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20115" windowHeight="7485" activeTab="13"/>
  </bookViews>
  <sheets>
    <sheet name="Participants" sheetId="1" r:id="rId1"/>
    <sheet name="Moneys" sheetId="3" r:id="rId2"/>
    <sheet name="Leaderboard" sheetId="6" r:id="rId3"/>
    <sheet name="Intermediate" sheetId="8" r:id="rId4"/>
    <sheet name="Players" sheetId="23" state="hidden" r:id="rId5"/>
    <sheet name="Raw Stats" sheetId="11" state="hidden" r:id="rId6"/>
    <sheet name="Pivot Data" sheetId="24" state="hidden" r:id="rId7"/>
    <sheet name="Data to Export" sheetId="26" state="hidden" r:id="rId8"/>
    <sheet name="Player Counts" sheetId="28" state="hidden" r:id="rId9"/>
    <sheet name="Win Scenario" sheetId="30" r:id="rId10"/>
    <sheet name="Pick Dist." sheetId="32" r:id="rId11"/>
    <sheet name="Entry List" sheetId="31" state="hidden" r:id="rId12"/>
    <sheet name="Entry Comparisons" sheetId="35" r:id="rId13"/>
    <sheet name="Sheet2" sheetId="37" r:id="rId14"/>
  </sheets>
  <externalReferences>
    <externalReference r:id="rId15"/>
  </externalReferences>
  <definedNames>
    <definedName name="_xlnm._FilterDatabase" localSheetId="0" hidden="1">Participants!#REF!</definedName>
    <definedName name="_xlnm._FilterDatabase" localSheetId="9" hidden="1">'Win Scenario'!#REF!</definedName>
    <definedName name="a">#REF!</definedName>
    <definedName name="b">#REF!</definedName>
    <definedName name="c_">#REF!</definedName>
    <definedName name="d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_2">Moneys!$V$10</definedName>
    <definedName name="N_3">Moneys!$V$11</definedName>
    <definedName name="N_4">Moneys!$V$12</definedName>
    <definedName name="solver_adj" localSheetId="9" hidden="1">'Win Scenario'!$D$143:$D$231</definedName>
    <definedName name="solver_cvg" localSheetId="9" hidden="1">0.0001</definedName>
    <definedName name="solver_drv" localSheetId="9" hidden="1">2</definedName>
    <definedName name="solver_eng" localSheetId="9" hidden="1">3</definedName>
    <definedName name="solver_est" localSheetId="9" hidden="1">1</definedName>
    <definedName name="solver_itr" localSheetId="9" hidden="1">2147483647</definedName>
    <definedName name="solver_lhs1" localSheetId="9" hidden="1">'Win Scenario'!$D$143:$D$231</definedName>
    <definedName name="solver_lhs2" localSheetId="9" hidden="1">'Win Scenario'!$D$143:$D$231</definedName>
    <definedName name="solver_lhs3" localSheetId="9" hidden="1">'Win Scenario'!$D$143:$D$231</definedName>
    <definedName name="solver_lhs4" localSheetId="9" hidden="1">'Win Scenario'!$D$143:$D$231</definedName>
    <definedName name="solver_lhs5" localSheetId="9" hidden="1">'Win Scenario'!$D$143:$D$231</definedName>
    <definedName name="solver_lin" localSheetId="9" hidden="1">2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4</definedName>
    <definedName name="solver_nwt" localSheetId="9" hidden="1">1</definedName>
    <definedName name="solver_opt" localSheetId="9" hidden="1">'Win Scenario'!$B$127</definedName>
    <definedName name="solver_pre" localSheetId="9" hidden="1">0.000001</definedName>
    <definedName name="solver_rbv" localSheetId="9" hidden="1">2</definedName>
    <definedName name="solver_rel1" localSheetId="9" hidden="1">6</definedName>
    <definedName name="solver_rel2" localSheetId="9" hidden="1">4</definedName>
    <definedName name="solver_rel3" localSheetId="9" hidden="1">1</definedName>
    <definedName name="solver_rel4" localSheetId="9" hidden="1">3</definedName>
    <definedName name="solver_rel5" localSheetId="9" hidden="1">3</definedName>
    <definedName name="solver_rhs1" localSheetId="9" hidden="1">AllDifferent</definedName>
    <definedName name="solver_rhs2" localSheetId="9" hidden="1">integer</definedName>
    <definedName name="solver_rhs3" localSheetId="9" hidden="1">89</definedName>
    <definedName name="solver_rhs4" localSheetId="9" hidden="1">1</definedName>
    <definedName name="solver_rhs5" localSheetId="9" hidden="1">1</definedName>
    <definedName name="solver_rlx" localSheetId="9" hidden="1">2</definedName>
    <definedName name="solver_rsd" localSheetId="9" hidden="1">0</definedName>
    <definedName name="solver_scl" localSheetId="9" hidden="1">2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3</definedName>
    <definedName name="solver_val" localSheetId="9" hidden="1">5</definedName>
    <definedName name="solver_ver" localSheetId="9" hidden="1">3</definedName>
  </definedNames>
  <calcPr calcId="145621"/>
  <pivotCaches>
    <pivotCache cacheId="0" r:id="rId16"/>
    <pivotCache cacheId="1" r:id="rId17"/>
  </pivotCaches>
</workbook>
</file>

<file path=xl/calcChain.xml><?xml version="1.0" encoding="utf-8"?>
<calcChain xmlns="http://schemas.openxmlformats.org/spreadsheetml/2006/main">
  <c r="G2" i="37" l="1"/>
  <c r="R6" i="37"/>
  <c r="R5" i="37"/>
  <c r="R4" i="37"/>
  <c r="R3" i="37"/>
  <c r="R2" i="37"/>
  <c r="D2" i="37"/>
  <c r="D8" i="37"/>
  <c r="D12" i="37"/>
  <c r="D14" i="37"/>
  <c r="D15" i="37"/>
  <c r="D19" i="37"/>
  <c r="D7" i="37"/>
  <c r="D26" i="37"/>
  <c r="D13" i="37"/>
  <c r="D16" i="37"/>
  <c r="D18" i="37"/>
  <c r="D21" i="37"/>
  <c r="D22" i="37"/>
  <c r="D27" i="37"/>
  <c r="D29" i="37"/>
  <c r="D30" i="37"/>
  <c r="D20" i="37"/>
  <c r="D24" i="37"/>
  <c r="D28" i="37"/>
  <c r="D31" i="37"/>
  <c r="D32" i="37"/>
  <c r="D9" i="37"/>
  <c r="D10" i="37"/>
  <c r="D11" i="37"/>
  <c r="D3" i="37"/>
  <c r="D4" i="37"/>
  <c r="D17" i="37"/>
  <c r="D5" i="37"/>
  <c r="D6" i="37"/>
  <c r="D23" i="37"/>
  <c r="D25" i="37"/>
  <c r="C9" i="37"/>
  <c r="C10" i="37"/>
  <c r="C11" i="37"/>
  <c r="C3" i="37"/>
  <c r="C4" i="37"/>
  <c r="C17" i="37"/>
  <c r="C5" i="37"/>
  <c r="C6" i="37"/>
  <c r="C23" i="37"/>
  <c r="C2" i="37"/>
  <c r="C8" i="37"/>
  <c r="C12" i="37"/>
  <c r="C14" i="37"/>
  <c r="C15" i="37"/>
  <c r="C19" i="37"/>
  <c r="C7" i="37"/>
  <c r="C26" i="37"/>
  <c r="C13" i="37"/>
  <c r="C16" i="37"/>
  <c r="C18" i="37"/>
  <c r="C21" i="37"/>
  <c r="C22" i="37"/>
  <c r="C27" i="37"/>
  <c r="C29" i="37"/>
  <c r="C30" i="37"/>
  <c r="C20" i="37"/>
  <c r="C24" i="37"/>
  <c r="C28" i="37"/>
  <c r="C31" i="37"/>
  <c r="C32" i="37"/>
  <c r="C25" i="37"/>
  <c r="F31" i="37" l="1"/>
  <c r="F30" i="37"/>
  <c r="H30" i="37"/>
  <c r="G30" i="37"/>
  <c r="F21" i="37"/>
  <c r="H21" i="37"/>
  <c r="G21" i="37"/>
  <c r="F26" i="37"/>
  <c r="H26" i="37"/>
  <c r="G26" i="37"/>
  <c r="F14" i="37"/>
  <c r="H14" i="37"/>
  <c r="G14" i="37"/>
  <c r="F23" i="37"/>
  <c r="H23" i="37"/>
  <c r="G23" i="37"/>
  <c r="F4" i="37"/>
  <c r="H4" i="37"/>
  <c r="G4" i="37"/>
  <c r="F9" i="37"/>
  <c r="H9" i="37"/>
  <c r="G9" i="37"/>
  <c r="F3" i="37"/>
  <c r="H3" i="37"/>
  <c r="G32" i="37"/>
  <c r="F28" i="37"/>
  <c r="H28" i="37"/>
  <c r="G28" i="37"/>
  <c r="F29" i="37"/>
  <c r="H29" i="37"/>
  <c r="G29" i="37"/>
  <c r="F18" i="37"/>
  <c r="H18" i="37"/>
  <c r="G18" i="37"/>
  <c r="F7" i="37"/>
  <c r="H7" i="37"/>
  <c r="G7" i="37"/>
  <c r="F12" i="37"/>
  <c r="H12" i="37"/>
  <c r="G12" i="37"/>
  <c r="F6" i="37"/>
  <c r="H6" i="37"/>
  <c r="G6" i="37"/>
  <c r="G3" i="37"/>
  <c r="H32" i="37"/>
  <c r="F32" i="37"/>
  <c r="H31" i="37"/>
  <c r="F25" i="37"/>
  <c r="H25" i="37"/>
  <c r="G25" i="37"/>
  <c r="F24" i="37"/>
  <c r="H24" i="37"/>
  <c r="G24" i="37"/>
  <c r="F27" i="37"/>
  <c r="H27" i="37"/>
  <c r="G27" i="37"/>
  <c r="F16" i="37"/>
  <c r="H16" i="37"/>
  <c r="G16" i="37"/>
  <c r="F19" i="37"/>
  <c r="H19" i="37"/>
  <c r="G19" i="37"/>
  <c r="F8" i="37"/>
  <c r="H8" i="37"/>
  <c r="G8" i="37"/>
  <c r="F5" i="37"/>
  <c r="H5" i="37"/>
  <c r="G5" i="37"/>
  <c r="F11" i="37"/>
  <c r="H11" i="37"/>
  <c r="G11" i="37"/>
  <c r="F20" i="37"/>
  <c r="H20" i="37"/>
  <c r="G20" i="37"/>
  <c r="F22" i="37"/>
  <c r="H22" i="37"/>
  <c r="G22" i="37"/>
  <c r="F13" i="37"/>
  <c r="H13" i="37"/>
  <c r="G13" i="37"/>
  <c r="F15" i="37"/>
  <c r="H15" i="37"/>
  <c r="G15" i="37"/>
  <c r="F2" i="37"/>
  <c r="H2" i="37"/>
  <c r="F17" i="37"/>
  <c r="H17" i="37"/>
  <c r="G17" i="37"/>
  <c r="F10" i="37"/>
  <c r="H10" i="37"/>
  <c r="G10" i="37"/>
  <c r="G31" i="37"/>
  <c r="B6" i="35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AD6" i="35"/>
  <c r="AE6" i="35"/>
  <c r="AF6" i="35"/>
  <c r="AG6" i="35"/>
  <c r="AH6" i="35"/>
  <c r="AI6" i="35"/>
  <c r="AJ6" i="35"/>
  <c r="AK6" i="35"/>
  <c r="AL6" i="35"/>
  <c r="AM6" i="35"/>
  <c r="AN6" i="35"/>
  <c r="AO6" i="35"/>
  <c r="AP6" i="35"/>
  <c r="B8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AD8" i="35"/>
  <c r="AE8" i="35"/>
  <c r="AF8" i="35"/>
  <c r="AG8" i="35"/>
  <c r="AH8" i="35"/>
  <c r="AI8" i="35"/>
  <c r="AJ8" i="35"/>
  <c r="AK8" i="35"/>
  <c r="AL8" i="35"/>
  <c r="AM8" i="35"/>
  <c r="AN8" i="35"/>
  <c r="AO8" i="35"/>
  <c r="AP8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AG30" i="35"/>
  <c r="AH30" i="35"/>
  <c r="AI30" i="35"/>
  <c r="AJ30" i="35"/>
  <c r="AK30" i="35"/>
  <c r="AL30" i="35"/>
  <c r="AM30" i="35"/>
  <c r="AN30" i="35"/>
  <c r="AO30" i="35"/>
  <c r="AP30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AD25" i="35"/>
  <c r="AE25" i="35"/>
  <c r="AF25" i="35"/>
  <c r="AG25" i="35"/>
  <c r="AH25" i="35"/>
  <c r="AI25" i="35"/>
  <c r="AJ25" i="35"/>
  <c r="AK25" i="35"/>
  <c r="AL25" i="35"/>
  <c r="AM25" i="35"/>
  <c r="AN25" i="35"/>
  <c r="AO25" i="35"/>
  <c r="AP25" i="35"/>
  <c r="B7" i="35"/>
  <c r="C7" i="35"/>
  <c r="D7" i="35"/>
  <c r="E7" i="35"/>
  <c r="B5" i="35"/>
  <c r="C5" i="35"/>
  <c r="D5" i="35"/>
  <c r="E5" i="35"/>
  <c r="B9" i="35"/>
  <c r="C9" i="35"/>
  <c r="D9" i="35"/>
  <c r="E9" i="35"/>
  <c r="B10" i="35"/>
  <c r="C10" i="35"/>
  <c r="D10" i="35"/>
  <c r="E10" i="35"/>
  <c r="AQ37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AD37" i="35"/>
  <c r="AE37" i="35"/>
  <c r="AF37" i="35"/>
  <c r="AG37" i="35"/>
  <c r="AH37" i="35"/>
  <c r="AI37" i="35"/>
  <c r="AJ37" i="35"/>
  <c r="AK37" i="35"/>
  <c r="AL37" i="35"/>
  <c r="AM37" i="35"/>
  <c r="AN37" i="35"/>
  <c r="AO37" i="35"/>
  <c r="AP37" i="35"/>
  <c r="A31" i="35"/>
  <c r="AQ31" i="35" s="1"/>
  <c r="B31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AD31" i="35"/>
  <c r="AE31" i="35"/>
  <c r="AF31" i="35"/>
  <c r="AG31" i="35"/>
  <c r="AH31" i="35"/>
  <c r="AI31" i="35"/>
  <c r="AJ31" i="35"/>
  <c r="AK31" i="35"/>
  <c r="AL31" i="35"/>
  <c r="AM31" i="35"/>
  <c r="AN31" i="35"/>
  <c r="AO31" i="35"/>
  <c r="AP31" i="35"/>
  <c r="A62" i="35"/>
  <c r="AQ62" i="35" s="1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AD62" i="35"/>
  <c r="AE62" i="35"/>
  <c r="AF62" i="35"/>
  <c r="AG62" i="35"/>
  <c r="AH62" i="35"/>
  <c r="AI62" i="35"/>
  <c r="AJ62" i="35"/>
  <c r="AK62" i="35"/>
  <c r="AL62" i="35"/>
  <c r="AM62" i="35"/>
  <c r="AN62" i="35"/>
  <c r="AO62" i="35"/>
  <c r="AP62" i="35"/>
  <c r="A33" i="35"/>
  <c r="AQ33" i="35" s="1"/>
  <c r="B33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AD33" i="35"/>
  <c r="AE33" i="35"/>
  <c r="AF33" i="35"/>
  <c r="AG33" i="35"/>
  <c r="AH33" i="35"/>
  <c r="AI33" i="35"/>
  <c r="AJ33" i="35"/>
  <c r="AK33" i="35"/>
  <c r="AL33" i="35"/>
  <c r="AM33" i="35"/>
  <c r="AN33" i="35"/>
  <c r="AO33" i="35"/>
  <c r="AP33" i="35"/>
  <c r="A83" i="35"/>
  <c r="AQ83" i="35" s="1"/>
  <c r="B83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AD83" i="35"/>
  <c r="AE83" i="35"/>
  <c r="AF83" i="35"/>
  <c r="AG83" i="35"/>
  <c r="AH83" i="35"/>
  <c r="AI83" i="35"/>
  <c r="AJ83" i="35"/>
  <c r="AK83" i="35"/>
  <c r="AL83" i="35"/>
  <c r="AM83" i="35"/>
  <c r="AN83" i="35"/>
  <c r="AO83" i="35"/>
  <c r="AP83" i="35"/>
  <c r="A129" i="35"/>
  <c r="AQ129" i="35" s="1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R129" i="35"/>
  <c r="S129" i="35"/>
  <c r="T129" i="35"/>
  <c r="U129" i="35"/>
  <c r="V129" i="35"/>
  <c r="W129" i="35"/>
  <c r="X129" i="35"/>
  <c r="Y129" i="35"/>
  <c r="Z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L129" i="35"/>
  <c r="AM129" i="35"/>
  <c r="AN129" i="35"/>
  <c r="AO129" i="35"/>
  <c r="AP129" i="35"/>
  <c r="A56" i="35"/>
  <c r="AQ56" i="35" s="1"/>
  <c r="B56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AD56" i="35"/>
  <c r="AE56" i="35"/>
  <c r="AF56" i="35"/>
  <c r="AG56" i="35"/>
  <c r="AH56" i="35"/>
  <c r="AI56" i="35"/>
  <c r="AJ56" i="35"/>
  <c r="AK56" i="35"/>
  <c r="AL56" i="35"/>
  <c r="AM56" i="35"/>
  <c r="AN56" i="35"/>
  <c r="AO56" i="35"/>
  <c r="AP56" i="35"/>
  <c r="A95" i="35"/>
  <c r="AQ95" i="35" s="1"/>
  <c r="B95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AD95" i="35"/>
  <c r="AE95" i="35"/>
  <c r="AF95" i="35"/>
  <c r="AG95" i="35"/>
  <c r="AH95" i="35"/>
  <c r="AI95" i="35"/>
  <c r="AJ95" i="35"/>
  <c r="AK95" i="35"/>
  <c r="AL95" i="35"/>
  <c r="AM95" i="35"/>
  <c r="AN95" i="35"/>
  <c r="AO95" i="35"/>
  <c r="AP95" i="35"/>
  <c r="A4" i="35"/>
  <c r="AQ4" i="35" s="1"/>
  <c r="B4" i="35"/>
  <c r="C4" i="35"/>
  <c r="D4" i="35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AF4" i="35"/>
  <c r="AG4" i="35"/>
  <c r="AH4" i="35"/>
  <c r="AI4" i="35"/>
  <c r="AJ4" i="35"/>
  <c r="AK4" i="35"/>
  <c r="AL4" i="35"/>
  <c r="AM4" i="35"/>
  <c r="AN4" i="35"/>
  <c r="AO4" i="35"/>
  <c r="AP4" i="35"/>
  <c r="A2" i="35"/>
  <c r="AQ2" i="35" s="1"/>
  <c r="B2" i="35"/>
  <c r="C2" i="35"/>
  <c r="D2" i="35"/>
  <c r="E2" i="35"/>
  <c r="F2" i="35"/>
  <c r="G2" i="35"/>
  <c r="H2" i="35"/>
  <c r="I2" i="35"/>
  <c r="J2" i="35"/>
  <c r="K2" i="35"/>
  <c r="L2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AF2" i="35"/>
  <c r="AG2" i="35"/>
  <c r="AH2" i="35"/>
  <c r="AI2" i="35"/>
  <c r="AJ2" i="35"/>
  <c r="AK2" i="35"/>
  <c r="AL2" i="35"/>
  <c r="AM2" i="35"/>
  <c r="AN2" i="35"/>
  <c r="AO2" i="35"/>
  <c r="AP2" i="35"/>
  <c r="A77" i="35"/>
  <c r="AQ77" i="35" s="1"/>
  <c r="B77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AD77" i="35"/>
  <c r="AE77" i="35"/>
  <c r="AF77" i="35"/>
  <c r="AG77" i="35"/>
  <c r="AH77" i="35"/>
  <c r="AI77" i="35"/>
  <c r="AJ77" i="35"/>
  <c r="AK77" i="35"/>
  <c r="AL77" i="35"/>
  <c r="AM77" i="35"/>
  <c r="AN77" i="35"/>
  <c r="AO77" i="35"/>
  <c r="AP77" i="35"/>
  <c r="A93" i="35"/>
  <c r="AQ93" i="35" s="1"/>
  <c r="B93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AD93" i="35"/>
  <c r="AE93" i="35"/>
  <c r="AF93" i="35"/>
  <c r="AG93" i="35"/>
  <c r="AH93" i="35"/>
  <c r="AI93" i="35"/>
  <c r="AJ93" i="35"/>
  <c r="AK93" i="35"/>
  <c r="AL93" i="35"/>
  <c r="AM93" i="35"/>
  <c r="AN93" i="35"/>
  <c r="AO93" i="35"/>
  <c r="AP93" i="35"/>
  <c r="A112" i="35"/>
  <c r="AQ112" i="35" s="1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R112" i="35"/>
  <c r="S112" i="35"/>
  <c r="T112" i="35"/>
  <c r="U112" i="35"/>
  <c r="V112" i="35"/>
  <c r="W112" i="35"/>
  <c r="X112" i="35"/>
  <c r="Y112" i="35"/>
  <c r="Z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L112" i="35"/>
  <c r="AM112" i="35"/>
  <c r="AN112" i="35"/>
  <c r="AO112" i="35"/>
  <c r="AP112" i="35"/>
  <c r="A119" i="35"/>
  <c r="AQ119" i="35" s="1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Z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L119" i="35"/>
  <c r="AM119" i="35"/>
  <c r="AN119" i="35"/>
  <c r="AO119" i="35"/>
  <c r="AP119" i="35"/>
  <c r="A54" i="35"/>
  <c r="AQ54" i="35" s="1"/>
  <c r="B54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AD54" i="35"/>
  <c r="AE54" i="35"/>
  <c r="AF54" i="35"/>
  <c r="AG54" i="35"/>
  <c r="AH54" i="35"/>
  <c r="AI54" i="35"/>
  <c r="AJ54" i="35"/>
  <c r="AK54" i="35"/>
  <c r="AL54" i="35"/>
  <c r="AM54" i="35"/>
  <c r="AN54" i="35"/>
  <c r="AO54" i="35"/>
  <c r="AP54" i="35"/>
  <c r="A40" i="35"/>
  <c r="AQ40" i="35" s="1"/>
  <c r="B40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AD40" i="35"/>
  <c r="AE40" i="35"/>
  <c r="AF40" i="35"/>
  <c r="AG40" i="35"/>
  <c r="AH40" i="35"/>
  <c r="AI40" i="35"/>
  <c r="AJ40" i="35"/>
  <c r="AK40" i="35"/>
  <c r="AL40" i="35"/>
  <c r="AM40" i="35"/>
  <c r="AN40" i="35"/>
  <c r="AO40" i="35"/>
  <c r="AP40" i="35"/>
  <c r="A94" i="35"/>
  <c r="AQ94" i="35" s="1"/>
  <c r="B94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AD94" i="35"/>
  <c r="AE94" i="35"/>
  <c r="AF94" i="35"/>
  <c r="AG94" i="35"/>
  <c r="AH94" i="35"/>
  <c r="AI94" i="35"/>
  <c r="AJ94" i="35"/>
  <c r="AK94" i="35"/>
  <c r="AL94" i="35"/>
  <c r="AM94" i="35"/>
  <c r="AN94" i="35"/>
  <c r="AO94" i="35"/>
  <c r="AP94" i="35"/>
  <c r="A20" i="35"/>
  <c r="AQ20" i="35" s="1"/>
  <c r="B20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AD20" i="35"/>
  <c r="AE20" i="35"/>
  <c r="AF20" i="35"/>
  <c r="AG20" i="35"/>
  <c r="AH20" i="35"/>
  <c r="AI20" i="35"/>
  <c r="AJ20" i="35"/>
  <c r="AK20" i="35"/>
  <c r="AL20" i="35"/>
  <c r="AM20" i="35"/>
  <c r="AN20" i="35"/>
  <c r="AO20" i="35"/>
  <c r="AP20" i="35"/>
  <c r="A57" i="35"/>
  <c r="AQ57" i="35" s="1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AD57" i="35"/>
  <c r="AE57" i="35"/>
  <c r="AF57" i="35"/>
  <c r="AG57" i="35"/>
  <c r="AH57" i="35"/>
  <c r="AI57" i="35"/>
  <c r="AJ57" i="35"/>
  <c r="AK57" i="35"/>
  <c r="AL57" i="35"/>
  <c r="AM57" i="35"/>
  <c r="AN57" i="35"/>
  <c r="AO57" i="35"/>
  <c r="AP57" i="35"/>
  <c r="A15" i="35"/>
  <c r="AQ15" i="35" s="1"/>
  <c r="B15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AD15" i="35"/>
  <c r="AE15" i="35"/>
  <c r="AF15" i="35"/>
  <c r="AG15" i="35"/>
  <c r="AH15" i="35"/>
  <c r="AI15" i="35"/>
  <c r="AJ15" i="35"/>
  <c r="AK15" i="35"/>
  <c r="AL15" i="35"/>
  <c r="AM15" i="35"/>
  <c r="AN15" i="35"/>
  <c r="AO15" i="35"/>
  <c r="AP15" i="35"/>
  <c r="A101" i="35"/>
  <c r="AQ101" i="35" s="1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L101" i="35"/>
  <c r="AM101" i="35"/>
  <c r="AN101" i="35"/>
  <c r="AO101" i="35"/>
  <c r="AP101" i="35"/>
  <c r="A128" i="35"/>
  <c r="AQ128" i="35" s="1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R128" i="35"/>
  <c r="S128" i="35"/>
  <c r="T128" i="35"/>
  <c r="U128" i="35"/>
  <c r="V128" i="35"/>
  <c r="W128" i="35"/>
  <c r="X128" i="35"/>
  <c r="Y128" i="35"/>
  <c r="Z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L128" i="35"/>
  <c r="AM128" i="35"/>
  <c r="AN128" i="35"/>
  <c r="AO128" i="35"/>
  <c r="AP128" i="35"/>
  <c r="A105" i="35"/>
  <c r="AQ105" i="35" s="1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R105" i="35"/>
  <c r="S105" i="35"/>
  <c r="T105" i="35"/>
  <c r="U105" i="35"/>
  <c r="V105" i="35"/>
  <c r="W105" i="35"/>
  <c r="X105" i="35"/>
  <c r="Y105" i="35"/>
  <c r="Z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L105" i="35"/>
  <c r="AM105" i="35"/>
  <c r="AN105" i="35"/>
  <c r="AO105" i="35"/>
  <c r="AP105" i="35"/>
  <c r="A41" i="35"/>
  <c r="AQ41" i="35" s="1"/>
  <c r="B41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AD41" i="35"/>
  <c r="AE41" i="35"/>
  <c r="AF41" i="35"/>
  <c r="AG41" i="35"/>
  <c r="AH41" i="35"/>
  <c r="AI41" i="35"/>
  <c r="AJ41" i="35"/>
  <c r="AK41" i="35"/>
  <c r="AL41" i="35"/>
  <c r="AM41" i="35"/>
  <c r="AN41" i="35"/>
  <c r="AO41" i="35"/>
  <c r="AP41" i="35"/>
  <c r="A28" i="35"/>
  <c r="AQ28" i="35" s="1"/>
  <c r="B28" i="35"/>
  <c r="C28" i="35"/>
  <c r="D28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AD28" i="35"/>
  <c r="AE28" i="35"/>
  <c r="AF28" i="35"/>
  <c r="AG28" i="35"/>
  <c r="AH28" i="35"/>
  <c r="AI28" i="35"/>
  <c r="AJ28" i="35"/>
  <c r="AK28" i="35"/>
  <c r="AL28" i="35"/>
  <c r="AM28" i="35"/>
  <c r="AN28" i="35"/>
  <c r="AO28" i="35"/>
  <c r="AP28" i="35"/>
  <c r="A108" i="35"/>
  <c r="AQ108" i="35" s="1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R108" i="35"/>
  <c r="S108" i="35"/>
  <c r="T108" i="35"/>
  <c r="U108" i="35"/>
  <c r="V108" i="35"/>
  <c r="W108" i="35"/>
  <c r="X108" i="35"/>
  <c r="Y108" i="35"/>
  <c r="Z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L108" i="35"/>
  <c r="AM108" i="35"/>
  <c r="AN108" i="35"/>
  <c r="AO108" i="35"/>
  <c r="AP108" i="35"/>
  <c r="A107" i="35"/>
  <c r="AQ107" i="35" s="1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Z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L107" i="35"/>
  <c r="AM107" i="35"/>
  <c r="AN107" i="35"/>
  <c r="AO107" i="35"/>
  <c r="AP107" i="35"/>
  <c r="A91" i="35"/>
  <c r="AQ91" i="35" s="1"/>
  <c r="B91" i="35"/>
  <c r="C91" i="35"/>
  <c r="D91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AD91" i="35"/>
  <c r="AE91" i="35"/>
  <c r="AF91" i="35"/>
  <c r="AG91" i="35"/>
  <c r="AH91" i="35"/>
  <c r="AI91" i="35"/>
  <c r="AJ91" i="35"/>
  <c r="AK91" i="35"/>
  <c r="AL91" i="35"/>
  <c r="AM91" i="35"/>
  <c r="AN91" i="35"/>
  <c r="AO91" i="35"/>
  <c r="AP91" i="35"/>
  <c r="A124" i="35"/>
  <c r="AQ124" i="35" s="1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Z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L124" i="35"/>
  <c r="AM124" i="35"/>
  <c r="AN124" i="35"/>
  <c r="AO124" i="35"/>
  <c r="AP124" i="35"/>
  <c r="A29" i="35"/>
  <c r="AQ29" i="35" s="1"/>
  <c r="B29" i="35"/>
  <c r="C29" i="35"/>
  <c r="D29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AD29" i="35"/>
  <c r="AE29" i="35"/>
  <c r="AF29" i="35"/>
  <c r="AG29" i="35"/>
  <c r="AH29" i="35"/>
  <c r="AI29" i="35"/>
  <c r="AJ29" i="35"/>
  <c r="AK29" i="35"/>
  <c r="AL29" i="35"/>
  <c r="AM29" i="35"/>
  <c r="AN29" i="35"/>
  <c r="AO29" i="35"/>
  <c r="AP29" i="35"/>
  <c r="A76" i="35"/>
  <c r="AQ76" i="35" s="1"/>
  <c r="B76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AD76" i="35"/>
  <c r="AE76" i="35"/>
  <c r="AF76" i="35"/>
  <c r="AG76" i="35"/>
  <c r="AH76" i="35"/>
  <c r="AI76" i="35"/>
  <c r="AJ76" i="35"/>
  <c r="AK76" i="35"/>
  <c r="AL76" i="35"/>
  <c r="AM76" i="35"/>
  <c r="AN76" i="35"/>
  <c r="AO76" i="35"/>
  <c r="AP76" i="35"/>
  <c r="A82" i="35"/>
  <c r="AQ82" i="35" s="1"/>
  <c r="B82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AD82" i="35"/>
  <c r="AE82" i="35"/>
  <c r="AF82" i="35"/>
  <c r="AG82" i="35"/>
  <c r="AH82" i="35"/>
  <c r="AI82" i="35"/>
  <c r="AJ82" i="35"/>
  <c r="AK82" i="35"/>
  <c r="AL82" i="35"/>
  <c r="AM82" i="35"/>
  <c r="AN82" i="35"/>
  <c r="AO82" i="35"/>
  <c r="AP82" i="35"/>
  <c r="A88" i="35"/>
  <c r="AQ88" i="35" s="1"/>
  <c r="B88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AD88" i="35"/>
  <c r="AE88" i="35"/>
  <c r="AF88" i="35"/>
  <c r="AG88" i="35"/>
  <c r="AH88" i="35"/>
  <c r="AI88" i="35"/>
  <c r="AJ88" i="35"/>
  <c r="AK88" i="35"/>
  <c r="AL88" i="35"/>
  <c r="AM88" i="35"/>
  <c r="AN88" i="35"/>
  <c r="AO88" i="35"/>
  <c r="AP88" i="35"/>
  <c r="A133" i="35"/>
  <c r="AQ133" i="35" s="1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R133" i="35"/>
  <c r="S133" i="35"/>
  <c r="T133" i="35"/>
  <c r="U133" i="35"/>
  <c r="V133" i="35"/>
  <c r="W133" i="35"/>
  <c r="X133" i="35"/>
  <c r="Y133" i="35"/>
  <c r="Z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L133" i="35"/>
  <c r="AM133" i="35"/>
  <c r="AN133" i="35"/>
  <c r="AO133" i="35"/>
  <c r="AP133" i="35"/>
  <c r="A138" i="35"/>
  <c r="AQ138" i="35" s="1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Z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L138" i="35"/>
  <c r="AM138" i="35"/>
  <c r="AN138" i="35"/>
  <c r="AO138" i="35"/>
  <c r="AP138" i="35"/>
  <c r="A52" i="35"/>
  <c r="AQ52" i="35" s="1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AD52" i="35"/>
  <c r="AE52" i="35"/>
  <c r="AF52" i="35"/>
  <c r="AG52" i="35"/>
  <c r="AH52" i="35"/>
  <c r="AI52" i="35"/>
  <c r="AJ52" i="35"/>
  <c r="AK52" i="35"/>
  <c r="AL52" i="35"/>
  <c r="AM52" i="35"/>
  <c r="AN52" i="35"/>
  <c r="AO52" i="35"/>
  <c r="AP52" i="35"/>
  <c r="A104" i="35"/>
  <c r="AQ104" i="35" s="1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R104" i="35"/>
  <c r="S104" i="35"/>
  <c r="T104" i="35"/>
  <c r="U104" i="35"/>
  <c r="V104" i="35"/>
  <c r="W104" i="35"/>
  <c r="X104" i="35"/>
  <c r="Y104" i="35"/>
  <c r="Z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L104" i="35"/>
  <c r="AM104" i="35"/>
  <c r="AN104" i="35"/>
  <c r="AO104" i="35"/>
  <c r="AP104" i="35"/>
  <c r="A113" i="35"/>
  <c r="AQ113" i="35" s="1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R113" i="35"/>
  <c r="S113" i="35"/>
  <c r="T113" i="35"/>
  <c r="U113" i="35"/>
  <c r="V113" i="35"/>
  <c r="W113" i="35"/>
  <c r="X113" i="35"/>
  <c r="Y113" i="35"/>
  <c r="Z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L113" i="35"/>
  <c r="AM113" i="35"/>
  <c r="AN113" i="35"/>
  <c r="AO113" i="35"/>
  <c r="AP113" i="35"/>
  <c r="A46" i="35"/>
  <c r="AQ46" i="35" s="1"/>
  <c r="B46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AD46" i="35"/>
  <c r="AE46" i="35"/>
  <c r="AF46" i="35"/>
  <c r="AG46" i="35"/>
  <c r="AH46" i="35"/>
  <c r="AI46" i="35"/>
  <c r="AJ46" i="35"/>
  <c r="AK46" i="35"/>
  <c r="AL46" i="35"/>
  <c r="AM46" i="35"/>
  <c r="AN46" i="35"/>
  <c r="AO46" i="35"/>
  <c r="AP46" i="35"/>
  <c r="A84" i="35"/>
  <c r="AQ84" i="35" s="1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AD84" i="35"/>
  <c r="AE84" i="35"/>
  <c r="AF84" i="35"/>
  <c r="AG84" i="35"/>
  <c r="AH84" i="35"/>
  <c r="AI84" i="35"/>
  <c r="AJ84" i="35"/>
  <c r="AK84" i="35"/>
  <c r="AL84" i="35"/>
  <c r="AM84" i="35"/>
  <c r="AN84" i="35"/>
  <c r="AO84" i="35"/>
  <c r="AP84" i="35"/>
  <c r="A109" i="35"/>
  <c r="AQ109" i="35" s="1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Y109" i="35"/>
  <c r="Z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L109" i="35"/>
  <c r="AM109" i="35"/>
  <c r="AN109" i="35"/>
  <c r="AO109" i="35"/>
  <c r="AP109" i="35"/>
  <c r="A66" i="35"/>
  <c r="AQ66" i="35" s="1"/>
  <c r="B66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AD66" i="35"/>
  <c r="AE66" i="35"/>
  <c r="AF66" i="35"/>
  <c r="AG66" i="35"/>
  <c r="AH66" i="35"/>
  <c r="AI66" i="35"/>
  <c r="AJ66" i="35"/>
  <c r="AK66" i="35"/>
  <c r="AL66" i="35"/>
  <c r="AM66" i="35"/>
  <c r="AN66" i="35"/>
  <c r="AO66" i="35"/>
  <c r="AP66" i="35"/>
  <c r="A78" i="35"/>
  <c r="AQ78" i="35" s="1"/>
  <c r="B78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AD78" i="35"/>
  <c r="AE78" i="35"/>
  <c r="AF78" i="35"/>
  <c r="AG78" i="35"/>
  <c r="AH78" i="35"/>
  <c r="AI78" i="35"/>
  <c r="AJ78" i="35"/>
  <c r="AK78" i="35"/>
  <c r="AL78" i="35"/>
  <c r="AM78" i="35"/>
  <c r="AN78" i="35"/>
  <c r="AO78" i="35"/>
  <c r="AP78" i="35"/>
  <c r="A134" i="35"/>
  <c r="AQ134" i="35" s="1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R134" i="35"/>
  <c r="S134" i="35"/>
  <c r="T134" i="35"/>
  <c r="U134" i="35"/>
  <c r="V134" i="35"/>
  <c r="W134" i="35"/>
  <c r="X134" i="35"/>
  <c r="Y134" i="35"/>
  <c r="Z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L134" i="35"/>
  <c r="AM134" i="35"/>
  <c r="AN134" i="35"/>
  <c r="AO134" i="35"/>
  <c r="AP134" i="35"/>
  <c r="A30" i="35"/>
  <c r="AQ30" i="35" s="1"/>
  <c r="A14" i="35"/>
  <c r="AQ14" i="35" s="1"/>
  <c r="B14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AL14" i="35"/>
  <c r="AM14" i="35"/>
  <c r="AN14" i="35"/>
  <c r="AO14" i="35"/>
  <c r="AP14" i="35"/>
  <c r="A50" i="35"/>
  <c r="AQ50" i="35" s="1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AD50" i="35"/>
  <c r="AE50" i="35"/>
  <c r="AF50" i="35"/>
  <c r="AG50" i="35"/>
  <c r="AH50" i="35"/>
  <c r="AI50" i="35"/>
  <c r="AJ50" i="35"/>
  <c r="AK50" i="35"/>
  <c r="AL50" i="35"/>
  <c r="AM50" i="35"/>
  <c r="AN50" i="35"/>
  <c r="AO50" i="35"/>
  <c r="AP50" i="35"/>
  <c r="A123" i="35"/>
  <c r="AQ123" i="35" s="1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Z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L123" i="35"/>
  <c r="AM123" i="35"/>
  <c r="AN123" i="35"/>
  <c r="AO123" i="35"/>
  <c r="AP123" i="35"/>
  <c r="A122" i="35"/>
  <c r="AQ122" i="35" s="1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Z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L122" i="35"/>
  <c r="AM122" i="35"/>
  <c r="AN122" i="35"/>
  <c r="AO122" i="35"/>
  <c r="AP122" i="35"/>
  <c r="A32" i="35"/>
  <c r="AQ32" i="35" s="1"/>
  <c r="B32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AG32" i="35"/>
  <c r="AH32" i="35"/>
  <c r="AI32" i="35"/>
  <c r="AJ32" i="35"/>
  <c r="AK32" i="35"/>
  <c r="AL32" i="35"/>
  <c r="AM32" i="35"/>
  <c r="AN32" i="35"/>
  <c r="AO32" i="35"/>
  <c r="AP32" i="35"/>
  <c r="A64" i="35"/>
  <c r="AQ64" i="35" s="1"/>
  <c r="B64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AD64" i="35"/>
  <c r="AE64" i="35"/>
  <c r="AF64" i="35"/>
  <c r="AG64" i="35"/>
  <c r="AH64" i="35"/>
  <c r="AI64" i="35"/>
  <c r="AJ64" i="35"/>
  <c r="AK64" i="35"/>
  <c r="AL64" i="35"/>
  <c r="AM64" i="35"/>
  <c r="AN64" i="35"/>
  <c r="AO64" i="35"/>
  <c r="AP64" i="35"/>
  <c r="A92" i="35"/>
  <c r="AQ92" i="35" s="1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AD92" i="35"/>
  <c r="AE92" i="35"/>
  <c r="AF92" i="35"/>
  <c r="AG92" i="35"/>
  <c r="AH92" i="35"/>
  <c r="AI92" i="35"/>
  <c r="AJ92" i="35"/>
  <c r="AK92" i="35"/>
  <c r="AL92" i="35"/>
  <c r="AM92" i="35"/>
  <c r="AN92" i="35"/>
  <c r="AO92" i="35"/>
  <c r="AP92" i="35"/>
  <c r="A21" i="35"/>
  <c r="AQ21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AD21" i="35"/>
  <c r="AE21" i="35"/>
  <c r="AF21" i="35"/>
  <c r="AG21" i="35"/>
  <c r="AH21" i="35"/>
  <c r="AI21" i="35"/>
  <c r="AJ21" i="35"/>
  <c r="AK21" i="35"/>
  <c r="AL21" i="35"/>
  <c r="AM21" i="35"/>
  <c r="AN21" i="35"/>
  <c r="AO21" i="35"/>
  <c r="AP21" i="35"/>
  <c r="A137" i="35"/>
  <c r="AQ137" i="35" s="1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Z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L137" i="35"/>
  <c r="AM137" i="35"/>
  <c r="AN137" i="35"/>
  <c r="AO137" i="35"/>
  <c r="AP137" i="35"/>
  <c r="A3" i="35"/>
  <c r="AQ3" i="35" s="1"/>
  <c r="B3" i="35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38" i="35"/>
  <c r="AQ38" i="35" s="1"/>
  <c r="B38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AF38" i="35"/>
  <c r="AG38" i="35"/>
  <c r="AH38" i="35"/>
  <c r="AI38" i="35"/>
  <c r="AJ38" i="35"/>
  <c r="AK38" i="35"/>
  <c r="AL38" i="35"/>
  <c r="AM38" i="35"/>
  <c r="AN38" i="35"/>
  <c r="AO38" i="35"/>
  <c r="AP38" i="35"/>
  <c r="A111" i="35"/>
  <c r="AQ111" i="35" s="1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R111" i="35"/>
  <c r="S111" i="35"/>
  <c r="T111" i="35"/>
  <c r="U111" i="35"/>
  <c r="V111" i="35"/>
  <c r="W111" i="35"/>
  <c r="X111" i="35"/>
  <c r="Y111" i="35"/>
  <c r="Z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L111" i="35"/>
  <c r="AM111" i="35"/>
  <c r="AN111" i="35"/>
  <c r="AO111" i="35"/>
  <c r="AP111" i="35"/>
  <c r="A17" i="35"/>
  <c r="AQ17" i="35" s="1"/>
  <c r="B17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AD17" i="35"/>
  <c r="AE17" i="35"/>
  <c r="AF17" i="35"/>
  <c r="AG17" i="35"/>
  <c r="AH17" i="35"/>
  <c r="AI17" i="35"/>
  <c r="AJ17" i="35"/>
  <c r="AK17" i="35"/>
  <c r="AL17" i="35"/>
  <c r="AM17" i="35"/>
  <c r="AN17" i="35"/>
  <c r="AO17" i="35"/>
  <c r="AP17" i="35"/>
  <c r="A74" i="35"/>
  <c r="AQ74" i="35" s="1"/>
  <c r="B74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AD74" i="35"/>
  <c r="AE74" i="35"/>
  <c r="AF74" i="35"/>
  <c r="AG74" i="35"/>
  <c r="AH74" i="35"/>
  <c r="AI74" i="35"/>
  <c r="AJ74" i="35"/>
  <c r="AK74" i="35"/>
  <c r="AL74" i="35"/>
  <c r="AM74" i="35"/>
  <c r="AN74" i="35"/>
  <c r="AO74" i="35"/>
  <c r="AP74" i="35"/>
  <c r="A75" i="35"/>
  <c r="AQ75" i="35" s="1"/>
  <c r="B75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AD75" i="35"/>
  <c r="AE75" i="35"/>
  <c r="AF75" i="35"/>
  <c r="AG75" i="35"/>
  <c r="AH75" i="35"/>
  <c r="AI75" i="35"/>
  <c r="AJ75" i="35"/>
  <c r="AK75" i="35"/>
  <c r="AL75" i="35"/>
  <c r="AM75" i="35"/>
  <c r="AN75" i="35"/>
  <c r="AO75" i="35"/>
  <c r="AP75" i="35"/>
  <c r="A130" i="35"/>
  <c r="AQ130" i="35" s="1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R130" i="35"/>
  <c r="S130" i="35"/>
  <c r="T130" i="35"/>
  <c r="U130" i="35"/>
  <c r="V130" i="35"/>
  <c r="W130" i="35"/>
  <c r="X130" i="35"/>
  <c r="Y130" i="35"/>
  <c r="Z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L130" i="35"/>
  <c r="AM130" i="35"/>
  <c r="AN130" i="35"/>
  <c r="AO130" i="35"/>
  <c r="AP130" i="35"/>
  <c r="A24" i="35"/>
  <c r="AQ24" i="35" s="1"/>
  <c r="B24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AD24" i="35"/>
  <c r="AE24" i="35"/>
  <c r="AF24" i="35"/>
  <c r="AG24" i="35"/>
  <c r="AH24" i="35"/>
  <c r="AI24" i="35"/>
  <c r="AJ24" i="35"/>
  <c r="AK24" i="35"/>
  <c r="AL24" i="35"/>
  <c r="AM24" i="35"/>
  <c r="AN24" i="35"/>
  <c r="AO24" i="35"/>
  <c r="AP24" i="35"/>
  <c r="A110" i="35"/>
  <c r="AQ110" i="35" s="1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Y110" i="35"/>
  <c r="Z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L110" i="35"/>
  <c r="AM110" i="35"/>
  <c r="AN110" i="35"/>
  <c r="AO110" i="35"/>
  <c r="AP110" i="35"/>
  <c r="A99" i="35"/>
  <c r="AQ99" i="35" s="1"/>
  <c r="B99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AD99" i="35"/>
  <c r="AE99" i="35"/>
  <c r="AF99" i="35"/>
  <c r="AG99" i="35"/>
  <c r="AH99" i="35"/>
  <c r="AI99" i="35"/>
  <c r="AJ99" i="35"/>
  <c r="AK99" i="35"/>
  <c r="AL99" i="35"/>
  <c r="AM99" i="35"/>
  <c r="AN99" i="35"/>
  <c r="AO99" i="35"/>
  <c r="AP99" i="35"/>
  <c r="A81" i="35"/>
  <c r="AQ81" i="35" s="1"/>
  <c r="B81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AD81" i="35"/>
  <c r="AE81" i="35"/>
  <c r="AF81" i="35"/>
  <c r="AG81" i="35"/>
  <c r="AH81" i="35"/>
  <c r="AI81" i="35"/>
  <c r="AJ81" i="35"/>
  <c r="AK81" i="35"/>
  <c r="AL81" i="35"/>
  <c r="AM81" i="35"/>
  <c r="AN81" i="35"/>
  <c r="AO81" i="35"/>
  <c r="AP81" i="35"/>
  <c r="A73" i="35"/>
  <c r="AQ73" i="35" s="1"/>
  <c r="B73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AD73" i="35"/>
  <c r="AE73" i="35"/>
  <c r="AF73" i="35"/>
  <c r="AG73" i="35"/>
  <c r="AH73" i="35"/>
  <c r="AI73" i="35"/>
  <c r="AJ73" i="35"/>
  <c r="AK73" i="35"/>
  <c r="AL73" i="35"/>
  <c r="AM73" i="35"/>
  <c r="AN73" i="35"/>
  <c r="AO73" i="35"/>
  <c r="AP73" i="35"/>
  <c r="A71" i="35"/>
  <c r="AQ71" i="35" s="1"/>
  <c r="B71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AD71" i="35"/>
  <c r="AE71" i="35"/>
  <c r="AF71" i="35"/>
  <c r="AG71" i="35"/>
  <c r="AH71" i="35"/>
  <c r="AI71" i="35"/>
  <c r="AJ71" i="35"/>
  <c r="AK71" i="35"/>
  <c r="AL71" i="35"/>
  <c r="AM71" i="35"/>
  <c r="AN71" i="35"/>
  <c r="AO71" i="35"/>
  <c r="AP71" i="35"/>
  <c r="A125" i="35"/>
  <c r="AQ125" i="35" s="1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R125" i="35"/>
  <c r="S125" i="35"/>
  <c r="T125" i="35"/>
  <c r="U125" i="35"/>
  <c r="V125" i="35"/>
  <c r="W125" i="35"/>
  <c r="X125" i="35"/>
  <c r="Y125" i="35"/>
  <c r="Z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L125" i="35"/>
  <c r="AM125" i="35"/>
  <c r="AN125" i="35"/>
  <c r="AO125" i="35"/>
  <c r="AP125" i="35"/>
  <c r="A60" i="35"/>
  <c r="AQ60" i="35" s="1"/>
  <c r="B60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AD60" i="35"/>
  <c r="AE60" i="35"/>
  <c r="AF60" i="35"/>
  <c r="AG60" i="35"/>
  <c r="AH60" i="35"/>
  <c r="AI60" i="35"/>
  <c r="AJ60" i="35"/>
  <c r="AK60" i="35"/>
  <c r="AL60" i="35"/>
  <c r="AM60" i="35"/>
  <c r="AN60" i="35"/>
  <c r="AO60" i="35"/>
  <c r="AP60" i="35"/>
  <c r="A39" i="35"/>
  <c r="AQ39" i="35" s="1"/>
  <c r="B39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D39" i="35"/>
  <c r="AE39" i="35"/>
  <c r="AF39" i="35"/>
  <c r="AG39" i="35"/>
  <c r="AH39" i="35"/>
  <c r="AI39" i="35"/>
  <c r="AJ39" i="35"/>
  <c r="AK39" i="35"/>
  <c r="AL39" i="35"/>
  <c r="AM39" i="35"/>
  <c r="AN39" i="35"/>
  <c r="AO39" i="35"/>
  <c r="AP39" i="35"/>
  <c r="A102" i="35"/>
  <c r="AQ102" i="35" s="1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R102" i="35"/>
  <c r="S102" i="35"/>
  <c r="T102" i="35"/>
  <c r="U102" i="35"/>
  <c r="V102" i="35"/>
  <c r="W102" i="35"/>
  <c r="X102" i="35"/>
  <c r="Y102" i="35"/>
  <c r="Z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L102" i="35"/>
  <c r="AM102" i="35"/>
  <c r="AN102" i="35"/>
  <c r="AO102" i="35"/>
  <c r="AP102" i="35"/>
  <c r="A70" i="35"/>
  <c r="AQ70" i="35" s="1"/>
  <c r="B70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AD70" i="35"/>
  <c r="AE70" i="35"/>
  <c r="AF70" i="35"/>
  <c r="AG70" i="35"/>
  <c r="AH70" i="35"/>
  <c r="AI70" i="35"/>
  <c r="AJ70" i="35"/>
  <c r="AK70" i="35"/>
  <c r="AL70" i="35"/>
  <c r="AM70" i="35"/>
  <c r="AN70" i="35"/>
  <c r="AO70" i="35"/>
  <c r="AP70" i="35"/>
  <c r="A61" i="35"/>
  <c r="AQ61" i="35" s="1"/>
  <c r="B61" i="35"/>
  <c r="C61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AD61" i="35"/>
  <c r="AE61" i="35"/>
  <c r="AF61" i="35"/>
  <c r="AG61" i="35"/>
  <c r="AH61" i="35"/>
  <c r="AI61" i="35"/>
  <c r="AJ61" i="35"/>
  <c r="AK61" i="35"/>
  <c r="AL61" i="35"/>
  <c r="AM61" i="35"/>
  <c r="AN61" i="35"/>
  <c r="AO61" i="35"/>
  <c r="AP61" i="35"/>
  <c r="A10" i="35"/>
  <c r="AQ10" i="35" s="1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AD10" i="35"/>
  <c r="AE10" i="35"/>
  <c r="AF10" i="35"/>
  <c r="AG10" i="35"/>
  <c r="AH10" i="35"/>
  <c r="AI10" i="35"/>
  <c r="AJ10" i="35"/>
  <c r="AK10" i="35"/>
  <c r="AL10" i="35"/>
  <c r="AM10" i="35"/>
  <c r="AN10" i="35"/>
  <c r="AO10" i="35"/>
  <c r="AP10" i="35"/>
  <c r="A68" i="35"/>
  <c r="AQ68" i="35" s="1"/>
  <c r="B68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AD68" i="35"/>
  <c r="AE68" i="35"/>
  <c r="AF68" i="35"/>
  <c r="AG68" i="35"/>
  <c r="AH68" i="35"/>
  <c r="AI68" i="35"/>
  <c r="AJ68" i="35"/>
  <c r="AK68" i="35"/>
  <c r="AL68" i="35"/>
  <c r="AM68" i="35"/>
  <c r="AN68" i="35"/>
  <c r="AO68" i="35"/>
  <c r="AP68" i="35"/>
  <c r="A100" i="35"/>
  <c r="AQ100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L100" i="35"/>
  <c r="AM100" i="35"/>
  <c r="AN100" i="35"/>
  <c r="AO100" i="35"/>
  <c r="AP100" i="35"/>
  <c r="A118" i="35"/>
  <c r="AQ118" i="35" s="1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R118" i="35"/>
  <c r="S118" i="35"/>
  <c r="T118" i="35"/>
  <c r="U118" i="35"/>
  <c r="V118" i="35"/>
  <c r="W118" i="35"/>
  <c r="X118" i="35"/>
  <c r="Y118" i="35"/>
  <c r="Z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L118" i="35"/>
  <c r="AM118" i="35"/>
  <c r="AN118" i="35"/>
  <c r="AO118" i="35"/>
  <c r="AP118" i="35"/>
  <c r="A97" i="35"/>
  <c r="AQ97" i="35" s="1"/>
  <c r="B97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AD97" i="35"/>
  <c r="AE97" i="35"/>
  <c r="AF97" i="35"/>
  <c r="AG97" i="35"/>
  <c r="AH97" i="35"/>
  <c r="AI97" i="35"/>
  <c r="AJ97" i="35"/>
  <c r="AK97" i="35"/>
  <c r="AL97" i="35"/>
  <c r="AM97" i="35"/>
  <c r="AN97" i="35"/>
  <c r="AO97" i="35"/>
  <c r="AP97" i="35"/>
  <c r="A58" i="35"/>
  <c r="AQ58" i="35" s="1"/>
  <c r="B58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AD58" i="35"/>
  <c r="AE58" i="35"/>
  <c r="AF58" i="35"/>
  <c r="AG58" i="35"/>
  <c r="AH58" i="35"/>
  <c r="AI58" i="35"/>
  <c r="AJ58" i="35"/>
  <c r="AK58" i="35"/>
  <c r="AL58" i="35"/>
  <c r="AM58" i="35"/>
  <c r="AN58" i="35"/>
  <c r="AO58" i="35"/>
  <c r="AP58" i="35"/>
  <c r="A27" i="35"/>
  <c r="AQ27" i="35" s="1"/>
  <c r="B27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AD27" i="35"/>
  <c r="AE27" i="35"/>
  <c r="AF27" i="35"/>
  <c r="AG27" i="35"/>
  <c r="AH27" i="35"/>
  <c r="AI27" i="35"/>
  <c r="AJ27" i="35"/>
  <c r="AK27" i="35"/>
  <c r="AL27" i="35"/>
  <c r="AM27" i="35"/>
  <c r="AN27" i="35"/>
  <c r="AO27" i="35"/>
  <c r="AP27" i="35"/>
  <c r="A65" i="35"/>
  <c r="AQ65" i="35" s="1"/>
  <c r="B65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AD65" i="35"/>
  <c r="AE65" i="35"/>
  <c r="AF65" i="35"/>
  <c r="AG65" i="35"/>
  <c r="AH65" i="35"/>
  <c r="AI65" i="35"/>
  <c r="AJ65" i="35"/>
  <c r="AK65" i="35"/>
  <c r="AL65" i="35"/>
  <c r="AM65" i="35"/>
  <c r="AN65" i="35"/>
  <c r="AO65" i="35"/>
  <c r="AP65" i="35"/>
  <c r="A34" i="35"/>
  <c r="AQ34" i="35" s="1"/>
  <c r="B34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AG34" i="35"/>
  <c r="AH34" i="35"/>
  <c r="AI34" i="35"/>
  <c r="AJ34" i="35"/>
  <c r="AK34" i="35"/>
  <c r="AL34" i="35"/>
  <c r="AM34" i="35"/>
  <c r="AN34" i="35"/>
  <c r="AO34" i="35"/>
  <c r="AP34" i="35"/>
  <c r="A115" i="35"/>
  <c r="AQ115" i="35" s="1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Y115" i="35"/>
  <c r="Z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L115" i="35"/>
  <c r="AM115" i="35"/>
  <c r="AN115" i="35"/>
  <c r="AO115" i="35"/>
  <c r="AP115" i="35"/>
  <c r="A13" i="35"/>
  <c r="AQ13" i="35" s="1"/>
  <c r="B13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AL13" i="35"/>
  <c r="AM13" i="35"/>
  <c r="AN13" i="35"/>
  <c r="AO13" i="35"/>
  <c r="AP13" i="35"/>
  <c r="A9" i="35"/>
  <c r="AQ9" i="35" s="1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AG9" i="35"/>
  <c r="AH9" i="35"/>
  <c r="AI9" i="35"/>
  <c r="AJ9" i="35"/>
  <c r="AK9" i="35"/>
  <c r="AL9" i="35"/>
  <c r="AM9" i="35"/>
  <c r="AN9" i="35"/>
  <c r="AO9" i="35"/>
  <c r="AP9" i="35"/>
  <c r="A12" i="35"/>
  <c r="AQ12" i="35" s="1"/>
  <c r="B12" i="35"/>
  <c r="C12" i="35"/>
  <c r="D12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AD12" i="35"/>
  <c r="AE12" i="35"/>
  <c r="AF12" i="35"/>
  <c r="AG12" i="35"/>
  <c r="AH12" i="35"/>
  <c r="AI12" i="35"/>
  <c r="AJ12" i="35"/>
  <c r="AK12" i="35"/>
  <c r="AL12" i="35"/>
  <c r="AM12" i="35"/>
  <c r="AN12" i="35"/>
  <c r="AO12" i="35"/>
  <c r="AP12" i="35"/>
  <c r="A26" i="35"/>
  <c r="AQ26" i="35" s="1"/>
  <c r="B26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AD26" i="35"/>
  <c r="AE26" i="35"/>
  <c r="AF26" i="35"/>
  <c r="AG26" i="35"/>
  <c r="AH26" i="35"/>
  <c r="AI26" i="35"/>
  <c r="AJ26" i="35"/>
  <c r="AK26" i="35"/>
  <c r="AL26" i="35"/>
  <c r="AM26" i="35"/>
  <c r="AN26" i="35"/>
  <c r="AO26" i="35"/>
  <c r="AP26" i="35"/>
  <c r="A106" i="35"/>
  <c r="AQ106" i="35" s="1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R106" i="35"/>
  <c r="S106" i="35"/>
  <c r="T106" i="35"/>
  <c r="U106" i="35"/>
  <c r="V106" i="35"/>
  <c r="W106" i="35"/>
  <c r="X106" i="35"/>
  <c r="Y106" i="35"/>
  <c r="Z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L106" i="35"/>
  <c r="AM106" i="35"/>
  <c r="AN106" i="35"/>
  <c r="AO106" i="35"/>
  <c r="AP106" i="35"/>
  <c r="A85" i="35"/>
  <c r="AQ85" i="35" s="1"/>
  <c r="B85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AD85" i="35"/>
  <c r="AE85" i="35"/>
  <c r="AF85" i="35"/>
  <c r="AG85" i="35"/>
  <c r="AH85" i="35"/>
  <c r="AI85" i="35"/>
  <c r="AJ85" i="35"/>
  <c r="AK85" i="35"/>
  <c r="AL85" i="35"/>
  <c r="AM85" i="35"/>
  <c r="AN85" i="35"/>
  <c r="AO85" i="35"/>
  <c r="AP85" i="35"/>
  <c r="A5" i="35"/>
  <c r="AQ5" i="35" s="1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AG5" i="35"/>
  <c r="AH5" i="35"/>
  <c r="AI5" i="35"/>
  <c r="AJ5" i="35"/>
  <c r="AK5" i="35"/>
  <c r="AL5" i="35"/>
  <c r="AM5" i="35"/>
  <c r="AN5" i="35"/>
  <c r="AO5" i="35"/>
  <c r="AP5" i="35"/>
  <c r="A131" i="35"/>
  <c r="AQ131" i="35" s="1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R131" i="35"/>
  <c r="S131" i="35"/>
  <c r="T131" i="35"/>
  <c r="U131" i="35"/>
  <c r="V131" i="35"/>
  <c r="W131" i="35"/>
  <c r="X131" i="35"/>
  <c r="Y131" i="35"/>
  <c r="Z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L131" i="35"/>
  <c r="AM131" i="35"/>
  <c r="AN131" i="35"/>
  <c r="AO131" i="35"/>
  <c r="AP131" i="35"/>
  <c r="A51" i="35"/>
  <c r="AQ51" i="35" s="1"/>
  <c r="B51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AD51" i="35"/>
  <c r="AE51" i="35"/>
  <c r="AF51" i="35"/>
  <c r="AG51" i="35"/>
  <c r="AH51" i="35"/>
  <c r="AI51" i="35"/>
  <c r="AJ51" i="35"/>
  <c r="AK51" i="35"/>
  <c r="AL51" i="35"/>
  <c r="AM51" i="35"/>
  <c r="AN51" i="35"/>
  <c r="AO51" i="35"/>
  <c r="AP51" i="35"/>
  <c r="A126" i="35"/>
  <c r="AQ126" i="35" s="1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Z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L126" i="35"/>
  <c r="AM126" i="35"/>
  <c r="AN126" i="35"/>
  <c r="AO126" i="35"/>
  <c r="AP126" i="35"/>
  <c r="A127" i="35"/>
  <c r="AQ127" i="35" s="1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Z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L127" i="35"/>
  <c r="AM127" i="35"/>
  <c r="AN127" i="35"/>
  <c r="AO127" i="35"/>
  <c r="AP127" i="35"/>
  <c r="A19" i="35"/>
  <c r="AQ19" i="35" s="1"/>
  <c r="B19" i="35"/>
  <c r="C19" i="35"/>
  <c r="D19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AL19" i="35"/>
  <c r="AM19" i="35"/>
  <c r="AN19" i="35"/>
  <c r="AO19" i="35"/>
  <c r="AP19" i="35"/>
  <c r="A47" i="35"/>
  <c r="AQ47" i="35" s="1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AD47" i="35"/>
  <c r="AE47" i="35"/>
  <c r="AF47" i="35"/>
  <c r="AG47" i="35"/>
  <c r="AH47" i="35"/>
  <c r="AI47" i="35"/>
  <c r="AJ47" i="35"/>
  <c r="AK47" i="35"/>
  <c r="AL47" i="35"/>
  <c r="AM47" i="35"/>
  <c r="AN47" i="35"/>
  <c r="AO47" i="35"/>
  <c r="AP47" i="35"/>
  <c r="A18" i="35"/>
  <c r="AQ18" i="35" s="1"/>
  <c r="B18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AF18" i="35"/>
  <c r="AG18" i="35"/>
  <c r="AH18" i="35"/>
  <c r="AI18" i="35"/>
  <c r="AJ18" i="35"/>
  <c r="AK18" i="35"/>
  <c r="AL18" i="35"/>
  <c r="AM18" i="35"/>
  <c r="AN18" i="35"/>
  <c r="AO18" i="35"/>
  <c r="AP18" i="35"/>
  <c r="A7" i="35"/>
  <c r="AQ7" i="35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AG7" i="35"/>
  <c r="AH7" i="35"/>
  <c r="AI7" i="35"/>
  <c r="AJ7" i="35"/>
  <c r="AK7" i="35"/>
  <c r="AL7" i="35"/>
  <c r="AM7" i="35"/>
  <c r="AN7" i="35"/>
  <c r="AO7" i="35"/>
  <c r="AP7" i="35"/>
  <c r="A98" i="35"/>
  <c r="AQ98" i="35" s="1"/>
  <c r="B98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AD98" i="35"/>
  <c r="AE98" i="35"/>
  <c r="AF98" i="35"/>
  <c r="AG98" i="35"/>
  <c r="AH98" i="35"/>
  <c r="AI98" i="35"/>
  <c r="AJ98" i="35"/>
  <c r="AK98" i="35"/>
  <c r="AL98" i="35"/>
  <c r="AM98" i="35"/>
  <c r="AN98" i="35"/>
  <c r="AO98" i="35"/>
  <c r="AP98" i="35"/>
  <c r="A63" i="35"/>
  <c r="AQ63" i="35" s="1"/>
  <c r="B63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AD63" i="35"/>
  <c r="AE63" i="35"/>
  <c r="AF63" i="35"/>
  <c r="AG63" i="35"/>
  <c r="AH63" i="35"/>
  <c r="AI63" i="35"/>
  <c r="AJ63" i="35"/>
  <c r="AK63" i="35"/>
  <c r="AL63" i="35"/>
  <c r="AM63" i="35"/>
  <c r="AN63" i="35"/>
  <c r="AO63" i="35"/>
  <c r="AP63" i="35"/>
  <c r="A136" i="35"/>
  <c r="AQ136" i="35" s="1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R136" i="35"/>
  <c r="S136" i="35"/>
  <c r="T136" i="35"/>
  <c r="U136" i="35"/>
  <c r="V136" i="35"/>
  <c r="W136" i="35"/>
  <c r="X136" i="35"/>
  <c r="Y136" i="35"/>
  <c r="Z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L136" i="35"/>
  <c r="AM136" i="35"/>
  <c r="AN136" i="35"/>
  <c r="AO136" i="35"/>
  <c r="AP136" i="35"/>
  <c r="A69" i="35"/>
  <c r="AQ69" i="35" s="1"/>
  <c r="B69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AD69" i="35"/>
  <c r="AE69" i="35"/>
  <c r="AF69" i="35"/>
  <c r="AG69" i="35"/>
  <c r="AH69" i="35"/>
  <c r="AI69" i="35"/>
  <c r="AJ69" i="35"/>
  <c r="AK69" i="35"/>
  <c r="AL69" i="35"/>
  <c r="AM69" i="35"/>
  <c r="AN69" i="35"/>
  <c r="AO69" i="35"/>
  <c r="AP69" i="35"/>
  <c r="A89" i="35"/>
  <c r="AQ89" i="35" s="1"/>
  <c r="B89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AL89" i="35"/>
  <c r="AM89" i="35"/>
  <c r="AN89" i="35"/>
  <c r="AO89" i="35"/>
  <c r="AP89" i="35"/>
  <c r="A53" i="35"/>
  <c r="AQ53" i="35" s="1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AD53" i="35"/>
  <c r="AE53" i="35"/>
  <c r="AF53" i="35"/>
  <c r="AG53" i="35"/>
  <c r="AH53" i="35"/>
  <c r="AI53" i="35"/>
  <c r="AJ53" i="35"/>
  <c r="AK53" i="35"/>
  <c r="AL53" i="35"/>
  <c r="AM53" i="35"/>
  <c r="AN53" i="35"/>
  <c r="AO53" i="35"/>
  <c r="AP53" i="35"/>
  <c r="A49" i="35"/>
  <c r="AQ49" i="35" s="1"/>
  <c r="B49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AD49" i="35"/>
  <c r="AE49" i="35"/>
  <c r="AF49" i="35"/>
  <c r="AG49" i="35"/>
  <c r="AH49" i="35"/>
  <c r="AI49" i="35"/>
  <c r="AJ49" i="35"/>
  <c r="AK49" i="35"/>
  <c r="AL49" i="35"/>
  <c r="AM49" i="35"/>
  <c r="AN49" i="35"/>
  <c r="AO49" i="35"/>
  <c r="AP49" i="35"/>
  <c r="A36" i="35"/>
  <c r="AQ36" i="35" s="1"/>
  <c r="B36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AG36" i="35"/>
  <c r="AH36" i="35"/>
  <c r="AI36" i="35"/>
  <c r="AJ36" i="35"/>
  <c r="AK36" i="35"/>
  <c r="AL36" i="35"/>
  <c r="AM36" i="35"/>
  <c r="AN36" i="35"/>
  <c r="AO36" i="35"/>
  <c r="AP36" i="35"/>
  <c r="A8" i="35"/>
  <c r="AQ8" i="35" s="1"/>
  <c r="A132" i="35"/>
  <c r="AQ132" i="35" s="1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R132" i="35"/>
  <c r="S132" i="35"/>
  <c r="T132" i="35"/>
  <c r="U132" i="35"/>
  <c r="V132" i="35"/>
  <c r="W132" i="35"/>
  <c r="X132" i="35"/>
  <c r="Y132" i="35"/>
  <c r="Z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L132" i="35"/>
  <c r="AM132" i="35"/>
  <c r="AN132" i="35"/>
  <c r="AO132" i="35"/>
  <c r="AP132" i="35"/>
  <c r="A86" i="35"/>
  <c r="AQ86" i="35" s="1"/>
  <c r="B86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AD86" i="35"/>
  <c r="AE86" i="35"/>
  <c r="AF86" i="35"/>
  <c r="AG86" i="35"/>
  <c r="AH86" i="35"/>
  <c r="AI86" i="35"/>
  <c r="AJ86" i="35"/>
  <c r="AK86" i="35"/>
  <c r="AL86" i="35"/>
  <c r="AM86" i="35"/>
  <c r="AN86" i="35"/>
  <c r="AO86" i="35"/>
  <c r="AP86" i="35"/>
  <c r="A22" i="35"/>
  <c r="AQ22" i="35" s="1"/>
  <c r="B22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AD22" i="35"/>
  <c r="AE22" i="35"/>
  <c r="AF22" i="35"/>
  <c r="AG22" i="35"/>
  <c r="AH22" i="35"/>
  <c r="AI22" i="35"/>
  <c r="AJ22" i="35"/>
  <c r="AK22" i="35"/>
  <c r="AL22" i="35"/>
  <c r="AM22" i="35"/>
  <c r="AN22" i="35"/>
  <c r="AO22" i="35"/>
  <c r="AP22" i="35"/>
  <c r="A43" i="35"/>
  <c r="AQ43" i="35" s="1"/>
  <c r="B43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AD43" i="35"/>
  <c r="AE43" i="35"/>
  <c r="AF43" i="35"/>
  <c r="AG43" i="35"/>
  <c r="AH43" i="35"/>
  <c r="AI43" i="35"/>
  <c r="AJ43" i="35"/>
  <c r="AK43" i="35"/>
  <c r="AL43" i="35"/>
  <c r="AM43" i="35"/>
  <c r="AN43" i="35"/>
  <c r="AO43" i="35"/>
  <c r="AP43" i="35"/>
  <c r="A80" i="35"/>
  <c r="AQ80" i="35" s="1"/>
  <c r="B80" i="35"/>
  <c r="C80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AD80" i="35"/>
  <c r="AE80" i="35"/>
  <c r="AF80" i="35"/>
  <c r="AG80" i="35"/>
  <c r="AH80" i="35"/>
  <c r="AI80" i="35"/>
  <c r="AJ80" i="35"/>
  <c r="AK80" i="35"/>
  <c r="AL80" i="35"/>
  <c r="AM80" i="35"/>
  <c r="AN80" i="35"/>
  <c r="AO80" i="35"/>
  <c r="AP80" i="35"/>
  <c r="A121" i="35"/>
  <c r="AQ121" i="35" s="1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L121" i="35"/>
  <c r="AM121" i="35"/>
  <c r="AN121" i="35"/>
  <c r="AO121" i="35"/>
  <c r="AP121" i="35"/>
  <c r="A6" i="35"/>
  <c r="AQ6" i="35" s="1"/>
  <c r="A16" i="35"/>
  <c r="AQ16" i="35" s="1"/>
  <c r="B16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AD16" i="35"/>
  <c r="AE16" i="35"/>
  <c r="AF16" i="35"/>
  <c r="AG16" i="35"/>
  <c r="AH16" i="35"/>
  <c r="AI16" i="35"/>
  <c r="AJ16" i="35"/>
  <c r="AK16" i="35"/>
  <c r="AL16" i="35"/>
  <c r="AM16" i="35"/>
  <c r="AN16" i="35"/>
  <c r="AO16" i="35"/>
  <c r="AP16" i="35"/>
  <c r="A117" i="35"/>
  <c r="AQ117" i="35" s="1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R117" i="35"/>
  <c r="S117" i="35"/>
  <c r="T117" i="35"/>
  <c r="U117" i="35"/>
  <c r="V117" i="35"/>
  <c r="W117" i="35"/>
  <c r="X117" i="35"/>
  <c r="Y117" i="35"/>
  <c r="Z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L117" i="35"/>
  <c r="AM117" i="35"/>
  <c r="AN117" i="35"/>
  <c r="AO117" i="35"/>
  <c r="AP117" i="35"/>
  <c r="A42" i="35"/>
  <c r="AQ42" i="35" s="1"/>
  <c r="B42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AD42" i="35"/>
  <c r="AE42" i="35"/>
  <c r="AF42" i="35"/>
  <c r="AG42" i="35"/>
  <c r="AH42" i="35"/>
  <c r="AI42" i="35"/>
  <c r="AJ42" i="35"/>
  <c r="AK42" i="35"/>
  <c r="AL42" i="35"/>
  <c r="AM42" i="35"/>
  <c r="AN42" i="35"/>
  <c r="AO42" i="35"/>
  <c r="AP42" i="35"/>
  <c r="A44" i="35"/>
  <c r="AQ44" i="35" s="1"/>
  <c r="B44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AD44" i="35"/>
  <c r="AE44" i="35"/>
  <c r="AF44" i="35"/>
  <c r="AG44" i="35"/>
  <c r="AH44" i="35"/>
  <c r="AI44" i="35"/>
  <c r="AJ44" i="35"/>
  <c r="AK44" i="35"/>
  <c r="AL44" i="35"/>
  <c r="AM44" i="35"/>
  <c r="AN44" i="35"/>
  <c r="AO44" i="35"/>
  <c r="AP44" i="35"/>
  <c r="A35" i="35"/>
  <c r="AQ35" i="35" s="1"/>
  <c r="B35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AD35" i="35"/>
  <c r="AE35" i="35"/>
  <c r="AF35" i="35"/>
  <c r="AG35" i="35"/>
  <c r="AH35" i="35"/>
  <c r="AI35" i="35"/>
  <c r="AJ35" i="35"/>
  <c r="AK35" i="35"/>
  <c r="AL35" i="35"/>
  <c r="AM35" i="35"/>
  <c r="AN35" i="35"/>
  <c r="AO35" i="35"/>
  <c r="AP35" i="35"/>
  <c r="A79" i="35"/>
  <c r="AQ79" i="35" s="1"/>
  <c r="B79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AD79" i="35"/>
  <c r="AE79" i="35"/>
  <c r="AF79" i="35"/>
  <c r="AG79" i="35"/>
  <c r="AH79" i="35"/>
  <c r="AI79" i="35"/>
  <c r="AJ79" i="35"/>
  <c r="AK79" i="35"/>
  <c r="AL79" i="35"/>
  <c r="AM79" i="35"/>
  <c r="AN79" i="35"/>
  <c r="AO79" i="35"/>
  <c r="AP79" i="35"/>
  <c r="A11" i="35"/>
  <c r="AQ11" i="35" s="1"/>
  <c r="B11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AG11" i="35"/>
  <c r="AH11" i="35"/>
  <c r="AI11" i="35"/>
  <c r="AJ11" i="35"/>
  <c r="AK11" i="35"/>
  <c r="AL11" i="35"/>
  <c r="AM11" i="35"/>
  <c r="AN11" i="35"/>
  <c r="AO11" i="35"/>
  <c r="AP11" i="35"/>
  <c r="A55" i="35"/>
  <c r="AQ55" i="35" s="1"/>
  <c r="B55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AD55" i="35"/>
  <c r="AE55" i="35"/>
  <c r="AF55" i="35"/>
  <c r="AG55" i="35"/>
  <c r="AH55" i="35"/>
  <c r="AI55" i="35"/>
  <c r="AJ55" i="35"/>
  <c r="AK55" i="35"/>
  <c r="AL55" i="35"/>
  <c r="AM55" i="35"/>
  <c r="AN55" i="35"/>
  <c r="AO55" i="35"/>
  <c r="AP55" i="35"/>
  <c r="A48" i="35"/>
  <c r="AQ48" i="35" s="1"/>
  <c r="B48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AD48" i="35"/>
  <c r="AE48" i="35"/>
  <c r="AF48" i="35"/>
  <c r="AG48" i="35"/>
  <c r="AH48" i="35"/>
  <c r="AI48" i="35"/>
  <c r="AJ48" i="35"/>
  <c r="AK48" i="35"/>
  <c r="AL48" i="35"/>
  <c r="AM48" i="35"/>
  <c r="AN48" i="35"/>
  <c r="AO48" i="35"/>
  <c r="AP48" i="35"/>
  <c r="A114" i="35"/>
  <c r="AQ114" i="35" s="1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R114" i="35"/>
  <c r="S114" i="35"/>
  <c r="T114" i="35"/>
  <c r="U114" i="35"/>
  <c r="V114" i="35"/>
  <c r="W114" i="35"/>
  <c r="X114" i="35"/>
  <c r="Y114" i="35"/>
  <c r="Z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L114" i="35"/>
  <c r="AM114" i="35"/>
  <c r="AN114" i="35"/>
  <c r="AO114" i="35"/>
  <c r="AP114" i="35"/>
  <c r="A90" i="35"/>
  <c r="AQ90" i="35" s="1"/>
  <c r="B90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AL90" i="35"/>
  <c r="AM90" i="35"/>
  <c r="AN90" i="35"/>
  <c r="AO90" i="35"/>
  <c r="AP90" i="35"/>
  <c r="A120" i="35"/>
  <c r="AQ120" i="35" s="1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R120" i="35"/>
  <c r="S120" i="35"/>
  <c r="T120" i="35"/>
  <c r="U120" i="35"/>
  <c r="V120" i="35"/>
  <c r="W120" i="35"/>
  <c r="X120" i="35"/>
  <c r="Y120" i="35"/>
  <c r="Z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L120" i="35"/>
  <c r="AM120" i="35"/>
  <c r="AN120" i="35"/>
  <c r="AO120" i="35"/>
  <c r="AP120" i="35"/>
  <c r="A103" i="35"/>
  <c r="AQ103" i="35" s="1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R103" i="35"/>
  <c r="S103" i="35"/>
  <c r="T103" i="35"/>
  <c r="U103" i="35"/>
  <c r="V103" i="35"/>
  <c r="W103" i="35"/>
  <c r="X103" i="35"/>
  <c r="Y103" i="35"/>
  <c r="Z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L103" i="35"/>
  <c r="AM103" i="35"/>
  <c r="AN103" i="35"/>
  <c r="AO103" i="35"/>
  <c r="AP103" i="35"/>
  <c r="A25" i="35"/>
  <c r="AQ25" i="35" s="1"/>
  <c r="A72" i="35"/>
  <c r="AQ72" i="35" s="1"/>
  <c r="B72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AD72" i="35"/>
  <c r="AE72" i="35"/>
  <c r="AF72" i="35"/>
  <c r="AG72" i="35"/>
  <c r="AH72" i="35"/>
  <c r="AI72" i="35"/>
  <c r="AJ72" i="35"/>
  <c r="AK72" i="35"/>
  <c r="AL72" i="35"/>
  <c r="AM72" i="35"/>
  <c r="AN72" i="35"/>
  <c r="AO72" i="35"/>
  <c r="AP72" i="35"/>
  <c r="A67" i="35"/>
  <c r="AQ67" i="35" s="1"/>
  <c r="B67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AD67" i="35"/>
  <c r="AE67" i="35"/>
  <c r="AF67" i="35"/>
  <c r="AG67" i="35"/>
  <c r="AH67" i="35"/>
  <c r="AI67" i="35"/>
  <c r="AJ67" i="35"/>
  <c r="AK67" i="35"/>
  <c r="AL67" i="35"/>
  <c r="AM67" i="35"/>
  <c r="AN67" i="35"/>
  <c r="AO67" i="35"/>
  <c r="AP67" i="35"/>
  <c r="A45" i="35"/>
  <c r="AQ45" i="35" s="1"/>
  <c r="B45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AD45" i="35"/>
  <c r="AE45" i="35"/>
  <c r="AF45" i="35"/>
  <c r="AG45" i="35"/>
  <c r="AH45" i="35"/>
  <c r="AI45" i="35"/>
  <c r="AJ45" i="35"/>
  <c r="AK45" i="35"/>
  <c r="AL45" i="35"/>
  <c r="AM45" i="35"/>
  <c r="AN45" i="35"/>
  <c r="AO45" i="35"/>
  <c r="AP45" i="35"/>
  <c r="A135" i="35"/>
  <c r="AQ135" i="35" s="1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Z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L135" i="35"/>
  <c r="AM135" i="35"/>
  <c r="AN135" i="35"/>
  <c r="AO135" i="35"/>
  <c r="AP135" i="35"/>
  <c r="A87" i="35"/>
  <c r="AQ87" i="35" s="1"/>
  <c r="B87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AD87" i="35"/>
  <c r="AE87" i="35"/>
  <c r="AF87" i="35"/>
  <c r="AG87" i="35"/>
  <c r="AH87" i="35"/>
  <c r="AI87" i="35"/>
  <c r="AJ87" i="35"/>
  <c r="AK87" i="35"/>
  <c r="AL87" i="35"/>
  <c r="AM87" i="35"/>
  <c r="AN87" i="35"/>
  <c r="AO87" i="35"/>
  <c r="AP87" i="35"/>
  <c r="A23" i="35"/>
  <c r="AQ23" i="35" s="1"/>
  <c r="B23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AD23" i="35"/>
  <c r="AE23" i="35"/>
  <c r="AF23" i="35"/>
  <c r="AG23" i="35"/>
  <c r="AH23" i="35"/>
  <c r="AI23" i="35"/>
  <c r="AJ23" i="35"/>
  <c r="AK23" i="35"/>
  <c r="AL23" i="35"/>
  <c r="AM23" i="35"/>
  <c r="AN23" i="35"/>
  <c r="AO23" i="35"/>
  <c r="AP23" i="35"/>
  <c r="A96" i="35"/>
  <c r="AQ96" i="35" s="1"/>
  <c r="B96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AD96" i="35"/>
  <c r="AE96" i="35"/>
  <c r="AF96" i="35"/>
  <c r="AG96" i="35"/>
  <c r="AH96" i="35"/>
  <c r="AI96" i="35"/>
  <c r="AJ96" i="35"/>
  <c r="AK96" i="35"/>
  <c r="AL96" i="35"/>
  <c r="AM96" i="35"/>
  <c r="AN96" i="35"/>
  <c r="AO96" i="35"/>
  <c r="AP96" i="35"/>
  <c r="A59" i="35"/>
  <c r="AQ59" i="35" s="1"/>
  <c r="B59" i="35"/>
  <c r="C59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AD59" i="35"/>
  <c r="AE59" i="35"/>
  <c r="AF59" i="35"/>
  <c r="AG59" i="35"/>
  <c r="AH59" i="35"/>
  <c r="AI59" i="35"/>
  <c r="AJ59" i="35"/>
  <c r="AK59" i="35"/>
  <c r="AL59" i="35"/>
  <c r="AM59" i="35"/>
  <c r="AN59" i="35"/>
  <c r="AO59" i="35"/>
  <c r="AP59" i="35"/>
  <c r="AP116" i="35"/>
  <c r="AP1" i="35"/>
  <c r="AQ1" i="35"/>
  <c r="B961" i="31"/>
  <c r="B962" i="31"/>
  <c r="B963" i="31"/>
  <c r="B964" i="31"/>
  <c r="B965" i="31"/>
  <c r="B966" i="31"/>
  <c r="B967" i="31"/>
  <c r="B968" i="31"/>
  <c r="B969" i="31"/>
  <c r="AL1" i="35"/>
  <c r="AM1" i="35"/>
  <c r="AN1" i="35"/>
  <c r="AO1" i="35"/>
  <c r="AL116" i="35"/>
  <c r="AM116" i="35"/>
  <c r="AN116" i="35"/>
  <c r="AO116" i="35"/>
  <c r="J1" i="35"/>
  <c r="K1" i="35"/>
  <c r="L1" i="35"/>
  <c r="M1" i="35"/>
  <c r="N1" i="35"/>
  <c r="O1" i="35"/>
  <c r="P1" i="35"/>
  <c r="Q1" i="35"/>
  <c r="R1" i="35"/>
  <c r="S1" i="35"/>
  <c r="T1" i="35"/>
  <c r="U1" i="35"/>
  <c r="V1" i="35"/>
  <c r="W1" i="35"/>
  <c r="X1" i="35"/>
  <c r="Y1" i="35"/>
  <c r="Z1" i="35"/>
  <c r="AA1" i="35"/>
  <c r="AB1" i="35"/>
  <c r="AC1" i="35"/>
  <c r="AD1" i="35"/>
  <c r="AE1" i="35"/>
  <c r="AF1" i="35"/>
  <c r="AG1" i="35"/>
  <c r="AH1" i="35"/>
  <c r="AI1" i="35"/>
  <c r="AJ1" i="35"/>
  <c r="AK1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Y116" i="35"/>
  <c r="Z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B1" i="35"/>
  <c r="C1" i="35"/>
  <c r="D1" i="35"/>
  <c r="E1" i="35"/>
  <c r="F1" i="35"/>
  <c r="G1" i="35"/>
  <c r="H1" i="35"/>
  <c r="I1" i="35"/>
  <c r="B116" i="35"/>
  <c r="C116" i="35"/>
  <c r="D116" i="35"/>
  <c r="E116" i="35"/>
  <c r="F116" i="35"/>
  <c r="G116" i="35"/>
  <c r="H116" i="35"/>
  <c r="I116" i="35"/>
  <c r="A116" i="35"/>
  <c r="AQ116" i="35" s="1"/>
  <c r="K10" i="37" l="1"/>
  <c r="I10" i="37"/>
  <c r="J31" i="37"/>
  <c r="J17" i="37"/>
  <c r="J15" i="37"/>
  <c r="J22" i="37"/>
  <c r="J5" i="37"/>
  <c r="J19" i="37"/>
  <c r="J27" i="37"/>
  <c r="J25" i="37"/>
  <c r="I32" i="37"/>
  <c r="J6" i="37"/>
  <c r="J7" i="37"/>
  <c r="J29" i="37"/>
  <c r="J32" i="37"/>
  <c r="J9" i="37"/>
  <c r="I23" i="37"/>
  <c r="K14" i="37"/>
  <c r="I26" i="37"/>
  <c r="K21" i="37"/>
  <c r="I30" i="37"/>
  <c r="K17" i="37"/>
  <c r="I2" i="37"/>
  <c r="K15" i="37"/>
  <c r="I13" i="37"/>
  <c r="K22" i="37"/>
  <c r="I20" i="37"/>
  <c r="I11" i="37"/>
  <c r="K5" i="37"/>
  <c r="I8" i="37"/>
  <c r="K19" i="37"/>
  <c r="I16" i="37"/>
  <c r="K27" i="37"/>
  <c r="I24" i="37"/>
  <c r="K25" i="37"/>
  <c r="J3" i="37"/>
  <c r="K6" i="37"/>
  <c r="I12" i="37"/>
  <c r="K7" i="37"/>
  <c r="I18" i="37"/>
  <c r="K29" i="37"/>
  <c r="I28" i="37"/>
  <c r="I3" i="37"/>
  <c r="K9" i="37"/>
  <c r="I4" i="37"/>
  <c r="J23" i="37"/>
  <c r="J26" i="37"/>
  <c r="J30" i="37"/>
  <c r="I31" i="37"/>
  <c r="J10" i="37"/>
  <c r="J2" i="37"/>
  <c r="J13" i="37"/>
  <c r="J20" i="37"/>
  <c r="J11" i="37"/>
  <c r="J8" i="37"/>
  <c r="J16" i="37"/>
  <c r="J24" i="37"/>
  <c r="I25" i="37"/>
  <c r="K32" i="37"/>
  <c r="J12" i="37"/>
  <c r="J18" i="37"/>
  <c r="J28" i="37"/>
  <c r="J4" i="37"/>
  <c r="K23" i="37"/>
  <c r="I14" i="37"/>
  <c r="K26" i="37"/>
  <c r="I21" i="37"/>
  <c r="K30" i="37"/>
  <c r="I17" i="37"/>
  <c r="K2" i="37"/>
  <c r="I15" i="37"/>
  <c r="K13" i="37"/>
  <c r="I22" i="37"/>
  <c r="K20" i="37"/>
  <c r="K11" i="37"/>
  <c r="I5" i="37"/>
  <c r="K8" i="37"/>
  <c r="I19" i="37"/>
  <c r="K16" i="37"/>
  <c r="I27" i="37"/>
  <c r="K24" i="37"/>
  <c r="K31" i="37"/>
  <c r="I6" i="37"/>
  <c r="K12" i="37"/>
  <c r="I7" i="37"/>
  <c r="K18" i="37"/>
  <c r="I29" i="37"/>
  <c r="K28" i="37"/>
  <c r="K3" i="37"/>
  <c r="I9" i="37"/>
  <c r="K4" i="37"/>
  <c r="J14" i="37"/>
  <c r="J21" i="37"/>
  <c r="A92" i="31"/>
  <c r="A229" i="31" s="1"/>
  <c r="A366" i="31" s="1"/>
  <c r="A503" i="31" s="1"/>
  <c r="A640" i="31" s="1"/>
  <c r="A777" i="31" s="1"/>
  <c r="A914" i="31" s="1"/>
  <c r="A93" i="31"/>
  <c r="A230" i="31" s="1"/>
  <c r="A367" i="31" s="1"/>
  <c r="A504" i="31" s="1"/>
  <c r="A641" i="31" s="1"/>
  <c r="A778" i="31" s="1"/>
  <c r="A915" i="31" s="1"/>
  <c r="A94" i="31"/>
  <c r="A231" i="31" s="1"/>
  <c r="A368" i="31" s="1"/>
  <c r="A505" i="31" s="1"/>
  <c r="A642" i="31" s="1"/>
  <c r="A779" i="31" s="1"/>
  <c r="A916" i="31" s="1"/>
  <c r="A95" i="31"/>
  <c r="A232" i="31" s="1"/>
  <c r="A369" i="31" s="1"/>
  <c r="A506" i="31" s="1"/>
  <c r="A643" i="31" s="1"/>
  <c r="A780" i="31" s="1"/>
  <c r="A917" i="31" s="1"/>
  <c r="A96" i="31"/>
  <c r="A233" i="31" s="1"/>
  <c r="A370" i="31" s="1"/>
  <c r="A507" i="31" s="1"/>
  <c r="A644" i="31" s="1"/>
  <c r="A781" i="31" s="1"/>
  <c r="A918" i="31" s="1"/>
  <c r="A97" i="31"/>
  <c r="A234" i="31" s="1"/>
  <c r="A371" i="31" s="1"/>
  <c r="A508" i="31" s="1"/>
  <c r="A645" i="31" s="1"/>
  <c r="A782" i="31" s="1"/>
  <c r="A919" i="31" s="1"/>
  <c r="A98" i="31"/>
  <c r="A235" i="31" s="1"/>
  <c r="A372" i="31" s="1"/>
  <c r="A509" i="31" s="1"/>
  <c r="A646" i="31" s="1"/>
  <c r="A783" i="31" s="1"/>
  <c r="A920" i="31" s="1"/>
  <c r="A99" i="31"/>
  <c r="A236" i="31" s="1"/>
  <c r="A373" i="31" s="1"/>
  <c r="A510" i="31" s="1"/>
  <c r="A647" i="31" s="1"/>
  <c r="A784" i="31" s="1"/>
  <c r="A921" i="31" s="1"/>
  <c r="A100" i="31"/>
  <c r="A237" i="31" s="1"/>
  <c r="A374" i="31" s="1"/>
  <c r="A511" i="31" s="1"/>
  <c r="A648" i="31" s="1"/>
  <c r="A785" i="31" s="1"/>
  <c r="A922" i="31" s="1"/>
  <c r="A101" i="31"/>
  <c r="A238" i="31" s="1"/>
  <c r="A375" i="31" s="1"/>
  <c r="A512" i="31" s="1"/>
  <c r="A649" i="31" s="1"/>
  <c r="A786" i="31" s="1"/>
  <c r="A923" i="31" s="1"/>
  <c r="A102" i="31"/>
  <c r="A239" i="31" s="1"/>
  <c r="A376" i="31" s="1"/>
  <c r="A513" i="31" s="1"/>
  <c r="A650" i="31" s="1"/>
  <c r="A787" i="31" s="1"/>
  <c r="A924" i="31" s="1"/>
  <c r="A103" i="31"/>
  <c r="A240" i="31" s="1"/>
  <c r="A377" i="31" s="1"/>
  <c r="A514" i="31" s="1"/>
  <c r="A651" i="31" s="1"/>
  <c r="A788" i="31" s="1"/>
  <c r="A925" i="31" s="1"/>
  <c r="A104" i="31"/>
  <c r="A241" i="31" s="1"/>
  <c r="A378" i="31" s="1"/>
  <c r="A515" i="31" s="1"/>
  <c r="A652" i="31" s="1"/>
  <c r="A789" i="31" s="1"/>
  <c r="A926" i="31" s="1"/>
  <c r="A105" i="31"/>
  <c r="A242" i="31" s="1"/>
  <c r="A379" i="31" s="1"/>
  <c r="A516" i="31" s="1"/>
  <c r="A653" i="31" s="1"/>
  <c r="A790" i="31" s="1"/>
  <c r="A927" i="31" s="1"/>
  <c r="A106" i="31"/>
  <c r="A243" i="31" s="1"/>
  <c r="A380" i="31" s="1"/>
  <c r="A517" i="31" s="1"/>
  <c r="A654" i="31" s="1"/>
  <c r="A791" i="31" s="1"/>
  <c r="A928" i="31" s="1"/>
  <c r="A107" i="31"/>
  <c r="A244" i="31" s="1"/>
  <c r="A381" i="31" s="1"/>
  <c r="A518" i="31" s="1"/>
  <c r="A655" i="31" s="1"/>
  <c r="A792" i="31" s="1"/>
  <c r="A929" i="31" s="1"/>
  <c r="A108" i="31"/>
  <c r="A245" i="31" s="1"/>
  <c r="A382" i="31" s="1"/>
  <c r="A519" i="31" s="1"/>
  <c r="A656" i="31" s="1"/>
  <c r="A793" i="31" s="1"/>
  <c r="A930" i="31" s="1"/>
  <c r="A109" i="31"/>
  <c r="A246" i="31" s="1"/>
  <c r="A383" i="31" s="1"/>
  <c r="A520" i="31" s="1"/>
  <c r="A657" i="31" s="1"/>
  <c r="A794" i="31" s="1"/>
  <c r="A931" i="31" s="1"/>
  <c r="A110" i="31"/>
  <c r="A247" i="31" s="1"/>
  <c r="A384" i="31" s="1"/>
  <c r="A521" i="31" s="1"/>
  <c r="A658" i="31" s="1"/>
  <c r="A795" i="31" s="1"/>
  <c r="A932" i="31" s="1"/>
  <c r="A111" i="31"/>
  <c r="A248" i="31" s="1"/>
  <c r="A385" i="31" s="1"/>
  <c r="A522" i="31" s="1"/>
  <c r="A659" i="31" s="1"/>
  <c r="A796" i="31" s="1"/>
  <c r="A933" i="31" s="1"/>
  <c r="A112" i="31"/>
  <c r="A249" i="31" s="1"/>
  <c r="A386" i="31" s="1"/>
  <c r="A523" i="31" s="1"/>
  <c r="A660" i="31" s="1"/>
  <c r="A797" i="31" s="1"/>
  <c r="A934" i="31" s="1"/>
  <c r="A113" i="31"/>
  <c r="A250" i="31" s="1"/>
  <c r="A387" i="31" s="1"/>
  <c r="A524" i="31" s="1"/>
  <c r="A661" i="31" s="1"/>
  <c r="A798" i="31" s="1"/>
  <c r="A935" i="31" s="1"/>
  <c r="A114" i="31"/>
  <c r="A251" i="31" s="1"/>
  <c r="A388" i="31" s="1"/>
  <c r="A525" i="31" s="1"/>
  <c r="A662" i="31" s="1"/>
  <c r="A799" i="31" s="1"/>
  <c r="A936" i="31" s="1"/>
  <c r="A115" i="31"/>
  <c r="A252" i="31" s="1"/>
  <c r="A389" i="31" s="1"/>
  <c r="A526" i="31" s="1"/>
  <c r="A663" i="31" s="1"/>
  <c r="A800" i="31" s="1"/>
  <c r="A937" i="31" s="1"/>
  <c r="A116" i="31"/>
  <c r="A253" i="31" s="1"/>
  <c r="A390" i="31" s="1"/>
  <c r="A527" i="31" s="1"/>
  <c r="A664" i="31" s="1"/>
  <c r="A801" i="31" s="1"/>
  <c r="A938" i="31" s="1"/>
  <c r="A117" i="31"/>
  <c r="A254" i="31" s="1"/>
  <c r="A391" i="31" s="1"/>
  <c r="A528" i="31" s="1"/>
  <c r="A665" i="31" s="1"/>
  <c r="A802" i="31" s="1"/>
  <c r="A939" i="31" s="1"/>
  <c r="A118" i="31"/>
  <c r="A255" i="31" s="1"/>
  <c r="A392" i="31" s="1"/>
  <c r="A529" i="31" s="1"/>
  <c r="A666" i="31" s="1"/>
  <c r="A803" i="31" s="1"/>
  <c r="A940" i="31" s="1"/>
  <c r="A119" i="31"/>
  <c r="A256" i="31" s="1"/>
  <c r="A393" i="31" s="1"/>
  <c r="A530" i="31" s="1"/>
  <c r="A667" i="31" s="1"/>
  <c r="A804" i="31" s="1"/>
  <c r="A941" i="31" s="1"/>
  <c r="A120" i="31"/>
  <c r="A257" i="31" s="1"/>
  <c r="A394" i="31" s="1"/>
  <c r="A531" i="31" s="1"/>
  <c r="A668" i="31" s="1"/>
  <c r="A805" i="31" s="1"/>
  <c r="A942" i="31" s="1"/>
  <c r="A121" i="31"/>
  <c r="A258" i="31" s="1"/>
  <c r="A395" i="31" s="1"/>
  <c r="A532" i="31" s="1"/>
  <c r="A669" i="31" s="1"/>
  <c r="A806" i="31" s="1"/>
  <c r="A943" i="31" s="1"/>
  <c r="A122" i="31"/>
  <c r="A259" i="31" s="1"/>
  <c r="A396" i="31" s="1"/>
  <c r="A533" i="31" s="1"/>
  <c r="A670" i="31" s="1"/>
  <c r="A807" i="31" s="1"/>
  <c r="A944" i="31" s="1"/>
  <c r="A123" i="31"/>
  <c r="A260" i="31" s="1"/>
  <c r="A397" i="31" s="1"/>
  <c r="A534" i="31" s="1"/>
  <c r="A671" i="31" s="1"/>
  <c r="A808" i="31" s="1"/>
  <c r="A945" i="31" s="1"/>
  <c r="A124" i="31"/>
  <c r="A261" i="31" s="1"/>
  <c r="A398" i="31" s="1"/>
  <c r="A535" i="31" s="1"/>
  <c r="A672" i="31" s="1"/>
  <c r="A809" i="31" s="1"/>
  <c r="A946" i="31" s="1"/>
  <c r="A125" i="31"/>
  <c r="A262" i="31" s="1"/>
  <c r="A399" i="31" s="1"/>
  <c r="A536" i="31" s="1"/>
  <c r="A673" i="31" s="1"/>
  <c r="A810" i="31" s="1"/>
  <c r="A947" i="31" s="1"/>
  <c r="A126" i="31"/>
  <c r="A263" i="31" s="1"/>
  <c r="A400" i="31" s="1"/>
  <c r="A537" i="31" s="1"/>
  <c r="A674" i="31" s="1"/>
  <c r="A811" i="31" s="1"/>
  <c r="A948" i="31" s="1"/>
  <c r="A127" i="31"/>
  <c r="A264" i="31" s="1"/>
  <c r="A401" i="31" s="1"/>
  <c r="A538" i="31" s="1"/>
  <c r="A675" i="31" s="1"/>
  <c r="A812" i="31" s="1"/>
  <c r="A949" i="31" s="1"/>
  <c r="A128" i="31"/>
  <c r="A265" i="31" s="1"/>
  <c r="A402" i="31" s="1"/>
  <c r="A539" i="31" s="1"/>
  <c r="A676" i="31" s="1"/>
  <c r="A813" i="31" s="1"/>
  <c r="A950" i="31" s="1"/>
  <c r="A129" i="31"/>
  <c r="A266" i="31" s="1"/>
  <c r="A403" i="31" s="1"/>
  <c r="A540" i="31" s="1"/>
  <c r="A677" i="31" s="1"/>
  <c r="A814" i="31" s="1"/>
  <c r="A951" i="31" s="1"/>
  <c r="A130" i="31"/>
  <c r="A267" i="31" s="1"/>
  <c r="A404" i="31" s="1"/>
  <c r="A541" i="31" s="1"/>
  <c r="A678" i="31" s="1"/>
  <c r="A815" i="31" s="1"/>
  <c r="A952" i="31" s="1"/>
  <c r="A131" i="31"/>
  <c r="A268" i="31" s="1"/>
  <c r="A405" i="31" s="1"/>
  <c r="A542" i="31" s="1"/>
  <c r="A679" i="31" s="1"/>
  <c r="A816" i="31" s="1"/>
  <c r="A953" i="31" s="1"/>
  <c r="A132" i="31"/>
  <c r="A269" i="31" s="1"/>
  <c r="A406" i="31" s="1"/>
  <c r="A543" i="31" s="1"/>
  <c r="A680" i="31" s="1"/>
  <c r="A817" i="31" s="1"/>
  <c r="A954" i="31" s="1"/>
  <c r="A133" i="31"/>
  <c r="A270" i="31" s="1"/>
  <c r="A407" i="31" s="1"/>
  <c r="A544" i="31" s="1"/>
  <c r="A681" i="31" s="1"/>
  <c r="A818" i="31" s="1"/>
  <c r="A955" i="31" s="1"/>
  <c r="A134" i="31"/>
  <c r="A271" i="31" s="1"/>
  <c r="A408" i="31" s="1"/>
  <c r="A545" i="31" s="1"/>
  <c r="A682" i="31" s="1"/>
  <c r="A819" i="31" s="1"/>
  <c r="A956" i="31" s="1"/>
  <c r="A135" i="31"/>
  <c r="A272" i="31" s="1"/>
  <c r="A409" i="31" s="1"/>
  <c r="A546" i="31" s="1"/>
  <c r="A683" i="31" s="1"/>
  <c r="A820" i="31" s="1"/>
  <c r="A957" i="31" s="1"/>
  <c r="A136" i="31"/>
  <c r="A273" i="31" s="1"/>
  <c r="A410" i="31" s="1"/>
  <c r="A547" i="31" s="1"/>
  <c r="A684" i="31" s="1"/>
  <c r="A821" i="31" s="1"/>
  <c r="A958" i="31" s="1"/>
  <c r="A137" i="31"/>
  <c r="A274" i="31" s="1"/>
  <c r="A411" i="31" s="1"/>
  <c r="A548" i="31" s="1"/>
  <c r="A685" i="31" s="1"/>
  <c r="A822" i="31" s="1"/>
  <c r="A959" i="31" s="1"/>
  <c r="A138" i="31"/>
  <c r="A275" i="31" s="1"/>
  <c r="A412" i="31" s="1"/>
  <c r="A549" i="31" s="1"/>
  <c r="A686" i="31" s="1"/>
  <c r="A823" i="31" s="1"/>
  <c r="A960" i="31" s="1"/>
  <c r="A91" i="31"/>
  <c r="A228" i="31" s="1"/>
  <c r="A365" i="31" s="1"/>
  <c r="A502" i="31" s="1"/>
  <c r="A639" i="31" s="1"/>
  <c r="A776" i="31" s="1"/>
  <c r="A913" i="31" s="1"/>
  <c r="A90" i="31"/>
  <c r="A227" i="31" s="1"/>
  <c r="A364" i="31" s="1"/>
  <c r="A501" i="31" s="1"/>
  <c r="A638" i="31" s="1"/>
  <c r="A775" i="31" s="1"/>
  <c r="A912" i="31" s="1"/>
  <c r="A3" i="31"/>
  <c r="A140" i="31" s="1"/>
  <c r="A277" i="31" s="1"/>
  <c r="A414" i="31" s="1"/>
  <c r="A551" i="31" s="1"/>
  <c r="A688" i="31" s="1"/>
  <c r="A825" i="31" s="1"/>
  <c r="A4" i="31"/>
  <c r="A141" i="31" s="1"/>
  <c r="A278" i="31" s="1"/>
  <c r="A415" i="31" s="1"/>
  <c r="A552" i="31" s="1"/>
  <c r="A689" i="31" s="1"/>
  <c r="A826" i="31" s="1"/>
  <c r="A5" i="31"/>
  <c r="A142" i="31" s="1"/>
  <c r="A279" i="31" s="1"/>
  <c r="A416" i="31" s="1"/>
  <c r="A553" i="31" s="1"/>
  <c r="A690" i="31" s="1"/>
  <c r="A827" i="31" s="1"/>
  <c r="A6" i="31"/>
  <c r="A143" i="31" s="1"/>
  <c r="A280" i="31" s="1"/>
  <c r="A417" i="31" s="1"/>
  <c r="A554" i="31" s="1"/>
  <c r="A691" i="31" s="1"/>
  <c r="A828" i="31" s="1"/>
  <c r="A7" i="31"/>
  <c r="A144" i="31" s="1"/>
  <c r="A281" i="31" s="1"/>
  <c r="A418" i="31" s="1"/>
  <c r="A555" i="31" s="1"/>
  <c r="A692" i="31" s="1"/>
  <c r="A829" i="31" s="1"/>
  <c r="A8" i="31"/>
  <c r="A145" i="31" s="1"/>
  <c r="A282" i="31" s="1"/>
  <c r="A419" i="31" s="1"/>
  <c r="A556" i="31" s="1"/>
  <c r="A693" i="31" s="1"/>
  <c r="A830" i="31" s="1"/>
  <c r="A9" i="31"/>
  <c r="A146" i="31" s="1"/>
  <c r="A283" i="31" s="1"/>
  <c r="A420" i="31" s="1"/>
  <c r="A557" i="31" s="1"/>
  <c r="A694" i="31" s="1"/>
  <c r="A831" i="31" s="1"/>
  <c r="A10" i="31"/>
  <c r="A147" i="31" s="1"/>
  <c r="A284" i="31" s="1"/>
  <c r="A421" i="31" s="1"/>
  <c r="A558" i="31" s="1"/>
  <c r="A695" i="31" s="1"/>
  <c r="A832" i="31" s="1"/>
  <c r="A11" i="31"/>
  <c r="A148" i="31" s="1"/>
  <c r="A285" i="31" s="1"/>
  <c r="A422" i="31" s="1"/>
  <c r="A559" i="31" s="1"/>
  <c r="A696" i="31" s="1"/>
  <c r="A833" i="31" s="1"/>
  <c r="A12" i="31"/>
  <c r="A149" i="31" s="1"/>
  <c r="A286" i="31" s="1"/>
  <c r="A423" i="31" s="1"/>
  <c r="A560" i="31" s="1"/>
  <c r="A697" i="31" s="1"/>
  <c r="A834" i="31" s="1"/>
  <c r="A13" i="31"/>
  <c r="A150" i="31" s="1"/>
  <c r="A287" i="31" s="1"/>
  <c r="A424" i="31" s="1"/>
  <c r="A561" i="31" s="1"/>
  <c r="A698" i="31" s="1"/>
  <c r="A835" i="31" s="1"/>
  <c r="A14" i="31"/>
  <c r="A151" i="31" s="1"/>
  <c r="A288" i="31" s="1"/>
  <c r="A425" i="31" s="1"/>
  <c r="A562" i="31" s="1"/>
  <c r="A699" i="31" s="1"/>
  <c r="A836" i="31" s="1"/>
  <c r="A15" i="31"/>
  <c r="A152" i="31" s="1"/>
  <c r="A289" i="31" s="1"/>
  <c r="A426" i="31" s="1"/>
  <c r="A563" i="31" s="1"/>
  <c r="A700" i="31" s="1"/>
  <c r="A837" i="31" s="1"/>
  <c r="A16" i="31"/>
  <c r="A153" i="31" s="1"/>
  <c r="A290" i="31" s="1"/>
  <c r="A427" i="31" s="1"/>
  <c r="A564" i="31" s="1"/>
  <c r="A701" i="31" s="1"/>
  <c r="A838" i="31" s="1"/>
  <c r="A17" i="31"/>
  <c r="A154" i="31" s="1"/>
  <c r="A291" i="31" s="1"/>
  <c r="A428" i="31" s="1"/>
  <c r="A565" i="31" s="1"/>
  <c r="A702" i="31" s="1"/>
  <c r="A839" i="31" s="1"/>
  <c r="A18" i="31"/>
  <c r="A155" i="31" s="1"/>
  <c r="A292" i="31" s="1"/>
  <c r="A429" i="31" s="1"/>
  <c r="A566" i="31" s="1"/>
  <c r="A703" i="31" s="1"/>
  <c r="A840" i="31" s="1"/>
  <c r="A19" i="31"/>
  <c r="A156" i="31" s="1"/>
  <c r="A293" i="31" s="1"/>
  <c r="A430" i="31" s="1"/>
  <c r="A567" i="31" s="1"/>
  <c r="A704" i="31" s="1"/>
  <c r="A841" i="31" s="1"/>
  <c r="A20" i="31"/>
  <c r="A157" i="31" s="1"/>
  <c r="A294" i="31" s="1"/>
  <c r="A431" i="31" s="1"/>
  <c r="A568" i="31" s="1"/>
  <c r="A705" i="31" s="1"/>
  <c r="A842" i="31" s="1"/>
  <c r="A21" i="31"/>
  <c r="A158" i="31" s="1"/>
  <c r="A295" i="31" s="1"/>
  <c r="A432" i="31" s="1"/>
  <c r="A569" i="31" s="1"/>
  <c r="A706" i="31" s="1"/>
  <c r="A843" i="31" s="1"/>
  <c r="A22" i="31"/>
  <c r="A159" i="31" s="1"/>
  <c r="A296" i="31" s="1"/>
  <c r="A433" i="31" s="1"/>
  <c r="A570" i="31" s="1"/>
  <c r="A707" i="31" s="1"/>
  <c r="A844" i="31" s="1"/>
  <c r="A23" i="31"/>
  <c r="A160" i="31" s="1"/>
  <c r="A297" i="31" s="1"/>
  <c r="A434" i="31" s="1"/>
  <c r="A571" i="31" s="1"/>
  <c r="A708" i="31" s="1"/>
  <c r="A845" i="31" s="1"/>
  <c r="A24" i="31"/>
  <c r="A161" i="31" s="1"/>
  <c r="A298" i="31" s="1"/>
  <c r="A435" i="31" s="1"/>
  <c r="A572" i="31" s="1"/>
  <c r="A709" i="31" s="1"/>
  <c r="A846" i="31" s="1"/>
  <c r="A25" i="31"/>
  <c r="A162" i="31" s="1"/>
  <c r="A299" i="31" s="1"/>
  <c r="A436" i="31" s="1"/>
  <c r="A573" i="31" s="1"/>
  <c r="A710" i="31" s="1"/>
  <c r="A847" i="31" s="1"/>
  <c r="A26" i="31"/>
  <c r="A163" i="31" s="1"/>
  <c r="A300" i="31" s="1"/>
  <c r="A437" i="31" s="1"/>
  <c r="A574" i="31" s="1"/>
  <c r="A711" i="31" s="1"/>
  <c r="A848" i="31" s="1"/>
  <c r="A27" i="31"/>
  <c r="A164" i="31" s="1"/>
  <c r="A301" i="31" s="1"/>
  <c r="A438" i="31" s="1"/>
  <c r="A575" i="31" s="1"/>
  <c r="A712" i="31" s="1"/>
  <c r="A849" i="31" s="1"/>
  <c r="A28" i="31"/>
  <c r="A165" i="31" s="1"/>
  <c r="A302" i="31" s="1"/>
  <c r="A439" i="31" s="1"/>
  <c r="A576" i="31" s="1"/>
  <c r="A713" i="31" s="1"/>
  <c r="A850" i="31" s="1"/>
  <c r="A29" i="31"/>
  <c r="A166" i="31" s="1"/>
  <c r="A303" i="31" s="1"/>
  <c r="A440" i="31" s="1"/>
  <c r="A577" i="31" s="1"/>
  <c r="A714" i="31" s="1"/>
  <c r="A851" i="31" s="1"/>
  <c r="A30" i="31"/>
  <c r="A167" i="31" s="1"/>
  <c r="A304" i="31" s="1"/>
  <c r="A441" i="31" s="1"/>
  <c r="A578" i="31" s="1"/>
  <c r="A715" i="31" s="1"/>
  <c r="A852" i="31" s="1"/>
  <c r="A31" i="31"/>
  <c r="A168" i="31" s="1"/>
  <c r="A305" i="31" s="1"/>
  <c r="A442" i="31" s="1"/>
  <c r="A579" i="31" s="1"/>
  <c r="A716" i="31" s="1"/>
  <c r="A853" i="31" s="1"/>
  <c r="A32" i="31"/>
  <c r="A169" i="31" s="1"/>
  <c r="A306" i="31" s="1"/>
  <c r="A443" i="31" s="1"/>
  <c r="A580" i="31" s="1"/>
  <c r="A717" i="31" s="1"/>
  <c r="A854" i="31" s="1"/>
  <c r="A33" i="31"/>
  <c r="A170" i="31" s="1"/>
  <c r="A307" i="31" s="1"/>
  <c r="A444" i="31" s="1"/>
  <c r="A581" i="31" s="1"/>
  <c r="A718" i="31" s="1"/>
  <c r="A855" i="31" s="1"/>
  <c r="A34" i="31"/>
  <c r="A171" i="31" s="1"/>
  <c r="A308" i="31" s="1"/>
  <c r="A445" i="31" s="1"/>
  <c r="A582" i="31" s="1"/>
  <c r="A719" i="31" s="1"/>
  <c r="A856" i="31" s="1"/>
  <c r="A35" i="31"/>
  <c r="A172" i="31" s="1"/>
  <c r="A309" i="31" s="1"/>
  <c r="A446" i="31" s="1"/>
  <c r="A583" i="31" s="1"/>
  <c r="A720" i="31" s="1"/>
  <c r="A857" i="31" s="1"/>
  <c r="A36" i="31"/>
  <c r="A173" i="31" s="1"/>
  <c r="A310" i="31" s="1"/>
  <c r="A447" i="31" s="1"/>
  <c r="A584" i="31" s="1"/>
  <c r="A721" i="31" s="1"/>
  <c r="A858" i="31" s="1"/>
  <c r="A37" i="31"/>
  <c r="A174" i="31" s="1"/>
  <c r="A311" i="31" s="1"/>
  <c r="A448" i="31" s="1"/>
  <c r="A585" i="31" s="1"/>
  <c r="A722" i="31" s="1"/>
  <c r="A859" i="31" s="1"/>
  <c r="A38" i="31"/>
  <c r="A175" i="31" s="1"/>
  <c r="A312" i="31" s="1"/>
  <c r="A449" i="31" s="1"/>
  <c r="A586" i="31" s="1"/>
  <c r="A723" i="31" s="1"/>
  <c r="A860" i="31" s="1"/>
  <c r="A39" i="31"/>
  <c r="A176" i="31" s="1"/>
  <c r="A313" i="31" s="1"/>
  <c r="A450" i="31" s="1"/>
  <c r="A587" i="31" s="1"/>
  <c r="A724" i="31" s="1"/>
  <c r="A861" i="31" s="1"/>
  <c r="A40" i="31"/>
  <c r="A177" i="31" s="1"/>
  <c r="A314" i="31" s="1"/>
  <c r="A451" i="31" s="1"/>
  <c r="A588" i="31" s="1"/>
  <c r="A725" i="31" s="1"/>
  <c r="A862" i="31" s="1"/>
  <c r="A41" i="31"/>
  <c r="A178" i="31" s="1"/>
  <c r="A315" i="31" s="1"/>
  <c r="A452" i="31" s="1"/>
  <c r="A589" i="31" s="1"/>
  <c r="A726" i="31" s="1"/>
  <c r="A863" i="31" s="1"/>
  <c r="A42" i="31"/>
  <c r="A179" i="31" s="1"/>
  <c r="A316" i="31" s="1"/>
  <c r="A453" i="31" s="1"/>
  <c r="A590" i="31" s="1"/>
  <c r="A727" i="31" s="1"/>
  <c r="A864" i="31" s="1"/>
  <c r="A43" i="31"/>
  <c r="A180" i="31" s="1"/>
  <c r="A317" i="31" s="1"/>
  <c r="A454" i="31" s="1"/>
  <c r="A591" i="31" s="1"/>
  <c r="A728" i="31" s="1"/>
  <c r="A865" i="31" s="1"/>
  <c r="A44" i="31"/>
  <c r="A181" i="31" s="1"/>
  <c r="A318" i="31" s="1"/>
  <c r="A455" i="31" s="1"/>
  <c r="A592" i="31" s="1"/>
  <c r="A729" i="31" s="1"/>
  <c r="A866" i="31" s="1"/>
  <c r="A45" i="31"/>
  <c r="A182" i="31" s="1"/>
  <c r="A319" i="31" s="1"/>
  <c r="A456" i="31" s="1"/>
  <c r="A593" i="31" s="1"/>
  <c r="A730" i="31" s="1"/>
  <c r="A867" i="31" s="1"/>
  <c r="A46" i="31"/>
  <c r="A183" i="31" s="1"/>
  <c r="A320" i="31" s="1"/>
  <c r="A457" i="31" s="1"/>
  <c r="A594" i="31" s="1"/>
  <c r="A731" i="31" s="1"/>
  <c r="A868" i="31" s="1"/>
  <c r="A47" i="31"/>
  <c r="A184" i="31" s="1"/>
  <c r="A321" i="31" s="1"/>
  <c r="A458" i="31" s="1"/>
  <c r="A595" i="31" s="1"/>
  <c r="A732" i="31" s="1"/>
  <c r="A869" i="31" s="1"/>
  <c r="A48" i="31"/>
  <c r="A185" i="31" s="1"/>
  <c r="A322" i="31" s="1"/>
  <c r="A459" i="31" s="1"/>
  <c r="A596" i="31" s="1"/>
  <c r="A733" i="31" s="1"/>
  <c r="A870" i="31" s="1"/>
  <c r="A49" i="31"/>
  <c r="A186" i="31" s="1"/>
  <c r="A323" i="31" s="1"/>
  <c r="A460" i="31" s="1"/>
  <c r="A597" i="31" s="1"/>
  <c r="A734" i="31" s="1"/>
  <c r="A871" i="31" s="1"/>
  <c r="A50" i="31"/>
  <c r="A187" i="31" s="1"/>
  <c r="A324" i="31" s="1"/>
  <c r="A461" i="31" s="1"/>
  <c r="A598" i="31" s="1"/>
  <c r="A735" i="31" s="1"/>
  <c r="A872" i="31" s="1"/>
  <c r="A51" i="31"/>
  <c r="A188" i="31" s="1"/>
  <c r="A325" i="31" s="1"/>
  <c r="A462" i="31" s="1"/>
  <c r="A599" i="31" s="1"/>
  <c r="A736" i="31" s="1"/>
  <c r="A873" i="31" s="1"/>
  <c r="A52" i="31"/>
  <c r="A189" i="31" s="1"/>
  <c r="A326" i="31" s="1"/>
  <c r="A463" i="31" s="1"/>
  <c r="A600" i="31" s="1"/>
  <c r="A737" i="31" s="1"/>
  <c r="A874" i="31" s="1"/>
  <c r="A53" i="31"/>
  <c r="A190" i="31" s="1"/>
  <c r="A327" i="31" s="1"/>
  <c r="A464" i="31" s="1"/>
  <c r="A601" i="31" s="1"/>
  <c r="A738" i="31" s="1"/>
  <c r="A875" i="31" s="1"/>
  <c r="A54" i="31"/>
  <c r="A191" i="31" s="1"/>
  <c r="A328" i="31" s="1"/>
  <c r="A465" i="31" s="1"/>
  <c r="A602" i="31" s="1"/>
  <c r="A739" i="31" s="1"/>
  <c r="A876" i="31" s="1"/>
  <c r="A55" i="31"/>
  <c r="A192" i="31" s="1"/>
  <c r="A329" i="31" s="1"/>
  <c r="A466" i="31" s="1"/>
  <c r="A603" i="31" s="1"/>
  <c r="A740" i="31" s="1"/>
  <c r="A877" i="31" s="1"/>
  <c r="A56" i="31"/>
  <c r="A193" i="31" s="1"/>
  <c r="A330" i="31" s="1"/>
  <c r="A467" i="31" s="1"/>
  <c r="A604" i="31" s="1"/>
  <c r="A741" i="31" s="1"/>
  <c r="A878" i="31" s="1"/>
  <c r="A57" i="31"/>
  <c r="A194" i="31" s="1"/>
  <c r="A331" i="31" s="1"/>
  <c r="A468" i="31" s="1"/>
  <c r="A605" i="31" s="1"/>
  <c r="A742" i="31" s="1"/>
  <c r="A879" i="31" s="1"/>
  <c r="A58" i="31"/>
  <c r="A195" i="31" s="1"/>
  <c r="A332" i="31" s="1"/>
  <c r="A469" i="31" s="1"/>
  <c r="A606" i="31" s="1"/>
  <c r="A743" i="31" s="1"/>
  <c r="A880" i="31" s="1"/>
  <c r="A59" i="31"/>
  <c r="A196" i="31" s="1"/>
  <c r="A333" i="31" s="1"/>
  <c r="A470" i="31" s="1"/>
  <c r="A607" i="31" s="1"/>
  <c r="A744" i="31" s="1"/>
  <c r="A881" i="31" s="1"/>
  <c r="A60" i="31"/>
  <c r="A197" i="31" s="1"/>
  <c r="A334" i="31" s="1"/>
  <c r="A471" i="31" s="1"/>
  <c r="A608" i="31" s="1"/>
  <c r="A745" i="31" s="1"/>
  <c r="A882" i="31" s="1"/>
  <c r="A61" i="31"/>
  <c r="A198" i="31" s="1"/>
  <c r="A335" i="31" s="1"/>
  <c r="A472" i="31" s="1"/>
  <c r="A609" i="31" s="1"/>
  <c r="A746" i="31" s="1"/>
  <c r="A883" i="31" s="1"/>
  <c r="A62" i="31"/>
  <c r="A199" i="31" s="1"/>
  <c r="A336" i="31" s="1"/>
  <c r="A473" i="31" s="1"/>
  <c r="A610" i="31" s="1"/>
  <c r="A747" i="31" s="1"/>
  <c r="A884" i="31" s="1"/>
  <c r="A63" i="31"/>
  <c r="A200" i="31" s="1"/>
  <c r="A337" i="31" s="1"/>
  <c r="A474" i="31" s="1"/>
  <c r="A611" i="31" s="1"/>
  <c r="A748" i="31" s="1"/>
  <c r="A885" i="31" s="1"/>
  <c r="A64" i="31"/>
  <c r="A201" i="31" s="1"/>
  <c r="A338" i="31" s="1"/>
  <c r="A475" i="31" s="1"/>
  <c r="A612" i="31" s="1"/>
  <c r="A749" i="31" s="1"/>
  <c r="A886" i="31" s="1"/>
  <c r="A65" i="31"/>
  <c r="A202" i="31" s="1"/>
  <c r="A339" i="31" s="1"/>
  <c r="A476" i="31" s="1"/>
  <c r="A613" i="31" s="1"/>
  <c r="A750" i="31" s="1"/>
  <c r="A887" i="31" s="1"/>
  <c r="A66" i="31"/>
  <c r="A203" i="31" s="1"/>
  <c r="A340" i="31" s="1"/>
  <c r="A477" i="31" s="1"/>
  <c r="A614" i="31" s="1"/>
  <c r="A751" i="31" s="1"/>
  <c r="A888" i="31" s="1"/>
  <c r="A67" i="31"/>
  <c r="A204" i="31" s="1"/>
  <c r="A341" i="31" s="1"/>
  <c r="A478" i="31" s="1"/>
  <c r="A615" i="31" s="1"/>
  <c r="A752" i="31" s="1"/>
  <c r="A889" i="31" s="1"/>
  <c r="A68" i="31"/>
  <c r="A205" i="31" s="1"/>
  <c r="A342" i="31" s="1"/>
  <c r="A479" i="31" s="1"/>
  <c r="A616" i="31" s="1"/>
  <c r="A753" i="31" s="1"/>
  <c r="A890" i="31" s="1"/>
  <c r="A69" i="31"/>
  <c r="A206" i="31" s="1"/>
  <c r="A343" i="31" s="1"/>
  <c r="A480" i="31" s="1"/>
  <c r="A617" i="31" s="1"/>
  <c r="A754" i="31" s="1"/>
  <c r="A891" i="31" s="1"/>
  <c r="A70" i="31"/>
  <c r="A207" i="31" s="1"/>
  <c r="A344" i="31" s="1"/>
  <c r="A481" i="31" s="1"/>
  <c r="A618" i="31" s="1"/>
  <c r="A755" i="31" s="1"/>
  <c r="A892" i="31" s="1"/>
  <c r="A71" i="31"/>
  <c r="A208" i="31" s="1"/>
  <c r="A345" i="31" s="1"/>
  <c r="A482" i="31" s="1"/>
  <c r="A619" i="31" s="1"/>
  <c r="A756" i="31" s="1"/>
  <c r="A893" i="31" s="1"/>
  <c r="A72" i="31"/>
  <c r="A209" i="31" s="1"/>
  <c r="A346" i="31" s="1"/>
  <c r="A483" i="31" s="1"/>
  <c r="A620" i="31" s="1"/>
  <c r="A757" i="31" s="1"/>
  <c r="A894" i="31" s="1"/>
  <c r="A73" i="31"/>
  <c r="A210" i="31" s="1"/>
  <c r="A347" i="31" s="1"/>
  <c r="A484" i="31" s="1"/>
  <c r="A621" i="31" s="1"/>
  <c r="A758" i="31" s="1"/>
  <c r="A895" i="31" s="1"/>
  <c r="A74" i="31"/>
  <c r="A211" i="31" s="1"/>
  <c r="A348" i="31" s="1"/>
  <c r="A485" i="31" s="1"/>
  <c r="A622" i="31" s="1"/>
  <c r="A759" i="31" s="1"/>
  <c r="A896" i="31" s="1"/>
  <c r="A75" i="31"/>
  <c r="A212" i="31" s="1"/>
  <c r="A349" i="31" s="1"/>
  <c r="A486" i="31" s="1"/>
  <c r="A623" i="31" s="1"/>
  <c r="A760" i="31" s="1"/>
  <c r="A897" i="31" s="1"/>
  <c r="A76" i="31"/>
  <c r="A213" i="31" s="1"/>
  <c r="A350" i="31" s="1"/>
  <c r="A487" i="31" s="1"/>
  <c r="A624" i="31" s="1"/>
  <c r="A761" i="31" s="1"/>
  <c r="A898" i="31" s="1"/>
  <c r="A77" i="31"/>
  <c r="A214" i="31" s="1"/>
  <c r="A351" i="31" s="1"/>
  <c r="A488" i="31" s="1"/>
  <c r="A625" i="31" s="1"/>
  <c r="A762" i="31" s="1"/>
  <c r="A899" i="31" s="1"/>
  <c r="A78" i="31"/>
  <c r="A215" i="31" s="1"/>
  <c r="A352" i="31" s="1"/>
  <c r="A489" i="31" s="1"/>
  <c r="A626" i="31" s="1"/>
  <c r="A763" i="31" s="1"/>
  <c r="A900" i="31" s="1"/>
  <c r="A79" i="31"/>
  <c r="A216" i="31" s="1"/>
  <c r="A353" i="31" s="1"/>
  <c r="A490" i="31" s="1"/>
  <c r="A627" i="31" s="1"/>
  <c r="A764" i="31" s="1"/>
  <c r="A901" i="31" s="1"/>
  <c r="A80" i="31"/>
  <c r="A217" i="31" s="1"/>
  <c r="A354" i="31" s="1"/>
  <c r="A491" i="31" s="1"/>
  <c r="A628" i="31" s="1"/>
  <c r="A765" i="31" s="1"/>
  <c r="A902" i="31" s="1"/>
  <c r="A81" i="31"/>
  <c r="A218" i="31" s="1"/>
  <c r="A355" i="31" s="1"/>
  <c r="A492" i="31" s="1"/>
  <c r="A629" i="31" s="1"/>
  <c r="A766" i="31" s="1"/>
  <c r="A903" i="31" s="1"/>
  <c r="A82" i="31"/>
  <c r="A219" i="31" s="1"/>
  <c r="A356" i="31" s="1"/>
  <c r="A493" i="31" s="1"/>
  <c r="A630" i="31" s="1"/>
  <c r="A767" i="31" s="1"/>
  <c r="A904" i="31" s="1"/>
  <c r="A83" i="31"/>
  <c r="A220" i="31" s="1"/>
  <c r="A357" i="31" s="1"/>
  <c r="A494" i="31" s="1"/>
  <c r="A631" i="31" s="1"/>
  <c r="A768" i="31" s="1"/>
  <c r="A905" i="31" s="1"/>
  <c r="A84" i="31"/>
  <c r="A221" i="31" s="1"/>
  <c r="A358" i="31" s="1"/>
  <c r="A495" i="31" s="1"/>
  <c r="A632" i="31" s="1"/>
  <c r="A769" i="31" s="1"/>
  <c r="A906" i="31" s="1"/>
  <c r="A85" i="31"/>
  <c r="A222" i="31" s="1"/>
  <c r="A359" i="31" s="1"/>
  <c r="A496" i="31" s="1"/>
  <c r="A633" i="31" s="1"/>
  <c r="A770" i="31" s="1"/>
  <c r="A907" i="31" s="1"/>
  <c r="A86" i="31"/>
  <c r="A223" i="31" s="1"/>
  <c r="A360" i="31" s="1"/>
  <c r="A497" i="31" s="1"/>
  <c r="A634" i="31" s="1"/>
  <c r="A771" i="31" s="1"/>
  <c r="A908" i="31" s="1"/>
  <c r="A87" i="31"/>
  <c r="A224" i="31" s="1"/>
  <c r="A361" i="31" s="1"/>
  <c r="A498" i="31" s="1"/>
  <c r="A635" i="31" s="1"/>
  <c r="A772" i="31" s="1"/>
  <c r="A909" i="31" s="1"/>
  <c r="A88" i="31"/>
  <c r="A225" i="31" s="1"/>
  <c r="A362" i="31" s="1"/>
  <c r="A499" i="31" s="1"/>
  <c r="A636" i="31" s="1"/>
  <c r="A773" i="31" s="1"/>
  <c r="A910" i="31" s="1"/>
  <c r="A89" i="31"/>
  <c r="A226" i="31" s="1"/>
  <c r="A363" i="31" s="1"/>
  <c r="A500" i="31" s="1"/>
  <c r="A637" i="31" s="1"/>
  <c r="A774" i="31" s="1"/>
  <c r="A911" i="31" s="1"/>
  <c r="A2" i="31"/>
  <c r="A139" i="31" s="1"/>
  <c r="A276" i="31" s="1"/>
  <c r="A413" i="31" s="1"/>
  <c r="A550" i="31" s="1"/>
  <c r="A687" i="31" s="1"/>
  <c r="A824" i="31" s="1"/>
  <c r="H235" i="30" l="1"/>
  <c r="B244" i="30"/>
  <c r="B243" i="30" a="1"/>
  <c r="B243" i="30" s="1"/>
  <c r="B242" i="30"/>
  <c r="B241" i="30" a="1"/>
  <c r="B241" i="30" s="1"/>
  <c r="B240" i="30" a="1"/>
  <c r="B240" i="30" s="1"/>
  <c r="B239" i="30" a="1"/>
  <c r="B239" i="30" s="1"/>
  <c r="B238" i="30"/>
  <c r="AI138" i="30"/>
  <c r="AJ138" i="30" s="1"/>
  <c r="AL138" i="30" s="1"/>
  <c r="AB138" i="30"/>
  <c r="AC138" i="30" s="1"/>
  <c r="AE138" i="30" s="1"/>
  <c r="U138" i="30"/>
  <c r="V138" i="30" s="1"/>
  <c r="X138" i="30" s="1"/>
  <c r="N138" i="30"/>
  <c r="O138" i="30" s="1"/>
  <c r="Q138" i="30" s="1"/>
  <c r="G138" i="30"/>
  <c r="H138" i="30" s="1"/>
  <c r="J138" i="30" s="1"/>
  <c r="AI137" i="30"/>
  <c r="AJ137" i="30" s="1"/>
  <c r="AL137" i="30" s="1"/>
  <c r="AB137" i="30"/>
  <c r="AC137" i="30" s="1"/>
  <c r="U137" i="30"/>
  <c r="V137" i="30" s="1"/>
  <c r="N137" i="30"/>
  <c r="O137" i="30" s="1"/>
  <c r="Q137" i="30" s="1"/>
  <c r="G137" i="30"/>
  <c r="H137" i="30" s="1"/>
  <c r="J137" i="30" s="1"/>
  <c r="AI136" i="30"/>
  <c r="AJ136" i="30" s="1"/>
  <c r="AL136" i="30" s="1"/>
  <c r="AB136" i="30"/>
  <c r="AC136" i="30" s="1"/>
  <c r="U136" i="30"/>
  <c r="V136" i="30" s="1"/>
  <c r="N136" i="30"/>
  <c r="O136" i="30" s="1"/>
  <c r="Q136" i="30" s="1"/>
  <c r="G136" i="30"/>
  <c r="H136" i="30" s="1"/>
  <c r="J136" i="30" s="1"/>
  <c r="AI135" i="30"/>
  <c r="AJ135" i="30" s="1"/>
  <c r="AL135" i="30" s="1"/>
  <c r="AB135" i="30"/>
  <c r="AC135" i="30" s="1"/>
  <c r="U135" i="30"/>
  <c r="V135" i="30" s="1"/>
  <c r="N135" i="30"/>
  <c r="O135" i="30" s="1"/>
  <c r="Q135" i="30" s="1"/>
  <c r="G135" i="30"/>
  <c r="H135" i="30" s="1"/>
  <c r="J135" i="30" s="1"/>
  <c r="AI134" i="30"/>
  <c r="AJ134" i="30" s="1"/>
  <c r="AL134" i="30" s="1"/>
  <c r="AB134" i="30"/>
  <c r="AC134" i="30" s="1"/>
  <c r="U134" i="30"/>
  <c r="V134" i="30" s="1"/>
  <c r="X134" i="30" s="1"/>
  <c r="N134" i="30"/>
  <c r="O134" i="30" s="1"/>
  <c r="Q134" i="30" s="1"/>
  <c r="G134" i="30"/>
  <c r="H134" i="30" s="1"/>
  <c r="J134" i="30" s="1"/>
  <c r="AI133" i="30"/>
  <c r="AJ133" i="30" s="1"/>
  <c r="AL133" i="30" s="1"/>
  <c r="AB133" i="30"/>
  <c r="AC133" i="30" s="1"/>
  <c r="U133" i="30"/>
  <c r="V133" i="30" s="1"/>
  <c r="N133" i="30"/>
  <c r="O133" i="30" s="1"/>
  <c r="Q133" i="30" s="1"/>
  <c r="G133" i="30"/>
  <c r="H133" i="30" s="1"/>
  <c r="J133" i="30" s="1"/>
  <c r="AI132" i="30"/>
  <c r="AJ132" i="30" s="1"/>
  <c r="AL132" i="30" s="1"/>
  <c r="AB132" i="30"/>
  <c r="AC132" i="30" s="1"/>
  <c r="W132" i="30"/>
  <c r="U132" i="30"/>
  <c r="V132" i="30" s="1"/>
  <c r="N132" i="30"/>
  <c r="O132" i="30" s="1"/>
  <c r="Q132" i="30" s="1"/>
  <c r="G132" i="30"/>
  <c r="H132" i="30" s="1"/>
  <c r="J132" i="30" s="1"/>
  <c r="AI131" i="30"/>
  <c r="AJ131" i="30" s="1"/>
  <c r="AL131" i="30" s="1"/>
  <c r="AB131" i="30"/>
  <c r="AC131" i="30" s="1"/>
  <c r="U131" i="30"/>
  <c r="V131" i="30" s="1"/>
  <c r="N131" i="30"/>
  <c r="O131" i="30" s="1"/>
  <c r="Q131" i="30" s="1"/>
  <c r="G131" i="30"/>
  <c r="H131" i="30" s="1"/>
  <c r="J131" i="30" s="1"/>
  <c r="AI130" i="30"/>
  <c r="AJ130" i="30" s="1"/>
  <c r="AL130" i="30" s="1"/>
  <c r="AB130" i="30"/>
  <c r="AC130" i="30" s="1"/>
  <c r="AE130" i="30" s="1"/>
  <c r="U130" i="30"/>
  <c r="V130" i="30" s="1"/>
  <c r="X130" i="30" s="1"/>
  <c r="N130" i="30"/>
  <c r="O130" i="30" s="1"/>
  <c r="Q130" i="30" s="1"/>
  <c r="G130" i="30"/>
  <c r="H130" i="30" s="1"/>
  <c r="J130" i="30" s="1"/>
  <c r="AI129" i="30"/>
  <c r="AJ129" i="30" s="1"/>
  <c r="AL129" i="30" s="1"/>
  <c r="AB129" i="30"/>
  <c r="AC129" i="30" s="1"/>
  <c r="U129" i="30"/>
  <c r="V129" i="30" s="1"/>
  <c r="N129" i="30"/>
  <c r="O129" i="30" s="1"/>
  <c r="Q129" i="30" s="1"/>
  <c r="G129" i="30"/>
  <c r="H129" i="30" s="1"/>
  <c r="J129" i="30" s="1"/>
  <c r="AI128" i="30"/>
  <c r="AJ128" i="30" s="1"/>
  <c r="AL128" i="30" s="1"/>
  <c r="AB128" i="30"/>
  <c r="AC128" i="30" s="1"/>
  <c r="U128" i="30"/>
  <c r="V128" i="30" s="1"/>
  <c r="N128" i="30"/>
  <c r="O128" i="30" s="1"/>
  <c r="Q128" i="30" s="1"/>
  <c r="G128" i="30"/>
  <c r="H128" i="30" s="1"/>
  <c r="J128" i="30" s="1"/>
  <c r="AI127" i="30"/>
  <c r="AJ127" i="30" s="1"/>
  <c r="AL127" i="30" s="1"/>
  <c r="AB127" i="30"/>
  <c r="AC127" i="30" s="1"/>
  <c r="U127" i="30"/>
  <c r="V127" i="30" s="1"/>
  <c r="N127" i="30"/>
  <c r="O127" i="30" s="1"/>
  <c r="Q127" i="30" s="1"/>
  <c r="G127" i="30"/>
  <c r="H127" i="30" s="1"/>
  <c r="J127" i="30" s="1"/>
  <c r="AI126" i="30"/>
  <c r="AJ126" i="30" s="1"/>
  <c r="AL126" i="30" s="1"/>
  <c r="AB126" i="30"/>
  <c r="AC126" i="30" s="1"/>
  <c r="AE126" i="30" s="1"/>
  <c r="U126" i="30"/>
  <c r="V126" i="30" s="1"/>
  <c r="X126" i="30" s="1"/>
  <c r="N126" i="30"/>
  <c r="O126" i="30" s="1"/>
  <c r="Q126" i="30" s="1"/>
  <c r="G126" i="30"/>
  <c r="H126" i="30" s="1"/>
  <c r="I126" i="30" s="1"/>
  <c r="AI125" i="30"/>
  <c r="AJ125" i="30" s="1"/>
  <c r="AK125" i="30" s="1"/>
  <c r="AB125" i="30"/>
  <c r="AC125" i="30" s="1"/>
  <c r="AE125" i="30" s="1"/>
  <c r="U125" i="30"/>
  <c r="V125" i="30" s="1"/>
  <c r="X125" i="30" s="1"/>
  <c r="N125" i="30"/>
  <c r="O125" i="30" s="1"/>
  <c r="G125" i="30"/>
  <c r="H125" i="30" s="1"/>
  <c r="J125" i="30" s="1"/>
  <c r="AI124" i="30"/>
  <c r="AJ124" i="30" s="1"/>
  <c r="AB124" i="30"/>
  <c r="AC124" i="30" s="1"/>
  <c r="U124" i="30"/>
  <c r="V124" i="30" s="1"/>
  <c r="X124" i="30" s="1"/>
  <c r="N124" i="30"/>
  <c r="O124" i="30" s="1"/>
  <c r="Q124" i="30" s="1"/>
  <c r="G124" i="30"/>
  <c r="H124" i="30" s="1"/>
  <c r="J124" i="30" s="1"/>
  <c r="AI123" i="30"/>
  <c r="AJ123" i="30" s="1"/>
  <c r="AB123" i="30"/>
  <c r="AC123" i="30" s="1"/>
  <c r="U123" i="30"/>
  <c r="V123" i="30" s="1"/>
  <c r="N123" i="30"/>
  <c r="O123" i="30" s="1"/>
  <c r="G123" i="30"/>
  <c r="H123" i="30" s="1"/>
  <c r="AI122" i="30"/>
  <c r="AJ122" i="30" s="1"/>
  <c r="AL122" i="30" s="1"/>
  <c r="AB122" i="30"/>
  <c r="AC122" i="30" s="1"/>
  <c r="U122" i="30"/>
  <c r="V122" i="30" s="1"/>
  <c r="X122" i="30" s="1"/>
  <c r="N122" i="30"/>
  <c r="O122" i="30" s="1"/>
  <c r="Q122" i="30" s="1"/>
  <c r="G122" i="30"/>
  <c r="H122" i="30" s="1"/>
  <c r="J122" i="30" s="1"/>
  <c r="AI121" i="30"/>
  <c r="AJ121" i="30" s="1"/>
  <c r="AL121" i="30" s="1"/>
  <c r="AB121" i="30"/>
  <c r="AC121" i="30" s="1"/>
  <c r="U121" i="30"/>
  <c r="V121" i="30" s="1"/>
  <c r="X121" i="30" s="1"/>
  <c r="N121" i="30"/>
  <c r="O121" i="30" s="1"/>
  <c r="G121" i="30"/>
  <c r="H121" i="30" s="1"/>
  <c r="J121" i="30" s="1"/>
  <c r="AI120" i="30"/>
  <c r="AJ120" i="30" s="1"/>
  <c r="AL120" i="30" s="1"/>
  <c r="AB120" i="30"/>
  <c r="AC120" i="30" s="1"/>
  <c r="U120" i="30"/>
  <c r="V120" i="30" s="1"/>
  <c r="X120" i="30" s="1"/>
  <c r="N120" i="30"/>
  <c r="O120" i="30" s="1"/>
  <c r="G120" i="30"/>
  <c r="H120" i="30" s="1"/>
  <c r="J120" i="30" s="1"/>
  <c r="AI119" i="30"/>
  <c r="AJ119" i="30" s="1"/>
  <c r="AL119" i="30" s="1"/>
  <c r="AB119" i="30"/>
  <c r="AC119" i="30" s="1"/>
  <c r="AE119" i="30" s="1"/>
  <c r="U119" i="30"/>
  <c r="V119" i="30" s="1"/>
  <c r="N119" i="30"/>
  <c r="O119" i="30" s="1"/>
  <c r="G119" i="30"/>
  <c r="H119" i="30" s="1"/>
  <c r="J119" i="30" s="1"/>
  <c r="AI118" i="30"/>
  <c r="AJ118" i="30" s="1"/>
  <c r="AL118" i="30" s="1"/>
  <c r="AB118" i="30"/>
  <c r="AC118" i="30" s="1"/>
  <c r="AE118" i="30" s="1"/>
  <c r="U118" i="30"/>
  <c r="V118" i="30" s="1"/>
  <c r="N118" i="30"/>
  <c r="O118" i="30" s="1"/>
  <c r="G118" i="30"/>
  <c r="H118" i="30" s="1"/>
  <c r="J118" i="30" s="1"/>
  <c r="AI117" i="30"/>
  <c r="AJ117" i="30" s="1"/>
  <c r="AL117" i="30" s="1"/>
  <c r="AB117" i="30"/>
  <c r="AC117" i="30" s="1"/>
  <c r="AE117" i="30" s="1"/>
  <c r="U117" i="30"/>
  <c r="V117" i="30" s="1"/>
  <c r="N117" i="30"/>
  <c r="O117" i="30" s="1"/>
  <c r="Q117" i="30" s="1"/>
  <c r="G117" i="30"/>
  <c r="H117" i="30" s="1"/>
  <c r="J117" i="30" s="1"/>
  <c r="AI116" i="30"/>
  <c r="AJ116" i="30" s="1"/>
  <c r="AL116" i="30" s="1"/>
  <c r="AB116" i="30"/>
  <c r="AC116" i="30" s="1"/>
  <c r="AE116" i="30" s="1"/>
  <c r="U116" i="30"/>
  <c r="V116" i="30" s="1"/>
  <c r="N116" i="30"/>
  <c r="O116" i="30" s="1"/>
  <c r="G116" i="30"/>
  <c r="H116" i="30" s="1"/>
  <c r="J116" i="30" s="1"/>
  <c r="AI115" i="30"/>
  <c r="AJ115" i="30" s="1"/>
  <c r="AL115" i="30" s="1"/>
  <c r="AB115" i="30"/>
  <c r="AC115" i="30" s="1"/>
  <c r="AE115" i="30" s="1"/>
  <c r="U115" i="30"/>
  <c r="V115" i="30" s="1"/>
  <c r="N115" i="30"/>
  <c r="O115" i="30" s="1"/>
  <c r="G115" i="30"/>
  <c r="H115" i="30" s="1"/>
  <c r="J115" i="30" s="1"/>
  <c r="AI114" i="30"/>
  <c r="AJ114" i="30" s="1"/>
  <c r="AB114" i="30"/>
  <c r="AC114" i="30" s="1"/>
  <c r="U114" i="30"/>
  <c r="V114" i="30" s="1"/>
  <c r="X114" i="30" s="1"/>
  <c r="N114" i="30"/>
  <c r="O114" i="30" s="1"/>
  <c r="G114" i="30"/>
  <c r="H114" i="30" s="1"/>
  <c r="AI113" i="30"/>
  <c r="AJ113" i="30" s="1"/>
  <c r="AB113" i="30"/>
  <c r="AC113" i="30" s="1"/>
  <c r="U113" i="30"/>
  <c r="V113" i="30" s="1"/>
  <c r="N113" i="30"/>
  <c r="O113" i="30" s="1"/>
  <c r="G113" i="30"/>
  <c r="AI112" i="30"/>
  <c r="AJ112" i="30" s="1"/>
  <c r="AB112" i="30"/>
  <c r="AC112" i="30" s="1"/>
  <c r="U112" i="30"/>
  <c r="V112" i="30" s="1"/>
  <c r="N112" i="30"/>
  <c r="O112" i="30" s="1"/>
  <c r="G112" i="30"/>
  <c r="H112" i="30" s="1"/>
  <c r="J112" i="30" s="1"/>
  <c r="AI111" i="30"/>
  <c r="AJ111" i="30" s="1"/>
  <c r="AB111" i="30"/>
  <c r="AC111" i="30" s="1"/>
  <c r="U111" i="30"/>
  <c r="V111" i="30" s="1"/>
  <c r="N111" i="30"/>
  <c r="O111" i="30" s="1"/>
  <c r="G111" i="30"/>
  <c r="H111" i="30" s="1"/>
  <c r="J111" i="30" s="1"/>
  <c r="AI110" i="30"/>
  <c r="AJ110" i="30" s="1"/>
  <c r="AB110" i="30"/>
  <c r="AC110" i="30" s="1"/>
  <c r="U110" i="30"/>
  <c r="V110" i="30" s="1"/>
  <c r="X110" i="30" s="1"/>
  <c r="N110" i="30"/>
  <c r="O110" i="30" s="1"/>
  <c r="Q110" i="30" s="1"/>
  <c r="G110" i="30"/>
  <c r="H110" i="30" s="1"/>
  <c r="AI109" i="30"/>
  <c r="AJ109" i="30" s="1"/>
  <c r="AB109" i="30"/>
  <c r="AC109" i="30" s="1"/>
  <c r="U109" i="30"/>
  <c r="V109" i="30" s="1"/>
  <c r="N109" i="30"/>
  <c r="O109" i="30" s="1"/>
  <c r="G109" i="30"/>
  <c r="H109" i="30" s="1"/>
  <c r="J109" i="30" s="1"/>
  <c r="AI108" i="30"/>
  <c r="AJ108" i="30" s="1"/>
  <c r="AL108" i="30" s="1"/>
  <c r="AB108" i="30"/>
  <c r="AC108" i="30" s="1"/>
  <c r="AE108" i="30" s="1"/>
  <c r="U108" i="30"/>
  <c r="V108" i="30" s="1"/>
  <c r="N108" i="30"/>
  <c r="O108" i="30" s="1"/>
  <c r="G108" i="30"/>
  <c r="H108" i="30" s="1"/>
  <c r="J108" i="30" s="1"/>
  <c r="AI107" i="30"/>
  <c r="AJ107" i="30" s="1"/>
  <c r="AL107" i="30" s="1"/>
  <c r="AB107" i="30"/>
  <c r="AC107" i="30" s="1"/>
  <c r="AE107" i="30" s="1"/>
  <c r="U107" i="30"/>
  <c r="V107" i="30" s="1"/>
  <c r="X107" i="30" s="1"/>
  <c r="N107" i="30"/>
  <c r="O107" i="30" s="1"/>
  <c r="Q107" i="30" s="1"/>
  <c r="G107" i="30"/>
  <c r="H107" i="30" s="1"/>
  <c r="J107" i="30" s="1"/>
  <c r="AI106" i="30"/>
  <c r="AJ106" i="30" s="1"/>
  <c r="AL106" i="30" s="1"/>
  <c r="AB106" i="30"/>
  <c r="AC106" i="30" s="1"/>
  <c r="AE106" i="30" s="1"/>
  <c r="U106" i="30"/>
  <c r="V106" i="30" s="1"/>
  <c r="X106" i="30" s="1"/>
  <c r="N106" i="30"/>
  <c r="O106" i="30" s="1"/>
  <c r="Q106" i="30" s="1"/>
  <c r="G106" i="30"/>
  <c r="H106" i="30" s="1"/>
  <c r="J106" i="30" s="1"/>
  <c r="AI105" i="30"/>
  <c r="AJ105" i="30" s="1"/>
  <c r="AL105" i="30" s="1"/>
  <c r="AB105" i="30"/>
  <c r="AC105" i="30" s="1"/>
  <c r="AE105" i="30" s="1"/>
  <c r="U105" i="30"/>
  <c r="V105" i="30" s="1"/>
  <c r="X105" i="30" s="1"/>
  <c r="N105" i="30"/>
  <c r="O105" i="30" s="1"/>
  <c r="Q105" i="30" s="1"/>
  <c r="G105" i="30"/>
  <c r="H105" i="30" s="1"/>
  <c r="J105" i="30" s="1"/>
  <c r="AI104" i="30"/>
  <c r="AJ104" i="30" s="1"/>
  <c r="AL104" i="30" s="1"/>
  <c r="AB104" i="30"/>
  <c r="AC104" i="30" s="1"/>
  <c r="AE104" i="30" s="1"/>
  <c r="U104" i="30"/>
  <c r="V104" i="30" s="1"/>
  <c r="X104" i="30" s="1"/>
  <c r="N104" i="30"/>
  <c r="O104" i="30" s="1"/>
  <c r="Q104" i="30" s="1"/>
  <c r="G104" i="30"/>
  <c r="H104" i="30" s="1"/>
  <c r="J104" i="30" s="1"/>
  <c r="AI103" i="30"/>
  <c r="AJ103" i="30" s="1"/>
  <c r="AL103" i="30" s="1"/>
  <c r="AB103" i="30"/>
  <c r="AC103" i="30" s="1"/>
  <c r="AE103" i="30" s="1"/>
  <c r="U103" i="30"/>
  <c r="V103" i="30" s="1"/>
  <c r="X103" i="30" s="1"/>
  <c r="N103" i="30"/>
  <c r="O103" i="30" s="1"/>
  <c r="Q103" i="30" s="1"/>
  <c r="G103" i="30"/>
  <c r="H103" i="30" s="1"/>
  <c r="J103" i="30" s="1"/>
  <c r="AI102" i="30"/>
  <c r="AJ102" i="30" s="1"/>
  <c r="AL102" i="30" s="1"/>
  <c r="AB102" i="30"/>
  <c r="AC102" i="30" s="1"/>
  <c r="U102" i="30"/>
  <c r="V102" i="30" s="1"/>
  <c r="X102" i="30" s="1"/>
  <c r="N102" i="30"/>
  <c r="O102" i="30" s="1"/>
  <c r="Q102" i="30" s="1"/>
  <c r="G102" i="30"/>
  <c r="H102" i="30" s="1"/>
  <c r="J102" i="30" s="1"/>
  <c r="AI101" i="30"/>
  <c r="AJ101" i="30" s="1"/>
  <c r="AL101" i="30" s="1"/>
  <c r="AB101" i="30"/>
  <c r="AC101" i="30" s="1"/>
  <c r="U101" i="30"/>
  <c r="V101" i="30" s="1"/>
  <c r="N101" i="30"/>
  <c r="O101" i="30" s="1"/>
  <c r="Q101" i="30" s="1"/>
  <c r="G101" i="30"/>
  <c r="H101" i="30" s="1"/>
  <c r="J101" i="30" s="1"/>
  <c r="AI100" i="30"/>
  <c r="AJ100" i="30" s="1"/>
  <c r="AL100" i="30" s="1"/>
  <c r="AB100" i="30"/>
  <c r="AC100" i="30" s="1"/>
  <c r="AE100" i="30" s="1"/>
  <c r="U100" i="30"/>
  <c r="V100" i="30" s="1"/>
  <c r="N100" i="30"/>
  <c r="O100" i="30" s="1"/>
  <c r="Q100" i="30" s="1"/>
  <c r="G100" i="30"/>
  <c r="H100" i="30" s="1"/>
  <c r="J100" i="30" s="1"/>
  <c r="AI99" i="30"/>
  <c r="AJ99" i="30" s="1"/>
  <c r="AB99" i="30"/>
  <c r="AC99" i="30" s="1"/>
  <c r="U99" i="30"/>
  <c r="V99" i="30" s="1"/>
  <c r="N99" i="30"/>
  <c r="O99" i="30" s="1"/>
  <c r="G99" i="30"/>
  <c r="H99" i="30" s="1"/>
  <c r="J99" i="30" s="1"/>
  <c r="AI98" i="30"/>
  <c r="AJ98" i="30" s="1"/>
  <c r="AL98" i="30" s="1"/>
  <c r="AB98" i="30"/>
  <c r="AC98" i="30" s="1"/>
  <c r="U98" i="30"/>
  <c r="V98" i="30" s="1"/>
  <c r="X98" i="30" s="1"/>
  <c r="N98" i="30"/>
  <c r="O98" i="30" s="1"/>
  <c r="Q98" i="30" s="1"/>
  <c r="G98" i="30"/>
  <c r="H98" i="30" s="1"/>
  <c r="I98" i="30" s="1"/>
  <c r="AI97" i="30"/>
  <c r="AJ97" i="30" s="1"/>
  <c r="AB97" i="30"/>
  <c r="AC97" i="30" s="1"/>
  <c r="AE97" i="30" s="1"/>
  <c r="U97" i="30"/>
  <c r="V97" i="30" s="1"/>
  <c r="N97" i="30"/>
  <c r="O97" i="30" s="1"/>
  <c r="G97" i="30"/>
  <c r="H97" i="30" s="1"/>
  <c r="AI96" i="30"/>
  <c r="AJ96" i="30" s="1"/>
  <c r="AL96" i="30" s="1"/>
  <c r="AB96" i="30"/>
  <c r="AC96" i="30" s="1"/>
  <c r="U96" i="30"/>
  <c r="V96" i="30" s="1"/>
  <c r="X96" i="30" s="1"/>
  <c r="N96" i="30"/>
  <c r="O96" i="30" s="1"/>
  <c r="Q96" i="30" s="1"/>
  <c r="G96" i="30"/>
  <c r="H96" i="30" s="1"/>
  <c r="J96" i="30" s="1"/>
  <c r="AI95" i="30"/>
  <c r="AJ95" i="30" s="1"/>
  <c r="AB95" i="30"/>
  <c r="AC95" i="30" s="1"/>
  <c r="AE95" i="30" s="1"/>
  <c r="U95" i="30"/>
  <c r="V95" i="30" s="1"/>
  <c r="N95" i="30"/>
  <c r="O95" i="30" s="1"/>
  <c r="Q95" i="30" s="1"/>
  <c r="G95" i="30"/>
  <c r="H95" i="30" s="1"/>
  <c r="AI94" i="30"/>
  <c r="AJ94" i="30" s="1"/>
  <c r="AB94" i="30"/>
  <c r="AC94" i="30" s="1"/>
  <c r="AE94" i="30" s="1"/>
  <c r="U94" i="30"/>
  <c r="V94" i="30" s="1"/>
  <c r="X94" i="30" s="1"/>
  <c r="N94" i="30"/>
  <c r="O94" i="30" s="1"/>
  <c r="Q94" i="30" s="1"/>
  <c r="G94" i="30"/>
  <c r="H94" i="30" s="1"/>
  <c r="AI93" i="30"/>
  <c r="AJ93" i="30" s="1"/>
  <c r="AB93" i="30"/>
  <c r="AC93" i="30" s="1"/>
  <c r="U93" i="30"/>
  <c r="V93" i="30" s="1"/>
  <c r="N93" i="30"/>
  <c r="O93" i="30" s="1"/>
  <c r="Q93" i="30" s="1"/>
  <c r="G93" i="30"/>
  <c r="H93" i="30" s="1"/>
  <c r="J93" i="30" s="1"/>
  <c r="AI92" i="30"/>
  <c r="AJ92" i="30" s="1"/>
  <c r="AL92" i="30" s="1"/>
  <c r="AB92" i="30"/>
  <c r="AC92" i="30" s="1"/>
  <c r="AE92" i="30" s="1"/>
  <c r="U92" i="30"/>
  <c r="V92" i="30" s="1"/>
  <c r="N92" i="30"/>
  <c r="O92" i="30" s="1"/>
  <c r="Q92" i="30" s="1"/>
  <c r="G92" i="30"/>
  <c r="H92" i="30" s="1"/>
  <c r="J92" i="30" s="1"/>
  <c r="AI91" i="30"/>
  <c r="AJ91" i="30" s="1"/>
  <c r="AL91" i="30" s="1"/>
  <c r="AB91" i="30"/>
  <c r="AC91" i="30" s="1"/>
  <c r="AE91" i="30" s="1"/>
  <c r="U91" i="30"/>
  <c r="V91" i="30" s="1"/>
  <c r="N91" i="30"/>
  <c r="O91" i="30" s="1"/>
  <c r="G91" i="30"/>
  <c r="H91" i="30" s="1"/>
  <c r="J91" i="30" s="1"/>
  <c r="AI90" i="30"/>
  <c r="AJ90" i="30" s="1"/>
  <c r="AL90" i="30" s="1"/>
  <c r="AB90" i="30"/>
  <c r="AC90" i="30" s="1"/>
  <c r="AE90" i="30" s="1"/>
  <c r="U90" i="30"/>
  <c r="V90" i="30" s="1"/>
  <c r="N90" i="30"/>
  <c r="O90" i="30" s="1"/>
  <c r="G90" i="30"/>
  <c r="H90" i="30" s="1"/>
  <c r="J90" i="30" s="1"/>
  <c r="AI89" i="30"/>
  <c r="AJ89" i="30" s="1"/>
  <c r="AL89" i="30" s="1"/>
  <c r="AB89" i="30"/>
  <c r="AC89" i="30" s="1"/>
  <c r="AE89" i="30" s="1"/>
  <c r="U89" i="30"/>
  <c r="V89" i="30" s="1"/>
  <c r="X89" i="30" s="1"/>
  <c r="N89" i="30"/>
  <c r="O89" i="30" s="1"/>
  <c r="Q89" i="30" s="1"/>
  <c r="G89" i="30"/>
  <c r="H89" i="30" s="1"/>
  <c r="J89" i="30" s="1"/>
  <c r="AI88" i="30"/>
  <c r="AJ88" i="30" s="1"/>
  <c r="AL88" i="30" s="1"/>
  <c r="AB88" i="30"/>
  <c r="AC88" i="30" s="1"/>
  <c r="AE88" i="30" s="1"/>
  <c r="U88" i="30"/>
  <c r="V88" i="30" s="1"/>
  <c r="N88" i="30"/>
  <c r="O88" i="30" s="1"/>
  <c r="Q88" i="30" s="1"/>
  <c r="G88" i="30"/>
  <c r="H88" i="30" s="1"/>
  <c r="J88" i="30" s="1"/>
  <c r="AI87" i="30"/>
  <c r="AJ87" i="30" s="1"/>
  <c r="AL87" i="30" s="1"/>
  <c r="AB87" i="30"/>
  <c r="AC87" i="30" s="1"/>
  <c r="AE87" i="30" s="1"/>
  <c r="W87" i="30"/>
  <c r="U87" i="30"/>
  <c r="V87" i="30" s="1"/>
  <c r="N87" i="30"/>
  <c r="O87" i="30" s="1"/>
  <c r="G87" i="30"/>
  <c r="H87" i="30" s="1"/>
  <c r="J87" i="30" s="1"/>
  <c r="AI86" i="30"/>
  <c r="AJ86" i="30" s="1"/>
  <c r="AL86" i="30" s="1"/>
  <c r="AB86" i="30"/>
  <c r="AC86" i="30" s="1"/>
  <c r="AE86" i="30" s="1"/>
  <c r="U86" i="30"/>
  <c r="V86" i="30" s="1"/>
  <c r="N86" i="30"/>
  <c r="O86" i="30" s="1"/>
  <c r="G86" i="30"/>
  <c r="H86" i="30" s="1"/>
  <c r="J86" i="30" s="1"/>
  <c r="AI85" i="30"/>
  <c r="AJ85" i="30" s="1"/>
  <c r="AL85" i="30" s="1"/>
  <c r="AB85" i="30"/>
  <c r="AC85" i="30" s="1"/>
  <c r="AE85" i="30" s="1"/>
  <c r="U85" i="30"/>
  <c r="V85" i="30" s="1"/>
  <c r="X85" i="30" s="1"/>
  <c r="N85" i="30"/>
  <c r="O85" i="30" s="1"/>
  <c r="Q85" i="30" s="1"/>
  <c r="G85" i="30"/>
  <c r="H85" i="30" s="1"/>
  <c r="J85" i="30" s="1"/>
  <c r="AI84" i="30"/>
  <c r="AJ84" i="30" s="1"/>
  <c r="AL84" i="30" s="1"/>
  <c r="AB84" i="30"/>
  <c r="AC84" i="30" s="1"/>
  <c r="AE84" i="30" s="1"/>
  <c r="U84" i="30"/>
  <c r="V84" i="30" s="1"/>
  <c r="N84" i="30"/>
  <c r="O84" i="30" s="1"/>
  <c r="Q84" i="30" s="1"/>
  <c r="G84" i="30"/>
  <c r="H84" i="30" s="1"/>
  <c r="J84" i="30" s="1"/>
  <c r="AI83" i="30"/>
  <c r="AJ83" i="30" s="1"/>
  <c r="AL83" i="30" s="1"/>
  <c r="AB83" i="30"/>
  <c r="AC83" i="30" s="1"/>
  <c r="AE83" i="30" s="1"/>
  <c r="U83" i="30"/>
  <c r="V83" i="30" s="1"/>
  <c r="N83" i="30"/>
  <c r="O83" i="30" s="1"/>
  <c r="G83" i="30"/>
  <c r="H83" i="30" s="1"/>
  <c r="J83" i="30" s="1"/>
  <c r="AI82" i="30"/>
  <c r="AJ82" i="30" s="1"/>
  <c r="AL82" i="30" s="1"/>
  <c r="AB82" i="30"/>
  <c r="AC82" i="30" s="1"/>
  <c r="AE82" i="30" s="1"/>
  <c r="U82" i="30"/>
  <c r="V82" i="30" s="1"/>
  <c r="X82" i="30" s="1"/>
  <c r="N82" i="30"/>
  <c r="O82" i="30" s="1"/>
  <c r="G82" i="30"/>
  <c r="H82" i="30" s="1"/>
  <c r="J82" i="30" s="1"/>
  <c r="AI81" i="30"/>
  <c r="AJ81" i="30" s="1"/>
  <c r="AL81" i="30" s="1"/>
  <c r="AB81" i="30"/>
  <c r="AC81" i="30" s="1"/>
  <c r="AE81" i="30" s="1"/>
  <c r="U81" i="30"/>
  <c r="V81" i="30" s="1"/>
  <c r="X81" i="30" s="1"/>
  <c r="N81" i="30"/>
  <c r="O81" i="30" s="1"/>
  <c r="Q81" i="30" s="1"/>
  <c r="G81" i="30"/>
  <c r="H81" i="30" s="1"/>
  <c r="J81" i="30" s="1"/>
  <c r="AI80" i="30"/>
  <c r="AJ80" i="30" s="1"/>
  <c r="AL80" i="30" s="1"/>
  <c r="AB80" i="30"/>
  <c r="AC80" i="30" s="1"/>
  <c r="U80" i="30"/>
  <c r="V80" i="30" s="1"/>
  <c r="N80" i="30"/>
  <c r="O80" i="30" s="1"/>
  <c r="G80" i="30"/>
  <c r="H80" i="30" s="1"/>
  <c r="J80" i="30" s="1"/>
  <c r="AI79" i="30"/>
  <c r="AJ79" i="30" s="1"/>
  <c r="AB79" i="30"/>
  <c r="AC79" i="30" s="1"/>
  <c r="U79" i="30"/>
  <c r="V79" i="30" s="1"/>
  <c r="N79" i="30"/>
  <c r="O79" i="30" s="1"/>
  <c r="G79" i="30"/>
  <c r="H79" i="30" s="1"/>
  <c r="J79" i="30" s="1"/>
  <c r="AI78" i="30"/>
  <c r="AJ78" i="30" s="1"/>
  <c r="AC78" i="30"/>
  <c r="AB78" i="30"/>
  <c r="U78" i="30"/>
  <c r="V78" i="30" s="1"/>
  <c r="N78" i="30"/>
  <c r="O78" i="30" s="1"/>
  <c r="G78" i="30"/>
  <c r="H78" i="30" s="1"/>
  <c r="AI77" i="30"/>
  <c r="AJ77" i="30" s="1"/>
  <c r="AB77" i="30"/>
  <c r="AC77" i="30" s="1"/>
  <c r="U77" i="30"/>
  <c r="V77" i="30" s="1"/>
  <c r="O77" i="30"/>
  <c r="N77" i="30"/>
  <c r="G77" i="30"/>
  <c r="H77" i="30" s="1"/>
  <c r="AI76" i="30"/>
  <c r="AJ76" i="30" s="1"/>
  <c r="AL76" i="30" s="1"/>
  <c r="AB76" i="30"/>
  <c r="AC76" i="30" s="1"/>
  <c r="U76" i="30"/>
  <c r="V76" i="30" s="1"/>
  <c r="N76" i="30"/>
  <c r="O76" i="30" s="1"/>
  <c r="G76" i="30"/>
  <c r="H76" i="30" s="1"/>
  <c r="J76" i="30" s="1"/>
  <c r="AI75" i="30"/>
  <c r="AJ75" i="30" s="1"/>
  <c r="AB75" i="30"/>
  <c r="AC75" i="30" s="1"/>
  <c r="U75" i="30"/>
  <c r="V75" i="30" s="1"/>
  <c r="X75" i="30" s="1"/>
  <c r="N75" i="30"/>
  <c r="O75" i="30" s="1"/>
  <c r="G75" i="30"/>
  <c r="H75" i="30" s="1"/>
  <c r="J75" i="30" s="1"/>
  <c r="AI74" i="30"/>
  <c r="AJ74" i="30" s="1"/>
  <c r="AB74" i="30"/>
  <c r="AC74" i="30" s="1"/>
  <c r="AE74" i="30" s="1"/>
  <c r="U74" i="30"/>
  <c r="V74" i="30" s="1"/>
  <c r="X74" i="30" s="1"/>
  <c r="N74" i="30"/>
  <c r="O74" i="30" s="1"/>
  <c r="G74" i="30"/>
  <c r="H74" i="30" s="1"/>
  <c r="J74" i="30" s="1"/>
  <c r="AI73" i="30"/>
  <c r="AJ73" i="30" s="1"/>
  <c r="AL73" i="30" s="1"/>
  <c r="AB73" i="30"/>
  <c r="AC73" i="30" s="1"/>
  <c r="AE73" i="30" s="1"/>
  <c r="U73" i="30"/>
  <c r="V73" i="30" s="1"/>
  <c r="X73" i="30" s="1"/>
  <c r="N73" i="30"/>
  <c r="O73" i="30" s="1"/>
  <c r="Q73" i="30" s="1"/>
  <c r="G73" i="30"/>
  <c r="H73" i="30" s="1"/>
  <c r="J73" i="30" s="1"/>
  <c r="AI72" i="30"/>
  <c r="AJ72" i="30" s="1"/>
  <c r="AL72" i="30" s="1"/>
  <c r="AB72" i="30"/>
  <c r="AC72" i="30" s="1"/>
  <c r="AE72" i="30" s="1"/>
  <c r="U72" i="30"/>
  <c r="V72" i="30" s="1"/>
  <c r="X72" i="30" s="1"/>
  <c r="N72" i="30"/>
  <c r="O72" i="30" s="1"/>
  <c r="G72" i="30"/>
  <c r="H72" i="30" s="1"/>
  <c r="J72" i="30" s="1"/>
  <c r="AI71" i="30"/>
  <c r="AJ71" i="30" s="1"/>
  <c r="AL71" i="30" s="1"/>
  <c r="AB71" i="30"/>
  <c r="AC71" i="30" s="1"/>
  <c r="AE71" i="30" s="1"/>
  <c r="U71" i="30"/>
  <c r="V71" i="30" s="1"/>
  <c r="X71" i="30" s="1"/>
  <c r="N71" i="30"/>
  <c r="O71" i="30" s="1"/>
  <c r="G71" i="30"/>
  <c r="H71" i="30" s="1"/>
  <c r="J71" i="30" s="1"/>
  <c r="AI70" i="30"/>
  <c r="AJ70" i="30" s="1"/>
  <c r="AC70" i="30"/>
  <c r="AE70" i="30" s="1"/>
  <c r="AB70" i="30"/>
  <c r="U70" i="30"/>
  <c r="V70" i="30" s="1"/>
  <c r="X70" i="30" s="1"/>
  <c r="N70" i="30"/>
  <c r="O70" i="30" s="1"/>
  <c r="G70" i="30"/>
  <c r="H70" i="30" s="1"/>
  <c r="AI69" i="30"/>
  <c r="AJ69" i="30" s="1"/>
  <c r="AB69" i="30"/>
  <c r="AC69" i="30" s="1"/>
  <c r="U69" i="30"/>
  <c r="V69" i="30" s="1"/>
  <c r="N69" i="30"/>
  <c r="O69" i="30" s="1"/>
  <c r="G69" i="30"/>
  <c r="H69" i="30" s="1"/>
  <c r="AI68" i="30"/>
  <c r="AJ68" i="30" s="1"/>
  <c r="AB68" i="30"/>
  <c r="AC68" i="30" s="1"/>
  <c r="U68" i="30"/>
  <c r="V68" i="30" s="1"/>
  <c r="N68" i="30"/>
  <c r="O68" i="30" s="1"/>
  <c r="G68" i="30"/>
  <c r="H68" i="30" s="1"/>
  <c r="AI67" i="30"/>
  <c r="AJ67" i="30" s="1"/>
  <c r="AB67" i="30"/>
  <c r="AC67" i="30" s="1"/>
  <c r="U67" i="30"/>
  <c r="V67" i="30" s="1"/>
  <c r="N67" i="30"/>
  <c r="O67" i="30" s="1"/>
  <c r="G67" i="30"/>
  <c r="H67" i="30" s="1"/>
  <c r="AI66" i="30"/>
  <c r="AJ66" i="30" s="1"/>
  <c r="AB66" i="30"/>
  <c r="AC66" i="30" s="1"/>
  <c r="U66" i="30"/>
  <c r="V66" i="30" s="1"/>
  <c r="N66" i="30"/>
  <c r="O66" i="30" s="1"/>
  <c r="G66" i="30"/>
  <c r="H66" i="30" s="1"/>
  <c r="AI65" i="30"/>
  <c r="AJ65" i="30" s="1"/>
  <c r="AB65" i="30"/>
  <c r="AC65" i="30" s="1"/>
  <c r="U65" i="30"/>
  <c r="V65" i="30" s="1"/>
  <c r="N65" i="30"/>
  <c r="O65" i="30" s="1"/>
  <c r="G65" i="30"/>
  <c r="H65" i="30" s="1"/>
  <c r="J65" i="30" s="1"/>
  <c r="AI64" i="30"/>
  <c r="AJ64" i="30" s="1"/>
  <c r="AL64" i="30" s="1"/>
  <c r="AB64" i="30"/>
  <c r="AC64" i="30" s="1"/>
  <c r="U64" i="30"/>
  <c r="V64" i="30" s="1"/>
  <c r="N64" i="30"/>
  <c r="O64" i="30" s="1"/>
  <c r="Q64" i="30" s="1"/>
  <c r="G64" i="30"/>
  <c r="H64" i="30" s="1"/>
  <c r="J64" i="30" s="1"/>
  <c r="AI63" i="30"/>
  <c r="AJ63" i="30" s="1"/>
  <c r="AL63" i="30" s="1"/>
  <c r="AB63" i="30"/>
  <c r="AC63" i="30" s="1"/>
  <c r="U63" i="30"/>
  <c r="V63" i="30" s="1"/>
  <c r="N63" i="30"/>
  <c r="O63" i="30" s="1"/>
  <c r="Q63" i="30" s="1"/>
  <c r="G63" i="30"/>
  <c r="H63" i="30" s="1"/>
  <c r="J63" i="30" s="1"/>
  <c r="AI62" i="30"/>
  <c r="AJ62" i="30" s="1"/>
  <c r="AL62" i="30" s="1"/>
  <c r="AB62" i="30"/>
  <c r="AC62" i="30" s="1"/>
  <c r="U62" i="30"/>
  <c r="V62" i="30" s="1"/>
  <c r="N62" i="30"/>
  <c r="O62" i="30" s="1"/>
  <c r="Q62" i="30" s="1"/>
  <c r="G62" i="30"/>
  <c r="H62" i="30" s="1"/>
  <c r="J62" i="30" s="1"/>
  <c r="AI61" i="30"/>
  <c r="AJ61" i="30" s="1"/>
  <c r="AL61" i="30" s="1"/>
  <c r="AB61" i="30"/>
  <c r="AC61" i="30" s="1"/>
  <c r="U61" i="30"/>
  <c r="V61" i="30" s="1"/>
  <c r="N61" i="30"/>
  <c r="O61" i="30" s="1"/>
  <c r="Q61" i="30" s="1"/>
  <c r="G61" i="30"/>
  <c r="H61" i="30" s="1"/>
  <c r="J61" i="30" s="1"/>
  <c r="AI60" i="30"/>
  <c r="AJ60" i="30" s="1"/>
  <c r="AL60" i="30" s="1"/>
  <c r="AB60" i="30"/>
  <c r="AC60" i="30" s="1"/>
  <c r="U60" i="30"/>
  <c r="V60" i="30" s="1"/>
  <c r="N60" i="30"/>
  <c r="O60" i="30" s="1"/>
  <c r="Q60" i="30" s="1"/>
  <c r="G60" i="30"/>
  <c r="H60" i="30" s="1"/>
  <c r="J60" i="30" s="1"/>
  <c r="AI59" i="30"/>
  <c r="AJ59" i="30" s="1"/>
  <c r="AL59" i="30" s="1"/>
  <c r="AB59" i="30"/>
  <c r="AC59" i="30" s="1"/>
  <c r="U59" i="30"/>
  <c r="V59" i="30" s="1"/>
  <c r="N59" i="30"/>
  <c r="O59" i="30" s="1"/>
  <c r="Q59" i="30" s="1"/>
  <c r="G59" i="30"/>
  <c r="H59" i="30" s="1"/>
  <c r="J59" i="30" s="1"/>
  <c r="AI58" i="30"/>
  <c r="AJ58" i="30" s="1"/>
  <c r="AL58" i="30" s="1"/>
  <c r="AB58" i="30"/>
  <c r="AC58" i="30" s="1"/>
  <c r="AE58" i="30" s="1"/>
  <c r="U58" i="30"/>
  <c r="V58" i="30" s="1"/>
  <c r="X58" i="30" s="1"/>
  <c r="N58" i="30"/>
  <c r="O58" i="30" s="1"/>
  <c r="Q58" i="30" s="1"/>
  <c r="G58" i="30"/>
  <c r="H58" i="30" s="1"/>
  <c r="J58" i="30" s="1"/>
  <c r="AI57" i="30"/>
  <c r="AJ57" i="30" s="1"/>
  <c r="AL57" i="30" s="1"/>
  <c r="AB57" i="30"/>
  <c r="AC57" i="30" s="1"/>
  <c r="AE57" i="30" s="1"/>
  <c r="U57" i="30"/>
  <c r="V57" i="30" s="1"/>
  <c r="X57" i="30" s="1"/>
  <c r="N57" i="30"/>
  <c r="O57" i="30" s="1"/>
  <c r="Q57" i="30" s="1"/>
  <c r="G57" i="30"/>
  <c r="H57" i="30" s="1"/>
  <c r="J57" i="30" s="1"/>
  <c r="AI56" i="30"/>
  <c r="AJ56" i="30" s="1"/>
  <c r="AL56" i="30" s="1"/>
  <c r="AB56" i="30"/>
  <c r="AC56" i="30" s="1"/>
  <c r="AE56" i="30" s="1"/>
  <c r="U56" i="30"/>
  <c r="V56" i="30" s="1"/>
  <c r="X56" i="30" s="1"/>
  <c r="N56" i="30"/>
  <c r="O56" i="30" s="1"/>
  <c r="Q56" i="30" s="1"/>
  <c r="G56" i="30"/>
  <c r="H56" i="30" s="1"/>
  <c r="J56" i="30" s="1"/>
  <c r="AI55" i="30"/>
  <c r="AJ55" i="30" s="1"/>
  <c r="AL55" i="30" s="1"/>
  <c r="AB55" i="30"/>
  <c r="AC55" i="30" s="1"/>
  <c r="AE55" i="30" s="1"/>
  <c r="U55" i="30"/>
  <c r="V55" i="30" s="1"/>
  <c r="X55" i="30" s="1"/>
  <c r="N55" i="30"/>
  <c r="O55" i="30" s="1"/>
  <c r="Q55" i="30" s="1"/>
  <c r="G55" i="30"/>
  <c r="H55" i="30" s="1"/>
  <c r="J55" i="30" s="1"/>
  <c r="AI54" i="30"/>
  <c r="AJ54" i="30" s="1"/>
  <c r="AL54" i="30" s="1"/>
  <c r="AB54" i="30"/>
  <c r="AC54" i="30" s="1"/>
  <c r="AE54" i="30" s="1"/>
  <c r="U54" i="30"/>
  <c r="V54" i="30" s="1"/>
  <c r="X54" i="30" s="1"/>
  <c r="N54" i="30"/>
  <c r="O54" i="30" s="1"/>
  <c r="Q54" i="30" s="1"/>
  <c r="G54" i="30"/>
  <c r="H54" i="30" s="1"/>
  <c r="J54" i="30" s="1"/>
  <c r="AI53" i="30"/>
  <c r="AJ53" i="30" s="1"/>
  <c r="AL53" i="30" s="1"/>
  <c r="AB53" i="30"/>
  <c r="AC53" i="30" s="1"/>
  <c r="AE53" i="30" s="1"/>
  <c r="U53" i="30"/>
  <c r="V53" i="30" s="1"/>
  <c r="X53" i="30" s="1"/>
  <c r="N53" i="30"/>
  <c r="O53" i="30" s="1"/>
  <c r="Q53" i="30" s="1"/>
  <c r="G53" i="30"/>
  <c r="H53" i="30" s="1"/>
  <c r="J53" i="30" s="1"/>
  <c r="AI52" i="30"/>
  <c r="AJ52" i="30" s="1"/>
  <c r="AL52" i="30" s="1"/>
  <c r="AB52" i="30"/>
  <c r="AC52" i="30" s="1"/>
  <c r="AE52" i="30" s="1"/>
  <c r="U52" i="30"/>
  <c r="V52" i="30" s="1"/>
  <c r="X52" i="30" s="1"/>
  <c r="N52" i="30"/>
  <c r="O52" i="30" s="1"/>
  <c r="Q52" i="30" s="1"/>
  <c r="G52" i="30"/>
  <c r="H52" i="30" s="1"/>
  <c r="J52" i="30" s="1"/>
  <c r="AI51" i="30"/>
  <c r="AJ51" i="30" s="1"/>
  <c r="AL51" i="30" s="1"/>
  <c r="AB51" i="30"/>
  <c r="AC51" i="30" s="1"/>
  <c r="AE51" i="30" s="1"/>
  <c r="U51" i="30"/>
  <c r="V51" i="30" s="1"/>
  <c r="X51" i="30" s="1"/>
  <c r="N51" i="30"/>
  <c r="O51" i="30" s="1"/>
  <c r="G51" i="30"/>
  <c r="H51" i="30" s="1"/>
  <c r="AI50" i="30"/>
  <c r="AJ50" i="30" s="1"/>
  <c r="AB50" i="30"/>
  <c r="AC50" i="30" s="1"/>
  <c r="AE50" i="30" s="1"/>
  <c r="U50" i="30"/>
  <c r="V50" i="30" s="1"/>
  <c r="X50" i="30" s="1"/>
  <c r="N50" i="30"/>
  <c r="O50" i="30" s="1"/>
  <c r="G50" i="30"/>
  <c r="H50" i="30" s="1"/>
  <c r="AI49" i="30"/>
  <c r="AJ49" i="30" s="1"/>
  <c r="AL49" i="30" s="1"/>
  <c r="AB49" i="30"/>
  <c r="AC49" i="30" s="1"/>
  <c r="AE49" i="30" s="1"/>
  <c r="U49" i="30"/>
  <c r="V49" i="30" s="1"/>
  <c r="N49" i="30"/>
  <c r="O49" i="30" s="1"/>
  <c r="G49" i="30"/>
  <c r="H49" i="30" s="1"/>
  <c r="AI48" i="30"/>
  <c r="AJ48" i="30" s="1"/>
  <c r="AB48" i="30"/>
  <c r="AC48" i="30" s="1"/>
  <c r="U48" i="30"/>
  <c r="V48" i="30" s="1"/>
  <c r="N48" i="30"/>
  <c r="O48" i="30" s="1"/>
  <c r="G48" i="30"/>
  <c r="H48" i="30" s="1"/>
  <c r="J48" i="30" s="1"/>
  <c r="AI47" i="30"/>
  <c r="AJ47" i="30" s="1"/>
  <c r="AB47" i="30"/>
  <c r="AC47" i="30" s="1"/>
  <c r="U47" i="30"/>
  <c r="V47" i="30" s="1"/>
  <c r="N47" i="30"/>
  <c r="O47" i="30" s="1"/>
  <c r="Q47" i="30" s="1"/>
  <c r="G47" i="30"/>
  <c r="H47" i="30" s="1"/>
  <c r="AI46" i="30"/>
  <c r="AJ46" i="30" s="1"/>
  <c r="AB46" i="30"/>
  <c r="AC46" i="30" s="1"/>
  <c r="U46" i="30"/>
  <c r="V46" i="30" s="1"/>
  <c r="N46" i="30"/>
  <c r="O46" i="30" s="1"/>
  <c r="G46" i="30"/>
  <c r="H46" i="30" s="1"/>
  <c r="AI45" i="30"/>
  <c r="AJ45" i="30" s="1"/>
  <c r="AB45" i="30"/>
  <c r="AC45" i="30" s="1"/>
  <c r="AE45" i="30" s="1"/>
  <c r="U45" i="30"/>
  <c r="V45" i="30" s="1"/>
  <c r="N45" i="30"/>
  <c r="O45" i="30" s="1"/>
  <c r="G45" i="30"/>
  <c r="H45" i="30" s="1"/>
  <c r="AI44" i="30"/>
  <c r="AJ44" i="30" s="1"/>
  <c r="AL44" i="30" s="1"/>
  <c r="AB44" i="30"/>
  <c r="AC44" i="30" s="1"/>
  <c r="U44" i="30"/>
  <c r="V44" i="30" s="1"/>
  <c r="N44" i="30"/>
  <c r="O44" i="30" s="1"/>
  <c r="G44" i="30"/>
  <c r="H44" i="30" s="1"/>
  <c r="AI43" i="30"/>
  <c r="AJ43" i="30" s="1"/>
  <c r="AB43" i="30"/>
  <c r="AC43" i="30" s="1"/>
  <c r="U43" i="30"/>
  <c r="V43" i="30" s="1"/>
  <c r="N43" i="30"/>
  <c r="O43" i="30" s="1"/>
  <c r="Q43" i="30" s="1"/>
  <c r="G43" i="30"/>
  <c r="H43" i="30" s="1"/>
  <c r="AI42" i="30"/>
  <c r="AJ42" i="30" s="1"/>
  <c r="AB42" i="30"/>
  <c r="AC42" i="30" s="1"/>
  <c r="U42" i="30"/>
  <c r="V42" i="30" s="1"/>
  <c r="X42" i="30" s="1"/>
  <c r="N42" i="30"/>
  <c r="O42" i="30" s="1"/>
  <c r="G42" i="30"/>
  <c r="H42" i="30" s="1"/>
  <c r="AI41" i="30"/>
  <c r="AJ41" i="30" s="1"/>
  <c r="AB41" i="30"/>
  <c r="AC41" i="30" s="1"/>
  <c r="AE41" i="30" s="1"/>
  <c r="U41" i="30"/>
  <c r="V41" i="30" s="1"/>
  <c r="N41" i="30"/>
  <c r="O41" i="30" s="1"/>
  <c r="G41" i="30"/>
  <c r="H41" i="30" s="1"/>
  <c r="AI40" i="30"/>
  <c r="AJ40" i="30" s="1"/>
  <c r="AB40" i="30"/>
  <c r="AC40" i="30" s="1"/>
  <c r="U40" i="30"/>
  <c r="V40" i="30" s="1"/>
  <c r="N40" i="30"/>
  <c r="O40" i="30" s="1"/>
  <c r="G40" i="30"/>
  <c r="H40" i="30" s="1"/>
  <c r="J40" i="30" s="1"/>
  <c r="AI39" i="30"/>
  <c r="AJ39" i="30" s="1"/>
  <c r="AB39" i="30"/>
  <c r="AC39" i="30" s="1"/>
  <c r="U39" i="30"/>
  <c r="V39" i="30" s="1"/>
  <c r="N39" i="30"/>
  <c r="O39" i="30" s="1"/>
  <c r="Q39" i="30" s="1"/>
  <c r="G39" i="30"/>
  <c r="H39" i="30" s="1"/>
  <c r="AI38" i="30"/>
  <c r="AJ38" i="30" s="1"/>
  <c r="AB38" i="30"/>
  <c r="AC38" i="30" s="1"/>
  <c r="U38" i="30"/>
  <c r="V38" i="30" s="1"/>
  <c r="N38" i="30"/>
  <c r="O38" i="30" s="1"/>
  <c r="G38" i="30"/>
  <c r="H38" i="30" s="1"/>
  <c r="AI37" i="30"/>
  <c r="AJ37" i="30" s="1"/>
  <c r="AL37" i="30" s="1"/>
  <c r="AB37" i="30"/>
  <c r="AC37" i="30" s="1"/>
  <c r="AE37" i="30" s="1"/>
  <c r="U37" i="30"/>
  <c r="V37" i="30" s="1"/>
  <c r="N37" i="30"/>
  <c r="O37" i="30" s="1"/>
  <c r="G37" i="30"/>
  <c r="H37" i="30" s="1"/>
  <c r="J37" i="30" s="1"/>
  <c r="AI36" i="30"/>
  <c r="AJ36" i="30" s="1"/>
  <c r="AL36" i="30" s="1"/>
  <c r="AB36" i="30"/>
  <c r="AC36" i="30" s="1"/>
  <c r="U36" i="30"/>
  <c r="V36" i="30" s="1"/>
  <c r="N36" i="30"/>
  <c r="O36" i="30" s="1"/>
  <c r="G36" i="30"/>
  <c r="H36" i="30" s="1"/>
  <c r="AI35" i="30"/>
  <c r="AJ35" i="30" s="1"/>
  <c r="AL35" i="30" s="1"/>
  <c r="AB35" i="30"/>
  <c r="AC35" i="30" s="1"/>
  <c r="AE35" i="30" s="1"/>
  <c r="U35" i="30"/>
  <c r="V35" i="30" s="1"/>
  <c r="N35" i="30"/>
  <c r="O35" i="30" s="1"/>
  <c r="Q35" i="30" s="1"/>
  <c r="G35" i="30"/>
  <c r="H35" i="30" s="1"/>
  <c r="J35" i="30" s="1"/>
  <c r="AI34" i="30"/>
  <c r="AJ34" i="30" s="1"/>
  <c r="AB34" i="30"/>
  <c r="AC34" i="30" s="1"/>
  <c r="U34" i="30"/>
  <c r="V34" i="30" s="1"/>
  <c r="X34" i="30" s="1"/>
  <c r="N34" i="30"/>
  <c r="O34" i="30" s="1"/>
  <c r="G34" i="30"/>
  <c r="H34" i="30" s="1"/>
  <c r="AI33" i="30"/>
  <c r="AJ33" i="30" s="1"/>
  <c r="AL33" i="30" s="1"/>
  <c r="AB33" i="30"/>
  <c r="AC33" i="30" s="1"/>
  <c r="AE33" i="30" s="1"/>
  <c r="U33" i="30"/>
  <c r="V33" i="30" s="1"/>
  <c r="N33" i="30"/>
  <c r="O33" i="30" s="1"/>
  <c r="Q33" i="30" s="1"/>
  <c r="G33" i="30"/>
  <c r="H33" i="30" s="1"/>
  <c r="J33" i="30" s="1"/>
  <c r="AI32" i="30"/>
  <c r="AJ32" i="30" s="1"/>
  <c r="AB32" i="30"/>
  <c r="AC32" i="30" s="1"/>
  <c r="U32" i="30"/>
  <c r="V32" i="30" s="1"/>
  <c r="X32" i="30" s="1"/>
  <c r="N32" i="30"/>
  <c r="O32" i="30" s="1"/>
  <c r="Q32" i="30" s="1"/>
  <c r="G32" i="30"/>
  <c r="H32" i="30" s="1"/>
  <c r="AI31" i="30"/>
  <c r="AJ31" i="30" s="1"/>
  <c r="AB31" i="30"/>
  <c r="AC31" i="30" s="1"/>
  <c r="U31" i="30"/>
  <c r="V31" i="30" s="1"/>
  <c r="X31" i="30" s="1"/>
  <c r="N31" i="30"/>
  <c r="O31" i="30" s="1"/>
  <c r="G31" i="30"/>
  <c r="H31" i="30" s="1"/>
  <c r="AI30" i="30"/>
  <c r="AJ30" i="30" s="1"/>
  <c r="AB30" i="30"/>
  <c r="AC30" i="30" s="1"/>
  <c r="U30" i="30"/>
  <c r="V30" i="30" s="1"/>
  <c r="X30" i="30" s="1"/>
  <c r="N30" i="30"/>
  <c r="O30" i="30" s="1"/>
  <c r="G30" i="30"/>
  <c r="H30" i="30" s="1"/>
  <c r="AI29" i="30"/>
  <c r="AJ29" i="30" s="1"/>
  <c r="AB29" i="30"/>
  <c r="AC29" i="30" s="1"/>
  <c r="U29" i="30"/>
  <c r="V29" i="30" s="1"/>
  <c r="X29" i="30" s="1"/>
  <c r="N29" i="30"/>
  <c r="O29" i="30" s="1"/>
  <c r="G29" i="30"/>
  <c r="H29" i="30" s="1"/>
  <c r="AI28" i="30"/>
  <c r="AJ28" i="30" s="1"/>
  <c r="AL28" i="30" s="1"/>
  <c r="AB28" i="30"/>
  <c r="AC28" i="30" s="1"/>
  <c r="U28" i="30"/>
  <c r="V28" i="30" s="1"/>
  <c r="X28" i="30" s="1"/>
  <c r="N28" i="30"/>
  <c r="O28" i="30" s="1"/>
  <c r="Q28" i="30" s="1"/>
  <c r="G28" i="30"/>
  <c r="H28" i="30" s="1"/>
  <c r="J28" i="30" s="1"/>
  <c r="AI27" i="30"/>
  <c r="AJ27" i="30" s="1"/>
  <c r="AB27" i="30"/>
  <c r="AC27" i="30" s="1"/>
  <c r="U27" i="30"/>
  <c r="V27" i="30" s="1"/>
  <c r="X27" i="30" s="1"/>
  <c r="N27" i="30"/>
  <c r="O27" i="30" s="1"/>
  <c r="Q27" i="30" s="1"/>
  <c r="G27" i="30"/>
  <c r="H27" i="30" s="1"/>
  <c r="AI26" i="30"/>
  <c r="AJ26" i="30" s="1"/>
  <c r="AB26" i="30"/>
  <c r="AC26" i="30" s="1"/>
  <c r="U26" i="30"/>
  <c r="V26" i="30" s="1"/>
  <c r="X26" i="30" s="1"/>
  <c r="N26" i="30"/>
  <c r="O26" i="30" s="1"/>
  <c r="G26" i="30"/>
  <c r="H26" i="30" s="1"/>
  <c r="AI25" i="30"/>
  <c r="AJ25" i="30" s="1"/>
  <c r="AB25" i="30"/>
  <c r="AC25" i="30" s="1"/>
  <c r="U25" i="30"/>
  <c r="V25" i="30" s="1"/>
  <c r="X25" i="30" s="1"/>
  <c r="N25" i="30"/>
  <c r="O25" i="30" s="1"/>
  <c r="G25" i="30"/>
  <c r="H25" i="30" s="1"/>
  <c r="AI24" i="30"/>
  <c r="AJ24" i="30" s="1"/>
  <c r="AL24" i="30" s="1"/>
  <c r="AB24" i="30"/>
  <c r="AC24" i="30" s="1"/>
  <c r="U24" i="30"/>
  <c r="V24" i="30" s="1"/>
  <c r="X24" i="30" s="1"/>
  <c r="N24" i="30"/>
  <c r="O24" i="30" s="1"/>
  <c r="G24" i="30"/>
  <c r="H24" i="30" s="1"/>
  <c r="AI23" i="30"/>
  <c r="AJ23" i="30" s="1"/>
  <c r="AL23" i="30" s="1"/>
  <c r="AM23" i="30" s="1"/>
  <c r="AB23" i="30"/>
  <c r="AC23" i="30" s="1"/>
  <c r="U23" i="30"/>
  <c r="V23" i="30" s="1"/>
  <c r="X23" i="30" s="1"/>
  <c r="N23" i="30"/>
  <c r="O23" i="30" s="1"/>
  <c r="Q23" i="30" s="1"/>
  <c r="G23" i="30"/>
  <c r="H23" i="30" s="1"/>
  <c r="AI22" i="30"/>
  <c r="AJ22" i="30" s="1"/>
  <c r="AB22" i="30"/>
  <c r="AC22" i="30" s="1"/>
  <c r="AE22" i="30" s="1"/>
  <c r="U22" i="30"/>
  <c r="V22" i="30" s="1"/>
  <c r="X22" i="30" s="1"/>
  <c r="N22" i="30"/>
  <c r="O22" i="30" s="1"/>
  <c r="G22" i="30"/>
  <c r="H22" i="30" s="1"/>
  <c r="AI21" i="30"/>
  <c r="AJ21" i="30" s="1"/>
  <c r="AK21" i="30" s="1"/>
  <c r="AB21" i="30"/>
  <c r="AC21" i="30" s="1"/>
  <c r="AE21" i="30" s="1"/>
  <c r="U21" i="30"/>
  <c r="V21" i="30" s="1"/>
  <c r="X21" i="30" s="1"/>
  <c r="N21" i="30"/>
  <c r="O21" i="30" s="1"/>
  <c r="Q21" i="30" s="1"/>
  <c r="G21" i="30"/>
  <c r="H21" i="30" s="1"/>
  <c r="J21" i="30" s="1"/>
  <c r="K21" i="30" s="1"/>
  <c r="AI20" i="30"/>
  <c r="AJ20" i="30" s="1"/>
  <c r="AL20" i="30" s="1"/>
  <c r="AB20" i="30"/>
  <c r="AC20" i="30" s="1"/>
  <c r="AE20" i="30" s="1"/>
  <c r="U20" i="30"/>
  <c r="V20" i="30" s="1"/>
  <c r="X20" i="30" s="1"/>
  <c r="N20" i="30"/>
  <c r="O20" i="30" s="1"/>
  <c r="G20" i="30"/>
  <c r="H20" i="30" s="1"/>
  <c r="J20" i="30" s="1"/>
  <c r="AI19" i="30"/>
  <c r="AJ19" i="30" s="1"/>
  <c r="AB19" i="30"/>
  <c r="AC19" i="30" s="1"/>
  <c r="V19" i="30"/>
  <c r="U19" i="30"/>
  <c r="N19" i="30"/>
  <c r="O19" i="30" s="1"/>
  <c r="Q19" i="30" s="1"/>
  <c r="G19" i="30"/>
  <c r="H19" i="30" s="1"/>
  <c r="AI18" i="30"/>
  <c r="AJ18" i="30" s="1"/>
  <c r="AB18" i="30"/>
  <c r="AC18" i="30" s="1"/>
  <c r="AE18" i="30" s="1"/>
  <c r="U18" i="30"/>
  <c r="V18" i="30" s="1"/>
  <c r="X18" i="30" s="1"/>
  <c r="N18" i="30"/>
  <c r="O18" i="30" s="1"/>
  <c r="G18" i="30"/>
  <c r="H18" i="30" s="1"/>
  <c r="AI17" i="30"/>
  <c r="AJ17" i="30" s="1"/>
  <c r="AL17" i="30" s="1"/>
  <c r="AM17" i="30" s="1"/>
  <c r="AB17" i="30"/>
  <c r="AC17" i="30" s="1"/>
  <c r="AE17" i="30" s="1"/>
  <c r="U17" i="30"/>
  <c r="V17" i="30" s="1"/>
  <c r="X17" i="30" s="1"/>
  <c r="N17" i="30"/>
  <c r="O17" i="30" s="1"/>
  <c r="Q17" i="30" s="1"/>
  <c r="G17" i="30"/>
  <c r="H17" i="30" s="1"/>
  <c r="AI16" i="30"/>
  <c r="AJ16" i="30" s="1"/>
  <c r="AL16" i="30" s="1"/>
  <c r="AB16" i="30"/>
  <c r="AC16" i="30" s="1"/>
  <c r="AE16" i="30" s="1"/>
  <c r="U16" i="30"/>
  <c r="V16" i="30" s="1"/>
  <c r="X16" i="30" s="1"/>
  <c r="N16" i="30"/>
  <c r="O16" i="30" s="1"/>
  <c r="G16" i="30"/>
  <c r="H16" i="30" s="1"/>
  <c r="J16" i="30" s="1"/>
  <c r="AI15" i="30"/>
  <c r="AJ15" i="30" s="1"/>
  <c r="AC15" i="30"/>
  <c r="AB15" i="30"/>
  <c r="U15" i="30"/>
  <c r="V15" i="30" s="1"/>
  <c r="X15" i="30" s="1"/>
  <c r="N15" i="30"/>
  <c r="O15" i="30" s="1"/>
  <c r="Q15" i="30" s="1"/>
  <c r="H15" i="30"/>
  <c r="J15" i="30" s="1"/>
  <c r="G15" i="30"/>
  <c r="AI14" i="30"/>
  <c r="AJ14" i="30" s="1"/>
  <c r="AB14" i="30"/>
  <c r="AC14" i="30" s="1"/>
  <c r="AE14" i="30" s="1"/>
  <c r="U14" i="30"/>
  <c r="V14" i="30" s="1"/>
  <c r="X14" i="30" s="1"/>
  <c r="N14" i="30"/>
  <c r="O14" i="30" s="1"/>
  <c r="Q14" i="30" s="1"/>
  <c r="G14" i="30"/>
  <c r="H14" i="30" s="1"/>
  <c r="AI13" i="30"/>
  <c r="AJ13" i="30" s="1"/>
  <c r="AB13" i="30"/>
  <c r="AC13" i="30" s="1"/>
  <c r="AE13" i="30" s="1"/>
  <c r="U13" i="30"/>
  <c r="V13" i="30" s="1"/>
  <c r="X13" i="30" s="1"/>
  <c r="N13" i="30"/>
  <c r="O13" i="30" s="1"/>
  <c r="Q13" i="30" s="1"/>
  <c r="G13" i="30"/>
  <c r="H13" i="30" s="1"/>
  <c r="AI12" i="30"/>
  <c r="AJ12" i="30" s="1"/>
  <c r="AL12" i="30" s="1"/>
  <c r="AB12" i="30"/>
  <c r="AC12" i="30" s="1"/>
  <c r="U12" i="30"/>
  <c r="V12" i="30" s="1"/>
  <c r="X12" i="30" s="1"/>
  <c r="N12" i="30"/>
  <c r="O12" i="30" s="1"/>
  <c r="Q12" i="30" s="1"/>
  <c r="G12" i="30"/>
  <c r="H12" i="30" s="1"/>
  <c r="AJ11" i="30"/>
  <c r="AI11" i="30"/>
  <c r="AB11" i="30"/>
  <c r="AC11" i="30" s="1"/>
  <c r="U11" i="30"/>
  <c r="V11" i="30" s="1"/>
  <c r="X11" i="30" s="1"/>
  <c r="N11" i="30"/>
  <c r="O11" i="30" s="1"/>
  <c r="Q11" i="30" s="1"/>
  <c r="G11" i="30"/>
  <c r="H11" i="30" s="1"/>
  <c r="AJ10" i="30"/>
  <c r="AI10" i="30"/>
  <c r="AB10" i="30"/>
  <c r="AC10" i="30" s="1"/>
  <c r="AE10" i="30" s="1"/>
  <c r="U10" i="30"/>
  <c r="V10" i="30" s="1"/>
  <c r="X10" i="30" s="1"/>
  <c r="N10" i="30"/>
  <c r="O10" i="30" s="1"/>
  <c r="Q10" i="30" s="1"/>
  <c r="G10" i="30"/>
  <c r="H10" i="30" s="1"/>
  <c r="AI9" i="30"/>
  <c r="AJ9" i="30" s="1"/>
  <c r="AB9" i="30"/>
  <c r="AC9" i="30" s="1"/>
  <c r="AE9" i="30" s="1"/>
  <c r="U9" i="30"/>
  <c r="V9" i="30" s="1"/>
  <c r="X9" i="30" s="1"/>
  <c r="N9" i="30"/>
  <c r="O9" i="30" s="1"/>
  <c r="Q9" i="30" s="1"/>
  <c r="G9" i="30"/>
  <c r="H9" i="30" s="1"/>
  <c r="J9" i="30" s="1"/>
  <c r="AI8" i="30"/>
  <c r="AJ8" i="30" s="1"/>
  <c r="AL8" i="30" s="1"/>
  <c r="AC8" i="30"/>
  <c r="AB8" i="30"/>
  <c r="U8" i="30"/>
  <c r="V8" i="30" s="1"/>
  <c r="X8" i="30" s="1"/>
  <c r="N8" i="30"/>
  <c r="O8" i="30" s="1"/>
  <c r="Q8" i="30" s="1"/>
  <c r="H8" i="30"/>
  <c r="J8" i="30" s="1"/>
  <c r="G8" i="30"/>
  <c r="AI7" i="30"/>
  <c r="AJ7" i="30" s="1"/>
  <c r="AB7" i="30"/>
  <c r="AC7" i="30" s="1"/>
  <c r="AE7" i="30" s="1"/>
  <c r="U7" i="30"/>
  <c r="V7" i="30" s="1"/>
  <c r="X7" i="30" s="1"/>
  <c r="N7" i="30"/>
  <c r="O7" i="30" s="1"/>
  <c r="Q7" i="30" s="1"/>
  <c r="G7" i="30"/>
  <c r="H7" i="30" s="1"/>
  <c r="AI6" i="30"/>
  <c r="AJ6" i="30" s="1"/>
  <c r="AB6" i="30"/>
  <c r="AC6" i="30" s="1"/>
  <c r="U6" i="30"/>
  <c r="V6" i="30" s="1"/>
  <c r="X6" i="30" s="1"/>
  <c r="N6" i="30"/>
  <c r="O6" i="30" s="1"/>
  <c r="Q6" i="30" s="1"/>
  <c r="G6" i="30"/>
  <c r="H6" i="30" s="1"/>
  <c r="AI5" i="30"/>
  <c r="AJ5" i="30" s="1"/>
  <c r="AB5" i="30"/>
  <c r="AC5" i="30" s="1"/>
  <c r="AE5" i="30" s="1"/>
  <c r="U5" i="30"/>
  <c r="V5" i="30" s="1"/>
  <c r="X5" i="30" s="1"/>
  <c r="N5" i="30"/>
  <c r="O5" i="30" s="1"/>
  <c r="Q5" i="30" s="1"/>
  <c r="G5" i="30"/>
  <c r="H5" i="30" s="1"/>
  <c r="J5" i="30" s="1"/>
  <c r="AI4" i="30"/>
  <c r="AJ4" i="30" s="1"/>
  <c r="AB4" i="30"/>
  <c r="AC4" i="30" s="1"/>
  <c r="U4" i="30"/>
  <c r="V4" i="30" s="1"/>
  <c r="X4" i="30" s="1"/>
  <c r="N4" i="30"/>
  <c r="O4" i="30" s="1"/>
  <c r="Q4" i="30" s="1"/>
  <c r="G4" i="30"/>
  <c r="H4" i="30" s="1"/>
  <c r="J4" i="30" s="1"/>
  <c r="AI3" i="30"/>
  <c r="AJ3" i="30" s="1"/>
  <c r="AB3" i="30"/>
  <c r="AC3" i="30" s="1"/>
  <c r="AE3" i="30" s="1"/>
  <c r="U3" i="30"/>
  <c r="V3" i="30" s="1"/>
  <c r="X3" i="30" s="1"/>
  <c r="N3" i="30"/>
  <c r="O3" i="30" s="1"/>
  <c r="Q3" i="30" s="1"/>
  <c r="G3" i="30"/>
  <c r="H3" i="30" s="1"/>
  <c r="AI2" i="30"/>
  <c r="AJ2" i="30" s="1"/>
  <c r="AB2" i="30"/>
  <c r="AC2" i="30" s="1"/>
  <c r="AE2" i="30" s="1"/>
  <c r="U2" i="30"/>
  <c r="V2" i="30" s="1"/>
  <c r="X2" i="30" s="1"/>
  <c r="N2" i="30"/>
  <c r="O2" i="30" s="1"/>
  <c r="G2" i="30"/>
  <c r="H2" i="30" s="1"/>
  <c r="I2" i="30" s="1"/>
  <c r="AK23" i="30" l="1"/>
  <c r="I21" i="30"/>
  <c r="AL3" i="30"/>
  <c r="AM3" i="30" s="1"/>
  <c r="AE4" i="30"/>
  <c r="AF4" i="30" s="1"/>
  <c r="P18" i="30"/>
  <c r="Q18" i="30"/>
  <c r="R18" i="30" s="1"/>
  <c r="W38" i="30"/>
  <c r="X38" i="30"/>
  <c r="Y38" i="30" s="1"/>
  <c r="AD59" i="30"/>
  <c r="AE59" i="30"/>
  <c r="AF59" i="30" s="1"/>
  <c r="AD99" i="30"/>
  <c r="AE99" i="30"/>
  <c r="AF99" i="30" s="1"/>
  <c r="P114" i="30"/>
  <c r="Q114" i="30"/>
  <c r="R114" i="30" s="1"/>
  <c r="AD129" i="30"/>
  <c r="AE129" i="30"/>
  <c r="AF129" i="30" s="1"/>
  <c r="W43" i="30"/>
  <c r="X43" i="30"/>
  <c r="Y43" i="30" s="1"/>
  <c r="P50" i="30"/>
  <c r="Q50" i="30"/>
  <c r="R50" i="30" s="1"/>
  <c r="P111" i="30"/>
  <c r="Q111" i="30"/>
  <c r="R111" i="30" s="1"/>
  <c r="Q29" i="30"/>
  <c r="R29" i="30" s="1"/>
  <c r="W44" i="30"/>
  <c r="X44" i="30"/>
  <c r="Y44" i="30" s="1"/>
  <c r="AD61" i="30"/>
  <c r="AE61" i="30"/>
  <c r="AF61" i="30" s="1"/>
  <c r="AD101" i="30"/>
  <c r="AE101" i="30"/>
  <c r="AF101" i="30" s="1"/>
  <c r="P112" i="30"/>
  <c r="Q112" i="30"/>
  <c r="R112" i="30" s="1"/>
  <c r="P116" i="30"/>
  <c r="Q116" i="30"/>
  <c r="R116" i="30" s="1"/>
  <c r="AD127" i="30"/>
  <c r="AE127" i="30"/>
  <c r="AF127" i="30" s="1"/>
  <c r="Q2" i="30"/>
  <c r="R2" i="30" s="1"/>
  <c r="AL2" i="30"/>
  <c r="AM2" i="30" s="1"/>
  <c r="Q30" i="30"/>
  <c r="R30" i="30" s="1"/>
  <c r="W37" i="30"/>
  <c r="X37" i="30"/>
  <c r="Y37" i="30" s="1"/>
  <c r="AD102" i="30"/>
  <c r="AE102" i="30"/>
  <c r="AF102" i="30" s="1"/>
  <c r="P113" i="30"/>
  <c r="Q113" i="30"/>
  <c r="R113" i="30" s="1"/>
  <c r="AD128" i="30"/>
  <c r="AE128" i="30"/>
  <c r="AF128" i="30" s="1"/>
  <c r="AL6" i="30"/>
  <c r="AM6" i="30" s="1"/>
  <c r="AL13" i="30"/>
  <c r="AM13" i="30" s="1"/>
  <c r="AD15" i="30"/>
  <c r="AE15" i="30"/>
  <c r="AF15" i="30" s="1"/>
  <c r="AL18" i="30"/>
  <c r="AM18" i="30" s="1"/>
  <c r="X19" i="30"/>
  <c r="Y19" i="30" s="1"/>
  <c r="Q24" i="30"/>
  <c r="R24" i="30" s="1"/>
  <c r="J25" i="30"/>
  <c r="K25" i="30" s="1"/>
  <c r="AD26" i="30"/>
  <c r="AE26" i="30"/>
  <c r="AF26" i="30" s="1"/>
  <c r="AL29" i="30"/>
  <c r="AM29" i="30" s="1"/>
  <c r="AD31" i="30"/>
  <c r="AE31" i="30"/>
  <c r="AF31" i="30" s="1"/>
  <c r="AK34" i="30"/>
  <c r="AL34" i="30"/>
  <c r="AM34" i="30" s="1"/>
  <c r="X35" i="30"/>
  <c r="Y35" i="30" s="1"/>
  <c r="I36" i="30"/>
  <c r="J36" i="30"/>
  <c r="K36" i="30" s="1"/>
  <c r="W39" i="30"/>
  <c r="X39" i="30"/>
  <c r="Y39" i="30" s="1"/>
  <c r="I41" i="30"/>
  <c r="J41" i="30"/>
  <c r="K41" i="30" s="1"/>
  <c r="AE42" i="30"/>
  <c r="AF42" i="30" s="1"/>
  <c r="AE44" i="30"/>
  <c r="AF44" i="30" s="1"/>
  <c r="Q45" i="30"/>
  <c r="R45" i="30" s="1"/>
  <c r="X64" i="30"/>
  <c r="Y64" i="30" s="1"/>
  <c r="J66" i="30"/>
  <c r="K66" i="30" s="1"/>
  <c r="AD67" i="30"/>
  <c r="AE67" i="30"/>
  <c r="AF67" i="30" s="1"/>
  <c r="P69" i="30"/>
  <c r="Q69" i="30"/>
  <c r="R69" i="30" s="1"/>
  <c r="AD76" i="30"/>
  <c r="AE76" i="30"/>
  <c r="AF76" i="30" s="1"/>
  <c r="P77" i="30"/>
  <c r="Q77" i="30"/>
  <c r="R77" i="30" s="1"/>
  <c r="AD78" i="30"/>
  <c r="AE78" i="30"/>
  <c r="AF78" i="30" s="1"/>
  <c r="X79" i="30"/>
  <c r="Y79" i="30" s="1"/>
  <c r="P80" i="30"/>
  <c r="Q80" i="30"/>
  <c r="R80" i="30" s="1"/>
  <c r="X83" i="30"/>
  <c r="Y83" i="30" s="1"/>
  <c r="P90" i="30"/>
  <c r="Q90" i="30"/>
  <c r="R90" i="30" s="1"/>
  <c r="AD93" i="30"/>
  <c r="AE93" i="30"/>
  <c r="AF93" i="30" s="1"/>
  <c r="I95" i="30"/>
  <c r="J95" i="30"/>
  <c r="K95" i="30" s="1"/>
  <c r="AK95" i="30"/>
  <c r="AL95" i="30"/>
  <c r="AM95" i="30" s="1"/>
  <c r="Q97" i="30"/>
  <c r="R97" i="30" s="1"/>
  <c r="AD98" i="30"/>
  <c r="AE98" i="30"/>
  <c r="AF98" i="30" s="1"/>
  <c r="AE109" i="30"/>
  <c r="AF109" i="30" s="1"/>
  <c r="AK110" i="30"/>
  <c r="AL110" i="30"/>
  <c r="AM110" i="30" s="1"/>
  <c r="X113" i="30"/>
  <c r="Y113" i="30" s="1"/>
  <c r="AL114" i="30"/>
  <c r="AM114" i="30" s="1"/>
  <c r="X118" i="30"/>
  <c r="Y118" i="30" s="1"/>
  <c r="AE121" i="30"/>
  <c r="AF121" i="30" s="1"/>
  <c r="Q123" i="30"/>
  <c r="R123" i="30" s="1"/>
  <c r="J14" i="30"/>
  <c r="K14" i="30" s="1"/>
  <c r="AK15" i="30"/>
  <c r="AL15" i="30"/>
  <c r="AM15" i="30" s="1"/>
  <c r="AK17" i="30"/>
  <c r="I19" i="30"/>
  <c r="J19" i="30"/>
  <c r="K19" i="30" s="1"/>
  <c r="P20" i="30"/>
  <c r="Q20" i="30"/>
  <c r="R20" i="30" s="1"/>
  <c r="J22" i="30"/>
  <c r="K22" i="30" s="1"/>
  <c r="AL22" i="30"/>
  <c r="AM22" i="30" s="1"/>
  <c r="AD23" i="30"/>
  <c r="AE23" i="30"/>
  <c r="AF23" i="30" s="1"/>
  <c r="Q25" i="30"/>
  <c r="R25" i="30" s="1"/>
  <c r="I26" i="30"/>
  <c r="J26" i="30"/>
  <c r="K26" i="30" s="1"/>
  <c r="AK26" i="30"/>
  <c r="AL26" i="30"/>
  <c r="AM26" i="30" s="1"/>
  <c r="I28" i="30"/>
  <c r="I30" i="30"/>
  <c r="J30" i="30"/>
  <c r="K30" i="30" s="1"/>
  <c r="AK31" i="30"/>
  <c r="AL31" i="30"/>
  <c r="AM31" i="30" s="1"/>
  <c r="AD32" i="30"/>
  <c r="AE32" i="30"/>
  <c r="AF32" i="30" s="1"/>
  <c r="X33" i="30"/>
  <c r="Y33" i="30" s="1"/>
  <c r="P34" i="30"/>
  <c r="Q34" i="30"/>
  <c r="R34" i="30" s="1"/>
  <c r="Q36" i="30"/>
  <c r="R36" i="30" s="1"/>
  <c r="Q38" i="30"/>
  <c r="R38" i="30" s="1"/>
  <c r="AK38" i="30"/>
  <c r="AL38" i="30"/>
  <c r="AM38" i="30" s="1"/>
  <c r="AE39" i="30"/>
  <c r="AF39" i="30" s="1"/>
  <c r="W40" i="30"/>
  <c r="X40" i="30"/>
  <c r="Y40" i="30" s="1"/>
  <c r="Q41" i="30"/>
  <c r="R41" i="30" s="1"/>
  <c r="I42" i="30"/>
  <c r="J42" i="30"/>
  <c r="K42" i="30" s="1"/>
  <c r="AK42" i="30"/>
  <c r="AL42" i="30"/>
  <c r="AM42" i="30" s="1"/>
  <c r="Q44" i="30"/>
  <c r="R44" i="30" s="1"/>
  <c r="AD44" i="30"/>
  <c r="I46" i="30"/>
  <c r="J46" i="30"/>
  <c r="K46" i="30" s="1"/>
  <c r="AE46" i="30"/>
  <c r="AF46" i="30" s="1"/>
  <c r="W47" i="30"/>
  <c r="X47" i="30"/>
  <c r="Y47" i="30" s="1"/>
  <c r="Q48" i="30"/>
  <c r="R48" i="30" s="1"/>
  <c r="I49" i="30"/>
  <c r="J49" i="30"/>
  <c r="K49" i="30" s="1"/>
  <c r="J51" i="30"/>
  <c r="K51" i="30" s="1"/>
  <c r="AD64" i="30"/>
  <c r="AE64" i="30"/>
  <c r="AF64" i="30" s="1"/>
  <c r="X65" i="30"/>
  <c r="Y65" i="30" s="1"/>
  <c r="P66" i="30"/>
  <c r="Q66" i="30"/>
  <c r="R66" i="30" s="1"/>
  <c r="J67" i="30"/>
  <c r="K67" i="30" s="1"/>
  <c r="AL67" i="30"/>
  <c r="AM67" i="30" s="1"/>
  <c r="AD68" i="30"/>
  <c r="AE68" i="30"/>
  <c r="AF68" i="30" s="1"/>
  <c r="X69" i="30"/>
  <c r="Y69" i="30" s="1"/>
  <c r="P70" i="30"/>
  <c r="Q70" i="30"/>
  <c r="R70" i="30" s="1"/>
  <c r="AL70" i="30"/>
  <c r="AM70" i="30" s="1"/>
  <c r="P72" i="30"/>
  <c r="Q72" i="30"/>
  <c r="R72" i="30" s="1"/>
  <c r="P75" i="30"/>
  <c r="Q75" i="30"/>
  <c r="R75" i="30" s="1"/>
  <c r="X77" i="30"/>
  <c r="Y77" i="30" s="1"/>
  <c r="P78" i="30"/>
  <c r="Q78" i="30"/>
  <c r="R78" i="30" s="1"/>
  <c r="AL78" i="30"/>
  <c r="AM78" i="30" s="1"/>
  <c r="AD79" i="30"/>
  <c r="AE79" i="30"/>
  <c r="AF79" i="30" s="1"/>
  <c r="X80" i="30"/>
  <c r="Y80" i="30" s="1"/>
  <c r="W83" i="30"/>
  <c r="P86" i="30"/>
  <c r="Q86" i="30"/>
  <c r="R86" i="30" s="1"/>
  <c r="X90" i="30"/>
  <c r="Y90" i="30" s="1"/>
  <c r="P91" i="30"/>
  <c r="Q91" i="30"/>
  <c r="R91" i="30" s="1"/>
  <c r="AK93" i="30"/>
  <c r="AL93" i="30"/>
  <c r="AM93" i="30" s="1"/>
  <c r="AD96" i="30"/>
  <c r="AE96" i="30"/>
  <c r="AF96" i="30" s="1"/>
  <c r="W97" i="30"/>
  <c r="X97" i="30"/>
  <c r="Y97" i="30" s="1"/>
  <c r="AD111" i="30"/>
  <c r="AE111" i="30"/>
  <c r="AF111" i="30" s="1"/>
  <c r="AD113" i="30"/>
  <c r="AE113" i="30"/>
  <c r="AF113" i="30" s="1"/>
  <c r="AE122" i="30"/>
  <c r="AF122" i="30" s="1"/>
  <c r="W123" i="30"/>
  <c r="X123" i="30"/>
  <c r="Y123" i="30" s="1"/>
  <c r="AD131" i="30"/>
  <c r="AE131" i="30"/>
  <c r="AF131" i="30" s="1"/>
  <c r="AD132" i="30"/>
  <c r="AE132" i="30"/>
  <c r="AF132" i="30" s="1"/>
  <c r="X133" i="30"/>
  <c r="Y133" i="30" s="1"/>
  <c r="AD134" i="30"/>
  <c r="AE134" i="30"/>
  <c r="AF134" i="30" s="1"/>
  <c r="X135" i="30"/>
  <c r="Y135" i="30" s="1"/>
  <c r="AD136" i="30"/>
  <c r="AE136" i="30"/>
  <c r="AF136" i="30" s="1"/>
  <c r="X137" i="30"/>
  <c r="Y137" i="30" s="1"/>
  <c r="AL9" i="30"/>
  <c r="AM9" i="30" s="1"/>
  <c r="AD19" i="30"/>
  <c r="AE19" i="30"/>
  <c r="AF19" i="30" s="1"/>
  <c r="P22" i="30"/>
  <c r="Q22" i="30"/>
  <c r="R22" i="30" s="1"/>
  <c r="J24" i="30"/>
  <c r="K24" i="30" s="1"/>
  <c r="Q26" i="30"/>
  <c r="R26" i="30" s="1"/>
  <c r="J29" i="30"/>
  <c r="K29" i="30" s="1"/>
  <c r="AD30" i="30"/>
  <c r="AE30" i="30"/>
  <c r="AF30" i="30" s="1"/>
  <c r="Q31" i="30"/>
  <c r="R31" i="30" s="1"/>
  <c r="I39" i="30"/>
  <c r="J39" i="30"/>
  <c r="K39" i="30" s="1"/>
  <c r="AE40" i="30"/>
  <c r="AF40" i="30" s="1"/>
  <c r="Q42" i="30"/>
  <c r="R42" i="30" s="1"/>
  <c r="Q46" i="30"/>
  <c r="R46" i="30" s="1"/>
  <c r="AE47" i="30"/>
  <c r="AF47" i="30" s="1"/>
  <c r="Q49" i="30"/>
  <c r="R49" i="30" s="1"/>
  <c r="J50" i="30"/>
  <c r="K50" i="30" s="1"/>
  <c r="P51" i="30"/>
  <c r="Q51" i="30"/>
  <c r="R51" i="30" s="1"/>
  <c r="X60" i="30"/>
  <c r="Y60" i="30" s="1"/>
  <c r="X66" i="30"/>
  <c r="Y66" i="30" s="1"/>
  <c r="J68" i="30"/>
  <c r="K68" i="30" s="1"/>
  <c r="AD69" i="30"/>
  <c r="AE69" i="30"/>
  <c r="AF69" i="30" s="1"/>
  <c r="P76" i="30"/>
  <c r="Q76" i="30"/>
  <c r="R76" i="30" s="1"/>
  <c r="J77" i="30"/>
  <c r="K77" i="30" s="1"/>
  <c r="X78" i="30"/>
  <c r="Y78" i="30" s="1"/>
  <c r="AL79" i="30"/>
  <c r="AM79" i="30" s="1"/>
  <c r="AD80" i="30"/>
  <c r="AE80" i="30"/>
  <c r="AF80" i="30" s="1"/>
  <c r="P87" i="30"/>
  <c r="Q87" i="30"/>
  <c r="R87" i="30" s="1"/>
  <c r="X91" i="30"/>
  <c r="Y91" i="30" s="1"/>
  <c r="AL94" i="30"/>
  <c r="AM94" i="30" s="1"/>
  <c r="W108" i="30"/>
  <c r="X108" i="30"/>
  <c r="Y108" i="30" s="1"/>
  <c r="AK109" i="30"/>
  <c r="AL109" i="30"/>
  <c r="AM109" i="30" s="1"/>
  <c r="AL125" i="30"/>
  <c r="AM125" i="30" s="1"/>
  <c r="X129" i="30"/>
  <c r="Y129" i="30" s="1"/>
  <c r="W130" i="30"/>
  <c r="X132" i="30"/>
  <c r="Y132" i="30" s="1"/>
  <c r="J2" i="30"/>
  <c r="J6" i="30"/>
  <c r="K6" i="30" s="1"/>
  <c r="J11" i="30"/>
  <c r="K11" i="30" s="1"/>
  <c r="AL4" i="30"/>
  <c r="AM4" i="30" s="1"/>
  <c r="AL7" i="30"/>
  <c r="AM7" i="30" s="1"/>
  <c r="K9" i="30"/>
  <c r="AE11" i="30"/>
  <c r="AF11" i="30" s="1"/>
  <c r="AD12" i="30"/>
  <c r="AE12" i="30"/>
  <c r="AF12" i="30" s="1"/>
  <c r="AL14" i="30"/>
  <c r="AM14" i="30" s="1"/>
  <c r="J23" i="30"/>
  <c r="K23" i="30" s="1"/>
  <c r="AD24" i="30"/>
  <c r="AE24" i="30"/>
  <c r="AF24" i="30" s="1"/>
  <c r="J27" i="30"/>
  <c r="K27" i="30" s="1"/>
  <c r="AD27" i="30"/>
  <c r="AE27" i="30"/>
  <c r="AF27" i="30" s="1"/>
  <c r="J32" i="30"/>
  <c r="K32" i="30" s="1"/>
  <c r="AK32" i="30"/>
  <c r="AL32" i="30"/>
  <c r="AM32" i="30" s="1"/>
  <c r="W36" i="30"/>
  <c r="X36" i="30"/>
  <c r="Y36" i="30" s="1"/>
  <c r="AK39" i="30"/>
  <c r="AL39" i="30"/>
  <c r="AM39" i="30" s="1"/>
  <c r="W41" i="30"/>
  <c r="X41" i="30"/>
  <c r="Y41" i="30" s="1"/>
  <c r="I43" i="30"/>
  <c r="J43" i="30"/>
  <c r="K43" i="30" s="1"/>
  <c r="AE43" i="30"/>
  <c r="AF43" i="30" s="1"/>
  <c r="W45" i="30"/>
  <c r="X45" i="30"/>
  <c r="Y45" i="30" s="1"/>
  <c r="AK46" i="30"/>
  <c r="AL46" i="30"/>
  <c r="AM46" i="30" s="1"/>
  <c r="W48" i="30"/>
  <c r="X48" i="30"/>
  <c r="Y48" i="30" s="1"/>
  <c r="X62" i="30"/>
  <c r="Y62" i="30" s="1"/>
  <c r="AD65" i="30"/>
  <c r="AE65" i="30"/>
  <c r="AF65" i="30" s="1"/>
  <c r="P67" i="30"/>
  <c r="Q67" i="30"/>
  <c r="R67" i="30" s="1"/>
  <c r="AL68" i="30"/>
  <c r="AM68" i="30" s="1"/>
  <c r="AD77" i="30"/>
  <c r="AE77" i="30"/>
  <c r="AF77" i="30" s="1"/>
  <c r="P82" i="30"/>
  <c r="Q82" i="30"/>
  <c r="R82" i="30" s="1"/>
  <c r="X86" i="30"/>
  <c r="Y86" i="30" s="1"/>
  <c r="X92" i="30"/>
  <c r="Y92" i="30" s="1"/>
  <c r="J94" i="30"/>
  <c r="K94" i="30" s="1"/>
  <c r="W95" i="30"/>
  <c r="X95" i="30"/>
  <c r="Y95" i="30" s="1"/>
  <c r="Q109" i="30"/>
  <c r="R109" i="30" s="1"/>
  <c r="AL111" i="30"/>
  <c r="AM111" i="30" s="1"/>
  <c r="X112" i="30"/>
  <c r="Y112" i="30" s="1"/>
  <c r="AL113" i="30"/>
  <c r="AM113" i="30" s="1"/>
  <c r="P115" i="30"/>
  <c r="Q115" i="30"/>
  <c r="R115" i="30" s="1"/>
  <c r="X116" i="30"/>
  <c r="Y116" i="30" s="1"/>
  <c r="P119" i="30"/>
  <c r="Q119" i="30"/>
  <c r="R119" i="30" s="1"/>
  <c r="AE120" i="30"/>
  <c r="AF120" i="30" s="1"/>
  <c r="P121" i="30"/>
  <c r="Q121" i="30"/>
  <c r="R121" i="30" s="1"/>
  <c r="AE123" i="30"/>
  <c r="AF123" i="30" s="1"/>
  <c r="K5" i="30"/>
  <c r="AL5" i="30"/>
  <c r="AM5" i="30" s="1"/>
  <c r="AE6" i="30"/>
  <c r="AF6" i="30" s="1"/>
  <c r="J10" i="30"/>
  <c r="K10" i="30" s="1"/>
  <c r="J18" i="30"/>
  <c r="K18" i="30" s="1"/>
  <c r="AL19" i="30"/>
  <c r="AM19" i="30" s="1"/>
  <c r="AL21" i="30"/>
  <c r="AM21" i="30" s="1"/>
  <c r="AD25" i="30"/>
  <c r="AE25" i="30"/>
  <c r="AF25" i="30" s="1"/>
  <c r="I27" i="30"/>
  <c r="AL27" i="30"/>
  <c r="AM27" i="30" s="1"/>
  <c r="I29" i="30"/>
  <c r="AD29" i="30"/>
  <c r="AE29" i="30"/>
  <c r="AF29" i="30" s="1"/>
  <c r="AK30" i="30"/>
  <c r="AL30" i="30"/>
  <c r="AM30" i="30" s="1"/>
  <c r="AE34" i="30"/>
  <c r="AF34" i="30" s="1"/>
  <c r="AE36" i="30"/>
  <c r="AF36" i="30" s="1"/>
  <c r="Q37" i="30"/>
  <c r="R37" i="30" s="1"/>
  <c r="AK40" i="30"/>
  <c r="AL40" i="30"/>
  <c r="AM40" i="30" s="1"/>
  <c r="AK43" i="30"/>
  <c r="AL43" i="30"/>
  <c r="AM43" i="30" s="1"/>
  <c r="I45" i="30"/>
  <c r="J45" i="30"/>
  <c r="K45" i="30" s="1"/>
  <c r="I47" i="30"/>
  <c r="J47" i="30"/>
  <c r="K47" i="30" s="1"/>
  <c r="AK47" i="30"/>
  <c r="AL47" i="30"/>
  <c r="AM47" i="30" s="1"/>
  <c r="AE48" i="30"/>
  <c r="AF48" i="30" s="1"/>
  <c r="W49" i="30"/>
  <c r="X49" i="30"/>
  <c r="Y49" i="30" s="1"/>
  <c r="I50" i="30"/>
  <c r="X59" i="30"/>
  <c r="Y59" i="30" s="1"/>
  <c r="AD60" i="30"/>
  <c r="AE60" i="30"/>
  <c r="AF60" i="30" s="1"/>
  <c r="X61" i="30"/>
  <c r="Y61" i="30" s="1"/>
  <c r="AD62" i="30"/>
  <c r="AE62" i="30"/>
  <c r="AF62" i="30" s="1"/>
  <c r="X63" i="30"/>
  <c r="Y63" i="30" s="1"/>
  <c r="AL65" i="30"/>
  <c r="AM65" i="30" s="1"/>
  <c r="AD66" i="30"/>
  <c r="AE66" i="30"/>
  <c r="AF66" i="30" s="1"/>
  <c r="X67" i="30"/>
  <c r="Y67" i="30" s="1"/>
  <c r="P68" i="30"/>
  <c r="Q68" i="30"/>
  <c r="R68" i="30" s="1"/>
  <c r="J69" i="30"/>
  <c r="K69" i="30" s="1"/>
  <c r="AL69" i="30"/>
  <c r="AM69" i="30" s="1"/>
  <c r="P71" i="30"/>
  <c r="Q71" i="30"/>
  <c r="R71" i="30" s="1"/>
  <c r="P74" i="30"/>
  <c r="Q74" i="30"/>
  <c r="R74" i="30" s="1"/>
  <c r="AL74" i="30"/>
  <c r="AM74" i="30" s="1"/>
  <c r="AD75" i="30"/>
  <c r="AE75" i="30"/>
  <c r="AF75" i="30" s="1"/>
  <c r="X76" i="30"/>
  <c r="Y76" i="30" s="1"/>
  <c r="AL77" i="30"/>
  <c r="AM77" i="30" s="1"/>
  <c r="P79" i="30"/>
  <c r="Q79" i="30"/>
  <c r="R79" i="30" s="1"/>
  <c r="P83" i="30"/>
  <c r="Q83" i="30"/>
  <c r="R83" i="30" s="1"/>
  <c r="X87" i="30"/>
  <c r="Y87" i="30" s="1"/>
  <c r="X88" i="30"/>
  <c r="Y88" i="30" s="1"/>
  <c r="W91" i="30"/>
  <c r="W93" i="30"/>
  <c r="X93" i="30"/>
  <c r="Y93" i="30" s="1"/>
  <c r="AK94" i="30"/>
  <c r="I97" i="30"/>
  <c r="J97" i="30"/>
  <c r="K97" i="30" s="1"/>
  <c r="AK97" i="30"/>
  <c r="AL97" i="30"/>
  <c r="AM97" i="30" s="1"/>
  <c r="P99" i="30"/>
  <c r="Q99" i="30"/>
  <c r="R99" i="30" s="1"/>
  <c r="X100" i="30"/>
  <c r="Y100" i="30" s="1"/>
  <c r="W102" i="30"/>
  <c r="W109" i="30"/>
  <c r="X109" i="30"/>
  <c r="Y109" i="30" s="1"/>
  <c r="I110" i="30"/>
  <c r="J110" i="30"/>
  <c r="K110" i="30" s="1"/>
  <c r="AE110" i="30"/>
  <c r="AF110" i="30" s="1"/>
  <c r="AD112" i="30"/>
  <c r="AE112" i="30"/>
  <c r="AF112" i="30" s="1"/>
  <c r="J114" i="30"/>
  <c r="K114" i="30" s="1"/>
  <c r="AD114" i="30"/>
  <c r="AE114" i="30"/>
  <c r="AF114" i="30" s="1"/>
  <c r="X115" i="30"/>
  <c r="Y115" i="30" s="1"/>
  <c r="X117" i="30"/>
  <c r="Y117" i="30" s="1"/>
  <c r="P118" i="30"/>
  <c r="Q118" i="30"/>
  <c r="R118" i="30" s="1"/>
  <c r="X119" i="30"/>
  <c r="Y119" i="30" s="1"/>
  <c r="P120" i="30"/>
  <c r="Q120" i="30"/>
  <c r="R120" i="30" s="1"/>
  <c r="J123" i="30"/>
  <c r="K123" i="30" s="1"/>
  <c r="AL123" i="30"/>
  <c r="AM123" i="30" s="1"/>
  <c r="AD124" i="30"/>
  <c r="AE124" i="30"/>
  <c r="AF124" i="30" s="1"/>
  <c r="Q125" i="30"/>
  <c r="R125" i="30" s="1"/>
  <c r="X128" i="30"/>
  <c r="Y128" i="30" s="1"/>
  <c r="X131" i="30"/>
  <c r="Y131" i="30" s="1"/>
  <c r="AD133" i="30"/>
  <c r="AE133" i="30"/>
  <c r="AF133" i="30" s="1"/>
  <c r="AD135" i="30"/>
  <c r="AE135" i="30"/>
  <c r="AF135" i="30" s="1"/>
  <c r="X136" i="30"/>
  <c r="Y136" i="30" s="1"/>
  <c r="AD137" i="30"/>
  <c r="AE137" i="30"/>
  <c r="AF137" i="30" s="1"/>
  <c r="J3" i="30"/>
  <c r="K3" i="30" s="1"/>
  <c r="J7" i="30"/>
  <c r="K7" i="30" s="1"/>
  <c r="J12" i="30"/>
  <c r="K12" i="30" s="1"/>
  <c r="AE8" i="30"/>
  <c r="AF8" i="30" s="1"/>
  <c r="AL10" i="30"/>
  <c r="AM10" i="30" s="1"/>
  <c r="AL11" i="30"/>
  <c r="AM11" i="30" s="1"/>
  <c r="P16" i="30"/>
  <c r="Q16" i="30"/>
  <c r="R16" i="30" s="1"/>
  <c r="J17" i="30"/>
  <c r="K17" i="30" s="1"/>
  <c r="AL25" i="30"/>
  <c r="AM25" i="30" s="1"/>
  <c r="AD28" i="30"/>
  <c r="AE28" i="30"/>
  <c r="AF28" i="30" s="1"/>
  <c r="I31" i="30"/>
  <c r="J31" i="30"/>
  <c r="K31" i="30" s="1"/>
  <c r="I34" i="30"/>
  <c r="J34" i="30"/>
  <c r="K34" i="30" s="1"/>
  <c r="I38" i="30"/>
  <c r="J38" i="30"/>
  <c r="K38" i="30" s="1"/>
  <c r="AE38" i="30"/>
  <c r="AF38" i="30" s="1"/>
  <c r="Q40" i="30"/>
  <c r="R40" i="30" s="1"/>
  <c r="AK41" i="30"/>
  <c r="AL41" i="30"/>
  <c r="AM41" i="30" s="1"/>
  <c r="I44" i="30"/>
  <c r="J44" i="30"/>
  <c r="K44" i="30" s="1"/>
  <c r="AK45" i="30"/>
  <c r="AL45" i="30"/>
  <c r="AM45" i="30" s="1"/>
  <c r="W46" i="30"/>
  <c r="X46" i="30"/>
  <c r="Y46" i="30" s="1"/>
  <c r="AK48" i="30"/>
  <c r="AL48" i="30"/>
  <c r="AM48" i="30" s="1"/>
  <c r="AL50" i="30"/>
  <c r="AM50" i="30" s="1"/>
  <c r="AD63" i="30"/>
  <c r="AE63" i="30"/>
  <c r="AF63" i="30" s="1"/>
  <c r="P65" i="30"/>
  <c r="Q65" i="30"/>
  <c r="R65" i="30" s="1"/>
  <c r="AL66" i="30"/>
  <c r="AM66" i="30" s="1"/>
  <c r="X68" i="30"/>
  <c r="Y68" i="30" s="1"/>
  <c r="J70" i="30"/>
  <c r="K70" i="30" s="1"/>
  <c r="AL75" i="30"/>
  <c r="AM75" i="30" s="1"/>
  <c r="J78" i="30"/>
  <c r="K78" i="30" s="1"/>
  <c r="X84" i="30"/>
  <c r="Y84" i="30" s="1"/>
  <c r="J98" i="30"/>
  <c r="K98" i="30" s="1"/>
  <c r="W99" i="30"/>
  <c r="X99" i="30"/>
  <c r="Y99" i="30" s="1"/>
  <c r="AL99" i="30"/>
  <c r="AM99" i="30" s="1"/>
  <c r="W101" i="30"/>
  <c r="X101" i="30"/>
  <c r="Y101" i="30" s="1"/>
  <c r="Q108" i="30"/>
  <c r="R108" i="30" s="1"/>
  <c r="X111" i="30"/>
  <c r="Y111" i="30" s="1"/>
  <c r="AL112" i="30"/>
  <c r="AM112" i="30" s="1"/>
  <c r="AL124" i="30"/>
  <c r="AM124" i="30" s="1"/>
  <c r="J126" i="30"/>
  <c r="K126" i="30" s="1"/>
  <c r="X127" i="30"/>
  <c r="Y127" i="30" s="1"/>
  <c r="W128" i="30"/>
  <c r="J13" i="30"/>
  <c r="K13" i="30" s="1"/>
  <c r="AM12" i="30"/>
  <c r="AF13" i="30"/>
  <c r="K16" i="30"/>
  <c r="AM16" i="30"/>
  <c r="R23" i="30"/>
  <c r="AM24" i="30"/>
  <c r="R39" i="30"/>
  <c r="AF41" i="30"/>
  <c r="R43" i="30"/>
  <c r="AF45" i="30"/>
  <c r="K80" i="30"/>
  <c r="Y82" i="30"/>
  <c r="R95" i="30"/>
  <c r="Y130" i="30"/>
  <c r="K8" i="30"/>
  <c r="K20" i="30"/>
  <c r="AM20" i="30"/>
  <c r="K28" i="30"/>
  <c r="R47" i="30"/>
  <c r="AF49" i="30"/>
  <c r="K96" i="30"/>
  <c r="Y102" i="30"/>
  <c r="Y114" i="30"/>
  <c r="K4" i="30"/>
  <c r="AM8" i="30"/>
  <c r="AM28" i="30"/>
  <c r="K76" i="30"/>
  <c r="AM76" i="30"/>
  <c r="K112" i="30"/>
  <c r="Y134" i="30"/>
  <c r="Y138" i="30"/>
  <c r="K71" i="30"/>
  <c r="K79" i="30"/>
  <c r="K15" i="30"/>
  <c r="K111" i="30"/>
  <c r="K115" i="30"/>
  <c r="K75" i="30"/>
  <c r="K99" i="30"/>
  <c r="AD14" i="30"/>
  <c r="AF14" i="30"/>
  <c r="AD10" i="30"/>
  <c r="AF10" i="30"/>
  <c r="P19" i="30"/>
  <c r="R19" i="30"/>
  <c r="I32" i="30"/>
  <c r="AD36" i="30"/>
  <c r="I94" i="30"/>
  <c r="W117" i="30"/>
  <c r="I17" i="30"/>
  <c r="P42" i="30"/>
  <c r="P109" i="30"/>
  <c r="AK111" i="30"/>
  <c r="AK112" i="30"/>
  <c r="AK113" i="30"/>
  <c r="AK114" i="30"/>
  <c r="AF5" i="30"/>
  <c r="AD5" i="30"/>
  <c r="Y17" i="30"/>
  <c r="W17" i="30"/>
  <c r="AD21" i="30"/>
  <c r="AF21" i="30"/>
  <c r="AK44" i="30"/>
  <c r="AM44" i="30"/>
  <c r="AK49" i="30"/>
  <c r="AM49" i="30"/>
  <c r="AF7" i="30"/>
  <c r="AD7" i="30"/>
  <c r="AD17" i="30"/>
  <c r="AF17" i="30"/>
  <c r="R28" i="30"/>
  <c r="P28" i="30"/>
  <c r="I40" i="30"/>
  <c r="K40" i="30"/>
  <c r="AF9" i="30"/>
  <c r="AD9" i="30"/>
  <c r="R21" i="30"/>
  <c r="P21" i="30"/>
  <c r="Y34" i="30"/>
  <c r="W34" i="30"/>
  <c r="AK36" i="30"/>
  <c r="AM36" i="30"/>
  <c r="W42" i="30"/>
  <c r="Y42" i="30"/>
  <c r="I48" i="30"/>
  <c r="K48" i="30"/>
  <c r="AF3" i="30"/>
  <c r="AD3" i="30"/>
  <c r="R17" i="30"/>
  <c r="P17" i="30"/>
  <c r="Y21" i="30"/>
  <c r="W21" i="30"/>
  <c r="R27" i="30"/>
  <c r="P27" i="30"/>
  <c r="Y70" i="30"/>
  <c r="W70" i="30"/>
  <c r="K72" i="30"/>
  <c r="I72" i="30"/>
  <c r="P81" i="30"/>
  <c r="R81" i="30"/>
  <c r="P84" i="30"/>
  <c r="R84" i="30"/>
  <c r="Y85" i="30"/>
  <c r="W85" i="30"/>
  <c r="Y126" i="30"/>
  <c r="W126" i="30"/>
  <c r="AK2" i="30"/>
  <c r="AD4" i="30"/>
  <c r="AD8" i="30"/>
  <c r="AD11" i="30"/>
  <c r="AD13" i="30"/>
  <c r="AK19" i="30"/>
  <c r="I23" i="30"/>
  <c r="P23" i="30"/>
  <c r="I24" i="30"/>
  <c r="P24" i="30"/>
  <c r="AK24" i="30"/>
  <c r="AK27" i="30"/>
  <c r="AK28" i="30"/>
  <c r="AD34" i="30"/>
  <c r="P38" i="30"/>
  <c r="AD40" i="30"/>
  <c r="AK50" i="30"/>
  <c r="I51" i="30"/>
  <c r="Y81" i="30"/>
  <c r="W81" i="30"/>
  <c r="AD94" i="30"/>
  <c r="AF94" i="30"/>
  <c r="AF95" i="30"/>
  <c r="AD95" i="30"/>
  <c r="AK98" i="30"/>
  <c r="AM98" i="30"/>
  <c r="AK122" i="30"/>
  <c r="AM122" i="30"/>
  <c r="AD126" i="30"/>
  <c r="AF126" i="30"/>
  <c r="AD71" i="30"/>
  <c r="AF71" i="30"/>
  <c r="P89" i="30"/>
  <c r="R89" i="30"/>
  <c r="P92" i="30"/>
  <c r="R92" i="30"/>
  <c r="AM96" i="30"/>
  <c r="AK96" i="30"/>
  <c r="AF97" i="30"/>
  <c r="AD97" i="30"/>
  <c r="I125" i="30"/>
  <c r="K125" i="30"/>
  <c r="AD138" i="30"/>
  <c r="AF138" i="30"/>
  <c r="AD6" i="30"/>
  <c r="W19" i="30"/>
  <c r="P29" i="30"/>
  <c r="AK29" i="30"/>
  <c r="P31" i="30"/>
  <c r="P46" i="30"/>
  <c r="AD48" i="30"/>
  <c r="AD49" i="30"/>
  <c r="AD70" i="30"/>
  <c r="AF70" i="30"/>
  <c r="Y71" i="30"/>
  <c r="W71" i="30"/>
  <c r="AM71" i="30"/>
  <c r="AK71" i="30"/>
  <c r="P85" i="30"/>
  <c r="R85" i="30"/>
  <c r="P88" i="30"/>
  <c r="R88" i="30"/>
  <c r="Y89" i="30"/>
  <c r="W89" i="30"/>
  <c r="AD100" i="30"/>
  <c r="AF100" i="30"/>
  <c r="I109" i="30"/>
  <c r="K109" i="30"/>
  <c r="P117" i="30"/>
  <c r="R117" i="30"/>
  <c r="K124" i="30"/>
  <c r="I124" i="30"/>
  <c r="R126" i="30"/>
  <c r="P126" i="30"/>
  <c r="AD130" i="30"/>
  <c r="AF130" i="30"/>
  <c r="W100" i="30"/>
  <c r="I112" i="30"/>
  <c r="W116" i="30"/>
  <c r="AD123" i="30"/>
  <c r="AK124" i="30"/>
  <c r="W134" i="30"/>
  <c r="W136" i="30"/>
  <c r="W138" i="30"/>
  <c r="I96" i="30"/>
  <c r="AD109" i="30"/>
  <c r="I114" i="30"/>
  <c r="I115" i="30"/>
  <c r="W133" i="30"/>
  <c r="W135" i="30"/>
  <c r="W137" i="30"/>
  <c r="Y4" i="30"/>
  <c r="W4" i="30"/>
  <c r="P5" i="30"/>
  <c r="R5" i="30"/>
  <c r="Y11" i="30"/>
  <c r="W11" i="30"/>
  <c r="AD22" i="30"/>
  <c r="AF22" i="30"/>
  <c r="Y8" i="30"/>
  <c r="W8" i="30"/>
  <c r="Y15" i="30"/>
  <c r="W15" i="30"/>
  <c r="Y24" i="30"/>
  <c r="W24" i="30"/>
  <c r="Y5" i="30"/>
  <c r="W5" i="30"/>
  <c r="P6" i="30"/>
  <c r="R6" i="30"/>
  <c r="Y9" i="30"/>
  <c r="W9" i="30"/>
  <c r="P10" i="30"/>
  <c r="R10" i="30"/>
  <c r="P12" i="30"/>
  <c r="R12" i="30"/>
  <c r="P14" i="30"/>
  <c r="R14" i="30"/>
  <c r="Y18" i="30"/>
  <c r="W18" i="30"/>
  <c r="AD20" i="30"/>
  <c r="AF20" i="30"/>
  <c r="AF2" i="30"/>
  <c r="AD2" i="30"/>
  <c r="P9" i="30"/>
  <c r="R9" i="30"/>
  <c r="Y20" i="30"/>
  <c r="W20" i="30"/>
  <c r="Y23" i="30"/>
  <c r="W23" i="30"/>
  <c r="P3" i="30"/>
  <c r="R3" i="30"/>
  <c r="Y6" i="30"/>
  <c r="W6" i="30"/>
  <c r="P7" i="30"/>
  <c r="R7" i="30"/>
  <c r="Y12" i="30"/>
  <c r="W12" i="30"/>
  <c r="Y14" i="30"/>
  <c r="W14" i="30"/>
  <c r="Y16" i="30"/>
  <c r="W16" i="30"/>
  <c r="AD18" i="30"/>
  <c r="AF18" i="30"/>
  <c r="Y29" i="30"/>
  <c r="W29" i="30"/>
  <c r="Y31" i="30"/>
  <c r="W31" i="30"/>
  <c r="Y13" i="30"/>
  <c r="W13" i="30"/>
  <c r="Y10" i="30"/>
  <c r="W10" i="30"/>
  <c r="W2" i="30"/>
  <c r="Y2" i="30"/>
  <c r="Y3" i="30"/>
  <c r="W3" i="30"/>
  <c r="P4" i="30"/>
  <c r="R4" i="30"/>
  <c r="Y7" i="30"/>
  <c r="W7" i="30"/>
  <c r="P8" i="30"/>
  <c r="R8" i="30"/>
  <c r="P11" i="30"/>
  <c r="R11" i="30"/>
  <c r="P13" i="30"/>
  <c r="R13" i="30"/>
  <c r="P15" i="30"/>
  <c r="R15" i="30"/>
  <c r="AD16" i="30"/>
  <c r="AF16" i="30"/>
  <c r="Y22" i="30"/>
  <c r="W22" i="30"/>
  <c r="Y27" i="30"/>
  <c r="W27" i="30"/>
  <c r="Y28" i="30"/>
  <c r="W28" i="30"/>
  <c r="Y25" i="30"/>
  <c r="W25" i="30"/>
  <c r="I35" i="30"/>
  <c r="K35" i="30"/>
  <c r="AF35" i="30"/>
  <c r="AD35" i="30"/>
  <c r="I37" i="30"/>
  <c r="K37" i="30"/>
  <c r="Y26" i="30"/>
  <c r="W26" i="30"/>
  <c r="Y30" i="30"/>
  <c r="W30" i="30"/>
  <c r="I33" i="30"/>
  <c r="K33" i="30"/>
  <c r="AF33" i="30"/>
  <c r="AD33" i="30"/>
  <c r="R35" i="30"/>
  <c r="P35" i="30"/>
  <c r="AK35" i="30"/>
  <c r="AM35" i="30"/>
  <c r="AF37" i="30"/>
  <c r="AD37" i="30"/>
  <c r="I3" i="30"/>
  <c r="AK4" i="30"/>
  <c r="I5" i="30"/>
  <c r="AK5" i="30"/>
  <c r="I6" i="30"/>
  <c r="AK6" i="30"/>
  <c r="I7" i="30"/>
  <c r="AK7" i="30"/>
  <c r="I8" i="30"/>
  <c r="AK8" i="30"/>
  <c r="I9" i="30"/>
  <c r="AK9" i="30"/>
  <c r="I10" i="30"/>
  <c r="I11" i="30"/>
  <c r="AK11" i="30"/>
  <c r="I12" i="30"/>
  <c r="AK12" i="30"/>
  <c r="I13" i="30"/>
  <c r="AK13" i="30"/>
  <c r="I14" i="30"/>
  <c r="AK14" i="30"/>
  <c r="I15" i="30"/>
  <c r="I16" i="30"/>
  <c r="AK16" i="30"/>
  <c r="I18" i="30"/>
  <c r="AK18" i="30"/>
  <c r="I20" i="30"/>
  <c r="AK20" i="30"/>
  <c r="I22" i="30"/>
  <c r="AK22" i="30"/>
  <c r="I25" i="30"/>
  <c r="P25" i="30"/>
  <c r="AK25" i="30"/>
  <c r="R32" i="30"/>
  <c r="P32" i="30"/>
  <c r="R33" i="30"/>
  <c r="P33" i="30"/>
  <c r="AK33" i="30"/>
  <c r="AM33" i="30"/>
  <c r="P2" i="30"/>
  <c r="AK3" i="30"/>
  <c r="I4" i="30"/>
  <c r="AK10" i="30"/>
  <c r="P26" i="30"/>
  <c r="P30" i="30"/>
  <c r="Y32" i="30"/>
  <c r="W32" i="30"/>
  <c r="AK37" i="30"/>
  <c r="AM37" i="30"/>
  <c r="P39" i="30"/>
  <c r="AD41" i="30"/>
  <c r="P43" i="30"/>
  <c r="AD45" i="30"/>
  <c r="P47" i="30"/>
  <c r="P52" i="30"/>
  <c r="R52" i="30"/>
  <c r="AD52" i="30"/>
  <c r="AF52" i="30"/>
  <c r="P54" i="30"/>
  <c r="R54" i="30"/>
  <c r="AD54" i="30"/>
  <c r="AF54" i="30"/>
  <c r="P56" i="30"/>
  <c r="R56" i="30"/>
  <c r="AD56" i="30"/>
  <c r="AF56" i="30"/>
  <c r="P58" i="30"/>
  <c r="R58" i="30"/>
  <c r="AD58" i="30"/>
  <c r="AF58" i="30"/>
  <c r="K60" i="30"/>
  <c r="I60" i="30"/>
  <c r="K61" i="30"/>
  <c r="I61" i="30"/>
  <c r="K62" i="30"/>
  <c r="I62" i="30"/>
  <c r="K63" i="30"/>
  <c r="I63" i="30"/>
  <c r="K64" i="30"/>
  <c r="I64" i="30"/>
  <c r="K65" i="30"/>
  <c r="I65" i="30"/>
  <c r="W33" i="30"/>
  <c r="W35" i="30"/>
  <c r="P36" i="30"/>
  <c r="AD38" i="30"/>
  <c r="P40" i="30"/>
  <c r="AD42" i="30"/>
  <c r="P44" i="30"/>
  <c r="AD46" i="30"/>
  <c r="P48" i="30"/>
  <c r="AD50" i="30"/>
  <c r="AF50" i="30"/>
  <c r="K52" i="30"/>
  <c r="I52" i="30"/>
  <c r="Y52" i="30"/>
  <c r="W52" i="30"/>
  <c r="AM52" i="30"/>
  <c r="AK52" i="30"/>
  <c r="K54" i="30"/>
  <c r="I54" i="30"/>
  <c r="Y54" i="30"/>
  <c r="W54" i="30"/>
  <c r="AM54" i="30"/>
  <c r="AK54" i="30"/>
  <c r="K56" i="30"/>
  <c r="I56" i="30"/>
  <c r="Y56" i="30"/>
  <c r="W56" i="30"/>
  <c r="AM56" i="30"/>
  <c r="AK56" i="30"/>
  <c r="K58" i="30"/>
  <c r="I58" i="30"/>
  <c r="Y58" i="30"/>
  <c r="W58" i="30"/>
  <c r="AM58" i="30"/>
  <c r="AK58" i="30"/>
  <c r="P37" i="30"/>
  <c r="AD39" i="30"/>
  <c r="P41" i="30"/>
  <c r="AD43" i="30"/>
  <c r="P45" i="30"/>
  <c r="AD47" i="30"/>
  <c r="P49" i="30"/>
  <c r="Y50" i="30"/>
  <c r="W50" i="30"/>
  <c r="AD51" i="30"/>
  <c r="AF51" i="30"/>
  <c r="P53" i="30"/>
  <c r="R53" i="30"/>
  <c r="AD53" i="30"/>
  <c r="AF53" i="30"/>
  <c r="P55" i="30"/>
  <c r="R55" i="30"/>
  <c r="AD55" i="30"/>
  <c r="AF55" i="30"/>
  <c r="P57" i="30"/>
  <c r="R57" i="30"/>
  <c r="AD57" i="30"/>
  <c r="AF57" i="30"/>
  <c r="P59" i="30"/>
  <c r="R59" i="30"/>
  <c r="P60" i="30"/>
  <c r="R60" i="30"/>
  <c r="P61" i="30"/>
  <c r="R61" i="30"/>
  <c r="P62" i="30"/>
  <c r="R62" i="30"/>
  <c r="P63" i="30"/>
  <c r="R63" i="30"/>
  <c r="P64" i="30"/>
  <c r="R64" i="30"/>
  <c r="Y51" i="30"/>
  <c r="W51" i="30"/>
  <c r="AM51" i="30"/>
  <c r="AK51" i="30"/>
  <c r="K53" i="30"/>
  <c r="I53" i="30"/>
  <c r="Y53" i="30"/>
  <c r="W53" i="30"/>
  <c r="AM53" i="30"/>
  <c r="AK53" i="30"/>
  <c r="K55" i="30"/>
  <c r="I55" i="30"/>
  <c r="Y55" i="30"/>
  <c r="W55" i="30"/>
  <c r="AM55" i="30"/>
  <c r="AK55" i="30"/>
  <c r="K57" i="30"/>
  <c r="I57" i="30"/>
  <c r="Y57" i="30"/>
  <c r="W57" i="30"/>
  <c r="AM57" i="30"/>
  <c r="AK57" i="30"/>
  <c r="K59" i="30"/>
  <c r="I59" i="30"/>
  <c r="AM59" i="30"/>
  <c r="AK59" i="30"/>
  <c r="AM60" i="30"/>
  <c r="AK60" i="30"/>
  <c r="AM61" i="30"/>
  <c r="AK61" i="30"/>
  <c r="AM62" i="30"/>
  <c r="AK62" i="30"/>
  <c r="AM63" i="30"/>
  <c r="AK63" i="30"/>
  <c r="AM64" i="30"/>
  <c r="AK64" i="30"/>
  <c r="AD72" i="30"/>
  <c r="AF72" i="30"/>
  <c r="W59" i="30"/>
  <c r="W60" i="30"/>
  <c r="W61" i="30"/>
  <c r="W62" i="30"/>
  <c r="W63" i="30"/>
  <c r="W64" i="30"/>
  <c r="W65" i="30"/>
  <c r="W66" i="30"/>
  <c r="W67" i="30"/>
  <c r="W68" i="30"/>
  <c r="W69" i="30"/>
  <c r="Y72" i="30"/>
  <c r="W72" i="30"/>
  <c r="AM72" i="30"/>
  <c r="AK72" i="30"/>
  <c r="K74" i="30"/>
  <c r="I74" i="30"/>
  <c r="Y74" i="30"/>
  <c r="W74" i="30"/>
  <c r="P73" i="30"/>
  <c r="R73" i="30"/>
  <c r="AD73" i="30"/>
  <c r="AF73" i="30"/>
  <c r="Y75" i="30"/>
  <c r="W75" i="30"/>
  <c r="AK65" i="30"/>
  <c r="I66" i="30"/>
  <c r="AK66" i="30"/>
  <c r="I67" i="30"/>
  <c r="AK67" i="30"/>
  <c r="I68" i="30"/>
  <c r="AK68" i="30"/>
  <c r="I69" i="30"/>
  <c r="AK69" i="30"/>
  <c r="I70" i="30"/>
  <c r="AK70" i="30"/>
  <c r="I71" i="30"/>
  <c r="K73" i="30"/>
  <c r="I73" i="30"/>
  <c r="Y73" i="30"/>
  <c r="W73" i="30"/>
  <c r="AM73" i="30"/>
  <c r="AK73" i="30"/>
  <c r="AD74" i="30"/>
  <c r="AF74" i="30"/>
  <c r="AK74" i="30"/>
  <c r="I75" i="30"/>
  <c r="AK75" i="30"/>
  <c r="I76" i="30"/>
  <c r="AK76" i="30"/>
  <c r="I77" i="30"/>
  <c r="AK77" i="30"/>
  <c r="I78" i="30"/>
  <c r="AK78" i="30"/>
  <c r="I79" i="30"/>
  <c r="AK79" i="30"/>
  <c r="I80" i="30"/>
  <c r="K82" i="30"/>
  <c r="I82" i="30"/>
  <c r="AD82" i="30"/>
  <c r="AF82" i="30"/>
  <c r="AM83" i="30"/>
  <c r="AK83" i="30"/>
  <c r="W84" i="30"/>
  <c r="K86" i="30"/>
  <c r="I86" i="30"/>
  <c r="AD86" i="30"/>
  <c r="AF86" i="30"/>
  <c r="AM87" i="30"/>
  <c r="AK87" i="30"/>
  <c r="W88" i="30"/>
  <c r="K90" i="30"/>
  <c r="I90" i="30"/>
  <c r="AD90" i="30"/>
  <c r="AF90" i="30"/>
  <c r="AM91" i="30"/>
  <c r="AK91" i="30"/>
  <c r="W92" i="30"/>
  <c r="R93" i="30"/>
  <c r="P93" i="30"/>
  <c r="W98" i="30"/>
  <c r="Y98" i="30"/>
  <c r="K81" i="30"/>
  <c r="I81" i="30"/>
  <c r="AD81" i="30"/>
  <c r="AF81" i="30"/>
  <c r="AM82" i="30"/>
  <c r="AK82" i="30"/>
  <c r="K85" i="30"/>
  <c r="I85" i="30"/>
  <c r="AD85" i="30"/>
  <c r="AF85" i="30"/>
  <c r="AM86" i="30"/>
  <c r="AK86" i="30"/>
  <c r="K89" i="30"/>
  <c r="I89" i="30"/>
  <c r="AD89" i="30"/>
  <c r="AF89" i="30"/>
  <c r="AM90" i="30"/>
  <c r="AK90" i="30"/>
  <c r="R94" i="30"/>
  <c r="P94" i="30"/>
  <c r="R96" i="30"/>
  <c r="P96" i="30"/>
  <c r="W76" i="30"/>
  <c r="W77" i="30"/>
  <c r="W78" i="30"/>
  <c r="W79" i="30"/>
  <c r="W80" i="30"/>
  <c r="AM81" i="30"/>
  <c r="AK81" i="30"/>
  <c r="W82" i="30"/>
  <c r="K84" i="30"/>
  <c r="I84" i="30"/>
  <c r="AD84" i="30"/>
  <c r="AF84" i="30"/>
  <c r="AM85" i="30"/>
  <c r="AK85" i="30"/>
  <c r="W86" i="30"/>
  <c r="K88" i="30"/>
  <c r="I88" i="30"/>
  <c r="AD88" i="30"/>
  <c r="AF88" i="30"/>
  <c r="AM89" i="30"/>
  <c r="AK89" i="30"/>
  <c r="W90" i="30"/>
  <c r="K92" i="30"/>
  <c r="I92" i="30"/>
  <c r="AD92" i="30"/>
  <c r="AF92" i="30"/>
  <c r="I93" i="30"/>
  <c r="K93" i="30"/>
  <c r="W94" i="30"/>
  <c r="Y94" i="30"/>
  <c r="W96" i="30"/>
  <c r="Y96" i="30"/>
  <c r="K100" i="30"/>
  <c r="I100" i="30"/>
  <c r="AM80" i="30"/>
  <c r="AK80" i="30"/>
  <c r="K83" i="30"/>
  <c r="I83" i="30"/>
  <c r="AD83" i="30"/>
  <c r="AF83" i="30"/>
  <c r="AM84" i="30"/>
  <c r="AK84" i="30"/>
  <c r="K87" i="30"/>
  <c r="I87" i="30"/>
  <c r="AD87" i="30"/>
  <c r="AF87" i="30"/>
  <c r="AM88" i="30"/>
  <c r="AK88" i="30"/>
  <c r="K91" i="30"/>
  <c r="I91" i="30"/>
  <c r="AD91" i="30"/>
  <c r="AF91" i="30"/>
  <c r="AM92" i="30"/>
  <c r="AK92" i="30"/>
  <c r="R98" i="30"/>
  <c r="P98" i="30"/>
  <c r="P100" i="30"/>
  <c r="R100" i="30"/>
  <c r="P101" i="30"/>
  <c r="R101" i="30"/>
  <c r="K104" i="30"/>
  <c r="I104" i="30"/>
  <c r="Y104" i="30"/>
  <c r="W104" i="30"/>
  <c r="AM104" i="30"/>
  <c r="AK104" i="30"/>
  <c r="K106" i="30"/>
  <c r="I106" i="30"/>
  <c r="Y106" i="30"/>
  <c r="W106" i="30"/>
  <c r="AM106" i="30"/>
  <c r="AK106" i="30"/>
  <c r="AK108" i="30"/>
  <c r="AM108" i="30"/>
  <c r="W110" i="30"/>
  <c r="Y110" i="30"/>
  <c r="P95" i="30"/>
  <c r="I99" i="30"/>
  <c r="AK99" i="30"/>
  <c r="AM100" i="30"/>
  <c r="AK100" i="30"/>
  <c r="K101" i="30"/>
  <c r="I101" i="30"/>
  <c r="P102" i="30"/>
  <c r="R102" i="30"/>
  <c r="P103" i="30"/>
  <c r="R103" i="30"/>
  <c r="AD103" i="30"/>
  <c r="AF103" i="30"/>
  <c r="P105" i="30"/>
  <c r="R105" i="30"/>
  <c r="AD105" i="30"/>
  <c r="AF105" i="30"/>
  <c r="P107" i="30"/>
  <c r="R107" i="30"/>
  <c r="AD107" i="30"/>
  <c r="AF107" i="30"/>
  <c r="I108" i="30"/>
  <c r="K108" i="30"/>
  <c r="AM101" i="30"/>
  <c r="AK101" i="30"/>
  <c r="K102" i="30"/>
  <c r="I102" i="30"/>
  <c r="AM102" i="30"/>
  <c r="AK102" i="30"/>
  <c r="K103" i="30"/>
  <c r="I103" i="30"/>
  <c r="Y103" i="30"/>
  <c r="W103" i="30"/>
  <c r="AM103" i="30"/>
  <c r="AK103" i="30"/>
  <c r="K105" i="30"/>
  <c r="I105" i="30"/>
  <c r="Y105" i="30"/>
  <c r="W105" i="30"/>
  <c r="AM105" i="30"/>
  <c r="AK105" i="30"/>
  <c r="K107" i="30"/>
  <c r="I107" i="30"/>
  <c r="Y107" i="30"/>
  <c r="W107" i="30"/>
  <c r="AM107" i="30"/>
  <c r="AK107" i="30"/>
  <c r="AF108" i="30"/>
  <c r="AD108" i="30"/>
  <c r="R110" i="30"/>
  <c r="P110" i="30"/>
  <c r="P97" i="30"/>
  <c r="P104" i="30"/>
  <c r="R104" i="30"/>
  <c r="AD104" i="30"/>
  <c r="AF104" i="30"/>
  <c r="P106" i="30"/>
  <c r="R106" i="30"/>
  <c r="AD106" i="30"/>
  <c r="AF106" i="30"/>
  <c r="P108" i="30"/>
  <c r="AD110" i="30"/>
  <c r="I111" i="30"/>
  <c r="AF115" i="30"/>
  <c r="AD115" i="30"/>
  <c r="AM116" i="30"/>
  <c r="AK116" i="30"/>
  <c r="K119" i="30"/>
  <c r="I119" i="30"/>
  <c r="AF119" i="30"/>
  <c r="AD119" i="30"/>
  <c r="R122" i="30"/>
  <c r="P122" i="30"/>
  <c r="R124" i="30"/>
  <c r="P124" i="30"/>
  <c r="AM115" i="30"/>
  <c r="AK115" i="30"/>
  <c r="K118" i="30"/>
  <c r="I118" i="30"/>
  <c r="AF118" i="30"/>
  <c r="AD118" i="30"/>
  <c r="AM119" i="30"/>
  <c r="AK119" i="30"/>
  <c r="W122" i="30"/>
  <c r="Y122" i="30"/>
  <c r="W124" i="30"/>
  <c r="Y124" i="30"/>
  <c r="W111" i="30"/>
  <c r="W112" i="30"/>
  <c r="W113" i="30"/>
  <c r="W114" i="30"/>
  <c r="W115" i="30"/>
  <c r="K117" i="30"/>
  <c r="I117" i="30"/>
  <c r="AF117" i="30"/>
  <c r="AD117" i="30"/>
  <c r="AM118" i="30"/>
  <c r="AK118" i="30"/>
  <c r="W119" i="30"/>
  <c r="AM120" i="30"/>
  <c r="AK120" i="30"/>
  <c r="AM121" i="30"/>
  <c r="AK121" i="30"/>
  <c r="H113" i="30"/>
  <c r="J113" i="30" s="1"/>
  <c r="K116" i="30"/>
  <c r="I116" i="30"/>
  <c r="AF116" i="30"/>
  <c r="AD116" i="30"/>
  <c r="AM117" i="30"/>
  <c r="AK117" i="30"/>
  <c r="W118" i="30"/>
  <c r="K120" i="30"/>
  <c r="I120" i="30"/>
  <c r="Y120" i="30"/>
  <c r="W120" i="30"/>
  <c r="K121" i="30"/>
  <c r="I121" i="30"/>
  <c r="Y121" i="30"/>
  <c r="W121" i="30"/>
  <c r="K122" i="30"/>
  <c r="I122" i="30"/>
  <c r="AD125" i="30"/>
  <c r="AF125" i="30"/>
  <c r="AM127" i="30"/>
  <c r="AK127" i="30"/>
  <c r="K129" i="30"/>
  <c r="I129" i="30"/>
  <c r="P130" i="30"/>
  <c r="R130" i="30"/>
  <c r="AM131" i="30"/>
  <c r="AK131" i="30"/>
  <c r="AM133" i="30"/>
  <c r="AK133" i="30"/>
  <c r="P134" i="30"/>
  <c r="R134" i="30"/>
  <c r="K136" i="30"/>
  <c r="I136" i="30"/>
  <c r="P137" i="30"/>
  <c r="R137" i="30"/>
  <c r="K138" i="30"/>
  <c r="I138" i="30"/>
  <c r="AD120" i="30"/>
  <c r="AD121" i="30"/>
  <c r="AD122" i="30"/>
  <c r="I123" i="30"/>
  <c r="P123" i="30"/>
  <c r="AK123" i="30"/>
  <c r="P127" i="30"/>
  <c r="R127" i="30"/>
  <c r="AM128" i="30"/>
  <c r="AK128" i="30"/>
  <c r="W129" i="30"/>
  <c r="K130" i="30"/>
  <c r="I130" i="30"/>
  <c r="P131" i="30"/>
  <c r="R131" i="30"/>
  <c r="AM132" i="30"/>
  <c r="AK132" i="30"/>
  <c r="P133" i="30"/>
  <c r="R133" i="30"/>
  <c r="K135" i="30"/>
  <c r="I135" i="30"/>
  <c r="AM136" i="30"/>
  <c r="AK136" i="30"/>
  <c r="AM138" i="30"/>
  <c r="AK138" i="30"/>
  <c r="Y125" i="30"/>
  <c r="W125" i="30"/>
  <c r="K127" i="30"/>
  <c r="I127" i="30"/>
  <c r="P128" i="30"/>
  <c r="R128" i="30"/>
  <c r="AM129" i="30"/>
  <c r="AK129" i="30"/>
  <c r="K131" i="30"/>
  <c r="I131" i="30"/>
  <c r="P132" i="30"/>
  <c r="R132" i="30"/>
  <c r="K134" i="30"/>
  <c r="I134" i="30"/>
  <c r="AM135" i="30"/>
  <c r="AK135" i="30"/>
  <c r="P136" i="30"/>
  <c r="R136" i="30"/>
  <c r="K137" i="30"/>
  <c r="I137" i="30"/>
  <c r="P138" i="30"/>
  <c r="R138" i="30"/>
  <c r="P125" i="30"/>
  <c r="AM126" i="30"/>
  <c r="AK126" i="30"/>
  <c r="W127" i="30"/>
  <c r="K128" i="30"/>
  <c r="I128" i="30"/>
  <c r="P129" i="30"/>
  <c r="R129" i="30"/>
  <c r="AM130" i="30"/>
  <c r="AK130" i="30"/>
  <c r="W131" i="30"/>
  <c r="K132" i="30"/>
  <c r="I132" i="30"/>
  <c r="K133" i="30"/>
  <c r="I133" i="30"/>
  <c r="AM134" i="30"/>
  <c r="AK134" i="30"/>
  <c r="P135" i="30"/>
  <c r="R135" i="30"/>
  <c r="AM137" i="30"/>
  <c r="AK137" i="30"/>
  <c r="D71" i="30" l="1"/>
  <c r="D28" i="30"/>
  <c r="D95" i="30"/>
  <c r="D20" i="30"/>
  <c r="D115" i="30"/>
  <c r="D99" i="30"/>
  <c r="D21" i="30"/>
  <c r="D126" i="30"/>
  <c r="D78" i="30"/>
  <c r="D70" i="30"/>
  <c r="D48" i="30"/>
  <c r="D123" i="30"/>
  <c r="D114" i="30"/>
  <c r="D112" i="30"/>
  <c r="D23" i="30"/>
  <c r="D79" i="30"/>
  <c r="D11" i="30"/>
  <c r="D44" i="30"/>
  <c r="D111" i="30"/>
  <c r="D132" i="30"/>
  <c r="D66" i="30"/>
  <c r="D8" i="30"/>
  <c r="D4" i="30"/>
  <c r="D9" i="30"/>
  <c r="D17" i="30"/>
  <c r="D16" i="30"/>
  <c r="D13" i="30"/>
  <c r="D15" i="30"/>
  <c r="D34" i="30"/>
  <c r="D19" i="30"/>
  <c r="D40" i="30"/>
  <c r="D31" i="30"/>
  <c r="D5" i="30"/>
  <c r="D98" i="30"/>
  <c r="D77" i="30"/>
  <c r="D128" i="30"/>
  <c r="D76" i="30"/>
  <c r="D36" i="30"/>
  <c r="D24" i="30"/>
  <c r="D18" i="30"/>
  <c r="D27" i="30"/>
  <c r="D22" i="30"/>
  <c r="D12" i="30"/>
  <c r="D50" i="30"/>
  <c r="D32" i="30"/>
  <c r="D68" i="30"/>
  <c r="D124" i="30"/>
  <c r="D72" i="30"/>
  <c r="D133" i="30"/>
  <c r="D125" i="30"/>
  <c r="D96" i="30"/>
  <c r="D134" i="30"/>
  <c r="D131" i="30"/>
  <c r="D116" i="30"/>
  <c r="D75" i="30"/>
  <c r="D67" i="30"/>
  <c r="D7" i="30"/>
  <c r="D3" i="30"/>
  <c r="D86" i="30"/>
  <c r="D109" i="30"/>
  <c r="D119" i="30"/>
  <c r="D110" i="30"/>
  <c r="D80" i="30"/>
  <c r="D69" i="30"/>
  <c r="D51" i="30"/>
  <c r="D25" i="30"/>
  <c r="D29" i="30"/>
  <c r="D39" i="30"/>
  <c r="D38" i="30"/>
  <c r="D14" i="30"/>
  <c r="D10" i="30"/>
  <c r="D6" i="30"/>
  <c r="D138" i="30"/>
  <c r="D136" i="30"/>
  <c r="D122" i="30"/>
  <c r="D121" i="30"/>
  <c r="D120" i="30"/>
  <c r="K113" i="30"/>
  <c r="D113" i="30" s="1"/>
  <c r="I113" i="30"/>
  <c r="AR110" i="30"/>
  <c r="D118" i="30"/>
  <c r="D108" i="30"/>
  <c r="D104" i="30"/>
  <c r="D97" i="30"/>
  <c r="D93" i="30"/>
  <c r="D88" i="30"/>
  <c r="D59" i="30"/>
  <c r="D55" i="30"/>
  <c r="D47" i="30"/>
  <c r="D64" i="30"/>
  <c r="D62" i="30"/>
  <c r="D60" i="30"/>
  <c r="D26" i="30"/>
  <c r="D137" i="30"/>
  <c r="D127" i="30"/>
  <c r="D135" i="30"/>
  <c r="D130" i="30"/>
  <c r="D117" i="30"/>
  <c r="D107" i="30"/>
  <c r="D103" i="30"/>
  <c r="D102" i="30"/>
  <c r="D101" i="30"/>
  <c r="D87" i="30"/>
  <c r="D92" i="30"/>
  <c r="D94" i="30"/>
  <c r="D85" i="30"/>
  <c r="D82" i="30"/>
  <c r="D73" i="30"/>
  <c r="D43" i="30"/>
  <c r="D56" i="30"/>
  <c r="D52" i="30"/>
  <c r="D46" i="30"/>
  <c r="D49" i="30"/>
  <c r="M142" i="30"/>
  <c r="K2" i="30"/>
  <c r="D2" i="30" s="1"/>
  <c r="D129" i="30"/>
  <c r="D106" i="30"/>
  <c r="D74" i="30"/>
  <c r="D57" i="30"/>
  <c r="D53" i="30"/>
  <c r="D42" i="30"/>
  <c r="D65" i="30"/>
  <c r="D63" i="30"/>
  <c r="D61" i="30"/>
  <c r="D45" i="30"/>
  <c r="D37" i="30"/>
  <c r="D35" i="30"/>
  <c r="D30" i="30"/>
  <c r="D105" i="30"/>
  <c r="D91" i="30"/>
  <c r="D83" i="30"/>
  <c r="D100" i="30"/>
  <c r="D84" i="30"/>
  <c r="D89" i="30"/>
  <c r="D81" i="30"/>
  <c r="D90" i="30"/>
  <c r="D58" i="30"/>
  <c r="D54" i="30"/>
  <c r="D41" i="30"/>
  <c r="D33" i="30"/>
  <c r="E193" i="30" l="1"/>
  <c r="E188" i="30"/>
  <c r="E151" i="30"/>
  <c r="E167" i="30"/>
  <c r="E213" i="30"/>
  <c r="E182" i="30"/>
  <c r="E158" i="30"/>
  <c r="E201" i="30"/>
  <c r="E181" i="30"/>
  <c r="E196" i="30"/>
  <c r="E195" i="30"/>
  <c r="E170" i="30"/>
  <c r="E163" i="30"/>
  <c r="E154" i="30"/>
  <c r="E222" i="30"/>
  <c r="E173" i="30"/>
  <c r="E223" i="30"/>
  <c r="E172" i="30"/>
  <c r="E156" i="30"/>
  <c r="E228" i="30"/>
  <c r="E177" i="30"/>
  <c r="E169" i="30"/>
  <c r="E160" i="30"/>
  <c r="E146" i="30"/>
  <c r="E218" i="30"/>
  <c r="E166" i="30"/>
  <c r="E200" i="30"/>
  <c r="E207" i="30"/>
  <c r="E159" i="30"/>
  <c r="E187" i="30"/>
  <c r="AR2" i="30"/>
  <c r="E148" i="30"/>
  <c r="E161" i="30"/>
  <c r="E190" i="30"/>
  <c r="E211" i="30"/>
  <c r="E168" i="30"/>
  <c r="E179" i="30"/>
  <c r="E219" i="30"/>
  <c r="E205" i="30"/>
  <c r="E227" i="30"/>
  <c r="E210" i="30"/>
  <c r="E174" i="30"/>
  <c r="E144" i="30"/>
  <c r="E183" i="30"/>
  <c r="E143" i="30"/>
  <c r="E189" i="30"/>
  <c r="E165" i="30"/>
  <c r="E202" i="30"/>
  <c r="E226" i="30"/>
  <c r="E171" i="30"/>
  <c r="E203" i="30"/>
  <c r="E164" i="30"/>
  <c r="E162" i="30"/>
  <c r="E197" i="30"/>
  <c r="E199" i="30"/>
  <c r="E231" i="30"/>
  <c r="E186" i="30"/>
  <c r="E212" i="30"/>
  <c r="E145" i="30"/>
  <c r="E229" i="30"/>
  <c r="E153" i="30"/>
  <c r="E221" i="30"/>
  <c r="E175" i="30"/>
  <c r="E209" i="30"/>
  <c r="E149" i="30"/>
  <c r="E192" i="30"/>
  <c r="E216" i="30"/>
  <c r="C9" i="30"/>
  <c r="C116" i="30"/>
  <c r="C21" i="30"/>
  <c r="B9" i="30"/>
  <c r="C38" i="30"/>
  <c r="B81" i="30"/>
  <c r="C81" i="30"/>
  <c r="B83" i="30"/>
  <c r="C83" i="30"/>
  <c r="B105" i="30"/>
  <c r="C105" i="30"/>
  <c r="C119" i="30"/>
  <c r="C35" i="30"/>
  <c r="B35" i="30"/>
  <c r="B63" i="30"/>
  <c r="C63" i="30"/>
  <c r="C39" i="30"/>
  <c r="C86" i="30"/>
  <c r="B106" i="30"/>
  <c r="C106" i="30"/>
  <c r="C131" i="30"/>
  <c r="C17" i="30"/>
  <c r="C2" i="30"/>
  <c r="B2" i="30"/>
  <c r="B109" i="30"/>
  <c r="C109" i="30"/>
  <c r="B52" i="30"/>
  <c r="C52" i="30"/>
  <c r="B82" i="30"/>
  <c r="C82" i="30"/>
  <c r="B87" i="30"/>
  <c r="C87" i="30"/>
  <c r="B102" i="30"/>
  <c r="C102" i="30"/>
  <c r="B130" i="30"/>
  <c r="C130" i="30"/>
  <c r="C134" i="30"/>
  <c r="C23" i="30"/>
  <c r="E220" i="30"/>
  <c r="E225" i="30"/>
  <c r="E157" i="30"/>
  <c r="E224" i="30"/>
  <c r="E206" i="30"/>
  <c r="E176" i="30"/>
  <c r="B32" i="30"/>
  <c r="C47" i="30"/>
  <c r="B47" i="30"/>
  <c r="C93" i="30"/>
  <c r="B93" i="30"/>
  <c r="B104" i="30"/>
  <c r="C104" i="30"/>
  <c r="AR107" i="30"/>
  <c r="C122" i="30"/>
  <c r="B122" i="30"/>
  <c r="B237" i="30" s="1"/>
  <c r="B128" i="30"/>
  <c r="C125" i="30"/>
  <c r="B7" i="30"/>
  <c r="C4" i="30"/>
  <c r="C15" i="30"/>
  <c r="B20" i="30"/>
  <c r="C50" i="30"/>
  <c r="B67" i="30"/>
  <c r="B75" i="30"/>
  <c r="B111" i="30"/>
  <c r="C10" i="30"/>
  <c r="C8" i="30"/>
  <c r="B34" i="30"/>
  <c r="C66" i="30"/>
  <c r="C29" i="30"/>
  <c r="C27" i="30"/>
  <c r="C25" i="30"/>
  <c r="C51" i="30"/>
  <c r="C76" i="30"/>
  <c r="C124" i="30"/>
  <c r="C114" i="30"/>
  <c r="B12" i="30"/>
  <c r="C24" i="30"/>
  <c r="C68" i="30"/>
  <c r="C126" i="30"/>
  <c r="C33" i="30"/>
  <c r="B33" i="30"/>
  <c r="B54" i="30"/>
  <c r="C54" i="30"/>
  <c r="B89" i="30"/>
  <c r="C89" i="30"/>
  <c r="B91" i="30"/>
  <c r="C91" i="30"/>
  <c r="B110" i="30"/>
  <c r="C115" i="30"/>
  <c r="C37" i="30"/>
  <c r="B37" i="30"/>
  <c r="B65" i="30"/>
  <c r="C65" i="30"/>
  <c r="B53" i="30"/>
  <c r="C53" i="30"/>
  <c r="B86" i="30"/>
  <c r="B129" i="30"/>
  <c r="C129" i="30"/>
  <c r="B131" i="30"/>
  <c r="B17" i="30"/>
  <c r="B56" i="30"/>
  <c r="C56" i="30"/>
  <c r="B85" i="30"/>
  <c r="C85" i="30"/>
  <c r="B99" i="30"/>
  <c r="B103" i="30"/>
  <c r="C103" i="30"/>
  <c r="B135" i="30"/>
  <c r="C135" i="30"/>
  <c r="B134" i="30"/>
  <c r="B23" i="30"/>
  <c r="E230" i="30"/>
  <c r="E214" i="30"/>
  <c r="E152" i="30"/>
  <c r="E180" i="30"/>
  <c r="E208" i="30"/>
  <c r="E215" i="30"/>
  <c r="B60" i="30"/>
  <c r="C60" i="30"/>
  <c r="B55" i="30"/>
  <c r="C55" i="30"/>
  <c r="B98" i="30"/>
  <c r="C108" i="30"/>
  <c r="B108" i="30"/>
  <c r="B113" i="30"/>
  <c r="C113" i="30"/>
  <c r="B136" i="30"/>
  <c r="C136" i="30"/>
  <c r="C132" i="30"/>
  <c r="B3" i="30"/>
  <c r="C31" i="30"/>
  <c r="B11" i="30"/>
  <c r="C28" i="30"/>
  <c r="B36" i="30"/>
  <c r="C72" i="30"/>
  <c r="C71" i="30"/>
  <c r="C77" i="30"/>
  <c r="B6" i="30"/>
  <c r="B14" i="30"/>
  <c r="C22" i="30"/>
  <c r="C34" i="30"/>
  <c r="B66" i="30"/>
  <c r="B29" i="30"/>
  <c r="B27" i="30"/>
  <c r="B25" i="30"/>
  <c r="B51" i="30"/>
  <c r="B76" i="30"/>
  <c r="B124" i="30"/>
  <c r="B114" i="30"/>
  <c r="C12" i="30"/>
  <c r="B24" i="30"/>
  <c r="B68" i="30"/>
  <c r="B126" i="30"/>
  <c r="C41" i="30"/>
  <c r="B41" i="30"/>
  <c r="B58" i="30"/>
  <c r="C58" i="30"/>
  <c r="B84" i="30"/>
  <c r="C84" i="30"/>
  <c r="B95" i="30"/>
  <c r="C110" i="30"/>
  <c r="B115" i="30"/>
  <c r="C45" i="30"/>
  <c r="B45" i="30"/>
  <c r="C42" i="30"/>
  <c r="B42" i="30"/>
  <c r="B57" i="30"/>
  <c r="C57" i="30"/>
  <c r="C78" i="30"/>
  <c r="C133" i="30"/>
  <c r="C49" i="30"/>
  <c r="B49" i="30"/>
  <c r="C43" i="30"/>
  <c r="B43" i="30"/>
  <c r="C94" i="30"/>
  <c r="B94" i="30"/>
  <c r="C99" i="30"/>
  <c r="B107" i="30"/>
  <c r="C107" i="30"/>
  <c r="B127" i="30"/>
  <c r="C127" i="30"/>
  <c r="C19" i="30"/>
  <c r="B5" i="30"/>
  <c r="E198" i="30"/>
  <c r="E185" i="30"/>
  <c r="E194" i="30"/>
  <c r="E204" i="30"/>
  <c r="E217" i="30"/>
  <c r="B26" i="30"/>
  <c r="C26" i="30"/>
  <c r="B62" i="30"/>
  <c r="C62" i="30"/>
  <c r="B59" i="30"/>
  <c r="C59" i="30"/>
  <c r="C98" i="30"/>
  <c r="C118" i="30"/>
  <c r="B118" i="30"/>
  <c r="C120" i="30"/>
  <c r="B120" i="30"/>
  <c r="B138" i="30"/>
  <c r="C138" i="30"/>
  <c r="B132" i="30"/>
  <c r="C3" i="30"/>
  <c r="B31" i="30"/>
  <c r="C11" i="30"/>
  <c r="B28" i="30"/>
  <c r="C36" i="30"/>
  <c r="B72" i="30"/>
  <c r="B71" i="30"/>
  <c r="B77" i="30"/>
  <c r="C6" i="30"/>
  <c r="C14" i="30"/>
  <c r="B22" i="30"/>
  <c r="B40" i="30"/>
  <c r="C70" i="30"/>
  <c r="C13" i="30"/>
  <c r="C16" i="30"/>
  <c r="B44" i="30"/>
  <c r="C69" i="30"/>
  <c r="C80" i="30"/>
  <c r="C112" i="30"/>
  <c r="B123" i="30"/>
  <c r="C18" i="30"/>
  <c r="B48" i="30"/>
  <c r="C96" i="30"/>
  <c r="C79" i="30"/>
  <c r="B38" i="30"/>
  <c r="B90" i="30"/>
  <c r="C90" i="30"/>
  <c r="B100" i="30"/>
  <c r="C100" i="30"/>
  <c r="C95" i="30"/>
  <c r="B119" i="30"/>
  <c r="B116" i="30"/>
  <c r="B30" i="30"/>
  <c r="C30" i="30"/>
  <c r="B61" i="30"/>
  <c r="C61" i="30"/>
  <c r="B39" i="30"/>
  <c r="B74" i="30"/>
  <c r="C74" i="30"/>
  <c r="B78" i="30"/>
  <c r="B133" i="30"/>
  <c r="B21" i="30"/>
  <c r="C46" i="30"/>
  <c r="B46" i="30"/>
  <c r="B73" i="30"/>
  <c r="C73" i="30"/>
  <c r="B92" i="30"/>
  <c r="C92" i="30"/>
  <c r="B101" i="30"/>
  <c r="C101" i="30"/>
  <c r="C117" i="30"/>
  <c r="B117" i="30"/>
  <c r="B137" i="30"/>
  <c r="C137" i="30"/>
  <c r="B19" i="30"/>
  <c r="C5" i="30"/>
  <c r="E184" i="30"/>
  <c r="E150" i="30"/>
  <c r="E191" i="30"/>
  <c r="E178" i="30"/>
  <c r="E155" i="30"/>
  <c r="C32" i="30"/>
  <c r="B64" i="30"/>
  <c r="C64" i="30"/>
  <c r="B88" i="30"/>
  <c r="C88" i="30"/>
  <c r="C97" i="30"/>
  <c r="B97" i="30"/>
  <c r="C121" i="30"/>
  <c r="B121" i="30"/>
  <c r="C128" i="30"/>
  <c r="B125" i="30"/>
  <c r="C7" i="30"/>
  <c r="B4" i="30"/>
  <c r="B15" i="30"/>
  <c r="C20" i="30"/>
  <c r="B50" i="30"/>
  <c r="C67" i="30"/>
  <c r="C75" i="30"/>
  <c r="C111" i="30"/>
  <c r="B10" i="30"/>
  <c r="B8" i="30"/>
  <c r="E147" i="30"/>
  <c r="C40" i="30"/>
  <c r="B70" i="30"/>
  <c r="B13" i="30"/>
  <c r="B16" i="30"/>
  <c r="C44" i="30"/>
  <c r="B69" i="30"/>
  <c r="B80" i="30"/>
  <c r="B112" i="30"/>
  <c r="C123" i="30"/>
  <c r="B18" i="30"/>
  <c r="C48" i="30"/>
  <c r="B96" i="30"/>
  <c r="B79" i="30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2" i="6"/>
  <c r="N81" i="3" l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67" i="3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66" i="3"/>
  <c r="N56" i="3" l="1"/>
  <c r="N57" i="3"/>
  <c r="N58" i="3"/>
  <c r="N59" i="3"/>
  <c r="N60" i="3"/>
  <c r="N61" i="3"/>
  <c r="N62" i="3"/>
  <c r="N63" i="3"/>
  <c r="N64" i="3"/>
  <c r="N65" i="3"/>
  <c r="N55" i="3"/>
  <c r="Y72" i="1"/>
  <c r="Z72" i="1" s="1"/>
  <c r="Y109" i="1"/>
  <c r="Z109" i="1" s="1"/>
  <c r="Y10" i="1"/>
  <c r="Z10" i="1" s="1"/>
  <c r="Y94" i="1"/>
  <c r="Z94" i="1" s="1"/>
  <c r="Y80" i="1"/>
  <c r="Z80" i="1" s="1"/>
  <c r="Y54" i="1"/>
  <c r="Z54" i="1" s="1"/>
  <c r="Y37" i="1"/>
  <c r="Z37" i="1" s="1"/>
  <c r="Y70" i="1"/>
  <c r="Z70" i="1" s="1"/>
  <c r="Y131" i="1"/>
  <c r="Z131" i="1" s="1"/>
  <c r="Y120" i="1"/>
  <c r="Z120" i="1" s="1"/>
  <c r="Y119" i="1"/>
  <c r="Z119" i="1" s="1"/>
  <c r="Y82" i="1"/>
  <c r="Z82" i="1" s="1"/>
  <c r="Y13" i="1"/>
  <c r="Z13" i="1" s="1"/>
  <c r="Y69" i="1"/>
  <c r="Z69" i="1" s="1"/>
  <c r="Y28" i="1"/>
  <c r="Z28" i="1" s="1"/>
  <c r="Y30" i="1"/>
  <c r="Z30" i="1" s="1"/>
  <c r="Y74" i="1"/>
  <c r="Z74" i="1" s="1"/>
  <c r="Y86" i="1"/>
  <c r="Z86" i="1" s="1"/>
  <c r="Y36" i="1"/>
  <c r="Z36" i="1" s="1"/>
  <c r="Y33" i="1"/>
  <c r="Z33" i="1" s="1"/>
  <c r="Y67" i="1"/>
  <c r="Z67" i="1" s="1"/>
  <c r="Y84" i="1"/>
  <c r="Z84" i="1" s="1"/>
  <c r="Y116" i="1"/>
  <c r="Z116" i="1" s="1"/>
  <c r="Y118" i="1"/>
  <c r="Z118" i="1" s="1"/>
  <c r="Y81" i="1"/>
  <c r="Z81" i="1" s="1"/>
  <c r="Y20" i="1"/>
  <c r="Z20" i="1" s="1"/>
  <c r="Y75" i="1"/>
  <c r="Z75" i="1" s="1"/>
  <c r="Y12" i="1"/>
  <c r="Z12" i="1" s="1"/>
  <c r="Y64" i="1"/>
  <c r="Z64" i="1" s="1"/>
  <c r="Y112" i="1"/>
  <c r="Z112" i="1" s="1"/>
  <c r="Y90" i="1"/>
  <c r="Z90" i="1" s="1"/>
  <c r="Y105" i="1"/>
  <c r="Z105" i="1" s="1"/>
  <c r="Y56" i="1"/>
  <c r="Z56" i="1" s="1"/>
  <c r="Y21" i="1"/>
  <c r="Z21" i="1" s="1"/>
  <c r="Y134" i="1"/>
  <c r="Z134" i="1" s="1"/>
  <c r="Y57" i="1"/>
  <c r="Z57" i="1" s="1"/>
  <c r="Y127" i="1"/>
  <c r="Z127" i="1" s="1"/>
  <c r="Y61" i="1"/>
  <c r="Z61" i="1" s="1"/>
  <c r="Y63" i="1"/>
  <c r="Z63" i="1" s="1"/>
  <c r="Y136" i="1"/>
  <c r="Z136" i="1" s="1"/>
  <c r="Y110" i="1"/>
  <c r="Z110" i="1" s="1"/>
  <c r="Y41" i="1"/>
  <c r="Z41" i="1" s="1"/>
  <c r="Y11" i="1"/>
  <c r="Z11" i="1" s="1"/>
  <c r="Y23" i="1"/>
  <c r="Z23" i="1" s="1"/>
  <c r="Y34" i="1"/>
  <c r="Z34" i="1" s="1"/>
  <c r="Y4" i="1"/>
  <c r="Z4" i="1" s="1"/>
  <c r="Y16" i="1"/>
  <c r="Z16" i="1" s="1"/>
  <c r="Y135" i="1"/>
  <c r="Z135" i="1" s="1"/>
  <c r="Y53" i="1"/>
  <c r="Z53" i="1" s="1"/>
  <c r="Y45" i="1"/>
  <c r="Z45" i="1" s="1"/>
  <c r="Y15" i="1"/>
  <c r="Z15" i="1" s="1"/>
  <c r="Y91" i="1"/>
  <c r="Z91" i="1" s="1"/>
  <c r="Y2" i="1"/>
  <c r="Z2" i="1" s="1"/>
  <c r="Y19" i="1"/>
  <c r="Z19" i="1" s="1"/>
  <c r="Y129" i="1"/>
  <c r="Z129" i="1" s="1"/>
  <c r="Y43" i="1"/>
  <c r="Z43" i="1" s="1"/>
  <c r="Y62" i="1"/>
  <c r="Z62" i="1" s="1"/>
  <c r="Y89" i="1"/>
  <c r="Z89" i="1" s="1"/>
  <c r="Y114" i="1"/>
  <c r="Z114" i="1" s="1"/>
  <c r="Y87" i="1"/>
  <c r="Z87" i="1" s="1"/>
  <c r="Y88" i="1"/>
  <c r="Z88" i="1" s="1"/>
  <c r="Y6" i="1"/>
  <c r="Z6" i="1" s="1"/>
  <c r="Y47" i="1"/>
  <c r="Z47" i="1" s="1"/>
  <c r="Y3" i="1"/>
  <c r="Z3" i="1" s="1"/>
  <c r="Y123" i="1"/>
  <c r="Z123" i="1" s="1"/>
  <c r="Y18" i="1"/>
  <c r="Z18" i="1" s="1"/>
  <c r="Y117" i="1"/>
  <c r="Z117" i="1" s="1"/>
  <c r="Y60" i="1"/>
  <c r="Z60" i="1" s="1"/>
  <c r="Y113" i="1"/>
  <c r="Z113" i="1" s="1"/>
  <c r="Y102" i="1"/>
  <c r="Z102" i="1" s="1"/>
  <c r="Y71" i="1"/>
  <c r="Z71" i="1" s="1"/>
  <c r="Y66" i="1"/>
  <c r="Z66" i="1" s="1"/>
  <c r="Y137" i="1"/>
  <c r="Z137" i="1" s="1"/>
  <c r="Y52" i="1"/>
  <c r="Z52" i="1" s="1"/>
  <c r="Y25" i="1"/>
  <c r="Z25" i="1" s="1"/>
  <c r="Y130" i="1"/>
  <c r="Z130" i="1" s="1"/>
  <c r="Y17" i="1"/>
  <c r="Z17" i="1" s="1"/>
  <c r="Y46" i="1"/>
  <c r="Z46" i="1" s="1"/>
  <c r="Y7" i="1"/>
  <c r="Z7" i="1" s="1"/>
  <c r="Y38" i="1"/>
  <c r="Z38" i="1" s="1"/>
  <c r="Y97" i="1"/>
  <c r="Z97" i="1" s="1"/>
  <c r="Y106" i="1"/>
  <c r="Z106" i="1" s="1"/>
  <c r="Y39" i="1"/>
  <c r="Z39" i="1" s="1"/>
  <c r="Y101" i="1"/>
  <c r="Z101" i="1" s="1"/>
  <c r="Y104" i="1"/>
  <c r="Z104" i="1" s="1"/>
  <c r="Y73" i="1"/>
  <c r="Z73" i="1" s="1"/>
  <c r="Y111" i="1"/>
  <c r="Z111" i="1" s="1"/>
  <c r="Y22" i="1"/>
  <c r="Z22" i="1" s="1"/>
  <c r="Y68" i="1"/>
  <c r="Z68" i="1" s="1"/>
  <c r="Y26" i="1"/>
  <c r="Z26" i="1" s="1"/>
  <c r="Y132" i="1"/>
  <c r="Z132" i="1" s="1"/>
  <c r="Y107" i="1"/>
  <c r="Z107" i="1" s="1"/>
  <c r="Y93" i="1"/>
  <c r="Z93" i="1" s="1"/>
  <c r="Y95" i="1"/>
  <c r="Z95" i="1" s="1"/>
  <c r="Y115" i="1"/>
  <c r="Z115" i="1" s="1"/>
  <c r="Y122" i="1"/>
  <c r="Z122" i="1" s="1"/>
  <c r="Y98" i="1"/>
  <c r="Z98" i="1" s="1"/>
  <c r="Y51" i="1"/>
  <c r="Z51" i="1" s="1"/>
  <c r="Y8" i="1"/>
  <c r="Z8" i="1" s="1"/>
  <c r="Y24" i="1"/>
  <c r="Z24" i="1" s="1"/>
  <c r="Y125" i="1"/>
  <c r="Z125" i="1" s="1"/>
  <c r="Y77" i="1"/>
  <c r="Z77" i="1" s="1"/>
  <c r="Y128" i="1"/>
  <c r="Z128" i="1" s="1"/>
  <c r="Y27" i="1"/>
  <c r="Z27" i="1" s="1"/>
  <c r="Y133" i="1"/>
  <c r="Z133" i="1" s="1"/>
  <c r="Y78" i="1"/>
  <c r="Z78" i="1" s="1"/>
  <c r="Y59" i="1"/>
  <c r="Z59" i="1" s="1"/>
  <c r="Y100" i="1"/>
  <c r="Z100" i="1" s="1"/>
  <c r="Y29" i="1"/>
  <c r="Z29" i="1" s="1"/>
  <c r="Y108" i="1"/>
  <c r="Z108" i="1" s="1"/>
  <c r="Y9" i="1"/>
  <c r="Z9" i="1" s="1"/>
  <c r="Y14" i="1"/>
  <c r="Z14" i="1" s="1"/>
  <c r="Y31" i="1"/>
  <c r="Z31" i="1" s="1"/>
  <c r="Y76" i="1"/>
  <c r="Z76" i="1" s="1"/>
  <c r="Y92" i="1"/>
  <c r="Z92" i="1" s="1"/>
  <c r="Y79" i="1"/>
  <c r="Z79" i="1" s="1"/>
  <c r="Y138" i="1"/>
  <c r="Z138" i="1" s="1"/>
  <c r="Y55" i="1"/>
  <c r="Z55" i="1" s="1"/>
  <c r="Y96" i="1"/>
  <c r="Z96" i="1" s="1"/>
  <c r="Y83" i="1"/>
  <c r="Z83" i="1" s="1"/>
  <c r="Y5" i="1"/>
  <c r="Z5" i="1" s="1"/>
  <c r="Y103" i="1"/>
  <c r="Z103" i="1" s="1"/>
  <c r="Y50" i="1"/>
  <c r="Z50" i="1" s="1"/>
  <c r="Y32" i="1"/>
  <c r="Z32" i="1" s="1"/>
  <c r="Y65" i="1"/>
  <c r="Z65" i="1" s="1"/>
  <c r="Y85" i="1"/>
  <c r="Z85" i="1" s="1"/>
  <c r="Y35" i="1"/>
  <c r="Z35" i="1" s="1"/>
  <c r="Y42" i="1"/>
  <c r="Z42" i="1" s="1"/>
  <c r="Y124" i="1"/>
  <c r="Z124" i="1" s="1"/>
  <c r="Y99" i="1"/>
  <c r="Z99" i="1" s="1"/>
  <c r="Y49" i="1"/>
  <c r="Z49" i="1" s="1"/>
  <c r="Y58" i="1"/>
  <c r="Z58" i="1" s="1"/>
  <c r="Y121" i="1"/>
  <c r="Z121" i="1" s="1"/>
  <c r="Y44" i="1"/>
  <c r="Z44" i="1" s="1"/>
  <c r="Y40" i="1"/>
  <c r="Z40" i="1" s="1"/>
  <c r="Y48" i="1"/>
  <c r="Z48" i="1" s="1"/>
  <c r="Y126" i="1"/>
  <c r="Z126" i="1" s="1"/>
  <c r="P72" i="1"/>
  <c r="Q72" i="1" s="1"/>
  <c r="P109" i="1"/>
  <c r="Q109" i="1" s="1"/>
  <c r="P10" i="1"/>
  <c r="Q10" i="1" s="1"/>
  <c r="P94" i="1"/>
  <c r="Q94" i="1" s="1"/>
  <c r="P80" i="1"/>
  <c r="Q80" i="1" s="1"/>
  <c r="P54" i="1"/>
  <c r="Q54" i="1" s="1"/>
  <c r="P37" i="1"/>
  <c r="Q37" i="1" s="1"/>
  <c r="P70" i="1"/>
  <c r="Q70" i="1" s="1"/>
  <c r="P131" i="1"/>
  <c r="Q131" i="1" s="1"/>
  <c r="P120" i="1"/>
  <c r="Q120" i="1" s="1"/>
  <c r="P119" i="1"/>
  <c r="Q119" i="1" s="1"/>
  <c r="P82" i="1"/>
  <c r="Q82" i="1" s="1"/>
  <c r="P13" i="1"/>
  <c r="Q13" i="1" s="1"/>
  <c r="P69" i="1"/>
  <c r="Q69" i="1" s="1"/>
  <c r="P28" i="1"/>
  <c r="Q28" i="1" s="1"/>
  <c r="P30" i="1"/>
  <c r="Q30" i="1" s="1"/>
  <c r="P74" i="1"/>
  <c r="Q74" i="1" s="1"/>
  <c r="P86" i="1"/>
  <c r="Q86" i="1" s="1"/>
  <c r="P36" i="1"/>
  <c r="Q36" i="1" s="1"/>
  <c r="P33" i="1"/>
  <c r="Q33" i="1" s="1"/>
  <c r="P67" i="1"/>
  <c r="Q67" i="1" s="1"/>
  <c r="P84" i="1"/>
  <c r="Q84" i="1" s="1"/>
  <c r="P116" i="1"/>
  <c r="Q116" i="1" s="1"/>
  <c r="P118" i="1"/>
  <c r="Q118" i="1" s="1"/>
  <c r="P81" i="1"/>
  <c r="Q81" i="1" s="1"/>
  <c r="P20" i="1"/>
  <c r="Q20" i="1" s="1"/>
  <c r="P75" i="1"/>
  <c r="Q75" i="1" s="1"/>
  <c r="P12" i="1"/>
  <c r="Q12" i="1" s="1"/>
  <c r="P64" i="1"/>
  <c r="Q64" i="1" s="1"/>
  <c r="P112" i="1"/>
  <c r="Q112" i="1" s="1"/>
  <c r="P90" i="1"/>
  <c r="Q90" i="1" s="1"/>
  <c r="P105" i="1"/>
  <c r="Q105" i="1" s="1"/>
  <c r="P56" i="1"/>
  <c r="Q56" i="1" s="1"/>
  <c r="P21" i="1"/>
  <c r="Q21" i="1" s="1"/>
  <c r="P134" i="1"/>
  <c r="Q134" i="1" s="1"/>
  <c r="P57" i="1"/>
  <c r="Q57" i="1" s="1"/>
  <c r="P127" i="1"/>
  <c r="Q127" i="1" s="1"/>
  <c r="P61" i="1"/>
  <c r="Q61" i="1" s="1"/>
  <c r="P63" i="1"/>
  <c r="Q63" i="1" s="1"/>
  <c r="P136" i="1"/>
  <c r="Q136" i="1" s="1"/>
  <c r="P110" i="1"/>
  <c r="Q110" i="1" s="1"/>
  <c r="P41" i="1"/>
  <c r="Q41" i="1" s="1"/>
  <c r="P11" i="1"/>
  <c r="Q11" i="1" s="1"/>
  <c r="P23" i="1"/>
  <c r="Q23" i="1" s="1"/>
  <c r="P34" i="1"/>
  <c r="Q34" i="1" s="1"/>
  <c r="P4" i="1"/>
  <c r="Q4" i="1" s="1"/>
  <c r="P16" i="1"/>
  <c r="Q16" i="1" s="1"/>
  <c r="P135" i="1"/>
  <c r="Q135" i="1" s="1"/>
  <c r="P53" i="1"/>
  <c r="Q53" i="1" s="1"/>
  <c r="P45" i="1"/>
  <c r="Q45" i="1" s="1"/>
  <c r="P15" i="1"/>
  <c r="Q15" i="1" s="1"/>
  <c r="P91" i="1"/>
  <c r="Q91" i="1" s="1"/>
  <c r="P2" i="1"/>
  <c r="Q2" i="1" s="1"/>
  <c r="P19" i="1"/>
  <c r="Q19" i="1" s="1"/>
  <c r="P129" i="1"/>
  <c r="Q129" i="1" s="1"/>
  <c r="P43" i="1"/>
  <c r="Q43" i="1" s="1"/>
  <c r="P62" i="1"/>
  <c r="Q62" i="1" s="1"/>
  <c r="P89" i="1"/>
  <c r="Q89" i="1" s="1"/>
  <c r="P114" i="1"/>
  <c r="Q114" i="1" s="1"/>
  <c r="P87" i="1"/>
  <c r="Q87" i="1" s="1"/>
  <c r="P88" i="1"/>
  <c r="Q88" i="1" s="1"/>
  <c r="P6" i="1"/>
  <c r="Q6" i="1" s="1"/>
  <c r="P47" i="1"/>
  <c r="Q47" i="1" s="1"/>
  <c r="P3" i="1"/>
  <c r="Q3" i="1" s="1"/>
  <c r="P123" i="1"/>
  <c r="Q123" i="1" s="1"/>
  <c r="P18" i="1"/>
  <c r="Q18" i="1" s="1"/>
  <c r="P117" i="1"/>
  <c r="Q117" i="1" s="1"/>
  <c r="P60" i="1"/>
  <c r="Q60" i="1" s="1"/>
  <c r="P113" i="1"/>
  <c r="Q113" i="1" s="1"/>
  <c r="P102" i="1"/>
  <c r="Q102" i="1" s="1"/>
  <c r="P71" i="1"/>
  <c r="Q71" i="1" s="1"/>
  <c r="P66" i="1"/>
  <c r="Q66" i="1" s="1"/>
  <c r="P137" i="1"/>
  <c r="Q137" i="1" s="1"/>
  <c r="P52" i="1"/>
  <c r="Q52" i="1" s="1"/>
  <c r="P25" i="1"/>
  <c r="Q25" i="1" s="1"/>
  <c r="P130" i="1"/>
  <c r="Q130" i="1" s="1"/>
  <c r="P17" i="1"/>
  <c r="Q17" i="1" s="1"/>
  <c r="P46" i="1"/>
  <c r="Q46" i="1" s="1"/>
  <c r="P7" i="1"/>
  <c r="Q7" i="1" s="1"/>
  <c r="P38" i="1"/>
  <c r="Q38" i="1" s="1"/>
  <c r="P97" i="1"/>
  <c r="Q97" i="1" s="1"/>
  <c r="P106" i="1"/>
  <c r="Q106" i="1" s="1"/>
  <c r="P39" i="1"/>
  <c r="Q39" i="1" s="1"/>
  <c r="P101" i="1"/>
  <c r="Q101" i="1" s="1"/>
  <c r="P104" i="1"/>
  <c r="Q104" i="1" s="1"/>
  <c r="P73" i="1"/>
  <c r="Q73" i="1" s="1"/>
  <c r="P111" i="1"/>
  <c r="Q111" i="1" s="1"/>
  <c r="P22" i="1"/>
  <c r="Q22" i="1" s="1"/>
  <c r="P68" i="1"/>
  <c r="Q68" i="1" s="1"/>
  <c r="P26" i="1"/>
  <c r="Q26" i="1" s="1"/>
  <c r="P132" i="1"/>
  <c r="Q132" i="1" s="1"/>
  <c r="P107" i="1"/>
  <c r="Q107" i="1" s="1"/>
  <c r="P93" i="1"/>
  <c r="Q93" i="1" s="1"/>
  <c r="P95" i="1"/>
  <c r="Q95" i="1" s="1"/>
  <c r="P115" i="1"/>
  <c r="Q115" i="1" s="1"/>
  <c r="P122" i="1"/>
  <c r="Q122" i="1" s="1"/>
  <c r="P98" i="1"/>
  <c r="Q98" i="1" s="1"/>
  <c r="P51" i="1"/>
  <c r="Q51" i="1" s="1"/>
  <c r="P8" i="1"/>
  <c r="Q8" i="1" s="1"/>
  <c r="P24" i="1"/>
  <c r="Q24" i="1" s="1"/>
  <c r="P125" i="1"/>
  <c r="Q125" i="1" s="1"/>
  <c r="P77" i="1"/>
  <c r="Q77" i="1" s="1"/>
  <c r="P128" i="1"/>
  <c r="Q128" i="1" s="1"/>
  <c r="P27" i="1"/>
  <c r="Q27" i="1" s="1"/>
  <c r="P133" i="1"/>
  <c r="Q133" i="1" s="1"/>
  <c r="P78" i="1"/>
  <c r="Q78" i="1" s="1"/>
  <c r="P59" i="1"/>
  <c r="Q59" i="1" s="1"/>
  <c r="P100" i="1"/>
  <c r="Q100" i="1" s="1"/>
  <c r="P29" i="1"/>
  <c r="Q29" i="1" s="1"/>
  <c r="P108" i="1"/>
  <c r="Q108" i="1" s="1"/>
  <c r="P9" i="1"/>
  <c r="Q9" i="1" s="1"/>
  <c r="P14" i="1"/>
  <c r="Q14" i="1" s="1"/>
  <c r="P31" i="1"/>
  <c r="Q31" i="1" s="1"/>
  <c r="P76" i="1"/>
  <c r="Q76" i="1" s="1"/>
  <c r="P92" i="1"/>
  <c r="Q92" i="1" s="1"/>
  <c r="P79" i="1"/>
  <c r="Q79" i="1" s="1"/>
  <c r="P138" i="1"/>
  <c r="Q138" i="1" s="1"/>
  <c r="P55" i="1"/>
  <c r="Q55" i="1" s="1"/>
  <c r="P96" i="1"/>
  <c r="Q96" i="1" s="1"/>
  <c r="P83" i="1"/>
  <c r="Q83" i="1" s="1"/>
  <c r="P5" i="1"/>
  <c r="Q5" i="1" s="1"/>
  <c r="P103" i="1"/>
  <c r="Q103" i="1" s="1"/>
  <c r="P50" i="1"/>
  <c r="Q50" i="1" s="1"/>
  <c r="P32" i="1"/>
  <c r="Q32" i="1" s="1"/>
  <c r="P65" i="1"/>
  <c r="Q65" i="1" s="1"/>
  <c r="P85" i="1"/>
  <c r="Q85" i="1" s="1"/>
  <c r="P35" i="1"/>
  <c r="Q35" i="1" s="1"/>
  <c r="P42" i="1"/>
  <c r="Q42" i="1" s="1"/>
  <c r="P124" i="1"/>
  <c r="Q124" i="1" s="1"/>
  <c r="P99" i="1"/>
  <c r="Q99" i="1" s="1"/>
  <c r="P49" i="1"/>
  <c r="Q49" i="1" s="1"/>
  <c r="P58" i="1"/>
  <c r="Q58" i="1" s="1"/>
  <c r="P121" i="1"/>
  <c r="Q121" i="1" s="1"/>
  <c r="P44" i="1"/>
  <c r="Q44" i="1" s="1"/>
  <c r="P40" i="1"/>
  <c r="Q40" i="1" s="1"/>
  <c r="P48" i="1"/>
  <c r="Q48" i="1" s="1"/>
  <c r="P126" i="1"/>
  <c r="Q126" i="1" s="1"/>
  <c r="G72" i="1"/>
  <c r="H72" i="1" s="1"/>
  <c r="G109" i="1"/>
  <c r="H109" i="1" s="1"/>
  <c r="G10" i="1"/>
  <c r="H10" i="1" s="1"/>
  <c r="G94" i="1"/>
  <c r="H94" i="1" s="1"/>
  <c r="G80" i="1"/>
  <c r="H80" i="1" s="1"/>
  <c r="G54" i="1"/>
  <c r="H54" i="1" s="1"/>
  <c r="G37" i="1"/>
  <c r="H37" i="1" s="1"/>
  <c r="G70" i="1"/>
  <c r="H70" i="1" s="1"/>
  <c r="G131" i="1"/>
  <c r="H131" i="1" s="1"/>
  <c r="G120" i="1"/>
  <c r="H120" i="1" s="1"/>
  <c r="G119" i="1"/>
  <c r="H119" i="1" s="1"/>
  <c r="G82" i="1"/>
  <c r="H82" i="1" s="1"/>
  <c r="G13" i="1"/>
  <c r="H13" i="1" s="1"/>
  <c r="G69" i="1"/>
  <c r="H69" i="1" s="1"/>
  <c r="G28" i="1"/>
  <c r="H28" i="1" s="1"/>
  <c r="G30" i="1"/>
  <c r="H30" i="1" s="1"/>
  <c r="G74" i="1"/>
  <c r="H74" i="1" s="1"/>
  <c r="G86" i="1"/>
  <c r="H86" i="1" s="1"/>
  <c r="G36" i="1"/>
  <c r="H36" i="1" s="1"/>
  <c r="G33" i="1"/>
  <c r="H33" i="1" s="1"/>
  <c r="G67" i="1"/>
  <c r="H67" i="1" s="1"/>
  <c r="G84" i="1"/>
  <c r="H84" i="1" s="1"/>
  <c r="G116" i="1"/>
  <c r="H116" i="1" s="1"/>
  <c r="G118" i="1"/>
  <c r="H118" i="1" s="1"/>
  <c r="G81" i="1"/>
  <c r="H81" i="1" s="1"/>
  <c r="G20" i="1"/>
  <c r="H20" i="1" s="1"/>
  <c r="G75" i="1"/>
  <c r="H75" i="1" s="1"/>
  <c r="G12" i="1"/>
  <c r="H12" i="1" s="1"/>
  <c r="G64" i="1"/>
  <c r="H64" i="1" s="1"/>
  <c r="G112" i="1"/>
  <c r="H112" i="1" s="1"/>
  <c r="G90" i="1"/>
  <c r="H90" i="1" s="1"/>
  <c r="G105" i="1"/>
  <c r="H105" i="1" s="1"/>
  <c r="G56" i="1"/>
  <c r="H56" i="1" s="1"/>
  <c r="G21" i="1"/>
  <c r="H21" i="1" s="1"/>
  <c r="G134" i="1"/>
  <c r="H134" i="1" s="1"/>
  <c r="G57" i="1"/>
  <c r="H57" i="1" s="1"/>
  <c r="G127" i="1"/>
  <c r="H127" i="1" s="1"/>
  <c r="G61" i="1"/>
  <c r="H61" i="1" s="1"/>
  <c r="G63" i="1"/>
  <c r="H63" i="1" s="1"/>
  <c r="G136" i="1"/>
  <c r="H136" i="1" s="1"/>
  <c r="G110" i="1"/>
  <c r="H110" i="1" s="1"/>
  <c r="G41" i="1"/>
  <c r="H41" i="1" s="1"/>
  <c r="G11" i="1"/>
  <c r="H11" i="1" s="1"/>
  <c r="G23" i="1"/>
  <c r="H23" i="1" s="1"/>
  <c r="G34" i="1"/>
  <c r="H34" i="1" s="1"/>
  <c r="G4" i="1"/>
  <c r="H4" i="1" s="1"/>
  <c r="G16" i="1"/>
  <c r="H16" i="1" s="1"/>
  <c r="G135" i="1"/>
  <c r="H135" i="1" s="1"/>
  <c r="G53" i="1"/>
  <c r="H53" i="1" s="1"/>
  <c r="G45" i="1"/>
  <c r="H45" i="1" s="1"/>
  <c r="G15" i="1"/>
  <c r="H15" i="1" s="1"/>
  <c r="G91" i="1"/>
  <c r="H91" i="1" s="1"/>
  <c r="G2" i="1"/>
  <c r="H2" i="1" s="1"/>
  <c r="G19" i="1"/>
  <c r="H19" i="1" s="1"/>
  <c r="G129" i="1"/>
  <c r="H129" i="1" s="1"/>
  <c r="G43" i="1"/>
  <c r="H43" i="1" s="1"/>
  <c r="G62" i="1"/>
  <c r="H62" i="1" s="1"/>
  <c r="G89" i="1"/>
  <c r="H89" i="1" s="1"/>
  <c r="G114" i="1"/>
  <c r="H114" i="1" s="1"/>
  <c r="G87" i="1"/>
  <c r="H87" i="1" s="1"/>
  <c r="G88" i="1"/>
  <c r="H88" i="1" s="1"/>
  <c r="G6" i="1"/>
  <c r="H6" i="1" s="1"/>
  <c r="G47" i="1"/>
  <c r="H47" i="1" s="1"/>
  <c r="G3" i="1"/>
  <c r="H3" i="1" s="1"/>
  <c r="G123" i="1"/>
  <c r="H123" i="1" s="1"/>
  <c r="G18" i="1"/>
  <c r="H18" i="1" s="1"/>
  <c r="G117" i="1"/>
  <c r="H117" i="1" s="1"/>
  <c r="G60" i="1"/>
  <c r="H60" i="1" s="1"/>
  <c r="G113" i="1"/>
  <c r="H113" i="1" s="1"/>
  <c r="G102" i="1"/>
  <c r="H102" i="1" s="1"/>
  <c r="G71" i="1"/>
  <c r="H71" i="1" s="1"/>
  <c r="G66" i="1"/>
  <c r="H66" i="1" s="1"/>
  <c r="G137" i="1"/>
  <c r="H137" i="1" s="1"/>
  <c r="G52" i="1"/>
  <c r="H52" i="1" s="1"/>
  <c r="G25" i="1"/>
  <c r="H25" i="1" s="1"/>
  <c r="G130" i="1"/>
  <c r="H130" i="1" s="1"/>
  <c r="G17" i="1"/>
  <c r="H17" i="1" s="1"/>
  <c r="G46" i="1"/>
  <c r="H46" i="1" s="1"/>
  <c r="G7" i="1"/>
  <c r="H7" i="1" s="1"/>
  <c r="G38" i="1"/>
  <c r="H38" i="1" s="1"/>
  <c r="G97" i="1"/>
  <c r="H97" i="1" s="1"/>
  <c r="G106" i="1"/>
  <c r="H106" i="1" s="1"/>
  <c r="G39" i="1"/>
  <c r="H39" i="1" s="1"/>
  <c r="G101" i="1"/>
  <c r="H101" i="1" s="1"/>
  <c r="G104" i="1"/>
  <c r="H104" i="1" s="1"/>
  <c r="G73" i="1"/>
  <c r="H73" i="1" s="1"/>
  <c r="G111" i="1"/>
  <c r="H111" i="1" s="1"/>
  <c r="G22" i="1"/>
  <c r="H22" i="1" s="1"/>
  <c r="G68" i="1"/>
  <c r="H68" i="1" s="1"/>
  <c r="G26" i="1"/>
  <c r="H26" i="1" s="1"/>
  <c r="G132" i="1"/>
  <c r="H132" i="1" s="1"/>
  <c r="G107" i="1"/>
  <c r="H107" i="1" s="1"/>
  <c r="G93" i="1"/>
  <c r="H93" i="1" s="1"/>
  <c r="G95" i="1"/>
  <c r="H95" i="1" s="1"/>
  <c r="G115" i="1"/>
  <c r="H115" i="1" s="1"/>
  <c r="G122" i="1"/>
  <c r="H122" i="1" s="1"/>
  <c r="G98" i="1"/>
  <c r="H98" i="1" s="1"/>
  <c r="G51" i="1"/>
  <c r="H51" i="1" s="1"/>
  <c r="G8" i="1"/>
  <c r="H8" i="1" s="1"/>
  <c r="G24" i="1"/>
  <c r="H24" i="1" s="1"/>
  <c r="G125" i="1"/>
  <c r="H125" i="1" s="1"/>
  <c r="G77" i="1"/>
  <c r="H77" i="1" s="1"/>
  <c r="G128" i="1"/>
  <c r="H128" i="1" s="1"/>
  <c r="G27" i="1"/>
  <c r="H27" i="1" s="1"/>
  <c r="G133" i="1"/>
  <c r="H133" i="1" s="1"/>
  <c r="G78" i="1"/>
  <c r="H78" i="1" s="1"/>
  <c r="G59" i="1"/>
  <c r="H59" i="1" s="1"/>
  <c r="G100" i="1"/>
  <c r="H100" i="1" s="1"/>
  <c r="G29" i="1"/>
  <c r="H29" i="1" s="1"/>
  <c r="G108" i="1"/>
  <c r="H108" i="1" s="1"/>
  <c r="G9" i="1"/>
  <c r="H9" i="1" s="1"/>
  <c r="G14" i="1"/>
  <c r="H14" i="1" s="1"/>
  <c r="G31" i="1"/>
  <c r="H31" i="1" s="1"/>
  <c r="G76" i="1"/>
  <c r="H76" i="1" s="1"/>
  <c r="G92" i="1"/>
  <c r="H92" i="1" s="1"/>
  <c r="G79" i="1"/>
  <c r="H79" i="1" s="1"/>
  <c r="G138" i="1"/>
  <c r="H138" i="1" s="1"/>
  <c r="G55" i="1"/>
  <c r="H55" i="1" s="1"/>
  <c r="G96" i="1"/>
  <c r="H96" i="1" s="1"/>
  <c r="G83" i="1"/>
  <c r="H83" i="1" s="1"/>
  <c r="G5" i="1"/>
  <c r="H5" i="1" s="1"/>
  <c r="G103" i="1"/>
  <c r="H103" i="1" s="1"/>
  <c r="G50" i="1"/>
  <c r="H50" i="1" s="1"/>
  <c r="G32" i="1"/>
  <c r="H32" i="1" s="1"/>
  <c r="G65" i="1"/>
  <c r="H65" i="1" s="1"/>
  <c r="G85" i="1"/>
  <c r="H85" i="1" s="1"/>
  <c r="G35" i="1"/>
  <c r="H35" i="1" s="1"/>
  <c r="G42" i="1"/>
  <c r="H42" i="1" s="1"/>
  <c r="G124" i="1"/>
  <c r="H124" i="1" s="1"/>
  <c r="G99" i="1"/>
  <c r="H99" i="1" s="1"/>
  <c r="G49" i="1"/>
  <c r="H49" i="1" s="1"/>
  <c r="G58" i="1"/>
  <c r="H58" i="1" s="1"/>
  <c r="G121" i="1"/>
  <c r="G44" i="1"/>
  <c r="H44" i="1" s="1"/>
  <c r="G40" i="1"/>
  <c r="H40" i="1" s="1"/>
  <c r="G48" i="1"/>
  <c r="H48" i="1" s="1"/>
  <c r="G126" i="1"/>
  <c r="H126" i="1" s="1"/>
  <c r="AQ72" i="1"/>
  <c r="AR72" i="1" s="1"/>
  <c r="AQ109" i="1"/>
  <c r="AR109" i="1" s="1"/>
  <c r="AQ10" i="1"/>
  <c r="AR10" i="1" s="1"/>
  <c r="AQ94" i="1"/>
  <c r="AR94" i="1" s="1"/>
  <c r="AQ80" i="1"/>
  <c r="AR80" i="1" s="1"/>
  <c r="AQ54" i="1"/>
  <c r="AR54" i="1" s="1"/>
  <c r="AQ37" i="1"/>
  <c r="AR37" i="1" s="1"/>
  <c r="AQ70" i="1"/>
  <c r="AR70" i="1" s="1"/>
  <c r="AQ131" i="1"/>
  <c r="AR131" i="1" s="1"/>
  <c r="AQ120" i="1"/>
  <c r="AR120" i="1" s="1"/>
  <c r="AQ119" i="1"/>
  <c r="AR119" i="1" s="1"/>
  <c r="AQ82" i="1"/>
  <c r="AR82" i="1" s="1"/>
  <c r="AQ13" i="1"/>
  <c r="AR13" i="1" s="1"/>
  <c r="AQ69" i="1"/>
  <c r="AR69" i="1" s="1"/>
  <c r="AQ28" i="1"/>
  <c r="AR28" i="1" s="1"/>
  <c r="AQ30" i="1"/>
  <c r="AR30" i="1" s="1"/>
  <c r="AQ74" i="1"/>
  <c r="AR74" i="1" s="1"/>
  <c r="AQ86" i="1"/>
  <c r="AR86" i="1" s="1"/>
  <c r="AQ36" i="1"/>
  <c r="AR36" i="1" s="1"/>
  <c r="AQ33" i="1"/>
  <c r="AR33" i="1" s="1"/>
  <c r="AQ67" i="1"/>
  <c r="AR67" i="1" s="1"/>
  <c r="AQ84" i="1"/>
  <c r="AR84" i="1" s="1"/>
  <c r="AQ116" i="1"/>
  <c r="AR116" i="1" s="1"/>
  <c r="AQ118" i="1"/>
  <c r="AR118" i="1" s="1"/>
  <c r="AQ81" i="1"/>
  <c r="AR81" i="1" s="1"/>
  <c r="AQ20" i="1"/>
  <c r="AR20" i="1" s="1"/>
  <c r="AQ75" i="1"/>
  <c r="AR75" i="1" s="1"/>
  <c r="AQ12" i="1"/>
  <c r="AR12" i="1" s="1"/>
  <c r="AQ64" i="1"/>
  <c r="AR64" i="1" s="1"/>
  <c r="AQ112" i="1"/>
  <c r="AR112" i="1" s="1"/>
  <c r="AQ90" i="1"/>
  <c r="AR90" i="1" s="1"/>
  <c r="AQ105" i="1"/>
  <c r="AR105" i="1" s="1"/>
  <c r="AQ56" i="1"/>
  <c r="AR56" i="1" s="1"/>
  <c r="AQ21" i="1"/>
  <c r="AR21" i="1" s="1"/>
  <c r="AQ134" i="1"/>
  <c r="AR134" i="1" s="1"/>
  <c r="AQ57" i="1"/>
  <c r="AR57" i="1" s="1"/>
  <c r="AQ127" i="1"/>
  <c r="AR127" i="1" s="1"/>
  <c r="AQ61" i="1"/>
  <c r="AR61" i="1" s="1"/>
  <c r="AQ63" i="1"/>
  <c r="AR63" i="1" s="1"/>
  <c r="AQ136" i="1"/>
  <c r="AR136" i="1" s="1"/>
  <c r="AQ110" i="1"/>
  <c r="AR110" i="1" s="1"/>
  <c r="AQ41" i="1"/>
  <c r="AR41" i="1" s="1"/>
  <c r="AQ11" i="1"/>
  <c r="AR11" i="1" s="1"/>
  <c r="AQ23" i="1"/>
  <c r="AR23" i="1" s="1"/>
  <c r="AQ34" i="1"/>
  <c r="AR34" i="1" s="1"/>
  <c r="AQ4" i="1"/>
  <c r="AR4" i="1" s="1"/>
  <c r="AQ16" i="1"/>
  <c r="AR16" i="1" s="1"/>
  <c r="AQ135" i="1"/>
  <c r="AR135" i="1" s="1"/>
  <c r="AQ53" i="1"/>
  <c r="AR53" i="1" s="1"/>
  <c r="AQ45" i="1"/>
  <c r="AR45" i="1" s="1"/>
  <c r="AQ15" i="1"/>
  <c r="AR15" i="1" s="1"/>
  <c r="AQ91" i="1"/>
  <c r="AR91" i="1" s="1"/>
  <c r="AQ2" i="1"/>
  <c r="AR2" i="1" s="1"/>
  <c r="AQ19" i="1"/>
  <c r="AR19" i="1" s="1"/>
  <c r="AQ129" i="1"/>
  <c r="AR129" i="1" s="1"/>
  <c r="AQ43" i="1"/>
  <c r="AR43" i="1" s="1"/>
  <c r="AQ62" i="1"/>
  <c r="AR62" i="1" s="1"/>
  <c r="AQ89" i="1"/>
  <c r="AR89" i="1" s="1"/>
  <c r="AQ114" i="1"/>
  <c r="AR114" i="1" s="1"/>
  <c r="AQ87" i="1"/>
  <c r="AR87" i="1" s="1"/>
  <c r="AQ88" i="1"/>
  <c r="AR88" i="1" s="1"/>
  <c r="AQ6" i="1"/>
  <c r="AR6" i="1" s="1"/>
  <c r="AQ47" i="1"/>
  <c r="AR47" i="1" s="1"/>
  <c r="AQ3" i="1"/>
  <c r="AR3" i="1" s="1"/>
  <c r="AQ123" i="1"/>
  <c r="AR123" i="1" s="1"/>
  <c r="AQ18" i="1"/>
  <c r="AR18" i="1" s="1"/>
  <c r="AQ117" i="1"/>
  <c r="AR117" i="1" s="1"/>
  <c r="AQ60" i="1"/>
  <c r="AR60" i="1" s="1"/>
  <c r="AQ113" i="1"/>
  <c r="AR113" i="1" s="1"/>
  <c r="AQ102" i="1"/>
  <c r="AR102" i="1" s="1"/>
  <c r="AQ71" i="1"/>
  <c r="AR71" i="1" s="1"/>
  <c r="AQ66" i="1"/>
  <c r="AR66" i="1" s="1"/>
  <c r="AQ137" i="1"/>
  <c r="AR137" i="1" s="1"/>
  <c r="AQ52" i="1"/>
  <c r="AR52" i="1" s="1"/>
  <c r="AQ25" i="1"/>
  <c r="AR25" i="1" s="1"/>
  <c r="AQ130" i="1"/>
  <c r="AR130" i="1" s="1"/>
  <c r="AQ17" i="1"/>
  <c r="AR17" i="1" s="1"/>
  <c r="AQ46" i="1"/>
  <c r="AR46" i="1" s="1"/>
  <c r="AQ7" i="1"/>
  <c r="AR7" i="1" s="1"/>
  <c r="AQ38" i="1"/>
  <c r="AR38" i="1" s="1"/>
  <c r="AQ97" i="1"/>
  <c r="AR97" i="1" s="1"/>
  <c r="AQ106" i="1"/>
  <c r="AR106" i="1" s="1"/>
  <c r="AQ39" i="1"/>
  <c r="AR39" i="1" s="1"/>
  <c r="AQ101" i="1"/>
  <c r="AR101" i="1" s="1"/>
  <c r="AQ104" i="1"/>
  <c r="AR104" i="1" s="1"/>
  <c r="AQ73" i="1"/>
  <c r="AR73" i="1" s="1"/>
  <c r="AQ111" i="1"/>
  <c r="AR111" i="1" s="1"/>
  <c r="AQ22" i="1"/>
  <c r="AR22" i="1" s="1"/>
  <c r="AQ68" i="1"/>
  <c r="AR68" i="1" s="1"/>
  <c r="AQ26" i="1"/>
  <c r="AR26" i="1" s="1"/>
  <c r="AQ132" i="1"/>
  <c r="AR132" i="1" s="1"/>
  <c r="AQ107" i="1"/>
  <c r="AR107" i="1" s="1"/>
  <c r="AQ93" i="1"/>
  <c r="AR93" i="1" s="1"/>
  <c r="AQ95" i="1"/>
  <c r="AR95" i="1" s="1"/>
  <c r="AQ115" i="1"/>
  <c r="AR115" i="1" s="1"/>
  <c r="AQ122" i="1"/>
  <c r="AR122" i="1" s="1"/>
  <c r="AQ98" i="1"/>
  <c r="AR98" i="1" s="1"/>
  <c r="AQ51" i="1"/>
  <c r="AR51" i="1" s="1"/>
  <c r="AQ8" i="1"/>
  <c r="AR8" i="1" s="1"/>
  <c r="AQ24" i="1"/>
  <c r="AR24" i="1" s="1"/>
  <c r="AQ125" i="1"/>
  <c r="AR125" i="1" s="1"/>
  <c r="AQ77" i="1"/>
  <c r="AR77" i="1" s="1"/>
  <c r="AQ128" i="1"/>
  <c r="AR128" i="1" s="1"/>
  <c r="AQ27" i="1"/>
  <c r="AR27" i="1" s="1"/>
  <c r="AQ133" i="1"/>
  <c r="AR133" i="1" s="1"/>
  <c r="AQ78" i="1"/>
  <c r="AR78" i="1" s="1"/>
  <c r="AQ59" i="1"/>
  <c r="AR59" i="1" s="1"/>
  <c r="AQ100" i="1"/>
  <c r="AR100" i="1" s="1"/>
  <c r="AQ29" i="1"/>
  <c r="AR29" i="1" s="1"/>
  <c r="AQ108" i="1"/>
  <c r="AR108" i="1" s="1"/>
  <c r="AQ9" i="1"/>
  <c r="AR9" i="1" s="1"/>
  <c r="AQ14" i="1"/>
  <c r="AR14" i="1" s="1"/>
  <c r="AQ31" i="1"/>
  <c r="AR31" i="1" s="1"/>
  <c r="AQ76" i="1"/>
  <c r="AR76" i="1" s="1"/>
  <c r="AQ92" i="1"/>
  <c r="AR92" i="1" s="1"/>
  <c r="AQ79" i="1"/>
  <c r="AR79" i="1" s="1"/>
  <c r="AQ138" i="1"/>
  <c r="AR138" i="1" s="1"/>
  <c r="AQ55" i="1"/>
  <c r="AR55" i="1" s="1"/>
  <c r="AQ96" i="1"/>
  <c r="AR96" i="1" s="1"/>
  <c r="AQ83" i="1"/>
  <c r="AR83" i="1" s="1"/>
  <c r="AQ5" i="1"/>
  <c r="AR5" i="1" s="1"/>
  <c r="AQ103" i="1"/>
  <c r="AR103" i="1" s="1"/>
  <c r="AQ50" i="1"/>
  <c r="AR50" i="1" s="1"/>
  <c r="AQ32" i="1"/>
  <c r="AR32" i="1" s="1"/>
  <c r="AQ65" i="1"/>
  <c r="AR65" i="1" s="1"/>
  <c r="AQ85" i="1"/>
  <c r="AR85" i="1" s="1"/>
  <c r="AQ35" i="1"/>
  <c r="AR35" i="1" s="1"/>
  <c r="AQ42" i="1"/>
  <c r="AR42" i="1" s="1"/>
  <c r="AQ124" i="1"/>
  <c r="AR124" i="1" s="1"/>
  <c r="AQ99" i="1"/>
  <c r="AR99" i="1" s="1"/>
  <c r="AQ49" i="1"/>
  <c r="AR49" i="1" s="1"/>
  <c r="AQ58" i="1"/>
  <c r="AR58" i="1" s="1"/>
  <c r="AQ121" i="1"/>
  <c r="AR121" i="1" s="1"/>
  <c r="AQ44" i="1"/>
  <c r="AR44" i="1" s="1"/>
  <c r="AQ40" i="1"/>
  <c r="AR40" i="1" s="1"/>
  <c r="AQ48" i="1"/>
  <c r="AR48" i="1" s="1"/>
  <c r="AQ126" i="1"/>
  <c r="AR126" i="1" s="1"/>
  <c r="AH48" i="1"/>
  <c r="AI48" i="1" s="1"/>
  <c r="AH40" i="1"/>
  <c r="AI40" i="1" s="1"/>
  <c r="AH44" i="1"/>
  <c r="AI44" i="1" s="1"/>
  <c r="AH121" i="1"/>
  <c r="AI121" i="1" s="1"/>
  <c r="AH58" i="1"/>
  <c r="AI58" i="1" s="1"/>
  <c r="AH49" i="1"/>
  <c r="AI49" i="1" s="1"/>
  <c r="AH99" i="1"/>
  <c r="AI99" i="1" s="1"/>
  <c r="AH124" i="1"/>
  <c r="AI124" i="1" s="1"/>
  <c r="AH42" i="1"/>
  <c r="AI42" i="1" s="1"/>
  <c r="AH35" i="1"/>
  <c r="AI35" i="1" s="1"/>
  <c r="AH85" i="1"/>
  <c r="AI85" i="1" s="1"/>
  <c r="AH65" i="1"/>
  <c r="AI65" i="1" s="1"/>
  <c r="AH32" i="1"/>
  <c r="AI32" i="1" s="1"/>
  <c r="AH50" i="1"/>
  <c r="AI50" i="1" s="1"/>
  <c r="AH103" i="1"/>
  <c r="AI103" i="1" s="1"/>
  <c r="AH5" i="1"/>
  <c r="AI5" i="1" s="1"/>
  <c r="AH83" i="1"/>
  <c r="AI83" i="1" s="1"/>
  <c r="AH96" i="1"/>
  <c r="AI96" i="1" s="1"/>
  <c r="AH55" i="1"/>
  <c r="AI55" i="1" s="1"/>
  <c r="AH138" i="1"/>
  <c r="AI138" i="1" s="1"/>
  <c r="AH79" i="1"/>
  <c r="AI79" i="1" s="1"/>
  <c r="AH92" i="1"/>
  <c r="AI92" i="1" s="1"/>
  <c r="AH76" i="1"/>
  <c r="AI76" i="1" s="1"/>
  <c r="AH31" i="1"/>
  <c r="AI31" i="1" s="1"/>
  <c r="AH14" i="1"/>
  <c r="AI14" i="1" s="1"/>
  <c r="AH9" i="1"/>
  <c r="AI9" i="1" s="1"/>
  <c r="AH108" i="1"/>
  <c r="AI108" i="1" s="1"/>
  <c r="AH29" i="1"/>
  <c r="AI29" i="1" s="1"/>
  <c r="AH100" i="1"/>
  <c r="AI100" i="1" s="1"/>
  <c r="AH59" i="1"/>
  <c r="AI59" i="1" s="1"/>
  <c r="AH78" i="1"/>
  <c r="AI78" i="1" s="1"/>
  <c r="AH133" i="1"/>
  <c r="AI133" i="1" s="1"/>
  <c r="AH27" i="1"/>
  <c r="AI27" i="1" s="1"/>
  <c r="AH128" i="1"/>
  <c r="AI128" i="1" s="1"/>
  <c r="AH77" i="1"/>
  <c r="AI77" i="1" s="1"/>
  <c r="AH125" i="1"/>
  <c r="AI125" i="1" s="1"/>
  <c r="AH24" i="1"/>
  <c r="AI24" i="1" s="1"/>
  <c r="AH8" i="1"/>
  <c r="AI8" i="1" s="1"/>
  <c r="AH51" i="1"/>
  <c r="AI51" i="1" s="1"/>
  <c r="AH98" i="1"/>
  <c r="AI98" i="1" s="1"/>
  <c r="AH122" i="1"/>
  <c r="AI122" i="1" s="1"/>
  <c r="AH115" i="1"/>
  <c r="AI115" i="1" s="1"/>
  <c r="AH95" i="1"/>
  <c r="AI95" i="1" s="1"/>
  <c r="AH93" i="1"/>
  <c r="AI93" i="1" s="1"/>
  <c r="AH107" i="1"/>
  <c r="AI107" i="1" s="1"/>
  <c r="AH132" i="1"/>
  <c r="AI132" i="1" s="1"/>
  <c r="AH26" i="1"/>
  <c r="AI26" i="1" s="1"/>
  <c r="AH68" i="1"/>
  <c r="AI68" i="1" s="1"/>
  <c r="AH22" i="1"/>
  <c r="AI22" i="1" s="1"/>
  <c r="AH111" i="1"/>
  <c r="AI111" i="1" s="1"/>
  <c r="AH73" i="1"/>
  <c r="AI73" i="1" s="1"/>
  <c r="AH104" i="1"/>
  <c r="AI104" i="1" s="1"/>
  <c r="AH101" i="1"/>
  <c r="AI101" i="1" s="1"/>
  <c r="AH39" i="1"/>
  <c r="AI39" i="1" s="1"/>
  <c r="AH106" i="1"/>
  <c r="AI106" i="1" s="1"/>
  <c r="AH97" i="1"/>
  <c r="AI97" i="1" s="1"/>
  <c r="AH38" i="1"/>
  <c r="AI38" i="1" s="1"/>
  <c r="AH7" i="1"/>
  <c r="AI7" i="1" s="1"/>
  <c r="AH46" i="1"/>
  <c r="AI46" i="1" s="1"/>
  <c r="AH17" i="1"/>
  <c r="AI17" i="1" s="1"/>
  <c r="AH130" i="1"/>
  <c r="AI130" i="1" s="1"/>
  <c r="AH25" i="1"/>
  <c r="AI25" i="1" s="1"/>
  <c r="AH52" i="1"/>
  <c r="AI52" i="1" s="1"/>
  <c r="AH137" i="1"/>
  <c r="AI137" i="1" s="1"/>
  <c r="AH66" i="1"/>
  <c r="AI66" i="1" s="1"/>
  <c r="AH71" i="1"/>
  <c r="AI71" i="1" s="1"/>
  <c r="AH102" i="1"/>
  <c r="AI102" i="1" s="1"/>
  <c r="AH113" i="1"/>
  <c r="AI113" i="1" s="1"/>
  <c r="AH60" i="1"/>
  <c r="AI60" i="1" s="1"/>
  <c r="AH117" i="1"/>
  <c r="AI117" i="1" s="1"/>
  <c r="AH18" i="1"/>
  <c r="AI18" i="1" s="1"/>
  <c r="AH123" i="1"/>
  <c r="AI123" i="1" s="1"/>
  <c r="AH3" i="1"/>
  <c r="AI3" i="1" s="1"/>
  <c r="AH47" i="1"/>
  <c r="AI47" i="1" s="1"/>
  <c r="AH6" i="1"/>
  <c r="AI6" i="1" s="1"/>
  <c r="AH88" i="1"/>
  <c r="AI88" i="1" s="1"/>
  <c r="AH87" i="1"/>
  <c r="AI87" i="1" s="1"/>
  <c r="AH114" i="1"/>
  <c r="AI114" i="1" s="1"/>
  <c r="AH89" i="1"/>
  <c r="AI89" i="1" s="1"/>
  <c r="AH62" i="1"/>
  <c r="AI62" i="1" s="1"/>
  <c r="AH43" i="1"/>
  <c r="AI43" i="1" s="1"/>
  <c r="AH129" i="1"/>
  <c r="AI129" i="1" s="1"/>
  <c r="AH19" i="1"/>
  <c r="AI19" i="1" s="1"/>
  <c r="AH2" i="1"/>
  <c r="AI2" i="1" s="1"/>
  <c r="AH91" i="1"/>
  <c r="AI91" i="1" s="1"/>
  <c r="AH15" i="1"/>
  <c r="AI15" i="1" s="1"/>
  <c r="AH45" i="1"/>
  <c r="AI45" i="1" s="1"/>
  <c r="AH53" i="1"/>
  <c r="AI53" i="1" s="1"/>
  <c r="AH135" i="1"/>
  <c r="AI135" i="1" s="1"/>
  <c r="AH16" i="1"/>
  <c r="AI16" i="1" s="1"/>
  <c r="AH4" i="1"/>
  <c r="AI4" i="1" s="1"/>
  <c r="AH34" i="1"/>
  <c r="AI34" i="1" s="1"/>
  <c r="AH23" i="1"/>
  <c r="AI23" i="1" s="1"/>
  <c r="AH11" i="1"/>
  <c r="AI11" i="1" s="1"/>
  <c r="AH41" i="1"/>
  <c r="AI41" i="1" s="1"/>
  <c r="AH110" i="1"/>
  <c r="AI110" i="1" s="1"/>
  <c r="AH136" i="1"/>
  <c r="AI136" i="1" s="1"/>
  <c r="AH63" i="1"/>
  <c r="AI63" i="1" s="1"/>
  <c r="AH61" i="1"/>
  <c r="AI61" i="1" s="1"/>
  <c r="AH127" i="1"/>
  <c r="AI127" i="1" s="1"/>
  <c r="AH57" i="1"/>
  <c r="AI57" i="1" s="1"/>
  <c r="AH134" i="1"/>
  <c r="AI134" i="1" s="1"/>
  <c r="AH21" i="1"/>
  <c r="AI21" i="1" s="1"/>
  <c r="AH56" i="1"/>
  <c r="AI56" i="1" s="1"/>
  <c r="AH105" i="1"/>
  <c r="AI105" i="1" s="1"/>
  <c r="AH90" i="1"/>
  <c r="AI90" i="1" s="1"/>
  <c r="AH112" i="1"/>
  <c r="AI112" i="1" s="1"/>
  <c r="AH64" i="1"/>
  <c r="AI64" i="1" s="1"/>
  <c r="AH12" i="1"/>
  <c r="AI12" i="1" s="1"/>
  <c r="AH75" i="1"/>
  <c r="AI75" i="1" s="1"/>
  <c r="AH20" i="1"/>
  <c r="AI20" i="1" s="1"/>
  <c r="AH81" i="1"/>
  <c r="AI81" i="1" s="1"/>
  <c r="AH118" i="1"/>
  <c r="AI118" i="1" s="1"/>
  <c r="AH116" i="1"/>
  <c r="AI116" i="1" s="1"/>
  <c r="AH84" i="1"/>
  <c r="AI84" i="1" s="1"/>
  <c r="AH67" i="1"/>
  <c r="AI67" i="1" s="1"/>
  <c r="AH33" i="1"/>
  <c r="AI33" i="1" s="1"/>
  <c r="AH36" i="1"/>
  <c r="AI36" i="1" s="1"/>
  <c r="AH86" i="1"/>
  <c r="AI86" i="1" s="1"/>
  <c r="AH74" i="1"/>
  <c r="AI74" i="1" s="1"/>
  <c r="AH30" i="1"/>
  <c r="AI30" i="1" s="1"/>
  <c r="AH28" i="1"/>
  <c r="AI28" i="1" s="1"/>
  <c r="AH69" i="1"/>
  <c r="AI69" i="1" s="1"/>
  <c r="AH13" i="1"/>
  <c r="AI13" i="1" s="1"/>
  <c r="AH82" i="1"/>
  <c r="AI82" i="1" s="1"/>
  <c r="AH119" i="1"/>
  <c r="AI119" i="1" s="1"/>
  <c r="AH120" i="1"/>
  <c r="AI120" i="1" s="1"/>
  <c r="AH131" i="1"/>
  <c r="AI131" i="1" s="1"/>
  <c r="AH70" i="1"/>
  <c r="AI70" i="1" s="1"/>
  <c r="AH37" i="1"/>
  <c r="AI37" i="1" s="1"/>
  <c r="AH54" i="1"/>
  <c r="AI54" i="1" s="1"/>
  <c r="AH80" i="1"/>
  <c r="AI80" i="1" s="1"/>
  <c r="AH94" i="1"/>
  <c r="AI94" i="1" s="1"/>
  <c r="AH10" i="1"/>
  <c r="AI10" i="1" s="1"/>
  <c r="AH109" i="1"/>
  <c r="AI109" i="1" s="1"/>
  <c r="AH72" i="1"/>
  <c r="AI72" i="1" s="1"/>
  <c r="AH126" i="1"/>
  <c r="AI126" i="1" s="1"/>
  <c r="AJ13" i="1" l="1"/>
  <c r="B428" i="31"/>
  <c r="AJ64" i="1"/>
  <c r="B434" i="31"/>
  <c r="AJ54" i="1"/>
  <c r="B452" i="31"/>
  <c r="AJ86" i="1"/>
  <c r="B455" i="31"/>
  <c r="AJ61" i="1"/>
  <c r="B437" i="31"/>
  <c r="AJ45" i="1"/>
  <c r="B420" i="31"/>
  <c r="AJ6" i="1"/>
  <c r="B415" i="31"/>
  <c r="AJ52" i="1"/>
  <c r="B450" i="31"/>
  <c r="AJ73" i="1"/>
  <c r="B485" i="31"/>
  <c r="AJ51" i="1"/>
  <c r="B449" i="31"/>
  <c r="AJ78" i="1"/>
  <c r="B470" i="31"/>
  <c r="AJ55" i="1"/>
  <c r="B480" i="31"/>
  <c r="AJ37" i="1"/>
  <c r="B418" i="31"/>
  <c r="AJ28" i="1"/>
  <c r="B429" i="31"/>
  <c r="AJ116" i="1"/>
  <c r="B546" i="31"/>
  <c r="AJ90" i="1"/>
  <c r="B491" i="31"/>
  <c r="AJ126" i="1"/>
  <c r="B508" i="31"/>
  <c r="AJ94" i="1"/>
  <c r="B469" i="31"/>
  <c r="AJ70" i="1"/>
  <c r="B488" i="31"/>
  <c r="AJ82" i="1"/>
  <c r="B476" i="31"/>
  <c r="AJ30" i="1"/>
  <c r="B441" i="31"/>
  <c r="AJ33" i="1"/>
  <c r="B474" i="31"/>
  <c r="AJ118" i="1"/>
  <c r="B537" i="31"/>
  <c r="AJ12" i="1"/>
  <c r="B427" i="31"/>
  <c r="AJ105" i="1"/>
  <c r="B510" i="31"/>
  <c r="AJ57" i="1"/>
  <c r="B489" i="31"/>
  <c r="AJ136" i="1"/>
  <c r="B548" i="31"/>
  <c r="AJ23" i="1"/>
  <c r="B460" i="31"/>
  <c r="AJ135" i="1"/>
  <c r="B547" i="31"/>
  <c r="AJ91" i="1"/>
  <c r="B496" i="31"/>
  <c r="AJ43" i="1"/>
  <c r="B473" i="31"/>
  <c r="AJ87" i="1"/>
  <c r="B497" i="31"/>
  <c r="AJ3" i="1"/>
  <c r="B477" i="31"/>
  <c r="AJ60" i="1"/>
  <c r="B436" i="31"/>
  <c r="AJ66" i="1"/>
  <c r="B454" i="31"/>
  <c r="AJ130" i="1"/>
  <c r="B502" i="31"/>
  <c r="AJ38" i="1"/>
  <c r="B445" i="31"/>
  <c r="AJ101" i="1"/>
  <c r="B513" i="31"/>
  <c r="AJ22" i="1"/>
  <c r="B459" i="31"/>
  <c r="AJ107" i="1"/>
  <c r="B540" i="31"/>
  <c r="AJ122" i="1"/>
  <c r="B512" i="31"/>
  <c r="AJ24" i="1"/>
  <c r="B482" i="31"/>
  <c r="AJ27" i="1"/>
  <c r="B421" i="31"/>
  <c r="AJ100" i="1"/>
  <c r="B522" i="31"/>
  <c r="AJ14" i="1"/>
  <c r="B422" i="31"/>
  <c r="AJ79" i="1"/>
  <c r="B471" i="31"/>
  <c r="AJ83" i="1"/>
  <c r="B492" i="31"/>
  <c r="AJ32" i="1"/>
  <c r="B461" i="31"/>
  <c r="AJ42" i="1"/>
  <c r="B465" i="31"/>
  <c r="AJ58" i="1"/>
  <c r="B475" i="31"/>
  <c r="AJ48" i="1"/>
  <c r="B446" i="31"/>
  <c r="AS44" i="1"/>
  <c r="B556" i="31"/>
  <c r="AS99" i="1"/>
  <c r="B658" i="31"/>
  <c r="AS85" i="1"/>
  <c r="B637" i="31"/>
  <c r="AS103" i="1"/>
  <c r="B657" i="31"/>
  <c r="AS55" i="1"/>
  <c r="B617" i="31"/>
  <c r="AS76" i="1"/>
  <c r="B605" i="31"/>
  <c r="AS108" i="1"/>
  <c r="B668" i="31"/>
  <c r="AS78" i="1"/>
  <c r="B607" i="31"/>
  <c r="AS77" i="1"/>
  <c r="B636" i="31"/>
  <c r="AS51" i="1"/>
  <c r="B586" i="31"/>
  <c r="AS95" i="1"/>
  <c r="B643" i="31"/>
  <c r="AS26" i="1"/>
  <c r="B600" i="31"/>
  <c r="AS73" i="1"/>
  <c r="B622" i="31"/>
  <c r="AS106" i="1"/>
  <c r="B656" i="31"/>
  <c r="AS46" i="1"/>
  <c r="B618" i="31"/>
  <c r="AS52" i="1"/>
  <c r="B587" i="31"/>
  <c r="AS102" i="1"/>
  <c r="B651" i="31"/>
  <c r="AS18" i="1"/>
  <c r="B593" i="31"/>
  <c r="AS6" i="1"/>
  <c r="B552" i="31"/>
  <c r="AS89" i="1"/>
  <c r="B632" i="31"/>
  <c r="AS19" i="1"/>
  <c r="B594" i="31"/>
  <c r="AS45" i="1"/>
  <c r="B557" i="31"/>
  <c r="AS4" i="1"/>
  <c r="B640" i="31"/>
  <c r="AS41" i="1"/>
  <c r="B623" i="31"/>
  <c r="AS61" i="1"/>
  <c r="B574" i="31"/>
  <c r="AS21" i="1"/>
  <c r="B554" i="31"/>
  <c r="AS112" i="1"/>
  <c r="B644" i="31"/>
  <c r="AS20" i="1"/>
  <c r="B595" i="31"/>
  <c r="AS84" i="1"/>
  <c r="B630" i="31"/>
  <c r="AS86" i="1"/>
  <c r="B592" i="31"/>
  <c r="AS69" i="1"/>
  <c r="B624" i="31"/>
  <c r="AS120" i="1"/>
  <c r="B646" i="31"/>
  <c r="AS54" i="1"/>
  <c r="B589" i="31"/>
  <c r="AS109" i="1"/>
  <c r="B642" i="31"/>
  <c r="I40" i="1"/>
  <c r="B42" i="31"/>
  <c r="I49" i="1"/>
  <c r="B36" i="31"/>
  <c r="I35" i="1"/>
  <c r="B29" i="31"/>
  <c r="I50" i="1"/>
  <c r="B37" i="31"/>
  <c r="I96" i="1"/>
  <c r="B112" i="31"/>
  <c r="I92" i="1"/>
  <c r="B107" i="31"/>
  <c r="I9" i="1"/>
  <c r="B3" i="31"/>
  <c r="I59" i="1"/>
  <c r="B24" i="31"/>
  <c r="I128" i="1"/>
  <c r="B115" i="31"/>
  <c r="I8" i="1"/>
  <c r="B12" i="31"/>
  <c r="I115" i="1"/>
  <c r="B104" i="31"/>
  <c r="I132" i="1"/>
  <c r="B133" i="31"/>
  <c r="I111" i="1"/>
  <c r="I39" i="1"/>
  <c r="B2" i="31"/>
  <c r="I7" i="1"/>
  <c r="B14" i="31"/>
  <c r="I25" i="1"/>
  <c r="B5" i="31"/>
  <c r="I71" i="1"/>
  <c r="B27" i="31"/>
  <c r="I117" i="1"/>
  <c r="B122" i="31"/>
  <c r="I47" i="1"/>
  <c r="B56" i="31"/>
  <c r="I114" i="1"/>
  <c r="B114" i="31"/>
  <c r="I129" i="1"/>
  <c r="B116" i="31"/>
  <c r="I15" i="1"/>
  <c r="B20" i="31"/>
  <c r="I16" i="1"/>
  <c r="B21" i="31"/>
  <c r="I11" i="1"/>
  <c r="B15" i="31"/>
  <c r="I63" i="1"/>
  <c r="B22" i="31"/>
  <c r="I134" i="1"/>
  <c r="B138" i="31"/>
  <c r="I90" i="1"/>
  <c r="B80" i="31"/>
  <c r="I75" i="1"/>
  <c r="B87" i="31"/>
  <c r="I116" i="1"/>
  <c r="B135" i="31"/>
  <c r="I36" i="1"/>
  <c r="B31" i="31"/>
  <c r="I28" i="1"/>
  <c r="B18" i="31"/>
  <c r="I119" i="1"/>
  <c r="B125" i="31"/>
  <c r="I37" i="1"/>
  <c r="B7" i="31"/>
  <c r="I10" i="1"/>
  <c r="B55" i="31"/>
  <c r="R48" i="1"/>
  <c r="B172" i="31"/>
  <c r="R58" i="1"/>
  <c r="B201" i="31"/>
  <c r="R42" i="1"/>
  <c r="B191" i="31"/>
  <c r="R32" i="1"/>
  <c r="B187" i="31"/>
  <c r="R83" i="1"/>
  <c r="B218" i="31"/>
  <c r="R79" i="1"/>
  <c r="B197" i="31"/>
  <c r="R14" i="1"/>
  <c r="B148" i="31"/>
  <c r="R100" i="1"/>
  <c r="B248" i="31"/>
  <c r="R27" i="1"/>
  <c r="B147" i="31"/>
  <c r="R24" i="1"/>
  <c r="B208" i="31"/>
  <c r="R122" i="1"/>
  <c r="B238" i="31"/>
  <c r="R107" i="1"/>
  <c r="B266" i="31"/>
  <c r="R22" i="1"/>
  <c r="B185" i="31"/>
  <c r="R101" i="1"/>
  <c r="B239" i="31"/>
  <c r="R38" i="1"/>
  <c r="B171" i="31"/>
  <c r="R130" i="1"/>
  <c r="B228" i="31"/>
  <c r="R66" i="1"/>
  <c r="B180" i="31"/>
  <c r="R60" i="1"/>
  <c r="B162" i="31"/>
  <c r="R3" i="1"/>
  <c r="B203" i="31"/>
  <c r="R87" i="1"/>
  <c r="B223" i="31"/>
  <c r="R43" i="1"/>
  <c r="B199" i="31"/>
  <c r="R91" i="1"/>
  <c r="B222" i="31"/>
  <c r="R135" i="1"/>
  <c r="B273" i="31"/>
  <c r="R23" i="1"/>
  <c r="B186" i="31"/>
  <c r="R136" i="1"/>
  <c r="B274" i="31"/>
  <c r="R57" i="1"/>
  <c r="B215" i="31"/>
  <c r="R105" i="1"/>
  <c r="B236" i="31"/>
  <c r="R12" i="1"/>
  <c r="B153" i="31"/>
  <c r="R118" i="1"/>
  <c r="B263" i="31"/>
  <c r="R33" i="1"/>
  <c r="B200" i="31"/>
  <c r="R30" i="1"/>
  <c r="B167" i="31"/>
  <c r="R82" i="1"/>
  <c r="B202" i="31"/>
  <c r="R70" i="1"/>
  <c r="B214" i="31"/>
  <c r="R94" i="1"/>
  <c r="B195" i="31"/>
  <c r="AA126" i="1"/>
  <c r="B371" i="31"/>
  <c r="AA121" i="1"/>
  <c r="B406" i="31"/>
  <c r="AA124" i="1"/>
  <c r="B379" i="31"/>
  <c r="AA65" i="1"/>
  <c r="B307" i="31"/>
  <c r="AA5" i="1"/>
  <c r="B398" i="31"/>
  <c r="AA138" i="1"/>
  <c r="B401" i="31"/>
  <c r="AA31" i="1"/>
  <c r="B342" i="31"/>
  <c r="AA29" i="1"/>
  <c r="B347" i="31"/>
  <c r="AA133" i="1"/>
  <c r="B402" i="31"/>
  <c r="AA125" i="1"/>
  <c r="B391" i="31"/>
  <c r="AA98" i="1"/>
  <c r="B367" i="31"/>
  <c r="AA93" i="1"/>
  <c r="B392" i="31"/>
  <c r="AA68" i="1"/>
  <c r="B353" i="31"/>
  <c r="AA104" i="1"/>
  <c r="B380" i="31"/>
  <c r="AA97" i="1"/>
  <c r="B397" i="31"/>
  <c r="AA17" i="1"/>
  <c r="B287" i="31"/>
  <c r="AA137" i="1"/>
  <c r="B408" i="31"/>
  <c r="AA113" i="1"/>
  <c r="B374" i="31"/>
  <c r="AA123" i="1"/>
  <c r="B405" i="31"/>
  <c r="AA88" i="1"/>
  <c r="B357" i="31"/>
  <c r="AA62" i="1"/>
  <c r="B327" i="31"/>
  <c r="AA2" i="1"/>
  <c r="B293" i="31"/>
  <c r="AA53" i="1"/>
  <c r="B314" i="31"/>
  <c r="AA34" i="1"/>
  <c r="B346" i="31"/>
  <c r="AA110" i="1"/>
  <c r="B393" i="31"/>
  <c r="AA127" i="1"/>
  <c r="B387" i="31"/>
  <c r="AA56" i="1"/>
  <c r="B341" i="31"/>
  <c r="AA64" i="1"/>
  <c r="B297" i="31"/>
  <c r="AA81" i="1"/>
  <c r="B306" i="31"/>
  <c r="AA67" i="1"/>
  <c r="B325" i="31"/>
  <c r="AA74" i="1"/>
  <c r="B364" i="31"/>
  <c r="AA13" i="1"/>
  <c r="B291" i="31"/>
  <c r="AA131" i="1"/>
  <c r="B404" i="31"/>
  <c r="AA80" i="1"/>
  <c r="B335" i="31"/>
  <c r="AA72" i="1"/>
  <c r="B302" i="31"/>
  <c r="AJ80" i="1"/>
  <c r="B472" i="31"/>
  <c r="AJ81" i="1"/>
  <c r="B443" i="31"/>
  <c r="AJ127" i="1"/>
  <c r="B524" i="31"/>
  <c r="AJ110" i="1"/>
  <c r="B530" i="31"/>
  <c r="AJ34" i="1"/>
  <c r="B483" i="31"/>
  <c r="AJ53" i="1"/>
  <c r="B451" i="31"/>
  <c r="AJ2" i="1"/>
  <c r="B430" i="31"/>
  <c r="AJ62" i="1"/>
  <c r="B464" i="31"/>
  <c r="AJ88" i="1"/>
  <c r="B494" i="31"/>
  <c r="AJ123" i="1"/>
  <c r="B542" i="31"/>
  <c r="AJ113" i="1"/>
  <c r="B511" i="31"/>
  <c r="AJ137" i="1"/>
  <c r="B545" i="31"/>
  <c r="AJ17" i="1"/>
  <c r="B424" i="31"/>
  <c r="AJ97" i="1"/>
  <c r="B534" i="31"/>
  <c r="AJ104" i="1"/>
  <c r="B517" i="31"/>
  <c r="AJ68" i="1"/>
  <c r="B490" i="31"/>
  <c r="AJ93" i="1"/>
  <c r="B529" i="31"/>
  <c r="AJ98" i="1"/>
  <c r="B504" i="31"/>
  <c r="AJ125" i="1"/>
  <c r="B528" i="31"/>
  <c r="AJ133" i="1"/>
  <c r="B539" i="31"/>
  <c r="AJ29" i="1"/>
  <c r="B484" i="31"/>
  <c r="AJ31" i="1"/>
  <c r="B479" i="31"/>
  <c r="AJ138" i="1"/>
  <c r="B538" i="31"/>
  <c r="AJ5" i="1"/>
  <c r="B535" i="31"/>
  <c r="AJ65" i="1"/>
  <c r="B444" i="31"/>
  <c r="AJ124" i="1"/>
  <c r="B516" i="31"/>
  <c r="AJ121" i="1"/>
  <c r="B543" i="31"/>
  <c r="AS126" i="1"/>
  <c r="B645" i="31"/>
  <c r="AS121" i="1"/>
  <c r="B680" i="31"/>
  <c r="AS124" i="1"/>
  <c r="B653" i="31"/>
  <c r="AS65" i="1"/>
  <c r="B581" i="31"/>
  <c r="AS5" i="1"/>
  <c r="B672" i="31"/>
  <c r="AS138" i="1"/>
  <c r="B675" i="31"/>
  <c r="AS31" i="1"/>
  <c r="B616" i="31"/>
  <c r="AS29" i="1"/>
  <c r="B621" i="31"/>
  <c r="AS133" i="1"/>
  <c r="B676" i="31"/>
  <c r="AS125" i="1"/>
  <c r="B665" i="31"/>
  <c r="AS98" i="1"/>
  <c r="B641" i="31"/>
  <c r="AS93" i="1"/>
  <c r="B666" i="31"/>
  <c r="AS68" i="1"/>
  <c r="B627" i="31"/>
  <c r="AS104" i="1"/>
  <c r="B654" i="31"/>
  <c r="AS97" i="1"/>
  <c r="B671" i="31"/>
  <c r="AS17" i="1"/>
  <c r="B561" i="31"/>
  <c r="AS137" i="1"/>
  <c r="B682" i="31"/>
  <c r="AS113" i="1"/>
  <c r="B648" i="31"/>
  <c r="AS123" i="1"/>
  <c r="B679" i="31"/>
  <c r="AS88" i="1"/>
  <c r="B631" i="31"/>
  <c r="AS62" i="1"/>
  <c r="B601" i="31"/>
  <c r="AS2" i="1"/>
  <c r="B567" i="31"/>
  <c r="AS53" i="1"/>
  <c r="B588" i="31"/>
  <c r="AS34" i="1"/>
  <c r="B620" i="31"/>
  <c r="AS110" i="1"/>
  <c r="B667" i="31"/>
  <c r="AS127" i="1"/>
  <c r="B661" i="31"/>
  <c r="AS56" i="1"/>
  <c r="B615" i="31"/>
  <c r="AS64" i="1"/>
  <c r="B571" i="31"/>
  <c r="AS81" i="1"/>
  <c r="B580" i="31"/>
  <c r="AS67" i="1"/>
  <c r="B599" i="31"/>
  <c r="AS74" i="1"/>
  <c r="B638" i="31"/>
  <c r="AS13" i="1"/>
  <c r="B565" i="31"/>
  <c r="AS131" i="1"/>
  <c r="B678" i="31"/>
  <c r="AS80" i="1"/>
  <c r="B609" i="31"/>
  <c r="AS72" i="1"/>
  <c r="B576" i="31"/>
  <c r="I44" i="1"/>
  <c r="B8" i="31"/>
  <c r="I99" i="1"/>
  <c r="B110" i="31"/>
  <c r="I85" i="1"/>
  <c r="B89" i="31"/>
  <c r="I103" i="1"/>
  <c r="B109" i="31"/>
  <c r="I55" i="1"/>
  <c r="B69" i="31"/>
  <c r="I76" i="1"/>
  <c r="B57" i="31"/>
  <c r="I108" i="1"/>
  <c r="I78" i="1"/>
  <c r="B59" i="31"/>
  <c r="I77" i="1"/>
  <c r="B88" i="31"/>
  <c r="I51" i="1"/>
  <c r="B38" i="31"/>
  <c r="I95" i="1"/>
  <c r="B95" i="31"/>
  <c r="I26" i="1"/>
  <c r="B52" i="31"/>
  <c r="I73" i="1"/>
  <c r="B74" i="31"/>
  <c r="I106" i="1"/>
  <c r="B108" i="31"/>
  <c r="I46" i="1"/>
  <c r="B70" i="31"/>
  <c r="I52" i="1"/>
  <c r="B39" i="31"/>
  <c r="I102" i="1"/>
  <c r="B103" i="31"/>
  <c r="I18" i="1"/>
  <c r="B45" i="31"/>
  <c r="I6" i="1"/>
  <c r="B4" i="31"/>
  <c r="I89" i="1"/>
  <c r="B84" i="31"/>
  <c r="I19" i="1"/>
  <c r="B46" i="31"/>
  <c r="I45" i="1"/>
  <c r="B9" i="31"/>
  <c r="I4" i="1"/>
  <c r="B92" i="31"/>
  <c r="I41" i="1"/>
  <c r="B75" i="31"/>
  <c r="I61" i="1"/>
  <c r="B26" i="31"/>
  <c r="I21" i="1"/>
  <c r="B6" i="31"/>
  <c r="I112" i="1"/>
  <c r="B96" i="31"/>
  <c r="I20" i="1"/>
  <c r="B47" i="31"/>
  <c r="I84" i="1"/>
  <c r="B82" i="31"/>
  <c r="I86" i="1"/>
  <c r="B44" i="31"/>
  <c r="I69" i="1"/>
  <c r="B76" i="31"/>
  <c r="I120" i="1"/>
  <c r="B98" i="31"/>
  <c r="I54" i="1"/>
  <c r="B41" i="31"/>
  <c r="I109" i="1"/>
  <c r="B94" i="31"/>
  <c r="R40" i="1"/>
  <c r="B179" i="31"/>
  <c r="R49" i="1"/>
  <c r="B173" i="31"/>
  <c r="R35" i="1"/>
  <c r="B166" i="31"/>
  <c r="R50" i="1"/>
  <c r="B174" i="31"/>
  <c r="R96" i="1"/>
  <c r="B249" i="31"/>
  <c r="R92" i="1"/>
  <c r="B244" i="31"/>
  <c r="R9" i="1"/>
  <c r="B140" i="31"/>
  <c r="R59" i="1"/>
  <c r="B161" i="31"/>
  <c r="R128" i="1"/>
  <c r="B252" i="31"/>
  <c r="R8" i="1"/>
  <c r="B149" i="31"/>
  <c r="R115" i="1"/>
  <c r="B241" i="31"/>
  <c r="R132" i="1"/>
  <c r="B270" i="31"/>
  <c r="R111" i="1"/>
  <c r="B258" i="31"/>
  <c r="R39" i="1"/>
  <c r="B139" i="31"/>
  <c r="R7" i="1"/>
  <c r="B151" i="31"/>
  <c r="R25" i="1"/>
  <c r="B142" i="31"/>
  <c r="R71" i="1"/>
  <c r="B164" i="31"/>
  <c r="R117" i="1"/>
  <c r="B259" i="31"/>
  <c r="R47" i="1"/>
  <c r="B193" i="31"/>
  <c r="R114" i="1"/>
  <c r="B251" i="31"/>
  <c r="R129" i="1"/>
  <c r="B253" i="31"/>
  <c r="R15" i="1"/>
  <c r="B157" i="31"/>
  <c r="R16" i="1"/>
  <c r="B158" i="31"/>
  <c r="R11" i="1"/>
  <c r="B152" i="31"/>
  <c r="R63" i="1"/>
  <c r="B159" i="31"/>
  <c r="R134" i="1"/>
  <c r="B275" i="31"/>
  <c r="R90" i="1"/>
  <c r="B217" i="31"/>
  <c r="R75" i="1"/>
  <c r="B224" i="31"/>
  <c r="R116" i="1"/>
  <c r="B272" i="31"/>
  <c r="R36" i="1"/>
  <c r="B168" i="31"/>
  <c r="R28" i="1"/>
  <c r="B155" i="31"/>
  <c r="R119" i="1"/>
  <c r="B262" i="31"/>
  <c r="R37" i="1"/>
  <c r="B144" i="31"/>
  <c r="R10" i="1"/>
  <c r="B192" i="31"/>
  <c r="AA48" i="1"/>
  <c r="B309" i="31"/>
  <c r="AA58" i="1"/>
  <c r="B338" i="31"/>
  <c r="AA42" i="1"/>
  <c r="B328" i="31"/>
  <c r="AA32" i="1"/>
  <c r="B324" i="31"/>
  <c r="AA83" i="1"/>
  <c r="B355" i="31"/>
  <c r="AA79" i="1"/>
  <c r="B334" i="31"/>
  <c r="AA14" i="1"/>
  <c r="B285" i="31"/>
  <c r="AA100" i="1"/>
  <c r="B385" i="31"/>
  <c r="AA27" i="1"/>
  <c r="B284" i="31"/>
  <c r="AA24" i="1"/>
  <c r="B345" i="31"/>
  <c r="AA122" i="1"/>
  <c r="B375" i="31"/>
  <c r="AA107" i="1"/>
  <c r="B403" i="31"/>
  <c r="AA22" i="1"/>
  <c r="B322" i="31"/>
  <c r="AA101" i="1"/>
  <c r="B376" i="31"/>
  <c r="AA38" i="1"/>
  <c r="B308" i="31"/>
  <c r="AA130" i="1"/>
  <c r="B365" i="31"/>
  <c r="AA66" i="1"/>
  <c r="B317" i="31"/>
  <c r="AA60" i="1"/>
  <c r="B299" i="31"/>
  <c r="AA3" i="1"/>
  <c r="B340" i="31"/>
  <c r="AA87" i="1"/>
  <c r="B360" i="31"/>
  <c r="AA43" i="1"/>
  <c r="B336" i="31"/>
  <c r="AA91" i="1"/>
  <c r="B359" i="31"/>
  <c r="AA135" i="1"/>
  <c r="B410" i="31"/>
  <c r="AA23" i="1"/>
  <c r="B323" i="31"/>
  <c r="AA136" i="1"/>
  <c r="B411" i="31"/>
  <c r="AA57" i="1"/>
  <c r="B352" i="31"/>
  <c r="AA105" i="1"/>
  <c r="B373" i="31"/>
  <c r="AA12" i="1"/>
  <c r="B290" i="31"/>
  <c r="AA118" i="1"/>
  <c r="B400" i="31"/>
  <c r="AA33" i="1"/>
  <c r="B337" i="31"/>
  <c r="AA30" i="1"/>
  <c r="B304" i="31"/>
  <c r="AA82" i="1"/>
  <c r="B339" i="31"/>
  <c r="AA70" i="1"/>
  <c r="B351" i="31"/>
  <c r="AA94" i="1"/>
  <c r="B332" i="31"/>
  <c r="AJ72" i="1"/>
  <c r="B439" i="31"/>
  <c r="AJ74" i="1"/>
  <c r="B501" i="31"/>
  <c r="AJ56" i="1"/>
  <c r="B478" i="31"/>
  <c r="AJ69" i="1"/>
  <c r="B487" i="31"/>
  <c r="AJ20" i="1"/>
  <c r="B458" i="31"/>
  <c r="AJ112" i="1"/>
  <c r="B507" i="31"/>
  <c r="AJ41" i="1"/>
  <c r="B486" i="31"/>
  <c r="AJ19" i="1"/>
  <c r="B457" i="31"/>
  <c r="AJ102" i="1"/>
  <c r="B514" i="31"/>
  <c r="AJ106" i="1"/>
  <c r="B519" i="31"/>
  <c r="AJ95" i="1"/>
  <c r="B506" i="31"/>
  <c r="AJ108" i="1"/>
  <c r="B531" i="31"/>
  <c r="AJ103" i="1"/>
  <c r="B520" i="31"/>
  <c r="AJ85" i="1"/>
  <c r="B500" i="31"/>
  <c r="AJ99" i="1"/>
  <c r="B521" i="31"/>
  <c r="AJ44" i="1"/>
  <c r="B419" i="31"/>
  <c r="AS48" i="1"/>
  <c r="B583" i="31"/>
  <c r="AS58" i="1"/>
  <c r="B612" i="31"/>
  <c r="AS42" i="1"/>
  <c r="B602" i="31"/>
  <c r="AS32" i="1"/>
  <c r="B598" i="31"/>
  <c r="AS83" i="1"/>
  <c r="B629" i="31"/>
  <c r="AS79" i="1"/>
  <c r="B608" i="31"/>
  <c r="AS14" i="1"/>
  <c r="B559" i="31"/>
  <c r="AS100" i="1"/>
  <c r="B659" i="31"/>
  <c r="AS27" i="1"/>
  <c r="B558" i="31"/>
  <c r="AS24" i="1"/>
  <c r="B619" i="31"/>
  <c r="AS122" i="1"/>
  <c r="B649" i="31"/>
  <c r="AS107" i="1"/>
  <c r="B677" i="31"/>
  <c r="AS22" i="1"/>
  <c r="B596" i="31"/>
  <c r="AS101" i="1"/>
  <c r="B650" i="31"/>
  <c r="AS38" i="1"/>
  <c r="B582" i="31"/>
  <c r="AS130" i="1"/>
  <c r="B639" i="31"/>
  <c r="AS66" i="1"/>
  <c r="B591" i="31"/>
  <c r="AS60" i="1"/>
  <c r="B573" i="31"/>
  <c r="AS3" i="1"/>
  <c r="B614" i="31"/>
  <c r="AS87" i="1"/>
  <c r="B634" i="31"/>
  <c r="AS43" i="1"/>
  <c r="B610" i="31"/>
  <c r="AS91" i="1"/>
  <c r="B633" i="31"/>
  <c r="AS135" i="1"/>
  <c r="B684" i="31"/>
  <c r="AS23" i="1"/>
  <c r="B597" i="31"/>
  <c r="AS136" i="1"/>
  <c r="B685" i="31"/>
  <c r="AS57" i="1"/>
  <c r="B626" i="31"/>
  <c r="AS105" i="1"/>
  <c r="B647" i="31"/>
  <c r="AS12" i="1"/>
  <c r="B564" i="31"/>
  <c r="AS118" i="1"/>
  <c r="B674" i="31"/>
  <c r="AS33" i="1"/>
  <c r="B611" i="31"/>
  <c r="AS30" i="1"/>
  <c r="B578" i="31"/>
  <c r="AS82" i="1"/>
  <c r="B613" i="31"/>
  <c r="AS70" i="1"/>
  <c r="B625" i="31"/>
  <c r="AS94" i="1"/>
  <c r="B606" i="31"/>
  <c r="I126" i="1"/>
  <c r="B97" i="31"/>
  <c r="I124" i="1"/>
  <c r="B105" i="31"/>
  <c r="I65" i="1"/>
  <c r="B33" i="31"/>
  <c r="I5" i="1"/>
  <c r="B124" i="31"/>
  <c r="I138" i="1"/>
  <c r="B127" i="31"/>
  <c r="I31" i="1"/>
  <c r="B68" i="31"/>
  <c r="I29" i="1"/>
  <c r="B73" i="31"/>
  <c r="I133" i="1"/>
  <c r="B128" i="31"/>
  <c r="I125" i="1"/>
  <c r="B117" i="31"/>
  <c r="I98" i="1"/>
  <c r="B93" i="31"/>
  <c r="I93" i="1"/>
  <c r="B118" i="31"/>
  <c r="I68" i="1"/>
  <c r="B79" i="31"/>
  <c r="I104" i="1"/>
  <c r="B106" i="31"/>
  <c r="I97" i="1"/>
  <c r="I17" i="1"/>
  <c r="B13" i="31"/>
  <c r="I137" i="1"/>
  <c r="B134" i="31"/>
  <c r="I113" i="1"/>
  <c r="B100" i="31"/>
  <c r="I123" i="1"/>
  <c r="B131" i="31"/>
  <c r="I88" i="1"/>
  <c r="B83" i="31"/>
  <c r="I62" i="1"/>
  <c r="B53" i="31"/>
  <c r="I2" i="1"/>
  <c r="B19" i="31"/>
  <c r="I53" i="1"/>
  <c r="B40" i="31"/>
  <c r="I34" i="1"/>
  <c r="B72" i="31"/>
  <c r="I110" i="1"/>
  <c r="B119" i="31"/>
  <c r="I127" i="1"/>
  <c r="B113" i="31"/>
  <c r="I56" i="1"/>
  <c r="B67" i="31"/>
  <c r="I64" i="1"/>
  <c r="B23" i="31"/>
  <c r="I81" i="1"/>
  <c r="B32" i="31"/>
  <c r="I67" i="1"/>
  <c r="B51" i="31"/>
  <c r="I74" i="1"/>
  <c r="B90" i="31"/>
  <c r="I13" i="1"/>
  <c r="B17" i="31"/>
  <c r="I131" i="1"/>
  <c r="B130" i="31"/>
  <c r="I80" i="1"/>
  <c r="B61" i="31"/>
  <c r="I72" i="1"/>
  <c r="B28" i="31"/>
  <c r="R44" i="1"/>
  <c r="B145" i="31"/>
  <c r="R99" i="1"/>
  <c r="B247" i="31"/>
  <c r="R85" i="1"/>
  <c r="B226" i="31"/>
  <c r="R103" i="1"/>
  <c r="B246" i="31"/>
  <c r="R55" i="1"/>
  <c r="B206" i="31"/>
  <c r="R76" i="1"/>
  <c r="B194" i="31"/>
  <c r="R108" i="1"/>
  <c r="B257" i="31"/>
  <c r="R78" i="1"/>
  <c r="B196" i="31"/>
  <c r="R77" i="1"/>
  <c r="B225" i="31"/>
  <c r="R51" i="1"/>
  <c r="B175" i="31"/>
  <c r="R95" i="1"/>
  <c r="B232" i="31"/>
  <c r="R26" i="1"/>
  <c r="B189" i="31"/>
  <c r="R73" i="1"/>
  <c r="B211" i="31"/>
  <c r="R106" i="1"/>
  <c r="B245" i="31"/>
  <c r="R46" i="1"/>
  <c r="B207" i="31"/>
  <c r="R52" i="1"/>
  <c r="B176" i="31"/>
  <c r="R102" i="1"/>
  <c r="B240" i="31"/>
  <c r="R18" i="1"/>
  <c r="B182" i="31"/>
  <c r="R6" i="1"/>
  <c r="B141" i="31"/>
  <c r="R89" i="1"/>
  <c r="B221" i="31"/>
  <c r="R19" i="1"/>
  <c r="B183" i="31"/>
  <c r="R45" i="1"/>
  <c r="B146" i="31"/>
  <c r="R4" i="1"/>
  <c r="B229" i="31"/>
  <c r="R41" i="1"/>
  <c r="B212" i="31"/>
  <c r="R61" i="1"/>
  <c r="B163" i="31"/>
  <c r="R21" i="1"/>
  <c r="B143" i="31"/>
  <c r="R112" i="1"/>
  <c r="B233" i="31"/>
  <c r="R20" i="1"/>
  <c r="B184" i="31"/>
  <c r="R84" i="1"/>
  <c r="B219" i="31"/>
  <c r="R86" i="1"/>
  <c r="B181" i="31"/>
  <c r="R69" i="1"/>
  <c r="B213" i="31"/>
  <c r="R120" i="1"/>
  <c r="B235" i="31"/>
  <c r="R54" i="1"/>
  <c r="B178" i="31"/>
  <c r="R109" i="1"/>
  <c r="B231" i="31"/>
  <c r="AA40" i="1"/>
  <c r="B316" i="31"/>
  <c r="AA49" i="1"/>
  <c r="B310" i="31"/>
  <c r="AA35" i="1"/>
  <c r="B303" i="31"/>
  <c r="AA50" i="1"/>
  <c r="B311" i="31"/>
  <c r="AA96" i="1"/>
  <c r="B386" i="31"/>
  <c r="AA92" i="1"/>
  <c r="B381" i="31"/>
  <c r="AA9" i="1"/>
  <c r="B277" i="31"/>
  <c r="AA59" i="1"/>
  <c r="B298" i="31"/>
  <c r="AA128" i="1"/>
  <c r="B389" i="31"/>
  <c r="AA8" i="1"/>
  <c r="B286" i="31"/>
  <c r="AA115" i="1"/>
  <c r="B378" i="31"/>
  <c r="AA132" i="1"/>
  <c r="B407" i="31"/>
  <c r="AA111" i="1"/>
  <c r="B395" i="31"/>
  <c r="AA39" i="1"/>
  <c r="B276" i="31"/>
  <c r="AA7" i="1"/>
  <c r="B288" i="31"/>
  <c r="AA25" i="1"/>
  <c r="B279" i="31"/>
  <c r="AA71" i="1"/>
  <c r="B301" i="31"/>
  <c r="AA117" i="1"/>
  <c r="B396" i="31"/>
  <c r="AA47" i="1"/>
  <c r="B330" i="31"/>
  <c r="AA114" i="1"/>
  <c r="B388" i="31"/>
  <c r="AA129" i="1"/>
  <c r="B390" i="31"/>
  <c r="AA15" i="1"/>
  <c r="B294" i="31"/>
  <c r="AA16" i="1"/>
  <c r="B295" i="31"/>
  <c r="AA11" i="1"/>
  <c r="B289" i="31"/>
  <c r="AA63" i="1"/>
  <c r="B296" i="31"/>
  <c r="AA134" i="1"/>
  <c r="B412" i="31"/>
  <c r="AA90" i="1"/>
  <c r="B354" i="31"/>
  <c r="AA75" i="1"/>
  <c r="B361" i="31"/>
  <c r="AA116" i="1"/>
  <c r="B409" i="31"/>
  <c r="AA36" i="1"/>
  <c r="B305" i="31"/>
  <c r="AA28" i="1"/>
  <c r="B292" i="31"/>
  <c r="AA119" i="1"/>
  <c r="B399" i="31"/>
  <c r="AA37" i="1"/>
  <c r="B281" i="31"/>
  <c r="AA10" i="1"/>
  <c r="B329" i="31"/>
  <c r="AJ131" i="1"/>
  <c r="B541" i="31"/>
  <c r="AJ67" i="1"/>
  <c r="B462" i="31"/>
  <c r="AJ109" i="1"/>
  <c r="B505" i="31"/>
  <c r="AJ120" i="1"/>
  <c r="B509" i="31"/>
  <c r="AJ84" i="1"/>
  <c r="B493" i="31"/>
  <c r="AJ21" i="1"/>
  <c r="B417" i="31"/>
  <c r="AJ4" i="1"/>
  <c r="B503" i="31"/>
  <c r="AJ89" i="1"/>
  <c r="B495" i="31"/>
  <c r="AJ18" i="1"/>
  <c r="B456" i="31"/>
  <c r="AJ46" i="1"/>
  <c r="B481" i="31"/>
  <c r="AJ26" i="1"/>
  <c r="B463" i="31"/>
  <c r="AJ77" i="1"/>
  <c r="B499" i="31"/>
  <c r="AJ76" i="1"/>
  <c r="B468" i="31"/>
  <c r="AJ10" i="1"/>
  <c r="B466" i="31"/>
  <c r="AJ119" i="1"/>
  <c r="B536" i="31"/>
  <c r="AJ36" i="1"/>
  <c r="B442" i="31"/>
  <c r="AJ75" i="1"/>
  <c r="B498" i="31"/>
  <c r="AJ134" i="1"/>
  <c r="B549" i="31"/>
  <c r="AJ63" i="1"/>
  <c r="B433" i="31"/>
  <c r="AJ11" i="1"/>
  <c r="B426" i="31"/>
  <c r="AJ16" i="1"/>
  <c r="B432" i="31"/>
  <c r="AJ15" i="1"/>
  <c r="B431" i="31"/>
  <c r="AJ129" i="1"/>
  <c r="B527" i="31"/>
  <c r="AJ114" i="1"/>
  <c r="B525" i="31"/>
  <c r="AJ47" i="1"/>
  <c r="B467" i="31"/>
  <c r="AJ117" i="1"/>
  <c r="B533" i="31"/>
  <c r="AJ71" i="1"/>
  <c r="B438" i="31"/>
  <c r="AJ25" i="1"/>
  <c r="B416" i="31"/>
  <c r="AJ7" i="1"/>
  <c r="B425" i="31"/>
  <c r="AJ39" i="1"/>
  <c r="B413" i="31"/>
  <c r="AJ111" i="1"/>
  <c r="B532" i="31"/>
  <c r="AJ132" i="1"/>
  <c r="B544" i="31"/>
  <c r="AJ115" i="1"/>
  <c r="B515" i="31"/>
  <c r="AJ8" i="1"/>
  <c r="B423" i="31"/>
  <c r="AJ128" i="1"/>
  <c r="B526" i="31"/>
  <c r="AJ59" i="1"/>
  <c r="B435" i="31"/>
  <c r="AJ9" i="1"/>
  <c r="B414" i="31"/>
  <c r="AJ92" i="1"/>
  <c r="B518" i="31"/>
  <c r="AJ96" i="1"/>
  <c r="B523" i="31"/>
  <c r="AJ50" i="1"/>
  <c r="B448" i="31"/>
  <c r="AJ35" i="1"/>
  <c r="B440" i="31"/>
  <c r="AJ49" i="1"/>
  <c r="B447" i="31"/>
  <c r="AJ40" i="1"/>
  <c r="B453" i="31"/>
  <c r="AS40" i="1"/>
  <c r="B590" i="31"/>
  <c r="AS49" i="1"/>
  <c r="B584" i="31"/>
  <c r="AS35" i="1"/>
  <c r="B577" i="31"/>
  <c r="AS50" i="1"/>
  <c r="B585" i="31"/>
  <c r="AS96" i="1"/>
  <c r="B660" i="31"/>
  <c r="AS92" i="1"/>
  <c r="B655" i="31"/>
  <c r="AS9" i="1"/>
  <c r="B551" i="31"/>
  <c r="AS59" i="1"/>
  <c r="B572" i="31"/>
  <c r="AS128" i="1"/>
  <c r="B663" i="31"/>
  <c r="AS8" i="1"/>
  <c r="B560" i="31"/>
  <c r="AS115" i="1"/>
  <c r="B652" i="31"/>
  <c r="AS132" i="1"/>
  <c r="B681" i="31"/>
  <c r="AS111" i="1"/>
  <c r="B669" i="31"/>
  <c r="AS39" i="1"/>
  <c r="B550" i="31"/>
  <c r="AS7" i="1"/>
  <c r="B562" i="31"/>
  <c r="AS25" i="1"/>
  <c r="B553" i="31"/>
  <c r="AS71" i="1"/>
  <c r="B575" i="31"/>
  <c r="AS117" i="1"/>
  <c r="B670" i="31"/>
  <c r="AS47" i="1"/>
  <c r="B604" i="31"/>
  <c r="AS114" i="1"/>
  <c r="B662" i="31"/>
  <c r="AS129" i="1"/>
  <c r="B664" i="31"/>
  <c r="AS15" i="1"/>
  <c r="B568" i="31"/>
  <c r="AS16" i="1"/>
  <c r="B569" i="31"/>
  <c r="AS11" i="1"/>
  <c r="B563" i="31"/>
  <c r="AS63" i="1"/>
  <c r="B570" i="31"/>
  <c r="AS134" i="1"/>
  <c r="B686" i="31"/>
  <c r="AS90" i="1"/>
  <c r="B628" i="31"/>
  <c r="AS75" i="1"/>
  <c r="B635" i="31"/>
  <c r="AS116" i="1"/>
  <c r="B683" i="31"/>
  <c r="AS36" i="1"/>
  <c r="B579" i="31"/>
  <c r="AS28" i="1"/>
  <c r="B566" i="31"/>
  <c r="AS119" i="1"/>
  <c r="B673" i="31"/>
  <c r="AS37" i="1"/>
  <c r="B555" i="31"/>
  <c r="AS10" i="1"/>
  <c r="B603" i="31"/>
  <c r="I48" i="1"/>
  <c r="B35" i="31"/>
  <c r="I58" i="1"/>
  <c r="B64" i="31"/>
  <c r="I42" i="1"/>
  <c r="B54" i="31"/>
  <c r="I32" i="1"/>
  <c r="B50" i="31"/>
  <c r="I83" i="1"/>
  <c r="B81" i="31"/>
  <c r="I79" i="1"/>
  <c r="B60" i="31"/>
  <c r="I14" i="1"/>
  <c r="B11" i="31"/>
  <c r="I100" i="1"/>
  <c r="B111" i="31"/>
  <c r="I27" i="1"/>
  <c r="B10" i="31"/>
  <c r="I24" i="1"/>
  <c r="B71" i="31"/>
  <c r="I122" i="1"/>
  <c r="B101" i="31"/>
  <c r="I107" i="1"/>
  <c r="B129" i="31"/>
  <c r="I22" i="1"/>
  <c r="B48" i="31"/>
  <c r="I101" i="1"/>
  <c r="B102" i="31"/>
  <c r="I38" i="1"/>
  <c r="B34" i="31"/>
  <c r="I130" i="1"/>
  <c r="B91" i="31"/>
  <c r="I66" i="1"/>
  <c r="B43" i="31"/>
  <c r="I60" i="1"/>
  <c r="B25" i="31"/>
  <c r="I3" i="1"/>
  <c r="B66" i="31"/>
  <c r="I87" i="1"/>
  <c r="B86" i="31"/>
  <c r="I43" i="1"/>
  <c r="B62" i="31"/>
  <c r="I91" i="1"/>
  <c r="B85" i="31"/>
  <c r="I135" i="1"/>
  <c r="B136" i="31"/>
  <c r="I23" i="1"/>
  <c r="B49" i="31"/>
  <c r="I136" i="1"/>
  <c r="B137" i="31"/>
  <c r="I57" i="1"/>
  <c r="B78" i="31"/>
  <c r="I105" i="1"/>
  <c r="B99" i="31"/>
  <c r="I12" i="1"/>
  <c r="B16" i="31"/>
  <c r="I118" i="1"/>
  <c r="B126" i="31"/>
  <c r="I33" i="1"/>
  <c r="B63" i="31"/>
  <c r="I30" i="1"/>
  <c r="B30" i="31"/>
  <c r="I82" i="1"/>
  <c r="B65" i="31"/>
  <c r="I70" i="1"/>
  <c r="B77" i="31"/>
  <c r="I94" i="1"/>
  <c r="B58" i="31"/>
  <c r="R126" i="1"/>
  <c r="B234" i="31"/>
  <c r="R121" i="1"/>
  <c r="B269" i="31"/>
  <c r="R124" i="1"/>
  <c r="B242" i="31"/>
  <c r="R65" i="1"/>
  <c r="B170" i="31"/>
  <c r="R5" i="1"/>
  <c r="B261" i="31"/>
  <c r="R138" i="1"/>
  <c r="B264" i="31"/>
  <c r="R31" i="1"/>
  <c r="B205" i="31"/>
  <c r="R29" i="1"/>
  <c r="B210" i="31"/>
  <c r="R133" i="1"/>
  <c r="B265" i="31"/>
  <c r="R125" i="1"/>
  <c r="B254" i="31"/>
  <c r="R98" i="1"/>
  <c r="B230" i="31"/>
  <c r="R93" i="1"/>
  <c r="B255" i="31"/>
  <c r="R68" i="1"/>
  <c r="B216" i="31"/>
  <c r="R104" i="1"/>
  <c r="B243" i="31"/>
  <c r="R97" i="1"/>
  <c r="B260" i="31"/>
  <c r="R17" i="1"/>
  <c r="B150" i="31"/>
  <c r="R137" i="1"/>
  <c r="B271" i="31"/>
  <c r="R113" i="1"/>
  <c r="B237" i="31"/>
  <c r="R123" i="1"/>
  <c r="B268" i="31"/>
  <c r="R88" i="1"/>
  <c r="B220" i="31"/>
  <c r="R62" i="1"/>
  <c r="B190" i="31"/>
  <c r="R2" i="1"/>
  <c r="B156" i="31"/>
  <c r="R53" i="1"/>
  <c r="B177" i="31"/>
  <c r="R34" i="1"/>
  <c r="B209" i="31"/>
  <c r="R110" i="1"/>
  <c r="B256" i="31"/>
  <c r="R127" i="1"/>
  <c r="B250" i="31"/>
  <c r="R56" i="1"/>
  <c r="B204" i="31"/>
  <c r="R64" i="1"/>
  <c r="B160" i="31"/>
  <c r="R81" i="1"/>
  <c r="B169" i="31"/>
  <c r="R67" i="1"/>
  <c r="B188" i="31"/>
  <c r="R74" i="1"/>
  <c r="B227" i="31"/>
  <c r="R13" i="1"/>
  <c r="B154" i="31"/>
  <c r="R131" i="1"/>
  <c r="B267" i="31"/>
  <c r="R80" i="1"/>
  <c r="B198" i="31"/>
  <c r="R72" i="1"/>
  <c r="B165" i="31"/>
  <c r="AA44" i="1"/>
  <c r="B282" i="31"/>
  <c r="AA99" i="1"/>
  <c r="B384" i="31"/>
  <c r="AA85" i="1"/>
  <c r="B363" i="31"/>
  <c r="AA103" i="1"/>
  <c r="B383" i="31"/>
  <c r="AA55" i="1"/>
  <c r="B343" i="31"/>
  <c r="AA76" i="1"/>
  <c r="B331" i="31"/>
  <c r="AA108" i="1"/>
  <c r="B394" i="31"/>
  <c r="AA78" i="1"/>
  <c r="B333" i="31"/>
  <c r="AA77" i="1"/>
  <c r="B362" i="31"/>
  <c r="AA51" i="1"/>
  <c r="B312" i="31"/>
  <c r="AA95" i="1"/>
  <c r="B369" i="31"/>
  <c r="AA26" i="1"/>
  <c r="B326" i="31"/>
  <c r="AA73" i="1"/>
  <c r="B348" i="31"/>
  <c r="AA106" i="1"/>
  <c r="B382" i="31"/>
  <c r="AA46" i="1"/>
  <c r="B344" i="31"/>
  <c r="AA52" i="1"/>
  <c r="B313" i="31"/>
  <c r="AA102" i="1"/>
  <c r="B377" i="31"/>
  <c r="AA18" i="1"/>
  <c r="B319" i="31"/>
  <c r="AA6" i="1"/>
  <c r="B278" i="31"/>
  <c r="AA89" i="1"/>
  <c r="B358" i="31"/>
  <c r="AA19" i="1"/>
  <c r="B320" i="31"/>
  <c r="AA45" i="1"/>
  <c r="B283" i="31"/>
  <c r="AA4" i="1"/>
  <c r="B366" i="31"/>
  <c r="AA41" i="1"/>
  <c r="B349" i="31"/>
  <c r="AA61" i="1"/>
  <c r="B300" i="31"/>
  <c r="AA21" i="1"/>
  <c r="B280" i="31"/>
  <c r="AA112" i="1"/>
  <c r="B370" i="31"/>
  <c r="AA20" i="1"/>
  <c r="B321" i="31"/>
  <c r="AA84" i="1"/>
  <c r="B356" i="31"/>
  <c r="AA86" i="1"/>
  <c r="B318" i="31"/>
  <c r="AA69" i="1"/>
  <c r="B350" i="31"/>
  <c r="AA120" i="1"/>
  <c r="B372" i="31"/>
  <c r="AA54" i="1"/>
  <c r="B315" i="31"/>
  <c r="AA109" i="1"/>
  <c r="B368" i="31"/>
  <c r="H121" i="1"/>
  <c r="B120" i="31" s="1"/>
  <c r="A19" i="6"/>
  <c r="C19" i="6"/>
  <c r="D19" i="6"/>
  <c r="E19" i="6"/>
  <c r="A20" i="6"/>
  <c r="C20" i="6"/>
  <c r="D20" i="6"/>
  <c r="E20" i="6"/>
  <c r="A21" i="6"/>
  <c r="C21" i="6"/>
  <c r="D21" i="6"/>
  <c r="E21" i="6"/>
  <c r="A22" i="6"/>
  <c r="C22" i="6"/>
  <c r="D22" i="6"/>
  <c r="E22" i="6"/>
  <c r="A23" i="6"/>
  <c r="C23" i="6"/>
  <c r="D23" i="6"/>
  <c r="E23" i="6"/>
  <c r="A24" i="6"/>
  <c r="C24" i="6"/>
  <c r="D24" i="6"/>
  <c r="E24" i="6"/>
  <c r="A25" i="6"/>
  <c r="C25" i="6"/>
  <c r="D25" i="6"/>
  <c r="E25" i="6"/>
  <c r="A26" i="6"/>
  <c r="C26" i="6"/>
  <c r="D26" i="6"/>
  <c r="E26" i="6"/>
  <c r="A27" i="6"/>
  <c r="C27" i="6"/>
  <c r="D27" i="6"/>
  <c r="E27" i="6"/>
  <c r="A28" i="6"/>
  <c r="C28" i="6"/>
  <c r="D28" i="6"/>
  <c r="E28" i="6"/>
  <c r="A29" i="6"/>
  <c r="C29" i="6"/>
  <c r="D29" i="6"/>
  <c r="E29" i="6"/>
  <c r="A30" i="6"/>
  <c r="C30" i="6"/>
  <c r="D30" i="6"/>
  <c r="E30" i="6"/>
  <c r="A31" i="6"/>
  <c r="C31" i="6"/>
  <c r="D31" i="6"/>
  <c r="E31" i="6"/>
  <c r="A32" i="6"/>
  <c r="C32" i="6"/>
  <c r="D32" i="6"/>
  <c r="E32" i="6"/>
  <c r="A33" i="6"/>
  <c r="C33" i="6"/>
  <c r="D33" i="6"/>
  <c r="E33" i="6"/>
  <c r="A34" i="6"/>
  <c r="C34" i="6"/>
  <c r="D34" i="6"/>
  <c r="E34" i="6"/>
  <c r="A35" i="6"/>
  <c r="C35" i="6"/>
  <c r="D35" i="6"/>
  <c r="E35" i="6"/>
  <c r="A36" i="6"/>
  <c r="C36" i="6"/>
  <c r="D36" i="6"/>
  <c r="E36" i="6"/>
  <c r="A37" i="6"/>
  <c r="C37" i="6"/>
  <c r="D37" i="6"/>
  <c r="E37" i="6"/>
  <c r="A38" i="6"/>
  <c r="C38" i="6"/>
  <c r="D38" i="6"/>
  <c r="E38" i="6"/>
  <c r="A39" i="6"/>
  <c r="C39" i="6"/>
  <c r="D39" i="6"/>
  <c r="E39" i="6"/>
  <c r="A40" i="6"/>
  <c r="C40" i="6"/>
  <c r="D40" i="6"/>
  <c r="E40" i="6"/>
  <c r="A41" i="6"/>
  <c r="C41" i="6"/>
  <c r="D41" i="6"/>
  <c r="E41" i="6"/>
  <c r="A42" i="6"/>
  <c r="C42" i="6"/>
  <c r="D42" i="6"/>
  <c r="E42" i="6"/>
  <c r="A43" i="6"/>
  <c r="C43" i="6"/>
  <c r="D43" i="6"/>
  <c r="E43" i="6"/>
  <c r="A44" i="6"/>
  <c r="C44" i="6"/>
  <c r="D44" i="6"/>
  <c r="E44" i="6"/>
  <c r="A45" i="6"/>
  <c r="C45" i="6"/>
  <c r="D45" i="6"/>
  <c r="E45" i="6"/>
  <c r="A46" i="6"/>
  <c r="C46" i="6"/>
  <c r="D46" i="6"/>
  <c r="E46" i="6"/>
  <c r="A47" i="6"/>
  <c r="C47" i="6"/>
  <c r="D47" i="6"/>
  <c r="E47" i="6"/>
  <c r="A48" i="6"/>
  <c r="C48" i="6"/>
  <c r="D48" i="6"/>
  <c r="E48" i="6"/>
  <c r="A49" i="6"/>
  <c r="C49" i="6"/>
  <c r="D49" i="6"/>
  <c r="E49" i="6"/>
  <c r="A50" i="6"/>
  <c r="C50" i="6"/>
  <c r="D50" i="6"/>
  <c r="E50" i="6"/>
  <c r="A51" i="6"/>
  <c r="C51" i="6"/>
  <c r="D51" i="6"/>
  <c r="E51" i="6"/>
  <c r="A52" i="6"/>
  <c r="C52" i="6"/>
  <c r="D52" i="6"/>
  <c r="E52" i="6"/>
  <c r="A53" i="6"/>
  <c r="C53" i="6"/>
  <c r="D53" i="6"/>
  <c r="E53" i="6"/>
  <c r="A54" i="6"/>
  <c r="C54" i="6"/>
  <c r="D54" i="6"/>
  <c r="E54" i="6"/>
  <c r="A55" i="6"/>
  <c r="C55" i="6"/>
  <c r="D55" i="6"/>
  <c r="E55" i="6"/>
  <c r="A56" i="6"/>
  <c r="C56" i="6"/>
  <c r="D56" i="6"/>
  <c r="E56" i="6"/>
  <c r="A57" i="6"/>
  <c r="C57" i="6"/>
  <c r="D57" i="6"/>
  <c r="E57" i="6"/>
  <c r="A58" i="6"/>
  <c r="C58" i="6"/>
  <c r="D58" i="6"/>
  <c r="E58" i="6"/>
  <c r="A59" i="6"/>
  <c r="C59" i="6"/>
  <c r="D59" i="6"/>
  <c r="E59" i="6"/>
  <c r="A60" i="6"/>
  <c r="C60" i="6"/>
  <c r="D60" i="6"/>
  <c r="E60" i="6"/>
  <c r="A61" i="6"/>
  <c r="C61" i="6"/>
  <c r="D61" i="6"/>
  <c r="E61" i="6"/>
  <c r="A62" i="6"/>
  <c r="C62" i="6"/>
  <c r="D62" i="6"/>
  <c r="E62" i="6"/>
  <c r="A63" i="6"/>
  <c r="C63" i="6"/>
  <c r="D63" i="6"/>
  <c r="E63" i="6"/>
  <c r="A64" i="6"/>
  <c r="C64" i="6"/>
  <c r="D64" i="6"/>
  <c r="E64" i="6"/>
  <c r="A65" i="6"/>
  <c r="C65" i="6"/>
  <c r="D65" i="6"/>
  <c r="E65" i="6"/>
  <c r="A66" i="6"/>
  <c r="C66" i="6"/>
  <c r="D66" i="6"/>
  <c r="E66" i="6"/>
  <c r="A67" i="6"/>
  <c r="C67" i="6"/>
  <c r="D67" i="6"/>
  <c r="E67" i="6"/>
  <c r="A68" i="6"/>
  <c r="C68" i="6"/>
  <c r="D68" i="6"/>
  <c r="E68" i="6"/>
  <c r="A69" i="6"/>
  <c r="C69" i="6"/>
  <c r="D69" i="6"/>
  <c r="E69" i="6"/>
  <c r="A70" i="6"/>
  <c r="C70" i="6"/>
  <c r="D70" i="6"/>
  <c r="E70" i="6"/>
  <c r="A71" i="6"/>
  <c r="C71" i="6"/>
  <c r="D71" i="6"/>
  <c r="E71" i="6"/>
  <c r="A72" i="6"/>
  <c r="C72" i="6"/>
  <c r="D72" i="6"/>
  <c r="E72" i="6"/>
  <c r="A73" i="6"/>
  <c r="C73" i="6"/>
  <c r="D73" i="6"/>
  <c r="E73" i="6"/>
  <c r="A74" i="6"/>
  <c r="C74" i="6"/>
  <c r="D74" i="6"/>
  <c r="E74" i="6"/>
  <c r="A75" i="6"/>
  <c r="C75" i="6"/>
  <c r="D75" i="6"/>
  <c r="E75" i="6"/>
  <c r="A76" i="6"/>
  <c r="C76" i="6"/>
  <c r="D76" i="6"/>
  <c r="E76" i="6"/>
  <c r="A77" i="6"/>
  <c r="C77" i="6"/>
  <c r="D77" i="6"/>
  <c r="E77" i="6"/>
  <c r="A78" i="6"/>
  <c r="C78" i="6"/>
  <c r="D78" i="6"/>
  <c r="E78" i="6"/>
  <c r="A79" i="6"/>
  <c r="C79" i="6"/>
  <c r="D79" i="6"/>
  <c r="E79" i="6"/>
  <c r="A80" i="6"/>
  <c r="C80" i="6"/>
  <c r="D80" i="6"/>
  <c r="E80" i="6"/>
  <c r="A81" i="6"/>
  <c r="C81" i="6"/>
  <c r="D81" i="6"/>
  <c r="E81" i="6"/>
  <c r="A82" i="6"/>
  <c r="C82" i="6"/>
  <c r="D82" i="6"/>
  <c r="E82" i="6"/>
  <c r="A83" i="6"/>
  <c r="C83" i="6"/>
  <c r="D83" i="6"/>
  <c r="E83" i="6"/>
  <c r="A84" i="6"/>
  <c r="C84" i="6"/>
  <c r="D84" i="6"/>
  <c r="E84" i="6"/>
  <c r="A85" i="6"/>
  <c r="C85" i="6"/>
  <c r="D85" i="6"/>
  <c r="E85" i="6"/>
  <c r="A86" i="6"/>
  <c r="C86" i="6"/>
  <c r="D86" i="6"/>
  <c r="E86" i="6"/>
  <c r="A87" i="6"/>
  <c r="C87" i="6"/>
  <c r="D87" i="6"/>
  <c r="E87" i="6"/>
  <c r="A88" i="6"/>
  <c r="C88" i="6"/>
  <c r="D88" i="6"/>
  <c r="E88" i="6"/>
  <c r="A89" i="6"/>
  <c r="C89" i="6"/>
  <c r="D89" i="6"/>
  <c r="E89" i="6"/>
  <c r="A90" i="6"/>
  <c r="C90" i="6"/>
  <c r="D90" i="6"/>
  <c r="E90" i="6"/>
  <c r="A7" i="6"/>
  <c r="C7" i="6"/>
  <c r="D7" i="6"/>
  <c r="E7" i="6"/>
  <c r="A8" i="6"/>
  <c r="C8" i="6"/>
  <c r="D8" i="6"/>
  <c r="E8" i="6"/>
  <c r="A9" i="6"/>
  <c r="C9" i="6"/>
  <c r="D9" i="6"/>
  <c r="E9" i="6"/>
  <c r="A10" i="6"/>
  <c r="C10" i="6"/>
  <c r="D10" i="6"/>
  <c r="E10" i="6"/>
  <c r="A11" i="6"/>
  <c r="C11" i="6"/>
  <c r="D11" i="6"/>
  <c r="E11" i="6"/>
  <c r="A12" i="6"/>
  <c r="C12" i="6"/>
  <c r="D12" i="6"/>
  <c r="E12" i="6"/>
  <c r="A13" i="6"/>
  <c r="C13" i="6"/>
  <c r="D13" i="6"/>
  <c r="E13" i="6"/>
  <c r="A14" i="6"/>
  <c r="C14" i="6"/>
  <c r="D14" i="6"/>
  <c r="E14" i="6"/>
  <c r="A15" i="6"/>
  <c r="C15" i="6"/>
  <c r="D15" i="6"/>
  <c r="E15" i="6"/>
  <c r="A16" i="6"/>
  <c r="C16" i="6"/>
  <c r="D16" i="6"/>
  <c r="E16" i="6"/>
  <c r="A17" i="6"/>
  <c r="C17" i="6"/>
  <c r="D17" i="6"/>
  <c r="E17" i="6"/>
  <c r="A18" i="6"/>
  <c r="C18" i="6"/>
  <c r="D18" i="6"/>
  <c r="E18" i="6"/>
  <c r="A3" i="6"/>
  <c r="C3" i="6"/>
  <c r="D3" i="6"/>
  <c r="E3" i="6"/>
  <c r="A4" i="6"/>
  <c r="C4" i="6"/>
  <c r="D4" i="6"/>
  <c r="E4" i="6"/>
  <c r="A5" i="6"/>
  <c r="C5" i="6"/>
  <c r="D5" i="6"/>
  <c r="E5" i="6"/>
  <c r="A6" i="6"/>
  <c r="C6" i="6"/>
  <c r="D6" i="6"/>
  <c r="E6" i="6"/>
  <c r="E2" i="6"/>
  <c r="C2" i="6"/>
  <c r="D2" i="6"/>
  <c r="A2" i="6"/>
  <c r="B121" i="31" l="1"/>
  <c r="B123" i="31"/>
  <c r="I121" i="1"/>
  <c r="B132" i="31"/>
  <c r="AU112" i="1"/>
  <c r="B226" i="30"/>
  <c r="C226" i="30" s="1"/>
  <c r="H226" i="30" s="1"/>
  <c r="B162" i="30"/>
  <c r="C162" i="30" s="1"/>
  <c r="H162" i="30" s="1"/>
  <c r="B201" i="30"/>
  <c r="C201" i="30" s="1"/>
  <c r="H201" i="30" s="1"/>
  <c r="B207" i="30"/>
  <c r="C207" i="30" s="1"/>
  <c r="H207" i="30" s="1"/>
  <c r="B209" i="30"/>
  <c r="C209" i="30" s="1"/>
  <c r="H209" i="30" s="1"/>
  <c r="B156" i="30"/>
  <c r="C156" i="30" s="1"/>
  <c r="H156" i="30" s="1"/>
  <c r="B205" i="30"/>
  <c r="C205" i="30" s="1"/>
  <c r="H205" i="30" s="1"/>
  <c r="B151" i="30"/>
  <c r="C151" i="30" s="1"/>
  <c r="H151" i="30" s="1"/>
  <c r="B146" i="30"/>
  <c r="C146" i="30" s="1"/>
  <c r="H146" i="30" s="1"/>
  <c r="B164" i="30"/>
  <c r="C164" i="30" s="1"/>
  <c r="H164" i="30" s="1"/>
  <c r="B167" i="30"/>
  <c r="C167" i="30" s="1"/>
  <c r="H167" i="30" s="1"/>
  <c r="B149" i="30"/>
  <c r="C149" i="30" s="1"/>
  <c r="H149" i="30" s="1"/>
  <c r="B158" i="30"/>
  <c r="C158" i="30" s="1"/>
  <c r="H158" i="30" s="1"/>
  <c r="B222" i="30"/>
  <c r="C222" i="30" s="1"/>
  <c r="H222" i="30" s="1"/>
  <c r="B176" i="30"/>
  <c r="C176" i="30" s="1"/>
  <c r="H176" i="30" s="1"/>
  <c r="B183" i="30"/>
  <c r="C183" i="30" s="1"/>
  <c r="H183" i="30" s="1"/>
  <c r="B215" i="30"/>
  <c r="C215" i="30" s="1"/>
  <c r="H215" i="30" s="1"/>
  <c r="B224" i="30"/>
  <c r="C224" i="30" s="1"/>
  <c r="H224" i="30" s="1"/>
  <c r="B216" i="30"/>
  <c r="C216" i="30" s="1"/>
  <c r="H216" i="30" s="1"/>
  <c r="B227" i="30"/>
  <c r="C227" i="30" s="1"/>
  <c r="H227" i="30" s="1"/>
  <c r="B143" i="30"/>
  <c r="C143" i="30" s="1"/>
  <c r="H143" i="30" s="1"/>
  <c r="B145" i="30"/>
  <c r="C145" i="30" s="1"/>
  <c r="H145" i="30" s="1"/>
  <c r="B174" i="30"/>
  <c r="C174" i="30" s="1"/>
  <c r="H174" i="30" s="1"/>
  <c r="B154" i="30"/>
  <c r="C154" i="30" s="1"/>
  <c r="H154" i="30" s="1"/>
  <c r="B218" i="30"/>
  <c r="C218" i="30" s="1"/>
  <c r="H218" i="30" s="1"/>
  <c r="B199" i="30"/>
  <c r="C199" i="30" s="1"/>
  <c r="H199" i="30" s="1"/>
  <c r="B223" i="30"/>
  <c r="C223" i="30" s="1"/>
  <c r="H223" i="30" s="1"/>
  <c r="B187" i="30"/>
  <c r="C187" i="30" s="1"/>
  <c r="H187" i="30" s="1"/>
  <c r="B192" i="30"/>
  <c r="C192" i="30" s="1"/>
  <c r="H192" i="30" s="1"/>
  <c r="B228" i="30"/>
  <c r="C228" i="30" s="1"/>
  <c r="H228" i="30" s="1"/>
  <c r="B210" i="30"/>
  <c r="C210" i="30" s="1"/>
  <c r="H210" i="30" s="1"/>
  <c r="B196" i="30"/>
  <c r="C196" i="30" s="1"/>
  <c r="H196" i="30" s="1"/>
  <c r="B171" i="30"/>
  <c r="C171" i="30" s="1"/>
  <c r="H171" i="30" s="1"/>
  <c r="B197" i="30"/>
  <c r="C197" i="30" s="1"/>
  <c r="H197" i="30" s="1"/>
  <c r="B219" i="30"/>
  <c r="C219" i="30" s="1"/>
  <c r="H219" i="30" s="1"/>
  <c r="B163" i="30"/>
  <c r="C163" i="30" s="1"/>
  <c r="H163" i="30" s="1"/>
  <c r="B160" i="30"/>
  <c r="C160" i="30" s="1"/>
  <c r="H160" i="30" s="1"/>
  <c r="B203" i="30"/>
  <c r="C203" i="30" s="1"/>
  <c r="H203" i="30" s="1"/>
  <c r="B173" i="30"/>
  <c r="C173" i="30" s="1"/>
  <c r="H173" i="30" s="1"/>
  <c r="B166" i="30"/>
  <c r="C166" i="30" s="1"/>
  <c r="H166" i="30" s="1"/>
  <c r="B221" i="30"/>
  <c r="C221" i="30" s="1"/>
  <c r="H221" i="30" s="1"/>
  <c r="B172" i="30"/>
  <c r="C172" i="30" s="1"/>
  <c r="H172" i="30" s="1"/>
  <c r="B179" i="30"/>
  <c r="C179" i="30" s="1"/>
  <c r="H179" i="30" s="1"/>
  <c r="B181" i="30"/>
  <c r="C181" i="30" s="1"/>
  <c r="H181" i="30" s="1"/>
  <c r="B213" i="30"/>
  <c r="C213" i="30" s="1"/>
  <c r="H213" i="30" s="1"/>
  <c r="B191" i="30"/>
  <c r="C191" i="30" s="1"/>
  <c r="H191" i="30" s="1"/>
  <c r="B190" i="30"/>
  <c r="C190" i="30" s="1"/>
  <c r="H190" i="30" s="1"/>
  <c r="B194" i="30"/>
  <c r="C194" i="30" s="1"/>
  <c r="H194" i="30" s="1"/>
  <c r="B165" i="30"/>
  <c r="C165" i="30" s="1"/>
  <c r="H165" i="30" s="1"/>
  <c r="B152" i="30"/>
  <c r="C152" i="30" s="1"/>
  <c r="H152" i="30" s="1"/>
  <c r="B195" i="30"/>
  <c r="C195" i="30" s="1"/>
  <c r="H195" i="30" s="1"/>
  <c r="B157" i="30"/>
  <c r="C157" i="30" s="1"/>
  <c r="H157" i="30" s="1"/>
  <c r="B212" i="30"/>
  <c r="C212" i="30" s="1"/>
  <c r="H212" i="30" s="1"/>
  <c r="B150" i="30"/>
  <c r="C150" i="30" s="1"/>
  <c r="H150" i="30" s="1"/>
  <c r="B161" i="30"/>
  <c r="C161" i="30" s="1"/>
  <c r="H161" i="30" s="1"/>
  <c r="B185" i="30"/>
  <c r="C185" i="30" s="1"/>
  <c r="H185" i="30" s="1"/>
  <c r="B177" i="30"/>
  <c r="C177" i="30" s="1"/>
  <c r="H177" i="30" s="1"/>
  <c r="B204" i="30"/>
  <c r="C204" i="30" s="1"/>
  <c r="H204" i="30" s="1"/>
  <c r="B200" i="30"/>
  <c r="C200" i="30" s="1"/>
  <c r="H200" i="30" s="1"/>
  <c r="B170" i="30"/>
  <c r="C170" i="30" s="1"/>
  <c r="H170" i="30" s="1"/>
  <c r="B214" i="30"/>
  <c r="C214" i="30" s="1"/>
  <c r="H214" i="30" s="1"/>
  <c r="B169" i="30"/>
  <c r="C169" i="30" s="1"/>
  <c r="H169" i="30" s="1"/>
  <c r="B175" i="30"/>
  <c r="C175" i="30" s="1"/>
  <c r="H175" i="30" s="1"/>
  <c r="B159" i="30"/>
  <c r="C159" i="30" s="1"/>
  <c r="H159" i="30" s="1"/>
  <c r="B182" i="30"/>
  <c r="C182" i="30" s="1"/>
  <c r="H182" i="30" s="1"/>
  <c r="B180" i="30"/>
  <c r="C180" i="30" s="1"/>
  <c r="H180" i="30" s="1"/>
  <c r="B144" i="30"/>
  <c r="C144" i="30" s="1"/>
  <c r="H144" i="30" s="1"/>
  <c r="B153" i="30"/>
  <c r="C153" i="30" s="1"/>
  <c r="H153" i="30" s="1"/>
  <c r="B155" i="30"/>
  <c r="C155" i="30" s="1"/>
  <c r="H155" i="30" s="1"/>
  <c r="B168" i="30"/>
  <c r="C168" i="30" s="1"/>
  <c r="H168" i="30" s="1"/>
  <c r="B217" i="30"/>
  <c r="C217" i="30" s="1"/>
  <c r="H217" i="30" s="1"/>
  <c r="B202" i="30"/>
  <c r="C202" i="30" s="1"/>
  <c r="H202" i="30" s="1"/>
  <c r="B208" i="30"/>
  <c r="C208" i="30" s="1"/>
  <c r="H208" i="30" s="1"/>
  <c r="B188" i="30"/>
  <c r="C188" i="30" s="1"/>
  <c r="H188" i="30" s="1"/>
  <c r="B206" i="30"/>
  <c r="C206" i="30" s="1"/>
  <c r="H206" i="30" s="1"/>
  <c r="B229" i="30"/>
  <c r="C229" i="30" s="1"/>
  <c r="H229" i="30" s="1"/>
  <c r="B178" i="30"/>
  <c r="C178" i="30" s="1"/>
  <c r="H178" i="30" s="1"/>
  <c r="B225" i="30"/>
  <c r="C225" i="30" s="1"/>
  <c r="H225" i="30" s="1"/>
  <c r="B186" i="30"/>
  <c r="C186" i="30" s="1"/>
  <c r="H186" i="30" s="1"/>
  <c r="B184" i="30"/>
  <c r="C184" i="30" s="1"/>
  <c r="H184" i="30" s="1"/>
  <c r="B198" i="30"/>
  <c r="C198" i="30" s="1"/>
  <c r="H198" i="30" s="1"/>
  <c r="B230" i="30"/>
  <c r="C230" i="30" s="1"/>
  <c r="H230" i="30" s="1"/>
  <c r="B220" i="30"/>
  <c r="C220" i="30" s="1"/>
  <c r="H220" i="30" s="1"/>
  <c r="B147" i="30"/>
  <c r="C147" i="30" s="1"/>
  <c r="H147" i="30" s="1"/>
  <c r="B211" i="30"/>
  <c r="C211" i="30" s="1"/>
  <c r="H211" i="30" s="1"/>
  <c r="B148" i="30"/>
  <c r="C148" i="30" s="1"/>
  <c r="H148" i="30" s="1"/>
  <c r="B189" i="30"/>
  <c r="C189" i="30" s="1"/>
  <c r="H189" i="30" s="1"/>
  <c r="B193" i="30"/>
  <c r="C193" i="30" s="1"/>
  <c r="H193" i="30" s="1"/>
  <c r="B231" i="30"/>
  <c r="C231" i="30" s="1"/>
  <c r="H231" i="30" s="1"/>
  <c r="L37" i="1"/>
  <c r="AM37" i="1"/>
  <c r="AU54" i="1"/>
  <c r="AU69" i="1"/>
  <c r="AU84" i="1"/>
  <c r="M79" i="3"/>
  <c r="M81" i="3"/>
  <c r="M83" i="3"/>
  <c r="M85" i="3"/>
  <c r="M87" i="3"/>
  <c r="M89" i="3"/>
  <c r="M91" i="3"/>
  <c r="M93" i="3"/>
  <c r="M95" i="3"/>
  <c r="M67" i="3"/>
  <c r="M69" i="3"/>
  <c r="M71" i="3"/>
  <c r="M73" i="3"/>
  <c r="M75" i="3"/>
  <c r="M77" i="3"/>
  <c r="P71" i="3"/>
  <c r="Q71" i="3" s="1"/>
  <c r="P77" i="3"/>
  <c r="Q77" i="3" s="1"/>
  <c r="P79" i="3"/>
  <c r="Q79" i="3" s="1"/>
  <c r="P81" i="3"/>
  <c r="Q81" i="3" s="1"/>
  <c r="P83" i="3"/>
  <c r="Q83" i="3" s="1"/>
  <c r="P85" i="3"/>
  <c r="Q85" i="3" s="1"/>
  <c r="P87" i="3"/>
  <c r="Q87" i="3" s="1"/>
  <c r="P89" i="3"/>
  <c r="Q89" i="3" s="1"/>
  <c r="P91" i="3"/>
  <c r="Q91" i="3" s="1"/>
  <c r="P93" i="3"/>
  <c r="Q93" i="3" s="1"/>
  <c r="P95" i="3"/>
  <c r="Q95" i="3" s="1"/>
  <c r="P67" i="3"/>
  <c r="Q67" i="3" s="1"/>
  <c r="P69" i="3"/>
  <c r="Q69" i="3" s="1"/>
  <c r="P73" i="3"/>
  <c r="Q73" i="3" s="1"/>
  <c r="P75" i="3"/>
  <c r="Q75" i="3" s="1"/>
  <c r="M78" i="3"/>
  <c r="M80" i="3"/>
  <c r="M82" i="3"/>
  <c r="M84" i="3"/>
  <c r="M86" i="3"/>
  <c r="M88" i="3"/>
  <c r="M90" i="3"/>
  <c r="M92" i="3"/>
  <c r="M94" i="3"/>
  <c r="M66" i="3"/>
  <c r="M68" i="3"/>
  <c r="M70" i="3"/>
  <c r="M72" i="3"/>
  <c r="M74" i="3"/>
  <c r="M76" i="3"/>
  <c r="P70" i="3"/>
  <c r="Q70" i="3" s="1"/>
  <c r="P74" i="3"/>
  <c r="Q74" i="3" s="1"/>
  <c r="P78" i="3"/>
  <c r="Q78" i="3" s="1"/>
  <c r="P80" i="3"/>
  <c r="Q80" i="3" s="1"/>
  <c r="P82" i="3"/>
  <c r="Q82" i="3" s="1"/>
  <c r="P84" i="3"/>
  <c r="Q84" i="3" s="1"/>
  <c r="P86" i="3"/>
  <c r="Q86" i="3" s="1"/>
  <c r="P88" i="3"/>
  <c r="Q88" i="3" s="1"/>
  <c r="P90" i="3"/>
  <c r="Q90" i="3" s="1"/>
  <c r="P92" i="3"/>
  <c r="Q92" i="3" s="1"/>
  <c r="P94" i="3"/>
  <c r="Q94" i="3" s="1"/>
  <c r="P66" i="3"/>
  <c r="Q66" i="3" s="1"/>
  <c r="P68" i="3"/>
  <c r="Q68" i="3" s="1"/>
  <c r="P72" i="3"/>
  <c r="Q72" i="3" s="1"/>
  <c r="P76" i="3"/>
  <c r="Q76" i="3" s="1"/>
  <c r="M56" i="3"/>
  <c r="P58" i="3"/>
  <c r="Q58" i="3" s="1"/>
  <c r="M60" i="3"/>
  <c r="P62" i="3"/>
  <c r="Q62" i="3" s="1"/>
  <c r="M64" i="3"/>
  <c r="M6" i="3"/>
  <c r="P57" i="3"/>
  <c r="Q57" i="3" s="1"/>
  <c r="M59" i="3"/>
  <c r="P61" i="3"/>
  <c r="Q61" i="3" s="1"/>
  <c r="M63" i="3"/>
  <c r="P65" i="3"/>
  <c r="Q65" i="3" s="1"/>
  <c r="P56" i="3"/>
  <c r="Q56" i="3" s="1"/>
  <c r="M58" i="3"/>
  <c r="P60" i="3"/>
  <c r="Q60" i="3" s="1"/>
  <c r="M62" i="3"/>
  <c r="P64" i="3"/>
  <c r="Q64" i="3" s="1"/>
  <c r="P55" i="3"/>
  <c r="Q55" i="3" s="1"/>
  <c r="M57" i="3"/>
  <c r="P59" i="3"/>
  <c r="Q59" i="3" s="1"/>
  <c r="M61" i="3"/>
  <c r="P63" i="3"/>
  <c r="Q63" i="3" s="1"/>
  <c r="M65" i="3"/>
  <c r="J56" i="1"/>
  <c r="J27" i="1"/>
  <c r="J28" i="1"/>
  <c r="J47" i="1"/>
  <c r="J67" i="1"/>
  <c r="J25" i="1"/>
  <c r="J21" i="1"/>
  <c r="J85" i="1"/>
  <c r="J78" i="1"/>
  <c r="J62" i="1"/>
  <c r="J79" i="1"/>
  <c r="J22" i="1"/>
  <c r="J23" i="1"/>
  <c r="J48" i="1"/>
  <c r="J50" i="1"/>
  <c r="J59" i="1"/>
  <c r="J51" i="1"/>
  <c r="J52" i="1"/>
  <c r="J53" i="1"/>
  <c r="J82" i="1"/>
  <c r="J44" i="1"/>
  <c r="J45" i="1"/>
  <c r="J40" i="1"/>
  <c r="J88" i="1"/>
  <c r="J34" i="1"/>
  <c r="J33" i="1"/>
  <c r="J65" i="1"/>
  <c r="J11" i="1"/>
  <c r="J64" i="1"/>
  <c r="J81" i="1"/>
  <c r="J55" i="1"/>
  <c r="J71" i="1"/>
  <c r="J15" i="1"/>
  <c r="J72" i="1"/>
  <c r="J38" i="1"/>
  <c r="J32" i="1"/>
  <c r="J41" i="1"/>
  <c r="J18" i="1"/>
  <c r="J30" i="1"/>
  <c r="J69" i="1"/>
  <c r="J35" i="1"/>
  <c r="J123" i="1"/>
  <c r="J105" i="1"/>
  <c r="J93" i="1"/>
  <c r="J113" i="1"/>
  <c r="J5" i="1"/>
  <c r="J95" i="1"/>
  <c r="J112" i="1"/>
  <c r="J4" i="1"/>
  <c r="J111" i="1"/>
  <c r="J110" i="1"/>
  <c r="J118" i="1"/>
  <c r="J98" i="1"/>
  <c r="J99" i="1"/>
  <c r="J100" i="1"/>
  <c r="AT96" i="1"/>
  <c r="AT130" i="1"/>
  <c r="AT114" i="1"/>
  <c r="AT138" i="1"/>
  <c r="AT134" i="1"/>
  <c r="AT137" i="1"/>
  <c r="AT102" i="1"/>
  <c r="AT128" i="1"/>
  <c r="AT127" i="1"/>
  <c r="AT119" i="1"/>
  <c r="AT122" i="1"/>
  <c r="AT108" i="1"/>
  <c r="AT121" i="1"/>
  <c r="AT131" i="1"/>
  <c r="AT136" i="1"/>
  <c r="AT135" i="1"/>
  <c r="AT109" i="1"/>
  <c r="AT115" i="1"/>
  <c r="AT120" i="1"/>
  <c r="AT92" i="1"/>
  <c r="AT107" i="1"/>
  <c r="AT133" i="1"/>
  <c r="AT106" i="1"/>
  <c r="AT104" i="1"/>
  <c r="AT86" i="1"/>
  <c r="AT70" i="1"/>
  <c r="AT8" i="1"/>
  <c r="AT57" i="1"/>
  <c r="AT68" i="1"/>
  <c r="AT73" i="1"/>
  <c r="AT2" i="1"/>
  <c r="AT94" i="1"/>
  <c r="AT16" i="1"/>
  <c r="AT3" i="1"/>
  <c r="AT66" i="1"/>
  <c r="AT13" i="1"/>
  <c r="AT12" i="1"/>
  <c r="AT63" i="1"/>
  <c r="AT14" i="1"/>
  <c r="AT91" i="1"/>
  <c r="AT90" i="1"/>
  <c r="AT89" i="1"/>
  <c r="AT36" i="1"/>
  <c r="AT26" i="1"/>
  <c r="AT39" i="1"/>
  <c r="AT54" i="1"/>
  <c r="AT61" i="1"/>
  <c r="AT60" i="1"/>
  <c r="AT7" i="1"/>
  <c r="AT77" i="1"/>
  <c r="AT9" i="1"/>
  <c r="AT49" i="1"/>
  <c r="AT80" i="1"/>
  <c r="AT87" i="1"/>
  <c r="AT29" i="1"/>
  <c r="AT84" i="1"/>
  <c r="AT24" i="1"/>
  <c r="AT83" i="1"/>
  <c r="AT37" i="1"/>
  <c r="AT19" i="1"/>
  <c r="AT74" i="1"/>
  <c r="AT20" i="1"/>
  <c r="AT76" i="1"/>
  <c r="AT6" i="1"/>
  <c r="AT42" i="1"/>
  <c r="AT10" i="1"/>
  <c r="AT17" i="1"/>
  <c r="AT58" i="1"/>
  <c r="AT43" i="1"/>
  <c r="AK132" i="1"/>
  <c r="AK124" i="1"/>
  <c r="AK117" i="1"/>
  <c r="AK125" i="1"/>
  <c r="AK126" i="1"/>
  <c r="AK129" i="1"/>
  <c r="AK101" i="1"/>
  <c r="AK103" i="1"/>
  <c r="AK97" i="1"/>
  <c r="AK116" i="1"/>
  <c r="AK100" i="1"/>
  <c r="AK99" i="1"/>
  <c r="AK98" i="1"/>
  <c r="J96" i="1"/>
  <c r="J42" i="1"/>
  <c r="J6" i="1"/>
  <c r="J76" i="1"/>
  <c r="J20" i="1"/>
  <c r="J74" i="1"/>
  <c r="J19" i="1"/>
  <c r="J37" i="1"/>
  <c r="J83" i="1"/>
  <c r="J24" i="1"/>
  <c r="J84" i="1"/>
  <c r="J29" i="1"/>
  <c r="J87" i="1"/>
  <c r="J80" i="1"/>
  <c r="J49" i="1"/>
  <c r="J9" i="1"/>
  <c r="J77" i="1"/>
  <c r="J7" i="1"/>
  <c r="J60" i="1"/>
  <c r="J61" i="1"/>
  <c r="J54" i="1"/>
  <c r="J39" i="1"/>
  <c r="J26" i="1"/>
  <c r="J36" i="1"/>
  <c r="J89" i="1"/>
  <c r="J90" i="1"/>
  <c r="J91" i="1"/>
  <c r="J14" i="1"/>
  <c r="J63" i="1"/>
  <c r="J12" i="1"/>
  <c r="J13" i="1"/>
  <c r="J66" i="1"/>
  <c r="J3" i="1"/>
  <c r="J16" i="1"/>
  <c r="J94" i="1"/>
  <c r="J2" i="1"/>
  <c r="J73" i="1"/>
  <c r="J68" i="1"/>
  <c r="J57" i="1"/>
  <c r="J8" i="1"/>
  <c r="J70" i="1"/>
  <c r="J86" i="1"/>
  <c r="J104" i="1"/>
  <c r="J106" i="1"/>
  <c r="J133" i="1"/>
  <c r="J107" i="1"/>
  <c r="J92" i="1"/>
  <c r="J120" i="1"/>
  <c r="J115" i="1"/>
  <c r="J109" i="1"/>
  <c r="J135" i="1"/>
  <c r="J136" i="1"/>
  <c r="J131" i="1"/>
  <c r="J121" i="1"/>
  <c r="J108" i="1"/>
  <c r="J122" i="1"/>
  <c r="J119" i="1"/>
  <c r="J127" i="1"/>
  <c r="J128" i="1"/>
  <c r="J102" i="1"/>
  <c r="J137" i="1"/>
  <c r="J134" i="1"/>
  <c r="J138" i="1"/>
  <c r="J114" i="1"/>
  <c r="J130" i="1"/>
  <c r="J58" i="1"/>
  <c r="J10" i="1"/>
  <c r="AT132" i="1"/>
  <c r="AT124" i="1"/>
  <c r="AT117" i="1"/>
  <c r="AT125" i="1"/>
  <c r="AT126" i="1"/>
  <c r="AT129" i="1"/>
  <c r="AT101" i="1"/>
  <c r="AT103" i="1"/>
  <c r="AT97" i="1"/>
  <c r="AT116" i="1"/>
  <c r="AT100" i="1"/>
  <c r="AT99" i="1"/>
  <c r="AT98" i="1"/>
  <c r="AT118" i="1"/>
  <c r="AT110" i="1"/>
  <c r="AT111" i="1"/>
  <c r="AT4" i="1"/>
  <c r="AT112" i="1"/>
  <c r="AT95" i="1"/>
  <c r="AT5" i="1"/>
  <c r="AT113" i="1"/>
  <c r="AT93" i="1"/>
  <c r="AT105" i="1"/>
  <c r="AT123" i="1"/>
  <c r="AT35" i="1"/>
  <c r="AT69" i="1"/>
  <c r="AT30" i="1"/>
  <c r="AT18" i="1"/>
  <c r="AT41" i="1"/>
  <c r="AT32" i="1"/>
  <c r="AT38" i="1"/>
  <c r="AT72" i="1"/>
  <c r="AT15" i="1"/>
  <c r="AT71" i="1"/>
  <c r="AT55" i="1"/>
  <c r="AT81" i="1"/>
  <c r="AT64" i="1"/>
  <c r="AT11" i="1"/>
  <c r="AT65" i="1"/>
  <c r="AT33" i="1"/>
  <c r="AT34" i="1"/>
  <c r="AT88" i="1"/>
  <c r="AT40" i="1"/>
  <c r="AT45" i="1"/>
  <c r="AT44" i="1"/>
  <c r="AT82" i="1"/>
  <c r="AT53" i="1"/>
  <c r="AT52" i="1"/>
  <c r="AT51" i="1"/>
  <c r="AT59" i="1"/>
  <c r="AT50" i="1"/>
  <c r="AT48" i="1"/>
  <c r="AT23" i="1"/>
  <c r="AT22" i="1"/>
  <c r="AT79" i="1"/>
  <c r="AT62" i="1"/>
  <c r="AT78" i="1"/>
  <c r="AT85" i="1"/>
  <c r="AT21" i="1"/>
  <c r="AT25" i="1"/>
  <c r="AT67" i="1"/>
  <c r="AT47" i="1"/>
  <c r="AT28" i="1"/>
  <c r="AT27" i="1"/>
  <c r="AT56" i="1"/>
  <c r="AT75" i="1"/>
  <c r="AT46" i="1"/>
  <c r="AT31" i="1"/>
  <c r="AK96" i="1"/>
  <c r="AK130" i="1"/>
  <c r="AK114" i="1"/>
  <c r="AK138" i="1"/>
  <c r="AK134" i="1"/>
  <c r="AK137" i="1"/>
  <c r="AK102" i="1"/>
  <c r="AK128" i="1"/>
  <c r="AK127" i="1"/>
  <c r="AK119" i="1"/>
  <c r="AK122" i="1"/>
  <c r="AK108" i="1"/>
  <c r="AK121" i="1"/>
  <c r="AK131" i="1"/>
  <c r="AK136" i="1"/>
  <c r="AK135" i="1"/>
  <c r="AK109" i="1"/>
  <c r="AK118" i="1"/>
  <c r="J97" i="1"/>
  <c r="J126" i="1"/>
  <c r="J132" i="1"/>
  <c r="J75" i="1"/>
  <c r="AK48" i="1"/>
  <c r="AK78" i="1"/>
  <c r="AK21" i="1"/>
  <c r="AK47" i="1"/>
  <c r="AK27" i="1"/>
  <c r="AK56" i="1"/>
  <c r="AK46" i="1"/>
  <c r="AB96" i="1"/>
  <c r="AB114" i="1"/>
  <c r="AB134" i="1"/>
  <c r="AB102" i="1"/>
  <c r="AB127" i="1"/>
  <c r="AB122" i="1"/>
  <c r="AB121" i="1"/>
  <c r="AB136" i="1"/>
  <c r="AB109" i="1"/>
  <c r="AB115" i="1"/>
  <c r="AB92" i="1"/>
  <c r="AB133" i="1"/>
  <c r="AB104" i="1"/>
  <c r="AB70" i="1"/>
  <c r="AB57" i="1"/>
  <c r="AB68" i="1"/>
  <c r="AB2" i="1"/>
  <c r="AB16" i="1"/>
  <c r="AB66" i="1"/>
  <c r="AB12" i="1"/>
  <c r="AB14" i="1"/>
  <c r="AB90" i="1"/>
  <c r="AB36" i="1"/>
  <c r="AB39" i="1"/>
  <c r="AB61" i="1"/>
  <c r="AB7" i="1"/>
  <c r="AB77" i="1"/>
  <c r="AB49" i="1"/>
  <c r="AB87" i="1"/>
  <c r="AB84" i="1"/>
  <c r="AB83" i="1"/>
  <c r="AB19" i="1"/>
  <c r="AB20" i="1"/>
  <c r="AB6" i="1"/>
  <c r="AB10" i="1"/>
  <c r="AB58" i="1"/>
  <c r="S132" i="1"/>
  <c r="S117" i="1"/>
  <c r="S126" i="1"/>
  <c r="S101" i="1"/>
  <c r="S97" i="1"/>
  <c r="S100" i="1"/>
  <c r="S99" i="1"/>
  <c r="S118" i="1"/>
  <c r="S111" i="1"/>
  <c r="AK4" i="1"/>
  <c r="AK112" i="1"/>
  <c r="AK95" i="1"/>
  <c r="AK5" i="1"/>
  <c r="AK113" i="1"/>
  <c r="AK93" i="1"/>
  <c r="AK105" i="1"/>
  <c r="AK123" i="1"/>
  <c r="AK35" i="1"/>
  <c r="AK69" i="1"/>
  <c r="AK30" i="1"/>
  <c r="AK18" i="1"/>
  <c r="AK41" i="1"/>
  <c r="AK32" i="1"/>
  <c r="AK38" i="1"/>
  <c r="AK72" i="1"/>
  <c r="AK15" i="1"/>
  <c r="AK71" i="1"/>
  <c r="AK55" i="1"/>
  <c r="AK81" i="1"/>
  <c r="AK64" i="1"/>
  <c r="AK11" i="1"/>
  <c r="AK65" i="1"/>
  <c r="AK33" i="1"/>
  <c r="AK34" i="1"/>
  <c r="AK88" i="1"/>
  <c r="AK40" i="1"/>
  <c r="AK45" i="1"/>
  <c r="AK44" i="1"/>
  <c r="AK82" i="1"/>
  <c r="AK53" i="1"/>
  <c r="AK52" i="1"/>
  <c r="AK51" i="1"/>
  <c r="AK59" i="1"/>
  <c r="AK50" i="1"/>
  <c r="AK23" i="1"/>
  <c r="AK22" i="1"/>
  <c r="AK79" i="1"/>
  <c r="AK62" i="1"/>
  <c r="AK85" i="1"/>
  <c r="AK25" i="1"/>
  <c r="AK67" i="1"/>
  <c r="AK28" i="1"/>
  <c r="AK75" i="1"/>
  <c r="AK31" i="1"/>
  <c r="AB130" i="1"/>
  <c r="AB138" i="1"/>
  <c r="AB137" i="1"/>
  <c r="AB128" i="1"/>
  <c r="AB119" i="1"/>
  <c r="AB108" i="1"/>
  <c r="AB131" i="1"/>
  <c r="AB135" i="1"/>
  <c r="AB120" i="1"/>
  <c r="AB107" i="1"/>
  <c r="AB106" i="1"/>
  <c r="AB86" i="1"/>
  <c r="AB8" i="1"/>
  <c r="AB73" i="1"/>
  <c r="AB94" i="1"/>
  <c r="AB3" i="1"/>
  <c r="AB13" i="1"/>
  <c r="AB63" i="1"/>
  <c r="AB91" i="1"/>
  <c r="AB89" i="1"/>
  <c r="AB26" i="1"/>
  <c r="AB54" i="1"/>
  <c r="AB60" i="1"/>
  <c r="AB9" i="1"/>
  <c r="AB80" i="1"/>
  <c r="AB29" i="1"/>
  <c r="AB24" i="1"/>
  <c r="AB37" i="1"/>
  <c r="AB74" i="1"/>
  <c r="AB76" i="1"/>
  <c r="AB42" i="1"/>
  <c r="AB17" i="1"/>
  <c r="AB43" i="1"/>
  <c r="S124" i="1"/>
  <c r="S125" i="1"/>
  <c r="S129" i="1"/>
  <c r="S103" i="1"/>
  <c r="S116" i="1"/>
  <c r="S98" i="1"/>
  <c r="S110" i="1"/>
  <c r="AK111" i="1"/>
  <c r="J101" i="1"/>
  <c r="J117" i="1"/>
  <c r="J46" i="1"/>
  <c r="AK80" i="1"/>
  <c r="AK83" i="1"/>
  <c r="AK19" i="1"/>
  <c r="AK20" i="1"/>
  <c r="AK76" i="1"/>
  <c r="AK42" i="1"/>
  <c r="AK17" i="1"/>
  <c r="AK43" i="1"/>
  <c r="AB124" i="1"/>
  <c r="AB126" i="1"/>
  <c r="AB101" i="1"/>
  <c r="AB97" i="1"/>
  <c r="AB100" i="1"/>
  <c r="AB98" i="1"/>
  <c r="AB110" i="1"/>
  <c r="AB4" i="1"/>
  <c r="AB95" i="1"/>
  <c r="AB113" i="1"/>
  <c r="AB105" i="1"/>
  <c r="AB123" i="1"/>
  <c r="AB69" i="1"/>
  <c r="AB18" i="1"/>
  <c r="AB32" i="1"/>
  <c r="AB72" i="1"/>
  <c r="AB71" i="1"/>
  <c r="AB81" i="1"/>
  <c r="AB11" i="1"/>
  <c r="AB33" i="1"/>
  <c r="AB88" i="1"/>
  <c r="AB45" i="1"/>
  <c r="AB82" i="1"/>
  <c r="AB52" i="1"/>
  <c r="AB59" i="1"/>
  <c r="AB48" i="1"/>
  <c r="AB22" i="1"/>
  <c r="AB62" i="1"/>
  <c r="AB85" i="1"/>
  <c r="AB21" i="1"/>
  <c r="AB67" i="1"/>
  <c r="AB28" i="1"/>
  <c r="AB56" i="1"/>
  <c r="AB46" i="1"/>
  <c r="S96" i="1"/>
  <c r="S138" i="1"/>
  <c r="S137" i="1"/>
  <c r="S128" i="1"/>
  <c r="S119" i="1"/>
  <c r="S108" i="1"/>
  <c r="AK110" i="1"/>
  <c r="AK115" i="1"/>
  <c r="AK120" i="1"/>
  <c r="AK92" i="1"/>
  <c r="AK107" i="1"/>
  <c r="AK133" i="1"/>
  <c r="AK106" i="1"/>
  <c r="AK104" i="1"/>
  <c r="AK86" i="1"/>
  <c r="AK70" i="1"/>
  <c r="AK8" i="1"/>
  <c r="AK57" i="1"/>
  <c r="AK68" i="1"/>
  <c r="AK73" i="1"/>
  <c r="AK2" i="1"/>
  <c r="AK94" i="1"/>
  <c r="AK16" i="1"/>
  <c r="AK3" i="1"/>
  <c r="AK66" i="1"/>
  <c r="AK13" i="1"/>
  <c r="AK12" i="1"/>
  <c r="AK63" i="1"/>
  <c r="AK14" i="1"/>
  <c r="AK91" i="1"/>
  <c r="AK90" i="1"/>
  <c r="AK89" i="1"/>
  <c r="AK36" i="1"/>
  <c r="AK26" i="1"/>
  <c r="AK39" i="1"/>
  <c r="AK54" i="1"/>
  <c r="AK61" i="1"/>
  <c r="AK60" i="1"/>
  <c r="AK7" i="1"/>
  <c r="AK77" i="1"/>
  <c r="AK9" i="1"/>
  <c r="AK49" i="1"/>
  <c r="AK87" i="1"/>
  <c r="AK29" i="1"/>
  <c r="AK84" i="1"/>
  <c r="AK24" i="1"/>
  <c r="AK37" i="1"/>
  <c r="AK74" i="1"/>
  <c r="AK6" i="1"/>
  <c r="AK10" i="1"/>
  <c r="AK58" i="1"/>
  <c r="AB132" i="1"/>
  <c r="AB117" i="1"/>
  <c r="AB125" i="1"/>
  <c r="AB129" i="1"/>
  <c r="AB103" i="1"/>
  <c r="AB116" i="1"/>
  <c r="AB99" i="1"/>
  <c r="AB118" i="1"/>
  <c r="AB111" i="1"/>
  <c r="AB112" i="1"/>
  <c r="AB5" i="1"/>
  <c r="AB93" i="1"/>
  <c r="AB35" i="1"/>
  <c r="AB30" i="1"/>
  <c r="AB41" i="1"/>
  <c r="AB38" i="1"/>
  <c r="AB15" i="1"/>
  <c r="AB55" i="1"/>
  <c r="AB64" i="1"/>
  <c r="AB65" i="1"/>
  <c r="AB34" i="1"/>
  <c r="AB40" i="1"/>
  <c r="AB44" i="1"/>
  <c r="AB53" i="1"/>
  <c r="AB51" i="1"/>
  <c r="AB50" i="1"/>
  <c r="AB23" i="1"/>
  <c r="AB79" i="1"/>
  <c r="AB78" i="1"/>
  <c r="AB25" i="1"/>
  <c r="AB47" i="1"/>
  <c r="AB27" i="1"/>
  <c r="AB75" i="1"/>
  <c r="AB31" i="1"/>
  <c r="S130" i="1"/>
  <c r="S114" i="1"/>
  <c r="S134" i="1"/>
  <c r="S102" i="1"/>
  <c r="S127" i="1"/>
  <c r="S122" i="1"/>
  <c r="S135" i="1"/>
  <c r="J125" i="1"/>
  <c r="J31" i="1"/>
  <c r="S52" i="1"/>
  <c r="S48" i="1"/>
  <c r="S79" i="1"/>
  <c r="S62" i="1"/>
  <c r="S85" i="1"/>
  <c r="S25" i="1"/>
  <c r="S47" i="1"/>
  <c r="S27" i="1"/>
  <c r="S75" i="1"/>
  <c r="S31" i="1"/>
  <c r="J17" i="1"/>
  <c r="S136" i="1"/>
  <c r="S4" i="1"/>
  <c r="S112" i="1"/>
  <c r="S95" i="1"/>
  <c r="S5" i="1"/>
  <c r="S113" i="1"/>
  <c r="S93" i="1"/>
  <c r="S105" i="1"/>
  <c r="S123" i="1"/>
  <c r="S35" i="1"/>
  <c r="S69" i="1"/>
  <c r="S30" i="1"/>
  <c r="S18" i="1"/>
  <c r="S41" i="1"/>
  <c r="S32" i="1"/>
  <c r="S38" i="1"/>
  <c r="S72" i="1"/>
  <c r="S15" i="1"/>
  <c r="S71" i="1"/>
  <c r="S55" i="1"/>
  <c r="S81" i="1"/>
  <c r="S64" i="1"/>
  <c r="S11" i="1"/>
  <c r="S65" i="1"/>
  <c r="S33" i="1"/>
  <c r="S34" i="1"/>
  <c r="S88" i="1"/>
  <c r="S40" i="1"/>
  <c r="S45" i="1"/>
  <c r="S44" i="1"/>
  <c r="S82" i="1"/>
  <c r="S53" i="1"/>
  <c r="S51" i="1"/>
  <c r="S59" i="1"/>
  <c r="S50" i="1"/>
  <c r="S23" i="1"/>
  <c r="S22" i="1"/>
  <c r="S78" i="1"/>
  <c r="S21" i="1"/>
  <c r="S67" i="1"/>
  <c r="S28" i="1"/>
  <c r="S56" i="1"/>
  <c r="S46" i="1"/>
  <c r="S131" i="1"/>
  <c r="J103" i="1"/>
  <c r="J43" i="1"/>
  <c r="S26" i="1"/>
  <c r="S60" i="1"/>
  <c r="S77" i="1"/>
  <c r="S49" i="1"/>
  <c r="S87" i="1"/>
  <c r="S84" i="1"/>
  <c r="S83" i="1"/>
  <c r="S19" i="1"/>
  <c r="S20" i="1"/>
  <c r="S6" i="1"/>
  <c r="S10" i="1"/>
  <c r="S58" i="1"/>
  <c r="S43" i="1"/>
  <c r="J129" i="1"/>
  <c r="J124" i="1"/>
  <c r="S121" i="1"/>
  <c r="S109" i="1"/>
  <c r="S115" i="1"/>
  <c r="S120" i="1"/>
  <c r="S92" i="1"/>
  <c r="S107" i="1"/>
  <c r="S133" i="1"/>
  <c r="S106" i="1"/>
  <c r="S104" i="1"/>
  <c r="S86" i="1"/>
  <c r="S70" i="1"/>
  <c r="S8" i="1"/>
  <c r="S57" i="1"/>
  <c r="S68" i="1"/>
  <c r="S73" i="1"/>
  <c r="S2" i="1"/>
  <c r="S94" i="1"/>
  <c r="S16" i="1"/>
  <c r="S3" i="1"/>
  <c r="S66" i="1"/>
  <c r="S13" i="1"/>
  <c r="S12" i="1"/>
  <c r="S63" i="1"/>
  <c r="S14" i="1"/>
  <c r="S91" i="1"/>
  <c r="S90" i="1"/>
  <c r="S89" i="1"/>
  <c r="S36" i="1"/>
  <c r="S39" i="1"/>
  <c r="S54" i="1"/>
  <c r="S61" i="1"/>
  <c r="S7" i="1"/>
  <c r="S9" i="1"/>
  <c r="S80" i="1"/>
  <c r="S29" i="1"/>
  <c r="S24" i="1"/>
  <c r="S37" i="1"/>
  <c r="S74" i="1"/>
  <c r="S76" i="1"/>
  <c r="S42" i="1"/>
  <c r="S17" i="1"/>
  <c r="J116" i="1"/>
  <c r="AL130" i="1"/>
  <c r="AL100" i="1"/>
  <c r="AM72" i="1"/>
  <c r="AM56" i="1"/>
  <c r="AM113" i="1"/>
  <c r="AM29" i="1"/>
  <c r="AU124" i="1"/>
  <c r="AU125" i="1"/>
  <c r="AU113" i="1"/>
  <c r="AL109" i="1"/>
  <c r="AL112" i="1"/>
  <c r="L124" i="1"/>
  <c r="L133" i="1"/>
  <c r="M133" i="1" s="1"/>
  <c r="K97" i="1"/>
  <c r="K123" i="1"/>
  <c r="K53" i="1"/>
  <c r="K110" i="1"/>
  <c r="K56" i="1"/>
  <c r="K81" i="1"/>
  <c r="K74" i="1"/>
  <c r="K131" i="1"/>
  <c r="K72" i="1"/>
  <c r="T99" i="1"/>
  <c r="T103" i="1"/>
  <c r="T76" i="1"/>
  <c r="T78" i="1"/>
  <c r="T51" i="1"/>
  <c r="T26" i="1"/>
  <c r="T106" i="1"/>
  <c r="T52" i="1"/>
  <c r="T18" i="1"/>
  <c r="T89" i="1"/>
  <c r="T45" i="1"/>
  <c r="T41" i="1"/>
  <c r="T21" i="1"/>
  <c r="T20" i="1"/>
  <c r="T86" i="1"/>
  <c r="T120" i="1"/>
  <c r="T109" i="1"/>
  <c r="AC49" i="1"/>
  <c r="AC50" i="1"/>
  <c r="AC92" i="1"/>
  <c r="AC59" i="1"/>
  <c r="AC8" i="1"/>
  <c r="AC132" i="1"/>
  <c r="AC39" i="1"/>
  <c r="AC25" i="1"/>
  <c r="AC117" i="1"/>
  <c r="AC114" i="1"/>
  <c r="AC15" i="1"/>
  <c r="AC11" i="1"/>
  <c r="AC134" i="1"/>
  <c r="AC75" i="1"/>
  <c r="AC36" i="1"/>
  <c r="AC119" i="1"/>
  <c r="AC10" i="1"/>
  <c r="AM64" i="1"/>
  <c r="AM88" i="1"/>
  <c r="AM68" i="1"/>
  <c r="AM5" i="1"/>
  <c r="AU29" i="1"/>
  <c r="AU17" i="1"/>
  <c r="AU53" i="1"/>
  <c r="AL120" i="1"/>
  <c r="AL61" i="1"/>
  <c r="AL19" i="1"/>
  <c r="L5" i="1"/>
  <c r="L98" i="1"/>
  <c r="K17" i="1"/>
  <c r="AM116" i="1"/>
  <c r="AM63" i="1"/>
  <c r="AM129" i="1"/>
  <c r="L48" i="1"/>
  <c r="K79" i="1"/>
  <c r="K24" i="1"/>
  <c r="K101" i="1"/>
  <c r="K60" i="1"/>
  <c r="K91" i="1"/>
  <c r="K57" i="1"/>
  <c r="K33" i="1"/>
  <c r="U121" i="1"/>
  <c r="U138" i="1"/>
  <c r="V138" i="1" s="1"/>
  <c r="U125" i="1"/>
  <c r="V125" i="1" s="1"/>
  <c r="U104" i="1"/>
  <c r="L126" i="1"/>
  <c r="K126" i="1"/>
  <c r="AL72" i="1"/>
  <c r="AL56" i="1"/>
  <c r="AL113" i="1"/>
  <c r="AL29" i="1"/>
  <c r="AV124" i="1"/>
  <c r="AW124" i="1" s="1"/>
  <c r="AV125" i="1"/>
  <c r="AV113" i="1"/>
  <c r="AM109" i="1"/>
  <c r="AM112" i="1"/>
  <c r="K124" i="1"/>
  <c r="K133" i="1"/>
  <c r="L97" i="1"/>
  <c r="L123" i="1"/>
  <c r="L53" i="1"/>
  <c r="L110" i="1"/>
  <c r="L56" i="1"/>
  <c r="L81" i="1"/>
  <c r="L74" i="1"/>
  <c r="L131" i="1"/>
  <c r="L72" i="1"/>
  <c r="U99" i="1"/>
  <c r="V99" i="1" s="1"/>
  <c r="U103" i="1"/>
  <c r="U76" i="1"/>
  <c r="U78" i="1"/>
  <c r="U51" i="1"/>
  <c r="U26" i="1"/>
  <c r="U106" i="1"/>
  <c r="U52" i="1"/>
  <c r="U18" i="1"/>
  <c r="V18" i="1" s="1"/>
  <c r="U89" i="1"/>
  <c r="U45" i="1"/>
  <c r="V45" i="1" s="1"/>
  <c r="U41" i="1"/>
  <c r="U21" i="1"/>
  <c r="U20" i="1"/>
  <c r="U86" i="1"/>
  <c r="V86" i="1" s="1"/>
  <c r="U120" i="1"/>
  <c r="U109" i="1"/>
  <c r="AD49" i="1"/>
  <c r="AD50" i="1"/>
  <c r="AD92" i="1"/>
  <c r="AD59" i="1"/>
  <c r="AD8" i="1"/>
  <c r="AD132" i="1"/>
  <c r="AD39" i="1"/>
  <c r="AD25" i="1"/>
  <c r="AD117" i="1"/>
  <c r="AD114" i="1"/>
  <c r="AD15" i="1"/>
  <c r="AD11" i="1"/>
  <c r="AD134" i="1"/>
  <c r="AD75" i="1"/>
  <c r="AD36" i="1"/>
  <c r="AD119" i="1"/>
  <c r="AD10" i="1"/>
  <c r="AL64" i="1"/>
  <c r="AL88" i="1"/>
  <c r="AL68" i="1"/>
  <c r="AL5" i="1"/>
  <c r="AV29" i="1"/>
  <c r="AV17" i="1"/>
  <c r="AV53" i="1"/>
  <c r="AM120" i="1"/>
  <c r="AM61" i="1"/>
  <c r="AM19" i="1"/>
  <c r="K5" i="1"/>
  <c r="K98" i="1"/>
  <c r="L17" i="1"/>
  <c r="AL37" i="1"/>
  <c r="AL116" i="1"/>
  <c r="AL63" i="1"/>
  <c r="AL129" i="1"/>
  <c r="K48" i="1"/>
  <c r="L79" i="1"/>
  <c r="L24" i="1"/>
  <c r="L101" i="1"/>
  <c r="L60" i="1"/>
  <c r="L91" i="1"/>
  <c r="L57" i="1"/>
  <c r="L33" i="1"/>
  <c r="T121" i="1"/>
  <c r="T138" i="1"/>
  <c r="T125" i="1"/>
  <c r="T104" i="1"/>
  <c r="AL23" i="1"/>
  <c r="AM130" i="1"/>
  <c r="AN130" i="1" s="1"/>
  <c r="AM67" i="1"/>
  <c r="AM2" i="1"/>
  <c r="AM93" i="1"/>
  <c r="AM65" i="1"/>
  <c r="AU138" i="1"/>
  <c r="AU104" i="1"/>
  <c r="AU110" i="1"/>
  <c r="AL69" i="1"/>
  <c r="AL45" i="1"/>
  <c r="L138" i="1"/>
  <c r="L93" i="1"/>
  <c r="K113" i="1"/>
  <c r="K62" i="1"/>
  <c r="K34" i="1"/>
  <c r="K127" i="1"/>
  <c r="K64" i="1"/>
  <c r="K67" i="1"/>
  <c r="K13" i="1"/>
  <c r="K80" i="1"/>
  <c r="T44" i="1"/>
  <c r="T85" i="1"/>
  <c r="T55" i="1"/>
  <c r="T108" i="1"/>
  <c r="T77" i="1"/>
  <c r="T95" i="1"/>
  <c r="T73" i="1"/>
  <c r="T46" i="1"/>
  <c r="T102" i="1"/>
  <c r="T6" i="1"/>
  <c r="T19" i="1"/>
  <c r="T4" i="1"/>
  <c r="T61" i="1"/>
  <c r="T112" i="1"/>
  <c r="T84" i="1"/>
  <c r="T69" i="1"/>
  <c r="T54" i="1"/>
  <c r="AC40" i="1"/>
  <c r="AC35" i="1"/>
  <c r="AC96" i="1"/>
  <c r="AC9" i="1"/>
  <c r="AC128" i="1"/>
  <c r="AC115" i="1"/>
  <c r="AC111" i="1"/>
  <c r="AC7" i="1"/>
  <c r="AC71" i="1"/>
  <c r="AC47" i="1"/>
  <c r="AC129" i="1"/>
  <c r="AC16" i="1"/>
  <c r="AC63" i="1"/>
  <c r="AC90" i="1"/>
  <c r="AC116" i="1"/>
  <c r="AC28" i="1"/>
  <c r="AC37" i="1"/>
  <c r="AM13" i="1"/>
  <c r="AM110" i="1"/>
  <c r="AM17" i="1"/>
  <c r="AM133" i="1"/>
  <c r="AU121" i="1"/>
  <c r="AU93" i="1"/>
  <c r="AU123" i="1"/>
  <c r="AU64" i="1"/>
  <c r="AL84" i="1"/>
  <c r="AL4" i="1"/>
  <c r="AL18" i="1"/>
  <c r="L31" i="1"/>
  <c r="K104" i="1"/>
  <c r="K2" i="1"/>
  <c r="AM28" i="1"/>
  <c r="AN28" i="1" s="1"/>
  <c r="AM90" i="1"/>
  <c r="AM16" i="1"/>
  <c r="AM117" i="1"/>
  <c r="K32" i="1"/>
  <c r="K100" i="1"/>
  <c r="K107" i="1"/>
  <c r="K130" i="1"/>
  <c r="K87" i="1"/>
  <c r="K23" i="1"/>
  <c r="K12" i="1"/>
  <c r="K70" i="1"/>
  <c r="AL82" i="1"/>
  <c r="AL67" i="1"/>
  <c r="AL2" i="1"/>
  <c r="AL93" i="1"/>
  <c r="AL65" i="1"/>
  <c r="AV138" i="1"/>
  <c r="AV104" i="1"/>
  <c r="AV110" i="1"/>
  <c r="AM69" i="1"/>
  <c r="AN69" i="1" s="1"/>
  <c r="AM45" i="1"/>
  <c r="K138" i="1"/>
  <c r="K93" i="1"/>
  <c r="L113" i="1"/>
  <c r="L62" i="1"/>
  <c r="L34" i="1"/>
  <c r="L127" i="1"/>
  <c r="L64" i="1"/>
  <c r="L67" i="1"/>
  <c r="L13" i="1"/>
  <c r="L80" i="1"/>
  <c r="U44" i="1"/>
  <c r="V44" i="1" s="1"/>
  <c r="U85" i="1"/>
  <c r="U55" i="1"/>
  <c r="U108" i="1"/>
  <c r="U77" i="1"/>
  <c r="U95" i="1"/>
  <c r="U73" i="1"/>
  <c r="U46" i="1"/>
  <c r="U102" i="1"/>
  <c r="V102" i="1" s="1"/>
  <c r="U6" i="1"/>
  <c r="U19" i="1"/>
  <c r="U4" i="1"/>
  <c r="U61" i="1"/>
  <c r="U112" i="1"/>
  <c r="U84" i="1"/>
  <c r="U69" i="1"/>
  <c r="U54" i="1"/>
  <c r="AD40" i="1"/>
  <c r="AD35" i="1"/>
  <c r="AD96" i="1"/>
  <c r="AD9" i="1"/>
  <c r="AD128" i="1"/>
  <c r="AE128" i="1" s="1"/>
  <c r="AD115" i="1"/>
  <c r="AD111" i="1"/>
  <c r="AD7" i="1"/>
  <c r="AD71" i="1"/>
  <c r="AD47" i="1"/>
  <c r="AD129" i="1"/>
  <c r="AD16" i="1"/>
  <c r="AD63" i="1"/>
  <c r="AD90" i="1"/>
  <c r="AD116" i="1"/>
  <c r="AD28" i="1"/>
  <c r="AD37" i="1"/>
  <c r="AL13" i="1"/>
  <c r="AL110" i="1"/>
  <c r="AL17" i="1"/>
  <c r="AL133" i="1"/>
  <c r="AV121" i="1"/>
  <c r="AV93" i="1"/>
  <c r="AV123" i="1"/>
  <c r="AV64" i="1"/>
  <c r="AM84" i="1"/>
  <c r="AM4" i="1"/>
  <c r="AM18" i="1"/>
  <c r="K31" i="1"/>
  <c r="L104" i="1"/>
  <c r="L2" i="1"/>
  <c r="AL28" i="1"/>
  <c r="AL90" i="1"/>
  <c r="AL16" i="1"/>
  <c r="AL117" i="1"/>
  <c r="L32" i="1"/>
  <c r="L100" i="1"/>
  <c r="L107" i="1"/>
  <c r="L130" i="1"/>
  <c r="L87" i="1"/>
  <c r="L23" i="1"/>
  <c r="L12" i="1"/>
  <c r="L70" i="1"/>
  <c r="M70" i="1" s="1"/>
  <c r="T29" i="1"/>
  <c r="T137" i="1"/>
  <c r="T123" i="1"/>
  <c r="T2" i="1"/>
  <c r="T34" i="1"/>
  <c r="T127" i="1"/>
  <c r="T64" i="1"/>
  <c r="T67" i="1"/>
  <c r="T13" i="1"/>
  <c r="T80" i="1"/>
  <c r="AC44" i="1"/>
  <c r="AC85" i="1"/>
  <c r="AC55" i="1"/>
  <c r="AC108" i="1"/>
  <c r="AC77" i="1"/>
  <c r="AC95" i="1"/>
  <c r="AC73" i="1"/>
  <c r="AC46" i="1"/>
  <c r="AC102" i="1"/>
  <c r="AD6" i="1"/>
  <c r="AC19" i="1"/>
  <c r="AC4" i="1"/>
  <c r="AC61" i="1"/>
  <c r="AC112" i="1"/>
  <c r="AC84" i="1"/>
  <c r="AC69" i="1"/>
  <c r="AC54" i="1"/>
  <c r="AL131" i="1"/>
  <c r="AL34" i="1"/>
  <c r="AL137" i="1"/>
  <c r="AL125" i="1"/>
  <c r="AL121" i="1"/>
  <c r="AV133" i="1"/>
  <c r="AV137" i="1"/>
  <c r="AW137" i="1" s="1"/>
  <c r="AV34" i="1"/>
  <c r="AM54" i="1"/>
  <c r="AM20" i="1"/>
  <c r="AM41" i="1"/>
  <c r="AM6" i="1"/>
  <c r="K29" i="1"/>
  <c r="L68" i="1"/>
  <c r="L88" i="1"/>
  <c r="AL119" i="1"/>
  <c r="AL75" i="1"/>
  <c r="AL11" i="1"/>
  <c r="AL114" i="1"/>
  <c r="L58" i="1"/>
  <c r="L83" i="1"/>
  <c r="L27" i="1"/>
  <c r="L22" i="1"/>
  <c r="L66" i="1"/>
  <c r="L43" i="1"/>
  <c r="L136" i="1"/>
  <c r="L118" i="1"/>
  <c r="L82" i="1"/>
  <c r="T124" i="1"/>
  <c r="T31" i="1"/>
  <c r="T98" i="1"/>
  <c r="T97" i="1"/>
  <c r="T88" i="1"/>
  <c r="AD121" i="1"/>
  <c r="AE121" i="1" s="1"/>
  <c r="AD65" i="1"/>
  <c r="AD138" i="1"/>
  <c r="AD29" i="1"/>
  <c r="AE29" i="1" s="1"/>
  <c r="AD125" i="1"/>
  <c r="AD93" i="1"/>
  <c r="AD104" i="1"/>
  <c r="AD17" i="1"/>
  <c r="AD113" i="1"/>
  <c r="AD88" i="1"/>
  <c r="AD2" i="1"/>
  <c r="AD34" i="1"/>
  <c r="AD127" i="1"/>
  <c r="AD64" i="1"/>
  <c r="AD67" i="1"/>
  <c r="AD13" i="1"/>
  <c r="AD80" i="1"/>
  <c r="AL80" i="1"/>
  <c r="AL127" i="1"/>
  <c r="AL123" i="1"/>
  <c r="AL98" i="1"/>
  <c r="AL124" i="1"/>
  <c r="AV31" i="1"/>
  <c r="AV97" i="1"/>
  <c r="AV2" i="1"/>
  <c r="U65" i="1"/>
  <c r="U93" i="1"/>
  <c r="U113" i="1"/>
  <c r="U62" i="1"/>
  <c r="U53" i="1"/>
  <c r="U110" i="1"/>
  <c r="V110" i="1" s="1"/>
  <c r="U56" i="1"/>
  <c r="U81" i="1"/>
  <c r="U74" i="1"/>
  <c r="U131" i="1"/>
  <c r="U72" i="1"/>
  <c r="V72" i="1" s="1"/>
  <c r="AD99" i="1"/>
  <c r="AD103" i="1"/>
  <c r="AD76" i="1"/>
  <c r="AD78" i="1"/>
  <c r="AD51" i="1"/>
  <c r="AD26" i="1"/>
  <c r="AD106" i="1"/>
  <c r="AD52" i="1"/>
  <c r="AD18" i="1"/>
  <c r="AD89" i="1"/>
  <c r="AD45" i="1"/>
  <c r="AD41" i="1"/>
  <c r="AD21" i="1"/>
  <c r="AD20" i="1"/>
  <c r="AD86" i="1"/>
  <c r="AD120" i="1"/>
  <c r="AD109" i="1"/>
  <c r="AM81" i="1"/>
  <c r="AM62" i="1"/>
  <c r="AM104" i="1"/>
  <c r="AM138" i="1"/>
  <c r="AU5" i="1"/>
  <c r="AU68" i="1"/>
  <c r="AU62" i="1"/>
  <c r="AU56" i="1"/>
  <c r="AL86" i="1"/>
  <c r="AL21" i="1"/>
  <c r="AL89" i="1"/>
  <c r="L65" i="1"/>
  <c r="L125" i="1"/>
  <c r="K137" i="1"/>
  <c r="AM10" i="1"/>
  <c r="AM36" i="1"/>
  <c r="AM134" i="1"/>
  <c r="AM15" i="1"/>
  <c r="AM47" i="1"/>
  <c r="K42" i="1"/>
  <c r="K14" i="1"/>
  <c r="K122" i="1"/>
  <c r="K38" i="1"/>
  <c r="K3" i="1"/>
  <c r="K135" i="1"/>
  <c r="K105" i="1"/>
  <c r="K30" i="1"/>
  <c r="K94" i="1"/>
  <c r="U5" i="1"/>
  <c r="U133" i="1"/>
  <c r="U68" i="1"/>
  <c r="U17" i="1"/>
  <c r="L40" i="1"/>
  <c r="AC124" i="1"/>
  <c r="AC5" i="1"/>
  <c r="AC31" i="1"/>
  <c r="AC133" i="1"/>
  <c r="AC98" i="1"/>
  <c r="AC68" i="1"/>
  <c r="AC97" i="1"/>
  <c r="AC137" i="1"/>
  <c r="AC123" i="1"/>
  <c r="AC62" i="1"/>
  <c r="AC53" i="1"/>
  <c r="AC110" i="1"/>
  <c r="AC56" i="1"/>
  <c r="AC81" i="1"/>
  <c r="AC74" i="1"/>
  <c r="AC131" i="1"/>
  <c r="AC72" i="1"/>
  <c r="AM74" i="1"/>
  <c r="AN74" i="1" s="1"/>
  <c r="AM53" i="1"/>
  <c r="AM97" i="1"/>
  <c r="AM31" i="1"/>
  <c r="AU65" i="1"/>
  <c r="AU98" i="1"/>
  <c r="AU88" i="1"/>
  <c r="AU127" i="1"/>
  <c r="T65" i="1"/>
  <c r="T93" i="1"/>
  <c r="T113" i="1"/>
  <c r="T62" i="1"/>
  <c r="T53" i="1"/>
  <c r="T110" i="1"/>
  <c r="T56" i="1"/>
  <c r="T81" i="1"/>
  <c r="T74" i="1"/>
  <c r="T131" i="1"/>
  <c r="T72" i="1"/>
  <c r="AC99" i="1"/>
  <c r="AC103" i="1"/>
  <c r="AC76" i="1"/>
  <c r="AC78" i="1"/>
  <c r="AC51" i="1"/>
  <c r="AC26" i="1"/>
  <c r="AC106" i="1"/>
  <c r="AC52" i="1"/>
  <c r="AC18" i="1"/>
  <c r="AC89" i="1"/>
  <c r="AC45" i="1"/>
  <c r="AC41" i="1"/>
  <c r="AC21" i="1"/>
  <c r="AC20" i="1"/>
  <c r="AC86" i="1"/>
  <c r="AC120" i="1"/>
  <c r="AC109" i="1"/>
  <c r="AL81" i="1"/>
  <c r="AL62" i="1"/>
  <c r="AL104" i="1"/>
  <c r="AL138" i="1"/>
  <c r="AV5" i="1"/>
  <c r="AV68" i="1"/>
  <c r="AV62" i="1"/>
  <c r="AV56" i="1"/>
  <c r="AM86" i="1"/>
  <c r="AM21" i="1"/>
  <c r="AM89" i="1"/>
  <c r="K65" i="1"/>
  <c r="K125" i="1"/>
  <c r="L137" i="1"/>
  <c r="M137" i="1" s="1"/>
  <c r="AL10" i="1"/>
  <c r="AL36" i="1"/>
  <c r="AL134" i="1"/>
  <c r="AL15" i="1"/>
  <c r="AL47" i="1"/>
  <c r="L42" i="1"/>
  <c r="L14" i="1"/>
  <c r="L122" i="1"/>
  <c r="L38" i="1"/>
  <c r="L3" i="1"/>
  <c r="L135" i="1"/>
  <c r="L105" i="1"/>
  <c r="L30" i="1"/>
  <c r="L94" i="1"/>
  <c r="T5" i="1"/>
  <c r="T133" i="1"/>
  <c r="T68" i="1"/>
  <c r="T17" i="1"/>
  <c r="K40" i="1"/>
  <c r="AD124" i="1"/>
  <c r="AD5" i="1"/>
  <c r="AD31" i="1"/>
  <c r="AD133" i="1"/>
  <c r="AD98" i="1"/>
  <c r="AD68" i="1"/>
  <c r="AE68" i="1" s="1"/>
  <c r="AD97" i="1"/>
  <c r="AD137" i="1"/>
  <c r="AD123" i="1"/>
  <c r="AD62" i="1"/>
  <c r="AD53" i="1"/>
  <c r="AD110" i="1"/>
  <c r="AD56" i="1"/>
  <c r="AD81" i="1"/>
  <c r="AD74" i="1"/>
  <c r="AD131" i="1"/>
  <c r="AE131" i="1" s="1"/>
  <c r="AD72" i="1"/>
  <c r="AL74" i="1"/>
  <c r="AL53" i="1"/>
  <c r="AL97" i="1"/>
  <c r="AL31" i="1"/>
  <c r="AV65" i="1"/>
  <c r="AV98" i="1"/>
  <c r="AV88" i="1"/>
  <c r="U29" i="1"/>
  <c r="U137" i="1"/>
  <c r="U123" i="1"/>
  <c r="U2" i="1"/>
  <c r="V2" i="1" s="1"/>
  <c r="U34" i="1"/>
  <c r="U127" i="1"/>
  <c r="U64" i="1"/>
  <c r="U67" i="1"/>
  <c r="U13" i="1"/>
  <c r="U80" i="1"/>
  <c r="V80" i="1" s="1"/>
  <c r="AD44" i="1"/>
  <c r="AD85" i="1"/>
  <c r="AD55" i="1"/>
  <c r="AE55" i="1" s="1"/>
  <c r="AD108" i="1"/>
  <c r="AD77" i="1"/>
  <c r="AD95" i="1"/>
  <c r="AD73" i="1"/>
  <c r="AD46" i="1"/>
  <c r="AD102" i="1"/>
  <c r="AC6" i="1"/>
  <c r="AD19" i="1"/>
  <c r="AD4" i="1"/>
  <c r="AD61" i="1"/>
  <c r="AD112" i="1"/>
  <c r="AD84" i="1"/>
  <c r="AD69" i="1"/>
  <c r="AD54" i="1"/>
  <c r="AM131" i="1"/>
  <c r="AM34" i="1"/>
  <c r="AM137" i="1"/>
  <c r="AM125" i="1"/>
  <c r="AM121" i="1"/>
  <c r="AU133" i="1"/>
  <c r="AU137" i="1"/>
  <c r="AU34" i="1"/>
  <c r="AL54" i="1"/>
  <c r="AL20" i="1"/>
  <c r="AL41" i="1"/>
  <c r="AL6" i="1"/>
  <c r="L29" i="1"/>
  <c r="K68" i="1"/>
  <c r="K88" i="1"/>
  <c r="AM119" i="1"/>
  <c r="AN119" i="1" s="1"/>
  <c r="AM75" i="1"/>
  <c r="AM11" i="1"/>
  <c r="AM114" i="1"/>
  <c r="K58" i="1"/>
  <c r="K83" i="1"/>
  <c r="K27" i="1"/>
  <c r="K22" i="1"/>
  <c r="K66" i="1"/>
  <c r="K43" i="1"/>
  <c r="K136" i="1"/>
  <c r="K118" i="1"/>
  <c r="K82" i="1"/>
  <c r="U124" i="1"/>
  <c r="U31" i="1"/>
  <c r="U98" i="1"/>
  <c r="U97" i="1"/>
  <c r="U88" i="1"/>
  <c r="AC121" i="1"/>
  <c r="AC65" i="1"/>
  <c r="AC138" i="1"/>
  <c r="AC29" i="1"/>
  <c r="AC125" i="1"/>
  <c r="AC93" i="1"/>
  <c r="AC104" i="1"/>
  <c r="AC17" i="1"/>
  <c r="AC113" i="1"/>
  <c r="AC88" i="1"/>
  <c r="AC2" i="1"/>
  <c r="AC34" i="1"/>
  <c r="AC127" i="1"/>
  <c r="AC64" i="1"/>
  <c r="AC67" i="1"/>
  <c r="AC13" i="1"/>
  <c r="AC80" i="1"/>
  <c r="AM80" i="1"/>
  <c r="AM127" i="1"/>
  <c r="AM123" i="1"/>
  <c r="AN123" i="1" s="1"/>
  <c r="AM98" i="1"/>
  <c r="AM124" i="1"/>
  <c r="AU31" i="1"/>
  <c r="AU97" i="1"/>
  <c r="AU2" i="1"/>
  <c r="AU67" i="1"/>
  <c r="AU13" i="1"/>
  <c r="AU80" i="1"/>
  <c r="K44" i="1"/>
  <c r="K85" i="1"/>
  <c r="K55" i="1"/>
  <c r="K108" i="1"/>
  <c r="K77" i="1"/>
  <c r="K95" i="1"/>
  <c r="K73" i="1"/>
  <c r="K46" i="1"/>
  <c r="K102" i="1"/>
  <c r="K6" i="1"/>
  <c r="K19" i="1"/>
  <c r="K4" i="1"/>
  <c r="K61" i="1"/>
  <c r="K112" i="1"/>
  <c r="K84" i="1"/>
  <c r="K69" i="1"/>
  <c r="K54" i="1"/>
  <c r="U40" i="1"/>
  <c r="U35" i="1"/>
  <c r="V35" i="1" s="1"/>
  <c r="U96" i="1"/>
  <c r="U9" i="1"/>
  <c r="U128" i="1"/>
  <c r="U115" i="1"/>
  <c r="U111" i="1"/>
  <c r="U7" i="1"/>
  <c r="U71" i="1"/>
  <c r="U47" i="1"/>
  <c r="U129" i="1"/>
  <c r="V129" i="1" s="1"/>
  <c r="U16" i="1"/>
  <c r="V16" i="1" s="1"/>
  <c r="U63" i="1"/>
  <c r="U90" i="1"/>
  <c r="U116" i="1"/>
  <c r="U28" i="1"/>
  <c r="U37" i="1"/>
  <c r="AD48" i="1"/>
  <c r="AD42" i="1"/>
  <c r="AD83" i="1"/>
  <c r="AD14" i="1"/>
  <c r="AD27" i="1"/>
  <c r="AD122" i="1"/>
  <c r="AE122" i="1" s="1"/>
  <c r="AD22" i="1"/>
  <c r="AD38" i="1"/>
  <c r="AD66" i="1"/>
  <c r="AC3" i="1"/>
  <c r="AD43" i="1"/>
  <c r="AD135" i="1"/>
  <c r="AE135" i="1" s="1"/>
  <c r="AD136" i="1"/>
  <c r="AE136" i="1" s="1"/>
  <c r="AD105" i="1"/>
  <c r="AD118" i="1"/>
  <c r="AD30" i="1"/>
  <c r="AD70" i="1"/>
  <c r="AU126" i="1"/>
  <c r="K37" i="1"/>
  <c r="K75" i="1"/>
  <c r="K15" i="1"/>
  <c r="K7" i="1"/>
  <c r="L128" i="1"/>
  <c r="L35" i="1"/>
  <c r="U30" i="1"/>
  <c r="U136" i="1"/>
  <c r="U3" i="1"/>
  <c r="U22" i="1"/>
  <c r="U79" i="1"/>
  <c r="AL70" i="1"/>
  <c r="AL102" i="1"/>
  <c r="AL73" i="1"/>
  <c r="AL51" i="1"/>
  <c r="AL108" i="1"/>
  <c r="AL55" i="1"/>
  <c r="AL85" i="1"/>
  <c r="AL44" i="1"/>
  <c r="AV58" i="1"/>
  <c r="AV32" i="1"/>
  <c r="AV79" i="1"/>
  <c r="AV100" i="1"/>
  <c r="AW100" i="1" s="1"/>
  <c r="AV24" i="1"/>
  <c r="AV107" i="1"/>
  <c r="AV101" i="1"/>
  <c r="AW101" i="1" s="1"/>
  <c r="AV130" i="1"/>
  <c r="AV60" i="1"/>
  <c r="AV87" i="1"/>
  <c r="AV91" i="1"/>
  <c r="AV23" i="1"/>
  <c r="AV57" i="1"/>
  <c r="AV12" i="1"/>
  <c r="AV33" i="1"/>
  <c r="AV82" i="1"/>
  <c r="AV94" i="1"/>
  <c r="K121" i="1"/>
  <c r="L119" i="1"/>
  <c r="L134" i="1"/>
  <c r="L114" i="1"/>
  <c r="L111" i="1"/>
  <c r="K92" i="1"/>
  <c r="T94" i="1"/>
  <c r="T118" i="1"/>
  <c r="T135" i="1"/>
  <c r="T66" i="1"/>
  <c r="T122" i="1"/>
  <c r="T83" i="1"/>
  <c r="AM94" i="1"/>
  <c r="AM43" i="1"/>
  <c r="AM60" i="1"/>
  <c r="AM106" i="1"/>
  <c r="AN106" i="1" s="1"/>
  <c r="AM77" i="1"/>
  <c r="AL25" i="1"/>
  <c r="AL39" i="1"/>
  <c r="AL132" i="1"/>
  <c r="AL8" i="1"/>
  <c r="AL59" i="1"/>
  <c r="AL92" i="1"/>
  <c r="AL50" i="1"/>
  <c r="AL49" i="1"/>
  <c r="AV40" i="1"/>
  <c r="AV35" i="1"/>
  <c r="AV96" i="1"/>
  <c r="AV9" i="1"/>
  <c r="AV128" i="1"/>
  <c r="AV115" i="1"/>
  <c r="AV111" i="1"/>
  <c r="AV7" i="1"/>
  <c r="AV71" i="1"/>
  <c r="AV47" i="1"/>
  <c r="AV129" i="1"/>
  <c r="AV16" i="1"/>
  <c r="AV63" i="1"/>
  <c r="AV90" i="1"/>
  <c r="AV116" i="1"/>
  <c r="AV28" i="1"/>
  <c r="AV37" i="1"/>
  <c r="T126" i="1"/>
  <c r="K90" i="1"/>
  <c r="K129" i="1"/>
  <c r="K25" i="1"/>
  <c r="L115" i="1"/>
  <c r="L96" i="1"/>
  <c r="U70" i="1"/>
  <c r="U105" i="1"/>
  <c r="U43" i="1"/>
  <c r="U38" i="1"/>
  <c r="U24" i="1"/>
  <c r="U32" i="1"/>
  <c r="AL33" i="1"/>
  <c r="AL105" i="1"/>
  <c r="AL136" i="1"/>
  <c r="AL87" i="1"/>
  <c r="AL66" i="1"/>
  <c r="AL101" i="1"/>
  <c r="AL107" i="1"/>
  <c r="AL24" i="1"/>
  <c r="AL14" i="1"/>
  <c r="AL83" i="1"/>
  <c r="AL42" i="1"/>
  <c r="AL48" i="1"/>
  <c r="AV99" i="1"/>
  <c r="AV103" i="1"/>
  <c r="AV76" i="1"/>
  <c r="AV78" i="1"/>
  <c r="AV51" i="1"/>
  <c r="AV26" i="1"/>
  <c r="AV106" i="1"/>
  <c r="AV52" i="1"/>
  <c r="AV18" i="1"/>
  <c r="AV89" i="1"/>
  <c r="AV45" i="1"/>
  <c r="AV41" i="1"/>
  <c r="AV21" i="1"/>
  <c r="AV127" i="1"/>
  <c r="AV67" i="1"/>
  <c r="AV13" i="1"/>
  <c r="AV80" i="1"/>
  <c r="L44" i="1"/>
  <c r="L85" i="1"/>
  <c r="L55" i="1"/>
  <c r="L108" i="1"/>
  <c r="M108" i="1" s="1"/>
  <c r="L77" i="1"/>
  <c r="L95" i="1"/>
  <c r="L73" i="1"/>
  <c r="M73" i="1" s="1"/>
  <c r="L46" i="1"/>
  <c r="L102" i="1"/>
  <c r="L6" i="1"/>
  <c r="L19" i="1"/>
  <c r="L4" i="1"/>
  <c r="L61" i="1"/>
  <c r="L112" i="1"/>
  <c r="L84" i="1"/>
  <c r="L69" i="1"/>
  <c r="L54" i="1"/>
  <c r="T40" i="1"/>
  <c r="T35" i="1"/>
  <c r="T96" i="1"/>
  <c r="T9" i="1"/>
  <c r="T128" i="1"/>
  <c r="T115" i="1"/>
  <c r="T111" i="1"/>
  <c r="T7" i="1"/>
  <c r="T71" i="1"/>
  <c r="T47" i="1"/>
  <c r="T129" i="1"/>
  <c r="T16" i="1"/>
  <c r="T63" i="1"/>
  <c r="T90" i="1"/>
  <c r="T116" i="1"/>
  <c r="T28" i="1"/>
  <c r="T37" i="1"/>
  <c r="AC48" i="1"/>
  <c r="AC42" i="1"/>
  <c r="AC83" i="1"/>
  <c r="AC14" i="1"/>
  <c r="AC27" i="1"/>
  <c r="AC122" i="1"/>
  <c r="AC22" i="1"/>
  <c r="AC38" i="1"/>
  <c r="AC66" i="1"/>
  <c r="AD3" i="1"/>
  <c r="AE3" i="1" s="1"/>
  <c r="AC43" i="1"/>
  <c r="AC135" i="1"/>
  <c r="AC136" i="1"/>
  <c r="AC105" i="1"/>
  <c r="AC118" i="1"/>
  <c r="AC30" i="1"/>
  <c r="AC70" i="1"/>
  <c r="AV126" i="1"/>
  <c r="L75" i="1"/>
  <c r="L15" i="1"/>
  <c r="L7" i="1"/>
  <c r="K128" i="1"/>
  <c r="K35" i="1"/>
  <c r="T30" i="1"/>
  <c r="T136" i="1"/>
  <c r="T3" i="1"/>
  <c r="T22" i="1"/>
  <c r="T79" i="1"/>
  <c r="AM70" i="1"/>
  <c r="AM102" i="1"/>
  <c r="AM73" i="1"/>
  <c r="AM51" i="1"/>
  <c r="AM108" i="1"/>
  <c r="AM55" i="1"/>
  <c r="AM85" i="1"/>
  <c r="AM44" i="1"/>
  <c r="AU58" i="1"/>
  <c r="AU32" i="1"/>
  <c r="AU79" i="1"/>
  <c r="AU100" i="1"/>
  <c r="AU24" i="1"/>
  <c r="AU107" i="1"/>
  <c r="AU101" i="1"/>
  <c r="AU130" i="1"/>
  <c r="AU60" i="1"/>
  <c r="AU87" i="1"/>
  <c r="AU91" i="1"/>
  <c r="AU23" i="1"/>
  <c r="AU57" i="1"/>
  <c r="AU12" i="1"/>
  <c r="AU33" i="1"/>
  <c r="AU82" i="1"/>
  <c r="AU94" i="1"/>
  <c r="K10" i="1"/>
  <c r="K116" i="1"/>
  <c r="K16" i="1"/>
  <c r="K71" i="1"/>
  <c r="L8" i="1"/>
  <c r="L50" i="1"/>
  <c r="U82" i="1"/>
  <c r="U57" i="1"/>
  <c r="U87" i="1"/>
  <c r="V87" i="1" s="1"/>
  <c r="U101" i="1"/>
  <c r="U27" i="1"/>
  <c r="AC126" i="1"/>
  <c r="AL91" i="1"/>
  <c r="AL3" i="1"/>
  <c r="AL52" i="1"/>
  <c r="AL26" i="1"/>
  <c r="AM71" i="1"/>
  <c r="AN71" i="1" s="1"/>
  <c r="AM7" i="1"/>
  <c r="AM111" i="1"/>
  <c r="AN111" i="1" s="1"/>
  <c r="AM115" i="1"/>
  <c r="AM128" i="1"/>
  <c r="AM9" i="1"/>
  <c r="AM96" i="1"/>
  <c r="AM35" i="1"/>
  <c r="AM40" i="1"/>
  <c r="AU49" i="1"/>
  <c r="AU50" i="1"/>
  <c r="AU92" i="1"/>
  <c r="AU59" i="1"/>
  <c r="AU8" i="1"/>
  <c r="AU132" i="1"/>
  <c r="AU39" i="1"/>
  <c r="AU25" i="1"/>
  <c r="AU117" i="1"/>
  <c r="AU114" i="1"/>
  <c r="AU15" i="1"/>
  <c r="AU11" i="1"/>
  <c r="AU134" i="1"/>
  <c r="AU75" i="1"/>
  <c r="AU36" i="1"/>
  <c r="AU119" i="1"/>
  <c r="AU10" i="1"/>
  <c r="AM82" i="1"/>
  <c r="L90" i="1"/>
  <c r="L129" i="1"/>
  <c r="L25" i="1"/>
  <c r="K115" i="1"/>
  <c r="K96" i="1"/>
  <c r="T70" i="1"/>
  <c r="T105" i="1"/>
  <c r="T43" i="1"/>
  <c r="T38" i="1"/>
  <c r="T24" i="1"/>
  <c r="T32" i="1"/>
  <c r="AM33" i="1"/>
  <c r="AM105" i="1"/>
  <c r="AM136" i="1"/>
  <c r="AM87" i="1"/>
  <c r="AM66" i="1"/>
  <c r="AM101" i="1"/>
  <c r="AM107" i="1"/>
  <c r="AM24" i="1"/>
  <c r="AM14" i="1"/>
  <c r="AM83" i="1"/>
  <c r="AM42" i="1"/>
  <c r="AM48" i="1"/>
  <c r="AU99" i="1"/>
  <c r="AU103" i="1"/>
  <c r="AU76" i="1"/>
  <c r="AU78" i="1"/>
  <c r="AU51" i="1"/>
  <c r="AU26" i="1"/>
  <c r="AU106" i="1"/>
  <c r="AU52" i="1"/>
  <c r="AU18" i="1"/>
  <c r="AU89" i="1"/>
  <c r="AU45" i="1"/>
  <c r="AU41" i="1"/>
  <c r="AU81" i="1"/>
  <c r="AU74" i="1"/>
  <c r="AU131" i="1"/>
  <c r="AU72" i="1"/>
  <c r="K99" i="1"/>
  <c r="K103" i="1"/>
  <c r="K76" i="1"/>
  <c r="K78" i="1"/>
  <c r="K51" i="1"/>
  <c r="K26" i="1"/>
  <c r="K106" i="1"/>
  <c r="K52" i="1"/>
  <c r="K18" i="1"/>
  <c r="K89" i="1"/>
  <c r="K45" i="1"/>
  <c r="K41" i="1"/>
  <c r="K21" i="1"/>
  <c r="K20" i="1"/>
  <c r="K86" i="1"/>
  <c r="K120" i="1"/>
  <c r="K109" i="1"/>
  <c r="U49" i="1"/>
  <c r="U50" i="1"/>
  <c r="U92" i="1"/>
  <c r="U59" i="1"/>
  <c r="U8" i="1"/>
  <c r="U132" i="1"/>
  <c r="U39" i="1"/>
  <c r="U25" i="1"/>
  <c r="U117" i="1"/>
  <c r="U114" i="1"/>
  <c r="U15" i="1"/>
  <c r="V15" i="1" s="1"/>
  <c r="U11" i="1"/>
  <c r="U134" i="1"/>
  <c r="U75" i="1"/>
  <c r="U36" i="1"/>
  <c r="U119" i="1"/>
  <c r="U10" i="1"/>
  <c r="AD58" i="1"/>
  <c r="AD32" i="1"/>
  <c r="AD79" i="1"/>
  <c r="AD100" i="1"/>
  <c r="AD24" i="1"/>
  <c r="AD107" i="1"/>
  <c r="AD101" i="1"/>
  <c r="AD130" i="1"/>
  <c r="AD60" i="1"/>
  <c r="AD87" i="1"/>
  <c r="AD91" i="1"/>
  <c r="AD23" i="1"/>
  <c r="AD57" i="1"/>
  <c r="AD12" i="1"/>
  <c r="AD33" i="1"/>
  <c r="AD82" i="1"/>
  <c r="AD94" i="1"/>
  <c r="L49" i="1"/>
  <c r="K28" i="1"/>
  <c r="K63" i="1"/>
  <c r="K47" i="1"/>
  <c r="K132" i="1"/>
  <c r="L9" i="1"/>
  <c r="U48" i="1"/>
  <c r="U12" i="1"/>
  <c r="U91" i="1"/>
  <c r="V91" i="1" s="1"/>
  <c r="U130" i="1"/>
  <c r="U100" i="1"/>
  <c r="U42" i="1"/>
  <c r="AL118" i="1"/>
  <c r="AL46" i="1"/>
  <c r="AL95" i="1"/>
  <c r="AL78" i="1"/>
  <c r="AL76" i="1"/>
  <c r="AL103" i="1"/>
  <c r="AL99" i="1"/>
  <c r="AV48" i="1"/>
  <c r="AV42" i="1"/>
  <c r="AV83" i="1"/>
  <c r="AV14" i="1"/>
  <c r="AV27" i="1"/>
  <c r="AV122" i="1"/>
  <c r="AV22" i="1"/>
  <c r="AW22" i="1" s="1"/>
  <c r="AV38" i="1"/>
  <c r="AV66" i="1"/>
  <c r="AW66" i="1" s="1"/>
  <c r="AV3" i="1"/>
  <c r="AV43" i="1"/>
  <c r="AV135" i="1"/>
  <c r="AV136" i="1"/>
  <c r="AV105" i="1"/>
  <c r="AV118" i="1"/>
  <c r="AV30" i="1"/>
  <c r="AV70" i="1"/>
  <c r="AM23" i="1"/>
  <c r="AN23" i="1" s="1"/>
  <c r="L10" i="1"/>
  <c r="L116" i="1"/>
  <c r="L16" i="1"/>
  <c r="L71" i="1"/>
  <c r="K8" i="1"/>
  <c r="K50" i="1"/>
  <c r="T82" i="1"/>
  <c r="T57" i="1"/>
  <c r="T87" i="1"/>
  <c r="T101" i="1"/>
  <c r="T27" i="1"/>
  <c r="AD126" i="1"/>
  <c r="AM91" i="1"/>
  <c r="AM3" i="1"/>
  <c r="AM52" i="1"/>
  <c r="AM26" i="1"/>
  <c r="AL71" i="1"/>
  <c r="AL7" i="1"/>
  <c r="AL111" i="1"/>
  <c r="AL115" i="1"/>
  <c r="AL128" i="1"/>
  <c r="AL9" i="1"/>
  <c r="AL96" i="1"/>
  <c r="AL35" i="1"/>
  <c r="AL40" i="1"/>
  <c r="AV49" i="1"/>
  <c r="AV50" i="1"/>
  <c r="AV92" i="1"/>
  <c r="AV59" i="1"/>
  <c r="AV8" i="1"/>
  <c r="AV132" i="1"/>
  <c r="AW132" i="1" s="1"/>
  <c r="AV39" i="1"/>
  <c r="AV25" i="1"/>
  <c r="AV117" i="1"/>
  <c r="AV114" i="1"/>
  <c r="AW114" i="1" s="1"/>
  <c r="AV15" i="1"/>
  <c r="AV11" i="1"/>
  <c r="AV134" i="1"/>
  <c r="AV75" i="1"/>
  <c r="AV36" i="1"/>
  <c r="AV119" i="1"/>
  <c r="AV10" i="1"/>
  <c r="K36" i="1"/>
  <c r="K11" i="1"/>
  <c r="K117" i="1"/>
  <c r="K39" i="1"/>
  <c r="L59" i="1"/>
  <c r="U58" i="1"/>
  <c r="U33" i="1"/>
  <c r="U23" i="1"/>
  <c r="U60" i="1"/>
  <c r="U107" i="1"/>
  <c r="V107" i="1" s="1"/>
  <c r="U14" i="1"/>
  <c r="AL30" i="1"/>
  <c r="AL12" i="1"/>
  <c r="AL57" i="1"/>
  <c r="AL135" i="1"/>
  <c r="AM126" i="1"/>
  <c r="AL38" i="1"/>
  <c r="AL22" i="1"/>
  <c r="AL122" i="1"/>
  <c r="AL27" i="1"/>
  <c r="AL79" i="1"/>
  <c r="AL32" i="1"/>
  <c r="AL58" i="1"/>
  <c r="AV44" i="1"/>
  <c r="AV85" i="1"/>
  <c r="AV55" i="1"/>
  <c r="AV108" i="1"/>
  <c r="AV77" i="1"/>
  <c r="AV95" i="1"/>
  <c r="AV73" i="1"/>
  <c r="AV46" i="1"/>
  <c r="AV102" i="1"/>
  <c r="AV6" i="1"/>
  <c r="AV19" i="1"/>
  <c r="AV4" i="1"/>
  <c r="AV61" i="1"/>
  <c r="AV81" i="1"/>
  <c r="AV74" i="1"/>
  <c r="AV131" i="1"/>
  <c r="AV72" i="1"/>
  <c r="L99" i="1"/>
  <c r="L103" i="1"/>
  <c r="L76" i="1"/>
  <c r="L78" i="1"/>
  <c r="L51" i="1"/>
  <c r="L26" i="1"/>
  <c r="L106" i="1"/>
  <c r="L52" i="1"/>
  <c r="L18" i="1"/>
  <c r="L89" i="1"/>
  <c r="L45" i="1"/>
  <c r="L41" i="1"/>
  <c r="L21" i="1"/>
  <c r="L20" i="1"/>
  <c r="L86" i="1"/>
  <c r="L120" i="1"/>
  <c r="L109" i="1"/>
  <c r="T49" i="1"/>
  <c r="T50" i="1"/>
  <c r="T92" i="1"/>
  <c r="T59" i="1"/>
  <c r="T8" i="1"/>
  <c r="T132" i="1"/>
  <c r="T39" i="1"/>
  <c r="T25" i="1"/>
  <c r="T117" i="1"/>
  <c r="T114" i="1"/>
  <c r="T15" i="1"/>
  <c r="T11" i="1"/>
  <c r="T134" i="1"/>
  <c r="T75" i="1"/>
  <c r="T36" i="1"/>
  <c r="T119" i="1"/>
  <c r="T10" i="1"/>
  <c r="AC58" i="1"/>
  <c r="AC32" i="1"/>
  <c r="AC79" i="1"/>
  <c r="AC100" i="1"/>
  <c r="AC24" i="1"/>
  <c r="AC107" i="1"/>
  <c r="AC101" i="1"/>
  <c r="AC130" i="1"/>
  <c r="AC60" i="1"/>
  <c r="AC87" i="1"/>
  <c r="AC91" i="1"/>
  <c r="AC23" i="1"/>
  <c r="AC57" i="1"/>
  <c r="AC12" i="1"/>
  <c r="AC33" i="1"/>
  <c r="AC82" i="1"/>
  <c r="AC94" i="1"/>
  <c r="K49" i="1"/>
  <c r="L28" i="1"/>
  <c r="L63" i="1"/>
  <c r="L47" i="1"/>
  <c r="L132" i="1"/>
  <c r="K9" i="1"/>
  <c r="T48" i="1"/>
  <c r="T12" i="1"/>
  <c r="T91" i="1"/>
  <c r="T130" i="1"/>
  <c r="T100" i="1"/>
  <c r="T42" i="1"/>
  <c r="AM118" i="1"/>
  <c r="AN118" i="1" s="1"/>
  <c r="AM46" i="1"/>
  <c r="AM95" i="1"/>
  <c r="AM78" i="1"/>
  <c r="AM76" i="1"/>
  <c r="AM103" i="1"/>
  <c r="AN103" i="1" s="1"/>
  <c r="AM99" i="1"/>
  <c r="AU48" i="1"/>
  <c r="AU42" i="1"/>
  <c r="AU83" i="1"/>
  <c r="AU14" i="1"/>
  <c r="AU27" i="1"/>
  <c r="AU122" i="1"/>
  <c r="AU22" i="1"/>
  <c r="AU38" i="1"/>
  <c r="AU66" i="1"/>
  <c r="AU3" i="1"/>
  <c r="AU43" i="1"/>
  <c r="AU135" i="1"/>
  <c r="AU136" i="1"/>
  <c r="AU105" i="1"/>
  <c r="AU118" i="1"/>
  <c r="AU30" i="1"/>
  <c r="AU70" i="1"/>
  <c r="L121" i="1"/>
  <c r="K119" i="1"/>
  <c r="K134" i="1"/>
  <c r="K114" i="1"/>
  <c r="K111" i="1"/>
  <c r="L92" i="1"/>
  <c r="U94" i="1"/>
  <c r="U118" i="1"/>
  <c r="U135" i="1"/>
  <c r="U66" i="1"/>
  <c r="U122" i="1"/>
  <c r="U83" i="1"/>
  <c r="AL94" i="1"/>
  <c r="AL43" i="1"/>
  <c r="AL60" i="1"/>
  <c r="AL106" i="1"/>
  <c r="AL77" i="1"/>
  <c r="AM25" i="1"/>
  <c r="AM39" i="1"/>
  <c r="AM132" i="1"/>
  <c r="AM8" i="1"/>
  <c r="AM59" i="1"/>
  <c r="AM92" i="1"/>
  <c r="AM50" i="1"/>
  <c r="AM49" i="1"/>
  <c r="AU40" i="1"/>
  <c r="AU35" i="1"/>
  <c r="AU96" i="1"/>
  <c r="AU9" i="1"/>
  <c r="AU128" i="1"/>
  <c r="AU115" i="1"/>
  <c r="AU111" i="1"/>
  <c r="AU7" i="1"/>
  <c r="AU71" i="1"/>
  <c r="AU47" i="1"/>
  <c r="AU129" i="1"/>
  <c r="AU16" i="1"/>
  <c r="AU63" i="1"/>
  <c r="AU90" i="1"/>
  <c r="AU116" i="1"/>
  <c r="AU28" i="1"/>
  <c r="AU37" i="1"/>
  <c r="U126" i="1"/>
  <c r="L36" i="1"/>
  <c r="L11" i="1"/>
  <c r="L117" i="1"/>
  <c r="L39" i="1"/>
  <c r="M39" i="1" s="1"/>
  <c r="K59" i="1"/>
  <c r="T58" i="1"/>
  <c r="T33" i="1"/>
  <c r="T23" i="1"/>
  <c r="T60" i="1"/>
  <c r="T107" i="1"/>
  <c r="T14" i="1"/>
  <c r="AM30" i="1"/>
  <c r="AN30" i="1" s="1"/>
  <c r="AM12" i="1"/>
  <c r="AM57" i="1"/>
  <c r="AN57" i="1" s="1"/>
  <c r="AM135" i="1"/>
  <c r="AL126" i="1"/>
  <c r="AM38" i="1"/>
  <c r="AM22" i="1"/>
  <c r="AM122" i="1"/>
  <c r="AM27" i="1"/>
  <c r="AM79" i="1"/>
  <c r="AN79" i="1" s="1"/>
  <c r="AM32" i="1"/>
  <c r="AM58" i="1"/>
  <c r="AU44" i="1"/>
  <c r="AU85" i="1"/>
  <c r="AU55" i="1"/>
  <c r="AU108" i="1"/>
  <c r="AU77" i="1"/>
  <c r="AU95" i="1"/>
  <c r="AU73" i="1"/>
  <c r="AU46" i="1"/>
  <c r="AU102" i="1"/>
  <c r="AU6" i="1"/>
  <c r="AU19" i="1"/>
  <c r="AU4" i="1"/>
  <c r="AU61" i="1"/>
  <c r="AM100" i="1"/>
  <c r="AV54" i="1"/>
  <c r="AV69" i="1"/>
  <c r="AV84" i="1"/>
  <c r="AV112" i="1"/>
  <c r="AW112" i="1" s="1"/>
  <c r="AU109" i="1"/>
  <c r="AU120" i="1"/>
  <c r="AU86" i="1"/>
  <c r="AU20" i="1"/>
  <c r="AU21" i="1"/>
  <c r="AV109" i="1"/>
  <c r="AV120" i="1"/>
  <c r="AV86" i="1"/>
  <c r="AV20" i="1"/>
  <c r="P6" i="3"/>
  <c r="P7" i="3"/>
  <c r="P8" i="3"/>
  <c r="P10" i="3"/>
  <c r="M7" i="3"/>
  <c r="N6" i="3"/>
  <c r="D233" i="30" l="1"/>
  <c r="D235" i="30" s="1"/>
  <c r="H62" i="3"/>
  <c r="H63" i="3"/>
  <c r="H64" i="3"/>
  <c r="H65" i="3"/>
  <c r="H61" i="3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4605" i="11"/>
  <c r="G14606" i="11"/>
  <c r="G14607" i="11"/>
  <c r="G14608" i="11"/>
  <c r="G14609" i="11"/>
  <c r="C14605" i="11"/>
  <c r="D14605" i="11" s="1"/>
  <c r="C14606" i="11"/>
  <c r="D14606" i="11" s="1"/>
  <c r="C14607" i="11"/>
  <c r="D14607" i="11" s="1"/>
  <c r="C14608" i="11"/>
  <c r="D14608" i="11" s="1"/>
  <c r="C14609" i="11"/>
  <c r="D14609" i="11" s="1"/>
  <c r="C14610" i="11"/>
  <c r="D14610" i="11" s="1"/>
  <c r="C14611" i="11"/>
  <c r="D14611" i="11" s="1"/>
  <c r="C14612" i="11"/>
  <c r="D14612" i="11" s="1"/>
  <c r="C14613" i="11"/>
  <c r="D14613" i="11" s="1"/>
  <c r="C14614" i="11"/>
  <c r="D14614" i="11" s="1"/>
  <c r="C14615" i="11"/>
  <c r="D14615" i="11" s="1"/>
  <c r="C14616" i="11"/>
  <c r="D14616" i="11" s="1"/>
  <c r="C14617" i="11"/>
  <c r="D14617" i="11" s="1"/>
  <c r="C14618" i="11"/>
  <c r="D14618" i="11" s="1"/>
  <c r="C14619" i="11"/>
  <c r="D14619" i="11" s="1"/>
  <c r="C14620" i="11"/>
  <c r="D14620" i="11" s="1"/>
  <c r="C14621" i="11"/>
  <c r="D14621" i="11" s="1"/>
  <c r="C14622" i="11"/>
  <c r="D14622" i="11" s="1"/>
  <c r="C14623" i="11"/>
  <c r="D14623" i="11" s="1"/>
  <c r="C14624" i="11"/>
  <c r="D14624" i="11" s="1"/>
  <c r="C14625" i="11"/>
  <c r="D14625" i="11" s="1"/>
  <c r="C14626" i="11"/>
  <c r="D14626" i="11" s="1"/>
  <c r="C14627" i="11"/>
  <c r="D14627" i="11" s="1"/>
  <c r="C14628" i="11"/>
  <c r="D14628" i="11" s="1"/>
  <c r="C14629" i="11"/>
  <c r="D14629" i="11" s="1"/>
  <c r="C14630" i="11"/>
  <c r="D14630" i="11" s="1"/>
  <c r="C14631" i="11"/>
  <c r="D14631" i="11" s="1"/>
  <c r="C14632" i="11"/>
  <c r="D14632" i="11" s="1"/>
  <c r="C14633" i="11"/>
  <c r="D14633" i="11" s="1"/>
  <c r="C14634" i="11"/>
  <c r="D14634" i="11" s="1"/>
  <c r="C14635" i="11"/>
  <c r="D14635" i="11" s="1"/>
  <c r="C14636" i="11"/>
  <c r="D14636" i="11" s="1"/>
  <c r="C14637" i="11"/>
  <c r="D14637" i="11" s="1"/>
  <c r="C14638" i="11"/>
  <c r="D14638" i="11" s="1"/>
  <c r="C14639" i="11"/>
  <c r="D14639" i="11" s="1"/>
  <c r="C14640" i="11"/>
  <c r="D14640" i="11" s="1"/>
  <c r="C14641" i="11"/>
  <c r="D14641" i="11" s="1"/>
  <c r="C14642" i="11"/>
  <c r="D14642" i="11" s="1"/>
  <c r="C14643" i="11"/>
  <c r="D14643" i="11" s="1"/>
  <c r="C14644" i="11"/>
  <c r="D14644" i="11" s="1"/>
  <c r="C14645" i="11"/>
  <c r="D14645" i="11" s="1"/>
  <c r="C14646" i="11"/>
  <c r="D14646" i="11" s="1"/>
  <c r="C14647" i="11"/>
  <c r="D14647" i="11" s="1"/>
  <c r="C14648" i="11"/>
  <c r="D14648" i="11" s="1"/>
  <c r="C14649" i="11"/>
  <c r="D14649" i="11" s="1"/>
  <c r="C14650" i="11"/>
  <c r="D14650" i="11" s="1"/>
  <c r="C14651" i="11"/>
  <c r="D14651" i="11" s="1"/>
  <c r="C14652" i="11"/>
  <c r="D14652" i="11" s="1"/>
  <c r="C14653" i="11"/>
  <c r="D14653" i="11" s="1"/>
  <c r="C14654" i="11"/>
  <c r="D14654" i="11" s="1"/>
  <c r="C14655" i="11"/>
  <c r="D14655" i="11" s="1"/>
  <c r="C14656" i="11"/>
  <c r="D14656" i="11" s="1"/>
  <c r="C14657" i="11"/>
  <c r="D14657" i="11" s="1"/>
  <c r="C14658" i="11"/>
  <c r="D14658" i="11" s="1"/>
  <c r="C14659" i="11"/>
  <c r="D14659" i="11" s="1"/>
  <c r="C14660" i="11"/>
  <c r="D14660" i="11" s="1"/>
  <c r="C14661" i="11"/>
  <c r="D14661" i="11" s="1"/>
  <c r="C14662" i="11"/>
  <c r="D14662" i="11" s="1"/>
  <c r="C14663" i="11"/>
  <c r="D14663" i="11" s="1"/>
  <c r="C14664" i="11"/>
  <c r="D14664" i="11" s="1"/>
  <c r="C14665" i="11"/>
  <c r="D14665" i="11" s="1"/>
  <c r="C14666" i="11"/>
  <c r="D14666" i="11" s="1"/>
  <c r="C14667" i="11"/>
  <c r="D14667" i="11" s="1"/>
  <c r="C14668" i="11"/>
  <c r="D14668" i="11" s="1"/>
  <c r="C14669" i="11"/>
  <c r="D14669" i="11" s="1"/>
  <c r="C14670" i="11"/>
  <c r="D14670" i="11" s="1"/>
  <c r="C14671" i="11"/>
  <c r="D14671" i="11" s="1"/>
  <c r="C14672" i="11"/>
  <c r="D14672" i="11" s="1"/>
  <c r="C14673" i="11"/>
  <c r="D14673" i="11" s="1"/>
  <c r="C14674" i="11"/>
  <c r="D14674" i="11" s="1"/>
  <c r="C14675" i="11"/>
  <c r="D14675" i="11" s="1"/>
  <c r="C14676" i="11"/>
  <c r="D14676" i="11" s="1"/>
  <c r="C14677" i="11"/>
  <c r="D14677" i="11" s="1"/>
  <c r="C14678" i="11"/>
  <c r="D14678" i="11" s="1"/>
  <c r="C14679" i="11"/>
  <c r="D14679" i="11" s="1"/>
  <c r="C14680" i="11"/>
  <c r="D14680" i="11" s="1"/>
  <c r="C14681" i="11"/>
  <c r="D14681" i="11" s="1"/>
  <c r="C14682" i="11"/>
  <c r="D14682" i="11" s="1"/>
  <c r="C14683" i="11"/>
  <c r="D14683" i="11" s="1"/>
  <c r="C14684" i="11"/>
  <c r="D14684" i="11" s="1"/>
  <c r="C14685" i="11"/>
  <c r="D14685" i="11" s="1"/>
  <c r="C14686" i="11"/>
  <c r="D14686" i="11" s="1"/>
  <c r="C14687" i="11"/>
  <c r="D14687" i="11" s="1"/>
  <c r="C14688" i="11"/>
  <c r="D14688" i="11" s="1"/>
  <c r="C14689" i="11"/>
  <c r="D14689" i="11" s="1"/>
  <c r="C14690" i="11"/>
  <c r="D14690" i="11" s="1"/>
  <c r="C14691" i="11"/>
  <c r="D14691" i="11" s="1"/>
  <c r="C14692" i="11"/>
  <c r="D14692" i="11" s="1"/>
  <c r="C14693" i="11"/>
  <c r="D14693" i="11" s="1"/>
  <c r="C14694" i="11"/>
  <c r="D14694" i="11" s="1"/>
  <c r="C14695" i="11"/>
  <c r="D14695" i="11" s="1"/>
  <c r="C14696" i="11"/>
  <c r="D14696" i="11" s="1"/>
  <c r="C14697" i="11"/>
  <c r="D14697" i="11" s="1"/>
  <c r="C14698" i="11"/>
  <c r="D14698" i="11" s="1"/>
  <c r="C14699" i="11"/>
  <c r="D14699" i="11" s="1"/>
  <c r="C14700" i="11"/>
  <c r="D14700" i="11" s="1"/>
  <c r="C14701" i="11"/>
  <c r="D14701" i="11" s="1"/>
  <c r="C14702" i="11"/>
  <c r="D14702" i="11" s="1"/>
  <c r="C14703" i="11"/>
  <c r="D14703" i="11" s="1"/>
  <c r="C14704" i="11"/>
  <c r="D14704" i="11" s="1"/>
  <c r="C14705" i="11"/>
  <c r="D14705" i="11" s="1"/>
  <c r="C14706" i="11"/>
  <c r="D14706" i="11" s="1"/>
  <c r="C14707" i="11"/>
  <c r="D14707" i="11" s="1"/>
  <c r="C14708" i="11"/>
  <c r="D14708" i="11" s="1"/>
  <c r="C14709" i="11"/>
  <c r="D14709" i="11" s="1"/>
  <c r="C14710" i="11"/>
  <c r="D14710" i="11" s="1"/>
  <c r="C14711" i="11"/>
  <c r="D14711" i="11" s="1"/>
  <c r="C14712" i="11"/>
  <c r="D14712" i="11" s="1"/>
  <c r="C14713" i="11"/>
  <c r="D14713" i="11" s="1"/>
  <c r="C14714" i="11"/>
  <c r="D14714" i="11" s="1"/>
  <c r="C14715" i="11"/>
  <c r="D14715" i="11" s="1"/>
  <c r="C14716" i="11"/>
  <c r="D14716" i="11" s="1"/>
  <c r="C14717" i="11"/>
  <c r="D14717" i="11" s="1"/>
  <c r="C14718" i="11"/>
  <c r="D14718" i="11" s="1"/>
  <c r="C14719" i="11"/>
  <c r="D14719" i="11" s="1"/>
  <c r="C14720" i="11"/>
  <c r="D14720" i="11" s="1"/>
  <c r="C14721" i="11"/>
  <c r="D14721" i="11" s="1"/>
  <c r="C14722" i="11"/>
  <c r="D14722" i="11" s="1"/>
  <c r="C14723" i="11"/>
  <c r="D14723" i="11" s="1"/>
  <c r="C14724" i="11"/>
  <c r="D14724" i="11" s="1"/>
  <c r="C14725" i="11"/>
  <c r="D14725" i="11" s="1"/>
  <c r="C14726" i="11"/>
  <c r="D14726" i="11" s="1"/>
  <c r="C14727" i="11"/>
  <c r="D14727" i="11" s="1"/>
  <c r="C14728" i="11"/>
  <c r="D14728" i="11" s="1"/>
  <c r="C14729" i="11"/>
  <c r="D14729" i="11" s="1"/>
  <c r="C14730" i="11"/>
  <c r="D14730" i="11" s="1"/>
  <c r="C14731" i="11"/>
  <c r="D14731" i="11" s="1"/>
  <c r="C14732" i="11"/>
  <c r="D14732" i="11" s="1"/>
  <c r="C14733" i="11"/>
  <c r="D14733" i="11" s="1"/>
  <c r="C14734" i="11"/>
  <c r="D14734" i="11" s="1"/>
  <c r="C14735" i="11"/>
  <c r="D14735" i="11" s="1"/>
  <c r="C14736" i="11"/>
  <c r="D14736" i="11" s="1"/>
  <c r="C14737" i="11"/>
  <c r="D14737" i="11" s="1"/>
  <c r="C14738" i="11"/>
  <c r="D14738" i="11" s="1"/>
  <c r="C14739" i="11"/>
  <c r="D14739" i="11" s="1"/>
  <c r="C14740" i="11"/>
  <c r="D14740" i="11" s="1"/>
  <c r="C14741" i="11"/>
  <c r="D14741" i="11" s="1"/>
  <c r="C14742" i="11"/>
  <c r="D14742" i="11" s="1"/>
  <c r="C14743" i="11"/>
  <c r="D14743" i="11" s="1"/>
  <c r="C14744" i="11"/>
  <c r="D14744" i="11" s="1"/>
  <c r="C14745" i="11"/>
  <c r="D14745" i="11" s="1"/>
  <c r="C14746" i="11"/>
  <c r="D14746" i="11" s="1"/>
  <c r="C14747" i="11"/>
  <c r="D14747" i="11" s="1"/>
  <c r="C14748" i="11"/>
  <c r="D14748" i="11" s="1"/>
  <c r="C14749" i="11"/>
  <c r="D14749" i="11" s="1"/>
  <c r="C14750" i="11"/>
  <c r="D14750" i="11" s="1"/>
  <c r="C14751" i="11"/>
  <c r="D14751" i="11" s="1"/>
  <c r="C14752" i="11"/>
  <c r="D14752" i="11" s="1"/>
  <c r="C14753" i="11"/>
  <c r="D14753" i="11" s="1"/>
  <c r="C14754" i="11"/>
  <c r="D14754" i="11" s="1"/>
  <c r="C14755" i="11"/>
  <c r="D14755" i="11" s="1"/>
  <c r="C14756" i="11"/>
  <c r="D14756" i="11" s="1"/>
  <c r="C14757" i="11"/>
  <c r="D14757" i="11" s="1"/>
  <c r="C14758" i="11"/>
  <c r="D14758" i="11" s="1"/>
  <c r="C14759" i="11"/>
  <c r="D14759" i="11" s="1"/>
  <c r="C14760" i="11"/>
  <c r="D14760" i="11" s="1"/>
  <c r="C14761" i="11"/>
  <c r="D14761" i="11" s="1"/>
  <c r="C14762" i="11"/>
  <c r="D14762" i="11" s="1"/>
  <c r="C14763" i="11"/>
  <c r="D14763" i="11" s="1"/>
  <c r="C14764" i="11"/>
  <c r="D14764" i="11" s="1"/>
  <c r="C14765" i="11"/>
  <c r="D14765" i="11" s="1"/>
  <c r="C14766" i="11"/>
  <c r="D14766" i="11" s="1"/>
  <c r="C14767" i="11"/>
  <c r="D14767" i="11" s="1"/>
  <c r="C14768" i="11"/>
  <c r="D14768" i="11" s="1"/>
  <c r="C14769" i="11"/>
  <c r="D14769" i="11" s="1"/>
  <c r="C14770" i="11"/>
  <c r="D14770" i="11" s="1"/>
  <c r="C14771" i="11"/>
  <c r="D14771" i="11" s="1"/>
  <c r="C14772" i="11"/>
  <c r="D14772" i="11" s="1"/>
  <c r="C14773" i="11"/>
  <c r="D14773" i="11" s="1"/>
  <c r="C14774" i="11"/>
  <c r="D14774" i="11" s="1"/>
  <c r="C14775" i="11"/>
  <c r="D14775" i="11" s="1"/>
  <c r="C14776" i="11"/>
  <c r="D14776" i="11" s="1"/>
  <c r="C14777" i="11"/>
  <c r="D14777" i="11" s="1"/>
  <c r="C14778" i="11"/>
  <c r="D14778" i="11" s="1"/>
  <c r="C14779" i="11"/>
  <c r="D14779" i="11" s="1"/>
  <c r="C14780" i="11"/>
  <c r="D14780" i="11" s="1"/>
  <c r="C14781" i="11"/>
  <c r="D14781" i="11" s="1"/>
  <c r="C14782" i="11"/>
  <c r="D14782" i="11" s="1"/>
  <c r="C14783" i="11"/>
  <c r="D14783" i="11" s="1"/>
  <c r="C14784" i="11"/>
  <c r="D14784" i="11" s="1"/>
  <c r="C14785" i="11"/>
  <c r="D14785" i="11" s="1"/>
  <c r="C14786" i="11"/>
  <c r="D14786" i="11" s="1"/>
  <c r="C14787" i="11"/>
  <c r="D14787" i="11" s="1"/>
  <c r="C14788" i="11"/>
  <c r="D14788" i="11" s="1"/>
  <c r="C14789" i="11"/>
  <c r="D14789" i="11" s="1"/>
  <c r="C14790" i="11"/>
  <c r="D14790" i="11" s="1"/>
  <c r="C14791" i="11"/>
  <c r="D14791" i="11" s="1"/>
  <c r="C14792" i="11"/>
  <c r="D14792" i="11" s="1"/>
  <c r="C14793" i="11"/>
  <c r="D14793" i="11" s="1"/>
  <c r="C14794" i="11"/>
  <c r="D14794" i="11" s="1"/>
  <c r="C14795" i="11"/>
  <c r="D14795" i="11" s="1"/>
  <c r="C14796" i="11"/>
  <c r="D14796" i="11" s="1"/>
  <c r="C14797" i="11"/>
  <c r="D14797" i="11" s="1"/>
  <c r="C14798" i="11"/>
  <c r="D14798" i="11" s="1"/>
  <c r="C14799" i="11"/>
  <c r="D14799" i="11" s="1"/>
  <c r="C14800" i="11"/>
  <c r="D14800" i="11" s="1"/>
  <c r="C14801" i="11"/>
  <c r="D14801" i="11" s="1"/>
  <c r="C14802" i="11"/>
  <c r="D14802" i="11" s="1"/>
  <c r="C14803" i="11"/>
  <c r="D14803" i="11" s="1"/>
  <c r="C14804" i="11"/>
  <c r="D14804" i="11" s="1"/>
  <c r="C14805" i="11"/>
  <c r="D14805" i="11" s="1"/>
  <c r="C14806" i="11"/>
  <c r="D14806" i="11" s="1"/>
  <c r="C14807" i="11"/>
  <c r="D14807" i="11" s="1"/>
  <c r="C14808" i="11"/>
  <c r="D14808" i="11" s="1"/>
  <c r="C14809" i="11"/>
  <c r="D14809" i="11" s="1"/>
  <c r="C14810" i="11"/>
  <c r="D14810" i="11" s="1"/>
  <c r="C14811" i="11"/>
  <c r="D14811" i="11" s="1"/>
  <c r="C14812" i="11"/>
  <c r="D14812" i="11" s="1"/>
  <c r="C14813" i="11"/>
  <c r="D14813" i="11" s="1"/>
  <c r="C14814" i="11"/>
  <c r="D14814" i="11" s="1"/>
  <c r="C14815" i="11"/>
  <c r="D14815" i="11" s="1"/>
  <c r="C14816" i="11"/>
  <c r="D14816" i="11" s="1"/>
  <c r="C14817" i="11"/>
  <c r="D14817" i="11" s="1"/>
  <c r="C14818" i="11"/>
  <c r="D14818" i="11" s="1"/>
  <c r="C14819" i="11"/>
  <c r="D14819" i="11" s="1"/>
  <c r="C14820" i="11"/>
  <c r="D14820" i="11" s="1"/>
  <c r="C14821" i="11"/>
  <c r="D14821" i="11" s="1"/>
  <c r="C14822" i="11"/>
  <c r="D14822" i="11" s="1"/>
  <c r="C14823" i="11"/>
  <c r="D14823" i="11" s="1"/>
  <c r="C14824" i="11"/>
  <c r="D14824" i="11" s="1"/>
  <c r="C14825" i="11"/>
  <c r="D14825" i="11" s="1"/>
  <c r="C14826" i="11"/>
  <c r="D14826" i="11" s="1"/>
  <c r="C14827" i="11"/>
  <c r="D14827" i="11" s="1"/>
  <c r="C14828" i="11"/>
  <c r="D14828" i="11" s="1"/>
  <c r="C14829" i="11"/>
  <c r="D14829" i="11" s="1"/>
  <c r="C14830" i="11"/>
  <c r="D14830" i="11" s="1"/>
  <c r="C14831" i="11"/>
  <c r="D14831" i="11" s="1"/>
  <c r="C14832" i="11"/>
  <c r="D14832" i="11" s="1"/>
  <c r="C14833" i="11"/>
  <c r="D14833" i="11" s="1"/>
  <c r="C14834" i="11"/>
  <c r="D14834" i="11" s="1"/>
  <c r="C14835" i="11"/>
  <c r="D14835" i="11" s="1"/>
  <c r="C14836" i="11"/>
  <c r="D14836" i="11" s="1"/>
  <c r="C14837" i="11"/>
  <c r="D14837" i="11" s="1"/>
  <c r="C14838" i="11"/>
  <c r="D14838" i="11" s="1"/>
  <c r="C14839" i="11"/>
  <c r="D14839" i="11" s="1"/>
  <c r="C14840" i="11"/>
  <c r="D14840" i="11" s="1"/>
  <c r="C14841" i="11"/>
  <c r="D14841" i="11" s="1"/>
  <c r="C14842" i="11"/>
  <c r="D14842" i="11" s="1"/>
  <c r="C14843" i="11"/>
  <c r="D14843" i="11" s="1"/>
  <c r="C14844" i="11"/>
  <c r="D14844" i="11" s="1"/>
  <c r="C14845" i="11"/>
  <c r="D14845" i="11" s="1"/>
  <c r="C14846" i="11"/>
  <c r="D14846" i="11" s="1"/>
  <c r="C14847" i="11"/>
  <c r="D14847" i="11" s="1"/>
  <c r="C14848" i="11"/>
  <c r="D14848" i="11" s="1"/>
  <c r="C14849" i="11"/>
  <c r="D14849" i="11" s="1"/>
  <c r="C14850" i="11"/>
  <c r="D14850" i="11" s="1"/>
  <c r="C14851" i="11"/>
  <c r="D14851" i="11" s="1"/>
  <c r="C14852" i="11"/>
  <c r="D14852" i="11" s="1"/>
  <c r="C14853" i="11"/>
  <c r="D14853" i="11" s="1"/>
  <c r="C14854" i="11"/>
  <c r="D14854" i="11" s="1"/>
  <c r="C14855" i="11"/>
  <c r="D14855" i="11" s="1"/>
  <c r="C14856" i="11"/>
  <c r="D14856" i="11" s="1"/>
  <c r="C14857" i="11"/>
  <c r="D14857" i="11" s="1"/>
  <c r="C14858" i="11"/>
  <c r="D14858" i="11" s="1"/>
  <c r="C14859" i="11"/>
  <c r="D14859" i="11" s="1"/>
  <c r="C14860" i="11"/>
  <c r="D14860" i="11" s="1"/>
  <c r="C14861" i="11"/>
  <c r="D14861" i="11" s="1"/>
  <c r="C14862" i="11"/>
  <c r="D14862" i="11" s="1"/>
  <c r="C14863" i="11"/>
  <c r="D14863" i="11" s="1"/>
  <c r="C14864" i="11"/>
  <c r="D14864" i="11" s="1"/>
  <c r="C14865" i="11"/>
  <c r="D14865" i="11" s="1"/>
  <c r="C14866" i="11"/>
  <c r="D14866" i="11" s="1"/>
  <c r="C14867" i="11"/>
  <c r="D14867" i="11" s="1"/>
  <c r="C14868" i="11"/>
  <c r="D14868" i="11" s="1"/>
  <c r="C14869" i="11"/>
  <c r="D14869" i="11" s="1"/>
  <c r="C14870" i="11"/>
  <c r="D14870" i="11" s="1"/>
  <c r="C14871" i="11"/>
  <c r="D14871" i="11" s="1"/>
  <c r="C14872" i="11"/>
  <c r="D14872" i="11" s="1"/>
  <c r="C14873" i="11"/>
  <c r="D14873" i="11" s="1"/>
  <c r="C14874" i="11"/>
  <c r="D14874" i="11" s="1"/>
  <c r="C14875" i="11"/>
  <c r="D14875" i="11" s="1"/>
  <c r="C14876" i="11"/>
  <c r="D14876" i="11" s="1"/>
  <c r="C14877" i="11"/>
  <c r="D14877" i="11" s="1"/>
  <c r="C14878" i="11"/>
  <c r="D14878" i="11" s="1"/>
  <c r="C14879" i="11"/>
  <c r="D14879" i="11" s="1"/>
  <c r="C14880" i="11"/>
  <c r="D14880" i="11" s="1"/>
  <c r="C14881" i="11"/>
  <c r="D14881" i="11" s="1"/>
  <c r="C14882" i="11"/>
  <c r="D14882" i="11" s="1"/>
  <c r="C14883" i="11"/>
  <c r="D14883" i="11" s="1"/>
  <c r="C14884" i="11"/>
  <c r="D14884" i="11" s="1"/>
  <c r="C14885" i="11"/>
  <c r="D14885" i="11" s="1"/>
  <c r="C14886" i="11"/>
  <c r="D14886" i="11" s="1"/>
  <c r="C14887" i="11"/>
  <c r="D14887" i="11" s="1"/>
  <c r="C14888" i="11"/>
  <c r="D14888" i="11" s="1"/>
  <c r="C14889" i="11"/>
  <c r="D14889" i="11" s="1"/>
  <c r="C14890" i="11"/>
  <c r="D14890" i="11" s="1"/>
  <c r="C14891" i="11"/>
  <c r="D14891" i="11" s="1"/>
  <c r="C14892" i="11"/>
  <c r="D14892" i="11" s="1"/>
  <c r="C14893" i="11"/>
  <c r="D14893" i="11" s="1"/>
  <c r="C14894" i="11"/>
  <c r="D14894" i="11" s="1"/>
  <c r="C14895" i="11"/>
  <c r="D14895" i="11" s="1"/>
  <c r="C14896" i="11"/>
  <c r="D14896" i="11" s="1"/>
  <c r="C14897" i="11"/>
  <c r="D14897" i="11" s="1"/>
  <c r="C14898" i="11"/>
  <c r="D14898" i="11" s="1"/>
  <c r="C14899" i="11"/>
  <c r="D14899" i="11" s="1"/>
  <c r="C14900" i="11"/>
  <c r="D14900" i="11" s="1"/>
  <c r="C14901" i="11"/>
  <c r="D14901" i="11" s="1"/>
  <c r="C14902" i="11"/>
  <c r="D14902" i="11" s="1"/>
  <c r="C14903" i="11"/>
  <c r="D14903" i="11" s="1"/>
  <c r="C14904" i="11"/>
  <c r="D14904" i="11" s="1"/>
  <c r="C14905" i="11"/>
  <c r="D14905" i="11" s="1"/>
  <c r="C14906" i="11"/>
  <c r="D14906" i="11" s="1"/>
  <c r="C14907" i="11"/>
  <c r="D14907" i="11" s="1"/>
  <c r="C14908" i="11"/>
  <c r="D14908" i="11" s="1"/>
  <c r="C14909" i="11"/>
  <c r="D14909" i="11" s="1"/>
  <c r="C14910" i="11"/>
  <c r="D14910" i="11" s="1"/>
  <c r="C14911" i="11"/>
  <c r="D14911" i="11" s="1"/>
  <c r="C14912" i="11"/>
  <c r="D14912" i="11" s="1"/>
  <c r="C14913" i="11"/>
  <c r="D14913" i="11" s="1"/>
  <c r="C14914" i="11"/>
  <c r="D14914" i="11" s="1"/>
  <c r="C14915" i="11"/>
  <c r="D14915" i="11" s="1"/>
  <c r="C14916" i="11"/>
  <c r="D14916" i="11" s="1"/>
  <c r="C14917" i="11"/>
  <c r="D14917" i="11" s="1"/>
  <c r="C14918" i="11"/>
  <c r="D14918" i="11" s="1"/>
  <c r="C14919" i="11"/>
  <c r="D14919" i="11" s="1"/>
  <c r="C14920" i="11"/>
  <c r="D14920" i="11" s="1"/>
  <c r="C14921" i="11"/>
  <c r="D14921" i="11" s="1"/>
  <c r="C14922" i="11"/>
  <c r="D14922" i="11" s="1"/>
  <c r="C14923" i="11"/>
  <c r="D14923" i="11" s="1"/>
  <c r="C14924" i="11"/>
  <c r="D14924" i="11" s="1"/>
  <c r="C14925" i="11"/>
  <c r="D14925" i="11" s="1"/>
  <c r="C14926" i="11"/>
  <c r="D14926" i="11" s="1"/>
  <c r="C14927" i="11"/>
  <c r="D14927" i="11" s="1"/>
  <c r="C14928" i="11"/>
  <c r="D14928" i="11" s="1"/>
  <c r="C14929" i="11"/>
  <c r="D14929" i="11" s="1"/>
  <c r="C14930" i="11"/>
  <c r="D14930" i="11" s="1"/>
  <c r="C14931" i="11"/>
  <c r="D14931" i="11" s="1"/>
  <c r="C14932" i="11"/>
  <c r="D14932" i="11" s="1"/>
  <c r="C14933" i="11"/>
  <c r="D14933" i="11" s="1"/>
  <c r="C14934" i="11"/>
  <c r="D14934" i="11" s="1"/>
  <c r="C14935" i="11"/>
  <c r="D14935" i="11" s="1"/>
  <c r="C14936" i="11"/>
  <c r="D14936" i="11" s="1"/>
  <c r="C14937" i="11"/>
  <c r="D14937" i="11" s="1"/>
  <c r="C14938" i="11"/>
  <c r="D14938" i="11" s="1"/>
  <c r="C14939" i="11"/>
  <c r="D14939" i="11" s="1"/>
  <c r="C14940" i="11"/>
  <c r="D14940" i="11" s="1"/>
  <c r="C14941" i="11"/>
  <c r="D14941" i="11" s="1"/>
  <c r="C14942" i="11"/>
  <c r="D14942" i="11" s="1"/>
  <c r="C14943" i="11"/>
  <c r="D14943" i="11" s="1"/>
  <c r="C14944" i="11"/>
  <c r="D14944" i="11" s="1"/>
  <c r="C14945" i="11"/>
  <c r="D14945" i="11" s="1"/>
  <c r="C14946" i="11"/>
  <c r="D14946" i="11" s="1"/>
  <c r="C14947" i="11"/>
  <c r="D14947" i="11" s="1"/>
  <c r="C14948" i="11"/>
  <c r="D14948" i="11" s="1"/>
  <c r="C14949" i="11"/>
  <c r="D14949" i="11" s="1"/>
  <c r="C14950" i="11"/>
  <c r="D14950" i="11" s="1"/>
  <c r="C14951" i="11"/>
  <c r="D14951" i="11" s="1"/>
  <c r="C14952" i="11"/>
  <c r="D14952" i="11" s="1"/>
  <c r="C14953" i="11"/>
  <c r="D14953" i="11" s="1"/>
  <c r="C14954" i="11"/>
  <c r="D14954" i="11" s="1"/>
  <c r="C14955" i="11"/>
  <c r="D14955" i="11" s="1"/>
  <c r="C14956" i="11"/>
  <c r="D14956" i="11" s="1"/>
  <c r="C14957" i="11"/>
  <c r="D14957" i="11" s="1"/>
  <c r="C14958" i="11"/>
  <c r="D14958" i="11" s="1"/>
  <c r="C14959" i="11"/>
  <c r="D14959" i="11" s="1"/>
  <c r="C14960" i="11"/>
  <c r="D14960" i="11" s="1"/>
  <c r="C14961" i="11"/>
  <c r="D14961" i="11" s="1"/>
  <c r="C14962" i="11"/>
  <c r="D14962" i="11" s="1"/>
  <c r="C14963" i="11"/>
  <c r="D14963" i="11" s="1"/>
  <c r="C14964" i="11"/>
  <c r="D14964" i="11" s="1"/>
  <c r="C14965" i="11"/>
  <c r="D14965" i="11" s="1"/>
  <c r="C14966" i="11"/>
  <c r="D14966" i="11" s="1"/>
  <c r="C14967" i="11"/>
  <c r="D14967" i="11" s="1"/>
  <c r="C14968" i="11"/>
  <c r="D14968" i="11" s="1"/>
  <c r="C14969" i="11"/>
  <c r="D14969" i="11" s="1"/>
  <c r="C14970" i="11"/>
  <c r="D14970" i="11" s="1"/>
  <c r="C14971" i="11"/>
  <c r="D14971" i="11" s="1"/>
  <c r="C14972" i="11"/>
  <c r="D14972" i="11" s="1"/>
  <c r="C14973" i="11"/>
  <c r="D14973" i="11" s="1"/>
  <c r="C14974" i="11"/>
  <c r="D14974" i="11" s="1"/>
  <c r="C14975" i="11"/>
  <c r="D14975" i="11" s="1"/>
  <c r="C14976" i="11"/>
  <c r="D14976" i="11" s="1"/>
  <c r="C14977" i="11"/>
  <c r="D14977" i="11" s="1"/>
  <c r="C14978" i="11"/>
  <c r="D14978" i="11" s="1"/>
  <c r="C14979" i="11"/>
  <c r="D14979" i="11" s="1"/>
  <c r="C14980" i="11"/>
  <c r="D14980" i="11" s="1"/>
  <c r="C14981" i="11"/>
  <c r="D14981" i="11" s="1"/>
  <c r="C14982" i="11"/>
  <c r="D14982" i="11" s="1"/>
  <c r="C14983" i="11"/>
  <c r="D14983" i="11" s="1"/>
  <c r="C14984" i="11"/>
  <c r="D14984" i="11" s="1"/>
  <c r="C14985" i="11"/>
  <c r="D14985" i="11" s="1"/>
  <c r="C14986" i="11"/>
  <c r="D14986" i="11" s="1"/>
  <c r="C14987" i="11"/>
  <c r="D14987" i="11" s="1"/>
  <c r="C14988" i="11"/>
  <c r="D14988" i="11" s="1"/>
  <c r="C14989" i="11"/>
  <c r="D14989" i="11" s="1"/>
  <c r="C14990" i="11"/>
  <c r="D14990" i="11" s="1"/>
  <c r="C14991" i="11"/>
  <c r="D14991" i="11" s="1"/>
  <c r="C14992" i="11"/>
  <c r="D14992" i="11" s="1"/>
  <c r="C14993" i="11"/>
  <c r="D14993" i="11" s="1"/>
  <c r="C14994" i="11"/>
  <c r="D14994" i="11" s="1"/>
  <c r="C14995" i="11"/>
  <c r="D14995" i="11" s="1"/>
  <c r="C14996" i="11"/>
  <c r="D14996" i="11" s="1"/>
  <c r="C14997" i="11"/>
  <c r="D14997" i="11" s="1"/>
  <c r="C14998" i="11"/>
  <c r="D14998" i="11" s="1"/>
  <c r="C14999" i="11"/>
  <c r="D14999" i="11" s="1"/>
  <c r="C15000" i="11"/>
  <c r="D15000" i="11" s="1"/>
  <c r="C15001" i="11"/>
  <c r="D15001" i="11" s="1"/>
  <c r="C15002" i="11"/>
  <c r="D15002" i="11" s="1"/>
  <c r="C15003" i="11"/>
  <c r="D15003" i="11" s="1"/>
  <c r="C15004" i="11"/>
  <c r="D15004" i="11" s="1"/>
  <c r="C15005" i="11"/>
  <c r="D15005" i="11" s="1"/>
  <c r="C15006" i="11"/>
  <c r="D15006" i="11" s="1"/>
  <c r="C15007" i="11"/>
  <c r="D15007" i="11" s="1"/>
  <c r="C15008" i="11"/>
  <c r="D15008" i="11" s="1"/>
  <c r="C15009" i="11"/>
  <c r="D15009" i="11" s="1"/>
  <c r="C15010" i="11"/>
  <c r="D15010" i="11" s="1"/>
  <c r="C15011" i="11"/>
  <c r="D15011" i="11" s="1"/>
  <c r="C15012" i="11"/>
  <c r="D15012" i="11" s="1"/>
  <c r="C15013" i="11"/>
  <c r="D15013" i="11" s="1"/>
  <c r="C15014" i="11"/>
  <c r="D15014" i="11" s="1"/>
  <c r="C15015" i="11"/>
  <c r="D15015" i="11" s="1"/>
  <c r="C15016" i="11"/>
  <c r="D15016" i="11" s="1"/>
  <c r="C15017" i="11"/>
  <c r="D15017" i="11" s="1"/>
  <c r="C15018" i="11"/>
  <c r="D15018" i="11" s="1"/>
  <c r="C15019" i="11"/>
  <c r="D15019" i="11" s="1"/>
  <c r="C15020" i="11"/>
  <c r="D15020" i="11" s="1"/>
  <c r="C15021" i="11"/>
  <c r="D15021" i="11" s="1"/>
  <c r="C15022" i="11"/>
  <c r="D15022" i="11" s="1"/>
  <c r="C15023" i="11"/>
  <c r="D15023" i="11" s="1"/>
  <c r="C15024" i="11"/>
  <c r="D15024" i="11" s="1"/>
  <c r="C15025" i="11"/>
  <c r="D15025" i="11" s="1"/>
  <c r="C15026" i="11"/>
  <c r="D15026" i="11" s="1"/>
  <c r="C15027" i="11"/>
  <c r="D15027" i="11" s="1"/>
  <c r="C15028" i="11"/>
  <c r="D15028" i="11" s="1"/>
  <c r="C15029" i="11"/>
  <c r="D15029" i="11" s="1"/>
  <c r="C15030" i="11"/>
  <c r="D15030" i="11" s="1"/>
  <c r="C15031" i="11"/>
  <c r="D15031" i="11" s="1"/>
  <c r="C15032" i="11"/>
  <c r="D15032" i="11" s="1"/>
  <c r="C15033" i="11"/>
  <c r="D15033" i="11" s="1"/>
  <c r="C15034" i="11"/>
  <c r="D15034" i="11" s="1"/>
  <c r="C15035" i="11"/>
  <c r="D15035" i="11" s="1"/>
  <c r="C15036" i="11"/>
  <c r="D15036" i="11" s="1"/>
  <c r="C15037" i="11"/>
  <c r="D15037" i="11" s="1"/>
  <c r="C15038" i="11"/>
  <c r="D15038" i="11" s="1"/>
  <c r="C15039" i="11"/>
  <c r="D15039" i="11" s="1"/>
  <c r="C15040" i="11"/>
  <c r="D15040" i="11" s="1"/>
  <c r="C15041" i="11"/>
  <c r="D15041" i="11" s="1"/>
  <c r="C15042" i="11"/>
  <c r="D15042" i="11" s="1"/>
  <c r="C15043" i="11"/>
  <c r="D15043" i="11" s="1"/>
  <c r="C15044" i="11"/>
  <c r="D15044" i="11" s="1"/>
  <c r="C15045" i="11"/>
  <c r="D15045" i="11" s="1"/>
  <c r="C15046" i="11"/>
  <c r="D15046" i="11" s="1"/>
  <c r="C15047" i="11"/>
  <c r="D15047" i="11" s="1"/>
  <c r="C15048" i="11"/>
  <c r="D15048" i="11" s="1"/>
  <c r="C15049" i="11"/>
  <c r="D15049" i="11" s="1"/>
  <c r="C15050" i="11"/>
  <c r="D15050" i="11" s="1"/>
  <c r="C15051" i="11"/>
  <c r="D15051" i="11" s="1"/>
  <c r="C15052" i="11"/>
  <c r="D15052" i="11" s="1"/>
  <c r="C15053" i="11"/>
  <c r="D15053" i="11" s="1"/>
  <c r="C15054" i="11"/>
  <c r="D15054" i="11" s="1"/>
  <c r="C15055" i="11"/>
  <c r="D15055" i="11" s="1"/>
  <c r="C15056" i="11"/>
  <c r="D15056" i="11" s="1"/>
  <c r="C15057" i="11"/>
  <c r="D15057" i="11" s="1"/>
  <c r="C15058" i="11"/>
  <c r="D15058" i="11" s="1"/>
  <c r="C15059" i="11"/>
  <c r="D15059" i="11" s="1"/>
  <c r="C15060" i="11"/>
  <c r="D15060" i="11" s="1"/>
  <c r="C15061" i="11"/>
  <c r="D15061" i="11" s="1"/>
  <c r="C15062" i="11"/>
  <c r="D15062" i="11" s="1"/>
  <c r="C15063" i="11"/>
  <c r="D15063" i="11" s="1"/>
  <c r="C15064" i="11"/>
  <c r="D15064" i="11" s="1"/>
  <c r="C15065" i="11"/>
  <c r="D15065" i="11" s="1"/>
  <c r="C15066" i="11"/>
  <c r="D15066" i="11" s="1"/>
  <c r="C15067" i="11"/>
  <c r="D15067" i="11" s="1"/>
  <c r="C15068" i="11"/>
  <c r="D15068" i="11" s="1"/>
  <c r="C15069" i="11"/>
  <c r="D15069" i="11" s="1"/>
  <c r="C15070" i="11"/>
  <c r="D15070" i="11" s="1"/>
  <c r="C15071" i="11"/>
  <c r="D15071" i="11" s="1"/>
  <c r="C15072" i="11"/>
  <c r="D15072" i="11" s="1"/>
  <c r="C15073" i="11"/>
  <c r="D15073" i="11" s="1"/>
  <c r="C15074" i="11"/>
  <c r="D15074" i="11" s="1"/>
  <c r="C15075" i="11"/>
  <c r="D15075" i="11" s="1"/>
  <c r="C15076" i="11"/>
  <c r="D15076" i="11" s="1"/>
  <c r="C15077" i="11"/>
  <c r="D15077" i="11" s="1"/>
  <c r="C15078" i="11"/>
  <c r="D15078" i="11" s="1"/>
  <c r="C15079" i="11"/>
  <c r="D15079" i="11" s="1"/>
  <c r="C15080" i="11"/>
  <c r="D15080" i="11" s="1"/>
  <c r="C15081" i="11"/>
  <c r="D15081" i="11" s="1"/>
  <c r="C15082" i="11"/>
  <c r="D15082" i="11" s="1"/>
  <c r="C15083" i="11"/>
  <c r="D15083" i="11" s="1"/>
  <c r="C15084" i="11"/>
  <c r="D15084" i="11" s="1"/>
  <c r="C15085" i="11"/>
  <c r="D15085" i="11" s="1"/>
  <c r="C15086" i="11"/>
  <c r="D15086" i="11" s="1"/>
  <c r="C15087" i="11"/>
  <c r="D15087" i="11" s="1"/>
  <c r="C15088" i="11"/>
  <c r="D15088" i="11" s="1"/>
  <c r="C15089" i="11"/>
  <c r="D15089" i="11" s="1"/>
  <c r="C15090" i="11"/>
  <c r="D15090" i="11" s="1"/>
  <c r="C15091" i="11"/>
  <c r="D15091" i="11" s="1"/>
  <c r="C15092" i="11"/>
  <c r="D15092" i="11" s="1"/>
  <c r="C15093" i="11"/>
  <c r="D15093" i="11" s="1"/>
  <c r="C15094" i="11"/>
  <c r="D15094" i="11" s="1"/>
  <c r="C15095" i="11"/>
  <c r="D15095" i="11" s="1"/>
  <c r="C15096" i="11"/>
  <c r="D15096" i="11" s="1"/>
  <c r="C15097" i="11"/>
  <c r="D15097" i="11" s="1"/>
  <c r="C15098" i="11"/>
  <c r="D15098" i="11" s="1"/>
  <c r="C15099" i="11"/>
  <c r="D15099" i="11" s="1"/>
  <c r="C15100" i="11"/>
  <c r="D15100" i="11" s="1"/>
  <c r="C15101" i="11"/>
  <c r="D15101" i="11" s="1"/>
  <c r="C15102" i="11"/>
  <c r="D15102" i="11" s="1"/>
  <c r="C15103" i="11"/>
  <c r="D15103" i="11" s="1"/>
  <c r="C15104" i="11"/>
  <c r="D15104" i="11" s="1"/>
  <c r="C15105" i="11"/>
  <c r="D15105" i="11" s="1"/>
  <c r="C15106" i="11"/>
  <c r="D15106" i="11" s="1"/>
  <c r="C15107" i="11"/>
  <c r="D15107" i="11" s="1"/>
  <c r="C15108" i="11"/>
  <c r="D15108" i="11" s="1"/>
  <c r="C15109" i="11"/>
  <c r="D15109" i="11" s="1"/>
  <c r="C15110" i="11"/>
  <c r="D15110" i="11" s="1"/>
  <c r="C15111" i="11"/>
  <c r="D15111" i="11" s="1"/>
  <c r="C15112" i="11"/>
  <c r="D15112" i="11" s="1"/>
  <c r="C15113" i="11"/>
  <c r="D15113" i="11" s="1"/>
  <c r="C15114" i="11"/>
  <c r="D15114" i="11" s="1"/>
  <c r="C15115" i="11"/>
  <c r="D15115" i="11" s="1"/>
  <c r="C15116" i="11"/>
  <c r="D15116" i="11"/>
  <c r="C15117" i="11"/>
  <c r="D15117" i="11" s="1"/>
  <c r="C15118" i="11"/>
  <c r="D15118" i="11" s="1"/>
  <c r="C15119" i="11"/>
  <c r="D15119" i="11" s="1"/>
  <c r="C15120" i="11"/>
  <c r="D15120" i="11" s="1"/>
  <c r="C15121" i="11"/>
  <c r="D15121" i="11" s="1"/>
  <c r="C15122" i="11"/>
  <c r="D15122" i="11" s="1"/>
  <c r="C15123" i="11"/>
  <c r="D15123" i="11" s="1"/>
  <c r="C15124" i="11"/>
  <c r="D15124" i="11" s="1"/>
  <c r="C15125" i="11"/>
  <c r="D15125" i="11" s="1"/>
  <c r="C15126" i="11"/>
  <c r="D15126" i="11" s="1"/>
  <c r="C15127" i="11"/>
  <c r="D15127" i="11" s="1"/>
  <c r="C15128" i="11"/>
  <c r="D15128" i="11" s="1"/>
  <c r="C15129" i="11"/>
  <c r="D15129" i="11" s="1"/>
  <c r="C15130" i="11"/>
  <c r="D15130" i="11" s="1"/>
  <c r="C15131" i="11"/>
  <c r="D15131" i="11" s="1"/>
  <c r="C15132" i="11"/>
  <c r="D15132" i="11" s="1"/>
  <c r="C15133" i="11"/>
  <c r="D15133" i="11" s="1"/>
  <c r="C15134" i="11"/>
  <c r="D15134" i="11" s="1"/>
  <c r="C15135" i="11"/>
  <c r="D15135" i="11" s="1"/>
  <c r="C15136" i="11"/>
  <c r="D15136" i="11" s="1"/>
  <c r="C15137" i="11"/>
  <c r="D15137" i="11" s="1"/>
  <c r="C15138" i="11"/>
  <c r="D15138" i="11" s="1"/>
  <c r="C15139" i="11"/>
  <c r="D15139" i="11" s="1"/>
  <c r="C15140" i="11"/>
  <c r="D15140" i="11" s="1"/>
  <c r="C15141" i="11"/>
  <c r="D15141" i="11" s="1"/>
  <c r="C15142" i="11"/>
  <c r="D15142" i="11" s="1"/>
  <c r="C15143" i="11"/>
  <c r="D15143" i="11" s="1"/>
  <c r="C15144" i="11"/>
  <c r="D15144" i="11" s="1"/>
  <c r="C15145" i="11"/>
  <c r="D15145" i="11" s="1"/>
  <c r="C15146" i="11"/>
  <c r="D15146" i="11" s="1"/>
  <c r="C15147" i="11"/>
  <c r="D15147" i="11" s="1"/>
  <c r="C15148" i="11"/>
  <c r="D15148" i="11" s="1"/>
  <c r="C15149" i="11"/>
  <c r="D15149" i="11" s="1"/>
  <c r="C15150" i="11"/>
  <c r="D15150" i="11" s="1"/>
  <c r="C15151" i="11"/>
  <c r="D15151" i="11" s="1"/>
  <c r="C15152" i="11"/>
  <c r="D15152" i="11" s="1"/>
  <c r="C15153" i="11"/>
  <c r="D15153" i="11" s="1"/>
  <c r="C15154" i="11"/>
  <c r="D15154" i="11" s="1"/>
  <c r="C15155" i="11"/>
  <c r="D15155" i="11" s="1"/>
  <c r="C15156" i="11"/>
  <c r="D15156" i="11" s="1"/>
  <c r="C15157" i="11"/>
  <c r="D15157" i="11" s="1"/>
  <c r="C15158" i="11"/>
  <c r="D15158" i="11" s="1"/>
  <c r="C15159" i="11"/>
  <c r="D15159" i="11" s="1"/>
  <c r="C15160" i="11"/>
  <c r="D15160" i="11" s="1"/>
  <c r="C15161" i="11"/>
  <c r="D15161" i="11" s="1"/>
  <c r="C15162" i="11"/>
  <c r="D15162" i="11" s="1"/>
  <c r="C15163" i="11"/>
  <c r="D15163" i="11" s="1"/>
  <c r="C15164" i="11"/>
  <c r="D15164" i="11" s="1"/>
  <c r="C15165" i="11"/>
  <c r="D15165" i="11" s="1"/>
  <c r="C15166" i="11"/>
  <c r="D15166" i="11" s="1"/>
  <c r="C15167" i="11"/>
  <c r="D15167" i="11" s="1"/>
  <c r="C15168" i="11"/>
  <c r="D15168" i="11" s="1"/>
  <c r="C15169" i="11"/>
  <c r="D15169" i="11" s="1"/>
  <c r="C15170" i="11"/>
  <c r="D15170" i="11" s="1"/>
  <c r="C15171" i="11"/>
  <c r="D15171" i="11" s="1"/>
  <c r="C15172" i="11"/>
  <c r="D15172" i="11" s="1"/>
  <c r="C15173" i="11"/>
  <c r="D15173" i="11" s="1"/>
  <c r="C15174" i="11"/>
  <c r="D15174" i="11" s="1"/>
  <c r="C15175" i="11"/>
  <c r="D15175" i="11" s="1"/>
  <c r="C15176" i="11"/>
  <c r="D15176" i="11" s="1"/>
  <c r="C15177" i="11"/>
  <c r="D15177" i="11" s="1"/>
  <c r="C15178" i="11"/>
  <c r="D15178" i="11" s="1"/>
  <c r="C15179" i="11"/>
  <c r="D15179" i="11" s="1"/>
  <c r="C15180" i="11"/>
  <c r="D15180" i="11" s="1"/>
  <c r="C15181" i="11"/>
  <c r="D15181" i="11" s="1"/>
  <c r="C15182" i="11"/>
  <c r="D15182" i="11" s="1"/>
  <c r="C15183" i="11"/>
  <c r="D15183" i="11" s="1"/>
  <c r="C15184" i="11"/>
  <c r="D15184" i="11" s="1"/>
  <c r="C15185" i="11"/>
  <c r="D15185" i="11" s="1"/>
  <c r="C15186" i="11"/>
  <c r="D15186" i="11" s="1"/>
  <c r="C15187" i="11"/>
  <c r="D15187" i="11" s="1"/>
  <c r="C15188" i="11"/>
  <c r="D15188" i="11" s="1"/>
  <c r="C15189" i="11"/>
  <c r="D15189" i="11" s="1"/>
  <c r="C15190" i="11"/>
  <c r="D15190" i="11" s="1"/>
  <c r="C15191" i="11"/>
  <c r="D15191" i="11" s="1"/>
  <c r="C15192" i="11"/>
  <c r="D15192" i="11" s="1"/>
  <c r="C15193" i="11"/>
  <c r="D15193" i="11" s="1"/>
  <c r="C15194" i="11"/>
  <c r="D15194" i="11" s="1"/>
  <c r="C15195" i="11"/>
  <c r="D15195" i="11" s="1"/>
  <c r="C15196" i="11"/>
  <c r="D15196" i="11" s="1"/>
  <c r="C15197" i="11"/>
  <c r="D15197" i="11" s="1"/>
  <c r="C15198" i="11"/>
  <c r="D15198" i="11" s="1"/>
  <c r="C15199" i="11"/>
  <c r="D15199" i="11" s="1"/>
  <c r="C15200" i="11"/>
  <c r="D15200" i="11" s="1"/>
  <c r="C15201" i="11"/>
  <c r="D15201" i="11" s="1"/>
  <c r="C15202" i="11"/>
  <c r="D15202" i="11" s="1"/>
  <c r="C15203" i="11"/>
  <c r="D15203" i="11" s="1"/>
  <c r="C15204" i="11"/>
  <c r="D15204" i="11" s="1"/>
  <c r="C15205" i="11"/>
  <c r="D15205" i="11" s="1"/>
  <c r="C15206" i="11"/>
  <c r="D15206" i="11" s="1"/>
  <c r="C15207" i="11"/>
  <c r="D15207" i="11" s="1"/>
  <c r="C15208" i="11"/>
  <c r="D15208" i="11" s="1"/>
  <c r="C15209" i="11"/>
  <c r="D15209" i="11" s="1"/>
  <c r="C15210" i="11"/>
  <c r="D15210" i="11" s="1"/>
  <c r="C15211" i="11"/>
  <c r="D15211" i="11" s="1"/>
  <c r="C15212" i="11"/>
  <c r="D15212" i="11" s="1"/>
  <c r="C15213" i="11"/>
  <c r="D15213" i="11" s="1"/>
  <c r="C15214" i="11"/>
  <c r="D15214" i="11" s="1"/>
  <c r="C15215" i="11"/>
  <c r="D15215" i="11" s="1"/>
  <c r="C15216" i="11"/>
  <c r="D15216" i="11" s="1"/>
  <c r="C15217" i="11"/>
  <c r="D15217" i="11" s="1"/>
  <c r="C15218" i="11"/>
  <c r="D15218" i="11" s="1"/>
  <c r="C15219" i="11"/>
  <c r="D15219" i="11" s="1"/>
  <c r="C15220" i="11"/>
  <c r="D15220" i="11" s="1"/>
  <c r="C15221" i="11"/>
  <c r="D15221" i="11" s="1"/>
  <c r="C15222" i="11"/>
  <c r="D15222" i="11" s="1"/>
  <c r="C15223" i="11"/>
  <c r="D15223" i="11" s="1"/>
  <c r="C15224" i="11"/>
  <c r="D15224" i="11" s="1"/>
  <c r="C15225" i="11"/>
  <c r="D15225" i="11" s="1"/>
  <c r="C15226" i="11"/>
  <c r="D15226" i="11" s="1"/>
  <c r="C15227" i="11"/>
  <c r="D15227" i="11" s="1"/>
  <c r="C15228" i="11"/>
  <c r="D15228" i="11" s="1"/>
  <c r="C15229" i="11"/>
  <c r="D15229" i="11" s="1"/>
  <c r="C15230" i="11"/>
  <c r="D15230" i="11" s="1"/>
  <c r="C15231" i="11"/>
  <c r="D15231" i="11" s="1"/>
  <c r="C15232" i="11"/>
  <c r="D15232" i="11" s="1"/>
  <c r="C15233" i="11"/>
  <c r="D15233" i="11" s="1"/>
  <c r="C15234" i="11"/>
  <c r="D15234" i="11" s="1"/>
  <c r="C15235" i="11"/>
  <c r="D15235" i="11" s="1"/>
  <c r="C15236" i="11"/>
  <c r="D15236" i="11" s="1"/>
  <c r="C15237" i="11"/>
  <c r="D15237" i="11" s="1"/>
  <c r="C15238" i="11"/>
  <c r="D15238" i="11" s="1"/>
  <c r="C15239" i="11"/>
  <c r="D15239" i="11" s="1"/>
  <c r="C15240" i="11"/>
  <c r="D15240" i="11" s="1"/>
  <c r="C15241" i="11"/>
  <c r="D15241" i="11" s="1"/>
  <c r="C15242" i="11"/>
  <c r="D15242" i="11" s="1"/>
  <c r="C15243" i="11"/>
  <c r="D15243" i="11" s="1"/>
  <c r="C15244" i="11"/>
  <c r="D15244" i="11" s="1"/>
  <c r="C15245" i="11"/>
  <c r="D15245" i="11" s="1"/>
  <c r="C15246" i="11"/>
  <c r="D15246" i="11" s="1"/>
  <c r="C15247" i="11"/>
  <c r="D15247" i="11" s="1"/>
  <c r="C15248" i="11"/>
  <c r="D15248" i="11" s="1"/>
  <c r="C15249" i="11"/>
  <c r="D15249" i="11" s="1"/>
  <c r="C15250" i="11"/>
  <c r="D15250" i="11" s="1"/>
  <c r="C15251" i="11"/>
  <c r="D15251" i="11" s="1"/>
  <c r="C15252" i="11"/>
  <c r="D15252" i="11" s="1"/>
  <c r="C15253" i="11"/>
  <c r="D15253" i="11" s="1"/>
  <c r="C15254" i="11"/>
  <c r="D15254" i="11" s="1"/>
  <c r="C15255" i="11"/>
  <c r="D15255" i="11" s="1"/>
  <c r="C15256" i="11"/>
  <c r="D15256" i="11" s="1"/>
  <c r="C15257" i="11"/>
  <c r="D15257" i="11" s="1"/>
  <c r="C15258" i="11"/>
  <c r="D15258" i="11" s="1"/>
  <c r="C15259" i="11"/>
  <c r="D15259" i="11" s="1"/>
  <c r="C15260" i="11"/>
  <c r="D15260" i="11" s="1"/>
  <c r="C15261" i="11"/>
  <c r="D15261" i="11" s="1"/>
  <c r="C15262" i="11"/>
  <c r="D15262" i="11" s="1"/>
  <c r="C15263" i="11"/>
  <c r="D15263" i="11" s="1"/>
  <c r="C15264" i="11"/>
  <c r="D15264" i="11" s="1"/>
  <c r="C15265" i="11"/>
  <c r="D15265" i="11" s="1"/>
  <c r="C15266" i="11"/>
  <c r="D15266" i="11" s="1"/>
  <c r="C15267" i="11"/>
  <c r="D15267" i="11" s="1"/>
  <c r="C15268" i="11"/>
  <c r="D15268" i="11" s="1"/>
  <c r="C15269" i="11"/>
  <c r="D15269" i="11" s="1"/>
  <c r="C15270" i="11"/>
  <c r="D15270" i="11" s="1"/>
  <c r="C15271" i="11"/>
  <c r="D15271" i="11" s="1"/>
  <c r="C15272" i="11"/>
  <c r="D15272" i="11" s="1"/>
  <c r="C15273" i="11"/>
  <c r="D15273" i="11" s="1"/>
  <c r="C15274" i="11"/>
  <c r="D15274" i="11" s="1"/>
  <c r="C15275" i="11"/>
  <c r="D15275" i="11" s="1"/>
  <c r="C15276" i="11"/>
  <c r="D15276" i="11" s="1"/>
  <c r="C15277" i="11"/>
  <c r="D15277" i="11" s="1"/>
  <c r="C15278" i="11"/>
  <c r="D15278" i="11" s="1"/>
  <c r="C15279" i="11"/>
  <c r="D15279" i="11" s="1"/>
  <c r="C15280" i="11"/>
  <c r="D15280" i="11" s="1"/>
  <c r="C15281" i="11"/>
  <c r="D15281" i="11" s="1"/>
  <c r="C15282" i="11"/>
  <c r="D15282" i="11" s="1"/>
  <c r="C15283" i="11"/>
  <c r="D15283" i="11" s="1"/>
  <c r="C15284" i="11"/>
  <c r="D15284" i="11" s="1"/>
  <c r="C15285" i="11"/>
  <c r="D15285" i="11" s="1"/>
  <c r="C15286" i="11"/>
  <c r="D15286" i="11" s="1"/>
  <c r="C15287" i="11"/>
  <c r="D15287" i="11" s="1"/>
  <c r="C15288" i="11"/>
  <c r="D15288" i="11" s="1"/>
  <c r="C15289" i="11"/>
  <c r="D15289" i="11" s="1"/>
  <c r="C15290" i="11"/>
  <c r="D15290" i="11" s="1"/>
  <c r="C15291" i="11"/>
  <c r="D15291" i="11" s="1"/>
  <c r="C15292" i="11"/>
  <c r="D15292" i="11" s="1"/>
  <c r="C15293" i="11"/>
  <c r="D15293" i="11" s="1"/>
  <c r="C15294" i="11"/>
  <c r="D15294" i="11" s="1"/>
  <c r="C15295" i="11"/>
  <c r="D15295" i="11" s="1"/>
  <c r="C15296" i="11"/>
  <c r="D15296" i="11" s="1"/>
  <c r="C15297" i="11"/>
  <c r="D15297" i="11" s="1"/>
  <c r="C15298" i="11"/>
  <c r="D15298" i="11" s="1"/>
  <c r="C15299" i="11"/>
  <c r="D15299" i="11" s="1"/>
  <c r="C15300" i="11"/>
  <c r="D15300" i="11" s="1"/>
  <c r="C15301" i="11"/>
  <c r="D15301" i="11" s="1"/>
  <c r="C15302" i="11"/>
  <c r="D15302" i="11" s="1"/>
  <c r="C15303" i="11"/>
  <c r="D15303" i="11" s="1"/>
  <c r="C15304" i="11"/>
  <c r="D15304" i="11" s="1"/>
  <c r="C15305" i="11"/>
  <c r="D15305" i="11" s="1"/>
  <c r="C15306" i="11"/>
  <c r="D15306" i="11" s="1"/>
  <c r="C15307" i="11"/>
  <c r="D15307" i="11" s="1"/>
  <c r="C15308" i="11"/>
  <c r="D15308" i="11" s="1"/>
  <c r="C15309" i="11"/>
  <c r="D15309" i="11" s="1"/>
  <c r="C15310" i="11"/>
  <c r="D15310" i="11" s="1"/>
  <c r="C15311" i="11"/>
  <c r="D15311" i="11" s="1"/>
  <c r="C15312" i="11"/>
  <c r="D15312" i="11" s="1"/>
  <c r="C15313" i="11"/>
  <c r="D15313" i="11" s="1"/>
  <c r="C15314" i="11"/>
  <c r="D15314" i="11" s="1"/>
  <c r="C15315" i="11"/>
  <c r="D15315" i="11" s="1"/>
  <c r="C15316" i="11"/>
  <c r="D15316" i="11" s="1"/>
  <c r="C15317" i="11"/>
  <c r="D15317" i="11" s="1"/>
  <c r="C15318" i="11"/>
  <c r="D15318" i="11" s="1"/>
  <c r="C15319" i="11"/>
  <c r="D15319" i="11" s="1"/>
  <c r="C15320" i="11"/>
  <c r="D15320" i="11" s="1"/>
  <c r="C15321" i="11"/>
  <c r="D15321" i="11" s="1"/>
  <c r="C15322" i="11"/>
  <c r="D15322" i="11" s="1"/>
  <c r="C15323" i="11"/>
  <c r="D15323" i="11" s="1"/>
  <c r="C15324" i="11"/>
  <c r="D15324" i="11" s="1"/>
  <c r="C15325" i="11"/>
  <c r="D15325" i="11" s="1"/>
  <c r="C15326" i="11"/>
  <c r="D15326" i="11" s="1"/>
  <c r="C15327" i="11"/>
  <c r="D15327" i="11" s="1"/>
  <c r="C15328" i="11"/>
  <c r="D15328" i="11" s="1"/>
  <c r="C15329" i="11"/>
  <c r="D15329" i="11" s="1"/>
  <c r="C15330" i="11"/>
  <c r="D15330" i="11" s="1"/>
  <c r="C15331" i="11"/>
  <c r="D15331" i="11" s="1"/>
  <c r="C15332" i="11"/>
  <c r="D15332" i="11" s="1"/>
  <c r="C15333" i="11"/>
  <c r="D15333" i="11" s="1"/>
  <c r="C15334" i="11"/>
  <c r="D15334" i="11" s="1"/>
  <c r="C15335" i="11"/>
  <c r="D15335" i="11" s="1"/>
  <c r="C15336" i="11"/>
  <c r="D15336" i="11" s="1"/>
  <c r="C15337" i="11"/>
  <c r="D15337" i="11" s="1"/>
  <c r="C15338" i="11"/>
  <c r="D15338" i="11" s="1"/>
  <c r="C15339" i="11"/>
  <c r="D15339" i="11" s="1"/>
  <c r="C15340" i="11"/>
  <c r="D15340" i="11" s="1"/>
  <c r="C15341" i="11"/>
  <c r="D15341" i="11" s="1"/>
  <c r="C15342" i="11"/>
  <c r="D15342" i="11" s="1"/>
  <c r="C15343" i="11"/>
  <c r="D15343" i="11" s="1"/>
  <c r="C15344" i="11"/>
  <c r="D15344" i="11" s="1"/>
  <c r="C15345" i="11"/>
  <c r="D15345" i="11" s="1"/>
  <c r="C15346" i="11"/>
  <c r="D15346" i="11" s="1"/>
  <c r="C15347" i="11"/>
  <c r="D15347" i="11" s="1"/>
  <c r="C15348" i="11"/>
  <c r="D15348" i="11" s="1"/>
  <c r="C15349" i="11"/>
  <c r="D15349" i="11" s="1"/>
  <c r="C15350" i="11"/>
  <c r="D15350" i="11" s="1"/>
  <c r="C15351" i="11"/>
  <c r="D15351" i="11" s="1"/>
  <c r="C15352" i="11"/>
  <c r="D15352" i="11" s="1"/>
  <c r="C15353" i="11"/>
  <c r="D15353" i="11" s="1"/>
  <c r="C15354" i="11"/>
  <c r="D15354" i="11" s="1"/>
  <c r="C15355" i="11"/>
  <c r="D15355" i="11" s="1"/>
  <c r="C15356" i="11"/>
  <c r="D15356" i="11" s="1"/>
  <c r="C15357" i="11"/>
  <c r="D15357" i="11" s="1"/>
  <c r="C15358" i="11"/>
  <c r="D15358" i="11" s="1"/>
  <c r="C15359" i="11"/>
  <c r="D15359" i="11" s="1"/>
  <c r="C15360" i="11"/>
  <c r="D15360" i="11" s="1"/>
  <c r="C15361" i="11"/>
  <c r="D15361" i="11" s="1"/>
  <c r="C15362" i="11"/>
  <c r="D15362" i="11" s="1"/>
  <c r="C15363" i="11"/>
  <c r="D15363" i="11" s="1"/>
  <c r="C15364" i="11"/>
  <c r="D15364" i="11" s="1"/>
  <c r="C15365" i="11"/>
  <c r="D15365" i="11" s="1"/>
  <c r="C15366" i="11"/>
  <c r="D15366" i="11" s="1"/>
  <c r="C15367" i="11"/>
  <c r="D15367" i="11" s="1"/>
  <c r="C15368" i="11"/>
  <c r="D15368" i="11" s="1"/>
  <c r="C15369" i="11"/>
  <c r="D15369" i="11" s="1"/>
  <c r="C15370" i="11"/>
  <c r="D15370" i="11" s="1"/>
  <c r="C15371" i="11"/>
  <c r="D15371" i="11" s="1"/>
  <c r="C15372" i="11"/>
  <c r="D15372" i="11" s="1"/>
  <c r="C15373" i="11"/>
  <c r="D15373" i="11" s="1"/>
  <c r="C15374" i="11"/>
  <c r="D15374" i="11" s="1"/>
  <c r="C15375" i="11"/>
  <c r="D15375" i="11" s="1"/>
  <c r="C15376" i="11"/>
  <c r="D15376" i="11" s="1"/>
  <c r="C15377" i="11"/>
  <c r="D15377" i="11" s="1"/>
  <c r="C15378" i="11"/>
  <c r="D15378" i="11" s="1"/>
  <c r="C15379" i="11"/>
  <c r="D15379" i="11" s="1"/>
  <c r="C15380" i="11"/>
  <c r="D15380" i="11" s="1"/>
  <c r="C15381" i="11"/>
  <c r="D15381" i="11" s="1"/>
  <c r="C15382" i="11"/>
  <c r="D15382" i="11" s="1"/>
  <c r="C15383" i="11"/>
  <c r="D15383" i="11" s="1"/>
  <c r="C15384" i="11"/>
  <c r="D15384" i="11" s="1"/>
  <c r="C15385" i="11"/>
  <c r="D15385" i="11" s="1"/>
  <c r="C15386" i="11"/>
  <c r="D15386" i="11" s="1"/>
  <c r="C15387" i="11"/>
  <c r="D15387" i="11" s="1"/>
  <c r="C15388" i="11"/>
  <c r="D15388" i="11" s="1"/>
  <c r="C15389" i="11"/>
  <c r="D15389" i="11" s="1"/>
  <c r="C15390" i="11"/>
  <c r="D15390" i="11" s="1"/>
  <c r="C15391" i="11"/>
  <c r="D15391" i="11" s="1"/>
  <c r="C15392" i="11"/>
  <c r="D15392" i="11" s="1"/>
  <c r="C15393" i="11"/>
  <c r="D15393" i="11" s="1"/>
  <c r="C15394" i="11"/>
  <c r="D15394" i="11" s="1"/>
  <c r="C15395" i="11"/>
  <c r="D15395" i="11" s="1"/>
  <c r="C15396" i="11"/>
  <c r="D15396" i="11" s="1"/>
  <c r="C15397" i="11"/>
  <c r="D15397" i="11" s="1"/>
  <c r="C15398" i="11"/>
  <c r="D15398" i="11" s="1"/>
  <c r="C15399" i="11"/>
  <c r="D15399" i="11" s="1"/>
  <c r="C15400" i="11"/>
  <c r="D15400" i="11" s="1"/>
  <c r="C15401" i="11"/>
  <c r="D15401" i="11" s="1"/>
  <c r="C15402" i="11"/>
  <c r="D15402" i="11" s="1"/>
  <c r="C15403" i="11"/>
  <c r="D15403" i="11" s="1"/>
  <c r="C15404" i="11"/>
  <c r="D15404" i="11" s="1"/>
  <c r="C15405" i="11"/>
  <c r="D15405" i="11" s="1"/>
  <c r="C15406" i="11"/>
  <c r="D15406" i="11" s="1"/>
  <c r="C15407" i="11"/>
  <c r="D15407" i="11" s="1"/>
  <c r="C15408" i="11"/>
  <c r="D15408" i="11" s="1"/>
  <c r="C15409" i="11"/>
  <c r="D15409" i="11" s="1"/>
  <c r="C15410" i="11"/>
  <c r="D15410" i="11" s="1"/>
  <c r="C15411" i="11"/>
  <c r="D15411" i="11" s="1"/>
  <c r="C15412" i="11"/>
  <c r="D15412" i="11" s="1"/>
  <c r="C15413" i="11"/>
  <c r="D15413" i="11" s="1"/>
  <c r="C15414" i="11"/>
  <c r="D15414" i="11" s="1"/>
  <c r="C15415" i="11"/>
  <c r="D15415" i="11" s="1"/>
  <c r="C15416" i="11"/>
  <c r="D15416" i="11" s="1"/>
  <c r="C15417" i="11"/>
  <c r="D15417" i="11" s="1"/>
  <c r="C15418" i="11"/>
  <c r="D15418" i="11" s="1"/>
  <c r="C15419" i="11"/>
  <c r="D15419" i="11" s="1"/>
  <c r="C15420" i="11"/>
  <c r="D15420" i="11" s="1"/>
  <c r="C15421" i="11"/>
  <c r="D15421" i="11" s="1"/>
  <c r="C15422" i="11"/>
  <c r="D15422" i="11" s="1"/>
  <c r="C15423" i="11"/>
  <c r="D15423" i="11" s="1"/>
  <c r="C15424" i="11"/>
  <c r="D15424" i="11" s="1"/>
  <c r="C15425" i="11"/>
  <c r="D15425" i="11" s="1"/>
  <c r="C15426" i="11"/>
  <c r="D15426" i="11" s="1"/>
  <c r="C15427" i="11"/>
  <c r="D15427" i="11" s="1"/>
  <c r="C15428" i="11"/>
  <c r="D15428" i="11" s="1"/>
  <c r="C15429" i="11"/>
  <c r="D15429" i="11" s="1"/>
  <c r="C15430" i="11"/>
  <c r="D15430" i="11" s="1"/>
  <c r="C15431" i="11"/>
  <c r="D15431" i="11" s="1"/>
  <c r="C15432" i="11"/>
  <c r="D15432" i="11" s="1"/>
  <c r="C15433" i="11"/>
  <c r="D15433" i="11" s="1"/>
  <c r="C15434" i="11"/>
  <c r="D15434" i="11" s="1"/>
  <c r="C15435" i="11"/>
  <c r="D15435" i="11" s="1"/>
  <c r="C15436" i="11"/>
  <c r="D15436" i="11" s="1"/>
  <c r="C15437" i="11"/>
  <c r="D15437" i="11" s="1"/>
  <c r="C15438" i="11"/>
  <c r="D15438" i="11" s="1"/>
  <c r="C15439" i="11"/>
  <c r="D15439" i="11" s="1"/>
  <c r="C15440" i="11"/>
  <c r="D15440" i="11" s="1"/>
  <c r="C15441" i="11"/>
  <c r="D15441" i="11" s="1"/>
  <c r="C15442" i="11"/>
  <c r="D15442" i="11" s="1"/>
  <c r="C15443" i="11"/>
  <c r="D15443" i="11" s="1"/>
  <c r="C15444" i="11"/>
  <c r="D15444" i="11" s="1"/>
  <c r="C15445" i="11"/>
  <c r="D15445" i="11" s="1"/>
  <c r="C15446" i="11"/>
  <c r="D15446" i="11" s="1"/>
  <c r="C15447" i="11"/>
  <c r="D15447" i="11" s="1"/>
  <c r="C15448" i="11"/>
  <c r="D15448" i="11" s="1"/>
  <c r="C15449" i="11"/>
  <c r="D15449" i="11" s="1"/>
  <c r="C15450" i="11"/>
  <c r="D15450" i="11" s="1"/>
  <c r="C15451" i="11"/>
  <c r="D15451" i="11" s="1"/>
  <c r="C15452" i="11"/>
  <c r="D15452" i="11" s="1"/>
  <c r="C15453" i="11"/>
  <c r="D15453" i="11" s="1"/>
  <c r="C15454" i="11"/>
  <c r="D15454" i="11" s="1"/>
  <c r="C15455" i="11"/>
  <c r="D15455" i="11" s="1"/>
  <c r="C15456" i="11"/>
  <c r="D15456" i="11" s="1"/>
  <c r="C15457" i="11"/>
  <c r="D15457" i="11" s="1"/>
  <c r="C15458" i="11"/>
  <c r="D15458" i="11"/>
  <c r="C15459" i="11"/>
  <c r="D15459" i="11" s="1"/>
  <c r="C15460" i="11"/>
  <c r="D15460" i="11"/>
  <c r="C15461" i="11"/>
  <c r="D15461" i="11" s="1"/>
  <c r="C15462" i="11"/>
  <c r="D15462" i="11" s="1"/>
  <c r="C15463" i="11"/>
  <c r="D15463" i="11" s="1"/>
  <c r="C15464" i="11"/>
  <c r="D15464" i="11" s="1"/>
  <c r="C15465" i="11"/>
  <c r="D15465" i="11" s="1"/>
  <c r="C15466" i="11"/>
  <c r="D15466" i="11" s="1"/>
  <c r="C15467" i="11"/>
  <c r="D15467" i="11" s="1"/>
  <c r="C15468" i="11"/>
  <c r="D15468" i="11"/>
  <c r="C15469" i="11"/>
  <c r="D15469" i="11" s="1"/>
  <c r="C15470" i="11"/>
  <c r="D15470" i="11" s="1"/>
  <c r="C15471" i="11"/>
  <c r="D15471" i="11" s="1"/>
  <c r="C15472" i="11"/>
  <c r="D15472" i="11" s="1"/>
  <c r="C15473" i="11"/>
  <c r="D15473" i="11" s="1"/>
  <c r="C15474" i="11"/>
  <c r="D15474" i="11" s="1"/>
  <c r="C15475" i="11"/>
  <c r="D15475" i="11" s="1"/>
  <c r="C15476" i="11"/>
  <c r="D15476" i="11" s="1"/>
  <c r="C15477" i="11"/>
  <c r="D15477" i="11" s="1"/>
  <c r="C15478" i="11"/>
  <c r="D15478" i="11" s="1"/>
  <c r="C15479" i="11"/>
  <c r="D15479" i="11" s="1"/>
  <c r="C15480" i="11"/>
  <c r="D15480" i="11" s="1"/>
  <c r="C15481" i="11"/>
  <c r="D15481" i="11" s="1"/>
  <c r="C15482" i="11"/>
  <c r="D15482" i="11" s="1"/>
  <c r="C15483" i="11"/>
  <c r="D15483" i="11" s="1"/>
  <c r="C15484" i="11"/>
  <c r="D15484" i="11" s="1"/>
  <c r="C15485" i="11"/>
  <c r="D15485" i="11" s="1"/>
  <c r="C15486" i="11"/>
  <c r="D15486" i="11" s="1"/>
  <c r="C15487" i="11"/>
  <c r="D15487" i="11" s="1"/>
  <c r="C15488" i="11"/>
  <c r="D15488" i="11" s="1"/>
  <c r="C15489" i="11"/>
  <c r="D15489" i="11" s="1"/>
  <c r="C15490" i="11"/>
  <c r="D15490" i="11" s="1"/>
  <c r="C15491" i="11"/>
  <c r="D15491" i="11" s="1"/>
  <c r="C15492" i="11"/>
  <c r="D15492" i="11" s="1"/>
  <c r="C15493" i="11"/>
  <c r="D15493" i="11" s="1"/>
  <c r="C15494" i="11"/>
  <c r="D15494" i="11" s="1"/>
  <c r="C15495" i="11"/>
  <c r="D15495" i="11" s="1"/>
  <c r="C15496" i="11"/>
  <c r="D15496" i="11" s="1"/>
  <c r="C15497" i="11"/>
  <c r="D15497" i="11" s="1"/>
  <c r="C15498" i="11"/>
  <c r="D15498" i="11" s="1"/>
  <c r="C15499" i="11"/>
  <c r="D15499" i="11" s="1"/>
  <c r="C15500" i="11"/>
  <c r="D15500" i="11" s="1"/>
  <c r="C15501" i="11"/>
  <c r="D15501" i="11" s="1"/>
  <c r="C15502" i="11"/>
  <c r="D15502" i="11" s="1"/>
  <c r="C15503" i="11"/>
  <c r="D15503" i="11" s="1"/>
  <c r="C15504" i="11"/>
  <c r="D15504" i="11" s="1"/>
  <c r="C15505" i="11"/>
  <c r="D15505" i="11" s="1"/>
  <c r="C15506" i="11"/>
  <c r="D15506" i="11" s="1"/>
  <c r="C15507" i="11"/>
  <c r="D15507" i="11" s="1"/>
  <c r="C15508" i="11"/>
  <c r="D15508" i="11" s="1"/>
  <c r="C15509" i="11"/>
  <c r="D15509" i="11" s="1"/>
  <c r="C15510" i="11"/>
  <c r="D15510" i="11" s="1"/>
  <c r="C15511" i="11"/>
  <c r="D15511" i="11" s="1"/>
  <c r="C15512" i="11"/>
  <c r="D15512" i="11" s="1"/>
  <c r="C15513" i="11"/>
  <c r="D15513" i="11" s="1"/>
  <c r="C15514" i="11"/>
  <c r="D15514" i="11" s="1"/>
  <c r="C15515" i="11"/>
  <c r="D15515" i="11" s="1"/>
  <c r="C15516" i="11"/>
  <c r="D15516" i="11" s="1"/>
  <c r="C15517" i="11"/>
  <c r="D15517" i="11" s="1"/>
  <c r="C15518" i="11"/>
  <c r="D15518" i="11" s="1"/>
  <c r="C15519" i="11"/>
  <c r="D15519" i="11" s="1"/>
  <c r="C15520" i="11"/>
  <c r="D15520" i="11" s="1"/>
  <c r="C15521" i="11"/>
  <c r="D15521" i="11" s="1"/>
  <c r="C15522" i="11"/>
  <c r="D15522" i="11" s="1"/>
  <c r="C15523" i="11"/>
  <c r="D15523" i="11" s="1"/>
  <c r="C15524" i="11"/>
  <c r="D15524" i="11" s="1"/>
  <c r="C15525" i="11"/>
  <c r="D15525" i="11" s="1"/>
  <c r="C15526" i="11"/>
  <c r="D15526" i="11" s="1"/>
  <c r="C15527" i="11"/>
  <c r="D15527" i="11" s="1"/>
  <c r="C15528" i="11"/>
  <c r="D15528" i="11" s="1"/>
  <c r="C15529" i="11"/>
  <c r="D15529" i="11" s="1"/>
  <c r="C15530" i="11"/>
  <c r="D15530" i="11" s="1"/>
  <c r="C15531" i="11"/>
  <c r="D15531" i="11" s="1"/>
  <c r="C15532" i="11"/>
  <c r="D15532" i="11" s="1"/>
  <c r="C15533" i="11"/>
  <c r="D15533" i="11" s="1"/>
  <c r="C15534" i="11"/>
  <c r="D15534" i="11" s="1"/>
  <c r="C15535" i="11"/>
  <c r="D15535" i="11" s="1"/>
  <c r="C15536" i="11"/>
  <c r="D15536" i="11" s="1"/>
  <c r="C15537" i="11"/>
  <c r="D15537" i="11" s="1"/>
  <c r="C15538" i="11"/>
  <c r="D15538" i="11" s="1"/>
  <c r="C15539" i="11"/>
  <c r="D15539" i="11" s="1"/>
  <c r="C15540" i="11"/>
  <c r="D15540" i="11" s="1"/>
  <c r="C15541" i="11"/>
  <c r="D15541" i="11" s="1"/>
  <c r="C15542" i="11"/>
  <c r="D15542" i="11" s="1"/>
  <c r="C15543" i="11"/>
  <c r="D15543" i="11" s="1"/>
  <c r="C15544" i="11"/>
  <c r="D15544" i="11" s="1"/>
  <c r="C15545" i="11"/>
  <c r="D15545" i="11" s="1"/>
  <c r="C15546" i="11"/>
  <c r="D15546" i="11" s="1"/>
  <c r="C15547" i="11"/>
  <c r="D15547" i="11" s="1"/>
  <c r="C15548" i="11"/>
  <c r="D15548" i="11" s="1"/>
  <c r="C15549" i="11"/>
  <c r="D15549" i="11" s="1"/>
  <c r="C15550" i="11"/>
  <c r="D15550" i="11" s="1"/>
  <c r="C15551" i="11"/>
  <c r="D15551" i="11" s="1"/>
  <c r="C15552" i="11"/>
  <c r="D15552" i="11" s="1"/>
  <c r="C15553" i="11"/>
  <c r="D15553" i="11" s="1"/>
  <c r="C15554" i="11"/>
  <c r="D15554" i="11" s="1"/>
  <c r="C15555" i="11"/>
  <c r="D15555" i="11" s="1"/>
  <c r="C15556" i="11"/>
  <c r="D15556" i="11" s="1"/>
  <c r="C15557" i="11"/>
  <c r="D15557" i="11" s="1"/>
  <c r="C15558" i="11"/>
  <c r="D15558" i="11" s="1"/>
  <c r="C15559" i="11"/>
  <c r="D15559" i="11" s="1"/>
  <c r="C15560" i="11"/>
  <c r="D15560" i="11" s="1"/>
  <c r="C15561" i="11"/>
  <c r="D15561" i="11" s="1"/>
  <c r="C15562" i="11"/>
  <c r="D15562" i="11" s="1"/>
  <c r="C15563" i="11"/>
  <c r="D15563" i="11" s="1"/>
  <c r="C15564" i="11"/>
  <c r="D15564" i="11" s="1"/>
  <c r="C15565" i="11"/>
  <c r="D15565" i="11" s="1"/>
  <c r="C15566" i="11"/>
  <c r="D15566" i="11" s="1"/>
  <c r="C15567" i="11"/>
  <c r="D15567" i="11" s="1"/>
  <c r="C15568" i="11"/>
  <c r="D15568" i="11" s="1"/>
  <c r="C15569" i="11"/>
  <c r="D15569" i="11" s="1"/>
  <c r="C15570" i="11"/>
  <c r="D15570" i="11" s="1"/>
  <c r="C15571" i="11"/>
  <c r="D15571" i="11" s="1"/>
  <c r="C15572" i="11"/>
  <c r="D15572" i="11" s="1"/>
  <c r="C15573" i="11"/>
  <c r="D15573" i="11" s="1"/>
  <c r="C15574" i="11"/>
  <c r="D15574" i="11" s="1"/>
  <c r="C15575" i="11"/>
  <c r="D15575" i="11" s="1"/>
  <c r="C15576" i="11"/>
  <c r="D15576" i="11" s="1"/>
  <c r="C15577" i="11"/>
  <c r="D15577" i="11" s="1"/>
  <c r="C15578" i="11"/>
  <c r="D15578" i="11" s="1"/>
  <c r="C15579" i="11"/>
  <c r="D15579" i="11" s="1"/>
  <c r="C15580" i="11"/>
  <c r="D15580" i="11" s="1"/>
  <c r="C15581" i="11"/>
  <c r="D15581" i="11" s="1"/>
  <c r="C15582" i="11"/>
  <c r="D15582" i="11" s="1"/>
  <c r="C15583" i="11"/>
  <c r="D15583" i="11" s="1"/>
  <c r="C15584" i="11"/>
  <c r="D15584" i="11" s="1"/>
  <c r="C15585" i="11"/>
  <c r="D15585" i="11" s="1"/>
  <c r="C15586" i="11"/>
  <c r="D15586" i="11" s="1"/>
  <c r="C15587" i="11"/>
  <c r="D15587" i="11" s="1"/>
  <c r="C15588" i="11"/>
  <c r="D15588" i="11" s="1"/>
  <c r="C15589" i="11"/>
  <c r="D15589" i="11" s="1"/>
  <c r="C15590" i="11"/>
  <c r="D15590" i="11" s="1"/>
  <c r="C15591" i="11"/>
  <c r="D15591" i="11" s="1"/>
  <c r="C15592" i="11"/>
  <c r="D15592" i="11" s="1"/>
  <c r="C15593" i="11"/>
  <c r="D15593" i="11" s="1"/>
  <c r="C15594" i="11"/>
  <c r="D15594" i="11" s="1"/>
  <c r="C15595" i="11"/>
  <c r="D15595" i="11" s="1"/>
  <c r="C15596" i="11"/>
  <c r="D15596" i="11" s="1"/>
  <c r="C15597" i="11"/>
  <c r="D15597" i="11" s="1"/>
  <c r="C15598" i="11"/>
  <c r="D15598" i="11" s="1"/>
  <c r="C15599" i="11"/>
  <c r="D15599" i="11" s="1"/>
  <c r="C15600" i="11"/>
  <c r="D15600" i="11" s="1"/>
  <c r="C15601" i="11"/>
  <c r="D15601" i="11" s="1"/>
  <c r="C15602" i="11"/>
  <c r="D15602" i="11" s="1"/>
  <c r="C15603" i="11"/>
  <c r="D15603" i="11" s="1"/>
  <c r="C15604" i="11"/>
  <c r="D15604" i="11" s="1"/>
  <c r="C15605" i="11"/>
  <c r="D15605" i="11" s="1"/>
  <c r="C15606" i="11"/>
  <c r="D15606" i="11" s="1"/>
  <c r="C15607" i="11"/>
  <c r="D15607" i="11" s="1"/>
  <c r="C15608" i="11"/>
  <c r="D15608" i="11" s="1"/>
  <c r="C15609" i="11"/>
  <c r="D15609" i="11" s="1"/>
  <c r="C15610" i="11"/>
  <c r="D15610" i="11" s="1"/>
  <c r="C15611" i="11"/>
  <c r="D15611" i="11" s="1"/>
  <c r="C15612" i="11"/>
  <c r="D15612" i="11" s="1"/>
  <c r="C15613" i="11"/>
  <c r="D15613" i="11" s="1"/>
  <c r="C15614" i="11"/>
  <c r="D15614" i="11" s="1"/>
  <c r="C15615" i="11"/>
  <c r="D15615" i="11" s="1"/>
  <c r="C15616" i="11"/>
  <c r="D15616" i="11" s="1"/>
  <c r="C15617" i="11"/>
  <c r="D15617" i="11" s="1"/>
  <c r="C15618" i="11"/>
  <c r="D15618" i="11" s="1"/>
  <c r="C15619" i="11"/>
  <c r="D15619" i="11" s="1"/>
  <c r="C15620" i="11"/>
  <c r="D15620" i="11" s="1"/>
  <c r="C15621" i="11"/>
  <c r="D15621" i="11" s="1"/>
  <c r="C15622" i="11"/>
  <c r="D15622" i="11" s="1"/>
  <c r="C15623" i="11"/>
  <c r="D15623" i="11" s="1"/>
  <c r="C15624" i="11"/>
  <c r="D15624" i="11" s="1"/>
  <c r="C15625" i="11"/>
  <c r="D15625" i="11" s="1"/>
  <c r="C15626" i="11"/>
  <c r="D15626" i="11" s="1"/>
  <c r="C15627" i="11"/>
  <c r="D15627" i="11" s="1"/>
  <c r="C15628" i="11"/>
  <c r="D15628" i="11" s="1"/>
  <c r="C15629" i="11"/>
  <c r="D15629" i="11" s="1"/>
  <c r="C15630" i="11"/>
  <c r="D15630" i="11" s="1"/>
  <c r="C15631" i="11"/>
  <c r="D15631" i="11" s="1"/>
  <c r="C15632" i="11"/>
  <c r="D15632" i="11" s="1"/>
  <c r="C15633" i="11"/>
  <c r="D15633" i="11" s="1"/>
  <c r="C15634" i="11"/>
  <c r="D15634" i="11" s="1"/>
  <c r="C15635" i="11"/>
  <c r="D15635" i="11" s="1"/>
  <c r="C15636" i="11"/>
  <c r="D15636" i="11" s="1"/>
  <c r="C15637" i="11"/>
  <c r="D15637" i="11" s="1"/>
  <c r="C15638" i="11"/>
  <c r="D15638" i="11" s="1"/>
  <c r="C15639" i="11"/>
  <c r="D15639" i="11" s="1"/>
  <c r="C15640" i="11"/>
  <c r="D15640" i="11" s="1"/>
  <c r="C15641" i="11"/>
  <c r="D15641" i="11" s="1"/>
  <c r="C15642" i="11"/>
  <c r="D15642" i="11" s="1"/>
  <c r="C15643" i="11"/>
  <c r="D15643" i="11" s="1"/>
  <c r="C15644" i="11"/>
  <c r="D15644" i="11" s="1"/>
  <c r="C15645" i="11"/>
  <c r="D15645" i="11" s="1"/>
  <c r="C15646" i="11"/>
  <c r="D15646" i="11" s="1"/>
  <c r="C15647" i="11"/>
  <c r="D15647" i="11" s="1"/>
  <c r="C15648" i="11"/>
  <c r="D15648" i="11" s="1"/>
  <c r="C15649" i="11"/>
  <c r="D15649" i="11" s="1"/>
  <c r="C15650" i="11"/>
  <c r="D15650" i="11" s="1"/>
  <c r="C15651" i="11"/>
  <c r="D15651" i="11" s="1"/>
  <c r="C15652" i="11"/>
  <c r="D15652" i="11" s="1"/>
  <c r="C15653" i="11"/>
  <c r="D15653" i="11" s="1"/>
  <c r="C15654" i="11"/>
  <c r="D15654" i="11" s="1"/>
  <c r="C15655" i="11"/>
  <c r="D15655" i="11" s="1"/>
  <c r="C15656" i="11"/>
  <c r="D15656" i="11" s="1"/>
  <c r="C15657" i="11"/>
  <c r="D15657" i="11" s="1"/>
  <c r="C15658" i="11"/>
  <c r="D15658" i="11" s="1"/>
  <c r="C15659" i="11"/>
  <c r="D15659" i="11" s="1"/>
  <c r="C15660" i="11"/>
  <c r="D15660" i="11" s="1"/>
  <c r="C15661" i="11"/>
  <c r="D15661" i="11" s="1"/>
  <c r="C15662" i="11"/>
  <c r="D15662" i="11" s="1"/>
  <c r="C15663" i="11"/>
  <c r="D15663" i="11" s="1"/>
  <c r="C15664" i="11"/>
  <c r="D15664" i="11" s="1"/>
  <c r="C15665" i="11"/>
  <c r="D15665" i="11" s="1"/>
  <c r="C15666" i="11"/>
  <c r="D15666" i="11" s="1"/>
  <c r="C15667" i="11"/>
  <c r="D15667" i="11" s="1"/>
  <c r="C15668" i="11"/>
  <c r="D15668" i="11" s="1"/>
  <c r="C15669" i="11"/>
  <c r="D15669" i="11" s="1"/>
  <c r="C15670" i="11"/>
  <c r="D15670" i="11" s="1"/>
  <c r="C15671" i="11"/>
  <c r="D15671" i="11" s="1"/>
  <c r="C15672" i="11"/>
  <c r="D15672" i="11" s="1"/>
  <c r="C15673" i="11"/>
  <c r="D15673" i="11" s="1"/>
  <c r="C15674" i="11"/>
  <c r="D15674" i="11" s="1"/>
  <c r="C15675" i="11"/>
  <c r="D15675" i="11" s="1"/>
  <c r="C15676" i="11"/>
  <c r="D15676" i="11" s="1"/>
  <c r="C15677" i="11"/>
  <c r="D15677" i="11" s="1"/>
  <c r="C15678" i="11"/>
  <c r="D15678" i="11" s="1"/>
  <c r="C15679" i="11"/>
  <c r="D15679" i="11" s="1"/>
  <c r="C15680" i="11"/>
  <c r="D15680" i="11" s="1"/>
  <c r="C15681" i="11"/>
  <c r="D15681" i="11" s="1"/>
  <c r="C15682" i="11"/>
  <c r="D15682" i="11" s="1"/>
  <c r="C15683" i="11"/>
  <c r="D15683" i="11" s="1"/>
  <c r="C15684" i="11"/>
  <c r="D15684" i="11" s="1"/>
  <c r="C15685" i="11"/>
  <c r="D15685" i="11" s="1"/>
  <c r="C15686" i="11"/>
  <c r="D15686" i="11" s="1"/>
  <c r="C15687" i="11"/>
  <c r="D15687" i="11" s="1"/>
  <c r="C15688" i="11"/>
  <c r="D15688" i="11" s="1"/>
  <c r="C15689" i="11"/>
  <c r="D15689" i="11" s="1"/>
  <c r="C15690" i="11"/>
  <c r="D15690" i="11" s="1"/>
  <c r="C15691" i="11"/>
  <c r="D15691" i="11" s="1"/>
  <c r="C15692" i="11"/>
  <c r="D15692" i="11" s="1"/>
  <c r="C15693" i="11"/>
  <c r="D15693" i="11" s="1"/>
  <c r="C15694" i="11"/>
  <c r="D15694" i="11" s="1"/>
  <c r="C15695" i="11"/>
  <c r="D15695" i="11" s="1"/>
  <c r="C15696" i="11"/>
  <c r="D15696" i="11" s="1"/>
  <c r="C15697" i="11"/>
  <c r="D15697" i="11" s="1"/>
  <c r="C15698" i="11"/>
  <c r="D15698" i="11" s="1"/>
  <c r="C15699" i="11"/>
  <c r="D15699" i="11" s="1"/>
  <c r="C15700" i="11"/>
  <c r="D15700" i="11" s="1"/>
  <c r="C15701" i="11"/>
  <c r="D15701" i="11" s="1"/>
  <c r="C15702" i="11"/>
  <c r="D15702" i="11" s="1"/>
  <c r="C15703" i="11"/>
  <c r="D15703" i="11" s="1"/>
  <c r="C15704" i="11"/>
  <c r="D15704" i="11" s="1"/>
  <c r="C15705" i="11"/>
  <c r="D15705" i="11" s="1"/>
  <c r="C15706" i="11"/>
  <c r="D15706" i="11" s="1"/>
  <c r="C15707" i="11"/>
  <c r="D15707" i="11" s="1"/>
  <c r="C15708" i="11"/>
  <c r="D15708" i="11" s="1"/>
  <c r="C15709" i="11"/>
  <c r="D15709" i="11" s="1"/>
  <c r="C15710" i="11"/>
  <c r="D15710" i="11" s="1"/>
  <c r="C15711" i="11"/>
  <c r="D15711" i="11" s="1"/>
  <c r="C15712" i="11"/>
  <c r="D15712" i="11" s="1"/>
  <c r="C15713" i="11"/>
  <c r="D15713" i="11" s="1"/>
  <c r="C15714" i="11"/>
  <c r="D15714" i="11" s="1"/>
  <c r="C15715" i="11"/>
  <c r="D15715" i="11" s="1"/>
  <c r="C15716" i="11"/>
  <c r="D15716" i="11" s="1"/>
  <c r="C15717" i="11"/>
  <c r="D15717" i="11" s="1"/>
  <c r="C15718" i="11"/>
  <c r="D15718" i="11" s="1"/>
  <c r="C15719" i="11"/>
  <c r="D15719" i="11" s="1"/>
  <c r="C15720" i="11"/>
  <c r="D15720" i="11" s="1"/>
  <c r="C15721" i="11"/>
  <c r="D15721" i="11" s="1"/>
  <c r="C15722" i="11"/>
  <c r="D15722" i="11" s="1"/>
  <c r="C15723" i="11"/>
  <c r="D15723" i="11" s="1"/>
  <c r="C15724" i="11"/>
  <c r="D15724" i="11" s="1"/>
  <c r="C15725" i="11"/>
  <c r="D15725" i="11" s="1"/>
  <c r="C15726" i="11"/>
  <c r="D15726" i="11" s="1"/>
  <c r="C15727" i="11"/>
  <c r="D15727" i="11" s="1"/>
  <c r="C15728" i="11"/>
  <c r="D15728" i="11" s="1"/>
  <c r="C15729" i="11"/>
  <c r="D15729" i="11" s="1"/>
  <c r="C15730" i="11"/>
  <c r="D15730" i="11" s="1"/>
  <c r="C15731" i="11"/>
  <c r="D15731" i="11" s="1"/>
  <c r="C15732" i="11"/>
  <c r="D15732" i="11" s="1"/>
  <c r="C15733" i="11"/>
  <c r="D15733" i="11" s="1"/>
  <c r="C15734" i="11"/>
  <c r="D15734" i="11" s="1"/>
  <c r="C15735" i="11"/>
  <c r="D15735" i="11" s="1"/>
  <c r="C15736" i="11"/>
  <c r="D15736" i="11" s="1"/>
  <c r="C15737" i="11"/>
  <c r="D15737" i="11" s="1"/>
  <c r="C15738" i="11"/>
  <c r="D15738" i="11" s="1"/>
  <c r="C15739" i="11"/>
  <c r="D15739" i="11" s="1"/>
  <c r="C15740" i="11"/>
  <c r="D15740" i="11" s="1"/>
  <c r="C15741" i="11"/>
  <c r="D15741" i="11" s="1"/>
  <c r="C15742" i="11"/>
  <c r="D15742" i="11" s="1"/>
  <c r="C15743" i="11"/>
  <c r="D15743" i="11" s="1"/>
  <c r="C15744" i="11"/>
  <c r="D15744" i="11" s="1"/>
  <c r="C15745" i="11"/>
  <c r="D15745" i="11" s="1"/>
  <c r="C15746" i="11"/>
  <c r="D15746" i="11" s="1"/>
  <c r="C15747" i="11"/>
  <c r="D15747" i="11" s="1"/>
  <c r="C15748" i="11"/>
  <c r="D15748" i="11" s="1"/>
  <c r="C15749" i="11"/>
  <c r="D15749" i="11" s="1"/>
  <c r="C15750" i="11"/>
  <c r="D15750" i="11" s="1"/>
  <c r="C15751" i="11"/>
  <c r="D15751" i="11" s="1"/>
  <c r="C15752" i="11"/>
  <c r="D15752" i="11" s="1"/>
  <c r="C15753" i="11"/>
  <c r="D15753" i="11" s="1"/>
  <c r="C15754" i="11"/>
  <c r="D15754" i="11" s="1"/>
  <c r="C15755" i="11"/>
  <c r="D15755" i="11" s="1"/>
  <c r="C15756" i="11"/>
  <c r="D15756" i="11" s="1"/>
  <c r="C15757" i="11"/>
  <c r="D15757" i="11" s="1"/>
  <c r="C15758" i="11"/>
  <c r="D15758" i="11" s="1"/>
  <c r="C15759" i="11"/>
  <c r="D15759" i="11" s="1"/>
  <c r="C15760" i="11"/>
  <c r="D15760" i="11" s="1"/>
  <c r="C15761" i="11"/>
  <c r="D15761" i="11" s="1"/>
  <c r="C15762" i="11"/>
  <c r="D15762" i="11" s="1"/>
  <c r="C15763" i="11"/>
  <c r="D15763" i="11" s="1"/>
  <c r="C15764" i="11"/>
  <c r="D15764" i="11" s="1"/>
  <c r="C15765" i="11"/>
  <c r="D15765" i="11" s="1"/>
  <c r="C15766" i="11"/>
  <c r="D15766" i="11" s="1"/>
  <c r="C15767" i="11"/>
  <c r="D15767" i="11" s="1"/>
  <c r="C15768" i="11"/>
  <c r="D15768" i="11" s="1"/>
  <c r="C15769" i="11"/>
  <c r="D15769" i="11" s="1"/>
  <c r="C15770" i="11"/>
  <c r="D15770" i="11" s="1"/>
  <c r="C15771" i="11"/>
  <c r="D15771" i="11" s="1"/>
  <c r="C15772" i="11"/>
  <c r="D15772" i="11" s="1"/>
  <c r="C15773" i="11"/>
  <c r="D15773" i="11" s="1"/>
  <c r="C15774" i="11"/>
  <c r="D15774" i="11" s="1"/>
  <c r="C15775" i="11"/>
  <c r="D15775" i="11" s="1"/>
  <c r="C15776" i="11"/>
  <c r="D15776" i="11" s="1"/>
  <c r="C15777" i="11"/>
  <c r="D15777" i="11" s="1"/>
  <c r="C15778" i="11"/>
  <c r="D15778" i="11" s="1"/>
  <c r="C15779" i="11"/>
  <c r="D15779" i="11" s="1"/>
  <c r="C15780" i="11"/>
  <c r="D15780" i="11" s="1"/>
  <c r="C15781" i="11"/>
  <c r="D15781" i="11" s="1"/>
  <c r="C15782" i="11"/>
  <c r="D15782" i="11" s="1"/>
  <c r="C15783" i="11"/>
  <c r="D15783" i="11" s="1"/>
  <c r="C15784" i="11"/>
  <c r="D15784" i="11" s="1"/>
  <c r="C15785" i="11"/>
  <c r="D15785" i="11" s="1"/>
  <c r="C15786" i="11"/>
  <c r="D15786" i="11" s="1"/>
  <c r="C15787" i="11"/>
  <c r="D15787" i="11" s="1"/>
  <c r="C15788" i="11"/>
  <c r="D15788" i="11" s="1"/>
  <c r="C15789" i="11"/>
  <c r="D15789" i="11" s="1"/>
  <c r="C15790" i="11"/>
  <c r="D15790" i="11" s="1"/>
  <c r="C15791" i="11"/>
  <c r="D15791" i="11" s="1"/>
  <c r="C15792" i="11"/>
  <c r="D15792" i="11" s="1"/>
  <c r="C15793" i="11"/>
  <c r="D15793" i="11" s="1"/>
  <c r="C15794" i="11"/>
  <c r="D15794" i="11" s="1"/>
  <c r="C15795" i="11"/>
  <c r="D15795" i="11" s="1"/>
  <c r="C15796" i="11"/>
  <c r="D15796" i="11" s="1"/>
  <c r="C15797" i="11"/>
  <c r="D15797" i="11" s="1"/>
  <c r="C15798" i="11"/>
  <c r="D15798" i="11" s="1"/>
  <c r="C15799" i="11"/>
  <c r="D15799" i="11" s="1"/>
  <c r="C15800" i="11"/>
  <c r="D15800" i="11" s="1"/>
  <c r="C15801" i="11"/>
  <c r="D15801" i="11" s="1"/>
  <c r="C15802" i="11"/>
  <c r="D15802" i="11" s="1"/>
  <c r="C15803" i="11"/>
  <c r="D15803" i="11" s="1"/>
  <c r="C15804" i="11"/>
  <c r="D15804" i="11" s="1"/>
  <c r="C15805" i="11"/>
  <c r="D15805" i="11" s="1"/>
  <c r="C15806" i="11"/>
  <c r="D15806" i="11" s="1"/>
  <c r="C15807" i="11"/>
  <c r="D15807" i="11" s="1"/>
  <c r="C15808" i="11"/>
  <c r="D15808" i="11" s="1"/>
  <c r="C15809" i="11"/>
  <c r="D15809" i="11" s="1"/>
  <c r="C15810" i="11"/>
  <c r="D15810" i="11" s="1"/>
  <c r="C15811" i="11"/>
  <c r="D15811" i="11" s="1"/>
  <c r="C15812" i="11"/>
  <c r="D15812" i="11" s="1"/>
  <c r="C15813" i="11"/>
  <c r="D15813" i="11" s="1"/>
  <c r="C15814" i="11"/>
  <c r="D15814" i="11" s="1"/>
  <c r="C15815" i="11"/>
  <c r="D15815" i="11" s="1"/>
  <c r="C15816" i="11"/>
  <c r="D15816" i="11" s="1"/>
  <c r="C15817" i="11"/>
  <c r="D15817" i="11" s="1"/>
  <c r="C15818" i="11"/>
  <c r="D15818" i="11" s="1"/>
  <c r="C15819" i="11"/>
  <c r="D15819" i="11" s="1"/>
  <c r="C15820" i="11"/>
  <c r="D15820" i="11" s="1"/>
  <c r="C15821" i="11"/>
  <c r="D15821" i="11" s="1"/>
  <c r="C15822" i="11"/>
  <c r="D15822" i="11" s="1"/>
  <c r="C15823" i="11"/>
  <c r="D15823" i="11" s="1"/>
  <c r="C15824" i="11"/>
  <c r="D15824" i="11" s="1"/>
  <c r="C15825" i="11"/>
  <c r="D15825" i="11" s="1"/>
  <c r="C15826" i="11"/>
  <c r="D15826" i="11" s="1"/>
  <c r="C15827" i="11"/>
  <c r="D15827" i="11" s="1"/>
  <c r="C15828" i="11"/>
  <c r="D15828" i="11" s="1"/>
  <c r="C15829" i="11"/>
  <c r="D15829" i="11" s="1"/>
  <c r="C15830" i="11"/>
  <c r="D15830" i="11" s="1"/>
  <c r="C15831" i="11"/>
  <c r="D15831" i="11" s="1"/>
  <c r="C15832" i="11"/>
  <c r="D15832" i="11" s="1"/>
  <c r="C15833" i="11"/>
  <c r="D15833" i="11" s="1"/>
  <c r="C15834" i="11"/>
  <c r="D15834" i="11" s="1"/>
  <c r="C15835" i="11"/>
  <c r="D15835" i="11" s="1"/>
  <c r="C15836" i="11"/>
  <c r="D15836" i="11" s="1"/>
  <c r="C15837" i="11"/>
  <c r="D15837" i="11" s="1"/>
  <c r="C15838" i="11"/>
  <c r="D15838" i="11" s="1"/>
  <c r="C15839" i="11"/>
  <c r="D15839" i="11" s="1"/>
  <c r="C15840" i="11"/>
  <c r="D15840" i="11" s="1"/>
  <c r="C15841" i="11"/>
  <c r="D15841" i="11" s="1"/>
  <c r="C15842" i="11"/>
  <c r="D15842" i="11" s="1"/>
  <c r="C15843" i="11"/>
  <c r="D15843" i="11" s="1"/>
  <c r="C15844" i="11"/>
  <c r="D15844" i="11" s="1"/>
  <c r="C15845" i="11"/>
  <c r="D15845" i="11" s="1"/>
  <c r="C15846" i="11"/>
  <c r="D15846" i="11" s="1"/>
  <c r="C15847" i="11"/>
  <c r="D15847" i="11" s="1"/>
  <c r="C15848" i="11"/>
  <c r="D15848" i="11" s="1"/>
  <c r="C15849" i="11"/>
  <c r="D15849" i="11" s="1"/>
  <c r="C15850" i="11"/>
  <c r="D15850" i="11" s="1"/>
  <c r="C15851" i="11"/>
  <c r="D15851" i="11" s="1"/>
  <c r="C15852" i="11"/>
  <c r="D15852" i="11" s="1"/>
  <c r="C15853" i="11"/>
  <c r="D15853" i="11" s="1"/>
  <c r="C15854" i="11"/>
  <c r="D15854" i="11" s="1"/>
  <c r="C15855" i="11"/>
  <c r="D15855" i="11" s="1"/>
  <c r="C15856" i="11"/>
  <c r="D15856" i="11" s="1"/>
  <c r="C15857" i="11"/>
  <c r="D15857" i="11" s="1"/>
  <c r="C15858" i="11"/>
  <c r="D15858" i="11" s="1"/>
  <c r="C15859" i="11"/>
  <c r="D15859" i="11" s="1"/>
  <c r="C15860" i="11"/>
  <c r="D15860" i="11" s="1"/>
  <c r="C15861" i="11"/>
  <c r="D15861" i="11" s="1"/>
  <c r="C15862" i="11"/>
  <c r="D15862" i="11" s="1"/>
  <c r="C15863" i="11"/>
  <c r="D15863" i="11" s="1"/>
  <c r="C15864" i="11"/>
  <c r="D15864" i="11" s="1"/>
  <c r="C15865" i="11"/>
  <c r="D15865" i="11" s="1"/>
  <c r="C15866" i="11"/>
  <c r="D15866" i="11" s="1"/>
  <c r="C15867" i="11"/>
  <c r="D15867" i="11" s="1"/>
  <c r="C15868" i="11"/>
  <c r="D15868" i="11" s="1"/>
  <c r="C15869" i="11"/>
  <c r="D15869" i="11" s="1"/>
  <c r="C15870" i="11"/>
  <c r="D15870" i="11" s="1"/>
  <c r="C15871" i="11"/>
  <c r="D15871" i="11" s="1"/>
  <c r="C15872" i="11"/>
  <c r="D15872" i="11" s="1"/>
  <c r="C15873" i="11"/>
  <c r="D15873" i="11" s="1"/>
  <c r="C15874" i="11"/>
  <c r="D15874" i="11" s="1"/>
  <c r="C15875" i="11"/>
  <c r="D15875" i="11" s="1"/>
  <c r="C15876" i="11"/>
  <c r="D15876" i="11" s="1"/>
  <c r="C15877" i="11"/>
  <c r="D15877" i="11" s="1"/>
  <c r="C15878" i="11"/>
  <c r="D15878" i="11" s="1"/>
  <c r="C15879" i="11"/>
  <c r="D15879" i="11" s="1"/>
  <c r="C15880" i="11"/>
  <c r="D15880" i="11" s="1"/>
  <c r="C15881" i="11"/>
  <c r="D15881" i="11" s="1"/>
  <c r="C15882" i="11"/>
  <c r="D15882" i="11" s="1"/>
  <c r="C15883" i="11"/>
  <c r="D15883" i="11" s="1"/>
  <c r="C15884" i="11"/>
  <c r="D15884" i="11" s="1"/>
  <c r="C15885" i="11"/>
  <c r="D15885" i="11" s="1"/>
  <c r="C15886" i="11"/>
  <c r="D15886" i="11" s="1"/>
  <c r="C15887" i="11"/>
  <c r="D15887" i="11" s="1"/>
  <c r="C15888" i="11"/>
  <c r="D15888" i="11" s="1"/>
  <c r="C15889" i="11"/>
  <c r="D15889" i="11" s="1"/>
  <c r="C15890" i="11"/>
  <c r="D15890" i="11" s="1"/>
  <c r="C15891" i="11"/>
  <c r="D15891" i="11" s="1"/>
  <c r="C15892" i="11"/>
  <c r="D15892" i="11" s="1"/>
  <c r="C15893" i="11"/>
  <c r="D15893" i="11" s="1"/>
  <c r="C15894" i="11"/>
  <c r="D15894" i="11" s="1"/>
  <c r="C15895" i="11"/>
  <c r="D15895" i="11" s="1"/>
  <c r="C15896" i="11"/>
  <c r="D15896" i="11" s="1"/>
  <c r="C15897" i="11"/>
  <c r="D15897" i="11" s="1"/>
  <c r="C15898" i="11"/>
  <c r="D15898" i="11" s="1"/>
  <c r="C15899" i="11"/>
  <c r="D15899" i="11" s="1"/>
  <c r="C15900" i="11"/>
  <c r="D15900" i="11" s="1"/>
  <c r="C15901" i="11"/>
  <c r="D15901" i="11" s="1"/>
  <c r="C15902" i="11"/>
  <c r="D15902" i="11" s="1"/>
  <c r="C15903" i="11"/>
  <c r="D15903" i="11" s="1"/>
  <c r="C15904" i="11"/>
  <c r="D15904" i="11" s="1"/>
  <c r="C15905" i="11"/>
  <c r="D15905" i="11" s="1"/>
  <c r="C15906" i="11"/>
  <c r="D15906" i="11" s="1"/>
  <c r="C15907" i="11"/>
  <c r="D15907" i="11" s="1"/>
  <c r="C15908" i="11"/>
  <c r="D15908" i="11" s="1"/>
  <c r="C15909" i="11"/>
  <c r="D15909" i="11" s="1"/>
  <c r="C15910" i="11"/>
  <c r="D15910" i="11" s="1"/>
  <c r="C15911" i="11"/>
  <c r="D15911" i="11" s="1"/>
  <c r="C15912" i="11"/>
  <c r="D15912" i="11" s="1"/>
  <c r="C15913" i="11"/>
  <c r="D15913" i="11" s="1"/>
  <c r="C15914" i="11"/>
  <c r="D15914" i="11" s="1"/>
  <c r="C15915" i="11"/>
  <c r="D15915" i="11" s="1"/>
  <c r="C15916" i="11"/>
  <c r="D15916" i="11" s="1"/>
  <c r="C15917" i="11"/>
  <c r="D15917" i="11" s="1"/>
  <c r="C15918" i="11"/>
  <c r="D15918" i="11" s="1"/>
  <c r="C15919" i="11"/>
  <c r="D15919" i="11" s="1"/>
  <c r="C15920" i="11"/>
  <c r="D15920" i="11" s="1"/>
  <c r="C15921" i="11"/>
  <c r="D15921" i="11" s="1"/>
  <c r="C15922" i="11"/>
  <c r="D15922" i="11" s="1"/>
  <c r="C15923" i="11"/>
  <c r="D15923" i="11" s="1"/>
  <c r="C15924" i="11"/>
  <c r="D15924" i="11" s="1"/>
  <c r="C15925" i="11"/>
  <c r="D15925" i="11" s="1"/>
  <c r="C15926" i="11"/>
  <c r="D15926" i="11" s="1"/>
  <c r="C15927" i="11"/>
  <c r="D15927" i="11" s="1"/>
  <c r="C15928" i="11"/>
  <c r="D15928" i="11" s="1"/>
  <c r="C15929" i="11"/>
  <c r="D15929" i="11" s="1"/>
  <c r="C15930" i="11"/>
  <c r="D15930" i="11" s="1"/>
  <c r="C15931" i="11"/>
  <c r="D15931" i="11" s="1"/>
  <c r="C15932" i="11"/>
  <c r="D15932" i="11" s="1"/>
  <c r="C15933" i="11"/>
  <c r="D15933" i="11" s="1"/>
  <c r="C15934" i="11"/>
  <c r="D15934" i="11" s="1"/>
  <c r="C15935" i="11"/>
  <c r="D15935" i="11" s="1"/>
  <c r="C15936" i="11"/>
  <c r="D15936" i="11" s="1"/>
  <c r="C15937" i="11"/>
  <c r="D15937" i="11" s="1"/>
  <c r="C15938" i="11"/>
  <c r="D15938" i="11" s="1"/>
  <c r="C15939" i="11"/>
  <c r="D15939" i="11" s="1"/>
  <c r="C15940" i="11"/>
  <c r="D15940" i="11" s="1"/>
  <c r="C15941" i="11"/>
  <c r="D15941" i="11" s="1"/>
  <c r="C15942" i="11"/>
  <c r="D15942" i="11" s="1"/>
  <c r="C15943" i="11"/>
  <c r="D15943" i="11" s="1"/>
  <c r="C15944" i="11"/>
  <c r="D15944" i="11" s="1"/>
  <c r="C15945" i="11"/>
  <c r="D15945" i="11" s="1"/>
  <c r="C15946" i="11"/>
  <c r="D15946" i="11" s="1"/>
  <c r="C15947" i="11"/>
  <c r="D15947" i="11" s="1"/>
  <c r="C15948" i="11"/>
  <c r="D15948" i="11" s="1"/>
  <c r="C15949" i="11"/>
  <c r="D15949" i="11" s="1"/>
  <c r="C15950" i="11"/>
  <c r="D15950" i="11" s="1"/>
  <c r="C15951" i="11"/>
  <c r="D15951" i="11" s="1"/>
  <c r="C15952" i="11"/>
  <c r="D15952" i="11" s="1"/>
  <c r="C15953" i="11"/>
  <c r="D15953" i="11" s="1"/>
  <c r="C15954" i="11"/>
  <c r="D15954" i="11" s="1"/>
  <c r="C15955" i="11"/>
  <c r="D15955" i="11" s="1"/>
  <c r="C15956" i="11"/>
  <c r="D15956" i="11" s="1"/>
  <c r="C15957" i="11"/>
  <c r="D15957" i="11" s="1"/>
  <c r="C15958" i="11"/>
  <c r="D15958" i="11" s="1"/>
  <c r="C15959" i="11"/>
  <c r="D15959" i="11" s="1"/>
  <c r="C15960" i="11"/>
  <c r="D15960" i="11" s="1"/>
  <c r="C15961" i="11"/>
  <c r="D15961" i="11" s="1"/>
  <c r="C15962" i="11"/>
  <c r="D15962" i="11" s="1"/>
  <c r="C15963" i="11"/>
  <c r="D15963" i="11" s="1"/>
  <c r="C15964" i="11"/>
  <c r="D15964" i="11" s="1"/>
  <c r="C15965" i="11"/>
  <c r="D15965" i="11" s="1"/>
  <c r="C15966" i="11"/>
  <c r="D15966" i="11" s="1"/>
  <c r="C15967" i="11"/>
  <c r="D15967" i="11" s="1"/>
  <c r="C15968" i="11"/>
  <c r="D15968" i="11" s="1"/>
  <c r="C15969" i="11"/>
  <c r="D15969" i="11" s="1"/>
  <c r="C15970" i="11"/>
  <c r="D15970" i="11" s="1"/>
  <c r="C15971" i="11"/>
  <c r="D15971" i="11" s="1"/>
  <c r="C15972" i="11"/>
  <c r="D15972" i="11" s="1"/>
  <c r="C15973" i="11"/>
  <c r="D15973" i="11" s="1"/>
  <c r="C15974" i="11"/>
  <c r="D15974" i="11" s="1"/>
  <c r="C15975" i="11"/>
  <c r="D15975" i="11" s="1"/>
  <c r="C15976" i="11"/>
  <c r="D15976" i="11" s="1"/>
  <c r="C15977" i="11"/>
  <c r="D15977" i="11" s="1"/>
  <c r="C15978" i="11"/>
  <c r="D15978" i="11" s="1"/>
  <c r="C15979" i="11"/>
  <c r="D15979" i="11" s="1"/>
  <c r="C15980" i="11"/>
  <c r="D15980" i="11" s="1"/>
  <c r="C15981" i="11"/>
  <c r="D15981" i="11" s="1"/>
  <c r="C15982" i="11"/>
  <c r="D15982" i="11" s="1"/>
  <c r="C15983" i="11"/>
  <c r="D15983" i="11" s="1"/>
  <c r="C15984" i="11"/>
  <c r="D15984" i="11" s="1"/>
  <c r="C15985" i="11"/>
  <c r="D15985" i="11" s="1"/>
  <c r="C15986" i="11"/>
  <c r="D15986" i="11" s="1"/>
  <c r="C15987" i="11"/>
  <c r="D15987" i="11" s="1"/>
  <c r="C15988" i="11"/>
  <c r="D15988" i="11" s="1"/>
  <c r="C15989" i="11"/>
  <c r="D15989" i="11" s="1"/>
  <c r="C15990" i="11"/>
  <c r="D15990" i="11" s="1"/>
  <c r="C15991" i="11"/>
  <c r="D15991" i="11" s="1"/>
  <c r="C15992" i="11"/>
  <c r="D15992" i="11" s="1"/>
  <c r="C15993" i="11"/>
  <c r="D15993" i="11" s="1"/>
  <c r="C15994" i="11"/>
  <c r="D15994" i="11" s="1"/>
  <c r="C15995" i="11"/>
  <c r="D15995" i="11" s="1"/>
  <c r="C15996" i="11"/>
  <c r="D15996" i="11" s="1"/>
  <c r="C15997" i="11"/>
  <c r="D15997" i="11" s="1"/>
  <c r="C15998" i="11"/>
  <c r="D15998" i="11" s="1"/>
  <c r="C15999" i="11"/>
  <c r="D15999" i="11" s="1"/>
  <c r="C16000" i="11"/>
  <c r="D16000" i="11" s="1"/>
  <c r="C16001" i="11"/>
  <c r="D16001" i="11" s="1"/>
  <c r="C16002" i="11"/>
  <c r="D16002" i="11" s="1"/>
  <c r="C16003" i="11"/>
  <c r="D16003" i="11" s="1"/>
  <c r="C16004" i="11"/>
  <c r="D16004" i="11" s="1"/>
  <c r="C16005" i="11"/>
  <c r="D16005" i="11" s="1"/>
  <c r="C16006" i="11"/>
  <c r="D16006" i="11" s="1"/>
  <c r="C16007" i="11"/>
  <c r="D16007" i="11" s="1"/>
  <c r="C16008" i="11"/>
  <c r="D16008" i="11" s="1"/>
  <c r="C16009" i="11"/>
  <c r="D16009" i="11" s="1"/>
  <c r="C16010" i="11"/>
  <c r="D16010" i="11" s="1"/>
  <c r="C16011" i="11"/>
  <c r="D16011" i="11" s="1"/>
  <c r="C16012" i="11"/>
  <c r="D16012" i="11" s="1"/>
  <c r="C16013" i="11"/>
  <c r="D16013" i="11" s="1"/>
  <c r="C16014" i="11"/>
  <c r="D16014" i="11" s="1"/>
  <c r="C16015" i="11"/>
  <c r="D16015" i="11" s="1"/>
  <c r="C16016" i="11"/>
  <c r="D16016" i="11" s="1"/>
  <c r="C16017" i="11"/>
  <c r="D16017" i="11" s="1"/>
  <c r="C16018" i="11"/>
  <c r="D16018" i="11" s="1"/>
  <c r="C16019" i="11"/>
  <c r="D16019" i="11" s="1"/>
  <c r="C16020" i="11"/>
  <c r="D16020" i="11" s="1"/>
  <c r="C16021" i="11"/>
  <c r="D16021" i="11" s="1"/>
  <c r="C16022" i="11"/>
  <c r="D16022" i="11" s="1"/>
  <c r="C16023" i="11"/>
  <c r="D16023" i="11" s="1"/>
  <c r="C16024" i="11"/>
  <c r="D16024" i="11" s="1"/>
  <c r="C16025" i="11"/>
  <c r="D16025" i="11" s="1"/>
  <c r="C16026" i="11"/>
  <c r="D16026" i="11" s="1"/>
  <c r="C16027" i="11"/>
  <c r="D16027" i="11" s="1"/>
  <c r="C16028" i="11"/>
  <c r="D16028" i="11" s="1"/>
  <c r="C16029" i="11"/>
  <c r="D16029" i="11" s="1"/>
  <c r="C16030" i="11"/>
  <c r="D16030" i="11" s="1"/>
  <c r="C16031" i="11"/>
  <c r="D16031" i="11" s="1"/>
  <c r="C16032" i="11"/>
  <c r="D16032" i="11" s="1"/>
  <c r="C16033" i="11"/>
  <c r="D16033" i="11" s="1"/>
  <c r="C16034" i="11"/>
  <c r="D16034" i="11" s="1"/>
  <c r="C16035" i="11"/>
  <c r="D16035" i="11" s="1"/>
  <c r="C16036" i="11"/>
  <c r="D16036" i="11" s="1"/>
  <c r="C16037" i="11"/>
  <c r="D16037" i="11" s="1"/>
  <c r="C16038" i="11"/>
  <c r="D16038" i="11" s="1"/>
  <c r="C16039" i="11"/>
  <c r="D16039" i="11" s="1"/>
  <c r="C16040" i="11"/>
  <c r="D16040" i="11" s="1"/>
  <c r="C16041" i="11"/>
  <c r="D16041" i="11" s="1"/>
  <c r="C16042" i="11"/>
  <c r="D16042" i="11" s="1"/>
  <c r="C16043" i="11"/>
  <c r="D16043" i="11" s="1"/>
  <c r="C16044" i="11"/>
  <c r="D16044" i="11" s="1"/>
  <c r="C16045" i="11"/>
  <c r="D16045" i="11" s="1"/>
  <c r="C16046" i="11"/>
  <c r="D16046" i="11" s="1"/>
  <c r="C16047" i="11"/>
  <c r="D16047" i="11" s="1"/>
  <c r="C16048" i="11"/>
  <c r="D16048" i="11" s="1"/>
  <c r="C16049" i="11"/>
  <c r="D16049" i="11" s="1"/>
  <c r="C16050" i="11"/>
  <c r="D16050" i="11" s="1"/>
  <c r="C16051" i="11"/>
  <c r="D16051" i="11" s="1"/>
  <c r="C16052" i="11"/>
  <c r="D16052" i="11" s="1"/>
  <c r="C16053" i="11"/>
  <c r="D16053" i="11" s="1"/>
  <c r="C16054" i="11"/>
  <c r="D16054" i="11" s="1"/>
  <c r="C16055" i="11"/>
  <c r="D16055" i="11" s="1"/>
  <c r="C16056" i="11"/>
  <c r="D16056" i="11" s="1"/>
  <c r="C16057" i="11"/>
  <c r="D16057" i="11" s="1"/>
  <c r="C16058" i="11"/>
  <c r="D16058" i="11" s="1"/>
  <c r="C16059" i="11"/>
  <c r="D16059" i="11" s="1"/>
  <c r="C16060" i="11"/>
  <c r="D16060" i="11" s="1"/>
  <c r="C16061" i="11"/>
  <c r="D16061" i="11" s="1"/>
  <c r="C16062" i="11"/>
  <c r="D16062" i="11" s="1"/>
  <c r="C16063" i="11"/>
  <c r="D16063" i="11" s="1"/>
  <c r="C16064" i="11"/>
  <c r="D16064" i="11" s="1"/>
  <c r="C16065" i="11"/>
  <c r="D16065" i="11" s="1"/>
  <c r="C16066" i="11"/>
  <c r="D16066" i="11" s="1"/>
  <c r="C16067" i="11"/>
  <c r="D16067" i="11" s="1"/>
  <c r="C16068" i="11"/>
  <c r="D16068" i="11" s="1"/>
  <c r="C16069" i="11"/>
  <c r="D16069" i="11" s="1"/>
  <c r="C16070" i="11"/>
  <c r="D16070" i="11" s="1"/>
  <c r="C16071" i="11"/>
  <c r="D16071" i="11" s="1"/>
  <c r="C16072" i="11"/>
  <c r="D16072" i="11" s="1"/>
  <c r="C16073" i="11"/>
  <c r="D16073" i="11" s="1"/>
  <c r="C16074" i="11"/>
  <c r="D16074" i="11" s="1"/>
  <c r="C16075" i="11"/>
  <c r="D16075" i="11" s="1"/>
  <c r="C16076" i="11"/>
  <c r="D16076" i="11" s="1"/>
  <c r="C16077" i="11"/>
  <c r="D16077" i="11" s="1"/>
  <c r="C16078" i="11"/>
  <c r="D16078" i="11" s="1"/>
  <c r="C16079" i="11"/>
  <c r="D16079" i="11" s="1"/>
  <c r="C16080" i="11"/>
  <c r="D16080" i="11" s="1"/>
  <c r="C16081" i="11"/>
  <c r="D16081" i="11" s="1"/>
  <c r="C16082" i="11"/>
  <c r="D16082" i="11" s="1"/>
  <c r="C16083" i="11"/>
  <c r="D16083" i="11" s="1"/>
  <c r="C16084" i="11"/>
  <c r="D16084" i="11" s="1"/>
  <c r="C16085" i="11"/>
  <c r="D16085" i="11" s="1"/>
  <c r="C16086" i="11"/>
  <c r="D16086" i="11" s="1"/>
  <c r="C16087" i="11"/>
  <c r="D16087" i="11" s="1"/>
  <c r="C16088" i="11"/>
  <c r="D16088" i="11" s="1"/>
  <c r="C16089" i="11"/>
  <c r="D16089" i="11" s="1"/>
  <c r="C16090" i="11"/>
  <c r="D16090" i="11" s="1"/>
  <c r="C16091" i="11"/>
  <c r="D16091" i="11" s="1"/>
  <c r="C16092" i="11"/>
  <c r="D16092" i="11" s="1"/>
  <c r="C16093" i="11"/>
  <c r="D16093" i="11" s="1"/>
  <c r="C16094" i="11"/>
  <c r="D16094" i="11" s="1"/>
  <c r="C16095" i="11"/>
  <c r="D16095" i="11" s="1"/>
  <c r="C16096" i="11"/>
  <c r="D16096" i="11" s="1"/>
  <c r="C16097" i="11"/>
  <c r="D16097" i="11" s="1"/>
  <c r="C16098" i="11"/>
  <c r="D16098" i="11" s="1"/>
  <c r="C16099" i="11"/>
  <c r="D16099" i="11" s="1"/>
  <c r="C16100" i="11"/>
  <c r="D16100" i="11" s="1"/>
  <c r="C16101" i="11"/>
  <c r="D16101" i="11" s="1"/>
  <c r="C16102" i="11"/>
  <c r="D16102" i="11" s="1"/>
  <c r="C16103" i="11"/>
  <c r="D16103" i="11" s="1"/>
  <c r="C16104" i="11"/>
  <c r="D16104" i="11" s="1"/>
  <c r="C16105" i="11"/>
  <c r="D16105" i="11" s="1"/>
  <c r="C16106" i="11"/>
  <c r="D16106" i="11" s="1"/>
  <c r="C16107" i="11"/>
  <c r="D16107" i="11" s="1"/>
  <c r="C16108" i="11"/>
  <c r="D16108" i="11" s="1"/>
  <c r="C16109" i="11"/>
  <c r="D16109" i="11" s="1"/>
  <c r="C16110" i="11"/>
  <c r="D16110" i="11" s="1"/>
  <c r="C16111" i="11"/>
  <c r="D16111" i="11" s="1"/>
  <c r="C16112" i="11"/>
  <c r="D16112" i="11" s="1"/>
  <c r="C16113" i="11"/>
  <c r="D16113" i="11" s="1"/>
  <c r="C16114" i="11"/>
  <c r="D16114" i="11" s="1"/>
  <c r="C16115" i="11"/>
  <c r="D16115" i="11" s="1"/>
  <c r="C16116" i="11"/>
  <c r="D16116" i="11" s="1"/>
  <c r="C16117" i="11"/>
  <c r="D16117" i="11" s="1"/>
  <c r="C16118" i="11"/>
  <c r="D16118" i="11" s="1"/>
  <c r="C16119" i="11"/>
  <c r="D16119" i="11" s="1"/>
  <c r="C16120" i="11"/>
  <c r="D16120" i="11" s="1"/>
  <c r="C16121" i="11"/>
  <c r="D16121" i="11" s="1"/>
  <c r="C16122" i="11"/>
  <c r="D16122" i="11" s="1"/>
  <c r="C16123" i="11"/>
  <c r="D16123" i="11" s="1"/>
  <c r="C16124" i="11"/>
  <c r="D16124" i="11" s="1"/>
  <c r="C16125" i="11"/>
  <c r="D16125" i="11" s="1"/>
  <c r="C16126" i="11"/>
  <c r="D16126" i="11" s="1"/>
  <c r="C16127" i="11"/>
  <c r="D16127" i="11" s="1"/>
  <c r="C16128" i="11"/>
  <c r="D16128" i="11" s="1"/>
  <c r="C16129" i="11"/>
  <c r="D16129" i="11" s="1"/>
  <c r="C16130" i="11"/>
  <c r="D16130" i="11" s="1"/>
  <c r="C16131" i="11"/>
  <c r="D16131" i="11" s="1"/>
  <c r="C16132" i="11"/>
  <c r="D16132" i="11" s="1"/>
  <c r="C16133" i="11"/>
  <c r="D16133" i="11" s="1"/>
  <c r="C16134" i="11"/>
  <c r="D16134" i="11" s="1"/>
  <c r="C16135" i="11"/>
  <c r="D16135" i="11" s="1"/>
  <c r="C16136" i="11"/>
  <c r="D16136" i="11" s="1"/>
  <c r="C16137" i="11"/>
  <c r="D16137" i="11" s="1"/>
  <c r="C16138" i="11"/>
  <c r="D16138" i="11" s="1"/>
  <c r="C16139" i="11"/>
  <c r="D16139" i="11" s="1"/>
  <c r="C16140" i="11"/>
  <c r="D16140" i="11" s="1"/>
  <c r="C16141" i="11"/>
  <c r="D16141" i="11" s="1"/>
  <c r="C16142" i="11"/>
  <c r="D16142" i="11" s="1"/>
  <c r="C16143" i="11"/>
  <c r="D16143" i="11" s="1"/>
  <c r="C16144" i="11"/>
  <c r="D16144" i="11" s="1"/>
  <c r="C16145" i="11"/>
  <c r="D16145" i="11" s="1"/>
  <c r="C16146" i="11"/>
  <c r="D16146" i="11" s="1"/>
  <c r="C16147" i="11"/>
  <c r="D16147" i="11" s="1"/>
  <c r="C16148" i="11"/>
  <c r="D16148" i="11" s="1"/>
  <c r="C16149" i="11"/>
  <c r="D16149" i="11" s="1"/>
  <c r="C16150" i="11"/>
  <c r="D16150" i="11" s="1"/>
  <c r="C16151" i="11"/>
  <c r="D16151" i="11" s="1"/>
  <c r="C16152" i="11"/>
  <c r="D16152" i="11" s="1"/>
  <c r="C16153" i="11"/>
  <c r="D16153" i="11" s="1"/>
  <c r="C16154" i="11"/>
  <c r="D16154" i="11" s="1"/>
  <c r="C16155" i="11"/>
  <c r="D16155" i="11" s="1"/>
  <c r="C16156" i="11"/>
  <c r="D16156" i="11" s="1"/>
  <c r="C16157" i="11"/>
  <c r="D16157" i="11" s="1"/>
  <c r="C16158" i="11"/>
  <c r="D16158" i="11" s="1"/>
  <c r="C16159" i="11"/>
  <c r="D16159" i="11" s="1"/>
  <c r="C16160" i="11"/>
  <c r="D16160" i="11" s="1"/>
  <c r="C16161" i="11"/>
  <c r="D16161" i="11" s="1"/>
  <c r="C16162" i="11"/>
  <c r="D16162" i="11" s="1"/>
  <c r="C16163" i="11"/>
  <c r="D16163" i="11" s="1"/>
  <c r="C16164" i="11"/>
  <c r="D16164" i="11" s="1"/>
  <c r="C16165" i="11"/>
  <c r="D16165" i="11" s="1"/>
  <c r="C16166" i="11"/>
  <c r="D16166" i="11" s="1"/>
  <c r="C16167" i="11"/>
  <c r="D16167" i="11" s="1"/>
  <c r="C16168" i="11"/>
  <c r="D16168" i="11" s="1"/>
  <c r="C16169" i="11"/>
  <c r="D16169" i="11" s="1"/>
  <c r="C16170" i="11"/>
  <c r="D16170" i="11" s="1"/>
  <c r="C16171" i="11"/>
  <c r="D16171" i="11" s="1"/>
  <c r="C16172" i="11"/>
  <c r="D16172" i="11" s="1"/>
  <c r="C16173" i="11"/>
  <c r="D16173" i="11" s="1"/>
  <c r="C16174" i="11"/>
  <c r="D16174" i="11" s="1"/>
  <c r="C16175" i="11"/>
  <c r="D16175" i="11" s="1"/>
  <c r="C16176" i="11"/>
  <c r="D16176" i="11" s="1"/>
  <c r="C16177" i="11"/>
  <c r="D16177" i="11" s="1"/>
  <c r="C16178" i="11"/>
  <c r="D16178" i="11" s="1"/>
  <c r="C16179" i="11"/>
  <c r="D16179" i="11" s="1"/>
  <c r="C16180" i="11"/>
  <c r="D16180" i="11" s="1"/>
  <c r="C16181" i="11"/>
  <c r="D16181" i="11" s="1"/>
  <c r="C16182" i="11"/>
  <c r="D16182" i="11" s="1"/>
  <c r="C16183" i="11"/>
  <c r="D16183" i="11" s="1"/>
  <c r="C16184" i="11"/>
  <c r="D16184" i="11" s="1"/>
  <c r="C16185" i="11"/>
  <c r="D16185" i="11" s="1"/>
  <c r="C16186" i="11"/>
  <c r="D16186" i="11" s="1"/>
  <c r="C16187" i="11"/>
  <c r="D16187" i="11" s="1"/>
  <c r="C16188" i="11"/>
  <c r="D16188" i="11" s="1"/>
  <c r="C16189" i="11"/>
  <c r="D16189" i="11" s="1"/>
  <c r="C16190" i="11"/>
  <c r="D16190" i="11" s="1"/>
  <c r="C16191" i="11"/>
  <c r="D16191" i="11" s="1"/>
  <c r="C16192" i="11"/>
  <c r="D16192" i="11" s="1"/>
  <c r="C16193" i="11"/>
  <c r="D16193" i="11" s="1"/>
  <c r="C16194" i="11"/>
  <c r="D16194" i="11" s="1"/>
  <c r="C16195" i="11"/>
  <c r="D16195" i="11" s="1"/>
  <c r="C16196" i="11"/>
  <c r="D16196" i="11" s="1"/>
  <c r="C16197" i="11"/>
  <c r="D16197" i="11" s="1"/>
  <c r="C16198" i="11"/>
  <c r="D16198" i="11" s="1"/>
  <c r="C16199" i="11"/>
  <c r="D16199" i="11" s="1"/>
  <c r="C16200" i="11"/>
  <c r="D16200" i="11" s="1"/>
  <c r="C16201" i="11"/>
  <c r="D16201" i="11" s="1"/>
  <c r="C16202" i="11"/>
  <c r="D16202" i="11" s="1"/>
  <c r="C16203" i="11"/>
  <c r="D16203" i="11" s="1"/>
  <c r="C16204" i="11"/>
  <c r="D16204" i="11" s="1"/>
  <c r="C16205" i="11"/>
  <c r="D16205" i="11" s="1"/>
  <c r="C16206" i="11"/>
  <c r="D16206" i="11" s="1"/>
  <c r="C16207" i="11"/>
  <c r="D16207" i="11" s="1"/>
  <c r="C16208" i="11"/>
  <c r="D16208" i="11" s="1"/>
  <c r="C16209" i="11"/>
  <c r="D16209" i="11" s="1"/>
  <c r="C16210" i="11"/>
  <c r="D16210" i="11" s="1"/>
  <c r="C16211" i="11"/>
  <c r="D16211" i="11" s="1"/>
  <c r="C16212" i="11"/>
  <c r="D16212" i="11" s="1"/>
  <c r="C16213" i="11"/>
  <c r="D16213" i="11" s="1"/>
  <c r="C16214" i="11"/>
  <c r="D16214" i="11" s="1"/>
  <c r="C16215" i="11"/>
  <c r="D16215" i="11" s="1"/>
  <c r="C16216" i="11"/>
  <c r="D16216" i="11" s="1"/>
  <c r="C16217" i="11"/>
  <c r="D16217" i="11" s="1"/>
  <c r="C16218" i="11"/>
  <c r="D16218" i="11" s="1"/>
  <c r="C16219" i="11"/>
  <c r="D16219" i="11" s="1"/>
  <c r="C16220" i="11"/>
  <c r="D16220" i="11" s="1"/>
  <c r="C16221" i="11"/>
  <c r="D16221" i="11" s="1"/>
  <c r="C16222" i="11"/>
  <c r="D16222" i="11" s="1"/>
  <c r="C16223" i="11"/>
  <c r="D16223" i="11" s="1"/>
  <c r="C16224" i="11"/>
  <c r="D16224" i="11" s="1"/>
  <c r="C16225" i="11"/>
  <c r="D16225" i="11" s="1"/>
  <c r="C16226" i="11"/>
  <c r="D16226" i="11" s="1"/>
  <c r="C16227" i="11"/>
  <c r="D16227" i="11" s="1"/>
  <c r="C16228" i="11"/>
  <c r="D16228" i="11" s="1"/>
  <c r="C16229" i="11"/>
  <c r="D16229" i="11" s="1"/>
  <c r="C16230" i="11"/>
  <c r="D16230" i="11" s="1"/>
  <c r="C16231" i="11"/>
  <c r="D16231" i="11" s="1"/>
  <c r="C16232" i="11"/>
  <c r="D16232" i="11" s="1"/>
  <c r="C16233" i="11"/>
  <c r="D16233" i="11" s="1"/>
  <c r="C16234" i="11"/>
  <c r="D16234" i="11" s="1"/>
  <c r="C16235" i="11"/>
  <c r="D16235" i="11" s="1"/>
  <c r="C16236" i="11"/>
  <c r="D16236" i="11" s="1"/>
  <c r="C16237" i="11"/>
  <c r="D16237" i="11" s="1"/>
  <c r="C16238" i="11"/>
  <c r="D16238" i="11" s="1"/>
  <c r="C16239" i="11"/>
  <c r="D16239" i="11" s="1"/>
  <c r="C16240" i="11"/>
  <c r="D16240" i="11" s="1"/>
  <c r="C16241" i="11"/>
  <c r="D16241" i="11" s="1"/>
  <c r="C16242" i="11"/>
  <c r="D16242" i="11" s="1"/>
  <c r="C16243" i="11"/>
  <c r="D16243" i="11" s="1"/>
  <c r="C16244" i="11"/>
  <c r="D16244" i="11" s="1"/>
  <c r="C16245" i="11"/>
  <c r="D16245" i="11" s="1"/>
  <c r="C16246" i="11"/>
  <c r="D16246" i="11" s="1"/>
  <c r="C16247" i="11"/>
  <c r="D16247" i="11" s="1"/>
  <c r="C16248" i="11"/>
  <c r="D16248" i="11" s="1"/>
  <c r="C16249" i="11"/>
  <c r="D16249" i="11" s="1"/>
  <c r="C16250" i="11"/>
  <c r="D16250" i="11" s="1"/>
  <c r="C16251" i="11"/>
  <c r="D16251" i="11" s="1"/>
  <c r="C16252" i="11"/>
  <c r="D16252" i="11" s="1"/>
  <c r="C16253" i="11"/>
  <c r="D16253" i="11" s="1"/>
  <c r="C16254" i="11"/>
  <c r="D16254" i="11" s="1"/>
  <c r="C16255" i="11"/>
  <c r="D16255" i="11" s="1"/>
  <c r="C16256" i="11"/>
  <c r="D16256" i="11" s="1"/>
  <c r="C16257" i="11"/>
  <c r="D16257" i="11" s="1"/>
  <c r="C16258" i="11"/>
  <c r="D16258" i="11" s="1"/>
  <c r="C16259" i="11"/>
  <c r="D16259" i="11" s="1"/>
  <c r="C16260" i="11"/>
  <c r="D16260" i="11" s="1"/>
  <c r="C16261" i="11"/>
  <c r="D16261" i="11" s="1"/>
  <c r="C16262" i="11"/>
  <c r="D16262" i="11" s="1"/>
  <c r="C16263" i="11"/>
  <c r="D16263" i="11" s="1"/>
  <c r="C16264" i="11"/>
  <c r="D16264" i="11" s="1"/>
  <c r="C16265" i="11"/>
  <c r="D16265" i="11" s="1"/>
  <c r="C16266" i="11"/>
  <c r="D16266" i="11" s="1"/>
  <c r="C16267" i="11"/>
  <c r="D16267" i="11" s="1"/>
  <c r="C16268" i="11"/>
  <c r="D16268" i="11" s="1"/>
  <c r="C16269" i="11"/>
  <c r="D16269" i="11" s="1"/>
  <c r="C16270" i="11"/>
  <c r="D16270" i="11" s="1"/>
  <c r="C16271" i="11"/>
  <c r="D16271" i="11" s="1"/>
  <c r="C16272" i="11"/>
  <c r="D16272" i="11" s="1"/>
  <c r="C16273" i="11"/>
  <c r="D16273" i="11" s="1"/>
  <c r="C16274" i="11"/>
  <c r="D16274" i="11" s="1"/>
  <c r="C16275" i="11"/>
  <c r="D16275" i="11" s="1"/>
  <c r="C16276" i="11"/>
  <c r="D16276" i="11" s="1"/>
  <c r="C16277" i="11"/>
  <c r="D16277" i="11" s="1"/>
  <c r="C16278" i="11"/>
  <c r="D16278" i="11" s="1"/>
  <c r="C16279" i="11"/>
  <c r="D16279" i="11" s="1"/>
  <c r="C16280" i="11"/>
  <c r="D16280" i="11" s="1"/>
  <c r="C16281" i="11"/>
  <c r="D16281" i="11" s="1"/>
  <c r="C16282" i="11"/>
  <c r="D16282" i="11" s="1"/>
  <c r="C16283" i="11"/>
  <c r="D16283" i="11" s="1"/>
  <c r="C16284" i="11"/>
  <c r="D16284" i="11" s="1"/>
  <c r="C16285" i="11"/>
  <c r="D16285" i="11" s="1"/>
  <c r="C16286" i="11"/>
  <c r="D16286" i="11" s="1"/>
  <c r="C16287" i="11"/>
  <c r="D16287" i="11" s="1"/>
  <c r="C16288" i="11"/>
  <c r="D16288" i="11" s="1"/>
  <c r="C16289" i="11"/>
  <c r="D16289" i="11" s="1"/>
  <c r="C16290" i="11"/>
  <c r="D16290" i="11" s="1"/>
  <c r="C16291" i="11"/>
  <c r="D16291" i="11" s="1"/>
  <c r="C16292" i="11"/>
  <c r="D16292" i="11" s="1"/>
  <c r="C16293" i="11"/>
  <c r="D16293" i="11" s="1"/>
  <c r="C16294" i="11"/>
  <c r="D16294" i="11" s="1"/>
  <c r="C16295" i="11"/>
  <c r="D16295" i="11" s="1"/>
  <c r="C16296" i="11"/>
  <c r="D16296" i="11" s="1"/>
  <c r="C16297" i="11"/>
  <c r="D16297" i="11" s="1"/>
  <c r="C16298" i="11"/>
  <c r="D16298" i="11" s="1"/>
  <c r="C16299" i="11"/>
  <c r="D16299" i="11" s="1"/>
  <c r="C16300" i="11"/>
  <c r="D16300" i="11" s="1"/>
  <c r="C16301" i="11"/>
  <c r="D16301" i="11" s="1"/>
  <c r="C16302" i="11"/>
  <c r="D16302" i="11" s="1"/>
  <c r="C16303" i="11"/>
  <c r="D16303" i="11" s="1"/>
  <c r="C16304" i="11"/>
  <c r="D16304" i="11" s="1"/>
  <c r="C16305" i="11"/>
  <c r="D16305" i="11" s="1"/>
  <c r="C16306" i="11"/>
  <c r="D16306" i="11" s="1"/>
  <c r="C16307" i="11"/>
  <c r="D16307" i="11" s="1"/>
  <c r="C16308" i="11"/>
  <c r="D16308" i="11" s="1"/>
  <c r="C16309" i="11"/>
  <c r="D16309" i="11" s="1"/>
  <c r="C16310" i="11"/>
  <c r="D16310" i="11" s="1"/>
  <c r="C16311" i="11"/>
  <c r="D16311" i="11" s="1"/>
  <c r="C16312" i="11"/>
  <c r="D16312" i="11" s="1"/>
  <c r="C16313" i="11"/>
  <c r="D16313" i="11" s="1"/>
  <c r="C16314" i="11"/>
  <c r="D16314" i="11" s="1"/>
  <c r="C16315" i="11"/>
  <c r="D16315" i="11" s="1"/>
  <c r="C16316" i="11"/>
  <c r="D16316" i="11" s="1"/>
  <c r="C16317" i="11"/>
  <c r="D16317" i="11" s="1"/>
  <c r="C16318" i="11"/>
  <c r="D16318" i="11" s="1"/>
  <c r="C16319" i="11"/>
  <c r="D16319" i="11" s="1"/>
  <c r="C16320" i="11"/>
  <c r="D16320" i="11" s="1"/>
  <c r="C16321" i="11"/>
  <c r="D16321" i="11" s="1"/>
  <c r="C16322" i="11"/>
  <c r="D16322" i="11" s="1"/>
  <c r="C16323" i="11"/>
  <c r="D16323" i="11" s="1"/>
  <c r="C16324" i="11"/>
  <c r="D16324" i="11" s="1"/>
  <c r="C16325" i="11"/>
  <c r="D16325" i="11" s="1"/>
  <c r="C16326" i="11"/>
  <c r="D16326" i="11" s="1"/>
  <c r="C16327" i="11"/>
  <c r="D16327" i="11" s="1"/>
  <c r="C16328" i="11"/>
  <c r="D16328" i="11" s="1"/>
  <c r="C16329" i="11"/>
  <c r="D16329" i="11" s="1"/>
  <c r="C16330" i="11"/>
  <c r="D16330" i="11" s="1"/>
  <c r="C16331" i="11"/>
  <c r="D16331" i="11" s="1"/>
  <c r="C16332" i="11"/>
  <c r="D16332" i="11" s="1"/>
  <c r="C16333" i="11"/>
  <c r="D16333" i="11" s="1"/>
  <c r="C16334" i="11"/>
  <c r="D16334" i="11" s="1"/>
  <c r="C16335" i="11"/>
  <c r="D16335" i="11" s="1"/>
  <c r="C16336" i="11"/>
  <c r="D16336" i="11" s="1"/>
  <c r="C16337" i="11"/>
  <c r="D16337" i="11" s="1"/>
  <c r="C16338" i="11"/>
  <c r="D16338" i="11" s="1"/>
  <c r="C16339" i="11"/>
  <c r="D16339" i="11" s="1"/>
  <c r="C16340" i="11"/>
  <c r="D16340" i="11" s="1"/>
  <c r="C16341" i="11"/>
  <c r="D16341" i="11" s="1"/>
  <c r="C16342" i="11"/>
  <c r="D16342" i="11" s="1"/>
  <c r="C16343" i="11"/>
  <c r="D16343" i="11" s="1"/>
  <c r="C16344" i="11"/>
  <c r="D16344" i="11" s="1"/>
  <c r="C16345" i="11"/>
  <c r="D16345" i="11" s="1"/>
  <c r="C16346" i="11"/>
  <c r="D16346" i="11" s="1"/>
  <c r="C16347" i="11"/>
  <c r="D16347" i="11" s="1"/>
  <c r="C16348" i="11"/>
  <c r="D16348" i="11" s="1"/>
  <c r="C16349" i="11"/>
  <c r="D16349" i="11" s="1"/>
  <c r="C16350" i="11"/>
  <c r="D16350" i="11" s="1"/>
  <c r="C16351" i="11"/>
  <c r="D16351" i="11" s="1"/>
  <c r="C16352" i="11"/>
  <c r="D16352" i="11" s="1"/>
  <c r="C16353" i="11"/>
  <c r="D16353" i="11" s="1"/>
  <c r="C16354" i="11"/>
  <c r="D16354" i="11" s="1"/>
  <c r="C16355" i="11"/>
  <c r="D16355" i="11" s="1"/>
  <c r="C16356" i="11"/>
  <c r="D16356" i="11" s="1"/>
  <c r="C16357" i="11"/>
  <c r="D16357" i="11" s="1"/>
  <c r="C16358" i="11"/>
  <c r="D16358" i="11" s="1"/>
  <c r="C16359" i="11"/>
  <c r="D16359" i="11" s="1"/>
  <c r="C16360" i="11"/>
  <c r="D16360" i="11" s="1"/>
  <c r="C16361" i="11"/>
  <c r="D16361" i="11" s="1"/>
  <c r="C16362" i="11"/>
  <c r="D16362" i="11" s="1"/>
  <c r="C16363" i="11"/>
  <c r="D16363" i="11" s="1"/>
  <c r="C16364" i="11"/>
  <c r="D16364" i="11" s="1"/>
  <c r="C16365" i="11"/>
  <c r="D16365" i="11" s="1"/>
  <c r="C16366" i="11"/>
  <c r="D16366" i="11" s="1"/>
  <c r="C16367" i="11"/>
  <c r="D16367" i="11" s="1"/>
  <c r="C16368" i="11"/>
  <c r="D16368" i="11" s="1"/>
  <c r="C16369" i="11"/>
  <c r="D16369" i="11" s="1"/>
  <c r="C16370" i="11"/>
  <c r="D16370" i="11" s="1"/>
  <c r="C16371" i="11"/>
  <c r="D16371" i="11" s="1"/>
  <c r="C16372" i="11"/>
  <c r="D16372" i="11" s="1"/>
  <c r="C16373" i="11"/>
  <c r="D16373" i="11" s="1"/>
  <c r="C16374" i="11"/>
  <c r="D16374" i="11" s="1"/>
  <c r="C16375" i="11"/>
  <c r="D16375" i="11" s="1"/>
  <c r="C16376" i="11"/>
  <c r="D16376" i="11" s="1"/>
  <c r="C16377" i="11"/>
  <c r="D16377" i="11" s="1"/>
  <c r="C16378" i="11"/>
  <c r="D16378" i="11" s="1"/>
  <c r="C16379" i="11"/>
  <c r="D16379" i="11" s="1"/>
  <c r="C16380" i="11"/>
  <c r="D16380" i="11" s="1"/>
  <c r="C16381" i="11"/>
  <c r="D16381" i="11" s="1"/>
  <c r="C16382" i="11"/>
  <c r="D16382" i="11" s="1"/>
  <c r="C16383" i="11"/>
  <c r="D16383" i="11" s="1"/>
  <c r="C16384" i="11"/>
  <c r="D16384" i="11" s="1"/>
  <c r="C16385" i="11"/>
  <c r="D16385" i="11" s="1"/>
  <c r="C16386" i="11"/>
  <c r="D16386" i="11" s="1"/>
  <c r="C16387" i="11"/>
  <c r="D16387" i="11" s="1"/>
  <c r="C16388" i="11"/>
  <c r="D16388" i="11" s="1"/>
  <c r="C16389" i="11"/>
  <c r="D16389" i="11" s="1"/>
  <c r="C16390" i="11"/>
  <c r="D16390" i="11" s="1"/>
  <c r="C16391" i="11"/>
  <c r="D16391" i="11" s="1"/>
  <c r="C16392" i="11"/>
  <c r="D16392" i="11" s="1"/>
  <c r="C16393" i="11"/>
  <c r="D16393" i="11" s="1"/>
  <c r="C16394" i="11"/>
  <c r="D16394" i="11" s="1"/>
  <c r="C16395" i="11"/>
  <c r="D16395" i="11" s="1"/>
  <c r="C16396" i="11"/>
  <c r="D16396" i="11" s="1"/>
  <c r="C16397" i="11"/>
  <c r="D16397" i="11" s="1"/>
  <c r="C16398" i="11"/>
  <c r="D16398" i="11" s="1"/>
  <c r="C16399" i="11"/>
  <c r="D16399" i="11" s="1"/>
  <c r="C16400" i="11"/>
  <c r="D16400" i="11" s="1"/>
  <c r="C16401" i="11"/>
  <c r="D16401" i="11" s="1"/>
  <c r="C16402" i="11"/>
  <c r="D16402" i="11" s="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3607" i="11"/>
  <c r="G13608" i="11"/>
  <c r="G13609" i="11"/>
  <c r="G13610" i="11"/>
  <c r="G13611" i="11"/>
  <c r="C13607" i="11"/>
  <c r="D13607" i="11" s="1"/>
  <c r="C13608" i="11"/>
  <c r="D13608" i="11" s="1"/>
  <c r="C13609" i="11"/>
  <c r="D13609" i="11" s="1"/>
  <c r="C13610" i="11"/>
  <c r="D13610" i="11" s="1"/>
  <c r="C13611" i="11"/>
  <c r="D13611" i="11" s="1"/>
  <c r="C13612" i="11"/>
  <c r="D13612" i="11" s="1"/>
  <c r="C13613" i="11"/>
  <c r="D13613" i="11" s="1"/>
  <c r="C13614" i="11"/>
  <c r="D13614" i="11" s="1"/>
  <c r="C13615" i="11"/>
  <c r="D13615" i="11" s="1"/>
  <c r="C13616" i="11"/>
  <c r="D13616" i="11" s="1"/>
  <c r="C13617" i="11"/>
  <c r="D13617" i="11" s="1"/>
  <c r="C13618" i="11"/>
  <c r="D13618" i="11" s="1"/>
  <c r="C13619" i="11"/>
  <c r="D13619" i="11" s="1"/>
  <c r="C13620" i="11"/>
  <c r="D13620" i="11" s="1"/>
  <c r="C13621" i="11"/>
  <c r="D13621" i="11" s="1"/>
  <c r="C13622" i="11"/>
  <c r="D13622" i="11" s="1"/>
  <c r="C13623" i="11"/>
  <c r="D13623" i="11" s="1"/>
  <c r="C13624" i="11"/>
  <c r="D13624" i="11" s="1"/>
  <c r="C13625" i="11"/>
  <c r="D13625" i="11" s="1"/>
  <c r="C13626" i="11"/>
  <c r="D13626" i="11" s="1"/>
  <c r="C13627" i="11"/>
  <c r="D13627" i="11" s="1"/>
  <c r="C13628" i="11"/>
  <c r="D13628" i="11" s="1"/>
  <c r="C13629" i="11"/>
  <c r="D13629" i="11" s="1"/>
  <c r="C13630" i="11"/>
  <c r="D13630" i="11" s="1"/>
  <c r="C13631" i="11"/>
  <c r="D13631" i="11" s="1"/>
  <c r="C13632" i="11"/>
  <c r="D13632" i="11" s="1"/>
  <c r="C13633" i="11"/>
  <c r="D13633" i="11" s="1"/>
  <c r="C13634" i="11"/>
  <c r="D13634" i="11" s="1"/>
  <c r="C13635" i="11"/>
  <c r="D13635" i="11" s="1"/>
  <c r="C13636" i="11"/>
  <c r="D13636" i="11" s="1"/>
  <c r="C13637" i="11"/>
  <c r="D13637" i="11" s="1"/>
  <c r="C13638" i="11"/>
  <c r="D13638" i="11" s="1"/>
  <c r="C13639" i="11"/>
  <c r="D13639" i="11" s="1"/>
  <c r="C13640" i="11"/>
  <c r="D13640" i="11" s="1"/>
  <c r="C13641" i="11"/>
  <c r="D13641" i="11" s="1"/>
  <c r="C13642" i="11"/>
  <c r="D13642" i="11" s="1"/>
  <c r="C13643" i="11"/>
  <c r="D13643" i="11" s="1"/>
  <c r="C13644" i="11"/>
  <c r="D13644" i="11" s="1"/>
  <c r="C13645" i="11"/>
  <c r="D13645" i="11" s="1"/>
  <c r="C13646" i="11"/>
  <c r="D13646" i="11" s="1"/>
  <c r="C13647" i="11"/>
  <c r="D13647" i="11" s="1"/>
  <c r="C13648" i="11"/>
  <c r="D13648" i="11" s="1"/>
  <c r="C13649" i="11"/>
  <c r="D13649" i="11" s="1"/>
  <c r="C13650" i="11"/>
  <c r="D13650" i="11" s="1"/>
  <c r="C13651" i="11"/>
  <c r="D13651" i="11" s="1"/>
  <c r="C13652" i="11"/>
  <c r="D13652" i="11" s="1"/>
  <c r="C13653" i="11"/>
  <c r="D13653" i="11" s="1"/>
  <c r="C13654" i="11"/>
  <c r="D13654" i="11" s="1"/>
  <c r="C13655" i="11"/>
  <c r="D13655" i="11" s="1"/>
  <c r="C13656" i="11"/>
  <c r="D13656" i="11" s="1"/>
  <c r="C13657" i="11"/>
  <c r="D13657" i="11" s="1"/>
  <c r="C13658" i="11"/>
  <c r="D13658" i="11" s="1"/>
  <c r="C13659" i="11"/>
  <c r="D13659" i="11" s="1"/>
  <c r="C13660" i="11"/>
  <c r="D13660" i="11" s="1"/>
  <c r="C13661" i="11"/>
  <c r="D13661" i="11" s="1"/>
  <c r="C13662" i="11"/>
  <c r="D13662" i="11" s="1"/>
  <c r="C13663" i="11"/>
  <c r="D13663" i="11" s="1"/>
  <c r="C13664" i="11"/>
  <c r="D13664" i="11" s="1"/>
  <c r="C13665" i="11"/>
  <c r="D13665" i="11" s="1"/>
  <c r="C13666" i="11"/>
  <c r="D13666" i="11" s="1"/>
  <c r="C13667" i="11"/>
  <c r="D13667" i="11" s="1"/>
  <c r="C13668" i="11"/>
  <c r="D13668" i="11" s="1"/>
  <c r="C13669" i="11"/>
  <c r="D13669" i="11" s="1"/>
  <c r="C13670" i="11"/>
  <c r="D13670" i="11" s="1"/>
  <c r="C13671" i="11"/>
  <c r="D13671" i="11" s="1"/>
  <c r="C13672" i="11"/>
  <c r="D13672" i="11" s="1"/>
  <c r="C13673" i="11"/>
  <c r="D13673" i="11" s="1"/>
  <c r="C13674" i="11"/>
  <c r="D13674" i="11" s="1"/>
  <c r="C13675" i="11"/>
  <c r="D13675" i="11" s="1"/>
  <c r="C13676" i="11"/>
  <c r="D13676" i="11" s="1"/>
  <c r="C13677" i="11"/>
  <c r="D13677" i="11" s="1"/>
  <c r="C13678" i="11"/>
  <c r="D13678" i="11" s="1"/>
  <c r="C13679" i="11"/>
  <c r="D13679" i="11" s="1"/>
  <c r="C13680" i="11"/>
  <c r="D13680" i="11" s="1"/>
  <c r="C13681" i="11"/>
  <c r="D13681" i="11" s="1"/>
  <c r="C13682" i="11"/>
  <c r="D13682" i="11" s="1"/>
  <c r="C13683" i="11"/>
  <c r="D13683" i="11" s="1"/>
  <c r="C13684" i="11"/>
  <c r="D13684" i="11" s="1"/>
  <c r="C13685" i="11"/>
  <c r="D13685" i="11" s="1"/>
  <c r="C13686" i="11"/>
  <c r="D13686" i="11" s="1"/>
  <c r="C13687" i="11"/>
  <c r="D13687" i="11" s="1"/>
  <c r="C13688" i="11"/>
  <c r="D13688" i="11" s="1"/>
  <c r="C13689" i="11"/>
  <c r="D13689" i="11" s="1"/>
  <c r="C13690" i="11"/>
  <c r="D13690" i="11" s="1"/>
  <c r="C13691" i="11"/>
  <c r="D13691" i="11" s="1"/>
  <c r="C13692" i="11"/>
  <c r="D13692" i="11" s="1"/>
  <c r="C13693" i="11"/>
  <c r="D13693" i="11" s="1"/>
  <c r="C13694" i="11"/>
  <c r="D13694" i="11" s="1"/>
  <c r="C13695" i="11"/>
  <c r="D13695" i="11" s="1"/>
  <c r="C13696" i="11"/>
  <c r="D13696" i="11" s="1"/>
  <c r="C13697" i="11"/>
  <c r="D13697" i="11" s="1"/>
  <c r="C13698" i="11"/>
  <c r="D13698" i="11" s="1"/>
  <c r="C13699" i="11"/>
  <c r="D13699" i="11" s="1"/>
  <c r="C13700" i="11"/>
  <c r="D13700" i="11" s="1"/>
  <c r="C13701" i="11"/>
  <c r="D13701" i="11" s="1"/>
  <c r="C13702" i="11"/>
  <c r="D13702" i="11" s="1"/>
  <c r="C13703" i="11"/>
  <c r="D13703" i="11" s="1"/>
  <c r="C13704" i="11"/>
  <c r="D13704" i="11" s="1"/>
  <c r="C13705" i="11"/>
  <c r="D13705" i="11" s="1"/>
  <c r="C13706" i="11"/>
  <c r="D13706" i="11" s="1"/>
  <c r="C13707" i="11"/>
  <c r="D13707" i="11" s="1"/>
  <c r="C13708" i="11"/>
  <c r="D13708" i="11" s="1"/>
  <c r="C13709" i="11"/>
  <c r="D13709" i="11" s="1"/>
  <c r="C13710" i="11"/>
  <c r="D13710" i="11" s="1"/>
  <c r="C13711" i="11"/>
  <c r="D13711" i="11" s="1"/>
  <c r="C13712" i="11"/>
  <c r="D13712" i="11" s="1"/>
  <c r="C13713" i="11"/>
  <c r="D13713" i="11" s="1"/>
  <c r="C13714" i="11"/>
  <c r="D13714" i="11" s="1"/>
  <c r="C13715" i="11"/>
  <c r="D13715" i="11" s="1"/>
  <c r="C13716" i="11"/>
  <c r="D13716" i="11" s="1"/>
  <c r="C13717" i="11"/>
  <c r="D13717" i="11" s="1"/>
  <c r="C13718" i="11"/>
  <c r="D13718" i="11" s="1"/>
  <c r="C13719" i="11"/>
  <c r="D13719" i="11" s="1"/>
  <c r="C13720" i="11"/>
  <c r="D13720" i="11" s="1"/>
  <c r="C13721" i="11"/>
  <c r="D13721" i="11" s="1"/>
  <c r="C13722" i="11"/>
  <c r="D13722" i="11" s="1"/>
  <c r="C13723" i="11"/>
  <c r="D13723" i="11" s="1"/>
  <c r="C13724" i="11"/>
  <c r="D13724" i="11" s="1"/>
  <c r="C13725" i="11"/>
  <c r="D13725" i="11" s="1"/>
  <c r="C13726" i="11"/>
  <c r="D13726" i="11" s="1"/>
  <c r="C13727" i="11"/>
  <c r="D13727" i="11" s="1"/>
  <c r="C13728" i="11"/>
  <c r="D13728" i="11" s="1"/>
  <c r="C13729" i="11"/>
  <c r="D13729" i="11" s="1"/>
  <c r="C13730" i="11"/>
  <c r="D13730" i="11" s="1"/>
  <c r="C13731" i="11"/>
  <c r="D13731" i="11" s="1"/>
  <c r="C13732" i="11"/>
  <c r="D13732" i="11" s="1"/>
  <c r="C13733" i="11"/>
  <c r="D13733" i="11" s="1"/>
  <c r="C13734" i="11"/>
  <c r="D13734" i="11" s="1"/>
  <c r="C13735" i="11"/>
  <c r="D13735" i="11" s="1"/>
  <c r="C13736" i="11"/>
  <c r="D13736" i="11" s="1"/>
  <c r="C13737" i="11"/>
  <c r="D13737" i="11" s="1"/>
  <c r="C13738" i="11"/>
  <c r="D13738" i="11" s="1"/>
  <c r="C13739" i="11"/>
  <c r="D13739" i="11" s="1"/>
  <c r="C13740" i="11"/>
  <c r="D13740" i="11" s="1"/>
  <c r="C13741" i="11"/>
  <c r="D13741" i="11" s="1"/>
  <c r="C13742" i="11"/>
  <c r="D13742" i="11" s="1"/>
  <c r="C13743" i="11"/>
  <c r="D13743" i="11" s="1"/>
  <c r="C13744" i="11"/>
  <c r="D13744" i="11" s="1"/>
  <c r="C13745" i="11"/>
  <c r="D13745" i="11" s="1"/>
  <c r="C13746" i="11"/>
  <c r="D13746" i="11" s="1"/>
  <c r="C13747" i="11"/>
  <c r="D13747" i="11" s="1"/>
  <c r="C13748" i="11"/>
  <c r="D13748" i="11" s="1"/>
  <c r="C13749" i="11"/>
  <c r="D13749" i="11" s="1"/>
  <c r="C13750" i="11"/>
  <c r="D13750" i="11" s="1"/>
  <c r="C13751" i="11"/>
  <c r="D13751" i="11" s="1"/>
  <c r="C13752" i="11"/>
  <c r="D13752" i="11" s="1"/>
  <c r="C13753" i="11"/>
  <c r="D13753" i="11" s="1"/>
  <c r="C13754" i="11"/>
  <c r="D13754" i="11" s="1"/>
  <c r="C13755" i="11"/>
  <c r="D13755" i="11" s="1"/>
  <c r="C13756" i="11"/>
  <c r="D13756" i="11" s="1"/>
  <c r="C13757" i="11"/>
  <c r="D13757" i="11" s="1"/>
  <c r="C13758" i="11"/>
  <c r="D13758" i="11" s="1"/>
  <c r="C13759" i="11"/>
  <c r="D13759" i="11" s="1"/>
  <c r="C13760" i="11"/>
  <c r="D13760" i="11" s="1"/>
  <c r="C13761" i="11"/>
  <c r="D13761" i="11" s="1"/>
  <c r="C13762" i="11"/>
  <c r="D13762" i="11" s="1"/>
  <c r="C13763" i="11"/>
  <c r="D13763" i="11" s="1"/>
  <c r="C13764" i="11"/>
  <c r="D13764" i="11" s="1"/>
  <c r="C13765" i="11"/>
  <c r="D13765" i="11" s="1"/>
  <c r="C13766" i="11"/>
  <c r="D13766" i="11" s="1"/>
  <c r="C13767" i="11"/>
  <c r="D13767" i="11" s="1"/>
  <c r="C13768" i="11"/>
  <c r="D13768" i="11" s="1"/>
  <c r="C13769" i="11"/>
  <c r="D13769" i="11" s="1"/>
  <c r="C13770" i="11"/>
  <c r="D13770" i="11" s="1"/>
  <c r="C13771" i="11"/>
  <c r="D13771" i="11" s="1"/>
  <c r="C13772" i="11"/>
  <c r="D13772" i="11" s="1"/>
  <c r="C13773" i="11"/>
  <c r="D13773" i="11" s="1"/>
  <c r="C13774" i="11"/>
  <c r="D13774" i="11" s="1"/>
  <c r="C13775" i="11"/>
  <c r="D13775" i="11" s="1"/>
  <c r="C13776" i="11"/>
  <c r="D13776" i="11" s="1"/>
  <c r="C13777" i="11"/>
  <c r="D13777" i="11" s="1"/>
  <c r="C13778" i="11"/>
  <c r="D13778" i="11" s="1"/>
  <c r="C13779" i="11"/>
  <c r="D13779" i="11" s="1"/>
  <c r="C13780" i="11"/>
  <c r="D13780" i="11" s="1"/>
  <c r="C13781" i="11"/>
  <c r="D13781" i="11" s="1"/>
  <c r="C13782" i="11"/>
  <c r="D13782" i="11" s="1"/>
  <c r="C13783" i="11"/>
  <c r="D13783" i="11" s="1"/>
  <c r="C13784" i="11"/>
  <c r="D13784" i="11" s="1"/>
  <c r="C13785" i="11"/>
  <c r="D13785" i="11" s="1"/>
  <c r="C13786" i="11"/>
  <c r="D13786" i="11" s="1"/>
  <c r="C13787" i="11"/>
  <c r="D13787" i="11" s="1"/>
  <c r="C13788" i="11"/>
  <c r="D13788" i="11" s="1"/>
  <c r="C13789" i="11"/>
  <c r="D13789" i="11" s="1"/>
  <c r="C13790" i="11"/>
  <c r="D13790" i="11" s="1"/>
  <c r="C13791" i="11"/>
  <c r="D13791" i="11" s="1"/>
  <c r="C13792" i="11"/>
  <c r="D13792" i="11" s="1"/>
  <c r="C13793" i="11"/>
  <c r="D13793" i="11" s="1"/>
  <c r="C13794" i="11"/>
  <c r="D13794" i="11" s="1"/>
  <c r="C13795" i="11"/>
  <c r="D13795" i="11" s="1"/>
  <c r="C13796" i="11"/>
  <c r="D13796" i="11" s="1"/>
  <c r="C13797" i="11"/>
  <c r="D13797" i="11" s="1"/>
  <c r="C13798" i="11"/>
  <c r="D13798" i="11" s="1"/>
  <c r="C13799" i="11"/>
  <c r="D13799" i="11" s="1"/>
  <c r="C13800" i="11"/>
  <c r="D13800" i="11" s="1"/>
  <c r="C13801" i="11"/>
  <c r="D13801" i="11" s="1"/>
  <c r="C13802" i="11"/>
  <c r="D13802" i="11" s="1"/>
  <c r="C13803" i="11"/>
  <c r="D13803" i="11" s="1"/>
  <c r="C13804" i="11"/>
  <c r="D13804" i="11" s="1"/>
  <c r="C13805" i="11"/>
  <c r="D13805" i="11" s="1"/>
  <c r="C13806" i="11"/>
  <c r="D13806" i="11" s="1"/>
  <c r="C13807" i="11"/>
  <c r="D13807" i="11" s="1"/>
  <c r="C13808" i="11"/>
  <c r="D13808" i="11" s="1"/>
  <c r="C13809" i="11"/>
  <c r="D13809" i="11" s="1"/>
  <c r="C13810" i="11"/>
  <c r="D13810" i="11" s="1"/>
  <c r="C13811" i="11"/>
  <c r="D13811" i="11" s="1"/>
  <c r="C13812" i="11"/>
  <c r="D13812" i="11" s="1"/>
  <c r="C13813" i="11"/>
  <c r="D13813" i="11" s="1"/>
  <c r="C13814" i="11"/>
  <c r="D13814" i="11" s="1"/>
  <c r="C13815" i="11"/>
  <c r="D13815" i="11" s="1"/>
  <c r="C13816" i="11"/>
  <c r="D13816" i="11" s="1"/>
  <c r="C13817" i="11"/>
  <c r="D13817" i="11" s="1"/>
  <c r="C13818" i="11"/>
  <c r="D13818" i="11" s="1"/>
  <c r="C13819" i="11"/>
  <c r="D13819" i="11" s="1"/>
  <c r="C13820" i="11"/>
  <c r="D13820" i="11" s="1"/>
  <c r="C13821" i="11"/>
  <c r="D13821" i="11" s="1"/>
  <c r="C13822" i="11"/>
  <c r="D13822" i="11" s="1"/>
  <c r="C13823" i="11"/>
  <c r="D13823" i="11" s="1"/>
  <c r="C13824" i="11"/>
  <c r="D13824" i="11" s="1"/>
  <c r="C13825" i="11"/>
  <c r="D13825" i="11" s="1"/>
  <c r="C13826" i="11"/>
  <c r="D13826" i="11" s="1"/>
  <c r="C13827" i="11"/>
  <c r="D13827" i="11" s="1"/>
  <c r="C13828" i="11"/>
  <c r="D13828" i="11" s="1"/>
  <c r="C13829" i="11"/>
  <c r="D13829" i="11" s="1"/>
  <c r="C13830" i="11"/>
  <c r="D13830" i="11" s="1"/>
  <c r="C13831" i="11"/>
  <c r="D13831" i="11" s="1"/>
  <c r="C13832" i="11"/>
  <c r="D13832" i="11" s="1"/>
  <c r="C13833" i="11"/>
  <c r="D13833" i="11" s="1"/>
  <c r="C13834" i="11"/>
  <c r="D13834" i="11" s="1"/>
  <c r="C13835" i="11"/>
  <c r="D13835" i="11" s="1"/>
  <c r="C13836" i="11"/>
  <c r="D13836" i="11" s="1"/>
  <c r="C13837" i="11"/>
  <c r="D13837" i="11" s="1"/>
  <c r="C13838" i="11"/>
  <c r="D13838" i="11" s="1"/>
  <c r="C13839" i="11"/>
  <c r="D13839" i="11" s="1"/>
  <c r="C13840" i="11"/>
  <c r="D13840" i="11" s="1"/>
  <c r="C13841" i="11"/>
  <c r="D13841" i="11" s="1"/>
  <c r="C13842" i="11"/>
  <c r="D13842" i="11" s="1"/>
  <c r="C13843" i="11"/>
  <c r="D13843" i="11" s="1"/>
  <c r="C13844" i="11"/>
  <c r="D13844" i="11" s="1"/>
  <c r="C13845" i="11"/>
  <c r="D13845" i="11" s="1"/>
  <c r="C13846" i="11"/>
  <c r="D13846" i="11" s="1"/>
  <c r="C13847" i="11"/>
  <c r="D13847" i="11" s="1"/>
  <c r="C13848" i="11"/>
  <c r="D13848" i="11" s="1"/>
  <c r="C13849" i="11"/>
  <c r="D13849" i="11" s="1"/>
  <c r="C13850" i="11"/>
  <c r="D13850" i="11" s="1"/>
  <c r="C13851" i="11"/>
  <c r="D13851" i="11" s="1"/>
  <c r="C13852" i="11"/>
  <c r="D13852" i="11" s="1"/>
  <c r="C13853" i="11"/>
  <c r="D13853" i="11" s="1"/>
  <c r="C13854" i="11"/>
  <c r="D13854" i="11" s="1"/>
  <c r="C13855" i="11"/>
  <c r="D13855" i="11" s="1"/>
  <c r="C13856" i="11"/>
  <c r="D13856" i="11" s="1"/>
  <c r="C13857" i="11"/>
  <c r="D13857" i="11" s="1"/>
  <c r="C13858" i="11"/>
  <c r="D13858" i="11" s="1"/>
  <c r="C13859" i="11"/>
  <c r="D13859" i="11" s="1"/>
  <c r="C13860" i="11"/>
  <c r="D13860" i="11" s="1"/>
  <c r="C13861" i="11"/>
  <c r="D13861" i="11" s="1"/>
  <c r="C13862" i="11"/>
  <c r="D13862" i="11" s="1"/>
  <c r="C13863" i="11"/>
  <c r="D13863" i="11" s="1"/>
  <c r="C13864" i="11"/>
  <c r="D13864" i="11" s="1"/>
  <c r="C13865" i="11"/>
  <c r="D13865" i="11" s="1"/>
  <c r="C13866" i="11"/>
  <c r="D13866" i="11" s="1"/>
  <c r="C13867" i="11"/>
  <c r="D13867" i="11" s="1"/>
  <c r="C13868" i="11"/>
  <c r="D13868" i="11" s="1"/>
  <c r="C13869" i="11"/>
  <c r="D13869" i="11" s="1"/>
  <c r="C13870" i="11"/>
  <c r="D13870" i="11" s="1"/>
  <c r="C13871" i="11"/>
  <c r="D13871" i="11" s="1"/>
  <c r="C13872" i="11"/>
  <c r="D13872" i="11" s="1"/>
  <c r="C13873" i="11"/>
  <c r="D13873" i="11" s="1"/>
  <c r="C13874" i="11"/>
  <c r="D13874" i="11" s="1"/>
  <c r="C13875" i="11"/>
  <c r="D13875" i="11" s="1"/>
  <c r="C13876" i="11"/>
  <c r="D13876" i="11" s="1"/>
  <c r="C13877" i="11"/>
  <c r="D13877" i="11" s="1"/>
  <c r="C13878" i="11"/>
  <c r="D13878" i="11" s="1"/>
  <c r="C13879" i="11"/>
  <c r="D13879" i="11" s="1"/>
  <c r="C13880" i="11"/>
  <c r="D13880" i="11" s="1"/>
  <c r="C13881" i="11"/>
  <c r="D13881" i="11" s="1"/>
  <c r="C13882" i="11"/>
  <c r="D13882" i="11" s="1"/>
  <c r="C13883" i="11"/>
  <c r="D13883" i="11" s="1"/>
  <c r="C13884" i="11"/>
  <c r="D13884" i="11" s="1"/>
  <c r="C13885" i="11"/>
  <c r="D13885" i="11" s="1"/>
  <c r="C13886" i="11"/>
  <c r="D13886" i="11" s="1"/>
  <c r="C13887" i="11"/>
  <c r="D13887" i="11" s="1"/>
  <c r="C13888" i="11"/>
  <c r="D13888" i="11" s="1"/>
  <c r="C13889" i="11"/>
  <c r="D13889" i="11" s="1"/>
  <c r="C13890" i="11"/>
  <c r="D13890" i="11" s="1"/>
  <c r="C13891" i="11"/>
  <c r="D13891" i="11" s="1"/>
  <c r="C13892" i="11"/>
  <c r="D13892" i="11" s="1"/>
  <c r="C13893" i="11"/>
  <c r="D13893" i="11" s="1"/>
  <c r="C13894" i="11"/>
  <c r="D13894" i="11" s="1"/>
  <c r="C13895" i="11"/>
  <c r="D13895" i="11" s="1"/>
  <c r="C13896" i="11"/>
  <c r="D13896" i="11" s="1"/>
  <c r="C13897" i="11"/>
  <c r="D13897" i="11" s="1"/>
  <c r="C13898" i="11"/>
  <c r="D13898" i="11" s="1"/>
  <c r="C13899" i="11"/>
  <c r="D13899" i="11" s="1"/>
  <c r="C13900" i="11"/>
  <c r="D13900" i="11" s="1"/>
  <c r="C13901" i="11"/>
  <c r="D13901" i="11" s="1"/>
  <c r="C13902" i="11"/>
  <c r="D13902" i="11" s="1"/>
  <c r="C13903" i="11"/>
  <c r="D13903" i="11" s="1"/>
  <c r="C13904" i="11"/>
  <c r="D13904" i="11" s="1"/>
  <c r="C13905" i="11"/>
  <c r="D13905" i="11" s="1"/>
  <c r="C13906" i="11"/>
  <c r="D13906" i="11" s="1"/>
  <c r="C13907" i="11"/>
  <c r="D13907" i="11" s="1"/>
  <c r="C13908" i="11"/>
  <c r="D13908" i="11" s="1"/>
  <c r="C13909" i="11"/>
  <c r="D13909" i="11" s="1"/>
  <c r="C13910" i="11"/>
  <c r="D13910" i="11" s="1"/>
  <c r="C13911" i="11"/>
  <c r="D13911" i="11" s="1"/>
  <c r="C13912" i="11"/>
  <c r="D13912" i="11" s="1"/>
  <c r="C13913" i="11"/>
  <c r="D13913" i="11" s="1"/>
  <c r="C13914" i="11"/>
  <c r="D13914" i="11" s="1"/>
  <c r="C13915" i="11"/>
  <c r="D13915" i="11" s="1"/>
  <c r="C13916" i="11"/>
  <c r="D13916" i="11" s="1"/>
  <c r="C13917" i="11"/>
  <c r="D13917" i="11" s="1"/>
  <c r="C13918" i="11"/>
  <c r="D13918" i="11" s="1"/>
  <c r="C13919" i="11"/>
  <c r="D13919" i="11" s="1"/>
  <c r="C13920" i="11"/>
  <c r="D13920" i="11" s="1"/>
  <c r="C13921" i="11"/>
  <c r="D13921" i="11" s="1"/>
  <c r="C13922" i="11"/>
  <c r="D13922" i="11" s="1"/>
  <c r="C13923" i="11"/>
  <c r="D13923" i="11" s="1"/>
  <c r="C13924" i="11"/>
  <c r="D13924" i="11" s="1"/>
  <c r="C13925" i="11"/>
  <c r="D13925" i="11" s="1"/>
  <c r="C13926" i="11"/>
  <c r="D13926" i="11" s="1"/>
  <c r="C13927" i="11"/>
  <c r="D13927" i="11" s="1"/>
  <c r="C13928" i="11"/>
  <c r="D13928" i="11" s="1"/>
  <c r="C13929" i="11"/>
  <c r="D13929" i="11" s="1"/>
  <c r="C13930" i="11"/>
  <c r="D13930" i="11" s="1"/>
  <c r="C13931" i="11"/>
  <c r="D13931" i="11" s="1"/>
  <c r="C13932" i="11"/>
  <c r="D13932" i="11" s="1"/>
  <c r="C13933" i="11"/>
  <c r="D13933" i="11" s="1"/>
  <c r="C13934" i="11"/>
  <c r="D13934" i="11" s="1"/>
  <c r="C13935" i="11"/>
  <c r="D13935" i="11" s="1"/>
  <c r="C13936" i="11"/>
  <c r="D13936" i="11" s="1"/>
  <c r="C13937" i="11"/>
  <c r="D13937" i="11" s="1"/>
  <c r="C13938" i="11"/>
  <c r="D13938" i="11" s="1"/>
  <c r="C13939" i="11"/>
  <c r="D13939" i="11" s="1"/>
  <c r="C13940" i="11"/>
  <c r="D13940" i="11" s="1"/>
  <c r="C13941" i="11"/>
  <c r="D13941" i="11" s="1"/>
  <c r="C13942" i="11"/>
  <c r="D13942" i="11" s="1"/>
  <c r="C13943" i="11"/>
  <c r="D13943" i="11" s="1"/>
  <c r="C13944" i="11"/>
  <c r="D13944" i="11" s="1"/>
  <c r="C13945" i="11"/>
  <c r="D13945" i="11" s="1"/>
  <c r="C13946" i="11"/>
  <c r="D13946" i="11" s="1"/>
  <c r="C13947" i="11"/>
  <c r="D13947" i="11" s="1"/>
  <c r="C13948" i="11"/>
  <c r="D13948" i="11" s="1"/>
  <c r="C13949" i="11"/>
  <c r="D13949" i="11" s="1"/>
  <c r="C13950" i="11"/>
  <c r="D13950" i="11" s="1"/>
  <c r="C13951" i="11"/>
  <c r="D13951" i="11" s="1"/>
  <c r="C13952" i="11"/>
  <c r="D13952" i="11" s="1"/>
  <c r="C13953" i="11"/>
  <c r="D13953" i="11" s="1"/>
  <c r="C13954" i="11"/>
  <c r="D13954" i="11" s="1"/>
  <c r="C13955" i="11"/>
  <c r="D13955" i="11" s="1"/>
  <c r="C13956" i="11"/>
  <c r="D13956" i="11" s="1"/>
  <c r="C13957" i="11"/>
  <c r="D13957" i="11" s="1"/>
  <c r="C13958" i="11"/>
  <c r="D13958" i="11" s="1"/>
  <c r="C13959" i="11"/>
  <c r="D13959" i="11" s="1"/>
  <c r="C13960" i="11"/>
  <c r="D13960" i="11" s="1"/>
  <c r="C13961" i="11"/>
  <c r="D13961" i="11" s="1"/>
  <c r="C13962" i="11"/>
  <c r="D13962" i="11" s="1"/>
  <c r="C13963" i="11"/>
  <c r="D13963" i="11" s="1"/>
  <c r="C13964" i="11"/>
  <c r="D13964" i="11" s="1"/>
  <c r="C13965" i="11"/>
  <c r="D13965" i="11" s="1"/>
  <c r="C13966" i="11"/>
  <c r="D13966" i="11" s="1"/>
  <c r="C13967" i="11"/>
  <c r="D13967" i="11" s="1"/>
  <c r="C13968" i="11"/>
  <c r="D13968" i="11" s="1"/>
  <c r="C13969" i="11"/>
  <c r="D13969" i="11" s="1"/>
  <c r="C13970" i="11"/>
  <c r="D13970" i="11" s="1"/>
  <c r="C13971" i="11"/>
  <c r="D13971" i="11" s="1"/>
  <c r="C13972" i="11"/>
  <c r="D13972" i="11" s="1"/>
  <c r="C13973" i="11"/>
  <c r="D13973" i="11" s="1"/>
  <c r="C13974" i="11"/>
  <c r="D13974" i="11" s="1"/>
  <c r="C13975" i="11"/>
  <c r="D13975" i="11" s="1"/>
  <c r="C13976" i="11"/>
  <c r="D13976" i="11" s="1"/>
  <c r="C13977" i="11"/>
  <c r="D13977" i="11" s="1"/>
  <c r="C13978" i="11"/>
  <c r="D13978" i="11" s="1"/>
  <c r="C13979" i="11"/>
  <c r="D13979" i="11" s="1"/>
  <c r="C13980" i="11"/>
  <c r="D13980" i="11" s="1"/>
  <c r="C13981" i="11"/>
  <c r="D13981" i="11" s="1"/>
  <c r="C13982" i="11"/>
  <c r="D13982" i="11" s="1"/>
  <c r="C13983" i="11"/>
  <c r="D13983" i="11" s="1"/>
  <c r="C13984" i="11"/>
  <c r="D13984" i="11" s="1"/>
  <c r="C13985" i="11"/>
  <c r="D13985" i="11" s="1"/>
  <c r="C13986" i="11"/>
  <c r="D13986" i="11" s="1"/>
  <c r="C13987" i="11"/>
  <c r="D13987" i="11" s="1"/>
  <c r="C13988" i="11"/>
  <c r="D13988" i="11" s="1"/>
  <c r="C13989" i="11"/>
  <c r="D13989" i="11" s="1"/>
  <c r="C13990" i="11"/>
  <c r="D13990" i="11" s="1"/>
  <c r="C13991" i="11"/>
  <c r="D13991" i="11" s="1"/>
  <c r="C13992" i="11"/>
  <c r="D13992" i="11" s="1"/>
  <c r="C13993" i="11"/>
  <c r="D13993" i="11" s="1"/>
  <c r="C13994" i="11"/>
  <c r="D13994" i="11" s="1"/>
  <c r="C13995" i="11"/>
  <c r="D13995" i="11" s="1"/>
  <c r="C13996" i="11"/>
  <c r="D13996" i="11" s="1"/>
  <c r="C13997" i="11"/>
  <c r="D13997" i="11" s="1"/>
  <c r="C13998" i="11"/>
  <c r="D13998" i="11" s="1"/>
  <c r="C13999" i="11"/>
  <c r="D13999" i="11" s="1"/>
  <c r="C14000" i="11"/>
  <c r="D14000" i="11" s="1"/>
  <c r="C14001" i="11"/>
  <c r="D14001" i="11" s="1"/>
  <c r="C14002" i="11"/>
  <c r="D14002" i="11" s="1"/>
  <c r="C14003" i="11"/>
  <c r="D14003" i="11" s="1"/>
  <c r="C14004" i="11"/>
  <c r="D14004" i="11" s="1"/>
  <c r="C14005" i="11"/>
  <c r="D14005" i="11" s="1"/>
  <c r="C14006" i="11"/>
  <c r="D14006" i="11" s="1"/>
  <c r="C14007" i="11"/>
  <c r="D14007" i="11" s="1"/>
  <c r="C14008" i="11"/>
  <c r="D14008" i="11" s="1"/>
  <c r="C14009" i="11"/>
  <c r="D14009" i="11" s="1"/>
  <c r="C14010" i="11"/>
  <c r="D14010" i="11" s="1"/>
  <c r="C14011" i="11"/>
  <c r="D14011" i="11" s="1"/>
  <c r="C14012" i="11"/>
  <c r="D14012" i="11" s="1"/>
  <c r="C14013" i="11"/>
  <c r="D14013" i="11" s="1"/>
  <c r="C14014" i="11"/>
  <c r="D14014" i="11" s="1"/>
  <c r="C14015" i="11"/>
  <c r="D14015" i="11" s="1"/>
  <c r="C14016" i="11"/>
  <c r="D14016" i="11" s="1"/>
  <c r="C14017" i="11"/>
  <c r="D14017" i="11" s="1"/>
  <c r="C14018" i="11"/>
  <c r="D14018" i="11" s="1"/>
  <c r="C14019" i="11"/>
  <c r="D14019" i="11" s="1"/>
  <c r="C14020" i="11"/>
  <c r="D14020" i="11" s="1"/>
  <c r="C14021" i="11"/>
  <c r="D14021" i="11"/>
  <c r="C14022" i="11"/>
  <c r="D14022" i="11" s="1"/>
  <c r="C14023" i="11"/>
  <c r="D14023" i="11" s="1"/>
  <c r="C14024" i="11"/>
  <c r="D14024" i="11" s="1"/>
  <c r="C14025" i="11"/>
  <c r="D14025" i="11" s="1"/>
  <c r="C14026" i="11"/>
  <c r="D14026" i="11" s="1"/>
  <c r="C14027" i="11"/>
  <c r="D14027" i="11" s="1"/>
  <c r="C14028" i="11"/>
  <c r="D14028" i="11" s="1"/>
  <c r="C14029" i="11"/>
  <c r="D14029" i="11" s="1"/>
  <c r="C14030" i="11"/>
  <c r="D14030" i="11" s="1"/>
  <c r="C14031" i="11"/>
  <c r="D14031" i="11" s="1"/>
  <c r="C14032" i="11"/>
  <c r="D14032" i="11" s="1"/>
  <c r="C14033" i="11"/>
  <c r="D14033" i="11" s="1"/>
  <c r="C14034" i="11"/>
  <c r="D14034" i="11" s="1"/>
  <c r="C14035" i="11"/>
  <c r="D14035" i="11" s="1"/>
  <c r="C14036" i="11"/>
  <c r="D14036" i="11" s="1"/>
  <c r="C14037" i="11"/>
  <c r="D14037" i="11" s="1"/>
  <c r="C14038" i="11"/>
  <c r="D14038" i="11" s="1"/>
  <c r="C14039" i="11"/>
  <c r="D14039" i="11" s="1"/>
  <c r="C14040" i="11"/>
  <c r="D14040" i="11" s="1"/>
  <c r="C14041" i="11"/>
  <c r="D14041" i="11" s="1"/>
  <c r="C14042" i="11"/>
  <c r="D14042" i="11" s="1"/>
  <c r="C14043" i="11"/>
  <c r="D14043" i="11" s="1"/>
  <c r="C14044" i="11"/>
  <c r="D14044" i="11" s="1"/>
  <c r="C14045" i="11"/>
  <c r="D14045" i="11" s="1"/>
  <c r="C14046" i="11"/>
  <c r="D14046" i="11" s="1"/>
  <c r="C14047" i="11"/>
  <c r="D14047" i="11" s="1"/>
  <c r="C14048" i="11"/>
  <c r="D14048" i="11" s="1"/>
  <c r="C14049" i="11"/>
  <c r="D14049" i="11" s="1"/>
  <c r="C14050" i="11"/>
  <c r="D14050" i="11" s="1"/>
  <c r="C14051" i="11"/>
  <c r="D14051" i="11" s="1"/>
  <c r="C14052" i="11"/>
  <c r="D14052" i="11" s="1"/>
  <c r="C14053" i="11"/>
  <c r="D14053" i="11" s="1"/>
  <c r="C14054" i="11"/>
  <c r="D14054" i="11" s="1"/>
  <c r="C14055" i="11"/>
  <c r="D14055" i="11" s="1"/>
  <c r="C14056" i="11"/>
  <c r="D14056" i="11" s="1"/>
  <c r="C14057" i="11"/>
  <c r="D14057" i="11" s="1"/>
  <c r="C14058" i="11"/>
  <c r="D14058" i="11" s="1"/>
  <c r="C14059" i="11"/>
  <c r="D14059" i="11" s="1"/>
  <c r="C14060" i="11"/>
  <c r="D14060" i="11" s="1"/>
  <c r="C14061" i="11"/>
  <c r="D14061" i="11" s="1"/>
  <c r="C14062" i="11"/>
  <c r="D14062" i="11" s="1"/>
  <c r="C14063" i="11"/>
  <c r="D14063" i="11" s="1"/>
  <c r="C14064" i="11"/>
  <c r="D14064" i="11" s="1"/>
  <c r="C14065" i="11"/>
  <c r="D14065" i="11" s="1"/>
  <c r="C14066" i="11"/>
  <c r="D14066" i="11" s="1"/>
  <c r="C14067" i="11"/>
  <c r="D14067" i="11" s="1"/>
  <c r="C14068" i="11"/>
  <c r="D14068" i="11" s="1"/>
  <c r="C14069" i="11"/>
  <c r="D14069" i="11" s="1"/>
  <c r="C14070" i="11"/>
  <c r="D14070" i="11" s="1"/>
  <c r="C14071" i="11"/>
  <c r="D14071" i="11" s="1"/>
  <c r="C14072" i="11"/>
  <c r="D14072" i="11" s="1"/>
  <c r="C14073" i="11"/>
  <c r="D14073" i="11" s="1"/>
  <c r="C14074" i="11"/>
  <c r="D14074" i="11" s="1"/>
  <c r="C14075" i="11"/>
  <c r="D14075" i="11" s="1"/>
  <c r="C14076" i="11"/>
  <c r="D14076" i="11" s="1"/>
  <c r="C14077" i="11"/>
  <c r="D14077" i="11" s="1"/>
  <c r="C14078" i="11"/>
  <c r="D14078" i="11" s="1"/>
  <c r="C14079" i="11"/>
  <c r="D14079" i="11" s="1"/>
  <c r="C14080" i="11"/>
  <c r="D14080" i="11" s="1"/>
  <c r="C14081" i="11"/>
  <c r="D14081" i="11" s="1"/>
  <c r="C14082" i="11"/>
  <c r="D14082" i="11" s="1"/>
  <c r="C14083" i="11"/>
  <c r="D14083" i="11" s="1"/>
  <c r="C14084" i="11"/>
  <c r="D14084" i="11" s="1"/>
  <c r="C14085" i="11"/>
  <c r="D14085" i="11" s="1"/>
  <c r="C14086" i="11"/>
  <c r="D14086" i="11" s="1"/>
  <c r="C14087" i="11"/>
  <c r="D14087" i="11" s="1"/>
  <c r="C14088" i="11"/>
  <c r="D14088" i="11" s="1"/>
  <c r="C14089" i="11"/>
  <c r="D14089" i="11" s="1"/>
  <c r="C14090" i="11"/>
  <c r="D14090" i="11" s="1"/>
  <c r="C14091" i="11"/>
  <c r="D14091" i="11" s="1"/>
  <c r="C14092" i="11"/>
  <c r="D14092" i="11" s="1"/>
  <c r="C14093" i="11"/>
  <c r="D14093" i="11" s="1"/>
  <c r="C14094" i="11"/>
  <c r="D14094" i="11" s="1"/>
  <c r="C14095" i="11"/>
  <c r="D14095" i="11" s="1"/>
  <c r="C14096" i="11"/>
  <c r="D14096" i="11" s="1"/>
  <c r="C14097" i="11"/>
  <c r="D14097" i="11" s="1"/>
  <c r="C14098" i="11"/>
  <c r="D14098" i="11" s="1"/>
  <c r="C14099" i="11"/>
  <c r="D14099" i="11" s="1"/>
  <c r="C14100" i="11"/>
  <c r="D14100" i="11" s="1"/>
  <c r="C14101" i="11"/>
  <c r="D14101" i="11" s="1"/>
  <c r="C14102" i="11"/>
  <c r="D14102" i="11" s="1"/>
  <c r="C14103" i="11"/>
  <c r="D14103" i="11" s="1"/>
  <c r="C14104" i="11"/>
  <c r="D14104" i="11" s="1"/>
  <c r="C14105" i="11"/>
  <c r="D14105" i="11" s="1"/>
  <c r="C14106" i="11"/>
  <c r="D14106" i="11" s="1"/>
  <c r="C14107" i="11"/>
  <c r="D14107" i="11" s="1"/>
  <c r="C14108" i="11"/>
  <c r="D14108" i="11" s="1"/>
  <c r="C14109" i="11"/>
  <c r="D14109" i="11" s="1"/>
  <c r="C14110" i="11"/>
  <c r="D14110" i="11" s="1"/>
  <c r="C14111" i="11"/>
  <c r="D14111" i="11" s="1"/>
  <c r="C14112" i="11"/>
  <c r="D14112" i="11" s="1"/>
  <c r="C14113" i="11"/>
  <c r="D14113" i="11" s="1"/>
  <c r="C14114" i="11"/>
  <c r="D14114" i="11" s="1"/>
  <c r="C14115" i="11"/>
  <c r="D14115" i="11" s="1"/>
  <c r="C14116" i="11"/>
  <c r="D14116" i="11" s="1"/>
  <c r="C14117" i="11"/>
  <c r="D14117" i="11" s="1"/>
  <c r="C14118" i="11"/>
  <c r="D14118" i="11" s="1"/>
  <c r="C14119" i="11"/>
  <c r="D14119" i="11" s="1"/>
  <c r="C14120" i="11"/>
  <c r="D14120" i="11" s="1"/>
  <c r="C14121" i="11"/>
  <c r="D14121" i="11" s="1"/>
  <c r="C14122" i="11"/>
  <c r="D14122" i="11" s="1"/>
  <c r="C14123" i="11"/>
  <c r="D14123" i="11" s="1"/>
  <c r="C14124" i="11"/>
  <c r="D14124" i="11" s="1"/>
  <c r="C14125" i="11"/>
  <c r="D14125" i="11" s="1"/>
  <c r="C14126" i="11"/>
  <c r="D14126" i="11" s="1"/>
  <c r="C14127" i="11"/>
  <c r="D14127" i="11" s="1"/>
  <c r="C14128" i="11"/>
  <c r="D14128" i="11" s="1"/>
  <c r="C14129" i="11"/>
  <c r="D14129" i="11" s="1"/>
  <c r="C14130" i="11"/>
  <c r="D14130" i="11" s="1"/>
  <c r="C14131" i="11"/>
  <c r="D14131" i="11" s="1"/>
  <c r="C14132" i="11"/>
  <c r="D14132" i="11" s="1"/>
  <c r="C14133" i="11"/>
  <c r="D14133" i="11" s="1"/>
  <c r="C14134" i="11"/>
  <c r="D14134" i="11" s="1"/>
  <c r="C14135" i="11"/>
  <c r="D14135" i="11" s="1"/>
  <c r="C14136" i="11"/>
  <c r="D14136" i="11" s="1"/>
  <c r="C14137" i="11"/>
  <c r="D14137" i="11" s="1"/>
  <c r="C14138" i="11"/>
  <c r="D14138" i="11" s="1"/>
  <c r="C14139" i="11"/>
  <c r="D14139" i="11" s="1"/>
  <c r="C14140" i="11"/>
  <c r="D14140" i="11" s="1"/>
  <c r="C14141" i="11"/>
  <c r="D14141" i="11" s="1"/>
  <c r="C14142" i="11"/>
  <c r="D14142" i="11" s="1"/>
  <c r="C14143" i="11"/>
  <c r="D14143" i="11" s="1"/>
  <c r="C14144" i="11"/>
  <c r="D14144" i="11" s="1"/>
  <c r="C14145" i="11"/>
  <c r="D14145" i="11" s="1"/>
  <c r="C14146" i="11"/>
  <c r="D14146" i="11" s="1"/>
  <c r="C14147" i="11"/>
  <c r="D14147" i="11" s="1"/>
  <c r="C14148" i="11"/>
  <c r="D14148" i="11" s="1"/>
  <c r="C14149" i="11"/>
  <c r="D14149" i="11" s="1"/>
  <c r="C14150" i="11"/>
  <c r="D14150" i="11" s="1"/>
  <c r="C14151" i="11"/>
  <c r="D14151" i="11" s="1"/>
  <c r="C14152" i="11"/>
  <c r="D14152" i="11" s="1"/>
  <c r="C14153" i="11"/>
  <c r="D14153" i="11" s="1"/>
  <c r="C14154" i="11"/>
  <c r="D14154" i="11" s="1"/>
  <c r="C14155" i="11"/>
  <c r="D14155" i="11" s="1"/>
  <c r="C14156" i="11"/>
  <c r="D14156" i="11" s="1"/>
  <c r="C14157" i="11"/>
  <c r="D14157" i="11" s="1"/>
  <c r="C14158" i="11"/>
  <c r="D14158" i="11" s="1"/>
  <c r="C14159" i="11"/>
  <c r="D14159" i="11" s="1"/>
  <c r="C14160" i="11"/>
  <c r="D14160" i="11" s="1"/>
  <c r="C14161" i="11"/>
  <c r="D14161" i="11" s="1"/>
  <c r="C14162" i="11"/>
  <c r="D14162" i="11" s="1"/>
  <c r="C14163" i="11"/>
  <c r="D14163" i="11" s="1"/>
  <c r="C14164" i="11"/>
  <c r="D14164" i="11" s="1"/>
  <c r="C14165" i="11"/>
  <c r="D14165" i="11" s="1"/>
  <c r="C14166" i="11"/>
  <c r="D14166" i="11" s="1"/>
  <c r="C14167" i="11"/>
  <c r="D14167" i="11" s="1"/>
  <c r="C14168" i="11"/>
  <c r="D14168" i="11" s="1"/>
  <c r="C14169" i="11"/>
  <c r="D14169" i="11" s="1"/>
  <c r="C14170" i="11"/>
  <c r="D14170" i="11" s="1"/>
  <c r="C14171" i="11"/>
  <c r="D14171" i="11" s="1"/>
  <c r="C14172" i="11"/>
  <c r="D14172" i="11" s="1"/>
  <c r="C14173" i="11"/>
  <c r="D14173" i="11" s="1"/>
  <c r="C14174" i="11"/>
  <c r="D14174" i="11" s="1"/>
  <c r="C14175" i="11"/>
  <c r="D14175" i="11" s="1"/>
  <c r="C14176" i="11"/>
  <c r="D14176" i="11" s="1"/>
  <c r="C14177" i="11"/>
  <c r="D14177" i="11" s="1"/>
  <c r="C14178" i="11"/>
  <c r="D14178" i="11" s="1"/>
  <c r="C14179" i="11"/>
  <c r="D14179" i="11" s="1"/>
  <c r="C14180" i="11"/>
  <c r="D14180" i="11" s="1"/>
  <c r="C14181" i="11"/>
  <c r="D14181" i="11" s="1"/>
  <c r="C14182" i="11"/>
  <c r="D14182" i="11" s="1"/>
  <c r="C14183" i="11"/>
  <c r="D14183" i="11" s="1"/>
  <c r="C14184" i="11"/>
  <c r="D14184" i="11" s="1"/>
  <c r="C14185" i="11"/>
  <c r="D14185" i="11" s="1"/>
  <c r="C14186" i="11"/>
  <c r="D14186" i="11" s="1"/>
  <c r="C14187" i="11"/>
  <c r="D14187" i="11" s="1"/>
  <c r="C14188" i="11"/>
  <c r="D14188" i="11" s="1"/>
  <c r="C14189" i="11"/>
  <c r="D14189" i="11" s="1"/>
  <c r="C14190" i="11"/>
  <c r="D14190" i="11" s="1"/>
  <c r="C14191" i="11"/>
  <c r="D14191" i="11" s="1"/>
  <c r="C14192" i="11"/>
  <c r="D14192" i="11" s="1"/>
  <c r="C14193" i="11"/>
  <c r="D14193" i="11" s="1"/>
  <c r="C14194" i="11"/>
  <c r="D14194" i="11" s="1"/>
  <c r="C14195" i="11"/>
  <c r="D14195" i="11" s="1"/>
  <c r="C14196" i="11"/>
  <c r="D14196" i="11" s="1"/>
  <c r="C14197" i="11"/>
  <c r="D14197" i="11" s="1"/>
  <c r="C14198" i="11"/>
  <c r="D14198" i="11" s="1"/>
  <c r="C14199" i="11"/>
  <c r="D14199" i="11" s="1"/>
  <c r="C14200" i="11"/>
  <c r="D14200" i="11" s="1"/>
  <c r="C14201" i="11"/>
  <c r="D14201" i="11" s="1"/>
  <c r="C14202" i="11"/>
  <c r="D14202" i="11" s="1"/>
  <c r="C14203" i="11"/>
  <c r="D14203" i="11" s="1"/>
  <c r="C14204" i="11"/>
  <c r="D14204" i="11" s="1"/>
  <c r="C14205" i="11"/>
  <c r="D14205" i="11" s="1"/>
  <c r="C14206" i="11"/>
  <c r="D14206" i="11" s="1"/>
  <c r="C14207" i="11"/>
  <c r="D14207" i="11" s="1"/>
  <c r="C14208" i="11"/>
  <c r="D14208" i="11" s="1"/>
  <c r="C14209" i="11"/>
  <c r="D14209" i="11" s="1"/>
  <c r="C14210" i="11"/>
  <c r="D14210" i="11" s="1"/>
  <c r="C14211" i="11"/>
  <c r="D14211" i="11" s="1"/>
  <c r="C14212" i="11"/>
  <c r="D14212" i="11" s="1"/>
  <c r="C14213" i="11"/>
  <c r="D14213" i="11" s="1"/>
  <c r="C14214" i="11"/>
  <c r="D14214" i="11" s="1"/>
  <c r="C14215" i="11"/>
  <c r="D14215" i="11" s="1"/>
  <c r="C14216" i="11"/>
  <c r="D14216" i="11" s="1"/>
  <c r="C14217" i="11"/>
  <c r="D14217" i="11" s="1"/>
  <c r="C14218" i="11"/>
  <c r="D14218" i="11" s="1"/>
  <c r="C14219" i="11"/>
  <c r="D14219" i="11" s="1"/>
  <c r="C14220" i="11"/>
  <c r="D14220" i="11" s="1"/>
  <c r="C14221" i="11"/>
  <c r="D14221" i="11" s="1"/>
  <c r="C14222" i="11"/>
  <c r="D14222" i="11" s="1"/>
  <c r="C14223" i="11"/>
  <c r="D14223" i="11" s="1"/>
  <c r="C14224" i="11"/>
  <c r="D14224" i="11" s="1"/>
  <c r="C14225" i="11"/>
  <c r="D14225" i="11" s="1"/>
  <c r="C14226" i="11"/>
  <c r="D14226" i="11" s="1"/>
  <c r="C14227" i="11"/>
  <c r="D14227" i="11" s="1"/>
  <c r="C14228" i="11"/>
  <c r="D14228" i="11" s="1"/>
  <c r="C14229" i="11"/>
  <c r="D14229" i="11" s="1"/>
  <c r="C14230" i="11"/>
  <c r="D14230" i="11" s="1"/>
  <c r="C14231" i="11"/>
  <c r="D14231" i="11" s="1"/>
  <c r="C14232" i="11"/>
  <c r="D14232" i="11" s="1"/>
  <c r="C14233" i="11"/>
  <c r="D14233" i="11" s="1"/>
  <c r="C14234" i="11"/>
  <c r="D14234" i="11" s="1"/>
  <c r="C14235" i="11"/>
  <c r="D14235" i="11" s="1"/>
  <c r="C14236" i="11"/>
  <c r="D14236" i="11" s="1"/>
  <c r="C14237" i="11"/>
  <c r="D14237" i="11" s="1"/>
  <c r="C14238" i="11"/>
  <c r="D14238" i="11" s="1"/>
  <c r="C14239" i="11"/>
  <c r="D14239" i="11" s="1"/>
  <c r="C14240" i="11"/>
  <c r="D14240" i="11" s="1"/>
  <c r="C14241" i="11"/>
  <c r="D14241" i="11" s="1"/>
  <c r="C14242" i="11"/>
  <c r="D14242" i="11" s="1"/>
  <c r="C14243" i="11"/>
  <c r="D14243" i="11" s="1"/>
  <c r="C14244" i="11"/>
  <c r="D14244" i="11" s="1"/>
  <c r="C14245" i="11"/>
  <c r="D14245" i="11" s="1"/>
  <c r="C14246" i="11"/>
  <c r="D14246" i="11" s="1"/>
  <c r="C14247" i="11"/>
  <c r="D14247" i="11" s="1"/>
  <c r="C14248" i="11"/>
  <c r="D14248" i="11" s="1"/>
  <c r="C14249" i="11"/>
  <c r="D14249" i="11" s="1"/>
  <c r="C14250" i="11"/>
  <c r="D14250" i="11" s="1"/>
  <c r="C14251" i="11"/>
  <c r="D14251" i="11" s="1"/>
  <c r="C14252" i="11"/>
  <c r="D14252" i="11" s="1"/>
  <c r="C14253" i="11"/>
  <c r="D14253" i="11" s="1"/>
  <c r="C14254" i="11"/>
  <c r="D14254" i="11" s="1"/>
  <c r="C14255" i="11"/>
  <c r="D14255" i="11" s="1"/>
  <c r="C14256" i="11"/>
  <c r="D14256" i="11" s="1"/>
  <c r="C14257" i="11"/>
  <c r="D14257" i="11" s="1"/>
  <c r="C14258" i="11"/>
  <c r="D14258" i="11" s="1"/>
  <c r="C14259" i="11"/>
  <c r="D14259" i="11" s="1"/>
  <c r="C14260" i="11"/>
  <c r="D14260" i="11" s="1"/>
  <c r="C14261" i="11"/>
  <c r="D14261" i="11" s="1"/>
  <c r="C14262" i="11"/>
  <c r="D14262" i="11" s="1"/>
  <c r="C14263" i="11"/>
  <c r="D14263" i="11" s="1"/>
  <c r="C14264" i="11"/>
  <c r="D14264" i="11" s="1"/>
  <c r="C14265" i="11"/>
  <c r="D14265" i="11" s="1"/>
  <c r="C14266" i="11"/>
  <c r="D14266" i="11" s="1"/>
  <c r="C14267" i="11"/>
  <c r="D14267" i="11" s="1"/>
  <c r="C14268" i="11"/>
  <c r="D14268" i="11" s="1"/>
  <c r="C14269" i="11"/>
  <c r="D14269" i="11" s="1"/>
  <c r="C14270" i="11"/>
  <c r="D14270" i="11" s="1"/>
  <c r="C14271" i="11"/>
  <c r="D14271" i="11" s="1"/>
  <c r="C14272" i="11"/>
  <c r="D14272" i="11" s="1"/>
  <c r="C14273" i="11"/>
  <c r="D14273" i="11" s="1"/>
  <c r="C14274" i="11"/>
  <c r="D14274" i="11" s="1"/>
  <c r="C14275" i="11"/>
  <c r="D14275" i="11" s="1"/>
  <c r="C14276" i="11"/>
  <c r="D14276" i="11" s="1"/>
  <c r="C14277" i="11"/>
  <c r="D14277" i="11" s="1"/>
  <c r="C14278" i="11"/>
  <c r="D14278" i="11" s="1"/>
  <c r="C14279" i="11"/>
  <c r="D14279" i="11" s="1"/>
  <c r="C14280" i="11"/>
  <c r="D14280" i="11" s="1"/>
  <c r="C14281" i="11"/>
  <c r="D14281" i="11" s="1"/>
  <c r="C14282" i="11"/>
  <c r="D14282" i="11" s="1"/>
  <c r="C14283" i="11"/>
  <c r="D14283" i="11" s="1"/>
  <c r="C14284" i="11"/>
  <c r="D14284" i="11" s="1"/>
  <c r="C14285" i="11"/>
  <c r="D14285" i="11" s="1"/>
  <c r="C14286" i="11"/>
  <c r="D14286" i="11" s="1"/>
  <c r="C14287" i="11"/>
  <c r="D14287" i="11" s="1"/>
  <c r="C14288" i="11"/>
  <c r="D14288" i="11" s="1"/>
  <c r="C14289" i="11"/>
  <c r="D14289" i="11" s="1"/>
  <c r="C14290" i="11"/>
  <c r="D14290" i="11" s="1"/>
  <c r="C14291" i="11"/>
  <c r="D14291" i="11" s="1"/>
  <c r="C14292" i="11"/>
  <c r="D14292" i="11" s="1"/>
  <c r="C14293" i="11"/>
  <c r="D14293" i="11" s="1"/>
  <c r="C14294" i="11"/>
  <c r="D14294" i="11" s="1"/>
  <c r="C14295" i="11"/>
  <c r="D14295" i="11" s="1"/>
  <c r="C14296" i="11"/>
  <c r="D14296" i="11" s="1"/>
  <c r="C14297" i="11"/>
  <c r="D14297" i="11" s="1"/>
  <c r="C14298" i="11"/>
  <c r="D14298" i="11" s="1"/>
  <c r="C14299" i="11"/>
  <c r="D14299" i="11" s="1"/>
  <c r="C14300" i="11"/>
  <c r="D14300" i="11" s="1"/>
  <c r="C14301" i="11"/>
  <c r="D14301" i="11" s="1"/>
  <c r="C14302" i="11"/>
  <c r="D14302" i="11" s="1"/>
  <c r="C14303" i="11"/>
  <c r="D14303" i="11" s="1"/>
  <c r="C14304" i="11"/>
  <c r="D14304" i="11" s="1"/>
  <c r="C14305" i="11"/>
  <c r="D14305" i="11" s="1"/>
  <c r="C14306" i="11"/>
  <c r="D14306" i="11" s="1"/>
  <c r="C14307" i="11"/>
  <c r="D14307" i="11" s="1"/>
  <c r="C14308" i="11"/>
  <c r="D14308" i="11" s="1"/>
  <c r="C14309" i="11"/>
  <c r="D14309" i="11" s="1"/>
  <c r="C14310" i="11"/>
  <c r="D14310" i="11" s="1"/>
  <c r="C14311" i="11"/>
  <c r="D14311" i="11" s="1"/>
  <c r="C14312" i="11"/>
  <c r="D14312" i="11" s="1"/>
  <c r="C14313" i="11"/>
  <c r="D14313" i="11" s="1"/>
  <c r="C14314" i="11"/>
  <c r="D14314" i="11" s="1"/>
  <c r="C14315" i="11"/>
  <c r="D14315" i="11" s="1"/>
  <c r="C14316" i="11"/>
  <c r="D14316" i="11" s="1"/>
  <c r="C14317" i="11"/>
  <c r="D14317" i="11" s="1"/>
  <c r="C14318" i="11"/>
  <c r="D14318" i="11" s="1"/>
  <c r="C14319" i="11"/>
  <c r="D14319" i="11" s="1"/>
  <c r="C14320" i="11"/>
  <c r="D14320" i="11" s="1"/>
  <c r="C14321" i="11"/>
  <c r="D14321" i="11" s="1"/>
  <c r="C14322" i="11"/>
  <c r="D14322" i="11" s="1"/>
  <c r="C14323" i="11"/>
  <c r="D14323" i="11" s="1"/>
  <c r="C14324" i="11"/>
  <c r="D14324" i="11" s="1"/>
  <c r="C14325" i="11"/>
  <c r="D14325" i="11" s="1"/>
  <c r="C14326" i="11"/>
  <c r="D14326" i="11" s="1"/>
  <c r="C14327" i="11"/>
  <c r="D14327" i="11" s="1"/>
  <c r="C14328" i="11"/>
  <c r="D14328" i="11" s="1"/>
  <c r="C14329" i="11"/>
  <c r="D14329" i="11" s="1"/>
  <c r="C14330" i="11"/>
  <c r="D14330" i="11" s="1"/>
  <c r="C14331" i="11"/>
  <c r="D14331" i="11" s="1"/>
  <c r="C14332" i="11"/>
  <c r="D14332" i="11" s="1"/>
  <c r="C14333" i="11"/>
  <c r="D14333" i="11" s="1"/>
  <c r="C14334" i="11"/>
  <c r="D14334" i="11" s="1"/>
  <c r="C14335" i="11"/>
  <c r="D14335" i="11" s="1"/>
  <c r="C14336" i="11"/>
  <c r="D14336" i="11" s="1"/>
  <c r="C14337" i="11"/>
  <c r="D14337" i="11" s="1"/>
  <c r="C14338" i="11"/>
  <c r="D14338" i="11" s="1"/>
  <c r="C14339" i="11"/>
  <c r="D14339" i="11" s="1"/>
  <c r="C14340" i="11"/>
  <c r="D14340" i="11" s="1"/>
  <c r="C14341" i="11"/>
  <c r="D14341" i="11" s="1"/>
  <c r="C14342" i="11"/>
  <c r="D14342" i="11" s="1"/>
  <c r="C14343" i="11"/>
  <c r="D14343" i="11" s="1"/>
  <c r="C14344" i="11"/>
  <c r="D14344" i="11" s="1"/>
  <c r="C14345" i="11"/>
  <c r="D14345" i="11" s="1"/>
  <c r="C14346" i="11"/>
  <c r="D14346" i="11" s="1"/>
  <c r="C14347" i="11"/>
  <c r="D14347" i="11" s="1"/>
  <c r="C14348" i="11"/>
  <c r="D14348" i="11" s="1"/>
  <c r="C14349" i="11"/>
  <c r="D14349" i="11" s="1"/>
  <c r="C14350" i="11"/>
  <c r="D14350" i="11" s="1"/>
  <c r="C14351" i="11"/>
  <c r="D14351" i="11" s="1"/>
  <c r="C14352" i="11"/>
  <c r="D14352" i="11" s="1"/>
  <c r="C14353" i="11"/>
  <c r="D14353" i="11" s="1"/>
  <c r="C14354" i="11"/>
  <c r="D14354" i="11" s="1"/>
  <c r="C14355" i="11"/>
  <c r="D14355" i="11" s="1"/>
  <c r="C14356" i="11"/>
  <c r="D14356" i="11" s="1"/>
  <c r="C14357" i="11"/>
  <c r="D14357" i="11" s="1"/>
  <c r="C14358" i="11"/>
  <c r="D14358" i="11" s="1"/>
  <c r="C14359" i="11"/>
  <c r="D14359" i="11" s="1"/>
  <c r="C14360" i="11"/>
  <c r="D14360" i="11" s="1"/>
  <c r="C14361" i="11"/>
  <c r="D14361" i="11" s="1"/>
  <c r="C14362" i="11"/>
  <c r="D14362" i="11" s="1"/>
  <c r="C14363" i="11"/>
  <c r="D14363" i="11" s="1"/>
  <c r="C14364" i="11"/>
  <c r="D14364" i="11" s="1"/>
  <c r="C14365" i="11"/>
  <c r="D14365" i="11" s="1"/>
  <c r="C14366" i="11"/>
  <c r="D14366" i="11" s="1"/>
  <c r="C14367" i="11"/>
  <c r="D14367" i="11" s="1"/>
  <c r="C14368" i="11"/>
  <c r="D14368" i="11" s="1"/>
  <c r="C14369" i="11"/>
  <c r="D14369" i="11" s="1"/>
  <c r="C14370" i="11"/>
  <c r="D14370" i="11" s="1"/>
  <c r="C14371" i="11"/>
  <c r="D14371" i="11" s="1"/>
  <c r="C14372" i="11"/>
  <c r="D14372" i="11" s="1"/>
  <c r="C14373" i="11"/>
  <c r="D14373" i="11" s="1"/>
  <c r="C14374" i="11"/>
  <c r="D14374" i="11" s="1"/>
  <c r="C14375" i="11"/>
  <c r="D14375" i="11" s="1"/>
  <c r="C14376" i="11"/>
  <c r="D14376" i="11" s="1"/>
  <c r="C14377" i="11"/>
  <c r="D14377" i="11" s="1"/>
  <c r="C14378" i="11"/>
  <c r="D14378" i="11" s="1"/>
  <c r="C14379" i="11"/>
  <c r="D14379" i="11" s="1"/>
  <c r="C14380" i="11"/>
  <c r="D14380" i="11" s="1"/>
  <c r="C14381" i="11"/>
  <c r="D14381" i="11" s="1"/>
  <c r="C14382" i="11"/>
  <c r="D14382" i="11" s="1"/>
  <c r="C14383" i="11"/>
  <c r="D14383" i="11" s="1"/>
  <c r="C14384" i="11"/>
  <c r="D14384" i="11" s="1"/>
  <c r="C14385" i="11"/>
  <c r="D14385" i="11" s="1"/>
  <c r="C14386" i="11"/>
  <c r="D14386" i="11" s="1"/>
  <c r="C14387" i="11"/>
  <c r="D14387" i="11" s="1"/>
  <c r="C14388" i="11"/>
  <c r="D14388" i="11" s="1"/>
  <c r="C14389" i="11"/>
  <c r="D14389" i="11" s="1"/>
  <c r="C14390" i="11"/>
  <c r="D14390" i="11" s="1"/>
  <c r="C14391" i="11"/>
  <c r="D14391" i="11" s="1"/>
  <c r="C14392" i="11"/>
  <c r="D14392" i="11" s="1"/>
  <c r="C14393" i="11"/>
  <c r="D14393" i="11" s="1"/>
  <c r="C14394" i="11"/>
  <c r="D14394" i="11" s="1"/>
  <c r="C14395" i="11"/>
  <c r="D14395" i="11" s="1"/>
  <c r="C14396" i="11"/>
  <c r="D14396" i="11" s="1"/>
  <c r="C14397" i="11"/>
  <c r="D14397" i="11" s="1"/>
  <c r="C14398" i="11"/>
  <c r="D14398" i="11" s="1"/>
  <c r="C14399" i="11"/>
  <c r="D14399" i="11" s="1"/>
  <c r="C14400" i="11"/>
  <c r="D14400" i="11" s="1"/>
  <c r="C14401" i="11"/>
  <c r="D14401" i="11" s="1"/>
  <c r="C14402" i="11"/>
  <c r="D14402" i="11" s="1"/>
  <c r="C14403" i="11"/>
  <c r="D14403" i="11" s="1"/>
  <c r="C14404" i="11"/>
  <c r="D14404" i="11" s="1"/>
  <c r="C14405" i="11"/>
  <c r="D14405" i="11" s="1"/>
  <c r="C14406" i="11"/>
  <c r="D14406" i="11" s="1"/>
  <c r="C14407" i="11"/>
  <c r="D14407" i="11" s="1"/>
  <c r="C14408" i="11"/>
  <c r="D14408" i="11" s="1"/>
  <c r="C14409" i="11"/>
  <c r="D14409" i="11" s="1"/>
  <c r="C14410" i="11"/>
  <c r="D14410" i="11" s="1"/>
  <c r="C14411" i="11"/>
  <c r="D14411" i="11" s="1"/>
  <c r="C14412" i="11"/>
  <c r="D14412" i="11" s="1"/>
  <c r="C14413" i="11"/>
  <c r="D14413" i="11" s="1"/>
  <c r="C14414" i="11"/>
  <c r="D14414" i="11" s="1"/>
  <c r="C14415" i="11"/>
  <c r="D14415" i="11" s="1"/>
  <c r="C14416" i="11"/>
  <c r="D14416" i="11" s="1"/>
  <c r="C14417" i="11"/>
  <c r="D14417" i="11" s="1"/>
  <c r="C14418" i="11"/>
  <c r="D14418" i="11" s="1"/>
  <c r="C14419" i="11"/>
  <c r="D14419" i="11" s="1"/>
  <c r="C14420" i="11"/>
  <c r="D14420" i="11" s="1"/>
  <c r="C14421" i="11"/>
  <c r="D14421" i="11" s="1"/>
  <c r="C14422" i="11"/>
  <c r="D14422" i="11" s="1"/>
  <c r="C14423" i="11"/>
  <c r="D14423" i="11" s="1"/>
  <c r="C14424" i="11"/>
  <c r="D14424" i="11" s="1"/>
  <c r="C14425" i="11"/>
  <c r="D14425" i="11" s="1"/>
  <c r="C14426" i="11"/>
  <c r="D14426" i="11" s="1"/>
  <c r="C14427" i="11"/>
  <c r="D14427" i="11" s="1"/>
  <c r="C14428" i="11"/>
  <c r="D14428" i="11" s="1"/>
  <c r="C14429" i="11"/>
  <c r="D14429" i="11" s="1"/>
  <c r="C14430" i="11"/>
  <c r="D14430" i="11" s="1"/>
  <c r="C14431" i="11"/>
  <c r="D14431" i="11" s="1"/>
  <c r="C14432" i="11"/>
  <c r="D14432" i="11" s="1"/>
  <c r="C14433" i="11"/>
  <c r="D14433" i="11" s="1"/>
  <c r="C14434" i="11"/>
  <c r="D14434" i="11" s="1"/>
  <c r="C14435" i="11"/>
  <c r="D14435" i="11" s="1"/>
  <c r="C14436" i="11"/>
  <c r="D14436" i="11" s="1"/>
  <c r="C14437" i="11"/>
  <c r="D14437" i="11" s="1"/>
  <c r="C14438" i="11"/>
  <c r="D14438" i="11" s="1"/>
  <c r="C14439" i="11"/>
  <c r="D14439" i="11" s="1"/>
  <c r="C14440" i="11"/>
  <c r="D14440" i="11" s="1"/>
  <c r="C14441" i="11"/>
  <c r="D14441" i="11" s="1"/>
  <c r="C14442" i="11"/>
  <c r="D14442" i="11" s="1"/>
  <c r="C14443" i="11"/>
  <c r="D14443" i="11" s="1"/>
  <c r="C14444" i="11"/>
  <c r="D14444" i="11" s="1"/>
  <c r="C14445" i="11"/>
  <c r="D14445" i="11" s="1"/>
  <c r="C14446" i="11"/>
  <c r="D14446" i="11" s="1"/>
  <c r="C14447" i="11"/>
  <c r="D14447" i="11" s="1"/>
  <c r="C14448" i="11"/>
  <c r="D14448" i="11" s="1"/>
  <c r="C14449" i="11"/>
  <c r="D14449" i="11" s="1"/>
  <c r="C14450" i="11"/>
  <c r="D14450" i="11" s="1"/>
  <c r="C14451" i="11"/>
  <c r="D14451" i="11" s="1"/>
  <c r="C14452" i="11"/>
  <c r="D14452" i="11" s="1"/>
  <c r="C14453" i="11"/>
  <c r="D14453" i="11" s="1"/>
  <c r="C14454" i="11"/>
  <c r="D14454" i="11" s="1"/>
  <c r="C14455" i="11"/>
  <c r="D14455" i="11" s="1"/>
  <c r="C14456" i="11"/>
  <c r="D14456" i="11" s="1"/>
  <c r="C14457" i="11"/>
  <c r="D14457" i="11" s="1"/>
  <c r="C14458" i="11"/>
  <c r="D14458" i="11" s="1"/>
  <c r="C14459" i="11"/>
  <c r="D14459" i="11" s="1"/>
  <c r="C14460" i="11"/>
  <c r="D14460" i="11" s="1"/>
  <c r="C14461" i="11"/>
  <c r="D14461" i="11" s="1"/>
  <c r="C14462" i="11"/>
  <c r="D14462" i="11" s="1"/>
  <c r="C14463" i="11"/>
  <c r="D14463" i="11" s="1"/>
  <c r="C14464" i="11"/>
  <c r="D14464" i="11" s="1"/>
  <c r="C14465" i="11"/>
  <c r="D14465" i="11" s="1"/>
  <c r="C14466" i="11"/>
  <c r="D14466" i="11" s="1"/>
  <c r="C14467" i="11"/>
  <c r="D14467" i="11" s="1"/>
  <c r="C14468" i="11"/>
  <c r="D14468" i="11" s="1"/>
  <c r="C14469" i="11"/>
  <c r="D14469" i="11" s="1"/>
  <c r="C14470" i="11"/>
  <c r="D14470" i="11" s="1"/>
  <c r="C14471" i="11"/>
  <c r="D14471" i="11" s="1"/>
  <c r="C14472" i="11"/>
  <c r="D14472" i="11" s="1"/>
  <c r="C14473" i="11"/>
  <c r="D14473" i="11" s="1"/>
  <c r="C14474" i="11"/>
  <c r="D14474" i="11" s="1"/>
  <c r="C14475" i="11"/>
  <c r="D14475" i="11" s="1"/>
  <c r="C14476" i="11"/>
  <c r="D14476" i="11" s="1"/>
  <c r="C14477" i="11"/>
  <c r="D14477" i="11" s="1"/>
  <c r="C14478" i="11"/>
  <c r="D14478" i="11" s="1"/>
  <c r="C14479" i="11"/>
  <c r="D14479" i="11" s="1"/>
  <c r="C14480" i="11"/>
  <c r="D14480" i="11" s="1"/>
  <c r="C14481" i="11"/>
  <c r="D14481" i="11" s="1"/>
  <c r="C14482" i="11"/>
  <c r="D14482" i="11" s="1"/>
  <c r="C14483" i="11"/>
  <c r="D14483" i="11" s="1"/>
  <c r="C14484" i="11"/>
  <c r="D14484" i="11" s="1"/>
  <c r="C14485" i="11"/>
  <c r="D14485" i="11" s="1"/>
  <c r="C14486" i="11"/>
  <c r="D14486" i="11" s="1"/>
  <c r="C14487" i="11"/>
  <c r="D14487" i="11" s="1"/>
  <c r="C14488" i="11"/>
  <c r="D14488" i="11" s="1"/>
  <c r="C14489" i="11"/>
  <c r="D14489" i="11" s="1"/>
  <c r="C14490" i="11"/>
  <c r="D14490" i="11" s="1"/>
  <c r="C14491" i="11"/>
  <c r="D14491" i="11" s="1"/>
  <c r="C14492" i="11"/>
  <c r="D14492" i="11" s="1"/>
  <c r="C14493" i="11"/>
  <c r="D14493" i="11" s="1"/>
  <c r="C14494" i="11"/>
  <c r="D14494" i="11" s="1"/>
  <c r="C14495" i="11"/>
  <c r="D14495" i="11" s="1"/>
  <c r="C14496" i="11"/>
  <c r="D14496" i="11" s="1"/>
  <c r="C14497" i="11"/>
  <c r="D14497" i="11" s="1"/>
  <c r="C14498" i="11"/>
  <c r="D14498" i="11" s="1"/>
  <c r="C14499" i="11"/>
  <c r="D14499" i="11" s="1"/>
  <c r="C14500" i="11"/>
  <c r="D14500" i="11" s="1"/>
  <c r="C14501" i="11"/>
  <c r="D14501" i="11" s="1"/>
  <c r="C14502" i="11"/>
  <c r="D14502" i="11" s="1"/>
  <c r="C14503" i="11"/>
  <c r="D14503" i="11" s="1"/>
  <c r="C14504" i="11"/>
  <c r="D14504" i="11" s="1"/>
  <c r="C14505" i="11"/>
  <c r="D14505" i="11" s="1"/>
  <c r="C14506" i="11"/>
  <c r="D14506" i="11" s="1"/>
  <c r="C14507" i="11"/>
  <c r="D14507" i="11" s="1"/>
  <c r="C14508" i="11"/>
  <c r="D14508" i="11" s="1"/>
  <c r="C14509" i="11"/>
  <c r="D14509" i="11" s="1"/>
  <c r="C14510" i="11"/>
  <c r="D14510" i="11" s="1"/>
  <c r="C14511" i="11"/>
  <c r="D14511" i="11" s="1"/>
  <c r="C14512" i="11"/>
  <c r="D14512" i="11" s="1"/>
  <c r="C14513" i="11"/>
  <c r="D14513" i="11" s="1"/>
  <c r="C14514" i="11"/>
  <c r="D14514" i="11" s="1"/>
  <c r="C14515" i="11"/>
  <c r="D14515" i="11" s="1"/>
  <c r="C14516" i="11"/>
  <c r="D14516" i="11" s="1"/>
  <c r="C14517" i="11"/>
  <c r="D14517" i="11" s="1"/>
  <c r="C14518" i="11"/>
  <c r="D14518" i="11" s="1"/>
  <c r="C14519" i="11"/>
  <c r="D14519" i="11" s="1"/>
  <c r="C14520" i="11"/>
  <c r="D14520" i="11" s="1"/>
  <c r="C14521" i="11"/>
  <c r="D14521" i="11" s="1"/>
  <c r="C14522" i="11"/>
  <c r="D14522" i="11" s="1"/>
  <c r="C14523" i="11"/>
  <c r="D14523" i="11" s="1"/>
  <c r="C14524" i="11"/>
  <c r="D14524" i="11" s="1"/>
  <c r="C14525" i="11"/>
  <c r="D14525" i="11" s="1"/>
  <c r="C14526" i="11"/>
  <c r="D14526" i="11" s="1"/>
  <c r="C14527" i="11"/>
  <c r="D14527" i="11" s="1"/>
  <c r="C14528" i="11"/>
  <c r="D14528" i="11" s="1"/>
  <c r="C14529" i="11"/>
  <c r="D14529" i="11" s="1"/>
  <c r="C14530" i="11"/>
  <c r="D14530" i="11" s="1"/>
  <c r="C14531" i="11"/>
  <c r="D14531" i="11" s="1"/>
  <c r="C14532" i="11"/>
  <c r="D14532" i="11" s="1"/>
  <c r="C14533" i="11"/>
  <c r="D14533" i="11" s="1"/>
  <c r="C14534" i="11"/>
  <c r="D14534" i="11" s="1"/>
  <c r="C14535" i="11"/>
  <c r="D14535" i="11" s="1"/>
  <c r="C14536" i="11"/>
  <c r="D14536" i="11" s="1"/>
  <c r="C14537" i="11"/>
  <c r="D14537" i="11" s="1"/>
  <c r="C14538" i="11"/>
  <c r="D14538" i="11" s="1"/>
  <c r="C14539" i="11"/>
  <c r="D14539" i="11" s="1"/>
  <c r="C14540" i="11"/>
  <c r="D14540" i="11" s="1"/>
  <c r="C14541" i="11"/>
  <c r="D14541" i="11" s="1"/>
  <c r="C14542" i="11"/>
  <c r="D14542" i="11" s="1"/>
  <c r="C14543" i="11"/>
  <c r="D14543" i="11" s="1"/>
  <c r="C14544" i="11"/>
  <c r="D14544" i="11" s="1"/>
  <c r="C14545" i="11"/>
  <c r="D14545" i="11" s="1"/>
  <c r="C14546" i="11"/>
  <c r="D14546" i="11" s="1"/>
  <c r="C14547" i="11"/>
  <c r="D14547" i="11" s="1"/>
  <c r="C14548" i="11"/>
  <c r="D14548" i="11" s="1"/>
  <c r="C14549" i="11"/>
  <c r="D14549" i="11" s="1"/>
  <c r="C14550" i="11"/>
  <c r="D14550" i="11" s="1"/>
  <c r="C14551" i="11"/>
  <c r="D14551" i="11" s="1"/>
  <c r="C14552" i="11"/>
  <c r="D14552" i="11" s="1"/>
  <c r="C14553" i="11"/>
  <c r="D14553" i="11" s="1"/>
  <c r="C14554" i="11"/>
  <c r="D14554" i="11" s="1"/>
  <c r="C14555" i="11"/>
  <c r="D14555" i="11" s="1"/>
  <c r="C14556" i="11"/>
  <c r="D14556" i="11" s="1"/>
  <c r="C14557" i="11"/>
  <c r="D14557" i="11" s="1"/>
  <c r="C14558" i="11"/>
  <c r="D14558" i="11" s="1"/>
  <c r="C14559" i="11"/>
  <c r="D14559" i="11" s="1"/>
  <c r="C14560" i="11"/>
  <c r="D14560" i="11" s="1"/>
  <c r="C14561" i="11"/>
  <c r="D14561" i="11" s="1"/>
  <c r="C14562" i="11"/>
  <c r="D14562" i="11" s="1"/>
  <c r="C14563" i="11"/>
  <c r="D14563" i="11" s="1"/>
  <c r="C14564" i="11"/>
  <c r="D14564" i="11" s="1"/>
  <c r="C14565" i="11"/>
  <c r="D14565" i="11" s="1"/>
  <c r="C14566" i="11"/>
  <c r="D14566" i="11" s="1"/>
  <c r="C14567" i="11"/>
  <c r="D14567" i="11" s="1"/>
  <c r="C14568" i="11"/>
  <c r="D14568" i="11" s="1"/>
  <c r="C14569" i="11"/>
  <c r="D14569" i="11" s="1"/>
  <c r="C14570" i="11"/>
  <c r="D14570" i="11" s="1"/>
  <c r="C14571" i="11"/>
  <c r="D14571" i="11" s="1"/>
  <c r="C14572" i="11"/>
  <c r="D14572" i="11" s="1"/>
  <c r="C14573" i="11"/>
  <c r="D14573" i="11" s="1"/>
  <c r="C14574" i="11"/>
  <c r="D14574" i="11" s="1"/>
  <c r="C14575" i="11"/>
  <c r="D14575" i="11" s="1"/>
  <c r="C14576" i="11"/>
  <c r="D14576" i="11" s="1"/>
  <c r="C14577" i="11"/>
  <c r="D14577" i="11" s="1"/>
  <c r="C14578" i="11"/>
  <c r="D14578" i="11" s="1"/>
  <c r="C14579" i="11"/>
  <c r="D14579" i="11" s="1"/>
  <c r="C14580" i="11"/>
  <c r="D14580" i="11" s="1"/>
  <c r="C14581" i="11"/>
  <c r="D14581" i="11" s="1"/>
  <c r="C14582" i="11"/>
  <c r="D14582" i="11" s="1"/>
  <c r="C14583" i="11"/>
  <c r="D14583" i="11" s="1"/>
  <c r="C14584" i="11"/>
  <c r="D14584" i="11" s="1"/>
  <c r="C14585" i="11"/>
  <c r="D14585" i="11" s="1"/>
  <c r="C14586" i="11"/>
  <c r="D14586" i="11" s="1"/>
  <c r="C14587" i="11"/>
  <c r="D14587" i="11" s="1"/>
  <c r="C14588" i="11"/>
  <c r="D14588" i="11" s="1"/>
  <c r="C14589" i="11"/>
  <c r="D14589" i="11" s="1"/>
  <c r="C14590" i="11"/>
  <c r="D14590" i="11" s="1"/>
  <c r="C14591" i="11"/>
  <c r="D14591" i="11" s="1"/>
  <c r="C14592" i="11"/>
  <c r="D14592" i="11" s="1"/>
  <c r="C14593" i="11"/>
  <c r="D14593" i="11" s="1"/>
  <c r="C14594" i="11"/>
  <c r="D14594" i="11" s="1"/>
  <c r="C14595" i="11"/>
  <c r="D14595" i="11" s="1"/>
  <c r="C14596" i="11"/>
  <c r="D14596" i="11" s="1"/>
  <c r="C14597" i="11"/>
  <c r="D14597" i="11" s="1"/>
  <c r="C14598" i="11"/>
  <c r="D14598" i="11" s="1"/>
  <c r="C14599" i="11"/>
  <c r="D14599" i="11" s="1"/>
  <c r="C14600" i="11"/>
  <c r="D14600" i="11" s="1"/>
  <c r="C14601" i="11"/>
  <c r="D14601" i="11" s="1"/>
  <c r="C14602" i="11"/>
  <c r="D14602" i="11" s="1"/>
  <c r="C14603" i="11"/>
  <c r="D14603" i="11" s="1"/>
  <c r="C14604" i="11"/>
  <c r="D14604" i="11" s="1"/>
  <c r="G11101" i="11"/>
  <c r="C11101" i="11"/>
  <c r="D11101" i="11" s="1"/>
  <c r="G11100" i="11"/>
  <c r="C11100" i="11"/>
  <c r="D11100" i="11" s="1"/>
  <c r="G11099" i="11"/>
  <c r="C11099" i="11"/>
  <c r="D11099" i="11" s="1"/>
  <c r="G11098" i="11"/>
  <c r="C11098" i="11"/>
  <c r="D11098" i="11" s="1"/>
  <c r="G11097" i="11"/>
  <c r="C11097" i="11"/>
  <c r="D11097" i="11" s="1"/>
  <c r="G11096" i="11"/>
  <c r="C11096" i="11"/>
  <c r="D11096" i="11" s="1"/>
  <c r="G11095" i="11"/>
  <c r="C11095" i="11"/>
  <c r="D11095" i="11" s="1"/>
  <c r="G11094" i="11"/>
  <c r="C11094" i="11"/>
  <c r="D11094" i="11" s="1"/>
  <c r="G11093" i="11"/>
  <c r="C11093" i="11"/>
  <c r="D11093" i="11" s="1"/>
  <c r="G11092" i="11"/>
  <c r="C11092" i="11"/>
  <c r="D11092" i="11" s="1"/>
  <c r="G11091" i="11"/>
  <c r="C11091" i="11"/>
  <c r="D11091" i="11" s="1"/>
  <c r="G11090" i="11"/>
  <c r="C11090" i="11"/>
  <c r="D11090" i="11" s="1"/>
  <c r="G11089" i="11"/>
  <c r="C11089" i="11"/>
  <c r="D11089" i="11" s="1"/>
  <c r="G11088" i="11"/>
  <c r="C11088" i="11"/>
  <c r="D11088" i="11" s="1"/>
  <c r="G11087" i="11"/>
  <c r="C11087" i="11"/>
  <c r="D11087" i="11" s="1"/>
  <c r="G11086" i="11"/>
  <c r="C11086" i="11"/>
  <c r="D11086" i="11" s="1"/>
  <c r="G11085" i="11"/>
  <c r="C11085" i="11"/>
  <c r="D11085" i="11" s="1"/>
  <c r="G11084" i="11"/>
  <c r="C11084" i="11"/>
  <c r="D11084" i="11" s="1"/>
  <c r="G11083" i="11"/>
  <c r="C11083" i="11"/>
  <c r="D11083" i="11" s="1"/>
  <c r="G11082" i="11"/>
  <c r="C11082" i="11"/>
  <c r="D11082" i="11" s="1"/>
  <c r="G11081" i="11"/>
  <c r="C11081" i="11"/>
  <c r="D11081" i="11" s="1"/>
  <c r="G11080" i="11"/>
  <c r="C11080" i="11"/>
  <c r="D11080" i="11" s="1"/>
  <c r="G11079" i="11"/>
  <c r="C11079" i="11"/>
  <c r="D11079" i="11" s="1"/>
  <c r="G11078" i="11"/>
  <c r="C11078" i="11"/>
  <c r="D11078" i="11" s="1"/>
  <c r="G11077" i="11"/>
  <c r="C11077" i="11"/>
  <c r="D11077" i="11" s="1"/>
  <c r="G11076" i="11"/>
  <c r="C11076" i="11"/>
  <c r="D11076" i="11" s="1"/>
  <c r="G11075" i="11"/>
  <c r="C11075" i="11"/>
  <c r="D11075" i="11" s="1"/>
  <c r="G11074" i="11"/>
  <c r="C11074" i="11"/>
  <c r="D11074" i="11" s="1"/>
  <c r="G11073" i="11"/>
  <c r="C11073" i="11"/>
  <c r="D11073" i="11" s="1"/>
  <c r="G11072" i="11"/>
  <c r="C11072" i="11"/>
  <c r="D11072" i="11" s="1"/>
  <c r="G11071" i="11"/>
  <c r="C11071" i="11"/>
  <c r="D11071" i="11" s="1"/>
  <c r="G11070" i="11"/>
  <c r="C11070" i="11"/>
  <c r="D11070" i="11" s="1"/>
  <c r="G11069" i="11"/>
  <c r="C11069" i="11"/>
  <c r="D11069" i="11" s="1"/>
  <c r="G11068" i="11"/>
  <c r="C11068" i="11"/>
  <c r="D11068" i="11" s="1"/>
  <c r="G11067" i="11"/>
  <c r="C11067" i="11"/>
  <c r="D11067" i="11" s="1"/>
  <c r="G11066" i="11"/>
  <c r="C11066" i="11"/>
  <c r="D11066" i="11" s="1"/>
  <c r="G11065" i="11"/>
  <c r="C11065" i="11"/>
  <c r="D11065" i="11" s="1"/>
  <c r="G11064" i="11"/>
  <c r="C11064" i="11"/>
  <c r="D11064" i="11" s="1"/>
  <c r="G11063" i="11"/>
  <c r="C11063" i="11"/>
  <c r="D11063" i="11" s="1"/>
  <c r="G11062" i="11"/>
  <c r="C11062" i="11"/>
  <c r="D11062" i="11" s="1"/>
  <c r="G11061" i="11"/>
  <c r="C11061" i="11"/>
  <c r="D11061" i="11" s="1"/>
  <c r="G11060" i="11"/>
  <c r="C11060" i="11"/>
  <c r="D11060" i="11" s="1"/>
  <c r="G11059" i="11"/>
  <c r="C11059" i="11"/>
  <c r="D11059" i="11" s="1"/>
  <c r="G11058" i="11"/>
  <c r="C11058" i="11"/>
  <c r="D11058" i="11" s="1"/>
  <c r="G11057" i="11"/>
  <c r="C11057" i="11"/>
  <c r="D11057" i="11" s="1"/>
  <c r="G11056" i="11"/>
  <c r="C11056" i="11"/>
  <c r="D11056" i="11" s="1"/>
  <c r="G11055" i="11"/>
  <c r="C11055" i="11"/>
  <c r="D11055" i="11" s="1"/>
  <c r="G11054" i="11"/>
  <c r="C11054" i="11"/>
  <c r="D11054" i="11" s="1"/>
  <c r="G11053" i="11"/>
  <c r="C11053" i="11"/>
  <c r="D11053" i="11" s="1"/>
  <c r="G11052" i="11"/>
  <c r="C11052" i="11"/>
  <c r="D11052" i="11" s="1"/>
  <c r="G11051" i="11"/>
  <c r="C11051" i="11"/>
  <c r="D11051" i="11" s="1"/>
  <c r="G11050" i="11"/>
  <c r="C11050" i="11"/>
  <c r="D11050" i="11" s="1"/>
  <c r="G11049" i="11"/>
  <c r="C11049" i="11"/>
  <c r="D11049" i="11" s="1"/>
  <c r="G11048" i="11"/>
  <c r="C11048" i="11"/>
  <c r="D11048" i="11" s="1"/>
  <c r="G11047" i="11"/>
  <c r="C11047" i="11"/>
  <c r="D11047" i="11" s="1"/>
  <c r="G11046" i="11"/>
  <c r="C11046" i="11"/>
  <c r="D11046" i="11" s="1"/>
  <c r="G11045" i="11"/>
  <c r="C11045" i="11"/>
  <c r="D11045" i="11" s="1"/>
  <c r="G11044" i="11"/>
  <c r="C11044" i="11"/>
  <c r="D11044" i="11" s="1"/>
  <c r="G11043" i="11"/>
  <c r="C11043" i="11"/>
  <c r="D11043" i="11" s="1"/>
  <c r="G11042" i="11"/>
  <c r="C11042" i="11"/>
  <c r="D11042" i="11" s="1"/>
  <c r="G11041" i="11"/>
  <c r="C11041" i="11"/>
  <c r="D11041" i="11" s="1"/>
  <c r="G11040" i="11"/>
  <c r="C11040" i="11"/>
  <c r="D11040" i="11" s="1"/>
  <c r="G11039" i="11"/>
  <c r="C11039" i="11"/>
  <c r="D11039" i="11" s="1"/>
  <c r="G11038" i="11"/>
  <c r="C11038" i="11"/>
  <c r="D11038" i="11" s="1"/>
  <c r="G11037" i="11"/>
  <c r="C11037" i="11"/>
  <c r="D11037" i="11" s="1"/>
  <c r="G11036" i="11"/>
  <c r="C11036" i="11"/>
  <c r="D11036" i="11" s="1"/>
  <c r="G11035" i="11"/>
  <c r="C11035" i="11"/>
  <c r="D11035" i="11" s="1"/>
  <c r="G11034" i="11"/>
  <c r="C11034" i="11"/>
  <c r="D11034" i="11" s="1"/>
  <c r="G11033" i="11"/>
  <c r="C11033" i="11"/>
  <c r="D11033" i="11" s="1"/>
  <c r="G11032" i="11"/>
  <c r="C11032" i="11"/>
  <c r="D11032" i="11" s="1"/>
  <c r="G11031" i="11"/>
  <c r="C11031" i="11"/>
  <c r="D11031" i="11" s="1"/>
  <c r="G11030" i="11"/>
  <c r="C11030" i="11"/>
  <c r="D11030" i="11" s="1"/>
  <c r="G11029" i="11"/>
  <c r="C11029" i="11"/>
  <c r="D11029" i="11" s="1"/>
  <c r="G11028" i="11"/>
  <c r="C11028" i="11"/>
  <c r="D11028" i="11" s="1"/>
  <c r="G11027" i="11"/>
  <c r="C11027" i="11"/>
  <c r="D11027" i="11" s="1"/>
  <c r="G11026" i="11"/>
  <c r="C11026" i="11"/>
  <c r="D11026" i="11" s="1"/>
  <c r="G11025" i="11"/>
  <c r="C11025" i="11"/>
  <c r="D11025" i="11" s="1"/>
  <c r="G11024" i="11"/>
  <c r="C11024" i="11"/>
  <c r="D11024" i="11" s="1"/>
  <c r="G11023" i="11"/>
  <c r="C11023" i="11"/>
  <c r="D11023" i="11" s="1"/>
  <c r="G11022" i="11"/>
  <c r="C11022" i="11"/>
  <c r="D11022" i="11" s="1"/>
  <c r="G11021" i="11"/>
  <c r="C11021" i="11"/>
  <c r="D11021" i="11" s="1"/>
  <c r="G11020" i="11"/>
  <c r="C11020" i="11"/>
  <c r="D11020" i="11" s="1"/>
  <c r="G11019" i="11"/>
  <c r="C11019" i="11"/>
  <c r="D11019" i="11" s="1"/>
  <c r="G11018" i="11"/>
  <c r="C11018" i="11"/>
  <c r="D11018" i="11" s="1"/>
  <c r="G11017" i="11"/>
  <c r="C11017" i="11"/>
  <c r="D11017" i="11" s="1"/>
  <c r="G11016" i="11"/>
  <c r="C11016" i="11"/>
  <c r="D11016" i="11" s="1"/>
  <c r="G11015" i="11"/>
  <c r="C11015" i="11"/>
  <c r="D11015" i="11" s="1"/>
  <c r="G11014" i="11"/>
  <c r="C11014" i="11"/>
  <c r="D11014" i="11" s="1"/>
  <c r="G11013" i="11"/>
  <c r="C11013" i="11"/>
  <c r="D11013" i="11" s="1"/>
  <c r="G11012" i="11"/>
  <c r="C11012" i="11"/>
  <c r="D11012" i="11" s="1"/>
  <c r="G11011" i="11"/>
  <c r="C11011" i="11"/>
  <c r="D11011" i="11" s="1"/>
  <c r="G11010" i="11"/>
  <c r="C11010" i="11"/>
  <c r="D11010" i="11" s="1"/>
  <c r="G11009" i="11"/>
  <c r="C11009" i="11"/>
  <c r="D11009" i="11" s="1"/>
  <c r="G11008" i="11"/>
  <c r="C11008" i="11"/>
  <c r="D11008" i="11" s="1"/>
  <c r="G11007" i="11"/>
  <c r="C11007" i="11"/>
  <c r="D11007" i="11" s="1"/>
  <c r="G11006" i="11"/>
  <c r="C11006" i="11"/>
  <c r="D11006" i="11" s="1"/>
  <c r="G11005" i="11"/>
  <c r="C11005" i="11"/>
  <c r="D11005" i="11" s="1"/>
  <c r="G11004" i="11"/>
  <c r="C11004" i="11"/>
  <c r="D11004" i="11" s="1"/>
  <c r="G11003" i="11"/>
  <c r="C11003" i="11"/>
  <c r="D11003" i="11" s="1"/>
  <c r="G11002" i="11"/>
  <c r="C11002" i="11"/>
  <c r="D11002" i="11" s="1"/>
  <c r="G11001" i="11"/>
  <c r="C11001" i="11"/>
  <c r="D11001" i="11" s="1"/>
  <c r="G11000" i="11"/>
  <c r="C11000" i="11"/>
  <c r="D11000" i="11" s="1"/>
  <c r="G10999" i="11"/>
  <c r="C10999" i="11"/>
  <c r="D10999" i="11" s="1"/>
  <c r="G10998" i="11"/>
  <c r="C10998" i="11"/>
  <c r="D10998" i="11" s="1"/>
  <c r="G10997" i="11"/>
  <c r="C10997" i="11"/>
  <c r="D10997" i="11" s="1"/>
  <c r="G10996" i="11"/>
  <c r="C10996" i="11"/>
  <c r="D10996" i="11" s="1"/>
  <c r="G10995" i="11"/>
  <c r="C10995" i="11"/>
  <c r="D10995" i="11" s="1"/>
  <c r="G10994" i="11"/>
  <c r="C10994" i="11"/>
  <c r="D10994" i="11" s="1"/>
  <c r="G10993" i="11"/>
  <c r="C10993" i="11"/>
  <c r="D10993" i="11" s="1"/>
  <c r="G10992" i="11"/>
  <c r="C10992" i="11"/>
  <c r="D10992" i="11" s="1"/>
  <c r="G10991" i="11"/>
  <c r="C10991" i="11"/>
  <c r="D10991" i="11" s="1"/>
  <c r="G10990" i="11"/>
  <c r="C10990" i="11"/>
  <c r="D10990" i="11" s="1"/>
  <c r="G10989" i="11"/>
  <c r="C10989" i="11"/>
  <c r="D10989" i="11" s="1"/>
  <c r="G10988" i="11"/>
  <c r="C10988" i="11"/>
  <c r="D10988" i="11" s="1"/>
  <c r="G10987" i="11"/>
  <c r="C10987" i="11"/>
  <c r="D10987" i="11" s="1"/>
  <c r="G10986" i="11"/>
  <c r="C10986" i="11"/>
  <c r="D10986" i="11" s="1"/>
  <c r="G10985" i="11"/>
  <c r="C10985" i="11"/>
  <c r="D10985" i="11" s="1"/>
  <c r="G10984" i="11"/>
  <c r="C10984" i="11"/>
  <c r="D10984" i="11" s="1"/>
  <c r="G10983" i="11"/>
  <c r="C10983" i="11"/>
  <c r="D10983" i="11" s="1"/>
  <c r="G10982" i="11"/>
  <c r="C10982" i="11"/>
  <c r="D10982" i="11" s="1"/>
  <c r="G10981" i="11"/>
  <c r="C10981" i="11"/>
  <c r="D10981" i="11" s="1"/>
  <c r="G10980" i="11"/>
  <c r="C10980" i="11"/>
  <c r="D10980" i="11" s="1"/>
  <c r="G10979" i="11"/>
  <c r="C10979" i="11"/>
  <c r="D10979" i="11" s="1"/>
  <c r="G10978" i="11"/>
  <c r="C10978" i="11"/>
  <c r="D10978" i="11" s="1"/>
  <c r="G10977" i="11"/>
  <c r="C10977" i="11"/>
  <c r="D10977" i="11" s="1"/>
  <c r="G10976" i="11"/>
  <c r="C10976" i="11"/>
  <c r="D10976" i="11" s="1"/>
  <c r="G10975" i="11"/>
  <c r="C10975" i="11"/>
  <c r="D10975" i="11" s="1"/>
  <c r="G10974" i="11"/>
  <c r="C10974" i="11"/>
  <c r="D10974" i="11" s="1"/>
  <c r="G10973" i="11"/>
  <c r="C10973" i="11"/>
  <c r="D10973" i="11" s="1"/>
  <c r="G10972" i="11"/>
  <c r="C10972" i="11"/>
  <c r="D10972" i="11" s="1"/>
  <c r="G10971" i="11"/>
  <c r="C10971" i="11"/>
  <c r="D10971" i="11" s="1"/>
  <c r="G10970" i="11"/>
  <c r="C10970" i="11"/>
  <c r="D10970" i="11" s="1"/>
  <c r="G10969" i="11"/>
  <c r="C10969" i="11"/>
  <c r="D10969" i="11" s="1"/>
  <c r="G10968" i="11"/>
  <c r="C10968" i="11"/>
  <c r="D10968" i="11" s="1"/>
  <c r="G10967" i="11"/>
  <c r="C10967" i="11"/>
  <c r="D10967" i="11" s="1"/>
  <c r="G10966" i="11"/>
  <c r="C10966" i="11"/>
  <c r="D10966" i="11" s="1"/>
  <c r="G10965" i="11"/>
  <c r="C10965" i="11"/>
  <c r="D10965" i="11" s="1"/>
  <c r="G10964" i="11"/>
  <c r="C10964" i="11"/>
  <c r="D10964" i="11" s="1"/>
  <c r="G10963" i="11"/>
  <c r="C10963" i="11"/>
  <c r="D10963" i="11" s="1"/>
  <c r="G10962" i="11"/>
  <c r="C10962" i="11"/>
  <c r="D10962" i="11" s="1"/>
  <c r="G10961" i="11"/>
  <c r="C10961" i="11"/>
  <c r="D10961" i="11" s="1"/>
  <c r="G10960" i="11"/>
  <c r="C10960" i="11"/>
  <c r="D10960" i="11" s="1"/>
  <c r="G10959" i="11"/>
  <c r="C10959" i="11"/>
  <c r="D10959" i="11" s="1"/>
  <c r="G10958" i="11"/>
  <c r="C10958" i="11"/>
  <c r="D10958" i="11" s="1"/>
  <c r="G10957" i="11"/>
  <c r="C10957" i="11"/>
  <c r="D10957" i="11" s="1"/>
  <c r="G10956" i="11"/>
  <c r="C10956" i="11"/>
  <c r="D10956" i="11" s="1"/>
  <c r="G10955" i="11"/>
  <c r="C10955" i="11"/>
  <c r="D10955" i="11" s="1"/>
  <c r="G10954" i="11"/>
  <c r="C10954" i="11"/>
  <c r="D10954" i="11" s="1"/>
  <c r="G10953" i="11"/>
  <c r="C10953" i="11"/>
  <c r="D10953" i="11" s="1"/>
  <c r="G10952" i="11"/>
  <c r="C10952" i="11"/>
  <c r="D10952" i="11" s="1"/>
  <c r="G10951" i="11"/>
  <c r="C10951" i="11"/>
  <c r="D10951" i="11" s="1"/>
  <c r="G10950" i="11"/>
  <c r="C10950" i="11"/>
  <c r="D10950" i="11" s="1"/>
  <c r="G10949" i="11"/>
  <c r="C10949" i="11"/>
  <c r="D10949" i="11" s="1"/>
  <c r="G10948" i="11"/>
  <c r="C10948" i="11"/>
  <c r="D10948" i="11" s="1"/>
  <c r="G10947" i="11"/>
  <c r="C10947" i="11"/>
  <c r="D10947" i="11" s="1"/>
  <c r="G10946" i="11"/>
  <c r="C10946" i="11"/>
  <c r="D10946" i="11" s="1"/>
  <c r="G10945" i="11"/>
  <c r="C10945" i="11"/>
  <c r="D10945" i="11" s="1"/>
  <c r="G10944" i="11"/>
  <c r="C10944" i="11"/>
  <c r="D10944" i="11" s="1"/>
  <c r="G10943" i="11"/>
  <c r="C10943" i="11"/>
  <c r="D10943" i="11" s="1"/>
  <c r="G10942" i="11"/>
  <c r="C10942" i="11"/>
  <c r="D10942" i="11" s="1"/>
  <c r="G10941" i="11"/>
  <c r="C10941" i="11"/>
  <c r="D10941" i="11" s="1"/>
  <c r="G10940" i="11"/>
  <c r="C10940" i="11"/>
  <c r="D10940" i="11" s="1"/>
  <c r="G10939" i="11"/>
  <c r="C10939" i="11"/>
  <c r="D10939" i="11" s="1"/>
  <c r="G10938" i="11"/>
  <c r="C10938" i="11"/>
  <c r="D10938" i="11" s="1"/>
  <c r="G10937" i="11"/>
  <c r="C10937" i="11"/>
  <c r="D10937" i="11" s="1"/>
  <c r="G10936" i="11"/>
  <c r="C10936" i="11"/>
  <c r="D10936" i="11" s="1"/>
  <c r="G10935" i="11"/>
  <c r="C10935" i="11"/>
  <c r="D10935" i="11" s="1"/>
  <c r="G10934" i="11"/>
  <c r="C10934" i="11"/>
  <c r="D10934" i="11" s="1"/>
  <c r="G10933" i="11"/>
  <c r="C10933" i="11"/>
  <c r="D10933" i="11" s="1"/>
  <c r="G10932" i="11"/>
  <c r="C10932" i="11"/>
  <c r="D10932" i="11" s="1"/>
  <c r="G10931" i="11"/>
  <c r="C10931" i="11"/>
  <c r="D10931" i="11" s="1"/>
  <c r="G10930" i="11"/>
  <c r="C10930" i="11"/>
  <c r="D10930" i="11" s="1"/>
  <c r="G10929" i="11"/>
  <c r="C10929" i="11"/>
  <c r="D10929" i="11" s="1"/>
  <c r="G10928" i="11"/>
  <c r="C10928" i="11"/>
  <c r="D10928" i="11" s="1"/>
  <c r="G10927" i="11"/>
  <c r="C10927" i="11"/>
  <c r="D10927" i="11" s="1"/>
  <c r="G10926" i="11"/>
  <c r="C10926" i="11"/>
  <c r="D10926" i="11" s="1"/>
  <c r="G10925" i="11"/>
  <c r="C10925" i="11"/>
  <c r="D10925" i="11" s="1"/>
  <c r="G10924" i="11"/>
  <c r="C10924" i="11"/>
  <c r="D10924" i="11" s="1"/>
  <c r="G10923" i="11"/>
  <c r="C10923" i="11"/>
  <c r="D10923" i="11" s="1"/>
  <c r="G10922" i="11"/>
  <c r="C10922" i="11"/>
  <c r="D10922" i="11" s="1"/>
  <c r="G10921" i="11"/>
  <c r="C10921" i="11"/>
  <c r="D10921" i="11" s="1"/>
  <c r="G10920" i="11"/>
  <c r="C10920" i="11"/>
  <c r="D10920" i="11" s="1"/>
  <c r="G10919" i="11"/>
  <c r="C10919" i="11"/>
  <c r="D10919" i="11" s="1"/>
  <c r="G10918" i="11"/>
  <c r="C10918" i="11"/>
  <c r="D10918" i="11" s="1"/>
  <c r="G10917" i="11"/>
  <c r="C10917" i="11"/>
  <c r="D10917" i="11" s="1"/>
  <c r="G10916" i="11"/>
  <c r="C10916" i="11"/>
  <c r="D10916" i="11" s="1"/>
  <c r="G10915" i="11"/>
  <c r="C10915" i="11"/>
  <c r="D10915" i="11" s="1"/>
  <c r="G10914" i="11"/>
  <c r="C10914" i="11"/>
  <c r="D10914" i="11" s="1"/>
  <c r="G10913" i="11"/>
  <c r="C10913" i="11"/>
  <c r="D10913" i="11" s="1"/>
  <c r="G10912" i="11"/>
  <c r="C10912" i="11"/>
  <c r="D10912" i="11" s="1"/>
  <c r="G10911" i="11"/>
  <c r="C10911" i="11"/>
  <c r="D10911" i="11" s="1"/>
  <c r="G10910" i="11"/>
  <c r="C10910" i="11"/>
  <c r="D10910" i="11" s="1"/>
  <c r="G10909" i="11"/>
  <c r="C10909" i="11"/>
  <c r="D10909" i="11" s="1"/>
  <c r="G10908" i="11"/>
  <c r="C10908" i="11"/>
  <c r="D10908" i="11" s="1"/>
  <c r="G10907" i="11"/>
  <c r="C10907" i="11"/>
  <c r="D10907" i="11" s="1"/>
  <c r="G10906" i="11"/>
  <c r="C10906" i="11"/>
  <c r="D10906" i="11" s="1"/>
  <c r="G10905" i="11"/>
  <c r="C10905" i="11"/>
  <c r="D10905" i="11" s="1"/>
  <c r="G10904" i="11"/>
  <c r="C10904" i="11"/>
  <c r="D10904" i="11" s="1"/>
  <c r="G10903" i="11"/>
  <c r="C10903" i="11"/>
  <c r="D10903" i="11" s="1"/>
  <c r="G10902" i="11"/>
  <c r="C10902" i="11"/>
  <c r="D10902" i="11" s="1"/>
  <c r="G10901" i="11"/>
  <c r="C10901" i="11"/>
  <c r="D10901" i="11" s="1"/>
  <c r="G10900" i="11"/>
  <c r="C10900" i="11"/>
  <c r="D10900" i="11" s="1"/>
  <c r="G10899" i="11"/>
  <c r="C10899" i="11"/>
  <c r="D10899" i="11" s="1"/>
  <c r="G10898" i="11"/>
  <c r="C10898" i="11"/>
  <c r="D10898" i="11" s="1"/>
  <c r="G10897" i="11"/>
  <c r="C10897" i="11"/>
  <c r="D10897" i="11" s="1"/>
  <c r="G10896" i="11"/>
  <c r="C10896" i="11"/>
  <c r="D10896" i="11" s="1"/>
  <c r="G10895" i="11"/>
  <c r="C10895" i="11"/>
  <c r="D10895" i="11" s="1"/>
  <c r="G10894" i="11"/>
  <c r="C10894" i="11"/>
  <c r="D10894" i="11" s="1"/>
  <c r="G10893" i="11"/>
  <c r="C10893" i="11"/>
  <c r="D10893" i="11" s="1"/>
  <c r="G10892" i="11"/>
  <c r="C10892" i="11"/>
  <c r="D10892" i="11" s="1"/>
  <c r="G10891" i="11"/>
  <c r="C10891" i="11"/>
  <c r="D10891" i="11" s="1"/>
  <c r="G10890" i="11"/>
  <c r="C10890" i="11"/>
  <c r="D10890" i="11" s="1"/>
  <c r="G10889" i="11"/>
  <c r="C10889" i="11"/>
  <c r="D10889" i="11" s="1"/>
  <c r="G10888" i="11"/>
  <c r="C10888" i="11"/>
  <c r="D10888" i="11" s="1"/>
  <c r="G10887" i="11"/>
  <c r="C10887" i="11"/>
  <c r="D10887" i="11" s="1"/>
  <c r="G10886" i="11"/>
  <c r="C10886" i="11"/>
  <c r="D10886" i="11" s="1"/>
  <c r="G10885" i="11"/>
  <c r="C10885" i="11"/>
  <c r="D10885" i="11" s="1"/>
  <c r="G10884" i="11"/>
  <c r="C10884" i="11"/>
  <c r="D10884" i="11" s="1"/>
  <c r="G10883" i="11"/>
  <c r="C10883" i="11"/>
  <c r="D10883" i="11" s="1"/>
  <c r="G10882" i="11"/>
  <c r="C10882" i="11"/>
  <c r="D10882" i="11" s="1"/>
  <c r="G10881" i="11"/>
  <c r="C10881" i="11"/>
  <c r="D10881" i="11" s="1"/>
  <c r="G10880" i="11"/>
  <c r="C10880" i="11"/>
  <c r="D10880" i="11" s="1"/>
  <c r="G10879" i="11"/>
  <c r="C10879" i="11"/>
  <c r="D10879" i="11" s="1"/>
  <c r="G10878" i="11"/>
  <c r="C10878" i="11"/>
  <c r="D10878" i="11" s="1"/>
  <c r="G10877" i="11"/>
  <c r="C10877" i="11"/>
  <c r="D10877" i="11" s="1"/>
  <c r="G10876" i="11"/>
  <c r="C10876" i="11"/>
  <c r="D10876" i="11" s="1"/>
  <c r="G10875" i="11"/>
  <c r="C10875" i="11"/>
  <c r="D10875" i="11" s="1"/>
  <c r="G10874" i="11"/>
  <c r="C10874" i="11"/>
  <c r="D10874" i="11" s="1"/>
  <c r="G10873" i="11"/>
  <c r="C10873" i="11"/>
  <c r="D10873" i="11" s="1"/>
  <c r="G10872" i="11"/>
  <c r="C10872" i="11"/>
  <c r="D10872" i="11" s="1"/>
  <c r="G10871" i="11"/>
  <c r="C10871" i="11"/>
  <c r="D10871" i="11" s="1"/>
  <c r="G10870" i="11"/>
  <c r="C10870" i="11"/>
  <c r="D10870" i="11" s="1"/>
  <c r="G10869" i="11"/>
  <c r="C10869" i="11"/>
  <c r="D10869" i="11" s="1"/>
  <c r="G10868" i="11"/>
  <c r="C10868" i="11"/>
  <c r="D10868" i="11" s="1"/>
  <c r="G10867" i="11"/>
  <c r="C10867" i="11"/>
  <c r="D10867" i="11" s="1"/>
  <c r="G10866" i="11"/>
  <c r="C10866" i="11"/>
  <c r="D10866" i="11" s="1"/>
  <c r="G10865" i="11"/>
  <c r="C10865" i="11"/>
  <c r="D10865" i="11" s="1"/>
  <c r="G10864" i="11"/>
  <c r="C10864" i="11"/>
  <c r="D10864" i="11" s="1"/>
  <c r="G10863" i="11"/>
  <c r="C10863" i="11"/>
  <c r="D10863" i="11" s="1"/>
  <c r="G10862" i="11"/>
  <c r="C10862" i="11"/>
  <c r="D10862" i="11" s="1"/>
  <c r="G10861" i="11"/>
  <c r="C10861" i="11"/>
  <c r="D10861" i="11" s="1"/>
  <c r="G10860" i="11"/>
  <c r="C10860" i="11"/>
  <c r="D10860" i="11" s="1"/>
  <c r="G10859" i="11"/>
  <c r="C10859" i="11"/>
  <c r="D10859" i="11" s="1"/>
  <c r="G10858" i="11"/>
  <c r="C10858" i="11"/>
  <c r="D10858" i="11" s="1"/>
  <c r="G10857" i="11"/>
  <c r="C10857" i="11"/>
  <c r="D10857" i="11" s="1"/>
  <c r="G10856" i="11"/>
  <c r="C10856" i="11"/>
  <c r="D10856" i="11" s="1"/>
  <c r="G10855" i="11"/>
  <c r="C10855" i="11"/>
  <c r="D10855" i="11" s="1"/>
  <c r="G10854" i="11"/>
  <c r="C10854" i="11"/>
  <c r="D10854" i="11" s="1"/>
  <c r="G10853" i="11"/>
  <c r="C10853" i="11"/>
  <c r="D10853" i="11" s="1"/>
  <c r="G10852" i="11"/>
  <c r="C10852" i="11"/>
  <c r="D10852" i="11" s="1"/>
  <c r="G10851" i="11"/>
  <c r="C10851" i="11"/>
  <c r="D10851" i="11" s="1"/>
  <c r="G10850" i="11"/>
  <c r="C10850" i="11"/>
  <c r="D10850" i="11" s="1"/>
  <c r="G10849" i="11"/>
  <c r="C10849" i="11"/>
  <c r="D10849" i="11" s="1"/>
  <c r="G10848" i="11"/>
  <c r="C10848" i="11"/>
  <c r="D10848" i="11" s="1"/>
  <c r="G10847" i="11"/>
  <c r="C10847" i="11"/>
  <c r="D10847" i="11" s="1"/>
  <c r="G10846" i="11"/>
  <c r="C10846" i="11"/>
  <c r="D10846" i="11" s="1"/>
  <c r="G10845" i="11"/>
  <c r="C10845" i="11"/>
  <c r="D10845" i="11" s="1"/>
  <c r="G10844" i="11"/>
  <c r="C10844" i="11"/>
  <c r="D10844" i="11" s="1"/>
  <c r="G10843" i="11"/>
  <c r="C10843" i="11"/>
  <c r="D10843" i="11" s="1"/>
  <c r="G10842" i="11"/>
  <c r="C10842" i="11"/>
  <c r="D10842" i="11" s="1"/>
  <c r="G10841" i="11"/>
  <c r="C10841" i="11"/>
  <c r="D10841" i="11" s="1"/>
  <c r="G10840" i="11"/>
  <c r="C10840" i="11"/>
  <c r="D10840" i="11" s="1"/>
  <c r="G10839" i="11"/>
  <c r="C10839" i="11"/>
  <c r="D10839" i="11" s="1"/>
  <c r="G10838" i="11"/>
  <c r="C10838" i="11"/>
  <c r="D10838" i="11" s="1"/>
  <c r="G10837" i="11"/>
  <c r="C10837" i="11"/>
  <c r="D10837" i="11" s="1"/>
  <c r="G10836" i="11"/>
  <c r="C10836" i="11"/>
  <c r="D10836" i="11" s="1"/>
  <c r="G10835" i="11"/>
  <c r="C10835" i="11"/>
  <c r="D10835" i="11" s="1"/>
  <c r="G10834" i="11"/>
  <c r="C10834" i="11"/>
  <c r="D10834" i="11" s="1"/>
  <c r="G10833" i="11"/>
  <c r="C10833" i="11"/>
  <c r="D10833" i="11" s="1"/>
  <c r="G10832" i="11"/>
  <c r="C10832" i="11"/>
  <c r="D10832" i="11" s="1"/>
  <c r="G10831" i="11"/>
  <c r="C10831" i="11"/>
  <c r="D10831" i="11" s="1"/>
  <c r="G10830" i="11"/>
  <c r="C10830" i="11"/>
  <c r="D10830" i="11" s="1"/>
  <c r="G10829" i="11"/>
  <c r="C10829" i="11"/>
  <c r="D10829" i="11" s="1"/>
  <c r="G10828" i="11"/>
  <c r="C10828" i="11"/>
  <c r="D10828" i="11" s="1"/>
  <c r="G10827" i="11"/>
  <c r="C10827" i="11"/>
  <c r="D10827" i="11" s="1"/>
  <c r="G10826" i="11"/>
  <c r="C10826" i="11"/>
  <c r="D10826" i="11" s="1"/>
  <c r="G10825" i="11"/>
  <c r="C10825" i="11"/>
  <c r="D10825" i="11" s="1"/>
  <c r="G10824" i="11"/>
  <c r="C10824" i="11"/>
  <c r="D10824" i="11" s="1"/>
  <c r="G10823" i="11"/>
  <c r="C10823" i="11"/>
  <c r="D10823" i="11" s="1"/>
  <c r="G10822" i="11"/>
  <c r="C10822" i="11"/>
  <c r="D10822" i="11" s="1"/>
  <c r="G10821" i="11"/>
  <c r="C10821" i="11"/>
  <c r="D10821" i="11" s="1"/>
  <c r="G10820" i="11"/>
  <c r="C10820" i="11"/>
  <c r="D10820" i="11" s="1"/>
  <c r="G10819" i="11"/>
  <c r="C10819" i="11"/>
  <c r="D10819" i="11" s="1"/>
  <c r="G10818" i="11"/>
  <c r="C10818" i="11"/>
  <c r="D10818" i="11" s="1"/>
  <c r="G10817" i="11"/>
  <c r="C10817" i="11"/>
  <c r="D10817" i="11" s="1"/>
  <c r="G10816" i="11"/>
  <c r="C10816" i="11"/>
  <c r="D10816" i="11" s="1"/>
  <c r="G10815" i="11"/>
  <c r="C10815" i="11"/>
  <c r="D10815" i="11" s="1"/>
  <c r="G10814" i="11"/>
  <c r="C10814" i="11"/>
  <c r="D10814" i="11" s="1"/>
  <c r="G10813" i="11"/>
  <c r="C10813" i="11"/>
  <c r="D10813" i="11" s="1"/>
  <c r="G10812" i="11"/>
  <c r="C10812" i="11"/>
  <c r="D10812" i="11" s="1"/>
  <c r="G10811" i="11"/>
  <c r="C10811" i="11"/>
  <c r="D10811" i="11" s="1"/>
  <c r="G10810" i="11"/>
  <c r="C10810" i="11"/>
  <c r="D10810" i="11" s="1"/>
  <c r="G10809" i="11"/>
  <c r="C10809" i="11"/>
  <c r="D10809" i="11" s="1"/>
  <c r="G10808" i="11"/>
  <c r="C10808" i="11"/>
  <c r="D10808" i="11" s="1"/>
  <c r="G10807" i="11"/>
  <c r="C10807" i="11"/>
  <c r="D10807" i="11" s="1"/>
  <c r="G10806" i="11"/>
  <c r="C10806" i="11"/>
  <c r="D10806" i="11" s="1"/>
  <c r="G10805" i="11"/>
  <c r="C10805" i="11"/>
  <c r="D10805" i="11" s="1"/>
  <c r="G10804" i="11"/>
  <c r="C10804" i="11"/>
  <c r="D10804" i="11" s="1"/>
  <c r="G10803" i="11"/>
  <c r="C10803" i="11"/>
  <c r="D10803" i="11" s="1"/>
  <c r="G10802" i="11"/>
  <c r="C10802" i="11"/>
  <c r="D10802" i="11" s="1"/>
  <c r="G10801" i="11"/>
  <c r="C10801" i="11"/>
  <c r="D10801" i="11" s="1"/>
  <c r="G10800" i="11"/>
  <c r="C10800" i="11"/>
  <c r="D10800" i="11" s="1"/>
  <c r="G10799" i="11"/>
  <c r="C10799" i="11"/>
  <c r="D10799" i="11" s="1"/>
  <c r="G10798" i="11"/>
  <c r="C10798" i="11"/>
  <c r="D10798" i="11" s="1"/>
  <c r="G10797" i="11"/>
  <c r="C10797" i="11"/>
  <c r="D10797" i="11" s="1"/>
  <c r="G10796" i="11"/>
  <c r="C10796" i="11"/>
  <c r="D10796" i="11" s="1"/>
  <c r="G10795" i="11"/>
  <c r="C10795" i="11"/>
  <c r="D10795" i="11" s="1"/>
  <c r="G10794" i="11"/>
  <c r="C10794" i="11"/>
  <c r="D10794" i="11" s="1"/>
  <c r="G10793" i="11"/>
  <c r="C10793" i="11"/>
  <c r="D10793" i="11" s="1"/>
  <c r="G10792" i="11"/>
  <c r="C10792" i="11"/>
  <c r="D10792" i="11" s="1"/>
  <c r="G10791" i="11"/>
  <c r="C10791" i="11"/>
  <c r="D10791" i="11" s="1"/>
  <c r="G10790" i="11"/>
  <c r="C10790" i="11"/>
  <c r="D10790" i="11" s="1"/>
  <c r="G10789" i="11"/>
  <c r="C10789" i="11"/>
  <c r="D10789" i="11" s="1"/>
  <c r="G10788" i="11"/>
  <c r="C10788" i="11"/>
  <c r="D10788" i="11" s="1"/>
  <c r="G10787" i="11"/>
  <c r="C10787" i="11"/>
  <c r="D10787" i="11" s="1"/>
  <c r="G10786" i="11"/>
  <c r="C10786" i="11"/>
  <c r="D10786" i="11" s="1"/>
  <c r="G10785" i="11"/>
  <c r="C10785" i="11"/>
  <c r="D10785" i="11" s="1"/>
  <c r="G10784" i="11"/>
  <c r="C10784" i="11"/>
  <c r="D10784" i="11" s="1"/>
  <c r="G10783" i="11"/>
  <c r="C10783" i="11"/>
  <c r="D10783" i="11" s="1"/>
  <c r="G10782" i="11"/>
  <c r="C10782" i="11"/>
  <c r="D10782" i="11" s="1"/>
  <c r="G10781" i="11"/>
  <c r="C10781" i="11"/>
  <c r="D10781" i="11" s="1"/>
  <c r="G10780" i="11"/>
  <c r="C10780" i="11"/>
  <c r="D10780" i="11" s="1"/>
  <c r="G10779" i="11"/>
  <c r="C10779" i="11"/>
  <c r="D10779" i="11" s="1"/>
  <c r="G10778" i="11"/>
  <c r="C10778" i="11"/>
  <c r="D10778" i="11" s="1"/>
  <c r="G10777" i="11"/>
  <c r="C10777" i="11"/>
  <c r="D10777" i="11" s="1"/>
  <c r="G10776" i="11"/>
  <c r="C10776" i="11"/>
  <c r="D10776" i="11" s="1"/>
  <c r="G10775" i="11"/>
  <c r="C10775" i="11"/>
  <c r="D10775" i="11" s="1"/>
  <c r="G10774" i="11"/>
  <c r="C10774" i="11"/>
  <c r="D10774" i="11" s="1"/>
  <c r="G10773" i="11"/>
  <c r="C10773" i="11"/>
  <c r="D10773" i="11" s="1"/>
  <c r="G10772" i="11"/>
  <c r="C10772" i="11"/>
  <c r="D10772" i="11" s="1"/>
  <c r="G10771" i="11"/>
  <c r="C10771" i="11"/>
  <c r="D10771" i="11" s="1"/>
  <c r="G10770" i="11"/>
  <c r="C10770" i="11"/>
  <c r="D10770" i="11" s="1"/>
  <c r="G10769" i="11"/>
  <c r="C10769" i="11"/>
  <c r="D10769" i="11" s="1"/>
  <c r="G10768" i="11"/>
  <c r="C10768" i="11"/>
  <c r="D10768" i="11" s="1"/>
  <c r="G10767" i="11"/>
  <c r="C10767" i="11"/>
  <c r="D10767" i="11" s="1"/>
  <c r="G10766" i="11"/>
  <c r="C10766" i="11"/>
  <c r="D10766" i="11" s="1"/>
  <c r="G10765" i="11"/>
  <c r="C10765" i="11"/>
  <c r="D10765" i="11" s="1"/>
  <c r="G10764" i="11"/>
  <c r="C10764" i="11"/>
  <c r="D10764" i="11" s="1"/>
  <c r="G10763" i="11"/>
  <c r="C10763" i="11"/>
  <c r="D10763" i="11" s="1"/>
  <c r="G10762" i="11"/>
  <c r="C10762" i="11"/>
  <c r="D10762" i="11" s="1"/>
  <c r="G10761" i="11"/>
  <c r="C10761" i="11"/>
  <c r="D10761" i="11" s="1"/>
  <c r="G10760" i="11"/>
  <c r="C10760" i="11"/>
  <c r="D10760" i="11" s="1"/>
  <c r="G10759" i="11"/>
  <c r="C10759" i="11"/>
  <c r="D10759" i="11" s="1"/>
  <c r="G10758" i="11"/>
  <c r="C10758" i="11"/>
  <c r="D10758" i="11" s="1"/>
  <c r="G10757" i="11"/>
  <c r="C10757" i="11"/>
  <c r="D10757" i="11" s="1"/>
  <c r="G10756" i="11"/>
  <c r="C10756" i="11"/>
  <c r="D10756" i="11" s="1"/>
  <c r="G10755" i="11"/>
  <c r="C10755" i="11"/>
  <c r="D10755" i="11" s="1"/>
  <c r="G10754" i="11"/>
  <c r="C10754" i="11"/>
  <c r="D10754" i="11" s="1"/>
  <c r="G10753" i="11"/>
  <c r="C10753" i="11"/>
  <c r="D10753" i="11" s="1"/>
  <c r="G10752" i="11"/>
  <c r="C10752" i="11"/>
  <c r="D10752" i="11" s="1"/>
  <c r="G10751" i="11"/>
  <c r="C10751" i="11"/>
  <c r="D10751" i="11" s="1"/>
  <c r="G10750" i="11"/>
  <c r="C10750" i="11"/>
  <c r="D10750" i="11" s="1"/>
  <c r="G10749" i="11"/>
  <c r="C10749" i="11"/>
  <c r="D10749" i="11" s="1"/>
  <c r="G10748" i="11"/>
  <c r="C10748" i="11"/>
  <c r="D10748" i="11" s="1"/>
  <c r="G10747" i="11"/>
  <c r="C10747" i="11"/>
  <c r="D10747" i="11" s="1"/>
  <c r="G10746" i="11"/>
  <c r="C10746" i="11"/>
  <c r="D10746" i="11" s="1"/>
  <c r="G10745" i="11"/>
  <c r="C10745" i="11"/>
  <c r="D10745" i="11" s="1"/>
  <c r="G10744" i="11"/>
  <c r="C10744" i="11"/>
  <c r="D10744" i="11" s="1"/>
  <c r="G10743" i="11"/>
  <c r="C10743" i="11"/>
  <c r="D10743" i="11" s="1"/>
  <c r="G10742" i="11"/>
  <c r="C10742" i="11"/>
  <c r="D10742" i="11" s="1"/>
  <c r="G10741" i="11"/>
  <c r="C10741" i="11"/>
  <c r="D10741" i="11" s="1"/>
  <c r="G10740" i="11"/>
  <c r="C10740" i="11"/>
  <c r="D10740" i="11" s="1"/>
  <c r="G10739" i="11"/>
  <c r="C10739" i="11"/>
  <c r="D10739" i="11" s="1"/>
  <c r="G10738" i="11"/>
  <c r="C10738" i="11"/>
  <c r="D10738" i="11" s="1"/>
  <c r="G10737" i="11"/>
  <c r="C10737" i="11"/>
  <c r="D10737" i="11" s="1"/>
  <c r="G10736" i="11"/>
  <c r="C10736" i="11"/>
  <c r="D10736" i="11" s="1"/>
  <c r="G10735" i="11"/>
  <c r="C10735" i="11"/>
  <c r="D10735" i="11" s="1"/>
  <c r="G10734" i="11"/>
  <c r="C10734" i="11"/>
  <c r="D10734" i="11" s="1"/>
  <c r="G10733" i="11"/>
  <c r="C10733" i="11"/>
  <c r="D10733" i="11" s="1"/>
  <c r="G10732" i="11"/>
  <c r="C10732" i="11"/>
  <c r="D10732" i="11" s="1"/>
  <c r="G10731" i="11"/>
  <c r="C10731" i="11"/>
  <c r="D10731" i="11" s="1"/>
  <c r="G10730" i="11"/>
  <c r="C10730" i="11"/>
  <c r="D10730" i="11" s="1"/>
  <c r="G10729" i="11"/>
  <c r="C10729" i="11"/>
  <c r="D10729" i="11" s="1"/>
  <c r="G10728" i="11"/>
  <c r="C10728" i="11"/>
  <c r="D10728" i="11" s="1"/>
  <c r="G10727" i="11"/>
  <c r="C10727" i="11"/>
  <c r="D10727" i="11" s="1"/>
  <c r="G10726" i="11"/>
  <c r="C10726" i="11"/>
  <c r="D10726" i="11" s="1"/>
  <c r="G10725" i="11"/>
  <c r="C10725" i="11"/>
  <c r="D10725" i="11" s="1"/>
  <c r="G10724" i="11"/>
  <c r="C10724" i="11"/>
  <c r="D10724" i="11" s="1"/>
  <c r="G10723" i="11"/>
  <c r="C10723" i="11"/>
  <c r="D10723" i="11" s="1"/>
  <c r="G10722" i="11"/>
  <c r="C10722" i="11"/>
  <c r="D10722" i="11" s="1"/>
  <c r="G10721" i="11"/>
  <c r="C10721" i="11"/>
  <c r="D10721" i="11" s="1"/>
  <c r="G10720" i="11"/>
  <c r="C10720" i="11"/>
  <c r="D10720" i="11" s="1"/>
  <c r="G10719" i="11"/>
  <c r="C10719" i="11"/>
  <c r="D10719" i="11" s="1"/>
  <c r="G10718" i="11"/>
  <c r="C10718" i="11"/>
  <c r="D10718" i="11" s="1"/>
  <c r="G10717" i="11"/>
  <c r="C10717" i="11"/>
  <c r="D10717" i="11" s="1"/>
  <c r="G10716" i="11"/>
  <c r="C10716" i="11"/>
  <c r="D10716" i="11" s="1"/>
  <c r="G10715" i="11"/>
  <c r="C10715" i="11"/>
  <c r="D10715" i="11" s="1"/>
  <c r="G10714" i="11"/>
  <c r="C10714" i="11"/>
  <c r="D10714" i="11" s="1"/>
  <c r="G10713" i="11"/>
  <c r="C10713" i="11"/>
  <c r="D10713" i="11" s="1"/>
  <c r="G10712" i="11"/>
  <c r="C10712" i="11"/>
  <c r="D10712" i="11" s="1"/>
  <c r="G10711" i="11"/>
  <c r="C10711" i="11"/>
  <c r="D10711" i="11" s="1"/>
  <c r="G10710" i="11"/>
  <c r="C10710" i="11"/>
  <c r="D10710" i="11" s="1"/>
  <c r="G10709" i="11"/>
  <c r="C10709" i="11"/>
  <c r="D10709" i="11" s="1"/>
  <c r="G10708" i="11"/>
  <c r="C10708" i="11"/>
  <c r="D10708" i="11" s="1"/>
  <c r="G10707" i="11"/>
  <c r="C10707" i="11"/>
  <c r="D10707" i="11" s="1"/>
  <c r="G10706" i="11"/>
  <c r="C10706" i="11"/>
  <c r="D10706" i="11" s="1"/>
  <c r="G10705" i="11"/>
  <c r="C10705" i="11"/>
  <c r="D10705" i="11" s="1"/>
  <c r="G10704" i="11"/>
  <c r="C10704" i="11"/>
  <c r="D10704" i="11" s="1"/>
  <c r="G10703" i="11"/>
  <c r="C10703" i="11"/>
  <c r="D10703" i="11" s="1"/>
  <c r="G10702" i="11"/>
  <c r="C10702" i="11"/>
  <c r="D10702" i="11" s="1"/>
  <c r="G10701" i="11"/>
  <c r="C10701" i="11"/>
  <c r="D10701" i="11" s="1"/>
  <c r="G10700" i="11"/>
  <c r="C10700" i="11"/>
  <c r="D10700" i="11" s="1"/>
  <c r="G10699" i="11"/>
  <c r="C10699" i="11"/>
  <c r="D10699" i="11" s="1"/>
  <c r="G10698" i="11"/>
  <c r="C10698" i="11"/>
  <c r="D10698" i="11" s="1"/>
  <c r="G10697" i="11"/>
  <c r="C10697" i="11"/>
  <c r="D10697" i="11" s="1"/>
  <c r="G10696" i="11"/>
  <c r="C10696" i="11"/>
  <c r="D10696" i="11" s="1"/>
  <c r="G10695" i="11"/>
  <c r="C10695" i="11"/>
  <c r="D10695" i="11" s="1"/>
  <c r="G10694" i="11"/>
  <c r="C10694" i="11"/>
  <c r="D10694" i="11" s="1"/>
  <c r="G10693" i="11"/>
  <c r="C10693" i="11"/>
  <c r="D10693" i="11" s="1"/>
  <c r="G10692" i="11"/>
  <c r="C10692" i="11"/>
  <c r="D10692" i="11" s="1"/>
  <c r="G10691" i="11"/>
  <c r="C10691" i="11"/>
  <c r="D10691" i="11" s="1"/>
  <c r="G10690" i="11"/>
  <c r="C10690" i="11"/>
  <c r="D10690" i="11" s="1"/>
  <c r="G10689" i="11"/>
  <c r="C10689" i="11"/>
  <c r="D10689" i="11" s="1"/>
  <c r="G10688" i="11"/>
  <c r="C10688" i="11"/>
  <c r="D10688" i="11" s="1"/>
  <c r="G10687" i="11"/>
  <c r="C10687" i="11"/>
  <c r="D10687" i="11" s="1"/>
  <c r="G10686" i="11"/>
  <c r="C10686" i="11"/>
  <c r="D10686" i="11" s="1"/>
  <c r="G10685" i="11"/>
  <c r="C10685" i="11"/>
  <c r="D10685" i="11" s="1"/>
  <c r="G10684" i="11"/>
  <c r="C10684" i="11"/>
  <c r="D10684" i="11" s="1"/>
  <c r="G10683" i="11"/>
  <c r="C10683" i="11"/>
  <c r="D10683" i="11" s="1"/>
  <c r="G10682" i="11"/>
  <c r="C10682" i="11"/>
  <c r="D10682" i="11" s="1"/>
  <c r="G10681" i="11"/>
  <c r="C10681" i="11"/>
  <c r="D10681" i="11" s="1"/>
  <c r="G10680" i="11"/>
  <c r="C10680" i="11"/>
  <c r="D10680" i="11" s="1"/>
  <c r="G10679" i="11"/>
  <c r="C10679" i="11"/>
  <c r="D10679" i="11" s="1"/>
  <c r="G10678" i="11"/>
  <c r="C10678" i="11"/>
  <c r="D10678" i="11" s="1"/>
  <c r="G10677" i="11"/>
  <c r="C10677" i="11"/>
  <c r="D10677" i="11" s="1"/>
  <c r="G10676" i="11"/>
  <c r="C10676" i="11"/>
  <c r="D10676" i="11" s="1"/>
  <c r="G10675" i="11"/>
  <c r="C10675" i="11"/>
  <c r="D10675" i="11" s="1"/>
  <c r="G10674" i="11"/>
  <c r="C10674" i="11"/>
  <c r="D10674" i="11" s="1"/>
  <c r="G10673" i="11"/>
  <c r="C10673" i="11"/>
  <c r="D10673" i="11" s="1"/>
  <c r="G10672" i="11"/>
  <c r="C10672" i="11"/>
  <c r="D10672" i="11" s="1"/>
  <c r="G10671" i="11"/>
  <c r="C10671" i="11"/>
  <c r="D10671" i="11" s="1"/>
  <c r="G10670" i="11"/>
  <c r="C10670" i="11"/>
  <c r="D10670" i="11" s="1"/>
  <c r="G10669" i="11"/>
  <c r="C10669" i="11"/>
  <c r="D10669" i="11" s="1"/>
  <c r="G10668" i="11"/>
  <c r="C10668" i="11"/>
  <c r="D10668" i="11" s="1"/>
  <c r="G10667" i="11"/>
  <c r="C10667" i="11"/>
  <c r="D10667" i="11" s="1"/>
  <c r="G10666" i="11"/>
  <c r="C10666" i="11"/>
  <c r="D10666" i="11" s="1"/>
  <c r="G10665" i="11"/>
  <c r="C10665" i="11"/>
  <c r="D10665" i="11" s="1"/>
  <c r="G10664" i="11"/>
  <c r="C10664" i="11"/>
  <c r="D10664" i="11" s="1"/>
  <c r="G10663" i="11"/>
  <c r="C10663" i="11"/>
  <c r="D10663" i="11" s="1"/>
  <c r="G10662" i="11"/>
  <c r="C10662" i="11"/>
  <c r="D10662" i="11" s="1"/>
  <c r="G10661" i="11"/>
  <c r="C10661" i="11"/>
  <c r="D10661" i="11" s="1"/>
  <c r="G10660" i="11"/>
  <c r="C10660" i="11"/>
  <c r="D10660" i="11" s="1"/>
  <c r="G10659" i="11"/>
  <c r="C10659" i="11"/>
  <c r="D10659" i="11" s="1"/>
  <c r="G10658" i="11"/>
  <c r="C10658" i="11"/>
  <c r="D10658" i="11" s="1"/>
  <c r="G10657" i="11"/>
  <c r="C10657" i="11"/>
  <c r="D10657" i="11" s="1"/>
  <c r="G10656" i="11"/>
  <c r="C10656" i="11"/>
  <c r="D10656" i="11" s="1"/>
  <c r="G10655" i="11"/>
  <c r="C10655" i="11"/>
  <c r="D10655" i="11" s="1"/>
  <c r="G10654" i="11"/>
  <c r="C10654" i="11"/>
  <c r="D10654" i="11" s="1"/>
  <c r="G10653" i="11"/>
  <c r="C10653" i="11"/>
  <c r="D10653" i="11" s="1"/>
  <c r="G10652" i="11"/>
  <c r="C10652" i="11"/>
  <c r="D10652" i="11" s="1"/>
  <c r="G10651" i="11"/>
  <c r="C10651" i="11"/>
  <c r="D10651" i="11" s="1"/>
  <c r="G10650" i="11"/>
  <c r="C10650" i="11"/>
  <c r="D10650" i="11" s="1"/>
  <c r="G10649" i="11"/>
  <c r="C10649" i="11"/>
  <c r="D10649" i="11" s="1"/>
  <c r="G10648" i="11"/>
  <c r="C10648" i="11"/>
  <c r="D10648" i="11" s="1"/>
  <c r="G10647" i="11"/>
  <c r="C10647" i="11"/>
  <c r="D10647" i="11" s="1"/>
  <c r="G10646" i="11"/>
  <c r="C10646" i="11"/>
  <c r="D10646" i="11" s="1"/>
  <c r="G10645" i="11"/>
  <c r="C10645" i="11"/>
  <c r="D10645" i="11" s="1"/>
  <c r="G10644" i="11"/>
  <c r="C10644" i="11"/>
  <c r="D10644" i="11" s="1"/>
  <c r="G10643" i="11"/>
  <c r="C10643" i="11"/>
  <c r="D10643" i="11" s="1"/>
  <c r="G10642" i="11"/>
  <c r="C10642" i="11"/>
  <c r="D10642" i="11" s="1"/>
  <c r="G10641" i="11"/>
  <c r="C10641" i="11"/>
  <c r="D10641" i="11" s="1"/>
  <c r="G10640" i="11"/>
  <c r="C10640" i="11"/>
  <c r="D10640" i="11" s="1"/>
  <c r="G10639" i="11"/>
  <c r="C10639" i="11"/>
  <c r="D10639" i="11" s="1"/>
  <c r="G10638" i="11"/>
  <c r="C10638" i="11"/>
  <c r="D10638" i="11" s="1"/>
  <c r="G10637" i="11"/>
  <c r="C10637" i="11"/>
  <c r="D10637" i="11" s="1"/>
  <c r="G10636" i="11"/>
  <c r="C10636" i="11"/>
  <c r="D10636" i="11" s="1"/>
  <c r="G10635" i="11"/>
  <c r="C10635" i="11"/>
  <c r="D10635" i="11" s="1"/>
  <c r="G10634" i="11"/>
  <c r="C10634" i="11"/>
  <c r="D10634" i="11" s="1"/>
  <c r="G10633" i="11"/>
  <c r="C10633" i="11"/>
  <c r="D10633" i="11" s="1"/>
  <c r="G10632" i="11"/>
  <c r="C10632" i="11"/>
  <c r="D10632" i="11" s="1"/>
  <c r="G10631" i="11"/>
  <c r="C10631" i="11"/>
  <c r="D10631" i="11" s="1"/>
  <c r="G10630" i="11"/>
  <c r="C10630" i="11"/>
  <c r="D10630" i="11" s="1"/>
  <c r="G10629" i="11"/>
  <c r="C10629" i="11"/>
  <c r="D10629" i="11" s="1"/>
  <c r="G10628" i="11"/>
  <c r="C10628" i="11"/>
  <c r="D10628" i="11" s="1"/>
  <c r="G10627" i="11"/>
  <c r="C10627" i="11"/>
  <c r="D10627" i="11" s="1"/>
  <c r="G10626" i="11"/>
  <c r="C10626" i="11"/>
  <c r="D10626" i="11" s="1"/>
  <c r="G10625" i="11"/>
  <c r="C10625" i="11"/>
  <c r="D10625" i="11" s="1"/>
  <c r="G10624" i="11"/>
  <c r="C10624" i="11"/>
  <c r="D10624" i="11" s="1"/>
  <c r="G10623" i="11"/>
  <c r="C10623" i="11"/>
  <c r="D10623" i="11" s="1"/>
  <c r="G10622" i="11"/>
  <c r="C10622" i="11"/>
  <c r="D10622" i="11" s="1"/>
  <c r="G10621" i="11"/>
  <c r="C10621" i="11"/>
  <c r="D10621" i="11" s="1"/>
  <c r="G10620" i="11"/>
  <c r="C10620" i="11"/>
  <c r="D10620" i="11" s="1"/>
  <c r="G10619" i="11"/>
  <c r="C10619" i="11"/>
  <c r="D10619" i="11" s="1"/>
  <c r="G10618" i="11"/>
  <c r="C10618" i="11"/>
  <c r="D10618" i="11" s="1"/>
  <c r="G10617" i="11"/>
  <c r="C10617" i="11"/>
  <c r="D10617" i="11" s="1"/>
  <c r="G10616" i="11"/>
  <c r="C10616" i="11"/>
  <c r="D10616" i="11" s="1"/>
  <c r="G10615" i="11"/>
  <c r="C10615" i="11"/>
  <c r="D10615" i="11" s="1"/>
  <c r="G10614" i="11"/>
  <c r="C10614" i="11"/>
  <c r="D10614" i="11" s="1"/>
  <c r="G10613" i="11"/>
  <c r="C10613" i="11"/>
  <c r="D10613" i="11" s="1"/>
  <c r="G10612" i="11"/>
  <c r="C10612" i="11"/>
  <c r="D10612" i="11" s="1"/>
  <c r="G10611" i="11"/>
  <c r="C10611" i="11"/>
  <c r="D10611" i="11" s="1"/>
  <c r="G10610" i="11"/>
  <c r="C10610" i="11"/>
  <c r="D10610" i="11" s="1"/>
  <c r="G10609" i="11"/>
  <c r="C10609" i="11"/>
  <c r="D10609" i="11" s="1"/>
  <c r="G10608" i="11"/>
  <c r="C10608" i="11"/>
  <c r="D10608" i="11" s="1"/>
  <c r="G10607" i="11"/>
  <c r="C10607" i="11"/>
  <c r="D10607" i="11" s="1"/>
  <c r="G10606" i="11"/>
  <c r="C10606" i="11"/>
  <c r="D10606" i="11" s="1"/>
  <c r="G10605" i="11"/>
  <c r="C10605" i="11"/>
  <c r="D10605" i="11" s="1"/>
  <c r="G10604" i="11"/>
  <c r="C10604" i="11"/>
  <c r="D10604" i="11" s="1"/>
  <c r="G10603" i="11"/>
  <c r="C10603" i="11"/>
  <c r="D10603" i="11" s="1"/>
  <c r="G10602" i="11"/>
  <c r="C10602" i="11"/>
  <c r="D10602" i="11" s="1"/>
  <c r="G10601" i="11"/>
  <c r="C10601" i="11"/>
  <c r="D10601" i="11" s="1"/>
  <c r="G10600" i="11"/>
  <c r="C10600" i="11"/>
  <c r="D10600" i="11" s="1"/>
  <c r="G10599" i="11"/>
  <c r="C10599" i="11"/>
  <c r="D10599" i="11" s="1"/>
  <c r="G10598" i="11"/>
  <c r="C10598" i="11"/>
  <c r="D10598" i="11" s="1"/>
  <c r="G10597" i="11"/>
  <c r="C10597" i="11"/>
  <c r="D10597" i="11" s="1"/>
  <c r="G10596" i="11"/>
  <c r="C10596" i="11"/>
  <c r="D10596" i="11" s="1"/>
  <c r="G10595" i="11"/>
  <c r="C10595" i="11"/>
  <c r="D10595" i="11" s="1"/>
  <c r="G10594" i="11"/>
  <c r="C10594" i="11"/>
  <c r="D10594" i="11" s="1"/>
  <c r="G10593" i="11"/>
  <c r="C10593" i="11"/>
  <c r="D10593" i="11" s="1"/>
  <c r="G10592" i="11"/>
  <c r="C10592" i="11"/>
  <c r="D10592" i="11" s="1"/>
  <c r="G10591" i="11"/>
  <c r="C10591" i="11"/>
  <c r="D10591" i="11" s="1"/>
  <c r="G10590" i="11"/>
  <c r="C10590" i="11"/>
  <c r="D10590" i="11" s="1"/>
  <c r="G10589" i="11"/>
  <c r="C10589" i="11"/>
  <c r="D10589" i="11" s="1"/>
  <c r="G10588" i="11"/>
  <c r="C10588" i="11"/>
  <c r="D10588" i="11" s="1"/>
  <c r="G10587" i="11"/>
  <c r="C10587" i="11"/>
  <c r="D10587" i="11" s="1"/>
  <c r="G10586" i="11"/>
  <c r="C10586" i="11"/>
  <c r="D10586" i="11" s="1"/>
  <c r="G10585" i="11"/>
  <c r="C10585" i="11"/>
  <c r="D10585" i="11" s="1"/>
  <c r="G10584" i="11"/>
  <c r="C10584" i="11"/>
  <c r="D10584" i="11" s="1"/>
  <c r="G10583" i="11"/>
  <c r="C10583" i="11"/>
  <c r="D10583" i="11" s="1"/>
  <c r="G10582" i="11"/>
  <c r="C10582" i="11"/>
  <c r="D10582" i="11" s="1"/>
  <c r="G10581" i="11"/>
  <c r="C10581" i="11"/>
  <c r="D10581" i="11" s="1"/>
  <c r="G10580" i="11"/>
  <c r="C10580" i="11"/>
  <c r="D10580" i="11" s="1"/>
  <c r="G10579" i="11"/>
  <c r="C10579" i="11"/>
  <c r="D10579" i="11" s="1"/>
  <c r="G10578" i="11"/>
  <c r="C10578" i="11"/>
  <c r="D10578" i="11" s="1"/>
  <c r="G10577" i="11"/>
  <c r="C10577" i="11"/>
  <c r="D10577" i="11" s="1"/>
  <c r="G10576" i="11"/>
  <c r="C10576" i="11"/>
  <c r="D10576" i="11" s="1"/>
  <c r="G10575" i="11"/>
  <c r="C10575" i="11"/>
  <c r="D10575" i="11" s="1"/>
  <c r="G10574" i="11"/>
  <c r="C10574" i="11"/>
  <c r="D10574" i="11" s="1"/>
  <c r="G10573" i="11"/>
  <c r="C10573" i="11"/>
  <c r="D10573" i="11" s="1"/>
  <c r="G10572" i="11"/>
  <c r="C10572" i="11"/>
  <c r="D10572" i="11" s="1"/>
  <c r="G10571" i="11"/>
  <c r="C10571" i="11"/>
  <c r="D10571" i="11" s="1"/>
  <c r="G10570" i="11"/>
  <c r="C10570" i="11"/>
  <c r="D10570" i="11" s="1"/>
  <c r="G10569" i="11"/>
  <c r="C10569" i="11"/>
  <c r="D10569" i="11" s="1"/>
  <c r="G10568" i="11"/>
  <c r="C10568" i="11"/>
  <c r="D10568" i="11" s="1"/>
  <c r="G10567" i="11"/>
  <c r="C10567" i="11"/>
  <c r="D10567" i="11" s="1"/>
  <c r="G10566" i="11"/>
  <c r="C10566" i="11"/>
  <c r="D10566" i="11" s="1"/>
  <c r="G10565" i="11"/>
  <c r="C10565" i="11"/>
  <c r="D10565" i="11" s="1"/>
  <c r="G10564" i="11"/>
  <c r="C10564" i="11"/>
  <c r="D10564" i="11" s="1"/>
  <c r="G10563" i="11"/>
  <c r="C10563" i="11"/>
  <c r="D10563" i="11" s="1"/>
  <c r="G10562" i="11"/>
  <c r="C10562" i="11"/>
  <c r="D10562" i="11" s="1"/>
  <c r="G10561" i="11"/>
  <c r="C10561" i="11"/>
  <c r="D10561" i="11" s="1"/>
  <c r="G10560" i="11"/>
  <c r="C10560" i="11"/>
  <c r="D10560" i="11" s="1"/>
  <c r="G10559" i="11"/>
  <c r="C10559" i="11"/>
  <c r="D10559" i="11" s="1"/>
  <c r="G10558" i="11"/>
  <c r="C10558" i="11"/>
  <c r="D10558" i="11" s="1"/>
  <c r="G10557" i="11"/>
  <c r="C10557" i="11"/>
  <c r="D10557" i="11" s="1"/>
  <c r="G10556" i="11"/>
  <c r="C10556" i="11"/>
  <c r="D10556" i="11" s="1"/>
  <c r="G10555" i="11"/>
  <c r="C10555" i="11"/>
  <c r="D10555" i="11" s="1"/>
  <c r="G10554" i="11"/>
  <c r="C10554" i="11"/>
  <c r="D10554" i="11" s="1"/>
  <c r="G10553" i="11"/>
  <c r="C10553" i="11"/>
  <c r="D10553" i="11" s="1"/>
  <c r="G10552" i="11"/>
  <c r="C10552" i="11"/>
  <c r="D10552" i="11" s="1"/>
  <c r="G10551" i="11"/>
  <c r="C10551" i="11"/>
  <c r="D10551" i="11" s="1"/>
  <c r="G10550" i="11"/>
  <c r="C10550" i="11"/>
  <c r="D10550" i="11" s="1"/>
  <c r="G10549" i="11"/>
  <c r="C10549" i="11"/>
  <c r="D10549" i="11" s="1"/>
  <c r="G10548" i="11"/>
  <c r="C10548" i="11"/>
  <c r="D10548" i="11" s="1"/>
  <c r="G10547" i="11"/>
  <c r="C10547" i="11"/>
  <c r="D10547" i="11" s="1"/>
  <c r="G10546" i="11"/>
  <c r="C10546" i="11"/>
  <c r="D10546" i="11" s="1"/>
  <c r="G10545" i="11"/>
  <c r="C10545" i="11"/>
  <c r="D10545" i="11" s="1"/>
  <c r="G10544" i="11"/>
  <c r="C10544" i="11"/>
  <c r="D10544" i="11" s="1"/>
  <c r="G10543" i="11"/>
  <c r="C10543" i="11"/>
  <c r="D10543" i="11" s="1"/>
  <c r="G10542" i="11"/>
  <c r="C10542" i="11"/>
  <c r="D10542" i="11" s="1"/>
  <c r="G10541" i="11"/>
  <c r="C10541" i="11"/>
  <c r="D10541" i="11" s="1"/>
  <c r="G10540" i="11"/>
  <c r="C10540" i="11"/>
  <c r="D10540" i="11" s="1"/>
  <c r="G10539" i="11"/>
  <c r="C10539" i="11"/>
  <c r="D10539" i="11" s="1"/>
  <c r="G10538" i="11"/>
  <c r="C10538" i="11"/>
  <c r="D10538" i="11" s="1"/>
  <c r="G10537" i="11"/>
  <c r="C10537" i="11"/>
  <c r="D10537" i="11" s="1"/>
  <c r="G10536" i="11"/>
  <c r="C10536" i="11"/>
  <c r="D10536" i="11" s="1"/>
  <c r="G10535" i="11"/>
  <c r="C10535" i="11"/>
  <c r="D10535" i="11" s="1"/>
  <c r="G10534" i="11"/>
  <c r="C10534" i="11"/>
  <c r="D10534" i="11" s="1"/>
  <c r="G10533" i="11"/>
  <c r="C10533" i="11"/>
  <c r="D10533" i="11" s="1"/>
  <c r="G10532" i="11"/>
  <c r="C10532" i="11"/>
  <c r="D10532" i="11" s="1"/>
  <c r="G10531" i="11"/>
  <c r="C10531" i="11"/>
  <c r="D10531" i="11" s="1"/>
  <c r="G10530" i="11"/>
  <c r="C10530" i="11"/>
  <c r="D10530" i="11" s="1"/>
  <c r="G10529" i="11"/>
  <c r="C10529" i="11"/>
  <c r="D10529" i="11" s="1"/>
  <c r="G10528" i="11"/>
  <c r="C10528" i="11"/>
  <c r="D10528" i="11" s="1"/>
  <c r="G10527" i="11"/>
  <c r="C10527" i="11"/>
  <c r="D10527" i="11" s="1"/>
  <c r="G10526" i="11"/>
  <c r="C10526" i="11"/>
  <c r="D10526" i="11" s="1"/>
  <c r="G10525" i="11"/>
  <c r="C10525" i="11"/>
  <c r="D10525" i="11" s="1"/>
  <c r="G10524" i="11"/>
  <c r="C10524" i="11"/>
  <c r="D10524" i="11" s="1"/>
  <c r="G10523" i="11"/>
  <c r="C10523" i="11"/>
  <c r="D10523" i="11" s="1"/>
  <c r="G10522" i="11"/>
  <c r="C10522" i="11"/>
  <c r="D10522" i="11" s="1"/>
  <c r="G10521" i="11"/>
  <c r="C10521" i="11"/>
  <c r="D10521" i="11" s="1"/>
  <c r="G10520" i="11"/>
  <c r="C10520" i="11"/>
  <c r="D10520" i="11" s="1"/>
  <c r="G10519" i="11"/>
  <c r="C10519" i="11"/>
  <c r="D10519" i="11" s="1"/>
  <c r="G10518" i="11"/>
  <c r="C10518" i="11"/>
  <c r="D10518" i="11" s="1"/>
  <c r="G10517" i="11"/>
  <c r="C10517" i="11"/>
  <c r="D10517" i="11" s="1"/>
  <c r="G10516" i="11"/>
  <c r="C10516" i="11"/>
  <c r="D10516" i="11" s="1"/>
  <c r="G10515" i="11"/>
  <c r="C10515" i="11"/>
  <c r="D10515" i="11" s="1"/>
  <c r="G10514" i="11"/>
  <c r="C10514" i="11"/>
  <c r="D10514" i="11" s="1"/>
  <c r="G10513" i="11"/>
  <c r="C10513" i="11"/>
  <c r="D10513" i="11" s="1"/>
  <c r="G10512" i="11"/>
  <c r="C10512" i="11"/>
  <c r="D10512" i="11" s="1"/>
  <c r="G10511" i="11"/>
  <c r="C10511" i="11"/>
  <c r="D10511" i="11" s="1"/>
  <c r="G10510" i="11"/>
  <c r="C10510" i="11"/>
  <c r="D10510" i="11" s="1"/>
  <c r="G10509" i="11"/>
  <c r="C10509" i="11"/>
  <c r="D10509" i="11" s="1"/>
  <c r="G10508" i="11"/>
  <c r="C10508" i="11"/>
  <c r="D10508" i="11" s="1"/>
  <c r="G10507" i="11"/>
  <c r="C10507" i="11"/>
  <c r="D10507" i="11" s="1"/>
  <c r="G10506" i="11"/>
  <c r="C10506" i="11"/>
  <c r="D10506" i="11" s="1"/>
  <c r="G10505" i="11"/>
  <c r="C10505" i="11"/>
  <c r="D10505" i="11" s="1"/>
  <c r="G10504" i="11"/>
  <c r="C10504" i="11"/>
  <c r="D10504" i="11" s="1"/>
  <c r="G10503" i="11"/>
  <c r="C10503" i="11"/>
  <c r="D10503" i="11" s="1"/>
  <c r="G10502" i="11"/>
  <c r="C10502" i="11"/>
  <c r="D10502" i="11" s="1"/>
  <c r="G10501" i="11"/>
  <c r="C10501" i="11"/>
  <c r="D10501" i="11" s="1"/>
  <c r="G10500" i="11"/>
  <c r="C10500" i="11"/>
  <c r="D10500" i="11" s="1"/>
  <c r="G10499" i="11"/>
  <c r="C10499" i="11"/>
  <c r="D10499" i="11" s="1"/>
  <c r="G10498" i="11"/>
  <c r="C10498" i="11"/>
  <c r="D10498" i="11" s="1"/>
  <c r="G10497" i="11"/>
  <c r="C10497" i="11"/>
  <c r="D10497" i="11" s="1"/>
  <c r="G10496" i="11"/>
  <c r="C10496" i="11"/>
  <c r="D10496" i="11" s="1"/>
  <c r="G10495" i="11"/>
  <c r="C10495" i="11"/>
  <c r="D10495" i="11" s="1"/>
  <c r="G10494" i="11"/>
  <c r="C10494" i="11"/>
  <c r="D10494" i="11" s="1"/>
  <c r="G10493" i="11"/>
  <c r="C10493" i="11"/>
  <c r="D10493" i="11" s="1"/>
  <c r="G10492" i="11"/>
  <c r="C10492" i="11"/>
  <c r="D10492" i="11" s="1"/>
  <c r="G10491" i="11"/>
  <c r="C10491" i="11"/>
  <c r="D10491" i="11" s="1"/>
  <c r="G10490" i="11"/>
  <c r="C10490" i="11"/>
  <c r="D10490" i="11" s="1"/>
  <c r="G10489" i="11"/>
  <c r="C10489" i="11"/>
  <c r="D10489" i="11" s="1"/>
  <c r="G10488" i="11"/>
  <c r="C10488" i="11"/>
  <c r="D10488" i="11" s="1"/>
  <c r="G10487" i="11"/>
  <c r="C10487" i="11"/>
  <c r="D10487" i="11" s="1"/>
  <c r="G10486" i="11"/>
  <c r="C10486" i="11"/>
  <c r="D10486" i="11" s="1"/>
  <c r="G10485" i="11"/>
  <c r="C10485" i="11"/>
  <c r="D10485" i="11" s="1"/>
  <c r="G10484" i="11"/>
  <c r="C10484" i="11"/>
  <c r="D10484" i="11" s="1"/>
  <c r="G10483" i="11"/>
  <c r="C10483" i="11"/>
  <c r="D10483" i="11" s="1"/>
  <c r="G10482" i="11"/>
  <c r="C10482" i="11"/>
  <c r="D10482" i="11" s="1"/>
  <c r="G10481" i="11"/>
  <c r="C10481" i="11"/>
  <c r="D10481" i="11" s="1"/>
  <c r="G10480" i="11"/>
  <c r="C10480" i="11"/>
  <c r="D10480" i="11" s="1"/>
  <c r="G10479" i="11"/>
  <c r="C10479" i="11"/>
  <c r="D10479" i="11" s="1"/>
  <c r="G10478" i="11"/>
  <c r="C10478" i="11"/>
  <c r="D10478" i="11" s="1"/>
  <c r="G10477" i="11"/>
  <c r="C10477" i="11"/>
  <c r="D10477" i="11" s="1"/>
  <c r="G10476" i="11"/>
  <c r="C10476" i="11"/>
  <c r="D10476" i="11" s="1"/>
  <c r="G10475" i="11"/>
  <c r="C10475" i="11"/>
  <c r="D10475" i="11" s="1"/>
  <c r="G10474" i="11"/>
  <c r="C10474" i="11"/>
  <c r="D10474" i="11" s="1"/>
  <c r="G10473" i="11"/>
  <c r="C10473" i="11"/>
  <c r="D10473" i="11" s="1"/>
  <c r="G10472" i="11"/>
  <c r="C10472" i="11"/>
  <c r="D10472" i="11" s="1"/>
  <c r="G10471" i="11"/>
  <c r="C10471" i="11"/>
  <c r="D10471" i="11" s="1"/>
  <c r="G10470" i="11"/>
  <c r="C10470" i="11"/>
  <c r="D10470" i="11" s="1"/>
  <c r="G10469" i="11"/>
  <c r="C10469" i="11"/>
  <c r="D10469" i="11" s="1"/>
  <c r="G10468" i="11"/>
  <c r="C10468" i="11"/>
  <c r="D10468" i="11" s="1"/>
  <c r="G10467" i="11"/>
  <c r="C10467" i="11"/>
  <c r="D10467" i="11" s="1"/>
  <c r="G10466" i="11"/>
  <c r="C10466" i="11"/>
  <c r="D10466" i="11" s="1"/>
  <c r="G10465" i="11"/>
  <c r="C10465" i="11"/>
  <c r="D10465" i="11" s="1"/>
  <c r="G10464" i="11"/>
  <c r="C10464" i="11"/>
  <c r="D10464" i="11" s="1"/>
  <c r="G10463" i="11"/>
  <c r="C10463" i="11"/>
  <c r="D10463" i="11" s="1"/>
  <c r="G10462" i="11"/>
  <c r="C10462" i="11"/>
  <c r="D10462" i="11" s="1"/>
  <c r="G10461" i="11"/>
  <c r="C10461" i="11"/>
  <c r="D10461" i="11" s="1"/>
  <c r="G10460" i="11"/>
  <c r="C10460" i="11"/>
  <c r="D10460" i="11" s="1"/>
  <c r="G10459" i="11"/>
  <c r="C10459" i="11"/>
  <c r="D10459" i="11" s="1"/>
  <c r="G10458" i="11"/>
  <c r="C10458" i="11"/>
  <c r="D10458" i="11" s="1"/>
  <c r="G10457" i="11"/>
  <c r="C10457" i="11"/>
  <c r="D10457" i="11" s="1"/>
  <c r="G10456" i="11"/>
  <c r="C10456" i="11"/>
  <c r="D10456" i="11" s="1"/>
  <c r="G10455" i="11"/>
  <c r="C10455" i="11"/>
  <c r="D10455" i="11" s="1"/>
  <c r="G10454" i="11"/>
  <c r="C10454" i="11"/>
  <c r="D10454" i="11" s="1"/>
  <c r="G10453" i="11"/>
  <c r="C10453" i="11"/>
  <c r="D10453" i="11" s="1"/>
  <c r="G10452" i="11"/>
  <c r="C10452" i="11"/>
  <c r="D10452" i="11" s="1"/>
  <c r="G10451" i="11"/>
  <c r="C10451" i="11"/>
  <c r="D10451" i="11" s="1"/>
  <c r="G10450" i="11"/>
  <c r="C10450" i="11"/>
  <c r="D10450" i="11" s="1"/>
  <c r="G10449" i="11"/>
  <c r="C10449" i="11"/>
  <c r="D10449" i="11" s="1"/>
  <c r="G10448" i="11"/>
  <c r="C10448" i="11"/>
  <c r="D10448" i="11" s="1"/>
  <c r="G10447" i="11"/>
  <c r="C10447" i="11"/>
  <c r="D10447" i="11" s="1"/>
  <c r="G10446" i="11"/>
  <c r="C10446" i="11"/>
  <c r="D10446" i="11" s="1"/>
  <c r="G10445" i="11"/>
  <c r="C10445" i="11"/>
  <c r="D10445" i="11" s="1"/>
  <c r="G10444" i="11"/>
  <c r="C10444" i="11"/>
  <c r="D10444" i="11" s="1"/>
  <c r="G10443" i="11"/>
  <c r="C10443" i="11"/>
  <c r="D10443" i="11" s="1"/>
  <c r="G10442" i="11"/>
  <c r="C10442" i="11"/>
  <c r="D10442" i="11" s="1"/>
  <c r="G10441" i="11"/>
  <c r="C10441" i="11"/>
  <c r="D10441" i="11" s="1"/>
  <c r="G10440" i="11"/>
  <c r="C10440" i="11"/>
  <c r="D10440" i="11" s="1"/>
  <c r="G10439" i="11"/>
  <c r="C10439" i="11"/>
  <c r="D10439" i="11" s="1"/>
  <c r="G10438" i="11"/>
  <c r="C10438" i="11"/>
  <c r="D10438" i="11" s="1"/>
  <c r="G10437" i="11"/>
  <c r="C10437" i="11"/>
  <c r="D10437" i="11" s="1"/>
  <c r="G10436" i="11"/>
  <c r="C10436" i="11"/>
  <c r="D10436" i="11" s="1"/>
  <c r="G10435" i="11"/>
  <c r="C10435" i="11"/>
  <c r="D10435" i="11" s="1"/>
  <c r="G10434" i="11"/>
  <c r="C10434" i="11"/>
  <c r="D10434" i="11" s="1"/>
  <c r="G10433" i="11"/>
  <c r="C10433" i="11"/>
  <c r="D10433" i="11" s="1"/>
  <c r="G10432" i="11"/>
  <c r="C10432" i="11"/>
  <c r="D10432" i="11" s="1"/>
  <c r="G10431" i="11"/>
  <c r="C10431" i="11"/>
  <c r="D10431" i="11" s="1"/>
  <c r="G10430" i="11"/>
  <c r="C10430" i="11"/>
  <c r="D10430" i="11" s="1"/>
  <c r="G10429" i="11"/>
  <c r="C10429" i="11"/>
  <c r="D10429" i="11" s="1"/>
  <c r="G10428" i="11"/>
  <c r="C10428" i="11"/>
  <c r="D10428" i="11" s="1"/>
  <c r="G10427" i="11"/>
  <c r="C10427" i="11"/>
  <c r="D10427" i="11" s="1"/>
  <c r="G10426" i="11"/>
  <c r="C10426" i="11"/>
  <c r="D10426" i="11" s="1"/>
  <c r="G10425" i="11"/>
  <c r="C10425" i="11"/>
  <c r="D10425" i="11" s="1"/>
  <c r="G10424" i="11"/>
  <c r="C10424" i="11"/>
  <c r="D10424" i="11" s="1"/>
  <c r="G10423" i="11"/>
  <c r="C10423" i="11"/>
  <c r="D10423" i="11" s="1"/>
  <c r="G10422" i="11"/>
  <c r="C10422" i="11"/>
  <c r="D10422" i="11" s="1"/>
  <c r="G10421" i="11"/>
  <c r="C10421" i="11"/>
  <c r="D10421" i="11" s="1"/>
  <c r="G10420" i="11"/>
  <c r="C10420" i="11"/>
  <c r="D10420" i="11" s="1"/>
  <c r="G10419" i="11"/>
  <c r="C10419" i="11"/>
  <c r="D10419" i="11" s="1"/>
  <c r="G10418" i="11"/>
  <c r="C10418" i="11"/>
  <c r="D10418" i="11" s="1"/>
  <c r="G10417" i="11"/>
  <c r="C10417" i="11"/>
  <c r="D10417" i="11" s="1"/>
  <c r="G10416" i="11"/>
  <c r="C10416" i="11"/>
  <c r="D10416" i="11" s="1"/>
  <c r="G10415" i="11"/>
  <c r="C10415" i="11"/>
  <c r="D10415" i="11" s="1"/>
  <c r="G10414" i="11"/>
  <c r="C10414" i="11"/>
  <c r="D10414" i="11" s="1"/>
  <c r="G10413" i="11"/>
  <c r="C10413" i="11"/>
  <c r="D10413" i="11" s="1"/>
  <c r="G10412" i="11"/>
  <c r="C10412" i="11"/>
  <c r="D10412" i="11" s="1"/>
  <c r="G10411" i="11"/>
  <c r="C10411" i="11"/>
  <c r="D10411" i="11" s="1"/>
  <c r="G10410" i="11"/>
  <c r="C10410" i="11"/>
  <c r="D10410" i="11" s="1"/>
  <c r="G10409" i="11"/>
  <c r="C10409" i="11"/>
  <c r="D10409" i="11" s="1"/>
  <c r="G10408" i="11"/>
  <c r="C10408" i="11"/>
  <c r="D10408" i="11" s="1"/>
  <c r="G10407" i="11"/>
  <c r="C10407" i="11"/>
  <c r="D10407" i="11" s="1"/>
  <c r="G10406" i="11"/>
  <c r="C10406" i="11"/>
  <c r="D10406" i="11" s="1"/>
  <c r="G10405" i="11"/>
  <c r="C10405" i="11"/>
  <c r="D10405" i="11" s="1"/>
  <c r="G10404" i="11"/>
  <c r="C10404" i="11"/>
  <c r="D10404" i="11" s="1"/>
  <c r="G10403" i="11"/>
  <c r="C10403" i="11"/>
  <c r="D10403" i="11" s="1"/>
  <c r="G10402" i="11"/>
  <c r="C10402" i="11"/>
  <c r="D10402" i="11" s="1"/>
  <c r="G10401" i="11"/>
  <c r="C10401" i="11"/>
  <c r="D10401" i="11" s="1"/>
  <c r="G10400" i="11"/>
  <c r="C10400" i="11"/>
  <c r="D10400" i="11" s="1"/>
  <c r="G10399" i="11"/>
  <c r="C10399" i="11"/>
  <c r="D10399" i="11" s="1"/>
  <c r="G10398" i="11"/>
  <c r="C10398" i="11"/>
  <c r="D10398" i="11" s="1"/>
  <c r="G10397" i="11"/>
  <c r="C10397" i="11"/>
  <c r="D10397" i="11" s="1"/>
  <c r="G10396" i="11"/>
  <c r="C10396" i="11"/>
  <c r="D10396" i="11" s="1"/>
  <c r="G10395" i="11"/>
  <c r="C10395" i="11"/>
  <c r="D10395" i="11" s="1"/>
  <c r="G10394" i="11"/>
  <c r="C10394" i="11"/>
  <c r="D10394" i="11" s="1"/>
  <c r="G10393" i="11"/>
  <c r="C10393" i="11"/>
  <c r="D10393" i="11" s="1"/>
  <c r="G10392" i="11"/>
  <c r="C10392" i="11"/>
  <c r="D10392" i="11" s="1"/>
  <c r="G10391" i="11"/>
  <c r="C10391" i="11"/>
  <c r="D10391" i="11" s="1"/>
  <c r="G10390" i="11"/>
  <c r="C10390" i="11"/>
  <c r="D10390" i="11" s="1"/>
  <c r="G10389" i="11"/>
  <c r="C10389" i="11"/>
  <c r="D10389" i="11" s="1"/>
  <c r="G10388" i="11"/>
  <c r="C10388" i="11"/>
  <c r="D10388" i="11" s="1"/>
  <c r="G10387" i="11"/>
  <c r="C10387" i="11"/>
  <c r="D10387" i="11" s="1"/>
  <c r="G10386" i="11"/>
  <c r="C10386" i="11"/>
  <c r="D10386" i="11" s="1"/>
  <c r="G10385" i="11"/>
  <c r="C10385" i="11"/>
  <c r="D10385" i="11" s="1"/>
  <c r="G10384" i="11"/>
  <c r="C10384" i="11"/>
  <c r="D10384" i="11" s="1"/>
  <c r="G10383" i="11"/>
  <c r="C10383" i="11"/>
  <c r="D10383" i="11" s="1"/>
  <c r="G10382" i="11"/>
  <c r="C10382" i="11"/>
  <c r="D10382" i="11" s="1"/>
  <c r="G10381" i="11"/>
  <c r="C10381" i="11"/>
  <c r="D10381" i="11" s="1"/>
  <c r="G10380" i="11"/>
  <c r="C10380" i="11"/>
  <c r="D10380" i="11" s="1"/>
  <c r="G10379" i="11"/>
  <c r="C10379" i="11"/>
  <c r="D10379" i="11" s="1"/>
  <c r="G10378" i="11"/>
  <c r="C10378" i="11"/>
  <c r="D10378" i="11" s="1"/>
  <c r="G10377" i="11"/>
  <c r="C10377" i="11"/>
  <c r="D10377" i="11" s="1"/>
  <c r="G10376" i="11"/>
  <c r="C10376" i="11"/>
  <c r="D10376" i="11" s="1"/>
  <c r="G10375" i="11"/>
  <c r="C10375" i="11"/>
  <c r="D10375" i="11" s="1"/>
  <c r="G10374" i="11"/>
  <c r="C10374" i="11"/>
  <c r="D10374" i="11" s="1"/>
  <c r="G10373" i="11"/>
  <c r="C10373" i="11"/>
  <c r="D10373" i="11" s="1"/>
  <c r="G10372" i="11"/>
  <c r="C10372" i="11"/>
  <c r="D10372" i="11" s="1"/>
  <c r="G10371" i="11"/>
  <c r="C10371" i="11"/>
  <c r="D10371" i="11" s="1"/>
  <c r="G10370" i="11"/>
  <c r="C10370" i="11"/>
  <c r="D10370" i="11" s="1"/>
  <c r="G10369" i="11"/>
  <c r="C10369" i="11"/>
  <c r="D10369" i="11" s="1"/>
  <c r="G10368" i="11"/>
  <c r="C10368" i="11"/>
  <c r="D10368" i="11" s="1"/>
  <c r="G10367" i="11"/>
  <c r="C10367" i="11"/>
  <c r="D10367" i="11" s="1"/>
  <c r="G10366" i="11"/>
  <c r="C10366" i="11"/>
  <c r="D10366" i="11" s="1"/>
  <c r="G10365" i="11"/>
  <c r="C10365" i="11"/>
  <c r="D10365" i="11" s="1"/>
  <c r="G10364" i="11"/>
  <c r="C10364" i="11"/>
  <c r="D10364" i="11" s="1"/>
  <c r="G10363" i="11"/>
  <c r="C10363" i="11"/>
  <c r="D10363" i="11" s="1"/>
  <c r="G10362" i="11"/>
  <c r="C10362" i="11"/>
  <c r="D10362" i="11" s="1"/>
  <c r="G10361" i="11"/>
  <c r="C10361" i="11"/>
  <c r="D10361" i="11" s="1"/>
  <c r="G10360" i="11"/>
  <c r="C10360" i="11"/>
  <c r="D10360" i="11" s="1"/>
  <c r="G10359" i="11"/>
  <c r="C10359" i="11"/>
  <c r="D10359" i="11" s="1"/>
  <c r="G10358" i="11"/>
  <c r="C10358" i="11"/>
  <c r="D10358" i="11" s="1"/>
  <c r="G10357" i="11"/>
  <c r="C10357" i="11"/>
  <c r="D10357" i="11" s="1"/>
  <c r="G10356" i="11"/>
  <c r="C10356" i="11"/>
  <c r="D10356" i="11" s="1"/>
  <c r="G10355" i="11"/>
  <c r="C10355" i="11"/>
  <c r="D10355" i="11" s="1"/>
  <c r="G10354" i="11"/>
  <c r="C10354" i="11"/>
  <c r="D10354" i="11" s="1"/>
  <c r="G10353" i="11"/>
  <c r="C10353" i="11"/>
  <c r="D10353" i="11" s="1"/>
  <c r="G10352" i="11"/>
  <c r="C10352" i="11"/>
  <c r="D10352" i="11" s="1"/>
  <c r="G10351" i="11"/>
  <c r="C10351" i="11"/>
  <c r="D10351" i="11" s="1"/>
  <c r="G10350" i="11"/>
  <c r="C10350" i="11"/>
  <c r="D10350" i="11" s="1"/>
  <c r="G10349" i="11"/>
  <c r="C10349" i="11"/>
  <c r="D10349" i="11" s="1"/>
  <c r="G10348" i="11"/>
  <c r="C10348" i="11"/>
  <c r="D10348" i="11" s="1"/>
  <c r="G10347" i="11"/>
  <c r="C10347" i="11"/>
  <c r="D10347" i="11" s="1"/>
  <c r="G10346" i="11"/>
  <c r="C10346" i="11"/>
  <c r="D10346" i="11" s="1"/>
  <c r="G10345" i="11"/>
  <c r="C10345" i="11"/>
  <c r="D10345" i="11" s="1"/>
  <c r="G10344" i="11"/>
  <c r="C10344" i="11"/>
  <c r="D10344" i="11" s="1"/>
  <c r="G10343" i="11"/>
  <c r="C10343" i="11"/>
  <c r="D10343" i="11" s="1"/>
  <c r="G10342" i="11"/>
  <c r="C10342" i="11"/>
  <c r="D10342" i="11" s="1"/>
  <c r="G10341" i="11"/>
  <c r="C10341" i="11"/>
  <c r="D10341" i="11" s="1"/>
  <c r="G10340" i="11"/>
  <c r="C10340" i="11"/>
  <c r="D10340" i="11" s="1"/>
  <c r="G10339" i="11"/>
  <c r="C10339" i="11"/>
  <c r="D10339" i="11" s="1"/>
  <c r="G10338" i="11"/>
  <c r="C10338" i="11"/>
  <c r="D10338" i="11" s="1"/>
  <c r="G10337" i="11"/>
  <c r="C10337" i="11"/>
  <c r="D10337" i="11" s="1"/>
  <c r="G10336" i="11"/>
  <c r="C10336" i="11"/>
  <c r="D10336" i="11" s="1"/>
  <c r="G10335" i="11"/>
  <c r="C10335" i="11"/>
  <c r="D10335" i="11" s="1"/>
  <c r="G10334" i="11"/>
  <c r="C10334" i="11"/>
  <c r="D10334" i="11" s="1"/>
  <c r="G10333" i="11"/>
  <c r="C10333" i="11"/>
  <c r="D10333" i="11" s="1"/>
  <c r="G10332" i="11"/>
  <c r="C10332" i="11"/>
  <c r="D10332" i="11" s="1"/>
  <c r="G10331" i="11"/>
  <c r="C10331" i="11"/>
  <c r="D10331" i="11" s="1"/>
  <c r="G10330" i="11"/>
  <c r="C10330" i="11"/>
  <c r="D10330" i="11" s="1"/>
  <c r="G10329" i="11"/>
  <c r="C10329" i="11"/>
  <c r="D10329" i="11" s="1"/>
  <c r="G10328" i="11"/>
  <c r="C10328" i="11"/>
  <c r="D10328" i="11" s="1"/>
  <c r="G10327" i="11"/>
  <c r="C10327" i="11"/>
  <c r="D10327" i="11" s="1"/>
  <c r="G10326" i="11"/>
  <c r="C10326" i="11"/>
  <c r="D10326" i="11" s="1"/>
  <c r="G10325" i="11"/>
  <c r="C10325" i="11"/>
  <c r="D10325" i="11" s="1"/>
  <c r="G10324" i="11"/>
  <c r="C10324" i="11"/>
  <c r="D10324" i="11" s="1"/>
  <c r="G10323" i="11"/>
  <c r="C10323" i="11"/>
  <c r="D10323" i="11" s="1"/>
  <c r="G10322" i="11"/>
  <c r="C10322" i="11"/>
  <c r="D10322" i="11" s="1"/>
  <c r="G10321" i="11"/>
  <c r="C10321" i="11"/>
  <c r="D10321" i="11" s="1"/>
  <c r="G10320" i="11"/>
  <c r="C10320" i="11"/>
  <c r="D10320" i="11" s="1"/>
  <c r="G10319" i="11"/>
  <c r="C10319" i="11"/>
  <c r="D10319" i="11" s="1"/>
  <c r="G10318" i="11"/>
  <c r="C10318" i="11"/>
  <c r="D10318" i="11" s="1"/>
  <c r="G10317" i="11"/>
  <c r="C10317" i="11"/>
  <c r="D10317" i="11" s="1"/>
  <c r="G10316" i="11"/>
  <c r="C10316" i="11"/>
  <c r="D10316" i="11" s="1"/>
  <c r="G10315" i="11"/>
  <c r="C10315" i="11"/>
  <c r="D10315" i="11" s="1"/>
  <c r="G10314" i="11"/>
  <c r="C10314" i="11"/>
  <c r="D10314" i="11" s="1"/>
  <c r="G10313" i="11"/>
  <c r="C10313" i="11"/>
  <c r="D10313" i="11" s="1"/>
  <c r="G10312" i="11"/>
  <c r="C10312" i="11"/>
  <c r="D10312" i="11" s="1"/>
  <c r="G10311" i="11"/>
  <c r="C10311" i="11"/>
  <c r="D10311" i="11" s="1"/>
  <c r="G10310" i="11"/>
  <c r="C10310" i="11"/>
  <c r="D10310" i="11" s="1"/>
  <c r="G10309" i="11"/>
  <c r="C10309" i="11"/>
  <c r="D10309" i="11" s="1"/>
  <c r="G10308" i="11"/>
  <c r="C10308" i="11"/>
  <c r="D10308" i="11" s="1"/>
  <c r="G10307" i="11"/>
  <c r="C10307" i="11"/>
  <c r="D10307" i="11" s="1"/>
  <c r="G10306" i="11"/>
  <c r="C10306" i="11"/>
  <c r="D10306" i="11" s="1"/>
  <c r="G10305" i="11"/>
  <c r="C10305" i="11"/>
  <c r="D10305" i="11" s="1"/>
  <c r="G10304" i="11"/>
  <c r="C10304" i="11"/>
  <c r="D10304" i="11" s="1"/>
  <c r="G10303" i="11"/>
  <c r="C10303" i="11"/>
  <c r="D10303" i="11" s="1"/>
  <c r="G10302" i="11"/>
  <c r="C10302" i="11"/>
  <c r="D10302" i="11" s="1"/>
  <c r="G10301" i="11"/>
  <c r="C10301" i="11"/>
  <c r="D10301" i="11" s="1"/>
  <c r="G10300" i="11"/>
  <c r="C10300" i="11"/>
  <c r="D10300" i="11" s="1"/>
  <c r="G10299" i="11"/>
  <c r="C10299" i="11"/>
  <c r="D10299" i="11" s="1"/>
  <c r="G10298" i="11"/>
  <c r="C10298" i="11"/>
  <c r="D10298" i="11" s="1"/>
  <c r="G10297" i="11"/>
  <c r="C10297" i="11"/>
  <c r="D10297" i="11" s="1"/>
  <c r="G10296" i="11"/>
  <c r="C10296" i="11"/>
  <c r="D10296" i="11" s="1"/>
  <c r="G10295" i="11"/>
  <c r="C10295" i="11"/>
  <c r="D10295" i="11" s="1"/>
  <c r="G10294" i="11"/>
  <c r="C10294" i="11"/>
  <c r="D10294" i="11" s="1"/>
  <c r="G10293" i="11"/>
  <c r="C10293" i="11"/>
  <c r="D10293" i="11" s="1"/>
  <c r="G10292" i="11"/>
  <c r="C10292" i="11"/>
  <c r="D10292" i="11" s="1"/>
  <c r="G10291" i="11"/>
  <c r="C10291" i="11"/>
  <c r="D10291" i="11" s="1"/>
  <c r="G10290" i="11"/>
  <c r="C10290" i="11"/>
  <c r="D10290" i="11" s="1"/>
  <c r="G10289" i="11"/>
  <c r="C10289" i="11"/>
  <c r="D10289" i="11" s="1"/>
  <c r="G10288" i="11"/>
  <c r="C10288" i="11"/>
  <c r="D10288" i="11" s="1"/>
  <c r="G10287" i="11"/>
  <c r="C10287" i="11"/>
  <c r="D10287" i="11" s="1"/>
  <c r="G10286" i="11"/>
  <c r="C10286" i="11"/>
  <c r="D10286" i="11" s="1"/>
  <c r="G10285" i="11"/>
  <c r="C10285" i="11"/>
  <c r="D10285" i="11" s="1"/>
  <c r="G10284" i="11"/>
  <c r="C10284" i="11"/>
  <c r="D10284" i="11" s="1"/>
  <c r="G10283" i="11"/>
  <c r="C10283" i="11"/>
  <c r="D10283" i="11" s="1"/>
  <c r="G10282" i="11"/>
  <c r="C10282" i="11"/>
  <c r="D10282" i="11" s="1"/>
  <c r="G10281" i="11"/>
  <c r="C10281" i="11"/>
  <c r="D10281" i="11" s="1"/>
  <c r="G10280" i="11"/>
  <c r="C10280" i="11"/>
  <c r="D10280" i="11" s="1"/>
  <c r="G10279" i="11"/>
  <c r="C10279" i="11"/>
  <c r="D10279" i="11" s="1"/>
  <c r="G10278" i="11"/>
  <c r="C10278" i="11"/>
  <c r="D10278" i="11" s="1"/>
  <c r="G10277" i="11"/>
  <c r="C10277" i="11"/>
  <c r="D10277" i="11" s="1"/>
  <c r="G10276" i="11"/>
  <c r="C10276" i="11"/>
  <c r="D10276" i="11" s="1"/>
  <c r="G10275" i="11"/>
  <c r="C10275" i="11"/>
  <c r="D10275" i="11" s="1"/>
  <c r="G10274" i="11"/>
  <c r="C10274" i="11"/>
  <c r="D10274" i="11" s="1"/>
  <c r="G10273" i="11"/>
  <c r="C10273" i="11"/>
  <c r="D10273" i="11" s="1"/>
  <c r="G10272" i="11"/>
  <c r="C10272" i="11"/>
  <c r="D10272" i="11" s="1"/>
  <c r="G10271" i="11"/>
  <c r="C10271" i="11"/>
  <c r="D10271" i="11" s="1"/>
  <c r="G10270" i="11"/>
  <c r="C10270" i="11"/>
  <c r="D10270" i="11" s="1"/>
  <c r="G10269" i="11"/>
  <c r="C10269" i="11"/>
  <c r="D10269" i="11" s="1"/>
  <c r="G10268" i="11"/>
  <c r="C10268" i="11"/>
  <c r="D10268" i="11" s="1"/>
  <c r="G10267" i="11"/>
  <c r="C10267" i="11"/>
  <c r="D10267" i="11" s="1"/>
  <c r="G10266" i="11"/>
  <c r="C10266" i="11"/>
  <c r="D10266" i="11" s="1"/>
  <c r="G10265" i="11"/>
  <c r="C10265" i="11"/>
  <c r="D10265" i="11" s="1"/>
  <c r="G10264" i="11"/>
  <c r="C10264" i="11"/>
  <c r="D10264" i="11" s="1"/>
  <c r="G10263" i="11"/>
  <c r="C10263" i="11"/>
  <c r="D10263" i="11" s="1"/>
  <c r="G10262" i="11"/>
  <c r="C10262" i="11"/>
  <c r="D10262" i="11" s="1"/>
  <c r="G10261" i="11"/>
  <c r="C10261" i="11"/>
  <c r="D10261" i="11" s="1"/>
  <c r="G10260" i="11"/>
  <c r="C10260" i="11"/>
  <c r="D10260" i="11" s="1"/>
  <c r="G10259" i="11"/>
  <c r="C10259" i="11"/>
  <c r="D10259" i="11" s="1"/>
  <c r="G10258" i="11"/>
  <c r="C10258" i="11"/>
  <c r="D10258" i="11" s="1"/>
  <c r="G10257" i="11"/>
  <c r="C10257" i="11"/>
  <c r="D10257" i="11" s="1"/>
  <c r="G10256" i="11"/>
  <c r="C10256" i="11"/>
  <c r="D10256" i="11" s="1"/>
  <c r="G10255" i="11"/>
  <c r="C10255" i="11"/>
  <c r="D10255" i="11" s="1"/>
  <c r="G10254" i="11"/>
  <c r="C10254" i="11"/>
  <c r="D10254" i="11" s="1"/>
  <c r="G10253" i="11"/>
  <c r="C10253" i="11"/>
  <c r="D10253" i="11" s="1"/>
  <c r="G10252" i="11"/>
  <c r="C10252" i="11"/>
  <c r="D10252" i="11" s="1"/>
  <c r="G10251" i="11"/>
  <c r="C10251" i="11"/>
  <c r="D10251" i="11" s="1"/>
  <c r="G10250" i="11"/>
  <c r="C10250" i="11"/>
  <c r="D10250" i="11" s="1"/>
  <c r="G10249" i="11"/>
  <c r="C10249" i="11"/>
  <c r="D10249" i="11" s="1"/>
  <c r="G10248" i="11"/>
  <c r="C10248" i="11"/>
  <c r="D10248" i="11" s="1"/>
  <c r="G10247" i="11"/>
  <c r="C10247" i="11"/>
  <c r="D10247" i="11" s="1"/>
  <c r="G10246" i="11"/>
  <c r="C10246" i="11"/>
  <c r="D10246" i="11" s="1"/>
  <c r="G10245" i="11"/>
  <c r="C10245" i="11"/>
  <c r="D10245" i="11" s="1"/>
  <c r="G10244" i="11"/>
  <c r="C10244" i="11"/>
  <c r="D10244" i="11" s="1"/>
  <c r="G10243" i="11"/>
  <c r="C10243" i="11"/>
  <c r="D10243" i="11" s="1"/>
  <c r="G10242" i="11"/>
  <c r="C10242" i="11"/>
  <c r="D10242" i="11" s="1"/>
  <c r="G10241" i="11"/>
  <c r="C10241" i="11"/>
  <c r="D10241" i="11" s="1"/>
  <c r="G10240" i="11"/>
  <c r="C10240" i="11"/>
  <c r="D10240" i="11" s="1"/>
  <c r="G10239" i="11"/>
  <c r="C10239" i="11"/>
  <c r="D10239" i="11" s="1"/>
  <c r="G10238" i="11"/>
  <c r="C10238" i="11"/>
  <c r="D10238" i="11" s="1"/>
  <c r="G10237" i="11"/>
  <c r="C10237" i="11"/>
  <c r="D10237" i="11" s="1"/>
  <c r="G10236" i="11"/>
  <c r="C10236" i="11"/>
  <c r="D10236" i="11" s="1"/>
  <c r="G10235" i="11"/>
  <c r="C10235" i="11"/>
  <c r="D10235" i="11" s="1"/>
  <c r="G10234" i="11"/>
  <c r="C10234" i="11"/>
  <c r="D10234" i="11" s="1"/>
  <c r="G10233" i="11"/>
  <c r="C10233" i="11"/>
  <c r="D10233" i="11" s="1"/>
  <c r="G10232" i="11"/>
  <c r="C10232" i="11"/>
  <c r="D10232" i="11" s="1"/>
  <c r="G10231" i="11"/>
  <c r="C10231" i="11"/>
  <c r="D10231" i="11" s="1"/>
  <c r="G10230" i="11"/>
  <c r="C10230" i="11"/>
  <c r="D10230" i="11" s="1"/>
  <c r="G10229" i="11"/>
  <c r="C10229" i="11"/>
  <c r="D10229" i="11" s="1"/>
  <c r="G10228" i="11"/>
  <c r="C10228" i="11"/>
  <c r="D10228" i="11" s="1"/>
  <c r="G10227" i="11"/>
  <c r="C10227" i="11"/>
  <c r="D10227" i="11" s="1"/>
  <c r="G10226" i="11"/>
  <c r="C10226" i="11"/>
  <c r="D10226" i="11" s="1"/>
  <c r="G10225" i="11"/>
  <c r="C10225" i="11"/>
  <c r="D10225" i="11" s="1"/>
  <c r="G10224" i="11"/>
  <c r="C10224" i="11"/>
  <c r="D10224" i="11" s="1"/>
  <c r="G10223" i="11"/>
  <c r="C10223" i="11"/>
  <c r="D10223" i="11" s="1"/>
  <c r="G10222" i="11"/>
  <c r="C10222" i="11"/>
  <c r="D10222" i="11" s="1"/>
  <c r="G10221" i="11"/>
  <c r="C10221" i="11"/>
  <c r="D10221" i="11" s="1"/>
  <c r="G10220" i="11"/>
  <c r="C10220" i="11"/>
  <c r="D10220" i="11" s="1"/>
  <c r="G10219" i="11"/>
  <c r="C10219" i="11"/>
  <c r="D10219" i="11" s="1"/>
  <c r="G10218" i="11"/>
  <c r="C10218" i="11"/>
  <c r="D10218" i="11" s="1"/>
  <c r="G10217" i="11"/>
  <c r="C10217" i="11"/>
  <c r="D10217" i="11" s="1"/>
  <c r="G10216" i="11"/>
  <c r="C10216" i="11"/>
  <c r="D10216" i="11" s="1"/>
  <c r="G10215" i="11"/>
  <c r="C10215" i="11"/>
  <c r="D10215" i="11" s="1"/>
  <c r="G10214" i="11"/>
  <c r="C10214" i="11"/>
  <c r="D10214" i="11" s="1"/>
  <c r="G10213" i="11"/>
  <c r="C10213" i="11"/>
  <c r="D10213" i="11" s="1"/>
  <c r="G10212" i="11"/>
  <c r="C10212" i="11"/>
  <c r="D10212" i="11" s="1"/>
  <c r="G10211" i="11"/>
  <c r="C10211" i="11"/>
  <c r="D10211" i="11" s="1"/>
  <c r="G10210" i="11"/>
  <c r="C10210" i="11"/>
  <c r="D10210" i="11" s="1"/>
  <c r="G10209" i="11"/>
  <c r="C10209" i="11"/>
  <c r="D10209" i="11" s="1"/>
  <c r="G10208" i="11"/>
  <c r="C10208" i="11"/>
  <c r="D10208" i="11" s="1"/>
  <c r="G10207" i="11"/>
  <c r="C10207" i="11"/>
  <c r="D10207" i="11" s="1"/>
  <c r="G10206" i="11"/>
  <c r="C10206" i="11"/>
  <c r="D10206" i="11" s="1"/>
  <c r="G10205" i="11"/>
  <c r="C10205" i="11"/>
  <c r="D10205" i="11" s="1"/>
  <c r="G10204" i="11"/>
  <c r="C10204" i="11"/>
  <c r="D10204" i="11" s="1"/>
  <c r="G10203" i="11"/>
  <c r="C10203" i="11"/>
  <c r="D10203" i="11" s="1"/>
  <c r="G10202" i="11"/>
  <c r="C10202" i="11"/>
  <c r="D10202" i="11" s="1"/>
  <c r="G10201" i="11"/>
  <c r="C10201" i="11"/>
  <c r="D10201" i="11" s="1"/>
  <c r="G10200" i="11"/>
  <c r="C10200" i="11"/>
  <c r="D10200" i="11" s="1"/>
  <c r="G10199" i="11"/>
  <c r="C10199" i="11"/>
  <c r="D10199" i="11" s="1"/>
  <c r="G10198" i="11"/>
  <c r="C10198" i="11"/>
  <c r="D10198" i="11" s="1"/>
  <c r="G10197" i="11"/>
  <c r="C10197" i="11"/>
  <c r="D10197" i="11" s="1"/>
  <c r="G10196" i="11"/>
  <c r="C10196" i="11"/>
  <c r="D10196" i="11" s="1"/>
  <c r="G10195" i="11"/>
  <c r="C10195" i="11"/>
  <c r="D10195" i="11" s="1"/>
  <c r="G10194" i="11"/>
  <c r="C10194" i="11"/>
  <c r="D10194" i="11" s="1"/>
  <c r="G10193" i="11"/>
  <c r="C10193" i="11"/>
  <c r="D10193" i="11" s="1"/>
  <c r="G10192" i="11"/>
  <c r="C10192" i="11"/>
  <c r="D10192" i="11" s="1"/>
  <c r="G10191" i="11"/>
  <c r="C10191" i="11"/>
  <c r="D10191" i="11" s="1"/>
  <c r="G10190" i="11"/>
  <c r="C10190" i="11"/>
  <c r="D10190" i="11" s="1"/>
  <c r="G10189" i="11"/>
  <c r="C10189" i="11"/>
  <c r="D10189" i="11" s="1"/>
  <c r="G10188" i="11"/>
  <c r="C10188" i="11"/>
  <c r="D10188" i="11" s="1"/>
  <c r="G10187" i="11"/>
  <c r="C10187" i="11"/>
  <c r="D10187" i="11" s="1"/>
  <c r="G10186" i="11"/>
  <c r="C10186" i="11"/>
  <c r="D10186" i="11" s="1"/>
  <c r="G10185" i="11"/>
  <c r="C10185" i="11"/>
  <c r="D10185" i="11" s="1"/>
  <c r="G10184" i="11"/>
  <c r="C10184" i="11"/>
  <c r="D10184" i="11" s="1"/>
  <c r="G10183" i="11"/>
  <c r="C10183" i="11"/>
  <c r="D10183" i="11" s="1"/>
  <c r="G10182" i="11"/>
  <c r="C10182" i="11"/>
  <c r="D10182" i="11" s="1"/>
  <c r="G10181" i="11"/>
  <c r="C10181" i="11"/>
  <c r="D10181" i="11" s="1"/>
  <c r="G10180" i="11"/>
  <c r="C10180" i="11"/>
  <c r="D10180" i="11" s="1"/>
  <c r="G10179" i="11"/>
  <c r="C10179" i="11"/>
  <c r="D10179" i="11" s="1"/>
  <c r="G10178" i="11"/>
  <c r="C10178" i="11"/>
  <c r="D10178" i="11" s="1"/>
  <c r="G10177" i="11"/>
  <c r="C10177" i="11"/>
  <c r="D10177" i="11" s="1"/>
  <c r="G10176" i="11"/>
  <c r="C10176" i="11"/>
  <c r="D10176" i="11" s="1"/>
  <c r="G10175" i="11"/>
  <c r="C10175" i="11"/>
  <c r="D10175" i="11" s="1"/>
  <c r="G10174" i="11"/>
  <c r="C10174" i="11"/>
  <c r="D10174" i="11" s="1"/>
  <c r="G10173" i="11"/>
  <c r="C10173" i="11"/>
  <c r="D10173" i="11" s="1"/>
  <c r="G10172" i="11"/>
  <c r="C10172" i="11"/>
  <c r="D10172" i="11" s="1"/>
  <c r="G10171" i="11"/>
  <c r="C10171" i="11"/>
  <c r="D10171" i="11" s="1"/>
  <c r="G10170" i="11"/>
  <c r="C10170" i="11"/>
  <c r="D10170" i="11" s="1"/>
  <c r="G10169" i="11"/>
  <c r="C10169" i="11"/>
  <c r="D10169" i="11" s="1"/>
  <c r="G10168" i="11"/>
  <c r="C10168" i="11"/>
  <c r="D10168" i="11" s="1"/>
  <c r="G10167" i="11"/>
  <c r="C10167" i="11"/>
  <c r="D10167" i="11" s="1"/>
  <c r="G10166" i="11"/>
  <c r="C10166" i="11"/>
  <c r="D10166" i="11" s="1"/>
  <c r="G10165" i="11"/>
  <c r="C10165" i="11"/>
  <c r="D10165" i="11" s="1"/>
  <c r="G10164" i="11"/>
  <c r="C10164" i="11"/>
  <c r="D10164" i="11" s="1"/>
  <c r="G10163" i="11"/>
  <c r="C10163" i="11"/>
  <c r="D10163" i="11" s="1"/>
  <c r="G10162" i="11"/>
  <c r="C10162" i="11"/>
  <c r="D10162" i="11" s="1"/>
  <c r="G10161" i="11"/>
  <c r="C10161" i="11"/>
  <c r="D10161" i="11" s="1"/>
  <c r="G10160" i="11"/>
  <c r="C10160" i="11"/>
  <c r="D10160" i="11" s="1"/>
  <c r="G10159" i="11"/>
  <c r="C10159" i="11"/>
  <c r="D10159" i="11" s="1"/>
  <c r="G10158" i="11"/>
  <c r="C10158" i="11"/>
  <c r="D10158" i="11" s="1"/>
  <c r="G10157" i="11"/>
  <c r="C10157" i="11"/>
  <c r="D10157" i="11" s="1"/>
  <c r="G10156" i="11"/>
  <c r="C10156" i="11"/>
  <c r="D10156" i="11" s="1"/>
  <c r="G10155" i="11"/>
  <c r="C10155" i="11"/>
  <c r="D10155" i="11" s="1"/>
  <c r="G10154" i="11"/>
  <c r="C10154" i="11"/>
  <c r="D10154" i="11" s="1"/>
  <c r="G10153" i="11"/>
  <c r="C10153" i="11"/>
  <c r="D10153" i="11" s="1"/>
  <c r="G10152" i="11"/>
  <c r="C10152" i="11"/>
  <c r="D10152" i="11" s="1"/>
  <c r="G10151" i="11"/>
  <c r="C10151" i="11"/>
  <c r="D10151" i="11" s="1"/>
  <c r="G10150" i="11"/>
  <c r="C10150" i="11"/>
  <c r="D10150" i="11" s="1"/>
  <c r="G10149" i="11"/>
  <c r="C10149" i="11"/>
  <c r="D10149" i="11" s="1"/>
  <c r="G10148" i="11"/>
  <c r="C10148" i="11"/>
  <c r="D10148" i="11" s="1"/>
  <c r="G10147" i="11"/>
  <c r="C10147" i="11"/>
  <c r="D10147" i="11" s="1"/>
  <c r="G10146" i="11"/>
  <c r="C10146" i="11"/>
  <c r="D10146" i="11" s="1"/>
  <c r="G10145" i="11"/>
  <c r="C10145" i="11"/>
  <c r="D10145" i="11" s="1"/>
  <c r="G10144" i="11"/>
  <c r="C10144" i="11"/>
  <c r="D10144" i="11" s="1"/>
  <c r="G10143" i="11"/>
  <c r="C10143" i="11"/>
  <c r="D10143" i="11" s="1"/>
  <c r="G10142" i="11"/>
  <c r="C10142" i="11"/>
  <c r="D10142" i="11" s="1"/>
  <c r="G10141" i="11"/>
  <c r="C10141" i="11"/>
  <c r="D10141" i="11" s="1"/>
  <c r="G10140" i="11"/>
  <c r="C10140" i="11"/>
  <c r="D10140" i="11" s="1"/>
  <c r="G10139" i="11"/>
  <c r="C10139" i="11"/>
  <c r="D10139" i="11" s="1"/>
  <c r="G10138" i="11"/>
  <c r="C10138" i="11"/>
  <c r="D10138" i="11" s="1"/>
  <c r="G10137" i="11"/>
  <c r="C10137" i="11"/>
  <c r="D10137" i="11" s="1"/>
  <c r="G10136" i="11"/>
  <c r="C10136" i="11"/>
  <c r="D10136" i="11" s="1"/>
  <c r="G10135" i="11"/>
  <c r="C10135" i="11"/>
  <c r="D10135" i="11" s="1"/>
  <c r="G10134" i="11"/>
  <c r="C10134" i="11"/>
  <c r="D10134" i="11" s="1"/>
  <c r="G10133" i="11"/>
  <c r="C10133" i="11"/>
  <c r="D10133" i="11" s="1"/>
  <c r="G10132" i="11"/>
  <c r="C10132" i="11"/>
  <c r="D10132" i="11" s="1"/>
  <c r="G10131" i="11"/>
  <c r="C10131" i="11"/>
  <c r="D10131" i="11" s="1"/>
  <c r="G10130" i="11"/>
  <c r="C10130" i="11"/>
  <c r="D10130" i="11" s="1"/>
  <c r="G10129" i="11"/>
  <c r="C10129" i="11"/>
  <c r="D10129" i="11" s="1"/>
  <c r="G10128" i="11"/>
  <c r="C10128" i="11"/>
  <c r="D10128" i="11" s="1"/>
  <c r="G10127" i="11"/>
  <c r="C10127" i="11"/>
  <c r="D10127" i="11" s="1"/>
  <c r="G10126" i="11"/>
  <c r="C10126" i="11"/>
  <c r="D10126" i="11" s="1"/>
  <c r="G10125" i="11"/>
  <c r="C10125" i="11"/>
  <c r="D10125" i="11" s="1"/>
  <c r="G10124" i="11"/>
  <c r="C10124" i="11"/>
  <c r="D10124" i="11" s="1"/>
  <c r="G10123" i="11"/>
  <c r="C10123" i="11"/>
  <c r="D10123" i="11" s="1"/>
  <c r="G10122" i="11"/>
  <c r="C10122" i="11"/>
  <c r="D10122" i="11" s="1"/>
  <c r="G10121" i="11"/>
  <c r="C10121" i="11"/>
  <c r="D10121" i="11" s="1"/>
  <c r="G10120" i="11"/>
  <c r="C10120" i="11"/>
  <c r="D10120" i="11" s="1"/>
  <c r="G10119" i="11"/>
  <c r="C10119" i="11"/>
  <c r="D10119" i="11" s="1"/>
  <c r="G10118" i="11"/>
  <c r="C10118" i="11"/>
  <c r="D10118" i="11" s="1"/>
  <c r="G10117" i="11"/>
  <c r="C10117" i="11"/>
  <c r="D10117" i="11" s="1"/>
  <c r="G10116" i="11"/>
  <c r="C10116" i="11"/>
  <c r="D10116" i="11" s="1"/>
  <c r="G10115" i="11"/>
  <c r="C10115" i="11"/>
  <c r="D10115" i="11" s="1"/>
  <c r="G10114" i="11"/>
  <c r="C10114" i="11"/>
  <c r="D10114" i="11" s="1"/>
  <c r="G10113" i="11"/>
  <c r="C10113" i="11"/>
  <c r="D10113" i="11" s="1"/>
  <c r="G10112" i="11"/>
  <c r="C10112" i="11"/>
  <c r="D10112" i="11" s="1"/>
  <c r="G10111" i="11"/>
  <c r="C10111" i="11"/>
  <c r="D10111" i="11" s="1"/>
  <c r="G8210" i="11"/>
  <c r="C8210" i="11"/>
  <c r="D8210" i="11" s="1"/>
  <c r="G8209" i="11"/>
  <c r="C8209" i="11"/>
  <c r="D8209" i="11" s="1"/>
  <c r="G8208" i="11"/>
  <c r="C8208" i="11"/>
  <c r="D8208" i="11" s="1"/>
  <c r="G8207" i="11"/>
  <c r="C8207" i="11"/>
  <c r="D8207" i="11" s="1"/>
  <c r="G8206" i="11"/>
  <c r="C8206" i="11"/>
  <c r="D8206" i="11" s="1"/>
  <c r="G8205" i="11"/>
  <c r="C8205" i="11"/>
  <c r="D8205" i="11" s="1"/>
  <c r="G8204" i="11"/>
  <c r="C8204" i="11"/>
  <c r="D8204" i="11" s="1"/>
  <c r="G8203" i="11"/>
  <c r="C8203" i="11"/>
  <c r="D8203" i="11" s="1"/>
  <c r="G8202" i="11"/>
  <c r="C8202" i="11"/>
  <c r="D8202" i="11" s="1"/>
  <c r="G8201" i="11"/>
  <c r="C8201" i="11"/>
  <c r="D8201" i="11" s="1"/>
  <c r="G8200" i="11"/>
  <c r="C8200" i="11"/>
  <c r="D8200" i="11" s="1"/>
  <c r="G8199" i="11"/>
  <c r="C8199" i="11"/>
  <c r="D8199" i="11" s="1"/>
  <c r="G8198" i="11"/>
  <c r="C8198" i="11"/>
  <c r="D8198" i="11" s="1"/>
  <c r="G8197" i="11"/>
  <c r="C8197" i="11"/>
  <c r="D8197" i="11" s="1"/>
  <c r="G8196" i="11"/>
  <c r="C8196" i="11"/>
  <c r="D8196" i="11" s="1"/>
  <c r="G8195" i="11"/>
  <c r="C8195" i="11"/>
  <c r="D8195" i="11" s="1"/>
  <c r="G8194" i="11"/>
  <c r="C8194" i="11"/>
  <c r="D8194" i="11" s="1"/>
  <c r="G8193" i="11"/>
  <c r="C8193" i="11"/>
  <c r="D8193" i="11" s="1"/>
  <c r="G8192" i="11"/>
  <c r="C8192" i="11"/>
  <c r="D8192" i="11" s="1"/>
  <c r="G8191" i="11"/>
  <c r="C8191" i="11"/>
  <c r="D8191" i="11" s="1"/>
  <c r="G8190" i="11"/>
  <c r="C8190" i="11"/>
  <c r="D8190" i="11" s="1"/>
  <c r="G8189" i="11"/>
  <c r="C8189" i="11"/>
  <c r="D8189" i="11" s="1"/>
  <c r="G8188" i="11"/>
  <c r="C8188" i="11"/>
  <c r="D8188" i="11" s="1"/>
  <c r="G8187" i="11"/>
  <c r="C8187" i="11"/>
  <c r="D8187" i="11" s="1"/>
  <c r="G8186" i="11"/>
  <c r="C8186" i="11"/>
  <c r="D8186" i="11" s="1"/>
  <c r="G8185" i="11"/>
  <c r="C8185" i="11"/>
  <c r="D8185" i="11" s="1"/>
  <c r="G8184" i="11"/>
  <c r="C8184" i="11"/>
  <c r="D8184" i="11" s="1"/>
  <c r="G8183" i="11"/>
  <c r="C8183" i="11"/>
  <c r="D8183" i="11" s="1"/>
  <c r="G8182" i="11"/>
  <c r="C8182" i="11"/>
  <c r="D8182" i="11" s="1"/>
  <c r="G8181" i="11"/>
  <c r="C8181" i="11"/>
  <c r="D8181" i="11" s="1"/>
  <c r="G8180" i="11"/>
  <c r="C8180" i="11"/>
  <c r="D8180" i="11" s="1"/>
  <c r="G8179" i="11"/>
  <c r="C8179" i="11"/>
  <c r="D8179" i="11" s="1"/>
  <c r="G8178" i="11"/>
  <c r="C8178" i="11"/>
  <c r="D8178" i="11" s="1"/>
  <c r="G8177" i="11"/>
  <c r="C8177" i="11"/>
  <c r="D8177" i="11" s="1"/>
  <c r="G8176" i="11"/>
  <c r="C8176" i="11"/>
  <c r="D8176" i="11" s="1"/>
  <c r="G8175" i="11"/>
  <c r="C8175" i="11"/>
  <c r="D8175" i="11" s="1"/>
  <c r="G8174" i="11"/>
  <c r="C8174" i="11"/>
  <c r="D8174" i="11" s="1"/>
  <c r="G8173" i="11"/>
  <c r="C8173" i="11"/>
  <c r="D8173" i="11" s="1"/>
  <c r="G8172" i="11"/>
  <c r="C8172" i="11"/>
  <c r="D8172" i="11" s="1"/>
  <c r="G8171" i="11"/>
  <c r="C8171" i="11"/>
  <c r="D8171" i="11" s="1"/>
  <c r="G8170" i="11"/>
  <c r="C8170" i="11"/>
  <c r="D8170" i="11" s="1"/>
  <c r="G8169" i="11"/>
  <c r="C8169" i="11"/>
  <c r="D8169" i="11" s="1"/>
  <c r="G8168" i="11"/>
  <c r="C8168" i="11"/>
  <c r="D8168" i="11" s="1"/>
  <c r="G8167" i="11"/>
  <c r="C8167" i="11"/>
  <c r="D8167" i="11" s="1"/>
  <c r="G8166" i="11"/>
  <c r="C8166" i="11"/>
  <c r="D8166" i="11" s="1"/>
  <c r="G8165" i="11"/>
  <c r="C8165" i="11"/>
  <c r="D8165" i="11" s="1"/>
  <c r="G8164" i="11"/>
  <c r="C8164" i="11"/>
  <c r="D8164" i="11" s="1"/>
  <c r="G8163" i="11"/>
  <c r="C8163" i="11"/>
  <c r="D8163" i="11" s="1"/>
  <c r="G8162" i="11"/>
  <c r="C8162" i="11"/>
  <c r="D8162" i="11" s="1"/>
  <c r="G8161" i="11"/>
  <c r="C8161" i="11"/>
  <c r="D8161" i="11" s="1"/>
  <c r="G8160" i="11"/>
  <c r="C8160" i="11"/>
  <c r="D8160" i="11" s="1"/>
  <c r="G8159" i="11"/>
  <c r="C8159" i="11"/>
  <c r="D8159" i="11" s="1"/>
  <c r="G8158" i="11"/>
  <c r="C8158" i="11"/>
  <c r="D8158" i="11" s="1"/>
  <c r="G8157" i="11"/>
  <c r="C8157" i="11"/>
  <c r="D8157" i="11" s="1"/>
  <c r="G8156" i="11"/>
  <c r="C8156" i="11"/>
  <c r="D8156" i="11" s="1"/>
  <c r="G8155" i="11"/>
  <c r="C8155" i="11"/>
  <c r="D8155" i="11" s="1"/>
  <c r="G8154" i="11"/>
  <c r="C8154" i="11"/>
  <c r="D8154" i="11" s="1"/>
  <c r="G8153" i="11"/>
  <c r="C8153" i="11"/>
  <c r="D8153" i="11" s="1"/>
  <c r="G8152" i="11"/>
  <c r="C8152" i="11"/>
  <c r="D8152" i="11" s="1"/>
  <c r="G8151" i="11"/>
  <c r="C8151" i="11"/>
  <c r="D8151" i="11" s="1"/>
  <c r="G8150" i="11"/>
  <c r="C8150" i="11"/>
  <c r="D8150" i="11" s="1"/>
  <c r="G8149" i="11"/>
  <c r="C8149" i="11"/>
  <c r="D8149" i="11" s="1"/>
  <c r="G8148" i="11"/>
  <c r="C8148" i="11"/>
  <c r="D8148" i="11" s="1"/>
  <c r="G8147" i="11"/>
  <c r="C8147" i="11"/>
  <c r="D8147" i="11" s="1"/>
  <c r="G8146" i="11"/>
  <c r="C8146" i="11"/>
  <c r="D8146" i="11" s="1"/>
  <c r="G8145" i="11"/>
  <c r="C8145" i="11"/>
  <c r="D8145" i="11" s="1"/>
  <c r="G8144" i="11"/>
  <c r="C8144" i="11"/>
  <c r="D8144" i="11" s="1"/>
  <c r="G8143" i="11"/>
  <c r="C8143" i="11"/>
  <c r="D8143" i="11" s="1"/>
  <c r="G8142" i="11"/>
  <c r="C8142" i="11"/>
  <c r="D8142" i="11" s="1"/>
  <c r="G8141" i="11"/>
  <c r="C8141" i="11"/>
  <c r="D8141" i="11" s="1"/>
  <c r="G8140" i="11"/>
  <c r="C8140" i="11"/>
  <c r="D8140" i="11" s="1"/>
  <c r="G8139" i="11"/>
  <c r="C8139" i="11"/>
  <c r="D8139" i="11" s="1"/>
  <c r="G8138" i="11"/>
  <c r="C8138" i="11"/>
  <c r="D8138" i="11" s="1"/>
  <c r="G8137" i="11"/>
  <c r="C8137" i="11"/>
  <c r="D8137" i="11" s="1"/>
  <c r="G8136" i="11"/>
  <c r="C8136" i="11"/>
  <c r="D8136" i="11" s="1"/>
  <c r="G8135" i="11"/>
  <c r="C8135" i="11"/>
  <c r="D8135" i="11" s="1"/>
  <c r="G8134" i="11"/>
  <c r="C8134" i="11"/>
  <c r="D8134" i="11" s="1"/>
  <c r="G8133" i="11"/>
  <c r="C8133" i="11"/>
  <c r="D8133" i="11" s="1"/>
  <c r="G8132" i="11"/>
  <c r="C8132" i="11"/>
  <c r="D8132" i="11" s="1"/>
  <c r="G8131" i="11"/>
  <c r="C8131" i="11"/>
  <c r="D8131" i="11" s="1"/>
  <c r="G8130" i="11"/>
  <c r="C8130" i="11"/>
  <c r="D8130" i="11" s="1"/>
  <c r="G8129" i="11"/>
  <c r="C8129" i="11"/>
  <c r="D8129" i="11" s="1"/>
  <c r="G8128" i="11"/>
  <c r="C8128" i="11"/>
  <c r="D8128" i="11" s="1"/>
  <c r="G8127" i="11"/>
  <c r="C8127" i="11"/>
  <c r="D8127" i="11" s="1"/>
  <c r="G8126" i="11"/>
  <c r="C8126" i="11"/>
  <c r="D8126" i="11" s="1"/>
  <c r="G8125" i="11"/>
  <c r="C8125" i="11"/>
  <c r="D8125" i="11" s="1"/>
  <c r="G8124" i="11"/>
  <c r="C8124" i="11"/>
  <c r="D8124" i="11" s="1"/>
  <c r="G8123" i="11"/>
  <c r="C8123" i="11"/>
  <c r="D8123" i="11" s="1"/>
  <c r="G8122" i="11"/>
  <c r="C8122" i="11"/>
  <c r="D8122" i="11" s="1"/>
  <c r="G8121" i="11"/>
  <c r="C8121" i="11"/>
  <c r="D8121" i="11" s="1"/>
  <c r="G8120" i="11"/>
  <c r="C8120" i="11"/>
  <c r="D8120" i="11" s="1"/>
  <c r="G8119" i="11"/>
  <c r="C8119" i="11"/>
  <c r="D8119" i="11" s="1"/>
  <c r="G8118" i="11"/>
  <c r="C8118" i="11"/>
  <c r="D8118" i="11" s="1"/>
  <c r="G8117" i="11"/>
  <c r="C8117" i="11"/>
  <c r="D8117" i="11" s="1"/>
  <c r="G8116" i="11"/>
  <c r="C8116" i="11"/>
  <c r="D8116" i="11" s="1"/>
  <c r="G8115" i="11"/>
  <c r="C8115" i="11"/>
  <c r="D8115" i="11" s="1"/>
  <c r="G8114" i="11"/>
  <c r="C8114" i="11"/>
  <c r="D8114" i="11" s="1"/>
  <c r="G8113" i="11"/>
  <c r="C8113" i="11"/>
  <c r="D8113" i="11" s="1"/>
  <c r="G8112" i="11"/>
  <c r="C8112" i="11"/>
  <c r="D8112" i="11" s="1"/>
  <c r="G8111" i="11"/>
  <c r="C8111" i="11"/>
  <c r="D8111" i="11" s="1"/>
  <c r="G8110" i="11"/>
  <c r="C8110" i="11"/>
  <c r="D8110" i="11" s="1"/>
  <c r="G8109" i="11"/>
  <c r="C8109" i="11"/>
  <c r="D8109" i="11" s="1"/>
  <c r="G8108" i="11"/>
  <c r="C8108" i="11"/>
  <c r="D8108" i="11" s="1"/>
  <c r="G8107" i="11"/>
  <c r="C8107" i="11"/>
  <c r="D8107" i="11" s="1"/>
  <c r="G8106" i="11"/>
  <c r="C8106" i="11"/>
  <c r="D8106" i="11" s="1"/>
  <c r="G8105" i="11"/>
  <c r="C8105" i="11"/>
  <c r="D8105" i="11" s="1"/>
  <c r="G8104" i="11"/>
  <c r="C8104" i="11"/>
  <c r="D8104" i="11" s="1"/>
  <c r="G8103" i="11"/>
  <c r="C8103" i="11"/>
  <c r="D8103" i="11" s="1"/>
  <c r="G8102" i="11"/>
  <c r="C8102" i="11"/>
  <c r="D8102" i="11" s="1"/>
  <c r="G8101" i="11"/>
  <c r="C8101" i="11"/>
  <c r="D8101" i="11" s="1"/>
  <c r="G8100" i="11"/>
  <c r="C8100" i="11"/>
  <c r="D8100" i="11" s="1"/>
  <c r="G8099" i="11"/>
  <c r="C8099" i="11"/>
  <c r="D8099" i="11" s="1"/>
  <c r="G8098" i="11"/>
  <c r="C8098" i="11"/>
  <c r="D8098" i="11" s="1"/>
  <c r="G8097" i="11"/>
  <c r="C8097" i="11"/>
  <c r="D8097" i="11" s="1"/>
  <c r="G8096" i="11"/>
  <c r="C8096" i="11"/>
  <c r="D8096" i="11" s="1"/>
  <c r="G8095" i="11"/>
  <c r="C8095" i="11"/>
  <c r="D8095" i="11" s="1"/>
  <c r="G8094" i="11"/>
  <c r="C8094" i="11"/>
  <c r="D8094" i="11" s="1"/>
  <c r="G8093" i="11"/>
  <c r="C8093" i="11"/>
  <c r="D8093" i="11" s="1"/>
  <c r="G8092" i="11"/>
  <c r="C8092" i="11"/>
  <c r="D8092" i="11" s="1"/>
  <c r="G8091" i="11"/>
  <c r="C8091" i="11"/>
  <c r="D8091" i="11" s="1"/>
  <c r="G8090" i="11"/>
  <c r="C8090" i="11"/>
  <c r="D8090" i="11" s="1"/>
  <c r="G8089" i="11"/>
  <c r="C8089" i="11"/>
  <c r="D8089" i="11" s="1"/>
  <c r="G8088" i="11"/>
  <c r="C8088" i="11"/>
  <c r="D8088" i="11" s="1"/>
  <c r="G8087" i="11"/>
  <c r="C8087" i="11"/>
  <c r="D8087" i="11" s="1"/>
  <c r="G8086" i="11"/>
  <c r="C8086" i="11"/>
  <c r="D8086" i="11" s="1"/>
  <c r="G8085" i="11"/>
  <c r="C8085" i="11"/>
  <c r="D8085" i="11" s="1"/>
  <c r="G8084" i="11"/>
  <c r="C8084" i="11"/>
  <c r="D8084" i="11" s="1"/>
  <c r="G8083" i="11"/>
  <c r="C8083" i="11"/>
  <c r="D8083" i="11" s="1"/>
  <c r="G8082" i="11"/>
  <c r="C8082" i="11"/>
  <c r="D8082" i="11" s="1"/>
  <c r="G8081" i="11"/>
  <c r="C8081" i="11"/>
  <c r="D8081" i="11" s="1"/>
  <c r="G8080" i="11"/>
  <c r="C8080" i="11"/>
  <c r="D8080" i="11" s="1"/>
  <c r="G8079" i="11"/>
  <c r="C8079" i="11"/>
  <c r="D8079" i="11" s="1"/>
  <c r="G8078" i="11"/>
  <c r="C8078" i="11"/>
  <c r="D8078" i="11" s="1"/>
  <c r="G8077" i="11"/>
  <c r="C8077" i="11"/>
  <c r="D8077" i="11" s="1"/>
  <c r="G8076" i="11"/>
  <c r="C8076" i="11"/>
  <c r="D8076" i="11" s="1"/>
  <c r="G8075" i="11"/>
  <c r="C8075" i="11"/>
  <c r="D8075" i="11" s="1"/>
  <c r="G8074" i="11"/>
  <c r="C8074" i="11"/>
  <c r="D8074" i="11" s="1"/>
  <c r="G8073" i="11"/>
  <c r="C8073" i="11"/>
  <c r="D8073" i="11" s="1"/>
  <c r="G8072" i="11"/>
  <c r="C8072" i="11"/>
  <c r="D8072" i="11" s="1"/>
  <c r="G8071" i="11"/>
  <c r="C8071" i="11"/>
  <c r="D8071" i="11" s="1"/>
  <c r="G8070" i="11"/>
  <c r="C8070" i="11"/>
  <c r="D8070" i="11" s="1"/>
  <c r="G8069" i="11"/>
  <c r="C8069" i="11"/>
  <c r="D8069" i="11" s="1"/>
  <c r="G8068" i="11"/>
  <c r="C8068" i="11"/>
  <c r="D8068" i="11" s="1"/>
  <c r="G8067" i="11"/>
  <c r="C8067" i="11"/>
  <c r="D8067" i="11" s="1"/>
  <c r="G8066" i="11"/>
  <c r="C8066" i="11"/>
  <c r="D8066" i="11" s="1"/>
  <c r="G8065" i="11"/>
  <c r="C8065" i="11"/>
  <c r="D8065" i="11" s="1"/>
  <c r="G8064" i="11"/>
  <c r="C8064" i="11"/>
  <c r="D8064" i="11" s="1"/>
  <c r="G8063" i="11"/>
  <c r="C8063" i="11"/>
  <c r="D8063" i="11" s="1"/>
  <c r="G8062" i="11"/>
  <c r="C8062" i="11"/>
  <c r="D8062" i="11" s="1"/>
  <c r="G8061" i="11"/>
  <c r="C8061" i="11"/>
  <c r="D8061" i="11" s="1"/>
  <c r="G8060" i="11"/>
  <c r="C8060" i="11"/>
  <c r="D8060" i="11" s="1"/>
  <c r="G8059" i="11"/>
  <c r="C8059" i="11"/>
  <c r="D8059" i="11" s="1"/>
  <c r="G8058" i="11"/>
  <c r="C8058" i="11"/>
  <c r="D8058" i="11" s="1"/>
  <c r="G8057" i="11"/>
  <c r="C8057" i="11"/>
  <c r="D8057" i="11" s="1"/>
  <c r="G8056" i="11"/>
  <c r="C8056" i="11"/>
  <c r="D8056" i="11" s="1"/>
  <c r="G8055" i="11"/>
  <c r="C8055" i="11"/>
  <c r="D8055" i="11" s="1"/>
  <c r="G8054" i="11"/>
  <c r="C8054" i="11"/>
  <c r="D8054" i="11" s="1"/>
  <c r="G8053" i="11"/>
  <c r="C8053" i="11"/>
  <c r="D8053" i="11" s="1"/>
  <c r="G8052" i="11"/>
  <c r="C8052" i="11"/>
  <c r="D8052" i="11" s="1"/>
  <c r="G8051" i="11"/>
  <c r="C8051" i="11"/>
  <c r="D8051" i="11" s="1"/>
  <c r="G8050" i="11"/>
  <c r="C8050" i="11"/>
  <c r="D8050" i="11" s="1"/>
  <c r="G8049" i="11"/>
  <c r="C8049" i="11"/>
  <c r="D8049" i="11" s="1"/>
  <c r="G8048" i="11"/>
  <c r="C8048" i="11"/>
  <c r="D8048" i="11" s="1"/>
  <c r="G8047" i="11"/>
  <c r="C8047" i="11"/>
  <c r="D8047" i="11" s="1"/>
  <c r="G8046" i="11"/>
  <c r="C8046" i="11"/>
  <c r="D8046" i="11" s="1"/>
  <c r="G8045" i="11"/>
  <c r="C8045" i="11"/>
  <c r="D8045" i="11" s="1"/>
  <c r="G8044" i="11"/>
  <c r="C8044" i="11"/>
  <c r="D8044" i="11" s="1"/>
  <c r="G8043" i="11"/>
  <c r="C8043" i="11"/>
  <c r="D8043" i="11" s="1"/>
  <c r="G8042" i="11"/>
  <c r="C8042" i="11"/>
  <c r="D8042" i="11" s="1"/>
  <c r="G8041" i="11"/>
  <c r="C8041" i="11"/>
  <c r="D8041" i="11" s="1"/>
  <c r="G8040" i="11"/>
  <c r="C8040" i="11"/>
  <c r="D8040" i="11" s="1"/>
  <c r="G8039" i="11"/>
  <c r="C8039" i="11"/>
  <c r="D8039" i="11" s="1"/>
  <c r="G8038" i="11"/>
  <c r="C8038" i="11"/>
  <c r="D8038" i="11" s="1"/>
  <c r="G8037" i="11"/>
  <c r="C8037" i="11"/>
  <c r="D8037" i="11" s="1"/>
  <c r="G8036" i="11"/>
  <c r="C8036" i="11"/>
  <c r="D8036" i="11" s="1"/>
  <c r="G8035" i="11"/>
  <c r="C8035" i="11"/>
  <c r="D8035" i="11" s="1"/>
  <c r="G8034" i="11"/>
  <c r="C8034" i="11"/>
  <c r="D8034" i="11" s="1"/>
  <c r="G8033" i="11"/>
  <c r="C8033" i="11"/>
  <c r="D8033" i="11" s="1"/>
  <c r="G8032" i="11"/>
  <c r="C8032" i="11"/>
  <c r="D8032" i="11" s="1"/>
  <c r="G8031" i="11"/>
  <c r="C8031" i="11"/>
  <c r="D8031" i="11" s="1"/>
  <c r="G8030" i="11"/>
  <c r="C8030" i="11"/>
  <c r="D8030" i="11" s="1"/>
  <c r="G8029" i="11"/>
  <c r="C8029" i="11"/>
  <c r="D8029" i="11" s="1"/>
  <c r="G8028" i="11"/>
  <c r="C8028" i="11"/>
  <c r="D8028" i="11" s="1"/>
  <c r="G8027" i="11"/>
  <c r="C8027" i="11"/>
  <c r="D8027" i="11" s="1"/>
  <c r="G8026" i="11"/>
  <c r="C8026" i="11"/>
  <c r="D8026" i="11" s="1"/>
  <c r="G8025" i="11"/>
  <c r="C8025" i="11"/>
  <c r="D8025" i="11" s="1"/>
  <c r="G8024" i="11"/>
  <c r="C8024" i="11"/>
  <c r="D8024" i="11" s="1"/>
  <c r="G8023" i="11"/>
  <c r="C8023" i="11"/>
  <c r="D8023" i="11" s="1"/>
  <c r="G8022" i="11"/>
  <c r="C8022" i="11"/>
  <c r="D8022" i="11" s="1"/>
  <c r="G8021" i="11"/>
  <c r="C8021" i="11"/>
  <c r="D8021" i="11" s="1"/>
  <c r="G8020" i="11"/>
  <c r="C8020" i="11"/>
  <c r="D8020" i="11" s="1"/>
  <c r="G8019" i="11"/>
  <c r="C8019" i="11"/>
  <c r="D8019" i="11" s="1"/>
  <c r="G8018" i="11"/>
  <c r="C8018" i="11"/>
  <c r="D8018" i="11" s="1"/>
  <c r="G8017" i="11"/>
  <c r="C8017" i="11"/>
  <c r="D8017" i="11" s="1"/>
  <c r="G8016" i="11"/>
  <c r="C8016" i="11"/>
  <c r="D8016" i="11" s="1"/>
  <c r="G8015" i="11"/>
  <c r="C8015" i="11"/>
  <c r="D8015" i="11" s="1"/>
  <c r="G8014" i="11"/>
  <c r="C8014" i="11"/>
  <c r="D8014" i="11" s="1"/>
  <c r="G8013" i="11"/>
  <c r="C8013" i="11"/>
  <c r="D8013" i="11" s="1"/>
  <c r="G8012" i="11"/>
  <c r="C8012" i="11"/>
  <c r="D8012" i="11" s="1"/>
  <c r="G8011" i="11"/>
  <c r="C8011" i="11"/>
  <c r="D8011" i="11" s="1"/>
  <c r="G8010" i="11"/>
  <c r="C8010" i="11"/>
  <c r="D8010" i="11" s="1"/>
  <c r="G8009" i="11"/>
  <c r="C8009" i="11"/>
  <c r="D8009" i="11" s="1"/>
  <c r="G8008" i="11"/>
  <c r="C8008" i="11"/>
  <c r="D8008" i="11" s="1"/>
  <c r="G8007" i="11"/>
  <c r="C8007" i="11"/>
  <c r="D8007" i="11" s="1"/>
  <c r="G8006" i="11"/>
  <c r="C8006" i="11"/>
  <c r="D8006" i="11" s="1"/>
  <c r="G8005" i="11"/>
  <c r="C8005" i="11"/>
  <c r="D8005" i="11" s="1"/>
  <c r="G8004" i="11"/>
  <c r="C8004" i="11"/>
  <c r="D8004" i="11" s="1"/>
  <c r="G8003" i="11"/>
  <c r="C8003" i="11"/>
  <c r="D8003" i="11" s="1"/>
  <c r="G8002" i="11"/>
  <c r="C8002" i="11"/>
  <c r="D8002" i="11" s="1"/>
  <c r="G8001" i="11"/>
  <c r="C8001" i="11"/>
  <c r="D8001" i="11" s="1"/>
  <c r="G8000" i="11"/>
  <c r="C8000" i="11"/>
  <c r="D8000" i="11" s="1"/>
  <c r="G7999" i="11"/>
  <c r="C7999" i="11"/>
  <c r="D7999" i="11" s="1"/>
  <c r="G7998" i="11"/>
  <c r="C7998" i="11"/>
  <c r="D7998" i="11" s="1"/>
  <c r="G7997" i="11"/>
  <c r="C7997" i="11"/>
  <c r="D7997" i="11" s="1"/>
  <c r="G7996" i="11"/>
  <c r="C7996" i="11"/>
  <c r="D7996" i="11" s="1"/>
  <c r="G7995" i="11"/>
  <c r="C7995" i="11"/>
  <c r="D7995" i="11" s="1"/>
  <c r="G7994" i="11"/>
  <c r="C7994" i="11"/>
  <c r="D7994" i="11" s="1"/>
  <c r="G7993" i="11"/>
  <c r="C7993" i="11"/>
  <c r="D7993" i="11" s="1"/>
  <c r="G7992" i="11"/>
  <c r="C7992" i="11"/>
  <c r="D7992" i="11" s="1"/>
  <c r="G7991" i="11"/>
  <c r="C7991" i="11"/>
  <c r="D7991" i="11" s="1"/>
  <c r="G7990" i="11"/>
  <c r="C7990" i="11"/>
  <c r="D7990" i="11" s="1"/>
  <c r="G7989" i="11"/>
  <c r="C7989" i="11"/>
  <c r="D7989" i="11" s="1"/>
  <c r="G7988" i="11"/>
  <c r="C7988" i="11"/>
  <c r="D7988" i="11" s="1"/>
  <c r="G7987" i="11"/>
  <c r="C7987" i="11"/>
  <c r="D7987" i="11" s="1"/>
  <c r="G7986" i="11"/>
  <c r="C7986" i="11"/>
  <c r="D7986" i="11" s="1"/>
  <c r="G7985" i="11"/>
  <c r="C7985" i="11"/>
  <c r="D7985" i="11" s="1"/>
  <c r="G7984" i="11"/>
  <c r="C7984" i="11"/>
  <c r="D7984" i="11" s="1"/>
  <c r="G7983" i="11"/>
  <c r="C7983" i="11"/>
  <c r="D7983" i="11" s="1"/>
  <c r="G7982" i="11"/>
  <c r="C7982" i="11"/>
  <c r="D7982" i="11" s="1"/>
  <c r="G7981" i="11"/>
  <c r="C7981" i="11"/>
  <c r="D7981" i="11" s="1"/>
  <c r="G7980" i="11"/>
  <c r="C7980" i="11"/>
  <c r="D7980" i="11" s="1"/>
  <c r="G7979" i="11"/>
  <c r="C7979" i="11"/>
  <c r="D7979" i="11" s="1"/>
  <c r="G7978" i="11"/>
  <c r="C7978" i="11"/>
  <c r="D7978" i="11" s="1"/>
  <c r="G7977" i="11"/>
  <c r="C7977" i="11"/>
  <c r="D7977" i="11" s="1"/>
  <c r="G7976" i="11"/>
  <c r="C7976" i="11"/>
  <c r="D7976" i="11" s="1"/>
  <c r="G7975" i="11"/>
  <c r="C7975" i="11"/>
  <c r="D7975" i="11" s="1"/>
  <c r="G7974" i="11"/>
  <c r="C7974" i="11"/>
  <c r="D7974" i="11" s="1"/>
  <c r="G7973" i="11"/>
  <c r="C7973" i="11"/>
  <c r="D7973" i="11" s="1"/>
  <c r="G7972" i="11"/>
  <c r="C7972" i="11"/>
  <c r="D7972" i="11" s="1"/>
  <c r="G7971" i="11"/>
  <c r="C7971" i="11"/>
  <c r="D7971" i="11" s="1"/>
  <c r="G7970" i="11"/>
  <c r="C7970" i="11"/>
  <c r="D7970" i="11" s="1"/>
  <c r="G7969" i="11"/>
  <c r="C7969" i="11"/>
  <c r="D7969" i="11" s="1"/>
  <c r="G7968" i="11"/>
  <c r="C7968" i="11"/>
  <c r="D7968" i="11" s="1"/>
  <c r="G7967" i="11"/>
  <c r="C7967" i="11"/>
  <c r="D7967" i="11" s="1"/>
  <c r="G7966" i="11"/>
  <c r="C7966" i="11"/>
  <c r="D7966" i="11" s="1"/>
  <c r="G7965" i="11"/>
  <c r="C7965" i="11"/>
  <c r="D7965" i="11" s="1"/>
  <c r="G7964" i="11"/>
  <c r="C7964" i="11"/>
  <c r="D7964" i="11" s="1"/>
  <c r="G7963" i="11"/>
  <c r="C7963" i="11"/>
  <c r="D7963" i="11" s="1"/>
  <c r="G7962" i="11"/>
  <c r="C7962" i="11"/>
  <c r="D7962" i="11" s="1"/>
  <c r="G7961" i="11"/>
  <c r="C7961" i="11"/>
  <c r="D7961" i="11" s="1"/>
  <c r="G7960" i="11"/>
  <c r="C7960" i="11"/>
  <c r="D7960" i="11" s="1"/>
  <c r="G7959" i="11"/>
  <c r="C7959" i="11"/>
  <c r="D7959" i="11" s="1"/>
  <c r="G7958" i="11"/>
  <c r="C7958" i="11"/>
  <c r="D7958" i="11" s="1"/>
  <c r="G7957" i="11"/>
  <c r="C7957" i="11"/>
  <c r="D7957" i="11" s="1"/>
  <c r="G7956" i="11"/>
  <c r="C7956" i="11"/>
  <c r="D7956" i="11" s="1"/>
  <c r="G7955" i="11"/>
  <c r="C7955" i="11"/>
  <c r="D7955" i="11" s="1"/>
  <c r="G7954" i="11"/>
  <c r="C7954" i="11"/>
  <c r="D7954" i="11" s="1"/>
  <c r="G7953" i="11"/>
  <c r="C7953" i="11"/>
  <c r="D7953" i="11" s="1"/>
  <c r="G7952" i="11"/>
  <c r="C7952" i="11"/>
  <c r="D7952" i="11" s="1"/>
  <c r="G7951" i="11"/>
  <c r="C7951" i="11"/>
  <c r="D7951" i="11" s="1"/>
  <c r="G7950" i="11"/>
  <c r="C7950" i="11"/>
  <c r="D7950" i="11" s="1"/>
  <c r="G7949" i="11"/>
  <c r="C7949" i="11"/>
  <c r="D7949" i="11" s="1"/>
  <c r="G7948" i="11"/>
  <c r="C7948" i="11"/>
  <c r="D7948" i="11" s="1"/>
  <c r="G7947" i="11"/>
  <c r="C7947" i="11"/>
  <c r="D7947" i="11" s="1"/>
  <c r="G7946" i="11"/>
  <c r="C7946" i="11"/>
  <c r="D7946" i="11" s="1"/>
  <c r="G7945" i="11"/>
  <c r="C7945" i="11"/>
  <c r="D7945" i="11" s="1"/>
  <c r="G7944" i="11"/>
  <c r="C7944" i="11"/>
  <c r="D7944" i="11" s="1"/>
  <c r="G7943" i="11"/>
  <c r="C7943" i="11"/>
  <c r="D7943" i="11" s="1"/>
  <c r="G7942" i="11"/>
  <c r="C7942" i="11"/>
  <c r="D7942" i="11" s="1"/>
  <c r="G7941" i="11"/>
  <c r="C7941" i="11"/>
  <c r="D7941" i="11" s="1"/>
  <c r="G7940" i="11"/>
  <c r="C7940" i="11"/>
  <c r="D7940" i="11" s="1"/>
  <c r="G7939" i="11"/>
  <c r="C7939" i="11"/>
  <c r="D7939" i="11" s="1"/>
  <c r="G7938" i="11"/>
  <c r="C7938" i="11"/>
  <c r="D7938" i="11" s="1"/>
  <c r="G7937" i="11"/>
  <c r="C7937" i="11"/>
  <c r="D7937" i="11" s="1"/>
  <c r="G7936" i="11"/>
  <c r="C7936" i="11"/>
  <c r="D7936" i="11" s="1"/>
  <c r="G7935" i="11"/>
  <c r="C7935" i="11"/>
  <c r="D7935" i="11" s="1"/>
  <c r="G7934" i="11"/>
  <c r="C7934" i="11"/>
  <c r="D7934" i="11" s="1"/>
  <c r="G7933" i="11"/>
  <c r="C7933" i="11"/>
  <c r="D7933" i="11" s="1"/>
  <c r="G7932" i="11"/>
  <c r="C7932" i="11"/>
  <c r="D7932" i="11" s="1"/>
  <c r="G7931" i="11"/>
  <c r="C7931" i="11"/>
  <c r="D7931" i="11" s="1"/>
  <c r="G7930" i="11"/>
  <c r="C7930" i="11"/>
  <c r="D7930" i="11" s="1"/>
  <c r="G7929" i="11"/>
  <c r="C7929" i="11"/>
  <c r="D7929" i="11" s="1"/>
  <c r="G7928" i="11"/>
  <c r="C7928" i="11"/>
  <c r="D7928" i="11" s="1"/>
  <c r="G7927" i="11"/>
  <c r="C7927" i="11"/>
  <c r="D7927" i="11" s="1"/>
  <c r="G7926" i="11"/>
  <c r="C7926" i="11"/>
  <c r="D7926" i="11" s="1"/>
  <c r="G7925" i="11"/>
  <c r="C7925" i="11"/>
  <c r="D7925" i="11" s="1"/>
  <c r="G7924" i="11"/>
  <c r="C7924" i="11"/>
  <c r="D7924" i="11" s="1"/>
  <c r="G7923" i="11"/>
  <c r="C7923" i="11"/>
  <c r="D7923" i="11" s="1"/>
  <c r="G7922" i="11"/>
  <c r="C7922" i="11"/>
  <c r="D7922" i="11" s="1"/>
  <c r="G7921" i="11"/>
  <c r="C7921" i="11"/>
  <c r="D7921" i="11" s="1"/>
  <c r="G7920" i="11"/>
  <c r="C7920" i="11"/>
  <c r="D7920" i="11" s="1"/>
  <c r="G7919" i="11"/>
  <c r="C7919" i="11"/>
  <c r="D7919" i="11" s="1"/>
  <c r="G7918" i="11"/>
  <c r="C7918" i="11"/>
  <c r="D7918" i="11" s="1"/>
  <c r="G7917" i="11"/>
  <c r="C7917" i="11"/>
  <c r="D7917" i="11" s="1"/>
  <c r="G7916" i="11"/>
  <c r="C7916" i="11"/>
  <c r="D7916" i="11" s="1"/>
  <c r="G7915" i="11"/>
  <c r="C7915" i="11"/>
  <c r="D7915" i="11" s="1"/>
  <c r="G7914" i="11"/>
  <c r="C7914" i="11"/>
  <c r="D7914" i="11" s="1"/>
  <c r="G7913" i="11"/>
  <c r="C7913" i="11"/>
  <c r="D7913" i="11" s="1"/>
  <c r="G7912" i="11"/>
  <c r="C7912" i="11"/>
  <c r="D7912" i="11" s="1"/>
  <c r="G7911" i="11"/>
  <c r="C7911" i="11"/>
  <c r="D7911" i="11" s="1"/>
  <c r="G7910" i="11"/>
  <c r="C7910" i="11"/>
  <c r="D7910" i="11" s="1"/>
  <c r="G7909" i="11"/>
  <c r="C7909" i="11"/>
  <c r="D7909" i="11" s="1"/>
  <c r="G7908" i="11"/>
  <c r="C7908" i="11"/>
  <c r="D7908" i="11" s="1"/>
  <c r="G7907" i="11"/>
  <c r="C7907" i="11"/>
  <c r="D7907" i="11" s="1"/>
  <c r="G7906" i="11"/>
  <c r="C7906" i="11"/>
  <c r="D7906" i="11" s="1"/>
  <c r="G7905" i="11"/>
  <c r="C7905" i="11"/>
  <c r="D7905" i="11" s="1"/>
  <c r="G7904" i="11"/>
  <c r="C7904" i="11"/>
  <c r="D7904" i="11" s="1"/>
  <c r="G7903" i="11"/>
  <c r="C7903" i="11"/>
  <c r="D7903" i="11" s="1"/>
  <c r="G7902" i="11"/>
  <c r="C7902" i="11"/>
  <c r="D7902" i="11" s="1"/>
  <c r="G7901" i="11"/>
  <c r="C7901" i="11"/>
  <c r="D7901" i="11" s="1"/>
  <c r="G7900" i="11"/>
  <c r="C7900" i="11"/>
  <c r="D7900" i="11" s="1"/>
  <c r="G7899" i="11"/>
  <c r="C7899" i="11"/>
  <c r="D7899" i="11" s="1"/>
  <c r="G7898" i="11"/>
  <c r="C7898" i="11"/>
  <c r="D7898" i="11" s="1"/>
  <c r="G7897" i="11"/>
  <c r="C7897" i="11"/>
  <c r="D7897" i="11" s="1"/>
  <c r="G7896" i="11"/>
  <c r="C7896" i="11"/>
  <c r="D7896" i="11" s="1"/>
  <c r="G7895" i="11"/>
  <c r="C7895" i="11"/>
  <c r="D7895" i="11" s="1"/>
  <c r="G7894" i="11"/>
  <c r="C7894" i="11"/>
  <c r="D7894" i="11" s="1"/>
  <c r="G7893" i="11"/>
  <c r="C7893" i="11"/>
  <c r="D7893" i="11" s="1"/>
  <c r="G7892" i="11"/>
  <c r="C7892" i="11"/>
  <c r="D7892" i="11" s="1"/>
  <c r="G7891" i="11"/>
  <c r="C7891" i="11"/>
  <c r="D7891" i="11" s="1"/>
  <c r="G7890" i="11"/>
  <c r="C7890" i="11"/>
  <c r="D7890" i="11" s="1"/>
  <c r="G7889" i="11"/>
  <c r="C7889" i="11"/>
  <c r="D7889" i="11" s="1"/>
  <c r="G7888" i="11"/>
  <c r="C7888" i="11"/>
  <c r="D7888" i="11" s="1"/>
  <c r="G7887" i="11"/>
  <c r="C7887" i="11"/>
  <c r="D7887" i="11" s="1"/>
  <c r="G7886" i="11"/>
  <c r="C7886" i="11"/>
  <c r="D7886" i="11" s="1"/>
  <c r="G7885" i="11"/>
  <c r="C7885" i="11"/>
  <c r="D7885" i="11" s="1"/>
  <c r="G7884" i="11"/>
  <c r="C7884" i="11"/>
  <c r="D7884" i="11" s="1"/>
  <c r="G7883" i="11"/>
  <c r="C7883" i="11"/>
  <c r="D7883" i="11" s="1"/>
  <c r="G7882" i="11"/>
  <c r="C7882" i="11"/>
  <c r="D7882" i="11" s="1"/>
  <c r="G7881" i="11"/>
  <c r="C7881" i="11"/>
  <c r="D7881" i="11" s="1"/>
  <c r="G7880" i="11"/>
  <c r="C7880" i="11"/>
  <c r="D7880" i="11" s="1"/>
  <c r="G7879" i="11"/>
  <c r="C7879" i="11"/>
  <c r="D7879" i="11" s="1"/>
  <c r="G7878" i="11"/>
  <c r="C7878" i="11"/>
  <c r="D7878" i="11" s="1"/>
  <c r="G7877" i="11"/>
  <c r="C7877" i="11"/>
  <c r="D7877" i="11" s="1"/>
  <c r="G7876" i="11"/>
  <c r="C7876" i="11"/>
  <c r="D7876" i="11" s="1"/>
  <c r="G7875" i="11"/>
  <c r="C7875" i="11"/>
  <c r="D7875" i="11" s="1"/>
  <c r="G7874" i="11"/>
  <c r="C7874" i="11"/>
  <c r="D7874" i="11" s="1"/>
  <c r="G7873" i="11"/>
  <c r="C7873" i="11"/>
  <c r="D7873" i="11" s="1"/>
  <c r="G7872" i="11"/>
  <c r="C7872" i="11"/>
  <c r="D7872" i="11" s="1"/>
  <c r="G7871" i="11"/>
  <c r="C7871" i="11"/>
  <c r="D7871" i="11" s="1"/>
  <c r="G7870" i="11"/>
  <c r="C7870" i="11"/>
  <c r="D7870" i="11" s="1"/>
  <c r="G7869" i="11"/>
  <c r="C7869" i="11"/>
  <c r="D7869" i="11" s="1"/>
  <c r="G7868" i="11"/>
  <c r="C7868" i="11"/>
  <c r="D7868" i="11" s="1"/>
  <c r="G7867" i="11"/>
  <c r="C7867" i="11"/>
  <c r="D7867" i="11" s="1"/>
  <c r="G7866" i="11"/>
  <c r="C7866" i="11"/>
  <c r="D7866" i="11" s="1"/>
  <c r="G7865" i="11"/>
  <c r="C7865" i="11"/>
  <c r="D7865" i="11" s="1"/>
  <c r="G7864" i="11"/>
  <c r="C7864" i="11"/>
  <c r="D7864" i="11" s="1"/>
  <c r="G7863" i="11"/>
  <c r="C7863" i="11"/>
  <c r="D7863" i="11" s="1"/>
  <c r="G7862" i="11"/>
  <c r="C7862" i="11"/>
  <c r="D7862" i="11" s="1"/>
  <c r="G7861" i="11"/>
  <c r="C7861" i="11"/>
  <c r="D7861" i="11" s="1"/>
  <c r="G7860" i="11"/>
  <c r="C7860" i="11"/>
  <c r="D7860" i="11" s="1"/>
  <c r="G7859" i="11"/>
  <c r="C7859" i="11"/>
  <c r="D7859" i="11" s="1"/>
  <c r="G7858" i="11"/>
  <c r="C7858" i="11"/>
  <c r="D7858" i="11" s="1"/>
  <c r="G7857" i="11"/>
  <c r="C7857" i="11"/>
  <c r="D7857" i="11" s="1"/>
  <c r="G7856" i="11"/>
  <c r="C7856" i="11"/>
  <c r="D7856" i="11" s="1"/>
  <c r="G7855" i="11"/>
  <c r="C7855" i="11"/>
  <c r="D7855" i="11" s="1"/>
  <c r="G7854" i="11"/>
  <c r="C7854" i="11"/>
  <c r="D7854" i="11" s="1"/>
  <c r="G7853" i="11"/>
  <c r="C7853" i="11"/>
  <c r="D7853" i="11" s="1"/>
  <c r="G7852" i="11"/>
  <c r="C7852" i="11"/>
  <c r="D7852" i="11" s="1"/>
  <c r="G7851" i="11"/>
  <c r="C7851" i="11"/>
  <c r="D7851" i="11" s="1"/>
  <c r="G7850" i="11"/>
  <c r="C7850" i="11"/>
  <c r="D7850" i="11" s="1"/>
  <c r="G7849" i="11"/>
  <c r="C7849" i="11"/>
  <c r="D7849" i="11" s="1"/>
  <c r="G7848" i="11"/>
  <c r="C7848" i="11"/>
  <c r="D7848" i="11" s="1"/>
  <c r="G7847" i="11"/>
  <c r="C7847" i="11"/>
  <c r="D7847" i="11" s="1"/>
  <c r="G7846" i="11"/>
  <c r="C7846" i="11"/>
  <c r="D7846" i="11" s="1"/>
  <c r="G7845" i="11"/>
  <c r="C7845" i="11"/>
  <c r="D7845" i="11" s="1"/>
  <c r="G7844" i="11"/>
  <c r="C7844" i="11"/>
  <c r="D7844" i="11" s="1"/>
  <c r="G7843" i="11"/>
  <c r="C7843" i="11"/>
  <c r="D7843" i="11" s="1"/>
  <c r="G7842" i="11"/>
  <c r="C7842" i="11"/>
  <c r="D7842" i="11" s="1"/>
  <c r="G7841" i="11"/>
  <c r="C7841" i="11"/>
  <c r="D7841" i="11" s="1"/>
  <c r="G7840" i="11"/>
  <c r="C7840" i="11"/>
  <c r="D7840" i="11" s="1"/>
  <c r="G7839" i="11"/>
  <c r="C7839" i="11"/>
  <c r="D7839" i="11" s="1"/>
  <c r="G7838" i="11"/>
  <c r="C7838" i="11"/>
  <c r="D7838" i="11" s="1"/>
  <c r="G7837" i="11"/>
  <c r="C7837" i="11"/>
  <c r="D7837" i="11" s="1"/>
  <c r="G7836" i="11"/>
  <c r="C7836" i="11"/>
  <c r="D7836" i="11" s="1"/>
  <c r="G7835" i="11"/>
  <c r="C7835" i="11"/>
  <c r="D7835" i="11" s="1"/>
  <c r="G7834" i="11"/>
  <c r="C7834" i="11"/>
  <c r="D7834" i="11" s="1"/>
  <c r="G7833" i="11"/>
  <c r="C7833" i="11"/>
  <c r="D7833" i="11" s="1"/>
  <c r="G7832" i="11"/>
  <c r="C7832" i="11"/>
  <c r="D7832" i="11" s="1"/>
  <c r="G7831" i="11"/>
  <c r="C7831" i="11"/>
  <c r="D7831" i="11" s="1"/>
  <c r="G7830" i="11"/>
  <c r="C7830" i="11"/>
  <c r="D7830" i="11" s="1"/>
  <c r="G7829" i="11"/>
  <c r="C7829" i="11"/>
  <c r="D7829" i="11" s="1"/>
  <c r="G7828" i="11"/>
  <c r="C7828" i="11"/>
  <c r="D7828" i="11" s="1"/>
  <c r="G7827" i="11"/>
  <c r="C7827" i="11"/>
  <c r="D7827" i="11" s="1"/>
  <c r="G7826" i="11"/>
  <c r="C7826" i="11"/>
  <c r="D7826" i="11" s="1"/>
  <c r="G7825" i="11"/>
  <c r="C7825" i="11"/>
  <c r="D7825" i="11" s="1"/>
  <c r="G7824" i="11"/>
  <c r="C7824" i="11"/>
  <c r="D7824" i="11" s="1"/>
  <c r="G7823" i="11"/>
  <c r="C7823" i="11"/>
  <c r="D7823" i="11" s="1"/>
  <c r="G7822" i="11"/>
  <c r="C7822" i="11"/>
  <c r="D7822" i="11" s="1"/>
  <c r="G7821" i="11"/>
  <c r="C7821" i="11"/>
  <c r="D7821" i="11" s="1"/>
  <c r="G7820" i="11"/>
  <c r="C7820" i="11"/>
  <c r="D7820" i="11" s="1"/>
  <c r="G7819" i="11"/>
  <c r="C7819" i="11"/>
  <c r="D7819" i="11" s="1"/>
  <c r="G7818" i="11"/>
  <c r="C7818" i="11"/>
  <c r="D7818" i="11" s="1"/>
  <c r="G7817" i="11"/>
  <c r="C7817" i="11"/>
  <c r="D7817" i="11" s="1"/>
  <c r="G7816" i="11"/>
  <c r="C7816" i="11"/>
  <c r="D7816" i="11" s="1"/>
  <c r="G7815" i="11"/>
  <c r="C7815" i="11"/>
  <c r="D7815" i="11" s="1"/>
  <c r="G7814" i="11"/>
  <c r="C7814" i="11"/>
  <c r="D7814" i="11" s="1"/>
  <c r="G7813" i="11"/>
  <c r="C7813" i="11"/>
  <c r="D7813" i="11" s="1"/>
  <c r="G7812" i="11"/>
  <c r="C7812" i="11"/>
  <c r="D7812" i="11" s="1"/>
  <c r="G7811" i="11"/>
  <c r="C7811" i="11"/>
  <c r="D7811" i="11" s="1"/>
  <c r="G7810" i="11"/>
  <c r="C7810" i="11"/>
  <c r="D7810" i="11" s="1"/>
  <c r="G7809" i="11"/>
  <c r="C7809" i="11"/>
  <c r="D7809" i="11" s="1"/>
  <c r="G7808" i="11"/>
  <c r="C7808" i="11"/>
  <c r="D7808" i="11" s="1"/>
  <c r="G7807" i="11"/>
  <c r="C7807" i="11"/>
  <c r="D7807" i="11" s="1"/>
  <c r="G7806" i="11"/>
  <c r="C7806" i="11"/>
  <c r="D7806" i="11" s="1"/>
  <c r="G7805" i="11"/>
  <c r="C7805" i="11"/>
  <c r="D7805" i="11" s="1"/>
  <c r="G7804" i="11"/>
  <c r="C7804" i="11"/>
  <c r="D7804" i="11" s="1"/>
  <c r="G7803" i="11"/>
  <c r="C7803" i="11"/>
  <c r="D7803" i="11" s="1"/>
  <c r="G7802" i="11"/>
  <c r="C7802" i="11"/>
  <c r="D7802" i="11" s="1"/>
  <c r="G7801" i="11"/>
  <c r="C7801" i="11"/>
  <c r="D7801" i="11" s="1"/>
  <c r="G7800" i="11"/>
  <c r="C7800" i="11"/>
  <c r="D7800" i="11" s="1"/>
  <c r="G7799" i="11"/>
  <c r="C7799" i="11"/>
  <c r="D7799" i="11" s="1"/>
  <c r="G7798" i="11"/>
  <c r="C7798" i="11"/>
  <c r="D7798" i="11" s="1"/>
  <c r="G7797" i="11"/>
  <c r="C7797" i="11"/>
  <c r="D7797" i="11" s="1"/>
  <c r="G7796" i="11"/>
  <c r="C7796" i="11"/>
  <c r="D7796" i="11" s="1"/>
  <c r="G7795" i="11"/>
  <c r="C7795" i="11"/>
  <c r="D7795" i="11" s="1"/>
  <c r="G7794" i="11"/>
  <c r="C7794" i="11"/>
  <c r="D7794" i="11" s="1"/>
  <c r="G7793" i="11"/>
  <c r="C7793" i="11"/>
  <c r="D7793" i="11" s="1"/>
  <c r="G7792" i="11"/>
  <c r="C7792" i="11"/>
  <c r="D7792" i="11" s="1"/>
  <c r="G7791" i="11"/>
  <c r="C7791" i="11"/>
  <c r="D7791" i="11" s="1"/>
  <c r="G7790" i="11"/>
  <c r="C7790" i="11"/>
  <c r="D7790" i="11" s="1"/>
  <c r="G7789" i="11"/>
  <c r="C7789" i="11"/>
  <c r="D7789" i="11" s="1"/>
  <c r="G7788" i="11"/>
  <c r="C7788" i="11"/>
  <c r="D7788" i="11" s="1"/>
  <c r="G7787" i="11"/>
  <c r="C7787" i="11"/>
  <c r="D7787" i="11" s="1"/>
  <c r="G7786" i="11"/>
  <c r="C7786" i="11"/>
  <c r="D7786" i="11" s="1"/>
  <c r="G7785" i="11"/>
  <c r="C7785" i="11"/>
  <c r="D7785" i="11" s="1"/>
  <c r="G7784" i="11"/>
  <c r="C7784" i="11"/>
  <c r="D7784" i="11" s="1"/>
  <c r="G7783" i="11"/>
  <c r="C7783" i="11"/>
  <c r="D7783" i="11" s="1"/>
  <c r="G7782" i="11"/>
  <c r="C7782" i="11"/>
  <c r="D7782" i="11" s="1"/>
  <c r="G7781" i="11"/>
  <c r="C7781" i="11"/>
  <c r="D7781" i="11" s="1"/>
  <c r="G7780" i="11"/>
  <c r="C7780" i="11"/>
  <c r="D7780" i="11" s="1"/>
  <c r="G7779" i="11"/>
  <c r="C7779" i="11"/>
  <c r="D7779" i="11" s="1"/>
  <c r="G7778" i="11"/>
  <c r="C7778" i="11"/>
  <c r="D7778" i="11" s="1"/>
  <c r="G7777" i="11"/>
  <c r="C7777" i="11"/>
  <c r="D7777" i="11" s="1"/>
  <c r="G7776" i="11"/>
  <c r="C7776" i="11"/>
  <c r="D7776" i="11" s="1"/>
  <c r="G7775" i="11"/>
  <c r="C7775" i="11"/>
  <c r="D7775" i="11" s="1"/>
  <c r="G7774" i="11"/>
  <c r="C7774" i="11"/>
  <c r="D7774" i="11" s="1"/>
  <c r="G7773" i="11"/>
  <c r="C7773" i="11"/>
  <c r="D7773" i="11" s="1"/>
  <c r="G7772" i="11"/>
  <c r="C7772" i="11"/>
  <c r="D7772" i="11" s="1"/>
  <c r="G7771" i="11"/>
  <c r="C7771" i="11"/>
  <c r="D7771" i="11" s="1"/>
  <c r="G7770" i="11"/>
  <c r="C7770" i="11"/>
  <c r="D7770" i="11" s="1"/>
  <c r="G7769" i="11"/>
  <c r="C7769" i="11"/>
  <c r="D7769" i="11" s="1"/>
  <c r="G7768" i="11"/>
  <c r="C7768" i="11"/>
  <c r="D7768" i="11" s="1"/>
  <c r="G7767" i="11"/>
  <c r="C7767" i="11"/>
  <c r="D7767" i="11" s="1"/>
  <c r="G7766" i="11"/>
  <c r="C7766" i="11"/>
  <c r="D7766" i="11" s="1"/>
  <c r="G7765" i="11"/>
  <c r="C7765" i="11"/>
  <c r="D7765" i="11" s="1"/>
  <c r="G7764" i="11"/>
  <c r="C7764" i="11"/>
  <c r="D7764" i="11" s="1"/>
  <c r="G7763" i="11"/>
  <c r="C7763" i="11"/>
  <c r="D7763" i="11" s="1"/>
  <c r="G7762" i="11"/>
  <c r="C7762" i="11"/>
  <c r="D7762" i="11" s="1"/>
  <c r="G7761" i="11"/>
  <c r="C7761" i="11"/>
  <c r="D7761" i="11" s="1"/>
  <c r="G7760" i="11"/>
  <c r="C7760" i="11"/>
  <c r="D7760" i="11" s="1"/>
  <c r="G7759" i="11"/>
  <c r="C7759" i="11"/>
  <c r="D7759" i="11" s="1"/>
  <c r="G7758" i="11"/>
  <c r="C7758" i="11"/>
  <c r="D7758" i="11" s="1"/>
  <c r="G7757" i="11"/>
  <c r="C7757" i="11"/>
  <c r="D7757" i="11" s="1"/>
  <c r="G7756" i="11"/>
  <c r="C7756" i="11"/>
  <c r="D7756" i="11" s="1"/>
  <c r="G7755" i="11"/>
  <c r="C7755" i="11"/>
  <c r="D7755" i="11" s="1"/>
  <c r="G7754" i="11"/>
  <c r="C7754" i="11"/>
  <c r="D7754" i="11" s="1"/>
  <c r="G7753" i="11"/>
  <c r="C7753" i="11"/>
  <c r="D7753" i="11" s="1"/>
  <c r="G7752" i="11"/>
  <c r="C7752" i="11"/>
  <c r="D7752" i="11" s="1"/>
  <c r="G7751" i="11"/>
  <c r="C7751" i="11"/>
  <c r="D7751" i="11" s="1"/>
  <c r="G7750" i="11"/>
  <c r="C7750" i="11"/>
  <c r="D7750" i="11" s="1"/>
  <c r="G7749" i="11"/>
  <c r="C7749" i="11"/>
  <c r="D7749" i="11" s="1"/>
  <c r="G7748" i="11"/>
  <c r="C7748" i="11"/>
  <c r="D7748" i="11" s="1"/>
  <c r="G7747" i="11"/>
  <c r="C7747" i="11"/>
  <c r="D7747" i="11" s="1"/>
  <c r="G7746" i="11"/>
  <c r="C7746" i="11"/>
  <c r="D7746" i="11" s="1"/>
  <c r="G7745" i="11"/>
  <c r="C7745" i="11"/>
  <c r="D7745" i="11" s="1"/>
  <c r="G7744" i="11"/>
  <c r="C7744" i="11"/>
  <c r="D7744" i="11" s="1"/>
  <c r="G7743" i="11"/>
  <c r="C7743" i="11"/>
  <c r="D7743" i="11" s="1"/>
  <c r="G7742" i="11"/>
  <c r="C7742" i="11"/>
  <c r="D7742" i="11" s="1"/>
  <c r="G7741" i="11"/>
  <c r="C7741" i="11"/>
  <c r="D7741" i="11" s="1"/>
  <c r="G7740" i="11"/>
  <c r="C7740" i="11"/>
  <c r="D7740" i="11" s="1"/>
  <c r="G7739" i="11"/>
  <c r="C7739" i="11"/>
  <c r="D7739" i="11" s="1"/>
  <c r="G7738" i="11"/>
  <c r="C7738" i="11"/>
  <c r="D7738" i="11" s="1"/>
  <c r="G7737" i="11"/>
  <c r="C7737" i="11"/>
  <c r="D7737" i="11" s="1"/>
  <c r="G7736" i="11"/>
  <c r="C7736" i="11"/>
  <c r="D7736" i="11" s="1"/>
  <c r="G7735" i="11"/>
  <c r="C7735" i="11"/>
  <c r="D7735" i="11" s="1"/>
  <c r="G7734" i="11"/>
  <c r="C7734" i="11"/>
  <c r="D7734" i="11" s="1"/>
  <c r="G7733" i="11"/>
  <c r="C7733" i="11"/>
  <c r="D7733" i="11" s="1"/>
  <c r="G7732" i="11"/>
  <c r="C7732" i="11"/>
  <c r="D7732" i="11" s="1"/>
  <c r="G7731" i="11"/>
  <c r="C7731" i="11"/>
  <c r="D7731" i="11" s="1"/>
  <c r="G7730" i="11"/>
  <c r="C7730" i="11"/>
  <c r="D7730" i="11" s="1"/>
  <c r="G7729" i="11"/>
  <c r="C7729" i="11"/>
  <c r="D7729" i="11" s="1"/>
  <c r="G7728" i="11"/>
  <c r="C7728" i="11"/>
  <c r="D7728" i="11" s="1"/>
  <c r="G7727" i="11"/>
  <c r="C7727" i="11"/>
  <c r="D7727" i="11" s="1"/>
  <c r="G7726" i="11"/>
  <c r="C7726" i="11"/>
  <c r="D7726" i="11" s="1"/>
  <c r="G7725" i="11"/>
  <c r="C7725" i="11"/>
  <c r="D7725" i="11" s="1"/>
  <c r="G7724" i="11"/>
  <c r="C7724" i="11"/>
  <c r="D7724" i="11" s="1"/>
  <c r="G7723" i="11"/>
  <c r="C7723" i="11"/>
  <c r="D7723" i="11" s="1"/>
  <c r="G7722" i="11"/>
  <c r="C7722" i="11"/>
  <c r="D7722" i="11" s="1"/>
  <c r="G7721" i="11"/>
  <c r="C7721" i="11"/>
  <c r="D7721" i="11" s="1"/>
  <c r="G7720" i="11"/>
  <c r="C7720" i="11"/>
  <c r="D7720" i="11" s="1"/>
  <c r="G7719" i="11"/>
  <c r="C7719" i="11"/>
  <c r="D7719" i="11" s="1"/>
  <c r="G7718" i="11"/>
  <c r="C7718" i="11"/>
  <c r="D7718" i="11" s="1"/>
  <c r="G7717" i="11"/>
  <c r="C7717" i="11"/>
  <c r="D7717" i="11" s="1"/>
  <c r="G7716" i="11"/>
  <c r="C7716" i="11"/>
  <c r="D7716" i="11" s="1"/>
  <c r="G7715" i="11"/>
  <c r="C7715" i="11"/>
  <c r="D7715" i="11" s="1"/>
  <c r="G7714" i="11"/>
  <c r="C7714" i="11"/>
  <c r="D7714" i="11" s="1"/>
  <c r="G7713" i="11"/>
  <c r="C7713" i="11"/>
  <c r="D7713" i="11" s="1"/>
  <c r="G7712" i="11"/>
  <c r="C7712" i="11"/>
  <c r="D7712" i="11" s="1"/>
  <c r="G7711" i="11"/>
  <c r="C7711" i="11"/>
  <c r="D7711" i="11" s="1"/>
  <c r="G7710" i="11"/>
  <c r="C7710" i="11"/>
  <c r="D7710" i="11" s="1"/>
  <c r="G7709" i="11"/>
  <c r="C7709" i="11"/>
  <c r="D7709" i="11" s="1"/>
  <c r="G7708" i="11"/>
  <c r="C7708" i="11"/>
  <c r="D7708" i="11" s="1"/>
  <c r="G7707" i="11"/>
  <c r="C7707" i="11"/>
  <c r="D7707" i="11" s="1"/>
  <c r="G7706" i="11"/>
  <c r="C7706" i="11"/>
  <c r="D7706" i="11" s="1"/>
  <c r="G7705" i="11"/>
  <c r="C7705" i="11"/>
  <c r="D7705" i="11" s="1"/>
  <c r="G7704" i="11"/>
  <c r="C7704" i="11"/>
  <c r="D7704" i="11" s="1"/>
  <c r="G7703" i="11"/>
  <c r="C7703" i="11"/>
  <c r="D7703" i="11" s="1"/>
  <c r="G7702" i="11"/>
  <c r="C7702" i="11"/>
  <c r="D7702" i="11" s="1"/>
  <c r="G7701" i="11"/>
  <c r="C7701" i="11"/>
  <c r="D7701" i="11" s="1"/>
  <c r="G7700" i="11"/>
  <c r="C7700" i="11"/>
  <c r="D7700" i="11" s="1"/>
  <c r="G7699" i="11"/>
  <c r="C7699" i="11"/>
  <c r="D7699" i="11" s="1"/>
  <c r="G7698" i="11"/>
  <c r="C7698" i="11"/>
  <c r="D7698" i="11" s="1"/>
  <c r="G7697" i="11"/>
  <c r="C7697" i="11"/>
  <c r="D7697" i="11" s="1"/>
  <c r="G7696" i="11"/>
  <c r="C7696" i="11"/>
  <c r="D7696" i="11" s="1"/>
  <c r="G7695" i="11"/>
  <c r="C7695" i="11"/>
  <c r="D7695" i="11" s="1"/>
  <c r="G7694" i="11"/>
  <c r="C7694" i="11"/>
  <c r="D7694" i="11" s="1"/>
  <c r="G7693" i="11"/>
  <c r="C7693" i="11"/>
  <c r="D7693" i="11" s="1"/>
  <c r="G7692" i="11"/>
  <c r="C7692" i="11"/>
  <c r="D7692" i="11" s="1"/>
  <c r="G7691" i="11"/>
  <c r="C7691" i="11"/>
  <c r="D7691" i="11" s="1"/>
  <c r="G7690" i="11"/>
  <c r="C7690" i="11"/>
  <c r="D7690" i="11" s="1"/>
  <c r="G7689" i="11"/>
  <c r="C7689" i="11"/>
  <c r="D7689" i="11" s="1"/>
  <c r="G7688" i="11"/>
  <c r="C7688" i="11"/>
  <c r="D7688" i="11" s="1"/>
  <c r="G7687" i="11"/>
  <c r="C7687" i="11"/>
  <c r="D7687" i="11" s="1"/>
  <c r="G7686" i="11"/>
  <c r="C7686" i="11"/>
  <c r="D7686" i="11" s="1"/>
  <c r="G7685" i="11"/>
  <c r="C7685" i="11"/>
  <c r="D7685" i="11" s="1"/>
  <c r="G7684" i="11"/>
  <c r="C7684" i="11"/>
  <c r="D7684" i="11" s="1"/>
  <c r="G7683" i="11"/>
  <c r="C7683" i="11"/>
  <c r="D7683" i="11" s="1"/>
  <c r="G7682" i="11"/>
  <c r="C7682" i="11"/>
  <c r="D7682" i="11" s="1"/>
  <c r="G7681" i="11"/>
  <c r="C7681" i="11"/>
  <c r="D7681" i="11" s="1"/>
  <c r="G7680" i="11"/>
  <c r="C7680" i="11"/>
  <c r="D7680" i="11" s="1"/>
  <c r="G7679" i="11"/>
  <c r="C7679" i="11"/>
  <c r="D7679" i="11" s="1"/>
  <c r="G7678" i="11"/>
  <c r="C7678" i="11"/>
  <c r="D7678" i="11" s="1"/>
  <c r="G7677" i="11"/>
  <c r="C7677" i="11"/>
  <c r="D7677" i="11" s="1"/>
  <c r="G7676" i="11"/>
  <c r="C7676" i="11"/>
  <c r="D7676" i="11" s="1"/>
  <c r="G7675" i="11"/>
  <c r="C7675" i="11"/>
  <c r="D7675" i="11" s="1"/>
  <c r="G7674" i="11"/>
  <c r="C7674" i="11"/>
  <c r="D7674" i="11" s="1"/>
  <c r="G7673" i="11"/>
  <c r="C7673" i="11"/>
  <c r="D7673" i="11" s="1"/>
  <c r="G7672" i="11"/>
  <c r="C7672" i="11"/>
  <c r="D7672" i="11" s="1"/>
  <c r="G7671" i="11"/>
  <c r="C7671" i="11"/>
  <c r="D7671" i="11" s="1"/>
  <c r="G7670" i="11"/>
  <c r="C7670" i="11"/>
  <c r="D7670" i="11" s="1"/>
  <c r="G7669" i="11"/>
  <c r="C7669" i="11"/>
  <c r="D7669" i="11" s="1"/>
  <c r="G7668" i="11"/>
  <c r="C7668" i="11"/>
  <c r="D7668" i="11" s="1"/>
  <c r="G7667" i="11"/>
  <c r="C7667" i="11"/>
  <c r="D7667" i="11" s="1"/>
  <c r="G7666" i="11"/>
  <c r="C7666" i="11"/>
  <c r="D7666" i="11" s="1"/>
  <c r="G7665" i="11"/>
  <c r="C7665" i="11"/>
  <c r="D7665" i="11" s="1"/>
  <c r="G7664" i="11"/>
  <c r="C7664" i="11"/>
  <c r="D7664" i="11" s="1"/>
  <c r="G7663" i="11"/>
  <c r="C7663" i="11"/>
  <c r="D7663" i="11" s="1"/>
  <c r="G7662" i="11"/>
  <c r="C7662" i="11"/>
  <c r="D7662" i="11" s="1"/>
  <c r="G7661" i="11"/>
  <c r="C7661" i="11"/>
  <c r="D7661" i="11" s="1"/>
  <c r="G7660" i="11"/>
  <c r="C7660" i="11"/>
  <c r="D7660" i="11" s="1"/>
  <c r="G7659" i="11"/>
  <c r="C7659" i="11"/>
  <c r="D7659" i="11" s="1"/>
  <c r="G7658" i="11"/>
  <c r="C7658" i="11"/>
  <c r="D7658" i="11" s="1"/>
  <c r="G7657" i="11"/>
  <c r="C7657" i="11"/>
  <c r="D7657" i="11" s="1"/>
  <c r="G7656" i="11"/>
  <c r="C7656" i="11"/>
  <c r="D7656" i="11" s="1"/>
  <c r="G7655" i="11"/>
  <c r="C7655" i="11"/>
  <c r="D7655" i="11" s="1"/>
  <c r="G7654" i="11"/>
  <c r="C7654" i="11"/>
  <c r="D7654" i="11" s="1"/>
  <c r="G7653" i="11"/>
  <c r="C7653" i="11"/>
  <c r="D7653" i="11" s="1"/>
  <c r="G7652" i="11"/>
  <c r="C7652" i="11"/>
  <c r="D7652" i="11" s="1"/>
  <c r="G7651" i="11"/>
  <c r="C7651" i="11"/>
  <c r="D7651" i="11" s="1"/>
  <c r="G7650" i="11"/>
  <c r="C7650" i="11"/>
  <c r="D7650" i="11" s="1"/>
  <c r="G7649" i="11"/>
  <c r="C7649" i="11"/>
  <c r="D7649" i="11" s="1"/>
  <c r="G7648" i="11"/>
  <c r="C7648" i="11"/>
  <c r="D7648" i="11" s="1"/>
  <c r="G7647" i="11"/>
  <c r="C7647" i="11"/>
  <c r="D7647" i="11" s="1"/>
  <c r="G7646" i="11"/>
  <c r="C7646" i="11"/>
  <c r="D7646" i="11" s="1"/>
  <c r="G7645" i="11"/>
  <c r="C7645" i="11"/>
  <c r="D7645" i="11" s="1"/>
  <c r="G7644" i="11"/>
  <c r="C7644" i="11"/>
  <c r="D7644" i="11" s="1"/>
  <c r="G7643" i="11"/>
  <c r="C7643" i="11"/>
  <c r="D7643" i="11" s="1"/>
  <c r="G7642" i="11"/>
  <c r="C7642" i="11"/>
  <c r="D7642" i="11" s="1"/>
  <c r="G7641" i="11"/>
  <c r="C7641" i="11"/>
  <c r="D7641" i="11" s="1"/>
  <c r="G7640" i="11"/>
  <c r="C7640" i="11"/>
  <c r="D7640" i="11" s="1"/>
  <c r="G7639" i="11"/>
  <c r="C7639" i="11"/>
  <c r="D7639" i="11" s="1"/>
  <c r="G7638" i="11"/>
  <c r="C7638" i="11"/>
  <c r="D7638" i="11" s="1"/>
  <c r="G7637" i="11"/>
  <c r="C7637" i="11"/>
  <c r="D7637" i="11" s="1"/>
  <c r="G7636" i="11"/>
  <c r="C7636" i="11"/>
  <c r="D7636" i="11" s="1"/>
  <c r="G7635" i="11"/>
  <c r="C7635" i="11"/>
  <c r="D7635" i="11" s="1"/>
  <c r="G7634" i="11"/>
  <c r="C7634" i="11"/>
  <c r="D7634" i="11" s="1"/>
  <c r="G7633" i="11"/>
  <c r="C7633" i="11"/>
  <c r="D7633" i="11" s="1"/>
  <c r="G7632" i="11"/>
  <c r="C7632" i="11"/>
  <c r="D7632" i="11" s="1"/>
  <c r="G7631" i="11"/>
  <c r="C7631" i="11"/>
  <c r="D7631" i="11" s="1"/>
  <c r="G7630" i="11"/>
  <c r="C7630" i="11"/>
  <c r="D7630" i="11" s="1"/>
  <c r="G7629" i="11"/>
  <c r="C7629" i="11"/>
  <c r="D7629" i="11" s="1"/>
  <c r="G7628" i="11"/>
  <c r="C7628" i="11"/>
  <c r="D7628" i="11" s="1"/>
  <c r="G7627" i="11"/>
  <c r="C7627" i="11"/>
  <c r="D7627" i="11" s="1"/>
  <c r="G7626" i="11"/>
  <c r="C7626" i="11"/>
  <c r="D7626" i="11" s="1"/>
  <c r="G7625" i="11"/>
  <c r="C7625" i="11"/>
  <c r="D7625" i="11" s="1"/>
  <c r="G7624" i="11"/>
  <c r="C7624" i="11"/>
  <c r="D7624" i="11" s="1"/>
  <c r="G7623" i="11"/>
  <c r="C7623" i="11"/>
  <c r="D7623" i="11" s="1"/>
  <c r="G7622" i="11"/>
  <c r="C7622" i="11"/>
  <c r="D7622" i="11" s="1"/>
  <c r="G7621" i="11"/>
  <c r="C7621" i="11"/>
  <c r="D7621" i="11" s="1"/>
  <c r="G7620" i="11"/>
  <c r="C7620" i="11"/>
  <c r="D7620" i="11" s="1"/>
  <c r="G7619" i="11"/>
  <c r="C7619" i="11"/>
  <c r="D7619" i="11" s="1"/>
  <c r="G7618" i="11"/>
  <c r="C7618" i="11"/>
  <c r="D7618" i="11" s="1"/>
  <c r="G7617" i="11"/>
  <c r="C7617" i="11"/>
  <c r="D7617" i="11" s="1"/>
  <c r="G7616" i="11"/>
  <c r="C7616" i="11"/>
  <c r="D7616" i="11" s="1"/>
  <c r="G7615" i="11"/>
  <c r="C7615" i="11"/>
  <c r="D7615" i="11" s="1"/>
  <c r="G7614" i="11"/>
  <c r="C7614" i="11"/>
  <c r="D7614" i="11" s="1"/>
  <c r="G7613" i="11"/>
  <c r="C7613" i="11"/>
  <c r="D7613" i="11" s="1"/>
  <c r="G7612" i="11"/>
  <c r="C7612" i="11"/>
  <c r="D7612" i="11" s="1"/>
  <c r="G7611" i="11"/>
  <c r="C7611" i="11"/>
  <c r="D7611" i="11" s="1"/>
  <c r="G7610" i="11"/>
  <c r="C7610" i="11"/>
  <c r="D7610" i="11" s="1"/>
  <c r="G7609" i="11"/>
  <c r="C7609" i="11"/>
  <c r="D7609" i="11" s="1"/>
  <c r="G7608" i="11"/>
  <c r="C7608" i="11"/>
  <c r="D7608" i="11" s="1"/>
  <c r="G7607" i="11"/>
  <c r="C7607" i="11"/>
  <c r="D7607" i="11" s="1"/>
  <c r="G7606" i="11"/>
  <c r="C7606" i="11"/>
  <c r="D7606" i="11" s="1"/>
  <c r="G7605" i="11"/>
  <c r="C7605" i="11"/>
  <c r="D7605" i="11" s="1"/>
  <c r="G7604" i="11"/>
  <c r="C7604" i="11"/>
  <c r="D7604" i="11" s="1"/>
  <c r="G7603" i="11"/>
  <c r="C7603" i="11"/>
  <c r="D7603" i="11" s="1"/>
  <c r="G7602" i="11"/>
  <c r="C7602" i="11"/>
  <c r="D7602" i="11" s="1"/>
  <c r="G7601" i="11"/>
  <c r="C7601" i="11"/>
  <c r="D7601" i="11" s="1"/>
  <c r="G7600" i="11"/>
  <c r="C7600" i="11"/>
  <c r="D7600" i="11" s="1"/>
  <c r="G7599" i="11"/>
  <c r="C7599" i="11"/>
  <c r="D7599" i="11" s="1"/>
  <c r="G7598" i="11"/>
  <c r="C7598" i="11"/>
  <c r="D7598" i="11" s="1"/>
  <c r="G7597" i="11"/>
  <c r="C7597" i="11"/>
  <c r="D7597" i="11" s="1"/>
  <c r="G7596" i="11"/>
  <c r="C7596" i="11"/>
  <c r="D7596" i="11" s="1"/>
  <c r="G7595" i="11"/>
  <c r="C7595" i="11"/>
  <c r="D7595" i="11" s="1"/>
  <c r="G7594" i="11"/>
  <c r="C7594" i="11"/>
  <c r="D7594" i="11" s="1"/>
  <c r="G7593" i="11"/>
  <c r="C7593" i="11"/>
  <c r="D7593" i="11" s="1"/>
  <c r="G7592" i="11"/>
  <c r="C7592" i="11"/>
  <c r="D7592" i="11" s="1"/>
  <c r="G7591" i="11"/>
  <c r="C7591" i="11"/>
  <c r="D7591" i="11" s="1"/>
  <c r="G7590" i="11"/>
  <c r="C7590" i="11"/>
  <c r="D7590" i="11" s="1"/>
  <c r="G7589" i="11"/>
  <c r="C7589" i="11"/>
  <c r="D7589" i="11" s="1"/>
  <c r="G7588" i="11"/>
  <c r="C7588" i="11"/>
  <c r="D7588" i="11" s="1"/>
  <c r="G7587" i="11"/>
  <c r="C7587" i="11"/>
  <c r="D7587" i="11" s="1"/>
  <c r="G7586" i="11"/>
  <c r="C7586" i="11"/>
  <c r="D7586" i="11" s="1"/>
  <c r="G7585" i="11"/>
  <c r="C7585" i="11"/>
  <c r="D7585" i="11" s="1"/>
  <c r="G7584" i="11"/>
  <c r="C7584" i="11"/>
  <c r="D7584" i="11" s="1"/>
  <c r="G7583" i="11"/>
  <c r="C7583" i="11"/>
  <c r="D7583" i="11" s="1"/>
  <c r="G7582" i="11"/>
  <c r="C7582" i="11"/>
  <c r="D7582" i="11" s="1"/>
  <c r="G7581" i="11"/>
  <c r="C7581" i="11"/>
  <c r="D7581" i="11" s="1"/>
  <c r="G7580" i="11"/>
  <c r="C7580" i="11"/>
  <c r="D7580" i="11" s="1"/>
  <c r="G7579" i="11"/>
  <c r="C7579" i="11"/>
  <c r="D7579" i="11" s="1"/>
  <c r="G7578" i="11"/>
  <c r="C7578" i="11"/>
  <c r="D7578" i="11" s="1"/>
  <c r="G7577" i="11"/>
  <c r="C7577" i="11"/>
  <c r="D7577" i="11" s="1"/>
  <c r="G7576" i="11"/>
  <c r="C7576" i="11"/>
  <c r="D7576" i="11" s="1"/>
  <c r="G7575" i="11"/>
  <c r="C7575" i="11"/>
  <c r="D7575" i="11" s="1"/>
  <c r="G7574" i="11"/>
  <c r="C7574" i="11"/>
  <c r="D7574" i="11" s="1"/>
  <c r="G7573" i="11"/>
  <c r="C7573" i="11"/>
  <c r="D7573" i="11" s="1"/>
  <c r="G7572" i="11"/>
  <c r="C7572" i="11"/>
  <c r="D7572" i="11" s="1"/>
  <c r="G7571" i="11"/>
  <c r="C7571" i="11"/>
  <c r="D7571" i="11" s="1"/>
  <c r="G7570" i="11"/>
  <c r="C7570" i="11"/>
  <c r="D7570" i="11" s="1"/>
  <c r="G7569" i="11"/>
  <c r="C7569" i="11"/>
  <c r="D7569" i="11" s="1"/>
  <c r="G7568" i="11"/>
  <c r="C7568" i="11"/>
  <c r="D7568" i="11" s="1"/>
  <c r="G7567" i="11"/>
  <c r="C7567" i="11"/>
  <c r="D7567" i="11" s="1"/>
  <c r="G7566" i="11"/>
  <c r="C7566" i="11"/>
  <c r="D7566" i="11" s="1"/>
  <c r="G7565" i="11"/>
  <c r="C7565" i="11"/>
  <c r="D7565" i="11" s="1"/>
  <c r="G7564" i="11"/>
  <c r="C7564" i="11"/>
  <c r="D7564" i="11" s="1"/>
  <c r="G7563" i="11"/>
  <c r="C7563" i="11"/>
  <c r="D7563" i="11" s="1"/>
  <c r="G7562" i="11"/>
  <c r="C7562" i="11"/>
  <c r="D7562" i="11" s="1"/>
  <c r="G7561" i="11"/>
  <c r="C7561" i="11"/>
  <c r="D7561" i="11" s="1"/>
  <c r="G7560" i="11"/>
  <c r="C7560" i="11"/>
  <c r="D7560" i="11" s="1"/>
  <c r="G7559" i="11"/>
  <c r="C7559" i="11"/>
  <c r="D7559" i="11" s="1"/>
  <c r="G7558" i="11"/>
  <c r="C7558" i="11"/>
  <c r="D7558" i="11" s="1"/>
  <c r="G7557" i="11"/>
  <c r="C7557" i="11"/>
  <c r="D7557" i="11" s="1"/>
  <c r="G7556" i="11"/>
  <c r="C7556" i="11"/>
  <c r="D7556" i="11" s="1"/>
  <c r="G7555" i="11"/>
  <c r="C7555" i="11"/>
  <c r="D7555" i="11" s="1"/>
  <c r="G7554" i="11"/>
  <c r="C7554" i="11"/>
  <c r="D7554" i="11" s="1"/>
  <c r="G7553" i="11"/>
  <c r="C7553" i="11"/>
  <c r="D7553" i="11" s="1"/>
  <c r="G7552" i="11"/>
  <c r="C7552" i="11"/>
  <c r="D7552" i="11" s="1"/>
  <c r="G7551" i="11"/>
  <c r="C7551" i="11"/>
  <c r="D7551" i="11" s="1"/>
  <c r="G7550" i="11"/>
  <c r="C7550" i="11"/>
  <c r="D7550" i="11" s="1"/>
  <c r="G7549" i="11"/>
  <c r="C7549" i="11"/>
  <c r="D7549" i="11" s="1"/>
  <c r="G7548" i="11"/>
  <c r="C7548" i="11"/>
  <c r="D7548" i="11" s="1"/>
  <c r="G7547" i="11"/>
  <c r="C7547" i="11"/>
  <c r="D7547" i="11" s="1"/>
  <c r="G7546" i="11"/>
  <c r="C7546" i="11"/>
  <c r="D7546" i="11" s="1"/>
  <c r="G7545" i="11"/>
  <c r="C7545" i="11"/>
  <c r="D7545" i="11" s="1"/>
  <c r="G7544" i="11"/>
  <c r="C7544" i="11"/>
  <c r="D7544" i="11" s="1"/>
  <c r="G7543" i="11"/>
  <c r="C7543" i="11"/>
  <c r="D7543" i="11" s="1"/>
  <c r="G7542" i="11"/>
  <c r="C7542" i="11"/>
  <c r="D7542" i="11" s="1"/>
  <c r="G7541" i="11"/>
  <c r="C7541" i="11"/>
  <c r="D7541" i="11" s="1"/>
  <c r="G7540" i="11"/>
  <c r="C7540" i="11"/>
  <c r="D7540" i="11" s="1"/>
  <c r="G7539" i="11"/>
  <c r="C7539" i="11"/>
  <c r="D7539" i="11" s="1"/>
  <c r="G7538" i="11"/>
  <c r="C7538" i="11"/>
  <c r="D7538" i="11" s="1"/>
  <c r="G7537" i="11"/>
  <c r="C7537" i="11"/>
  <c r="D7537" i="11" s="1"/>
  <c r="G7536" i="11"/>
  <c r="C7536" i="11"/>
  <c r="D7536" i="11" s="1"/>
  <c r="G7535" i="11"/>
  <c r="C7535" i="11"/>
  <c r="D7535" i="11" s="1"/>
  <c r="G7534" i="11"/>
  <c r="C7534" i="11"/>
  <c r="D7534" i="11" s="1"/>
  <c r="G7533" i="11"/>
  <c r="C7533" i="11"/>
  <c r="D7533" i="11" s="1"/>
  <c r="G7532" i="11"/>
  <c r="C7532" i="11"/>
  <c r="D7532" i="11" s="1"/>
  <c r="G7531" i="11"/>
  <c r="C7531" i="11"/>
  <c r="D7531" i="11" s="1"/>
  <c r="G7530" i="11"/>
  <c r="C7530" i="11"/>
  <c r="D7530" i="11" s="1"/>
  <c r="G7529" i="11"/>
  <c r="C7529" i="11"/>
  <c r="D7529" i="11" s="1"/>
  <c r="G7528" i="11"/>
  <c r="C7528" i="11"/>
  <c r="D7528" i="11" s="1"/>
  <c r="G7527" i="11"/>
  <c r="C7527" i="11"/>
  <c r="D7527" i="11" s="1"/>
  <c r="G7526" i="11"/>
  <c r="C7526" i="11"/>
  <c r="D7526" i="11" s="1"/>
  <c r="G7525" i="11"/>
  <c r="C7525" i="11"/>
  <c r="D7525" i="11" s="1"/>
  <c r="G7524" i="11"/>
  <c r="C7524" i="11"/>
  <c r="D7524" i="11" s="1"/>
  <c r="G7523" i="11"/>
  <c r="C7523" i="11"/>
  <c r="D7523" i="11" s="1"/>
  <c r="G7522" i="11"/>
  <c r="C7522" i="11"/>
  <c r="D7522" i="11" s="1"/>
  <c r="G7521" i="11"/>
  <c r="C7521" i="11"/>
  <c r="D7521" i="11" s="1"/>
  <c r="G7520" i="11"/>
  <c r="C7520" i="11"/>
  <c r="D7520" i="11" s="1"/>
  <c r="G7519" i="11"/>
  <c r="C7519" i="11"/>
  <c r="D7519" i="11" s="1"/>
  <c r="G7518" i="11"/>
  <c r="C7518" i="11"/>
  <c r="D7518" i="11" s="1"/>
  <c r="G7517" i="11"/>
  <c r="C7517" i="11"/>
  <c r="D7517" i="11" s="1"/>
  <c r="G7516" i="11"/>
  <c r="C7516" i="11"/>
  <c r="D7516" i="11" s="1"/>
  <c r="G7515" i="11"/>
  <c r="C7515" i="11"/>
  <c r="D7515" i="11" s="1"/>
  <c r="G7514" i="11"/>
  <c r="C7514" i="11"/>
  <c r="D7514" i="11" s="1"/>
  <c r="G7513" i="11"/>
  <c r="C7513" i="11"/>
  <c r="D7513" i="11" s="1"/>
  <c r="G7512" i="11"/>
  <c r="C7512" i="11"/>
  <c r="D7512" i="11" s="1"/>
  <c r="G7511" i="11"/>
  <c r="C7511" i="11"/>
  <c r="D7511" i="11" s="1"/>
  <c r="G7510" i="11"/>
  <c r="C7510" i="11"/>
  <c r="D7510" i="11" s="1"/>
  <c r="G7509" i="11"/>
  <c r="C7509" i="11"/>
  <c r="D7509" i="11" s="1"/>
  <c r="G7508" i="11"/>
  <c r="C7508" i="11"/>
  <c r="D7508" i="11" s="1"/>
  <c r="G7507" i="11"/>
  <c r="C7507" i="11"/>
  <c r="D7507" i="11" s="1"/>
  <c r="G7506" i="11"/>
  <c r="C7506" i="11"/>
  <c r="D7506" i="11" s="1"/>
  <c r="G7505" i="11"/>
  <c r="C7505" i="11"/>
  <c r="D7505" i="11" s="1"/>
  <c r="G7504" i="11"/>
  <c r="C7504" i="11"/>
  <c r="D7504" i="11" s="1"/>
  <c r="G7503" i="11"/>
  <c r="C7503" i="11"/>
  <c r="D7503" i="11" s="1"/>
  <c r="G7502" i="11"/>
  <c r="C7502" i="11"/>
  <c r="D7502" i="11" s="1"/>
  <c r="G7501" i="11"/>
  <c r="C7501" i="11"/>
  <c r="D7501" i="11" s="1"/>
  <c r="G7500" i="11"/>
  <c r="C7500" i="11"/>
  <c r="D7500" i="11" s="1"/>
  <c r="G7499" i="11"/>
  <c r="C7499" i="11"/>
  <c r="D7499" i="11" s="1"/>
  <c r="G7498" i="11"/>
  <c r="C7498" i="11"/>
  <c r="D7498" i="11" s="1"/>
  <c r="G7497" i="11"/>
  <c r="C7497" i="11"/>
  <c r="D7497" i="11" s="1"/>
  <c r="G7496" i="11"/>
  <c r="C7496" i="11"/>
  <c r="D7496" i="11" s="1"/>
  <c r="G7495" i="11"/>
  <c r="C7495" i="11"/>
  <c r="D7495" i="11" s="1"/>
  <c r="G7494" i="11"/>
  <c r="C7494" i="11"/>
  <c r="D7494" i="11" s="1"/>
  <c r="G7493" i="11"/>
  <c r="C7493" i="11"/>
  <c r="D7493" i="11" s="1"/>
  <c r="G7492" i="11"/>
  <c r="C7492" i="11"/>
  <c r="D7492" i="11" s="1"/>
  <c r="G7491" i="11"/>
  <c r="C7491" i="11"/>
  <c r="D7491" i="11" s="1"/>
  <c r="G7490" i="11"/>
  <c r="C7490" i="11"/>
  <c r="D7490" i="11" s="1"/>
  <c r="G7489" i="11"/>
  <c r="C7489" i="11"/>
  <c r="D7489" i="11" s="1"/>
  <c r="G7488" i="11"/>
  <c r="C7488" i="11"/>
  <c r="D7488" i="11" s="1"/>
  <c r="G7487" i="11"/>
  <c r="C7487" i="11"/>
  <c r="D7487" i="11" s="1"/>
  <c r="G7486" i="11"/>
  <c r="C7486" i="11"/>
  <c r="D7486" i="11" s="1"/>
  <c r="G7485" i="11"/>
  <c r="C7485" i="11"/>
  <c r="D7485" i="11" s="1"/>
  <c r="G7484" i="11"/>
  <c r="C7484" i="11"/>
  <c r="D7484" i="11" s="1"/>
  <c r="G7483" i="11"/>
  <c r="C7483" i="11"/>
  <c r="D7483" i="11" s="1"/>
  <c r="G7482" i="11"/>
  <c r="C7482" i="11"/>
  <c r="D7482" i="11" s="1"/>
  <c r="G7481" i="11"/>
  <c r="C7481" i="11"/>
  <c r="D7481" i="11" s="1"/>
  <c r="G7480" i="11"/>
  <c r="C7480" i="11"/>
  <c r="D7480" i="11" s="1"/>
  <c r="G7479" i="11"/>
  <c r="C7479" i="11"/>
  <c r="D7479" i="11" s="1"/>
  <c r="G7478" i="11"/>
  <c r="C7478" i="11"/>
  <c r="D7478" i="11" s="1"/>
  <c r="G7477" i="11"/>
  <c r="C7477" i="11"/>
  <c r="D7477" i="11" s="1"/>
  <c r="G7476" i="11"/>
  <c r="C7476" i="11"/>
  <c r="D7476" i="11" s="1"/>
  <c r="G7475" i="11"/>
  <c r="C7475" i="11"/>
  <c r="D7475" i="11" s="1"/>
  <c r="G7474" i="11"/>
  <c r="C7474" i="11"/>
  <c r="D7474" i="11" s="1"/>
  <c r="G7473" i="11"/>
  <c r="C7473" i="11"/>
  <c r="D7473" i="11" s="1"/>
  <c r="G7472" i="11"/>
  <c r="C7472" i="11"/>
  <c r="D7472" i="11" s="1"/>
  <c r="G7471" i="11"/>
  <c r="C7471" i="11"/>
  <c r="D7471" i="11" s="1"/>
  <c r="G7470" i="11"/>
  <c r="C7470" i="11"/>
  <c r="D7470" i="11" s="1"/>
  <c r="G7469" i="11"/>
  <c r="C7469" i="11"/>
  <c r="D7469" i="11" s="1"/>
  <c r="G7468" i="11"/>
  <c r="C7468" i="11"/>
  <c r="D7468" i="11" s="1"/>
  <c r="G7467" i="11"/>
  <c r="C7467" i="11"/>
  <c r="D7467" i="11" s="1"/>
  <c r="G7466" i="11"/>
  <c r="C7466" i="11"/>
  <c r="D7466" i="11" s="1"/>
  <c r="G7465" i="11"/>
  <c r="C7465" i="11"/>
  <c r="D7465" i="11" s="1"/>
  <c r="G7464" i="11"/>
  <c r="C7464" i="11"/>
  <c r="D7464" i="11" s="1"/>
  <c r="G7463" i="11"/>
  <c r="C7463" i="11"/>
  <c r="D7463" i="11" s="1"/>
  <c r="G7462" i="11"/>
  <c r="C7462" i="11"/>
  <c r="D7462" i="11" s="1"/>
  <c r="G7461" i="11"/>
  <c r="C7461" i="11"/>
  <c r="D7461" i="11" s="1"/>
  <c r="G7460" i="11"/>
  <c r="C7460" i="11"/>
  <c r="D7460" i="11" s="1"/>
  <c r="G7459" i="11"/>
  <c r="C7459" i="11"/>
  <c r="D7459" i="11" s="1"/>
  <c r="G7458" i="11"/>
  <c r="C7458" i="11"/>
  <c r="D7458" i="11" s="1"/>
  <c r="G7457" i="11"/>
  <c r="C7457" i="11"/>
  <c r="D7457" i="11" s="1"/>
  <c r="G7456" i="11"/>
  <c r="C7456" i="11"/>
  <c r="D7456" i="11" s="1"/>
  <c r="G7455" i="11"/>
  <c r="C7455" i="11"/>
  <c r="D7455" i="11" s="1"/>
  <c r="G7454" i="11"/>
  <c r="C7454" i="11"/>
  <c r="D7454" i="11" s="1"/>
  <c r="G7453" i="11"/>
  <c r="C7453" i="11"/>
  <c r="D7453" i="11" s="1"/>
  <c r="G7452" i="11"/>
  <c r="C7452" i="11"/>
  <c r="D7452" i="11" s="1"/>
  <c r="G7451" i="11"/>
  <c r="C7451" i="11"/>
  <c r="D7451" i="11" s="1"/>
  <c r="G7450" i="11"/>
  <c r="C7450" i="11"/>
  <c r="D7450" i="11" s="1"/>
  <c r="G7449" i="11"/>
  <c r="C7449" i="11"/>
  <c r="D7449" i="11" s="1"/>
  <c r="G7448" i="11"/>
  <c r="C7448" i="11"/>
  <c r="D7448" i="11" s="1"/>
  <c r="G7447" i="11"/>
  <c r="C7447" i="11"/>
  <c r="D7447" i="11" s="1"/>
  <c r="G7446" i="11"/>
  <c r="C7446" i="11"/>
  <c r="D7446" i="11" s="1"/>
  <c r="G7445" i="11"/>
  <c r="C7445" i="11"/>
  <c r="D7445" i="11" s="1"/>
  <c r="G7444" i="11"/>
  <c r="C7444" i="11"/>
  <c r="D7444" i="11" s="1"/>
  <c r="G7443" i="11"/>
  <c r="C7443" i="11"/>
  <c r="D7443" i="11" s="1"/>
  <c r="G7442" i="11"/>
  <c r="C7442" i="11"/>
  <c r="D7442" i="11" s="1"/>
  <c r="G7441" i="11"/>
  <c r="C7441" i="11"/>
  <c r="D7441" i="11" s="1"/>
  <c r="G7440" i="11"/>
  <c r="C7440" i="11"/>
  <c r="D7440" i="11" s="1"/>
  <c r="G7439" i="11"/>
  <c r="C7439" i="11"/>
  <c r="D7439" i="11" s="1"/>
  <c r="G7438" i="11"/>
  <c r="C7438" i="11"/>
  <c r="D7438" i="11" s="1"/>
  <c r="G7437" i="11"/>
  <c r="C7437" i="11"/>
  <c r="D7437" i="11" s="1"/>
  <c r="G7436" i="11"/>
  <c r="C7436" i="11"/>
  <c r="D7436" i="11" s="1"/>
  <c r="G7435" i="11"/>
  <c r="C7435" i="11"/>
  <c r="D7435" i="11" s="1"/>
  <c r="G7434" i="11"/>
  <c r="C7434" i="11"/>
  <c r="D7434" i="11" s="1"/>
  <c r="G7433" i="11"/>
  <c r="C7433" i="11"/>
  <c r="D7433" i="11" s="1"/>
  <c r="G7432" i="11"/>
  <c r="C7432" i="11"/>
  <c r="D7432" i="11" s="1"/>
  <c r="G7431" i="11"/>
  <c r="C7431" i="11"/>
  <c r="D7431" i="11" s="1"/>
  <c r="G7430" i="11"/>
  <c r="C7430" i="11"/>
  <c r="D7430" i="11" s="1"/>
  <c r="G7429" i="11"/>
  <c r="C7429" i="11"/>
  <c r="D7429" i="11" s="1"/>
  <c r="G7428" i="11"/>
  <c r="C7428" i="11"/>
  <c r="D7428" i="11" s="1"/>
  <c r="G7427" i="11"/>
  <c r="C7427" i="11"/>
  <c r="D7427" i="11" s="1"/>
  <c r="G7426" i="11"/>
  <c r="C7426" i="11"/>
  <c r="D7426" i="11" s="1"/>
  <c r="G7425" i="11"/>
  <c r="C7425" i="11"/>
  <c r="D7425" i="11" s="1"/>
  <c r="G7424" i="11"/>
  <c r="C7424" i="11"/>
  <c r="D7424" i="11" s="1"/>
  <c r="G7423" i="11"/>
  <c r="C7423" i="11"/>
  <c r="D7423" i="11" s="1"/>
  <c r="G7422" i="11"/>
  <c r="C7422" i="11"/>
  <c r="D7422" i="11" s="1"/>
  <c r="G7421" i="11"/>
  <c r="C7421" i="11"/>
  <c r="D7421" i="11" s="1"/>
  <c r="G7420" i="11"/>
  <c r="C7420" i="11"/>
  <c r="D7420" i="11" s="1"/>
  <c r="G7419" i="11"/>
  <c r="C7419" i="11"/>
  <c r="D7419" i="11" s="1"/>
  <c r="G7418" i="11"/>
  <c r="C7418" i="11"/>
  <c r="D7418" i="11" s="1"/>
  <c r="G7417" i="11"/>
  <c r="C7417" i="11"/>
  <c r="D7417" i="11" s="1"/>
  <c r="G7416" i="11"/>
  <c r="C7416" i="11"/>
  <c r="D7416" i="11" s="1"/>
  <c r="G7415" i="11"/>
  <c r="C7415" i="11"/>
  <c r="D7415" i="11" s="1"/>
  <c r="G7414" i="11"/>
  <c r="C7414" i="11"/>
  <c r="D7414" i="11" s="1"/>
  <c r="G7413" i="11"/>
  <c r="C7413" i="11"/>
  <c r="D7413" i="11" s="1"/>
  <c r="G7412" i="11"/>
  <c r="C7412" i="11"/>
  <c r="D7412" i="11" s="1"/>
  <c r="G7411" i="11"/>
  <c r="C7411" i="11"/>
  <c r="D7411" i="11" s="1"/>
  <c r="G7410" i="11"/>
  <c r="C7410" i="11"/>
  <c r="D7410" i="11" s="1"/>
  <c r="G7409" i="11"/>
  <c r="C7409" i="11"/>
  <c r="D7409" i="11" s="1"/>
  <c r="G7408" i="11"/>
  <c r="C7408" i="11"/>
  <c r="D7408" i="11" s="1"/>
  <c r="G7407" i="11"/>
  <c r="C7407" i="11"/>
  <c r="D7407" i="11" s="1"/>
  <c r="G7406" i="11"/>
  <c r="C7406" i="11"/>
  <c r="D7406" i="11" s="1"/>
  <c r="G7405" i="11"/>
  <c r="C7405" i="11"/>
  <c r="D7405" i="11" s="1"/>
  <c r="G7404" i="11"/>
  <c r="C7404" i="11"/>
  <c r="D7404" i="11" s="1"/>
  <c r="G7403" i="11"/>
  <c r="C7403" i="11"/>
  <c r="D7403" i="11" s="1"/>
  <c r="G7402" i="11"/>
  <c r="C7402" i="11"/>
  <c r="D7402" i="11" s="1"/>
  <c r="G7401" i="11"/>
  <c r="C7401" i="11"/>
  <c r="D7401" i="11" s="1"/>
  <c r="G7400" i="11"/>
  <c r="C7400" i="11"/>
  <c r="D7400" i="11" s="1"/>
  <c r="G7399" i="11"/>
  <c r="C7399" i="11"/>
  <c r="D7399" i="11" s="1"/>
  <c r="G7398" i="11"/>
  <c r="C7398" i="11"/>
  <c r="D7398" i="11" s="1"/>
  <c r="G7397" i="11"/>
  <c r="C7397" i="11"/>
  <c r="D7397" i="11" s="1"/>
  <c r="G7396" i="11"/>
  <c r="C7396" i="11"/>
  <c r="D7396" i="11" s="1"/>
  <c r="G7395" i="11"/>
  <c r="C7395" i="11"/>
  <c r="D7395" i="11" s="1"/>
  <c r="G7394" i="11"/>
  <c r="C7394" i="11"/>
  <c r="D7394" i="11" s="1"/>
  <c r="G7393" i="11"/>
  <c r="C7393" i="11"/>
  <c r="D7393" i="11" s="1"/>
  <c r="G7392" i="11"/>
  <c r="C7392" i="11"/>
  <c r="D7392" i="11" s="1"/>
  <c r="G7391" i="11"/>
  <c r="C7391" i="11"/>
  <c r="D7391" i="11" s="1"/>
  <c r="G7390" i="11"/>
  <c r="C7390" i="11"/>
  <c r="D7390" i="11" s="1"/>
  <c r="G7389" i="11"/>
  <c r="C7389" i="11"/>
  <c r="D7389" i="11" s="1"/>
  <c r="G7388" i="11"/>
  <c r="C7388" i="11"/>
  <c r="D7388" i="11" s="1"/>
  <c r="G7387" i="11"/>
  <c r="C7387" i="11"/>
  <c r="D7387" i="11" s="1"/>
  <c r="G7386" i="11"/>
  <c r="C7386" i="11"/>
  <c r="D7386" i="11" s="1"/>
  <c r="G7385" i="11"/>
  <c r="C7385" i="11"/>
  <c r="D7385" i="11" s="1"/>
  <c r="G7384" i="11"/>
  <c r="C7384" i="11"/>
  <c r="D7384" i="11" s="1"/>
  <c r="G7383" i="11"/>
  <c r="C7383" i="11"/>
  <c r="D7383" i="11" s="1"/>
  <c r="G7382" i="11"/>
  <c r="C7382" i="11"/>
  <c r="D7382" i="11" s="1"/>
  <c r="G7381" i="11"/>
  <c r="C7381" i="11"/>
  <c r="D7381" i="11" s="1"/>
  <c r="G7380" i="11"/>
  <c r="C7380" i="11"/>
  <c r="D7380" i="11" s="1"/>
  <c r="G7379" i="11"/>
  <c r="C7379" i="11"/>
  <c r="D7379" i="11" s="1"/>
  <c r="G7378" i="11"/>
  <c r="C7378" i="11"/>
  <c r="D7378" i="11" s="1"/>
  <c r="G7377" i="11"/>
  <c r="C7377" i="11"/>
  <c r="D7377" i="11" s="1"/>
  <c r="G7376" i="11"/>
  <c r="C7376" i="11"/>
  <c r="D7376" i="11" s="1"/>
  <c r="G7375" i="11"/>
  <c r="C7375" i="11"/>
  <c r="D7375" i="11" s="1"/>
  <c r="G7374" i="11"/>
  <c r="C7374" i="11"/>
  <c r="D7374" i="11" s="1"/>
  <c r="G7373" i="11"/>
  <c r="C7373" i="11"/>
  <c r="D7373" i="11" s="1"/>
  <c r="G7372" i="11"/>
  <c r="C7372" i="11"/>
  <c r="D7372" i="11" s="1"/>
  <c r="G7371" i="11"/>
  <c r="C7371" i="11"/>
  <c r="D7371" i="11" s="1"/>
  <c r="G7370" i="11"/>
  <c r="C7370" i="11"/>
  <c r="D7370" i="11" s="1"/>
  <c r="G7369" i="11"/>
  <c r="C7369" i="11"/>
  <c r="D7369" i="11" s="1"/>
  <c r="G7368" i="11"/>
  <c r="C7368" i="11"/>
  <c r="D7368" i="11" s="1"/>
  <c r="G7367" i="11"/>
  <c r="C7367" i="11"/>
  <c r="D7367" i="11" s="1"/>
  <c r="G7366" i="11"/>
  <c r="C7366" i="11"/>
  <c r="D7366" i="11" s="1"/>
  <c r="G7365" i="11"/>
  <c r="C7365" i="11"/>
  <c r="D7365" i="11" s="1"/>
  <c r="G7364" i="11"/>
  <c r="C7364" i="11"/>
  <c r="D7364" i="11" s="1"/>
  <c r="G7363" i="11"/>
  <c r="C7363" i="11"/>
  <c r="D7363" i="11" s="1"/>
  <c r="G7362" i="11"/>
  <c r="C7362" i="11"/>
  <c r="D7362" i="11" s="1"/>
  <c r="G7361" i="11"/>
  <c r="C7361" i="11"/>
  <c r="D7361" i="11" s="1"/>
  <c r="G7360" i="11"/>
  <c r="C7360" i="11"/>
  <c r="D7360" i="11" s="1"/>
  <c r="G7359" i="11"/>
  <c r="C7359" i="11"/>
  <c r="D7359" i="11" s="1"/>
  <c r="G7358" i="11"/>
  <c r="C7358" i="11"/>
  <c r="D7358" i="11" s="1"/>
  <c r="G7357" i="11"/>
  <c r="C7357" i="11"/>
  <c r="D7357" i="11" s="1"/>
  <c r="G7356" i="11"/>
  <c r="C7356" i="11"/>
  <c r="D7356" i="11" s="1"/>
  <c r="G7355" i="11"/>
  <c r="C7355" i="11"/>
  <c r="D7355" i="11" s="1"/>
  <c r="G7354" i="11"/>
  <c r="C7354" i="11"/>
  <c r="D7354" i="11" s="1"/>
  <c r="G7353" i="11"/>
  <c r="C7353" i="11"/>
  <c r="D7353" i="11" s="1"/>
  <c r="G7352" i="11"/>
  <c r="C7352" i="11"/>
  <c r="D7352" i="11" s="1"/>
  <c r="G7351" i="11"/>
  <c r="C7351" i="11"/>
  <c r="D7351" i="11" s="1"/>
  <c r="G7350" i="11"/>
  <c r="C7350" i="11"/>
  <c r="D7350" i="11" s="1"/>
  <c r="G7349" i="11"/>
  <c r="C7349" i="11"/>
  <c r="D7349" i="11" s="1"/>
  <c r="G7348" i="11"/>
  <c r="C7348" i="11"/>
  <c r="D7348" i="11" s="1"/>
  <c r="G7347" i="11"/>
  <c r="C7347" i="11"/>
  <c r="D7347" i="11" s="1"/>
  <c r="G7346" i="11"/>
  <c r="C7346" i="11"/>
  <c r="D7346" i="11" s="1"/>
  <c r="G7345" i="11"/>
  <c r="C7345" i="11"/>
  <c r="D7345" i="11" s="1"/>
  <c r="G7344" i="11"/>
  <c r="C7344" i="11"/>
  <c r="D7344" i="11" s="1"/>
  <c r="G7343" i="11"/>
  <c r="C7343" i="11"/>
  <c r="D7343" i="11" s="1"/>
  <c r="G7342" i="11"/>
  <c r="C7342" i="11"/>
  <c r="D7342" i="11" s="1"/>
  <c r="G7341" i="11"/>
  <c r="C7341" i="11"/>
  <c r="D7341" i="11" s="1"/>
  <c r="G7340" i="11"/>
  <c r="C7340" i="11"/>
  <c r="D7340" i="11" s="1"/>
  <c r="G7339" i="11"/>
  <c r="C7339" i="11"/>
  <c r="D7339" i="11" s="1"/>
  <c r="G7338" i="11"/>
  <c r="C7338" i="11"/>
  <c r="D7338" i="11" s="1"/>
  <c r="G7337" i="11"/>
  <c r="C7337" i="11"/>
  <c r="D7337" i="11" s="1"/>
  <c r="G7336" i="11"/>
  <c r="C7336" i="11"/>
  <c r="D7336" i="11" s="1"/>
  <c r="G7335" i="11"/>
  <c r="C7335" i="11"/>
  <c r="D7335" i="11" s="1"/>
  <c r="G7334" i="11"/>
  <c r="C7334" i="11"/>
  <c r="D7334" i="11" s="1"/>
  <c r="G7333" i="11"/>
  <c r="C7333" i="11"/>
  <c r="D7333" i="11" s="1"/>
  <c r="G7332" i="11"/>
  <c r="C7332" i="11"/>
  <c r="D7332" i="11" s="1"/>
  <c r="G7331" i="11"/>
  <c r="C7331" i="11"/>
  <c r="D7331" i="11" s="1"/>
  <c r="G7330" i="11"/>
  <c r="C7330" i="11"/>
  <c r="D7330" i="11" s="1"/>
  <c r="G7329" i="11"/>
  <c r="C7329" i="11"/>
  <c r="D7329" i="11" s="1"/>
  <c r="G7328" i="11"/>
  <c r="C7328" i="11"/>
  <c r="D7328" i="11" s="1"/>
  <c r="G7327" i="11"/>
  <c r="C7327" i="11"/>
  <c r="D7327" i="11" s="1"/>
  <c r="G7326" i="11"/>
  <c r="C7326" i="11"/>
  <c r="D7326" i="11" s="1"/>
  <c r="G7325" i="11"/>
  <c r="C7325" i="11"/>
  <c r="D7325" i="11" s="1"/>
  <c r="G7324" i="11"/>
  <c r="C7324" i="11"/>
  <c r="D7324" i="11" s="1"/>
  <c r="G7323" i="11"/>
  <c r="C7323" i="11"/>
  <c r="D7323" i="11" s="1"/>
  <c r="G7322" i="11"/>
  <c r="C7322" i="11"/>
  <c r="D7322" i="11" s="1"/>
  <c r="G7321" i="11"/>
  <c r="C7321" i="11"/>
  <c r="D7321" i="11" s="1"/>
  <c r="G7320" i="11"/>
  <c r="C7320" i="11"/>
  <c r="D7320" i="11" s="1"/>
  <c r="G7319" i="11"/>
  <c r="C7319" i="11"/>
  <c r="D7319" i="11" s="1"/>
  <c r="G7318" i="11"/>
  <c r="C7318" i="11"/>
  <c r="D7318" i="11" s="1"/>
  <c r="G7317" i="11"/>
  <c r="C7317" i="11"/>
  <c r="D7317" i="11" s="1"/>
  <c r="G7316" i="11"/>
  <c r="C7316" i="11"/>
  <c r="D7316" i="11" s="1"/>
  <c r="G7315" i="11"/>
  <c r="C7315" i="11"/>
  <c r="D7315" i="11" s="1"/>
  <c r="G7314" i="11"/>
  <c r="C7314" i="11"/>
  <c r="D7314" i="11" s="1"/>
  <c r="G7313" i="11"/>
  <c r="C7313" i="11"/>
  <c r="D7313" i="11" s="1"/>
  <c r="G7312" i="11"/>
  <c r="C7312" i="11"/>
  <c r="D7312" i="11" s="1"/>
  <c r="G7311" i="11"/>
  <c r="C7311" i="11"/>
  <c r="D7311" i="11" s="1"/>
  <c r="G7310" i="11"/>
  <c r="C7310" i="11"/>
  <c r="D7310" i="11" s="1"/>
  <c r="G7309" i="11"/>
  <c r="C7309" i="11"/>
  <c r="D7309" i="11" s="1"/>
  <c r="G7308" i="11"/>
  <c r="C7308" i="11"/>
  <c r="D7308" i="11" s="1"/>
  <c r="G7307" i="11"/>
  <c r="C7307" i="11"/>
  <c r="D7307" i="11" s="1"/>
  <c r="G7306" i="11"/>
  <c r="C7306" i="11"/>
  <c r="D7306" i="11" s="1"/>
  <c r="G7305" i="11"/>
  <c r="C7305" i="11"/>
  <c r="D7305" i="11" s="1"/>
  <c r="G7304" i="11"/>
  <c r="C7304" i="11"/>
  <c r="D7304" i="11" s="1"/>
  <c r="G7303" i="11"/>
  <c r="C7303" i="11"/>
  <c r="D7303" i="11" s="1"/>
  <c r="G7302" i="11"/>
  <c r="C7302" i="11"/>
  <c r="D7302" i="11" s="1"/>
  <c r="G7301" i="11"/>
  <c r="C7301" i="11"/>
  <c r="D7301" i="11" s="1"/>
  <c r="G7300" i="11"/>
  <c r="C7300" i="11"/>
  <c r="D7300" i="11" s="1"/>
  <c r="G7299" i="11"/>
  <c r="C7299" i="11"/>
  <c r="D7299" i="11" s="1"/>
  <c r="G7298" i="11"/>
  <c r="C7298" i="11"/>
  <c r="D7298" i="11" s="1"/>
  <c r="G7297" i="11"/>
  <c r="C7297" i="11"/>
  <c r="D7297" i="11" s="1"/>
  <c r="G7296" i="11"/>
  <c r="C7296" i="11"/>
  <c r="D7296" i="11" s="1"/>
  <c r="G7295" i="11"/>
  <c r="C7295" i="11"/>
  <c r="D7295" i="11" s="1"/>
  <c r="G7294" i="11"/>
  <c r="C7294" i="11"/>
  <c r="D7294" i="11" s="1"/>
  <c r="G7293" i="11"/>
  <c r="C7293" i="11"/>
  <c r="D7293" i="11" s="1"/>
  <c r="G7292" i="11"/>
  <c r="C7292" i="11"/>
  <c r="D7292" i="11" s="1"/>
  <c r="G7291" i="11"/>
  <c r="C7291" i="11"/>
  <c r="D7291" i="11" s="1"/>
  <c r="G7290" i="11"/>
  <c r="C7290" i="11"/>
  <c r="D7290" i="11" s="1"/>
  <c r="G7289" i="11"/>
  <c r="C7289" i="11"/>
  <c r="D7289" i="11" s="1"/>
  <c r="G7288" i="11"/>
  <c r="C7288" i="11"/>
  <c r="D7288" i="11" s="1"/>
  <c r="G7287" i="11"/>
  <c r="C7287" i="11"/>
  <c r="D7287" i="11" s="1"/>
  <c r="G7286" i="11"/>
  <c r="C7286" i="11"/>
  <c r="D7286" i="11" s="1"/>
  <c r="G7285" i="11"/>
  <c r="C7285" i="11"/>
  <c r="D7285" i="11" s="1"/>
  <c r="G7284" i="11"/>
  <c r="C7284" i="11"/>
  <c r="D7284" i="11" s="1"/>
  <c r="G7283" i="11"/>
  <c r="C7283" i="11"/>
  <c r="D7283" i="11" s="1"/>
  <c r="G7282" i="11"/>
  <c r="C7282" i="11"/>
  <c r="D7282" i="11" s="1"/>
  <c r="G7281" i="11"/>
  <c r="C7281" i="11"/>
  <c r="D7281" i="11" s="1"/>
  <c r="G7280" i="11"/>
  <c r="C7280" i="11"/>
  <c r="D7280" i="11" s="1"/>
  <c r="G7279" i="11"/>
  <c r="C7279" i="11"/>
  <c r="D7279" i="11" s="1"/>
  <c r="G7278" i="11"/>
  <c r="C7278" i="11"/>
  <c r="D7278" i="11" s="1"/>
  <c r="G7277" i="11"/>
  <c r="C7277" i="11"/>
  <c r="D7277" i="11" s="1"/>
  <c r="G7276" i="11"/>
  <c r="C7276" i="11"/>
  <c r="D7276" i="11" s="1"/>
  <c r="G7275" i="11"/>
  <c r="C7275" i="11"/>
  <c r="D7275" i="11" s="1"/>
  <c r="G7274" i="11"/>
  <c r="C7274" i="11"/>
  <c r="D7274" i="11" s="1"/>
  <c r="G7273" i="11"/>
  <c r="C7273" i="11"/>
  <c r="D7273" i="11" s="1"/>
  <c r="G7272" i="11"/>
  <c r="C7272" i="11"/>
  <c r="D7272" i="11" s="1"/>
  <c r="G7271" i="11"/>
  <c r="C7271" i="11"/>
  <c r="D7271" i="11" s="1"/>
  <c r="G7270" i="11"/>
  <c r="C7270" i="11"/>
  <c r="D7270" i="11" s="1"/>
  <c r="G7269" i="11"/>
  <c r="C7269" i="11"/>
  <c r="D7269" i="11" s="1"/>
  <c r="G7268" i="11"/>
  <c r="C7268" i="11"/>
  <c r="D7268" i="11" s="1"/>
  <c r="G7267" i="11"/>
  <c r="C7267" i="11"/>
  <c r="D7267" i="11" s="1"/>
  <c r="G7266" i="11"/>
  <c r="C7266" i="11"/>
  <c r="D7266" i="11" s="1"/>
  <c r="G7265" i="11"/>
  <c r="C7265" i="11"/>
  <c r="D7265" i="11" s="1"/>
  <c r="G7264" i="11"/>
  <c r="C7264" i="11"/>
  <c r="D7264" i="11" s="1"/>
  <c r="G7263" i="11"/>
  <c r="C7263" i="11"/>
  <c r="D7263" i="11" s="1"/>
  <c r="G7262" i="11"/>
  <c r="C7262" i="11"/>
  <c r="D7262" i="11" s="1"/>
  <c r="G7261" i="11"/>
  <c r="C7261" i="11"/>
  <c r="D7261" i="11" s="1"/>
  <c r="G7260" i="11"/>
  <c r="C7260" i="11"/>
  <c r="D7260" i="11" s="1"/>
  <c r="G7259" i="11"/>
  <c r="C7259" i="11"/>
  <c r="D7259" i="11" s="1"/>
  <c r="G7258" i="11"/>
  <c r="C7258" i="11"/>
  <c r="D7258" i="11" s="1"/>
  <c r="G7257" i="11"/>
  <c r="C7257" i="11"/>
  <c r="D7257" i="11" s="1"/>
  <c r="G7256" i="11"/>
  <c r="C7256" i="11"/>
  <c r="D7256" i="11" s="1"/>
  <c r="G7255" i="11"/>
  <c r="C7255" i="11"/>
  <c r="D7255" i="11" s="1"/>
  <c r="G7254" i="11"/>
  <c r="C7254" i="11"/>
  <c r="D7254" i="11" s="1"/>
  <c r="G7253" i="11"/>
  <c r="C7253" i="11"/>
  <c r="D7253" i="11" s="1"/>
  <c r="G7252" i="11"/>
  <c r="C7252" i="11"/>
  <c r="D7252" i="11" s="1"/>
  <c r="G7251" i="11"/>
  <c r="C7251" i="11"/>
  <c r="D7251" i="11" s="1"/>
  <c r="G7250" i="11"/>
  <c r="C7250" i="11"/>
  <c r="D7250" i="11" s="1"/>
  <c r="G7249" i="11"/>
  <c r="C7249" i="11"/>
  <c r="D7249" i="11" s="1"/>
  <c r="G7248" i="11"/>
  <c r="C7248" i="11"/>
  <c r="D7248" i="11" s="1"/>
  <c r="G7247" i="11"/>
  <c r="C7247" i="11"/>
  <c r="D7247" i="11" s="1"/>
  <c r="G7246" i="11"/>
  <c r="C7246" i="11"/>
  <c r="D7246" i="11" s="1"/>
  <c r="G7245" i="11"/>
  <c r="C7245" i="11"/>
  <c r="D7245" i="11" s="1"/>
  <c r="G7244" i="11"/>
  <c r="C7244" i="11"/>
  <c r="D7244" i="11" s="1"/>
  <c r="G7243" i="11"/>
  <c r="C7243" i="11"/>
  <c r="D7243" i="11" s="1"/>
  <c r="G7242" i="11"/>
  <c r="C7242" i="11"/>
  <c r="D7242" i="11" s="1"/>
  <c r="G7241" i="11"/>
  <c r="C7241" i="11"/>
  <c r="D7241" i="11" s="1"/>
  <c r="G7240" i="11"/>
  <c r="C7240" i="11"/>
  <c r="D7240" i="11" s="1"/>
  <c r="G7239" i="11"/>
  <c r="C7239" i="11"/>
  <c r="D7239" i="11" s="1"/>
  <c r="G7238" i="11"/>
  <c r="C7238" i="11"/>
  <c r="D7238" i="11" s="1"/>
  <c r="G7237" i="11"/>
  <c r="C7237" i="11"/>
  <c r="D7237" i="11" s="1"/>
  <c r="G7236" i="11"/>
  <c r="C7236" i="11"/>
  <c r="D7236" i="11" s="1"/>
  <c r="G7235" i="11"/>
  <c r="C7235" i="11"/>
  <c r="D7235" i="11" s="1"/>
  <c r="G7234" i="11"/>
  <c r="C7234" i="11"/>
  <c r="D7234" i="11" s="1"/>
  <c r="G7233" i="11"/>
  <c r="C7233" i="11"/>
  <c r="D7233" i="11" s="1"/>
  <c r="G7232" i="11"/>
  <c r="C7232" i="11"/>
  <c r="D7232" i="11" s="1"/>
  <c r="G7231" i="11"/>
  <c r="C7231" i="11"/>
  <c r="D7231" i="11" s="1"/>
  <c r="G7230" i="11"/>
  <c r="C7230" i="11"/>
  <c r="D7230" i="11" s="1"/>
  <c r="G7229" i="11"/>
  <c r="C7229" i="11"/>
  <c r="D7229" i="11" s="1"/>
  <c r="G7228" i="11"/>
  <c r="C7228" i="11"/>
  <c r="D7228" i="11" s="1"/>
  <c r="G7227" i="11"/>
  <c r="C7227" i="11"/>
  <c r="D7227" i="11" s="1"/>
  <c r="G7226" i="11"/>
  <c r="C7226" i="11"/>
  <c r="D7226" i="11" s="1"/>
  <c r="G7225" i="11"/>
  <c r="C7225" i="11"/>
  <c r="D7225" i="11" s="1"/>
  <c r="G7224" i="11"/>
  <c r="C7224" i="11"/>
  <c r="D7224" i="11" s="1"/>
  <c r="G7223" i="11"/>
  <c r="C7223" i="11"/>
  <c r="D7223" i="11" s="1"/>
  <c r="G7222" i="11"/>
  <c r="C7222" i="11"/>
  <c r="D7222" i="11" s="1"/>
  <c r="G7221" i="11"/>
  <c r="C7221" i="11"/>
  <c r="D7221" i="11" s="1"/>
  <c r="G7220" i="11"/>
  <c r="C7220" i="11"/>
  <c r="D7220" i="11" s="1"/>
  <c r="G7219" i="11"/>
  <c r="C7219" i="11"/>
  <c r="D7219" i="11" s="1"/>
  <c r="G7218" i="11"/>
  <c r="C7218" i="11"/>
  <c r="D7218" i="11" s="1"/>
  <c r="G7217" i="11"/>
  <c r="C7217" i="11"/>
  <c r="D7217" i="11" s="1"/>
  <c r="G7216" i="11"/>
  <c r="C7216" i="11"/>
  <c r="D7216" i="11" s="1"/>
  <c r="G7215" i="11"/>
  <c r="C7215" i="11"/>
  <c r="D7215" i="11" s="1"/>
  <c r="G7214" i="11"/>
  <c r="C7214" i="11"/>
  <c r="D7214" i="11" s="1"/>
  <c r="G7213" i="11"/>
  <c r="C7213" i="11"/>
  <c r="D7213" i="11" s="1"/>
  <c r="G5303" i="11"/>
  <c r="C5303" i="11"/>
  <c r="D5303" i="11" s="1"/>
  <c r="G5302" i="11"/>
  <c r="C5302" i="11"/>
  <c r="D5302" i="11" s="1"/>
  <c r="G5301" i="11"/>
  <c r="C5301" i="11"/>
  <c r="D5301" i="11" s="1"/>
  <c r="G5300" i="11"/>
  <c r="C5300" i="11"/>
  <c r="D5300" i="11" s="1"/>
  <c r="G5299" i="11"/>
  <c r="C5299" i="11"/>
  <c r="D5299" i="11" s="1"/>
  <c r="G5298" i="11"/>
  <c r="C5298" i="11"/>
  <c r="D5298" i="11" s="1"/>
  <c r="G5297" i="11"/>
  <c r="C5297" i="11"/>
  <c r="D5297" i="11" s="1"/>
  <c r="G5296" i="11"/>
  <c r="C5296" i="11"/>
  <c r="D5296" i="11" s="1"/>
  <c r="G5295" i="11"/>
  <c r="C5295" i="11"/>
  <c r="D5295" i="11" s="1"/>
  <c r="G5294" i="11"/>
  <c r="C5294" i="11"/>
  <c r="D5294" i="11" s="1"/>
  <c r="G5293" i="11"/>
  <c r="C5293" i="11"/>
  <c r="D5293" i="11" s="1"/>
  <c r="G5292" i="11"/>
  <c r="C5292" i="11"/>
  <c r="D5292" i="11" s="1"/>
  <c r="G5291" i="11"/>
  <c r="C5291" i="11"/>
  <c r="D5291" i="11" s="1"/>
  <c r="G5290" i="11"/>
  <c r="C5290" i="11"/>
  <c r="D5290" i="11" s="1"/>
  <c r="G5289" i="11"/>
  <c r="C5289" i="11"/>
  <c r="D5289" i="11" s="1"/>
  <c r="G5288" i="11"/>
  <c r="C5288" i="11"/>
  <c r="D5288" i="11" s="1"/>
  <c r="G5287" i="11"/>
  <c r="C5287" i="11"/>
  <c r="D5287" i="11" s="1"/>
  <c r="G5286" i="11"/>
  <c r="C5286" i="11"/>
  <c r="D5286" i="11" s="1"/>
  <c r="G5285" i="11"/>
  <c r="C5285" i="11"/>
  <c r="D5285" i="11" s="1"/>
  <c r="G5284" i="11"/>
  <c r="C5284" i="11"/>
  <c r="D5284" i="11" s="1"/>
  <c r="G5283" i="11"/>
  <c r="C5283" i="11"/>
  <c r="D5283" i="11" s="1"/>
  <c r="G5282" i="11"/>
  <c r="C5282" i="11"/>
  <c r="D5282" i="11" s="1"/>
  <c r="G5281" i="11"/>
  <c r="C5281" i="11"/>
  <c r="D5281" i="11" s="1"/>
  <c r="G5280" i="11"/>
  <c r="C5280" i="11"/>
  <c r="D5280" i="11" s="1"/>
  <c r="G5279" i="11"/>
  <c r="C5279" i="11"/>
  <c r="D5279" i="11" s="1"/>
  <c r="G5278" i="11"/>
  <c r="C5278" i="11"/>
  <c r="D5278" i="11" s="1"/>
  <c r="G5277" i="11"/>
  <c r="C5277" i="11"/>
  <c r="D5277" i="11" s="1"/>
  <c r="G5276" i="11"/>
  <c r="C5276" i="11"/>
  <c r="D5276" i="11" s="1"/>
  <c r="G5275" i="11"/>
  <c r="C5275" i="11"/>
  <c r="D5275" i="11" s="1"/>
  <c r="G5274" i="11"/>
  <c r="C5274" i="11"/>
  <c r="D5274" i="11" s="1"/>
  <c r="G5273" i="11"/>
  <c r="C5273" i="11"/>
  <c r="D5273" i="11" s="1"/>
  <c r="G5272" i="11"/>
  <c r="C5272" i="11"/>
  <c r="D5272" i="11" s="1"/>
  <c r="G5271" i="11"/>
  <c r="C5271" i="11"/>
  <c r="D5271" i="11" s="1"/>
  <c r="G5270" i="11"/>
  <c r="C5270" i="11"/>
  <c r="D5270" i="11" s="1"/>
  <c r="G5269" i="11"/>
  <c r="C5269" i="11"/>
  <c r="D5269" i="11" s="1"/>
  <c r="G5268" i="11"/>
  <c r="C5268" i="11"/>
  <c r="D5268" i="11" s="1"/>
  <c r="G5267" i="11"/>
  <c r="C5267" i="11"/>
  <c r="D5267" i="11" s="1"/>
  <c r="G5266" i="11"/>
  <c r="C5266" i="11"/>
  <c r="D5266" i="11" s="1"/>
  <c r="G5265" i="11"/>
  <c r="C5265" i="11"/>
  <c r="D5265" i="11" s="1"/>
  <c r="G5264" i="11"/>
  <c r="C5264" i="11"/>
  <c r="D5264" i="11" s="1"/>
  <c r="G5263" i="11"/>
  <c r="C5263" i="11"/>
  <c r="D5263" i="11" s="1"/>
  <c r="G5262" i="11"/>
  <c r="C5262" i="11"/>
  <c r="D5262" i="11" s="1"/>
  <c r="G5261" i="11"/>
  <c r="C5261" i="11"/>
  <c r="D5261" i="11" s="1"/>
  <c r="G5260" i="11"/>
  <c r="C5260" i="11"/>
  <c r="D5260" i="11" s="1"/>
  <c r="G5259" i="11"/>
  <c r="C5259" i="11"/>
  <c r="D5259" i="11" s="1"/>
  <c r="G5258" i="11"/>
  <c r="C5258" i="11"/>
  <c r="D5258" i="11" s="1"/>
  <c r="G5257" i="11"/>
  <c r="C5257" i="11"/>
  <c r="D5257" i="11" s="1"/>
  <c r="G5256" i="11"/>
  <c r="C5256" i="11"/>
  <c r="D5256" i="11" s="1"/>
  <c r="G5255" i="11"/>
  <c r="C5255" i="11"/>
  <c r="D5255" i="11" s="1"/>
  <c r="G5254" i="11"/>
  <c r="C5254" i="11"/>
  <c r="D5254" i="11" s="1"/>
  <c r="G5253" i="11"/>
  <c r="C5253" i="11"/>
  <c r="D5253" i="11" s="1"/>
  <c r="G5252" i="11"/>
  <c r="C5252" i="11"/>
  <c r="D5252" i="11" s="1"/>
  <c r="G5251" i="11"/>
  <c r="C5251" i="11"/>
  <c r="D5251" i="11" s="1"/>
  <c r="G5250" i="11"/>
  <c r="C5250" i="11"/>
  <c r="D5250" i="11" s="1"/>
  <c r="G5249" i="11"/>
  <c r="C5249" i="11"/>
  <c r="D5249" i="11" s="1"/>
  <c r="G5248" i="11"/>
  <c r="C5248" i="11"/>
  <c r="D5248" i="11" s="1"/>
  <c r="G5247" i="11"/>
  <c r="C5247" i="11"/>
  <c r="D5247" i="11" s="1"/>
  <c r="G5246" i="11"/>
  <c r="C5246" i="11"/>
  <c r="D5246" i="11" s="1"/>
  <c r="G5245" i="11"/>
  <c r="C5245" i="11"/>
  <c r="D5245" i="11" s="1"/>
  <c r="G5244" i="11"/>
  <c r="C5244" i="11"/>
  <c r="D5244" i="11" s="1"/>
  <c r="G5243" i="11"/>
  <c r="C5243" i="11"/>
  <c r="D5243" i="11" s="1"/>
  <c r="G5242" i="11"/>
  <c r="C5242" i="11"/>
  <c r="D5242" i="11" s="1"/>
  <c r="G5241" i="11"/>
  <c r="C5241" i="11"/>
  <c r="D5241" i="11" s="1"/>
  <c r="G5240" i="11"/>
  <c r="C5240" i="11"/>
  <c r="D5240" i="11" s="1"/>
  <c r="G5239" i="11"/>
  <c r="C5239" i="11"/>
  <c r="D5239" i="11" s="1"/>
  <c r="G5238" i="11"/>
  <c r="C5238" i="11"/>
  <c r="D5238" i="11" s="1"/>
  <c r="G5237" i="11"/>
  <c r="C5237" i="11"/>
  <c r="D5237" i="11" s="1"/>
  <c r="G5236" i="11"/>
  <c r="C5236" i="11"/>
  <c r="D5236" i="11" s="1"/>
  <c r="G5235" i="11"/>
  <c r="C5235" i="11"/>
  <c r="D5235" i="11" s="1"/>
  <c r="G5234" i="11"/>
  <c r="C5234" i="11"/>
  <c r="D5234" i="11" s="1"/>
  <c r="G5233" i="11"/>
  <c r="C5233" i="11"/>
  <c r="D5233" i="11" s="1"/>
  <c r="G5232" i="11"/>
  <c r="C5232" i="11"/>
  <c r="D5232" i="11" s="1"/>
  <c r="G5231" i="11"/>
  <c r="C5231" i="11"/>
  <c r="D5231" i="11" s="1"/>
  <c r="G5230" i="11"/>
  <c r="C5230" i="11"/>
  <c r="D5230" i="11" s="1"/>
  <c r="G5229" i="11"/>
  <c r="C5229" i="11"/>
  <c r="D5229" i="11" s="1"/>
  <c r="G5228" i="11"/>
  <c r="C5228" i="11"/>
  <c r="D5228" i="11" s="1"/>
  <c r="G5227" i="11"/>
  <c r="C5227" i="11"/>
  <c r="D5227" i="11" s="1"/>
  <c r="G5226" i="11"/>
  <c r="C5226" i="11"/>
  <c r="D5226" i="11" s="1"/>
  <c r="G5225" i="11"/>
  <c r="C5225" i="11"/>
  <c r="D5225" i="11" s="1"/>
  <c r="G5224" i="11"/>
  <c r="C5224" i="11"/>
  <c r="D5224" i="11" s="1"/>
  <c r="G5223" i="11"/>
  <c r="C5223" i="11"/>
  <c r="D5223" i="11" s="1"/>
  <c r="G5222" i="11"/>
  <c r="C5222" i="11"/>
  <c r="D5222" i="11" s="1"/>
  <c r="G5221" i="11"/>
  <c r="C5221" i="11"/>
  <c r="D5221" i="11" s="1"/>
  <c r="G5220" i="11"/>
  <c r="C5220" i="11"/>
  <c r="D5220" i="11" s="1"/>
  <c r="G5219" i="11"/>
  <c r="C5219" i="11"/>
  <c r="D5219" i="11" s="1"/>
  <c r="G5218" i="11"/>
  <c r="C5218" i="11"/>
  <c r="D5218" i="11" s="1"/>
  <c r="G5217" i="11"/>
  <c r="C5217" i="11"/>
  <c r="D5217" i="11" s="1"/>
  <c r="G5216" i="11"/>
  <c r="C5216" i="11"/>
  <c r="D5216" i="11" s="1"/>
  <c r="G5215" i="11"/>
  <c r="C5215" i="11"/>
  <c r="D5215" i="11" s="1"/>
  <c r="G5214" i="11"/>
  <c r="C5214" i="11"/>
  <c r="D5214" i="11" s="1"/>
  <c r="G5213" i="11"/>
  <c r="C5213" i="11"/>
  <c r="D5213" i="11" s="1"/>
  <c r="G5212" i="11"/>
  <c r="C5212" i="11"/>
  <c r="D5212" i="11" s="1"/>
  <c r="G5211" i="11"/>
  <c r="C5211" i="11"/>
  <c r="D5211" i="11" s="1"/>
  <c r="G5210" i="11"/>
  <c r="C5210" i="11"/>
  <c r="D5210" i="11" s="1"/>
  <c r="G5209" i="11"/>
  <c r="C5209" i="11"/>
  <c r="D5209" i="11" s="1"/>
  <c r="G5208" i="11"/>
  <c r="C5208" i="11"/>
  <c r="D5208" i="11" s="1"/>
  <c r="G5207" i="11"/>
  <c r="C5207" i="11"/>
  <c r="D5207" i="11" s="1"/>
  <c r="G5206" i="11"/>
  <c r="C5206" i="11"/>
  <c r="D5206" i="11" s="1"/>
  <c r="G5205" i="11"/>
  <c r="C5205" i="11"/>
  <c r="D5205" i="11" s="1"/>
  <c r="G5204" i="11"/>
  <c r="C5204" i="11"/>
  <c r="D5204" i="11" s="1"/>
  <c r="G5203" i="11"/>
  <c r="C5203" i="11"/>
  <c r="D5203" i="11" s="1"/>
  <c r="G5202" i="11"/>
  <c r="C5202" i="11"/>
  <c r="D5202" i="11" s="1"/>
  <c r="G5201" i="11"/>
  <c r="C5201" i="11"/>
  <c r="D5201" i="11" s="1"/>
  <c r="G5200" i="11"/>
  <c r="C5200" i="11"/>
  <c r="D5200" i="11" s="1"/>
  <c r="G5199" i="11"/>
  <c r="C5199" i="11"/>
  <c r="D5199" i="11" s="1"/>
  <c r="G5198" i="11"/>
  <c r="C5198" i="11"/>
  <c r="D5198" i="11" s="1"/>
  <c r="G5197" i="11"/>
  <c r="C5197" i="11"/>
  <c r="D5197" i="11" s="1"/>
  <c r="G5196" i="11"/>
  <c r="C5196" i="11"/>
  <c r="D5196" i="11" s="1"/>
  <c r="G5195" i="11"/>
  <c r="C5195" i="11"/>
  <c r="D5195" i="11" s="1"/>
  <c r="G5194" i="11"/>
  <c r="C5194" i="11"/>
  <c r="D5194" i="11" s="1"/>
  <c r="G5193" i="11"/>
  <c r="C5193" i="11"/>
  <c r="D5193" i="11" s="1"/>
  <c r="G5192" i="11"/>
  <c r="C5192" i="11"/>
  <c r="D5192" i="11" s="1"/>
  <c r="G5191" i="11"/>
  <c r="C5191" i="11"/>
  <c r="D5191" i="11" s="1"/>
  <c r="G5190" i="11"/>
  <c r="C5190" i="11"/>
  <c r="D5190" i="11" s="1"/>
  <c r="G5189" i="11"/>
  <c r="C5189" i="11"/>
  <c r="D5189" i="11" s="1"/>
  <c r="G5188" i="11"/>
  <c r="C5188" i="11"/>
  <c r="D5188" i="11" s="1"/>
  <c r="G5187" i="11"/>
  <c r="C5187" i="11"/>
  <c r="D5187" i="11" s="1"/>
  <c r="G5186" i="11"/>
  <c r="C5186" i="11"/>
  <c r="D5186" i="11" s="1"/>
  <c r="G5185" i="11"/>
  <c r="C5185" i="11"/>
  <c r="D5185" i="11" s="1"/>
  <c r="G5184" i="11"/>
  <c r="C5184" i="11"/>
  <c r="D5184" i="11" s="1"/>
  <c r="G5183" i="11"/>
  <c r="C5183" i="11"/>
  <c r="D5183" i="11" s="1"/>
  <c r="G5182" i="11"/>
  <c r="C5182" i="11"/>
  <c r="D5182" i="11" s="1"/>
  <c r="G5181" i="11"/>
  <c r="C5181" i="11"/>
  <c r="D5181" i="11" s="1"/>
  <c r="G5180" i="11"/>
  <c r="C5180" i="11"/>
  <c r="D5180" i="11" s="1"/>
  <c r="G5179" i="11"/>
  <c r="C5179" i="11"/>
  <c r="D5179" i="11" s="1"/>
  <c r="G5178" i="11"/>
  <c r="C5178" i="11"/>
  <c r="D5178" i="11" s="1"/>
  <c r="G5177" i="11"/>
  <c r="C5177" i="11"/>
  <c r="D5177" i="11" s="1"/>
  <c r="G5176" i="11"/>
  <c r="C5176" i="11"/>
  <c r="D5176" i="11" s="1"/>
  <c r="G5175" i="11"/>
  <c r="C5175" i="11"/>
  <c r="D5175" i="11" s="1"/>
  <c r="G5174" i="11"/>
  <c r="C5174" i="11"/>
  <c r="D5174" i="11" s="1"/>
  <c r="G5173" i="11"/>
  <c r="C5173" i="11"/>
  <c r="D5173" i="11" s="1"/>
  <c r="G5172" i="11"/>
  <c r="C5172" i="11"/>
  <c r="D5172" i="11" s="1"/>
  <c r="G5171" i="11"/>
  <c r="C5171" i="11"/>
  <c r="D5171" i="11" s="1"/>
  <c r="G5170" i="11"/>
  <c r="C5170" i="11"/>
  <c r="D5170" i="11" s="1"/>
  <c r="G5169" i="11"/>
  <c r="C5169" i="11"/>
  <c r="D5169" i="11" s="1"/>
  <c r="G5168" i="11"/>
  <c r="C5168" i="11"/>
  <c r="D5168" i="11" s="1"/>
  <c r="G5167" i="11"/>
  <c r="C5167" i="11"/>
  <c r="D5167" i="11" s="1"/>
  <c r="G5166" i="11"/>
  <c r="C5166" i="11"/>
  <c r="D5166" i="11" s="1"/>
  <c r="G5165" i="11"/>
  <c r="C5165" i="11"/>
  <c r="D5165" i="11" s="1"/>
  <c r="G5164" i="11"/>
  <c r="C5164" i="11"/>
  <c r="D5164" i="11" s="1"/>
  <c r="G5163" i="11"/>
  <c r="C5163" i="11"/>
  <c r="D5163" i="11" s="1"/>
  <c r="G5162" i="11"/>
  <c r="C5162" i="11"/>
  <c r="D5162" i="11" s="1"/>
  <c r="G5161" i="11"/>
  <c r="C5161" i="11"/>
  <c r="D5161" i="11" s="1"/>
  <c r="G5160" i="11"/>
  <c r="C5160" i="11"/>
  <c r="D5160" i="11" s="1"/>
  <c r="G5159" i="11"/>
  <c r="C5159" i="11"/>
  <c r="D5159" i="11" s="1"/>
  <c r="G5158" i="11"/>
  <c r="C5158" i="11"/>
  <c r="D5158" i="11" s="1"/>
  <c r="G5157" i="11"/>
  <c r="C5157" i="11"/>
  <c r="D5157" i="11" s="1"/>
  <c r="G5156" i="11"/>
  <c r="C5156" i="11"/>
  <c r="D5156" i="11" s="1"/>
  <c r="G5155" i="11"/>
  <c r="C5155" i="11"/>
  <c r="D5155" i="11" s="1"/>
  <c r="G5154" i="11"/>
  <c r="C5154" i="11"/>
  <c r="D5154" i="11" s="1"/>
  <c r="G5153" i="11"/>
  <c r="C5153" i="11"/>
  <c r="D5153" i="11" s="1"/>
  <c r="G5152" i="11"/>
  <c r="C5152" i="11"/>
  <c r="D5152" i="11" s="1"/>
  <c r="G5151" i="11"/>
  <c r="C5151" i="11"/>
  <c r="D5151" i="11" s="1"/>
  <c r="G5150" i="11"/>
  <c r="C5150" i="11"/>
  <c r="D5150" i="11" s="1"/>
  <c r="G5149" i="11"/>
  <c r="C5149" i="11"/>
  <c r="D5149" i="11" s="1"/>
  <c r="G5148" i="11"/>
  <c r="C5148" i="11"/>
  <c r="D5148" i="11" s="1"/>
  <c r="G5147" i="11"/>
  <c r="C5147" i="11"/>
  <c r="D5147" i="11" s="1"/>
  <c r="G5146" i="11"/>
  <c r="C5146" i="11"/>
  <c r="D5146" i="11" s="1"/>
  <c r="G5145" i="11"/>
  <c r="C5145" i="11"/>
  <c r="D5145" i="11" s="1"/>
  <c r="G5144" i="11"/>
  <c r="C5144" i="11"/>
  <c r="D5144" i="11" s="1"/>
  <c r="G5143" i="11"/>
  <c r="C5143" i="11"/>
  <c r="D5143" i="11" s="1"/>
  <c r="G5142" i="11"/>
  <c r="C5142" i="11"/>
  <c r="D5142" i="11" s="1"/>
  <c r="G5141" i="11"/>
  <c r="C5141" i="11"/>
  <c r="D5141" i="11" s="1"/>
  <c r="G5140" i="11"/>
  <c r="C5140" i="11"/>
  <c r="D5140" i="11" s="1"/>
  <c r="G5139" i="11"/>
  <c r="C5139" i="11"/>
  <c r="D5139" i="11" s="1"/>
  <c r="G5138" i="11"/>
  <c r="C5138" i="11"/>
  <c r="D5138" i="11" s="1"/>
  <c r="G5137" i="11"/>
  <c r="C5137" i="11"/>
  <c r="D5137" i="11" s="1"/>
  <c r="G5136" i="11"/>
  <c r="C5136" i="11"/>
  <c r="D5136" i="11" s="1"/>
  <c r="G5135" i="11"/>
  <c r="C5135" i="11"/>
  <c r="D5135" i="11" s="1"/>
  <c r="G5134" i="11"/>
  <c r="C5134" i="11"/>
  <c r="D5134" i="11" s="1"/>
  <c r="G5133" i="11"/>
  <c r="C5133" i="11"/>
  <c r="D5133" i="11" s="1"/>
  <c r="G5132" i="11"/>
  <c r="C5132" i="11"/>
  <c r="D5132" i="11" s="1"/>
  <c r="G5131" i="11"/>
  <c r="C5131" i="11"/>
  <c r="D5131" i="11" s="1"/>
  <c r="G5130" i="11"/>
  <c r="C5130" i="11"/>
  <c r="D5130" i="11" s="1"/>
  <c r="G5129" i="11"/>
  <c r="C5129" i="11"/>
  <c r="D5129" i="11" s="1"/>
  <c r="G5128" i="11"/>
  <c r="C5128" i="11"/>
  <c r="D5128" i="11" s="1"/>
  <c r="G5127" i="11"/>
  <c r="C5127" i="11"/>
  <c r="D5127" i="11" s="1"/>
  <c r="G5126" i="11"/>
  <c r="C5126" i="11"/>
  <c r="D5126" i="11" s="1"/>
  <c r="G5125" i="11"/>
  <c r="C5125" i="11"/>
  <c r="D5125" i="11" s="1"/>
  <c r="G5124" i="11"/>
  <c r="C5124" i="11"/>
  <c r="D5124" i="11" s="1"/>
  <c r="G5123" i="11"/>
  <c r="C5123" i="11"/>
  <c r="D5123" i="11" s="1"/>
  <c r="G5122" i="11"/>
  <c r="C5122" i="11"/>
  <c r="D5122" i="11" s="1"/>
  <c r="G5121" i="11"/>
  <c r="C5121" i="11"/>
  <c r="D5121" i="11" s="1"/>
  <c r="G5120" i="11"/>
  <c r="C5120" i="11"/>
  <c r="D5120" i="11" s="1"/>
  <c r="G5119" i="11"/>
  <c r="C5119" i="11"/>
  <c r="D5119" i="11" s="1"/>
  <c r="G5118" i="11"/>
  <c r="C5118" i="11"/>
  <c r="D5118" i="11" s="1"/>
  <c r="G5117" i="11"/>
  <c r="C5117" i="11"/>
  <c r="D5117" i="11" s="1"/>
  <c r="G5116" i="11"/>
  <c r="C5116" i="11"/>
  <c r="D5116" i="11" s="1"/>
  <c r="G5115" i="11"/>
  <c r="C5115" i="11"/>
  <c r="D5115" i="11" s="1"/>
  <c r="G5114" i="11"/>
  <c r="C5114" i="11"/>
  <c r="D5114" i="11" s="1"/>
  <c r="G5113" i="11"/>
  <c r="C5113" i="11"/>
  <c r="D5113" i="11" s="1"/>
  <c r="G5112" i="11"/>
  <c r="C5112" i="11"/>
  <c r="D5112" i="11" s="1"/>
  <c r="G5111" i="11"/>
  <c r="C5111" i="11"/>
  <c r="D5111" i="11" s="1"/>
  <c r="G5110" i="11"/>
  <c r="C5110" i="11"/>
  <c r="D5110" i="11" s="1"/>
  <c r="G5109" i="11"/>
  <c r="C5109" i="11"/>
  <c r="D5109" i="11" s="1"/>
  <c r="G5108" i="11"/>
  <c r="C5108" i="11"/>
  <c r="D5108" i="11" s="1"/>
  <c r="G5107" i="11"/>
  <c r="C5107" i="11"/>
  <c r="D5107" i="11" s="1"/>
  <c r="G5106" i="11"/>
  <c r="C5106" i="11"/>
  <c r="D5106" i="11" s="1"/>
  <c r="G5105" i="11"/>
  <c r="C5105" i="11"/>
  <c r="D5105" i="11" s="1"/>
  <c r="G5104" i="11"/>
  <c r="C5104" i="11"/>
  <c r="D5104" i="11" s="1"/>
  <c r="G5103" i="11"/>
  <c r="C5103" i="11"/>
  <c r="D5103" i="11" s="1"/>
  <c r="G5102" i="11"/>
  <c r="C5102" i="11"/>
  <c r="D5102" i="11" s="1"/>
  <c r="G5101" i="11"/>
  <c r="C5101" i="11"/>
  <c r="D5101" i="11" s="1"/>
  <c r="G5100" i="11"/>
  <c r="C5100" i="11"/>
  <c r="D5100" i="11" s="1"/>
  <c r="G5099" i="11"/>
  <c r="C5099" i="11"/>
  <c r="D5099" i="11" s="1"/>
  <c r="G5098" i="11"/>
  <c r="C5098" i="11"/>
  <c r="D5098" i="11" s="1"/>
  <c r="G5097" i="11"/>
  <c r="C5097" i="11"/>
  <c r="D5097" i="11" s="1"/>
  <c r="G5096" i="11"/>
  <c r="C5096" i="11"/>
  <c r="D5096" i="11" s="1"/>
  <c r="G5095" i="11"/>
  <c r="C5095" i="11"/>
  <c r="D5095" i="11" s="1"/>
  <c r="G5094" i="11"/>
  <c r="C5094" i="11"/>
  <c r="D5094" i="11" s="1"/>
  <c r="G5093" i="11"/>
  <c r="C5093" i="11"/>
  <c r="D5093" i="11" s="1"/>
  <c r="G5092" i="11"/>
  <c r="C5092" i="11"/>
  <c r="D5092" i="11" s="1"/>
  <c r="G5091" i="11"/>
  <c r="C5091" i="11"/>
  <c r="D5091" i="11" s="1"/>
  <c r="G5090" i="11"/>
  <c r="C5090" i="11"/>
  <c r="D5090" i="11" s="1"/>
  <c r="G5089" i="11"/>
  <c r="C5089" i="11"/>
  <c r="D5089" i="11" s="1"/>
  <c r="G5088" i="11"/>
  <c r="C5088" i="11"/>
  <c r="D5088" i="11" s="1"/>
  <c r="G5087" i="11"/>
  <c r="C5087" i="11"/>
  <c r="D5087" i="11" s="1"/>
  <c r="G5086" i="11"/>
  <c r="C5086" i="11"/>
  <c r="D5086" i="11" s="1"/>
  <c r="G5085" i="11"/>
  <c r="C5085" i="11"/>
  <c r="D5085" i="11" s="1"/>
  <c r="G5084" i="11"/>
  <c r="C5084" i="11"/>
  <c r="D5084" i="11" s="1"/>
  <c r="G5083" i="11"/>
  <c r="C5083" i="11"/>
  <c r="D5083" i="11" s="1"/>
  <c r="G5082" i="11"/>
  <c r="C5082" i="11"/>
  <c r="D5082" i="11" s="1"/>
  <c r="G5081" i="11"/>
  <c r="C5081" i="11"/>
  <c r="D5081" i="11" s="1"/>
  <c r="G5080" i="11"/>
  <c r="C5080" i="11"/>
  <c r="D5080" i="11" s="1"/>
  <c r="G5079" i="11"/>
  <c r="C5079" i="11"/>
  <c r="D5079" i="11" s="1"/>
  <c r="G5078" i="11"/>
  <c r="C5078" i="11"/>
  <c r="D5078" i="11" s="1"/>
  <c r="G5077" i="11"/>
  <c r="C5077" i="11"/>
  <c r="D5077" i="11" s="1"/>
  <c r="G5076" i="11"/>
  <c r="C5076" i="11"/>
  <c r="D5076" i="11" s="1"/>
  <c r="G5075" i="11"/>
  <c r="C5075" i="11"/>
  <c r="D5075" i="11" s="1"/>
  <c r="G5074" i="11"/>
  <c r="C5074" i="11"/>
  <c r="D5074" i="11" s="1"/>
  <c r="G5073" i="11"/>
  <c r="C5073" i="11"/>
  <c r="D5073" i="11" s="1"/>
  <c r="G5072" i="11"/>
  <c r="C5072" i="11"/>
  <c r="D5072" i="11" s="1"/>
  <c r="G5071" i="11"/>
  <c r="C5071" i="11"/>
  <c r="D5071" i="11" s="1"/>
  <c r="G5070" i="11"/>
  <c r="C5070" i="11"/>
  <c r="D5070" i="11" s="1"/>
  <c r="G5069" i="11"/>
  <c r="C5069" i="11"/>
  <c r="D5069" i="11" s="1"/>
  <c r="G5068" i="11"/>
  <c r="C5068" i="11"/>
  <c r="D5068" i="11" s="1"/>
  <c r="G5067" i="11"/>
  <c r="C5067" i="11"/>
  <c r="D5067" i="11" s="1"/>
  <c r="G5066" i="11"/>
  <c r="C5066" i="11"/>
  <c r="D5066" i="11" s="1"/>
  <c r="G5065" i="11"/>
  <c r="C5065" i="11"/>
  <c r="D5065" i="11" s="1"/>
  <c r="G5064" i="11"/>
  <c r="C5064" i="11"/>
  <c r="D5064" i="11" s="1"/>
  <c r="G5063" i="11"/>
  <c r="C5063" i="11"/>
  <c r="D5063" i="11" s="1"/>
  <c r="G5062" i="11"/>
  <c r="C5062" i="11"/>
  <c r="D5062" i="11" s="1"/>
  <c r="G5061" i="11"/>
  <c r="C5061" i="11"/>
  <c r="D5061" i="11" s="1"/>
  <c r="G5060" i="11"/>
  <c r="C5060" i="11"/>
  <c r="D5060" i="11" s="1"/>
  <c r="G5059" i="11"/>
  <c r="C5059" i="11"/>
  <c r="D5059" i="11" s="1"/>
  <c r="G5058" i="11"/>
  <c r="C5058" i="11"/>
  <c r="D5058" i="11" s="1"/>
  <c r="G5057" i="11"/>
  <c r="C5057" i="11"/>
  <c r="D5057" i="11" s="1"/>
  <c r="G5056" i="11"/>
  <c r="C5056" i="11"/>
  <c r="D5056" i="11" s="1"/>
  <c r="G5055" i="11"/>
  <c r="C5055" i="11"/>
  <c r="D5055" i="11" s="1"/>
  <c r="G5054" i="11"/>
  <c r="C5054" i="11"/>
  <c r="D5054" i="11" s="1"/>
  <c r="G5053" i="11"/>
  <c r="C5053" i="11"/>
  <c r="D5053" i="11" s="1"/>
  <c r="G5052" i="11"/>
  <c r="C5052" i="11"/>
  <c r="D5052" i="11" s="1"/>
  <c r="G5051" i="11"/>
  <c r="C5051" i="11"/>
  <c r="D5051" i="11" s="1"/>
  <c r="G5050" i="11"/>
  <c r="C5050" i="11"/>
  <c r="D5050" i="11" s="1"/>
  <c r="G5049" i="11"/>
  <c r="C5049" i="11"/>
  <c r="D5049" i="11" s="1"/>
  <c r="G5048" i="11"/>
  <c r="C5048" i="11"/>
  <c r="D5048" i="11" s="1"/>
  <c r="G5047" i="11"/>
  <c r="C5047" i="11"/>
  <c r="D5047" i="11" s="1"/>
  <c r="G5046" i="11"/>
  <c r="C5046" i="11"/>
  <c r="D5046" i="11" s="1"/>
  <c r="G5045" i="11"/>
  <c r="C5045" i="11"/>
  <c r="D5045" i="11" s="1"/>
  <c r="G5044" i="11"/>
  <c r="C5044" i="11"/>
  <c r="D5044" i="11" s="1"/>
  <c r="G5043" i="11"/>
  <c r="C5043" i="11"/>
  <c r="D5043" i="11" s="1"/>
  <c r="G5042" i="11"/>
  <c r="C5042" i="11"/>
  <c r="D5042" i="11" s="1"/>
  <c r="G5041" i="11"/>
  <c r="C5041" i="11"/>
  <c r="D5041" i="11" s="1"/>
  <c r="G5040" i="11"/>
  <c r="C5040" i="11"/>
  <c r="D5040" i="11" s="1"/>
  <c r="G5039" i="11"/>
  <c r="C5039" i="11"/>
  <c r="D5039" i="11" s="1"/>
  <c r="G5038" i="11"/>
  <c r="C5038" i="11"/>
  <c r="D5038" i="11" s="1"/>
  <c r="G5037" i="11"/>
  <c r="C5037" i="11"/>
  <c r="D5037" i="11" s="1"/>
  <c r="G5036" i="11"/>
  <c r="C5036" i="11"/>
  <c r="D5036" i="11" s="1"/>
  <c r="G5035" i="11"/>
  <c r="C5035" i="11"/>
  <c r="D5035" i="11" s="1"/>
  <c r="G5034" i="11"/>
  <c r="C5034" i="11"/>
  <c r="D5034" i="11" s="1"/>
  <c r="G5033" i="11"/>
  <c r="C5033" i="11"/>
  <c r="D5033" i="11" s="1"/>
  <c r="G5032" i="11"/>
  <c r="C5032" i="11"/>
  <c r="D5032" i="11" s="1"/>
  <c r="G5031" i="11"/>
  <c r="C5031" i="11"/>
  <c r="D5031" i="11" s="1"/>
  <c r="G5030" i="11"/>
  <c r="C5030" i="11"/>
  <c r="D5030" i="11" s="1"/>
  <c r="G5029" i="11"/>
  <c r="C5029" i="11"/>
  <c r="D5029" i="11" s="1"/>
  <c r="G5028" i="11"/>
  <c r="C5028" i="11"/>
  <c r="D5028" i="11" s="1"/>
  <c r="G5027" i="11"/>
  <c r="C5027" i="11"/>
  <c r="D5027" i="11" s="1"/>
  <c r="G5026" i="11"/>
  <c r="C5026" i="11"/>
  <c r="D5026" i="11" s="1"/>
  <c r="G5025" i="11"/>
  <c r="C5025" i="11"/>
  <c r="D5025" i="11" s="1"/>
  <c r="G5024" i="11"/>
  <c r="C5024" i="11"/>
  <c r="D5024" i="11" s="1"/>
  <c r="G5023" i="11"/>
  <c r="C5023" i="11"/>
  <c r="D5023" i="11" s="1"/>
  <c r="G5022" i="11"/>
  <c r="C5022" i="11"/>
  <c r="D5022" i="11" s="1"/>
  <c r="G5021" i="11"/>
  <c r="C5021" i="11"/>
  <c r="D5021" i="11" s="1"/>
  <c r="G5020" i="11"/>
  <c r="C5020" i="11"/>
  <c r="D5020" i="11" s="1"/>
  <c r="G5019" i="11"/>
  <c r="C5019" i="11"/>
  <c r="D5019" i="11" s="1"/>
  <c r="G5018" i="11"/>
  <c r="C5018" i="11"/>
  <c r="D5018" i="11" s="1"/>
  <c r="G5017" i="11"/>
  <c r="C5017" i="11"/>
  <c r="D5017" i="11" s="1"/>
  <c r="G5016" i="11"/>
  <c r="C5016" i="11"/>
  <c r="D5016" i="11" s="1"/>
  <c r="G5015" i="11"/>
  <c r="C5015" i="11"/>
  <c r="D5015" i="11" s="1"/>
  <c r="G5014" i="11"/>
  <c r="C5014" i="11"/>
  <c r="D5014" i="11" s="1"/>
  <c r="G5013" i="11"/>
  <c r="C5013" i="11"/>
  <c r="D5013" i="11" s="1"/>
  <c r="G5012" i="11"/>
  <c r="C5012" i="11"/>
  <c r="D5012" i="11" s="1"/>
  <c r="G5011" i="11"/>
  <c r="C5011" i="11"/>
  <c r="D5011" i="11" s="1"/>
  <c r="G5010" i="11"/>
  <c r="C5010" i="11"/>
  <c r="D5010" i="11" s="1"/>
  <c r="G5009" i="11"/>
  <c r="C5009" i="11"/>
  <c r="D5009" i="11" s="1"/>
  <c r="G5008" i="11"/>
  <c r="C5008" i="11"/>
  <c r="D5008" i="11" s="1"/>
  <c r="G5007" i="11"/>
  <c r="C5007" i="11"/>
  <c r="D5007" i="11" s="1"/>
  <c r="G5006" i="11"/>
  <c r="C5006" i="11"/>
  <c r="D5006" i="11" s="1"/>
  <c r="G5005" i="11"/>
  <c r="C5005" i="11"/>
  <c r="D5005" i="11" s="1"/>
  <c r="G5004" i="11"/>
  <c r="C5004" i="11"/>
  <c r="D5004" i="11" s="1"/>
  <c r="G5003" i="11"/>
  <c r="C5003" i="11"/>
  <c r="D5003" i="11" s="1"/>
  <c r="G5002" i="11"/>
  <c r="C5002" i="11"/>
  <c r="D5002" i="11" s="1"/>
  <c r="G5001" i="11"/>
  <c r="C5001" i="11"/>
  <c r="D5001" i="11" s="1"/>
  <c r="G5000" i="11"/>
  <c r="C5000" i="11"/>
  <c r="D5000" i="11" s="1"/>
  <c r="G4999" i="11"/>
  <c r="C4999" i="11"/>
  <c r="D4999" i="11" s="1"/>
  <c r="G4998" i="11"/>
  <c r="C4998" i="11"/>
  <c r="D4998" i="11" s="1"/>
  <c r="G4997" i="11"/>
  <c r="C4997" i="11"/>
  <c r="D4997" i="11" s="1"/>
  <c r="G4996" i="11"/>
  <c r="C4996" i="11"/>
  <c r="D4996" i="11" s="1"/>
  <c r="G4995" i="11"/>
  <c r="C4995" i="11"/>
  <c r="D4995" i="11" s="1"/>
  <c r="G4994" i="11"/>
  <c r="C4994" i="11"/>
  <c r="D4994" i="11" s="1"/>
  <c r="G4993" i="11"/>
  <c r="C4993" i="11"/>
  <c r="D4993" i="11" s="1"/>
  <c r="G4992" i="11"/>
  <c r="C4992" i="11"/>
  <c r="D4992" i="11" s="1"/>
  <c r="G4991" i="11"/>
  <c r="C4991" i="11"/>
  <c r="D4991" i="11" s="1"/>
  <c r="G4990" i="11"/>
  <c r="C4990" i="11"/>
  <c r="D4990" i="11" s="1"/>
  <c r="G4989" i="11"/>
  <c r="C4989" i="11"/>
  <c r="D4989" i="11" s="1"/>
  <c r="G4988" i="11"/>
  <c r="C4988" i="11"/>
  <c r="D4988" i="11" s="1"/>
  <c r="G4987" i="11"/>
  <c r="C4987" i="11"/>
  <c r="D4987" i="11" s="1"/>
  <c r="G4986" i="11"/>
  <c r="C4986" i="11"/>
  <c r="D4986" i="11" s="1"/>
  <c r="G4985" i="11"/>
  <c r="C4985" i="11"/>
  <c r="D4985" i="11" s="1"/>
  <c r="G4984" i="11"/>
  <c r="C4984" i="11"/>
  <c r="D4984" i="11" s="1"/>
  <c r="G4983" i="11"/>
  <c r="C4983" i="11"/>
  <c r="D4983" i="11" s="1"/>
  <c r="G4982" i="11"/>
  <c r="C4982" i="11"/>
  <c r="D4982" i="11" s="1"/>
  <c r="G4981" i="11"/>
  <c r="C4981" i="11"/>
  <c r="D4981" i="11" s="1"/>
  <c r="G4980" i="11"/>
  <c r="C4980" i="11"/>
  <c r="D4980" i="11" s="1"/>
  <c r="G4979" i="11"/>
  <c r="C4979" i="11"/>
  <c r="D4979" i="11" s="1"/>
  <c r="G4978" i="11"/>
  <c r="C4978" i="11"/>
  <c r="D4978" i="11" s="1"/>
  <c r="G4977" i="11"/>
  <c r="C4977" i="11"/>
  <c r="D4977" i="11" s="1"/>
  <c r="G4976" i="11"/>
  <c r="C4976" i="11"/>
  <c r="D4976" i="11" s="1"/>
  <c r="G4975" i="11"/>
  <c r="C4975" i="11"/>
  <c r="D4975" i="11" s="1"/>
  <c r="G4974" i="11"/>
  <c r="C4974" i="11"/>
  <c r="D4974" i="11" s="1"/>
  <c r="G4973" i="11"/>
  <c r="C4973" i="11"/>
  <c r="D4973" i="11" s="1"/>
  <c r="G4972" i="11"/>
  <c r="C4972" i="11"/>
  <c r="D4972" i="11" s="1"/>
  <c r="G4971" i="11"/>
  <c r="C4971" i="11"/>
  <c r="D4971" i="11" s="1"/>
  <c r="G4970" i="11"/>
  <c r="C4970" i="11"/>
  <c r="D4970" i="11" s="1"/>
  <c r="G4969" i="11"/>
  <c r="C4969" i="11"/>
  <c r="D4969" i="11" s="1"/>
  <c r="G4968" i="11"/>
  <c r="C4968" i="11"/>
  <c r="D4968" i="11" s="1"/>
  <c r="G4967" i="11"/>
  <c r="C4967" i="11"/>
  <c r="D4967" i="11" s="1"/>
  <c r="G4966" i="11"/>
  <c r="C4966" i="11"/>
  <c r="D4966" i="11" s="1"/>
  <c r="G4965" i="11"/>
  <c r="C4965" i="11"/>
  <c r="D4965" i="11" s="1"/>
  <c r="G4964" i="11"/>
  <c r="C4964" i="11"/>
  <c r="D4964" i="11" s="1"/>
  <c r="G4963" i="11"/>
  <c r="C4963" i="11"/>
  <c r="D4963" i="11" s="1"/>
  <c r="G4962" i="11"/>
  <c r="C4962" i="11"/>
  <c r="D4962" i="11" s="1"/>
  <c r="G4961" i="11"/>
  <c r="C4961" i="11"/>
  <c r="D4961" i="11" s="1"/>
  <c r="G4960" i="11"/>
  <c r="C4960" i="11"/>
  <c r="D4960" i="11" s="1"/>
  <c r="G4959" i="11"/>
  <c r="C4959" i="11"/>
  <c r="D4959" i="11" s="1"/>
  <c r="G4958" i="11"/>
  <c r="C4958" i="11"/>
  <c r="D4958" i="11" s="1"/>
  <c r="G4957" i="11"/>
  <c r="C4957" i="11"/>
  <c r="D4957" i="11" s="1"/>
  <c r="G4956" i="11"/>
  <c r="C4956" i="11"/>
  <c r="D4956" i="11" s="1"/>
  <c r="G4955" i="11"/>
  <c r="C4955" i="11"/>
  <c r="D4955" i="11" s="1"/>
  <c r="G4954" i="11"/>
  <c r="C4954" i="11"/>
  <c r="D4954" i="11" s="1"/>
  <c r="G4953" i="11"/>
  <c r="C4953" i="11"/>
  <c r="D4953" i="11" s="1"/>
  <c r="G4952" i="11"/>
  <c r="C4952" i="11"/>
  <c r="D4952" i="11" s="1"/>
  <c r="G4951" i="11"/>
  <c r="C4951" i="11"/>
  <c r="D4951" i="11" s="1"/>
  <c r="G4950" i="11"/>
  <c r="C4950" i="11"/>
  <c r="D4950" i="11" s="1"/>
  <c r="G4949" i="11"/>
  <c r="C4949" i="11"/>
  <c r="D4949" i="11" s="1"/>
  <c r="G4948" i="11"/>
  <c r="C4948" i="11"/>
  <c r="D4948" i="11" s="1"/>
  <c r="G4947" i="11"/>
  <c r="C4947" i="11"/>
  <c r="D4947" i="11" s="1"/>
  <c r="G4946" i="11"/>
  <c r="C4946" i="11"/>
  <c r="D4946" i="11" s="1"/>
  <c r="G4945" i="11"/>
  <c r="C4945" i="11"/>
  <c r="D4945" i="11" s="1"/>
  <c r="G4944" i="11"/>
  <c r="C4944" i="11"/>
  <c r="D4944" i="11" s="1"/>
  <c r="G4943" i="11"/>
  <c r="C4943" i="11"/>
  <c r="D4943" i="11" s="1"/>
  <c r="G4942" i="11"/>
  <c r="C4942" i="11"/>
  <c r="D4942" i="11" s="1"/>
  <c r="G4941" i="11"/>
  <c r="C4941" i="11"/>
  <c r="D4941" i="11" s="1"/>
  <c r="G4940" i="11"/>
  <c r="C4940" i="11"/>
  <c r="D4940" i="11" s="1"/>
  <c r="G4939" i="11"/>
  <c r="C4939" i="11"/>
  <c r="D4939" i="11" s="1"/>
  <c r="G4938" i="11"/>
  <c r="C4938" i="11"/>
  <c r="D4938" i="11" s="1"/>
  <c r="G4937" i="11"/>
  <c r="C4937" i="11"/>
  <c r="D4937" i="11" s="1"/>
  <c r="G4936" i="11"/>
  <c r="C4936" i="11"/>
  <c r="D4936" i="11" s="1"/>
  <c r="G4935" i="11"/>
  <c r="C4935" i="11"/>
  <c r="D4935" i="11" s="1"/>
  <c r="G4934" i="11"/>
  <c r="C4934" i="11"/>
  <c r="D4934" i="11" s="1"/>
  <c r="G4933" i="11"/>
  <c r="C4933" i="11"/>
  <c r="D4933" i="11" s="1"/>
  <c r="G4932" i="11"/>
  <c r="C4932" i="11"/>
  <c r="D4932" i="11" s="1"/>
  <c r="G4931" i="11"/>
  <c r="C4931" i="11"/>
  <c r="D4931" i="11" s="1"/>
  <c r="G4930" i="11"/>
  <c r="C4930" i="11"/>
  <c r="D4930" i="11" s="1"/>
  <c r="G4929" i="11"/>
  <c r="C4929" i="11"/>
  <c r="D4929" i="11" s="1"/>
  <c r="G4928" i="11"/>
  <c r="C4928" i="11"/>
  <c r="D4928" i="11" s="1"/>
  <c r="G4927" i="11"/>
  <c r="C4927" i="11"/>
  <c r="D4927" i="11" s="1"/>
  <c r="G4926" i="11"/>
  <c r="C4926" i="11"/>
  <c r="D4926" i="11" s="1"/>
  <c r="G4925" i="11"/>
  <c r="C4925" i="11"/>
  <c r="D4925" i="11" s="1"/>
  <c r="G4924" i="11"/>
  <c r="C4924" i="11"/>
  <c r="D4924" i="11" s="1"/>
  <c r="G4923" i="11"/>
  <c r="C4923" i="11"/>
  <c r="D4923" i="11" s="1"/>
  <c r="G4922" i="11"/>
  <c r="C4922" i="11"/>
  <c r="D4922" i="11" s="1"/>
  <c r="G4921" i="11"/>
  <c r="C4921" i="11"/>
  <c r="D4921" i="11" s="1"/>
  <c r="G4920" i="11"/>
  <c r="C4920" i="11"/>
  <c r="D4920" i="11" s="1"/>
  <c r="G4919" i="11"/>
  <c r="C4919" i="11"/>
  <c r="D4919" i="11" s="1"/>
  <c r="G4918" i="11"/>
  <c r="C4918" i="11"/>
  <c r="D4918" i="11" s="1"/>
  <c r="G4917" i="11"/>
  <c r="C4917" i="11"/>
  <c r="D4917" i="11" s="1"/>
  <c r="G4916" i="11"/>
  <c r="C4916" i="11"/>
  <c r="D4916" i="11" s="1"/>
  <c r="G4915" i="11"/>
  <c r="C4915" i="11"/>
  <c r="D4915" i="11" s="1"/>
  <c r="G4914" i="11"/>
  <c r="C4914" i="11"/>
  <c r="D4914" i="11" s="1"/>
  <c r="G4913" i="11"/>
  <c r="C4913" i="11"/>
  <c r="D4913" i="11" s="1"/>
  <c r="G4912" i="11"/>
  <c r="C4912" i="11"/>
  <c r="D4912" i="11" s="1"/>
  <c r="G4911" i="11"/>
  <c r="C4911" i="11"/>
  <c r="D4911" i="11" s="1"/>
  <c r="G4910" i="11"/>
  <c r="C4910" i="11"/>
  <c r="D4910" i="11" s="1"/>
  <c r="G4909" i="11"/>
  <c r="C4909" i="11"/>
  <c r="D4909" i="11" s="1"/>
  <c r="G4908" i="11"/>
  <c r="C4908" i="11"/>
  <c r="D4908" i="11" s="1"/>
  <c r="G4907" i="11"/>
  <c r="C4907" i="11"/>
  <c r="D4907" i="11" s="1"/>
  <c r="G4906" i="11"/>
  <c r="C4906" i="11"/>
  <c r="D4906" i="11" s="1"/>
  <c r="G4905" i="11"/>
  <c r="C4905" i="11"/>
  <c r="D4905" i="11" s="1"/>
  <c r="G4904" i="11"/>
  <c r="C4904" i="11"/>
  <c r="D4904" i="11" s="1"/>
  <c r="G4903" i="11"/>
  <c r="C4903" i="11"/>
  <c r="D4903" i="11" s="1"/>
  <c r="G4902" i="11"/>
  <c r="C4902" i="11"/>
  <c r="D4902" i="11" s="1"/>
  <c r="G4901" i="11"/>
  <c r="C4901" i="11"/>
  <c r="D4901" i="11" s="1"/>
  <c r="G4900" i="11"/>
  <c r="C4900" i="11"/>
  <c r="D4900" i="11" s="1"/>
  <c r="G4899" i="11"/>
  <c r="C4899" i="11"/>
  <c r="D4899" i="11" s="1"/>
  <c r="G4898" i="11"/>
  <c r="C4898" i="11"/>
  <c r="D4898" i="11" s="1"/>
  <c r="G4897" i="11"/>
  <c r="C4897" i="11"/>
  <c r="D4897" i="11" s="1"/>
  <c r="G4896" i="11"/>
  <c r="C4896" i="11"/>
  <c r="D4896" i="11" s="1"/>
  <c r="G4895" i="11"/>
  <c r="C4895" i="11"/>
  <c r="D4895" i="11" s="1"/>
  <c r="G4894" i="11"/>
  <c r="C4894" i="11"/>
  <c r="D4894" i="11" s="1"/>
  <c r="G4893" i="11"/>
  <c r="C4893" i="11"/>
  <c r="D4893" i="11" s="1"/>
  <c r="G4892" i="11"/>
  <c r="C4892" i="11"/>
  <c r="D4892" i="11" s="1"/>
  <c r="G4891" i="11"/>
  <c r="C4891" i="11"/>
  <c r="D4891" i="11" s="1"/>
  <c r="G4890" i="11"/>
  <c r="C4890" i="11"/>
  <c r="D4890" i="11" s="1"/>
  <c r="G4889" i="11"/>
  <c r="C4889" i="11"/>
  <c r="D4889" i="11" s="1"/>
  <c r="G4888" i="11"/>
  <c r="C4888" i="11"/>
  <c r="D4888" i="11" s="1"/>
  <c r="G4887" i="11"/>
  <c r="C4887" i="11"/>
  <c r="D4887" i="11" s="1"/>
  <c r="G4886" i="11"/>
  <c r="C4886" i="11"/>
  <c r="D4886" i="11" s="1"/>
  <c r="G4885" i="11"/>
  <c r="C4885" i="11"/>
  <c r="D4885" i="11" s="1"/>
  <c r="G4884" i="11"/>
  <c r="C4884" i="11"/>
  <c r="D4884" i="11" s="1"/>
  <c r="G4883" i="11"/>
  <c r="C4883" i="11"/>
  <c r="D4883" i="11" s="1"/>
  <c r="G4882" i="11"/>
  <c r="C4882" i="11"/>
  <c r="D4882" i="11" s="1"/>
  <c r="G4881" i="11"/>
  <c r="C4881" i="11"/>
  <c r="D4881" i="11" s="1"/>
  <c r="G4880" i="11"/>
  <c r="C4880" i="11"/>
  <c r="D4880" i="11" s="1"/>
  <c r="G4879" i="11"/>
  <c r="C4879" i="11"/>
  <c r="D4879" i="11" s="1"/>
  <c r="G4878" i="11"/>
  <c r="C4878" i="11"/>
  <c r="D4878" i="11" s="1"/>
  <c r="G4877" i="11"/>
  <c r="C4877" i="11"/>
  <c r="D4877" i="11" s="1"/>
  <c r="G4876" i="11"/>
  <c r="C4876" i="11"/>
  <c r="D4876" i="11" s="1"/>
  <c r="G4875" i="11"/>
  <c r="C4875" i="11"/>
  <c r="D4875" i="11" s="1"/>
  <c r="G4874" i="11"/>
  <c r="C4874" i="11"/>
  <c r="D4874" i="11" s="1"/>
  <c r="G4873" i="11"/>
  <c r="C4873" i="11"/>
  <c r="D4873" i="11" s="1"/>
  <c r="G4872" i="11"/>
  <c r="C4872" i="11"/>
  <c r="D4872" i="11" s="1"/>
  <c r="G4871" i="11"/>
  <c r="C4871" i="11"/>
  <c r="D4871" i="11" s="1"/>
  <c r="G4870" i="11"/>
  <c r="C4870" i="11"/>
  <c r="D4870" i="11" s="1"/>
  <c r="G4869" i="11"/>
  <c r="C4869" i="11"/>
  <c r="D4869" i="11" s="1"/>
  <c r="G4868" i="11"/>
  <c r="C4868" i="11"/>
  <c r="D4868" i="11" s="1"/>
  <c r="G4867" i="11"/>
  <c r="C4867" i="11"/>
  <c r="D4867" i="11" s="1"/>
  <c r="G4866" i="11"/>
  <c r="C4866" i="11"/>
  <c r="D4866" i="11" s="1"/>
  <c r="G4865" i="11"/>
  <c r="C4865" i="11"/>
  <c r="D4865" i="11" s="1"/>
  <c r="G4864" i="11"/>
  <c r="C4864" i="11"/>
  <c r="D4864" i="11" s="1"/>
  <c r="G4863" i="11"/>
  <c r="C4863" i="11"/>
  <c r="D4863" i="11" s="1"/>
  <c r="G4862" i="11"/>
  <c r="C4862" i="11"/>
  <c r="D4862" i="11" s="1"/>
  <c r="G4861" i="11"/>
  <c r="C4861" i="11"/>
  <c r="D4861" i="11" s="1"/>
  <c r="G4860" i="11"/>
  <c r="C4860" i="11"/>
  <c r="D4860" i="11" s="1"/>
  <c r="G4859" i="11"/>
  <c r="C4859" i="11"/>
  <c r="D4859" i="11" s="1"/>
  <c r="G4858" i="11"/>
  <c r="C4858" i="11"/>
  <c r="D4858" i="11" s="1"/>
  <c r="G4857" i="11"/>
  <c r="C4857" i="11"/>
  <c r="D4857" i="11" s="1"/>
  <c r="G4856" i="11"/>
  <c r="C4856" i="11"/>
  <c r="D4856" i="11" s="1"/>
  <c r="G4855" i="11"/>
  <c r="C4855" i="11"/>
  <c r="D4855" i="11" s="1"/>
  <c r="G4854" i="11"/>
  <c r="C4854" i="11"/>
  <c r="D4854" i="11" s="1"/>
  <c r="G4853" i="11"/>
  <c r="C4853" i="11"/>
  <c r="D4853" i="11" s="1"/>
  <c r="G4852" i="11"/>
  <c r="C4852" i="11"/>
  <c r="D4852" i="11" s="1"/>
  <c r="G4851" i="11"/>
  <c r="C4851" i="11"/>
  <c r="D4851" i="11" s="1"/>
  <c r="G4850" i="11"/>
  <c r="C4850" i="11"/>
  <c r="D4850" i="11" s="1"/>
  <c r="G4849" i="11"/>
  <c r="C4849" i="11"/>
  <c r="D4849" i="11" s="1"/>
  <c r="G4848" i="11"/>
  <c r="C4848" i="11"/>
  <c r="D4848" i="11" s="1"/>
  <c r="G4847" i="11"/>
  <c r="C4847" i="11"/>
  <c r="D4847" i="11" s="1"/>
  <c r="G4846" i="11"/>
  <c r="C4846" i="11"/>
  <c r="D4846" i="11" s="1"/>
  <c r="G4845" i="11"/>
  <c r="C4845" i="11"/>
  <c r="D4845" i="11" s="1"/>
  <c r="G4844" i="11"/>
  <c r="C4844" i="11"/>
  <c r="D4844" i="11" s="1"/>
  <c r="G4843" i="11"/>
  <c r="C4843" i="11"/>
  <c r="D4843" i="11" s="1"/>
  <c r="G4842" i="11"/>
  <c r="C4842" i="11"/>
  <c r="D4842" i="11" s="1"/>
  <c r="G4841" i="11"/>
  <c r="C4841" i="11"/>
  <c r="D4841" i="11" s="1"/>
  <c r="G4840" i="11"/>
  <c r="C4840" i="11"/>
  <c r="D4840" i="11" s="1"/>
  <c r="G4839" i="11"/>
  <c r="C4839" i="11"/>
  <c r="D4839" i="11" s="1"/>
  <c r="G4838" i="11"/>
  <c r="C4838" i="11"/>
  <c r="D4838" i="11" s="1"/>
  <c r="G4837" i="11"/>
  <c r="C4837" i="11"/>
  <c r="D4837" i="11" s="1"/>
  <c r="G4836" i="11"/>
  <c r="C4836" i="11"/>
  <c r="D4836" i="11" s="1"/>
  <c r="G4835" i="11"/>
  <c r="C4835" i="11"/>
  <c r="D4835" i="11" s="1"/>
  <c r="G4834" i="11"/>
  <c r="C4834" i="11"/>
  <c r="D4834" i="11" s="1"/>
  <c r="G4833" i="11"/>
  <c r="C4833" i="11"/>
  <c r="D4833" i="11" s="1"/>
  <c r="G4832" i="11"/>
  <c r="C4832" i="11"/>
  <c r="D4832" i="11" s="1"/>
  <c r="G4831" i="11"/>
  <c r="C4831" i="11"/>
  <c r="D4831" i="11" s="1"/>
  <c r="G4830" i="11"/>
  <c r="C4830" i="11"/>
  <c r="D4830" i="11" s="1"/>
  <c r="G4829" i="11"/>
  <c r="C4829" i="11"/>
  <c r="D4829" i="11" s="1"/>
  <c r="G4828" i="11"/>
  <c r="C4828" i="11"/>
  <c r="D4828" i="11" s="1"/>
  <c r="G4827" i="11"/>
  <c r="C4827" i="11"/>
  <c r="D4827" i="11" s="1"/>
  <c r="G4826" i="11"/>
  <c r="C4826" i="11"/>
  <c r="D4826" i="11" s="1"/>
  <c r="G4825" i="11"/>
  <c r="C4825" i="11"/>
  <c r="D4825" i="11" s="1"/>
  <c r="G4824" i="11"/>
  <c r="C4824" i="11"/>
  <c r="D4824" i="11" s="1"/>
  <c r="G4823" i="11"/>
  <c r="C4823" i="11"/>
  <c r="D4823" i="11" s="1"/>
  <c r="G4822" i="11"/>
  <c r="C4822" i="11"/>
  <c r="D4822" i="11" s="1"/>
  <c r="G4821" i="11"/>
  <c r="C4821" i="11"/>
  <c r="D4821" i="11" s="1"/>
  <c r="G4820" i="11"/>
  <c r="C4820" i="11"/>
  <c r="D4820" i="11" s="1"/>
  <c r="G4819" i="11"/>
  <c r="C4819" i="11"/>
  <c r="D4819" i="11" s="1"/>
  <c r="G4818" i="11"/>
  <c r="C4818" i="11"/>
  <c r="D4818" i="11" s="1"/>
  <c r="G4817" i="11"/>
  <c r="C4817" i="11"/>
  <c r="D4817" i="11" s="1"/>
  <c r="G4816" i="11"/>
  <c r="C4816" i="11"/>
  <c r="D4816" i="11" s="1"/>
  <c r="G4815" i="11"/>
  <c r="C4815" i="11"/>
  <c r="D4815" i="11" s="1"/>
  <c r="G4814" i="11"/>
  <c r="C4814" i="11"/>
  <c r="D4814" i="11" s="1"/>
  <c r="G4813" i="11"/>
  <c r="C4813" i="11"/>
  <c r="D4813" i="11" s="1"/>
  <c r="G4812" i="11"/>
  <c r="C4812" i="11"/>
  <c r="D4812" i="11" s="1"/>
  <c r="G4811" i="11"/>
  <c r="C4811" i="11"/>
  <c r="D4811" i="11" s="1"/>
  <c r="G4810" i="11"/>
  <c r="C4810" i="11"/>
  <c r="D4810" i="11" s="1"/>
  <c r="G4809" i="11"/>
  <c r="C4809" i="11"/>
  <c r="D4809" i="11" s="1"/>
  <c r="G4808" i="11"/>
  <c r="C4808" i="11"/>
  <c r="D4808" i="11" s="1"/>
  <c r="G4807" i="11"/>
  <c r="C4807" i="11"/>
  <c r="D4807" i="11" s="1"/>
  <c r="G4806" i="11"/>
  <c r="C4806" i="11"/>
  <c r="D4806" i="11" s="1"/>
  <c r="G4805" i="11"/>
  <c r="C4805" i="11"/>
  <c r="D4805" i="11" s="1"/>
  <c r="G4804" i="11"/>
  <c r="C4804" i="11"/>
  <c r="D4804" i="11" s="1"/>
  <c r="G4803" i="11"/>
  <c r="C4803" i="11"/>
  <c r="D4803" i="11" s="1"/>
  <c r="G4802" i="11"/>
  <c r="C4802" i="11"/>
  <c r="D4802" i="11" s="1"/>
  <c r="G4801" i="11"/>
  <c r="C4801" i="11"/>
  <c r="D4801" i="11" s="1"/>
  <c r="G4800" i="11"/>
  <c r="C4800" i="11"/>
  <c r="D4800" i="11" s="1"/>
  <c r="G4799" i="11"/>
  <c r="C4799" i="11"/>
  <c r="D4799" i="11" s="1"/>
  <c r="G4798" i="11"/>
  <c r="C4798" i="11"/>
  <c r="D4798" i="11" s="1"/>
  <c r="G4797" i="11"/>
  <c r="C4797" i="11"/>
  <c r="D4797" i="11" s="1"/>
  <c r="G4796" i="11"/>
  <c r="C4796" i="11"/>
  <c r="D4796" i="11" s="1"/>
  <c r="G4795" i="11"/>
  <c r="C4795" i="11"/>
  <c r="D4795" i="11" s="1"/>
  <c r="G4794" i="11"/>
  <c r="C4794" i="11"/>
  <c r="D4794" i="11" s="1"/>
  <c r="G4793" i="11"/>
  <c r="C4793" i="11"/>
  <c r="D4793" i="11" s="1"/>
  <c r="G4792" i="11"/>
  <c r="C4792" i="11"/>
  <c r="D4792" i="11" s="1"/>
  <c r="G4791" i="11"/>
  <c r="C4791" i="11"/>
  <c r="D4791" i="11" s="1"/>
  <c r="G4790" i="11"/>
  <c r="C4790" i="11"/>
  <c r="D4790" i="11" s="1"/>
  <c r="G4789" i="11"/>
  <c r="C4789" i="11"/>
  <c r="D4789" i="11" s="1"/>
  <c r="G4788" i="11"/>
  <c r="C4788" i="11"/>
  <c r="D4788" i="11" s="1"/>
  <c r="G4787" i="11"/>
  <c r="C4787" i="11"/>
  <c r="D4787" i="11" s="1"/>
  <c r="G4786" i="11"/>
  <c r="C4786" i="11"/>
  <c r="D4786" i="11" s="1"/>
  <c r="G4785" i="11"/>
  <c r="C4785" i="11"/>
  <c r="D4785" i="11" s="1"/>
  <c r="G4784" i="11"/>
  <c r="C4784" i="11"/>
  <c r="D4784" i="11" s="1"/>
  <c r="G4783" i="11"/>
  <c r="C4783" i="11"/>
  <c r="D4783" i="11" s="1"/>
  <c r="G4782" i="11"/>
  <c r="C4782" i="11"/>
  <c r="D4782" i="11" s="1"/>
  <c r="G4781" i="11"/>
  <c r="C4781" i="11"/>
  <c r="D4781" i="11" s="1"/>
  <c r="G4780" i="11"/>
  <c r="C4780" i="11"/>
  <c r="D4780" i="11" s="1"/>
  <c r="G4779" i="11"/>
  <c r="C4779" i="11"/>
  <c r="D4779" i="11" s="1"/>
  <c r="G4778" i="11"/>
  <c r="C4778" i="11"/>
  <c r="D4778" i="11" s="1"/>
  <c r="G4777" i="11"/>
  <c r="C4777" i="11"/>
  <c r="D4777" i="11" s="1"/>
  <c r="G4776" i="11"/>
  <c r="C4776" i="11"/>
  <c r="D4776" i="11" s="1"/>
  <c r="G4775" i="11"/>
  <c r="C4775" i="11"/>
  <c r="D4775" i="11" s="1"/>
  <c r="G4774" i="11"/>
  <c r="C4774" i="11"/>
  <c r="D4774" i="11" s="1"/>
  <c r="G4773" i="11"/>
  <c r="C4773" i="11"/>
  <c r="D4773" i="11" s="1"/>
  <c r="G4772" i="11"/>
  <c r="C4772" i="11"/>
  <c r="D4772" i="11" s="1"/>
  <c r="G4771" i="11"/>
  <c r="C4771" i="11"/>
  <c r="D4771" i="11" s="1"/>
  <c r="G4770" i="11"/>
  <c r="C4770" i="11"/>
  <c r="D4770" i="11" s="1"/>
  <c r="G4769" i="11"/>
  <c r="C4769" i="11"/>
  <c r="D4769" i="11" s="1"/>
  <c r="G4768" i="11"/>
  <c r="C4768" i="11"/>
  <c r="D4768" i="11" s="1"/>
  <c r="G4767" i="11"/>
  <c r="C4767" i="11"/>
  <c r="D4767" i="11" s="1"/>
  <c r="G4766" i="11"/>
  <c r="C4766" i="11"/>
  <c r="D4766" i="11" s="1"/>
  <c r="G4765" i="11"/>
  <c r="C4765" i="11"/>
  <c r="D4765" i="11" s="1"/>
  <c r="G4764" i="11"/>
  <c r="C4764" i="11"/>
  <c r="D4764" i="11" s="1"/>
  <c r="G4763" i="11"/>
  <c r="C4763" i="11"/>
  <c r="D4763" i="11" s="1"/>
  <c r="G4762" i="11"/>
  <c r="C4762" i="11"/>
  <c r="D4762" i="11" s="1"/>
  <c r="G4761" i="11"/>
  <c r="C4761" i="11"/>
  <c r="D4761" i="11" s="1"/>
  <c r="G4760" i="11"/>
  <c r="C4760" i="11"/>
  <c r="D4760" i="11" s="1"/>
  <c r="G4759" i="11"/>
  <c r="C4759" i="11"/>
  <c r="D4759" i="11" s="1"/>
  <c r="G4758" i="11"/>
  <c r="C4758" i="11"/>
  <c r="D4758" i="11" s="1"/>
  <c r="G4757" i="11"/>
  <c r="C4757" i="11"/>
  <c r="D4757" i="11" s="1"/>
  <c r="G4756" i="11"/>
  <c r="C4756" i="11"/>
  <c r="D4756" i="11" s="1"/>
  <c r="G4755" i="11"/>
  <c r="C4755" i="11"/>
  <c r="D4755" i="11" s="1"/>
  <c r="G4754" i="11"/>
  <c r="C4754" i="11"/>
  <c r="D4754" i="11" s="1"/>
  <c r="G4753" i="11"/>
  <c r="C4753" i="11"/>
  <c r="D4753" i="11" s="1"/>
  <c r="G4752" i="11"/>
  <c r="C4752" i="11"/>
  <c r="D4752" i="11" s="1"/>
  <c r="G4751" i="11"/>
  <c r="C4751" i="11"/>
  <c r="D4751" i="11" s="1"/>
  <c r="G4750" i="11"/>
  <c r="C4750" i="11"/>
  <c r="D4750" i="11" s="1"/>
  <c r="G4749" i="11"/>
  <c r="C4749" i="11"/>
  <c r="D4749" i="11" s="1"/>
  <c r="G4748" i="11"/>
  <c r="C4748" i="11"/>
  <c r="D4748" i="11" s="1"/>
  <c r="G4747" i="11"/>
  <c r="C4747" i="11"/>
  <c r="D4747" i="11" s="1"/>
  <c r="G4746" i="11"/>
  <c r="C4746" i="11"/>
  <c r="D4746" i="11" s="1"/>
  <c r="G4745" i="11"/>
  <c r="C4745" i="11"/>
  <c r="D4745" i="11" s="1"/>
  <c r="G4744" i="11"/>
  <c r="C4744" i="11"/>
  <c r="D4744" i="11" s="1"/>
  <c r="G4743" i="11"/>
  <c r="C4743" i="11"/>
  <c r="D4743" i="11" s="1"/>
  <c r="G4742" i="11"/>
  <c r="C4742" i="11"/>
  <c r="D4742" i="11" s="1"/>
  <c r="G4741" i="11"/>
  <c r="C4741" i="11"/>
  <c r="D4741" i="11" s="1"/>
  <c r="G4740" i="11"/>
  <c r="C4740" i="11"/>
  <c r="D4740" i="11" s="1"/>
  <c r="G4739" i="11"/>
  <c r="C4739" i="11"/>
  <c r="D4739" i="11" s="1"/>
  <c r="G4738" i="11"/>
  <c r="C4738" i="11"/>
  <c r="D4738" i="11" s="1"/>
  <c r="G4737" i="11"/>
  <c r="C4737" i="11"/>
  <c r="D4737" i="11" s="1"/>
  <c r="G4736" i="11"/>
  <c r="C4736" i="11"/>
  <c r="D4736" i="11" s="1"/>
  <c r="G4735" i="11"/>
  <c r="C4735" i="11"/>
  <c r="D4735" i="11" s="1"/>
  <c r="G4734" i="11"/>
  <c r="C4734" i="11"/>
  <c r="D4734" i="11" s="1"/>
  <c r="G4733" i="11"/>
  <c r="C4733" i="11"/>
  <c r="D4733" i="11" s="1"/>
  <c r="G4732" i="11"/>
  <c r="C4732" i="11"/>
  <c r="D4732" i="11" s="1"/>
  <c r="G4731" i="11"/>
  <c r="C4731" i="11"/>
  <c r="D4731" i="11" s="1"/>
  <c r="G4730" i="11"/>
  <c r="C4730" i="11"/>
  <c r="D4730" i="11" s="1"/>
  <c r="G4729" i="11"/>
  <c r="C4729" i="11"/>
  <c r="D4729" i="11" s="1"/>
  <c r="G4728" i="11"/>
  <c r="C4728" i="11"/>
  <c r="D4728" i="11" s="1"/>
  <c r="G4727" i="11"/>
  <c r="C4727" i="11"/>
  <c r="D4727" i="11" s="1"/>
  <c r="G4726" i="11"/>
  <c r="C4726" i="11"/>
  <c r="D4726" i="11" s="1"/>
  <c r="G4725" i="11"/>
  <c r="C4725" i="11"/>
  <c r="D4725" i="11" s="1"/>
  <c r="G4724" i="11"/>
  <c r="C4724" i="11"/>
  <c r="D4724" i="11" s="1"/>
  <c r="G4723" i="11"/>
  <c r="C4723" i="11"/>
  <c r="D4723" i="11" s="1"/>
  <c r="G4722" i="11"/>
  <c r="C4722" i="11"/>
  <c r="D4722" i="11" s="1"/>
  <c r="G4721" i="11"/>
  <c r="C4721" i="11"/>
  <c r="D4721" i="11" s="1"/>
  <c r="G4720" i="11"/>
  <c r="C4720" i="11"/>
  <c r="D4720" i="11" s="1"/>
  <c r="G4719" i="11"/>
  <c r="C4719" i="11"/>
  <c r="D4719" i="11" s="1"/>
  <c r="G4718" i="11"/>
  <c r="C4718" i="11"/>
  <c r="D4718" i="11" s="1"/>
  <c r="G4717" i="11"/>
  <c r="C4717" i="11"/>
  <c r="D4717" i="11" s="1"/>
  <c r="G4716" i="11"/>
  <c r="C4716" i="11"/>
  <c r="D4716" i="11" s="1"/>
  <c r="G4715" i="11"/>
  <c r="C4715" i="11"/>
  <c r="D4715" i="11" s="1"/>
  <c r="G4714" i="11"/>
  <c r="C4714" i="11"/>
  <c r="D4714" i="11" s="1"/>
  <c r="G4713" i="11"/>
  <c r="C4713" i="11"/>
  <c r="D4713" i="11" s="1"/>
  <c r="G4712" i="11"/>
  <c r="C4712" i="11"/>
  <c r="D4712" i="11" s="1"/>
  <c r="G4711" i="11"/>
  <c r="C4711" i="11"/>
  <c r="D4711" i="11" s="1"/>
  <c r="G4710" i="11"/>
  <c r="C4710" i="11"/>
  <c r="D4710" i="11" s="1"/>
  <c r="G4709" i="11"/>
  <c r="C4709" i="11"/>
  <c r="D4709" i="11" s="1"/>
  <c r="G4708" i="11"/>
  <c r="C4708" i="11"/>
  <c r="D4708" i="11" s="1"/>
  <c r="G4707" i="11"/>
  <c r="C4707" i="11"/>
  <c r="D4707" i="11" s="1"/>
  <c r="G4706" i="11"/>
  <c r="C4706" i="11"/>
  <c r="D4706" i="11" s="1"/>
  <c r="G4705" i="11"/>
  <c r="C4705" i="11"/>
  <c r="D4705" i="11" s="1"/>
  <c r="G4704" i="11"/>
  <c r="C4704" i="11"/>
  <c r="D4704" i="11" s="1"/>
  <c r="G4703" i="11"/>
  <c r="C4703" i="11"/>
  <c r="D4703" i="11" s="1"/>
  <c r="G4702" i="11"/>
  <c r="C4702" i="11"/>
  <c r="D4702" i="11" s="1"/>
  <c r="G4701" i="11"/>
  <c r="C4701" i="11"/>
  <c r="D4701" i="11" s="1"/>
  <c r="G4700" i="11"/>
  <c r="C4700" i="11"/>
  <c r="D4700" i="11" s="1"/>
  <c r="G4699" i="11"/>
  <c r="C4699" i="11"/>
  <c r="D4699" i="11" s="1"/>
  <c r="G4698" i="11"/>
  <c r="C4698" i="11"/>
  <c r="D4698" i="11" s="1"/>
  <c r="G4697" i="11"/>
  <c r="C4697" i="11"/>
  <c r="D4697" i="11" s="1"/>
  <c r="G4696" i="11"/>
  <c r="C4696" i="11"/>
  <c r="D4696" i="11" s="1"/>
  <c r="G4695" i="11"/>
  <c r="C4695" i="11"/>
  <c r="D4695" i="11" s="1"/>
  <c r="G4694" i="11"/>
  <c r="C4694" i="11"/>
  <c r="D4694" i="11" s="1"/>
  <c r="G4693" i="11"/>
  <c r="C4693" i="11"/>
  <c r="D4693" i="11" s="1"/>
  <c r="G4692" i="11"/>
  <c r="C4692" i="11"/>
  <c r="D4692" i="11" s="1"/>
  <c r="G4691" i="11"/>
  <c r="C4691" i="11"/>
  <c r="D4691" i="11" s="1"/>
  <c r="G4690" i="11"/>
  <c r="C4690" i="11"/>
  <c r="D4690" i="11" s="1"/>
  <c r="G4689" i="11"/>
  <c r="C4689" i="11"/>
  <c r="D4689" i="11" s="1"/>
  <c r="G4688" i="11"/>
  <c r="C4688" i="11"/>
  <c r="D4688" i="11" s="1"/>
  <c r="G4687" i="11"/>
  <c r="C4687" i="11"/>
  <c r="D4687" i="11" s="1"/>
  <c r="G4686" i="11"/>
  <c r="C4686" i="11"/>
  <c r="D4686" i="11" s="1"/>
  <c r="G4685" i="11"/>
  <c r="C4685" i="11"/>
  <c r="D4685" i="11" s="1"/>
  <c r="G4684" i="11"/>
  <c r="C4684" i="11"/>
  <c r="D4684" i="11" s="1"/>
  <c r="G4683" i="11"/>
  <c r="C4683" i="11"/>
  <c r="D4683" i="11" s="1"/>
  <c r="G4682" i="11"/>
  <c r="C4682" i="11"/>
  <c r="D4682" i="11" s="1"/>
  <c r="G4681" i="11"/>
  <c r="C4681" i="11"/>
  <c r="D4681" i="11" s="1"/>
  <c r="G4680" i="11"/>
  <c r="C4680" i="11"/>
  <c r="D4680" i="11" s="1"/>
  <c r="G4679" i="11"/>
  <c r="C4679" i="11"/>
  <c r="D4679" i="11" s="1"/>
  <c r="G4678" i="11"/>
  <c r="C4678" i="11"/>
  <c r="D4678" i="11" s="1"/>
  <c r="G4677" i="11"/>
  <c r="C4677" i="11"/>
  <c r="D4677" i="11" s="1"/>
  <c r="G4676" i="11"/>
  <c r="C4676" i="11"/>
  <c r="D4676" i="11" s="1"/>
  <c r="G4675" i="11"/>
  <c r="C4675" i="11"/>
  <c r="D4675" i="11" s="1"/>
  <c r="G4674" i="11"/>
  <c r="C4674" i="11"/>
  <c r="D4674" i="11" s="1"/>
  <c r="G4673" i="11"/>
  <c r="C4673" i="11"/>
  <c r="D4673" i="11" s="1"/>
  <c r="G4672" i="11"/>
  <c r="C4672" i="11"/>
  <c r="D4672" i="11" s="1"/>
  <c r="G4671" i="11"/>
  <c r="C4671" i="11"/>
  <c r="D4671" i="11" s="1"/>
  <c r="G4670" i="11"/>
  <c r="C4670" i="11"/>
  <c r="D4670" i="11" s="1"/>
  <c r="G4669" i="11"/>
  <c r="C4669" i="11"/>
  <c r="D4669" i="11" s="1"/>
  <c r="G4668" i="11"/>
  <c r="C4668" i="11"/>
  <c r="D4668" i="11" s="1"/>
  <c r="G4667" i="11"/>
  <c r="C4667" i="11"/>
  <c r="D4667" i="11" s="1"/>
  <c r="G4666" i="11"/>
  <c r="C4666" i="11"/>
  <c r="D4666" i="11" s="1"/>
  <c r="G4665" i="11"/>
  <c r="C4665" i="11"/>
  <c r="D4665" i="11" s="1"/>
  <c r="G4664" i="11"/>
  <c r="C4664" i="11"/>
  <c r="D4664" i="11" s="1"/>
  <c r="G4663" i="11"/>
  <c r="C4663" i="11"/>
  <c r="D4663" i="11" s="1"/>
  <c r="G4662" i="11"/>
  <c r="C4662" i="11"/>
  <c r="D4662" i="11" s="1"/>
  <c r="G4661" i="11"/>
  <c r="C4661" i="11"/>
  <c r="D4661" i="11" s="1"/>
  <c r="G4660" i="11"/>
  <c r="C4660" i="11"/>
  <c r="D4660" i="11" s="1"/>
  <c r="G4659" i="11"/>
  <c r="C4659" i="11"/>
  <c r="D4659" i="11" s="1"/>
  <c r="G4658" i="11"/>
  <c r="C4658" i="11"/>
  <c r="D4658" i="11" s="1"/>
  <c r="G4657" i="11"/>
  <c r="C4657" i="11"/>
  <c r="D4657" i="11" s="1"/>
  <c r="G4656" i="11"/>
  <c r="C4656" i="11"/>
  <c r="D4656" i="11" s="1"/>
  <c r="G4655" i="11"/>
  <c r="C4655" i="11"/>
  <c r="D4655" i="11" s="1"/>
  <c r="G4654" i="11"/>
  <c r="C4654" i="11"/>
  <c r="D4654" i="11" s="1"/>
  <c r="G4653" i="11"/>
  <c r="C4653" i="11"/>
  <c r="D4653" i="11" s="1"/>
  <c r="G4652" i="11"/>
  <c r="C4652" i="11"/>
  <c r="D4652" i="11" s="1"/>
  <c r="G4651" i="11"/>
  <c r="C4651" i="11"/>
  <c r="D4651" i="11" s="1"/>
  <c r="G4650" i="11"/>
  <c r="C4650" i="11"/>
  <c r="D4650" i="11" s="1"/>
  <c r="G4649" i="11"/>
  <c r="C4649" i="11"/>
  <c r="D4649" i="11" s="1"/>
  <c r="G4648" i="11"/>
  <c r="C4648" i="11"/>
  <c r="D4648" i="11" s="1"/>
  <c r="G4647" i="11"/>
  <c r="C4647" i="11"/>
  <c r="D4647" i="11" s="1"/>
  <c r="G4646" i="11"/>
  <c r="C4646" i="11"/>
  <c r="D4646" i="11" s="1"/>
  <c r="G4645" i="11"/>
  <c r="C4645" i="11"/>
  <c r="D4645" i="11" s="1"/>
  <c r="G4644" i="11"/>
  <c r="C4644" i="11"/>
  <c r="D4644" i="11" s="1"/>
  <c r="G4643" i="11"/>
  <c r="C4643" i="11"/>
  <c r="D4643" i="11" s="1"/>
  <c r="G4642" i="11"/>
  <c r="C4642" i="11"/>
  <c r="D4642" i="11" s="1"/>
  <c r="G4641" i="11"/>
  <c r="C4641" i="11"/>
  <c r="D4641" i="11" s="1"/>
  <c r="G4640" i="11"/>
  <c r="C4640" i="11"/>
  <c r="D4640" i="11" s="1"/>
  <c r="G4639" i="11"/>
  <c r="C4639" i="11"/>
  <c r="D4639" i="11" s="1"/>
  <c r="G4638" i="11"/>
  <c r="C4638" i="11"/>
  <c r="D4638" i="11" s="1"/>
  <c r="G4637" i="11"/>
  <c r="C4637" i="11"/>
  <c r="D4637" i="11" s="1"/>
  <c r="G4636" i="11"/>
  <c r="C4636" i="11"/>
  <c r="D4636" i="11" s="1"/>
  <c r="G4635" i="11"/>
  <c r="C4635" i="11"/>
  <c r="D4635" i="11" s="1"/>
  <c r="G4634" i="11"/>
  <c r="C4634" i="11"/>
  <c r="D4634" i="11" s="1"/>
  <c r="G4633" i="11"/>
  <c r="C4633" i="11"/>
  <c r="D4633" i="11" s="1"/>
  <c r="G4632" i="11"/>
  <c r="C4632" i="11"/>
  <c r="D4632" i="11" s="1"/>
  <c r="G4631" i="11"/>
  <c r="C4631" i="11"/>
  <c r="D4631" i="11" s="1"/>
  <c r="G4630" i="11"/>
  <c r="C4630" i="11"/>
  <c r="D4630" i="11" s="1"/>
  <c r="G4629" i="11"/>
  <c r="C4629" i="11"/>
  <c r="D4629" i="11" s="1"/>
  <c r="G4628" i="11"/>
  <c r="C4628" i="11"/>
  <c r="D4628" i="11" s="1"/>
  <c r="G4627" i="11"/>
  <c r="C4627" i="11"/>
  <c r="D4627" i="11" s="1"/>
  <c r="G4626" i="11"/>
  <c r="C4626" i="11"/>
  <c r="D4626" i="11" s="1"/>
  <c r="G4625" i="11"/>
  <c r="C4625" i="11"/>
  <c r="D4625" i="11" s="1"/>
  <c r="G4624" i="11"/>
  <c r="C4624" i="11"/>
  <c r="D4624" i="11" s="1"/>
  <c r="G4623" i="11"/>
  <c r="C4623" i="11"/>
  <c r="D4623" i="11" s="1"/>
  <c r="G4622" i="11"/>
  <c r="C4622" i="11"/>
  <c r="D4622" i="11" s="1"/>
  <c r="G4621" i="11"/>
  <c r="C4621" i="11"/>
  <c r="D4621" i="11" s="1"/>
  <c r="G4620" i="11"/>
  <c r="C4620" i="11"/>
  <c r="D4620" i="11" s="1"/>
  <c r="G4619" i="11"/>
  <c r="C4619" i="11"/>
  <c r="D4619" i="11" s="1"/>
  <c r="G4618" i="11"/>
  <c r="C4618" i="11"/>
  <c r="D4618" i="11" s="1"/>
  <c r="G4617" i="11"/>
  <c r="C4617" i="11"/>
  <c r="D4617" i="11" s="1"/>
  <c r="G4616" i="11"/>
  <c r="C4616" i="11"/>
  <c r="D4616" i="11" s="1"/>
  <c r="G4615" i="11"/>
  <c r="C4615" i="11"/>
  <c r="D4615" i="11" s="1"/>
  <c r="G4614" i="11"/>
  <c r="C4614" i="11"/>
  <c r="D4614" i="11" s="1"/>
  <c r="G4613" i="11"/>
  <c r="C4613" i="11"/>
  <c r="D4613" i="11" s="1"/>
  <c r="G4612" i="11"/>
  <c r="C4612" i="11"/>
  <c r="D4612" i="11" s="1"/>
  <c r="G4611" i="11"/>
  <c r="C4611" i="11"/>
  <c r="D4611" i="11" s="1"/>
  <c r="G4610" i="11"/>
  <c r="C4610" i="11"/>
  <c r="D4610" i="11" s="1"/>
  <c r="G4609" i="11"/>
  <c r="C4609" i="11"/>
  <c r="D4609" i="11" s="1"/>
  <c r="G4608" i="11"/>
  <c r="C4608" i="11"/>
  <c r="D4608" i="11" s="1"/>
  <c r="G4607" i="11"/>
  <c r="C4607" i="11"/>
  <c r="D4607" i="11" s="1"/>
  <c r="G4606" i="11"/>
  <c r="C4606" i="11"/>
  <c r="D4606" i="11" s="1"/>
  <c r="G4605" i="11"/>
  <c r="C4605" i="11"/>
  <c r="D4605" i="11" s="1"/>
  <c r="G4604" i="11"/>
  <c r="C4604" i="11"/>
  <c r="D4604" i="11" s="1"/>
  <c r="G4603" i="11"/>
  <c r="C4603" i="11"/>
  <c r="D4603" i="11" s="1"/>
  <c r="G4602" i="11"/>
  <c r="C4602" i="11"/>
  <c r="D4602" i="11" s="1"/>
  <c r="G4601" i="11"/>
  <c r="C4601" i="11"/>
  <c r="D4601" i="11" s="1"/>
  <c r="G4600" i="11"/>
  <c r="C4600" i="11"/>
  <c r="D4600" i="11" s="1"/>
  <c r="G4599" i="11"/>
  <c r="C4599" i="11"/>
  <c r="D4599" i="11" s="1"/>
  <c r="G4598" i="11"/>
  <c r="C4598" i="11"/>
  <c r="D4598" i="11" s="1"/>
  <c r="G4597" i="11"/>
  <c r="C4597" i="11"/>
  <c r="D4597" i="11" s="1"/>
  <c r="G4596" i="11"/>
  <c r="C4596" i="11"/>
  <c r="D4596" i="11" s="1"/>
  <c r="G4595" i="11"/>
  <c r="C4595" i="11"/>
  <c r="D4595" i="11" s="1"/>
  <c r="G4594" i="11"/>
  <c r="C4594" i="11"/>
  <c r="D4594" i="11" s="1"/>
  <c r="G4593" i="11"/>
  <c r="C4593" i="11"/>
  <c r="D4593" i="11" s="1"/>
  <c r="G4592" i="11"/>
  <c r="C4592" i="11"/>
  <c r="D4592" i="11" s="1"/>
  <c r="G4591" i="11"/>
  <c r="C4591" i="11"/>
  <c r="D4591" i="11" s="1"/>
  <c r="G4590" i="11"/>
  <c r="C4590" i="11"/>
  <c r="D4590" i="11" s="1"/>
  <c r="G4589" i="11"/>
  <c r="C4589" i="11"/>
  <c r="D4589" i="11" s="1"/>
  <c r="G4588" i="11"/>
  <c r="C4588" i="11"/>
  <c r="D4588" i="11" s="1"/>
  <c r="G4587" i="11"/>
  <c r="C4587" i="11"/>
  <c r="D4587" i="11" s="1"/>
  <c r="G4586" i="11"/>
  <c r="C4586" i="11"/>
  <c r="D4586" i="11" s="1"/>
  <c r="G4585" i="11"/>
  <c r="C4585" i="11"/>
  <c r="D4585" i="11" s="1"/>
  <c r="G4584" i="11"/>
  <c r="C4584" i="11"/>
  <c r="D4584" i="11" s="1"/>
  <c r="G4583" i="11"/>
  <c r="C4583" i="11"/>
  <c r="D4583" i="11" s="1"/>
  <c r="G4582" i="11"/>
  <c r="C4582" i="11"/>
  <c r="D4582" i="11" s="1"/>
  <c r="G4581" i="11"/>
  <c r="C4581" i="11"/>
  <c r="D4581" i="11" s="1"/>
  <c r="G4580" i="11"/>
  <c r="C4580" i="11"/>
  <c r="D4580" i="11" s="1"/>
  <c r="G4579" i="11"/>
  <c r="C4579" i="11"/>
  <c r="D4579" i="11" s="1"/>
  <c r="G4578" i="11"/>
  <c r="C4578" i="11"/>
  <c r="D4578" i="11" s="1"/>
  <c r="G4577" i="11"/>
  <c r="C4577" i="11"/>
  <c r="D4577" i="11" s="1"/>
  <c r="G4576" i="11"/>
  <c r="C4576" i="11"/>
  <c r="D4576" i="11" s="1"/>
  <c r="G4575" i="11"/>
  <c r="C4575" i="11"/>
  <c r="D4575" i="11" s="1"/>
  <c r="G4574" i="11"/>
  <c r="C4574" i="11"/>
  <c r="D4574" i="11" s="1"/>
  <c r="G4573" i="11"/>
  <c r="C4573" i="11"/>
  <c r="D4573" i="11" s="1"/>
  <c r="G4572" i="11"/>
  <c r="C4572" i="11"/>
  <c r="D4572" i="11" s="1"/>
  <c r="G4571" i="11"/>
  <c r="C4571" i="11"/>
  <c r="D4571" i="11" s="1"/>
  <c r="G4570" i="11"/>
  <c r="C4570" i="11"/>
  <c r="D4570" i="11" s="1"/>
  <c r="G4569" i="11"/>
  <c r="C4569" i="11"/>
  <c r="D4569" i="11" s="1"/>
  <c r="G4568" i="11"/>
  <c r="C4568" i="11"/>
  <c r="D4568" i="11" s="1"/>
  <c r="G4567" i="11"/>
  <c r="C4567" i="11"/>
  <c r="D4567" i="11" s="1"/>
  <c r="G4566" i="11"/>
  <c r="C4566" i="11"/>
  <c r="D4566" i="11" s="1"/>
  <c r="G4565" i="11"/>
  <c r="C4565" i="11"/>
  <c r="D4565" i="11" s="1"/>
  <c r="G4564" i="11"/>
  <c r="C4564" i="11"/>
  <c r="D4564" i="11" s="1"/>
  <c r="G4563" i="11"/>
  <c r="C4563" i="11"/>
  <c r="D4563" i="11" s="1"/>
  <c r="G4562" i="11"/>
  <c r="C4562" i="11"/>
  <c r="D4562" i="11" s="1"/>
  <c r="G4561" i="11"/>
  <c r="C4561" i="11"/>
  <c r="D4561" i="11" s="1"/>
  <c r="G4560" i="11"/>
  <c r="C4560" i="11"/>
  <c r="D4560" i="11" s="1"/>
  <c r="G4559" i="11"/>
  <c r="C4559" i="11"/>
  <c r="D4559" i="11" s="1"/>
  <c r="G4558" i="11"/>
  <c r="C4558" i="11"/>
  <c r="D4558" i="11" s="1"/>
  <c r="G4557" i="11"/>
  <c r="C4557" i="11"/>
  <c r="D4557" i="11" s="1"/>
  <c r="G4556" i="11"/>
  <c r="C4556" i="11"/>
  <c r="D4556" i="11" s="1"/>
  <c r="G4555" i="11"/>
  <c r="C4555" i="11"/>
  <c r="D4555" i="11" s="1"/>
  <c r="G4554" i="11"/>
  <c r="C4554" i="11"/>
  <c r="D4554" i="11" s="1"/>
  <c r="G4553" i="11"/>
  <c r="C4553" i="11"/>
  <c r="D4553" i="11" s="1"/>
  <c r="G4552" i="11"/>
  <c r="C4552" i="11"/>
  <c r="D4552" i="11" s="1"/>
  <c r="G4551" i="11"/>
  <c r="C4551" i="11"/>
  <c r="D4551" i="11" s="1"/>
  <c r="G4550" i="11"/>
  <c r="C4550" i="11"/>
  <c r="D4550" i="11" s="1"/>
  <c r="G4549" i="11"/>
  <c r="C4549" i="11"/>
  <c r="D4549" i="11" s="1"/>
  <c r="G4548" i="11"/>
  <c r="C4548" i="11"/>
  <c r="D4548" i="11" s="1"/>
  <c r="G4547" i="11"/>
  <c r="C4547" i="11"/>
  <c r="D4547" i="11" s="1"/>
  <c r="G4546" i="11"/>
  <c r="C4546" i="11"/>
  <c r="D4546" i="11" s="1"/>
  <c r="G4545" i="11"/>
  <c r="C4545" i="11"/>
  <c r="D4545" i="11" s="1"/>
  <c r="G4544" i="11"/>
  <c r="C4544" i="11"/>
  <c r="D4544" i="11" s="1"/>
  <c r="G4543" i="11"/>
  <c r="C4543" i="11"/>
  <c r="D4543" i="11" s="1"/>
  <c r="G4542" i="11"/>
  <c r="C4542" i="11"/>
  <c r="D4542" i="11" s="1"/>
  <c r="G4541" i="11"/>
  <c r="C4541" i="11"/>
  <c r="D4541" i="11" s="1"/>
  <c r="G4540" i="11"/>
  <c r="C4540" i="11"/>
  <c r="D4540" i="11" s="1"/>
  <c r="G4539" i="11"/>
  <c r="C4539" i="11"/>
  <c r="D4539" i="11" s="1"/>
  <c r="G4538" i="11"/>
  <c r="C4538" i="11"/>
  <c r="D4538" i="11" s="1"/>
  <c r="G4537" i="11"/>
  <c r="C4537" i="11"/>
  <c r="D4537" i="11" s="1"/>
  <c r="G4536" i="11"/>
  <c r="C4536" i="11"/>
  <c r="D4536" i="11" s="1"/>
  <c r="G4535" i="11"/>
  <c r="C4535" i="11"/>
  <c r="D4535" i="11" s="1"/>
  <c r="G4534" i="11"/>
  <c r="C4534" i="11"/>
  <c r="D4534" i="11" s="1"/>
  <c r="G4533" i="11"/>
  <c r="C4533" i="11"/>
  <c r="D4533" i="11" s="1"/>
  <c r="G4532" i="11"/>
  <c r="C4532" i="11"/>
  <c r="D4532" i="11" s="1"/>
  <c r="G4531" i="11"/>
  <c r="C4531" i="11"/>
  <c r="D4531" i="11" s="1"/>
  <c r="G4530" i="11"/>
  <c r="C4530" i="11"/>
  <c r="D4530" i="11" s="1"/>
  <c r="G4529" i="11"/>
  <c r="C4529" i="11"/>
  <c r="D4529" i="11" s="1"/>
  <c r="G4528" i="11"/>
  <c r="C4528" i="11"/>
  <c r="D4528" i="11" s="1"/>
  <c r="G4527" i="11"/>
  <c r="C4527" i="11"/>
  <c r="D4527" i="11" s="1"/>
  <c r="G4526" i="11"/>
  <c r="C4526" i="11"/>
  <c r="D4526" i="11" s="1"/>
  <c r="G4525" i="11"/>
  <c r="C4525" i="11"/>
  <c r="D4525" i="11" s="1"/>
  <c r="G4524" i="11"/>
  <c r="C4524" i="11"/>
  <c r="D4524" i="11" s="1"/>
  <c r="G4523" i="11"/>
  <c r="C4523" i="11"/>
  <c r="D4523" i="11" s="1"/>
  <c r="G4522" i="11"/>
  <c r="C4522" i="11"/>
  <c r="D4522" i="11" s="1"/>
  <c r="G4521" i="11"/>
  <c r="C4521" i="11"/>
  <c r="D4521" i="11" s="1"/>
  <c r="G4520" i="11"/>
  <c r="C4520" i="11"/>
  <c r="D4520" i="11" s="1"/>
  <c r="G4519" i="11"/>
  <c r="C4519" i="11"/>
  <c r="D4519" i="11" s="1"/>
  <c r="G4518" i="11"/>
  <c r="C4518" i="11"/>
  <c r="D4518" i="11" s="1"/>
  <c r="G4517" i="11"/>
  <c r="C4517" i="11"/>
  <c r="D4517" i="11" s="1"/>
  <c r="G4516" i="11"/>
  <c r="C4516" i="11"/>
  <c r="D4516" i="11" s="1"/>
  <c r="G4515" i="11"/>
  <c r="C4515" i="11"/>
  <c r="D4515" i="11" s="1"/>
  <c r="G4514" i="11"/>
  <c r="C4514" i="11"/>
  <c r="D4514" i="11" s="1"/>
  <c r="G4513" i="11"/>
  <c r="C4513" i="11"/>
  <c r="D4513" i="11" s="1"/>
  <c r="G4512" i="11"/>
  <c r="C4512" i="11"/>
  <c r="D4512" i="11" s="1"/>
  <c r="G4511" i="11"/>
  <c r="C4511" i="11"/>
  <c r="D4511" i="11" s="1"/>
  <c r="G4510" i="11"/>
  <c r="C4510" i="11"/>
  <c r="D4510" i="11" s="1"/>
  <c r="G4509" i="11"/>
  <c r="C4509" i="11"/>
  <c r="D4509" i="11" s="1"/>
  <c r="G4508" i="11"/>
  <c r="C4508" i="11"/>
  <c r="D4508" i="11" s="1"/>
  <c r="G4507" i="11"/>
  <c r="C4507" i="11"/>
  <c r="D4507" i="11" s="1"/>
  <c r="G4506" i="11"/>
  <c r="C4506" i="11"/>
  <c r="D4506" i="11" s="1"/>
  <c r="G4505" i="11"/>
  <c r="C4505" i="11"/>
  <c r="D4505" i="11" s="1"/>
  <c r="G4504" i="11"/>
  <c r="C4504" i="11"/>
  <c r="D4504" i="11" s="1"/>
  <c r="G4503" i="11"/>
  <c r="C4503" i="11"/>
  <c r="D4503" i="11" s="1"/>
  <c r="G4502" i="11"/>
  <c r="C4502" i="11"/>
  <c r="D4502" i="11" s="1"/>
  <c r="G4501" i="11"/>
  <c r="C4501" i="11"/>
  <c r="D4501" i="11" s="1"/>
  <c r="G4500" i="11"/>
  <c r="C4500" i="11"/>
  <c r="D4500" i="11" s="1"/>
  <c r="G4499" i="11"/>
  <c r="C4499" i="11"/>
  <c r="D4499" i="11" s="1"/>
  <c r="G4498" i="11"/>
  <c r="C4498" i="11"/>
  <c r="D4498" i="11" s="1"/>
  <c r="G4497" i="11"/>
  <c r="C4497" i="11"/>
  <c r="D4497" i="11" s="1"/>
  <c r="G4496" i="11"/>
  <c r="C4496" i="11"/>
  <c r="D4496" i="11" s="1"/>
  <c r="G4495" i="11"/>
  <c r="C4495" i="11"/>
  <c r="D4495" i="11" s="1"/>
  <c r="G4494" i="11"/>
  <c r="C4494" i="11"/>
  <c r="D4494" i="11" s="1"/>
  <c r="G4493" i="11"/>
  <c r="C4493" i="11"/>
  <c r="D4493" i="11" s="1"/>
  <c r="G4492" i="11"/>
  <c r="C4492" i="11"/>
  <c r="D4492" i="11" s="1"/>
  <c r="G4491" i="11"/>
  <c r="C4491" i="11"/>
  <c r="D4491" i="11" s="1"/>
  <c r="G4490" i="11"/>
  <c r="C4490" i="11"/>
  <c r="D4490" i="11" s="1"/>
  <c r="G4489" i="11"/>
  <c r="C4489" i="11"/>
  <c r="D4489" i="11" s="1"/>
  <c r="G4488" i="11"/>
  <c r="C4488" i="11"/>
  <c r="D4488" i="11" s="1"/>
  <c r="G4487" i="11"/>
  <c r="C4487" i="11"/>
  <c r="D4487" i="11" s="1"/>
  <c r="G4486" i="11"/>
  <c r="C4486" i="11"/>
  <c r="D4486" i="11" s="1"/>
  <c r="G4485" i="11"/>
  <c r="C4485" i="11"/>
  <c r="D4485" i="11" s="1"/>
  <c r="G4484" i="11"/>
  <c r="C4484" i="11"/>
  <c r="D4484" i="11" s="1"/>
  <c r="G4483" i="11"/>
  <c r="C4483" i="11"/>
  <c r="D4483" i="11" s="1"/>
  <c r="G4482" i="11"/>
  <c r="C4482" i="11"/>
  <c r="D4482" i="11" s="1"/>
  <c r="G4481" i="11"/>
  <c r="C4481" i="11"/>
  <c r="D4481" i="11" s="1"/>
  <c r="G4480" i="11"/>
  <c r="C4480" i="11"/>
  <c r="D4480" i="11" s="1"/>
  <c r="G4479" i="11"/>
  <c r="C4479" i="11"/>
  <c r="D4479" i="11" s="1"/>
  <c r="G4478" i="11"/>
  <c r="C4478" i="11"/>
  <c r="D4478" i="11" s="1"/>
  <c r="G4477" i="11"/>
  <c r="C4477" i="11"/>
  <c r="D4477" i="11" s="1"/>
  <c r="G4476" i="11"/>
  <c r="C4476" i="11"/>
  <c r="D4476" i="11" s="1"/>
  <c r="G4475" i="11"/>
  <c r="C4475" i="11"/>
  <c r="D4475" i="11" s="1"/>
  <c r="G4474" i="11"/>
  <c r="C4474" i="11"/>
  <c r="D4474" i="11" s="1"/>
  <c r="G4473" i="11"/>
  <c r="C4473" i="11"/>
  <c r="D4473" i="11" s="1"/>
  <c r="G4472" i="11"/>
  <c r="C4472" i="11"/>
  <c r="D4472" i="11" s="1"/>
  <c r="G4471" i="11"/>
  <c r="C4471" i="11"/>
  <c r="D4471" i="11" s="1"/>
  <c r="G4470" i="11"/>
  <c r="C4470" i="11"/>
  <c r="D4470" i="11" s="1"/>
  <c r="G4469" i="11"/>
  <c r="C4469" i="11"/>
  <c r="D4469" i="11" s="1"/>
  <c r="G4468" i="11"/>
  <c r="C4468" i="11"/>
  <c r="D4468" i="11" s="1"/>
  <c r="G4467" i="11"/>
  <c r="C4467" i="11"/>
  <c r="D4467" i="11" s="1"/>
  <c r="G4466" i="11"/>
  <c r="C4466" i="11"/>
  <c r="D4466" i="11" s="1"/>
  <c r="G4465" i="11"/>
  <c r="C4465" i="11"/>
  <c r="D4465" i="11" s="1"/>
  <c r="G4464" i="11"/>
  <c r="C4464" i="11"/>
  <c r="D4464" i="11" s="1"/>
  <c r="G4463" i="11"/>
  <c r="C4463" i="11"/>
  <c r="D4463" i="11" s="1"/>
  <c r="G4462" i="11"/>
  <c r="C4462" i="11"/>
  <c r="D4462" i="11" s="1"/>
  <c r="G4461" i="11"/>
  <c r="C4461" i="11"/>
  <c r="D4461" i="11" s="1"/>
  <c r="G4460" i="11"/>
  <c r="C4460" i="11"/>
  <c r="D4460" i="11" s="1"/>
  <c r="G4459" i="11"/>
  <c r="C4459" i="11"/>
  <c r="D4459" i="11" s="1"/>
  <c r="G4458" i="11"/>
  <c r="C4458" i="11"/>
  <c r="D4458" i="11" s="1"/>
  <c r="G4457" i="11"/>
  <c r="C4457" i="11"/>
  <c r="D4457" i="11" s="1"/>
  <c r="G4456" i="11"/>
  <c r="C4456" i="11"/>
  <c r="D4456" i="11" s="1"/>
  <c r="G4455" i="11"/>
  <c r="C4455" i="11"/>
  <c r="D4455" i="11" s="1"/>
  <c r="G4454" i="11"/>
  <c r="C4454" i="11"/>
  <c r="D4454" i="11" s="1"/>
  <c r="G4453" i="11"/>
  <c r="C4453" i="11"/>
  <c r="D4453" i="11" s="1"/>
  <c r="G4452" i="11"/>
  <c r="C4452" i="11"/>
  <c r="D4452" i="11" s="1"/>
  <c r="G4451" i="11"/>
  <c r="C4451" i="11"/>
  <c r="D4451" i="11" s="1"/>
  <c r="G4450" i="11"/>
  <c r="C4450" i="11"/>
  <c r="D4450" i="11" s="1"/>
  <c r="G4449" i="11"/>
  <c r="C4449" i="11"/>
  <c r="D4449" i="11" s="1"/>
  <c r="G4448" i="11"/>
  <c r="C4448" i="11"/>
  <c r="D4448" i="11" s="1"/>
  <c r="G4447" i="11"/>
  <c r="C4447" i="11"/>
  <c r="D4447" i="11" s="1"/>
  <c r="G4446" i="11"/>
  <c r="C4446" i="11"/>
  <c r="D4446" i="11" s="1"/>
  <c r="G4445" i="11"/>
  <c r="C4445" i="11"/>
  <c r="D4445" i="11" s="1"/>
  <c r="G4444" i="11"/>
  <c r="C4444" i="11"/>
  <c r="D4444" i="11" s="1"/>
  <c r="G4443" i="11"/>
  <c r="C4443" i="11"/>
  <c r="D4443" i="11" s="1"/>
  <c r="G4442" i="11"/>
  <c r="C4442" i="11"/>
  <c r="D4442" i="11" s="1"/>
  <c r="G4441" i="11"/>
  <c r="C4441" i="11"/>
  <c r="D4441" i="11" s="1"/>
  <c r="G4440" i="11"/>
  <c r="C4440" i="11"/>
  <c r="D4440" i="11" s="1"/>
  <c r="G4439" i="11"/>
  <c r="C4439" i="11"/>
  <c r="D4439" i="11" s="1"/>
  <c r="G4438" i="11"/>
  <c r="C4438" i="11"/>
  <c r="D4438" i="11" s="1"/>
  <c r="G4437" i="11"/>
  <c r="C4437" i="11"/>
  <c r="D4437" i="11" s="1"/>
  <c r="G4436" i="11"/>
  <c r="C4436" i="11"/>
  <c r="D4436" i="11" s="1"/>
  <c r="G4435" i="11"/>
  <c r="C4435" i="11"/>
  <c r="D4435" i="11" s="1"/>
  <c r="G4434" i="11"/>
  <c r="C4434" i="11"/>
  <c r="D4434" i="11" s="1"/>
  <c r="G4433" i="11"/>
  <c r="C4433" i="11"/>
  <c r="D4433" i="11" s="1"/>
  <c r="G4432" i="11"/>
  <c r="C4432" i="11"/>
  <c r="D4432" i="11" s="1"/>
  <c r="G4431" i="11"/>
  <c r="C4431" i="11"/>
  <c r="D4431" i="11" s="1"/>
  <c r="G4430" i="11"/>
  <c r="C4430" i="11"/>
  <c r="D4430" i="11" s="1"/>
  <c r="G4429" i="11"/>
  <c r="C4429" i="11"/>
  <c r="D4429" i="11" s="1"/>
  <c r="G4428" i="11"/>
  <c r="C4428" i="11"/>
  <c r="D4428" i="11" s="1"/>
  <c r="G4427" i="11"/>
  <c r="C4427" i="11"/>
  <c r="D4427" i="11" s="1"/>
  <c r="G4426" i="11"/>
  <c r="C4426" i="11"/>
  <c r="D4426" i="11" s="1"/>
  <c r="G4425" i="11"/>
  <c r="C4425" i="11"/>
  <c r="D4425" i="11" s="1"/>
  <c r="G4424" i="11"/>
  <c r="C4424" i="11"/>
  <c r="D4424" i="11" s="1"/>
  <c r="G4423" i="11"/>
  <c r="C4423" i="11"/>
  <c r="D4423" i="11" s="1"/>
  <c r="G4422" i="11"/>
  <c r="C4422" i="11"/>
  <c r="D4422" i="11" s="1"/>
  <c r="G4421" i="11"/>
  <c r="C4421" i="11"/>
  <c r="D4421" i="11" s="1"/>
  <c r="G4420" i="11"/>
  <c r="C4420" i="11"/>
  <c r="D4420" i="11" s="1"/>
  <c r="G4419" i="11"/>
  <c r="C4419" i="11"/>
  <c r="D4419" i="11" s="1"/>
  <c r="G4418" i="11"/>
  <c r="C4418" i="11"/>
  <c r="D4418" i="11" s="1"/>
  <c r="G4417" i="11"/>
  <c r="C4417" i="11"/>
  <c r="D4417" i="11" s="1"/>
  <c r="G4416" i="11"/>
  <c r="C4416" i="11"/>
  <c r="D4416" i="11" s="1"/>
  <c r="G4415" i="11"/>
  <c r="C4415" i="11"/>
  <c r="D4415" i="11" s="1"/>
  <c r="G4414" i="11"/>
  <c r="C4414" i="11"/>
  <c r="D4414" i="11" s="1"/>
  <c r="G4413" i="11"/>
  <c r="C4413" i="11"/>
  <c r="D4413" i="11" s="1"/>
  <c r="G4412" i="11"/>
  <c r="C4412" i="11"/>
  <c r="D4412" i="11" s="1"/>
  <c r="G4411" i="11"/>
  <c r="C4411" i="11"/>
  <c r="D4411" i="11" s="1"/>
  <c r="G4410" i="11"/>
  <c r="C4410" i="11"/>
  <c r="D4410" i="11" s="1"/>
  <c r="G4409" i="11"/>
  <c r="C4409" i="11"/>
  <c r="D4409" i="11" s="1"/>
  <c r="G4408" i="11"/>
  <c r="C4408" i="11"/>
  <c r="D4408" i="11" s="1"/>
  <c r="G4407" i="11"/>
  <c r="C4407" i="11"/>
  <c r="D4407" i="11" s="1"/>
  <c r="G4406" i="11"/>
  <c r="C4406" i="11"/>
  <c r="D4406" i="11" s="1"/>
  <c r="G4405" i="11"/>
  <c r="C4405" i="11"/>
  <c r="D4405" i="11" s="1"/>
  <c r="G4404" i="11"/>
  <c r="C4404" i="11"/>
  <c r="D4404" i="11" s="1"/>
  <c r="G4403" i="11"/>
  <c r="C4403" i="11"/>
  <c r="D4403" i="11" s="1"/>
  <c r="G4402" i="11"/>
  <c r="C4402" i="11"/>
  <c r="D4402" i="11" s="1"/>
  <c r="G4401" i="11"/>
  <c r="C4401" i="11"/>
  <c r="D4401" i="11" s="1"/>
  <c r="G4400" i="11"/>
  <c r="C4400" i="11"/>
  <c r="D4400" i="11" s="1"/>
  <c r="G4399" i="11"/>
  <c r="C4399" i="11"/>
  <c r="D4399" i="11" s="1"/>
  <c r="G4398" i="11"/>
  <c r="C4398" i="11"/>
  <c r="D4398" i="11" s="1"/>
  <c r="G4397" i="11"/>
  <c r="C4397" i="11"/>
  <c r="D4397" i="11" s="1"/>
  <c r="G4396" i="11"/>
  <c r="C4396" i="11"/>
  <c r="D4396" i="11" s="1"/>
  <c r="G4395" i="11"/>
  <c r="C4395" i="11"/>
  <c r="D4395" i="11" s="1"/>
  <c r="G4394" i="11"/>
  <c r="C4394" i="11"/>
  <c r="D4394" i="11" s="1"/>
  <c r="G4393" i="11"/>
  <c r="C4393" i="11"/>
  <c r="D4393" i="11" s="1"/>
  <c r="G4392" i="11"/>
  <c r="C4392" i="11"/>
  <c r="D4392" i="11" s="1"/>
  <c r="G4391" i="11"/>
  <c r="C4391" i="11"/>
  <c r="D4391" i="11" s="1"/>
  <c r="G4390" i="11"/>
  <c r="C4390" i="11"/>
  <c r="D4390" i="11" s="1"/>
  <c r="G4389" i="11"/>
  <c r="C4389" i="11"/>
  <c r="D4389" i="11" s="1"/>
  <c r="G4388" i="11"/>
  <c r="C4388" i="11"/>
  <c r="D4388" i="11" s="1"/>
  <c r="G4387" i="11"/>
  <c r="C4387" i="11"/>
  <c r="D4387" i="11" s="1"/>
  <c r="G4386" i="11"/>
  <c r="C4386" i="11"/>
  <c r="D4386" i="11" s="1"/>
  <c r="G4385" i="11"/>
  <c r="C4385" i="11"/>
  <c r="D4385" i="11" s="1"/>
  <c r="G4384" i="11"/>
  <c r="C4384" i="11"/>
  <c r="D4384" i="11" s="1"/>
  <c r="G4383" i="11"/>
  <c r="C4383" i="11"/>
  <c r="D4383" i="11" s="1"/>
  <c r="G4382" i="11"/>
  <c r="C4382" i="11"/>
  <c r="D4382" i="11" s="1"/>
  <c r="G4381" i="11"/>
  <c r="C4381" i="11"/>
  <c r="D4381" i="11" s="1"/>
  <c r="G4380" i="11"/>
  <c r="C4380" i="11"/>
  <c r="D4380" i="11" s="1"/>
  <c r="G4379" i="11"/>
  <c r="C4379" i="11"/>
  <c r="D4379" i="11" s="1"/>
  <c r="G4378" i="11"/>
  <c r="C4378" i="11"/>
  <c r="D4378" i="11" s="1"/>
  <c r="G4377" i="11"/>
  <c r="C4377" i="11"/>
  <c r="D4377" i="11" s="1"/>
  <c r="G4376" i="11"/>
  <c r="C4376" i="11"/>
  <c r="D4376" i="11" s="1"/>
  <c r="G4375" i="11"/>
  <c r="C4375" i="11"/>
  <c r="D4375" i="11" s="1"/>
  <c r="G4374" i="11"/>
  <c r="C4374" i="11"/>
  <c r="D4374" i="11" s="1"/>
  <c r="G4373" i="11"/>
  <c r="C4373" i="11"/>
  <c r="D4373" i="11" s="1"/>
  <c r="G4372" i="11"/>
  <c r="C4372" i="11"/>
  <c r="D4372" i="11" s="1"/>
  <c r="G4371" i="11"/>
  <c r="C4371" i="11"/>
  <c r="D4371" i="11" s="1"/>
  <c r="G4370" i="11"/>
  <c r="C4370" i="11"/>
  <c r="D4370" i="11" s="1"/>
  <c r="G4369" i="11"/>
  <c r="C4369" i="11"/>
  <c r="D4369" i="11" s="1"/>
  <c r="G4368" i="11"/>
  <c r="C4368" i="11"/>
  <c r="D4368" i="11" s="1"/>
  <c r="G4367" i="11"/>
  <c r="C4367" i="11"/>
  <c r="D4367" i="11" s="1"/>
  <c r="G4366" i="11"/>
  <c r="C4366" i="11"/>
  <c r="D4366" i="11" s="1"/>
  <c r="G4365" i="11"/>
  <c r="C4365" i="11"/>
  <c r="D4365" i="11" s="1"/>
  <c r="G4364" i="11"/>
  <c r="C4364" i="11"/>
  <c r="D4364" i="11" s="1"/>
  <c r="G4363" i="11"/>
  <c r="C4363" i="11"/>
  <c r="D4363" i="11" s="1"/>
  <c r="G4362" i="11"/>
  <c r="C4362" i="11"/>
  <c r="D4362" i="11" s="1"/>
  <c r="G4361" i="11"/>
  <c r="C4361" i="11"/>
  <c r="D4361" i="11" s="1"/>
  <c r="G4360" i="11"/>
  <c r="C4360" i="11"/>
  <c r="D4360" i="11" s="1"/>
  <c r="G4359" i="11"/>
  <c r="C4359" i="11"/>
  <c r="D4359" i="11" s="1"/>
  <c r="G4358" i="11"/>
  <c r="C4358" i="11"/>
  <c r="D4358" i="11" s="1"/>
  <c r="G4357" i="11"/>
  <c r="C4357" i="11"/>
  <c r="D4357" i="11" s="1"/>
  <c r="G4356" i="11"/>
  <c r="C4356" i="11"/>
  <c r="D4356" i="11" s="1"/>
  <c r="G4355" i="11"/>
  <c r="C4355" i="11"/>
  <c r="D4355" i="11" s="1"/>
  <c r="G4354" i="11"/>
  <c r="C4354" i="11"/>
  <c r="D4354" i="11" s="1"/>
  <c r="G4353" i="11"/>
  <c r="C4353" i="11"/>
  <c r="D4353" i="11" s="1"/>
  <c r="G4352" i="11"/>
  <c r="C4352" i="11"/>
  <c r="D4352" i="11" s="1"/>
  <c r="G4351" i="11"/>
  <c r="C4351" i="11"/>
  <c r="D4351" i="11" s="1"/>
  <c r="G4350" i="11"/>
  <c r="C4350" i="11"/>
  <c r="D4350" i="11" s="1"/>
  <c r="G4349" i="11"/>
  <c r="C4349" i="11"/>
  <c r="D4349" i="11" s="1"/>
  <c r="G4348" i="11"/>
  <c r="C4348" i="11"/>
  <c r="D4348" i="11" s="1"/>
  <c r="G4347" i="11"/>
  <c r="C4347" i="11"/>
  <c r="D4347" i="11" s="1"/>
  <c r="G4346" i="11"/>
  <c r="C4346" i="11"/>
  <c r="D4346" i="11" s="1"/>
  <c r="G4345" i="11"/>
  <c r="C4345" i="11"/>
  <c r="D4345" i="11" s="1"/>
  <c r="G4344" i="11"/>
  <c r="C4344" i="11"/>
  <c r="D4344" i="11" s="1"/>
  <c r="G4343" i="11"/>
  <c r="C4343" i="11"/>
  <c r="D4343" i="11" s="1"/>
  <c r="G4342" i="11"/>
  <c r="C4342" i="11"/>
  <c r="D4342" i="11" s="1"/>
  <c r="G4341" i="11"/>
  <c r="C4341" i="11"/>
  <c r="D4341" i="11" s="1"/>
  <c r="G4340" i="11"/>
  <c r="C4340" i="11"/>
  <c r="D4340" i="11" s="1"/>
  <c r="G4339" i="11"/>
  <c r="C4339" i="11"/>
  <c r="D4339" i="11" s="1"/>
  <c r="G4338" i="11"/>
  <c r="C4338" i="11"/>
  <c r="D4338" i="11" s="1"/>
  <c r="G4337" i="11"/>
  <c r="C4337" i="11"/>
  <c r="D4337" i="11" s="1"/>
  <c r="G4336" i="11"/>
  <c r="C4336" i="11"/>
  <c r="D4336" i="11" s="1"/>
  <c r="G4335" i="11"/>
  <c r="C4335" i="11"/>
  <c r="D4335" i="11" s="1"/>
  <c r="G4334" i="11"/>
  <c r="C4334" i="11"/>
  <c r="D4334" i="11" s="1"/>
  <c r="G4333" i="11"/>
  <c r="C4333" i="11"/>
  <c r="D4333" i="11" s="1"/>
  <c r="G4332" i="11"/>
  <c r="C4332" i="11"/>
  <c r="D4332" i="11" s="1"/>
  <c r="G4331" i="11"/>
  <c r="C4331" i="11"/>
  <c r="D4331" i="11" s="1"/>
  <c r="G4330" i="11"/>
  <c r="C4330" i="11"/>
  <c r="D4330" i="11" s="1"/>
  <c r="G4329" i="11"/>
  <c r="C4329" i="11"/>
  <c r="D4329" i="11" s="1"/>
  <c r="G4328" i="11"/>
  <c r="C4328" i="11"/>
  <c r="D4328" i="11" s="1"/>
  <c r="G4327" i="11"/>
  <c r="C4327" i="11"/>
  <c r="D4327" i="11" s="1"/>
  <c r="G4326" i="11"/>
  <c r="C4326" i="11"/>
  <c r="D4326" i="11" s="1"/>
  <c r="G4325" i="11"/>
  <c r="C4325" i="11"/>
  <c r="D4325" i="11" s="1"/>
  <c r="G4324" i="11"/>
  <c r="C4324" i="11"/>
  <c r="D4324" i="11" s="1"/>
  <c r="G4323" i="11"/>
  <c r="C4323" i="11"/>
  <c r="D4323" i="11" s="1"/>
  <c r="G4322" i="11"/>
  <c r="C4322" i="11"/>
  <c r="D4322" i="11" s="1"/>
  <c r="G4321" i="11"/>
  <c r="C4321" i="11"/>
  <c r="D4321" i="11" s="1"/>
  <c r="G4320" i="11"/>
  <c r="C4320" i="11"/>
  <c r="D4320" i="11" s="1"/>
  <c r="G4319" i="11"/>
  <c r="C4319" i="11"/>
  <c r="D4319" i="11" s="1"/>
  <c r="G4318" i="11"/>
  <c r="C4318" i="11"/>
  <c r="D4318" i="11" s="1"/>
  <c r="G4317" i="11"/>
  <c r="C4317" i="11"/>
  <c r="D4317" i="11" s="1"/>
  <c r="G4316" i="11"/>
  <c r="C4316" i="11"/>
  <c r="D4316" i="11" s="1"/>
  <c r="G4315" i="11"/>
  <c r="C4315" i="11"/>
  <c r="D4315" i="11" s="1"/>
  <c r="G4314" i="11"/>
  <c r="C4314" i="11"/>
  <c r="D4314" i="11" s="1"/>
  <c r="G4313" i="11"/>
  <c r="C4313" i="11"/>
  <c r="D4313" i="11" s="1"/>
  <c r="G4312" i="11"/>
  <c r="C4312" i="11"/>
  <c r="D4312" i="11" s="1"/>
  <c r="G4311" i="11"/>
  <c r="C4311" i="11"/>
  <c r="D4311" i="11" s="1"/>
  <c r="G4310" i="11"/>
  <c r="C4310" i="11"/>
  <c r="D4310" i="11" s="1"/>
  <c r="G4309" i="11"/>
  <c r="C4309" i="11"/>
  <c r="D4309" i="11" s="1"/>
  <c r="G2374" i="11"/>
  <c r="C2374" i="11"/>
  <c r="D2374" i="11" s="1"/>
  <c r="G2373" i="11"/>
  <c r="C2373" i="11"/>
  <c r="D2373" i="11" s="1"/>
  <c r="G2372" i="11"/>
  <c r="C2372" i="11"/>
  <c r="D2372" i="11" s="1"/>
  <c r="G2371" i="11"/>
  <c r="C2371" i="11"/>
  <c r="D2371" i="11" s="1"/>
  <c r="G2370" i="11"/>
  <c r="C2370" i="11"/>
  <c r="D2370" i="11" s="1"/>
  <c r="G2369" i="11"/>
  <c r="C2369" i="11"/>
  <c r="D2369" i="11" s="1"/>
  <c r="G2368" i="11"/>
  <c r="C2368" i="11"/>
  <c r="D2368" i="11" s="1"/>
  <c r="G2367" i="11"/>
  <c r="C2367" i="11"/>
  <c r="D2367" i="11" s="1"/>
  <c r="G2366" i="11"/>
  <c r="C2366" i="11"/>
  <c r="D2366" i="11" s="1"/>
  <c r="G2365" i="11"/>
  <c r="C2365" i="11"/>
  <c r="D2365" i="11" s="1"/>
  <c r="G2364" i="11"/>
  <c r="C2364" i="11"/>
  <c r="D2364" i="11" s="1"/>
  <c r="G2363" i="11"/>
  <c r="C2363" i="11"/>
  <c r="D2363" i="11" s="1"/>
  <c r="G2362" i="11"/>
  <c r="C2362" i="11"/>
  <c r="D2362" i="11" s="1"/>
  <c r="G2361" i="11"/>
  <c r="C2361" i="11"/>
  <c r="D2361" i="11" s="1"/>
  <c r="G2360" i="11"/>
  <c r="C2360" i="11"/>
  <c r="D2360" i="11" s="1"/>
  <c r="G2359" i="11"/>
  <c r="C2359" i="11"/>
  <c r="D2359" i="11" s="1"/>
  <c r="G2358" i="11"/>
  <c r="C2358" i="11"/>
  <c r="D2358" i="11" s="1"/>
  <c r="G2357" i="11"/>
  <c r="C2357" i="11"/>
  <c r="D2357" i="11" s="1"/>
  <c r="G2356" i="11"/>
  <c r="C2356" i="11"/>
  <c r="D2356" i="11" s="1"/>
  <c r="G2355" i="11"/>
  <c r="C2355" i="11"/>
  <c r="D2355" i="11" s="1"/>
  <c r="G2354" i="11"/>
  <c r="C2354" i="11"/>
  <c r="D2354" i="11" s="1"/>
  <c r="G2353" i="11"/>
  <c r="C2353" i="11"/>
  <c r="D2353" i="11" s="1"/>
  <c r="G2352" i="11"/>
  <c r="C2352" i="11"/>
  <c r="D2352" i="11" s="1"/>
  <c r="G2351" i="11"/>
  <c r="C2351" i="11"/>
  <c r="D2351" i="11" s="1"/>
  <c r="G2350" i="11"/>
  <c r="C2350" i="11"/>
  <c r="D2350" i="11" s="1"/>
  <c r="G2349" i="11"/>
  <c r="C2349" i="11"/>
  <c r="D2349" i="11" s="1"/>
  <c r="G2348" i="11"/>
  <c r="C2348" i="11"/>
  <c r="D2348" i="11" s="1"/>
  <c r="G2347" i="11"/>
  <c r="C2347" i="11"/>
  <c r="D2347" i="11" s="1"/>
  <c r="G2346" i="11"/>
  <c r="C2346" i="11"/>
  <c r="D2346" i="11" s="1"/>
  <c r="G2345" i="11"/>
  <c r="C2345" i="11"/>
  <c r="D2345" i="11" s="1"/>
  <c r="G2344" i="11"/>
  <c r="C2344" i="11"/>
  <c r="D2344" i="11" s="1"/>
  <c r="G2343" i="11"/>
  <c r="C2343" i="11"/>
  <c r="D2343" i="11" s="1"/>
  <c r="G2342" i="11"/>
  <c r="C2342" i="11"/>
  <c r="D2342" i="11" s="1"/>
  <c r="G2341" i="11"/>
  <c r="C2341" i="11"/>
  <c r="D2341" i="11" s="1"/>
  <c r="G2340" i="11"/>
  <c r="C2340" i="11"/>
  <c r="D2340" i="11" s="1"/>
  <c r="G2339" i="11"/>
  <c r="C2339" i="11"/>
  <c r="D2339" i="11" s="1"/>
  <c r="G2338" i="11"/>
  <c r="C2338" i="11"/>
  <c r="D2338" i="11" s="1"/>
  <c r="G2337" i="11"/>
  <c r="C2337" i="11"/>
  <c r="D2337" i="11" s="1"/>
  <c r="G2336" i="11"/>
  <c r="C2336" i="11"/>
  <c r="D2336" i="11" s="1"/>
  <c r="G2335" i="11"/>
  <c r="C2335" i="11"/>
  <c r="D2335" i="11" s="1"/>
  <c r="G2334" i="11"/>
  <c r="C2334" i="11"/>
  <c r="D2334" i="11" s="1"/>
  <c r="G2333" i="11"/>
  <c r="C2333" i="11"/>
  <c r="D2333" i="11" s="1"/>
  <c r="G2332" i="11"/>
  <c r="C2332" i="11"/>
  <c r="D2332" i="11" s="1"/>
  <c r="G2331" i="11"/>
  <c r="C2331" i="11"/>
  <c r="D2331" i="11" s="1"/>
  <c r="G2330" i="11"/>
  <c r="C2330" i="11"/>
  <c r="D2330" i="11" s="1"/>
  <c r="G2329" i="11"/>
  <c r="C2329" i="11"/>
  <c r="D2329" i="11" s="1"/>
  <c r="G2328" i="11"/>
  <c r="C2328" i="11"/>
  <c r="D2328" i="11" s="1"/>
  <c r="G2327" i="11"/>
  <c r="C2327" i="11"/>
  <c r="D2327" i="11" s="1"/>
  <c r="G2326" i="11"/>
  <c r="C2326" i="11"/>
  <c r="D2326" i="11" s="1"/>
  <c r="G2325" i="11"/>
  <c r="C2325" i="11"/>
  <c r="D2325" i="11" s="1"/>
  <c r="G2324" i="11"/>
  <c r="C2324" i="11"/>
  <c r="D2324" i="11" s="1"/>
  <c r="G2323" i="11"/>
  <c r="C2323" i="11"/>
  <c r="D2323" i="11" s="1"/>
  <c r="G2322" i="11"/>
  <c r="C2322" i="11"/>
  <c r="D2322" i="11" s="1"/>
  <c r="G2321" i="11"/>
  <c r="C2321" i="11"/>
  <c r="D2321" i="11" s="1"/>
  <c r="G2320" i="11"/>
  <c r="C2320" i="11"/>
  <c r="D2320" i="11" s="1"/>
  <c r="G2319" i="11"/>
  <c r="C2319" i="11"/>
  <c r="D2319" i="11" s="1"/>
  <c r="G2318" i="11"/>
  <c r="C2318" i="11"/>
  <c r="D2318" i="11" s="1"/>
  <c r="G2317" i="11"/>
  <c r="C2317" i="11"/>
  <c r="D2317" i="11" s="1"/>
  <c r="G2316" i="11"/>
  <c r="C2316" i="11"/>
  <c r="D2316" i="11" s="1"/>
  <c r="G2315" i="11"/>
  <c r="C2315" i="11"/>
  <c r="D2315" i="11" s="1"/>
  <c r="G2314" i="11"/>
  <c r="C2314" i="11"/>
  <c r="D2314" i="11" s="1"/>
  <c r="G2313" i="11"/>
  <c r="C2313" i="11"/>
  <c r="D2313" i="11" s="1"/>
  <c r="G2312" i="11"/>
  <c r="C2312" i="11"/>
  <c r="D2312" i="11" s="1"/>
  <c r="G2311" i="11"/>
  <c r="C2311" i="11"/>
  <c r="D2311" i="11" s="1"/>
  <c r="G2310" i="11"/>
  <c r="C2310" i="11"/>
  <c r="D2310" i="11" s="1"/>
  <c r="G2309" i="11"/>
  <c r="C2309" i="11"/>
  <c r="D2309" i="11" s="1"/>
  <c r="G2308" i="11"/>
  <c r="C2308" i="11"/>
  <c r="D2308" i="11" s="1"/>
  <c r="G2307" i="11"/>
  <c r="C2307" i="11"/>
  <c r="D2307" i="11" s="1"/>
  <c r="G2306" i="11"/>
  <c r="C2306" i="11"/>
  <c r="D2306" i="11" s="1"/>
  <c r="G2305" i="11"/>
  <c r="C2305" i="11"/>
  <c r="D2305" i="11" s="1"/>
  <c r="G2304" i="11"/>
  <c r="C2304" i="11"/>
  <c r="D2304" i="11" s="1"/>
  <c r="G2303" i="11"/>
  <c r="C2303" i="11"/>
  <c r="D2303" i="11" s="1"/>
  <c r="G2302" i="11"/>
  <c r="C2302" i="11"/>
  <c r="D2302" i="11" s="1"/>
  <c r="G2301" i="11"/>
  <c r="C2301" i="11"/>
  <c r="D2301" i="11" s="1"/>
  <c r="G2300" i="11"/>
  <c r="C2300" i="11"/>
  <c r="D2300" i="11" s="1"/>
  <c r="G2299" i="11"/>
  <c r="C2299" i="11"/>
  <c r="D2299" i="11" s="1"/>
  <c r="G2298" i="11"/>
  <c r="C2298" i="11"/>
  <c r="D2298" i="11" s="1"/>
  <c r="G2297" i="11"/>
  <c r="C2297" i="11"/>
  <c r="D2297" i="11" s="1"/>
  <c r="G2296" i="11"/>
  <c r="C2296" i="11"/>
  <c r="D2296" i="11" s="1"/>
  <c r="G2295" i="11"/>
  <c r="C2295" i="11"/>
  <c r="D2295" i="11" s="1"/>
  <c r="G2294" i="11"/>
  <c r="C2294" i="11"/>
  <c r="D2294" i="11" s="1"/>
  <c r="G2293" i="11"/>
  <c r="C2293" i="11"/>
  <c r="D2293" i="11" s="1"/>
  <c r="G2292" i="11"/>
  <c r="C2292" i="11"/>
  <c r="D2292" i="11" s="1"/>
  <c r="G2291" i="11"/>
  <c r="C2291" i="11"/>
  <c r="D2291" i="11" s="1"/>
  <c r="G2290" i="11"/>
  <c r="C2290" i="11"/>
  <c r="D2290" i="11" s="1"/>
  <c r="G2289" i="11"/>
  <c r="C2289" i="11"/>
  <c r="D2289" i="11" s="1"/>
  <c r="G2288" i="11"/>
  <c r="C2288" i="11"/>
  <c r="D2288" i="11" s="1"/>
  <c r="G2287" i="11"/>
  <c r="C2287" i="11"/>
  <c r="D2287" i="11" s="1"/>
  <c r="G2286" i="11"/>
  <c r="C2286" i="11"/>
  <c r="D2286" i="11" s="1"/>
  <c r="G2285" i="11"/>
  <c r="C2285" i="11"/>
  <c r="D2285" i="11" s="1"/>
  <c r="G2284" i="11"/>
  <c r="C2284" i="11"/>
  <c r="D2284" i="11" s="1"/>
  <c r="G2283" i="11"/>
  <c r="C2283" i="11"/>
  <c r="D2283" i="11" s="1"/>
  <c r="G2282" i="11"/>
  <c r="C2282" i="11"/>
  <c r="D2282" i="11" s="1"/>
  <c r="G2281" i="11"/>
  <c r="C2281" i="11"/>
  <c r="D2281" i="11" s="1"/>
  <c r="G2280" i="11"/>
  <c r="C2280" i="11"/>
  <c r="D2280" i="11" s="1"/>
  <c r="G2279" i="11"/>
  <c r="C2279" i="11"/>
  <c r="D2279" i="11" s="1"/>
  <c r="G2278" i="11"/>
  <c r="C2278" i="11"/>
  <c r="D2278" i="11" s="1"/>
  <c r="G2277" i="11"/>
  <c r="C2277" i="11"/>
  <c r="D2277" i="11" s="1"/>
  <c r="G2276" i="11"/>
  <c r="C2276" i="11"/>
  <c r="D2276" i="11" s="1"/>
  <c r="G2275" i="11"/>
  <c r="C2275" i="11"/>
  <c r="D2275" i="11" s="1"/>
  <c r="G2274" i="11"/>
  <c r="C2274" i="11"/>
  <c r="D2274" i="11" s="1"/>
  <c r="G2273" i="11"/>
  <c r="C2273" i="11"/>
  <c r="D2273" i="11" s="1"/>
  <c r="G2272" i="11"/>
  <c r="C2272" i="11"/>
  <c r="D2272" i="11" s="1"/>
  <c r="G2271" i="11"/>
  <c r="C2271" i="11"/>
  <c r="D2271" i="11" s="1"/>
  <c r="G2270" i="11"/>
  <c r="C2270" i="11"/>
  <c r="D2270" i="11" s="1"/>
  <c r="G2269" i="11"/>
  <c r="C2269" i="11"/>
  <c r="D2269" i="11" s="1"/>
  <c r="G2268" i="11"/>
  <c r="C2268" i="11"/>
  <c r="D2268" i="11" s="1"/>
  <c r="G2267" i="11"/>
  <c r="C2267" i="11"/>
  <c r="D2267" i="11" s="1"/>
  <c r="G2266" i="11"/>
  <c r="C2266" i="11"/>
  <c r="D2266" i="11" s="1"/>
  <c r="G2265" i="11"/>
  <c r="C2265" i="11"/>
  <c r="D2265" i="11" s="1"/>
  <c r="G2264" i="11"/>
  <c r="C2264" i="11"/>
  <c r="D2264" i="11" s="1"/>
  <c r="G2263" i="11"/>
  <c r="C2263" i="11"/>
  <c r="D2263" i="11" s="1"/>
  <c r="G2262" i="11"/>
  <c r="C2262" i="11"/>
  <c r="D2262" i="11" s="1"/>
  <c r="G2261" i="11"/>
  <c r="C2261" i="11"/>
  <c r="D2261" i="11" s="1"/>
  <c r="G2260" i="11"/>
  <c r="C2260" i="11"/>
  <c r="D2260" i="11" s="1"/>
  <c r="G2259" i="11"/>
  <c r="C2259" i="11"/>
  <c r="D2259" i="11" s="1"/>
  <c r="G2258" i="11"/>
  <c r="C2258" i="11"/>
  <c r="D2258" i="11" s="1"/>
  <c r="G2257" i="11"/>
  <c r="C2257" i="11"/>
  <c r="D2257" i="11" s="1"/>
  <c r="G2256" i="11"/>
  <c r="C2256" i="11"/>
  <c r="D2256" i="11" s="1"/>
  <c r="G2255" i="11"/>
  <c r="C2255" i="11"/>
  <c r="D2255" i="11" s="1"/>
  <c r="G2254" i="11"/>
  <c r="C2254" i="11"/>
  <c r="D2254" i="11" s="1"/>
  <c r="G2253" i="11"/>
  <c r="C2253" i="11"/>
  <c r="D2253" i="11" s="1"/>
  <c r="G2252" i="11"/>
  <c r="C2252" i="11"/>
  <c r="D2252" i="11" s="1"/>
  <c r="G2251" i="11"/>
  <c r="C2251" i="11"/>
  <c r="D2251" i="11" s="1"/>
  <c r="G2250" i="11"/>
  <c r="C2250" i="11"/>
  <c r="D2250" i="11" s="1"/>
  <c r="G2249" i="11"/>
  <c r="C2249" i="11"/>
  <c r="D2249" i="11" s="1"/>
  <c r="G2248" i="11"/>
  <c r="C2248" i="11"/>
  <c r="D2248" i="11" s="1"/>
  <c r="G2247" i="11"/>
  <c r="C2247" i="11"/>
  <c r="D2247" i="11" s="1"/>
  <c r="G2246" i="11"/>
  <c r="C2246" i="11"/>
  <c r="D2246" i="11" s="1"/>
  <c r="G2245" i="11"/>
  <c r="C2245" i="11"/>
  <c r="D2245" i="11" s="1"/>
  <c r="G2244" i="11"/>
  <c r="C2244" i="11"/>
  <c r="D2244" i="11" s="1"/>
  <c r="G2243" i="11"/>
  <c r="C2243" i="11"/>
  <c r="D2243" i="11" s="1"/>
  <c r="G2242" i="11"/>
  <c r="C2242" i="11"/>
  <c r="D2242" i="11" s="1"/>
  <c r="G2241" i="11"/>
  <c r="C2241" i="11"/>
  <c r="D2241" i="11" s="1"/>
  <c r="G2240" i="11"/>
  <c r="C2240" i="11"/>
  <c r="D2240" i="11" s="1"/>
  <c r="G2239" i="11"/>
  <c r="C2239" i="11"/>
  <c r="D2239" i="11" s="1"/>
  <c r="G2238" i="11"/>
  <c r="C2238" i="11"/>
  <c r="D2238" i="11" s="1"/>
  <c r="G2237" i="11"/>
  <c r="C2237" i="11"/>
  <c r="D2237" i="11" s="1"/>
  <c r="G2236" i="11"/>
  <c r="C2236" i="11"/>
  <c r="D2236" i="11" s="1"/>
  <c r="G2235" i="11"/>
  <c r="C2235" i="11"/>
  <c r="D2235" i="11" s="1"/>
  <c r="G2234" i="11"/>
  <c r="C2234" i="11"/>
  <c r="D2234" i="11" s="1"/>
  <c r="G2233" i="11"/>
  <c r="C2233" i="11"/>
  <c r="D2233" i="11" s="1"/>
  <c r="G2232" i="11"/>
  <c r="C2232" i="11"/>
  <c r="D2232" i="11" s="1"/>
  <c r="G2231" i="11"/>
  <c r="C2231" i="11"/>
  <c r="D2231" i="11" s="1"/>
  <c r="G2230" i="11"/>
  <c r="C2230" i="11"/>
  <c r="D2230" i="11" s="1"/>
  <c r="G2229" i="11"/>
  <c r="C2229" i="11"/>
  <c r="D2229" i="11" s="1"/>
  <c r="G2228" i="11"/>
  <c r="C2228" i="11"/>
  <c r="D2228" i="11" s="1"/>
  <c r="G2227" i="11"/>
  <c r="C2227" i="11"/>
  <c r="D2227" i="11" s="1"/>
  <c r="G2226" i="11"/>
  <c r="C2226" i="11"/>
  <c r="D2226" i="11" s="1"/>
  <c r="G2225" i="11"/>
  <c r="C2225" i="11"/>
  <c r="D2225" i="11" s="1"/>
  <c r="G2224" i="11"/>
  <c r="C2224" i="11"/>
  <c r="D2224" i="11" s="1"/>
  <c r="G2223" i="11"/>
  <c r="C2223" i="11"/>
  <c r="D2223" i="11" s="1"/>
  <c r="G2222" i="11"/>
  <c r="C2222" i="11"/>
  <c r="D2222" i="11" s="1"/>
  <c r="G2221" i="11"/>
  <c r="C2221" i="11"/>
  <c r="D2221" i="11" s="1"/>
  <c r="G2220" i="11"/>
  <c r="C2220" i="11"/>
  <c r="D2220" i="11" s="1"/>
  <c r="G2219" i="11"/>
  <c r="C2219" i="11"/>
  <c r="D2219" i="11" s="1"/>
  <c r="G2218" i="11"/>
  <c r="C2218" i="11"/>
  <c r="D2218" i="11" s="1"/>
  <c r="G2217" i="11"/>
  <c r="C2217" i="11"/>
  <c r="D2217" i="11" s="1"/>
  <c r="G2216" i="11"/>
  <c r="C2216" i="11"/>
  <c r="D2216" i="11" s="1"/>
  <c r="G2215" i="11"/>
  <c r="C2215" i="11"/>
  <c r="D2215" i="11" s="1"/>
  <c r="G2214" i="11"/>
  <c r="C2214" i="11"/>
  <c r="D2214" i="11" s="1"/>
  <c r="G2213" i="11"/>
  <c r="C2213" i="11"/>
  <c r="D2213" i="11" s="1"/>
  <c r="G2212" i="11"/>
  <c r="C2212" i="11"/>
  <c r="D2212" i="11" s="1"/>
  <c r="G2211" i="11"/>
  <c r="C2211" i="11"/>
  <c r="D2211" i="11" s="1"/>
  <c r="G2210" i="11"/>
  <c r="C2210" i="11"/>
  <c r="D2210" i="11" s="1"/>
  <c r="G2209" i="11"/>
  <c r="C2209" i="11"/>
  <c r="D2209" i="11" s="1"/>
  <c r="G2208" i="11"/>
  <c r="C2208" i="11"/>
  <c r="D2208" i="11" s="1"/>
  <c r="G2207" i="11"/>
  <c r="C2207" i="11"/>
  <c r="D2207" i="11" s="1"/>
  <c r="G2206" i="11"/>
  <c r="C2206" i="11"/>
  <c r="D2206" i="11" s="1"/>
  <c r="G2205" i="11"/>
  <c r="C2205" i="11"/>
  <c r="D2205" i="11" s="1"/>
  <c r="G2204" i="11"/>
  <c r="C2204" i="11"/>
  <c r="D2204" i="11" s="1"/>
  <c r="G2203" i="11"/>
  <c r="C2203" i="11"/>
  <c r="D2203" i="11" s="1"/>
  <c r="G2202" i="11"/>
  <c r="C2202" i="11"/>
  <c r="D2202" i="11" s="1"/>
  <c r="G2201" i="11"/>
  <c r="C2201" i="11"/>
  <c r="D2201" i="11" s="1"/>
  <c r="G2200" i="11"/>
  <c r="C2200" i="11"/>
  <c r="D2200" i="11" s="1"/>
  <c r="G2199" i="11"/>
  <c r="C2199" i="11"/>
  <c r="D2199" i="11" s="1"/>
  <c r="G2198" i="11"/>
  <c r="C2198" i="11"/>
  <c r="D2198" i="11" s="1"/>
  <c r="G2197" i="11"/>
  <c r="C2197" i="11"/>
  <c r="D2197" i="11" s="1"/>
  <c r="G2196" i="11"/>
  <c r="C2196" i="11"/>
  <c r="D2196" i="11" s="1"/>
  <c r="G2195" i="11"/>
  <c r="C2195" i="11"/>
  <c r="D2195" i="11" s="1"/>
  <c r="G2194" i="11"/>
  <c r="C2194" i="11"/>
  <c r="D2194" i="11" s="1"/>
  <c r="G2193" i="11"/>
  <c r="C2193" i="11"/>
  <c r="D2193" i="11" s="1"/>
  <c r="G2192" i="11"/>
  <c r="C2192" i="11"/>
  <c r="D2192" i="11" s="1"/>
  <c r="G2191" i="11"/>
  <c r="C2191" i="11"/>
  <c r="D2191" i="11" s="1"/>
  <c r="G2190" i="11"/>
  <c r="C2190" i="11"/>
  <c r="D2190" i="11" s="1"/>
  <c r="G2189" i="11"/>
  <c r="C2189" i="11"/>
  <c r="D2189" i="11" s="1"/>
  <c r="G2188" i="11"/>
  <c r="C2188" i="11"/>
  <c r="D2188" i="11" s="1"/>
  <c r="G2187" i="11"/>
  <c r="C2187" i="11"/>
  <c r="D2187" i="11" s="1"/>
  <c r="G2186" i="11"/>
  <c r="C2186" i="11"/>
  <c r="D2186" i="11" s="1"/>
  <c r="G2185" i="11"/>
  <c r="C2185" i="11"/>
  <c r="D2185" i="11" s="1"/>
  <c r="G2184" i="11"/>
  <c r="C2184" i="11"/>
  <c r="D2184" i="11" s="1"/>
  <c r="G2183" i="11"/>
  <c r="C2183" i="11"/>
  <c r="D2183" i="11" s="1"/>
  <c r="G2182" i="11"/>
  <c r="C2182" i="11"/>
  <c r="D2182" i="11" s="1"/>
  <c r="G2181" i="11"/>
  <c r="C2181" i="11"/>
  <c r="D2181" i="11" s="1"/>
  <c r="G2180" i="11"/>
  <c r="C2180" i="11"/>
  <c r="D2180" i="11" s="1"/>
  <c r="G2179" i="11"/>
  <c r="C2179" i="11"/>
  <c r="D2179" i="11" s="1"/>
  <c r="G2178" i="11"/>
  <c r="C2178" i="11"/>
  <c r="D2178" i="11" s="1"/>
  <c r="G2177" i="11"/>
  <c r="C2177" i="11"/>
  <c r="D2177" i="11" s="1"/>
  <c r="G2176" i="11"/>
  <c r="C2176" i="11"/>
  <c r="D2176" i="11" s="1"/>
  <c r="G2175" i="11"/>
  <c r="C2175" i="11"/>
  <c r="D2175" i="11" s="1"/>
  <c r="G2174" i="11"/>
  <c r="C2174" i="11"/>
  <c r="D2174" i="11" s="1"/>
  <c r="G2173" i="11"/>
  <c r="C2173" i="11"/>
  <c r="D2173" i="11" s="1"/>
  <c r="G2172" i="11"/>
  <c r="C2172" i="11"/>
  <c r="D2172" i="11" s="1"/>
  <c r="G2171" i="11"/>
  <c r="C2171" i="11"/>
  <c r="D2171" i="11" s="1"/>
  <c r="G2170" i="11"/>
  <c r="C2170" i="11"/>
  <c r="D2170" i="11" s="1"/>
  <c r="G2169" i="11"/>
  <c r="C2169" i="11"/>
  <c r="D2169" i="11" s="1"/>
  <c r="G2168" i="11"/>
  <c r="C2168" i="11"/>
  <c r="D2168" i="11" s="1"/>
  <c r="G2167" i="11"/>
  <c r="C2167" i="11"/>
  <c r="D2167" i="11" s="1"/>
  <c r="G2166" i="11"/>
  <c r="C2166" i="11"/>
  <c r="D2166" i="11" s="1"/>
  <c r="G2165" i="11"/>
  <c r="C2165" i="11"/>
  <c r="D2165" i="11" s="1"/>
  <c r="G2164" i="11"/>
  <c r="C2164" i="11"/>
  <c r="D2164" i="11" s="1"/>
  <c r="G2163" i="11"/>
  <c r="C2163" i="11"/>
  <c r="D2163" i="11" s="1"/>
  <c r="G2162" i="11"/>
  <c r="C2162" i="11"/>
  <c r="D2162" i="11" s="1"/>
  <c r="G2161" i="11"/>
  <c r="C2161" i="11"/>
  <c r="D2161" i="11" s="1"/>
  <c r="G2160" i="11"/>
  <c r="C2160" i="11"/>
  <c r="D2160" i="11" s="1"/>
  <c r="G2159" i="11"/>
  <c r="C2159" i="11"/>
  <c r="D2159" i="11" s="1"/>
  <c r="G2158" i="11"/>
  <c r="C2158" i="11"/>
  <c r="D2158" i="11" s="1"/>
  <c r="G2157" i="11"/>
  <c r="C2157" i="11"/>
  <c r="D2157" i="11" s="1"/>
  <c r="G2156" i="11"/>
  <c r="C2156" i="11"/>
  <c r="D2156" i="11" s="1"/>
  <c r="G2155" i="11"/>
  <c r="C2155" i="11"/>
  <c r="D2155" i="11" s="1"/>
  <c r="G2154" i="11"/>
  <c r="C2154" i="11"/>
  <c r="D2154" i="11" s="1"/>
  <c r="G2153" i="11"/>
  <c r="C2153" i="11"/>
  <c r="D2153" i="11" s="1"/>
  <c r="G2152" i="11"/>
  <c r="C2152" i="11"/>
  <c r="D2152" i="11" s="1"/>
  <c r="G2151" i="11"/>
  <c r="C2151" i="11"/>
  <c r="D2151" i="11" s="1"/>
  <c r="G2150" i="11"/>
  <c r="C2150" i="11"/>
  <c r="D2150" i="11" s="1"/>
  <c r="G2149" i="11"/>
  <c r="C2149" i="11"/>
  <c r="D2149" i="11" s="1"/>
  <c r="G2148" i="11"/>
  <c r="C2148" i="11"/>
  <c r="D2148" i="11" s="1"/>
  <c r="G2147" i="11"/>
  <c r="C2147" i="11"/>
  <c r="D2147" i="11" s="1"/>
  <c r="G2146" i="11"/>
  <c r="C2146" i="11"/>
  <c r="D2146" i="11" s="1"/>
  <c r="G2145" i="11"/>
  <c r="C2145" i="11"/>
  <c r="D2145" i="11" s="1"/>
  <c r="G2144" i="11"/>
  <c r="C2144" i="11"/>
  <c r="D2144" i="11" s="1"/>
  <c r="G2143" i="11"/>
  <c r="C2143" i="11"/>
  <c r="D2143" i="11" s="1"/>
  <c r="G2142" i="11"/>
  <c r="C2142" i="11"/>
  <c r="D2142" i="11" s="1"/>
  <c r="G2141" i="11"/>
  <c r="C2141" i="11"/>
  <c r="D2141" i="11" s="1"/>
  <c r="G2140" i="11"/>
  <c r="C2140" i="11"/>
  <c r="D2140" i="11" s="1"/>
  <c r="G2139" i="11"/>
  <c r="C2139" i="11"/>
  <c r="D2139" i="11" s="1"/>
  <c r="G2138" i="11"/>
  <c r="C2138" i="11"/>
  <c r="D2138" i="11" s="1"/>
  <c r="G2137" i="11"/>
  <c r="C2137" i="11"/>
  <c r="D2137" i="11" s="1"/>
  <c r="G2136" i="11"/>
  <c r="C2136" i="11"/>
  <c r="D2136" i="11" s="1"/>
  <c r="G2135" i="11"/>
  <c r="C2135" i="11"/>
  <c r="D2135" i="11" s="1"/>
  <c r="G2134" i="11"/>
  <c r="C2134" i="11"/>
  <c r="D2134" i="11" s="1"/>
  <c r="G2133" i="11"/>
  <c r="C2133" i="11"/>
  <c r="D2133" i="11" s="1"/>
  <c r="G2132" i="11"/>
  <c r="C2132" i="11"/>
  <c r="D2132" i="11" s="1"/>
  <c r="G2131" i="11"/>
  <c r="C2131" i="11"/>
  <c r="D2131" i="11" s="1"/>
  <c r="G2130" i="11"/>
  <c r="C2130" i="11"/>
  <c r="D2130" i="11" s="1"/>
  <c r="G2129" i="11"/>
  <c r="C2129" i="11"/>
  <c r="D2129" i="11" s="1"/>
  <c r="G2128" i="11"/>
  <c r="C2128" i="11"/>
  <c r="D2128" i="11" s="1"/>
  <c r="G2127" i="11"/>
  <c r="C2127" i="11"/>
  <c r="D2127" i="11" s="1"/>
  <c r="G2126" i="11"/>
  <c r="C2126" i="11"/>
  <c r="D2126" i="11" s="1"/>
  <c r="G2125" i="11"/>
  <c r="C2125" i="11"/>
  <c r="D2125" i="11" s="1"/>
  <c r="G2124" i="11"/>
  <c r="C2124" i="11"/>
  <c r="D2124" i="11" s="1"/>
  <c r="G2123" i="11"/>
  <c r="C2123" i="11"/>
  <c r="D2123" i="11" s="1"/>
  <c r="G2122" i="11"/>
  <c r="C2122" i="11"/>
  <c r="D2122" i="11" s="1"/>
  <c r="G2121" i="11"/>
  <c r="C2121" i="11"/>
  <c r="D2121" i="11" s="1"/>
  <c r="G2120" i="11"/>
  <c r="C2120" i="11"/>
  <c r="D2120" i="11" s="1"/>
  <c r="G2119" i="11"/>
  <c r="C2119" i="11"/>
  <c r="D2119" i="11" s="1"/>
  <c r="G2118" i="11"/>
  <c r="C2118" i="11"/>
  <c r="D2118" i="11" s="1"/>
  <c r="G2117" i="11"/>
  <c r="C2117" i="11"/>
  <c r="D2117" i="11" s="1"/>
  <c r="G2116" i="11"/>
  <c r="C2116" i="11"/>
  <c r="D2116" i="11" s="1"/>
  <c r="G2115" i="11"/>
  <c r="C2115" i="11"/>
  <c r="D2115" i="11" s="1"/>
  <c r="G2114" i="11"/>
  <c r="C2114" i="11"/>
  <c r="D2114" i="11" s="1"/>
  <c r="G2113" i="11"/>
  <c r="C2113" i="11"/>
  <c r="D2113" i="11" s="1"/>
  <c r="G2112" i="11"/>
  <c r="C2112" i="11"/>
  <c r="D2112" i="11" s="1"/>
  <c r="G2111" i="11"/>
  <c r="C2111" i="11"/>
  <c r="D2111" i="11" s="1"/>
  <c r="G2110" i="11"/>
  <c r="C2110" i="11"/>
  <c r="D2110" i="11" s="1"/>
  <c r="G2109" i="11"/>
  <c r="C2109" i="11"/>
  <c r="D2109" i="11" s="1"/>
  <c r="G2108" i="11"/>
  <c r="C2108" i="11"/>
  <c r="D2108" i="11" s="1"/>
  <c r="G2107" i="11"/>
  <c r="C2107" i="11"/>
  <c r="D2107" i="11" s="1"/>
  <c r="G2106" i="11"/>
  <c r="C2106" i="11"/>
  <c r="D2106" i="11" s="1"/>
  <c r="G2105" i="11"/>
  <c r="C2105" i="11"/>
  <c r="D2105" i="11" s="1"/>
  <c r="G2104" i="11"/>
  <c r="C2104" i="11"/>
  <c r="D2104" i="11" s="1"/>
  <c r="G2103" i="11"/>
  <c r="C2103" i="11"/>
  <c r="D2103" i="11" s="1"/>
  <c r="G2102" i="11"/>
  <c r="C2102" i="11"/>
  <c r="D2102" i="11" s="1"/>
  <c r="G2101" i="11"/>
  <c r="C2101" i="11"/>
  <c r="D2101" i="11" s="1"/>
  <c r="G2100" i="11"/>
  <c r="C2100" i="11"/>
  <c r="D2100" i="11" s="1"/>
  <c r="G2099" i="11"/>
  <c r="C2099" i="11"/>
  <c r="D2099" i="11" s="1"/>
  <c r="G2098" i="11"/>
  <c r="C2098" i="11"/>
  <c r="D2098" i="11" s="1"/>
  <c r="G2097" i="11"/>
  <c r="C2097" i="11"/>
  <c r="D2097" i="11" s="1"/>
  <c r="G2096" i="11"/>
  <c r="C2096" i="11"/>
  <c r="D2096" i="11" s="1"/>
  <c r="G2095" i="11"/>
  <c r="C2095" i="11"/>
  <c r="D2095" i="11" s="1"/>
  <c r="G2094" i="11"/>
  <c r="C2094" i="11"/>
  <c r="D2094" i="11" s="1"/>
  <c r="G2093" i="11"/>
  <c r="C2093" i="11"/>
  <c r="D2093" i="11" s="1"/>
  <c r="G2092" i="11"/>
  <c r="C2092" i="11"/>
  <c r="D2092" i="11" s="1"/>
  <c r="G2091" i="11"/>
  <c r="C2091" i="11"/>
  <c r="D2091" i="11" s="1"/>
  <c r="G2090" i="11"/>
  <c r="C2090" i="11"/>
  <c r="D2090" i="11" s="1"/>
  <c r="G2089" i="11"/>
  <c r="C2089" i="11"/>
  <c r="D2089" i="11" s="1"/>
  <c r="G2088" i="11"/>
  <c r="C2088" i="11"/>
  <c r="D2088" i="11" s="1"/>
  <c r="G2087" i="11"/>
  <c r="C2087" i="11"/>
  <c r="D2087" i="11" s="1"/>
  <c r="G2086" i="11"/>
  <c r="C2086" i="11"/>
  <c r="D2086" i="11" s="1"/>
  <c r="G2085" i="11"/>
  <c r="C2085" i="11"/>
  <c r="D2085" i="11" s="1"/>
  <c r="G2084" i="11"/>
  <c r="C2084" i="11"/>
  <c r="D2084" i="11" s="1"/>
  <c r="G2083" i="11"/>
  <c r="C2083" i="11"/>
  <c r="D2083" i="11" s="1"/>
  <c r="G2082" i="11"/>
  <c r="C2082" i="11"/>
  <c r="D2082" i="11" s="1"/>
  <c r="G2081" i="11"/>
  <c r="C2081" i="11"/>
  <c r="D2081" i="11" s="1"/>
  <c r="G2080" i="11"/>
  <c r="C2080" i="11"/>
  <c r="D2080" i="11" s="1"/>
  <c r="G2079" i="11"/>
  <c r="C2079" i="11"/>
  <c r="D2079" i="11" s="1"/>
  <c r="G2078" i="11"/>
  <c r="C2078" i="11"/>
  <c r="D2078" i="11" s="1"/>
  <c r="G2077" i="11"/>
  <c r="C2077" i="11"/>
  <c r="D2077" i="11" s="1"/>
  <c r="G2076" i="11"/>
  <c r="C2076" i="11"/>
  <c r="D2076" i="11" s="1"/>
  <c r="G2075" i="11"/>
  <c r="C2075" i="11"/>
  <c r="D2075" i="11" s="1"/>
  <c r="G2074" i="11"/>
  <c r="C2074" i="11"/>
  <c r="D2074" i="11" s="1"/>
  <c r="G2073" i="11"/>
  <c r="C2073" i="11"/>
  <c r="D2073" i="11" s="1"/>
  <c r="G2072" i="11"/>
  <c r="C2072" i="11"/>
  <c r="D2072" i="11" s="1"/>
  <c r="G2071" i="11"/>
  <c r="C2071" i="11"/>
  <c r="D2071" i="11" s="1"/>
  <c r="G2070" i="11"/>
  <c r="C2070" i="11"/>
  <c r="D2070" i="11" s="1"/>
  <c r="G2069" i="11"/>
  <c r="C2069" i="11"/>
  <c r="D2069" i="11" s="1"/>
  <c r="G2068" i="11"/>
  <c r="C2068" i="11"/>
  <c r="D2068" i="11" s="1"/>
  <c r="G2067" i="11"/>
  <c r="C2067" i="11"/>
  <c r="D2067" i="11" s="1"/>
  <c r="G2066" i="11"/>
  <c r="C2066" i="11"/>
  <c r="D2066" i="11" s="1"/>
  <c r="G2065" i="11"/>
  <c r="C2065" i="11"/>
  <c r="D2065" i="11" s="1"/>
  <c r="G2064" i="11"/>
  <c r="C2064" i="11"/>
  <c r="D2064" i="11" s="1"/>
  <c r="G2063" i="11"/>
  <c r="C2063" i="11"/>
  <c r="D2063" i="11" s="1"/>
  <c r="G2062" i="11"/>
  <c r="C2062" i="11"/>
  <c r="D2062" i="11" s="1"/>
  <c r="G2061" i="11"/>
  <c r="C2061" i="11"/>
  <c r="D2061" i="11" s="1"/>
  <c r="G2060" i="11"/>
  <c r="C2060" i="11"/>
  <c r="D2060" i="11" s="1"/>
  <c r="G2059" i="11"/>
  <c r="C2059" i="11"/>
  <c r="D2059" i="11" s="1"/>
  <c r="G2058" i="11"/>
  <c r="C2058" i="11"/>
  <c r="D2058" i="11" s="1"/>
  <c r="G2057" i="11"/>
  <c r="C2057" i="11"/>
  <c r="D2057" i="11" s="1"/>
  <c r="G2056" i="11"/>
  <c r="C2056" i="11"/>
  <c r="D2056" i="11" s="1"/>
  <c r="G2055" i="11"/>
  <c r="C2055" i="11"/>
  <c r="D2055" i="11" s="1"/>
  <c r="G2054" i="11"/>
  <c r="C2054" i="11"/>
  <c r="D2054" i="11" s="1"/>
  <c r="G2053" i="11"/>
  <c r="C2053" i="11"/>
  <c r="D2053" i="11" s="1"/>
  <c r="G2052" i="11"/>
  <c r="C2052" i="11"/>
  <c r="D2052" i="11" s="1"/>
  <c r="G2051" i="11"/>
  <c r="C2051" i="11"/>
  <c r="D2051" i="11" s="1"/>
  <c r="G2050" i="11"/>
  <c r="C2050" i="11"/>
  <c r="D2050" i="11" s="1"/>
  <c r="G2049" i="11"/>
  <c r="C2049" i="11"/>
  <c r="D2049" i="11" s="1"/>
  <c r="G2048" i="11"/>
  <c r="C2048" i="11"/>
  <c r="D2048" i="11" s="1"/>
  <c r="G2047" i="11"/>
  <c r="C2047" i="11"/>
  <c r="D2047" i="11" s="1"/>
  <c r="G2046" i="11"/>
  <c r="C2046" i="11"/>
  <c r="D2046" i="11" s="1"/>
  <c r="G2045" i="11"/>
  <c r="C2045" i="11"/>
  <c r="D2045" i="11" s="1"/>
  <c r="G2044" i="11"/>
  <c r="C2044" i="11"/>
  <c r="D2044" i="11" s="1"/>
  <c r="G2043" i="11"/>
  <c r="C2043" i="11"/>
  <c r="D2043" i="11" s="1"/>
  <c r="G2042" i="11"/>
  <c r="C2042" i="11"/>
  <c r="D2042" i="11" s="1"/>
  <c r="G2041" i="11"/>
  <c r="C2041" i="11"/>
  <c r="D2041" i="11" s="1"/>
  <c r="G2040" i="11"/>
  <c r="C2040" i="11"/>
  <c r="D2040" i="11" s="1"/>
  <c r="G2039" i="11"/>
  <c r="C2039" i="11"/>
  <c r="D2039" i="11" s="1"/>
  <c r="G2038" i="11"/>
  <c r="C2038" i="11"/>
  <c r="D2038" i="11" s="1"/>
  <c r="G2037" i="11"/>
  <c r="C2037" i="11"/>
  <c r="D2037" i="11" s="1"/>
  <c r="G2036" i="11"/>
  <c r="C2036" i="11"/>
  <c r="D2036" i="11" s="1"/>
  <c r="G2035" i="11"/>
  <c r="C2035" i="11"/>
  <c r="D2035" i="11" s="1"/>
  <c r="G2034" i="11"/>
  <c r="C2034" i="11"/>
  <c r="D2034" i="11" s="1"/>
  <c r="G2033" i="11"/>
  <c r="C2033" i="11"/>
  <c r="D2033" i="11" s="1"/>
  <c r="G2032" i="11"/>
  <c r="C2032" i="11"/>
  <c r="D2032" i="11" s="1"/>
  <c r="G2031" i="11"/>
  <c r="C2031" i="11"/>
  <c r="D2031" i="11" s="1"/>
  <c r="G2030" i="11"/>
  <c r="C2030" i="11"/>
  <c r="D2030" i="11" s="1"/>
  <c r="G2029" i="11"/>
  <c r="C2029" i="11"/>
  <c r="D2029" i="11" s="1"/>
  <c r="G2028" i="11"/>
  <c r="C2028" i="11"/>
  <c r="D2028" i="11" s="1"/>
  <c r="G2027" i="11"/>
  <c r="C2027" i="11"/>
  <c r="D2027" i="11" s="1"/>
  <c r="G2026" i="11"/>
  <c r="C2026" i="11"/>
  <c r="D2026" i="11" s="1"/>
  <c r="G2025" i="11"/>
  <c r="C2025" i="11"/>
  <c r="D2025" i="11" s="1"/>
  <c r="G2024" i="11"/>
  <c r="C2024" i="11"/>
  <c r="D2024" i="11" s="1"/>
  <c r="G2023" i="11"/>
  <c r="C2023" i="11"/>
  <c r="D2023" i="11" s="1"/>
  <c r="G2022" i="11"/>
  <c r="C2022" i="11"/>
  <c r="D2022" i="11" s="1"/>
  <c r="G2021" i="11"/>
  <c r="C2021" i="11"/>
  <c r="D2021" i="11" s="1"/>
  <c r="G2020" i="11"/>
  <c r="C2020" i="11"/>
  <c r="D2020" i="11" s="1"/>
  <c r="G2019" i="11"/>
  <c r="C2019" i="11"/>
  <c r="D2019" i="11" s="1"/>
  <c r="G2018" i="11"/>
  <c r="C2018" i="11"/>
  <c r="D2018" i="11" s="1"/>
  <c r="G2017" i="11"/>
  <c r="C2017" i="11"/>
  <c r="D2017" i="11" s="1"/>
  <c r="G2016" i="11"/>
  <c r="C2016" i="11"/>
  <c r="D2016" i="11" s="1"/>
  <c r="G2015" i="11"/>
  <c r="C2015" i="11"/>
  <c r="D2015" i="11" s="1"/>
  <c r="G2014" i="11"/>
  <c r="C2014" i="11"/>
  <c r="D2014" i="11" s="1"/>
  <c r="G2013" i="11"/>
  <c r="C2013" i="11"/>
  <c r="D2013" i="11" s="1"/>
  <c r="G2012" i="11"/>
  <c r="C2012" i="11"/>
  <c r="D2012" i="11" s="1"/>
  <c r="G2011" i="11"/>
  <c r="C2011" i="11"/>
  <c r="D2011" i="11" s="1"/>
  <c r="G2010" i="11"/>
  <c r="C2010" i="11"/>
  <c r="D2010" i="11" s="1"/>
  <c r="G2009" i="11"/>
  <c r="C2009" i="11"/>
  <c r="D2009" i="11" s="1"/>
  <c r="G2008" i="11"/>
  <c r="C2008" i="11"/>
  <c r="D2008" i="11" s="1"/>
  <c r="G2007" i="11"/>
  <c r="C2007" i="11"/>
  <c r="D2007" i="11" s="1"/>
  <c r="G2006" i="11"/>
  <c r="C2006" i="11"/>
  <c r="D2006" i="11" s="1"/>
  <c r="G2005" i="11"/>
  <c r="C2005" i="11"/>
  <c r="D2005" i="11" s="1"/>
  <c r="G2004" i="11"/>
  <c r="C2004" i="11"/>
  <c r="D2004" i="11" s="1"/>
  <c r="G2003" i="11"/>
  <c r="C2003" i="11"/>
  <c r="D2003" i="11" s="1"/>
  <c r="G2002" i="11"/>
  <c r="C2002" i="11"/>
  <c r="D2002" i="11" s="1"/>
  <c r="G2001" i="11"/>
  <c r="C2001" i="11"/>
  <c r="D2001" i="11" s="1"/>
  <c r="G2000" i="11"/>
  <c r="C2000" i="11"/>
  <c r="D2000" i="11" s="1"/>
  <c r="G1999" i="11"/>
  <c r="C1999" i="11"/>
  <c r="D1999" i="11" s="1"/>
  <c r="G1998" i="11"/>
  <c r="C1998" i="11"/>
  <c r="D1998" i="11" s="1"/>
  <c r="G1997" i="11"/>
  <c r="C1997" i="11"/>
  <c r="D1997" i="11" s="1"/>
  <c r="G1996" i="11"/>
  <c r="C1996" i="11"/>
  <c r="D1996" i="11" s="1"/>
  <c r="G1995" i="11"/>
  <c r="C1995" i="11"/>
  <c r="D1995" i="11" s="1"/>
  <c r="G1994" i="11"/>
  <c r="C1994" i="11"/>
  <c r="D1994" i="11" s="1"/>
  <c r="G1993" i="11"/>
  <c r="C1993" i="11"/>
  <c r="D1993" i="11" s="1"/>
  <c r="G1992" i="11"/>
  <c r="C1992" i="11"/>
  <c r="D1992" i="11" s="1"/>
  <c r="G1991" i="11"/>
  <c r="C1991" i="11"/>
  <c r="D1991" i="11" s="1"/>
  <c r="G1990" i="11"/>
  <c r="C1990" i="11"/>
  <c r="D1990" i="11" s="1"/>
  <c r="G1989" i="11"/>
  <c r="C1989" i="11"/>
  <c r="D1989" i="11" s="1"/>
  <c r="G1988" i="11"/>
  <c r="C1988" i="11"/>
  <c r="D1988" i="11" s="1"/>
  <c r="G1987" i="11"/>
  <c r="C1987" i="11"/>
  <c r="D1987" i="11" s="1"/>
  <c r="G1986" i="11"/>
  <c r="C1986" i="11"/>
  <c r="D1986" i="11" s="1"/>
  <c r="G1985" i="11"/>
  <c r="C1985" i="11"/>
  <c r="D1985" i="11" s="1"/>
  <c r="G1984" i="11"/>
  <c r="C1984" i="11"/>
  <c r="D1984" i="11" s="1"/>
  <c r="G1983" i="11"/>
  <c r="C1983" i="11"/>
  <c r="D1983" i="11" s="1"/>
  <c r="G1982" i="11"/>
  <c r="C1982" i="11"/>
  <c r="D1982" i="11" s="1"/>
  <c r="G1981" i="11"/>
  <c r="C1981" i="11"/>
  <c r="D1981" i="11" s="1"/>
  <c r="G1980" i="11"/>
  <c r="C1980" i="11"/>
  <c r="D1980" i="11" s="1"/>
  <c r="G1979" i="11"/>
  <c r="C1979" i="11"/>
  <c r="D1979" i="11" s="1"/>
  <c r="G1978" i="11"/>
  <c r="C1978" i="11"/>
  <c r="D1978" i="11" s="1"/>
  <c r="G1977" i="11"/>
  <c r="C1977" i="11"/>
  <c r="D1977" i="11" s="1"/>
  <c r="G1976" i="11"/>
  <c r="C1976" i="11"/>
  <c r="D1976" i="11" s="1"/>
  <c r="G1975" i="11"/>
  <c r="C1975" i="11"/>
  <c r="D1975" i="11" s="1"/>
  <c r="G1974" i="11"/>
  <c r="C1974" i="11"/>
  <c r="D1974" i="11" s="1"/>
  <c r="G1973" i="11"/>
  <c r="C1973" i="11"/>
  <c r="D1973" i="11" s="1"/>
  <c r="G1972" i="11"/>
  <c r="C1972" i="11"/>
  <c r="D1972" i="11" s="1"/>
  <c r="G1971" i="11"/>
  <c r="C1971" i="11"/>
  <c r="D1971" i="11" s="1"/>
  <c r="G1970" i="11"/>
  <c r="C1970" i="11"/>
  <c r="D1970" i="11" s="1"/>
  <c r="G1969" i="11"/>
  <c r="C1969" i="11"/>
  <c r="D1969" i="11" s="1"/>
  <c r="G1968" i="11"/>
  <c r="C1968" i="11"/>
  <c r="D1968" i="11" s="1"/>
  <c r="G1967" i="11"/>
  <c r="C1967" i="11"/>
  <c r="D1967" i="11" s="1"/>
  <c r="G1966" i="11"/>
  <c r="C1966" i="11"/>
  <c r="D1966" i="11" s="1"/>
  <c r="G1965" i="11"/>
  <c r="C1965" i="11"/>
  <c r="D1965" i="11" s="1"/>
  <c r="G1964" i="11"/>
  <c r="C1964" i="11"/>
  <c r="D1964" i="11" s="1"/>
  <c r="G1963" i="11"/>
  <c r="C1963" i="11"/>
  <c r="D1963" i="11" s="1"/>
  <c r="G1962" i="11"/>
  <c r="C1962" i="11"/>
  <c r="D1962" i="11" s="1"/>
  <c r="G1961" i="11"/>
  <c r="C1961" i="11"/>
  <c r="D1961" i="11" s="1"/>
  <c r="G1960" i="11"/>
  <c r="C1960" i="11"/>
  <c r="D1960" i="11" s="1"/>
  <c r="G1959" i="11"/>
  <c r="C1959" i="11"/>
  <c r="D1959" i="11" s="1"/>
  <c r="G1958" i="11"/>
  <c r="C1958" i="11"/>
  <c r="D1958" i="11" s="1"/>
  <c r="G1957" i="11"/>
  <c r="C1957" i="11"/>
  <c r="D1957" i="11" s="1"/>
  <c r="G1956" i="11"/>
  <c r="C1956" i="11"/>
  <c r="D1956" i="11" s="1"/>
  <c r="G1955" i="11"/>
  <c r="C1955" i="11"/>
  <c r="D1955" i="11" s="1"/>
  <c r="G1954" i="11"/>
  <c r="C1954" i="11"/>
  <c r="D1954" i="11" s="1"/>
  <c r="G1953" i="11"/>
  <c r="C1953" i="11"/>
  <c r="D1953" i="11" s="1"/>
  <c r="G1952" i="11"/>
  <c r="C1952" i="11"/>
  <c r="D1952" i="11" s="1"/>
  <c r="G1951" i="11"/>
  <c r="C1951" i="11"/>
  <c r="D1951" i="11" s="1"/>
  <c r="G1950" i="11"/>
  <c r="C1950" i="11"/>
  <c r="D1950" i="11" s="1"/>
  <c r="G1949" i="11"/>
  <c r="C1949" i="11"/>
  <c r="D1949" i="11" s="1"/>
  <c r="G1948" i="11"/>
  <c r="C1948" i="11"/>
  <c r="D1948" i="11" s="1"/>
  <c r="G1947" i="11"/>
  <c r="C1947" i="11"/>
  <c r="D1947" i="11" s="1"/>
  <c r="G1946" i="11"/>
  <c r="C1946" i="11"/>
  <c r="D1946" i="11" s="1"/>
  <c r="G1945" i="11"/>
  <c r="C1945" i="11"/>
  <c r="D1945" i="11" s="1"/>
  <c r="G1944" i="11"/>
  <c r="C1944" i="11"/>
  <c r="D1944" i="11" s="1"/>
  <c r="G1943" i="11"/>
  <c r="C1943" i="11"/>
  <c r="D1943" i="11" s="1"/>
  <c r="G1942" i="11"/>
  <c r="C1942" i="11"/>
  <c r="D1942" i="11" s="1"/>
  <c r="G1941" i="11"/>
  <c r="C1941" i="11"/>
  <c r="D1941" i="11" s="1"/>
  <c r="G1940" i="11"/>
  <c r="C1940" i="11"/>
  <c r="D1940" i="11" s="1"/>
  <c r="G1939" i="11"/>
  <c r="C1939" i="11"/>
  <c r="D1939" i="11" s="1"/>
  <c r="G1938" i="11"/>
  <c r="C1938" i="11"/>
  <c r="D1938" i="11" s="1"/>
  <c r="G1937" i="11"/>
  <c r="C1937" i="11"/>
  <c r="D1937" i="11" s="1"/>
  <c r="G1936" i="11"/>
  <c r="C1936" i="11"/>
  <c r="D1936" i="11" s="1"/>
  <c r="G1935" i="11"/>
  <c r="C1935" i="11"/>
  <c r="D1935" i="11" s="1"/>
  <c r="G1934" i="11"/>
  <c r="C1934" i="11"/>
  <c r="D1934" i="11" s="1"/>
  <c r="G1933" i="11"/>
  <c r="C1933" i="11"/>
  <c r="D1933" i="11" s="1"/>
  <c r="G1932" i="11"/>
  <c r="C1932" i="11"/>
  <c r="D1932" i="11" s="1"/>
  <c r="G1931" i="11"/>
  <c r="C1931" i="11"/>
  <c r="D1931" i="11" s="1"/>
  <c r="G1930" i="11"/>
  <c r="C1930" i="11"/>
  <c r="D1930" i="11" s="1"/>
  <c r="G1929" i="11"/>
  <c r="C1929" i="11"/>
  <c r="D1929" i="11" s="1"/>
  <c r="G1928" i="11"/>
  <c r="C1928" i="11"/>
  <c r="D1928" i="11" s="1"/>
  <c r="G1927" i="11"/>
  <c r="C1927" i="11"/>
  <c r="D1927" i="11" s="1"/>
  <c r="G1926" i="11"/>
  <c r="C1926" i="11"/>
  <c r="D1926" i="11" s="1"/>
  <c r="G1925" i="11"/>
  <c r="C1925" i="11"/>
  <c r="D1925" i="11" s="1"/>
  <c r="G1924" i="11"/>
  <c r="C1924" i="11"/>
  <c r="D1924" i="11" s="1"/>
  <c r="G1923" i="11"/>
  <c r="C1923" i="11"/>
  <c r="D1923" i="11" s="1"/>
  <c r="G1922" i="11"/>
  <c r="C1922" i="11"/>
  <c r="D1922" i="11" s="1"/>
  <c r="G1921" i="11"/>
  <c r="C1921" i="11"/>
  <c r="D1921" i="11" s="1"/>
  <c r="G1920" i="11"/>
  <c r="C1920" i="11"/>
  <c r="D1920" i="11" s="1"/>
  <c r="G1919" i="11"/>
  <c r="C1919" i="11"/>
  <c r="D1919" i="11" s="1"/>
  <c r="G1918" i="11"/>
  <c r="C1918" i="11"/>
  <c r="D1918" i="11" s="1"/>
  <c r="G1917" i="11"/>
  <c r="C1917" i="11"/>
  <c r="D1917" i="11" s="1"/>
  <c r="G1916" i="11"/>
  <c r="C1916" i="11"/>
  <c r="D1916" i="11" s="1"/>
  <c r="G1915" i="11"/>
  <c r="C1915" i="11"/>
  <c r="D1915" i="11" s="1"/>
  <c r="G1914" i="11"/>
  <c r="C1914" i="11"/>
  <c r="D1914" i="11" s="1"/>
  <c r="G1913" i="11"/>
  <c r="C1913" i="11"/>
  <c r="D1913" i="11" s="1"/>
  <c r="G1912" i="11"/>
  <c r="C1912" i="11"/>
  <c r="D1912" i="11" s="1"/>
  <c r="G1911" i="11"/>
  <c r="C1911" i="11"/>
  <c r="D1911" i="11" s="1"/>
  <c r="G1910" i="11"/>
  <c r="C1910" i="11"/>
  <c r="D1910" i="11" s="1"/>
  <c r="G1909" i="11"/>
  <c r="C1909" i="11"/>
  <c r="D1909" i="11" s="1"/>
  <c r="G1908" i="11"/>
  <c r="C1908" i="11"/>
  <c r="D1908" i="11" s="1"/>
  <c r="G1907" i="11"/>
  <c r="C1907" i="11"/>
  <c r="D1907" i="11" s="1"/>
  <c r="G1906" i="11"/>
  <c r="C1906" i="11"/>
  <c r="D1906" i="11" s="1"/>
  <c r="G1905" i="11"/>
  <c r="C1905" i="11"/>
  <c r="D1905" i="11" s="1"/>
  <c r="G1904" i="11"/>
  <c r="C1904" i="11"/>
  <c r="D1904" i="11" s="1"/>
  <c r="G1903" i="11"/>
  <c r="C1903" i="11"/>
  <c r="D1903" i="11" s="1"/>
  <c r="G1902" i="11"/>
  <c r="C1902" i="11"/>
  <c r="D1902" i="11" s="1"/>
  <c r="G1901" i="11"/>
  <c r="C1901" i="11"/>
  <c r="D1901" i="11" s="1"/>
  <c r="G1900" i="11"/>
  <c r="C1900" i="11"/>
  <c r="D1900" i="11" s="1"/>
  <c r="G1899" i="11"/>
  <c r="C1899" i="11"/>
  <c r="D1899" i="11" s="1"/>
  <c r="G1898" i="11"/>
  <c r="C1898" i="11"/>
  <c r="D1898" i="11" s="1"/>
  <c r="G1897" i="11"/>
  <c r="C1897" i="11"/>
  <c r="D1897" i="11" s="1"/>
  <c r="G1896" i="11"/>
  <c r="C1896" i="11"/>
  <c r="D1896" i="11" s="1"/>
  <c r="G1895" i="11"/>
  <c r="C1895" i="11"/>
  <c r="D1895" i="11" s="1"/>
  <c r="G1894" i="11"/>
  <c r="C1894" i="11"/>
  <c r="D1894" i="11" s="1"/>
  <c r="G1893" i="11"/>
  <c r="C1893" i="11"/>
  <c r="D1893" i="11" s="1"/>
  <c r="G1892" i="11"/>
  <c r="C1892" i="11"/>
  <c r="D1892" i="11" s="1"/>
  <c r="G1891" i="11"/>
  <c r="C1891" i="11"/>
  <c r="D1891" i="11" s="1"/>
  <c r="G1890" i="11"/>
  <c r="C1890" i="11"/>
  <c r="D1890" i="11" s="1"/>
  <c r="G1889" i="11"/>
  <c r="C1889" i="11"/>
  <c r="D1889" i="11" s="1"/>
  <c r="G1888" i="11"/>
  <c r="C1888" i="11"/>
  <c r="D1888" i="11" s="1"/>
  <c r="G1887" i="11"/>
  <c r="C1887" i="11"/>
  <c r="D1887" i="11" s="1"/>
  <c r="G1886" i="11"/>
  <c r="C1886" i="11"/>
  <c r="D1886" i="11" s="1"/>
  <c r="G1885" i="11"/>
  <c r="C1885" i="11"/>
  <c r="D1885" i="11" s="1"/>
  <c r="G1884" i="11"/>
  <c r="C1884" i="11"/>
  <c r="D1884" i="11" s="1"/>
  <c r="G1883" i="11"/>
  <c r="C1883" i="11"/>
  <c r="D1883" i="11" s="1"/>
  <c r="G1882" i="11"/>
  <c r="C1882" i="11"/>
  <c r="D1882" i="11" s="1"/>
  <c r="G1881" i="11"/>
  <c r="C1881" i="11"/>
  <c r="D1881" i="11" s="1"/>
  <c r="G1880" i="11"/>
  <c r="C1880" i="11"/>
  <c r="D1880" i="11" s="1"/>
  <c r="G1879" i="11"/>
  <c r="C1879" i="11"/>
  <c r="D1879" i="11" s="1"/>
  <c r="G1878" i="11"/>
  <c r="C1878" i="11"/>
  <c r="D1878" i="11" s="1"/>
  <c r="G1877" i="11"/>
  <c r="C1877" i="11"/>
  <c r="D1877" i="11" s="1"/>
  <c r="G1876" i="11"/>
  <c r="C1876" i="11"/>
  <c r="D1876" i="11" s="1"/>
  <c r="G1875" i="11"/>
  <c r="C1875" i="11"/>
  <c r="D1875" i="11" s="1"/>
  <c r="G1874" i="11"/>
  <c r="C1874" i="11"/>
  <c r="D1874" i="11" s="1"/>
  <c r="G1873" i="11"/>
  <c r="C1873" i="11"/>
  <c r="D1873" i="11" s="1"/>
  <c r="G1872" i="11"/>
  <c r="C1872" i="11"/>
  <c r="D1872" i="11" s="1"/>
  <c r="G1871" i="11"/>
  <c r="C1871" i="11"/>
  <c r="D1871" i="11" s="1"/>
  <c r="G1870" i="11"/>
  <c r="C1870" i="11"/>
  <c r="D1870" i="11" s="1"/>
  <c r="G1869" i="11"/>
  <c r="C1869" i="11"/>
  <c r="D1869" i="11" s="1"/>
  <c r="G1868" i="11"/>
  <c r="C1868" i="11"/>
  <c r="D1868" i="11" s="1"/>
  <c r="G1867" i="11"/>
  <c r="C1867" i="11"/>
  <c r="D1867" i="11" s="1"/>
  <c r="G1866" i="11"/>
  <c r="C1866" i="11"/>
  <c r="D1866" i="11" s="1"/>
  <c r="G1865" i="11"/>
  <c r="C1865" i="11"/>
  <c r="D1865" i="11" s="1"/>
  <c r="G1864" i="11"/>
  <c r="C1864" i="11"/>
  <c r="D1864" i="11" s="1"/>
  <c r="G1863" i="11"/>
  <c r="C1863" i="11"/>
  <c r="D1863" i="11" s="1"/>
  <c r="G1862" i="11"/>
  <c r="C1862" i="11"/>
  <c r="D1862" i="11" s="1"/>
  <c r="G1861" i="11"/>
  <c r="C1861" i="11"/>
  <c r="D1861" i="11" s="1"/>
  <c r="G1860" i="11"/>
  <c r="C1860" i="11"/>
  <c r="D1860" i="11" s="1"/>
  <c r="G1859" i="11"/>
  <c r="C1859" i="11"/>
  <c r="D1859" i="11" s="1"/>
  <c r="G1858" i="11"/>
  <c r="C1858" i="11"/>
  <c r="D1858" i="11" s="1"/>
  <c r="G1857" i="11"/>
  <c r="C1857" i="11"/>
  <c r="D1857" i="11" s="1"/>
  <c r="G1856" i="11"/>
  <c r="C1856" i="11"/>
  <c r="D1856" i="11" s="1"/>
  <c r="G1855" i="11"/>
  <c r="C1855" i="11"/>
  <c r="D1855" i="11" s="1"/>
  <c r="G1854" i="11"/>
  <c r="C1854" i="11"/>
  <c r="D1854" i="11" s="1"/>
  <c r="G1853" i="11"/>
  <c r="C1853" i="11"/>
  <c r="D1853" i="11" s="1"/>
  <c r="G1852" i="11"/>
  <c r="C1852" i="11"/>
  <c r="D1852" i="11" s="1"/>
  <c r="G1851" i="11"/>
  <c r="C1851" i="11"/>
  <c r="D1851" i="11" s="1"/>
  <c r="G1850" i="11"/>
  <c r="C1850" i="11"/>
  <c r="D1850" i="11" s="1"/>
  <c r="G1849" i="11"/>
  <c r="C1849" i="11"/>
  <c r="D1849" i="11" s="1"/>
  <c r="G1848" i="11"/>
  <c r="C1848" i="11"/>
  <c r="D1848" i="11" s="1"/>
  <c r="G1847" i="11"/>
  <c r="C1847" i="11"/>
  <c r="D1847" i="11" s="1"/>
  <c r="G1846" i="11"/>
  <c r="C1846" i="11"/>
  <c r="D1846" i="11" s="1"/>
  <c r="G1845" i="11"/>
  <c r="C1845" i="11"/>
  <c r="D1845" i="11" s="1"/>
  <c r="G1844" i="11"/>
  <c r="C1844" i="11"/>
  <c r="D1844" i="11" s="1"/>
  <c r="G1843" i="11"/>
  <c r="C1843" i="11"/>
  <c r="D1843" i="11" s="1"/>
  <c r="G1842" i="11"/>
  <c r="C1842" i="11"/>
  <c r="D1842" i="11" s="1"/>
  <c r="G1841" i="11"/>
  <c r="C1841" i="11"/>
  <c r="D1841" i="11" s="1"/>
  <c r="G1840" i="11"/>
  <c r="C1840" i="11"/>
  <c r="D1840" i="11" s="1"/>
  <c r="G1839" i="11"/>
  <c r="C1839" i="11"/>
  <c r="D1839" i="11" s="1"/>
  <c r="G1838" i="11"/>
  <c r="C1838" i="11"/>
  <c r="D1838" i="11" s="1"/>
  <c r="G1837" i="11"/>
  <c r="C1837" i="11"/>
  <c r="D1837" i="11" s="1"/>
  <c r="G1836" i="11"/>
  <c r="C1836" i="11"/>
  <c r="D1836" i="11" s="1"/>
  <c r="G1835" i="11"/>
  <c r="C1835" i="11"/>
  <c r="D1835" i="11" s="1"/>
  <c r="G1834" i="11"/>
  <c r="C1834" i="11"/>
  <c r="D1834" i="11" s="1"/>
  <c r="G1833" i="11"/>
  <c r="C1833" i="11"/>
  <c r="D1833" i="11" s="1"/>
  <c r="G1832" i="11"/>
  <c r="C1832" i="11"/>
  <c r="D1832" i="11" s="1"/>
  <c r="G1831" i="11"/>
  <c r="C1831" i="11"/>
  <c r="D1831" i="11" s="1"/>
  <c r="G1830" i="11"/>
  <c r="C1830" i="11"/>
  <c r="D1830" i="11" s="1"/>
  <c r="G1829" i="11"/>
  <c r="C1829" i="11"/>
  <c r="D1829" i="11" s="1"/>
  <c r="G1828" i="11"/>
  <c r="C1828" i="11"/>
  <c r="D1828" i="11" s="1"/>
  <c r="G1827" i="11"/>
  <c r="C1827" i="11"/>
  <c r="D1827" i="11" s="1"/>
  <c r="G1826" i="11"/>
  <c r="C1826" i="11"/>
  <c r="D1826" i="11" s="1"/>
  <c r="G1825" i="11"/>
  <c r="C1825" i="11"/>
  <c r="D1825" i="11" s="1"/>
  <c r="G1824" i="11"/>
  <c r="C1824" i="11"/>
  <c r="D1824" i="11" s="1"/>
  <c r="G1823" i="11"/>
  <c r="C1823" i="11"/>
  <c r="D1823" i="11" s="1"/>
  <c r="G1822" i="11"/>
  <c r="C1822" i="11"/>
  <c r="D1822" i="11" s="1"/>
  <c r="G1821" i="11"/>
  <c r="C1821" i="11"/>
  <c r="D1821" i="11" s="1"/>
  <c r="G1820" i="11"/>
  <c r="C1820" i="11"/>
  <c r="D1820" i="11" s="1"/>
  <c r="G1819" i="11"/>
  <c r="C1819" i="11"/>
  <c r="D1819" i="11" s="1"/>
  <c r="G1818" i="11"/>
  <c r="C1818" i="11"/>
  <c r="D1818" i="11" s="1"/>
  <c r="G1817" i="11"/>
  <c r="C1817" i="11"/>
  <c r="D1817" i="11" s="1"/>
  <c r="G1816" i="11"/>
  <c r="C1816" i="11"/>
  <c r="D1816" i="11" s="1"/>
  <c r="G1815" i="11"/>
  <c r="C1815" i="11"/>
  <c r="D1815" i="11" s="1"/>
  <c r="G1814" i="11"/>
  <c r="C1814" i="11"/>
  <c r="D1814" i="11" s="1"/>
  <c r="G1813" i="11"/>
  <c r="C1813" i="11"/>
  <c r="D1813" i="11" s="1"/>
  <c r="G1812" i="11"/>
  <c r="C1812" i="11"/>
  <c r="D1812" i="11" s="1"/>
  <c r="G1811" i="11"/>
  <c r="C1811" i="11"/>
  <c r="D1811" i="11" s="1"/>
  <c r="G1810" i="11"/>
  <c r="C1810" i="11"/>
  <c r="D1810" i="11" s="1"/>
  <c r="G1809" i="11"/>
  <c r="C1809" i="11"/>
  <c r="D1809" i="11" s="1"/>
  <c r="G1808" i="11"/>
  <c r="C1808" i="11"/>
  <c r="D1808" i="11" s="1"/>
  <c r="G1807" i="11"/>
  <c r="C1807" i="11"/>
  <c r="D1807" i="11" s="1"/>
  <c r="G1806" i="11"/>
  <c r="C1806" i="11"/>
  <c r="D1806" i="11" s="1"/>
  <c r="G1805" i="11"/>
  <c r="C1805" i="11"/>
  <c r="D1805" i="11" s="1"/>
  <c r="G1804" i="11"/>
  <c r="C1804" i="11"/>
  <c r="D1804" i="11" s="1"/>
  <c r="G1803" i="11"/>
  <c r="C1803" i="11"/>
  <c r="D1803" i="11" s="1"/>
  <c r="G1802" i="11"/>
  <c r="C1802" i="11"/>
  <c r="D1802" i="11" s="1"/>
  <c r="G1801" i="11"/>
  <c r="C1801" i="11"/>
  <c r="D1801" i="11" s="1"/>
  <c r="G1800" i="11"/>
  <c r="C1800" i="11"/>
  <c r="D1800" i="11" s="1"/>
  <c r="G1799" i="11"/>
  <c r="C1799" i="11"/>
  <c r="D1799" i="11" s="1"/>
  <c r="G1798" i="11"/>
  <c r="C1798" i="11"/>
  <c r="D1798" i="11" s="1"/>
  <c r="G1797" i="11"/>
  <c r="C1797" i="11"/>
  <c r="D1797" i="11" s="1"/>
  <c r="G1796" i="11"/>
  <c r="C1796" i="11"/>
  <c r="D1796" i="11" s="1"/>
  <c r="G1795" i="11"/>
  <c r="C1795" i="11"/>
  <c r="D1795" i="11" s="1"/>
  <c r="G1794" i="11"/>
  <c r="C1794" i="11"/>
  <c r="D1794" i="11" s="1"/>
  <c r="G1793" i="11"/>
  <c r="C1793" i="11"/>
  <c r="D1793" i="11" s="1"/>
  <c r="G1792" i="11"/>
  <c r="C1792" i="11"/>
  <c r="D1792" i="11" s="1"/>
  <c r="G1791" i="11"/>
  <c r="C1791" i="11"/>
  <c r="D1791" i="11" s="1"/>
  <c r="G1790" i="11"/>
  <c r="C1790" i="11"/>
  <c r="D1790" i="11" s="1"/>
  <c r="G1789" i="11"/>
  <c r="C1789" i="11"/>
  <c r="D1789" i="11" s="1"/>
  <c r="G1788" i="11"/>
  <c r="C1788" i="11"/>
  <c r="D1788" i="11" s="1"/>
  <c r="G1787" i="11"/>
  <c r="C1787" i="11"/>
  <c r="D1787" i="11" s="1"/>
  <c r="G1786" i="11"/>
  <c r="C1786" i="11"/>
  <c r="D1786" i="11" s="1"/>
  <c r="G1785" i="11"/>
  <c r="C1785" i="11"/>
  <c r="D1785" i="11" s="1"/>
  <c r="G1784" i="11"/>
  <c r="C1784" i="11"/>
  <c r="D1784" i="11" s="1"/>
  <c r="G1783" i="11"/>
  <c r="C1783" i="11"/>
  <c r="D1783" i="11" s="1"/>
  <c r="G1782" i="11"/>
  <c r="C1782" i="11"/>
  <c r="D1782" i="11" s="1"/>
  <c r="G1781" i="11"/>
  <c r="C1781" i="11"/>
  <c r="D1781" i="11" s="1"/>
  <c r="G1780" i="11"/>
  <c r="C1780" i="11"/>
  <c r="D1780" i="11" s="1"/>
  <c r="G1779" i="11"/>
  <c r="C1779" i="11"/>
  <c r="D1779" i="11" s="1"/>
  <c r="G1778" i="11"/>
  <c r="C1778" i="11"/>
  <c r="D1778" i="11" s="1"/>
  <c r="G1777" i="11"/>
  <c r="C1777" i="11"/>
  <c r="D1777" i="11" s="1"/>
  <c r="G1776" i="11"/>
  <c r="C1776" i="11"/>
  <c r="D1776" i="11" s="1"/>
  <c r="G1775" i="11"/>
  <c r="C1775" i="11"/>
  <c r="D1775" i="11" s="1"/>
  <c r="G1774" i="11"/>
  <c r="C1774" i="11"/>
  <c r="D1774" i="11" s="1"/>
  <c r="G1773" i="11"/>
  <c r="C1773" i="11"/>
  <c r="D1773" i="11" s="1"/>
  <c r="G1772" i="11"/>
  <c r="C1772" i="11"/>
  <c r="D1772" i="11" s="1"/>
  <c r="G1771" i="11"/>
  <c r="C1771" i="11"/>
  <c r="D1771" i="11" s="1"/>
  <c r="G1770" i="11"/>
  <c r="C1770" i="11"/>
  <c r="D1770" i="11" s="1"/>
  <c r="G1769" i="11"/>
  <c r="C1769" i="11"/>
  <c r="D1769" i="11" s="1"/>
  <c r="G1768" i="11"/>
  <c r="C1768" i="11"/>
  <c r="D1768" i="11" s="1"/>
  <c r="G1767" i="11"/>
  <c r="C1767" i="11"/>
  <c r="D1767" i="11" s="1"/>
  <c r="G1766" i="11"/>
  <c r="C1766" i="11"/>
  <c r="D1766" i="11" s="1"/>
  <c r="G1765" i="11"/>
  <c r="C1765" i="11"/>
  <c r="D1765" i="11" s="1"/>
  <c r="G1764" i="11"/>
  <c r="C1764" i="11"/>
  <c r="D1764" i="11" s="1"/>
  <c r="G1763" i="11"/>
  <c r="C1763" i="11"/>
  <c r="D1763" i="11" s="1"/>
  <c r="G1762" i="11"/>
  <c r="C1762" i="11"/>
  <c r="D1762" i="11" s="1"/>
  <c r="G1761" i="11"/>
  <c r="C1761" i="11"/>
  <c r="D1761" i="11" s="1"/>
  <c r="G1760" i="11"/>
  <c r="C1760" i="11"/>
  <c r="D1760" i="11" s="1"/>
  <c r="G1759" i="11"/>
  <c r="C1759" i="11"/>
  <c r="D1759" i="11" s="1"/>
  <c r="G1758" i="11"/>
  <c r="C1758" i="11"/>
  <c r="D1758" i="11" s="1"/>
  <c r="G1757" i="11"/>
  <c r="C1757" i="11"/>
  <c r="D1757" i="11" s="1"/>
  <c r="G1756" i="11"/>
  <c r="C1756" i="11"/>
  <c r="D1756" i="11" s="1"/>
  <c r="G1755" i="11"/>
  <c r="C1755" i="11"/>
  <c r="D1755" i="11" s="1"/>
  <c r="G1754" i="11"/>
  <c r="C1754" i="11"/>
  <c r="D1754" i="11" s="1"/>
  <c r="G1753" i="11"/>
  <c r="C1753" i="11"/>
  <c r="D1753" i="11" s="1"/>
  <c r="G1752" i="11"/>
  <c r="C1752" i="11"/>
  <c r="D1752" i="11" s="1"/>
  <c r="G1751" i="11"/>
  <c r="C1751" i="11"/>
  <c r="D1751" i="11" s="1"/>
  <c r="G1750" i="11"/>
  <c r="C1750" i="11"/>
  <c r="D1750" i="11" s="1"/>
  <c r="G1749" i="11"/>
  <c r="C1749" i="11"/>
  <c r="D1749" i="11" s="1"/>
  <c r="G1748" i="11"/>
  <c r="C1748" i="11"/>
  <c r="D1748" i="11" s="1"/>
  <c r="G1747" i="11"/>
  <c r="C1747" i="11"/>
  <c r="D1747" i="11" s="1"/>
  <c r="G1746" i="11"/>
  <c r="C1746" i="11"/>
  <c r="D1746" i="11" s="1"/>
  <c r="G1745" i="11"/>
  <c r="C1745" i="11"/>
  <c r="D1745" i="11" s="1"/>
  <c r="G1744" i="11"/>
  <c r="C1744" i="11"/>
  <c r="D1744" i="11" s="1"/>
  <c r="G1743" i="11"/>
  <c r="C1743" i="11"/>
  <c r="D1743" i="11" s="1"/>
  <c r="G1742" i="11"/>
  <c r="C1742" i="11"/>
  <c r="D1742" i="11" s="1"/>
  <c r="G1741" i="11"/>
  <c r="C1741" i="11"/>
  <c r="D1741" i="11" s="1"/>
  <c r="G1740" i="11"/>
  <c r="C1740" i="11"/>
  <c r="D1740" i="11" s="1"/>
  <c r="G1739" i="11"/>
  <c r="C1739" i="11"/>
  <c r="D1739" i="11" s="1"/>
  <c r="G1738" i="11"/>
  <c r="C1738" i="11"/>
  <c r="D1738" i="11" s="1"/>
  <c r="G1737" i="11"/>
  <c r="C1737" i="11"/>
  <c r="D1737" i="11" s="1"/>
  <c r="G1736" i="11"/>
  <c r="C1736" i="11"/>
  <c r="D1736" i="11" s="1"/>
  <c r="G1735" i="11"/>
  <c r="C1735" i="11"/>
  <c r="D1735" i="11" s="1"/>
  <c r="G1734" i="11"/>
  <c r="C1734" i="11"/>
  <c r="D1734" i="11" s="1"/>
  <c r="G1733" i="11"/>
  <c r="C1733" i="11"/>
  <c r="D1733" i="11" s="1"/>
  <c r="G1732" i="11"/>
  <c r="C1732" i="11"/>
  <c r="D1732" i="11" s="1"/>
  <c r="G1731" i="11"/>
  <c r="C1731" i="11"/>
  <c r="D1731" i="11" s="1"/>
  <c r="G1730" i="11"/>
  <c r="C1730" i="11"/>
  <c r="D1730" i="11" s="1"/>
  <c r="G1729" i="11"/>
  <c r="C1729" i="11"/>
  <c r="D1729" i="11" s="1"/>
  <c r="G1728" i="11"/>
  <c r="C1728" i="11"/>
  <c r="D1728" i="11" s="1"/>
  <c r="G1727" i="11"/>
  <c r="C1727" i="11"/>
  <c r="D1727" i="11" s="1"/>
  <c r="G1726" i="11"/>
  <c r="C1726" i="11"/>
  <c r="D1726" i="11" s="1"/>
  <c r="G1725" i="11"/>
  <c r="C1725" i="11"/>
  <c r="D1725" i="11" s="1"/>
  <c r="G1724" i="11"/>
  <c r="C1724" i="11"/>
  <c r="D1724" i="11" s="1"/>
  <c r="G1723" i="11"/>
  <c r="C1723" i="11"/>
  <c r="D1723" i="11" s="1"/>
  <c r="G1722" i="11"/>
  <c r="C1722" i="11"/>
  <c r="D1722" i="11" s="1"/>
  <c r="G1721" i="11"/>
  <c r="C1721" i="11"/>
  <c r="D1721" i="11" s="1"/>
  <c r="G1720" i="11"/>
  <c r="C1720" i="11"/>
  <c r="D1720" i="11" s="1"/>
  <c r="G1719" i="11"/>
  <c r="C1719" i="11"/>
  <c r="D1719" i="11" s="1"/>
  <c r="G1718" i="11"/>
  <c r="C1718" i="11"/>
  <c r="D1718" i="11" s="1"/>
  <c r="G1717" i="11"/>
  <c r="C1717" i="11"/>
  <c r="D1717" i="11" s="1"/>
  <c r="G1716" i="11"/>
  <c r="C1716" i="11"/>
  <c r="D1716" i="11" s="1"/>
  <c r="G1715" i="11"/>
  <c r="C1715" i="11"/>
  <c r="D1715" i="11" s="1"/>
  <c r="G1714" i="11"/>
  <c r="C1714" i="11"/>
  <c r="D1714" i="11" s="1"/>
  <c r="G1713" i="11"/>
  <c r="C1713" i="11"/>
  <c r="D1713" i="11" s="1"/>
  <c r="G1712" i="11"/>
  <c r="C1712" i="11"/>
  <c r="D1712" i="11" s="1"/>
  <c r="G1711" i="11"/>
  <c r="C1711" i="11"/>
  <c r="D1711" i="11" s="1"/>
  <c r="G1710" i="11"/>
  <c r="C1710" i="11"/>
  <c r="D1710" i="11" s="1"/>
  <c r="G1709" i="11"/>
  <c r="C1709" i="11"/>
  <c r="D1709" i="11" s="1"/>
  <c r="G1708" i="11"/>
  <c r="C1708" i="11"/>
  <c r="D1708" i="11" s="1"/>
  <c r="G1707" i="11"/>
  <c r="C1707" i="11"/>
  <c r="D1707" i="11" s="1"/>
  <c r="G1706" i="11"/>
  <c r="C1706" i="11"/>
  <c r="D1706" i="11" s="1"/>
  <c r="G1705" i="11"/>
  <c r="C1705" i="11"/>
  <c r="D1705" i="11" s="1"/>
  <c r="G1704" i="11"/>
  <c r="C1704" i="11"/>
  <c r="D1704" i="11" s="1"/>
  <c r="G1703" i="11"/>
  <c r="C1703" i="11"/>
  <c r="D1703" i="11" s="1"/>
  <c r="G1702" i="11"/>
  <c r="C1702" i="11"/>
  <c r="D1702" i="11" s="1"/>
  <c r="G1701" i="11"/>
  <c r="C1701" i="11"/>
  <c r="D1701" i="11" s="1"/>
  <c r="G1700" i="11"/>
  <c r="C1700" i="11"/>
  <c r="D1700" i="11" s="1"/>
  <c r="G1699" i="11"/>
  <c r="C1699" i="11"/>
  <c r="D1699" i="11" s="1"/>
  <c r="G1698" i="11"/>
  <c r="C1698" i="11"/>
  <c r="D1698" i="11" s="1"/>
  <c r="G1697" i="11"/>
  <c r="C1697" i="11"/>
  <c r="D1697" i="11" s="1"/>
  <c r="G1696" i="11"/>
  <c r="C1696" i="11"/>
  <c r="D1696" i="11" s="1"/>
  <c r="G1695" i="11"/>
  <c r="C1695" i="11"/>
  <c r="D1695" i="11" s="1"/>
  <c r="G1694" i="11"/>
  <c r="C1694" i="11"/>
  <c r="D1694" i="11" s="1"/>
  <c r="G1693" i="11"/>
  <c r="C1693" i="11"/>
  <c r="D1693" i="11" s="1"/>
  <c r="G1692" i="11"/>
  <c r="C1692" i="11"/>
  <c r="D1692" i="11" s="1"/>
  <c r="G1691" i="11"/>
  <c r="C1691" i="11"/>
  <c r="D1691" i="11" s="1"/>
  <c r="G1690" i="11"/>
  <c r="C1690" i="11"/>
  <c r="D1690" i="11" s="1"/>
  <c r="G1689" i="11"/>
  <c r="C1689" i="11"/>
  <c r="D1689" i="11" s="1"/>
  <c r="G1688" i="11"/>
  <c r="C1688" i="11"/>
  <c r="D1688" i="11" s="1"/>
  <c r="G1687" i="11"/>
  <c r="C1687" i="11"/>
  <c r="D1687" i="11" s="1"/>
  <c r="G1686" i="11"/>
  <c r="C1686" i="11"/>
  <c r="D1686" i="11" s="1"/>
  <c r="G1685" i="11"/>
  <c r="C1685" i="11"/>
  <c r="D1685" i="11" s="1"/>
  <c r="G1684" i="11"/>
  <c r="C1684" i="11"/>
  <c r="D1684" i="11" s="1"/>
  <c r="G1683" i="11"/>
  <c r="C1683" i="11"/>
  <c r="D1683" i="11" s="1"/>
  <c r="G1682" i="11"/>
  <c r="C1682" i="11"/>
  <c r="D1682" i="11" s="1"/>
  <c r="G1681" i="11"/>
  <c r="C1681" i="11"/>
  <c r="D1681" i="11" s="1"/>
  <c r="G1680" i="11"/>
  <c r="C1680" i="11"/>
  <c r="D1680" i="11" s="1"/>
  <c r="G1679" i="11"/>
  <c r="C1679" i="11"/>
  <c r="D1679" i="11" s="1"/>
  <c r="G1678" i="11"/>
  <c r="C1678" i="11"/>
  <c r="D1678" i="11" s="1"/>
  <c r="G1677" i="11"/>
  <c r="C1677" i="11"/>
  <c r="D1677" i="11" s="1"/>
  <c r="G1676" i="11"/>
  <c r="C1676" i="11"/>
  <c r="D1676" i="11" s="1"/>
  <c r="G1675" i="11"/>
  <c r="C1675" i="11"/>
  <c r="D1675" i="11" s="1"/>
  <c r="G1674" i="11"/>
  <c r="C1674" i="11"/>
  <c r="D1674" i="11" s="1"/>
  <c r="G1673" i="11"/>
  <c r="C1673" i="11"/>
  <c r="D1673" i="11" s="1"/>
  <c r="G1672" i="11"/>
  <c r="C1672" i="11"/>
  <c r="D1672" i="11" s="1"/>
  <c r="G1671" i="11"/>
  <c r="C1671" i="11"/>
  <c r="D1671" i="11" s="1"/>
  <c r="G1670" i="11"/>
  <c r="C1670" i="11"/>
  <c r="D1670" i="11" s="1"/>
  <c r="G1669" i="11"/>
  <c r="C1669" i="11"/>
  <c r="D1669" i="11" s="1"/>
  <c r="G1668" i="11"/>
  <c r="C1668" i="11"/>
  <c r="D1668" i="11" s="1"/>
  <c r="G1667" i="11"/>
  <c r="C1667" i="11"/>
  <c r="D1667" i="11" s="1"/>
  <c r="G1666" i="11"/>
  <c r="C1666" i="11"/>
  <c r="D1666" i="11" s="1"/>
  <c r="G1665" i="11"/>
  <c r="C1665" i="11"/>
  <c r="D1665" i="11" s="1"/>
  <c r="G1664" i="11"/>
  <c r="C1664" i="11"/>
  <c r="D1664" i="11" s="1"/>
  <c r="G1663" i="11"/>
  <c r="C1663" i="11"/>
  <c r="D1663" i="11" s="1"/>
  <c r="G1662" i="11"/>
  <c r="C1662" i="11"/>
  <c r="D1662" i="11" s="1"/>
  <c r="G1661" i="11"/>
  <c r="C1661" i="11"/>
  <c r="D1661" i="11" s="1"/>
  <c r="G1660" i="11"/>
  <c r="C1660" i="11"/>
  <c r="D1660" i="11" s="1"/>
  <c r="G1659" i="11"/>
  <c r="C1659" i="11"/>
  <c r="D1659" i="11" s="1"/>
  <c r="G1658" i="11"/>
  <c r="C1658" i="11"/>
  <c r="D1658" i="11" s="1"/>
  <c r="G1657" i="11"/>
  <c r="C1657" i="11"/>
  <c r="D1657" i="11" s="1"/>
  <c r="G1656" i="11"/>
  <c r="C1656" i="11"/>
  <c r="D1656" i="11" s="1"/>
  <c r="G1655" i="11"/>
  <c r="C1655" i="11"/>
  <c r="D1655" i="11" s="1"/>
  <c r="G1654" i="11"/>
  <c r="C1654" i="11"/>
  <c r="D1654" i="11" s="1"/>
  <c r="G1653" i="11"/>
  <c r="C1653" i="11"/>
  <c r="D1653" i="11" s="1"/>
  <c r="G1652" i="11"/>
  <c r="C1652" i="11"/>
  <c r="D1652" i="11" s="1"/>
  <c r="G1651" i="11"/>
  <c r="C1651" i="11"/>
  <c r="D1651" i="11" s="1"/>
  <c r="G1650" i="11"/>
  <c r="C1650" i="11"/>
  <c r="D1650" i="11" s="1"/>
  <c r="G1649" i="11"/>
  <c r="C1649" i="11"/>
  <c r="D1649" i="11" s="1"/>
  <c r="G1648" i="11"/>
  <c r="C1648" i="11"/>
  <c r="D1648" i="11" s="1"/>
  <c r="G1647" i="11"/>
  <c r="C1647" i="11"/>
  <c r="D1647" i="11" s="1"/>
  <c r="G1646" i="11"/>
  <c r="C1646" i="11"/>
  <c r="D1646" i="11" s="1"/>
  <c r="G1645" i="11"/>
  <c r="C1645" i="11"/>
  <c r="D1645" i="11" s="1"/>
  <c r="G1644" i="11"/>
  <c r="C1644" i="11"/>
  <c r="D1644" i="11" s="1"/>
  <c r="G1643" i="11"/>
  <c r="C1643" i="11"/>
  <c r="D1643" i="11" s="1"/>
  <c r="G1642" i="11"/>
  <c r="C1642" i="11"/>
  <c r="D1642" i="11" s="1"/>
  <c r="G1641" i="11"/>
  <c r="C1641" i="11"/>
  <c r="D1641" i="11" s="1"/>
  <c r="G1640" i="11"/>
  <c r="C1640" i="11"/>
  <c r="D1640" i="11" s="1"/>
  <c r="G1639" i="11"/>
  <c r="C1639" i="11"/>
  <c r="D1639" i="11" s="1"/>
  <c r="G1638" i="11"/>
  <c r="C1638" i="11"/>
  <c r="D1638" i="11" s="1"/>
  <c r="G1637" i="11"/>
  <c r="C1637" i="11"/>
  <c r="D1637" i="11" s="1"/>
  <c r="G1636" i="11"/>
  <c r="C1636" i="11"/>
  <c r="D1636" i="11" s="1"/>
  <c r="G1635" i="11"/>
  <c r="C1635" i="11"/>
  <c r="D1635" i="11" s="1"/>
  <c r="G1634" i="11"/>
  <c r="C1634" i="11"/>
  <c r="D1634" i="11" s="1"/>
  <c r="G1633" i="11"/>
  <c r="C1633" i="11"/>
  <c r="D1633" i="11" s="1"/>
  <c r="G1632" i="11"/>
  <c r="C1632" i="11"/>
  <c r="D1632" i="11" s="1"/>
  <c r="G1631" i="11"/>
  <c r="C1631" i="11"/>
  <c r="D1631" i="11" s="1"/>
  <c r="G1630" i="11"/>
  <c r="C1630" i="11"/>
  <c r="D1630" i="11" s="1"/>
  <c r="G1629" i="11"/>
  <c r="C1629" i="11"/>
  <c r="D1629" i="11" s="1"/>
  <c r="G1628" i="11"/>
  <c r="C1628" i="11"/>
  <c r="D1628" i="11" s="1"/>
  <c r="G1627" i="11"/>
  <c r="C1627" i="11"/>
  <c r="D1627" i="11" s="1"/>
  <c r="G1626" i="11"/>
  <c r="C1626" i="11"/>
  <c r="D1626" i="11" s="1"/>
  <c r="G1625" i="11"/>
  <c r="C1625" i="11"/>
  <c r="D1625" i="11" s="1"/>
  <c r="G1624" i="11"/>
  <c r="C1624" i="11"/>
  <c r="D1624" i="11" s="1"/>
  <c r="G1623" i="11"/>
  <c r="C1623" i="11"/>
  <c r="D1623" i="11" s="1"/>
  <c r="G1622" i="11"/>
  <c r="C1622" i="11"/>
  <c r="D1622" i="11" s="1"/>
  <c r="G1621" i="11"/>
  <c r="C1621" i="11"/>
  <c r="D1621" i="11" s="1"/>
  <c r="G1620" i="11"/>
  <c r="C1620" i="11"/>
  <c r="D1620" i="11" s="1"/>
  <c r="G1619" i="11"/>
  <c r="C1619" i="11"/>
  <c r="D1619" i="11" s="1"/>
  <c r="G1618" i="11"/>
  <c r="C1618" i="11"/>
  <c r="D1618" i="11" s="1"/>
  <c r="G1617" i="11"/>
  <c r="C1617" i="11"/>
  <c r="D1617" i="11" s="1"/>
  <c r="G1616" i="11"/>
  <c r="C1616" i="11"/>
  <c r="D1616" i="11" s="1"/>
  <c r="G1615" i="11"/>
  <c r="C1615" i="11"/>
  <c r="D1615" i="11" s="1"/>
  <c r="G1614" i="11"/>
  <c r="C1614" i="11"/>
  <c r="D1614" i="11" s="1"/>
  <c r="G1613" i="11"/>
  <c r="C1613" i="11"/>
  <c r="D1613" i="11" s="1"/>
  <c r="G1612" i="11"/>
  <c r="C1612" i="11"/>
  <c r="D1612" i="11" s="1"/>
  <c r="G1611" i="11"/>
  <c r="C1611" i="11"/>
  <c r="D1611" i="11" s="1"/>
  <c r="G1610" i="11"/>
  <c r="C1610" i="11"/>
  <c r="D1610" i="11" s="1"/>
  <c r="G1609" i="11"/>
  <c r="C1609" i="11"/>
  <c r="D1609" i="11" s="1"/>
  <c r="G1608" i="11"/>
  <c r="C1608" i="11"/>
  <c r="D1608" i="11" s="1"/>
  <c r="G1607" i="11"/>
  <c r="C1607" i="11"/>
  <c r="D1607" i="11" s="1"/>
  <c r="G1606" i="11"/>
  <c r="C1606" i="11"/>
  <c r="D1606" i="11" s="1"/>
  <c r="G1605" i="11"/>
  <c r="C1605" i="11"/>
  <c r="D1605" i="11" s="1"/>
  <c r="G1604" i="11"/>
  <c r="C1604" i="11"/>
  <c r="D1604" i="11" s="1"/>
  <c r="G1603" i="11"/>
  <c r="C1603" i="11"/>
  <c r="D1603" i="11" s="1"/>
  <c r="G1602" i="11"/>
  <c r="C1602" i="11"/>
  <c r="D1602" i="11" s="1"/>
  <c r="G1601" i="11"/>
  <c r="C1601" i="11"/>
  <c r="D1601" i="11" s="1"/>
  <c r="G1600" i="11"/>
  <c r="C1600" i="11"/>
  <c r="D1600" i="11" s="1"/>
  <c r="G1599" i="11"/>
  <c r="C1599" i="11"/>
  <c r="D1599" i="11" s="1"/>
  <c r="G1598" i="11"/>
  <c r="C1598" i="11"/>
  <c r="D1598" i="11" s="1"/>
  <c r="G1597" i="11"/>
  <c r="C1597" i="11"/>
  <c r="D1597" i="11" s="1"/>
  <c r="G1596" i="11"/>
  <c r="C1596" i="11"/>
  <c r="D1596" i="11" s="1"/>
  <c r="G1595" i="11"/>
  <c r="C1595" i="11"/>
  <c r="D1595" i="11" s="1"/>
  <c r="G1594" i="11"/>
  <c r="C1594" i="11"/>
  <c r="D1594" i="11" s="1"/>
  <c r="G1593" i="11"/>
  <c r="C1593" i="11"/>
  <c r="D1593" i="11" s="1"/>
  <c r="G1592" i="11"/>
  <c r="C1592" i="11"/>
  <c r="D1592" i="11" s="1"/>
  <c r="G1591" i="11"/>
  <c r="C1591" i="11"/>
  <c r="D1591" i="11" s="1"/>
  <c r="G1590" i="11"/>
  <c r="C1590" i="11"/>
  <c r="D1590" i="11" s="1"/>
  <c r="G1589" i="11"/>
  <c r="C1589" i="11"/>
  <c r="D1589" i="11" s="1"/>
  <c r="G1588" i="11"/>
  <c r="C1588" i="11"/>
  <c r="D1588" i="11" s="1"/>
  <c r="G1587" i="11"/>
  <c r="C1587" i="11"/>
  <c r="D1587" i="11" s="1"/>
  <c r="G1586" i="11"/>
  <c r="C1586" i="11"/>
  <c r="D1586" i="11" s="1"/>
  <c r="G1585" i="11"/>
  <c r="C1585" i="11"/>
  <c r="D1585" i="11" s="1"/>
  <c r="G1584" i="11"/>
  <c r="C1584" i="11"/>
  <c r="D1584" i="11" s="1"/>
  <c r="G1583" i="11"/>
  <c r="C1583" i="11"/>
  <c r="D1583" i="11" s="1"/>
  <c r="G1582" i="11"/>
  <c r="C1582" i="11"/>
  <c r="D1582" i="11" s="1"/>
  <c r="G1581" i="11"/>
  <c r="C1581" i="11"/>
  <c r="D1581" i="11" s="1"/>
  <c r="G1580" i="11"/>
  <c r="C1580" i="11"/>
  <c r="D1580" i="11" s="1"/>
  <c r="G1579" i="11"/>
  <c r="C1579" i="11"/>
  <c r="D1579" i="11" s="1"/>
  <c r="G1578" i="11"/>
  <c r="C1578" i="11"/>
  <c r="D1578" i="11" s="1"/>
  <c r="G1577" i="11"/>
  <c r="C1577" i="11"/>
  <c r="D1577" i="11" s="1"/>
  <c r="G1576" i="11"/>
  <c r="C1576" i="11"/>
  <c r="D1576" i="11" s="1"/>
  <c r="G1575" i="11"/>
  <c r="C1575" i="11"/>
  <c r="D1575" i="11" s="1"/>
  <c r="G1574" i="11"/>
  <c r="C1574" i="11"/>
  <c r="D1574" i="11" s="1"/>
  <c r="G1573" i="11"/>
  <c r="C1573" i="11"/>
  <c r="D1573" i="11" s="1"/>
  <c r="G1572" i="11"/>
  <c r="C1572" i="11"/>
  <c r="D1572" i="11" s="1"/>
  <c r="G1571" i="11"/>
  <c r="C1571" i="11"/>
  <c r="D1571" i="11" s="1"/>
  <c r="G1570" i="11"/>
  <c r="C1570" i="11"/>
  <c r="D1570" i="11" s="1"/>
  <c r="G1569" i="11"/>
  <c r="C1569" i="11"/>
  <c r="D1569" i="11" s="1"/>
  <c r="G1568" i="11"/>
  <c r="C1568" i="11"/>
  <c r="D1568" i="11" s="1"/>
  <c r="G1567" i="11"/>
  <c r="C1567" i="11"/>
  <c r="D1567" i="11" s="1"/>
  <c r="G1566" i="11"/>
  <c r="C1566" i="11"/>
  <c r="D1566" i="11" s="1"/>
  <c r="G1565" i="11"/>
  <c r="C1565" i="11"/>
  <c r="D1565" i="11" s="1"/>
  <c r="G1564" i="11"/>
  <c r="C1564" i="11"/>
  <c r="D1564" i="11" s="1"/>
  <c r="G1563" i="11"/>
  <c r="C1563" i="11"/>
  <c r="D1563" i="11" s="1"/>
  <c r="G1562" i="11"/>
  <c r="C1562" i="11"/>
  <c r="D1562" i="11" s="1"/>
  <c r="G1561" i="11"/>
  <c r="C1561" i="11"/>
  <c r="D1561" i="11" s="1"/>
  <c r="G1560" i="11"/>
  <c r="C1560" i="11"/>
  <c r="D1560" i="11" s="1"/>
  <c r="G1559" i="11"/>
  <c r="C1559" i="11"/>
  <c r="D1559" i="11" s="1"/>
  <c r="G1558" i="11"/>
  <c r="C1558" i="11"/>
  <c r="D1558" i="11" s="1"/>
  <c r="G1557" i="11"/>
  <c r="C1557" i="11"/>
  <c r="D1557" i="11" s="1"/>
  <c r="G1556" i="11"/>
  <c r="C1556" i="11"/>
  <c r="D1556" i="11" s="1"/>
  <c r="G1555" i="11"/>
  <c r="C1555" i="11"/>
  <c r="D1555" i="11" s="1"/>
  <c r="G1554" i="11"/>
  <c r="C1554" i="11"/>
  <c r="D1554" i="11" s="1"/>
  <c r="G1553" i="11"/>
  <c r="C1553" i="11"/>
  <c r="D1553" i="11" s="1"/>
  <c r="G1552" i="11"/>
  <c r="C1552" i="11"/>
  <c r="D1552" i="11" s="1"/>
  <c r="G1551" i="11"/>
  <c r="C1551" i="11"/>
  <c r="D1551" i="11" s="1"/>
  <c r="G1550" i="11"/>
  <c r="C1550" i="11"/>
  <c r="D1550" i="11" s="1"/>
  <c r="G1549" i="11"/>
  <c r="C1549" i="11"/>
  <c r="D1549" i="11" s="1"/>
  <c r="G1548" i="11"/>
  <c r="C1548" i="11"/>
  <c r="D1548" i="11" s="1"/>
  <c r="G1547" i="11"/>
  <c r="C1547" i="11"/>
  <c r="D1547" i="11" s="1"/>
  <c r="G1546" i="11"/>
  <c r="C1546" i="11"/>
  <c r="D1546" i="11" s="1"/>
  <c r="G1545" i="11"/>
  <c r="C1545" i="11"/>
  <c r="D1545" i="11" s="1"/>
  <c r="G1544" i="11"/>
  <c r="C1544" i="11"/>
  <c r="D1544" i="11" s="1"/>
  <c r="G1543" i="11"/>
  <c r="C1543" i="11"/>
  <c r="D1543" i="11" s="1"/>
  <c r="G1542" i="11"/>
  <c r="C1542" i="11"/>
  <c r="D1542" i="11" s="1"/>
  <c r="G1541" i="11"/>
  <c r="C1541" i="11"/>
  <c r="D1541" i="11" s="1"/>
  <c r="G1540" i="11"/>
  <c r="C1540" i="11"/>
  <c r="D1540" i="11" s="1"/>
  <c r="G1539" i="11"/>
  <c r="C1539" i="11"/>
  <c r="D1539" i="11" s="1"/>
  <c r="G1538" i="11"/>
  <c r="C1538" i="11"/>
  <c r="D1538" i="11" s="1"/>
  <c r="G1537" i="11"/>
  <c r="C1537" i="11"/>
  <c r="D1537" i="11" s="1"/>
  <c r="G1536" i="11"/>
  <c r="C1536" i="11"/>
  <c r="D1536" i="11" s="1"/>
  <c r="G1535" i="11"/>
  <c r="C1535" i="11"/>
  <c r="D1535" i="11" s="1"/>
  <c r="G1534" i="11"/>
  <c r="C1534" i="11"/>
  <c r="D1534" i="11" s="1"/>
  <c r="G1533" i="11"/>
  <c r="C1533" i="11"/>
  <c r="D1533" i="11" s="1"/>
  <c r="G1532" i="11"/>
  <c r="C1532" i="11"/>
  <c r="D1532" i="11" s="1"/>
  <c r="G1531" i="11"/>
  <c r="C1531" i="11"/>
  <c r="D1531" i="11" s="1"/>
  <c r="G1530" i="11"/>
  <c r="C1530" i="11"/>
  <c r="D1530" i="11" s="1"/>
  <c r="G1529" i="11"/>
  <c r="C1529" i="11"/>
  <c r="D1529" i="11" s="1"/>
  <c r="G1528" i="11"/>
  <c r="C1528" i="11"/>
  <c r="D1528" i="11" s="1"/>
  <c r="G1527" i="11"/>
  <c r="C1527" i="11"/>
  <c r="D1527" i="11" s="1"/>
  <c r="G1526" i="11"/>
  <c r="C1526" i="11"/>
  <c r="D1526" i="11" s="1"/>
  <c r="G1525" i="11"/>
  <c r="C1525" i="11"/>
  <c r="D1525" i="11" s="1"/>
  <c r="G1524" i="11"/>
  <c r="C1524" i="11"/>
  <c r="D1524" i="11" s="1"/>
  <c r="G1523" i="11"/>
  <c r="C1523" i="11"/>
  <c r="D1523" i="11" s="1"/>
  <c r="G1522" i="11"/>
  <c r="C1522" i="11"/>
  <c r="D1522" i="11" s="1"/>
  <c r="G1521" i="11"/>
  <c r="C1521" i="11"/>
  <c r="D1521" i="11" s="1"/>
  <c r="G1520" i="11"/>
  <c r="C1520" i="11"/>
  <c r="D1520" i="11" s="1"/>
  <c r="G1519" i="11"/>
  <c r="C1519" i="11"/>
  <c r="D1519" i="11" s="1"/>
  <c r="G1518" i="11"/>
  <c r="C1518" i="11"/>
  <c r="D1518" i="11" s="1"/>
  <c r="G1517" i="11"/>
  <c r="C1517" i="11"/>
  <c r="D1517" i="11" s="1"/>
  <c r="G1516" i="11"/>
  <c r="C1516" i="11"/>
  <c r="D1516" i="11" s="1"/>
  <c r="G1515" i="11"/>
  <c r="C1515" i="11"/>
  <c r="D1515" i="11" s="1"/>
  <c r="G1514" i="11"/>
  <c r="C1514" i="11"/>
  <c r="D1514" i="11" s="1"/>
  <c r="G1513" i="11"/>
  <c r="C1513" i="11"/>
  <c r="D1513" i="11" s="1"/>
  <c r="G1512" i="11"/>
  <c r="C1512" i="11"/>
  <c r="D1512" i="11" s="1"/>
  <c r="G1511" i="11"/>
  <c r="C1511" i="11"/>
  <c r="D1511" i="11" s="1"/>
  <c r="G1510" i="11"/>
  <c r="C1510" i="11"/>
  <c r="D1510" i="11" s="1"/>
  <c r="G1509" i="11"/>
  <c r="C1509" i="11"/>
  <c r="D1509" i="11" s="1"/>
  <c r="G1508" i="11"/>
  <c r="C1508" i="11"/>
  <c r="D1508" i="11" s="1"/>
  <c r="G1507" i="11"/>
  <c r="C1507" i="11"/>
  <c r="D1507" i="11" s="1"/>
  <c r="G1506" i="11"/>
  <c r="C1506" i="11"/>
  <c r="D1506" i="11" s="1"/>
  <c r="G1505" i="11"/>
  <c r="C1505" i="11"/>
  <c r="D1505" i="11" s="1"/>
  <c r="G1504" i="11"/>
  <c r="C1504" i="11"/>
  <c r="D1504" i="11" s="1"/>
  <c r="G1503" i="11"/>
  <c r="C1503" i="11"/>
  <c r="D1503" i="11" s="1"/>
  <c r="G1502" i="11"/>
  <c r="C1502" i="11"/>
  <c r="D1502" i="11" s="1"/>
  <c r="G1501" i="11"/>
  <c r="C1501" i="11"/>
  <c r="D1501" i="11" s="1"/>
  <c r="G1500" i="11"/>
  <c r="C1500" i="11"/>
  <c r="D1500" i="11" s="1"/>
  <c r="G1499" i="11"/>
  <c r="C1499" i="11"/>
  <c r="D1499" i="11" s="1"/>
  <c r="G1498" i="11"/>
  <c r="C1498" i="11"/>
  <c r="D1498" i="11" s="1"/>
  <c r="G1497" i="11"/>
  <c r="C1497" i="11"/>
  <c r="D1497" i="11" s="1"/>
  <c r="G1496" i="11"/>
  <c r="C1496" i="11"/>
  <c r="D1496" i="11" s="1"/>
  <c r="G1495" i="11"/>
  <c r="C1495" i="11"/>
  <c r="D1495" i="11" s="1"/>
  <c r="G1494" i="11"/>
  <c r="C1494" i="11"/>
  <c r="D1494" i="11" s="1"/>
  <c r="G1493" i="11"/>
  <c r="C1493" i="11"/>
  <c r="D1493" i="11" s="1"/>
  <c r="G1492" i="11"/>
  <c r="C1492" i="11"/>
  <c r="D1492" i="11" s="1"/>
  <c r="G1491" i="11"/>
  <c r="C1491" i="11"/>
  <c r="D1491" i="11" s="1"/>
  <c r="G1490" i="11"/>
  <c r="C1490" i="11"/>
  <c r="D1490" i="11" s="1"/>
  <c r="G1489" i="11"/>
  <c r="C1489" i="11"/>
  <c r="D1489" i="11" s="1"/>
  <c r="G1488" i="11"/>
  <c r="C1488" i="11"/>
  <c r="D1488" i="11" s="1"/>
  <c r="G1487" i="11"/>
  <c r="C1487" i="11"/>
  <c r="D1487" i="11" s="1"/>
  <c r="G1486" i="11"/>
  <c r="C1486" i="11"/>
  <c r="D1486" i="11" s="1"/>
  <c r="G1485" i="11"/>
  <c r="C1485" i="11"/>
  <c r="D1485" i="11" s="1"/>
  <c r="G1484" i="11"/>
  <c r="C1484" i="11"/>
  <c r="D1484" i="11" s="1"/>
  <c r="G1483" i="11"/>
  <c r="C1483" i="11"/>
  <c r="D1483" i="11" s="1"/>
  <c r="G1482" i="11"/>
  <c r="C1482" i="11"/>
  <c r="D1482" i="11" s="1"/>
  <c r="G1481" i="11"/>
  <c r="C1481" i="11"/>
  <c r="D1481" i="11" s="1"/>
  <c r="G1480" i="11"/>
  <c r="C1480" i="11"/>
  <c r="D1480" i="11" s="1"/>
  <c r="G1479" i="11"/>
  <c r="C1479" i="11"/>
  <c r="D1479" i="11" s="1"/>
  <c r="G1478" i="11"/>
  <c r="C1478" i="11"/>
  <c r="D1478" i="11" s="1"/>
  <c r="G1477" i="11"/>
  <c r="C1477" i="11"/>
  <c r="D1477" i="11" s="1"/>
  <c r="G1476" i="11"/>
  <c r="C1476" i="11"/>
  <c r="D1476" i="11" s="1"/>
  <c r="G1475" i="11"/>
  <c r="C1475" i="11"/>
  <c r="D1475" i="11" s="1"/>
  <c r="G1474" i="11"/>
  <c r="C1474" i="11"/>
  <c r="D1474" i="11" s="1"/>
  <c r="G1473" i="11"/>
  <c r="C1473" i="11"/>
  <c r="D1473" i="11" s="1"/>
  <c r="G1472" i="11"/>
  <c r="C1472" i="11"/>
  <c r="D1472" i="11" s="1"/>
  <c r="G1471" i="11"/>
  <c r="C1471" i="11"/>
  <c r="D1471" i="11" s="1"/>
  <c r="G1470" i="11"/>
  <c r="C1470" i="11"/>
  <c r="D1470" i="11" s="1"/>
  <c r="G1469" i="11"/>
  <c r="C1469" i="11"/>
  <c r="D1469" i="11" s="1"/>
  <c r="G1468" i="11"/>
  <c r="C1468" i="11"/>
  <c r="D1468" i="11" s="1"/>
  <c r="G1467" i="11"/>
  <c r="C1467" i="11"/>
  <c r="D1467" i="11" s="1"/>
  <c r="G1466" i="11"/>
  <c r="C1466" i="11"/>
  <c r="D1466" i="11" s="1"/>
  <c r="G1465" i="11"/>
  <c r="C1465" i="11"/>
  <c r="D1465" i="11" s="1"/>
  <c r="G1464" i="11"/>
  <c r="C1464" i="11"/>
  <c r="D1464" i="11" s="1"/>
  <c r="G1463" i="11"/>
  <c r="C1463" i="11"/>
  <c r="D1463" i="11" s="1"/>
  <c r="G1462" i="11"/>
  <c r="C1462" i="11"/>
  <c r="D1462" i="11" s="1"/>
  <c r="G1461" i="11"/>
  <c r="C1461" i="11"/>
  <c r="D1461" i="11" s="1"/>
  <c r="G1460" i="11"/>
  <c r="C1460" i="11"/>
  <c r="D1460" i="11" s="1"/>
  <c r="G1459" i="11"/>
  <c r="C1459" i="11"/>
  <c r="D1459" i="11" s="1"/>
  <c r="G1458" i="11"/>
  <c r="C1458" i="11"/>
  <c r="D1458" i="11" s="1"/>
  <c r="G1457" i="11"/>
  <c r="C1457" i="11"/>
  <c r="D1457" i="11" s="1"/>
  <c r="G1456" i="11"/>
  <c r="C1456" i="11"/>
  <c r="D1456" i="11" s="1"/>
  <c r="G1455" i="11"/>
  <c r="C1455" i="11"/>
  <c r="D1455" i="11" s="1"/>
  <c r="G1454" i="11"/>
  <c r="C1454" i="11"/>
  <c r="D1454" i="11" s="1"/>
  <c r="G1453" i="11"/>
  <c r="C1453" i="11"/>
  <c r="D1453" i="11" s="1"/>
  <c r="G1452" i="11"/>
  <c r="C1452" i="11"/>
  <c r="D1452" i="11" s="1"/>
  <c r="G1451" i="11"/>
  <c r="C1451" i="11"/>
  <c r="D1451" i="11" s="1"/>
  <c r="G1450" i="11"/>
  <c r="C1450" i="11"/>
  <c r="D1450" i="11" s="1"/>
  <c r="G1449" i="11"/>
  <c r="C1449" i="11"/>
  <c r="D1449" i="11" s="1"/>
  <c r="G1448" i="11"/>
  <c r="C1448" i="11"/>
  <c r="D1448" i="11" s="1"/>
  <c r="G1447" i="11"/>
  <c r="C1447" i="11"/>
  <c r="D1447" i="11" s="1"/>
  <c r="G1446" i="11"/>
  <c r="C1446" i="11"/>
  <c r="D1446" i="11" s="1"/>
  <c r="G1445" i="11"/>
  <c r="C1445" i="11"/>
  <c r="D1445" i="11" s="1"/>
  <c r="G1444" i="11"/>
  <c r="C1444" i="11"/>
  <c r="D1444" i="11" s="1"/>
  <c r="G1443" i="11"/>
  <c r="C1443" i="11"/>
  <c r="D1443" i="11" s="1"/>
  <c r="G1442" i="11"/>
  <c r="C1442" i="11"/>
  <c r="D1442" i="11" s="1"/>
  <c r="G1441" i="11"/>
  <c r="C1441" i="11"/>
  <c r="D1441" i="11" s="1"/>
  <c r="G1440" i="11"/>
  <c r="C1440" i="11"/>
  <c r="D1440" i="11" s="1"/>
  <c r="G1439" i="11"/>
  <c r="C1439" i="11"/>
  <c r="D1439" i="11" s="1"/>
  <c r="G1438" i="11"/>
  <c r="C1438" i="11"/>
  <c r="D1438" i="11" s="1"/>
  <c r="G1437" i="11"/>
  <c r="C1437" i="11"/>
  <c r="D1437" i="11" s="1"/>
  <c r="G1436" i="11"/>
  <c r="C1436" i="11"/>
  <c r="D1436" i="11" s="1"/>
  <c r="G1435" i="11"/>
  <c r="C1435" i="11"/>
  <c r="D1435" i="11" s="1"/>
  <c r="G1434" i="11"/>
  <c r="C1434" i="11"/>
  <c r="D1434" i="11" s="1"/>
  <c r="G1433" i="11"/>
  <c r="C1433" i="11"/>
  <c r="D1433" i="11" s="1"/>
  <c r="G1432" i="11"/>
  <c r="C1432" i="11"/>
  <c r="D1432" i="11" s="1"/>
  <c r="G1431" i="11"/>
  <c r="C1431" i="11"/>
  <c r="D1431" i="11" s="1"/>
  <c r="G1430" i="11"/>
  <c r="C1430" i="11"/>
  <c r="D1430" i="11" s="1"/>
  <c r="G1429" i="11"/>
  <c r="C1429" i="11"/>
  <c r="D1429" i="11" s="1"/>
  <c r="G1428" i="11"/>
  <c r="C1428" i="11"/>
  <c r="D1428" i="11" s="1"/>
  <c r="G1427" i="11"/>
  <c r="C1427" i="11"/>
  <c r="D1427" i="11" s="1"/>
  <c r="G1426" i="11"/>
  <c r="C1426" i="11"/>
  <c r="D1426" i="11" s="1"/>
  <c r="G1425" i="11"/>
  <c r="C1425" i="11"/>
  <c r="D1425" i="11" s="1"/>
  <c r="G1424" i="11"/>
  <c r="C1424" i="11"/>
  <c r="D1424" i="11" s="1"/>
  <c r="G1423" i="11"/>
  <c r="C1423" i="11"/>
  <c r="D1423" i="11" s="1"/>
  <c r="G1422" i="11"/>
  <c r="C1422" i="11"/>
  <c r="D1422" i="11" s="1"/>
  <c r="G1421" i="11"/>
  <c r="C1421" i="11"/>
  <c r="D1421" i="11" s="1"/>
  <c r="G1420" i="11"/>
  <c r="C1420" i="11"/>
  <c r="D1420" i="11" s="1"/>
  <c r="G1419" i="11"/>
  <c r="C1419" i="11"/>
  <c r="D1419" i="11" s="1"/>
  <c r="G1418" i="11"/>
  <c r="C1418" i="11"/>
  <c r="D1418" i="11" s="1"/>
  <c r="G1417" i="11"/>
  <c r="C1417" i="11"/>
  <c r="D1417" i="11" s="1"/>
  <c r="G1416" i="11"/>
  <c r="C1416" i="11"/>
  <c r="D1416" i="11" s="1"/>
  <c r="G1415" i="11"/>
  <c r="C1415" i="11"/>
  <c r="D1415" i="11" s="1"/>
  <c r="G1414" i="11"/>
  <c r="C1414" i="11"/>
  <c r="D1414" i="11" s="1"/>
  <c r="G1413" i="11"/>
  <c r="C1413" i="11"/>
  <c r="D1413" i="11" s="1"/>
  <c r="G1412" i="11"/>
  <c r="C1412" i="11"/>
  <c r="D1412" i="11" s="1"/>
  <c r="G1411" i="11"/>
  <c r="C1411" i="11"/>
  <c r="D1411" i="11" s="1"/>
  <c r="G1410" i="11"/>
  <c r="C1410" i="11"/>
  <c r="D1410" i="11" s="1"/>
  <c r="G1409" i="11"/>
  <c r="C1409" i="11"/>
  <c r="D1409" i="11" s="1"/>
  <c r="G1408" i="11"/>
  <c r="C1408" i="11"/>
  <c r="D1408" i="11" s="1"/>
  <c r="G1407" i="11"/>
  <c r="C1407" i="11"/>
  <c r="D1407" i="11" s="1"/>
  <c r="G1406" i="11"/>
  <c r="C1406" i="11"/>
  <c r="D1406" i="11" s="1"/>
  <c r="G1405" i="11"/>
  <c r="C1405" i="11"/>
  <c r="D1405" i="11" s="1"/>
  <c r="G1404" i="11"/>
  <c r="C1404" i="11"/>
  <c r="D1404" i="11" s="1"/>
  <c r="G1403" i="11"/>
  <c r="C1403" i="11"/>
  <c r="D1403" i="11" s="1"/>
  <c r="G1402" i="11"/>
  <c r="C1402" i="11"/>
  <c r="D1402" i="11" s="1"/>
  <c r="G1401" i="11"/>
  <c r="C1401" i="11"/>
  <c r="D1401" i="11" s="1"/>
  <c r="G1400" i="11"/>
  <c r="C1400" i="11"/>
  <c r="D1400" i="11" s="1"/>
  <c r="G1399" i="11"/>
  <c r="C1399" i="11"/>
  <c r="D1399" i="11" s="1"/>
  <c r="G1398" i="11"/>
  <c r="C1398" i="11"/>
  <c r="D1398" i="11" s="1"/>
  <c r="G1397" i="11"/>
  <c r="C1397" i="11"/>
  <c r="D1397" i="11" s="1"/>
  <c r="G1396" i="11"/>
  <c r="C1396" i="11"/>
  <c r="D1396" i="11" s="1"/>
  <c r="G1395" i="11"/>
  <c r="C1395" i="11"/>
  <c r="D1395" i="11" s="1"/>
  <c r="G1394" i="11"/>
  <c r="C1394" i="11"/>
  <c r="D1394" i="11" s="1"/>
  <c r="G1393" i="11"/>
  <c r="C1393" i="11"/>
  <c r="D1393" i="11" s="1"/>
  <c r="G1392" i="11"/>
  <c r="C1392" i="11"/>
  <c r="D1392" i="11" s="1"/>
  <c r="G1391" i="11"/>
  <c r="C1391" i="11"/>
  <c r="D1391" i="11" s="1"/>
  <c r="G1390" i="11"/>
  <c r="C1390" i="11"/>
  <c r="D1390" i="11" s="1"/>
  <c r="G1389" i="11"/>
  <c r="C1389" i="11"/>
  <c r="D1389" i="11" s="1"/>
  <c r="G1388" i="11"/>
  <c r="C1388" i="11"/>
  <c r="D1388" i="11" s="1"/>
  <c r="G1387" i="11"/>
  <c r="C1387" i="11"/>
  <c r="D1387" i="11" s="1"/>
  <c r="G1386" i="11"/>
  <c r="C1386" i="11"/>
  <c r="D1386" i="11" s="1"/>
  <c r="G1385" i="11"/>
  <c r="C1385" i="11"/>
  <c r="D1385" i="11" s="1"/>
  <c r="G1384" i="11"/>
  <c r="C1384" i="11"/>
  <c r="D1384" i="11" s="1"/>
  <c r="G1383" i="11"/>
  <c r="C1383" i="11"/>
  <c r="D1383" i="11" s="1"/>
  <c r="G1382" i="11"/>
  <c r="C1382" i="11"/>
  <c r="D1382" i="11" s="1"/>
  <c r="G1381" i="11"/>
  <c r="C1381" i="11"/>
  <c r="D1381" i="11" s="1"/>
  <c r="G1380" i="11"/>
  <c r="C1380" i="11"/>
  <c r="D1380" i="11" s="1"/>
  <c r="G1379" i="11"/>
  <c r="C1379" i="11"/>
  <c r="D1379" i="11" s="1"/>
  <c r="G1378" i="11"/>
  <c r="C1378" i="11"/>
  <c r="D1378" i="11" s="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508" i="11"/>
  <c r="G13509" i="11"/>
  <c r="G13510" i="11"/>
  <c r="G13511" i="11"/>
  <c r="G13512" i="11"/>
  <c r="G13513" i="11"/>
  <c r="C13508" i="11"/>
  <c r="D13508" i="11" s="1"/>
  <c r="C13509" i="11"/>
  <c r="D13509" i="11" s="1"/>
  <c r="C13510" i="11"/>
  <c r="D13510" i="11" s="1"/>
  <c r="C13511" i="11"/>
  <c r="D13511" i="11" s="1"/>
  <c r="C13512" i="11"/>
  <c r="D13512" i="11" s="1"/>
  <c r="C13513" i="11"/>
  <c r="D13513" i="11" s="1"/>
  <c r="C13514" i="11"/>
  <c r="D13514" i="11" s="1"/>
  <c r="C13515" i="11"/>
  <c r="D13515" i="11" s="1"/>
  <c r="C13516" i="11"/>
  <c r="D13516" i="11" s="1"/>
  <c r="C13517" i="11"/>
  <c r="D13517" i="11" s="1"/>
  <c r="C13518" i="11"/>
  <c r="D13518" i="11" s="1"/>
  <c r="C13519" i="11"/>
  <c r="D13519" i="11" s="1"/>
  <c r="C13520" i="11"/>
  <c r="D13520" i="11" s="1"/>
  <c r="C13521" i="11"/>
  <c r="D13521" i="11" s="1"/>
  <c r="C13522" i="11"/>
  <c r="D13522" i="11" s="1"/>
  <c r="C13523" i="11"/>
  <c r="D13523" i="11" s="1"/>
  <c r="C13524" i="11"/>
  <c r="D13524" i="11" s="1"/>
  <c r="C13525" i="11"/>
  <c r="D13525" i="11" s="1"/>
  <c r="C13526" i="11"/>
  <c r="D13526" i="11" s="1"/>
  <c r="C13527" i="11"/>
  <c r="D13527" i="11" s="1"/>
  <c r="C13528" i="11"/>
  <c r="D13528" i="11" s="1"/>
  <c r="C13529" i="11"/>
  <c r="D13529" i="11" s="1"/>
  <c r="C13530" i="11"/>
  <c r="D13530" i="11" s="1"/>
  <c r="C13531" i="11"/>
  <c r="D13531" i="11" s="1"/>
  <c r="C13532" i="11"/>
  <c r="D13532" i="11" s="1"/>
  <c r="C13533" i="11"/>
  <c r="D13533" i="11" s="1"/>
  <c r="C13534" i="11"/>
  <c r="D13534" i="11" s="1"/>
  <c r="C13535" i="11"/>
  <c r="D13535" i="11" s="1"/>
  <c r="C13536" i="11"/>
  <c r="D13536" i="11" s="1"/>
  <c r="C13537" i="11"/>
  <c r="D13537" i="11" s="1"/>
  <c r="C13538" i="11"/>
  <c r="D13538" i="11" s="1"/>
  <c r="C13539" i="11"/>
  <c r="D13539" i="11" s="1"/>
  <c r="C13540" i="11"/>
  <c r="D13540" i="11" s="1"/>
  <c r="C13541" i="11"/>
  <c r="D13541" i="11" s="1"/>
  <c r="C13542" i="11"/>
  <c r="D13542" i="11" s="1"/>
  <c r="C13543" i="11"/>
  <c r="D13543" i="11" s="1"/>
  <c r="C13544" i="11"/>
  <c r="D13544" i="11" s="1"/>
  <c r="C13545" i="11"/>
  <c r="D13545" i="11" s="1"/>
  <c r="C13546" i="11"/>
  <c r="D13546" i="11" s="1"/>
  <c r="C13547" i="11"/>
  <c r="D13547" i="11" s="1"/>
  <c r="C13548" i="11"/>
  <c r="D13548" i="11" s="1"/>
  <c r="C13549" i="11"/>
  <c r="D13549" i="11" s="1"/>
  <c r="C13550" i="11"/>
  <c r="D13550" i="11" s="1"/>
  <c r="C13551" i="11"/>
  <c r="D13551" i="11" s="1"/>
  <c r="C13552" i="11"/>
  <c r="D13552" i="11" s="1"/>
  <c r="C13553" i="11"/>
  <c r="D13553" i="11" s="1"/>
  <c r="C13554" i="11"/>
  <c r="D13554" i="11" s="1"/>
  <c r="C13555" i="11"/>
  <c r="D13555" i="11" s="1"/>
  <c r="C13556" i="11"/>
  <c r="D13556" i="11" s="1"/>
  <c r="C13557" i="11"/>
  <c r="D13557" i="11" s="1"/>
  <c r="C13558" i="11"/>
  <c r="D13558" i="11" s="1"/>
  <c r="C13559" i="11"/>
  <c r="D13559" i="11" s="1"/>
  <c r="C13560" i="11"/>
  <c r="D13560" i="11" s="1"/>
  <c r="C13561" i="11"/>
  <c r="D13561" i="11" s="1"/>
  <c r="C13562" i="11"/>
  <c r="D13562" i="11" s="1"/>
  <c r="C13563" i="11"/>
  <c r="D13563" i="11" s="1"/>
  <c r="C13564" i="11"/>
  <c r="D13564" i="11" s="1"/>
  <c r="C13565" i="11"/>
  <c r="D13565" i="11" s="1"/>
  <c r="C13566" i="11"/>
  <c r="D13566" i="11" s="1"/>
  <c r="C13567" i="11"/>
  <c r="D13567" i="11" s="1"/>
  <c r="C13568" i="11"/>
  <c r="D13568" i="11" s="1"/>
  <c r="C13569" i="11"/>
  <c r="D13569" i="11" s="1"/>
  <c r="C13570" i="11"/>
  <c r="D13570" i="11" s="1"/>
  <c r="C13571" i="11"/>
  <c r="D13571" i="11" s="1"/>
  <c r="C13572" i="11"/>
  <c r="D13572" i="11" s="1"/>
  <c r="C13573" i="11"/>
  <c r="D13573" i="11" s="1"/>
  <c r="C13574" i="11"/>
  <c r="D13574" i="11" s="1"/>
  <c r="C13575" i="11"/>
  <c r="D13575" i="11" s="1"/>
  <c r="C13576" i="11"/>
  <c r="D13576" i="11" s="1"/>
  <c r="C13577" i="11"/>
  <c r="D13577" i="11" s="1"/>
  <c r="C13578" i="11"/>
  <c r="D13578" i="11" s="1"/>
  <c r="C13579" i="11"/>
  <c r="D13579" i="11" s="1"/>
  <c r="C13580" i="11"/>
  <c r="D13580" i="11" s="1"/>
  <c r="C13581" i="11"/>
  <c r="D13581" i="11" s="1"/>
  <c r="C13582" i="11"/>
  <c r="D13582" i="11" s="1"/>
  <c r="C13583" i="11"/>
  <c r="D13583" i="11" s="1"/>
  <c r="C13584" i="11"/>
  <c r="D13584" i="11" s="1"/>
  <c r="C13585" i="11"/>
  <c r="D13585" i="11" s="1"/>
  <c r="C13586" i="11"/>
  <c r="D13586" i="11" s="1"/>
  <c r="C13587" i="11"/>
  <c r="D13587" i="11" s="1"/>
  <c r="C13588" i="11"/>
  <c r="D13588" i="11" s="1"/>
  <c r="C13589" i="11"/>
  <c r="D13589" i="11" s="1"/>
  <c r="C13590" i="11"/>
  <c r="D13590" i="11" s="1"/>
  <c r="C13591" i="11"/>
  <c r="D13591" i="11" s="1"/>
  <c r="C13592" i="11"/>
  <c r="D13592" i="11" s="1"/>
  <c r="C13593" i="11"/>
  <c r="D13593" i="11" s="1"/>
  <c r="C13594" i="11"/>
  <c r="D13594" i="11" s="1"/>
  <c r="C13595" i="11"/>
  <c r="D13595" i="11" s="1"/>
  <c r="C13596" i="11"/>
  <c r="D13596" i="11" s="1"/>
  <c r="C13597" i="11"/>
  <c r="D13597" i="11" s="1"/>
  <c r="C13598" i="11"/>
  <c r="D13598" i="11" s="1"/>
  <c r="C13599" i="11"/>
  <c r="D13599" i="11" s="1"/>
  <c r="C13600" i="11"/>
  <c r="D13600" i="11" s="1"/>
  <c r="C13601" i="11"/>
  <c r="D13601" i="11" s="1"/>
  <c r="C13602" i="11"/>
  <c r="D13602" i="11" s="1"/>
  <c r="C13603" i="11"/>
  <c r="D13603" i="11" s="1"/>
  <c r="C13604" i="11"/>
  <c r="D13604" i="11" s="1"/>
  <c r="C13605" i="11"/>
  <c r="D13605" i="11" s="1"/>
  <c r="C13606" i="11"/>
  <c r="D13606" i="11" s="1"/>
  <c r="G9119" i="11"/>
  <c r="C9119" i="11"/>
  <c r="D9119" i="11" s="1"/>
  <c r="G9118" i="11"/>
  <c r="C9118" i="11"/>
  <c r="D9118" i="11" s="1"/>
  <c r="G9117" i="11"/>
  <c r="C9117" i="11"/>
  <c r="D9117" i="11" s="1"/>
  <c r="G9116" i="11"/>
  <c r="C9116" i="11"/>
  <c r="D9116" i="11" s="1"/>
  <c r="G9115" i="11"/>
  <c r="C9115" i="11"/>
  <c r="D9115" i="11" s="1"/>
  <c r="G9114" i="11"/>
  <c r="C9114" i="11"/>
  <c r="D9114" i="11" s="1"/>
  <c r="G9113" i="11"/>
  <c r="C9113" i="11"/>
  <c r="D9113" i="11" s="1"/>
  <c r="G9112" i="11"/>
  <c r="C9112" i="11"/>
  <c r="D9112" i="11" s="1"/>
  <c r="G9111" i="11"/>
  <c r="C9111" i="11"/>
  <c r="D9111" i="11" s="1"/>
  <c r="G9110" i="11"/>
  <c r="C9110" i="11"/>
  <c r="D9110" i="11" s="1"/>
  <c r="G9109" i="11"/>
  <c r="C9109" i="11"/>
  <c r="D9109" i="11" s="1"/>
  <c r="G9108" i="11"/>
  <c r="C9108" i="11"/>
  <c r="D9108" i="11" s="1"/>
  <c r="G9107" i="11"/>
  <c r="C9107" i="11"/>
  <c r="D9107" i="11" s="1"/>
  <c r="G9106" i="11"/>
  <c r="C9106" i="11"/>
  <c r="D9106" i="11" s="1"/>
  <c r="G9105" i="11"/>
  <c r="C9105" i="11"/>
  <c r="D9105" i="11" s="1"/>
  <c r="G9104" i="11"/>
  <c r="C9104" i="11"/>
  <c r="D9104" i="11" s="1"/>
  <c r="G9103" i="11"/>
  <c r="C9103" i="11"/>
  <c r="D9103" i="11" s="1"/>
  <c r="G9102" i="11"/>
  <c r="C9102" i="11"/>
  <c r="D9102" i="11" s="1"/>
  <c r="G9101" i="11"/>
  <c r="C9101" i="11"/>
  <c r="D9101" i="11" s="1"/>
  <c r="G9100" i="11"/>
  <c r="C9100" i="11"/>
  <c r="D9100" i="11" s="1"/>
  <c r="G9099" i="11"/>
  <c r="C9099" i="11"/>
  <c r="D9099" i="11" s="1"/>
  <c r="G9098" i="11"/>
  <c r="C9098" i="11"/>
  <c r="D9098" i="11" s="1"/>
  <c r="G9097" i="11"/>
  <c r="C9097" i="11"/>
  <c r="D9097" i="11" s="1"/>
  <c r="G9096" i="11"/>
  <c r="C9096" i="11"/>
  <c r="D9096" i="11" s="1"/>
  <c r="G9095" i="11"/>
  <c r="C9095" i="11"/>
  <c r="D9095" i="11" s="1"/>
  <c r="G9094" i="11"/>
  <c r="C9094" i="11"/>
  <c r="D9094" i="11" s="1"/>
  <c r="G9093" i="11"/>
  <c r="C9093" i="11"/>
  <c r="D9093" i="11" s="1"/>
  <c r="G9092" i="11"/>
  <c r="C9092" i="11"/>
  <c r="D9092" i="11" s="1"/>
  <c r="G9091" i="11"/>
  <c r="C9091" i="11"/>
  <c r="D9091" i="11" s="1"/>
  <c r="G9090" i="11"/>
  <c r="C9090" i="11"/>
  <c r="D9090" i="11" s="1"/>
  <c r="G9089" i="11"/>
  <c r="C9089" i="11"/>
  <c r="D9089" i="11" s="1"/>
  <c r="G9088" i="11"/>
  <c r="C9088" i="11"/>
  <c r="D9088" i="11" s="1"/>
  <c r="G9087" i="11"/>
  <c r="C9087" i="11"/>
  <c r="D9087" i="11" s="1"/>
  <c r="G9086" i="11"/>
  <c r="C9086" i="11"/>
  <c r="D9086" i="11" s="1"/>
  <c r="G9085" i="11"/>
  <c r="C9085" i="11"/>
  <c r="D9085" i="11" s="1"/>
  <c r="G9084" i="11"/>
  <c r="C9084" i="11"/>
  <c r="D9084" i="11" s="1"/>
  <c r="G9083" i="11"/>
  <c r="C9083" i="11"/>
  <c r="D9083" i="11" s="1"/>
  <c r="G9082" i="11"/>
  <c r="C9082" i="11"/>
  <c r="D9082" i="11" s="1"/>
  <c r="G9081" i="11"/>
  <c r="C9081" i="11"/>
  <c r="D9081" i="11" s="1"/>
  <c r="G9080" i="11"/>
  <c r="C9080" i="11"/>
  <c r="D9080" i="11" s="1"/>
  <c r="G9079" i="11"/>
  <c r="C9079" i="11"/>
  <c r="D9079" i="11" s="1"/>
  <c r="G9078" i="11"/>
  <c r="C9078" i="11"/>
  <c r="D9078" i="11" s="1"/>
  <c r="G9077" i="11"/>
  <c r="C9077" i="11"/>
  <c r="D9077" i="11" s="1"/>
  <c r="G9076" i="11"/>
  <c r="C9076" i="11"/>
  <c r="D9076" i="11" s="1"/>
  <c r="G9075" i="11"/>
  <c r="C9075" i="11"/>
  <c r="D9075" i="11" s="1"/>
  <c r="G9074" i="11"/>
  <c r="C9074" i="11"/>
  <c r="D9074" i="11" s="1"/>
  <c r="G9073" i="11"/>
  <c r="C9073" i="11"/>
  <c r="D9073" i="11" s="1"/>
  <c r="G9072" i="11"/>
  <c r="C9072" i="11"/>
  <c r="D9072" i="11" s="1"/>
  <c r="G9071" i="11"/>
  <c r="C9071" i="11"/>
  <c r="D9071" i="11" s="1"/>
  <c r="G9070" i="11"/>
  <c r="C9070" i="11"/>
  <c r="D9070" i="11" s="1"/>
  <c r="G9069" i="11"/>
  <c r="C9069" i="11"/>
  <c r="D9069" i="11" s="1"/>
  <c r="G9068" i="11"/>
  <c r="C9068" i="11"/>
  <c r="D9068" i="11" s="1"/>
  <c r="G9067" i="11"/>
  <c r="C9067" i="11"/>
  <c r="D9067" i="11" s="1"/>
  <c r="G9066" i="11"/>
  <c r="C9066" i="11"/>
  <c r="D9066" i="11" s="1"/>
  <c r="G9065" i="11"/>
  <c r="C9065" i="11"/>
  <c r="D9065" i="11" s="1"/>
  <c r="G9064" i="11"/>
  <c r="C9064" i="11"/>
  <c r="D9064" i="11" s="1"/>
  <c r="G9063" i="11"/>
  <c r="C9063" i="11"/>
  <c r="D9063" i="11" s="1"/>
  <c r="G9062" i="11"/>
  <c r="C9062" i="11"/>
  <c r="D9062" i="11" s="1"/>
  <c r="G9061" i="11"/>
  <c r="C9061" i="11"/>
  <c r="D9061" i="11" s="1"/>
  <c r="G9060" i="11"/>
  <c r="C9060" i="11"/>
  <c r="D9060" i="11" s="1"/>
  <c r="G9059" i="11"/>
  <c r="C9059" i="11"/>
  <c r="D9059" i="11" s="1"/>
  <c r="G9058" i="11"/>
  <c r="C9058" i="11"/>
  <c r="D9058" i="11" s="1"/>
  <c r="G9057" i="11"/>
  <c r="C9057" i="11"/>
  <c r="D9057" i="11" s="1"/>
  <c r="G9056" i="11"/>
  <c r="C9056" i="11"/>
  <c r="D9056" i="11" s="1"/>
  <c r="G9055" i="11"/>
  <c r="C9055" i="11"/>
  <c r="D9055" i="11" s="1"/>
  <c r="G9054" i="11"/>
  <c r="C9054" i="11"/>
  <c r="D9054" i="11" s="1"/>
  <c r="G9053" i="11"/>
  <c r="C9053" i="11"/>
  <c r="D9053" i="11" s="1"/>
  <c r="G9052" i="11"/>
  <c r="C9052" i="11"/>
  <c r="D9052" i="11" s="1"/>
  <c r="G9051" i="11"/>
  <c r="C9051" i="11"/>
  <c r="D9051" i="11" s="1"/>
  <c r="G9050" i="11"/>
  <c r="C9050" i="11"/>
  <c r="D9050" i="11" s="1"/>
  <c r="G9049" i="11"/>
  <c r="C9049" i="11"/>
  <c r="D9049" i="11" s="1"/>
  <c r="G9048" i="11"/>
  <c r="C9048" i="11"/>
  <c r="D9048" i="11" s="1"/>
  <c r="G9047" i="11"/>
  <c r="C9047" i="11"/>
  <c r="D9047" i="11" s="1"/>
  <c r="G9046" i="11"/>
  <c r="C9046" i="11"/>
  <c r="D9046" i="11" s="1"/>
  <c r="G9045" i="11"/>
  <c r="C9045" i="11"/>
  <c r="D9045" i="11" s="1"/>
  <c r="G9044" i="11"/>
  <c r="C9044" i="11"/>
  <c r="D9044" i="11" s="1"/>
  <c r="G9043" i="11"/>
  <c r="C9043" i="11"/>
  <c r="D9043" i="11" s="1"/>
  <c r="G9042" i="11"/>
  <c r="C9042" i="11"/>
  <c r="D9042" i="11" s="1"/>
  <c r="G9041" i="11"/>
  <c r="C9041" i="11"/>
  <c r="D9041" i="11" s="1"/>
  <c r="G9040" i="11"/>
  <c r="C9040" i="11"/>
  <c r="D9040" i="11" s="1"/>
  <c r="G9039" i="11"/>
  <c r="C9039" i="11"/>
  <c r="D9039" i="11" s="1"/>
  <c r="G9038" i="11"/>
  <c r="C9038" i="11"/>
  <c r="D9038" i="11" s="1"/>
  <c r="G9037" i="11"/>
  <c r="C9037" i="11"/>
  <c r="D9037" i="11" s="1"/>
  <c r="G9036" i="11"/>
  <c r="C9036" i="11"/>
  <c r="D9036" i="11" s="1"/>
  <c r="G9035" i="11"/>
  <c r="C9035" i="11"/>
  <c r="D9035" i="11" s="1"/>
  <c r="G9034" i="11"/>
  <c r="C9034" i="11"/>
  <c r="D9034" i="11" s="1"/>
  <c r="G9033" i="11"/>
  <c r="C9033" i="11"/>
  <c r="D9033" i="11" s="1"/>
  <c r="G9032" i="11"/>
  <c r="C9032" i="11"/>
  <c r="D9032" i="11" s="1"/>
  <c r="G9031" i="11"/>
  <c r="C9031" i="11"/>
  <c r="D9031" i="11" s="1"/>
  <c r="G9030" i="11"/>
  <c r="C9030" i="11"/>
  <c r="D9030" i="11" s="1"/>
  <c r="G9029" i="11"/>
  <c r="C9029" i="11"/>
  <c r="D9029" i="11" s="1"/>
  <c r="G9028" i="11"/>
  <c r="C9028" i="11"/>
  <c r="D9028" i="11" s="1"/>
  <c r="G9027" i="11"/>
  <c r="C9027" i="11"/>
  <c r="D9027" i="11" s="1"/>
  <c r="G9026" i="11"/>
  <c r="C9026" i="11"/>
  <c r="D9026" i="11" s="1"/>
  <c r="G9025" i="11"/>
  <c r="C9025" i="11"/>
  <c r="D9025" i="11" s="1"/>
  <c r="G9024" i="11"/>
  <c r="C9024" i="11"/>
  <c r="D9024" i="11" s="1"/>
  <c r="G9023" i="11"/>
  <c r="C9023" i="11"/>
  <c r="D9023" i="11" s="1"/>
  <c r="G6214" i="11"/>
  <c r="C6214" i="11"/>
  <c r="D6214" i="11" s="1"/>
  <c r="G6213" i="11"/>
  <c r="C6213" i="11"/>
  <c r="D6213" i="11" s="1"/>
  <c r="G6212" i="11"/>
  <c r="C6212" i="11"/>
  <c r="D6212" i="11" s="1"/>
  <c r="G6211" i="11"/>
  <c r="C6211" i="11"/>
  <c r="D6211" i="11" s="1"/>
  <c r="G6210" i="11"/>
  <c r="C6210" i="11"/>
  <c r="D6210" i="11" s="1"/>
  <c r="G6209" i="11"/>
  <c r="C6209" i="11"/>
  <c r="D6209" i="11" s="1"/>
  <c r="G6208" i="11"/>
  <c r="C6208" i="11"/>
  <c r="D6208" i="11" s="1"/>
  <c r="G6207" i="11"/>
  <c r="C6207" i="11"/>
  <c r="D6207" i="11" s="1"/>
  <c r="G6206" i="11"/>
  <c r="C6206" i="11"/>
  <c r="D6206" i="11" s="1"/>
  <c r="G6205" i="11"/>
  <c r="C6205" i="11"/>
  <c r="D6205" i="11" s="1"/>
  <c r="G6204" i="11"/>
  <c r="C6204" i="11"/>
  <c r="D6204" i="11" s="1"/>
  <c r="G6203" i="11"/>
  <c r="C6203" i="11"/>
  <c r="D6203" i="11" s="1"/>
  <c r="G6202" i="11"/>
  <c r="C6202" i="11"/>
  <c r="D6202" i="11" s="1"/>
  <c r="G6201" i="11"/>
  <c r="C6201" i="11"/>
  <c r="D6201" i="11" s="1"/>
  <c r="G6200" i="11"/>
  <c r="C6200" i="11"/>
  <c r="D6200" i="11" s="1"/>
  <c r="G6199" i="11"/>
  <c r="C6199" i="11"/>
  <c r="D6199" i="11" s="1"/>
  <c r="G6198" i="11"/>
  <c r="C6198" i="11"/>
  <c r="D6198" i="11" s="1"/>
  <c r="G6197" i="11"/>
  <c r="C6197" i="11"/>
  <c r="D6197" i="11" s="1"/>
  <c r="G6196" i="11"/>
  <c r="C6196" i="11"/>
  <c r="D6196" i="11" s="1"/>
  <c r="G6195" i="11"/>
  <c r="C6195" i="11"/>
  <c r="D6195" i="11" s="1"/>
  <c r="G6194" i="11"/>
  <c r="C6194" i="11"/>
  <c r="D6194" i="11" s="1"/>
  <c r="G6193" i="11"/>
  <c r="C6193" i="11"/>
  <c r="D6193" i="11" s="1"/>
  <c r="G6192" i="11"/>
  <c r="C6192" i="11"/>
  <c r="D6192" i="11" s="1"/>
  <c r="G6191" i="11"/>
  <c r="C6191" i="11"/>
  <c r="D6191" i="11" s="1"/>
  <c r="G6190" i="11"/>
  <c r="C6190" i="11"/>
  <c r="D6190" i="11" s="1"/>
  <c r="G6189" i="11"/>
  <c r="C6189" i="11"/>
  <c r="D6189" i="11" s="1"/>
  <c r="G6188" i="11"/>
  <c r="C6188" i="11"/>
  <c r="D6188" i="11" s="1"/>
  <c r="G6187" i="11"/>
  <c r="C6187" i="11"/>
  <c r="D6187" i="11" s="1"/>
  <c r="G6186" i="11"/>
  <c r="C6186" i="11"/>
  <c r="D6186" i="11" s="1"/>
  <c r="G6185" i="11"/>
  <c r="C6185" i="11"/>
  <c r="D6185" i="11" s="1"/>
  <c r="G6184" i="11"/>
  <c r="C6184" i="11"/>
  <c r="D6184" i="11" s="1"/>
  <c r="G6183" i="11"/>
  <c r="C6183" i="11"/>
  <c r="D6183" i="11" s="1"/>
  <c r="G6182" i="11"/>
  <c r="C6182" i="11"/>
  <c r="D6182" i="11" s="1"/>
  <c r="G6181" i="11"/>
  <c r="C6181" i="11"/>
  <c r="D6181" i="11" s="1"/>
  <c r="G6180" i="11"/>
  <c r="C6180" i="11"/>
  <c r="D6180" i="11" s="1"/>
  <c r="G6179" i="11"/>
  <c r="C6179" i="11"/>
  <c r="D6179" i="11" s="1"/>
  <c r="G6178" i="11"/>
  <c r="C6178" i="11"/>
  <c r="D6178" i="11" s="1"/>
  <c r="G6177" i="11"/>
  <c r="C6177" i="11"/>
  <c r="D6177" i="11" s="1"/>
  <c r="G6176" i="11"/>
  <c r="C6176" i="11"/>
  <c r="D6176" i="11" s="1"/>
  <c r="G6175" i="11"/>
  <c r="C6175" i="11"/>
  <c r="D6175" i="11" s="1"/>
  <c r="G6174" i="11"/>
  <c r="C6174" i="11"/>
  <c r="D6174" i="11" s="1"/>
  <c r="G6173" i="11"/>
  <c r="C6173" i="11"/>
  <c r="D6173" i="11" s="1"/>
  <c r="G6172" i="11"/>
  <c r="C6172" i="11"/>
  <c r="D6172" i="11" s="1"/>
  <c r="G6171" i="11"/>
  <c r="C6171" i="11"/>
  <c r="D6171" i="11" s="1"/>
  <c r="G6170" i="11"/>
  <c r="C6170" i="11"/>
  <c r="D6170" i="11" s="1"/>
  <c r="G6169" i="11"/>
  <c r="C6169" i="11"/>
  <c r="D6169" i="11" s="1"/>
  <c r="G6168" i="11"/>
  <c r="C6168" i="11"/>
  <c r="D6168" i="11" s="1"/>
  <c r="G6167" i="11"/>
  <c r="C6167" i="11"/>
  <c r="D6167" i="11" s="1"/>
  <c r="G6166" i="11"/>
  <c r="C6166" i="11"/>
  <c r="D6166" i="11" s="1"/>
  <c r="G6165" i="11"/>
  <c r="C6165" i="11"/>
  <c r="D6165" i="11" s="1"/>
  <c r="G6164" i="11"/>
  <c r="C6164" i="11"/>
  <c r="D6164" i="11" s="1"/>
  <c r="G6163" i="11"/>
  <c r="C6163" i="11"/>
  <c r="D6163" i="11" s="1"/>
  <c r="G6162" i="11"/>
  <c r="C6162" i="11"/>
  <c r="D6162" i="11" s="1"/>
  <c r="G6161" i="11"/>
  <c r="C6161" i="11"/>
  <c r="D6161" i="11" s="1"/>
  <c r="G6160" i="11"/>
  <c r="C6160" i="11"/>
  <c r="D6160" i="11" s="1"/>
  <c r="G6159" i="11"/>
  <c r="C6159" i="11"/>
  <c r="D6159" i="11" s="1"/>
  <c r="G6158" i="11"/>
  <c r="C6158" i="11"/>
  <c r="D6158" i="11" s="1"/>
  <c r="G6157" i="11"/>
  <c r="C6157" i="11"/>
  <c r="D6157" i="11" s="1"/>
  <c r="G6156" i="11"/>
  <c r="C6156" i="11"/>
  <c r="D6156" i="11" s="1"/>
  <c r="G6155" i="11"/>
  <c r="C6155" i="11"/>
  <c r="D6155" i="11" s="1"/>
  <c r="G6154" i="11"/>
  <c r="C6154" i="11"/>
  <c r="D6154" i="11" s="1"/>
  <c r="G6153" i="11"/>
  <c r="C6153" i="11"/>
  <c r="D6153" i="11" s="1"/>
  <c r="G6152" i="11"/>
  <c r="C6152" i="11"/>
  <c r="D6152" i="11" s="1"/>
  <c r="G6151" i="11"/>
  <c r="C6151" i="11"/>
  <c r="D6151" i="11" s="1"/>
  <c r="G6150" i="11"/>
  <c r="C6150" i="11"/>
  <c r="D6150" i="11" s="1"/>
  <c r="G6149" i="11"/>
  <c r="C6149" i="11"/>
  <c r="D6149" i="11" s="1"/>
  <c r="G6148" i="11"/>
  <c r="C6148" i="11"/>
  <c r="D6148" i="11" s="1"/>
  <c r="G6147" i="11"/>
  <c r="C6147" i="11"/>
  <c r="D6147" i="11" s="1"/>
  <c r="G6146" i="11"/>
  <c r="C6146" i="11"/>
  <c r="D6146" i="11" s="1"/>
  <c r="G6145" i="11"/>
  <c r="C6145" i="11"/>
  <c r="D6145" i="11" s="1"/>
  <c r="G6144" i="11"/>
  <c r="C6144" i="11"/>
  <c r="D6144" i="11" s="1"/>
  <c r="G6143" i="11"/>
  <c r="C6143" i="11"/>
  <c r="D6143" i="11" s="1"/>
  <c r="G6142" i="11"/>
  <c r="C6142" i="11"/>
  <c r="D6142" i="11" s="1"/>
  <c r="G6141" i="11"/>
  <c r="C6141" i="11"/>
  <c r="D6141" i="11" s="1"/>
  <c r="G6140" i="11"/>
  <c r="C6140" i="11"/>
  <c r="D6140" i="11" s="1"/>
  <c r="G6139" i="11"/>
  <c r="C6139" i="11"/>
  <c r="D6139" i="11" s="1"/>
  <c r="G6138" i="11"/>
  <c r="C6138" i="11"/>
  <c r="D6138" i="11" s="1"/>
  <c r="G6137" i="11"/>
  <c r="C6137" i="11"/>
  <c r="D6137" i="11" s="1"/>
  <c r="G6136" i="11"/>
  <c r="C6136" i="11"/>
  <c r="D6136" i="11" s="1"/>
  <c r="G6135" i="11"/>
  <c r="C6135" i="11"/>
  <c r="D6135" i="11" s="1"/>
  <c r="G6134" i="11"/>
  <c r="C6134" i="11"/>
  <c r="D6134" i="11" s="1"/>
  <c r="G6133" i="11"/>
  <c r="C6133" i="11"/>
  <c r="D6133" i="11" s="1"/>
  <c r="G6132" i="11"/>
  <c r="C6132" i="11"/>
  <c r="D6132" i="11" s="1"/>
  <c r="G6131" i="11"/>
  <c r="C6131" i="11"/>
  <c r="D6131" i="11" s="1"/>
  <c r="G6130" i="11"/>
  <c r="C6130" i="11"/>
  <c r="D6130" i="11" s="1"/>
  <c r="G6129" i="11"/>
  <c r="C6129" i="11"/>
  <c r="D6129" i="11" s="1"/>
  <c r="G6128" i="11"/>
  <c r="C6128" i="11"/>
  <c r="D6128" i="11" s="1"/>
  <c r="G6127" i="11"/>
  <c r="C6127" i="11"/>
  <c r="D6127" i="11" s="1"/>
  <c r="G6126" i="11"/>
  <c r="C6126" i="11"/>
  <c r="D6126" i="11" s="1"/>
  <c r="G6125" i="11"/>
  <c r="C6125" i="11"/>
  <c r="D6125" i="11" s="1"/>
  <c r="G6124" i="11"/>
  <c r="C6124" i="11"/>
  <c r="D6124" i="11" s="1"/>
  <c r="G6123" i="11"/>
  <c r="C6123" i="11"/>
  <c r="D6123" i="11" s="1"/>
  <c r="G6122" i="11"/>
  <c r="C6122" i="11"/>
  <c r="D6122" i="11" s="1"/>
  <c r="G6121" i="11"/>
  <c r="C6121" i="11"/>
  <c r="D6121" i="11" s="1"/>
  <c r="G6120" i="11"/>
  <c r="C6120" i="11"/>
  <c r="D6120" i="11" s="1"/>
  <c r="G6119" i="11"/>
  <c r="C6119" i="11"/>
  <c r="D6119" i="11" s="1"/>
  <c r="G6118" i="11"/>
  <c r="C6118" i="11"/>
  <c r="D6118" i="11" s="1"/>
  <c r="G3313" i="11"/>
  <c r="C3313" i="11"/>
  <c r="D3313" i="11" s="1"/>
  <c r="G3312" i="11"/>
  <c r="C3312" i="11"/>
  <c r="D3312" i="11" s="1"/>
  <c r="G3311" i="11"/>
  <c r="C3311" i="11"/>
  <c r="D3311" i="11" s="1"/>
  <c r="G3310" i="11"/>
  <c r="C3310" i="11"/>
  <c r="D3310" i="11" s="1"/>
  <c r="G3309" i="11"/>
  <c r="C3309" i="11"/>
  <c r="D3309" i="11" s="1"/>
  <c r="G3308" i="11"/>
  <c r="C3308" i="11"/>
  <c r="D3308" i="11" s="1"/>
  <c r="G3307" i="11"/>
  <c r="C3307" i="11"/>
  <c r="D3307" i="11" s="1"/>
  <c r="G3306" i="11"/>
  <c r="C3306" i="11"/>
  <c r="D3306" i="11" s="1"/>
  <c r="G3305" i="11"/>
  <c r="C3305" i="11"/>
  <c r="D3305" i="11" s="1"/>
  <c r="G3304" i="11"/>
  <c r="C3304" i="11"/>
  <c r="D3304" i="11" s="1"/>
  <c r="G3303" i="11"/>
  <c r="C3303" i="11"/>
  <c r="D3303" i="11" s="1"/>
  <c r="G3302" i="11"/>
  <c r="C3302" i="11"/>
  <c r="D3302" i="11" s="1"/>
  <c r="G3301" i="11"/>
  <c r="C3301" i="11"/>
  <c r="D3301" i="11" s="1"/>
  <c r="G3300" i="11"/>
  <c r="C3300" i="11"/>
  <c r="D3300" i="11" s="1"/>
  <c r="G3299" i="11"/>
  <c r="C3299" i="11"/>
  <c r="D3299" i="11" s="1"/>
  <c r="G3298" i="11"/>
  <c r="C3298" i="11"/>
  <c r="D3298" i="11" s="1"/>
  <c r="G3297" i="11"/>
  <c r="C3297" i="11"/>
  <c r="D3297" i="11" s="1"/>
  <c r="G3296" i="11"/>
  <c r="C3296" i="11"/>
  <c r="D3296" i="11" s="1"/>
  <c r="G3295" i="11"/>
  <c r="C3295" i="11"/>
  <c r="D3295" i="11" s="1"/>
  <c r="G3294" i="11"/>
  <c r="C3294" i="11"/>
  <c r="D3294" i="11" s="1"/>
  <c r="G3293" i="11"/>
  <c r="C3293" i="11"/>
  <c r="D3293" i="11" s="1"/>
  <c r="G3292" i="11"/>
  <c r="C3292" i="11"/>
  <c r="D3292" i="11" s="1"/>
  <c r="G3291" i="11"/>
  <c r="C3291" i="11"/>
  <c r="D3291" i="11" s="1"/>
  <c r="G3290" i="11"/>
  <c r="C3290" i="11"/>
  <c r="D3290" i="11" s="1"/>
  <c r="G3289" i="11"/>
  <c r="C3289" i="11"/>
  <c r="D3289" i="11" s="1"/>
  <c r="G3288" i="11"/>
  <c r="C3288" i="11"/>
  <c r="D3288" i="11" s="1"/>
  <c r="G3287" i="11"/>
  <c r="C3287" i="11"/>
  <c r="D3287" i="11" s="1"/>
  <c r="G3286" i="11"/>
  <c r="C3286" i="11"/>
  <c r="D3286" i="11" s="1"/>
  <c r="G3285" i="11"/>
  <c r="C3285" i="11"/>
  <c r="D3285" i="11" s="1"/>
  <c r="G3284" i="11"/>
  <c r="C3284" i="11"/>
  <c r="D3284" i="11" s="1"/>
  <c r="G3283" i="11"/>
  <c r="C3283" i="11"/>
  <c r="D3283" i="11" s="1"/>
  <c r="G3282" i="11"/>
  <c r="C3282" i="11"/>
  <c r="D3282" i="11" s="1"/>
  <c r="G3281" i="11"/>
  <c r="C3281" i="11"/>
  <c r="D3281" i="11" s="1"/>
  <c r="G3280" i="11"/>
  <c r="C3280" i="11"/>
  <c r="D3280" i="11" s="1"/>
  <c r="G3279" i="11"/>
  <c r="C3279" i="11"/>
  <c r="D3279" i="11" s="1"/>
  <c r="G3278" i="11"/>
  <c r="C3278" i="11"/>
  <c r="D3278" i="11" s="1"/>
  <c r="G3277" i="11"/>
  <c r="C3277" i="11"/>
  <c r="D3277" i="11" s="1"/>
  <c r="G3276" i="11"/>
  <c r="C3276" i="11"/>
  <c r="D3276" i="11" s="1"/>
  <c r="G3275" i="11"/>
  <c r="C3275" i="11"/>
  <c r="D3275" i="11" s="1"/>
  <c r="G3274" i="11"/>
  <c r="C3274" i="11"/>
  <c r="D3274" i="11" s="1"/>
  <c r="G3273" i="11"/>
  <c r="C3273" i="11"/>
  <c r="D3273" i="11" s="1"/>
  <c r="G3272" i="11"/>
  <c r="C3272" i="11"/>
  <c r="D3272" i="11" s="1"/>
  <c r="G3271" i="11"/>
  <c r="C3271" i="11"/>
  <c r="D3271" i="11" s="1"/>
  <c r="G3270" i="11"/>
  <c r="C3270" i="11"/>
  <c r="D3270" i="11" s="1"/>
  <c r="G3269" i="11"/>
  <c r="C3269" i="11"/>
  <c r="D3269" i="11" s="1"/>
  <c r="G3268" i="11"/>
  <c r="C3268" i="11"/>
  <c r="D3268" i="11" s="1"/>
  <c r="G3267" i="11"/>
  <c r="C3267" i="11"/>
  <c r="D3267" i="11" s="1"/>
  <c r="G3266" i="11"/>
  <c r="C3266" i="11"/>
  <c r="D3266" i="11" s="1"/>
  <c r="G3265" i="11"/>
  <c r="C3265" i="11"/>
  <c r="D3265" i="11" s="1"/>
  <c r="G3264" i="11"/>
  <c r="C3264" i="11"/>
  <c r="D3264" i="11" s="1"/>
  <c r="G3263" i="11"/>
  <c r="C3263" i="11"/>
  <c r="D3263" i="11" s="1"/>
  <c r="G3262" i="11"/>
  <c r="C3262" i="11"/>
  <c r="D3262" i="11" s="1"/>
  <c r="G3261" i="11"/>
  <c r="C3261" i="11"/>
  <c r="D3261" i="11" s="1"/>
  <c r="G3260" i="11"/>
  <c r="C3260" i="11"/>
  <c r="D3260" i="11" s="1"/>
  <c r="G3259" i="11"/>
  <c r="C3259" i="11"/>
  <c r="D3259" i="11" s="1"/>
  <c r="G3258" i="11"/>
  <c r="C3258" i="11"/>
  <c r="D3258" i="11" s="1"/>
  <c r="G3257" i="11"/>
  <c r="C3257" i="11"/>
  <c r="D3257" i="11" s="1"/>
  <c r="G3256" i="11"/>
  <c r="C3256" i="11"/>
  <c r="D3256" i="11" s="1"/>
  <c r="G3255" i="11"/>
  <c r="C3255" i="11"/>
  <c r="D3255" i="11" s="1"/>
  <c r="G3254" i="11"/>
  <c r="C3254" i="11"/>
  <c r="D3254" i="11" s="1"/>
  <c r="G3253" i="11"/>
  <c r="C3253" i="11"/>
  <c r="D3253" i="11" s="1"/>
  <c r="G3252" i="11"/>
  <c r="C3252" i="11"/>
  <c r="D3252" i="11" s="1"/>
  <c r="G3251" i="11"/>
  <c r="C3251" i="11"/>
  <c r="D3251" i="11" s="1"/>
  <c r="G3250" i="11"/>
  <c r="C3250" i="11"/>
  <c r="D3250" i="11" s="1"/>
  <c r="G3249" i="11"/>
  <c r="C3249" i="11"/>
  <c r="D3249" i="11" s="1"/>
  <c r="G3248" i="11"/>
  <c r="C3248" i="11"/>
  <c r="D3248" i="11" s="1"/>
  <c r="G3247" i="11"/>
  <c r="C3247" i="11"/>
  <c r="D3247" i="11" s="1"/>
  <c r="G3246" i="11"/>
  <c r="C3246" i="11"/>
  <c r="D3246" i="11" s="1"/>
  <c r="G3245" i="11"/>
  <c r="C3245" i="11"/>
  <c r="D3245" i="11" s="1"/>
  <c r="G3244" i="11"/>
  <c r="C3244" i="11"/>
  <c r="D3244" i="11" s="1"/>
  <c r="G3243" i="11"/>
  <c r="C3243" i="11"/>
  <c r="D3243" i="11" s="1"/>
  <c r="G3242" i="11"/>
  <c r="C3242" i="11"/>
  <c r="D3242" i="11" s="1"/>
  <c r="G3241" i="11"/>
  <c r="C3241" i="11"/>
  <c r="D3241" i="11" s="1"/>
  <c r="G3240" i="11"/>
  <c r="C3240" i="11"/>
  <c r="D3240" i="11" s="1"/>
  <c r="G3239" i="11"/>
  <c r="C3239" i="11"/>
  <c r="D3239" i="11" s="1"/>
  <c r="G3238" i="11"/>
  <c r="C3238" i="11"/>
  <c r="D3238" i="11" s="1"/>
  <c r="G3237" i="11"/>
  <c r="C3237" i="11"/>
  <c r="D3237" i="11" s="1"/>
  <c r="G3236" i="11"/>
  <c r="C3236" i="11"/>
  <c r="D3236" i="11" s="1"/>
  <c r="G3235" i="11"/>
  <c r="C3235" i="11"/>
  <c r="D3235" i="11" s="1"/>
  <c r="G3234" i="11"/>
  <c r="C3234" i="11"/>
  <c r="D3234" i="11" s="1"/>
  <c r="G3233" i="11"/>
  <c r="C3233" i="11"/>
  <c r="D3233" i="11" s="1"/>
  <c r="G3232" i="11"/>
  <c r="C3232" i="11"/>
  <c r="D3232" i="11" s="1"/>
  <c r="G3231" i="11"/>
  <c r="C3231" i="11"/>
  <c r="D3231" i="11" s="1"/>
  <c r="G3230" i="11"/>
  <c r="C3230" i="11"/>
  <c r="D3230" i="11" s="1"/>
  <c r="G3229" i="11"/>
  <c r="C3229" i="11"/>
  <c r="D3229" i="11" s="1"/>
  <c r="G3228" i="11"/>
  <c r="C3228" i="11"/>
  <c r="D3228" i="11" s="1"/>
  <c r="G3227" i="11"/>
  <c r="C3227" i="11"/>
  <c r="D3227" i="11" s="1"/>
  <c r="G3226" i="11"/>
  <c r="C3226" i="11"/>
  <c r="D3226" i="11" s="1"/>
  <c r="G3225" i="11"/>
  <c r="C3225" i="11"/>
  <c r="D3225" i="11" s="1"/>
  <c r="G3224" i="11"/>
  <c r="C3224" i="11"/>
  <c r="D3224" i="11" s="1"/>
  <c r="G3223" i="11"/>
  <c r="C3223" i="11"/>
  <c r="D3223" i="11" s="1"/>
  <c r="G3222" i="11"/>
  <c r="C3222" i="11"/>
  <c r="D3222" i="11" s="1"/>
  <c r="G3221" i="11"/>
  <c r="C3221" i="11"/>
  <c r="D3221" i="11" s="1"/>
  <c r="G380" i="11"/>
  <c r="C380" i="11"/>
  <c r="D380" i="11" s="1"/>
  <c r="G379" i="11"/>
  <c r="C379" i="11"/>
  <c r="D379" i="11" s="1"/>
  <c r="G378" i="11"/>
  <c r="C378" i="11"/>
  <c r="D378" i="11" s="1"/>
  <c r="G377" i="11"/>
  <c r="C377" i="11"/>
  <c r="D377" i="11" s="1"/>
  <c r="G376" i="11"/>
  <c r="C376" i="11"/>
  <c r="D376" i="11" s="1"/>
  <c r="G375" i="11"/>
  <c r="C375" i="11"/>
  <c r="D375" i="11" s="1"/>
  <c r="G374" i="11"/>
  <c r="C374" i="11"/>
  <c r="D374" i="11" s="1"/>
  <c r="G373" i="11"/>
  <c r="C373" i="11"/>
  <c r="D373" i="11" s="1"/>
  <c r="G372" i="11"/>
  <c r="C372" i="11"/>
  <c r="D372" i="11" s="1"/>
  <c r="G371" i="11"/>
  <c r="C371" i="11"/>
  <c r="D371" i="11" s="1"/>
  <c r="G370" i="11"/>
  <c r="C370" i="11"/>
  <c r="D370" i="11" s="1"/>
  <c r="G369" i="11"/>
  <c r="C369" i="11"/>
  <c r="D369" i="11" s="1"/>
  <c r="G368" i="11"/>
  <c r="C368" i="11"/>
  <c r="D368" i="11" s="1"/>
  <c r="G367" i="11"/>
  <c r="C367" i="11"/>
  <c r="D367" i="11" s="1"/>
  <c r="G366" i="11"/>
  <c r="C366" i="11"/>
  <c r="D366" i="11" s="1"/>
  <c r="G365" i="11"/>
  <c r="C365" i="11"/>
  <c r="D365" i="11" s="1"/>
  <c r="G364" i="11"/>
  <c r="C364" i="11"/>
  <c r="D364" i="11" s="1"/>
  <c r="G363" i="11"/>
  <c r="C363" i="11"/>
  <c r="D363" i="11" s="1"/>
  <c r="G362" i="11"/>
  <c r="C362" i="11"/>
  <c r="D362" i="11" s="1"/>
  <c r="G361" i="11"/>
  <c r="C361" i="11"/>
  <c r="D361" i="11" s="1"/>
  <c r="G360" i="11"/>
  <c r="C360" i="11"/>
  <c r="D360" i="11" s="1"/>
  <c r="G359" i="11"/>
  <c r="C359" i="11"/>
  <c r="D359" i="11" s="1"/>
  <c r="G358" i="11"/>
  <c r="C358" i="11"/>
  <c r="D358" i="11" s="1"/>
  <c r="G357" i="11"/>
  <c r="C357" i="11"/>
  <c r="D357" i="11" s="1"/>
  <c r="G356" i="11"/>
  <c r="C356" i="11"/>
  <c r="D356" i="11" s="1"/>
  <c r="G355" i="11"/>
  <c r="C355" i="11"/>
  <c r="D355" i="11" s="1"/>
  <c r="G354" i="11"/>
  <c r="C354" i="11"/>
  <c r="D354" i="11" s="1"/>
  <c r="G353" i="11"/>
  <c r="C353" i="11"/>
  <c r="D353" i="11" s="1"/>
  <c r="G352" i="11"/>
  <c r="C352" i="11"/>
  <c r="D352" i="11" s="1"/>
  <c r="G351" i="11"/>
  <c r="C351" i="11"/>
  <c r="D351" i="11" s="1"/>
  <c r="G350" i="11"/>
  <c r="C350" i="11"/>
  <c r="D350" i="11" s="1"/>
  <c r="G349" i="11"/>
  <c r="C349" i="11"/>
  <c r="D349" i="11" s="1"/>
  <c r="G348" i="11"/>
  <c r="C348" i="11"/>
  <c r="D348" i="11" s="1"/>
  <c r="G347" i="11"/>
  <c r="C347" i="11"/>
  <c r="D347" i="11" s="1"/>
  <c r="G346" i="11"/>
  <c r="C346" i="11"/>
  <c r="D346" i="11" s="1"/>
  <c r="G345" i="11"/>
  <c r="C345" i="11"/>
  <c r="D345" i="11" s="1"/>
  <c r="G344" i="11"/>
  <c r="C344" i="11"/>
  <c r="D344" i="11" s="1"/>
  <c r="G343" i="11"/>
  <c r="C343" i="11"/>
  <c r="D343" i="11" s="1"/>
  <c r="G342" i="11"/>
  <c r="C342" i="11"/>
  <c r="D342" i="11" s="1"/>
  <c r="G341" i="11"/>
  <c r="C341" i="11"/>
  <c r="D341" i="11" s="1"/>
  <c r="G340" i="11"/>
  <c r="C340" i="11"/>
  <c r="D340" i="11" s="1"/>
  <c r="G339" i="11"/>
  <c r="C339" i="11"/>
  <c r="D339" i="11" s="1"/>
  <c r="G338" i="11"/>
  <c r="C338" i="11"/>
  <c r="D338" i="11" s="1"/>
  <c r="G337" i="11"/>
  <c r="C337" i="11"/>
  <c r="D337" i="11" s="1"/>
  <c r="G336" i="11"/>
  <c r="C336" i="11"/>
  <c r="D336" i="11" s="1"/>
  <c r="G335" i="11"/>
  <c r="C335" i="11"/>
  <c r="D335" i="11" s="1"/>
  <c r="G334" i="11"/>
  <c r="C334" i="11"/>
  <c r="D334" i="11" s="1"/>
  <c r="G333" i="11"/>
  <c r="C333" i="11"/>
  <c r="D333" i="11" s="1"/>
  <c r="G332" i="11"/>
  <c r="C332" i="11"/>
  <c r="D332" i="11" s="1"/>
  <c r="G331" i="11"/>
  <c r="C331" i="11"/>
  <c r="D331" i="11" s="1"/>
  <c r="G330" i="11"/>
  <c r="C330" i="11"/>
  <c r="D330" i="11" s="1"/>
  <c r="G329" i="11"/>
  <c r="C329" i="11"/>
  <c r="D329" i="11" s="1"/>
  <c r="G328" i="11"/>
  <c r="C328" i="11"/>
  <c r="D328" i="11" s="1"/>
  <c r="G327" i="11"/>
  <c r="C327" i="11"/>
  <c r="D327" i="11" s="1"/>
  <c r="G326" i="11"/>
  <c r="C326" i="11"/>
  <c r="D326" i="11" s="1"/>
  <c r="G325" i="11"/>
  <c r="C325" i="11"/>
  <c r="D325" i="11" s="1"/>
  <c r="G324" i="11"/>
  <c r="C324" i="11"/>
  <c r="D324" i="11" s="1"/>
  <c r="G323" i="11"/>
  <c r="C323" i="11"/>
  <c r="D323" i="11" s="1"/>
  <c r="G322" i="11"/>
  <c r="C322" i="11"/>
  <c r="D322" i="11" s="1"/>
  <c r="G321" i="11"/>
  <c r="C321" i="11"/>
  <c r="D321" i="11" s="1"/>
  <c r="G320" i="11"/>
  <c r="C320" i="11"/>
  <c r="D320" i="11" s="1"/>
  <c r="G319" i="11"/>
  <c r="C319" i="11"/>
  <c r="D319" i="11" s="1"/>
  <c r="G318" i="11"/>
  <c r="C318" i="11"/>
  <c r="D318" i="11" s="1"/>
  <c r="G317" i="11"/>
  <c r="C317" i="11"/>
  <c r="D317" i="11" s="1"/>
  <c r="G316" i="11"/>
  <c r="C316" i="11"/>
  <c r="D316" i="11" s="1"/>
  <c r="G315" i="11"/>
  <c r="C315" i="11"/>
  <c r="D315" i="11" s="1"/>
  <c r="G314" i="11"/>
  <c r="C314" i="11"/>
  <c r="D314" i="11" s="1"/>
  <c r="G313" i="11"/>
  <c r="C313" i="11"/>
  <c r="D313" i="11" s="1"/>
  <c r="G312" i="11"/>
  <c r="C312" i="11"/>
  <c r="D312" i="11" s="1"/>
  <c r="G311" i="11"/>
  <c r="C311" i="11"/>
  <c r="D311" i="11" s="1"/>
  <c r="G310" i="11"/>
  <c r="C310" i="11"/>
  <c r="D310" i="11" s="1"/>
  <c r="G309" i="11"/>
  <c r="C309" i="11"/>
  <c r="D309" i="11" s="1"/>
  <c r="G308" i="11"/>
  <c r="C308" i="11"/>
  <c r="D308" i="11" s="1"/>
  <c r="G307" i="11"/>
  <c r="C307" i="11"/>
  <c r="D307" i="11" s="1"/>
  <c r="G306" i="11"/>
  <c r="C306" i="11"/>
  <c r="D306" i="11" s="1"/>
  <c r="G305" i="11"/>
  <c r="C305" i="11"/>
  <c r="D305" i="11" s="1"/>
  <c r="G304" i="11"/>
  <c r="C304" i="11"/>
  <c r="D304" i="11" s="1"/>
  <c r="G303" i="11"/>
  <c r="C303" i="11"/>
  <c r="D303" i="11" s="1"/>
  <c r="G302" i="11"/>
  <c r="C302" i="11"/>
  <c r="D302" i="11" s="1"/>
  <c r="G301" i="11"/>
  <c r="C301" i="11"/>
  <c r="D301" i="11" s="1"/>
  <c r="G300" i="11"/>
  <c r="C300" i="11"/>
  <c r="D300" i="11" s="1"/>
  <c r="G299" i="11"/>
  <c r="C299" i="11"/>
  <c r="D299" i="11" s="1"/>
  <c r="G298" i="11"/>
  <c r="C298" i="11"/>
  <c r="D298" i="11" s="1"/>
  <c r="G297" i="11"/>
  <c r="C297" i="11"/>
  <c r="D297" i="11" s="1"/>
  <c r="G296" i="11"/>
  <c r="C296" i="11"/>
  <c r="D296" i="11" s="1"/>
  <c r="G295" i="11"/>
  <c r="C295" i="11"/>
  <c r="D295" i="11" s="1"/>
  <c r="G294" i="11"/>
  <c r="C294" i="11"/>
  <c r="D294" i="11" s="1"/>
  <c r="G293" i="11"/>
  <c r="C293" i="11"/>
  <c r="D293" i="11" s="1"/>
  <c r="G292" i="11"/>
  <c r="C292" i="11"/>
  <c r="D292" i="11" s="1"/>
  <c r="G291" i="11"/>
  <c r="C291" i="11"/>
  <c r="D291" i="11" s="1"/>
  <c r="G290" i="11"/>
  <c r="C290" i="11"/>
  <c r="D290" i="11" s="1"/>
  <c r="G289" i="11"/>
  <c r="C289" i="11"/>
  <c r="D289" i="11" s="1"/>
  <c r="G288" i="11"/>
  <c r="C288" i="11"/>
  <c r="D288" i="11" s="1"/>
  <c r="G287" i="11"/>
  <c r="C287" i="11"/>
  <c r="D287" i="11" s="1"/>
  <c r="G9124" i="11" l="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50" i="11"/>
  <c r="G9449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9" i="11"/>
  <c r="G9518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8" i="11"/>
  <c r="G9647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3" i="11"/>
  <c r="G9682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10" i="11"/>
  <c r="G9709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6" i="11"/>
  <c r="G9735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1" i="11"/>
  <c r="G9760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8" i="11"/>
  <c r="G9816" i="11"/>
  <c r="G9819" i="11"/>
  <c r="G9817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1" i="11"/>
  <c r="G9840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7" i="11"/>
  <c r="G9856" i="11"/>
  <c r="G9858" i="11"/>
  <c r="G9859" i="11"/>
  <c r="G9860" i="11"/>
  <c r="G9862" i="11"/>
  <c r="G9861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7" i="11"/>
  <c r="G9889" i="11"/>
  <c r="G9888" i="11"/>
  <c r="G9891" i="11"/>
  <c r="G9886" i="11"/>
  <c r="G9890" i="11"/>
  <c r="G9892" i="11"/>
  <c r="G9893" i="11"/>
  <c r="G9894" i="11"/>
  <c r="G9895" i="11"/>
  <c r="G9897" i="11"/>
  <c r="G9896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1" i="11"/>
  <c r="G9920" i="11"/>
  <c r="G9922" i="11"/>
  <c r="G9923" i="11"/>
  <c r="G9925" i="11"/>
  <c r="G9924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8" i="11"/>
  <c r="G9950" i="11"/>
  <c r="G9947" i="11"/>
  <c r="G9949" i="11"/>
  <c r="G9946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4" i="11"/>
  <c r="G9963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9" i="11"/>
  <c r="G9978" i="11"/>
  <c r="G9981" i="11"/>
  <c r="G9980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9" i="11"/>
  <c r="G9998" i="11"/>
  <c r="G10000" i="11"/>
  <c r="G10002" i="11"/>
  <c r="G10001" i="11"/>
  <c r="G10003" i="11"/>
  <c r="G10004" i="11"/>
  <c r="G10005" i="11"/>
  <c r="G10008" i="11"/>
  <c r="G10007" i="11"/>
  <c r="G10006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30" i="11"/>
  <c r="G10029" i="11"/>
  <c r="G10031" i="11"/>
  <c r="G10032" i="11"/>
  <c r="G10033" i="11"/>
  <c r="G10034" i="11"/>
  <c r="G10036" i="11"/>
  <c r="G10035" i="11"/>
  <c r="G10037" i="11"/>
  <c r="G10038" i="11"/>
  <c r="G10039" i="11"/>
  <c r="G10040" i="11"/>
  <c r="G10042" i="11"/>
  <c r="G10043" i="11"/>
  <c r="G10041" i="11"/>
  <c r="G10045" i="11"/>
  <c r="G10044" i="11"/>
  <c r="G10046" i="11"/>
  <c r="G10047" i="11"/>
  <c r="G10048" i="11"/>
  <c r="G10049" i="11"/>
  <c r="G10050" i="11"/>
  <c r="G10051" i="11"/>
  <c r="G10052" i="11"/>
  <c r="G10054" i="11"/>
  <c r="G10053" i="11"/>
  <c r="G10055" i="11"/>
  <c r="G10056" i="11"/>
  <c r="G10064" i="11"/>
  <c r="G10067" i="11"/>
  <c r="G10065" i="11"/>
  <c r="G10058" i="11"/>
  <c r="G10068" i="11"/>
  <c r="G10057" i="11"/>
  <c r="G10060" i="11"/>
  <c r="G10059" i="11"/>
  <c r="G10063" i="11"/>
  <c r="G10066" i="11"/>
  <c r="G10062" i="11"/>
  <c r="G10061" i="11"/>
  <c r="G10069" i="11"/>
  <c r="G10070" i="11"/>
  <c r="G10071" i="11"/>
  <c r="G10072" i="11"/>
  <c r="G10073" i="11"/>
  <c r="G10074" i="11"/>
  <c r="G10076" i="11"/>
  <c r="G10075" i="11"/>
  <c r="G10078" i="11"/>
  <c r="G10077" i="11"/>
  <c r="G10079" i="11"/>
  <c r="G10081" i="11"/>
  <c r="G10080" i="11"/>
  <c r="G10082" i="11"/>
  <c r="G10083" i="11"/>
  <c r="G10084" i="11"/>
  <c r="G10085" i="11"/>
  <c r="G10086" i="11"/>
  <c r="G10087" i="11"/>
  <c r="G10089" i="11"/>
  <c r="G10088" i="11"/>
  <c r="G10090" i="11"/>
  <c r="G10091" i="11"/>
  <c r="G10092" i="11"/>
  <c r="G10093" i="11"/>
  <c r="G10094" i="11"/>
  <c r="G10095" i="11"/>
  <c r="G10096" i="11"/>
  <c r="G10097" i="11"/>
  <c r="G10099" i="11"/>
  <c r="G10098" i="11"/>
  <c r="G10102" i="11"/>
  <c r="G10101" i="11"/>
  <c r="G10100" i="11"/>
  <c r="G10103" i="11"/>
  <c r="G10104" i="11"/>
  <c r="G10105" i="11"/>
  <c r="G10107" i="11"/>
  <c r="G10106" i="11"/>
  <c r="G10108" i="11"/>
  <c r="G10109" i="11"/>
  <c r="G10110" i="11"/>
  <c r="G6215" i="11"/>
  <c r="G6216" i="11"/>
  <c r="G6217" i="11"/>
  <c r="G7212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6" i="11"/>
  <c r="G6405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4" i="11"/>
  <c r="G6463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7" i="11"/>
  <c r="G6616" i="11"/>
  <c r="G6618" i="11"/>
  <c r="G6619" i="11"/>
  <c r="G6621" i="11"/>
  <c r="G6620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6" i="11"/>
  <c r="G6635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5" i="11"/>
  <c r="G6664" i="11"/>
  <c r="G6667" i="11"/>
  <c r="G6666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8" i="11"/>
  <c r="G6697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7" i="11"/>
  <c r="G6725" i="11"/>
  <c r="G6726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7" i="11"/>
  <c r="G6746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3" i="11"/>
  <c r="G6792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9" i="11"/>
  <c r="G6828" i="11"/>
  <c r="G6830" i="11"/>
  <c r="G6831" i="11"/>
  <c r="G6833" i="11"/>
  <c r="G6832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8" i="11"/>
  <c r="G6937" i="11"/>
  <c r="G6936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60" i="11"/>
  <c r="G6961" i="11"/>
  <c r="G6959" i="11"/>
  <c r="G6962" i="11"/>
  <c r="G6963" i="11"/>
  <c r="G6964" i="11"/>
  <c r="G6966" i="11"/>
  <c r="G6965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4" i="11"/>
  <c r="G6993" i="11"/>
  <c r="G6995" i="11"/>
  <c r="G6996" i="11"/>
  <c r="G6997" i="11"/>
  <c r="G6998" i="11"/>
  <c r="G7000" i="11"/>
  <c r="G6999" i="11"/>
  <c r="G7002" i="11"/>
  <c r="G7001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8" i="11"/>
  <c r="G7017" i="11"/>
  <c r="G7020" i="11"/>
  <c r="G7019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8" i="11"/>
  <c r="G7047" i="11"/>
  <c r="G7049" i="11"/>
  <c r="G7050" i="11"/>
  <c r="G7051" i="11"/>
  <c r="G7052" i="11"/>
  <c r="G7053" i="11"/>
  <c r="G7054" i="11"/>
  <c r="G7055" i="11"/>
  <c r="G7057" i="11"/>
  <c r="G7056" i="11"/>
  <c r="G7058" i="11"/>
  <c r="G7059" i="11"/>
  <c r="G7060" i="11"/>
  <c r="G7061" i="11"/>
  <c r="G7062" i="11"/>
  <c r="G7064" i="11"/>
  <c r="G7063" i="11"/>
  <c r="G7065" i="11"/>
  <c r="G7066" i="11"/>
  <c r="G7067" i="11"/>
  <c r="G7068" i="11"/>
  <c r="G7069" i="11"/>
  <c r="G7070" i="11"/>
  <c r="G7071" i="11"/>
  <c r="G7072" i="11"/>
  <c r="G7073" i="11"/>
  <c r="G7075" i="11"/>
  <c r="G7074" i="11"/>
  <c r="G7076" i="11"/>
  <c r="G7077" i="11"/>
  <c r="G7078" i="11"/>
  <c r="G7079" i="11"/>
  <c r="G7080" i="11"/>
  <c r="G7082" i="11"/>
  <c r="G7081" i="11"/>
  <c r="G7083" i="11"/>
  <c r="G7084" i="11"/>
  <c r="G7085" i="11"/>
  <c r="G7086" i="11"/>
  <c r="G7087" i="11"/>
  <c r="G7088" i="11"/>
  <c r="G7089" i="11"/>
  <c r="G7092" i="11"/>
  <c r="G7090" i="11"/>
  <c r="G7091" i="11"/>
  <c r="G7093" i="11"/>
  <c r="G7094" i="11"/>
  <c r="G7095" i="11"/>
  <c r="G7096" i="11"/>
  <c r="G7097" i="11"/>
  <c r="G7098" i="11"/>
  <c r="G7100" i="11"/>
  <c r="G7099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4" i="11"/>
  <c r="G7113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8" i="11"/>
  <c r="G7147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70" i="11"/>
  <c r="G7169" i="11"/>
  <c r="G7171" i="11"/>
  <c r="G7172" i="11"/>
  <c r="G7174" i="11"/>
  <c r="G7173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2" i="11"/>
  <c r="G7191" i="11"/>
  <c r="G7190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10" i="11"/>
  <c r="G7209" i="11"/>
  <c r="G7211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2" i="11"/>
  <c r="G3561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5" i="11"/>
  <c r="G3744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8" i="11"/>
  <c r="G3787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9" i="11"/>
  <c r="G3828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2" i="11"/>
  <c r="G3851" i="11"/>
  <c r="G3854" i="11"/>
  <c r="G3853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7" i="11"/>
  <c r="G3886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10" i="11"/>
  <c r="G4009" i="11"/>
  <c r="G4011" i="11"/>
  <c r="G4012" i="11"/>
  <c r="G4013" i="11"/>
  <c r="G4014" i="11"/>
  <c r="G4016" i="11"/>
  <c r="G4015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6" i="11"/>
  <c r="G4035" i="11"/>
  <c r="G4037" i="11"/>
  <c r="G4038" i="11"/>
  <c r="G4039" i="11"/>
  <c r="G4040" i="11"/>
  <c r="G4041" i="11"/>
  <c r="G4043" i="11"/>
  <c r="G4042" i="11"/>
  <c r="G4045" i="11"/>
  <c r="G4044" i="11"/>
  <c r="G4046" i="11"/>
  <c r="G4047" i="11"/>
  <c r="G4048" i="11"/>
  <c r="G4049" i="11"/>
  <c r="G4051" i="11"/>
  <c r="G4052" i="11"/>
  <c r="G4053" i="11"/>
  <c r="G4050" i="11"/>
  <c r="G4054" i="11"/>
  <c r="G4055" i="11"/>
  <c r="G4056" i="11"/>
  <c r="G4057" i="11"/>
  <c r="G4058" i="11"/>
  <c r="G4059" i="11"/>
  <c r="G4060" i="11"/>
  <c r="G4061" i="11"/>
  <c r="G4062" i="11"/>
  <c r="G4064" i="11"/>
  <c r="G4063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7" i="11"/>
  <c r="G4076" i="11"/>
  <c r="G4078" i="11"/>
  <c r="G4079" i="11"/>
  <c r="G4080" i="11"/>
  <c r="G4082" i="11"/>
  <c r="G4081" i="11"/>
  <c r="G4083" i="11"/>
  <c r="G4084" i="11"/>
  <c r="G4085" i="11"/>
  <c r="G4086" i="11"/>
  <c r="G4087" i="11"/>
  <c r="G4088" i="11"/>
  <c r="G4089" i="11"/>
  <c r="G4091" i="11"/>
  <c r="G4090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7" i="11"/>
  <c r="G4116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2" i="11"/>
  <c r="G4151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5" i="11"/>
  <c r="G4164" i="11"/>
  <c r="G4166" i="11"/>
  <c r="G4167" i="11"/>
  <c r="G4168" i="11"/>
  <c r="G4169" i="11"/>
  <c r="G4170" i="11"/>
  <c r="G4172" i="11"/>
  <c r="G4171" i="11"/>
  <c r="G4173" i="11"/>
  <c r="G4174" i="11"/>
  <c r="G4175" i="11"/>
  <c r="G4176" i="11"/>
  <c r="G4177" i="11"/>
  <c r="G4179" i="11"/>
  <c r="G4178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6" i="11"/>
  <c r="G4205" i="11"/>
  <c r="G4207" i="11"/>
  <c r="G4209" i="11"/>
  <c r="G4208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2" i="11"/>
  <c r="G4233" i="11"/>
  <c r="G4231" i="11"/>
  <c r="G4234" i="11"/>
  <c r="G4235" i="11"/>
  <c r="G4237" i="11"/>
  <c r="G4236" i="11"/>
  <c r="G4238" i="11"/>
  <c r="G4240" i="11"/>
  <c r="G4239" i="11"/>
  <c r="G4242" i="11"/>
  <c r="G4241" i="11"/>
  <c r="G4243" i="11"/>
  <c r="G4244" i="11"/>
  <c r="G4245" i="11"/>
  <c r="G4247" i="11"/>
  <c r="G4246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6" i="11"/>
  <c r="G4264" i="11"/>
  <c r="G4265" i="11"/>
  <c r="G4267" i="11"/>
  <c r="G4268" i="11"/>
  <c r="G4269" i="11"/>
  <c r="G4270" i="11"/>
  <c r="G4271" i="11"/>
  <c r="G4272" i="11"/>
  <c r="G4274" i="11"/>
  <c r="G4273" i="11"/>
  <c r="G4275" i="11"/>
  <c r="G4277" i="11"/>
  <c r="G4276" i="11"/>
  <c r="G4278" i="11"/>
  <c r="G4279" i="11"/>
  <c r="G4280" i="11"/>
  <c r="G4282" i="11"/>
  <c r="G4281" i="11"/>
  <c r="G4283" i="11"/>
  <c r="G4284" i="11"/>
  <c r="G4285" i="11"/>
  <c r="G4286" i="11"/>
  <c r="G4287" i="11"/>
  <c r="G4288" i="11"/>
  <c r="G4289" i="11"/>
  <c r="G4291" i="11"/>
  <c r="G4290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8" i="11"/>
  <c r="G599" i="11"/>
  <c r="G597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8" i="11"/>
  <c r="G687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5" i="11"/>
  <c r="G744" i="11"/>
  <c r="G746" i="11"/>
  <c r="G747" i="11"/>
  <c r="G748" i="11"/>
  <c r="G749" i="11"/>
  <c r="G750" i="11"/>
  <c r="G751" i="11"/>
  <c r="G752" i="11"/>
  <c r="G753" i="11"/>
  <c r="G754" i="11"/>
  <c r="G755" i="11"/>
  <c r="G757" i="11"/>
  <c r="G756" i="11"/>
  <c r="G758" i="11"/>
  <c r="G759" i="11"/>
  <c r="G760" i="11"/>
  <c r="G761" i="11"/>
  <c r="G762" i="11"/>
  <c r="G763" i="11"/>
  <c r="G764" i="11"/>
  <c r="G765" i="11"/>
  <c r="G766" i="11"/>
  <c r="G768" i="11"/>
  <c r="G767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2" i="11"/>
  <c r="G851" i="11"/>
  <c r="G853" i="11"/>
  <c r="G854" i="11"/>
  <c r="G855" i="11"/>
  <c r="G857" i="11"/>
  <c r="G856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4" i="11"/>
  <c r="G913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2" i="11"/>
  <c r="G951" i="11"/>
  <c r="G953" i="11"/>
  <c r="G955" i="11"/>
  <c r="G954" i="11"/>
  <c r="G956" i="11"/>
  <c r="G957" i="11"/>
  <c r="G958" i="11"/>
  <c r="G959" i="11"/>
  <c r="G960" i="11"/>
  <c r="G961" i="11"/>
  <c r="G962" i="11"/>
  <c r="G963" i="11"/>
  <c r="G964" i="11"/>
  <c r="G965" i="11"/>
  <c r="G966" i="11"/>
  <c r="G968" i="11"/>
  <c r="G967" i="11"/>
  <c r="G969" i="11"/>
  <c r="G970" i="11"/>
  <c r="G971" i="11"/>
  <c r="G972" i="11"/>
  <c r="G973" i="11"/>
  <c r="G974" i="11"/>
  <c r="G975" i="11"/>
  <c r="G976" i="11"/>
  <c r="G977" i="11"/>
  <c r="G978" i="11"/>
  <c r="G980" i="11"/>
  <c r="G979" i="11"/>
  <c r="G982" i="11"/>
  <c r="G981" i="11"/>
  <c r="G983" i="11"/>
  <c r="G984" i="11"/>
  <c r="G985" i="11"/>
  <c r="G986" i="11"/>
  <c r="G987" i="11"/>
  <c r="G988" i="11"/>
  <c r="G989" i="11"/>
  <c r="G990" i="11"/>
  <c r="G991" i="11"/>
  <c r="G993" i="11"/>
  <c r="G992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2" i="11"/>
  <c r="G1041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2" i="11"/>
  <c r="G1071" i="11"/>
  <c r="G1073" i="11"/>
  <c r="G1074" i="11"/>
  <c r="G1075" i="11"/>
  <c r="G1076" i="11"/>
  <c r="G1077" i="11"/>
  <c r="G1078" i="11"/>
  <c r="G1079" i="11"/>
  <c r="G1080" i="11"/>
  <c r="G1082" i="11"/>
  <c r="G1081" i="11"/>
  <c r="G1083" i="11"/>
  <c r="G1084" i="11"/>
  <c r="G1085" i="11"/>
  <c r="G1086" i="11"/>
  <c r="G1087" i="11"/>
  <c r="G1088" i="11"/>
  <c r="G1089" i="11"/>
  <c r="G1091" i="11"/>
  <c r="G1090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8" i="11"/>
  <c r="G1139" i="11"/>
  <c r="G1137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4" i="11"/>
  <c r="G1163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8" i="11"/>
  <c r="G1197" i="11"/>
  <c r="G1199" i="11"/>
  <c r="G1200" i="11"/>
  <c r="G1201" i="11"/>
  <c r="G1202" i="11"/>
  <c r="G1203" i="11"/>
  <c r="G1205" i="11"/>
  <c r="G1204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9" i="11"/>
  <c r="G1218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7" i="11"/>
  <c r="G1236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8" i="11"/>
  <c r="G1287" i="11"/>
  <c r="G1289" i="11"/>
  <c r="G1290" i="11"/>
  <c r="G1291" i="11"/>
  <c r="G1292" i="11"/>
  <c r="G1295" i="11"/>
  <c r="G1294" i="11"/>
  <c r="G1296" i="11"/>
  <c r="G1293" i="11"/>
  <c r="G1297" i="11"/>
  <c r="G1298" i="11"/>
  <c r="G1299" i="11"/>
  <c r="G1300" i="11"/>
  <c r="G1301" i="11"/>
  <c r="G1302" i="11"/>
  <c r="G1303" i="11"/>
  <c r="G1305" i="11"/>
  <c r="G1304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1" i="11"/>
  <c r="G1320" i="11"/>
  <c r="G1322" i="11"/>
  <c r="G1323" i="11"/>
  <c r="G1324" i="11"/>
  <c r="G1325" i="11"/>
  <c r="G1326" i="11"/>
  <c r="G1327" i="11"/>
  <c r="G1328" i="11"/>
  <c r="G1330" i="11"/>
  <c r="G1329" i="11"/>
  <c r="G1331" i="11"/>
  <c r="G1333" i="11"/>
  <c r="G1332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6" i="11"/>
  <c r="G1355" i="11"/>
  <c r="G1357" i="11"/>
  <c r="G1359" i="11"/>
  <c r="G1358" i="11"/>
  <c r="G1360" i="11"/>
  <c r="G1362" i="11"/>
  <c r="G1361" i="11"/>
  <c r="G1363" i="11"/>
  <c r="G1364" i="11"/>
  <c r="G1365" i="11"/>
  <c r="G1366" i="11"/>
  <c r="G1368" i="11"/>
  <c r="G1367" i="11"/>
  <c r="G1370" i="11"/>
  <c r="G1369" i="11"/>
  <c r="G1371" i="11"/>
  <c r="G1372" i="11"/>
  <c r="G1373" i="11"/>
  <c r="G1375" i="11"/>
  <c r="G1374" i="11"/>
  <c r="G1376" i="11"/>
  <c r="G137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4" i="11"/>
  <c r="G12053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5" i="11"/>
  <c r="G12124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1" i="11"/>
  <c r="G12250" i="11"/>
  <c r="G12252" i="11"/>
  <c r="G12254" i="11"/>
  <c r="G12253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1" i="11"/>
  <c r="G12400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6" i="11"/>
  <c r="G12465" i="11"/>
  <c r="G12467" i="11"/>
  <c r="G12468" i="11"/>
  <c r="G12469" i="11"/>
  <c r="G12470" i="11"/>
  <c r="G12471" i="11"/>
  <c r="G12472" i="11"/>
  <c r="G12473" i="11"/>
  <c r="G12474" i="11"/>
  <c r="G12476" i="11"/>
  <c r="G12475" i="11"/>
  <c r="G12477" i="11"/>
  <c r="G12478" i="11"/>
  <c r="G12480" i="11"/>
  <c r="G12479" i="11"/>
  <c r="G12481" i="11"/>
  <c r="G12483" i="11"/>
  <c r="G12482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4" i="11"/>
  <c r="G12543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1" i="11"/>
  <c r="G12570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2" i="11"/>
  <c r="G12591" i="11"/>
  <c r="G12593" i="11"/>
  <c r="G12594" i="11"/>
  <c r="G12595" i="11"/>
  <c r="G12596" i="11"/>
  <c r="G12597" i="11"/>
  <c r="G12598" i="11"/>
  <c r="G12599" i="11"/>
  <c r="G12601" i="11"/>
  <c r="G12600" i="11"/>
  <c r="G12602" i="11"/>
  <c r="G12603" i="11"/>
  <c r="G12604" i="11"/>
  <c r="G12605" i="11"/>
  <c r="G12607" i="11"/>
  <c r="G12606" i="11"/>
  <c r="G12608" i="11"/>
  <c r="G12609" i="11"/>
  <c r="G12610" i="11"/>
  <c r="G12611" i="11"/>
  <c r="G12612" i="11"/>
  <c r="G12613" i="11"/>
  <c r="G12615" i="11"/>
  <c r="G12614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9" i="11"/>
  <c r="G12628" i="11"/>
  <c r="G12630" i="11"/>
  <c r="G12631" i="11"/>
  <c r="G12632" i="11"/>
  <c r="G12633" i="11"/>
  <c r="G12634" i="11"/>
  <c r="G12635" i="11"/>
  <c r="G12637" i="11"/>
  <c r="G12636" i="11"/>
  <c r="G12638" i="11"/>
  <c r="G12639" i="11"/>
  <c r="G12641" i="11"/>
  <c r="G12640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4" i="11"/>
  <c r="G12653" i="11"/>
  <c r="G12655" i="11"/>
  <c r="G12656" i="11"/>
  <c r="G12657" i="11"/>
  <c r="G12658" i="11"/>
  <c r="G12659" i="11"/>
  <c r="G12662" i="11"/>
  <c r="G12660" i="11"/>
  <c r="G12661" i="11"/>
  <c r="G12663" i="11"/>
  <c r="G12664" i="11"/>
  <c r="G12665" i="11"/>
  <c r="G12666" i="11"/>
  <c r="G12667" i="11"/>
  <c r="G12668" i="11"/>
  <c r="G12669" i="11"/>
  <c r="G12671" i="11"/>
  <c r="G12670" i="11"/>
  <c r="G12672" i="11"/>
  <c r="G12673" i="11"/>
  <c r="G12674" i="11"/>
  <c r="G12676" i="11"/>
  <c r="G12675" i="11"/>
  <c r="G12677" i="11"/>
  <c r="G12678" i="11"/>
  <c r="G12679" i="11"/>
  <c r="G12680" i="11"/>
  <c r="G12682" i="11"/>
  <c r="G12681" i="11"/>
  <c r="G12683" i="11"/>
  <c r="G12685" i="11"/>
  <c r="G12684" i="11"/>
  <c r="G12686" i="11"/>
  <c r="G12687" i="11"/>
  <c r="G12688" i="11"/>
  <c r="G12689" i="11"/>
  <c r="G12690" i="11"/>
  <c r="G12691" i="11"/>
  <c r="G12693" i="11"/>
  <c r="G12692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9" i="11"/>
  <c r="G12710" i="11"/>
  <c r="G12708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4" i="11"/>
  <c r="G12733" i="11"/>
  <c r="G12735" i="11"/>
  <c r="G12736" i="11"/>
  <c r="G12737" i="11"/>
  <c r="G12738" i="11"/>
  <c r="G12739" i="11"/>
  <c r="G12740" i="11"/>
  <c r="G12741" i="11"/>
  <c r="G12742" i="11"/>
  <c r="G12744" i="11"/>
  <c r="G12743" i="11"/>
  <c r="G12745" i="11"/>
  <c r="G12746" i="11"/>
  <c r="G12747" i="11"/>
  <c r="G12748" i="11"/>
  <c r="G12749" i="11"/>
  <c r="G12750" i="11"/>
  <c r="G12751" i="11"/>
  <c r="G12752" i="11"/>
  <c r="G12753" i="11"/>
  <c r="G12755" i="11"/>
  <c r="G12754" i="11"/>
  <c r="G12756" i="11"/>
  <c r="G12757" i="11"/>
  <c r="G12758" i="11"/>
  <c r="G12759" i="11"/>
  <c r="G12761" i="11"/>
  <c r="G12760" i="11"/>
  <c r="G12762" i="11"/>
  <c r="G12764" i="11"/>
  <c r="G12765" i="11"/>
  <c r="G12766" i="11"/>
  <c r="G12763" i="11"/>
  <c r="G12767" i="11"/>
  <c r="G12768" i="11"/>
  <c r="G12769" i="11"/>
  <c r="G12770" i="11"/>
  <c r="G12771" i="11"/>
  <c r="G12772" i="11"/>
  <c r="G12773" i="11"/>
  <c r="G12774" i="11"/>
  <c r="G12775" i="11"/>
  <c r="G12776" i="11"/>
  <c r="G12779" i="11"/>
  <c r="G12778" i="11"/>
  <c r="G12777" i="11"/>
  <c r="G12781" i="11"/>
  <c r="G12780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6" i="11"/>
  <c r="G12795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8" i="11"/>
  <c r="G12817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3" i="11"/>
  <c r="G12832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2" i="11"/>
  <c r="G12851" i="11"/>
  <c r="G12853" i="11"/>
  <c r="G12854" i="11"/>
  <c r="G12855" i="11"/>
  <c r="G12856" i="11"/>
  <c r="G12858" i="11"/>
  <c r="G12857" i="11"/>
  <c r="G12859" i="11"/>
  <c r="G12860" i="11"/>
  <c r="G12861" i="11"/>
  <c r="G12862" i="11"/>
  <c r="G12863" i="11"/>
  <c r="G12864" i="11"/>
  <c r="G12865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486" i="11"/>
  <c r="G13487" i="11"/>
  <c r="G13490" i="11"/>
  <c r="G13491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494" i="11"/>
  <c r="G13495" i="11"/>
  <c r="G13496" i="11"/>
  <c r="G13497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499" i="11"/>
  <c r="G13498" i="11"/>
  <c r="G13338" i="11"/>
  <c r="G13339" i="11"/>
  <c r="G13340" i="11"/>
  <c r="G13341" i="11"/>
  <c r="G13342" i="11"/>
  <c r="G13343" i="11"/>
  <c r="G13500" i="11"/>
  <c r="G13501" i="11"/>
  <c r="G13503" i="11"/>
  <c r="G13502" i="11"/>
  <c r="G13344" i="11"/>
  <c r="G13345" i="11"/>
  <c r="G13346" i="11"/>
  <c r="G13347" i="11"/>
  <c r="G13505" i="11"/>
  <c r="G13504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506" i="11"/>
  <c r="G13507" i="11"/>
  <c r="G13371" i="11"/>
  <c r="G13372" i="11"/>
  <c r="G13373" i="11"/>
  <c r="G13374" i="11"/>
  <c r="G13375" i="11"/>
  <c r="G13376" i="11"/>
  <c r="G13377" i="11"/>
  <c r="G13467" i="11"/>
  <c r="G13466" i="11"/>
  <c r="G13465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469" i="11"/>
  <c r="G13468" i="11"/>
  <c r="G13393" i="11"/>
  <c r="G13394" i="11"/>
  <c r="G13395" i="11"/>
  <c r="G13396" i="11"/>
  <c r="G13397" i="11"/>
  <c r="G13471" i="11"/>
  <c r="G13470" i="11"/>
  <c r="G13398" i="11"/>
  <c r="G13399" i="11"/>
  <c r="G13400" i="11"/>
  <c r="G13401" i="11"/>
  <c r="G13402" i="11"/>
  <c r="G13403" i="11"/>
  <c r="G13404" i="11"/>
  <c r="G13405" i="11"/>
  <c r="G13473" i="11"/>
  <c r="G13472" i="11"/>
  <c r="G13474" i="11"/>
  <c r="G13475" i="11"/>
  <c r="G13406" i="11"/>
  <c r="G13407" i="11"/>
  <c r="G13408" i="11"/>
  <c r="G13409" i="11"/>
  <c r="G13410" i="11"/>
  <c r="G13411" i="11"/>
  <c r="G13412" i="11"/>
  <c r="G13413" i="11"/>
  <c r="G13414" i="11"/>
  <c r="G13477" i="11"/>
  <c r="G13476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79" i="11"/>
  <c r="G13478" i="11"/>
  <c r="G13428" i="11"/>
  <c r="G13429" i="11"/>
  <c r="G13430" i="11"/>
  <c r="G13431" i="11"/>
  <c r="G13481" i="11"/>
  <c r="G13480" i="11"/>
  <c r="G13432" i="11"/>
  <c r="G13433" i="11"/>
  <c r="G13434" i="11"/>
  <c r="G13483" i="11"/>
  <c r="G13482" i="11"/>
  <c r="G13484" i="11"/>
  <c r="G13485" i="11"/>
  <c r="G13435" i="11"/>
  <c r="G13436" i="11"/>
  <c r="G13437" i="11"/>
  <c r="G13438" i="11"/>
  <c r="G13439" i="11"/>
  <c r="G13489" i="11"/>
  <c r="G13488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93" i="11"/>
  <c r="G13492" i="11"/>
  <c r="G13459" i="11"/>
  <c r="G13460" i="11"/>
  <c r="G13461" i="11"/>
  <c r="G13462" i="11"/>
  <c r="G13463" i="11"/>
  <c r="G13464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788" i="11"/>
  <c r="G11787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833" i="11"/>
  <c r="G11834" i="11"/>
  <c r="G11679" i="11"/>
  <c r="G11680" i="11"/>
  <c r="G11835" i="11"/>
  <c r="G11836" i="11"/>
  <c r="G11681" i="11"/>
  <c r="G11682" i="11"/>
  <c r="G11837" i="11"/>
  <c r="G11838" i="11"/>
  <c r="G11840" i="11"/>
  <c r="G11839" i="11"/>
  <c r="G11683" i="11"/>
  <c r="G11684" i="11"/>
  <c r="G11685" i="11"/>
  <c r="G11686" i="11"/>
  <c r="G11687" i="11"/>
  <c r="G11688" i="11"/>
  <c r="G11689" i="11"/>
  <c r="G11841" i="11"/>
  <c r="G11842" i="11"/>
  <c r="G11690" i="11"/>
  <c r="G11691" i="11"/>
  <c r="G11692" i="11"/>
  <c r="G11844" i="11"/>
  <c r="G11843" i="11"/>
  <c r="G11693" i="11"/>
  <c r="G11694" i="11"/>
  <c r="G11846" i="11"/>
  <c r="G11845" i="11"/>
  <c r="G11695" i="11"/>
  <c r="G11696" i="11"/>
  <c r="G11697" i="11"/>
  <c r="G11698" i="11"/>
  <c r="G11848" i="11"/>
  <c r="G11847" i="11"/>
  <c r="G11849" i="11"/>
  <c r="G11850" i="11"/>
  <c r="G11699" i="11"/>
  <c r="G11852" i="11"/>
  <c r="G11851" i="11"/>
  <c r="G11700" i="11"/>
  <c r="G11853" i="11"/>
  <c r="G11854" i="11"/>
  <c r="G11855" i="11"/>
  <c r="G11856" i="11"/>
  <c r="G11701" i="11"/>
  <c r="G11858" i="11"/>
  <c r="G11859" i="11"/>
  <c r="G11857" i="11"/>
  <c r="G11702" i="11"/>
  <c r="G11703" i="11"/>
  <c r="G11704" i="11"/>
  <c r="G11705" i="11"/>
  <c r="G11706" i="11"/>
  <c r="G11707" i="11"/>
  <c r="G11861" i="11"/>
  <c r="G11860" i="11"/>
  <c r="G11708" i="11"/>
  <c r="G11709" i="11"/>
  <c r="G11710" i="11"/>
  <c r="G11711" i="11"/>
  <c r="G11712" i="11"/>
  <c r="G11862" i="11"/>
  <c r="G11863" i="11"/>
  <c r="G11865" i="11"/>
  <c r="G11864" i="11"/>
  <c r="G11713" i="11"/>
  <c r="G11714" i="11"/>
  <c r="G11866" i="11"/>
  <c r="G11867" i="11"/>
  <c r="G11715" i="11"/>
  <c r="G11716" i="11"/>
  <c r="G11774" i="11"/>
  <c r="G11773" i="11"/>
  <c r="G11717" i="11"/>
  <c r="G11775" i="11"/>
  <c r="G11778" i="11"/>
  <c r="G11776" i="11"/>
  <c r="G11777" i="11"/>
  <c r="G11718" i="11"/>
  <c r="G11719" i="11"/>
  <c r="G11781" i="11"/>
  <c r="G11780" i="11"/>
  <c r="G11779" i="11"/>
  <c r="G11783" i="11"/>
  <c r="G11782" i="11"/>
  <c r="G11720" i="11"/>
  <c r="G11784" i="11"/>
  <c r="G11786" i="11"/>
  <c r="G11785" i="11"/>
  <c r="G11721" i="11"/>
  <c r="G11722" i="11"/>
  <c r="G11789" i="11"/>
  <c r="G11790" i="11"/>
  <c r="G11792" i="11"/>
  <c r="G11791" i="11"/>
  <c r="G11794" i="11"/>
  <c r="G11793" i="11"/>
  <c r="G11723" i="11"/>
  <c r="G11796" i="11"/>
  <c r="G11795" i="11"/>
  <c r="G11724" i="11"/>
  <c r="G11798" i="11"/>
  <c r="G11797" i="11"/>
  <c r="G11725" i="11"/>
  <c r="G11801" i="11"/>
  <c r="G11799" i="11"/>
  <c r="G11800" i="11"/>
  <c r="G11802" i="11"/>
  <c r="G11803" i="11"/>
  <c r="G11726" i="11"/>
  <c r="G11727" i="11"/>
  <c r="G11804" i="11"/>
  <c r="G11805" i="11"/>
  <c r="G11807" i="11"/>
  <c r="G11809" i="11"/>
  <c r="G11806" i="11"/>
  <c r="G11808" i="11"/>
  <c r="G11728" i="11"/>
  <c r="G11811" i="11"/>
  <c r="G11810" i="11"/>
  <c r="G11813" i="11"/>
  <c r="G11812" i="11"/>
  <c r="G11729" i="11"/>
  <c r="G11730" i="11"/>
  <c r="G11731" i="11"/>
  <c r="G11817" i="11"/>
  <c r="G11816" i="11"/>
  <c r="G11814" i="11"/>
  <c r="G11815" i="11"/>
  <c r="G11732" i="11"/>
  <c r="G11733" i="11"/>
  <c r="G11734" i="11"/>
  <c r="G11735" i="11"/>
  <c r="G11736" i="11"/>
  <c r="G11737" i="11"/>
  <c r="G11738" i="11"/>
  <c r="G11739" i="11"/>
  <c r="G11819" i="11"/>
  <c r="G11818" i="11"/>
  <c r="G11740" i="11"/>
  <c r="G11741" i="11"/>
  <c r="G11742" i="11"/>
  <c r="G11743" i="11"/>
  <c r="G11744" i="11"/>
  <c r="G11745" i="11"/>
  <c r="G11746" i="11"/>
  <c r="G11821" i="11"/>
  <c r="G11820" i="11"/>
  <c r="G11822" i="11"/>
  <c r="G11747" i="11"/>
  <c r="G11823" i="11"/>
  <c r="G11824" i="11"/>
  <c r="G11748" i="11"/>
  <c r="G11749" i="11"/>
  <c r="G11750" i="11"/>
  <c r="G11751" i="11"/>
  <c r="G11752" i="11"/>
  <c r="G11826" i="11"/>
  <c r="G11825" i="11"/>
  <c r="G11827" i="11"/>
  <c r="G11828" i="11"/>
  <c r="G11753" i="11"/>
  <c r="G11754" i="11"/>
  <c r="G11755" i="11"/>
  <c r="G11756" i="11"/>
  <c r="G11757" i="11"/>
  <c r="G11758" i="11"/>
  <c r="G11759" i="11"/>
  <c r="G11830" i="11"/>
  <c r="G11829" i="11"/>
  <c r="G11760" i="11"/>
  <c r="G11761" i="11"/>
  <c r="G11762" i="11"/>
  <c r="G11763" i="11"/>
  <c r="G11764" i="11"/>
  <c r="G11765" i="11"/>
  <c r="G11766" i="11"/>
  <c r="G11767" i="11"/>
  <c r="G11768" i="11"/>
  <c r="G11831" i="11"/>
  <c r="G11832" i="11"/>
  <c r="G11769" i="11"/>
  <c r="G11770" i="11"/>
  <c r="G11771" i="11"/>
  <c r="G11772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3065" i="11"/>
  <c r="G13064" i="11"/>
  <c r="G12892" i="11"/>
  <c r="G13066" i="11"/>
  <c r="G13067" i="11"/>
  <c r="G12893" i="11"/>
  <c r="G13068" i="11"/>
  <c r="G13069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3070" i="11"/>
  <c r="G13071" i="11"/>
  <c r="G12913" i="11"/>
  <c r="G12914" i="11"/>
  <c r="G13073" i="11"/>
  <c r="G13072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3075" i="11"/>
  <c r="G13074" i="11"/>
  <c r="G12932" i="11"/>
  <c r="G13076" i="11"/>
  <c r="G13077" i="11"/>
  <c r="G12933" i="11"/>
  <c r="G12934" i="11"/>
  <c r="G12935" i="11"/>
  <c r="G13079" i="11"/>
  <c r="G13078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3042" i="11"/>
  <c r="G13043" i="11"/>
  <c r="G12956" i="11"/>
  <c r="G12957" i="11"/>
  <c r="G13045" i="11"/>
  <c r="G13044" i="11"/>
  <c r="G12958" i="11"/>
  <c r="G12959" i="11"/>
  <c r="G12960" i="11"/>
  <c r="G12961" i="11"/>
  <c r="G12962" i="11"/>
  <c r="G12963" i="11"/>
  <c r="G12964" i="11"/>
  <c r="G13047" i="11"/>
  <c r="G13046" i="11"/>
  <c r="G13049" i="11"/>
  <c r="G13048" i="11"/>
  <c r="G12965" i="11"/>
  <c r="G12966" i="11"/>
  <c r="G12967" i="11"/>
  <c r="G12968" i="11"/>
  <c r="G12969" i="11"/>
  <c r="G12970" i="11"/>
  <c r="G12971" i="11"/>
  <c r="G13051" i="11"/>
  <c r="G13050" i="11"/>
  <c r="G12972" i="11"/>
  <c r="G12973" i="11"/>
  <c r="G12974" i="11"/>
  <c r="G12975" i="11"/>
  <c r="G13053" i="11"/>
  <c r="G13052" i="11"/>
  <c r="G12976" i="11"/>
  <c r="G12977" i="11"/>
  <c r="G12978" i="11"/>
  <c r="G12979" i="11"/>
  <c r="G13055" i="11"/>
  <c r="G13054" i="11"/>
  <c r="G12980" i="11"/>
  <c r="G12981" i="11"/>
  <c r="G12982" i="11"/>
  <c r="G12983" i="11"/>
  <c r="G13057" i="11"/>
  <c r="G13056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58" i="11"/>
  <c r="G13059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61" i="11"/>
  <c r="G13060" i="11"/>
  <c r="G13026" i="11"/>
  <c r="G13027" i="11"/>
  <c r="G13028" i="11"/>
  <c r="G13063" i="11"/>
  <c r="G13062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288" i="11"/>
  <c r="G13289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290" i="11"/>
  <c r="G13291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293" i="11"/>
  <c r="G13292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270" i="11"/>
  <c r="G13269" i="11"/>
  <c r="G13178" i="11"/>
  <c r="G13179" i="11"/>
  <c r="G13180" i="11"/>
  <c r="G13181" i="11"/>
  <c r="G13271" i="11"/>
  <c r="G13272" i="11"/>
  <c r="G13182" i="11"/>
  <c r="G13273" i="11"/>
  <c r="G13274" i="11"/>
  <c r="G13275" i="11"/>
  <c r="G13276" i="11"/>
  <c r="G13277" i="11"/>
  <c r="G13183" i="11"/>
  <c r="G13184" i="11"/>
  <c r="G13185" i="11"/>
  <c r="G13186" i="11"/>
  <c r="G13187" i="11"/>
  <c r="G13188" i="11"/>
  <c r="G13189" i="11"/>
  <c r="G13190" i="11"/>
  <c r="G13279" i="11"/>
  <c r="G13278" i="11"/>
  <c r="G13280" i="11"/>
  <c r="G13281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82" i="11"/>
  <c r="G13283" i="11"/>
  <c r="G13211" i="11"/>
  <c r="G13212" i="11"/>
  <c r="G13213" i="11"/>
  <c r="G13285" i="11"/>
  <c r="G13284" i="11"/>
  <c r="G13214" i="11"/>
  <c r="G13287" i="11"/>
  <c r="G13286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9120" i="11"/>
  <c r="G9121" i="11"/>
  <c r="G9122" i="11"/>
  <c r="G9123" i="11"/>
  <c r="C9120" i="11"/>
  <c r="D9120" i="11" s="1"/>
  <c r="C9121" i="11"/>
  <c r="D9121" i="11" s="1"/>
  <c r="C9122" i="11"/>
  <c r="D9122" i="11" s="1"/>
  <c r="C9123" i="11"/>
  <c r="D9123" i="11" s="1"/>
  <c r="C9124" i="11"/>
  <c r="D9124" i="11" s="1"/>
  <c r="C9125" i="11"/>
  <c r="D9125" i="11" s="1"/>
  <c r="C9126" i="11"/>
  <c r="D9126" i="11" s="1"/>
  <c r="C9127" i="11"/>
  <c r="D9127" i="11" s="1"/>
  <c r="C9128" i="11"/>
  <c r="D9128" i="11" s="1"/>
  <c r="C9129" i="11"/>
  <c r="D9129" i="11" s="1"/>
  <c r="C9130" i="11"/>
  <c r="D9130" i="11" s="1"/>
  <c r="C9131" i="11"/>
  <c r="D9131" i="11" s="1"/>
  <c r="C9132" i="11"/>
  <c r="D9132" i="11" s="1"/>
  <c r="C9133" i="11"/>
  <c r="D9133" i="11" s="1"/>
  <c r="C9134" i="11"/>
  <c r="D9134" i="11" s="1"/>
  <c r="C9135" i="11"/>
  <c r="D9135" i="11" s="1"/>
  <c r="C9136" i="11"/>
  <c r="D9136" i="11" s="1"/>
  <c r="C9137" i="11"/>
  <c r="D9137" i="11" s="1"/>
  <c r="C9138" i="11"/>
  <c r="D9138" i="11" s="1"/>
  <c r="C9139" i="11"/>
  <c r="D9139" i="11" s="1"/>
  <c r="C9140" i="11"/>
  <c r="D9140" i="11" s="1"/>
  <c r="C9141" i="11"/>
  <c r="D9141" i="11" s="1"/>
  <c r="C9142" i="11"/>
  <c r="D9142" i="11" s="1"/>
  <c r="C9143" i="11"/>
  <c r="D9143" i="11" s="1"/>
  <c r="C9144" i="11"/>
  <c r="D9144" i="11" s="1"/>
  <c r="C9145" i="11"/>
  <c r="D9145" i="11" s="1"/>
  <c r="C9146" i="11"/>
  <c r="D9146" i="11" s="1"/>
  <c r="C9147" i="11"/>
  <c r="D9147" i="11" s="1"/>
  <c r="C9148" i="11"/>
  <c r="D9148" i="11" s="1"/>
  <c r="C9149" i="11"/>
  <c r="D9149" i="11" s="1"/>
  <c r="C9150" i="11"/>
  <c r="D9150" i="11" s="1"/>
  <c r="C9151" i="11"/>
  <c r="D9151" i="11" s="1"/>
  <c r="C9152" i="11"/>
  <c r="D9152" i="11" s="1"/>
  <c r="C9153" i="11"/>
  <c r="D9153" i="11" s="1"/>
  <c r="C9154" i="11"/>
  <c r="D9154" i="11" s="1"/>
  <c r="C9155" i="11"/>
  <c r="D9155" i="11" s="1"/>
  <c r="C9156" i="11"/>
  <c r="D9156" i="11" s="1"/>
  <c r="C9157" i="11"/>
  <c r="D9157" i="11" s="1"/>
  <c r="C9158" i="11"/>
  <c r="D9158" i="11" s="1"/>
  <c r="C9159" i="11"/>
  <c r="D9159" i="11" s="1"/>
  <c r="C9160" i="11"/>
  <c r="D9160" i="11" s="1"/>
  <c r="C9161" i="11"/>
  <c r="D9161" i="11" s="1"/>
  <c r="C9162" i="11"/>
  <c r="D9162" i="11" s="1"/>
  <c r="C9163" i="11"/>
  <c r="D9163" i="11" s="1"/>
  <c r="C9164" i="11"/>
  <c r="D9164" i="11" s="1"/>
  <c r="C9165" i="11"/>
  <c r="D9165" i="11" s="1"/>
  <c r="C9166" i="11"/>
  <c r="D9166" i="11" s="1"/>
  <c r="C9167" i="11"/>
  <c r="D9167" i="11" s="1"/>
  <c r="C9168" i="11"/>
  <c r="D9168" i="11" s="1"/>
  <c r="C9169" i="11"/>
  <c r="D9169" i="11" s="1"/>
  <c r="C9170" i="11"/>
  <c r="D9170" i="11" s="1"/>
  <c r="C9171" i="11"/>
  <c r="D9171" i="11" s="1"/>
  <c r="C9172" i="11"/>
  <c r="D9172" i="11" s="1"/>
  <c r="C9173" i="11"/>
  <c r="D9173" i="11" s="1"/>
  <c r="C9174" i="11"/>
  <c r="D9174" i="11" s="1"/>
  <c r="C9175" i="11"/>
  <c r="D9175" i="11" s="1"/>
  <c r="C9176" i="11"/>
  <c r="D9176" i="11" s="1"/>
  <c r="C9177" i="11"/>
  <c r="D9177" i="11" s="1"/>
  <c r="C9178" i="11"/>
  <c r="D9178" i="11" s="1"/>
  <c r="C9179" i="11"/>
  <c r="D9179" i="11" s="1"/>
  <c r="C9180" i="11"/>
  <c r="D9180" i="11" s="1"/>
  <c r="C9181" i="11"/>
  <c r="D9181" i="11" s="1"/>
  <c r="C9182" i="11"/>
  <c r="D9182" i="11" s="1"/>
  <c r="C9183" i="11"/>
  <c r="D9183" i="11" s="1"/>
  <c r="C9184" i="11"/>
  <c r="D9184" i="11" s="1"/>
  <c r="C9185" i="11"/>
  <c r="D9185" i="11" s="1"/>
  <c r="C9186" i="11"/>
  <c r="D9186" i="11" s="1"/>
  <c r="C9187" i="11"/>
  <c r="D9187" i="11" s="1"/>
  <c r="C9188" i="11"/>
  <c r="D9188" i="11" s="1"/>
  <c r="C9189" i="11"/>
  <c r="D9189" i="11" s="1"/>
  <c r="C9190" i="11"/>
  <c r="D9190" i="11" s="1"/>
  <c r="C9191" i="11"/>
  <c r="D9191" i="11" s="1"/>
  <c r="C9192" i="11"/>
  <c r="D9192" i="11" s="1"/>
  <c r="C9193" i="11"/>
  <c r="D9193" i="11" s="1"/>
  <c r="C9194" i="11"/>
  <c r="D9194" i="11" s="1"/>
  <c r="C9195" i="11"/>
  <c r="D9195" i="11" s="1"/>
  <c r="C9196" i="11"/>
  <c r="D9196" i="11" s="1"/>
  <c r="C9197" i="11"/>
  <c r="D9197" i="11" s="1"/>
  <c r="C9198" i="11"/>
  <c r="D9198" i="11" s="1"/>
  <c r="C9199" i="11"/>
  <c r="D9199" i="11" s="1"/>
  <c r="C9200" i="11"/>
  <c r="D9200" i="11" s="1"/>
  <c r="C9201" i="11"/>
  <c r="D9201" i="11" s="1"/>
  <c r="C9202" i="11"/>
  <c r="D9202" i="11" s="1"/>
  <c r="C9203" i="11"/>
  <c r="D9203" i="11" s="1"/>
  <c r="C9204" i="11"/>
  <c r="D9204" i="11" s="1"/>
  <c r="C9205" i="11"/>
  <c r="D9205" i="11" s="1"/>
  <c r="C9206" i="11"/>
  <c r="D9206" i="11" s="1"/>
  <c r="C9207" i="11"/>
  <c r="D9207" i="11" s="1"/>
  <c r="C9208" i="11"/>
  <c r="D9208" i="11" s="1"/>
  <c r="C9209" i="11"/>
  <c r="D9209" i="11" s="1"/>
  <c r="C9210" i="11"/>
  <c r="D9210" i="11" s="1"/>
  <c r="C9211" i="11"/>
  <c r="D9211" i="11" s="1"/>
  <c r="C9212" i="11"/>
  <c r="D9212" i="11" s="1"/>
  <c r="C9213" i="11"/>
  <c r="D9213" i="11" s="1"/>
  <c r="C9214" i="11"/>
  <c r="D9214" i="11" s="1"/>
  <c r="C9215" i="11"/>
  <c r="D9215" i="11" s="1"/>
  <c r="C9216" i="11"/>
  <c r="D9216" i="11" s="1"/>
  <c r="C9217" i="11"/>
  <c r="D9217" i="11" s="1"/>
  <c r="C9218" i="11"/>
  <c r="D9218" i="11" s="1"/>
  <c r="C9219" i="11"/>
  <c r="D9219" i="11" s="1"/>
  <c r="C9220" i="11"/>
  <c r="D9220" i="11" s="1"/>
  <c r="C9221" i="11"/>
  <c r="D9221" i="11" s="1"/>
  <c r="C9222" i="11"/>
  <c r="D9222" i="11" s="1"/>
  <c r="C9223" i="11"/>
  <c r="D9223" i="11" s="1"/>
  <c r="C9224" i="11"/>
  <c r="D9224" i="11" s="1"/>
  <c r="C9225" i="11"/>
  <c r="D9225" i="11" s="1"/>
  <c r="C9226" i="11"/>
  <c r="D9226" i="11" s="1"/>
  <c r="C9227" i="11"/>
  <c r="D9227" i="11" s="1"/>
  <c r="C9228" i="11"/>
  <c r="D9228" i="11" s="1"/>
  <c r="C9229" i="11"/>
  <c r="D9229" i="11" s="1"/>
  <c r="C9230" i="11"/>
  <c r="D9230" i="11" s="1"/>
  <c r="C9231" i="11"/>
  <c r="D9231" i="11" s="1"/>
  <c r="C9232" i="11"/>
  <c r="D9232" i="11" s="1"/>
  <c r="C9233" i="11"/>
  <c r="D9233" i="11" s="1"/>
  <c r="C9234" i="11"/>
  <c r="D9234" i="11" s="1"/>
  <c r="C9235" i="11"/>
  <c r="D9235" i="11" s="1"/>
  <c r="C9236" i="11"/>
  <c r="D9236" i="11" s="1"/>
  <c r="C9237" i="11"/>
  <c r="D9237" i="11" s="1"/>
  <c r="C9238" i="11"/>
  <c r="D9238" i="11" s="1"/>
  <c r="C9239" i="11"/>
  <c r="D9239" i="11" s="1"/>
  <c r="C9240" i="11"/>
  <c r="D9240" i="11" s="1"/>
  <c r="C9241" i="11"/>
  <c r="D9241" i="11" s="1"/>
  <c r="C9242" i="11"/>
  <c r="D9242" i="11" s="1"/>
  <c r="C9243" i="11"/>
  <c r="D9243" i="11" s="1"/>
  <c r="C9244" i="11"/>
  <c r="D9244" i="11" s="1"/>
  <c r="C9245" i="11"/>
  <c r="D9245" i="11" s="1"/>
  <c r="C9246" i="11"/>
  <c r="D9246" i="11" s="1"/>
  <c r="C9247" i="11"/>
  <c r="D9247" i="11" s="1"/>
  <c r="C9248" i="11"/>
  <c r="D9248" i="11" s="1"/>
  <c r="C9249" i="11"/>
  <c r="D9249" i="11" s="1"/>
  <c r="C9250" i="11"/>
  <c r="D9250" i="11" s="1"/>
  <c r="C9251" i="11"/>
  <c r="D9251" i="11" s="1"/>
  <c r="C9252" i="11"/>
  <c r="D9252" i="11" s="1"/>
  <c r="C9253" i="11"/>
  <c r="D9253" i="11" s="1"/>
  <c r="C9254" i="11"/>
  <c r="D9254" i="11" s="1"/>
  <c r="C9255" i="11"/>
  <c r="D9255" i="11" s="1"/>
  <c r="C9256" i="11"/>
  <c r="D9256" i="11" s="1"/>
  <c r="C9257" i="11"/>
  <c r="D9257" i="11" s="1"/>
  <c r="C9258" i="11"/>
  <c r="D9258" i="11" s="1"/>
  <c r="C9259" i="11"/>
  <c r="D9259" i="11" s="1"/>
  <c r="C9260" i="11"/>
  <c r="D9260" i="11" s="1"/>
  <c r="C9261" i="11"/>
  <c r="D9261" i="11" s="1"/>
  <c r="C9262" i="11"/>
  <c r="D9262" i="11" s="1"/>
  <c r="C9263" i="11"/>
  <c r="D9263" i="11" s="1"/>
  <c r="C9264" i="11"/>
  <c r="D9264" i="11" s="1"/>
  <c r="C9265" i="11"/>
  <c r="D9265" i="11" s="1"/>
  <c r="C9266" i="11"/>
  <c r="D9266" i="11" s="1"/>
  <c r="C9267" i="11"/>
  <c r="D9267" i="11" s="1"/>
  <c r="C9268" i="11"/>
  <c r="D9268" i="11" s="1"/>
  <c r="C9269" i="11"/>
  <c r="D9269" i="11" s="1"/>
  <c r="C9270" i="11"/>
  <c r="D9270" i="11" s="1"/>
  <c r="C9271" i="11"/>
  <c r="D9271" i="11" s="1"/>
  <c r="C9272" i="11"/>
  <c r="D9272" i="11" s="1"/>
  <c r="C9273" i="11"/>
  <c r="D9273" i="11" s="1"/>
  <c r="C9274" i="11"/>
  <c r="D9274" i="11" s="1"/>
  <c r="C9275" i="11"/>
  <c r="D9275" i="11" s="1"/>
  <c r="C9276" i="11"/>
  <c r="D9276" i="11" s="1"/>
  <c r="C9277" i="11"/>
  <c r="D9277" i="11" s="1"/>
  <c r="C9278" i="11"/>
  <c r="D9278" i="11" s="1"/>
  <c r="C9279" i="11"/>
  <c r="D9279" i="11" s="1"/>
  <c r="C9280" i="11"/>
  <c r="D9280" i="11" s="1"/>
  <c r="C9281" i="11"/>
  <c r="D9281" i="11" s="1"/>
  <c r="C9282" i="11"/>
  <c r="D9282" i="11" s="1"/>
  <c r="C9283" i="11"/>
  <c r="D9283" i="11" s="1"/>
  <c r="C9284" i="11"/>
  <c r="D9284" i="11" s="1"/>
  <c r="C9285" i="11"/>
  <c r="D9285" i="11" s="1"/>
  <c r="C9286" i="11"/>
  <c r="D9286" i="11" s="1"/>
  <c r="C9287" i="11"/>
  <c r="D9287" i="11" s="1"/>
  <c r="C9288" i="11"/>
  <c r="D9288" i="11" s="1"/>
  <c r="C9289" i="11"/>
  <c r="D9289" i="11" s="1"/>
  <c r="C9290" i="11"/>
  <c r="D9290" i="11" s="1"/>
  <c r="C9291" i="11"/>
  <c r="D9291" i="11" s="1"/>
  <c r="C9292" i="11"/>
  <c r="D9292" i="11" s="1"/>
  <c r="C9293" i="11"/>
  <c r="D9293" i="11" s="1"/>
  <c r="C9294" i="11"/>
  <c r="D9294" i="11" s="1"/>
  <c r="C9295" i="11"/>
  <c r="D9295" i="11" s="1"/>
  <c r="C9296" i="11"/>
  <c r="D9296" i="11" s="1"/>
  <c r="C9297" i="11"/>
  <c r="D9297" i="11" s="1"/>
  <c r="C9298" i="11"/>
  <c r="D9298" i="11" s="1"/>
  <c r="C9299" i="11"/>
  <c r="D9299" i="11" s="1"/>
  <c r="C9300" i="11"/>
  <c r="D9300" i="11" s="1"/>
  <c r="C9301" i="11"/>
  <c r="D9301" i="11" s="1"/>
  <c r="C9302" i="11"/>
  <c r="D9302" i="11" s="1"/>
  <c r="C9303" i="11"/>
  <c r="D9303" i="11" s="1"/>
  <c r="C9304" i="11"/>
  <c r="D9304" i="11" s="1"/>
  <c r="C9305" i="11"/>
  <c r="D9305" i="11" s="1"/>
  <c r="C9306" i="11"/>
  <c r="D9306" i="11" s="1"/>
  <c r="C9307" i="11"/>
  <c r="D9307" i="11" s="1"/>
  <c r="C9308" i="11"/>
  <c r="D9308" i="11" s="1"/>
  <c r="C9309" i="11"/>
  <c r="D9309" i="11" s="1"/>
  <c r="C9310" i="11"/>
  <c r="D9310" i="11" s="1"/>
  <c r="C9311" i="11"/>
  <c r="D9311" i="11" s="1"/>
  <c r="C9312" i="11"/>
  <c r="D9312" i="11" s="1"/>
  <c r="C9313" i="11"/>
  <c r="D9313" i="11" s="1"/>
  <c r="C9314" i="11"/>
  <c r="D9314" i="11" s="1"/>
  <c r="C9315" i="11"/>
  <c r="D9315" i="11" s="1"/>
  <c r="C9316" i="11"/>
  <c r="D9316" i="11" s="1"/>
  <c r="C9317" i="11"/>
  <c r="D9317" i="11" s="1"/>
  <c r="C9318" i="11"/>
  <c r="D9318" i="11" s="1"/>
  <c r="C9319" i="11"/>
  <c r="D9319" i="11" s="1"/>
  <c r="C9320" i="11"/>
  <c r="D9320" i="11" s="1"/>
  <c r="C9321" i="11"/>
  <c r="D9321" i="11" s="1"/>
  <c r="C9322" i="11"/>
  <c r="D9322" i="11" s="1"/>
  <c r="C9323" i="11"/>
  <c r="D9323" i="11" s="1"/>
  <c r="C9324" i="11"/>
  <c r="D9324" i="11" s="1"/>
  <c r="C9325" i="11"/>
  <c r="D9325" i="11" s="1"/>
  <c r="C9326" i="11"/>
  <c r="D9326" i="11" s="1"/>
  <c r="C9327" i="11"/>
  <c r="D9327" i="11" s="1"/>
  <c r="C9328" i="11"/>
  <c r="D9328" i="11" s="1"/>
  <c r="C9329" i="11"/>
  <c r="D9329" i="11" s="1"/>
  <c r="C9330" i="11"/>
  <c r="D9330" i="11" s="1"/>
  <c r="C9331" i="11"/>
  <c r="D9331" i="11" s="1"/>
  <c r="C9332" i="11"/>
  <c r="D9332" i="11" s="1"/>
  <c r="C9333" i="11"/>
  <c r="D9333" i="11" s="1"/>
  <c r="C9334" i="11"/>
  <c r="D9334" i="11" s="1"/>
  <c r="C9335" i="11"/>
  <c r="D9335" i="11" s="1"/>
  <c r="C9336" i="11"/>
  <c r="D9336" i="11" s="1"/>
  <c r="C9337" i="11"/>
  <c r="D9337" i="11" s="1"/>
  <c r="C9338" i="11"/>
  <c r="D9338" i="11" s="1"/>
  <c r="C9339" i="11"/>
  <c r="D9339" i="11" s="1"/>
  <c r="C9340" i="11"/>
  <c r="D9340" i="11" s="1"/>
  <c r="C9341" i="11"/>
  <c r="D9341" i="11" s="1"/>
  <c r="C9342" i="11"/>
  <c r="D9342" i="11" s="1"/>
  <c r="C9343" i="11"/>
  <c r="D9343" i="11" s="1"/>
  <c r="C9344" i="11"/>
  <c r="D9344" i="11" s="1"/>
  <c r="C9345" i="11"/>
  <c r="D9345" i="11" s="1"/>
  <c r="C9346" i="11"/>
  <c r="D9346" i="11" s="1"/>
  <c r="C9347" i="11"/>
  <c r="D9347" i="11" s="1"/>
  <c r="C9348" i="11"/>
  <c r="D9348" i="11" s="1"/>
  <c r="C9349" i="11"/>
  <c r="D9349" i="11" s="1"/>
  <c r="C9350" i="11"/>
  <c r="D9350" i="11" s="1"/>
  <c r="C9351" i="11"/>
  <c r="D9351" i="11" s="1"/>
  <c r="C9352" i="11"/>
  <c r="D9352" i="11" s="1"/>
  <c r="C9353" i="11"/>
  <c r="D9353" i="11" s="1"/>
  <c r="C9354" i="11"/>
  <c r="D9354" i="11" s="1"/>
  <c r="C9355" i="11"/>
  <c r="D9355" i="11" s="1"/>
  <c r="C9356" i="11"/>
  <c r="D9356" i="11" s="1"/>
  <c r="C9357" i="11"/>
  <c r="D9357" i="11" s="1"/>
  <c r="C9358" i="11"/>
  <c r="D9358" i="11" s="1"/>
  <c r="C9359" i="11"/>
  <c r="D9359" i="11" s="1"/>
  <c r="C9360" i="11"/>
  <c r="D9360" i="11" s="1"/>
  <c r="C9361" i="11"/>
  <c r="D9361" i="11" s="1"/>
  <c r="C9362" i="11"/>
  <c r="D9362" i="11" s="1"/>
  <c r="C9363" i="11"/>
  <c r="D9363" i="11" s="1"/>
  <c r="C9364" i="11"/>
  <c r="D9364" i="11" s="1"/>
  <c r="C9365" i="11"/>
  <c r="D9365" i="11" s="1"/>
  <c r="C9366" i="11"/>
  <c r="D9366" i="11" s="1"/>
  <c r="C9367" i="11"/>
  <c r="D9367" i="11" s="1"/>
  <c r="C9368" i="11"/>
  <c r="D9368" i="11" s="1"/>
  <c r="C9369" i="11"/>
  <c r="D9369" i="11" s="1"/>
  <c r="C9370" i="11"/>
  <c r="D9370" i="11" s="1"/>
  <c r="C9371" i="11"/>
  <c r="D9371" i="11" s="1"/>
  <c r="C9372" i="11"/>
  <c r="D9372" i="11" s="1"/>
  <c r="C9373" i="11"/>
  <c r="D9373" i="11" s="1"/>
  <c r="C9374" i="11"/>
  <c r="D9374" i="11" s="1"/>
  <c r="C9375" i="11"/>
  <c r="D9375" i="11" s="1"/>
  <c r="C9376" i="11"/>
  <c r="D9376" i="11" s="1"/>
  <c r="C9377" i="11"/>
  <c r="D9377" i="11" s="1"/>
  <c r="C9378" i="11"/>
  <c r="D9378" i="11" s="1"/>
  <c r="C9379" i="11"/>
  <c r="D9379" i="11" s="1"/>
  <c r="C9380" i="11"/>
  <c r="D9380" i="11" s="1"/>
  <c r="C9381" i="11"/>
  <c r="D9381" i="11" s="1"/>
  <c r="C9382" i="11"/>
  <c r="D9382" i="11" s="1"/>
  <c r="C9383" i="11"/>
  <c r="D9383" i="11" s="1"/>
  <c r="C9384" i="11"/>
  <c r="D9384" i="11" s="1"/>
  <c r="C9385" i="11"/>
  <c r="D9385" i="11" s="1"/>
  <c r="C9386" i="11"/>
  <c r="D9386" i="11" s="1"/>
  <c r="C9387" i="11"/>
  <c r="D9387" i="11" s="1"/>
  <c r="C9388" i="11"/>
  <c r="D9388" i="11" s="1"/>
  <c r="C9389" i="11"/>
  <c r="D9389" i="11" s="1"/>
  <c r="C9390" i="11"/>
  <c r="D9390" i="11" s="1"/>
  <c r="C9391" i="11"/>
  <c r="D9391" i="11" s="1"/>
  <c r="C9392" i="11"/>
  <c r="D9392" i="11" s="1"/>
  <c r="C9393" i="11"/>
  <c r="D9393" i="11" s="1"/>
  <c r="C9394" i="11"/>
  <c r="D9394" i="11" s="1"/>
  <c r="C9395" i="11"/>
  <c r="D9395" i="11" s="1"/>
  <c r="C9396" i="11"/>
  <c r="D9396" i="11" s="1"/>
  <c r="C9397" i="11"/>
  <c r="D9397" i="11" s="1"/>
  <c r="C9398" i="11"/>
  <c r="D9398" i="11" s="1"/>
  <c r="C9399" i="11"/>
  <c r="D9399" i="11" s="1"/>
  <c r="C9400" i="11"/>
  <c r="D9400" i="11" s="1"/>
  <c r="C9401" i="11"/>
  <c r="D9401" i="11" s="1"/>
  <c r="C9402" i="11"/>
  <c r="D9402" i="11" s="1"/>
  <c r="C9403" i="11"/>
  <c r="D9403" i="11" s="1"/>
  <c r="C9404" i="11"/>
  <c r="D9404" i="11" s="1"/>
  <c r="C9405" i="11"/>
  <c r="D9405" i="11" s="1"/>
  <c r="C9406" i="11"/>
  <c r="D9406" i="11" s="1"/>
  <c r="C9407" i="11"/>
  <c r="D9407" i="11" s="1"/>
  <c r="C9408" i="11"/>
  <c r="D9408" i="11" s="1"/>
  <c r="C9409" i="11"/>
  <c r="D9409" i="11" s="1"/>
  <c r="C9410" i="11"/>
  <c r="D9410" i="11" s="1"/>
  <c r="C9411" i="11"/>
  <c r="D9411" i="11" s="1"/>
  <c r="C9412" i="11"/>
  <c r="D9412" i="11" s="1"/>
  <c r="C9413" i="11"/>
  <c r="D9413" i="11" s="1"/>
  <c r="C9414" i="11"/>
  <c r="D9414" i="11" s="1"/>
  <c r="C9415" i="11"/>
  <c r="D9415" i="11" s="1"/>
  <c r="C9416" i="11"/>
  <c r="D9416" i="11" s="1"/>
  <c r="C9417" i="11"/>
  <c r="D9417" i="11" s="1"/>
  <c r="C9418" i="11"/>
  <c r="D9418" i="11" s="1"/>
  <c r="C9419" i="11"/>
  <c r="D9419" i="11" s="1"/>
  <c r="C9420" i="11"/>
  <c r="D9420" i="11" s="1"/>
  <c r="C9421" i="11"/>
  <c r="D9421" i="11" s="1"/>
  <c r="C9422" i="11"/>
  <c r="D9422" i="11" s="1"/>
  <c r="C9423" i="11"/>
  <c r="D9423" i="11" s="1"/>
  <c r="C9424" i="11"/>
  <c r="D9424" i="11" s="1"/>
  <c r="C9425" i="11"/>
  <c r="D9425" i="11" s="1"/>
  <c r="C9426" i="11"/>
  <c r="D9426" i="11" s="1"/>
  <c r="C9427" i="11"/>
  <c r="D9427" i="11" s="1"/>
  <c r="C9428" i="11"/>
  <c r="D9428" i="11" s="1"/>
  <c r="C9429" i="11"/>
  <c r="D9429" i="11" s="1"/>
  <c r="C9430" i="11"/>
  <c r="D9430" i="11" s="1"/>
  <c r="C9431" i="11"/>
  <c r="D9431" i="11" s="1"/>
  <c r="C9432" i="11"/>
  <c r="D9432" i="11" s="1"/>
  <c r="C9433" i="11"/>
  <c r="D9433" i="11" s="1"/>
  <c r="C9434" i="11"/>
  <c r="D9434" i="11" s="1"/>
  <c r="C9435" i="11"/>
  <c r="D9435" i="11" s="1"/>
  <c r="C9436" i="11"/>
  <c r="D9436" i="11" s="1"/>
  <c r="C9437" i="11"/>
  <c r="D9437" i="11" s="1"/>
  <c r="C9438" i="11"/>
  <c r="D9438" i="11" s="1"/>
  <c r="C9439" i="11"/>
  <c r="D9439" i="11" s="1"/>
  <c r="C9440" i="11"/>
  <c r="D9440" i="11" s="1"/>
  <c r="C9441" i="11"/>
  <c r="D9441" i="11" s="1"/>
  <c r="C9442" i="11"/>
  <c r="D9442" i="11" s="1"/>
  <c r="C9443" i="11"/>
  <c r="D9443" i="11" s="1"/>
  <c r="C9444" i="11"/>
  <c r="D9444" i="11" s="1"/>
  <c r="C9445" i="11"/>
  <c r="D9445" i="11" s="1"/>
  <c r="C9446" i="11"/>
  <c r="D9446" i="11" s="1"/>
  <c r="C9447" i="11"/>
  <c r="D9447" i="11" s="1"/>
  <c r="C9448" i="11"/>
  <c r="D9448" i="11" s="1"/>
  <c r="C9450" i="11"/>
  <c r="D9450" i="11" s="1"/>
  <c r="C9449" i="11"/>
  <c r="D9449" i="11" s="1"/>
  <c r="C9451" i="11"/>
  <c r="D9451" i="11" s="1"/>
  <c r="C9452" i="11"/>
  <c r="D9452" i="11" s="1"/>
  <c r="C9453" i="11"/>
  <c r="D9453" i="11" s="1"/>
  <c r="C9454" i="11"/>
  <c r="D9454" i="11" s="1"/>
  <c r="C9455" i="11"/>
  <c r="D9455" i="11" s="1"/>
  <c r="C9456" i="11"/>
  <c r="D9456" i="11" s="1"/>
  <c r="C9457" i="11"/>
  <c r="D9457" i="11" s="1"/>
  <c r="C9458" i="11"/>
  <c r="D9458" i="11" s="1"/>
  <c r="C9459" i="11"/>
  <c r="D9459" i="11" s="1"/>
  <c r="C9460" i="11"/>
  <c r="D9460" i="11" s="1"/>
  <c r="C9461" i="11"/>
  <c r="D9461" i="11" s="1"/>
  <c r="C9462" i="11"/>
  <c r="D9462" i="11" s="1"/>
  <c r="C9463" i="11"/>
  <c r="D9463" i="11" s="1"/>
  <c r="C9464" i="11"/>
  <c r="D9464" i="11" s="1"/>
  <c r="C9465" i="11"/>
  <c r="D9465" i="11" s="1"/>
  <c r="C9466" i="11"/>
  <c r="D9466" i="11" s="1"/>
  <c r="C9467" i="11"/>
  <c r="D9467" i="11" s="1"/>
  <c r="C9468" i="11"/>
  <c r="D9468" i="11" s="1"/>
  <c r="C9469" i="11"/>
  <c r="D9469" i="11" s="1"/>
  <c r="C9470" i="11"/>
  <c r="D9470" i="11" s="1"/>
  <c r="C9471" i="11"/>
  <c r="D9471" i="11" s="1"/>
  <c r="C9472" i="11"/>
  <c r="D9472" i="11" s="1"/>
  <c r="C9473" i="11"/>
  <c r="D9473" i="11" s="1"/>
  <c r="C9474" i="11"/>
  <c r="D9474" i="11" s="1"/>
  <c r="C9475" i="11"/>
  <c r="D9475" i="11" s="1"/>
  <c r="C9476" i="11"/>
  <c r="D9476" i="11" s="1"/>
  <c r="C9477" i="11"/>
  <c r="D9477" i="11" s="1"/>
  <c r="C9478" i="11"/>
  <c r="D9478" i="11" s="1"/>
  <c r="C9479" i="11"/>
  <c r="D9479" i="11" s="1"/>
  <c r="C9480" i="11"/>
  <c r="D9480" i="11" s="1"/>
  <c r="C9481" i="11"/>
  <c r="D9481" i="11" s="1"/>
  <c r="C9482" i="11"/>
  <c r="D9482" i="11" s="1"/>
  <c r="C9483" i="11"/>
  <c r="D9483" i="11" s="1"/>
  <c r="C9484" i="11"/>
  <c r="D9484" i="11" s="1"/>
  <c r="C9485" i="11"/>
  <c r="D9485" i="11" s="1"/>
  <c r="C9486" i="11"/>
  <c r="D9486" i="11" s="1"/>
  <c r="C9487" i="11"/>
  <c r="D9487" i="11" s="1"/>
  <c r="C9488" i="11"/>
  <c r="D9488" i="11" s="1"/>
  <c r="C9489" i="11"/>
  <c r="D9489" i="11" s="1"/>
  <c r="C9490" i="11"/>
  <c r="D9490" i="11" s="1"/>
  <c r="C9491" i="11"/>
  <c r="D9491" i="11" s="1"/>
  <c r="C9492" i="11"/>
  <c r="D9492" i="11" s="1"/>
  <c r="C9493" i="11"/>
  <c r="D9493" i="11" s="1"/>
  <c r="C9494" i="11"/>
  <c r="D9494" i="11" s="1"/>
  <c r="C9495" i="11"/>
  <c r="D9495" i="11" s="1"/>
  <c r="C9496" i="11"/>
  <c r="D9496" i="11" s="1"/>
  <c r="C9497" i="11"/>
  <c r="D9497" i="11" s="1"/>
  <c r="C9498" i="11"/>
  <c r="D9498" i="11" s="1"/>
  <c r="C9499" i="11"/>
  <c r="D9499" i="11" s="1"/>
  <c r="C9500" i="11"/>
  <c r="D9500" i="11" s="1"/>
  <c r="C9501" i="11"/>
  <c r="D9501" i="11" s="1"/>
  <c r="C9502" i="11"/>
  <c r="D9502" i="11" s="1"/>
  <c r="C9503" i="11"/>
  <c r="D9503" i="11" s="1"/>
  <c r="C9504" i="11"/>
  <c r="D9504" i="11" s="1"/>
  <c r="C9505" i="11"/>
  <c r="D9505" i="11" s="1"/>
  <c r="C9506" i="11"/>
  <c r="D9506" i="11" s="1"/>
  <c r="C9507" i="11"/>
  <c r="D9507" i="11" s="1"/>
  <c r="C9508" i="11"/>
  <c r="D9508" i="11" s="1"/>
  <c r="C9509" i="11"/>
  <c r="D9509" i="11" s="1"/>
  <c r="C9510" i="11"/>
  <c r="D9510" i="11" s="1"/>
  <c r="C9511" i="11"/>
  <c r="D9511" i="11" s="1"/>
  <c r="C9512" i="11"/>
  <c r="D9512" i="11" s="1"/>
  <c r="C9513" i="11"/>
  <c r="D9513" i="11" s="1"/>
  <c r="C9514" i="11"/>
  <c r="D9514" i="11" s="1"/>
  <c r="C9515" i="11"/>
  <c r="D9515" i="11" s="1"/>
  <c r="C9516" i="11"/>
  <c r="D9516" i="11" s="1"/>
  <c r="C9517" i="11"/>
  <c r="D9517" i="11" s="1"/>
  <c r="C9519" i="11"/>
  <c r="D9519" i="11" s="1"/>
  <c r="C9518" i="11"/>
  <c r="D9518" i="11" s="1"/>
  <c r="C9520" i="11"/>
  <c r="D9520" i="11" s="1"/>
  <c r="C9521" i="11"/>
  <c r="D9521" i="11" s="1"/>
  <c r="C9522" i="11"/>
  <c r="D9522" i="11" s="1"/>
  <c r="C9523" i="11"/>
  <c r="D9523" i="11" s="1"/>
  <c r="C9524" i="11"/>
  <c r="D9524" i="11" s="1"/>
  <c r="C9525" i="11"/>
  <c r="D9525" i="11" s="1"/>
  <c r="C9526" i="11"/>
  <c r="D9526" i="11" s="1"/>
  <c r="C9527" i="11"/>
  <c r="D9527" i="11" s="1"/>
  <c r="C9528" i="11"/>
  <c r="D9528" i="11" s="1"/>
  <c r="C9529" i="11"/>
  <c r="D9529" i="11" s="1"/>
  <c r="C9530" i="11"/>
  <c r="D9530" i="11" s="1"/>
  <c r="C9531" i="11"/>
  <c r="D9531" i="11" s="1"/>
  <c r="C9532" i="11"/>
  <c r="D9532" i="11" s="1"/>
  <c r="C9533" i="11"/>
  <c r="D9533" i="11" s="1"/>
  <c r="C9534" i="11"/>
  <c r="D9534" i="11" s="1"/>
  <c r="C9535" i="11"/>
  <c r="D9535" i="11" s="1"/>
  <c r="C9536" i="11"/>
  <c r="D9536" i="11" s="1"/>
  <c r="C9537" i="11"/>
  <c r="D9537" i="11" s="1"/>
  <c r="C9538" i="11"/>
  <c r="D9538" i="11" s="1"/>
  <c r="C9539" i="11"/>
  <c r="D9539" i="11" s="1"/>
  <c r="C9540" i="11"/>
  <c r="D9540" i="11" s="1"/>
  <c r="C9541" i="11"/>
  <c r="D9541" i="11" s="1"/>
  <c r="C9542" i="11"/>
  <c r="D9542" i="11" s="1"/>
  <c r="C9543" i="11"/>
  <c r="D9543" i="11" s="1"/>
  <c r="C9544" i="11"/>
  <c r="D9544" i="11" s="1"/>
  <c r="C9545" i="11"/>
  <c r="D9545" i="11" s="1"/>
  <c r="C9546" i="11"/>
  <c r="D9546" i="11" s="1"/>
  <c r="C9547" i="11"/>
  <c r="D9547" i="11" s="1"/>
  <c r="C9548" i="11"/>
  <c r="D9548" i="11" s="1"/>
  <c r="C9549" i="11"/>
  <c r="D9549" i="11" s="1"/>
  <c r="C9550" i="11"/>
  <c r="D9550" i="11" s="1"/>
  <c r="C9551" i="11"/>
  <c r="D9551" i="11" s="1"/>
  <c r="C9552" i="11"/>
  <c r="D9552" i="11" s="1"/>
  <c r="C9553" i="11"/>
  <c r="D9553" i="11" s="1"/>
  <c r="C9554" i="11"/>
  <c r="D9554" i="11" s="1"/>
  <c r="C9555" i="11"/>
  <c r="D9555" i="11" s="1"/>
  <c r="C9556" i="11"/>
  <c r="D9556" i="11" s="1"/>
  <c r="C9557" i="11"/>
  <c r="D9557" i="11" s="1"/>
  <c r="C9558" i="11"/>
  <c r="D9558" i="11" s="1"/>
  <c r="C9559" i="11"/>
  <c r="D9559" i="11" s="1"/>
  <c r="C9560" i="11"/>
  <c r="D9560" i="11" s="1"/>
  <c r="C9561" i="11"/>
  <c r="D9561" i="11" s="1"/>
  <c r="C9562" i="11"/>
  <c r="D9562" i="11" s="1"/>
  <c r="C9563" i="11"/>
  <c r="D9563" i="11" s="1"/>
  <c r="C9564" i="11"/>
  <c r="D9564" i="11" s="1"/>
  <c r="C9565" i="11"/>
  <c r="D9565" i="11" s="1"/>
  <c r="C9566" i="11"/>
  <c r="D9566" i="11" s="1"/>
  <c r="C9567" i="11"/>
  <c r="D9567" i="11" s="1"/>
  <c r="C9568" i="11"/>
  <c r="D9568" i="11" s="1"/>
  <c r="C9569" i="11"/>
  <c r="D9569" i="11" s="1"/>
  <c r="C9570" i="11"/>
  <c r="D9570" i="11" s="1"/>
  <c r="C9571" i="11"/>
  <c r="D9571" i="11" s="1"/>
  <c r="C9572" i="11"/>
  <c r="D9572" i="11" s="1"/>
  <c r="C9573" i="11"/>
  <c r="D9573" i="11" s="1"/>
  <c r="C9574" i="11"/>
  <c r="D9574" i="11" s="1"/>
  <c r="C9575" i="11"/>
  <c r="D9575" i="11" s="1"/>
  <c r="C9576" i="11"/>
  <c r="D9576" i="11" s="1"/>
  <c r="C9577" i="11"/>
  <c r="D9577" i="11" s="1"/>
  <c r="C9578" i="11"/>
  <c r="D9578" i="11" s="1"/>
  <c r="C9579" i="11"/>
  <c r="D9579" i="11" s="1"/>
  <c r="C9580" i="11"/>
  <c r="D9580" i="11" s="1"/>
  <c r="C9581" i="11"/>
  <c r="D9581" i="11" s="1"/>
  <c r="C9582" i="11"/>
  <c r="D9582" i="11" s="1"/>
  <c r="C9583" i="11"/>
  <c r="D9583" i="11" s="1"/>
  <c r="C9584" i="11"/>
  <c r="D9584" i="11" s="1"/>
  <c r="C9585" i="11"/>
  <c r="D9585" i="11" s="1"/>
  <c r="C9586" i="11"/>
  <c r="D9586" i="11" s="1"/>
  <c r="C9587" i="11"/>
  <c r="D9587" i="11" s="1"/>
  <c r="C9588" i="11"/>
  <c r="D9588" i="11" s="1"/>
  <c r="C9589" i="11"/>
  <c r="D9589" i="11" s="1"/>
  <c r="C9590" i="11"/>
  <c r="D9590" i="11" s="1"/>
  <c r="C9591" i="11"/>
  <c r="D9591" i="11" s="1"/>
  <c r="C9592" i="11"/>
  <c r="D9592" i="11" s="1"/>
  <c r="C9593" i="11"/>
  <c r="D9593" i="11" s="1"/>
  <c r="C9594" i="11"/>
  <c r="D9594" i="11" s="1"/>
  <c r="C9595" i="11"/>
  <c r="D9595" i="11" s="1"/>
  <c r="C9596" i="11"/>
  <c r="D9596" i="11" s="1"/>
  <c r="C9597" i="11"/>
  <c r="D9597" i="11" s="1"/>
  <c r="C9598" i="11"/>
  <c r="D9598" i="11" s="1"/>
  <c r="C9599" i="11"/>
  <c r="D9599" i="11" s="1"/>
  <c r="C9600" i="11"/>
  <c r="D9600" i="11" s="1"/>
  <c r="C9601" i="11"/>
  <c r="D9601" i="11" s="1"/>
  <c r="C9602" i="11"/>
  <c r="D9602" i="11" s="1"/>
  <c r="C9603" i="11"/>
  <c r="D9603" i="11" s="1"/>
  <c r="C9604" i="11"/>
  <c r="D9604" i="11" s="1"/>
  <c r="C9605" i="11"/>
  <c r="D9605" i="11" s="1"/>
  <c r="C9606" i="11"/>
  <c r="D9606" i="11" s="1"/>
  <c r="C9607" i="11"/>
  <c r="D9607" i="11" s="1"/>
  <c r="C9608" i="11"/>
  <c r="D9608" i="11" s="1"/>
  <c r="C9609" i="11"/>
  <c r="D9609" i="11" s="1"/>
  <c r="C9610" i="11"/>
  <c r="D9610" i="11" s="1"/>
  <c r="C9611" i="11"/>
  <c r="D9611" i="11" s="1"/>
  <c r="C9612" i="11"/>
  <c r="D9612" i="11" s="1"/>
  <c r="C9613" i="11"/>
  <c r="D9613" i="11" s="1"/>
  <c r="C9614" i="11"/>
  <c r="D9614" i="11" s="1"/>
  <c r="C9615" i="11"/>
  <c r="D9615" i="11" s="1"/>
  <c r="C9616" i="11"/>
  <c r="D9616" i="11" s="1"/>
  <c r="C9617" i="11"/>
  <c r="D9617" i="11" s="1"/>
  <c r="C9618" i="11"/>
  <c r="D9618" i="11" s="1"/>
  <c r="C9619" i="11"/>
  <c r="D9619" i="11" s="1"/>
  <c r="C9620" i="11"/>
  <c r="D9620" i="11" s="1"/>
  <c r="C9621" i="11"/>
  <c r="D9621" i="11" s="1"/>
  <c r="C9622" i="11"/>
  <c r="D9622" i="11" s="1"/>
  <c r="C9623" i="11"/>
  <c r="D9623" i="11" s="1"/>
  <c r="C9624" i="11"/>
  <c r="D9624" i="11" s="1"/>
  <c r="C9625" i="11"/>
  <c r="D9625" i="11" s="1"/>
  <c r="C9626" i="11"/>
  <c r="D9626" i="11" s="1"/>
  <c r="C9627" i="11"/>
  <c r="D9627" i="11" s="1"/>
  <c r="C9628" i="11"/>
  <c r="D9628" i="11" s="1"/>
  <c r="C9629" i="11"/>
  <c r="D9629" i="11" s="1"/>
  <c r="C9630" i="11"/>
  <c r="D9630" i="11" s="1"/>
  <c r="C9631" i="11"/>
  <c r="D9631" i="11" s="1"/>
  <c r="C9632" i="11"/>
  <c r="D9632" i="11" s="1"/>
  <c r="C9633" i="11"/>
  <c r="D9633" i="11" s="1"/>
  <c r="C9634" i="11"/>
  <c r="D9634" i="11" s="1"/>
  <c r="C9635" i="11"/>
  <c r="D9635" i="11" s="1"/>
  <c r="C9636" i="11"/>
  <c r="D9636" i="11" s="1"/>
  <c r="C9637" i="11"/>
  <c r="D9637" i="11" s="1"/>
  <c r="C9638" i="11"/>
  <c r="D9638" i="11" s="1"/>
  <c r="C9639" i="11"/>
  <c r="D9639" i="11" s="1"/>
  <c r="C9640" i="11"/>
  <c r="D9640" i="11" s="1"/>
  <c r="C9641" i="11"/>
  <c r="D9641" i="11" s="1"/>
  <c r="C9642" i="11"/>
  <c r="D9642" i="11" s="1"/>
  <c r="C9643" i="11"/>
  <c r="D9643" i="11" s="1"/>
  <c r="C9644" i="11"/>
  <c r="D9644" i="11" s="1"/>
  <c r="C9645" i="11"/>
  <c r="D9645" i="11" s="1"/>
  <c r="C9646" i="11"/>
  <c r="D9646" i="11" s="1"/>
  <c r="C9648" i="11"/>
  <c r="D9648" i="11" s="1"/>
  <c r="C9647" i="11"/>
  <c r="D9647" i="11" s="1"/>
  <c r="C9649" i="11"/>
  <c r="D9649" i="11" s="1"/>
  <c r="C9650" i="11"/>
  <c r="D9650" i="11" s="1"/>
  <c r="C9651" i="11"/>
  <c r="D9651" i="11" s="1"/>
  <c r="C9652" i="11"/>
  <c r="D9652" i="11" s="1"/>
  <c r="C9653" i="11"/>
  <c r="D9653" i="11" s="1"/>
  <c r="C9654" i="11"/>
  <c r="D9654" i="11" s="1"/>
  <c r="C9655" i="11"/>
  <c r="D9655" i="11" s="1"/>
  <c r="C9656" i="11"/>
  <c r="D9656" i="11" s="1"/>
  <c r="C9657" i="11"/>
  <c r="D9657" i="11" s="1"/>
  <c r="C9658" i="11"/>
  <c r="D9658" i="11" s="1"/>
  <c r="C9659" i="11"/>
  <c r="D9659" i="11" s="1"/>
  <c r="C9660" i="11"/>
  <c r="D9660" i="11" s="1"/>
  <c r="C9661" i="11"/>
  <c r="D9661" i="11" s="1"/>
  <c r="C9662" i="11"/>
  <c r="D9662" i="11" s="1"/>
  <c r="C9663" i="11"/>
  <c r="D9663" i="11" s="1"/>
  <c r="C9664" i="11"/>
  <c r="D9664" i="11" s="1"/>
  <c r="C9665" i="11"/>
  <c r="D9665" i="11" s="1"/>
  <c r="C9666" i="11"/>
  <c r="D9666" i="11" s="1"/>
  <c r="C9667" i="11"/>
  <c r="D9667" i="11" s="1"/>
  <c r="C9668" i="11"/>
  <c r="D9668" i="11" s="1"/>
  <c r="C9669" i="11"/>
  <c r="D9669" i="11" s="1"/>
  <c r="C9670" i="11"/>
  <c r="D9670" i="11" s="1"/>
  <c r="C9671" i="11"/>
  <c r="D9671" i="11" s="1"/>
  <c r="C9672" i="11"/>
  <c r="D9672" i="11" s="1"/>
  <c r="C9673" i="11"/>
  <c r="D9673" i="11" s="1"/>
  <c r="C9674" i="11"/>
  <c r="D9674" i="11" s="1"/>
  <c r="C9675" i="11"/>
  <c r="D9675" i="11" s="1"/>
  <c r="C9676" i="11"/>
  <c r="D9676" i="11" s="1"/>
  <c r="C9677" i="11"/>
  <c r="D9677" i="11" s="1"/>
  <c r="C9678" i="11"/>
  <c r="D9678" i="11" s="1"/>
  <c r="C9679" i="11"/>
  <c r="D9679" i="11" s="1"/>
  <c r="C9680" i="11"/>
  <c r="D9680" i="11" s="1"/>
  <c r="C9681" i="11"/>
  <c r="D9681" i="11" s="1"/>
  <c r="C9683" i="11"/>
  <c r="D9683" i="11" s="1"/>
  <c r="C9682" i="11"/>
  <c r="D9682" i="11" s="1"/>
  <c r="C9684" i="11"/>
  <c r="D9684" i="11" s="1"/>
  <c r="C9685" i="11"/>
  <c r="D9685" i="11" s="1"/>
  <c r="C9686" i="11"/>
  <c r="D9686" i="11" s="1"/>
  <c r="C9687" i="11"/>
  <c r="D9687" i="11" s="1"/>
  <c r="C9688" i="11"/>
  <c r="D9688" i="11" s="1"/>
  <c r="C9689" i="11"/>
  <c r="D9689" i="11" s="1"/>
  <c r="C9690" i="11"/>
  <c r="D9690" i="11" s="1"/>
  <c r="C9691" i="11"/>
  <c r="D9691" i="11" s="1"/>
  <c r="C9692" i="11"/>
  <c r="D9692" i="11" s="1"/>
  <c r="C9693" i="11"/>
  <c r="D9693" i="11" s="1"/>
  <c r="C9694" i="11"/>
  <c r="D9694" i="11" s="1"/>
  <c r="C9695" i="11"/>
  <c r="D9695" i="11" s="1"/>
  <c r="C9696" i="11"/>
  <c r="D9696" i="11" s="1"/>
  <c r="C9697" i="11"/>
  <c r="D9697" i="11" s="1"/>
  <c r="C9698" i="11"/>
  <c r="D9698" i="11" s="1"/>
  <c r="C9699" i="11"/>
  <c r="D9699" i="11" s="1"/>
  <c r="C9700" i="11"/>
  <c r="D9700" i="11" s="1"/>
  <c r="C9701" i="11"/>
  <c r="D9701" i="11" s="1"/>
  <c r="C9702" i="11"/>
  <c r="D9702" i="11" s="1"/>
  <c r="C9703" i="11"/>
  <c r="D9703" i="11" s="1"/>
  <c r="C9704" i="11"/>
  <c r="D9704" i="11" s="1"/>
  <c r="C9705" i="11"/>
  <c r="D9705" i="11" s="1"/>
  <c r="C9706" i="11"/>
  <c r="D9706" i="11" s="1"/>
  <c r="C9707" i="11"/>
  <c r="D9707" i="11" s="1"/>
  <c r="C9708" i="11"/>
  <c r="D9708" i="11" s="1"/>
  <c r="C9710" i="11"/>
  <c r="D9710" i="11" s="1"/>
  <c r="C9709" i="11"/>
  <c r="D9709" i="11" s="1"/>
  <c r="C9711" i="11"/>
  <c r="D9711" i="11" s="1"/>
  <c r="C9712" i="11"/>
  <c r="D9712" i="11" s="1"/>
  <c r="C9713" i="11"/>
  <c r="D9713" i="11" s="1"/>
  <c r="C9714" i="11"/>
  <c r="D9714" i="11" s="1"/>
  <c r="C9715" i="11"/>
  <c r="D9715" i="11" s="1"/>
  <c r="C9716" i="11"/>
  <c r="D9716" i="11" s="1"/>
  <c r="C9717" i="11"/>
  <c r="D9717" i="11" s="1"/>
  <c r="C9718" i="11"/>
  <c r="D9718" i="11" s="1"/>
  <c r="C9719" i="11"/>
  <c r="D9719" i="11" s="1"/>
  <c r="C9720" i="11"/>
  <c r="D9720" i="11" s="1"/>
  <c r="C9721" i="11"/>
  <c r="D9721" i="11" s="1"/>
  <c r="C9722" i="11"/>
  <c r="D9722" i="11" s="1"/>
  <c r="C9723" i="11"/>
  <c r="D9723" i="11" s="1"/>
  <c r="C9724" i="11"/>
  <c r="D9724" i="11" s="1"/>
  <c r="C9725" i="11"/>
  <c r="D9725" i="11" s="1"/>
  <c r="C9726" i="11"/>
  <c r="D9726" i="11" s="1"/>
  <c r="C9727" i="11"/>
  <c r="D9727" i="11" s="1"/>
  <c r="C9728" i="11"/>
  <c r="D9728" i="11" s="1"/>
  <c r="C9729" i="11"/>
  <c r="D9729" i="11" s="1"/>
  <c r="C9730" i="11"/>
  <c r="D9730" i="11" s="1"/>
  <c r="C9731" i="11"/>
  <c r="D9731" i="11" s="1"/>
  <c r="C9732" i="11"/>
  <c r="D9732" i="11" s="1"/>
  <c r="C9733" i="11"/>
  <c r="D9733" i="11" s="1"/>
  <c r="C9734" i="11"/>
  <c r="D9734" i="11" s="1"/>
  <c r="C9736" i="11"/>
  <c r="D9736" i="11" s="1"/>
  <c r="C9735" i="11"/>
  <c r="D9735" i="11" s="1"/>
  <c r="C9737" i="11"/>
  <c r="D9737" i="11" s="1"/>
  <c r="C9738" i="11"/>
  <c r="D9738" i="11" s="1"/>
  <c r="C9739" i="11"/>
  <c r="D9739" i="11" s="1"/>
  <c r="C9740" i="11"/>
  <c r="D9740" i="11" s="1"/>
  <c r="C9741" i="11"/>
  <c r="D9741" i="11" s="1"/>
  <c r="C9742" i="11"/>
  <c r="D9742" i="11" s="1"/>
  <c r="C9743" i="11"/>
  <c r="D9743" i="11" s="1"/>
  <c r="C9744" i="11"/>
  <c r="D9744" i="11" s="1"/>
  <c r="C9745" i="11"/>
  <c r="D9745" i="11" s="1"/>
  <c r="C9746" i="11"/>
  <c r="D9746" i="11" s="1"/>
  <c r="C9747" i="11"/>
  <c r="D9747" i="11" s="1"/>
  <c r="C9748" i="11"/>
  <c r="D9748" i="11" s="1"/>
  <c r="C9749" i="11"/>
  <c r="D9749" i="11" s="1"/>
  <c r="C9750" i="11"/>
  <c r="D9750" i="11" s="1"/>
  <c r="C9751" i="11"/>
  <c r="D9751" i="11" s="1"/>
  <c r="C9752" i="11"/>
  <c r="D9752" i="11" s="1"/>
  <c r="C9753" i="11"/>
  <c r="D9753" i="11" s="1"/>
  <c r="C9754" i="11"/>
  <c r="D9754" i="11" s="1"/>
  <c r="C9755" i="11"/>
  <c r="D9755" i="11" s="1"/>
  <c r="C9756" i="11"/>
  <c r="D9756" i="11" s="1"/>
  <c r="C9757" i="11"/>
  <c r="D9757" i="11" s="1"/>
  <c r="C9758" i="11"/>
  <c r="D9758" i="11" s="1"/>
  <c r="C9759" i="11"/>
  <c r="D9759" i="11" s="1"/>
  <c r="C9761" i="11"/>
  <c r="D9761" i="11" s="1"/>
  <c r="C9760" i="11"/>
  <c r="D9760" i="11" s="1"/>
  <c r="C9762" i="11"/>
  <c r="D9762" i="11" s="1"/>
  <c r="C9763" i="11"/>
  <c r="D9763" i="11" s="1"/>
  <c r="C9764" i="11"/>
  <c r="D9764" i="11" s="1"/>
  <c r="C9765" i="11"/>
  <c r="D9765" i="11" s="1"/>
  <c r="C9766" i="11"/>
  <c r="D9766" i="11" s="1"/>
  <c r="C9767" i="11"/>
  <c r="D9767" i="11" s="1"/>
  <c r="C9768" i="11"/>
  <c r="D9768" i="11" s="1"/>
  <c r="C9769" i="11"/>
  <c r="D9769" i="11" s="1"/>
  <c r="C9770" i="11"/>
  <c r="D9770" i="11" s="1"/>
  <c r="C9771" i="11"/>
  <c r="D9771" i="11" s="1"/>
  <c r="C9772" i="11"/>
  <c r="D9772" i="11" s="1"/>
  <c r="C9773" i="11"/>
  <c r="D9773" i="11" s="1"/>
  <c r="C9774" i="11"/>
  <c r="D9774" i="11" s="1"/>
  <c r="C9775" i="11"/>
  <c r="D9775" i="11" s="1"/>
  <c r="C9776" i="11"/>
  <c r="D9776" i="11" s="1"/>
  <c r="C9777" i="11"/>
  <c r="D9777" i="11" s="1"/>
  <c r="C9778" i="11"/>
  <c r="D9778" i="11" s="1"/>
  <c r="C9779" i="11"/>
  <c r="D9779" i="11" s="1"/>
  <c r="C9780" i="11"/>
  <c r="D9780" i="11" s="1"/>
  <c r="C9781" i="11"/>
  <c r="D9781" i="11" s="1"/>
  <c r="C9782" i="11"/>
  <c r="D9782" i="11" s="1"/>
  <c r="C9783" i="11"/>
  <c r="D9783" i="11" s="1"/>
  <c r="C9784" i="11"/>
  <c r="D9784" i="11" s="1"/>
  <c r="C9785" i="11"/>
  <c r="D9785" i="11" s="1"/>
  <c r="C9786" i="11"/>
  <c r="D9786" i="11" s="1"/>
  <c r="C9787" i="11"/>
  <c r="D9787" i="11" s="1"/>
  <c r="C9788" i="11"/>
  <c r="D9788" i="11" s="1"/>
  <c r="C9789" i="11"/>
  <c r="D9789" i="11" s="1"/>
  <c r="C9790" i="11"/>
  <c r="D9790" i="11" s="1"/>
  <c r="C9791" i="11"/>
  <c r="D9791" i="11" s="1"/>
  <c r="C9792" i="11"/>
  <c r="D9792" i="11" s="1"/>
  <c r="C9793" i="11"/>
  <c r="D9793" i="11" s="1"/>
  <c r="C9794" i="11"/>
  <c r="D9794" i="11" s="1"/>
  <c r="C9795" i="11"/>
  <c r="D9795" i="11" s="1"/>
  <c r="C9796" i="11"/>
  <c r="D9796" i="11" s="1"/>
  <c r="C9797" i="11"/>
  <c r="D9797" i="11" s="1"/>
  <c r="C9798" i="11"/>
  <c r="D9798" i="11" s="1"/>
  <c r="C9799" i="11"/>
  <c r="D9799" i="11" s="1"/>
  <c r="C9800" i="11"/>
  <c r="D9800" i="11" s="1"/>
  <c r="C9801" i="11"/>
  <c r="D9801" i="11" s="1"/>
  <c r="C9802" i="11"/>
  <c r="D9802" i="11" s="1"/>
  <c r="C9803" i="11"/>
  <c r="D9803" i="11" s="1"/>
  <c r="C9804" i="11"/>
  <c r="D9804" i="11" s="1"/>
  <c r="C9805" i="11"/>
  <c r="D9805" i="11" s="1"/>
  <c r="C9806" i="11"/>
  <c r="D9806" i="11" s="1"/>
  <c r="C9807" i="11"/>
  <c r="D9807" i="11" s="1"/>
  <c r="C9808" i="11"/>
  <c r="D9808" i="11" s="1"/>
  <c r="C9809" i="11"/>
  <c r="D9809" i="11" s="1"/>
  <c r="C9810" i="11"/>
  <c r="D9810" i="11" s="1"/>
  <c r="C9811" i="11"/>
  <c r="D9811" i="11" s="1"/>
  <c r="C9812" i="11"/>
  <c r="D9812" i="11" s="1"/>
  <c r="C9813" i="11"/>
  <c r="D9813" i="11" s="1"/>
  <c r="C9814" i="11"/>
  <c r="D9814" i="11" s="1"/>
  <c r="C9815" i="11"/>
  <c r="D9815" i="11" s="1"/>
  <c r="C9818" i="11"/>
  <c r="D9818" i="11" s="1"/>
  <c r="C9816" i="11"/>
  <c r="D9816" i="11" s="1"/>
  <c r="C9819" i="11"/>
  <c r="D9819" i="11" s="1"/>
  <c r="C9817" i="11"/>
  <c r="D9817" i="11" s="1"/>
  <c r="C9820" i="11"/>
  <c r="D9820" i="11" s="1"/>
  <c r="C9821" i="11"/>
  <c r="D9821" i="11" s="1"/>
  <c r="C9822" i="11"/>
  <c r="D9822" i="11" s="1"/>
  <c r="C9823" i="11"/>
  <c r="D9823" i="11" s="1"/>
  <c r="C9824" i="11"/>
  <c r="D9824" i="11" s="1"/>
  <c r="C9825" i="11"/>
  <c r="D9825" i="11" s="1"/>
  <c r="C9826" i="11"/>
  <c r="D9826" i="11" s="1"/>
  <c r="C9827" i="11"/>
  <c r="D9827" i="11" s="1"/>
  <c r="C9828" i="11"/>
  <c r="D9828" i="11" s="1"/>
  <c r="C9829" i="11"/>
  <c r="D9829" i="11" s="1"/>
  <c r="C9830" i="11"/>
  <c r="D9830" i="11" s="1"/>
  <c r="C9831" i="11"/>
  <c r="D9831" i="11" s="1"/>
  <c r="C9832" i="11"/>
  <c r="D9832" i="11" s="1"/>
  <c r="C9833" i="11"/>
  <c r="D9833" i="11" s="1"/>
  <c r="C9834" i="11"/>
  <c r="D9834" i="11" s="1"/>
  <c r="C9835" i="11"/>
  <c r="D9835" i="11" s="1"/>
  <c r="C9836" i="11"/>
  <c r="D9836" i="11" s="1"/>
  <c r="C9837" i="11"/>
  <c r="D9837" i="11" s="1"/>
  <c r="C9838" i="11"/>
  <c r="D9838" i="11" s="1"/>
  <c r="C9839" i="11"/>
  <c r="D9839" i="11" s="1"/>
  <c r="C9841" i="11"/>
  <c r="D9841" i="11" s="1"/>
  <c r="C9840" i="11"/>
  <c r="D9840" i="11" s="1"/>
  <c r="C9842" i="11"/>
  <c r="D9842" i="11" s="1"/>
  <c r="C9843" i="11"/>
  <c r="D9843" i="11" s="1"/>
  <c r="C9844" i="11"/>
  <c r="D9844" i="11" s="1"/>
  <c r="C9845" i="11"/>
  <c r="D9845" i="11" s="1"/>
  <c r="C9846" i="11"/>
  <c r="D9846" i="11" s="1"/>
  <c r="C9847" i="11"/>
  <c r="D9847" i="11" s="1"/>
  <c r="C9848" i="11"/>
  <c r="D9848" i="11" s="1"/>
  <c r="C9849" i="11"/>
  <c r="D9849" i="11" s="1"/>
  <c r="C9850" i="11"/>
  <c r="D9850" i="11" s="1"/>
  <c r="C9851" i="11"/>
  <c r="D9851" i="11" s="1"/>
  <c r="C9852" i="11"/>
  <c r="D9852" i="11" s="1"/>
  <c r="C9853" i="11"/>
  <c r="D9853" i="11" s="1"/>
  <c r="C9854" i="11"/>
  <c r="D9854" i="11" s="1"/>
  <c r="C9855" i="11"/>
  <c r="D9855" i="11" s="1"/>
  <c r="C9857" i="11"/>
  <c r="D9857" i="11" s="1"/>
  <c r="C9856" i="11"/>
  <c r="D9856" i="11" s="1"/>
  <c r="C9858" i="11"/>
  <c r="D9858" i="11" s="1"/>
  <c r="C9859" i="11"/>
  <c r="D9859" i="11" s="1"/>
  <c r="C9860" i="11"/>
  <c r="D9860" i="11" s="1"/>
  <c r="C9862" i="11"/>
  <c r="D9862" i="11" s="1"/>
  <c r="C9861" i="11"/>
  <c r="D9861" i="11" s="1"/>
  <c r="C9863" i="11"/>
  <c r="D9863" i="11" s="1"/>
  <c r="C9864" i="11"/>
  <c r="D9864" i="11" s="1"/>
  <c r="C9865" i="11"/>
  <c r="D9865" i="11" s="1"/>
  <c r="C9866" i="11"/>
  <c r="D9866" i="11" s="1"/>
  <c r="C9867" i="11"/>
  <c r="D9867" i="11" s="1"/>
  <c r="C9868" i="11"/>
  <c r="D9868" i="11" s="1"/>
  <c r="C9869" i="11"/>
  <c r="D9869" i="11" s="1"/>
  <c r="C9870" i="11"/>
  <c r="D9870" i="11" s="1"/>
  <c r="C9871" i="11"/>
  <c r="D9871" i="11" s="1"/>
  <c r="C9872" i="11"/>
  <c r="D9872" i="11" s="1"/>
  <c r="C9873" i="11"/>
  <c r="D9873" i="11" s="1"/>
  <c r="C9874" i="11"/>
  <c r="D9874" i="11" s="1"/>
  <c r="C9875" i="11"/>
  <c r="D9875" i="11" s="1"/>
  <c r="C9876" i="11"/>
  <c r="D9876" i="11" s="1"/>
  <c r="C9877" i="11"/>
  <c r="D9877" i="11" s="1"/>
  <c r="C9878" i="11"/>
  <c r="D9878" i="11" s="1"/>
  <c r="C9879" i="11"/>
  <c r="D9879" i="11" s="1"/>
  <c r="C9880" i="11"/>
  <c r="D9880" i="11" s="1"/>
  <c r="C9881" i="11"/>
  <c r="D9881" i="11" s="1"/>
  <c r="C9882" i="11"/>
  <c r="D9882" i="11" s="1"/>
  <c r="C9883" i="11"/>
  <c r="D9883" i="11" s="1"/>
  <c r="C9884" i="11"/>
  <c r="D9884" i="11" s="1"/>
  <c r="C9885" i="11"/>
  <c r="D9885" i="11" s="1"/>
  <c r="C9887" i="11"/>
  <c r="D9887" i="11" s="1"/>
  <c r="C9889" i="11"/>
  <c r="D9889" i="11" s="1"/>
  <c r="C9888" i="11"/>
  <c r="D9888" i="11" s="1"/>
  <c r="C9891" i="11"/>
  <c r="D9891" i="11" s="1"/>
  <c r="C9886" i="11"/>
  <c r="D9886" i="11" s="1"/>
  <c r="C9890" i="11"/>
  <c r="D9890" i="11" s="1"/>
  <c r="C9892" i="11"/>
  <c r="D9892" i="11" s="1"/>
  <c r="C9893" i="11"/>
  <c r="D9893" i="11" s="1"/>
  <c r="C9894" i="11"/>
  <c r="D9894" i="11" s="1"/>
  <c r="C9895" i="11"/>
  <c r="D9895" i="11" s="1"/>
  <c r="C9897" i="11"/>
  <c r="D9897" i="11" s="1"/>
  <c r="C9896" i="11"/>
  <c r="D9896" i="11" s="1"/>
  <c r="C9898" i="11"/>
  <c r="D9898" i="11" s="1"/>
  <c r="C9899" i="11"/>
  <c r="D9899" i="11" s="1"/>
  <c r="C9900" i="11"/>
  <c r="D9900" i="11" s="1"/>
  <c r="C9901" i="11"/>
  <c r="D9901" i="11" s="1"/>
  <c r="C9902" i="11"/>
  <c r="D9902" i="11" s="1"/>
  <c r="C9903" i="11"/>
  <c r="D9903" i="11" s="1"/>
  <c r="C9904" i="11"/>
  <c r="D9904" i="11" s="1"/>
  <c r="C9905" i="11"/>
  <c r="D9905" i="11" s="1"/>
  <c r="C9906" i="11"/>
  <c r="D9906" i="11" s="1"/>
  <c r="C9907" i="11"/>
  <c r="D9907" i="11" s="1"/>
  <c r="C9908" i="11"/>
  <c r="D9908" i="11" s="1"/>
  <c r="C9909" i="11"/>
  <c r="D9909" i="11" s="1"/>
  <c r="C9910" i="11"/>
  <c r="D9910" i="11" s="1"/>
  <c r="C9911" i="11"/>
  <c r="D9911" i="11" s="1"/>
  <c r="C9912" i="11"/>
  <c r="D9912" i="11" s="1"/>
  <c r="C9913" i="11"/>
  <c r="D9913" i="11" s="1"/>
  <c r="C9914" i="11"/>
  <c r="D9914" i="11" s="1"/>
  <c r="C9915" i="11"/>
  <c r="D9915" i="11" s="1"/>
  <c r="C9916" i="11"/>
  <c r="D9916" i="11" s="1"/>
  <c r="C9917" i="11"/>
  <c r="D9917" i="11" s="1"/>
  <c r="C9918" i="11"/>
  <c r="D9918" i="11" s="1"/>
  <c r="C9919" i="11"/>
  <c r="D9919" i="11" s="1"/>
  <c r="C9921" i="11"/>
  <c r="D9921" i="11" s="1"/>
  <c r="C9920" i="11"/>
  <c r="D9920" i="11" s="1"/>
  <c r="C9922" i="11"/>
  <c r="D9922" i="11" s="1"/>
  <c r="C9923" i="11"/>
  <c r="D9923" i="11" s="1"/>
  <c r="C9925" i="11"/>
  <c r="D9925" i="11" s="1"/>
  <c r="C9924" i="11"/>
  <c r="D9924" i="11" s="1"/>
  <c r="C9926" i="11"/>
  <c r="D9926" i="11" s="1"/>
  <c r="C9927" i="11"/>
  <c r="D9927" i="11" s="1"/>
  <c r="C9928" i="11"/>
  <c r="D9928" i="11" s="1"/>
  <c r="C9929" i="11"/>
  <c r="D9929" i="11" s="1"/>
  <c r="C9930" i="11"/>
  <c r="D9930" i="11" s="1"/>
  <c r="C9931" i="11"/>
  <c r="D9931" i="11" s="1"/>
  <c r="C9932" i="11"/>
  <c r="D9932" i="11" s="1"/>
  <c r="C9933" i="11"/>
  <c r="D9933" i="11" s="1"/>
  <c r="C9934" i="11"/>
  <c r="D9934" i="11" s="1"/>
  <c r="C9935" i="11"/>
  <c r="D9935" i="11" s="1"/>
  <c r="C9936" i="11"/>
  <c r="D9936" i="11" s="1"/>
  <c r="C9937" i="11"/>
  <c r="D9937" i="11" s="1"/>
  <c r="C9938" i="11"/>
  <c r="D9938" i="11" s="1"/>
  <c r="C9939" i="11"/>
  <c r="D9939" i="11" s="1"/>
  <c r="C9940" i="11"/>
  <c r="D9940" i="11" s="1"/>
  <c r="C9941" i="11"/>
  <c r="D9941" i="11" s="1"/>
  <c r="C9942" i="11"/>
  <c r="D9942" i="11" s="1"/>
  <c r="C9943" i="11"/>
  <c r="D9943" i="11" s="1"/>
  <c r="C9944" i="11"/>
  <c r="D9944" i="11" s="1"/>
  <c r="C9945" i="11"/>
  <c r="D9945" i="11" s="1"/>
  <c r="C9948" i="11"/>
  <c r="D9948" i="11" s="1"/>
  <c r="C9950" i="11"/>
  <c r="D9950" i="11" s="1"/>
  <c r="C9947" i="11"/>
  <c r="D9947" i="11" s="1"/>
  <c r="C9949" i="11"/>
  <c r="D9949" i="11" s="1"/>
  <c r="C9946" i="11"/>
  <c r="D9946" i="11" s="1"/>
  <c r="C9951" i="11"/>
  <c r="D9951" i="11" s="1"/>
  <c r="C9952" i="11"/>
  <c r="D9952" i="11" s="1"/>
  <c r="C9953" i="11"/>
  <c r="D9953" i="11" s="1"/>
  <c r="C9954" i="11"/>
  <c r="D9954" i="11" s="1"/>
  <c r="C9955" i="11"/>
  <c r="D9955" i="11" s="1"/>
  <c r="C9956" i="11"/>
  <c r="D9956" i="11" s="1"/>
  <c r="C9957" i="11"/>
  <c r="D9957" i="11" s="1"/>
  <c r="C9958" i="11"/>
  <c r="D9958" i="11" s="1"/>
  <c r="C9959" i="11"/>
  <c r="D9959" i="11" s="1"/>
  <c r="C9960" i="11"/>
  <c r="D9960" i="11" s="1"/>
  <c r="C9961" i="11"/>
  <c r="D9961" i="11" s="1"/>
  <c r="C9962" i="11"/>
  <c r="D9962" i="11" s="1"/>
  <c r="C9964" i="11"/>
  <c r="D9964" i="11" s="1"/>
  <c r="C9963" i="11"/>
  <c r="D9963" i="11" s="1"/>
  <c r="C9965" i="11"/>
  <c r="D9965" i="11" s="1"/>
  <c r="C9966" i="11"/>
  <c r="D9966" i="11" s="1"/>
  <c r="C9967" i="11"/>
  <c r="D9967" i="11" s="1"/>
  <c r="C9968" i="11"/>
  <c r="D9968" i="11" s="1"/>
  <c r="C9969" i="11"/>
  <c r="D9969" i="11" s="1"/>
  <c r="C9970" i="11"/>
  <c r="D9970" i="11" s="1"/>
  <c r="C9971" i="11"/>
  <c r="D9971" i="11" s="1"/>
  <c r="C9972" i="11"/>
  <c r="D9972" i="11" s="1"/>
  <c r="C9973" i="11"/>
  <c r="D9973" i="11" s="1"/>
  <c r="C9974" i="11"/>
  <c r="D9974" i="11" s="1"/>
  <c r="C9975" i="11"/>
  <c r="D9975" i="11" s="1"/>
  <c r="C9976" i="11"/>
  <c r="D9976" i="11" s="1"/>
  <c r="C9977" i="11"/>
  <c r="D9977" i="11" s="1"/>
  <c r="C9979" i="11"/>
  <c r="D9979" i="11" s="1"/>
  <c r="C9978" i="11"/>
  <c r="D9978" i="11" s="1"/>
  <c r="C9981" i="11"/>
  <c r="D9981" i="11" s="1"/>
  <c r="C9980" i="11"/>
  <c r="D9980" i="11" s="1"/>
  <c r="C9982" i="11"/>
  <c r="D9982" i="11" s="1"/>
  <c r="C9983" i="11"/>
  <c r="D9983" i="11" s="1"/>
  <c r="C9984" i="11"/>
  <c r="D9984" i="11" s="1"/>
  <c r="C9985" i="11"/>
  <c r="D9985" i="11" s="1"/>
  <c r="C9986" i="11"/>
  <c r="D9986" i="11" s="1"/>
  <c r="C9987" i="11"/>
  <c r="D9987" i="11" s="1"/>
  <c r="C9988" i="11"/>
  <c r="D9988" i="11" s="1"/>
  <c r="C9989" i="11"/>
  <c r="D9989" i="11" s="1"/>
  <c r="C9990" i="11"/>
  <c r="D9990" i="11" s="1"/>
  <c r="C9991" i="11"/>
  <c r="D9991" i="11" s="1"/>
  <c r="C9992" i="11"/>
  <c r="D9992" i="11" s="1"/>
  <c r="C9993" i="11"/>
  <c r="D9993" i="11" s="1"/>
  <c r="C9994" i="11"/>
  <c r="D9994" i="11" s="1"/>
  <c r="C9995" i="11"/>
  <c r="D9995" i="11" s="1"/>
  <c r="C9996" i="11"/>
  <c r="D9996" i="11" s="1"/>
  <c r="C9997" i="11"/>
  <c r="D9997" i="11" s="1"/>
  <c r="C9999" i="11"/>
  <c r="D9999" i="11" s="1"/>
  <c r="C9998" i="11"/>
  <c r="D9998" i="11" s="1"/>
  <c r="C10000" i="11"/>
  <c r="D10000" i="11" s="1"/>
  <c r="C10002" i="11"/>
  <c r="D10002" i="11" s="1"/>
  <c r="C10001" i="11"/>
  <c r="D10001" i="11" s="1"/>
  <c r="C10003" i="11"/>
  <c r="D10003" i="11" s="1"/>
  <c r="C10004" i="11"/>
  <c r="D10004" i="11" s="1"/>
  <c r="C10005" i="11"/>
  <c r="D10005" i="11" s="1"/>
  <c r="C10008" i="11"/>
  <c r="D10008" i="11" s="1"/>
  <c r="C10007" i="11"/>
  <c r="D10007" i="11" s="1"/>
  <c r="C10006" i="11"/>
  <c r="D10006" i="11" s="1"/>
  <c r="C10009" i="11"/>
  <c r="D10009" i="11" s="1"/>
  <c r="C10010" i="11"/>
  <c r="D10010" i="11" s="1"/>
  <c r="C10011" i="11"/>
  <c r="D10011" i="11" s="1"/>
  <c r="C10012" i="11"/>
  <c r="D10012" i="11" s="1"/>
  <c r="C10013" i="11"/>
  <c r="D10013" i="11" s="1"/>
  <c r="C10014" i="11"/>
  <c r="D10014" i="11" s="1"/>
  <c r="C10015" i="11"/>
  <c r="D10015" i="11" s="1"/>
  <c r="C10016" i="11"/>
  <c r="D10016" i="11" s="1"/>
  <c r="C10017" i="11"/>
  <c r="D10017" i="11" s="1"/>
  <c r="C10018" i="11"/>
  <c r="D10018" i="11" s="1"/>
  <c r="C10019" i="11"/>
  <c r="D10019" i="11" s="1"/>
  <c r="C10020" i="11"/>
  <c r="D10020" i="11" s="1"/>
  <c r="C10021" i="11"/>
  <c r="D10021" i="11" s="1"/>
  <c r="C10022" i="11"/>
  <c r="D10022" i="11" s="1"/>
  <c r="C10023" i="11"/>
  <c r="D10023" i="11" s="1"/>
  <c r="C10024" i="11"/>
  <c r="D10024" i="11" s="1"/>
  <c r="C10025" i="11"/>
  <c r="D10025" i="11" s="1"/>
  <c r="C10026" i="11"/>
  <c r="D10026" i="11" s="1"/>
  <c r="C10027" i="11"/>
  <c r="D10027" i="11" s="1"/>
  <c r="C10028" i="11"/>
  <c r="D10028" i="11" s="1"/>
  <c r="C10030" i="11"/>
  <c r="D10030" i="11" s="1"/>
  <c r="C10029" i="11"/>
  <c r="D10029" i="11" s="1"/>
  <c r="C10031" i="11"/>
  <c r="D10031" i="11" s="1"/>
  <c r="C10032" i="11"/>
  <c r="D10032" i="11" s="1"/>
  <c r="C10033" i="11"/>
  <c r="D10033" i="11" s="1"/>
  <c r="C10034" i="11"/>
  <c r="D10034" i="11" s="1"/>
  <c r="C10036" i="11"/>
  <c r="D10036" i="11" s="1"/>
  <c r="C10035" i="11"/>
  <c r="D10035" i="11" s="1"/>
  <c r="C10037" i="11"/>
  <c r="D10037" i="11" s="1"/>
  <c r="C10038" i="11"/>
  <c r="D10038" i="11" s="1"/>
  <c r="C10039" i="11"/>
  <c r="D10039" i="11" s="1"/>
  <c r="C10040" i="11"/>
  <c r="D10040" i="11" s="1"/>
  <c r="C10042" i="11"/>
  <c r="D10042" i="11" s="1"/>
  <c r="C10043" i="11"/>
  <c r="D10043" i="11" s="1"/>
  <c r="C10041" i="11"/>
  <c r="D10041" i="11" s="1"/>
  <c r="C10045" i="11"/>
  <c r="D10045" i="11" s="1"/>
  <c r="C10044" i="11"/>
  <c r="D10044" i="11" s="1"/>
  <c r="C10046" i="11"/>
  <c r="D10046" i="11" s="1"/>
  <c r="C10047" i="11"/>
  <c r="D10047" i="11" s="1"/>
  <c r="C10048" i="11"/>
  <c r="D10048" i="11" s="1"/>
  <c r="C10049" i="11"/>
  <c r="D10049" i="11" s="1"/>
  <c r="C10050" i="11"/>
  <c r="D10050" i="11" s="1"/>
  <c r="C10051" i="11"/>
  <c r="D10051" i="11" s="1"/>
  <c r="C10052" i="11"/>
  <c r="D10052" i="11" s="1"/>
  <c r="C10054" i="11"/>
  <c r="D10054" i="11" s="1"/>
  <c r="C10053" i="11"/>
  <c r="D10053" i="11" s="1"/>
  <c r="C10055" i="11"/>
  <c r="D10055" i="11" s="1"/>
  <c r="C10056" i="11"/>
  <c r="D10056" i="11" s="1"/>
  <c r="C10064" i="11"/>
  <c r="D10064" i="11" s="1"/>
  <c r="C10067" i="11"/>
  <c r="D10067" i="11" s="1"/>
  <c r="C10065" i="11"/>
  <c r="D10065" i="11" s="1"/>
  <c r="C10058" i="11"/>
  <c r="D10058" i="11" s="1"/>
  <c r="C10068" i="11"/>
  <c r="D10068" i="11" s="1"/>
  <c r="C10057" i="11"/>
  <c r="D10057" i="11" s="1"/>
  <c r="C10060" i="11"/>
  <c r="D10060" i="11" s="1"/>
  <c r="C10059" i="11"/>
  <c r="D10059" i="11" s="1"/>
  <c r="C10063" i="11"/>
  <c r="D10063" i="11" s="1"/>
  <c r="C10066" i="11"/>
  <c r="D10066" i="11" s="1"/>
  <c r="C10062" i="11"/>
  <c r="D10062" i="11" s="1"/>
  <c r="C10061" i="11"/>
  <c r="D10061" i="11" s="1"/>
  <c r="C10069" i="11"/>
  <c r="D10069" i="11" s="1"/>
  <c r="C10070" i="11"/>
  <c r="D10070" i="11" s="1"/>
  <c r="C10071" i="11"/>
  <c r="D10071" i="11" s="1"/>
  <c r="C10072" i="11"/>
  <c r="D10072" i="11" s="1"/>
  <c r="C10073" i="11"/>
  <c r="D10073" i="11" s="1"/>
  <c r="C10074" i="11"/>
  <c r="D10074" i="11" s="1"/>
  <c r="C10076" i="11"/>
  <c r="D10076" i="11" s="1"/>
  <c r="C10075" i="11"/>
  <c r="D10075" i="11" s="1"/>
  <c r="C10078" i="11"/>
  <c r="D10078" i="11" s="1"/>
  <c r="C10077" i="11"/>
  <c r="D10077" i="11" s="1"/>
  <c r="C10079" i="11"/>
  <c r="D10079" i="11" s="1"/>
  <c r="C10081" i="11"/>
  <c r="D10081" i="11" s="1"/>
  <c r="C10080" i="11"/>
  <c r="D10080" i="11" s="1"/>
  <c r="C10082" i="11"/>
  <c r="D10082" i="11" s="1"/>
  <c r="C10083" i="11"/>
  <c r="D10083" i="11" s="1"/>
  <c r="C10084" i="11"/>
  <c r="D10084" i="11" s="1"/>
  <c r="C10085" i="11"/>
  <c r="D10085" i="11" s="1"/>
  <c r="C10086" i="11"/>
  <c r="D10086" i="11" s="1"/>
  <c r="C10087" i="11"/>
  <c r="D10087" i="11" s="1"/>
  <c r="C10089" i="11"/>
  <c r="D10089" i="11" s="1"/>
  <c r="C10088" i="11"/>
  <c r="D10088" i="11" s="1"/>
  <c r="C10090" i="11"/>
  <c r="D10090" i="11" s="1"/>
  <c r="C10091" i="11"/>
  <c r="D10091" i="11" s="1"/>
  <c r="C10092" i="11"/>
  <c r="D10092" i="11" s="1"/>
  <c r="C10093" i="11"/>
  <c r="D10093" i="11" s="1"/>
  <c r="C10094" i="11"/>
  <c r="D10094" i="11" s="1"/>
  <c r="C10095" i="11"/>
  <c r="D10095" i="11" s="1"/>
  <c r="C10096" i="11"/>
  <c r="D10096" i="11" s="1"/>
  <c r="C10097" i="11"/>
  <c r="D10097" i="11" s="1"/>
  <c r="C10099" i="11"/>
  <c r="D10099" i="11" s="1"/>
  <c r="C10098" i="11"/>
  <c r="D10098" i="11" s="1"/>
  <c r="C10102" i="11"/>
  <c r="D10102" i="11" s="1"/>
  <c r="C10101" i="11"/>
  <c r="D10101" i="11" s="1"/>
  <c r="C10100" i="11"/>
  <c r="D10100" i="11" s="1"/>
  <c r="C10103" i="11"/>
  <c r="D10103" i="11" s="1"/>
  <c r="C10104" i="11"/>
  <c r="D10104" i="11" s="1"/>
  <c r="C10105" i="11"/>
  <c r="D10105" i="11" s="1"/>
  <c r="C10107" i="11"/>
  <c r="D10107" i="11" s="1"/>
  <c r="C10106" i="11"/>
  <c r="D10106" i="11" s="1"/>
  <c r="C10108" i="11"/>
  <c r="D10108" i="11" s="1"/>
  <c r="C10109" i="11"/>
  <c r="D10109" i="11" s="1"/>
  <c r="C10110" i="11"/>
  <c r="D10110" i="11" s="1"/>
  <c r="C6215" i="11"/>
  <c r="D6215" i="11" s="1"/>
  <c r="C6216" i="11"/>
  <c r="D6216" i="11" s="1"/>
  <c r="C6217" i="11"/>
  <c r="D6217" i="11" s="1"/>
  <c r="C7212" i="11"/>
  <c r="D7212" i="11" s="1"/>
  <c r="C6218" i="11"/>
  <c r="D6218" i="11" s="1"/>
  <c r="C6219" i="11"/>
  <c r="D6219" i="11" s="1"/>
  <c r="C6220" i="11"/>
  <c r="D6220" i="11" s="1"/>
  <c r="C6221" i="11"/>
  <c r="D6221" i="11" s="1"/>
  <c r="C6222" i="11"/>
  <c r="D6222" i="11" s="1"/>
  <c r="C6223" i="11"/>
  <c r="D6223" i="11" s="1"/>
  <c r="C6224" i="11"/>
  <c r="D6224" i="11" s="1"/>
  <c r="C6225" i="11"/>
  <c r="D6225" i="11" s="1"/>
  <c r="C6226" i="11"/>
  <c r="D6226" i="11" s="1"/>
  <c r="C6227" i="11"/>
  <c r="D6227" i="11" s="1"/>
  <c r="C6228" i="11"/>
  <c r="D6228" i="11" s="1"/>
  <c r="C6229" i="11"/>
  <c r="D6229" i="11" s="1"/>
  <c r="C6230" i="11"/>
  <c r="D6230" i="11" s="1"/>
  <c r="C6231" i="11"/>
  <c r="D6231" i="11" s="1"/>
  <c r="C6232" i="11"/>
  <c r="D6232" i="11" s="1"/>
  <c r="C6233" i="11"/>
  <c r="D6233" i="11" s="1"/>
  <c r="C6234" i="11"/>
  <c r="D6234" i="11" s="1"/>
  <c r="C6235" i="11"/>
  <c r="D6235" i="11" s="1"/>
  <c r="C6236" i="11"/>
  <c r="D6236" i="11" s="1"/>
  <c r="C6237" i="11"/>
  <c r="D6237" i="11" s="1"/>
  <c r="C6238" i="11"/>
  <c r="D6238" i="11" s="1"/>
  <c r="C6239" i="11"/>
  <c r="D6239" i="11" s="1"/>
  <c r="C6240" i="11"/>
  <c r="D6240" i="11" s="1"/>
  <c r="C6241" i="11"/>
  <c r="D6241" i="11" s="1"/>
  <c r="C6242" i="11"/>
  <c r="D6242" i="11" s="1"/>
  <c r="C6243" i="11"/>
  <c r="D6243" i="11" s="1"/>
  <c r="C6244" i="11"/>
  <c r="D6244" i="11" s="1"/>
  <c r="C6245" i="11"/>
  <c r="D6245" i="11" s="1"/>
  <c r="C6246" i="11"/>
  <c r="D6246" i="11" s="1"/>
  <c r="C6247" i="11"/>
  <c r="D6247" i="11" s="1"/>
  <c r="C6248" i="11"/>
  <c r="D6248" i="11" s="1"/>
  <c r="C6249" i="11"/>
  <c r="D6249" i="11" s="1"/>
  <c r="C6250" i="11"/>
  <c r="D6250" i="11" s="1"/>
  <c r="C6251" i="11"/>
  <c r="D6251" i="11" s="1"/>
  <c r="C6252" i="11"/>
  <c r="D6252" i="11" s="1"/>
  <c r="C6253" i="11"/>
  <c r="D6253" i="11" s="1"/>
  <c r="C6254" i="11"/>
  <c r="D6254" i="11" s="1"/>
  <c r="C6255" i="11"/>
  <c r="D6255" i="11" s="1"/>
  <c r="C6256" i="11"/>
  <c r="D6256" i="11" s="1"/>
  <c r="C6257" i="11"/>
  <c r="D6257" i="11" s="1"/>
  <c r="C6258" i="11"/>
  <c r="D6258" i="11" s="1"/>
  <c r="C6259" i="11"/>
  <c r="D6259" i="11" s="1"/>
  <c r="C6260" i="11"/>
  <c r="D6260" i="11" s="1"/>
  <c r="C6261" i="11"/>
  <c r="D6261" i="11" s="1"/>
  <c r="C6262" i="11"/>
  <c r="D6262" i="11" s="1"/>
  <c r="C6263" i="11"/>
  <c r="D6263" i="11" s="1"/>
  <c r="C6264" i="11"/>
  <c r="D6264" i="11" s="1"/>
  <c r="C6265" i="11"/>
  <c r="D6265" i="11" s="1"/>
  <c r="C6266" i="11"/>
  <c r="D6266" i="11" s="1"/>
  <c r="C6267" i="11"/>
  <c r="D6267" i="11" s="1"/>
  <c r="C6268" i="11"/>
  <c r="D6268" i="11" s="1"/>
  <c r="C6269" i="11"/>
  <c r="D6269" i="11" s="1"/>
  <c r="C6270" i="11"/>
  <c r="D6270" i="11" s="1"/>
  <c r="C6271" i="11"/>
  <c r="D6271" i="11" s="1"/>
  <c r="C6272" i="11"/>
  <c r="D6272" i="11" s="1"/>
  <c r="C6273" i="11"/>
  <c r="D6273" i="11" s="1"/>
  <c r="C6274" i="11"/>
  <c r="D6274" i="11" s="1"/>
  <c r="C6275" i="11"/>
  <c r="D6275" i="11" s="1"/>
  <c r="C6276" i="11"/>
  <c r="D6276" i="11" s="1"/>
  <c r="C6277" i="11"/>
  <c r="D6277" i="11" s="1"/>
  <c r="C6278" i="11"/>
  <c r="D6278" i="11" s="1"/>
  <c r="C6279" i="11"/>
  <c r="D6279" i="11" s="1"/>
  <c r="C6280" i="11"/>
  <c r="D6280" i="11" s="1"/>
  <c r="C6281" i="11"/>
  <c r="D6281" i="11" s="1"/>
  <c r="C6282" i="11"/>
  <c r="D6282" i="11" s="1"/>
  <c r="C6283" i="11"/>
  <c r="D6283" i="11" s="1"/>
  <c r="C6284" i="11"/>
  <c r="D6284" i="11" s="1"/>
  <c r="C6285" i="11"/>
  <c r="D6285" i="11" s="1"/>
  <c r="C6286" i="11"/>
  <c r="D6286" i="11" s="1"/>
  <c r="C6287" i="11"/>
  <c r="D6287" i="11" s="1"/>
  <c r="C6288" i="11"/>
  <c r="D6288" i="11" s="1"/>
  <c r="C6289" i="11"/>
  <c r="D6289" i="11" s="1"/>
  <c r="C6290" i="11"/>
  <c r="D6290" i="11" s="1"/>
  <c r="C6291" i="11"/>
  <c r="D6291" i="11" s="1"/>
  <c r="C6292" i="11"/>
  <c r="D6292" i="11" s="1"/>
  <c r="C6293" i="11"/>
  <c r="D6293" i="11" s="1"/>
  <c r="C6294" i="11"/>
  <c r="D6294" i="11" s="1"/>
  <c r="C6295" i="11"/>
  <c r="D6295" i="11" s="1"/>
  <c r="C6296" i="11"/>
  <c r="D6296" i="11" s="1"/>
  <c r="C6297" i="11"/>
  <c r="D6297" i="11" s="1"/>
  <c r="C6298" i="11"/>
  <c r="D6298" i="11" s="1"/>
  <c r="C6299" i="11"/>
  <c r="D6299" i="11" s="1"/>
  <c r="C6300" i="11"/>
  <c r="D6300" i="11" s="1"/>
  <c r="C6301" i="11"/>
  <c r="D6301" i="11" s="1"/>
  <c r="C6302" i="11"/>
  <c r="D6302" i="11" s="1"/>
  <c r="C6303" i="11"/>
  <c r="D6303" i="11" s="1"/>
  <c r="C6304" i="11"/>
  <c r="D6304" i="11" s="1"/>
  <c r="C6305" i="11"/>
  <c r="D6305" i="11" s="1"/>
  <c r="C6306" i="11"/>
  <c r="D6306" i="11" s="1"/>
  <c r="C6307" i="11"/>
  <c r="D6307" i="11" s="1"/>
  <c r="C6308" i="11"/>
  <c r="D6308" i="11" s="1"/>
  <c r="C6309" i="11"/>
  <c r="D6309" i="11" s="1"/>
  <c r="C6310" i="11"/>
  <c r="D6310" i="11" s="1"/>
  <c r="C6311" i="11"/>
  <c r="D6311" i="11" s="1"/>
  <c r="C6312" i="11"/>
  <c r="D6312" i="11" s="1"/>
  <c r="C6313" i="11"/>
  <c r="D6313" i="11" s="1"/>
  <c r="C6314" i="11"/>
  <c r="D6314" i="11" s="1"/>
  <c r="C6315" i="11"/>
  <c r="D6315" i="11" s="1"/>
  <c r="C6316" i="11"/>
  <c r="D6316" i="11" s="1"/>
  <c r="C6317" i="11"/>
  <c r="D6317" i="11" s="1"/>
  <c r="C6318" i="11"/>
  <c r="D6318" i="11" s="1"/>
  <c r="C6319" i="11"/>
  <c r="D6319" i="11" s="1"/>
  <c r="C6320" i="11"/>
  <c r="D6320" i="11" s="1"/>
  <c r="C6321" i="11"/>
  <c r="D6321" i="11" s="1"/>
  <c r="C6322" i="11"/>
  <c r="D6322" i="11" s="1"/>
  <c r="C6323" i="11"/>
  <c r="D6323" i="11" s="1"/>
  <c r="C6324" i="11"/>
  <c r="D6324" i="11" s="1"/>
  <c r="C6325" i="11"/>
  <c r="D6325" i="11" s="1"/>
  <c r="C6326" i="11"/>
  <c r="D6326" i="11" s="1"/>
  <c r="C6327" i="11"/>
  <c r="D6327" i="11" s="1"/>
  <c r="C6328" i="11"/>
  <c r="D6328" i="11" s="1"/>
  <c r="C6329" i="11"/>
  <c r="D6329" i="11" s="1"/>
  <c r="C6330" i="11"/>
  <c r="D6330" i="11" s="1"/>
  <c r="C6331" i="11"/>
  <c r="D6331" i="11" s="1"/>
  <c r="C6332" i="11"/>
  <c r="D6332" i="11" s="1"/>
  <c r="C6333" i="11"/>
  <c r="D6333" i="11" s="1"/>
  <c r="C6334" i="11"/>
  <c r="D6334" i="11" s="1"/>
  <c r="C6335" i="11"/>
  <c r="D6335" i="11" s="1"/>
  <c r="C6336" i="11"/>
  <c r="D6336" i="11" s="1"/>
  <c r="C6337" i="11"/>
  <c r="D6337" i="11" s="1"/>
  <c r="C6338" i="11"/>
  <c r="D6338" i="11" s="1"/>
  <c r="C6339" i="11"/>
  <c r="D6339" i="11" s="1"/>
  <c r="C6340" i="11"/>
  <c r="D6340" i="11" s="1"/>
  <c r="C6341" i="11"/>
  <c r="D6341" i="11" s="1"/>
  <c r="C6342" i="11"/>
  <c r="D6342" i="11" s="1"/>
  <c r="C6343" i="11"/>
  <c r="D6343" i="11" s="1"/>
  <c r="C6344" i="11"/>
  <c r="D6344" i="11" s="1"/>
  <c r="C6345" i="11"/>
  <c r="D6345" i="11" s="1"/>
  <c r="C6346" i="11"/>
  <c r="D6346" i="11" s="1"/>
  <c r="C6347" i="11"/>
  <c r="D6347" i="11" s="1"/>
  <c r="C6348" i="11"/>
  <c r="D6348" i="11" s="1"/>
  <c r="C6349" i="11"/>
  <c r="D6349" i="11" s="1"/>
  <c r="C6350" i="11"/>
  <c r="D6350" i="11" s="1"/>
  <c r="C6351" i="11"/>
  <c r="D6351" i="11" s="1"/>
  <c r="C6352" i="11"/>
  <c r="D6352" i="11" s="1"/>
  <c r="C6353" i="11"/>
  <c r="D6353" i="11" s="1"/>
  <c r="C6354" i="11"/>
  <c r="D6354" i="11" s="1"/>
  <c r="C6355" i="11"/>
  <c r="D6355" i="11" s="1"/>
  <c r="C6356" i="11"/>
  <c r="D6356" i="11" s="1"/>
  <c r="C6357" i="11"/>
  <c r="D6357" i="11" s="1"/>
  <c r="C6358" i="11"/>
  <c r="D6358" i="11" s="1"/>
  <c r="C6359" i="11"/>
  <c r="D6359" i="11" s="1"/>
  <c r="C6360" i="11"/>
  <c r="D6360" i="11" s="1"/>
  <c r="C6361" i="11"/>
  <c r="D6361" i="11" s="1"/>
  <c r="C6362" i="11"/>
  <c r="D6362" i="11" s="1"/>
  <c r="C6363" i="11"/>
  <c r="D6363" i="11" s="1"/>
  <c r="C6364" i="11"/>
  <c r="D6364" i="11" s="1"/>
  <c r="C6365" i="11"/>
  <c r="D6365" i="11" s="1"/>
  <c r="C6366" i="11"/>
  <c r="D6366" i="11" s="1"/>
  <c r="C6367" i="11"/>
  <c r="D6367" i="11" s="1"/>
  <c r="C6368" i="11"/>
  <c r="D6368" i="11" s="1"/>
  <c r="C6369" i="11"/>
  <c r="D6369" i="11" s="1"/>
  <c r="C6370" i="11"/>
  <c r="D6370" i="11" s="1"/>
  <c r="C6371" i="11"/>
  <c r="D6371" i="11" s="1"/>
  <c r="C6372" i="11"/>
  <c r="D6372" i="11" s="1"/>
  <c r="C6373" i="11"/>
  <c r="D6373" i="11" s="1"/>
  <c r="C6374" i="11"/>
  <c r="D6374" i="11" s="1"/>
  <c r="C6375" i="11"/>
  <c r="D6375" i="11" s="1"/>
  <c r="C6376" i="11"/>
  <c r="D6376" i="11" s="1"/>
  <c r="C6377" i="11"/>
  <c r="D6377" i="11" s="1"/>
  <c r="C6378" i="11"/>
  <c r="D6378" i="11" s="1"/>
  <c r="C6379" i="11"/>
  <c r="D6379" i="11" s="1"/>
  <c r="C6380" i="11"/>
  <c r="D6380" i="11" s="1"/>
  <c r="C6381" i="11"/>
  <c r="D6381" i="11" s="1"/>
  <c r="C6382" i="11"/>
  <c r="D6382" i="11" s="1"/>
  <c r="C6383" i="11"/>
  <c r="D6383" i="11" s="1"/>
  <c r="C6384" i="11"/>
  <c r="D6384" i="11" s="1"/>
  <c r="C6385" i="11"/>
  <c r="D6385" i="11" s="1"/>
  <c r="C6386" i="11"/>
  <c r="D6386" i="11" s="1"/>
  <c r="C6387" i="11"/>
  <c r="D6387" i="11" s="1"/>
  <c r="C6388" i="11"/>
  <c r="D6388" i="11" s="1"/>
  <c r="C6389" i="11"/>
  <c r="D6389" i="11" s="1"/>
  <c r="C6390" i="11"/>
  <c r="D6390" i="11" s="1"/>
  <c r="C6391" i="11"/>
  <c r="D6391" i="11" s="1"/>
  <c r="C6392" i="11"/>
  <c r="D6392" i="11" s="1"/>
  <c r="C6393" i="11"/>
  <c r="D6393" i="11" s="1"/>
  <c r="C6394" i="11"/>
  <c r="D6394" i="11" s="1"/>
  <c r="C6395" i="11"/>
  <c r="D6395" i="11" s="1"/>
  <c r="C6396" i="11"/>
  <c r="D6396" i="11" s="1"/>
  <c r="C6397" i="11"/>
  <c r="D6397" i="11" s="1"/>
  <c r="C6398" i="11"/>
  <c r="D6398" i="11" s="1"/>
  <c r="C6399" i="11"/>
  <c r="D6399" i="11" s="1"/>
  <c r="C6400" i="11"/>
  <c r="D6400" i="11" s="1"/>
  <c r="C6401" i="11"/>
  <c r="D6401" i="11" s="1"/>
  <c r="C6402" i="11"/>
  <c r="D6402" i="11" s="1"/>
  <c r="C6403" i="11"/>
  <c r="D6403" i="11" s="1"/>
  <c r="C6404" i="11"/>
  <c r="D6404" i="11" s="1"/>
  <c r="C6406" i="11"/>
  <c r="D6406" i="11" s="1"/>
  <c r="C6405" i="11"/>
  <c r="D6405" i="11" s="1"/>
  <c r="C6407" i="11"/>
  <c r="D6407" i="11" s="1"/>
  <c r="C6408" i="11"/>
  <c r="D6408" i="11" s="1"/>
  <c r="C6409" i="11"/>
  <c r="D6409" i="11" s="1"/>
  <c r="C6410" i="11"/>
  <c r="D6410" i="11" s="1"/>
  <c r="C6411" i="11"/>
  <c r="D6411" i="11" s="1"/>
  <c r="C6412" i="11"/>
  <c r="D6412" i="11" s="1"/>
  <c r="C6413" i="11"/>
  <c r="D6413" i="11" s="1"/>
  <c r="C6414" i="11"/>
  <c r="D6414" i="11" s="1"/>
  <c r="C6415" i="11"/>
  <c r="D6415" i="11" s="1"/>
  <c r="C6416" i="11"/>
  <c r="D6416" i="11" s="1"/>
  <c r="C6417" i="11"/>
  <c r="D6417" i="11" s="1"/>
  <c r="C6418" i="11"/>
  <c r="D6418" i="11" s="1"/>
  <c r="C6419" i="11"/>
  <c r="D6419" i="11" s="1"/>
  <c r="C6420" i="11"/>
  <c r="D6420" i="11" s="1"/>
  <c r="C6421" i="11"/>
  <c r="D6421" i="11" s="1"/>
  <c r="C6422" i="11"/>
  <c r="D6422" i="11" s="1"/>
  <c r="C6423" i="11"/>
  <c r="D6423" i="11" s="1"/>
  <c r="C6424" i="11"/>
  <c r="D6424" i="11" s="1"/>
  <c r="C6425" i="11"/>
  <c r="D6425" i="11" s="1"/>
  <c r="C6426" i="11"/>
  <c r="D6426" i="11" s="1"/>
  <c r="C6427" i="11"/>
  <c r="D6427" i="11" s="1"/>
  <c r="C6428" i="11"/>
  <c r="D6428" i="11" s="1"/>
  <c r="C6429" i="11"/>
  <c r="D6429" i="11" s="1"/>
  <c r="C6430" i="11"/>
  <c r="D6430" i="11" s="1"/>
  <c r="C6431" i="11"/>
  <c r="D6431" i="11" s="1"/>
  <c r="C6432" i="11"/>
  <c r="D6432" i="11" s="1"/>
  <c r="C6433" i="11"/>
  <c r="D6433" i="11" s="1"/>
  <c r="C6434" i="11"/>
  <c r="D6434" i="11" s="1"/>
  <c r="C6435" i="11"/>
  <c r="D6435" i="11" s="1"/>
  <c r="C6436" i="11"/>
  <c r="D6436" i="11" s="1"/>
  <c r="C6437" i="11"/>
  <c r="D6437" i="11" s="1"/>
  <c r="C6438" i="11"/>
  <c r="D6438" i="11" s="1"/>
  <c r="C6439" i="11"/>
  <c r="D6439" i="11" s="1"/>
  <c r="C6440" i="11"/>
  <c r="D6440" i="11" s="1"/>
  <c r="C6441" i="11"/>
  <c r="D6441" i="11" s="1"/>
  <c r="C6442" i="11"/>
  <c r="D6442" i="11" s="1"/>
  <c r="C6443" i="11"/>
  <c r="D6443" i="11" s="1"/>
  <c r="C6444" i="11"/>
  <c r="D6444" i="11" s="1"/>
  <c r="C6445" i="11"/>
  <c r="D6445" i="11" s="1"/>
  <c r="C6446" i="11"/>
  <c r="D6446" i="11" s="1"/>
  <c r="C6447" i="11"/>
  <c r="D6447" i="11" s="1"/>
  <c r="C6448" i="11"/>
  <c r="D6448" i="11" s="1"/>
  <c r="C6449" i="11"/>
  <c r="D6449" i="11" s="1"/>
  <c r="C6450" i="11"/>
  <c r="D6450" i="11" s="1"/>
  <c r="C6451" i="11"/>
  <c r="D6451" i="11" s="1"/>
  <c r="C6452" i="11"/>
  <c r="D6452" i="11" s="1"/>
  <c r="C6453" i="11"/>
  <c r="D6453" i="11" s="1"/>
  <c r="C6454" i="11"/>
  <c r="D6454" i="11" s="1"/>
  <c r="C6455" i="11"/>
  <c r="D6455" i="11" s="1"/>
  <c r="C6456" i="11"/>
  <c r="D6456" i="11" s="1"/>
  <c r="C6457" i="11"/>
  <c r="D6457" i="11" s="1"/>
  <c r="C6458" i="11"/>
  <c r="D6458" i="11" s="1"/>
  <c r="C6459" i="11"/>
  <c r="D6459" i="11" s="1"/>
  <c r="C6460" i="11"/>
  <c r="D6460" i="11" s="1"/>
  <c r="C6461" i="11"/>
  <c r="D6461" i="11" s="1"/>
  <c r="C6462" i="11"/>
  <c r="D6462" i="11" s="1"/>
  <c r="C6464" i="11"/>
  <c r="D6464" i="11" s="1"/>
  <c r="C6463" i="11"/>
  <c r="D6463" i="11" s="1"/>
  <c r="C6465" i="11"/>
  <c r="D6465" i="11" s="1"/>
  <c r="C6466" i="11"/>
  <c r="D6466" i="11" s="1"/>
  <c r="C6467" i="11"/>
  <c r="D6467" i="11" s="1"/>
  <c r="C6468" i="11"/>
  <c r="D6468" i="11" s="1"/>
  <c r="C6469" i="11"/>
  <c r="D6469" i="11" s="1"/>
  <c r="C6470" i="11"/>
  <c r="D6470" i="11" s="1"/>
  <c r="C6471" i="11"/>
  <c r="D6471" i="11" s="1"/>
  <c r="C6472" i="11"/>
  <c r="D6472" i="11" s="1"/>
  <c r="C6473" i="11"/>
  <c r="D6473" i="11" s="1"/>
  <c r="C6474" i="11"/>
  <c r="D6474" i="11" s="1"/>
  <c r="C6475" i="11"/>
  <c r="D6475" i="11" s="1"/>
  <c r="C6476" i="11"/>
  <c r="D6476" i="11" s="1"/>
  <c r="C6477" i="11"/>
  <c r="D6477" i="11" s="1"/>
  <c r="C6478" i="11"/>
  <c r="D6478" i="11" s="1"/>
  <c r="C6479" i="11"/>
  <c r="D6479" i="11" s="1"/>
  <c r="C6480" i="11"/>
  <c r="D6480" i="11" s="1"/>
  <c r="C6481" i="11"/>
  <c r="D6481" i="11" s="1"/>
  <c r="C6482" i="11"/>
  <c r="D6482" i="11" s="1"/>
  <c r="C6483" i="11"/>
  <c r="D6483" i="11" s="1"/>
  <c r="C6484" i="11"/>
  <c r="D6484" i="11" s="1"/>
  <c r="C6485" i="11"/>
  <c r="D6485" i="11" s="1"/>
  <c r="C6486" i="11"/>
  <c r="D6486" i="11" s="1"/>
  <c r="C6487" i="11"/>
  <c r="D6487" i="11" s="1"/>
  <c r="C6488" i="11"/>
  <c r="D6488" i="11" s="1"/>
  <c r="C6489" i="11"/>
  <c r="D6489" i="11" s="1"/>
  <c r="C6490" i="11"/>
  <c r="D6490" i="11" s="1"/>
  <c r="C6491" i="11"/>
  <c r="D6491" i="11" s="1"/>
  <c r="C6492" i="11"/>
  <c r="D6492" i="11" s="1"/>
  <c r="C6493" i="11"/>
  <c r="D6493" i="11" s="1"/>
  <c r="C6494" i="11"/>
  <c r="D6494" i="11" s="1"/>
  <c r="C6495" i="11"/>
  <c r="D6495" i="11" s="1"/>
  <c r="C6496" i="11"/>
  <c r="D6496" i="11" s="1"/>
  <c r="C6497" i="11"/>
  <c r="D6497" i="11" s="1"/>
  <c r="C6498" i="11"/>
  <c r="D6498" i="11" s="1"/>
  <c r="C6499" i="11"/>
  <c r="D6499" i="11" s="1"/>
  <c r="C6500" i="11"/>
  <c r="D6500" i="11" s="1"/>
  <c r="C6501" i="11"/>
  <c r="D6501" i="11" s="1"/>
  <c r="C6502" i="11"/>
  <c r="D6502" i="11" s="1"/>
  <c r="C6503" i="11"/>
  <c r="D6503" i="11" s="1"/>
  <c r="C6504" i="11"/>
  <c r="D6504" i="11" s="1"/>
  <c r="C6505" i="11"/>
  <c r="D6505" i="11" s="1"/>
  <c r="C6506" i="11"/>
  <c r="D6506" i="11" s="1"/>
  <c r="C6507" i="11"/>
  <c r="D6507" i="11" s="1"/>
  <c r="C6508" i="11"/>
  <c r="D6508" i="11" s="1"/>
  <c r="C6509" i="11"/>
  <c r="D6509" i="11" s="1"/>
  <c r="C6510" i="11"/>
  <c r="D6510" i="11" s="1"/>
  <c r="C6511" i="11"/>
  <c r="D6511" i="11" s="1"/>
  <c r="C6512" i="11"/>
  <c r="D6512" i="11" s="1"/>
  <c r="C6513" i="11"/>
  <c r="D6513" i="11" s="1"/>
  <c r="C6514" i="11"/>
  <c r="D6514" i="11" s="1"/>
  <c r="C6515" i="11"/>
  <c r="D6515" i="11" s="1"/>
  <c r="C6516" i="11"/>
  <c r="D6516" i="11" s="1"/>
  <c r="C6517" i="11"/>
  <c r="D6517" i="11" s="1"/>
  <c r="C6518" i="11"/>
  <c r="D6518" i="11" s="1"/>
  <c r="C6519" i="11"/>
  <c r="D6519" i="11" s="1"/>
  <c r="C6520" i="11"/>
  <c r="D6520" i="11" s="1"/>
  <c r="C6521" i="11"/>
  <c r="D6521" i="11" s="1"/>
  <c r="C6522" i="11"/>
  <c r="D6522" i="11" s="1"/>
  <c r="C6523" i="11"/>
  <c r="D6523" i="11" s="1"/>
  <c r="C6524" i="11"/>
  <c r="D6524" i="11" s="1"/>
  <c r="C6525" i="11"/>
  <c r="D6525" i="11" s="1"/>
  <c r="C6526" i="11"/>
  <c r="D6526" i="11" s="1"/>
  <c r="C6527" i="11"/>
  <c r="D6527" i="11" s="1"/>
  <c r="C6528" i="11"/>
  <c r="D6528" i="11" s="1"/>
  <c r="C6529" i="11"/>
  <c r="D6529" i="11" s="1"/>
  <c r="C6530" i="11"/>
  <c r="D6530" i="11" s="1"/>
  <c r="C6531" i="11"/>
  <c r="D6531" i="11" s="1"/>
  <c r="C6532" i="11"/>
  <c r="D6532" i="11" s="1"/>
  <c r="C6533" i="11"/>
  <c r="D6533" i="11" s="1"/>
  <c r="C6534" i="11"/>
  <c r="D6534" i="11" s="1"/>
  <c r="C6535" i="11"/>
  <c r="D6535" i="11" s="1"/>
  <c r="C6536" i="11"/>
  <c r="D6536" i="11" s="1"/>
  <c r="C6537" i="11"/>
  <c r="D6537" i="11" s="1"/>
  <c r="C6538" i="11"/>
  <c r="D6538" i="11" s="1"/>
  <c r="C6539" i="11"/>
  <c r="D6539" i="11" s="1"/>
  <c r="C6540" i="11"/>
  <c r="D6540" i="11" s="1"/>
  <c r="C6541" i="11"/>
  <c r="D6541" i="11" s="1"/>
  <c r="C6542" i="11"/>
  <c r="D6542" i="11" s="1"/>
  <c r="C6543" i="11"/>
  <c r="D6543" i="11" s="1"/>
  <c r="C6544" i="11"/>
  <c r="D6544" i="11" s="1"/>
  <c r="C6545" i="11"/>
  <c r="D6545" i="11" s="1"/>
  <c r="C6546" i="11"/>
  <c r="D6546" i="11" s="1"/>
  <c r="C6547" i="11"/>
  <c r="D6547" i="11" s="1"/>
  <c r="C6548" i="11"/>
  <c r="D6548" i="11" s="1"/>
  <c r="C6549" i="11"/>
  <c r="D6549" i="11" s="1"/>
  <c r="C6550" i="11"/>
  <c r="D6550" i="11" s="1"/>
  <c r="C6551" i="11"/>
  <c r="D6551" i="11" s="1"/>
  <c r="C6552" i="11"/>
  <c r="D6552" i="11" s="1"/>
  <c r="C6553" i="11"/>
  <c r="D6553" i="11" s="1"/>
  <c r="C6554" i="11"/>
  <c r="D6554" i="11" s="1"/>
  <c r="C6555" i="11"/>
  <c r="D6555" i="11" s="1"/>
  <c r="C6556" i="11"/>
  <c r="D6556" i="11" s="1"/>
  <c r="C6557" i="11"/>
  <c r="D6557" i="11" s="1"/>
  <c r="C6558" i="11"/>
  <c r="D6558" i="11" s="1"/>
  <c r="C6559" i="11"/>
  <c r="D6559" i="11" s="1"/>
  <c r="C6560" i="11"/>
  <c r="D6560" i="11" s="1"/>
  <c r="C6561" i="11"/>
  <c r="D6561" i="11" s="1"/>
  <c r="C6562" i="11"/>
  <c r="D6562" i="11" s="1"/>
  <c r="C6563" i="11"/>
  <c r="D6563" i="11" s="1"/>
  <c r="C6564" i="11"/>
  <c r="D6564" i="11" s="1"/>
  <c r="C6565" i="11"/>
  <c r="D6565" i="11" s="1"/>
  <c r="C6566" i="11"/>
  <c r="D6566" i="11" s="1"/>
  <c r="C6567" i="11"/>
  <c r="D6567" i="11" s="1"/>
  <c r="C6568" i="11"/>
  <c r="D6568" i="11" s="1"/>
  <c r="C6569" i="11"/>
  <c r="D6569" i="11" s="1"/>
  <c r="C6570" i="11"/>
  <c r="D6570" i="11" s="1"/>
  <c r="C6571" i="11"/>
  <c r="D6571" i="11" s="1"/>
  <c r="C6572" i="11"/>
  <c r="D6572" i="11" s="1"/>
  <c r="C6573" i="11"/>
  <c r="D6573" i="11" s="1"/>
  <c r="C6574" i="11"/>
  <c r="D6574" i="11" s="1"/>
  <c r="C6575" i="11"/>
  <c r="D6575" i="11" s="1"/>
  <c r="C6576" i="11"/>
  <c r="D6576" i="11" s="1"/>
  <c r="C6577" i="11"/>
  <c r="D6577" i="11" s="1"/>
  <c r="C6578" i="11"/>
  <c r="D6578" i="11" s="1"/>
  <c r="C6579" i="11"/>
  <c r="D6579" i="11" s="1"/>
  <c r="C6580" i="11"/>
  <c r="D6580" i="11" s="1"/>
  <c r="C6581" i="11"/>
  <c r="D6581" i="11" s="1"/>
  <c r="C6582" i="11"/>
  <c r="D6582" i="11" s="1"/>
  <c r="C6583" i="11"/>
  <c r="D6583" i="11" s="1"/>
  <c r="C6584" i="11"/>
  <c r="D6584" i="11" s="1"/>
  <c r="C6585" i="11"/>
  <c r="D6585" i="11" s="1"/>
  <c r="C6586" i="11"/>
  <c r="D6586" i="11" s="1"/>
  <c r="C6587" i="11"/>
  <c r="D6587" i="11" s="1"/>
  <c r="C6588" i="11"/>
  <c r="D6588" i="11" s="1"/>
  <c r="C6589" i="11"/>
  <c r="D6589" i="11" s="1"/>
  <c r="C6590" i="11"/>
  <c r="D6590" i="11" s="1"/>
  <c r="C6591" i="11"/>
  <c r="D6591" i="11" s="1"/>
  <c r="C6592" i="11"/>
  <c r="D6592" i="11" s="1"/>
  <c r="C6593" i="11"/>
  <c r="D6593" i="11" s="1"/>
  <c r="C6594" i="11"/>
  <c r="D6594" i="11" s="1"/>
  <c r="C6595" i="11"/>
  <c r="D6595" i="11" s="1"/>
  <c r="C6596" i="11"/>
  <c r="D6596" i="11" s="1"/>
  <c r="C6597" i="11"/>
  <c r="D6597" i="11" s="1"/>
  <c r="C6598" i="11"/>
  <c r="D6598" i="11" s="1"/>
  <c r="C6599" i="11"/>
  <c r="D6599" i="11" s="1"/>
  <c r="C6600" i="11"/>
  <c r="D6600" i="11" s="1"/>
  <c r="C6601" i="11"/>
  <c r="D6601" i="11" s="1"/>
  <c r="C6602" i="11"/>
  <c r="D6602" i="11" s="1"/>
  <c r="C6603" i="11"/>
  <c r="D6603" i="11" s="1"/>
  <c r="C6604" i="11"/>
  <c r="D6604" i="11" s="1"/>
  <c r="C6605" i="11"/>
  <c r="D6605" i="11" s="1"/>
  <c r="C6606" i="11"/>
  <c r="D6606" i="11" s="1"/>
  <c r="C6607" i="11"/>
  <c r="D6607" i="11" s="1"/>
  <c r="C6608" i="11"/>
  <c r="D6608" i="11" s="1"/>
  <c r="C6609" i="11"/>
  <c r="D6609" i="11" s="1"/>
  <c r="C6610" i="11"/>
  <c r="D6610" i="11" s="1"/>
  <c r="C6611" i="11"/>
  <c r="D6611" i="11" s="1"/>
  <c r="C6612" i="11"/>
  <c r="D6612" i="11" s="1"/>
  <c r="C6613" i="11"/>
  <c r="D6613" i="11" s="1"/>
  <c r="C6614" i="11"/>
  <c r="D6614" i="11" s="1"/>
  <c r="C6615" i="11"/>
  <c r="D6615" i="11" s="1"/>
  <c r="C6617" i="11"/>
  <c r="D6617" i="11" s="1"/>
  <c r="C6616" i="11"/>
  <c r="D6616" i="11" s="1"/>
  <c r="C6618" i="11"/>
  <c r="D6618" i="11" s="1"/>
  <c r="C6619" i="11"/>
  <c r="D6619" i="11" s="1"/>
  <c r="C6621" i="11"/>
  <c r="D6621" i="11" s="1"/>
  <c r="C6620" i="11"/>
  <c r="D6620" i="11" s="1"/>
  <c r="C6622" i="11"/>
  <c r="D6622" i="11" s="1"/>
  <c r="C6623" i="11"/>
  <c r="D6623" i="11" s="1"/>
  <c r="C6624" i="11"/>
  <c r="D6624" i="11" s="1"/>
  <c r="C6625" i="11"/>
  <c r="D6625" i="11" s="1"/>
  <c r="C6626" i="11"/>
  <c r="D6626" i="11" s="1"/>
  <c r="C6627" i="11"/>
  <c r="D6627" i="11" s="1"/>
  <c r="C6628" i="11"/>
  <c r="D6628" i="11" s="1"/>
  <c r="C6629" i="11"/>
  <c r="D6629" i="11" s="1"/>
  <c r="C6630" i="11"/>
  <c r="D6630" i="11" s="1"/>
  <c r="C6631" i="11"/>
  <c r="D6631" i="11" s="1"/>
  <c r="C6632" i="11"/>
  <c r="D6632" i="11" s="1"/>
  <c r="C6633" i="11"/>
  <c r="D6633" i="11" s="1"/>
  <c r="C6634" i="11"/>
  <c r="D6634" i="11" s="1"/>
  <c r="C6636" i="11"/>
  <c r="D6636" i="11" s="1"/>
  <c r="C6635" i="11"/>
  <c r="D6635" i="11" s="1"/>
  <c r="C6637" i="11"/>
  <c r="D6637" i="11" s="1"/>
  <c r="C6638" i="11"/>
  <c r="D6638" i="11" s="1"/>
  <c r="C6639" i="11"/>
  <c r="D6639" i="11" s="1"/>
  <c r="C6640" i="11"/>
  <c r="D6640" i="11" s="1"/>
  <c r="C6641" i="11"/>
  <c r="D6641" i="11" s="1"/>
  <c r="C6642" i="11"/>
  <c r="D6642" i="11" s="1"/>
  <c r="C6643" i="11"/>
  <c r="D6643" i="11" s="1"/>
  <c r="C6644" i="11"/>
  <c r="D6644" i="11" s="1"/>
  <c r="C6645" i="11"/>
  <c r="D6645" i="11" s="1"/>
  <c r="C6646" i="11"/>
  <c r="D6646" i="11" s="1"/>
  <c r="C6647" i="11"/>
  <c r="D6647" i="11" s="1"/>
  <c r="C6648" i="11"/>
  <c r="D6648" i="11" s="1"/>
  <c r="C6649" i="11"/>
  <c r="D6649" i="11" s="1"/>
  <c r="C6650" i="11"/>
  <c r="D6650" i="11" s="1"/>
  <c r="C6651" i="11"/>
  <c r="D6651" i="11" s="1"/>
  <c r="C6652" i="11"/>
  <c r="D6652" i="11" s="1"/>
  <c r="C6653" i="11"/>
  <c r="D6653" i="11" s="1"/>
  <c r="C6654" i="11"/>
  <c r="D6654" i="11" s="1"/>
  <c r="C6655" i="11"/>
  <c r="D6655" i="11" s="1"/>
  <c r="C6656" i="11"/>
  <c r="D6656" i="11" s="1"/>
  <c r="C6657" i="11"/>
  <c r="D6657" i="11" s="1"/>
  <c r="C6658" i="11"/>
  <c r="D6658" i="11" s="1"/>
  <c r="C6659" i="11"/>
  <c r="D6659" i="11" s="1"/>
  <c r="C6660" i="11"/>
  <c r="D6660" i="11" s="1"/>
  <c r="C6661" i="11"/>
  <c r="D6661" i="11" s="1"/>
  <c r="C6662" i="11"/>
  <c r="D6662" i="11" s="1"/>
  <c r="C6663" i="11"/>
  <c r="D6663" i="11" s="1"/>
  <c r="C6665" i="11"/>
  <c r="D6665" i="11" s="1"/>
  <c r="C6664" i="11"/>
  <c r="D6664" i="11" s="1"/>
  <c r="C6667" i="11"/>
  <c r="D6667" i="11" s="1"/>
  <c r="C6666" i="11"/>
  <c r="D6666" i="11" s="1"/>
  <c r="C6668" i="11"/>
  <c r="D6668" i="11" s="1"/>
  <c r="C6669" i="11"/>
  <c r="D6669" i="11" s="1"/>
  <c r="C6670" i="11"/>
  <c r="D6670" i="11" s="1"/>
  <c r="C6671" i="11"/>
  <c r="D6671" i="11" s="1"/>
  <c r="C6672" i="11"/>
  <c r="D6672" i="11" s="1"/>
  <c r="C6673" i="11"/>
  <c r="D6673" i="11" s="1"/>
  <c r="C6674" i="11"/>
  <c r="D6674" i="11" s="1"/>
  <c r="C6675" i="11"/>
  <c r="D6675" i="11" s="1"/>
  <c r="C6676" i="11"/>
  <c r="D6676" i="11" s="1"/>
  <c r="C6677" i="11"/>
  <c r="D6677" i="11" s="1"/>
  <c r="C6678" i="11"/>
  <c r="D6678" i="11" s="1"/>
  <c r="C6679" i="11"/>
  <c r="D6679" i="11" s="1"/>
  <c r="C6680" i="11"/>
  <c r="D6680" i="11" s="1"/>
  <c r="C6681" i="11"/>
  <c r="D6681" i="11" s="1"/>
  <c r="C6682" i="11"/>
  <c r="D6682" i="11" s="1"/>
  <c r="C6683" i="11"/>
  <c r="D6683" i="11" s="1"/>
  <c r="C6684" i="11"/>
  <c r="D6684" i="11" s="1"/>
  <c r="C6685" i="11"/>
  <c r="D6685" i="11" s="1"/>
  <c r="C6686" i="11"/>
  <c r="D6686" i="11" s="1"/>
  <c r="C6687" i="11"/>
  <c r="D6687" i="11" s="1"/>
  <c r="C6688" i="11"/>
  <c r="D6688" i="11" s="1"/>
  <c r="C6689" i="11"/>
  <c r="D6689" i="11" s="1"/>
  <c r="C6690" i="11"/>
  <c r="D6690" i="11" s="1"/>
  <c r="C6691" i="11"/>
  <c r="D6691" i="11" s="1"/>
  <c r="C6692" i="11"/>
  <c r="D6692" i="11" s="1"/>
  <c r="C6693" i="11"/>
  <c r="D6693" i="11" s="1"/>
  <c r="C6694" i="11"/>
  <c r="D6694" i="11" s="1"/>
  <c r="C6695" i="11"/>
  <c r="D6695" i="11" s="1"/>
  <c r="C6696" i="11"/>
  <c r="D6696" i="11" s="1"/>
  <c r="C6698" i="11"/>
  <c r="D6698" i="11" s="1"/>
  <c r="C6697" i="11"/>
  <c r="D6697" i="11" s="1"/>
  <c r="C6699" i="11"/>
  <c r="D6699" i="11" s="1"/>
  <c r="C6700" i="11"/>
  <c r="D6700" i="11" s="1"/>
  <c r="C6701" i="11"/>
  <c r="D6701" i="11" s="1"/>
  <c r="C6702" i="11"/>
  <c r="D6702" i="11" s="1"/>
  <c r="C6703" i="11"/>
  <c r="D6703" i="11" s="1"/>
  <c r="C6704" i="11"/>
  <c r="D6704" i="11" s="1"/>
  <c r="C6705" i="11"/>
  <c r="D6705" i="11" s="1"/>
  <c r="C6706" i="11"/>
  <c r="D6706" i="11" s="1"/>
  <c r="C6707" i="11"/>
  <c r="D6707" i="11" s="1"/>
  <c r="C6708" i="11"/>
  <c r="D6708" i="11" s="1"/>
  <c r="C6709" i="11"/>
  <c r="D6709" i="11" s="1"/>
  <c r="C6710" i="11"/>
  <c r="D6710" i="11" s="1"/>
  <c r="C6711" i="11"/>
  <c r="D6711" i="11" s="1"/>
  <c r="C6712" i="11"/>
  <c r="D6712" i="11" s="1"/>
  <c r="C6713" i="11"/>
  <c r="D6713" i="11" s="1"/>
  <c r="C6714" i="11"/>
  <c r="D6714" i="11" s="1"/>
  <c r="C6715" i="11"/>
  <c r="D6715" i="11" s="1"/>
  <c r="C6716" i="11"/>
  <c r="D6716" i="11" s="1"/>
  <c r="C6717" i="11"/>
  <c r="D6717" i="11" s="1"/>
  <c r="C6718" i="11"/>
  <c r="D6718" i="11" s="1"/>
  <c r="C6719" i="11"/>
  <c r="D6719" i="11" s="1"/>
  <c r="C6720" i="11"/>
  <c r="D6720" i="11" s="1"/>
  <c r="C6721" i="11"/>
  <c r="D6721" i="11" s="1"/>
  <c r="C6722" i="11"/>
  <c r="D6722" i="11" s="1"/>
  <c r="C6723" i="11"/>
  <c r="D6723" i="11" s="1"/>
  <c r="C6724" i="11"/>
  <c r="D6724" i="11" s="1"/>
  <c r="C6727" i="11"/>
  <c r="D6727" i="11" s="1"/>
  <c r="C6725" i="11"/>
  <c r="D6725" i="11" s="1"/>
  <c r="C6726" i="11"/>
  <c r="D6726" i="11" s="1"/>
  <c r="C6728" i="11"/>
  <c r="D6728" i="11" s="1"/>
  <c r="C6729" i="11"/>
  <c r="D6729" i="11" s="1"/>
  <c r="C6730" i="11"/>
  <c r="D6730" i="11" s="1"/>
  <c r="C6731" i="11"/>
  <c r="D6731" i="11" s="1"/>
  <c r="C6732" i="11"/>
  <c r="D6732" i="11" s="1"/>
  <c r="C6733" i="11"/>
  <c r="D6733" i="11" s="1"/>
  <c r="C6734" i="11"/>
  <c r="D6734" i="11" s="1"/>
  <c r="C6735" i="11"/>
  <c r="D6735" i="11" s="1"/>
  <c r="C6736" i="11"/>
  <c r="D6736" i="11" s="1"/>
  <c r="C6737" i="11"/>
  <c r="D6737" i="11" s="1"/>
  <c r="C6738" i="11"/>
  <c r="D6738" i="11" s="1"/>
  <c r="C6739" i="11"/>
  <c r="D6739" i="11" s="1"/>
  <c r="C6740" i="11"/>
  <c r="D6740" i="11" s="1"/>
  <c r="C6741" i="11"/>
  <c r="D6741" i="11" s="1"/>
  <c r="C6742" i="11"/>
  <c r="D6742" i="11" s="1"/>
  <c r="C6743" i="11"/>
  <c r="D6743" i="11" s="1"/>
  <c r="C6744" i="11"/>
  <c r="D6744" i="11" s="1"/>
  <c r="C6745" i="11"/>
  <c r="D6745" i="11" s="1"/>
  <c r="C6747" i="11"/>
  <c r="D6747" i="11" s="1"/>
  <c r="C6746" i="11"/>
  <c r="D6746" i="11" s="1"/>
  <c r="C6748" i="11"/>
  <c r="D6748" i="11" s="1"/>
  <c r="C6749" i="11"/>
  <c r="D6749" i="11" s="1"/>
  <c r="C6750" i="11"/>
  <c r="D6750" i="11" s="1"/>
  <c r="C6751" i="11"/>
  <c r="D6751" i="11" s="1"/>
  <c r="C6752" i="11"/>
  <c r="D6752" i="11" s="1"/>
  <c r="C6753" i="11"/>
  <c r="D6753" i="11" s="1"/>
  <c r="C6754" i="11"/>
  <c r="D6754" i="11" s="1"/>
  <c r="C6755" i="11"/>
  <c r="D6755" i="11" s="1"/>
  <c r="C6756" i="11"/>
  <c r="D6756" i="11" s="1"/>
  <c r="C6757" i="11"/>
  <c r="D6757" i="11" s="1"/>
  <c r="C6758" i="11"/>
  <c r="D6758" i="11" s="1"/>
  <c r="C6759" i="11"/>
  <c r="D6759" i="11" s="1"/>
  <c r="C6760" i="11"/>
  <c r="D6760" i="11" s="1"/>
  <c r="C6761" i="11"/>
  <c r="D6761" i="11" s="1"/>
  <c r="C6762" i="11"/>
  <c r="D6762" i="11" s="1"/>
  <c r="C6763" i="11"/>
  <c r="D6763" i="11" s="1"/>
  <c r="C6764" i="11"/>
  <c r="D6764" i="11" s="1"/>
  <c r="C6765" i="11"/>
  <c r="D6765" i="11" s="1"/>
  <c r="C6766" i="11"/>
  <c r="D6766" i="11" s="1"/>
  <c r="C6767" i="11"/>
  <c r="D6767" i="11" s="1"/>
  <c r="C6768" i="11"/>
  <c r="D6768" i="11" s="1"/>
  <c r="C6769" i="11"/>
  <c r="D6769" i="11" s="1"/>
  <c r="C6770" i="11"/>
  <c r="D6770" i="11" s="1"/>
  <c r="C6771" i="11"/>
  <c r="D6771" i="11" s="1"/>
  <c r="C6772" i="11"/>
  <c r="D6772" i="11" s="1"/>
  <c r="C6773" i="11"/>
  <c r="D6773" i="11" s="1"/>
  <c r="C6774" i="11"/>
  <c r="D6774" i="11" s="1"/>
  <c r="C6775" i="11"/>
  <c r="D6775" i="11" s="1"/>
  <c r="C6776" i="11"/>
  <c r="D6776" i="11" s="1"/>
  <c r="C6777" i="11"/>
  <c r="D6777" i="11" s="1"/>
  <c r="C6778" i="11"/>
  <c r="D6778" i="11" s="1"/>
  <c r="C6779" i="11"/>
  <c r="D6779" i="11" s="1"/>
  <c r="C6780" i="11"/>
  <c r="D6780" i="11" s="1"/>
  <c r="C6781" i="11"/>
  <c r="D6781" i="11" s="1"/>
  <c r="C6782" i="11"/>
  <c r="D6782" i="11" s="1"/>
  <c r="C6783" i="11"/>
  <c r="D6783" i="11" s="1"/>
  <c r="C6784" i="11"/>
  <c r="D6784" i="11" s="1"/>
  <c r="C6785" i="11"/>
  <c r="D6785" i="11" s="1"/>
  <c r="C6786" i="11"/>
  <c r="D6786" i="11" s="1"/>
  <c r="C6787" i="11"/>
  <c r="D6787" i="11" s="1"/>
  <c r="C6788" i="11"/>
  <c r="D6788" i="11" s="1"/>
  <c r="C6789" i="11"/>
  <c r="D6789" i="11" s="1"/>
  <c r="C6790" i="11"/>
  <c r="D6790" i="11" s="1"/>
  <c r="C6791" i="11"/>
  <c r="D6791" i="11" s="1"/>
  <c r="C6793" i="11"/>
  <c r="D6793" i="11" s="1"/>
  <c r="C6792" i="11"/>
  <c r="D6792" i="11" s="1"/>
  <c r="C6794" i="11"/>
  <c r="D6794" i="11" s="1"/>
  <c r="C6795" i="11"/>
  <c r="D6795" i="11" s="1"/>
  <c r="C6796" i="11"/>
  <c r="D6796" i="11" s="1"/>
  <c r="C6797" i="11"/>
  <c r="D6797" i="11" s="1"/>
  <c r="C6798" i="11"/>
  <c r="D6798" i="11" s="1"/>
  <c r="C6799" i="11"/>
  <c r="D6799" i="11" s="1"/>
  <c r="C6800" i="11"/>
  <c r="D6800" i="11" s="1"/>
  <c r="C6801" i="11"/>
  <c r="D6801" i="11" s="1"/>
  <c r="C6802" i="11"/>
  <c r="D6802" i="11" s="1"/>
  <c r="C6803" i="11"/>
  <c r="D6803" i="11" s="1"/>
  <c r="C6804" i="11"/>
  <c r="D6804" i="11" s="1"/>
  <c r="C6805" i="11"/>
  <c r="D6805" i="11" s="1"/>
  <c r="C6806" i="11"/>
  <c r="D6806" i="11" s="1"/>
  <c r="C6807" i="11"/>
  <c r="D6807" i="11" s="1"/>
  <c r="C6808" i="11"/>
  <c r="D6808" i="11" s="1"/>
  <c r="C6809" i="11"/>
  <c r="D6809" i="11" s="1"/>
  <c r="C6810" i="11"/>
  <c r="D6810" i="11" s="1"/>
  <c r="C6811" i="11"/>
  <c r="D6811" i="11" s="1"/>
  <c r="C6812" i="11"/>
  <c r="D6812" i="11" s="1"/>
  <c r="C6813" i="11"/>
  <c r="D6813" i="11" s="1"/>
  <c r="C6814" i="11"/>
  <c r="D6814" i="11" s="1"/>
  <c r="C6815" i="11"/>
  <c r="D6815" i="11" s="1"/>
  <c r="C6816" i="11"/>
  <c r="D6816" i="11" s="1"/>
  <c r="C6817" i="11"/>
  <c r="D6817" i="11" s="1"/>
  <c r="C6818" i="11"/>
  <c r="D6818" i="11" s="1"/>
  <c r="C6819" i="11"/>
  <c r="D6819" i="11" s="1"/>
  <c r="C6820" i="11"/>
  <c r="D6820" i="11" s="1"/>
  <c r="C6821" i="11"/>
  <c r="D6821" i="11" s="1"/>
  <c r="C6822" i="11"/>
  <c r="D6822" i="11" s="1"/>
  <c r="C6823" i="11"/>
  <c r="D6823" i="11" s="1"/>
  <c r="C6824" i="11"/>
  <c r="D6824" i="11" s="1"/>
  <c r="C6825" i="11"/>
  <c r="D6825" i="11" s="1"/>
  <c r="C6826" i="11"/>
  <c r="D6826" i="11" s="1"/>
  <c r="C6827" i="11"/>
  <c r="D6827" i="11" s="1"/>
  <c r="C6829" i="11"/>
  <c r="D6829" i="11" s="1"/>
  <c r="C6828" i="11"/>
  <c r="D6828" i="11" s="1"/>
  <c r="C6830" i="11"/>
  <c r="D6830" i="11" s="1"/>
  <c r="C6831" i="11"/>
  <c r="D6831" i="11" s="1"/>
  <c r="C6833" i="11"/>
  <c r="D6833" i="11" s="1"/>
  <c r="C6832" i="11"/>
  <c r="D6832" i="11" s="1"/>
  <c r="C6834" i="11"/>
  <c r="D6834" i="11" s="1"/>
  <c r="C6835" i="11"/>
  <c r="D6835" i="11" s="1"/>
  <c r="C6836" i="11"/>
  <c r="D6836" i="11" s="1"/>
  <c r="C6837" i="11"/>
  <c r="D6837" i="11" s="1"/>
  <c r="C6838" i="11"/>
  <c r="D6838" i="11" s="1"/>
  <c r="C6839" i="11"/>
  <c r="D6839" i="11" s="1"/>
  <c r="C6840" i="11"/>
  <c r="D6840" i="11" s="1"/>
  <c r="C6841" i="11"/>
  <c r="D6841" i="11" s="1"/>
  <c r="C6842" i="11"/>
  <c r="D6842" i="11" s="1"/>
  <c r="C6843" i="11"/>
  <c r="D6843" i="11" s="1"/>
  <c r="C6844" i="11"/>
  <c r="D6844" i="11" s="1"/>
  <c r="C6845" i="11"/>
  <c r="D6845" i="11" s="1"/>
  <c r="C6846" i="11"/>
  <c r="D6846" i="11" s="1"/>
  <c r="C6847" i="11"/>
  <c r="D6847" i="11" s="1"/>
  <c r="C6848" i="11"/>
  <c r="D6848" i="11" s="1"/>
  <c r="C6849" i="11"/>
  <c r="D6849" i="11" s="1"/>
  <c r="C6850" i="11"/>
  <c r="D6850" i="11" s="1"/>
  <c r="C6851" i="11"/>
  <c r="D6851" i="11" s="1"/>
  <c r="C6852" i="11"/>
  <c r="D6852" i="11" s="1"/>
  <c r="C6853" i="11"/>
  <c r="D6853" i="11" s="1"/>
  <c r="C6854" i="11"/>
  <c r="D6854" i="11" s="1"/>
  <c r="C6855" i="11"/>
  <c r="D6855" i="11" s="1"/>
  <c r="C6856" i="11"/>
  <c r="D6856" i="11" s="1"/>
  <c r="C6857" i="11"/>
  <c r="D6857" i="11" s="1"/>
  <c r="C6858" i="11"/>
  <c r="D6858" i="11" s="1"/>
  <c r="C6859" i="11"/>
  <c r="D6859" i="11" s="1"/>
  <c r="C6860" i="11"/>
  <c r="D6860" i="11" s="1"/>
  <c r="C6861" i="11"/>
  <c r="D6861" i="11" s="1"/>
  <c r="C6862" i="11"/>
  <c r="D6862" i="11" s="1"/>
  <c r="C6863" i="11"/>
  <c r="D6863" i="11" s="1"/>
  <c r="C6864" i="11"/>
  <c r="D6864" i="11" s="1"/>
  <c r="C6865" i="11"/>
  <c r="D6865" i="11" s="1"/>
  <c r="C6866" i="11"/>
  <c r="D6866" i="11" s="1"/>
  <c r="C6867" i="11"/>
  <c r="D6867" i="11" s="1"/>
  <c r="C6868" i="11"/>
  <c r="D6868" i="11" s="1"/>
  <c r="C6869" i="11"/>
  <c r="D6869" i="11" s="1"/>
  <c r="C6870" i="11"/>
  <c r="D6870" i="11" s="1"/>
  <c r="C6871" i="11"/>
  <c r="D6871" i="11" s="1"/>
  <c r="C6872" i="11"/>
  <c r="D6872" i="11" s="1"/>
  <c r="C6873" i="11"/>
  <c r="D6873" i="11" s="1"/>
  <c r="C6874" i="11"/>
  <c r="D6874" i="11" s="1"/>
  <c r="C6875" i="11"/>
  <c r="D6875" i="11" s="1"/>
  <c r="C6876" i="11"/>
  <c r="D6876" i="11" s="1"/>
  <c r="C6877" i="11"/>
  <c r="D6877" i="11" s="1"/>
  <c r="C6878" i="11"/>
  <c r="D6878" i="11" s="1"/>
  <c r="C6879" i="11"/>
  <c r="D6879" i="11" s="1"/>
  <c r="C6880" i="11"/>
  <c r="D6880" i="11" s="1"/>
  <c r="C6881" i="11"/>
  <c r="D6881" i="11" s="1"/>
  <c r="C6882" i="11"/>
  <c r="D6882" i="11" s="1"/>
  <c r="C6883" i="11"/>
  <c r="D6883" i="11" s="1"/>
  <c r="C6884" i="11"/>
  <c r="D6884" i="11" s="1"/>
  <c r="C6885" i="11"/>
  <c r="D6885" i="11" s="1"/>
  <c r="C6886" i="11"/>
  <c r="D6886" i="11" s="1"/>
  <c r="C6887" i="11"/>
  <c r="D6887" i="11" s="1"/>
  <c r="C6888" i="11"/>
  <c r="D6888" i="11" s="1"/>
  <c r="C6889" i="11"/>
  <c r="D6889" i="11" s="1"/>
  <c r="C6890" i="11"/>
  <c r="D6890" i="11" s="1"/>
  <c r="C6891" i="11"/>
  <c r="D6891" i="11" s="1"/>
  <c r="C6892" i="11"/>
  <c r="D6892" i="11" s="1"/>
  <c r="C6893" i="11"/>
  <c r="D6893" i="11" s="1"/>
  <c r="C6894" i="11"/>
  <c r="D6894" i="11" s="1"/>
  <c r="C6895" i="11"/>
  <c r="D6895" i="11" s="1"/>
  <c r="C6896" i="11"/>
  <c r="D6896" i="11" s="1"/>
  <c r="C6897" i="11"/>
  <c r="D6897" i="11" s="1"/>
  <c r="C6898" i="11"/>
  <c r="D6898" i="11" s="1"/>
  <c r="C6899" i="11"/>
  <c r="D6899" i="11" s="1"/>
  <c r="C6900" i="11"/>
  <c r="D6900" i="11" s="1"/>
  <c r="C6901" i="11"/>
  <c r="D6901" i="11" s="1"/>
  <c r="C6902" i="11"/>
  <c r="D6902" i="11" s="1"/>
  <c r="C6903" i="11"/>
  <c r="D6903" i="11" s="1"/>
  <c r="C6904" i="11"/>
  <c r="D6904" i="11" s="1"/>
  <c r="C6905" i="11"/>
  <c r="D6905" i="11" s="1"/>
  <c r="C6906" i="11"/>
  <c r="D6906" i="11" s="1"/>
  <c r="C6907" i="11"/>
  <c r="D6907" i="11" s="1"/>
  <c r="C6908" i="11"/>
  <c r="D6908" i="11" s="1"/>
  <c r="C6909" i="11"/>
  <c r="D6909" i="11" s="1"/>
  <c r="C6910" i="11"/>
  <c r="D6910" i="11" s="1"/>
  <c r="C6911" i="11"/>
  <c r="D6911" i="11" s="1"/>
  <c r="C6912" i="11"/>
  <c r="D6912" i="11" s="1"/>
  <c r="C6913" i="11"/>
  <c r="D6913" i="11" s="1"/>
  <c r="C6914" i="11"/>
  <c r="D6914" i="11" s="1"/>
  <c r="C6915" i="11"/>
  <c r="D6915" i="11" s="1"/>
  <c r="C6916" i="11"/>
  <c r="D6916" i="11" s="1"/>
  <c r="C6917" i="11"/>
  <c r="D6917" i="11" s="1"/>
  <c r="C6918" i="11"/>
  <c r="D6918" i="11" s="1"/>
  <c r="C6919" i="11"/>
  <c r="D6919" i="11" s="1"/>
  <c r="C6920" i="11"/>
  <c r="D6920" i="11" s="1"/>
  <c r="C6921" i="11"/>
  <c r="D6921" i="11" s="1"/>
  <c r="C6922" i="11"/>
  <c r="D6922" i="11" s="1"/>
  <c r="C6923" i="11"/>
  <c r="D6923" i="11" s="1"/>
  <c r="C6924" i="11"/>
  <c r="D6924" i="11" s="1"/>
  <c r="C6925" i="11"/>
  <c r="D6925" i="11" s="1"/>
  <c r="C6926" i="11"/>
  <c r="D6926" i="11" s="1"/>
  <c r="C6927" i="11"/>
  <c r="D6927" i="11" s="1"/>
  <c r="C6928" i="11"/>
  <c r="D6928" i="11" s="1"/>
  <c r="C6929" i="11"/>
  <c r="D6929" i="11" s="1"/>
  <c r="C6930" i="11"/>
  <c r="D6930" i="11" s="1"/>
  <c r="C6931" i="11"/>
  <c r="D6931" i="11" s="1"/>
  <c r="C6932" i="11"/>
  <c r="D6932" i="11" s="1"/>
  <c r="C6933" i="11"/>
  <c r="D6933" i="11" s="1"/>
  <c r="C6934" i="11"/>
  <c r="D6934" i="11" s="1"/>
  <c r="C6935" i="11"/>
  <c r="D6935" i="11" s="1"/>
  <c r="C6938" i="11"/>
  <c r="D6938" i="11" s="1"/>
  <c r="C6937" i="11"/>
  <c r="D6937" i="11" s="1"/>
  <c r="C6936" i="11"/>
  <c r="D6936" i="11" s="1"/>
  <c r="C6939" i="11"/>
  <c r="D6939" i="11" s="1"/>
  <c r="C6940" i="11"/>
  <c r="D6940" i="11" s="1"/>
  <c r="C6941" i="11"/>
  <c r="D6941" i="11" s="1"/>
  <c r="C6942" i="11"/>
  <c r="D6942" i="11" s="1"/>
  <c r="C6943" i="11"/>
  <c r="D6943" i="11" s="1"/>
  <c r="C6944" i="11"/>
  <c r="D6944" i="11" s="1"/>
  <c r="C6945" i="11"/>
  <c r="D6945" i="11" s="1"/>
  <c r="C6946" i="11"/>
  <c r="D6946" i="11" s="1"/>
  <c r="C6947" i="11"/>
  <c r="D6947" i="11" s="1"/>
  <c r="C6948" i="11"/>
  <c r="D6948" i="11" s="1"/>
  <c r="C6949" i="11"/>
  <c r="D6949" i="11" s="1"/>
  <c r="C6950" i="11"/>
  <c r="D6950" i="11" s="1"/>
  <c r="C6951" i="11"/>
  <c r="D6951" i="11" s="1"/>
  <c r="C6952" i="11"/>
  <c r="D6952" i="11" s="1"/>
  <c r="C6953" i="11"/>
  <c r="D6953" i="11" s="1"/>
  <c r="C6954" i="11"/>
  <c r="D6954" i="11" s="1"/>
  <c r="C6955" i="11"/>
  <c r="D6955" i="11" s="1"/>
  <c r="C6956" i="11"/>
  <c r="D6956" i="11" s="1"/>
  <c r="C6957" i="11"/>
  <c r="D6957" i="11" s="1"/>
  <c r="C6958" i="11"/>
  <c r="D6958" i="11" s="1"/>
  <c r="C6960" i="11"/>
  <c r="D6960" i="11" s="1"/>
  <c r="C6961" i="11"/>
  <c r="D6961" i="11" s="1"/>
  <c r="C6959" i="11"/>
  <c r="D6959" i="11" s="1"/>
  <c r="C6962" i="11"/>
  <c r="D6962" i="11" s="1"/>
  <c r="C6963" i="11"/>
  <c r="D6963" i="11" s="1"/>
  <c r="C6964" i="11"/>
  <c r="D6964" i="11" s="1"/>
  <c r="C6966" i="11"/>
  <c r="D6966" i="11" s="1"/>
  <c r="C6965" i="11"/>
  <c r="D6965" i="11" s="1"/>
  <c r="C6967" i="11"/>
  <c r="D6967" i="11" s="1"/>
  <c r="C6968" i="11"/>
  <c r="D6968" i="11" s="1"/>
  <c r="C6969" i="11"/>
  <c r="D6969" i="11" s="1"/>
  <c r="C6970" i="11"/>
  <c r="D6970" i="11" s="1"/>
  <c r="C6971" i="11"/>
  <c r="D6971" i="11" s="1"/>
  <c r="C6972" i="11"/>
  <c r="D6972" i="11" s="1"/>
  <c r="C6973" i="11"/>
  <c r="D6973" i="11" s="1"/>
  <c r="C6974" i="11"/>
  <c r="D6974" i="11" s="1"/>
  <c r="C6975" i="11"/>
  <c r="D6975" i="11" s="1"/>
  <c r="C6976" i="11"/>
  <c r="D6976" i="11" s="1"/>
  <c r="C6977" i="11"/>
  <c r="D6977" i="11" s="1"/>
  <c r="C6978" i="11"/>
  <c r="D6978" i="11" s="1"/>
  <c r="C6979" i="11"/>
  <c r="D6979" i="11" s="1"/>
  <c r="C6980" i="11"/>
  <c r="D6980" i="11" s="1"/>
  <c r="C6981" i="11"/>
  <c r="D6981" i="11" s="1"/>
  <c r="C6982" i="11"/>
  <c r="D6982" i="11" s="1"/>
  <c r="C6983" i="11"/>
  <c r="D6983" i="11" s="1"/>
  <c r="C6984" i="11"/>
  <c r="D6984" i="11" s="1"/>
  <c r="C6985" i="11"/>
  <c r="D6985" i="11" s="1"/>
  <c r="C6986" i="11"/>
  <c r="D6986" i="11" s="1"/>
  <c r="C6987" i="11"/>
  <c r="D6987" i="11" s="1"/>
  <c r="C6988" i="11"/>
  <c r="D6988" i="11" s="1"/>
  <c r="C6989" i="11"/>
  <c r="D6989" i="11" s="1"/>
  <c r="C6990" i="11"/>
  <c r="D6990" i="11" s="1"/>
  <c r="C6991" i="11"/>
  <c r="D6991" i="11" s="1"/>
  <c r="C6992" i="11"/>
  <c r="D6992" i="11" s="1"/>
  <c r="C6994" i="11"/>
  <c r="D6994" i="11" s="1"/>
  <c r="C6993" i="11"/>
  <c r="D6993" i="11" s="1"/>
  <c r="C6995" i="11"/>
  <c r="D6995" i="11" s="1"/>
  <c r="C6996" i="11"/>
  <c r="D6996" i="11" s="1"/>
  <c r="C6997" i="11"/>
  <c r="D6997" i="11" s="1"/>
  <c r="C6998" i="11"/>
  <c r="D6998" i="11" s="1"/>
  <c r="C7000" i="11"/>
  <c r="D7000" i="11" s="1"/>
  <c r="C6999" i="11"/>
  <c r="D6999" i="11" s="1"/>
  <c r="C7002" i="11"/>
  <c r="D7002" i="11" s="1"/>
  <c r="C7001" i="11"/>
  <c r="D7001" i="11" s="1"/>
  <c r="C7003" i="11"/>
  <c r="D7003" i="11" s="1"/>
  <c r="C7004" i="11"/>
  <c r="D7004" i="11" s="1"/>
  <c r="C7005" i="11"/>
  <c r="D7005" i="11" s="1"/>
  <c r="C7006" i="11"/>
  <c r="D7006" i="11" s="1"/>
  <c r="C7007" i="11"/>
  <c r="D7007" i="11" s="1"/>
  <c r="C7008" i="11"/>
  <c r="D7008" i="11" s="1"/>
  <c r="C7009" i="11"/>
  <c r="D7009" i="11" s="1"/>
  <c r="C7010" i="11"/>
  <c r="D7010" i="11" s="1"/>
  <c r="C7011" i="11"/>
  <c r="D7011" i="11" s="1"/>
  <c r="C7012" i="11"/>
  <c r="D7012" i="11" s="1"/>
  <c r="C7013" i="11"/>
  <c r="D7013" i="11" s="1"/>
  <c r="C7014" i="11"/>
  <c r="D7014" i="11" s="1"/>
  <c r="C7015" i="11"/>
  <c r="D7015" i="11" s="1"/>
  <c r="C7016" i="11"/>
  <c r="D7016" i="11" s="1"/>
  <c r="C7018" i="11"/>
  <c r="D7018" i="11" s="1"/>
  <c r="C7017" i="11"/>
  <c r="D7017" i="11" s="1"/>
  <c r="C7020" i="11"/>
  <c r="D7020" i="11" s="1"/>
  <c r="C7019" i="11"/>
  <c r="D7019" i="11" s="1"/>
  <c r="C7021" i="11"/>
  <c r="D7021" i="11" s="1"/>
  <c r="C7022" i="11"/>
  <c r="D7022" i="11" s="1"/>
  <c r="C7023" i="11"/>
  <c r="D7023" i="11" s="1"/>
  <c r="C7024" i="11"/>
  <c r="D7024" i="11" s="1"/>
  <c r="C7025" i="11"/>
  <c r="D7025" i="11" s="1"/>
  <c r="C7026" i="11"/>
  <c r="D7026" i="11" s="1"/>
  <c r="C7027" i="11"/>
  <c r="D7027" i="11" s="1"/>
  <c r="C7028" i="11"/>
  <c r="D7028" i="11" s="1"/>
  <c r="C7029" i="11"/>
  <c r="D7029" i="11" s="1"/>
  <c r="C7030" i="11"/>
  <c r="D7030" i="11" s="1"/>
  <c r="C7031" i="11"/>
  <c r="D7031" i="11" s="1"/>
  <c r="C7032" i="11"/>
  <c r="D7032" i="11" s="1"/>
  <c r="C7033" i="11"/>
  <c r="D7033" i="11" s="1"/>
  <c r="C7034" i="11"/>
  <c r="D7034" i="11" s="1"/>
  <c r="C7035" i="11"/>
  <c r="D7035" i="11" s="1"/>
  <c r="C7036" i="11"/>
  <c r="D7036" i="11" s="1"/>
  <c r="C7037" i="11"/>
  <c r="D7037" i="11" s="1"/>
  <c r="C7038" i="11"/>
  <c r="D7038" i="11" s="1"/>
  <c r="C7039" i="11"/>
  <c r="D7039" i="11" s="1"/>
  <c r="C7040" i="11"/>
  <c r="D7040" i="11" s="1"/>
  <c r="C7041" i="11"/>
  <c r="D7041" i="11" s="1"/>
  <c r="C7042" i="11"/>
  <c r="D7042" i="11" s="1"/>
  <c r="C7043" i="11"/>
  <c r="D7043" i="11" s="1"/>
  <c r="C7044" i="11"/>
  <c r="D7044" i="11" s="1"/>
  <c r="C7045" i="11"/>
  <c r="D7045" i="11" s="1"/>
  <c r="C7046" i="11"/>
  <c r="D7046" i="11" s="1"/>
  <c r="C7048" i="11"/>
  <c r="D7048" i="11" s="1"/>
  <c r="C7047" i="11"/>
  <c r="D7047" i="11" s="1"/>
  <c r="C7049" i="11"/>
  <c r="D7049" i="11" s="1"/>
  <c r="C7050" i="11"/>
  <c r="D7050" i="11" s="1"/>
  <c r="C7051" i="11"/>
  <c r="D7051" i="11" s="1"/>
  <c r="C7052" i="11"/>
  <c r="D7052" i="11" s="1"/>
  <c r="C7053" i="11"/>
  <c r="D7053" i="11" s="1"/>
  <c r="C7054" i="11"/>
  <c r="D7054" i="11" s="1"/>
  <c r="C7055" i="11"/>
  <c r="D7055" i="11" s="1"/>
  <c r="C7057" i="11"/>
  <c r="D7057" i="11" s="1"/>
  <c r="C7056" i="11"/>
  <c r="D7056" i="11" s="1"/>
  <c r="C7058" i="11"/>
  <c r="D7058" i="11" s="1"/>
  <c r="C7059" i="11"/>
  <c r="D7059" i="11" s="1"/>
  <c r="C7060" i="11"/>
  <c r="D7060" i="11" s="1"/>
  <c r="C7061" i="11"/>
  <c r="D7061" i="11" s="1"/>
  <c r="C7062" i="11"/>
  <c r="D7062" i="11" s="1"/>
  <c r="C7064" i="11"/>
  <c r="D7064" i="11" s="1"/>
  <c r="C7063" i="11"/>
  <c r="D7063" i="11" s="1"/>
  <c r="C7065" i="11"/>
  <c r="D7065" i="11" s="1"/>
  <c r="C7066" i="11"/>
  <c r="D7066" i="11" s="1"/>
  <c r="C7067" i="11"/>
  <c r="D7067" i="11" s="1"/>
  <c r="C7068" i="11"/>
  <c r="D7068" i="11" s="1"/>
  <c r="C7069" i="11"/>
  <c r="D7069" i="11" s="1"/>
  <c r="C7070" i="11"/>
  <c r="D7070" i="11" s="1"/>
  <c r="C7071" i="11"/>
  <c r="D7071" i="11" s="1"/>
  <c r="C7072" i="11"/>
  <c r="D7072" i="11" s="1"/>
  <c r="C7073" i="11"/>
  <c r="D7073" i="11" s="1"/>
  <c r="C7075" i="11"/>
  <c r="D7075" i="11" s="1"/>
  <c r="C7074" i="11"/>
  <c r="D7074" i="11" s="1"/>
  <c r="C7076" i="11"/>
  <c r="D7076" i="11" s="1"/>
  <c r="C7077" i="11"/>
  <c r="D7077" i="11" s="1"/>
  <c r="C7078" i="11"/>
  <c r="D7078" i="11" s="1"/>
  <c r="C7079" i="11"/>
  <c r="D7079" i="11" s="1"/>
  <c r="C7080" i="11"/>
  <c r="D7080" i="11" s="1"/>
  <c r="C7082" i="11"/>
  <c r="D7082" i="11" s="1"/>
  <c r="C7081" i="11"/>
  <c r="D7081" i="11" s="1"/>
  <c r="C7083" i="11"/>
  <c r="D7083" i="11" s="1"/>
  <c r="C7084" i="11"/>
  <c r="D7084" i="11" s="1"/>
  <c r="C7085" i="11"/>
  <c r="D7085" i="11" s="1"/>
  <c r="C7086" i="11"/>
  <c r="D7086" i="11" s="1"/>
  <c r="C7087" i="11"/>
  <c r="D7087" i="11" s="1"/>
  <c r="C7088" i="11"/>
  <c r="D7088" i="11" s="1"/>
  <c r="C7089" i="11"/>
  <c r="D7089" i="11" s="1"/>
  <c r="C7092" i="11"/>
  <c r="D7092" i="11" s="1"/>
  <c r="C7090" i="11"/>
  <c r="D7090" i="11" s="1"/>
  <c r="C7091" i="11"/>
  <c r="D7091" i="11" s="1"/>
  <c r="C7093" i="11"/>
  <c r="D7093" i="11" s="1"/>
  <c r="C7094" i="11"/>
  <c r="D7094" i="11" s="1"/>
  <c r="C7095" i="11"/>
  <c r="D7095" i="11" s="1"/>
  <c r="C7096" i="11"/>
  <c r="D7096" i="11" s="1"/>
  <c r="C7097" i="11"/>
  <c r="D7097" i="11" s="1"/>
  <c r="C7098" i="11"/>
  <c r="D7098" i="11" s="1"/>
  <c r="C7100" i="11"/>
  <c r="D7100" i="11" s="1"/>
  <c r="C7099" i="11"/>
  <c r="D7099" i="11" s="1"/>
  <c r="C7101" i="11"/>
  <c r="D7101" i="11" s="1"/>
  <c r="C7102" i="11"/>
  <c r="D7102" i="11" s="1"/>
  <c r="C7103" i="11"/>
  <c r="D7103" i="11" s="1"/>
  <c r="C7104" i="11"/>
  <c r="D7104" i="11" s="1"/>
  <c r="C7105" i="11"/>
  <c r="D7105" i="11" s="1"/>
  <c r="C7106" i="11"/>
  <c r="D7106" i="11" s="1"/>
  <c r="C7107" i="11"/>
  <c r="D7107" i="11" s="1"/>
  <c r="C7108" i="11"/>
  <c r="D7108" i="11" s="1"/>
  <c r="C7109" i="11"/>
  <c r="D7109" i="11" s="1"/>
  <c r="C7110" i="11"/>
  <c r="D7110" i="11" s="1"/>
  <c r="C7111" i="11"/>
  <c r="D7111" i="11" s="1"/>
  <c r="C7112" i="11"/>
  <c r="D7112" i="11" s="1"/>
  <c r="C7114" i="11"/>
  <c r="D7114" i="11" s="1"/>
  <c r="C7113" i="11"/>
  <c r="D7113" i="11" s="1"/>
  <c r="C7115" i="11"/>
  <c r="D7115" i="11" s="1"/>
  <c r="C7116" i="11"/>
  <c r="D7116" i="11" s="1"/>
  <c r="C7117" i="11"/>
  <c r="D7117" i="11" s="1"/>
  <c r="C7118" i="11"/>
  <c r="D7118" i="11" s="1"/>
  <c r="C7119" i="11"/>
  <c r="D7119" i="11" s="1"/>
  <c r="C7120" i="11"/>
  <c r="D7120" i="11" s="1"/>
  <c r="C7121" i="11"/>
  <c r="D7121" i="11" s="1"/>
  <c r="C7122" i="11"/>
  <c r="D7122" i="11" s="1"/>
  <c r="C7123" i="11"/>
  <c r="D7123" i="11" s="1"/>
  <c r="C7124" i="11"/>
  <c r="D7124" i="11" s="1"/>
  <c r="C7125" i="11"/>
  <c r="D7125" i="11" s="1"/>
  <c r="C7126" i="11"/>
  <c r="D7126" i="11" s="1"/>
  <c r="C7127" i="11"/>
  <c r="D7127" i="11" s="1"/>
  <c r="C7128" i="11"/>
  <c r="D7128" i="11" s="1"/>
  <c r="C7129" i="11"/>
  <c r="D7129" i="11" s="1"/>
  <c r="C7130" i="11"/>
  <c r="D7130" i="11" s="1"/>
  <c r="C7131" i="11"/>
  <c r="D7131" i="11" s="1"/>
  <c r="C7132" i="11"/>
  <c r="D7132" i="11" s="1"/>
  <c r="C7133" i="11"/>
  <c r="D7133" i="11" s="1"/>
  <c r="C7134" i="11"/>
  <c r="D7134" i="11" s="1"/>
  <c r="C7135" i="11"/>
  <c r="D7135" i="11" s="1"/>
  <c r="C7136" i="11"/>
  <c r="D7136" i="11" s="1"/>
  <c r="C7137" i="11"/>
  <c r="D7137" i="11" s="1"/>
  <c r="C7138" i="11"/>
  <c r="D7138" i="11" s="1"/>
  <c r="C7139" i="11"/>
  <c r="D7139" i="11" s="1"/>
  <c r="C7140" i="11"/>
  <c r="D7140" i="11" s="1"/>
  <c r="C7141" i="11"/>
  <c r="D7141" i="11" s="1"/>
  <c r="C7142" i="11"/>
  <c r="D7142" i="11" s="1"/>
  <c r="C7143" i="11"/>
  <c r="D7143" i="11" s="1"/>
  <c r="C7144" i="11"/>
  <c r="D7144" i="11" s="1"/>
  <c r="C7145" i="11"/>
  <c r="D7145" i="11" s="1"/>
  <c r="C7146" i="11"/>
  <c r="D7146" i="11" s="1"/>
  <c r="C7148" i="11"/>
  <c r="D7148" i="11" s="1"/>
  <c r="C7147" i="11"/>
  <c r="D7147" i="11" s="1"/>
  <c r="C7149" i="11"/>
  <c r="D7149" i="11" s="1"/>
  <c r="C7150" i="11"/>
  <c r="D7150" i="11" s="1"/>
  <c r="C7151" i="11"/>
  <c r="D7151" i="11" s="1"/>
  <c r="C7152" i="11"/>
  <c r="D7152" i="11" s="1"/>
  <c r="C7153" i="11"/>
  <c r="D7153" i="11" s="1"/>
  <c r="C7154" i="11"/>
  <c r="D7154" i="11" s="1"/>
  <c r="C7155" i="11"/>
  <c r="D7155" i="11" s="1"/>
  <c r="C7156" i="11"/>
  <c r="D7156" i="11" s="1"/>
  <c r="C7157" i="11"/>
  <c r="D7157" i="11" s="1"/>
  <c r="C7158" i="11"/>
  <c r="D7158" i="11" s="1"/>
  <c r="C7159" i="11"/>
  <c r="D7159" i="11" s="1"/>
  <c r="C7160" i="11"/>
  <c r="D7160" i="11" s="1"/>
  <c r="C7161" i="11"/>
  <c r="D7161" i="11" s="1"/>
  <c r="C7162" i="11"/>
  <c r="D7162" i="11" s="1"/>
  <c r="C7163" i="11"/>
  <c r="D7163" i="11" s="1"/>
  <c r="C7164" i="11"/>
  <c r="D7164" i="11" s="1"/>
  <c r="C7165" i="11"/>
  <c r="D7165" i="11" s="1"/>
  <c r="C7166" i="11"/>
  <c r="D7166" i="11" s="1"/>
  <c r="C7167" i="11"/>
  <c r="D7167" i="11" s="1"/>
  <c r="C7168" i="11"/>
  <c r="D7168" i="11" s="1"/>
  <c r="C7170" i="11"/>
  <c r="D7170" i="11" s="1"/>
  <c r="C7169" i="11"/>
  <c r="D7169" i="11" s="1"/>
  <c r="C7171" i="11"/>
  <c r="D7171" i="11" s="1"/>
  <c r="C7172" i="11"/>
  <c r="D7172" i="11" s="1"/>
  <c r="C7174" i="11"/>
  <c r="D7174" i="11" s="1"/>
  <c r="C7173" i="11"/>
  <c r="D7173" i="11" s="1"/>
  <c r="C7175" i="11"/>
  <c r="D7175" i="11" s="1"/>
  <c r="C7176" i="11"/>
  <c r="D7176" i="11" s="1"/>
  <c r="C7177" i="11"/>
  <c r="D7177" i="11" s="1"/>
  <c r="C7178" i="11"/>
  <c r="D7178" i="11" s="1"/>
  <c r="C7179" i="11"/>
  <c r="D7179" i="11" s="1"/>
  <c r="C7180" i="11"/>
  <c r="D7180" i="11" s="1"/>
  <c r="C7181" i="11"/>
  <c r="D7181" i="11" s="1"/>
  <c r="C7182" i="11"/>
  <c r="D7182" i="11" s="1"/>
  <c r="C7183" i="11"/>
  <c r="D7183" i="11" s="1"/>
  <c r="C7184" i="11"/>
  <c r="D7184" i="11" s="1"/>
  <c r="C7185" i="11"/>
  <c r="D7185" i="11" s="1"/>
  <c r="C7186" i="11"/>
  <c r="D7186" i="11" s="1"/>
  <c r="C7187" i="11"/>
  <c r="D7187" i="11" s="1"/>
  <c r="C7188" i="11"/>
  <c r="D7188" i="11" s="1"/>
  <c r="C7189" i="11"/>
  <c r="D7189" i="11" s="1"/>
  <c r="C7192" i="11"/>
  <c r="D7192" i="11" s="1"/>
  <c r="C7191" i="11"/>
  <c r="D7191" i="11" s="1"/>
  <c r="C7190" i="11"/>
  <c r="D7190" i="11" s="1"/>
  <c r="C7193" i="11"/>
  <c r="D7193" i="11" s="1"/>
  <c r="C7194" i="11"/>
  <c r="D7194" i="11" s="1"/>
  <c r="C7195" i="11"/>
  <c r="D7195" i="11" s="1"/>
  <c r="C7196" i="11"/>
  <c r="D7196" i="11" s="1"/>
  <c r="C7197" i="11"/>
  <c r="D7197" i="11" s="1"/>
  <c r="C7198" i="11"/>
  <c r="D7198" i="11" s="1"/>
  <c r="C7199" i="11"/>
  <c r="D7199" i="11" s="1"/>
  <c r="C7200" i="11"/>
  <c r="D7200" i="11" s="1"/>
  <c r="C7201" i="11"/>
  <c r="D7201" i="11" s="1"/>
  <c r="C7202" i="11"/>
  <c r="D7202" i="11" s="1"/>
  <c r="C7203" i="11"/>
  <c r="D7203" i="11" s="1"/>
  <c r="C7204" i="11"/>
  <c r="D7204" i="11" s="1"/>
  <c r="C7205" i="11"/>
  <c r="D7205" i="11" s="1"/>
  <c r="C7206" i="11"/>
  <c r="D7206" i="11" s="1"/>
  <c r="C7207" i="11"/>
  <c r="D7207" i="11" s="1"/>
  <c r="C7208" i="11"/>
  <c r="D7208" i="11" s="1"/>
  <c r="C7210" i="11"/>
  <c r="D7210" i="11" s="1"/>
  <c r="C7209" i="11"/>
  <c r="D7209" i="11" s="1"/>
  <c r="C7211" i="11"/>
  <c r="D7211" i="11" s="1"/>
  <c r="C3314" i="11"/>
  <c r="D3314" i="11" s="1"/>
  <c r="C3315" i="11"/>
  <c r="D3315" i="11" s="1"/>
  <c r="C3316" i="11"/>
  <c r="D3316" i="11" s="1"/>
  <c r="C3317" i="11"/>
  <c r="D3317" i="11" s="1"/>
  <c r="C3318" i="11"/>
  <c r="D3318" i="11" s="1"/>
  <c r="C3319" i="11"/>
  <c r="D3319" i="11" s="1"/>
  <c r="C3320" i="11"/>
  <c r="D3320" i="11" s="1"/>
  <c r="C3321" i="11"/>
  <c r="D3321" i="11" s="1"/>
  <c r="C3322" i="11"/>
  <c r="D3322" i="11" s="1"/>
  <c r="C3323" i="11"/>
  <c r="D3323" i="11" s="1"/>
  <c r="C3324" i="11"/>
  <c r="D3324" i="11" s="1"/>
  <c r="C3325" i="11"/>
  <c r="D3325" i="11" s="1"/>
  <c r="C3326" i="11"/>
  <c r="D3326" i="11" s="1"/>
  <c r="C3327" i="11"/>
  <c r="D3327" i="11" s="1"/>
  <c r="C3328" i="11"/>
  <c r="D3328" i="11" s="1"/>
  <c r="C3329" i="11"/>
  <c r="D3329" i="11" s="1"/>
  <c r="C3330" i="11"/>
  <c r="D3330" i="11" s="1"/>
  <c r="C3331" i="11"/>
  <c r="D3331" i="11" s="1"/>
  <c r="C3332" i="11"/>
  <c r="D3332" i="11" s="1"/>
  <c r="C3333" i="11"/>
  <c r="D3333" i="11" s="1"/>
  <c r="C3334" i="11"/>
  <c r="D3334" i="11" s="1"/>
  <c r="C3335" i="11"/>
  <c r="D3335" i="11" s="1"/>
  <c r="C3336" i="11"/>
  <c r="D3336" i="11" s="1"/>
  <c r="C3337" i="11"/>
  <c r="D3337" i="11" s="1"/>
  <c r="C3338" i="11"/>
  <c r="D3338" i="11" s="1"/>
  <c r="C3339" i="11"/>
  <c r="D3339" i="11" s="1"/>
  <c r="C3340" i="11"/>
  <c r="D3340" i="11" s="1"/>
  <c r="C3341" i="11"/>
  <c r="D3341" i="11" s="1"/>
  <c r="C3342" i="11"/>
  <c r="D3342" i="11" s="1"/>
  <c r="C3343" i="11"/>
  <c r="D3343" i="11" s="1"/>
  <c r="C3344" i="11"/>
  <c r="D3344" i="11" s="1"/>
  <c r="C3345" i="11"/>
  <c r="D3345" i="11" s="1"/>
  <c r="C3346" i="11"/>
  <c r="D3346" i="11" s="1"/>
  <c r="C3347" i="11"/>
  <c r="D3347" i="11" s="1"/>
  <c r="C3348" i="11"/>
  <c r="D3348" i="11" s="1"/>
  <c r="C3349" i="11"/>
  <c r="D3349" i="11" s="1"/>
  <c r="C3350" i="11"/>
  <c r="D3350" i="11" s="1"/>
  <c r="C3351" i="11"/>
  <c r="D3351" i="11" s="1"/>
  <c r="C3352" i="11"/>
  <c r="D3352" i="11" s="1"/>
  <c r="C3353" i="11"/>
  <c r="D3353" i="11" s="1"/>
  <c r="C3354" i="11"/>
  <c r="D3354" i="11" s="1"/>
  <c r="C3355" i="11"/>
  <c r="D3355" i="11" s="1"/>
  <c r="C3356" i="11"/>
  <c r="D3356" i="11" s="1"/>
  <c r="C3357" i="11"/>
  <c r="D3357" i="11" s="1"/>
  <c r="C3358" i="11"/>
  <c r="D3358" i="11" s="1"/>
  <c r="C3359" i="11"/>
  <c r="D3359" i="11" s="1"/>
  <c r="C3360" i="11"/>
  <c r="D3360" i="11" s="1"/>
  <c r="C3361" i="11"/>
  <c r="D3361" i="11" s="1"/>
  <c r="C3362" i="11"/>
  <c r="D3362" i="11" s="1"/>
  <c r="C3363" i="11"/>
  <c r="D3363" i="11" s="1"/>
  <c r="C3364" i="11"/>
  <c r="D3364" i="11" s="1"/>
  <c r="C3365" i="11"/>
  <c r="D3365" i="11" s="1"/>
  <c r="C3366" i="11"/>
  <c r="D3366" i="11" s="1"/>
  <c r="C3367" i="11"/>
  <c r="D3367" i="11" s="1"/>
  <c r="C3368" i="11"/>
  <c r="D3368" i="11" s="1"/>
  <c r="C3369" i="11"/>
  <c r="D3369" i="11" s="1"/>
  <c r="C3370" i="11"/>
  <c r="D3370" i="11" s="1"/>
  <c r="C3371" i="11"/>
  <c r="D3371" i="11" s="1"/>
  <c r="C3372" i="11"/>
  <c r="D3372" i="11" s="1"/>
  <c r="C3373" i="11"/>
  <c r="D3373" i="11" s="1"/>
  <c r="C3374" i="11"/>
  <c r="D3374" i="11" s="1"/>
  <c r="C3375" i="11"/>
  <c r="D3375" i="11" s="1"/>
  <c r="C3376" i="11"/>
  <c r="D3376" i="11" s="1"/>
  <c r="C3377" i="11"/>
  <c r="D3377" i="11" s="1"/>
  <c r="C3378" i="11"/>
  <c r="D3378" i="11" s="1"/>
  <c r="C3379" i="11"/>
  <c r="D3379" i="11" s="1"/>
  <c r="C3380" i="11"/>
  <c r="D3380" i="11" s="1"/>
  <c r="C3381" i="11"/>
  <c r="D3381" i="11" s="1"/>
  <c r="C3382" i="11"/>
  <c r="D3382" i="11" s="1"/>
  <c r="C3383" i="11"/>
  <c r="D3383" i="11" s="1"/>
  <c r="C3384" i="11"/>
  <c r="D3384" i="11" s="1"/>
  <c r="C3385" i="11"/>
  <c r="D3385" i="11" s="1"/>
  <c r="C3386" i="11"/>
  <c r="D3386" i="11" s="1"/>
  <c r="C3387" i="11"/>
  <c r="D3387" i="11" s="1"/>
  <c r="C3388" i="11"/>
  <c r="D3388" i="11" s="1"/>
  <c r="C3389" i="11"/>
  <c r="D3389" i="11" s="1"/>
  <c r="C3390" i="11"/>
  <c r="D3390" i="11" s="1"/>
  <c r="C3391" i="11"/>
  <c r="D3391" i="11" s="1"/>
  <c r="C3392" i="11"/>
  <c r="D3392" i="11" s="1"/>
  <c r="C3393" i="11"/>
  <c r="D3393" i="11" s="1"/>
  <c r="C3394" i="11"/>
  <c r="D3394" i="11" s="1"/>
  <c r="C3395" i="11"/>
  <c r="D3395" i="11" s="1"/>
  <c r="C3396" i="11"/>
  <c r="D3396" i="11" s="1"/>
  <c r="C3397" i="11"/>
  <c r="D3397" i="11" s="1"/>
  <c r="C3398" i="11"/>
  <c r="D3398" i="11" s="1"/>
  <c r="C3399" i="11"/>
  <c r="D3399" i="11" s="1"/>
  <c r="C3400" i="11"/>
  <c r="D3400" i="11" s="1"/>
  <c r="C3401" i="11"/>
  <c r="D3401" i="11" s="1"/>
  <c r="C3402" i="11"/>
  <c r="D3402" i="11" s="1"/>
  <c r="C3403" i="11"/>
  <c r="D3403" i="11" s="1"/>
  <c r="C3404" i="11"/>
  <c r="D3404" i="11" s="1"/>
  <c r="C3405" i="11"/>
  <c r="D3405" i="11" s="1"/>
  <c r="C3406" i="11"/>
  <c r="D3406" i="11" s="1"/>
  <c r="C3407" i="11"/>
  <c r="D3407" i="11" s="1"/>
  <c r="C3408" i="11"/>
  <c r="D3408" i="11" s="1"/>
  <c r="C3409" i="11"/>
  <c r="D3409" i="11" s="1"/>
  <c r="C3410" i="11"/>
  <c r="D3410" i="11" s="1"/>
  <c r="C3411" i="11"/>
  <c r="D3411" i="11" s="1"/>
  <c r="C3412" i="11"/>
  <c r="D3412" i="11" s="1"/>
  <c r="C3413" i="11"/>
  <c r="D3413" i="11" s="1"/>
  <c r="C3414" i="11"/>
  <c r="D3414" i="11" s="1"/>
  <c r="C3415" i="11"/>
  <c r="D3415" i="11" s="1"/>
  <c r="C3416" i="11"/>
  <c r="D3416" i="11" s="1"/>
  <c r="C3417" i="11"/>
  <c r="D3417" i="11" s="1"/>
  <c r="C3418" i="11"/>
  <c r="D3418" i="11" s="1"/>
  <c r="C3419" i="11"/>
  <c r="D3419" i="11" s="1"/>
  <c r="C3420" i="11"/>
  <c r="D3420" i="11" s="1"/>
  <c r="C3421" i="11"/>
  <c r="D3421" i="11" s="1"/>
  <c r="C3422" i="11"/>
  <c r="D3422" i="11" s="1"/>
  <c r="C3423" i="11"/>
  <c r="D3423" i="11" s="1"/>
  <c r="C3424" i="11"/>
  <c r="D3424" i="11" s="1"/>
  <c r="C3425" i="11"/>
  <c r="D3425" i="11" s="1"/>
  <c r="C3426" i="11"/>
  <c r="D3426" i="11" s="1"/>
  <c r="C3427" i="11"/>
  <c r="D3427" i="11" s="1"/>
  <c r="C3428" i="11"/>
  <c r="D3428" i="11" s="1"/>
  <c r="C3429" i="11"/>
  <c r="D3429" i="11" s="1"/>
  <c r="C3430" i="11"/>
  <c r="D3430" i="11" s="1"/>
  <c r="C3431" i="11"/>
  <c r="D3431" i="11" s="1"/>
  <c r="C3432" i="11"/>
  <c r="D3432" i="11" s="1"/>
  <c r="C3433" i="11"/>
  <c r="D3433" i="11" s="1"/>
  <c r="C3434" i="11"/>
  <c r="D3434" i="11" s="1"/>
  <c r="C3435" i="11"/>
  <c r="D3435" i="11" s="1"/>
  <c r="C3436" i="11"/>
  <c r="D3436" i="11" s="1"/>
  <c r="C3437" i="11"/>
  <c r="D3437" i="11" s="1"/>
  <c r="C3438" i="11"/>
  <c r="D3438" i="11" s="1"/>
  <c r="C3439" i="11"/>
  <c r="D3439" i="11" s="1"/>
  <c r="C3440" i="11"/>
  <c r="D3440" i="11" s="1"/>
  <c r="C3441" i="11"/>
  <c r="D3441" i="11" s="1"/>
  <c r="C3442" i="11"/>
  <c r="D3442" i="11" s="1"/>
  <c r="C3443" i="11"/>
  <c r="D3443" i="11" s="1"/>
  <c r="C3444" i="11"/>
  <c r="D3444" i="11" s="1"/>
  <c r="C3445" i="11"/>
  <c r="D3445" i="11" s="1"/>
  <c r="C3446" i="11"/>
  <c r="D3446" i="11" s="1"/>
  <c r="C3447" i="11"/>
  <c r="D3447" i="11" s="1"/>
  <c r="C3448" i="11"/>
  <c r="D3448" i="11" s="1"/>
  <c r="C3449" i="11"/>
  <c r="D3449" i="11" s="1"/>
  <c r="C3450" i="11"/>
  <c r="D3450" i="11" s="1"/>
  <c r="C3451" i="11"/>
  <c r="D3451" i="11" s="1"/>
  <c r="C3452" i="11"/>
  <c r="D3452" i="11" s="1"/>
  <c r="C3453" i="11"/>
  <c r="D3453" i="11" s="1"/>
  <c r="C3454" i="11"/>
  <c r="D3454" i="11" s="1"/>
  <c r="C3455" i="11"/>
  <c r="D3455" i="11" s="1"/>
  <c r="C3456" i="11"/>
  <c r="D3456" i="11" s="1"/>
  <c r="C3457" i="11"/>
  <c r="D3457" i="11" s="1"/>
  <c r="C3458" i="11"/>
  <c r="D3458" i="11" s="1"/>
  <c r="C3459" i="11"/>
  <c r="D3459" i="11" s="1"/>
  <c r="C3460" i="11"/>
  <c r="D3460" i="11" s="1"/>
  <c r="C3461" i="11"/>
  <c r="D3461" i="11" s="1"/>
  <c r="C3462" i="11"/>
  <c r="D3462" i="11" s="1"/>
  <c r="C3463" i="11"/>
  <c r="D3463" i="11" s="1"/>
  <c r="C3464" i="11"/>
  <c r="D3464" i="11" s="1"/>
  <c r="C3465" i="11"/>
  <c r="D3465" i="11" s="1"/>
  <c r="C3466" i="11"/>
  <c r="D3466" i="11" s="1"/>
  <c r="C3467" i="11"/>
  <c r="D3467" i="11" s="1"/>
  <c r="C3468" i="11"/>
  <c r="D3468" i="11" s="1"/>
  <c r="C3469" i="11"/>
  <c r="D3469" i="11" s="1"/>
  <c r="C3470" i="11"/>
  <c r="D3470" i="11" s="1"/>
  <c r="C3471" i="11"/>
  <c r="D3471" i="11" s="1"/>
  <c r="C3472" i="11"/>
  <c r="D3472" i="11" s="1"/>
  <c r="C3473" i="11"/>
  <c r="D3473" i="11" s="1"/>
  <c r="C3474" i="11"/>
  <c r="D3474" i="11" s="1"/>
  <c r="C3475" i="11"/>
  <c r="D3475" i="11" s="1"/>
  <c r="C3476" i="11"/>
  <c r="D3476" i="11" s="1"/>
  <c r="C3477" i="11"/>
  <c r="D3477" i="11" s="1"/>
  <c r="C3478" i="11"/>
  <c r="D3478" i="11" s="1"/>
  <c r="C3479" i="11"/>
  <c r="D3479" i="11" s="1"/>
  <c r="C3480" i="11"/>
  <c r="D3480" i="11" s="1"/>
  <c r="C3481" i="11"/>
  <c r="D3481" i="11" s="1"/>
  <c r="C3482" i="11"/>
  <c r="D3482" i="11" s="1"/>
  <c r="C3483" i="11"/>
  <c r="D3483" i="11" s="1"/>
  <c r="C3484" i="11"/>
  <c r="D3484" i="11" s="1"/>
  <c r="C3485" i="11"/>
  <c r="D3485" i="11" s="1"/>
  <c r="C3486" i="11"/>
  <c r="D3486" i="11" s="1"/>
  <c r="C3487" i="11"/>
  <c r="D3487" i="11" s="1"/>
  <c r="C3488" i="11"/>
  <c r="D3488" i="11" s="1"/>
  <c r="C3489" i="11"/>
  <c r="D3489" i="11" s="1"/>
  <c r="C3490" i="11"/>
  <c r="D3490" i="11" s="1"/>
  <c r="C3491" i="11"/>
  <c r="D3491" i="11" s="1"/>
  <c r="C3492" i="11"/>
  <c r="D3492" i="11" s="1"/>
  <c r="C3493" i="11"/>
  <c r="D3493" i="11" s="1"/>
  <c r="C3494" i="11"/>
  <c r="D3494" i="11" s="1"/>
  <c r="C3495" i="11"/>
  <c r="D3495" i="11" s="1"/>
  <c r="C3496" i="11"/>
  <c r="D3496" i="11" s="1"/>
  <c r="C3497" i="11"/>
  <c r="D3497" i="11" s="1"/>
  <c r="C3498" i="11"/>
  <c r="D3498" i="11" s="1"/>
  <c r="C3499" i="11"/>
  <c r="D3499" i="11" s="1"/>
  <c r="C3500" i="11"/>
  <c r="D3500" i="11" s="1"/>
  <c r="C3501" i="11"/>
  <c r="D3501" i="11" s="1"/>
  <c r="C3502" i="11"/>
  <c r="D3502" i="11" s="1"/>
  <c r="C3503" i="11"/>
  <c r="D3503" i="11" s="1"/>
  <c r="C3504" i="11"/>
  <c r="D3504" i="11" s="1"/>
  <c r="C3505" i="11"/>
  <c r="D3505" i="11" s="1"/>
  <c r="C3506" i="11"/>
  <c r="D3506" i="11" s="1"/>
  <c r="C3507" i="11"/>
  <c r="D3507" i="11" s="1"/>
  <c r="C3508" i="11"/>
  <c r="D3508" i="11" s="1"/>
  <c r="C3509" i="11"/>
  <c r="D3509" i="11" s="1"/>
  <c r="C3510" i="11"/>
  <c r="D3510" i="11" s="1"/>
  <c r="C3511" i="11"/>
  <c r="D3511" i="11" s="1"/>
  <c r="C3512" i="11"/>
  <c r="D3512" i="11" s="1"/>
  <c r="C3513" i="11"/>
  <c r="D3513" i="11" s="1"/>
  <c r="C3514" i="11"/>
  <c r="D3514" i="11" s="1"/>
  <c r="C3515" i="11"/>
  <c r="D3515" i="11" s="1"/>
  <c r="C3516" i="11"/>
  <c r="D3516" i="11" s="1"/>
  <c r="C3517" i="11"/>
  <c r="D3517" i="11" s="1"/>
  <c r="C3518" i="11"/>
  <c r="D3518" i="11" s="1"/>
  <c r="C3519" i="11"/>
  <c r="D3519" i="11" s="1"/>
  <c r="C3520" i="11"/>
  <c r="D3520" i="11" s="1"/>
  <c r="C3521" i="11"/>
  <c r="D3521" i="11" s="1"/>
  <c r="C3522" i="11"/>
  <c r="D3522" i="11" s="1"/>
  <c r="C3523" i="11"/>
  <c r="D3523" i="11" s="1"/>
  <c r="C3524" i="11"/>
  <c r="D3524" i="11" s="1"/>
  <c r="C3525" i="11"/>
  <c r="D3525" i="11" s="1"/>
  <c r="C3526" i="11"/>
  <c r="D3526" i="11" s="1"/>
  <c r="C3527" i="11"/>
  <c r="D3527" i="11" s="1"/>
  <c r="C3528" i="11"/>
  <c r="D3528" i="11" s="1"/>
  <c r="C3529" i="11"/>
  <c r="D3529" i="11" s="1"/>
  <c r="C3530" i="11"/>
  <c r="D3530" i="11" s="1"/>
  <c r="C3531" i="11"/>
  <c r="D3531" i="11" s="1"/>
  <c r="C3532" i="11"/>
  <c r="D3532" i="11" s="1"/>
  <c r="C3533" i="11"/>
  <c r="D3533" i="11" s="1"/>
  <c r="C3534" i="11"/>
  <c r="D3534" i="11" s="1"/>
  <c r="C3535" i="11"/>
  <c r="D3535" i="11" s="1"/>
  <c r="C3536" i="11"/>
  <c r="D3536" i="11" s="1"/>
  <c r="C3537" i="11"/>
  <c r="D3537" i="11" s="1"/>
  <c r="C3538" i="11"/>
  <c r="D3538" i="11" s="1"/>
  <c r="C3539" i="11"/>
  <c r="D3539" i="11" s="1"/>
  <c r="C3540" i="11"/>
  <c r="D3540" i="11" s="1"/>
  <c r="C3541" i="11"/>
  <c r="D3541" i="11" s="1"/>
  <c r="C3542" i="11"/>
  <c r="D3542" i="11" s="1"/>
  <c r="C3543" i="11"/>
  <c r="D3543" i="11" s="1"/>
  <c r="C3544" i="11"/>
  <c r="D3544" i="11" s="1"/>
  <c r="C3545" i="11"/>
  <c r="D3545" i="11" s="1"/>
  <c r="C3546" i="11"/>
  <c r="D3546" i="11" s="1"/>
  <c r="C3547" i="11"/>
  <c r="D3547" i="11" s="1"/>
  <c r="C3548" i="11"/>
  <c r="D3548" i="11" s="1"/>
  <c r="C3549" i="11"/>
  <c r="D3549" i="11" s="1"/>
  <c r="C3550" i="11"/>
  <c r="D3550" i="11" s="1"/>
  <c r="C3551" i="11"/>
  <c r="D3551" i="11" s="1"/>
  <c r="C3552" i="11"/>
  <c r="D3552" i="11" s="1"/>
  <c r="C3553" i="11"/>
  <c r="D3553" i="11" s="1"/>
  <c r="C3554" i="11"/>
  <c r="D3554" i="11" s="1"/>
  <c r="C3555" i="11"/>
  <c r="D3555" i="11" s="1"/>
  <c r="C3556" i="11"/>
  <c r="D3556" i="11" s="1"/>
  <c r="C3557" i="11"/>
  <c r="D3557" i="11" s="1"/>
  <c r="C3558" i="11"/>
  <c r="D3558" i="11" s="1"/>
  <c r="C3559" i="11"/>
  <c r="D3559" i="11" s="1"/>
  <c r="C3560" i="11"/>
  <c r="D3560" i="11" s="1"/>
  <c r="C3562" i="11"/>
  <c r="D3562" i="11" s="1"/>
  <c r="C3561" i="11"/>
  <c r="D3561" i="11" s="1"/>
  <c r="C3563" i="11"/>
  <c r="D3563" i="11" s="1"/>
  <c r="C3564" i="11"/>
  <c r="D3564" i="11" s="1"/>
  <c r="C3565" i="11"/>
  <c r="D3565" i="11" s="1"/>
  <c r="C3566" i="11"/>
  <c r="D3566" i="11" s="1"/>
  <c r="C3567" i="11"/>
  <c r="D3567" i="11" s="1"/>
  <c r="C3568" i="11"/>
  <c r="D3568" i="11" s="1"/>
  <c r="C3569" i="11"/>
  <c r="D3569" i="11" s="1"/>
  <c r="C3570" i="11"/>
  <c r="D3570" i="11" s="1"/>
  <c r="C3571" i="11"/>
  <c r="D3571" i="11" s="1"/>
  <c r="C3572" i="11"/>
  <c r="D3572" i="11" s="1"/>
  <c r="C3573" i="11"/>
  <c r="D3573" i="11" s="1"/>
  <c r="C3574" i="11"/>
  <c r="D3574" i="11" s="1"/>
  <c r="C3575" i="11"/>
  <c r="D3575" i="11" s="1"/>
  <c r="C3576" i="11"/>
  <c r="D3576" i="11" s="1"/>
  <c r="C3577" i="11"/>
  <c r="D3577" i="11" s="1"/>
  <c r="C3578" i="11"/>
  <c r="D3578" i="11" s="1"/>
  <c r="C3579" i="11"/>
  <c r="D3579" i="11" s="1"/>
  <c r="C3580" i="11"/>
  <c r="D3580" i="11" s="1"/>
  <c r="C3581" i="11"/>
  <c r="D3581" i="11" s="1"/>
  <c r="C3582" i="11"/>
  <c r="D3582" i="11" s="1"/>
  <c r="C3583" i="11"/>
  <c r="D3583" i="11" s="1"/>
  <c r="C3584" i="11"/>
  <c r="D3584" i="11" s="1"/>
  <c r="C3585" i="11"/>
  <c r="D3585" i="11" s="1"/>
  <c r="C3586" i="11"/>
  <c r="D3586" i="11" s="1"/>
  <c r="C3587" i="11"/>
  <c r="D3587" i="11" s="1"/>
  <c r="C3588" i="11"/>
  <c r="D3588" i="11" s="1"/>
  <c r="C3589" i="11"/>
  <c r="D3589" i="11" s="1"/>
  <c r="C3590" i="11"/>
  <c r="D3590" i="11" s="1"/>
  <c r="C3591" i="11"/>
  <c r="D3591" i="11" s="1"/>
  <c r="C3592" i="11"/>
  <c r="D3592" i="11" s="1"/>
  <c r="C3593" i="11"/>
  <c r="D3593" i="11" s="1"/>
  <c r="C3594" i="11"/>
  <c r="D3594" i="11" s="1"/>
  <c r="C3595" i="11"/>
  <c r="D3595" i="11" s="1"/>
  <c r="C3596" i="11"/>
  <c r="D3596" i="11" s="1"/>
  <c r="C3597" i="11"/>
  <c r="D3597" i="11" s="1"/>
  <c r="C3598" i="11"/>
  <c r="D3598" i="11" s="1"/>
  <c r="C3599" i="11"/>
  <c r="D3599" i="11" s="1"/>
  <c r="C3600" i="11"/>
  <c r="D3600" i="11" s="1"/>
  <c r="C3601" i="11"/>
  <c r="D3601" i="11" s="1"/>
  <c r="C3602" i="11"/>
  <c r="D3602" i="11" s="1"/>
  <c r="C3603" i="11"/>
  <c r="D3603" i="11" s="1"/>
  <c r="C3604" i="11"/>
  <c r="D3604" i="11" s="1"/>
  <c r="C3605" i="11"/>
  <c r="D3605" i="11" s="1"/>
  <c r="C3606" i="11"/>
  <c r="D3606" i="11" s="1"/>
  <c r="C3607" i="11"/>
  <c r="D3607" i="11" s="1"/>
  <c r="C3608" i="11"/>
  <c r="D3608" i="11" s="1"/>
  <c r="C3609" i="11"/>
  <c r="D3609" i="11" s="1"/>
  <c r="C3610" i="11"/>
  <c r="D3610" i="11" s="1"/>
  <c r="C3611" i="11"/>
  <c r="D3611" i="11" s="1"/>
  <c r="C3612" i="11"/>
  <c r="D3612" i="11" s="1"/>
  <c r="C3613" i="11"/>
  <c r="D3613" i="11" s="1"/>
  <c r="C3614" i="11"/>
  <c r="D3614" i="11" s="1"/>
  <c r="C3615" i="11"/>
  <c r="D3615" i="11" s="1"/>
  <c r="C3616" i="11"/>
  <c r="D3616" i="11" s="1"/>
  <c r="C3617" i="11"/>
  <c r="D3617" i="11" s="1"/>
  <c r="C3618" i="11"/>
  <c r="D3618" i="11" s="1"/>
  <c r="C3619" i="11"/>
  <c r="D3619" i="11" s="1"/>
  <c r="C3620" i="11"/>
  <c r="D3620" i="11" s="1"/>
  <c r="C3621" i="11"/>
  <c r="D3621" i="11" s="1"/>
  <c r="C3622" i="11"/>
  <c r="D3622" i="11" s="1"/>
  <c r="C3623" i="11"/>
  <c r="D3623" i="11" s="1"/>
  <c r="C3624" i="11"/>
  <c r="D3624" i="11" s="1"/>
  <c r="C3625" i="11"/>
  <c r="D3625" i="11" s="1"/>
  <c r="C3626" i="11"/>
  <c r="D3626" i="11" s="1"/>
  <c r="C3627" i="11"/>
  <c r="D3627" i="11" s="1"/>
  <c r="C3628" i="11"/>
  <c r="D3628" i="11" s="1"/>
  <c r="C3629" i="11"/>
  <c r="D3629" i="11" s="1"/>
  <c r="C3630" i="11"/>
  <c r="D3630" i="11" s="1"/>
  <c r="C3631" i="11"/>
  <c r="D3631" i="11" s="1"/>
  <c r="C3632" i="11"/>
  <c r="D3632" i="11" s="1"/>
  <c r="C3633" i="11"/>
  <c r="D3633" i="11" s="1"/>
  <c r="C3634" i="11"/>
  <c r="D3634" i="11" s="1"/>
  <c r="C3635" i="11"/>
  <c r="D3635" i="11" s="1"/>
  <c r="C3636" i="11"/>
  <c r="D3636" i="11" s="1"/>
  <c r="C3637" i="11"/>
  <c r="D3637" i="11" s="1"/>
  <c r="C3638" i="11"/>
  <c r="D3638" i="11" s="1"/>
  <c r="C3639" i="11"/>
  <c r="D3639" i="11" s="1"/>
  <c r="C3640" i="11"/>
  <c r="D3640" i="11" s="1"/>
  <c r="C3641" i="11"/>
  <c r="D3641" i="11" s="1"/>
  <c r="C3642" i="11"/>
  <c r="D3642" i="11" s="1"/>
  <c r="C3643" i="11"/>
  <c r="D3643" i="11" s="1"/>
  <c r="C3644" i="11"/>
  <c r="D3644" i="11" s="1"/>
  <c r="C3645" i="11"/>
  <c r="D3645" i="11" s="1"/>
  <c r="C3646" i="11"/>
  <c r="D3646" i="11" s="1"/>
  <c r="C3647" i="11"/>
  <c r="D3647" i="11" s="1"/>
  <c r="C3648" i="11"/>
  <c r="D3648" i="11" s="1"/>
  <c r="C3649" i="11"/>
  <c r="D3649" i="11" s="1"/>
  <c r="C3650" i="11"/>
  <c r="D3650" i="11" s="1"/>
  <c r="C3651" i="11"/>
  <c r="D3651" i="11" s="1"/>
  <c r="C3652" i="11"/>
  <c r="D3652" i="11" s="1"/>
  <c r="C3653" i="11"/>
  <c r="D3653" i="11" s="1"/>
  <c r="C3654" i="11"/>
  <c r="D3654" i="11" s="1"/>
  <c r="C3655" i="11"/>
  <c r="D3655" i="11" s="1"/>
  <c r="C3656" i="11"/>
  <c r="D3656" i="11" s="1"/>
  <c r="C3657" i="11"/>
  <c r="D3657" i="11" s="1"/>
  <c r="C3658" i="11"/>
  <c r="D3658" i="11" s="1"/>
  <c r="C3659" i="11"/>
  <c r="D3659" i="11" s="1"/>
  <c r="C3660" i="11"/>
  <c r="D3660" i="11" s="1"/>
  <c r="C3661" i="11"/>
  <c r="D3661" i="11" s="1"/>
  <c r="C3662" i="11"/>
  <c r="D3662" i="11" s="1"/>
  <c r="C3663" i="11"/>
  <c r="D3663" i="11" s="1"/>
  <c r="C3664" i="11"/>
  <c r="D3664" i="11" s="1"/>
  <c r="C3665" i="11"/>
  <c r="D3665" i="11" s="1"/>
  <c r="C3666" i="11"/>
  <c r="D3666" i="11" s="1"/>
  <c r="C3667" i="11"/>
  <c r="D3667" i="11" s="1"/>
  <c r="C3668" i="11"/>
  <c r="D3668" i="11" s="1"/>
  <c r="C3669" i="11"/>
  <c r="D3669" i="11" s="1"/>
  <c r="C3670" i="11"/>
  <c r="D3670" i="11" s="1"/>
  <c r="C3671" i="11"/>
  <c r="D3671" i="11" s="1"/>
  <c r="C3672" i="11"/>
  <c r="D3672" i="11" s="1"/>
  <c r="C3673" i="11"/>
  <c r="D3673" i="11" s="1"/>
  <c r="C3674" i="11"/>
  <c r="D3674" i="11" s="1"/>
  <c r="C3675" i="11"/>
  <c r="D3675" i="11" s="1"/>
  <c r="C3676" i="11"/>
  <c r="D3676" i="11" s="1"/>
  <c r="C3677" i="11"/>
  <c r="D3677" i="11" s="1"/>
  <c r="C3678" i="11"/>
  <c r="D3678" i="11" s="1"/>
  <c r="C3679" i="11"/>
  <c r="D3679" i="11" s="1"/>
  <c r="C3680" i="11"/>
  <c r="D3680" i="11" s="1"/>
  <c r="C3681" i="11"/>
  <c r="D3681" i="11" s="1"/>
  <c r="C3682" i="11"/>
  <c r="D3682" i="11" s="1"/>
  <c r="C3683" i="11"/>
  <c r="D3683" i="11" s="1"/>
  <c r="C3684" i="11"/>
  <c r="D3684" i="11" s="1"/>
  <c r="C3685" i="11"/>
  <c r="D3685" i="11" s="1"/>
  <c r="C3686" i="11"/>
  <c r="D3686" i="11" s="1"/>
  <c r="C3687" i="11"/>
  <c r="D3687" i="11" s="1"/>
  <c r="C3688" i="11"/>
  <c r="D3688" i="11" s="1"/>
  <c r="C3689" i="11"/>
  <c r="D3689" i="11" s="1"/>
  <c r="C3690" i="11"/>
  <c r="D3690" i="11" s="1"/>
  <c r="C3691" i="11"/>
  <c r="D3691" i="11" s="1"/>
  <c r="C3692" i="11"/>
  <c r="D3692" i="11" s="1"/>
  <c r="C3693" i="11"/>
  <c r="D3693" i="11" s="1"/>
  <c r="C3694" i="11"/>
  <c r="D3694" i="11" s="1"/>
  <c r="C3695" i="11"/>
  <c r="D3695" i="11" s="1"/>
  <c r="C3696" i="11"/>
  <c r="D3696" i="11" s="1"/>
  <c r="C3697" i="11"/>
  <c r="D3697" i="11" s="1"/>
  <c r="C3698" i="11"/>
  <c r="D3698" i="11" s="1"/>
  <c r="C3699" i="11"/>
  <c r="D3699" i="11" s="1"/>
  <c r="C3700" i="11"/>
  <c r="D3700" i="11" s="1"/>
  <c r="C3701" i="11"/>
  <c r="D3701" i="11" s="1"/>
  <c r="C3702" i="11"/>
  <c r="D3702" i="11" s="1"/>
  <c r="C3703" i="11"/>
  <c r="D3703" i="11" s="1"/>
  <c r="C3704" i="11"/>
  <c r="D3704" i="11" s="1"/>
  <c r="C3705" i="11"/>
  <c r="D3705" i="11" s="1"/>
  <c r="C3706" i="11"/>
  <c r="D3706" i="11" s="1"/>
  <c r="C3707" i="11"/>
  <c r="D3707" i="11" s="1"/>
  <c r="C3708" i="11"/>
  <c r="D3708" i="11" s="1"/>
  <c r="C3709" i="11"/>
  <c r="D3709" i="11" s="1"/>
  <c r="C3710" i="11"/>
  <c r="D3710" i="11" s="1"/>
  <c r="C3711" i="11"/>
  <c r="D3711" i="11" s="1"/>
  <c r="C3712" i="11"/>
  <c r="D3712" i="11" s="1"/>
  <c r="C3713" i="11"/>
  <c r="D3713" i="11" s="1"/>
  <c r="C3714" i="11"/>
  <c r="D3714" i="11" s="1"/>
  <c r="C3715" i="11"/>
  <c r="D3715" i="11" s="1"/>
  <c r="C3716" i="11"/>
  <c r="D3716" i="11" s="1"/>
  <c r="C3717" i="11"/>
  <c r="D3717" i="11" s="1"/>
  <c r="C3718" i="11"/>
  <c r="D3718" i="11" s="1"/>
  <c r="C3719" i="11"/>
  <c r="D3719" i="11" s="1"/>
  <c r="C3720" i="11"/>
  <c r="D3720" i="11" s="1"/>
  <c r="C3721" i="11"/>
  <c r="D3721" i="11" s="1"/>
  <c r="C3722" i="11"/>
  <c r="D3722" i="11" s="1"/>
  <c r="C3723" i="11"/>
  <c r="D3723" i="11" s="1"/>
  <c r="C3724" i="11"/>
  <c r="D3724" i="11" s="1"/>
  <c r="C3725" i="11"/>
  <c r="D3725" i="11" s="1"/>
  <c r="C3726" i="11"/>
  <c r="D3726" i="11" s="1"/>
  <c r="C3727" i="11"/>
  <c r="D3727" i="11" s="1"/>
  <c r="C3728" i="11"/>
  <c r="D3728" i="11" s="1"/>
  <c r="C3729" i="11"/>
  <c r="D3729" i="11" s="1"/>
  <c r="C3730" i="11"/>
  <c r="D3730" i="11" s="1"/>
  <c r="C3731" i="11"/>
  <c r="D3731" i="11" s="1"/>
  <c r="C3732" i="11"/>
  <c r="D3732" i="11" s="1"/>
  <c r="C3733" i="11"/>
  <c r="D3733" i="11" s="1"/>
  <c r="C3734" i="11"/>
  <c r="D3734" i="11" s="1"/>
  <c r="C3735" i="11"/>
  <c r="D3735" i="11" s="1"/>
  <c r="C3736" i="11"/>
  <c r="D3736" i="11" s="1"/>
  <c r="C3737" i="11"/>
  <c r="D3737" i="11" s="1"/>
  <c r="C3738" i="11"/>
  <c r="D3738" i="11" s="1"/>
  <c r="C3739" i="11"/>
  <c r="D3739" i="11" s="1"/>
  <c r="C3740" i="11"/>
  <c r="D3740" i="11" s="1"/>
  <c r="C3741" i="11"/>
  <c r="D3741" i="11" s="1"/>
  <c r="C3742" i="11"/>
  <c r="D3742" i="11" s="1"/>
  <c r="C3743" i="11"/>
  <c r="D3743" i="11" s="1"/>
  <c r="C3745" i="11"/>
  <c r="D3745" i="11" s="1"/>
  <c r="C3744" i="11"/>
  <c r="D3744" i="11" s="1"/>
  <c r="C3746" i="11"/>
  <c r="D3746" i="11" s="1"/>
  <c r="C3747" i="11"/>
  <c r="D3747" i="11" s="1"/>
  <c r="C3748" i="11"/>
  <c r="D3748" i="11" s="1"/>
  <c r="C3749" i="11"/>
  <c r="D3749" i="11" s="1"/>
  <c r="C3750" i="11"/>
  <c r="D3750" i="11" s="1"/>
  <c r="C3751" i="11"/>
  <c r="D3751" i="11" s="1"/>
  <c r="C3752" i="11"/>
  <c r="D3752" i="11" s="1"/>
  <c r="C3753" i="11"/>
  <c r="D3753" i="11" s="1"/>
  <c r="C3754" i="11"/>
  <c r="D3754" i="11" s="1"/>
  <c r="C3755" i="11"/>
  <c r="D3755" i="11" s="1"/>
  <c r="C3756" i="11"/>
  <c r="D3756" i="11" s="1"/>
  <c r="C3757" i="11"/>
  <c r="D3757" i="11" s="1"/>
  <c r="C3758" i="11"/>
  <c r="D3758" i="11" s="1"/>
  <c r="C3759" i="11"/>
  <c r="D3759" i="11" s="1"/>
  <c r="C3760" i="11"/>
  <c r="D3760" i="11" s="1"/>
  <c r="C3761" i="11"/>
  <c r="D3761" i="11" s="1"/>
  <c r="C3762" i="11"/>
  <c r="D3762" i="11" s="1"/>
  <c r="C3763" i="11"/>
  <c r="D3763" i="11" s="1"/>
  <c r="C3764" i="11"/>
  <c r="D3764" i="11" s="1"/>
  <c r="C3765" i="11"/>
  <c r="D3765" i="11" s="1"/>
  <c r="C3766" i="11"/>
  <c r="D3766" i="11" s="1"/>
  <c r="C3767" i="11"/>
  <c r="D3767" i="11" s="1"/>
  <c r="C3768" i="11"/>
  <c r="D3768" i="11" s="1"/>
  <c r="C3769" i="11"/>
  <c r="D3769" i="11" s="1"/>
  <c r="C3770" i="11"/>
  <c r="D3770" i="11" s="1"/>
  <c r="C3771" i="11"/>
  <c r="D3771" i="11" s="1"/>
  <c r="C3772" i="11"/>
  <c r="D3772" i="11" s="1"/>
  <c r="C3773" i="11"/>
  <c r="D3773" i="11" s="1"/>
  <c r="C3774" i="11"/>
  <c r="D3774" i="11" s="1"/>
  <c r="C3775" i="11"/>
  <c r="D3775" i="11" s="1"/>
  <c r="C3776" i="11"/>
  <c r="D3776" i="11" s="1"/>
  <c r="C3777" i="11"/>
  <c r="D3777" i="11" s="1"/>
  <c r="C3778" i="11"/>
  <c r="D3778" i="11" s="1"/>
  <c r="C3779" i="11"/>
  <c r="D3779" i="11" s="1"/>
  <c r="C3780" i="11"/>
  <c r="D3780" i="11" s="1"/>
  <c r="C3781" i="11"/>
  <c r="D3781" i="11" s="1"/>
  <c r="C3782" i="11"/>
  <c r="D3782" i="11" s="1"/>
  <c r="C3783" i="11"/>
  <c r="D3783" i="11" s="1"/>
  <c r="C3784" i="11"/>
  <c r="D3784" i="11" s="1"/>
  <c r="C3785" i="11"/>
  <c r="D3785" i="11" s="1"/>
  <c r="C3786" i="11"/>
  <c r="D3786" i="11" s="1"/>
  <c r="C3788" i="11"/>
  <c r="D3788" i="11" s="1"/>
  <c r="C3787" i="11"/>
  <c r="D3787" i="11" s="1"/>
  <c r="C3789" i="11"/>
  <c r="D3789" i="11" s="1"/>
  <c r="C3790" i="11"/>
  <c r="D3790" i="11" s="1"/>
  <c r="C3791" i="11"/>
  <c r="D3791" i="11" s="1"/>
  <c r="C3792" i="11"/>
  <c r="D3792" i="11" s="1"/>
  <c r="C3793" i="11"/>
  <c r="D3793" i="11" s="1"/>
  <c r="C3794" i="11"/>
  <c r="D3794" i="11" s="1"/>
  <c r="C3795" i="11"/>
  <c r="D3795" i="11" s="1"/>
  <c r="C3796" i="11"/>
  <c r="D3796" i="11" s="1"/>
  <c r="C3797" i="11"/>
  <c r="D3797" i="11" s="1"/>
  <c r="C3798" i="11"/>
  <c r="D3798" i="11" s="1"/>
  <c r="C3799" i="11"/>
  <c r="D3799" i="11" s="1"/>
  <c r="C3800" i="11"/>
  <c r="D3800" i="11" s="1"/>
  <c r="C3801" i="11"/>
  <c r="D3801" i="11" s="1"/>
  <c r="C3802" i="11"/>
  <c r="D3802" i="11" s="1"/>
  <c r="C3803" i="11"/>
  <c r="D3803" i="11" s="1"/>
  <c r="C3804" i="11"/>
  <c r="D3804" i="11" s="1"/>
  <c r="C3805" i="11"/>
  <c r="D3805" i="11" s="1"/>
  <c r="C3806" i="11"/>
  <c r="D3806" i="11" s="1"/>
  <c r="C3807" i="11"/>
  <c r="D3807" i="11" s="1"/>
  <c r="C3808" i="11"/>
  <c r="D3808" i="11" s="1"/>
  <c r="C3809" i="11"/>
  <c r="D3809" i="11" s="1"/>
  <c r="C3810" i="11"/>
  <c r="D3810" i="11" s="1"/>
  <c r="C3811" i="11"/>
  <c r="D3811" i="11" s="1"/>
  <c r="C3812" i="11"/>
  <c r="D3812" i="11" s="1"/>
  <c r="C3813" i="11"/>
  <c r="D3813" i="11" s="1"/>
  <c r="C3814" i="11"/>
  <c r="D3814" i="11" s="1"/>
  <c r="C3815" i="11"/>
  <c r="D3815" i="11" s="1"/>
  <c r="C3816" i="11"/>
  <c r="D3816" i="11" s="1"/>
  <c r="C3817" i="11"/>
  <c r="D3817" i="11" s="1"/>
  <c r="C3818" i="11"/>
  <c r="D3818" i="11" s="1"/>
  <c r="C3819" i="11"/>
  <c r="D3819" i="11" s="1"/>
  <c r="C3820" i="11"/>
  <c r="D3820" i="11" s="1"/>
  <c r="C3821" i="11"/>
  <c r="D3821" i="11" s="1"/>
  <c r="C3822" i="11"/>
  <c r="D3822" i="11" s="1"/>
  <c r="C3823" i="11"/>
  <c r="D3823" i="11" s="1"/>
  <c r="C3824" i="11"/>
  <c r="D3824" i="11" s="1"/>
  <c r="C3825" i="11"/>
  <c r="D3825" i="11" s="1"/>
  <c r="C3826" i="11"/>
  <c r="D3826" i="11" s="1"/>
  <c r="C3827" i="11"/>
  <c r="D3827" i="11" s="1"/>
  <c r="C3829" i="11"/>
  <c r="D3829" i="11" s="1"/>
  <c r="C3828" i="11"/>
  <c r="D3828" i="11" s="1"/>
  <c r="C3830" i="11"/>
  <c r="D3830" i="11" s="1"/>
  <c r="C3831" i="11"/>
  <c r="D3831" i="11" s="1"/>
  <c r="C3832" i="11"/>
  <c r="D3832" i="11" s="1"/>
  <c r="C3833" i="11"/>
  <c r="D3833" i="11" s="1"/>
  <c r="C3834" i="11"/>
  <c r="D3834" i="11" s="1"/>
  <c r="C3835" i="11"/>
  <c r="D3835" i="11" s="1"/>
  <c r="C3836" i="11"/>
  <c r="D3836" i="11" s="1"/>
  <c r="C3837" i="11"/>
  <c r="D3837" i="11" s="1"/>
  <c r="C3838" i="11"/>
  <c r="D3838" i="11" s="1"/>
  <c r="C3839" i="11"/>
  <c r="D3839" i="11" s="1"/>
  <c r="C3840" i="11"/>
  <c r="D3840" i="11" s="1"/>
  <c r="C3841" i="11"/>
  <c r="D3841" i="11" s="1"/>
  <c r="C3842" i="11"/>
  <c r="D3842" i="11" s="1"/>
  <c r="C3843" i="11"/>
  <c r="D3843" i="11" s="1"/>
  <c r="C3844" i="11"/>
  <c r="D3844" i="11" s="1"/>
  <c r="C3845" i="11"/>
  <c r="D3845" i="11" s="1"/>
  <c r="C3846" i="11"/>
  <c r="D3846" i="11" s="1"/>
  <c r="C3847" i="11"/>
  <c r="D3847" i="11" s="1"/>
  <c r="C3848" i="11"/>
  <c r="D3848" i="11" s="1"/>
  <c r="C3849" i="11"/>
  <c r="D3849" i="11" s="1"/>
  <c r="C3850" i="11"/>
  <c r="D3850" i="11" s="1"/>
  <c r="C3852" i="11"/>
  <c r="D3852" i="11" s="1"/>
  <c r="C3851" i="11"/>
  <c r="D3851" i="11" s="1"/>
  <c r="C3854" i="11"/>
  <c r="D3854" i="11" s="1"/>
  <c r="C3853" i="11"/>
  <c r="D3853" i="11" s="1"/>
  <c r="C3855" i="11"/>
  <c r="D3855" i="11" s="1"/>
  <c r="C3856" i="11"/>
  <c r="D3856" i="11" s="1"/>
  <c r="C3857" i="11"/>
  <c r="D3857" i="11" s="1"/>
  <c r="C3858" i="11"/>
  <c r="D3858" i="11" s="1"/>
  <c r="C3859" i="11"/>
  <c r="D3859" i="11" s="1"/>
  <c r="C3860" i="11"/>
  <c r="D3860" i="11" s="1"/>
  <c r="C3861" i="11"/>
  <c r="D3861" i="11" s="1"/>
  <c r="C3862" i="11"/>
  <c r="D3862" i="11" s="1"/>
  <c r="C3863" i="11"/>
  <c r="D3863" i="11" s="1"/>
  <c r="C3864" i="11"/>
  <c r="D3864" i="11" s="1"/>
  <c r="C3865" i="11"/>
  <c r="D3865" i="11" s="1"/>
  <c r="C3866" i="11"/>
  <c r="D3866" i="11" s="1"/>
  <c r="C3867" i="11"/>
  <c r="D3867" i="11" s="1"/>
  <c r="C3868" i="11"/>
  <c r="D3868" i="11" s="1"/>
  <c r="C3869" i="11"/>
  <c r="D3869" i="11" s="1"/>
  <c r="C3870" i="11"/>
  <c r="D3870" i="11" s="1"/>
  <c r="C3871" i="11"/>
  <c r="D3871" i="11" s="1"/>
  <c r="C3872" i="11"/>
  <c r="D3872" i="11" s="1"/>
  <c r="C3873" i="11"/>
  <c r="D3873" i="11" s="1"/>
  <c r="C3874" i="11"/>
  <c r="D3874" i="11" s="1"/>
  <c r="C3875" i="11"/>
  <c r="D3875" i="11" s="1"/>
  <c r="C3876" i="11"/>
  <c r="D3876" i="11" s="1"/>
  <c r="C3877" i="11"/>
  <c r="D3877" i="11" s="1"/>
  <c r="C3878" i="11"/>
  <c r="D3878" i="11" s="1"/>
  <c r="C3879" i="11"/>
  <c r="D3879" i="11" s="1"/>
  <c r="C3880" i="11"/>
  <c r="D3880" i="11" s="1"/>
  <c r="C3881" i="11"/>
  <c r="D3881" i="11" s="1"/>
  <c r="C3882" i="11"/>
  <c r="D3882" i="11" s="1"/>
  <c r="C3883" i="11"/>
  <c r="D3883" i="11" s="1"/>
  <c r="C3884" i="11"/>
  <c r="D3884" i="11" s="1"/>
  <c r="C3885" i="11"/>
  <c r="D3885" i="11" s="1"/>
  <c r="C3887" i="11"/>
  <c r="D3887" i="11" s="1"/>
  <c r="C3886" i="11"/>
  <c r="D3886" i="11" s="1"/>
  <c r="C3888" i="11"/>
  <c r="D3888" i="11" s="1"/>
  <c r="C3889" i="11"/>
  <c r="D3889" i="11" s="1"/>
  <c r="C3890" i="11"/>
  <c r="D3890" i="11" s="1"/>
  <c r="C3891" i="11"/>
  <c r="D3891" i="11" s="1"/>
  <c r="C3892" i="11"/>
  <c r="D3892" i="11" s="1"/>
  <c r="C3893" i="11"/>
  <c r="D3893" i="11" s="1"/>
  <c r="C3894" i="11"/>
  <c r="D3894" i="11" s="1"/>
  <c r="C3895" i="11"/>
  <c r="D3895" i="11" s="1"/>
  <c r="C3896" i="11"/>
  <c r="D3896" i="11" s="1"/>
  <c r="C3897" i="11"/>
  <c r="D3897" i="11" s="1"/>
  <c r="C3898" i="11"/>
  <c r="D3898" i="11" s="1"/>
  <c r="C3899" i="11"/>
  <c r="D3899" i="11" s="1"/>
  <c r="C3900" i="11"/>
  <c r="D3900" i="11" s="1"/>
  <c r="C3901" i="11"/>
  <c r="D3901" i="11" s="1"/>
  <c r="C3902" i="11"/>
  <c r="D3902" i="11" s="1"/>
  <c r="C3903" i="11"/>
  <c r="D3903" i="11" s="1"/>
  <c r="C3904" i="11"/>
  <c r="D3904" i="11" s="1"/>
  <c r="C3905" i="11"/>
  <c r="D3905" i="11" s="1"/>
  <c r="C3906" i="11"/>
  <c r="D3906" i="11" s="1"/>
  <c r="C3907" i="11"/>
  <c r="D3907" i="11" s="1"/>
  <c r="C3908" i="11"/>
  <c r="D3908" i="11" s="1"/>
  <c r="C3909" i="11"/>
  <c r="D3909" i="11" s="1"/>
  <c r="C3910" i="11"/>
  <c r="D3910" i="11" s="1"/>
  <c r="C3911" i="11"/>
  <c r="D3911" i="11" s="1"/>
  <c r="C3912" i="11"/>
  <c r="D3912" i="11" s="1"/>
  <c r="C3913" i="11"/>
  <c r="D3913" i="11" s="1"/>
  <c r="C3914" i="11"/>
  <c r="D3914" i="11" s="1"/>
  <c r="C3915" i="11"/>
  <c r="D3915" i="11" s="1"/>
  <c r="C3916" i="11"/>
  <c r="D3916" i="11" s="1"/>
  <c r="C3917" i="11"/>
  <c r="D3917" i="11" s="1"/>
  <c r="C3918" i="11"/>
  <c r="D3918" i="11" s="1"/>
  <c r="C3919" i="11"/>
  <c r="D3919" i="11" s="1"/>
  <c r="C3920" i="11"/>
  <c r="D3920" i="11" s="1"/>
  <c r="C3921" i="11"/>
  <c r="D3921" i="11" s="1"/>
  <c r="C3922" i="11"/>
  <c r="D3922" i="11" s="1"/>
  <c r="C3923" i="11"/>
  <c r="D3923" i="11" s="1"/>
  <c r="C3924" i="11"/>
  <c r="D3924" i="11" s="1"/>
  <c r="C3925" i="11"/>
  <c r="D3925" i="11" s="1"/>
  <c r="C3926" i="11"/>
  <c r="D3926" i="11" s="1"/>
  <c r="C3927" i="11"/>
  <c r="D3927" i="11" s="1"/>
  <c r="C3928" i="11"/>
  <c r="D3928" i="11" s="1"/>
  <c r="C3929" i="11"/>
  <c r="D3929" i="11" s="1"/>
  <c r="C3930" i="11"/>
  <c r="D3930" i="11" s="1"/>
  <c r="C3931" i="11"/>
  <c r="D3931" i="11" s="1"/>
  <c r="C3932" i="11"/>
  <c r="D3932" i="11" s="1"/>
  <c r="C3933" i="11"/>
  <c r="D3933" i="11" s="1"/>
  <c r="C3934" i="11"/>
  <c r="D3934" i="11" s="1"/>
  <c r="C3935" i="11"/>
  <c r="D3935" i="11" s="1"/>
  <c r="C3936" i="11"/>
  <c r="D3936" i="11" s="1"/>
  <c r="C3937" i="11"/>
  <c r="D3937" i="11" s="1"/>
  <c r="C3938" i="11"/>
  <c r="D3938" i="11" s="1"/>
  <c r="C3939" i="11"/>
  <c r="D3939" i="11" s="1"/>
  <c r="C3940" i="11"/>
  <c r="D3940" i="11" s="1"/>
  <c r="C3941" i="11"/>
  <c r="D3941" i="11" s="1"/>
  <c r="C3942" i="11"/>
  <c r="D3942" i="11" s="1"/>
  <c r="C3943" i="11"/>
  <c r="D3943" i="11" s="1"/>
  <c r="C3944" i="11"/>
  <c r="D3944" i="11" s="1"/>
  <c r="C3945" i="11"/>
  <c r="D3945" i="11" s="1"/>
  <c r="C3946" i="11"/>
  <c r="D3946" i="11" s="1"/>
  <c r="C3947" i="11"/>
  <c r="D3947" i="11" s="1"/>
  <c r="C3948" i="11"/>
  <c r="D3948" i="11" s="1"/>
  <c r="C3949" i="11"/>
  <c r="D3949" i="11" s="1"/>
  <c r="C3950" i="11"/>
  <c r="D3950" i="11" s="1"/>
  <c r="C3951" i="11"/>
  <c r="D3951" i="11" s="1"/>
  <c r="C3952" i="11"/>
  <c r="D3952" i="11" s="1"/>
  <c r="C3953" i="11"/>
  <c r="D3953" i="11" s="1"/>
  <c r="C3954" i="11"/>
  <c r="D3954" i="11" s="1"/>
  <c r="C3955" i="11"/>
  <c r="D3955" i="11" s="1"/>
  <c r="C3956" i="11"/>
  <c r="D3956" i="11" s="1"/>
  <c r="C3957" i="11"/>
  <c r="D3957" i="11" s="1"/>
  <c r="C3958" i="11"/>
  <c r="D3958" i="11" s="1"/>
  <c r="C3959" i="11"/>
  <c r="D3959" i="11" s="1"/>
  <c r="C3960" i="11"/>
  <c r="D3960" i="11" s="1"/>
  <c r="C3961" i="11"/>
  <c r="D3961" i="11" s="1"/>
  <c r="C3962" i="11"/>
  <c r="D3962" i="11" s="1"/>
  <c r="C3963" i="11"/>
  <c r="D3963" i="11" s="1"/>
  <c r="C3964" i="11"/>
  <c r="D3964" i="11" s="1"/>
  <c r="C3965" i="11"/>
  <c r="D3965" i="11" s="1"/>
  <c r="C3966" i="11"/>
  <c r="D3966" i="11" s="1"/>
  <c r="C3967" i="11"/>
  <c r="D3967" i="11" s="1"/>
  <c r="C3968" i="11"/>
  <c r="D3968" i="11" s="1"/>
  <c r="C3969" i="11"/>
  <c r="D3969" i="11" s="1"/>
  <c r="C3970" i="11"/>
  <c r="D3970" i="11" s="1"/>
  <c r="C3971" i="11"/>
  <c r="D3971" i="11" s="1"/>
  <c r="C3972" i="11"/>
  <c r="D3972" i="11" s="1"/>
  <c r="C3973" i="11"/>
  <c r="D3973" i="11" s="1"/>
  <c r="C3974" i="11"/>
  <c r="D3974" i="11" s="1"/>
  <c r="C3975" i="11"/>
  <c r="D3975" i="11" s="1"/>
  <c r="C3976" i="11"/>
  <c r="D3976" i="11" s="1"/>
  <c r="C3977" i="11"/>
  <c r="D3977" i="11" s="1"/>
  <c r="C3978" i="11"/>
  <c r="D3978" i="11" s="1"/>
  <c r="C3979" i="11"/>
  <c r="D3979" i="11" s="1"/>
  <c r="C3980" i="11"/>
  <c r="D3980" i="11" s="1"/>
  <c r="C3981" i="11"/>
  <c r="D3981" i="11" s="1"/>
  <c r="C3982" i="11"/>
  <c r="D3982" i="11" s="1"/>
  <c r="C3983" i="11"/>
  <c r="D3983" i="11" s="1"/>
  <c r="C3984" i="11"/>
  <c r="D3984" i="11" s="1"/>
  <c r="C3985" i="11"/>
  <c r="D3985" i="11" s="1"/>
  <c r="C3986" i="11"/>
  <c r="D3986" i="11" s="1"/>
  <c r="C3987" i="11"/>
  <c r="D3987" i="11" s="1"/>
  <c r="C3988" i="11"/>
  <c r="D3988" i="11" s="1"/>
  <c r="C3989" i="11"/>
  <c r="D3989" i="11" s="1"/>
  <c r="C3990" i="11"/>
  <c r="D3990" i="11" s="1"/>
  <c r="C3991" i="11"/>
  <c r="D3991" i="11" s="1"/>
  <c r="C3992" i="11"/>
  <c r="D3992" i="11" s="1"/>
  <c r="C3993" i="11"/>
  <c r="D3993" i="11" s="1"/>
  <c r="C3994" i="11"/>
  <c r="D3994" i="11" s="1"/>
  <c r="C3995" i="11"/>
  <c r="D3995" i="11" s="1"/>
  <c r="C3996" i="11"/>
  <c r="D3996" i="11" s="1"/>
  <c r="C3997" i="11"/>
  <c r="D3997" i="11" s="1"/>
  <c r="C3998" i="11"/>
  <c r="D3998" i="11" s="1"/>
  <c r="C3999" i="11"/>
  <c r="D3999" i="11" s="1"/>
  <c r="C4000" i="11"/>
  <c r="D4000" i="11" s="1"/>
  <c r="C4001" i="11"/>
  <c r="D4001" i="11" s="1"/>
  <c r="C4002" i="11"/>
  <c r="D4002" i="11" s="1"/>
  <c r="C4003" i="11"/>
  <c r="D4003" i="11" s="1"/>
  <c r="C4004" i="11"/>
  <c r="D4004" i="11" s="1"/>
  <c r="C4005" i="11"/>
  <c r="D4005" i="11" s="1"/>
  <c r="C4006" i="11"/>
  <c r="D4006" i="11" s="1"/>
  <c r="C4007" i="11"/>
  <c r="D4007" i="11" s="1"/>
  <c r="C4008" i="11"/>
  <c r="D4008" i="11" s="1"/>
  <c r="C4010" i="11"/>
  <c r="D4010" i="11" s="1"/>
  <c r="C4009" i="11"/>
  <c r="D4009" i="11" s="1"/>
  <c r="C4011" i="11"/>
  <c r="D4011" i="11" s="1"/>
  <c r="C4012" i="11"/>
  <c r="D4012" i="11" s="1"/>
  <c r="C4013" i="11"/>
  <c r="D4013" i="11" s="1"/>
  <c r="C4014" i="11"/>
  <c r="D4014" i="11" s="1"/>
  <c r="C4016" i="11"/>
  <c r="D4016" i="11" s="1"/>
  <c r="C4015" i="11"/>
  <c r="D4015" i="11" s="1"/>
  <c r="C4017" i="11"/>
  <c r="D4017" i="11" s="1"/>
  <c r="C4018" i="11"/>
  <c r="D4018" i="11" s="1"/>
  <c r="C4019" i="11"/>
  <c r="D4019" i="11" s="1"/>
  <c r="C4020" i="11"/>
  <c r="D4020" i="11" s="1"/>
  <c r="C4021" i="11"/>
  <c r="D4021" i="11" s="1"/>
  <c r="C4022" i="11"/>
  <c r="D4022" i="11" s="1"/>
  <c r="C4023" i="11"/>
  <c r="D4023" i="11" s="1"/>
  <c r="C4024" i="11"/>
  <c r="D4024" i="11" s="1"/>
  <c r="C4025" i="11"/>
  <c r="D4025" i="11" s="1"/>
  <c r="C4026" i="11"/>
  <c r="D4026" i="11" s="1"/>
  <c r="C4027" i="11"/>
  <c r="D4027" i="11" s="1"/>
  <c r="C4028" i="11"/>
  <c r="D4028" i="11" s="1"/>
  <c r="C4029" i="11"/>
  <c r="D4029" i="11" s="1"/>
  <c r="C4030" i="11"/>
  <c r="D4030" i="11" s="1"/>
  <c r="C4031" i="11"/>
  <c r="D4031" i="11" s="1"/>
  <c r="C4032" i="11"/>
  <c r="D4032" i="11" s="1"/>
  <c r="C4033" i="11"/>
  <c r="D4033" i="11" s="1"/>
  <c r="C4034" i="11"/>
  <c r="D4034" i="11" s="1"/>
  <c r="C4036" i="11"/>
  <c r="D4036" i="11" s="1"/>
  <c r="C4035" i="11"/>
  <c r="D4035" i="11" s="1"/>
  <c r="C4037" i="11"/>
  <c r="D4037" i="11" s="1"/>
  <c r="C4038" i="11"/>
  <c r="D4038" i="11" s="1"/>
  <c r="C4039" i="11"/>
  <c r="D4039" i="11" s="1"/>
  <c r="C4040" i="11"/>
  <c r="D4040" i="11" s="1"/>
  <c r="C4041" i="11"/>
  <c r="D4041" i="11" s="1"/>
  <c r="C4043" i="11"/>
  <c r="D4043" i="11" s="1"/>
  <c r="C4042" i="11"/>
  <c r="D4042" i="11" s="1"/>
  <c r="C4045" i="11"/>
  <c r="D4045" i="11" s="1"/>
  <c r="C4044" i="11"/>
  <c r="D4044" i="11" s="1"/>
  <c r="C4046" i="11"/>
  <c r="D4046" i="11" s="1"/>
  <c r="C4047" i="11"/>
  <c r="D4047" i="11" s="1"/>
  <c r="C4048" i="11"/>
  <c r="D4048" i="11" s="1"/>
  <c r="C4049" i="11"/>
  <c r="D4049" i="11" s="1"/>
  <c r="C4051" i="11"/>
  <c r="D4051" i="11" s="1"/>
  <c r="C4052" i="11"/>
  <c r="D4052" i="11" s="1"/>
  <c r="C4053" i="11"/>
  <c r="D4053" i="11" s="1"/>
  <c r="C4050" i="11"/>
  <c r="D4050" i="11" s="1"/>
  <c r="C4054" i="11"/>
  <c r="D4054" i="11" s="1"/>
  <c r="C4055" i="11"/>
  <c r="D4055" i="11" s="1"/>
  <c r="C4056" i="11"/>
  <c r="D4056" i="11" s="1"/>
  <c r="C4057" i="11"/>
  <c r="D4057" i="11" s="1"/>
  <c r="C4058" i="11"/>
  <c r="D4058" i="11" s="1"/>
  <c r="C4059" i="11"/>
  <c r="D4059" i="11" s="1"/>
  <c r="C4060" i="11"/>
  <c r="D4060" i="11" s="1"/>
  <c r="C4061" i="11"/>
  <c r="D4061" i="11" s="1"/>
  <c r="C4062" i="11"/>
  <c r="D4062" i="11" s="1"/>
  <c r="C4064" i="11"/>
  <c r="D4064" i="11" s="1"/>
  <c r="C4063" i="11"/>
  <c r="D4063" i="11" s="1"/>
  <c r="C4065" i="11"/>
  <c r="D4065" i="11" s="1"/>
  <c r="C4066" i="11"/>
  <c r="D4066" i="11" s="1"/>
  <c r="C4067" i="11"/>
  <c r="D4067" i="11" s="1"/>
  <c r="C4068" i="11"/>
  <c r="D4068" i="11" s="1"/>
  <c r="C4069" i="11"/>
  <c r="D4069" i="11" s="1"/>
  <c r="C4070" i="11"/>
  <c r="D4070" i="11" s="1"/>
  <c r="C4071" i="11"/>
  <c r="D4071" i="11" s="1"/>
  <c r="C4072" i="11"/>
  <c r="D4072" i="11" s="1"/>
  <c r="C4073" i="11"/>
  <c r="D4073" i="11" s="1"/>
  <c r="C4074" i="11"/>
  <c r="D4074" i="11" s="1"/>
  <c r="C4075" i="11"/>
  <c r="D4075" i="11" s="1"/>
  <c r="C4077" i="11"/>
  <c r="D4077" i="11" s="1"/>
  <c r="C4076" i="11"/>
  <c r="D4076" i="11" s="1"/>
  <c r="C4078" i="11"/>
  <c r="D4078" i="11" s="1"/>
  <c r="C4079" i="11"/>
  <c r="D4079" i="11" s="1"/>
  <c r="C4080" i="11"/>
  <c r="D4080" i="11" s="1"/>
  <c r="C4082" i="11"/>
  <c r="D4082" i="11" s="1"/>
  <c r="C4081" i="11"/>
  <c r="D4081" i="11" s="1"/>
  <c r="C4083" i="11"/>
  <c r="D4083" i="11" s="1"/>
  <c r="C4084" i="11"/>
  <c r="D4084" i="11" s="1"/>
  <c r="C4085" i="11"/>
  <c r="D4085" i="11" s="1"/>
  <c r="C4086" i="11"/>
  <c r="D4086" i="11" s="1"/>
  <c r="C4087" i="11"/>
  <c r="D4087" i="11" s="1"/>
  <c r="C4088" i="11"/>
  <c r="D4088" i="11" s="1"/>
  <c r="C4089" i="11"/>
  <c r="D4089" i="11" s="1"/>
  <c r="C4091" i="11"/>
  <c r="D4091" i="11" s="1"/>
  <c r="C4090" i="11"/>
  <c r="D4090" i="11" s="1"/>
  <c r="C4092" i="11"/>
  <c r="D4092" i="11" s="1"/>
  <c r="C4093" i="11"/>
  <c r="D4093" i="11" s="1"/>
  <c r="C4094" i="11"/>
  <c r="D4094" i="11" s="1"/>
  <c r="C4095" i="11"/>
  <c r="D4095" i="11" s="1"/>
  <c r="C4096" i="11"/>
  <c r="D4096" i="11" s="1"/>
  <c r="C4097" i="11"/>
  <c r="D4097" i="11" s="1"/>
  <c r="C4098" i="11"/>
  <c r="D4098" i="11" s="1"/>
  <c r="C4099" i="11"/>
  <c r="D4099" i="11" s="1"/>
  <c r="C4100" i="11"/>
  <c r="D4100" i="11" s="1"/>
  <c r="C4101" i="11"/>
  <c r="D4101" i="11" s="1"/>
  <c r="C4102" i="11"/>
  <c r="D4102" i="11" s="1"/>
  <c r="C4103" i="11"/>
  <c r="D4103" i="11" s="1"/>
  <c r="C4104" i="11"/>
  <c r="D4104" i="11" s="1"/>
  <c r="C4105" i="11"/>
  <c r="D4105" i="11" s="1"/>
  <c r="C4106" i="11"/>
  <c r="D4106" i="11" s="1"/>
  <c r="C4107" i="11"/>
  <c r="D4107" i="11" s="1"/>
  <c r="C4108" i="11"/>
  <c r="D4108" i="11" s="1"/>
  <c r="C4109" i="11"/>
  <c r="D4109" i="11" s="1"/>
  <c r="C4110" i="11"/>
  <c r="D4110" i="11" s="1"/>
  <c r="C4111" i="11"/>
  <c r="D4111" i="11" s="1"/>
  <c r="C4112" i="11"/>
  <c r="D4112" i="11" s="1"/>
  <c r="C4113" i="11"/>
  <c r="D4113" i="11" s="1"/>
  <c r="C4114" i="11"/>
  <c r="D4114" i="11" s="1"/>
  <c r="C4115" i="11"/>
  <c r="D4115" i="11" s="1"/>
  <c r="C4117" i="11"/>
  <c r="D4117" i="11" s="1"/>
  <c r="C4116" i="11"/>
  <c r="D4116" i="11" s="1"/>
  <c r="C4118" i="11"/>
  <c r="D4118" i="11" s="1"/>
  <c r="C4119" i="11"/>
  <c r="D4119" i="11" s="1"/>
  <c r="C4120" i="11"/>
  <c r="D4120" i="11" s="1"/>
  <c r="C4121" i="11"/>
  <c r="D4121" i="11" s="1"/>
  <c r="C4122" i="11"/>
  <c r="D4122" i="11" s="1"/>
  <c r="C4123" i="11"/>
  <c r="D4123" i="11" s="1"/>
  <c r="C4124" i="11"/>
  <c r="D4124" i="11" s="1"/>
  <c r="C4125" i="11"/>
  <c r="D4125" i="11" s="1"/>
  <c r="C4126" i="11"/>
  <c r="D4126" i="11" s="1"/>
  <c r="C4127" i="11"/>
  <c r="D4127" i="11" s="1"/>
  <c r="C4128" i="11"/>
  <c r="D4128" i="11" s="1"/>
  <c r="C4129" i="11"/>
  <c r="D4129" i="11" s="1"/>
  <c r="C4130" i="11"/>
  <c r="D4130" i="11" s="1"/>
  <c r="C4131" i="11"/>
  <c r="D4131" i="11" s="1"/>
  <c r="C4132" i="11"/>
  <c r="D4132" i="11" s="1"/>
  <c r="C4133" i="11"/>
  <c r="D4133" i="11" s="1"/>
  <c r="C4134" i="11"/>
  <c r="D4134" i="11" s="1"/>
  <c r="C4135" i="11"/>
  <c r="D4135" i="11" s="1"/>
  <c r="C4136" i="11"/>
  <c r="D4136" i="11" s="1"/>
  <c r="C4137" i="11"/>
  <c r="D4137" i="11" s="1"/>
  <c r="C4138" i="11"/>
  <c r="D4138" i="11" s="1"/>
  <c r="C4139" i="11"/>
  <c r="D4139" i="11" s="1"/>
  <c r="C4140" i="11"/>
  <c r="D4140" i="11" s="1"/>
  <c r="C4141" i="11"/>
  <c r="D4141" i="11" s="1"/>
  <c r="C4142" i="11"/>
  <c r="D4142" i="11" s="1"/>
  <c r="C4143" i="11"/>
  <c r="D4143" i="11" s="1"/>
  <c r="C4144" i="11"/>
  <c r="D4144" i="11" s="1"/>
  <c r="C4145" i="11"/>
  <c r="D4145" i="11" s="1"/>
  <c r="C4146" i="11"/>
  <c r="D4146" i="11" s="1"/>
  <c r="C4147" i="11"/>
  <c r="D4147" i="11" s="1"/>
  <c r="C4148" i="11"/>
  <c r="D4148" i="11" s="1"/>
  <c r="C4149" i="11"/>
  <c r="D4149" i="11" s="1"/>
  <c r="C4150" i="11"/>
  <c r="D4150" i="11" s="1"/>
  <c r="C4152" i="11"/>
  <c r="D4152" i="11" s="1"/>
  <c r="C4151" i="11"/>
  <c r="D4151" i="11" s="1"/>
  <c r="C4153" i="11"/>
  <c r="D4153" i="11" s="1"/>
  <c r="C4154" i="11"/>
  <c r="D4154" i="11" s="1"/>
  <c r="C4155" i="11"/>
  <c r="D4155" i="11" s="1"/>
  <c r="C4156" i="11"/>
  <c r="D4156" i="11" s="1"/>
  <c r="C4157" i="11"/>
  <c r="D4157" i="11" s="1"/>
  <c r="C4158" i="11"/>
  <c r="D4158" i="11" s="1"/>
  <c r="C4159" i="11"/>
  <c r="D4159" i="11" s="1"/>
  <c r="C4160" i="11"/>
  <c r="D4160" i="11" s="1"/>
  <c r="C4161" i="11"/>
  <c r="D4161" i="11" s="1"/>
  <c r="C4162" i="11"/>
  <c r="D4162" i="11" s="1"/>
  <c r="C4163" i="11"/>
  <c r="D4163" i="11" s="1"/>
  <c r="C4165" i="11"/>
  <c r="D4165" i="11" s="1"/>
  <c r="C4164" i="11"/>
  <c r="D4164" i="11" s="1"/>
  <c r="C4166" i="11"/>
  <c r="D4166" i="11" s="1"/>
  <c r="C4167" i="11"/>
  <c r="D4167" i="11" s="1"/>
  <c r="C4168" i="11"/>
  <c r="D4168" i="11" s="1"/>
  <c r="C4169" i="11"/>
  <c r="D4169" i="11" s="1"/>
  <c r="C4170" i="11"/>
  <c r="D4170" i="11" s="1"/>
  <c r="C4172" i="11"/>
  <c r="D4172" i="11" s="1"/>
  <c r="C4171" i="11"/>
  <c r="D4171" i="11" s="1"/>
  <c r="C4173" i="11"/>
  <c r="D4173" i="11" s="1"/>
  <c r="C4174" i="11"/>
  <c r="D4174" i="11" s="1"/>
  <c r="C4175" i="11"/>
  <c r="D4175" i="11" s="1"/>
  <c r="C4176" i="11"/>
  <c r="D4176" i="11" s="1"/>
  <c r="C4177" i="11"/>
  <c r="D4177" i="11" s="1"/>
  <c r="C4179" i="11"/>
  <c r="D4179" i="11" s="1"/>
  <c r="C4178" i="11"/>
  <c r="D4178" i="11" s="1"/>
  <c r="C4180" i="11"/>
  <c r="D4180" i="11" s="1"/>
  <c r="C4181" i="11"/>
  <c r="D4181" i="11" s="1"/>
  <c r="C4182" i="11"/>
  <c r="D4182" i="11" s="1"/>
  <c r="C4183" i="11"/>
  <c r="D4183" i="11" s="1"/>
  <c r="C4184" i="11"/>
  <c r="D4184" i="11" s="1"/>
  <c r="C4185" i="11"/>
  <c r="D4185" i="11" s="1"/>
  <c r="C4186" i="11"/>
  <c r="D4186" i="11" s="1"/>
  <c r="C4187" i="11"/>
  <c r="D4187" i="11" s="1"/>
  <c r="C4188" i="11"/>
  <c r="D4188" i="11" s="1"/>
  <c r="C4189" i="11"/>
  <c r="D4189" i="11" s="1"/>
  <c r="C4190" i="11"/>
  <c r="D4190" i="11" s="1"/>
  <c r="C4191" i="11"/>
  <c r="D4191" i="11" s="1"/>
  <c r="C4192" i="11"/>
  <c r="D4192" i="11" s="1"/>
  <c r="C4193" i="11"/>
  <c r="D4193" i="11" s="1"/>
  <c r="C4194" i="11"/>
  <c r="D4194" i="11" s="1"/>
  <c r="C4195" i="11"/>
  <c r="D4195" i="11" s="1"/>
  <c r="C4196" i="11"/>
  <c r="D4196" i="11" s="1"/>
  <c r="C4197" i="11"/>
  <c r="D4197" i="11" s="1"/>
  <c r="C4198" i="11"/>
  <c r="D4198" i="11" s="1"/>
  <c r="C4199" i="11"/>
  <c r="D4199" i="11" s="1"/>
  <c r="C4200" i="11"/>
  <c r="D4200" i="11" s="1"/>
  <c r="C4201" i="11"/>
  <c r="D4201" i="11" s="1"/>
  <c r="C4202" i="11"/>
  <c r="D4202" i="11" s="1"/>
  <c r="C4203" i="11"/>
  <c r="D4203" i="11" s="1"/>
  <c r="C4204" i="11"/>
  <c r="D4204" i="11" s="1"/>
  <c r="C4206" i="11"/>
  <c r="D4206" i="11" s="1"/>
  <c r="C4205" i="11"/>
  <c r="D4205" i="11" s="1"/>
  <c r="C4207" i="11"/>
  <c r="D4207" i="11" s="1"/>
  <c r="C4209" i="11"/>
  <c r="D4209" i="11" s="1"/>
  <c r="C4208" i="11"/>
  <c r="D4208" i="11" s="1"/>
  <c r="C4210" i="11"/>
  <c r="D4210" i="11" s="1"/>
  <c r="C4211" i="11"/>
  <c r="D4211" i="11" s="1"/>
  <c r="C4212" i="11"/>
  <c r="D4212" i="11" s="1"/>
  <c r="C4213" i="11"/>
  <c r="D4213" i="11" s="1"/>
  <c r="C4214" i="11"/>
  <c r="D4214" i="11" s="1"/>
  <c r="C4215" i="11"/>
  <c r="D4215" i="11" s="1"/>
  <c r="C4216" i="11"/>
  <c r="D4216" i="11" s="1"/>
  <c r="C4217" i="11"/>
  <c r="D4217" i="11" s="1"/>
  <c r="C4218" i="11"/>
  <c r="D4218" i="11" s="1"/>
  <c r="C4219" i="11"/>
  <c r="D4219" i="11" s="1"/>
  <c r="C4220" i="11"/>
  <c r="D4220" i="11" s="1"/>
  <c r="C4221" i="11"/>
  <c r="D4221" i="11" s="1"/>
  <c r="C4222" i="11"/>
  <c r="D4222" i="11" s="1"/>
  <c r="C4223" i="11"/>
  <c r="D4223" i="11" s="1"/>
  <c r="C4224" i="11"/>
  <c r="D4224" i="11" s="1"/>
  <c r="C4225" i="11"/>
  <c r="D4225" i="11" s="1"/>
  <c r="C4226" i="11"/>
  <c r="D4226" i="11" s="1"/>
  <c r="C4227" i="11"/>
  <c r="D4227" i="11" s="1"/>
  <c r="C4228" i="11"/>
  <c r="D4228" i="11" s="1"/>
  <c r="C4229" i="11"/>
  <c r="D4229" i="11" s="1"/>
  <c r="C4230" i="11"/>
  <c r="D4230" i="11" s="1"/>
  <c r="C4232" i="11"/>
  <c r="D4232" i="11" s="1"/>
  <c r="C4233" i="11"/>
  <c r="D4233" i="11" s="1"/>
  <c r="C4231" i="11"/>
  <c r="D4231" i="11" s="1"/>
  <c r="C4234" i="11"/>
  <c r="D4234" i="11" s="1"/>
  <c r="C4235" i="11"/>
  <c r="D4235" i="11" s="1"/>
  <c r="C4237" i="11"/>
  <c r="D4237" i="11" s="1"/>
  <c r="C4236" i="11"/>
  <c r="D4236" i="11" s="1"/>
  <c r="C4238" i="11"/>
  <c r="D4238" i="11" s="1"/>
  <c r="C4240" i="11"/>
  <c r="D4240" i="11" s="1"/>
  <c r="C4239" i="11"/>
  <c r="D4239" i="11" s="1"/>
  <c r="C4242" i="11"/>
  <c r="D4242" i="11" s="1"/>
  <c r="C4241" i="11"/>
  <c r="D4241" i="11" s="1"/>
  <c r="C4243" i="11"/>
  <c r="D4243" i="11" s="1"/>
  <c r="C4244" i="11"/>
  <c r="D4244" i="11" s="1"/>
  <c r="C4245" i="11"/>
  <c r="D4245" i="11" s="1"/>
  <c r="C4247" i="11"/>
  <c r="D4247" i="11" s="1"/>
  <c r="C4246" i="11"/>
  <c r="D4246" i="11" s="1"/>
  <c r="C4248" i="11"/>
  <c r="D4248" i="11" s="1"/>
  <c r="C4249" i="11"/>
  <c r="D4249" i="11" s="1"/>
  <c r="C4250" i="11"/>
  <c r="D4250" i="11" s="1"/>
  <c r="C4251" i="11"/>
  <c r="D4251" i="11" s="1"/>
  <c r="C4252" i="11"/>
  <c r="D4252" i="11" s="1"/>
  <c r="C4253" i="11"/>
  <c r="D4253" i="11" s="1"/>
  <c r="C4254" i="11"/>
  <c r="D4254" i="11" s="1"/>
  <c r="C4255" i="11"/>
  <c r="D4255" i="11" s="1"/>
  <c r="C4256" i="11"/>
  <c r="D4256" i="11" s="1"/>
  <c r="C4257" i="11"/>
  <c r="D4257" i="11" s="1"/>
  <c r="C4258" i="11"/>
  <c r="D4258" i="11" s="1"/>
  <c r="C4259" i="11"/>
  <c r="D4259" i="11" s="1"/>
  <c r="C4260" i="11"/>
  <c r="D4260" i="11" s="1"/>
  <c r="C4261" i="11"/>
  <c r="D4261" i="11" s="1"/>
  <c r="C4262" i="11"/>
  <c r="D4262" i="11" s="1"/>
  <c r="C4263" i="11"/>
  <c r="D4263" i="11" s="1"/>
  <c r="C4266" i="11"/>
  <c r="D4266" i="11" s="1"/>
  <c r="C4264" i="11"/>
  <c r="D4264" i="11" s="1"/>
  <c r="C4265" i="11"/>
  <c r="D4265" i="11" s="1"/>
  <c r="C4267" i="11"/>
  <c r="D4267" i="11" s="1"/>
  <c r="C4268" i="11"/>
  <c r="D4268" i="11" s="1"/>
  <c r="C4269" i="11"/>
  <c r="D4269" i="11" s="1"/>
  <c r="C4270" i="11"/>
  <c r="D4270" i="11" s="1"/>
  <c r="C4271" i="11"/>
  <c r="D4271" i="11" s="1"/>
  <c r="C4272" i="11"/>
  <c r="D4272" i="11" s="1"/>
  <c r="C4274" i="11"/>
  <c r="D4274" i="11" s="1"/>
  <c r="C4273" i="11"/>
  <c r="D4273" i="11" s="1"/>
  <c r="C4275" i="11"/>
  <c r="D4275" i="11" s="1"/>
  <c r="C4277" i="11"/>
  <c r="D4277" i="11" s="1"/>
  <c r="C4276" i="11"/>
  <c r="D4276" i="11" s="1"/>
  <c r="C4278" i="11"/>
  <c r="D4278" i="11" s="1"/>
  <c r="C4279" i="11"/>
  <c r="D4279" i="11" s="1"/>
  <c r="C4280" i="11"/>
  <c r="D4280" i="11" s="1"/>
  <c r="C4282" i="11"/>
  <c r="D4282" i="11" s="1"/>
  <c r="C4281" i="11"/>
  <c r="D4281" i="11" s="1"/>
  <c r="C4283" i="11"/>
  <c r="D4283" i="11" s="1"/>
  <c r="C4284" i="11"/>
  <c r="D4284" i="11" s="1"/>
  <c r="C4285" i="11"/>
  <c r="D4285" i="11" s="1"/>
  <c r="C4286" i="11"/>
  <c r="D4286" i="11" s="1"/>
  <c r="C4287" i="11"/>
  <c r="D4287" i="11" s="1"/>
  <c r="C4288" i="11"/>
  <c r="D4288" i="11" s="1"/>
  <c r="C4289" i="11"/>
  <c r="D4289" i="11" s="1"/>
  <c r="C4291" i="11"/>
  <c r="D4291" i="11" s="1"/>
  <c r="C4290" i="11"/>
  <c r="D4290" i="11" s="1"/>
  <c r="C4292" i="11"/>
  <c r="D4292" i="11" s="1"/>
  <c r="C4293" i="11"/>
  <c r="D4293" i="11" s="1"/>
  <c r="C4294" i="11"/>
  <c r="D4294" i="11" s="1"/>
  <c r="C4295" i="11"/>
  <c r="D4295" i="11" s="1"/>
  <c r="C4296" i="11"/>
  <c r="D4296" i="11" s="1"/>
  <c r="C4297" i="11"/>
  <c r="D4297" i="11" s="1"/>
  <c r="C4298" i="11"/>
  <c r="D4298" i="11" s="1"/>
  <c r="C4299" i="11"/>
  <c r="D4299" i="11" s="1"/>
  <c r="C4300" i="11"/>
  <c r="D4300" i="11" s="1"/>
  <c r="C4301" i="11"/>
  <c r="D4301" i="11" s="1"/>
  <c r="C4302" i="11"/>
  <c r="D4302" i="11" s="1"/>
  <c r="C4303" i="11"/>
  <c r="D4303" i="11" s="1"/>
  <c r="C4304" i="11"/>
  <c r="D4304" i="11" s="1"/>
  <c r="C4305" i="11"/>
  <c r="D4305" i="11" s="1"/>
  <c r="C4306" i="11"/>
  <c r="D4306" i="11" s="1"/>
  <c r="C4307" i="11"/>
  <c r="D4307" i="11" s="1"/>
  <c r="C4308" i="11"/>
  <c r="D4308" i="11" s="1"/>
  <c r="C381" i="11"/>
  <c r="D381" i="11" s="1"/>
  <c r="C382" i="11"/>
  <c r="D382" i="11" s="1"/>
  <c r="C383" i="11"/>
  <c r="D383" i="11" s="1"/>
  <c r="C384" i="11"/>
  <c r="D384" i="11" s="1"/>
  <c r="C385" i="11"/>
  <c r="D385" i="11" s="1"/>
  <c r="C386" i="11"/>
  <c r="D386" i="11" s="1"/>
  <c r="C387" i="11"/>
  <c r="D387" i="11" s="1"/>
  <c r="C388" i="11"/>
  <c r="D388" i="11" s="1"/>
  <c r="C389" i="11"/>
  <c r="D389" i="11" s="1"/>
  <c r="C390" i="11"/>
  <c r="D390" i="11" s="1"/>
  <c r="C391" i="11"/>
  <c r="D391" i="11" s="1"/>
  <c r="C392" i="11"/>
  <c r="D392" i="11" s="1"/>
  <c r="C393" i="11"/>
  <c r="D393" i="11" s="1"/>
  <c r="C394" i="11"/>
  <c r="D394" i="11" s="1"/>
  <c r="C395" i="11"/>
  <c r="D395" i="11" s="1"/>
  <c r="C396" i="11"/>
  <c r="D396" i="11" s="1"/>
  <c r="C397" i="11"/>
  <c r="D397" i="11" s="1"/>
  <c r="C398" i="11"/>
  <c r="D398" i="11" s="1"/>
  <c r="C399" i="11"/>
  <c r="D399" i="11" s="1"/>
  <c r="C400" i="11"/>
  <c r="D400" i="11" s="1"/>
  <c r="C401" i="11"/>
  <c r="D401" i="11" s="1"/>
  <c r="C402" i="11"/>
  <c r="D402" i="11" s="1"/>
  <c r="C403" i="11"/>
  <c r="D403" i="11" s="1"/>
  <c r="C404" i="11"/>
  <c r="D404" i="11" s="1"/>
  <c r="C405" i="11"/>
  <c r="D405" i="11" s="1"/>
  <c r="C406" i="11"/>
  <c r="D406" i="11" s="1"/>
  <c r="C407" i="11"/>
  <c r="D407" i="11" s="1"/>
  <c r="C408" i="11"/>
  <c r="D408" i="11" s="1"/>
  <c r="C409" i="11"/>
  <c r="D409" i="11" s="1"/>
  <c r="C410" i="11"/>
  <c r="D410" i="11" s="1"/>
  <c r="C411" i="11"/>
  <c r="D411" i="11" s="1"/>
  <c r="C412" i="11"/>
  <c r="D412" i="11" s="1"/>
  <c r="C413" i="11"/>
  <c r="D413" i="11" s="1"/>
  <c r="C414" i="11"/>
  <c r="D414" i="11" s="1"/>
  <c r="C415" i="11"/>
  <c r="D415" i="11" s="1"/>
  <c r="C416" i="11"/>
  <c r="D416" i="11" s="1"/>
  <c r="C417" i="11"/>
  <c r="D417" i="11" s="1"/>
  <c r="C418" i="11"/>
  <c r="D418" i="11" s="1"/>
  <c r="C419" i="11"/>
  <c r="D419" i="11" s="1"/>
  <c r="C420" i="11"/>
  <c r="D420" i="11" s="1"/>
  <c r="C421" i="11"/>
  <c r="D421" i="11" s="1"/>
  <c r="C422" i="11"/>
  <c r="D422" i="11" s="1"/>
  <c r="C423" i="11"/>
  <c r="D423" i="11" s="1"/>
  <c r="C424" i="11"/>
  <c r="D424" i="11" s="1"/>
  <c r="C425" i="11"/>
  <c r="D425" i="11" s="1"/>
  <c r="C426" i="11"/>
  <c r="D426" i="11" s="1"/>
  <c r="C427" i="11"/>
  <c r="D427" i="11" s="1"/>
  <c r="C428" i="11"/>
  <c r="D428" i="11" s="1"/>
  <c r="C429" i="11"/>
  <c r="D429" i="11" s="1"/>
  <c r="C430" i="11"/>
  <c r="D430" i="11" s="1"/>
  <c r="C431" i="11"/>
  <c r="D431" i="11" s="1"/>
  <c r="C432" i="11"/>
  <c r="D432" i="11" s="1"/>
  <c r="C433" i="11"/>
  <c r="D433" i="11" s="1"/>
  <c r="C434" i="11"/>
  <c r="D434" i="11" s="1"/>
  <c r="C435" i="11"/>
  <c r="D435" i="11" s="1"/>
  <c r="C436" i="11"/>
  <c r="D436" i="11" s="1"/>
  <c r="C437" i="11"/>
  <c r="D437" i="11" s="1"/>
  <c r="C438" i="11"/>
  <c r="D438" i="11" s="1"/>
  <c r="C439" i="11"/>
  <c r="D439" i="11" s="1"/>
  <c r="C440" i="11"/>
  <c r="D440" i="11" s="1"/>
  <c r="C441" i="11"/>
  <c r="D441" i="11" s="1"/>
  <c r="C442" i="11"/>
  <c r="D442" i="11" s="1"/>
  <c r="C443" i="11"/>
  <c r="D443" i="11" s="1"/>
  <c r="C444" i="11"/>
  <c r="D444" i="11" s="1"/>
  <c r="C445" i="11"/>
  <c r="D445" i="11" s="1"/>
  <c r="C446" i="11"/>
  <c r="D446" i="11" s="1"/>
  <c r="C447" i="11"/>
  <c r="D447" i="11" s="1"/>
  <c r="C448" i="11"/>
  <c r="D448" i="11" s="1"/>
  <c r="C449" i="11"/>
  <c r="D449" i="11" s="1"/>
  <c r="C450" i="11"/>
  <c r="D450" i="11" s="1"/>
  <c r="C451" i="11"/>
  <c r="D451" i="11" s="1"/>
  <c r="C452" i="11"/>
  <c r="D452" i="11" s="1"/>
  <c r="C453" i="11"/>
  <c r="D453" i="11" s="1"/>
  <c r="C454" i="11"/>
  <c r="D454" i="11" s="1"/>
  <c r="C455" i="11"/>
  <c r="D455" i="11" s="1"/>
  <c r="C456" i="11"/>
  <c r="D456" i="11" s="1"/>
  <c r="C457" i="11"/>
  <c r="D457" i="11" s="1"/>
  <c r="C458" i="11"/>
  <c r="D458" i="11" s="1"/>
  <c r="C459" i="11"/>
  <c r="D459" i="11" s="1"/>
  <c r="C460" i="11"/>
  <c r="D460" i="11" s="1"/>
  <c r="C461" i="11"/>
  <c r="D461" i="11" s="1"/>
  <c r="C462" i="11"/>
  <c r="D462" i="11" s="1"/>
  <c r="C463" i="11"/>
  <c r="D463" i="11" s="1"/>
  <c r="C464" i="11"/>
  <c r="D464" i="11" s="1"/>
  <c r="C465" i="11"/>
  <c r="D465" i="11" s="1"/>
  <c r="C466" i="11"/>
  <c r="D466" i="11" s="1"/>
  <c r="C467" i="11"/>
  <c r="D467" i="11" s="1"/>
  <c r="C468" i="11"/>
  <c r="D468" i="11" s="1"/>
  <c r="C469" i="11"/>
  <c r="D469" i="11" s="1"/>
  <c r="C470" i="11"/>
  <c r="D470" i="11" s="1"/>
  <c r="C471" i="11"/>
  <c r="D471" i="11" s="1"/>
  <c r="C472" i="11"/>
  <c r="D472" i="11" s="1"/>
  <c r="C473" i="11"/>
  <c r="D473" i="11" s="1"/>
  <c r="C474" i="11"/>
  <c r="D474" i="11" s="1"/>
  <c r="C475" i="11"/>
  <c r="D475" i="11" s="1"/>
  <c r="C476" i="11"/>
  <c r="D476" i="11" s="1"/>
  <c r="C477" i="11"/>
  <c r="D477" i="11" s="1"/>
  <c r="C478" i="11"/>
  <c r="D478" i="11" s="1"/>
  <c r="C479" i="11"/>
  <c r="D479" i="11" s="1"/>
  <c r="C480" i="11"/>
  <c r="D480" i="11" s="1"/>
  <c r="C481" i="11"/>
  <c r="D481" i="11" s="1"/>
  <c r="C482" i="11"/>
  <c r="D482" i="11" s="1"/>
  <c r="C483" i="11"/>
  <c r="D483" i="11" s="1"/>
  <c r="C484" i="11"/>
  <c r="D484" i="11" s="1"/>
  <c r="C485" i="11"/>
  <c r="D485" i="11" s="1"/>
  <c r="C486" i="11"/>
  <c r="D486" i="11" s="1"/>
  <c r="C487" i="11"/>
  <c r="D487" i="11" s="1"/>
  <c r="C488" i="11"/>
  <c r="D488" i="11" s="1"/>
  <c r="C489" i="11"/>
  <c r="D489" i="11" s="1"/>
  <c r="C490" i="11"/>
  <c r="D490" i="11" s="1"/>
  <c r="C491" i="11"/>
  <c r="D491" i="11" s="1"/>
  <c r="C492" i="11"/>
  <c r="D492" i="11" s="1"/>
  <c r="C493" i="11"/>
  <c r="D493" i="11" s="1"/>
  <c r="C494" i="11"/>
  <c r="D494" i="11" s="1"/>
  <c r="C495" i="11"/>
  <c r="D495" i="11" s="1"/>
  <c r="C496" i="11"/>
  <c r="D496" i="11" s="1"/>
  <c r="C497" i="11"/>
  <c r="D497" i="11" s="1"/>
  <c r="C498" i="11"/>
  <c r="D498" i="11" s="1"/>
  <c r="C499" i="11"/>
  <c r="D499" i="11" s="1"/>
  <c r="C500" i="11"/>
  <c r="D500" i="11" s="1"/>
  <c r="C501" i="11"/>
  <c r="D501" i="11" s="1"/>
  <c r="C502" i="11"/>
  <c r="D502" i="11" s="1"/>
  <c r="C503" i="11"/>
  <c r="D503" i="11" s="1"/>
  <c r="C504" i="11"/>
  <c r="D504" i="11" s="1"/>
  <c r="C505" i="11"/>
  <c r="D505" i="11" s="1"/>
  <c r="C506" i="11"/>
  <c r="D506" i="11" s="1"/>
  <c r="C507" i="11"/>
  <c r="D507" i="11" s="1"/>
  <c r="C508" i="11"/>
  <c r="D508" i="11" s="1"/>
  <c r="C509" i="11"/>
  <c r="D509" i="11" s="1"/>
  <c r="C510" i="11"/>
  <c r="D510" i="11" s="1"/>
  <c r="C511" i="11"/>
  <c r="D511" i="11" s="1"/>
  <c r="C512" i="11"/>
  <c r="D512" i="11" s="1"/>
  <c r="C513" i="11"/>
  <c r="D513" i="11" s="1"/>
  <c r="C514" i="11"/>
  <c r="D514" i="11" s="1"/>
  <c r="C515" i="11"/>
  <c r="D515" i="11" s="1"/>
  <c r="C516" i="11"/>
  <c r="D516" i="11" s="1"/>
  <c r="C517" i="11"/>
  <c r="D517" i="11" s="1"/>
  <c r="C518" i="11"/>
  <c r="D518" i="11" s="1"/>
  <c r="C519" i="11"/>
  <c r="D519" i="11" s="1"/>
  <c r="C520" i="11"/>
  <c r="D520" i="11" s="1"/>
  <c r="C521" i="11"/>
  <c r="D521" i="11" s="1"/>
  <c r="C522" i="11"/>
  <c r="D522" i="11" s="1"/>
  <c r="C523" i="11"/>
  <c r="D523" i="11" s="1"/>
  <c r="C524" i="11"/>
  <c r="D524" i="11" s="1"/>
  <c r="C525" i="11"/>
  <c r="D525" i="11" s="1"/>
  <c r="C526" i="11"/>
  <c r="D526" i="11" s="1"/>
  <c r="C527" i="11"/>
  <c r="D527" i="11" s="1"/>
  <c r="C528" i="11"/>
  <c r="D528" i="11" s="1"/>
  <c r="C529" i="11"/>
  <c r="D529" i="11" s="1"/>
  <c r="C530" i="11"/>
  <c r="D530" i="11" s="1"/>
  <c r="C531" i="11"/>
  <c r="D531" i="11" s="1"/>
  <c r="C532" i="11"/>
  <c r="D532" i="11" s="1"/>
  <c r="C533" i="11"/>
  <c r="D533" i="11" s="1"/>
  <c r="C534" i="11"/>
  <c r="D534" i="11" s="1"/>
  <c r="C535" i="11"/>
  <c r="D535" i="11" s="1"/>
  <c r="C536" i="11"/>
  <c r="D536" i="11" s="1"/>
  <c r="C537" i="11"/>
  <c r="D537" i="11" s="1"/>
  <c r="C538" i="11"/>
  <c r="D538" i="11" s="1"/>
  <c r="C539" i="11"/>
  <c r="D539" i="11" s="1"/>
  <c r="C540" i="11"/>
  <c r="D540" i="11" s="1"/>
  <c r="C541" i="11"/>
  <c r="D541" i="11" s="1"/>
  <c r="C542" i="11"/>
  <c r="D542" i="11" s="1"/>
  <c r="C543" i="11"/>
  <c r="D543" i="11" s="1"/>
  <c r="C544" i="11"/>
  <c r="D544" i="11" s="1"/>
  <c r="C545" i="11"/>
  <c r="D545" i="11" s="1"/>
  <c r="C546" i="11"/>
  <c r="D546" i="11" s="1"/>
  <c r="C547" i="11"/>
  <c r="D547" i="11" s="1"/>
  <c r="C548" i="11"/>
  <c r="D548" i="11" s="1"/>
  <c r="C549" i="11"/>
  <c r="D549" i="11" s="1"/>
  <c r="C550" i="11"/>
  <c r="D550" i="11" s="1"/>
  <c r="C551" i="11"/>
  <c r="D551" i="11" s="1"/>
  <c r="C552" i="11"/>
  <c r="D552" i="11" s="1"/>
  <c r="C553" i="11"/>
  <c r="D553" i="11" s="1"/>
  <c r="C554" i="11"/>
  <c r="D554" i="11" s="1"/>
  <c r="C555" i="11"/>
  <c r="D555" i="11" s="1"/>
  <c r="C556" i="11"/>
  <c r="D556" i="11" s="1"/>
  <c r="C557" i="11"/>
  <c r="D557" i="11" s="1"/>
  <c r="C558" i="11"/>
  <c r="D558" i="11" s="1"/>
  <c r="C559" i="11"/>
  <c r="D559" i="11" s="1"/>
  <c r="C560" i="11"/>
  <c r="D560" i="11" s="1"/>
  <c r="C561" i="11"/>
  <c r="D561" i="11" s="1"/>
  <c r="C562" i="11"/>
  <c r="D562" i="11" s="1"/>
  <c r="C563" i="11"/>
  <c r="D563" i="11" s="1"/>
  <c r="C564" i="11"/>
  <c r="D564" i="11" s="1"/>
  <c r="C565" i="11"/>
  <c r="D565" i="11" s="1"/>
  <c r="C566" i="11"/>
  <c r="D566" i="11" s="1"/>
  <c r="C567" i="11"/>
  <c r="D567" i="11" s="1"/>
  <c r="C568" i="11"/>
  <c r="D568" i="11" s="1"/>
  <c r="C569" i="11"/>
  <c r="D569" i="11" s="1"/>
  <c r="C570" i="11"/>
  <c r="D570" i="11" s="1"/>
  <c r="C571" i="11"/>
  <c r="D571" i="11" s="1"/>
  <c r="C572" i="11"/>
  <c r="D572" i="11" s="1"/>
  <c r="C573" i="11"/>
  <c r="D573" i="11" s="1"/>
  <c r="C574" i="11"/>
  <c r="D574" i="11" s="1"/>
  <c r="C575" i="11"/>
  <c r="D575" i="11" s="1"/>
  <c r="C576" i="11"/>
  <c r="D576" i="11" s="1"/>
  <c r="C577" i="11"/>
  <c r="D577" i="11" s="1"/>
  <c r="C578" i="11"/>
  <c r="D578" i="11" s="1"/>
  <c r="C579" i="11"/>
  <c r="D579" i="11" s="1"/>
  <c r="C580" i="11"/>
  <c r="D580" i="11" s="1"/>
  <c r="C581" i="11"/>
  <c r="D581" i="11" s="1"/>
  <c r="C582" i="11"/>
  <c r="D582" i="11" s="1"/>
  <c r="C583" i="11"/>
  <c r="D583" i="11" s="1"/>
  <c r="C584" i="11"/>
  <c r="D584" i="11" s="1"/>
  <c r="C585" i="11"/>
  <c r="D585" i="11" s="1"/>
  <c r="C586" i="11"/>
  <c r="D586" i="11" s="1"/>
  <c r="C587" i="11"/>
  <c r="D587" i="11" s="1"/>
  <c r="C588" i="11"/>
  <c r="D588" i="11" s="1"/>
  <c r="C589" i="11"/>
  <c r="D589" i="11" s="1"/>
  <c r="C590" i="11"/>
  <c r="D590" i="11" s="1"/>
  <c r="C591" i="11"/>
  <c r="D591" i="11" s="1"/>
  <c r="C592" i="11"/>
  <c r="D592" i="11" s="1"/>
  <c r="C593" i="11"/>
  <c r="D593" i="11" s="1"/>
  <c r="C594" i="11"/>
  <c r="D594" i="11" s="1"/>
  <c r="C595" i="11"/>
  <c r="D595" i="11" s="1"/>
  <c r="C596" i="11"/>
  <c r="D596" i="11" s="1"/>
  <c r="C598" i="11"/>
  <c r="D598" i="11" s="1"/>
  <c r="C599" i="11"/>
  <c r="D599" i="11" s="1"/>
  <c r="C597" i="11"/>
  <c r="D597" i="11" s="1"/>
  <c r="C600" i="11"/>
  <c r="D600" i="11" s="1"/>
  <c r="C601" i="11"/>
  <c r="D601" i="11" s="1"/>
  <c r="C602" i="11"/>
  <c r="D602" i="11" s="1"/>
  <c r="C603" i="11"/>
  <c r="D603" i="11" s="1"/>
  <c r="C604" i="11"/>
  <c r="D604" i="11" s="1"/>
  <c r="C605" i="11"/>
  <c r="D605" i="11" s="1"/>
  <c r="C606" i="11"/>
  <c r="D606" i="11" s="1"/>
  <c r="C607" i="11"/>
  <c r="D607" i="11" s="1"/>
  <c r="C608" i="11"/>
  <c r="D608" i="11" s="1"/>
  <c r="C609" i="11"/>
  <c r="D609" i="11" s="1"/>
  <c r="C610" i="11"/>
  <c r="D610" i="11" s="1"/>
  <c r="C611" i="11"/>
  <c r="D611" i="11" s="1"/>
  <c r="C612" i="11"/>
  <c r="D612" i="11" s="1"/>
  <c r="C613" i="11"/>
  <c r="D613" i="11" s="1"/>
  <c r="C614" i="11"/>
  <c r="D614" i="11" s="1"/>
  <c r="C615" i="11"/>
  <c r="D615" i="11" s="1"/>
  <c r="C616" i="11"/>
  <c r="D616" i="11" s="1"/>
  <c r="C617" i="11"/>
  <c r="D617" i="11" s="1"/>
  <c r="C618" i="11"/>
  <c r="D618" i="11" s="1"/>
  <c r="C619" i="11"/>
  <c r="D619" i="11" s="1"/>
  <c r="C620" i="11"/>
  <c r="D620" i="11" s="1"/>
  <c r="C621" i="11"/>
  <c r="D621" i="11" s="1"/>
  <c r="C622" i="11"/>
  <c r="D622" i="11" s="1"/>
  <c r="C623" i="11"/>
  <c r="D623" i="11" s="1"/>
  <c r="C624" i="11"/>
  <c r="D624" i="11" s="1"/>
  <c r="C625" i="11"/>
  <c r="D625" i="11" s="1"/>
  <c r="C626" i="11"/>
  <c r="D626" i="11" s="1"/>
  <c r="C627" i="11"/>
  <c r="D627" i="11" s="1"/>
  <c r="C628" i="11"/>
  <c r="D628" i="11" s="1"/>
  <c r="C629" i="11"/>
  <c r="D629" i="11" s="1"/>
  <c r="C630" i="11"/>
  <c r="D630" i="11" s="1"/>
  <c r="C631" i="11"/>
  <c r="D631" i="11" s="1"/>
  <c r="C632" i="11"/>
  <c r="D632" i="11" s="1"/>
  <c r="C633" i="11"/>
  <c r="D633" i="11" s="1"/>
  <c r="C634" i="11"/>
  <c r="D634" i="11" s="1"/>
  <c r="C635" i="11"/>
  <c r="D635" i="11" s="1"/>
  <c r="C636" i="11"/>
  <c r="D636" i="11" s="1"/>
  <c r="C637" i="11"/>
  <c r="D637" i="11" s="1"/>
  <c r="C638" i="11"/>
  <c r="D638" i="11" s="1"/>
  <c r="C639" i="11"/>
  <c r="D639" i="11" s="1"/>
  <c r="C640" i="11"/>
  <c r="D640" i="11" s="1"/>
  <c r="C641" i="11"/>
  <c r="D641" i="11" s="1"/>
  <c r="C642" i="11"/>
  <c r="D642" i="11" s="1"/>
  <c r="C643" i="11"/>
  <c r="D643" i="11" s="1"/>
  <c r="C644" i="11"/>
  <c r="D644" i="11" s="1"/>
  <c r="C645" i="11"/>
  <c r="D645" i="11" s="1"/>
  <c r="C646" i="11"/>
  <c r="D646" i="11" s="1"/>
  <c r="C647" i="11"/>
  <c r="D647" i="11" s="1"/>
  <c r="C648" i="11"/>
  <c r="D648" i="11" s="1"/>
  <c r="C649" i="11"/>
  <c r="D649" i="11" s="1"/>
  <c r="C650" i="11"/>
  <c r="D650" i="11" s="1"/>
  <c r="C651" i="11"/>
  <c r="D651" i="11" s="1"/>
  <c r="C652" i="11"/>
  <c r="D652" i="11" s="1"/>
  <c r="C653" i="11"/>
  <c r="D653" i="11" s="1"/>
  <c r="C654" i="11"/>
  <c r="D654" i="11" s="1"/>
  <c r="C655" i="11"/>
  <c r="D655" i="11" s="1"/>
  <c r="C656" i="11"/>
  <c r="D656" i="11" s="1"/>
  <c r="C657" i="11"/>
  <c r="D657" i="11" s="1"/>
  <c r="C658" i="11"/>
  <c r="D658" i="11" s="1"/>
  <c r="C659" i="11"/>
  <c r="D659" i="11" s="1"/>
  <c r="C660" i="11"/>
  <c r="D660" i="11" s="1"/>
  <c r="C661" i="11"/>
  <c r="D661" i="11" s="1"/>
  <c r="C662" i="11"/>
  <c r="D662" i="11" s="1"/>
  <c r="C663" i="11"/>
  <c r="D663" i="11" s="1"/>
  <c r="C664" i="11"/>
  <c r="D664" i="11" s="1"/>
  <c r="C665" i="11"/>
  <c r="D665" i="11" s="1"/>
  <c r="C666" i="11"/>
  <c r="D666" i="11" s="1"/>
  <c r="C667" i="11"/>
  <c r="D667" i="11" s="1"/>
  <c r="C668" i="11"/>
  <c r="D668" i="11" s="1"/>
  <c r="C669" i="11"/>
  <c r="D669" i="11" s="1"/>
  <c r="C670" i="11"/>
  <c r="D670" i="11" s="1"/>
  <c r="C671" i="11"/>
  <c r="D671" i="11" s="1"/>
  <c r="C672" i="11"/>
  <c r="D672" i="11" s="1"/>
  <c r="C673" i="11"/>
  <c r="D673" i="11" s="1"/>
  <c r="C674" i="11"/>
  <c r="D674" i="11" s="1"/>
  <c r="C675" i="11"/>
  <c r="D675" i="11" s="1"/>
  <c r="C676" i="11"/>
  <c r="D676" i="11" s="1"/>
  <c r="C677" i="11"/>
  <c r="D677" i="11" s="1"/>
  <c r="C678" i="11"/>
  <c r="D678" i="11" s="1"/>
  <c r="C679" i="11"/>
  <c r="D679" i="11" s="1"/>
  <c r="C680" i="11"/>
  <c r="D680" i="11" s="1"/>
  <c r="C681" i="11"/>
  <c r="D681" i="11" s="1"/>
  <c r="C682" i="11"/>
  <c r="D682" i="11" s="1"/>
  <c r="C683" i="11"/>
  <c r="D683" i="11" s="1"/>
  <c r="C684" i="11"/>
  <c r="D684" i="11" s="1"/>
  <c r="C685" i="11"/>
  <c r="D685" i="11" s="1"/>
  <c r="C686" i="11"/>
  <c r="D686" i="11" s="1"/>
  <c r="C688" i="11"/>
  <c r="D688" i="11" s="1"/>
  <c r="C687" i="11"/>
  <c r="D687" i="11" s="1"/>
  <c r="C689" i="11"/>
  <c r="D689" i="11" s="1"/>
  <c r="C690" i="11"/>
  <c r="D690" i="11" s="1"/>
  <c r="C691" i="11"/>
  <c r="D691" i="11" s="1"/>
  <c r="C692" i="11"/>
  <c r="D692" i="11" s="1"/>
  <c r="C693" i="11"/>
  <c r="D693" i="11" s="1"/>
  <c r="C694" i="11"/>
  <c r="D694" i="11" s="1"/>
  <c r="C695" i="11"/>
  <c r="D695" i="11" s="1"/>
  <c r="C696" i="11"/>
  <c r="D696" i="11" s="1"/>
  <c r="C697" i="11"/>
  <c r="D697" i="11" s="1"/>
  <c r="C698" i="11"/>
  <c r="D698" i="11" s="1"/>
  <c r="C699" i="11"/>
  <c r="D699" i="11" s="1"/>
  <c r="C700" i="11"/>
  <c r="D700" i="11" s="1"/>
  <c r="C701" i="11"/>
  <c r="D701" i="11" s="1"/>
  <c r="C702" i="11"/>
  <c r="D702" i="11" s="1"/>
  <c r="C703" i="11"/>
  <c r="D703" i="11" s="1"/>
  <c r="C704" i="11"/>
  <c r="D704" i="11" s="1"/>
  <c r="C705" i="11"/>
  <c r="D705" i="11" s="1"/>
  <c r="C706" i="11"/>
  <c r="D706" i="11" s="1"/>
  <c r="C707" i="11"/>
  <c r="D707" i="11" s="1"/>
  <c r="C708" i="11"/>
  <c r="D708" i="11" s="1"/>
  <c r="C709" i="11"/>
  <c r="D709" i="11" s="1"/>
  <c r="C710" i="11"/>
  <c r="D710" i="11" s="1"/>
  <c r="C711" i="11"/>
  <c r="D711" i="11" s="1"/>
  <c r="C712" i="11"/>
  <c r="D712" i="11" s="1"/>
  <c r="C713" i="11"/>
  <c r="D713" i="11" s="1"/>
  <c r="C714" i="11"/>
  <c r="D714" i="11" s="1"/>
  <c r="C715" i="11"/>
  <c r="D715" i="11" s="1"/>
  <c r="C716" i="11"/>
  <c r="D716" i="11" s="1"/>
  <c r="C717" i="11"/>
  <c r="D717" i="11" s="1"/>
  <c r="C718" i="11"/>
  <c r="D718" i="11" s="1"/>
  <c r="C719" i="11"/>
  <c r="D719" i="11" s="1"/>
  <c r="C720" i="11"/>
  <c r="D720" i="11" s="1"/>
  <c r="C721" i="11"/>
  <c r="D721" i="11" s="1"/>
  <c r="C722" i="11"/>
  <c r="D722" i="11" s="1"/>
  <c r="C723" i="11"/>
  <c r="D723" i="11" s="1"/>
  <c r="C724" i="11"/>
  <c r="D724" i="11" s="1"/>
  <c r="C725" i="11"/>
  <c r="D725" i="11" s="1"/>
  <c r="C726" i="11"/>
  <c r="D726" i="11" s="1"/>
  <c r="C727" i="11"/>
  <c r="D727" i="11" s="1"/>
  <c r="C728" i="11"/>
  <c r="D728" i="11" s="1"/>
  <c r="C729" i="11"/>
  <c r="D729" i="11" s="1"/>
  <c r="C730" i="11"/>
  <c r="D730" i="11" s="1"/>
  <c r="C731" i="11"/>
  <c r="D731" i="11" s="1"/>
  <c r="C732" i="11"/>
  <c r="D732" i="11" s="1"/>
  <c r="C733" i="11"/>
  <c r="D733" i="11" s="1"/>
  <c r="C734" i="11"/>
  <c r="D734" i="11" s="1"/>
  <c r="C735" i="11"/>
  <c r="D735" i="11" s="1"/>
  <c r="C736" i="11"/>
  <c r="D736" i="11" s="1"/>
  <c r="C737" i="11"/>
  <c r="D737" i="11" s="1"/>
  <c r="C738" i="11"/>
  <c r="D738" i="11" s="1"/>
  <c r="C739" i="11"/>
  <c r="D739" i="11" s="1"/>
  <c r="C740" i="11"/>
  <c r="D740" i="11" s="1"/>
  <c r="C741" i="11"/>
  <c r="D741" i="11" s="1"/>
  <c r="C742" i="11"/>
  <c r="D742" i="11" s="1"/>
  <c r="C743" i="11"/>
  <c r="D743" i="11" s="1"/>
  <c r="C745" i="11"/>
  <c r="D745" i="11" s="1"/>
  <c r="C744" i="11"/>
  <c r="D744" i="11" s="1"/>
  <c r="C746" i="11"/>
  <c r="D746" i="11" s="1"/>
  <c r="C747" i="11"/>
  <c r="D747" i="11" s="1"/>
  <c r="C748" i="11"/>
  <c r="D748" i="11" s="1"/>
  <c r="C749" i="11"/>
  <c r="D749" i="11" s="1"/>
  <c r="C750" i="11"/>
  <c r="D750" i="11" s="1"/>
  <c r="C751" i="11"/>
  <c r="D751" i="11" s="1"/>
  <c r="C752" i="11"/>
  <c r="D752" i="11" s="1"/>
  <c r="C753" i="11"/>
  <c r="D753" i="11" s="1"/>
  <c r="C754" i="11"/>
  <c r="D754" i="11" s="1"/>
  <c r="C755" i="11"/>
  <c r="D755" i="11" s="1"/>
  <c r="C757" i="11"/>
  <c r="D757" i="11" s="1"/>
  <c r="C756" i="11"/>
  <c r="D756" i="11" s="1"/>
  <c r="C758" i="11"/>
  <c r="D758" i="11" s="1"/>
  <c r="C759" i="11"/>
  <c r="D759" i="11" s="1"/>
  <c r="C760" i="11"/>
  <c r="D760" i="11" s="1"/>
  <c r="C761" i="11"/>
  <c r="D761" i="11" s="1"/>
  <c r="C762" i="11"/>
  <c r="D762" i="11" s="1"/>
  <c r="C763" i="11"/>
  <c r="D763" i="11" s="1"/>
  <c r="C764" i="11"/>
  <c r="D764" i="11" s="1"/>
  <c r="C765" i="11"/>
  <c r="D765" i="11" s="1"/>
  <c r="C766" i="11"/>
  <c r="D766" i="11" s="1"/>
  <c r="C768" i="11"/>
  <c r="D768" i="11" s="1"/>
  <c r="C767" i="11"/>
  <c r="D767" i="11" s="1"/>
  <c r="C769" i="11"/>
  <c r="D769" i="11" s="1"/>
  <c r="C770" i="11"/>
  <c r="D770" i="11" s="1"/>
  <c r="C771" i="11"/>
  <c r="D771" i="11" s="1"/>
  <c r="C772" i="11"/>
  <c r="D772" i="11" s="1"/>
  <c r="C773" i="11"/>
  <c r="D773" i="11" s="1"/>
  <c r="C774" i="11"/>
  <c r="D774" i="11" s="1"/>
  <c r="C775" i="11"/>
  <c r="D775" i="11" s="1"/>
  <c r="C776" i="11"/>
  <c r="D776" i="11" s="1"/>
  <c r="C777" i="11"/>
  <c r="D777" i="11" s="1"/>
  <c r="C778" i="11"/>
  <c r="D778" i="11" s="1"/>
  <c r="C779" i="11"/>
  <c r="D779" i="11" s="1"/>
  <c r="C780" i="11"/>
  <c r="D780" i="11" s="1"/>
  <c r="C781" i="11"/>
  <c r="D781" i="11" s="1"/>
  <c r="C782" i="11"/>
  <c r="D782" i="11" s="1"/>
  <c r="C783" i="11"/>
  <c r="D783" i="11" s="1"/>
  <c r="C784" i="11"/>
  <c r="D784" i="11" s="1"/>
  <c r="C785" i="11"/>
  <c r="D785" i="11" s="1"/>
  <c r="C786" i="11"/>
  <c r="D786" i="11" s="1"/>
  <c r="C787" i="11"/>
  <c r="D787" i="11" s="1"/>
  <c r="C788" i="11"/>
  <c r="D788" i="11" s="1"/>
  <c r="C789" i="11"/>
  <c r="D789" i="11" s="1"/>
  <c r="C790" i="11"/>
  <c r="D790" i="11" s="1"/>
  <c r="C791" i="11"/>
  <c r="D791" i="11" s="1"/>
  <c r="C792" i="11"/>
  <c r="D792" i="11" s="1"/>
  <c r="C793" i="11"/>
  <c r="D793" i="11" s="1"/>
  <c r="C794" i="11"/>
  <c r="D794" i="11" s="1"/>
  <c r="C795" i="11"/>
  <c r="D795" i="11" s="1"/>
  <c r="C796" i="11"/>
  <c r="D796" i="11" s="1"/>
  <c r="C797" i="11"/>
  <c r="D797" i="11" s="1"/>
  <c r="C798" i="11"/>
  <c r="D798" i="11" s="1"/>
  <c r="C799" i="11"/>
  <c r="D799" i="11" s="1"/>
  <c r="C800" i="11"/>
  <c r="D800" i="11" s="1"/>
  <c r="C801" i="11"/>
  <c r="D801" i="11" s="1"/>
  <c r="C802" i="11"/>
  <c r="D802" i="11" s="1"/>
  <c r="C803" i="11"/>
  <c r="D803" i="11" s="1"/>
  <c r="C804" i="11"/>
  <c r="D804" i="11" s="1"/>
  <c r="C805" i="11"/>
  <c r="D805" i="11" s="1"/>
  <c r="C806" i="11"/>
  <c r="D806" i="11" s="1"/>
  <c r="C807" i="11"/>
  <c r="D807" i="11" s="1"/>
  <c r="C808" i="11"/>
  <c r="D808" i="11" s="1"/>
  <c r="C809" i="11"/>
  <c r="D809" i="11" s="1"/>
  <c r="C810" i="11"/>
  <c r="D810" i="11" s="1"/>
  <c r="C811" i="11"/>
  <c r="D811" i="11" s="1"/>
  <c r="C812" i="11"/>
  <c r="D812" i="11" s="1"/>
  <c r="C813" i="11"/>
  <c r="D813" i="11" s="1"/>
  <c r="C814" i="11"/>
  <c r="D814" i="11" s="1"/>
  <c r="C815" i="11"/>
  <c r="D815" i="11" s="1"/>
  <c r="C816" i="11"/>
  <c r="D816" i="11" s="1"/>
  <c r="C817" i="11"/>
  <c r="D817" i="11" s="1"/>
  <c r="C818" i="11"/>
  <c r="D818" i="11" s="1"/>
  <c r="C819" i="11"/>
  <c r="D819" i="11" s="1"/>
  <c r="C820" i="11"/>
  <c r="D820" i="11" s="1"/>
  <c r="C821" i="11"/>
  <c r="D821" i="11" s="1"/>
  <c r="C822" i="11"/>
  <c r="D822" i="11" s="1"/>
  <c r="C823" i="11"/>
  <c r="D823" i="11" s="1"/>
  <c r="C824" i="11"/>
  <c r="D824" i="11" s="1"/>
  <c r="C825" i="11"/>
  <c r="D825" i="11" s="1"/>
  <c r="C826" i="11"/>
  <c r="D826" i="11" s="1"/>
  <c r="C827" i="11"/>
  <c r="D827" i="11" s="1"/>
  <c r="C828" i="11"/>
  <c r="D828" i="11" s="1"/>
  <c r="C829" i="11"/>
  <c r="D829" i="11" s="1"/>
  <c r="C830" i="11"/>
  <c r="D830" i="11" s="1"/>
  <c r="C831" i="11"/>
  <c r="D831" i="11" s="1"/>
  <c r="C832" i="11"/>
  <c r="D832" i="11" s="1"/>
  <c r="C833" i="11"/>
  <c r="D833" i="11" s="1"/>
  <c r="C834" i="11"/>
  <c r="D834" i="11" s="1"/>
  <c r="C835" i="11"/>
  <c r="D835" i="11" s="1"/>
  <c r="C836" i="11"/>
  <c r="D836" i="11" s="1"/>
  <c r="C837" i="11"/>
  <c r="D837" i="11" s="1"/>
  <c r="C838" i="11"/>
  <c r="D838" i="11" s="1"/>
  <c r="C839" i="11"/>
  <c r="D839" i="11" s="1"/>
  <c r="C840" i="11"/>
  <c r="D840" i="11" s="1"/>
  <c r="C841" i="11"/>
  <c r="D841" i="11" s="1"/>
  <c r="C842" i="11"/>
  <c r="D842" i="11" s="1"/>
  <c r="C843" i="11"/>
  <c r="D843" i="11" s="1"/>
  <c r="C844" i="11"/>
  <c r="D844" i="11" s="1"/>
  <c r="C845" i="11"/>
  <c r="D845" i="11" s="1"/>
  <c r="C846" i="11"/>
  <c r="D846" i="11" s="1"/>
  <c r="C847" i="11"/>
  <c r="D847" i="11" s="1"/>
  <c r="C848" i="11"/>
  <c r="D848" i="11" s="1"/>
  <c r="C849" i="11"/>
  <c r="D849" i="11" s="1"/>
  <c r="C850" i="11"/>
  <c r="D850" i="11" s="1"/>
  <c r="C852" i="11"/>
  <c r="D852" i="11" s="1"/>
  <c r="C851" i="11"/>
  <c r="D851" i="11" s="1"/>
  <c r="C853" i="11"/>
  <c r="D853" i="11" s="1"/>
  <c r="C854" i="11"/>
  <c r="D854" i="11" s="1"/>
  <c r="C855" i="11"/>
  <c r="D855" i="11" s="1"/>
  <c r="C857" i="11"/>
  <c r="D857" i="11" s="1"/>
  <c r="C856" i="11"/>
  <c r="D856" i="11" s="1"/>
  <c r="C858" i="11"/>
  <c r="D858" i="11" s="1"/>
  <c r="C859" i="11"/>
  <c r="D859" i="11" s="1"/>
  <c r="C860" i="11"/>
  <c r="D860" i="11" s="1"/>
  <c r="C861" i="11"/>
  <c r="D861" i="11" s="1"/>
  <c r="C862" i="11"/>
  <c r="D862" i="11" s="1"/>
  <c r="C863" i="11"/>
  <c r="D863" i="11" s="1"/>
  <c r="C864" i="11"/>
  <c r="D864" i="11" s="1"/>
  <c r="C865" i="11"/>
  <c r="D865" i="11" s="1"/>
  <c r="C866" i="11"/>
  <c r="D866" i="11" s="1"/>
  <c r="C867" i="11"/>
  <c r="D867" i="11" s="1"/>
  <c r="C868" i="11"/>
  <c r="D868" i="11" s="1"/>
  <c r="C869" i="11"/>
  <c r="D869" i="11" s="1"/>
  <c r="C870" i="11"/>
  <c r="D870" i="11" s="1"/>
  <c r="C871" i="11"/>
  <c r="D871" i="11" s="1"/>
  <c r="C872" i="11"/>
  <c r="D872" i="11" s="1"/>
  <c r="C873" i="11"/>
  <c r="D873" i="11" s="1"/>
  <c r="C874" i="11"/>
  <c r="D874" i="11" s="1"/>
  <c r="C875" i="11"/>
  <c r="D875" i="11" s="1"/>
  <c r="C876" i="11"/>
  <c r="D876" i="11" s="1"/>
  <c r="C877" i="11"/>
  <c r="D877" i="11" s="1"/>
  <c r="C878" i="11"/>
  <c r="D878" i="11" s="1"/>
  <c r="C879" i="11"/>
  <c r="D879" i="11" s="1"/>
  <c r="C880" i="11"/>
  <c r="D880" i="11" s="1"/>
  <c r="C881" i="11"/>
  <c r="D881" i="11" s="1"/>
  <c r="C882" i="11"/>
  <c r="D882" i="11" s="1"/>
  <c r="C883" i="11"/>
  <c r="D883" i="11" s="1"/>
  <c r="C884" i="11"/>
  <c r="D884" i="11" s="1"/>
  <c r="C885" i="11"/>
  <c r="D885" i="11" s="1"/>
  <c r="C886" i="11"/>
  <c r="D886" i="11" s="1"/>
  <c r="C887" i="11"/>
  <c r="D887" i="11" s="1"/>
  <c r="C888" i="11"/>
  <c r="D888" i="11" s="1"/>
  <c r="C889" i="11"/>
  <c r="D889" i="11" s="1"/>
  <c r="C890" i="11"/>
  <c r="D890" i="11" s="1"/>
  <c r="C891" i="11"/>
  <c r="D891" i="11" s="1"/>
  <c r="C892" i="11"/>
  <c r="D892" i="11" s="1"/>
  <c r="C893" i="11"/>
  <c r="D893" i="11" s="1"/>
  <c r="C894" i="11"/>
  <c r="D894" i="11" s="1"/>
  <c r="C895" i="11"/>
  <c r="D895" i="11" s="1"/>
  <c r="C896" i="11"/>
  <c r="D896" i="11" s="1"/>
  <c r="C897" i="11"/>
  <c r="D897" i="11" s="1"/>
  <c r="C898" i="11"/>
  <c r="D898" i="11" s="1"/>
  <c r="C899" i="11"/>
  <c r="D899" i="11" s="1"/>
  <c r="C900" i="11"/>
  <c r="D900" i="11" s="1"/>
  <c r="C901" i="11"/>
  <c r="D901" i="11" s="1"/>
  <c r="C902" i="11"/>
  <c r="D902" i="11" s="1"/>
  <c r="C903" i="11"/>
  <c r="D903" i="11" s="1"/>
  <c r="C904" i="11"/>
  <c r="D904" i="11" s="1"/>
  <c r="C905" i="11"/>
  <c r="D905" i="11" s="1"/>
  <c r="C906" i="11"/>
  <c r="D906" i="11" s="1"/>
  <c r="C907" i="11"/>
  <c r="D907" i="11" s="1"/>
  <c r="C908" i="11"/>
  <c r="D908" i="11" s="1"/>
  <c r="C909" i="11"/>
  <c r="D909" i="11" s="1"/>
  <c r="C910" i="11"/>
  <c r="D910" i="11" s="1"/>
  <c r="C911" i="11"/>
  <c r="D911" i="11" s="1"/>
  <c r="C912" i="11"/>
  <c r="D912" i="11" s="1"/>
  <c r="C914" i="11"/>
  <c r="D914" i="11" s="1"/>
  <c r="C913" i="11"/>
  <c r="D913" i="11" s="1"/>
  <c r="C915" i="11"/>
  <c r="D915" i="11" s="1"/>
  <c r="C916" i="11"/>
  <c r="D916" i="11" s="1"/>
  <c r="C917" i="11"/>
  <c r="D917" i="11" s="1"/>
  <c r="C918" i="11"/>
  <c r="D918" i="11" s="1"/>
  <c r="C919" i="11"/>
  <c r="D919" i="11" s="1"/>
  <c r="C920" i="11"/>
  <c r="D920" i="11" s="1"/>
  <c r="C921" i="11"/>
  <c r="D921" i="11" s="1"/>
  <c r="C922" i="11"/>
  <c r="D922" i="11" s="1"/>
  <c r="C923" i="11"/>
  <c r="D923" i="11" s="1"/>
  <c r="C924" i="11"/>
  <c r="D924" i="11" s="1"/>
  <c r="C925" i="11"/>
  <c r="D925" i="11" s="1"/>
  <c r="C926" i="11"/>
  <c r="D926" i="11" s="1"/>
  <c r="C927" i="11"/>
  <c r="D927" i="11" s="1"/>
  <c r="C928" i="11"/>
  <c r="D928" i="11" s="1"/>
  <c r="C929" i="11"/>
  <c r="D929" i="11" s="1"/>
  <c r="C930" i="11"/>
  <c r="D930" i="11" s="1"/>
  <c r="C931" i="11"/>
  <c r="D931" i="11" s="1"/>
  <c r="C932" i="11"/>
  <c r="D932" i="11" s="1"/>
  <c r="C933" i="11"/>
  <c r="D933" i="11" s="1"/>
  <c r="C934" i="11"/>
  <c r="D934" i="11" s="1"/>
  <c r="C935" i="11"/>
  <c r="D935" i="11" s="1"/>
  <c r="C936" i="11"/>
  <c r="D936" i="11" s="1"/>
  <c r="C937" i="11"/>
  <c r="D937" i="11" s="1"/>
  <c r="C938" i="11"/>
  <c r="D938" i="11" s="1"/>
  <c r="C939" i="11"/>
  <c r="D939" i="11" s="1"/>
  <c r="C940" i="11"/>
  <c r="D940" i="11" s="1"/>
  <c r="C941" i="11"/>
  <c r="D941" i="11" s="1"/>
  <c r="C942" i="11"/>
  <c r="D942" i="11" s="1"/>
  <c r="C943" i="11"/>
  <c r="D943" i="11" s="1"/>
  <c r="C944" i="11"/>
  <c r="D944" i="11" s="1"/>
  <c r="C945" i="11"/>
  <c r="D945" i="11" s="1"/>
  <c r="C946" i="11"/>
  <c r="D946" i="11" s="1"/>
  <c r="C947" i="11"/>
  <c r="D947" i="11" s="1"/>
  <c r="C948" i="11"/>
  <c r="D948" i="11" s="1"/>
  <c r="C949" i="11"/>
  <c r="D949" i="11" s="1"/>
  <c r="C950" i="11"/>
  <c r="D950" i="11" s="1"/>
  <c r="C952" i="11"/>
  <c r="D952" i="11" s="1"/>
  <c r="C951" i="11"/>
  <c r="D951" i="11" s="1"/>
  <c r="C953" i="11"/>
  <c r="D953" i="11" s="1"/>
  <c r="C955" i="11"/>
  <c r="D955" i="11" s="1"/>
  <c r="C954" i="11"/>
  <c r="D954" i="11" s="1"/>
  <c r="C956" i="11"/>
  <c r="D956" i="11" s="1"/>
  <c r="C957" i="11"/>
  <c r="D957" i="11" s="1"/>
  <c r="C958" i="11"/>
  <c r="D958" i="11" s="1"/>
  <c r="C959" i="11"/>
  <c r="D959" i="11" s="1"/>
  <c r="C960" i="11"/>
  <c r="D960" i="11" s="1"/>
  <c r="C961" i="11"/>
  <c r="D961" i="11" s="1"/>
  <c r="C962" i="11"/>
  <c r="D962" i="11" s="1"/>
  <c r="C963" i="11"/>
  <c r="D963" i="11" s="1"/>
  <c r="C964" i="11"/>
  <c r="D964" i="11" s="1"/>
  <c r="C965" i="11"/>
  <c r="D965" i="11" s="1"/>
  <c r="C966" i="11"/>
  <c r="D966" i="11" s="1"/>
  <c r="C968" i="11"/>
  <c r="D968" i="11" s="1"/>
  <c r="C967" i="11"/>
  <c r="D967" i="11" s="1"/>
  <c r="C969" i="11"/>
  <c r="D969" i="11" s="1"/>
  <c r="C970" i="11"/>
  <c r="D970" i="11" s="1"/>
  <c r="C971" i="11"/>
  <c r="D971" i="11" s="1"/>
  <c r="C972" i="11"/>
  <c r="D972" i="11" s="1"/>
  <c r="C973" i="11"/>
  <c r="D973" i="11" s="1"/>
  <c r="C974" i="11"/>
  <c r="D974" i="11" s="1"/>
  <c r="C975" i="11"/>
  <c r="D975" i="11" s="1"/>
  <c r="C976" i="11"/>
  <c r="D976" i="11" s="1"/>
  <c r="C977" i="11"/>
  <c r="D977" i="11" s="1"/>
  <c r="C978" i="11"/>
  <c r="D978" i="11" s="1"/>
  <c r="C980" i="11"/>
  <c r="D980" i="11" s="1"/>
  <c r="C979" i="11"/>
  <c r="D979" i="11" s="1"/>
  <c r="C982" i="11"/>
  <c r="D982" i="11" s="1"/>
  <c r="C981" i="11"/>
  <c r="D981" i="11" s="1"/>
  <c r="C983" i="11"/>
  <c r="D983" i="11" s="1"/>
  <c r="C984" i="11"/>
  <c r="D984" i="11" s="1"/>
  <c r="C985" i="11"/>
  <c r="D985" i="11" s="1"/>
  <c r="C986" i="11"/>
  <c r="D986" i="11" s="1"/>
  <c r="C987" i="11"/>
  <c r="D987" i="11" s="1"/>
  <c r="C988" i="11"/>
  <c r="D988" i="11" s="1"/>
  <c r="C989" i="11"/>
  <c r="D989" i="11" s="1"/>
  <c r="C990" i="11"/>
  <c r="D990" i="11" s="1"/>
  <c r="C991" i="11"/>
  <c r="D991" i="11" s="1"/>
  <c r="C993" i="11"/>
  <c r="D993" i="11" s="1"/>
  <c r="C992" i="11"/>
  <c r="D992" i="11" s="1"/>
  <c r="C994" i="11"/>
  <c r="D994" i="11" s="1"/>
  <c r="C995" i="11"/>
  <c r="D995" i="11" s="1"/>
  <c r="C996" i="11"/>
  <c r="D996" i="11" s="1"/>
  <c r="C997" i="11"/>
  <c r="D997" i="11" s="1"/>
  <c r="C998" i="11"/>
  <c r="D998" i="11" s="1"/>
  <c r="C999" i="11"/>
  <c r="D999" i="11" s="1"/>
  <c r="C1000" i="11"/>
  <c r="D1000" i="11" s="1"/>
  <c r="C1001" i="11"/>
  <c r="D1001" i="11" s="1"/>
  <c r="C1002" i="11"/>
  <c r="D1002" i="11" s="1"/>
  <c r="C1003" i="11"/>
  <c r="D1003" i="11" s="1"/>
  <c r="C1004" i="11"/>
  <c r="D1004" i="11" s="1"/>
  <c r="C1005" i="11"/>
  <c r="D1005" i="11" s="1"/>
  <c r="C1006" i="11"/>
  <c r="D1006" i="11" s="1"/>
  <c r="C1007" i="11"/>
  <c r="D1007" i="11" s="1"/>
  <c r="C1008" i="11"/>
  <c r="D1008" i="11" s="1"/>
  <c r="C1009" i="11"/>
  <c r="D1009" i="11" s="1"/>
  <c r="C1010" i="11"/>
  <c r="D1010" i="11" s="1"/>
  <c r="C1011" i="11"/>
  <c r="D1011" i="11" s="1"/>
  <c r="C1012" i="11"/>
  <c r="D1012" i="11" s="1"/>
  <c r="C1013" i="11"/>
  <c r="D1013" i="11" s="1"/>
  <c r="C1014" i="11"/>
  <c r="D1014" i="11" s="1"/>
  <c r="C1015" i="11"/>
  <c r="D1015" i="11" s="1"/>
  <c r="C1016" i="11"/>
  <c r="D1016" i="11" s="1"/>
  <c r="C1017" i="11"/>
  <c r="D1017" i="11" s="1"/>
  <c r="C1018" i="11"/>
  <c r="D1018" i="11" s="1"/>
  <c r="C1019" i="11"/>
  <c r="D1019" i="11" s="1"/>
  <c r="C1020" i="11"/>
  <c r="D1020" i="11" s="1"/>
  <c r="C1021" i="11"/>
  <c r="D1021" i="11" s="1"/>
  <c r="C1022" i="11"/>
  <c r="D1022" i="11" s="1"/>
  <c r="C1023" i="11"/>
  <c r="D1023" i="11" s="1"/>
  <c r="C1024" i="11"/>
  <c r="D1024" i="11" s="1"/>
  <c r="C1025" i="11"/>
  <c r="D1025" i="11" s="1"/>
  <c r="C1026" i="11"/>
  <c r="D1026" i="11" s="1"/>
  <c r="C1027" i="11"/>
  <c r="D1027" i="11" s="1"/>
  <c r="C1028" i="11"/>
  <c r="D1028" i="11" s="1"/>
  <c r="C1029" i="11"/>
  <c r="D1029" i="11" s="1"/>
  <c r="C1030" i="11"/>
  <c r="D1030" i="11" s="1"/>
  <c r="C1031" i="11"/>
  <c r="D1031" i="11" s="1"/>
  <c r="C1032" i="11"/>
  <c r="D1032" i="11" s="1"/>
  <c r="C1033" i="11"/>
  <c r="D1033" i="11" s="1"/>
  <c r="C1034" i="11"/>
  <c r="D1034" i="11" s="1"/>
  <c r="C1035" i="11"/>
  <c r="D1035" i="11" s="1"/>
  <c r="C1036" i="11"/>
  <c r="D1036" i="11" s="1"/>
  <c r="C1037" i="11"/>
  <c r="D1037" i="11" s="1"/>
  <c r="C1038" i="11"/>
  <c r="D1038" i="11" s="1"/>
  <c r="C1039" i="11"/>
  <c r="D1039" i="11" s="1"/>
  <c r="C1040" i="11"/>
  <c r="D1040" i="11" s="1"/>
  <c r="C1042" i="11"/>
  <c r="D1042" i="11" s="1"/>
  <c r="C1041" i="11"/>
  <c r="D1041" i="11" s="1"/>
  <c r="C1043" i="11"/>
  <c r="D1043" i="11" s="1"/>
  <c r="C1044" i="11"/>
  <c r="D1044" i="11" s="1"/>
  <c r="C1045" i="11"/>
  <c r="D1045" i="11" s="1"/>
  <c r="C1046" i="11"/>
  <c r="D1046" i="11" s="1"/>
  <c r="C1047" i="11"/>
  <c r="D1047" i="11" s="1"/>
  <c r="C1048" i="11"/>
  <c r="D1048" i="11" s="1"/>
  <c r="C1049" i="11"/>
  <c r="D1049" i="11" s="1"/>
  <c r="C1050" i="11"/>
  <c r="D1050" i="11" s="1"/>
  <c r="C1051" i="11"/>
  <c r="D1051" i="11" s="1"/>
  <c r="C1052" i="11"/>
  <c r="D1052" i="11" s="1"/>
  <c r="C1053" i="11"/>
  <c r="D1053" i="11" s="1"/>
  <c r="C1054" i="11"/>
  <c r="D1054" i="11" s="1"/>
  <c r="C1055" i="11"/>
  <c r="D1055" i="11" s="1"/>
  <c r="C1056" i="11"/>
  <c r="D1056" i="11" s="1"/>
  <c r="C1057" i="11"/>
  <c r="D1057" i="11" s="1"/>
  <c r="C1058" i="11"/>
  <c r="D1058" i="11" s="1"/>
  <c r="C1059" i="11"/>
  <c r="D1059" i="11" s="1"/>
  <c r="C1060" i="11"/>
  <c r="D1060" i="11" s="1"/>
  <c r="C1061" i="11"/>
  <c r="D1061" i="11" s="1"/>
  <c r="C1062" i="11"/>
  <c r="D1062" i="11" s="1"/>
  <c r="C1063" i="11"/>
  <c r="D1063" i="11" s="1"/>
  <c r="C1064" i="11"/>
  <c r="D1064" i="11" s="1"/>
  <c r="C1065" i="11"/>
  <c r="D1065" i="11" s="1"/>
  <c r="C1066" i="11"/>
  <c r="D1066" i="11" s="1"/>
  <c r="C1067" i="11"/>
  <c r="D1067" i="11" s="1"/>
  <c r="C1068" i="11"/>
  <c r="D1068" i="11" s="1"/>
  <c r="C1069" i="11"/>
  <c r="D1069" i="11" s="1"/>
  <c r="C1070" i="11"/>
  <c r="D1070" i="11" s="1"/>
  <c r="C1072" i="11"/>
  <c r="D1072" i="11" s="1"/>
  <c r="C1071" i="11"/>
  <c r="D1071" i="11" s="1"/>
  <c r="C1073" i="11"/>
  <c r="D1073" i="11" s="1"/>
  <c r="C1074" i="11"/>
  <c r="D1074" i="11" s="1"/>
  <c r="C1075" i="11"/>
  <c r="D1075" i="11" s="1"/>
  <c r="C1076" i="11"/>
  <c r="D1076" i="11" s="1"/>
  <c r="C1077" i="11"/>
  <c r="D1077" i="11" s="1"/>
  <c r="C1078" i="11"/>
  <c r="D1078" i="11" s="1"/>
  <c r="C1079" i="11"/>
  <c r="D1079" i="11" s="1"/>
  <c r="C1080" i="11"/>
  <c r="D1080" i="11" s="1"/>
  <c r="C1082" i="11"/>
  <c r="D1082" i="11" s="1"/>
  <c r="C1081" i="11"/>
  <c r="D1081" i="11" s="1"/>
  <c r="C1083" i="11"/>
  <c r="D1083" i="11" s="1"/>
  <c r="C1084" i="11"/>
  <c r="D1084" i="11" s="1"/>
  <c r="C1085" i="11"/>
  <c r="D1085" i="11" s="1"/>
  <c r="C1086" i="11"/>
  <c r="D1086" i="11" s="1"/>
  <c r="C1087" i="11"/>
  <c r="D1087" i="11" s="1"/>
  <c r="C1088" i="11"/>
  <c r="D1088" i="11" s="1"/>
  <c r="C1089" i="11"/>
  <c r="D1089" i="11" s="1"/>
  <c r="C1091" i="11"/>
  <c r="D1091" i="11" s="1"/>
  <c r="C1090" i="11"/>
  <c r="D1090" i="11" s="1"/>
  <c r="C1092" i="11"/>
  <c r="D1092" i="11" s="1"/>
  <c r="C1093" i="11"/>
  <c r="D1093" i="11" s="1"/>
  <c r="C1094" i="11"/>
  <c r="D1094" i="11" s="1"/>
  <c r="C1095" i="11"/>
  <c r="D1095" i="11" s="1"/>
  <c r="C1096" i="11"/>
  <c r="D1096" i="11" s="1"/>
  <c r="C1097" i="11"/>
  <c r="D1097" i="11" s="1"/>
  <c r="C1098" i="11"/>
  <c r="D1098" i="11" s="1"/>
  <c r="C1099" i="11"/>
  <c r="D1099" i="11" s="1"/>
  <c r="C1100" i="11"/>
  <c r="D1100" i="11" s="1"/>
  <c r="C1101" i="11"/>
  <c r="D1101" i="11" s="1"/>
  <c r="C1102" i="11"/>
  <c r="D1102" i="11" s="1"/>
  <c r="C1103" i="11"/>
  <c r="D1103" i="11" s="1"/>
  <c r="C1104" i="11"/>
  <c r="D1104" i="11" s="1"/>
  <c r="C1105" i="11"/>
  <c r="D1105" i="11" s="1"/>
  <c r="C1106" i="11"/>
  <c r="D1106" i="11" s="1"/>
  <c r="C1107" i="11"/>
  <c r="D1107" i="11" s="1"/>
  <c r="C1108" i="11"/>
  <c r="D1108" i="11" s="1"/>
  <c r="C1109" i="11"/>
  <c r="D1109" i="11" s="1"/>
  <c r="C1110" i="11"/>
  <c r="D1110" i="11" s="1"/>
  <c r="C1111" i="11"/>
  <c r="D1111" i="11" s="1"/>
  <c r="C1112" i="11"/>
  <c r="D1112" i="11" s="1"/>
  <c r="C1113" i="11"/>
  <c r="D1113" i="11" s="1"/>
  <c r="C1114" i="11"/>
  <c r="D1114" i="11" s="1"/>
  <c r="C1115" i="11"/>
  <c r="D1115" i="11" s="1"/>
  <c r="C1116" i="11"/>
  <c r="D1116" i="11" s="1"/>
  <c r="C1117" i="11"/>
  <c r="D1117" i="11" s="1"/>
  <c r="C1118" i="11"/>
  <c r="D1118" i="11" s="1"/>
  <c r="C1119" i="11"/>
  <c r="D1119" i="11" s="1"/>
  <c r="C1120" i="11"/>
  <c r="D1120" i="11" s="1"/>
  <c r="C1121" i="11"/>
  <c r="D1121" i="11" s="1"/>
  <c r="C1122" i="11"/>
  <c r="D1122" i="11" s="1"/>
  <c r="C1123" i="11"/>
  <c r="D1123" i="11" s="1"/>
  <c r="C1124" i="11"/>
  <c r="D1124" i="11" s="1"/>
  <c r="C1125" i="11"/>
  <c r="D1125" i="11" s="1"/>
  <c r="C1126" i="11"/>
  <c r="D1126" i="11" s="1"/>
  <c r="C1127" i="11"/>
  <c r="D1127" i="11" s="1"/>
  <c r="C1128" i="11"/>
  <c r="D1128" i="11" s="1"/>
  <c r="C1129" i="11"/>
  <c r="D1129" i="11" s="1"/>
  <c r="C1130" i="11"/>
  <c r="D1130" i="11" s="1"/>
  <c r="C1131" i="11"/>
  <c r="D1131" i="11" s="1"/>
  <c r="C1132" i="11"/>
  <c r="D1132" i="11" s="1"/>
  <c r="C1133" i="11"/>
  <c r="D1133" i="11" s="1"/>
  <c r="C1134" i="11"/>
  <c r="D1134" i="11" s="1"/>
  <c r="C1135" i="11"/>
  <c r="D1135" i="11" s="1"/>
  <c r="C1136" i="11"/>
  <c r="D1136" i="11" s="1"/>
  <c r="C1138" i="11"/>
  <c r="D1138" i="11" s="1"/>
  <c r="C1139" i="11"/>
  <c r="D1139" i="11" s="1"/>
  <c r="C1137" i="11"/>
  <c r="D1137" i="11" s="1"/>
  <c r="C1140" i="11"/>
  <c r="D1140" i="11" s="1"/>
  <c r="C1141" i="11"/>
  <c r="D1141" i="11" s="1"/>
  <c r="C1142" i="11"/>
  <c r="D1142" i="11" s="1"/>
  <c r="C1143" i="11"/>
  <c r="D1143" i="11" s="1"/>
  <c r="C1144" i="11"/>
  <c r="D1144" i="11" s="1"/>
  <c r="C1145" i="11"/>
  <c r="D1145" i="11" s="1"/>
  <c r="C1146" i="11"/>
  <c r="D1146" i="11" s="1"/>
  <c r="C1147" i="11"/>
  <c r="D1147" i="11" s="1"/>
  <c r="C1148" i="11"/>
  <c r="D1148" i="11" s="1"/>
  <c r="C1149" i="11"/>
  <c r="D1149" i="11" s="1"/>
  <c r="C1150" i="11"/>
  <c r="D1150" i="11" s="1"/>
  <c r="C1151" i="11"/>
  <c r="D1151" i="11" s="1"/>
  <c r="C1152" i="11"/>
  <c r="D1152" i="11" s="1"/>
  <c r="C1153" i="11"/>
  <c r="D1153" i="11" s="1"/>
  <c r="C1154" i="11"/>
  <c r="D1154" i="11" s="1"/>
  <c r="C1155" i="11"/>
  <c r="D1155" i="11" s="1"/>
  <c r="C1156" i="11"/>
  <c r="D1156" i="11" s="1"/>
  <c r="C1157" i="11"/>
  <c r="D1157" i="11" s="1"/>
  <c r="C1158" i="11"/>
  <c r="D1158" i="11" s="1"/>
  <c r="C1159" i="11"/>
  <c r="D1159" i="11" s="1"/>
  <c r="C1160" i="11"/>
  <c r="D1160" i="11" s="1"/>
  <c r="C1161" i="11"/>
  <c r="D1161" i="11" s="1"/>
  <c r="C1162" i="11"/>
  <c r="D1162" i="11" s="1"/>
  <c r="C1164" i="11"/>
  <c r="D1164" i="11" s="1"/>
  <c r="C1163" i="11"/>
  <c r="D1163" i="11" s="1"/>
  <c r="C1165" i="11"/>
  <c r="D1165" i="11" s="1"/>
  <c r="C1166" i="11"/>
  <c r="D1166" i="11" s="1"/>
  <c r="C1167" i="11"/>
  <c r="D1167" i="11" s="1"/>
  <c r="C1168" i="11"/>
  <c r="D1168" i="11" s="1"/>
  <c r="C1169" i="11"/>
  <c r="D1169" i="11" s="1"/>
  <c r="C1170" i="11"/>
  <c r="D1170" i="11" s="1"/>
  <c r="C1171" i="11"/>
  <c r="D1171" i="11" s="1"/>
  <c r="C1172" i="11"/>
  <c r="D1172" i="11" s="1"/>
  <c r="C1173" i="11"/>
  <c r="D1173" i="11" s="1"/>
  <c r="C1174" i="11"/>
  <c r="D1174" i="11" s="1"/>
  <c r="C1175" i="11"/>
  <c r="D1175" i="11" s="1"/>
  <c r="C1176" i="11"/>
  <c r="D1176" i="11" s="1"/>
  <c r="C1177" i="11"/>
  <c r="D1177" i="11" s="1"/>
  <c r="C1178" i="11"/>
  <c r="D1178" i="11" s="1"/>
  <c r="C1179" i="11"/>
  <c r="D1179" i="11" s="1"/>
  <c r="C1180" i="11"/>
  <c r="D1180" i="11" s="1"/>
  <c r="C1181" i="11"/>
  <c r="D1181" i="11" s="1"/>
  <c r="C1182" i="11"/>
  <c r="D1182" i="11" s="1"/>
  <c r="C1183" i="11"/>
  <c r="D1183" i="11" s="1"/>
  <c r="C1184" i="11"/>
  <c r="D1184" i="11" s="1"/>
  <c r="C1185" i="11"/>
  <c r="D1185" i="11" s="1"/>
  <c r="C1186" i="11"/>
  <c r="D1186" i="11" s="1"/>
  <c r="C1187" i="11"/>
  <c r="D1187" i="11" s="1"/>
  <c r="C1188" i="11"/>
  <c r="D1188" i="11" s="1"/>
  <c r="C1189" i="11"/>
  <c r="D1189" i="11" s="1"/>
  <c r="C1190" i="11"/>
  <c r="D1190" i="11" s="1"/>
  <c r="C1191" i="11"/>
  <c r="D1191" i="11" s="1"/>
  <c r="C1192" i="11"/>
  <c r="D1192" i="11" s="1"/>
  <c r="C1193" i="11"/>
  <c r="D1193" i="11" s="1"/>
  <c r="C1194" i="11"/>
  <c r="D1194" i="11" s="1"/>
  <c r="C1195" i="11"/>
  <c r="D1195" i="11" s="1"/>
  <c r="C1196" i="11"/>
  <c r="D1196" i="11" s="1"/>
  <c r="C1198" i="11"/>
  <c r="D1198" i="11" s="1"/>
  <c r="C1197" i="11"/>
  <c r="D1197" i="11" s="1"/>
  <c r="C1199" i="11"/>
  <c r="D1199" i="11" s="1"/>
  <c r="C1200" i="11"/>
  <c r="D1200" i="11" s="1"/>
  <c r="C1201" i="11"/>
  <c r="D1201" i="11" s="1"/>
  <c r="C1202" i="11"/>
  <c r="D1202" i="11" s="1"/>
  <c r="C1203" i="11"/>
  <c r="D1203" i="11" s="1"/>
  <c r="C1205" i="11"/>
  <c r="D1205" i="11" s="1"/>
  <c r="C1204" i="11"/>
  <c r="D1204" i="11" s="1"/>
  <c r="C1206" i="11"/>
  <c r="D1206" i="11" s="1"/>
  <c r="C1207" i="11"/>
  <c r="D1207" i="11" s="1"/>
  <c r="C1208" i="11"/>
  <c r="D1208" i="11" s="1"/>
  <c r="C1209" i="11"/>
  <c r="D1209" i="11" s="1"/>
  <c r="C1210" i="11"/>
  <c r="D1210" i="11" s="1"/>
  <c r="C1211" i="11"/>
  <c r="D1211" i="11" s="1"/>
  <c r="C1212" i="11"/>
  <c r="D1212" i="11" s="1"/>
  <c r="C1213" i="11"/>
  <c r="D1213" i="11" s="1"/>
  <c r="C1214" i="11"/>
  <c r="D1214" i="11" s="1"/>
  <c r="C1215" i="11"/>
  <c r="D1215" i="11" s="1"/>
  <c r="C1216" i="11"/>
  <c r="D1216" i="11" s="1"/>
  <c r="C1217" i="11"/>
  <c r="D1217" i="11" s="1"/>
  <c r="C1219" i="11"/>
  <c r="D1219" i="11" s="1"/>
  <c r="C1218" i="11"/>
  <c r="D1218" i="11" s="1"/>
  <c r="C1220" i="11"/>
  <c r="D1220" i="11" s="1"/>
  <c r="C1221" i="11"/>
  <c r="D1221" i="11" s="1"/>
  <c r="C1222" i="11"/>
  <c r="D1222" i="11" s="1"/>
  <c r="C1223" i="11"/>
  <c r="D1223" i="11" s="1"/>
  <c r="C1224" i="11"/>
  <c r="D1224" i="11" s="1"/>
  <c r="C1225" i="11"/>
  <c r="D1225" i="11" s="1"/>
  <c r="C1226" i="11"/>
  <c r="D1226" i="11" s="1"/>
  <c r="C1227" i="11"/>
  <c r="D1227" i="11" s="1"/>
  <c r="C1228" i="11"/>
  <c r="D1228" i="11" s="1"/>
  <c r="C1229" i="11"/>
  <c r="D1229" i="11" s="1"/>
  <c r="C1230" i="11"/>
  <c r="D1230" i="11" s="1"/>
  <c r="C1231" i="11"/>
  <c r="D1231" i="11" s="1"/>
  <c r="C1232" i="11"/>
  <c r="D1232" i="11" s="1"/>
  <c r="C1233" i="11"/>
  <c r="D1233" i="11" s="1"/>
  <c r="C1234" i="11"/>
  <c r="D1234" i="11" s="1"/>
  <c r="C1235" i="11"/>
  <c r="D1235" i="11" s="1"/>
  <c r="C1237" i="11"/>
  <c r="D1237" i="11" s="1"/>
  <c r="C1236" i="11"/>
  <c r="D1236" i="11" s="1"/>
  <c r="C1238" i="11"/>
  <c r="D1238" i="11" s="1"/>
  <c r="C1239" i="11"/>
  <c r="D1239" i="11" s="1"/>
  <c r="C1240" i="11"/>
  <c r="D1240" i="11" s="1"/>
  <c r="C1241" i="11"/>
  <c r="D1241" i="11" s="1"/>
  <c r="C1242" i="11"/>
  <c r="D1242" i="11" s="1"/>
  <c r="C1243" i="11"/>
  <c r="D1243" i="11" s="1"/>
  <c r="C1244" i="11"/>
  <c r="D1244" i="11" s="1"/>
  <c r="C1245" i="11"/>
  <c r="D1245" i="11" s="1"/>
  <c r="C1246" i="11"/>
  <c r="D1246" i="11" s="1"/>
  <c r="C1247" i="11"/>
  <c r="D1247" i="11" s="1"/>
  <c r="C1248" i="11"/>
  <c r="D1248" i="11" s="1"/>
  <c r="C1249" i="11"/>
  <c r="D1249" i="11" s="1"/>
  <c r="C1250" i="11"/>
  <c r="D1250" i="11" s="1"/>
  <c r="C1251" i="11"/>
  <c r="D1251" i="11" s="1"/>
  <c r="C1252" i="11"/>
  <c r="D1252" i="11" s="1"/>
  <c r="C1253" i="11"/>
  <c r="D1253" i="11" s="1"/>
  <c r="C1254" i="11"/>
  <c r="D1254" i="11" s="1"/>
  <c r="C1255" i="11"/>
  <c r="D1255" i="11" s="1"/>
  <c r="C1256" i="11"/>
  <c r="D1256" i="11" s="1"/>
  <c r="C1257" i="11"/>
  <c r="D1257" i="11" s="1"/>
  <c r="C1258" i="11"/>
  <c r="D1258" i="11" s="1"/>
  <c r="C1259" i="11"/>
  <c r="D1259" i="11" s="1"/>
  <c r="C1260" i="11"/>
  <c r="D1260" i="11" s="1"/>
  <c r="C1261" i="11"/>
  <c r="D1261" i="11" s="1"/>
  <c r="C1262" i="11"/>
  <c r="D1262" i="11" s="1"/>
  <c r="C1263" i="11"/>
  <c r="D1263" i="11" s="1"/>
  <c r="C1264" i="11"/>
  <c r="D1264" i="11" s="1"/>
  <c r="C1265" i="11"/>
  <c r="D1265" i="11" s="1"/>
  <c r="C1266" i="11"/>
  <c r="D1266" i="11" s="1"/>
  <c r="C1267" i="11"/>
  <c r="D1267" i="11" s="1"/>
  <c r="C1268" i="11"/>
  <c r="D1268" i="11" s="1"/>
  <c r="C1269" i="11"/>
  <c r="D1269" i="11" s="1"/>
  <c r="C1270" i="11"/>
  <c r="D1270" i="11" s="1"/>
  <c r="C1271" i="11"/>
  <c r="D1271" i="11" s="1"/>
  <c r="C1272" i="11"/>
  <c r="D1272" i="11" s="1"/>
  <c r="C1273" i="11"/>
  <c r="D1273" i="11" s="1"/>
  <c r="C1274" i="11"/>
  <c r="D1274" i="11" s="1"/>
  <c r="C1275" i="11"/>
  <c r="D1275" i="11" s="1"/>
  <c r="C1276" i="11"/>
  <c r="D1276" i="11" s="1"/>
  <c r="C1277" i="11"/>
  <c r="D1277" i="11" s="1"/>
  <c r="C1278" i="11"/>
  <c r="D1278" i="11" s="1"/>
  <c r="C1279" i="11"/>
  <c r="D1279" i="11" s="1"/>
  <c r="C1280" i="11"/>
  <c r="D1280" i="11" s="1"/>
  <c r="C1281" i="11"/>
  <c r="D1281" i="11" s="1"/>
  <c r="C1282" i="11"/>
  <c r="D1282" i="11" s="1"/>
  <c r="C1283" i="11"/>
  <c r="D1283" i="11" s="1"/>
  <c r="C1284" i="11"/>
  <c r="D1284" i="11" s="1"/>
  <c r="C1285" i="11"/>
  <c r="D1285" i="11" s="1"/>
  <c r="C1286" i="11"/>
  <c r="D1286" i="11" s="1"/>
  <c r="C1288" i="11"/>
  <c r="D1288" i="11" s="1"/>
  <c r="C1287" i="11"/>
  <c r="D1287" i="11" s="1"/>
  <c r="C1289" i="11"/>
  <c r="D1289" i="11" s="1"/>
  <c r="C1290" i="11"/>
  <c r="D1290" i="11" s="1"/>
  <c r="C1291" i="11"/>
  <c r="D1291" i="11" s="1"/>
  <c r="C1292" i="11"/>
  <c r="D1292" i="11" s="1"/>
  <c r="C1295" i="11"/>
  <c r="D1295" i="11" s="1"/>
  <c r="C1294" i="11"/>
  <c r="D1294" i="11" s="1"/>
  <c r="C1296" i="11"/>
  <c r="D1296" i="11" s="1"/>
  <c r="C1293" i="11"/>
  <c r="D1293" i="11" s="1"/>
  <c r="C1297" i="11"/>
  <c r="D1297" i="11" s="1"/>
  <c r="C1298" i="11"/>
  <c r="D1298" i="11" s="1"/>
  <c r="C1299" i="11"/>
  <c r="D1299" i="11" s="1"/>
  <c r="C1300" i="11"/>
  <c r="D1300" i="11" s="1"/>
  <c r="C1301" i="11"/>
  <c r="D1301" i="11" s="1"/>
  <c r="C1302" i="11"/>
  <c r="D1302" i="11" s="1"/>
  <c r="C1303" i="11"/>
  <c r="D1303" i="11" s="1"/>
  <c r="C1305" i="11"/>
  <c r="D1305" i="11" s="1"/>
  <c r="C1304" i="11"/>
  <c r="D1304" i="11" s="1"/>
  <c r="C1306" i="11"/>
  <c r="D1306" i="11" s="1"/>
  <c r="C1307" i="11"/>
  <c r="D1307" i="11" s="1"/>
  <c r="C1308" i="11"/>
  <c r="D1308" i="11" s="1"/>
  <c r="C1309" i="11"/>
  <c r="D1309" i="11" s="1"/>
  <c r="C1310" i="11"/>
  <c r="D1310" i="11" s="1"/>
  <c r="C1311" i="11"/>
  <c r="D1311" i="11" s="1"/>
  <c r="C1312" i="11"/>
  <c r="D1312" i="11" s="1"/>
  <c r="C1313" i="11"/>
  <c r="D1313" i="11" s="1"/>
  <c r="C1314" i="11"/>
  <c r="D1314" i="11" s="1"/>
  <c r="C1315" i="11"/>
  <c r="D1315" i="11" s="1"/>
  <c r="C1316" i="11"/>
  <c r="D1316" i="11" s="1"/>
  <c r="C1317" i="11"/>
  <c r="D1317" i="11" s="1"/>
  <c r="C1318" i="11"/>
  <c r="D1318" i="11" s="1"/>
  <c r="C1319" i="11"/>
  <c r="D1319" i="11" s="1"/>
  <c r="C1321" i="11"/>
  <c r="D1321" i="11" s="1"/>
  <c r="C1320" i="11"/>
  <c r="D1320" i="11" s="1"/>
  <c r="C1322" i="11"/>
  <c r="D1322" i="11" s="1"/>
  <c r="C1323" i="11"/>
  <c r="D1323" i="11" s="1"/>
  <c r="C1324" i="11"/>
  <c r="D1324" i="11" s="1"/>
  <c r="C1325" i="11"/>
  <c r="D1325" i="11" s="1"/>
  <c r="C1326" i="11"/>
  <c r="D1326" i="11" s="1"/>
  <c r="C1327" i="11"/>
  <c r="D1327" i="11" s="1"/>
  <c r="C1328" i="11"/>
  <c r="D1328" i="11" s="1"/>
  <c r="C1330" i="11"/>
  <c r="D1330" i="11" s="1"/>
  <c r="C1329" i="11"/>
  <c r="D1329" i="11" s="1"/>
  <c r="C1331" i="11"/>
  <c r="D1331" i="11" s="1"/>
  <c r="C1333" i="11"/>
  <c r="D1333" i="11" s="1"/>
  <c r="C1332" i="11"/>
  <c r="D1332" i="11" s="1"/>
  <c r="C1334" i="11"/>
  <c r="D1334" i="11" s="1"/>
  <c r="C1335" i="11"/>
  <c r="D1335" i="11" s="1"/>
  <c r="C1336" i="11"/>
  <c r="D1336" i="11" s="1"/>
  <c r="C1337" i="11"/>
  <c r="D1337" i="11" s="1"/>
  <c r="C1338" i="11"/>
  <c r="D1338" i="11" s="1"/>
  <c r="C1339" i="11"/>
  <c r="D1339" i="11" s="1"/>
  <c r="C1340" i="11"/>
  <c r="D1340" i="11" s="1"/>
  <c r="C1341" i="11"/>
  <c r="D1341" i="11" s="1"/>
  <c r="C1342" i="11"/>
  <c r="D1342" i="11" s="1"/>
  <c r="C1343" i="11"/>
  <c r="D1343" i="11" s="1"/>
  <c r="C1344" i="11"/>
  <c r="D1344" i="11" s="1"/>
  <c r="C1345" i="11"/>
  <c r="D1345" i="11" s="1"/>
  <c r="C1346" i="11"/>
  <c r="D1346" i="11" s="1"/>
  <c r="C1347" i="11"/>
  <c r="D1347" i="11" s="1"/>
  <c r="C1348" i="11"/>
  <c r="D1348" i="11" s="1"/>
  <c r="C1349" i="11"/>
  <c r="D1349" i="11" s="1"/>
  <c r="C1350" i="11"/>
  <c r="D1350" i="11" s="1"/>
  <c r="C1351" i="11"/>
  <c r="D1351" i="11" s="1"/>
  <c r="C1352" i="11"/>
  <c r="D1352" i="11" s="1"/>
  <c r="C1353" i="11"/>
  <c r="D1353" i="11" s="1"/>
  <c r="C1354" i="11"/>
  <c r="D1354" i="11" s="1"/>
  <c r="C1356" i="11"/>
  <c r="D1356" i="11" s="1"/>
  <c r="C1355" i="11"/>
  <c r="D1355" i="11" s="1"/>
  <c r="C1357" i="11"/>
  <c r="D1357" i="11" s="1"/>
  <c r="C1359" i="11"/>
  <c r="D1359" i="11" s="1"/>
  <c r="C1358" i="11"/>
  <c r="D1358" i="11" s="1"/>
  <c r="C1360" i="11"/>
  <c r="D1360" i="11" s="1"/>
  <c r="C1362" i="11"/>
  <c r="D1362" i="11" s="1"/>
  <c r="C1361" i="11"/>
  <c r="D1361" i="11" s="1"/>
  <c r="C1363" i="11"/>
  <c r="D1363" i="11" s="1"/>
  <c r="C1364" i="11"/>
  <c r="D1364" i="11" s="1"/>
  <c r="C1365" i="11"/>
  <c r="D1365" i="11" s="1"/>
  <c r="C1366" i="11"/>
  <c r="D1366" i="11" s="1"/>
  <c r="C1368" i="11"/>
  <c r="D1368" i="11" s="1"/>
  <c r="C1367" i="11"/>
  <c r="D1367" i="11" s="1"/>
  <c r="C1370" i="11"/>
  <c r="D1370" i="11" s="1"/>
  <c r="C1369" i="11"/>
  <c r="D1369" i="11" s="1"/>
  <c r="C1371" i="11"/>
  <c r="D1371" i="11" s="1"/>
  <c r="C1372" i="11"/>
  <c r="D1372" i="11" s="1"/>
  <c r="C1373" i="11"/>
  <c r="D1373" i="11" s="1"/>
  <c r="C1375" i="11"/>
  <c r="D1375" i="11" s="1"/>
  <c r="C1374" i="11"/>
  <c r="D1374" i="11" s="1"/>
  <c r="C1376" i="11"/>
  <c r="D1376" i="11" s="1"/>
  <c r="C1377" i="11"/>
  <c r="D1377" i="11" s="1"/>
  <c r="C11868" i="11"/>
  <c r="D11868" i="11" s="1"/>
  <c r="C11869" i="11"/>
  <c r="D11869" i="11" s="1"/>
  <c r="C11870" i="11"/>
  <c r="D11870" i="11" s="1"/>
  <c r="C11871" i="11"/>
  <c r="D11871" i="11" s="1"/>
  <c r="C11872" i="11"/>
  <c r="D11872" i="11" s="1"/>
  <c r="C11873" i="11"/>
  <c r="D11873" i="11" s="1"/>
  <c r="C11874" i="11"/>
  <c r="D11874" i="11" s="1"/>
  <c r="C11875" i="11"/>
  <c r="D11875" i="11" s="1"/>
  <c r="C11876" i="11"/>
  <c r="D11876" i="11" s="1"/>
  <c r="C11877" i="11"/>
  <c r="D11877" i="11" s="1"/>
  <c r="C11878" i="11"/>
  <c r="D11878" i="11" s="1"/>
  <c r="C11879" i="11"/>
  <c r="D11879" i="11" s="1"/>
  <c r="C11880" i="11"/>
  <c r="D11880" i="11" s="1"/>
  <c r="C11881" i="11"/>
  <c r="D11881" i="11" s="1"/>
  <c r="C11882" i="11"/>
  <c r="D11882" i="11" s="1"/>
  <c r="C11883" i="11"/>
  <c r="D11883" i="11" s="1"/>
  <c r="C11884" i="11"/>
  <c r="D11884" i="11" s="1"/>
  <c r="C11885" i="11"/>
  <c r="D11885" i="11" s="1"/>
  <c r="C11886" i="11"/>
  <c r="D11886" i="11" s="1"/>
  <c r="C11887" i="11"/>
  <c r="D11887" i="11" s="1"/>
  <c r="C11888" i="11"/>
  <c r="D11888" i="11" s="1"/>
  <c r="C11889" i="11"/>
  <c r="D11889" i="11" s="1"/>
  <c r="C11890" i="11"/>
  <c r="D11890" i="11" s="1"/>
  <c r="C11891" i="11"/>
  <c r="D11891" i="11" s="1"/>
  <c r="C11892" i="11"/>
  <c r="D11892" i="11" s="1"/>
  <c r="C11893" i="11"/>
  <c r="D11893" i="11" s="1"/>
  <c r="C11894" i="11"/>
  <c r="D11894" i="11" s="1"/>
  <c r="C11895" i="11"/>
  <c r="D11895" i="11" s="1"/>
  <c r="C11896" i="11"/>
  <c r="D11896" i="11" s="1"/>
  <c r="C11897" i="11"/>
  <c r="D11897" i="11" s="1"/>
  <c r="C11898" i="11"/>
  <c r="D11898" i="11" s="1"/>
  <c r="C11899" i="11"/>
  <c r="D11899" i="11" s="1"/>
  <c r="C11900" i="11"/>
  <c r="D11900" i="11" s="1"/>
  <c r="C11901" i="11"/>
  <c r="D11901" i="11" s="1"/>
  <c r="C11902" i="11"/>
  <c r="D11902" i="11" s="1"/>
  <c r="C11903" i="11"/>
  <c r="D11903" i="11" s="1"/>
  <c r="C11904" i="11"/>
  <c r="D11904" i="11" s="1"/>
  <c r="C11905" i="11"/>
  <c r="D11905" i="11" s="1"/>
  <c r="C11906" i="11"/>
  <c r="D11906" i="11" s="1"/>
  <c r="C11907" i="11"/>
  <c r="D11907" i="11" s="1"/>
  <c r="C11908" i="11"/>
  <c r="D11908" i="11" s="1"/>
  <c r="C11909" i="11"/>
  <c r="D11909" i="11" s="1"/>
  <c r="C11910" i="11"/>
  <c r="D11910" i="11" s="1"/>
  <c r="C11911" i="11"/>
  <c r="D11911" i="11" s="1"/>
  <c r="C11912" i="11"/>
  <c r="D11912" i="11" s="1"/>
  <c r="C11913" i="11"/>
  <c r="D11913" i="11" s="1"/>
  <c r="C11914" i="11"/>
  <c r="D11914" i="11" s="1"/>
  <c r="C11915" i="11"/>
  <c r="D11915" i="11" s="1"/>
  <c r="C11916" i="11"/>
  <c r="D11916" i="11" s="1"/>
  <c r="C11917" i="11"/>
  <c r="D11917" i="11" s="1"/>
  <c r="C11918" i="11"/>
  <c r="D11918" i="11" s="1"/>
  <c r="C11919" i="11"/>
  <c r="D11919" i="11" s="1"/>
  <c r="C11920" i="11"/>
  <c r="D11920" i="11" s="1"/>
  <c r="C11921" i="11"/>
  <c r="D11921" i="11" s="1"/>
  <c r="C11922" i="11"/>
  <c r="D11922" i="11" s="1"/>
  <c r="C11923" i="11"/>
  <c r="D11923" i="11" s="1"/>
  <c r="C11924" i="11"/>
  <c r="D11924" i="11" s="1"/>
  <c r="C11925" i="11"/>
  <c r="D11925" i="11" s="1"/>
  <c r="C11926" i="11"/>
  <c r="D11926" i="11" s="1"/>
  <c r="C11927" i="11"/>
  <c r="D11927" i="11" s="1"/>
  <c r="C11928" i="11"/>
  <c r="D11928" i="11" s="1"/>
  <c r="C11929" i="11"/>
  <c r="D11929" i="11" s="1"/>
  <c r="C11930" i="11"/>
  <c r="D11930" i="11" s="1"/>
  <c r="C11931" i="11"/>
  <c r="D11931" i="11" s="1"/>
  <c r="C11932" i="11"/>
  <c r="D11932" i="11" s="1"/>
  <c r="C11933" i="11"/>
  <c r="D11933" i="11" s="1"/>
  <c r="C11934" i="11"/>
  <c r="D11934" i="11" s="1"/>
  <c r="C11935" i="11"/>
  <c r="D11935" i="11" s="1"/>
  <c r="C11936" i="11"/>
  <c r="D11936" i="11" s="1"/>
  <c r="C11937" i="11"/>
  <c r="D11937" i="11" s="1"/>
  <c r="C11938" i="11"/>
  <c r="D11938" i="11" s="1"/>
  <c r="C11939" i="11"/>
  <c r="D11939" i="11" s="1"/>
  <c r="C11940" i="11"/>
  <c r="D11940" i="11" s="1"/>
  <c r="C11941" i="11"/>
  <c r="D11941" i="11" s="1"/>
  <c r="C11942" i="11"/>
  <c r="D11942" i="11" s="1"/>
  <c r="C11943" i="11"/>
  <c r="D11943" i="11" s="1"/>
  <c r="C11944" i="11"/>
  <c r="D11944" i="11" s="1"/>
  <c r="C11945" i="11"/>
  <c r="D11945" i="11" s="1"/>
  <c r="C11946" i="11"/>
  <c r="D11946" i="11" s="1"/>
  <c r="C11947" i="11"/>
  <c r="D11947" i="11" s="1"/>
  <c r="C11948" i="11"/>
  <c r="D11948" i="11" s="1"/>
  <c r="C11949" i="11"/>
  <c r="D11949" i="11" s="1"/>
  <c r="C11950" i="11"/>
  <c r="D11950" i="11" s="1"/>
  <c r="C11951" i="11"/>
  <c r="D11951" i="11" s="1"/>
  <c r="C11952" i="11"/>
  <c r="D11952" i="11" s="1"/>
  <c r="C11953" i="11"/>
  <c r="D11953" i="11" s="1"/>
  <c r="C11954" i="11"/>
  <c r="D11954" i="11" s="1"/>
  <c r="C11955" i="11"/>
  <c r="D11955" i="11" s="1"/>
  <c r="C11956" i="11"/>
  <c r="D11956" i="11" s="1"/>
  <c r="C11957" i="11"/>
  <c r="D11957" i="11" s="1"/>
  <c r="C11958" i="11"/>
  <c r="D11958" i="11" s="1"/>
  <c r="C11959" i="11"/>
  <c r="D11959" i="11" s="1"/>
  <c r="C11960" i="11"/>
  <c r="D11960" i="11" s="1"/>
  <c r="C11961" i="11"/>
  <c r="D11961" i="11" s="1"/>
  <c r="C11962" i="11"/>
  <c r="D11962" i="11" s="1"/>
  <c r="C11963" i="11"/>
  <c r="D11963" i="11" s="1"/>
  <c r="C11964" i="11"/>
  <c r="D11964" i="11" s="1"/>
  <c r="C11965" i="11"/>
  <c r="D11965" i="11" s="1"/>
  <c r="C11966" i="11"/>
  <c r="D11966" i="11" s="1"/>
  <c r="C11967" i="11"/>
  <c r="D11967" i="11" s="1"/>
  <c r="C11968" i="11"/>
  <c r="D11968" i="11" s="1"/>
  <c r="C11969" i="11"/>
  <c r="D11969" i="11" s="1"/>
  <c r="C11970" i="11"/>
  <c r="D11970" i="11" s="1"/>
  <c r="C11971" i="11"/>
  <c r="D11971" i="11" s="1"/>
  <c r="C11972" i="11"/>
  <c r="D11972" i="11" s="1"/>
  <c r="C11973" i="11"/>
  <c r="D11973" i="11" s="1"/>
  <c r="C11974" i="11"/>
  <c r="D11974" i="11" s="1"/>
  <c r="C11975" i="11"/>
  <c r="D11975" i="11" s="1"/>
  <c r="C11976" i="11"/>
  <c r="D11976" i="11" s="1"/>
  <c r="C11977" i="11"/>
  <c r="D11977" i="11" s="1"/>
  <c r="C11978" i="11"/>
  <c r="D11978" i="11" s="1"/>
  <c r="C11979" i="11"/>
  <c r="D11979" i="11" s="1"/>
  <c r="C11980" i="11"/>
  <c r="D11980" i="11" s="1"/>
  <c r="C11981" i="11"/>
  <c r="D11981" i="11" s="1"/>
  <c r="C11982" i="11"/>
  <c r="D11982" i="11" s="1"/>
  <c r="C11983" i="11"/>
  <c r="D11983" i="11" s="1"/>
  <c r="C11984" i="11"/>
  <c r="D11984" i="11" s="1"/>
  <c r="C11985" i="11"/>
  <c r="D11985" i="11" s="1"/>
  <c r="C11986" i="11"/>
  <c r="D11986" i="11" s="1"/>
  <c r="C11987" i="11"/>
  <c r="D11987" i="11" s="1"/>
  <c r="C11988" i="11"/>
  <c r="D11988" i="11" s="1"/>
  <c r="C11989" i="11"/>
  <c r="D11989" i="11" s="1"/>
  <c r="C11990" i="11"/>
  <c r="D11990" i="11" s="1"/>
  <c r="C11991" i="11"/>
  <c r="D11991" i="11" s="1"/>
  <c r="C11992" i="11"/>
  <c r="D11992" i="11" s="1"/>
  <c r="C11993" i="11"/>
  <c r="D11993" i="11" s="1"/>
  <c r="C11994" i="11"/>
  <c r="D11994" i="11" s="1"/>
  <c r="C11995" i="11"/>
  <c r="D11995" i="11" s="1"/>
  <c r="C11996" i="11"/>
  <c r="D11996" i="11" s="1"/>
  <c r="C11997" i="11"/>
  <c r="D11997" i="11" s="1"/>
  <c r="C11998" i="11"/>
  <c r="D11998" i="11" s="1"/>
  <c r="C11999" i="11"/>
  <c r="D11999" i="11" s="1"/>
  <c r="C12000" i="11"/>
  <c r="D12000" i="11" s="1"/>
  <c r="C12001" i="11"/>
  <c r="D12001" i="11" s="1"/>
  <c r="C12002" i="11"/>
  <c r="D12002" i="11" s="1"/>
  <c r="C12003" i="11"/>
  <c r="D12003" i="11" s="1"/>
  <c r="C12004" i="11"/>
  <c r="D12004" i="11" s="1"/>
  <c r="C12005" i="11"/>
  <c r="D12005" i="11" s="1"/>
  <c r="C12006" i="11"/>
  <c r="D12006" i="11" s="1"/>
  <c r="C12007" i="11"/>
  <c r="D12007" i="11" s="1"/>
  <c r="C12008" i="11"/>
  <c r="D12008" i="11" s="1"/>
  <c r="C12009" i="11"/>
  <c r="D12009" i="11" s="1"/>
  <c r="C12010" i="11"/>
  <c r="D12010" i="11" s="1"/>
  <c r="C12011" i="11"/>
  <c r="D12011" i="11" s="1"/>
  <c r="C12012" i="11"/>
  <c r="D12012" i="11" s="1"/>
  <c r="C12013" i="11"/>
  <c r="D12013" i="11" s="1"/>
  <c r="C12014" i="11"/>
  <c r="D12014" i="11" s="1"/>
  <c r="C12015" i="11"/>
  <c r="D12015" i="11" s="1"/>
  <c r="C12016" i="11"/>
  <c r="D12016" i="11" s="1"/>
  <c r="C12017" i="11"/>
  <c r="D12017" i="11" s="1"/>
  <c r="C12018" i="11"/>
  <c r="D12018" i="11" s="1"/>
  <c r="C12019" i="11"/>
  <c r="D12019" i="11" s="1"/>
  <c r="C12020" i="11"/>
  <c r="D12020" i="11" s="1"/>
  <c r="C12021" i="11"/>
  <c r="D12021" i="11" s="1"/>
  <c r="C12022" i="11"/>
  <c r="D12022" i="11" s="1"/>
  <c r="C12023" i="11"/>
  <c r="D12023" i="11" s="1"/>
  <c r="C12024" i="11"/>
  <c r="D12024" i="11" s="1"/>
  <c r="C12025" i="11"/>
  <c r="D12025" i="11" s="1"/>
  <c r="C12026" i="11"/>
  <c r="D12026" i="11" s="1"/>
  <c r="C12027" i="11"/>
  <c r="D12027" i="11" s="1"/>
  <c r="C12028" i="11"/>
  <c r="D12028" i="11" s="1"/>
  <c r="C12029" i="11"/>
  <c r="D12029" i="11" s="1"/>
  <c r="C12030" i="11"/>
  <c r="D12030" i="11" s="1"/>
  <c r="C12031" i="11"/>
  <c r="D12031" i="11" s="1"/>
  <c r="C12032" i="11"/>
  <c r="D12032" i="11" s="1"/>
  <c r="C12033" i="11"/>
  <c r="D12033" i="11" s="1"/>
  <c r="C12034" i="11"/>
  <c r="D12034" i="11" s="1"/>
  <c r="C12035" i="11"/>
  <c r="D12035" i="11" s="1"/>
  <c r="C12036" i="11"/>
  <c r="D12036" i="11" s="1"/>
  <c r="C12037" i="11"/>
  <c r="D12037" i="11" s="1"/>
  <c r="C12038" i="11"/>
  <c r="D12038" i="11" s="1"/>
  <c r="C12039" i="11"/>
  <c r="D12039" i="11" s="1"/>
  <c r="C12040" i="11"/>
  <c r="D12040" i="11" s="1"/>
  <c r="C12041" i="11"/>
  <c r="D12041" i="11" s="1"/>
  <c r="C12042" i="11"/>
  <c r="D12042" i="11" s="1"/>
  <c r="C12043" i="11"/>
  <c r="D12043" i="11" s="1"/>
  <c r="C12044" i="11"/>
  <c r="D12044" i="11" s="1"/>
  <c r="C12045" i="11"/>
  <c r="D12045" i="11" s="1"/>
  <c r="C12046" i="11"/>
  <c r="D12046" i="11" s="1"/>
  <c r="C12047" i="11"/>
  <c r="D12047" i="11" s="1"/>
  <c r="C12048" i="11"/>
  <c r="D12048" i="11" s="1"/>
  <c r="C12049" i="11"/>
  <c r="D12049" i="11" s="1"/>
  <c r="C12050" i="11"/>
  <c r="D12050" i="11" s="1"/>
  <c r="C12051" i="11"/>
  <c r="D12051" i="11" s="1"/>
  <c r="C12052" i="11"/>
  <c r="D12052" i="11" s="1"/>
  <c r="C12054" i="11"/>
  <c r="D12054" i="11" s="1"/>
  <c r="C12053" i="11"/>
  <c r="D12053" i="11" s="1"/>
  <c r="C12055" i="11"/>
  <c r="D12055" i="11" s="1"/>
  <c r="C12056" i="11"/>
  <c r="D12056" i="11" s="1"/>
  <c r="C12057" i="11"/>
  <c r="D12057" i="11" s="1"/>
  <c r="C12058" i="11"/>
  <c r="D12058" i="11" s="1"/>
  <c r="C12059" i="11"/>
  <c r="D12059" i="11" s="1"/>
  <c r="C12060" i="11"/>
  <c r="D12060" i="11" s="1"/>
  <c r="C12061" i="11"/>
  <c r="D12061" i="11" s="1"/>
  <c r="C12062" i="11"/>
  <c r="D12062" i="11" s="1"/>
  <c r="C12063" i="11"/>
  <c r="D12063" i="11" s="1"/>
  <c r="C12064" i="11"/>
  <c r="D12064" i="11" s="1"/>
  <c r="C12065" i="11"/>
  <c r="D12065" i="11" s="1"/>
  <c r="C12066" i="11"/>
  <c r="D12066" i="11" s="1"/>
  <c r="C12067" i="11"/>
  <c r="D12067" i="11" s="1"/>
  <c r="C12068" i="11"/>
  <c r="D12068" i="11" s="1"/>
  <c r="C12069" i="11"/>
  <c r="D12069" i="11" s="1"/>
  <c r="C12070" i="11"/>
  <c r="D12070" i="11" s="1"/>
  <c r="C12071" i="11"/>
  <c r="D12071" i="11" s="1"/>
  <c r="C12072" i="11"/>
  <c r="D12072" i="11" s="1"/>
  <c r="C12073" i="11"/>
  <c r="D12073" i="11" s="1"/>
  <c r="C12074" i="11"/>
  <c r="D12074" i="11" s="1"/>
  <c r="C12075" i="11"/>
  <c r="D12075" i="11" s="1"/>
  <c r="C12076" i="11"/>
  <c r="D12076" i="11" s="1"/>
  <c r="C12077" i="11"/>
  <c r="D12077" i="11" s="1"/>
  <c r="C12078" i="11"/>
  <c r="D12078" i="11" s="1"/>
  <c r="C12079" i="11"/>
  <c r="D12079" i="11" s="1"/>
  <c r="C12080" i="11"/>
  <c r="D12080" i="11" s="1"/>
  <c r="C12081" i="11"/>
  <c r="D12081" i="11" s="1"/>
  <c r="C12082" i="11"/>
  <c r="D12082" i="11" s="1"/>
  <c r="C12083" i="11"/>
  <c r="D12083" i="11" s="1"/>
  <c r="C12084" i="11"/>
  <c r="D12084" i="11" s="1"/>
  <c r="C12085" i="11"/>
  <c r="D12085" i="11" s="1"/>
  <c r="C12086" i="11"/>
  <c r="D12086" i="11" s="1"/>
  <c r="C12087" i="11"/>
  <c r="D12087" i="11" s="1"/>
  <c r="C12088" i="11"/>
  <c r="D12088" i="11" s="1"/>
  <c r="C12089" i="11"/>
  <c r="D12089" i="11" s="1"/>
  <c r="C12090" i="11"/>
  <c r="D12090" i="11" s="1"/>
  <c r="C12091" i="11"/>
  <c r="D12091" i="11" s="1"/>
  <c r="C12092" i="11"/>
  <c r="D12092" i="11" s="1"/>
  <c r="C12093" i="11"/>
  <c r="D12093" i="11" s="1"/>
  <c r="C12094" i="11"/>
  <c r="D12094" i="11" s="1"/>
  <c r="C12095" i="11"/>
  <c r="D12095" i="11" s="1"/>
  <c r="C12096" i="11"/>
  <c r="D12096" i="11" s="1"/>
  <c r="C12097" i="11"/>
  <c r="D12097" i="11" s="1"/>
  <c r="C12098" i="11"/>
  <c r="D12098" i="11" s="1"/>
  <c r="C12099" i="11"/>
  <c r="D12099" i="11" s="1"/>
  <c r="C12100" i="11"/>
  <c r="D12100" i="11" s="1"/>
  <c r="C12101" i="11"/>
  <c r="D12101" i="11" s="1"/>
  <c r="C12102" i="11"/>
  <c r="D12102" i="11" s="1"/>
  <c r="C12103" i="11"/>
  <c r="D12103" i="11" s="1"/>
  <c r="C12104" i="11"/>
  <c r="D12104" i="11" s="1"/>
  <c r="C12105" i="11"/>
  <c r="D12105" i="11" s="1"/>
  <c r="C12106" i="11"/>
  <c r="D12106" i="11" s="1"/>
  <c r="C12107" i="11"/>
  <c r="D12107" i="11" s="1"/>
  <c r="C12108" i="11"/>
  <c r="D12108" i="11" s="1"/>
  <c r="C12109" i="11"/>
  <c r="D12109" i="11" s="1"/>
  <c r="C12110" i="11"/>
  <c r="D12110" i="11" s="1"/>
  <c r="C12111" i="11"/>
  <c r="D12111" i="11" s="1"/>
  <c r="C12112" i="11"/>
  <c r="D12112" i="11" s="1"/>
  <c r="C12113" i="11"/>
  <c r="D12113" i="11" s="1"/>
  <c r="C12114" i="11"/>
  <c r="D12114" i="11" s="1"/>
  <c r="C12115" i="11"/>
  <c r="D12115" i="11" s="1"/>
  <c r="C12116" i="11"/>
  <c r="D12116" i="11" s="1"/>
  <c r="C12117" i="11"/>
  <c r="D12117" i="11" s="1"/>
  <c r="C12118" i="11"/>
  <c r="D12118" i="11" s="1"/>
  <c r="C12119" i="11"/>
  <c r="D12119" i="11" s="1"/>
  <c r="C12120" i="11"/>
  <c r="D12120" i="11" s="1"/>
  <c r="C12121" i="11"/>
  <c r="D12121" i="11" s="1"/>
  <c r="C12122" i="11"/>
  <c r="D12122" i="11" s="1"/>
  <c r="C12123" i="11"/>
  <c r="D12123" i="11" s="1"/>
  <c r="C12125" i="11"/>
  <c r="D12125" i="11" s="1"/>
  <c r="C12124" i="11"/>
  <c r="D12124" i="11" s="1"/>
  <c r="C12126" i="11"/>
  <c r="D12126" i="11" s="1"/>
  <c r="C12127" i="11"/>
  <c r="D12127" i="11" s="1"/>
  <c r="C12128" i="11"/>
  <c r="D12128" i="11" s="1"/>
  <c r="C12129" i="11"/>
  <c r="D12129" i="11" s="1"/>
  <c r="C12130" i="11"/>
  <c r="D12130" i="11" s="1"/>
  <c r="C12131" i="11"/>
  <c r="D12131" i="11" s="1"/>
  <c r="C12132" i="11"/>
  <c r="D12132" i="11" s="1"/>
  <c r="C12133" i="11"/>
  <c r="D12133" i="11" s="1"/>
  <c r="C12134" i="11"/>
  <c r="D12134" i="11" s="1"/>
  <c r="C12135" i="11"/>
  <c r="D12135" i="11" s="1"/>
  <c r="C12136" i="11"/>
  <c r="D12136" i="11" s="1"/>
  <c r="C12137" i="11"/>
  <c r="D12137" i="11" s="1"/>
  <c r="C12138" i="11"/>
  <c r="D12138" i="11" s="1"/>
  <c r="C12139" i="11"/>
  <c r="D12139" i="11" s="1"/>
  <c r="C12140" i="11"/>
  <c r="D12140" i="11" s="1"/>
  <c r="C12141" i="11"/>
  <c r="D12141" i="11" s="1"/>
  <c r="C12142" i="11"/>
  <c r="D12142" i="11" s="1"/>
  <c r="C12143" i="11"/>
  <c r="D12143" i="11" s="1"/>
  <c r="C12144" i="11"/>
  <c r="D12144" i="11" s="1"/>
  <c r="C12145" i="11"/>
  <c r="D12145" i="11" s="1"/>
  <c r="C12146" i="11"/>
  <c r="D12146" i="11" s="1"/>
  <c r="C12147" i="11"/>
  <c r="D12147" i="11" s="1"/>
  <c r="C12148" i="11"/>
  <c r="D12148" i="11" s="1"/>
  <c r="C12149" i="11"/>
  <c r="D12149" i="11" s="1"/>
  <c r="C12150" i="11"/>
  <c r="D12150" i="11" s="1"/>
  <c r="C12151" i="11"/>
  <c r="D12151" i="11" s="1"/>
  <c r="C12152" i="11"/>
  <c r="D12152" i="11" s="1"/>
  <c r="C12153" i="11"/>
  <c r="D12153" i="11" s="1"/>
  <c r="C12154" i="11"/>
  <c r="D12154" i="11" s="1"/>
  <c r="C12155" i="11"/>
  <c r="D12155" i="11" s="1"/>
  <c r="C12156" i="11"/>
  <c r="D12156" i="11" s="1"/>
  <c r="C12157" i="11"/>
  <c r="D12157" i="11" s="1"/>
  <c r="C12158" i="11"/>
  <c r="D12158" i="11" s="1"/>
  <c r="C12159" i="11"/>
  <c r="D12159" i="11" s="1"/>
  <c r="C12160" i="11"/>
  <c r="D12160" i="11" s="1"/>
  <c r="C12161" i="11"/>
  <c r="D12161" i="11" s="1"/>
  <c r="C12162" i="11"/>
  <c r="D12162" i="11" s="1"/>
  <c r="C12163" i="11"/>
  <c r="D12163" i="11" s="1"/>
  <c r="C12164" i="11"/>
  <c r="D12164" i="11" s="1"/>
  <c r="C12165" i="11"/>
  <c r="D12165" i="11" s="1"/>
  <c r="C12166" i="11"/>
  <c r="D12166" i="11" s="1"/>
  <c r="C12167" i="11"/>
  <c r="D12167" i="11" s="1"/>
  <c r="C12168" i="11"/>
  <c r="D12168" i="11" s="1"/>
  <c r="C12169" i="11"/>
  <c r="D12169" i="11" s="1"/>
  <c r="C12170" i="11"/>
  <c r="D12170" i="11" s="1"/>
  <c r="C12171" i="11"/>
  <c r="D12171" i="11" s="1"/>
  <c r="C12172" i="11"/>
  <c r="D12172" i="11" s="1"/>
  <c r="C12173" i="11"/>
  <c r="D12173" i="11" s="1"/>
  <c r="C12174" i="11"/>
  <c r="D12174" i="11" s="1"/>
  <c r="C12175" i="11"/>
  <c r="D12175" i="11" s="1"/>
  <c r="C12176" i="11"/>
  <c r="D12176" i="11" s="1"/>
  <c r="C12177" i="11"/>
  <c r="D12177" i="11" s="1"/>
  <c r="C12178" i="11"/>
  <c r="D12178" i="11" s="1"/>
  <c r="C12179" i="11"/>
  <c r="D12179" i="11" s="1"/>
  <c r="C12180" i="11"/>
  <c r="D12180" i="11" s="1"/>
  <c r="C12181" i="11"/>
  <c r="D12181" i="11" s="1"/>
  <c r="C12182" i="11"/>
  <c r="D12182" i="11" s="1"/>
  <c r="C12183" i="11"/>
  <c r="D12183" i="11" s="1"/>
  <c r="C12184" i="11"/>
  <c r="D12184" i="11" s="1"/>
  <c r="C12185" i="11"/>
  <c r="D12185" i="11" s="1"/>
  <c r="C12186" i="11"/>
  <c r="D12186" i="11" s="1"/>
  <c r="C12187" i="11"/>
  <c r="D12187" i="11" s="1"/>
  <c r="C12188" i="11"/>
  <c r="D12188" i="11" s="1"/>
  <c r="C12189" i="11"/>
  <c r="D12189" i="11" s="1"/>
  <c r="C12190" i="11"/>
  <c r="D12190" i="11" s="1"/>
  <c r="C12191" i="11"/>
  <c r="D12191" i="11" s="1"/>
  <c r="C12192" i="11"/>
  <c r="D12192" i="11" s="1"/>
  <c r="C12193" i="11"/>
  <c r="D12193" i="11" s="1"/>
  <c r="C12194" i="11"/>
  <c r="D12194" i="11" s="1"/>
  <c r="C12195" i="11"/>
  <c r="D12195" i="11" s="1"/>
  <c r="C12196" i="11"/>
  <c r="D12196" i="11" s="1"/>
  <c r="C12197" i="11"/>
  <c r="D12197" i="11" s="1"/>
  <c r="C12198" i="11"/>
  <c r="D12198" i="11" s="1"/>
  <c r="C12199" i="11"/>
  <c r="D12199" i="11" s="1"/>
  <c r="C12200" i="11"/>
  <c r="D12200" i="11" s="1"/>
  <c r="C12201" i="11"/>
  <c r="D12201" i="11" s="1"/>
  <c r="C12202" i="11"/>
  <c r="D12202" i="11" s="1"/>
  <c r="C12203" i="11"/>
  <c r="D12203" i="11" s="1"/>
  <c r="C12204" i="11"/>
  <c r="D12204" i="11" s="1"/>
  <c r="C12205" i="11"/>
  <c r="D12205" i="11" s="1"/>
  <c r="C12206" i="11"/>
  <c r="D12206" i="11" s="1"/>
  <c r="C12207" i="11"/>
  <c r="D12207" i="11" s="1"/>
  <c r="C12208" i="11"/>
  <c r="D12208" i="11" s="1"/>
  <c r="C12209" i="11"/>
  <c r="D12209" i="11" s="1"/>
  <c r="C12210" i="11"/>
  <c r="D12210" i="11" s="1"/>
  <c r="C12211" i="11"/>
  <c r="D12211" i="11" s="1"/>
  <c r="C12212" i="11"/>
  <c r="D12212" i="11" s="1"/>
  <c r="C12213" i="11"/>
  <c r="D12213" i="11" s="1"/>
  <c r="C12214" i="11"/>
  <c r="D12214" i="11" s="1"/>
  <c r="C12215" i="11"/>
  <c r="D12215" i="11" s="1"/>
  <c r="C12216" i="11"/>
  <c r="D12216" i="11" s="1"/>
  <c r="C12217" i="11"/>
  <c r="D12217" i="11" s="1"/>
  <c r="C12218" i="11"/>
  <c r="D12218" i="11" s="1"/>
  <c r="C12219" i="11"/>
  <c r="D12219" i="11" s="1"/>
  <c r="C12220" i="11"/>
  <c r="D12220" i="11" s="1"/>
  <c r="C12221" i="11"/>
  <c r="D12221" i="11" s="1"/>
  <c r="C12222" i="11"/>
  <c r="D12222" i="11" s="1"/>
  <c r="C12223" i="11"/>
  <c r="D12223" i="11" s="1"/>
  <c r="C12224" i="11"/>
  <c r="D12224" i="11" s="1"/>
  <c r="C12225" i="11"/>
  <c r="D12225" i="11" s="1"/>
  <c r="C12226" i="11"/>
  <c r="D12226" i="11" s="1"/>
  <c r="C12227" i="11"/>
  <c r="D12227" i="11" s="1"/>
  <c r="C12228" i="11"/>
  <c r="D12228" i="11" s="1"/>
  <c r="C12229" i="11"/>
  <c r="D12229" i="11" s="1"/>
  <c r="C12230" i="11"/>
  <c r="D12230" i="11" s="1"/>
  <c r="C12231" i="11"/>
  <c r="D12231" i="11" s="1"/>
  <c r="C12232" i="11"/>
  <c r="D12232" i="11" s="1"/>
  <c r="C12233" i="11"/>
  <c r="D12233" i="11" s="1"/>
  <c r="C12234" i="11"/>
  <c r="D12234" i="11" s="1"/>
  <c r="C12235" i="11"/>
  <c r="D12235" i="11" s="1"/>
  <c r="C12236" i="11"/>
  <c r="D12236" i="11" s="1"/>
  <c r="C12237" i="11"/>
  <c r="D12237" i="11" s="1"/>
  <c r="C12238" i="11"/>
  <c r="D12238" i="11" s="1"/>
  <c r="C12239" i="11"/>
  <c r="D12239" i="11" s="1"/>
  <c r="C12240" i="11"/>
  <c r="D12240" i="11" s="1"/>
  <c r="C12241" i="11"/>
  <c r="D12241" i="11" s="1"/>
  <c r="C12242" i="11"/>
  <c r="D12242" i="11" s="1"/>
  <c r="C12243" i="11"/>
  <c r="D12243" i="11" s="1"/>
  <c r="C12244" i="11"/>
  <c r="D12244" i="11" s="1"/>
  <c r="C12245" i="11"/>
  <c r="D12245" i="11" s="1"/>
  <c r="C12246" i="11"/>
  <c r="D12246" i="11" s="1"/>
  <c r="C12247" i="11"/>
  <c r="D12247" i="11" s="1"/>
  <c r="C12248" i="11"/>
  <c r="D12248" i="11" s="1"/>
  <c r="C12249" i="11"/>
  <c r="D12249" i="11" s="1"/>
  <c r="C12251" i="11"/>
  <c r="D12251" i="11" s="1"/>
  <c r="C12250" i="11"/>
  <c r="D12250" i="11" s="1"/>
  <c r="C12252" i="11"/>
  <c r="D12252" i="11" s="1"/>
  <c r="C12254" i="11"/>
  <c r="D12254" i="11" s="1"/>
  <c r="C12253" i="11"/>
  <c r="D12253" i="11" s="1"/>
  <c r="C12255" i="11"/>
  <c r="D12255" i="11" s="1"/>
  <c r="C12256" i="11"/>
  <c r="D12256" i="11" s="1"/>
  <c r="C12257" i="11"/>
  <c r="D12257" i="11" s="1"/>
  <c r="C12258" i="11"/>
  <c r="D12258" i="11" s="1"/>
  <c r="C12259" i="11"/>
  <c r="D12259" i="11" s="1"/>
  <c r="C12260" i="11"/>
  <c r="D12260" i="11" s="1"/>
  <c r="C12261" i="11"/>
  <c r="D12261" i="11" s="1"/>
  <c r="C12262" i="11"/>
  <c r="D12262" i="11" s="1"/>
  <c r="C12263" i="11"/>
  <c r="D12263" i="11" s="1"/>
  <c r="C12264" i="11"/>
  <c r="D12264" i="11" s="1"/>
  <c r="C12265" i="11"/>
  <c r="D12265" i="11" s="1"/>
  <c r="C12266" i="11"/>
  <c r="D12266" i="11" s="1"/>
  <c r="C12267" i="11"/>
  <c r="D12267" i="11" s="1"/>
  <c r="C12268" i="11"/>
  <c r="D12268" i="11" s="1"/>
  <c r="C12269" i="11"/>
  <c r="D12269" i="11" s="1"/>
  <c r="C12270" i="11"/>
  <c r="D12270" i="11" s="1"/>
  <c r="C12271" i="11"/>
  <c r="D12271" i="11" s="1"/>
  <c r="C12272" i="11"/>
  <c r="D12272" i="11" s="1"/>
  <c r="C12273" i="11"/>
  <c r="D12273" i="11" s="1"/>
  <c r="C12274" i="11"/>
  <c r="D12274" i="11" s="1"/>
  <c r="C12275" i="11"/>
  <c r="D12275" i="11" s="1"/>
  <c r="C12276" i="11"/>
  <c r="D12276" i="11" s="1"/>
  <c r="C12277" i="11"/>
  <c r="D12277" i="11" s="1"/>
  <c r="C12278" i="11"/>
  <c r="D12278" i="11" s="1"/>
  <c r="C12279" i="11"/>
  <c r="D12279" i="11" s="1"/>
  <c r="C12280" i="11"/>
  <c r="D12280" i="11" s="1"/>
  <c r="C12281" i="11"/>
  <c r="D12281" i="11" s="1"/>
  <c r="C12282" i="11"/>
  <c r="D12282" i="11" s="1"/>
  <c r="C12283" i="11"/>
  <c r="D12283" i="11" s="1"/>
  <c r="C12284" i="11"/>
  <c r="D12284" i="11" s="1"/>
  <c r="C12285" i="11"/>
  <c r="D12285" i="11" s="1"/>
  <c r="C12286" i="11"/>
  <c r="D12286" i="11" s="1"/>
  <c r="C12287" i="11"/>
  <c r="D12287" i="11" s="1"/>
  <c r="C12288" i="11"/>
  <c r="D12288" i="11" s="1"/>
  <c r="C12289" i="11"/>
  <c r="D12289" i="11" s="1"/>
  <c r="C12290" i="11"/>
  <c r="D12290" i="11" s="1"/>
  <c r="C12291" i="11"/>
  <c r="D12291" i="11" s="1"/>
  <c r="C12292" i="11"/>
  <c r="D12292" i="11" s="1"/>
  <c r="C12293" i="11"/>
  <c r="D12293" i="11" s="1"/>
  <c r="C12294" i="11"/>
  <c r="D12294" i="11" s="1"/>
  <c r="C12295" i="11"/>
  <c r="D12295" i="11" s="1"/>
  <c r="C12296" i="11"/>
  <c r="D12296" i="11" s="1"/>
  <c r="C12297" i="11"/>
  <c r="D12297" i="11" s="1"/>
  <c r="C12298" i="11"/>
  <c r="D12298" i="11" s="1"/>
  <c r="C12299" i="11"/>
  <c r="D12299" i="11" s="1"/>
  <c r="C12300" i="11"/>
  <c r="D12300" i="11" s="1"/>
  <c r="C12301" i="11"/>
  <c r="D12301" i="11" s="1"/>
  <c r="C12302" i="11"/>
  <c r="D12302" i="11" s="1"/>
  <c r="C12303" i="11"/>
  <c r="D12303" i="11" s="1"/>
  <c r="C12304" i="11"/>
  <c r="D12304" i="11" s="1"/>
  <c r="C12305" i="11"/>
  <c r="D12305" i="11" s="1"/>
  <c r="C12306" i="11"/>
  <c r="D12306" i="11" s="1"/>
  <c r="C12307" i="11"/>
  <c r="D12307" i="11" s="1"/>
  <c r="C12308" i="11"/>
  <c r="D12308" i="11" s="1"/>
  <c r="C12309" i="11"/>
  <c r="D12309" i="11" s="1"/>
  <c r="C12310" i="11"/>
  <c r="D12310" i="11" s="1"/>
  <c r="C12311" i="11"/>
  <c r="D12311" i="11" s="1"/>
  <c r="C12312" i="11"/>
  <c r="D12312" i="11" s="1"/>
  <c r="C12313" i="11"/>
  <c r="D12313" i="11" s="1"/>
  <c r="C12314" i="11"/>
  <c r="D12314" i="11" s="1"/>
  <c r="C12315" i="11"/>
  <c r="D12315" i="11" s="1"/>
  <c r="C12316" i="11"/>
  <c r="D12316" i="11" s="1"/>
  <c r="C12317" i="11"/>
  <c r="D12317" i="11" s="1"/>
  <c r="C12318" i="11"/>
  <c r="D12318" i="11" s="1"/>
  <c r="C12319" i="11"/>
  <c r="D12319" i="11" s="1"/>
  <c r="C12320" i="11"/>
  <c r="D12320" i="11" s="1"/>
  <c r="C12321" i="11"/>
  <c r="D12321" i="11" s="1"/>
  <c r="C12322" i="11"/>
  <c r="D12322" i="11" s="1"/>
  <c r="C12323" i="11"/>
  <c r="D12323" i="11" s="1"/>
  <c r="C12324" i="11"/>
  <c r="D12324" i="11" s="1"/>
  <c r="C12325" i="11"/>
  <c r="D12325" i="11" s="1"/>
  <c r="C12326" i="11"/>
  <c r="D12326" i="11" s="1"/>
  <c r="C12327" i="11"/>
  <c r="D12327" i="11" s="1"/>
  <c r="C12328" i="11"/>
  <c r="D12328" i="11" s="1"/>
  <c r="C12329" i="11"/>
  <c r="D12329" i="11" s="1"/>
  <c r="C12330" i="11"/>
  <c r="D12330" i="11" s="1"/>
  <c r="C12331" i="11"/>
  <c r="D12331" i="11" s="1"/>
  <c r="C12332" i="11"/>
  <c r="D12332" i="11" s="1"/>
  <c r="C12333" i="11"/>
  <c r="D12333" i="11" s="1"/>
  <c r="C12334" i="11"/>
  <c r="D12334" i="11" s="1"/>
  <c r="C12335" i="11"/>
  <c r="D12335" i="11" s="1"/>
  <c r="C12336" i="11"/>
  <c r="D12336" i="11" s="1"/>
  <c r="C12337" i="11"/>
  <c r="D12337" i="11" s="1"/>
  <c r="C12338" i="11"/>
  <c r="D12338" i="11" s="1"/>
  <c r="C12339" i="11"/>
  <c r="D12339" i="11" s="1"/>
  <c r="C12340" i="11"/>
  <c r="D12340" i="11" s="1"/>
  <c r="C12341" i="11"/>
  <c r="D12341" i="11" s="1"/>
  <c r="C12342" i="11"/>
  <c r="D12342" i="11" s="1"/>
  <c r="C12343" i="11"/>
  <c r="D12343" i="11" s="1"/>
  <c r="C12344" i="11"/>
  <c r="D12344" i="11" s="1"/>
  <c r="C12345" i="11"/>
  <c r="D12345" i="11" s="1"/>
  <c r="C12346" i="11"/>
  <c r="D12346" i="11" s="1"/>
  <c r="C12347" i="11"/>
  <c r="D12347" i="11" s="1"/>
  <c r="C12348" i="11"/>
  <c r="D12348" i="11" s="1"/>
  <c r="C12349" i="11"/>
  <c r="D12349" i="11" s="1"/>
  <c r="C12350" i="11"/>
  <c r="D12350" i="11" s="1"/>
  <c r="C12351" i="11"/>
  <c r="D12351" i="11" s="1"/>
  <c r="C12352" i="11"/>
  <c r="D12352" i="11" s="1"/>
  <c r="C12353" i="11"/>
  <c r="D12353" i="11" s="1"/>
  <c r="C12354" i="11"/>
  <c r="D12354" i="11" s="1"/>
  <c r="C12355" i="11"/>
  <c r="D12355" i="11" s="1"/>
  <c r="C12356" i="11"/>
  <c r="D12356" i="11" s="1"/>
  <c r="C12357" i="11"/>
  <c r="D12357" i="11" s="1"/>
  <c r="C12358" i="11"/>
  <c r="D12358" i="11" s="1"/>
  <c r="C12359" i="11"/>
  <c r="D12359" i="11" s="1"/>
  <c r="C12360" i="11"/>
  <c r="D12360" i="11" s="1"/>
  <c r="C12361" i="11"/>
  <c r="D12361" i="11" s="1"/>
  <c r="C12362" i="11"/>
  <c r="D12362" i="11" s="1"/>
  <c r="C12363" i="11"/>
  <c r="D12363" i="11" s="1"/>
  <c r="C12364" i="11"/>
  <c r="D12364" i="11" s="1"/>
  <c r="C12365" i="11"/>
  <c r="D12365" i="11" s="1"/>
  <c r="C12366" i="11"/>
  <c r="D12366" i="11" s="1"/>
  <c r="C12367" i="11"/>
  <c r="D12367" i="11" s="1"/>
  <c r="C12368" i="11"/>
  <c r="D12368" i="11" s="1"/>
  <c r="C12369" i="11"/>
  <c r="D12369" i="11" s="1"/>
  <c r="C12370" i="11"/>
  <c r="D12370" i="11" s="1"/>
  <c r="C12371" i="11"/>
  <c r="D12371" i="11" s="1"/>
  <c r="C12372" i="11"/>
  <c r="D12372" i="11" s="1"/>
  <c r="C12373" i="11"/>
  <c r="D12373" i="11" s="1"/>
  <c r="C12374" i="11"/>
  <c r="D12374" i="11" s="1"/>
  <c r="C12375" i="11"/>
  <c r="D12375" i="11" s="1"/>
  <c r="C12376" i="11"/>
  <c r="D12376" i="11" s="1"/>
  <c r="C12377" i="11"/>
  <c r="D12377" i="11" s="1"/>
  <c r="C12378" i="11"/>
  <c r="D12378" i="11" s="1"/>
  <c r="C12379" i="11"/>
  <c r="D12379" i="11" s="1"/>
  <c r="C12380" i="11"/>
  <c r="D12380" i="11" s="1"/>
  <c r="C12381" i="11"/>
  <c r="D12381" i="11" s="1"/>
  <c r="C12382" i="11"/>
  <c r="D12382" i="11" s="1"/>
  <c r="C12383" i="11"/>
  <c r="D12383" i="11" s="1"/>
  <c r="C12384" i="11"/>
  <c r="D12384" i="11" s="1"/>
  <c r="C12385" i="11"/>
  <c r="D12385" i="11" s="1"/>
  <c r="C12386" i="11"/>
  <c r="D12386" i="11" s="1"/>
  <c r="C12387" i="11"/>
  <c r="D12387" i="11" s="1"/>
  <c r="C12388" i="11"/>
  <c r="D12388" i="11" s="1"/>
  <c r="C12389" i="11"/>
  <c r="D12389" i="11" s="1"/>
  <c r="C12390" i="11"/>
  <c r="D12390" i="11" s="1"/>
  <c r="C12391" i="11"/>
  <c r="D12391" i="11" s="1"/>
  <c r="C12392" i="11"/>
  <c r="D12392" i="11" s="1"/>
  <c r="C12393" i="11"/>
  <c r="D12393" i="11" s="1"/>
  <c r="C12394" i="11"/>
  <c r="D12394" i="11" s="1"/>
  <c r="C12395" i="11"/>
  <c r="D12395" i="11" s="1"/>
  <c r="C12396" i="11"/>
  <c r="D12396" i="11" s="1"/>
  <c r="C12397" i="11"/>
  <c r="D12397" i="11" s="1"/>
  <c r="C12398" i="11"/>
  <c r="D12398" i="11" s="1"/>
  <c r="C12399" i="11"/>
  <c r="D12399" i="11" s="1"/>
  <c r="C12401" i="11"/>
  <c r="D12401" i="11" s="1"/>
  <c r="C12400" i="11"/>
  <c r="D12400" i="11" s="1"/>
  <c r="C12402" i="11"/>
  <c r="D12402" i="11" s="1"/>
  <c r="C12403" i="11"/>
  <c r="D12403" i="11" s="1"/>
  <c r="C12404" i="11"/>
  <c r="D12404" i="11" s="1"/>
  <c r="C12405" i="11"/>
  <c r="D12405" i="11" s="1"/>
  <c r="C12406" i="11"/>
  <c r="D12406" i="11" s="1"/>
  <c r="C12407" i="11"/>
  <c r="D12407" i="11" s="1"/>
  <c r="C12408" i="11"/>
  <c r="D12408" i="11" s="1"/>
  <c r="C12409" i="11"/>
  <c r="D12409" i="11" s="1"/>
  <c r="C12410" i="11"/>
  <c r="D12410" i="11" s="1"/>
  <c r="C12411" i="11"/>
  <c r="D12411" i="11" s="1"/>
  <c r="C12412" i="11"/>
  <c r="D12412" i="11" s="1"/>
  <c r="C12413" i="11"/>
  <c r="D12413" i="11" s="1"/>
  <c r="C12414" i="11"/>
  <c r="D12414" i="11" s="1"/>
  <c r="C12415" i="11"/>
  <c r="D12415" i="11" s="1"/>
  <c r="C12416" i="11"/>
  <c r="D12416" i="11" s="1"/>
  <c r="C12417" i="11"/>
  <c r="D12417" i="11" s="1"/>
  <c r="C12418" i="11"/>
  <c r="D12418" i="11" s="1"/>
  <c r="C12419" i="11"/>
  <c r="D12419" i="11" s="1"/>
  <c r="C12420" i="11"/>
  <c r="D12420" i="11" s="1"/>
  <c r="C12421" i="11"/>
  <c r="D12421" i="11" s="1"/>
  <c r="C12422" i="11"/>
  <c r="D12422" i="11" s="1"/>
  <c r="C12423" i="11"/>
  <c r="D12423" i="11" s="1"/>
  <c r="C12424" i="11"/>
  <c r="D12424" i="11" s="1"/>
  <c r="C12425" i="11"/>
  <c r="D12425" i="11" s="1"/>
  <c r="C12426" i="11"/>
  <c r="D12426" i="11" s="1"/>
  <c r="C12427" i="11"/>
  <c r="D12427" i="11" s="1"/>
  <c r="C12428" i="11"/>
  <c r="D12428" i="11" s="1"/>
  <c r="C12429" i="11"/>
  <c r="D12429" i="11" s="1"/>
  <c r="C12430" i="11"/>
  <c r="D12430" i="11" s="1"/>
  <c r="C12431" i="11"/>
  <c r="D12431" i="11" s="1"/>
  <c r="C12432" i="11"/>
  <c r="D12432" i="11" s="1"/>
  <c r="C12433" i="11"/>
  <c r="D12433" i="11" s="1"/>
  <c r="C12434" i="11"/>
  <c r="D12434" i="11" s="1"/>
  <c r="C12435" i="11"/>
  <c r="D12435" i="11" s="1"/>
  <c r="C12436" i="11"/>
  <c r="D12436" i="11" s="1"/>
  <c r="C12437" i="11"/>
  <c r="D12437" i="11" s="1"/>
  <c r="C12438" i="11"/>
  <c r="D12438" i="11" s="1"/>
  <c r="C12439" i="11"/>
  <c r="D12439" i="11" s="1"/>
  <c r="C12440" i="11"/>
  <c r="D12440" i="11" s="1"/>
  <c r="C12441" i="11"/>
  <c r="D12441" i="11" s="1"/>
  <c r="C12442" i="11"/>
  <c r="D12442" i="11" s="1"/>
  <c r="C12443" i="11"/>
  <c r="D12443" i="11" s="1"/>
  <c r="C12444" i="11"/>
  <c r="D12444" i="11" s="1"/>
  <c r="C12445" i="11"/>
  <c r="D12445" i="11" s="1"/>
  <c r="C12446" i="11"/>
  <c r="D12446" i="11" s="1"/>
  <c r="C12447" i="11"/>
  <c r="D12447" i="11" s="1"/>
  <c r="C12448" i="11"/>
  <c r="D12448" i="11" s="1"/>
  <c r="C12449" i="11"/>
  <c r="D12449" i="11" s="1"/>
  <c r="C12450" i="11"/>
  <c r="D12450" i="11" s="1"/>
  <c r="C12451" i="11"/>
  <c r="D12451" i="11" s="1"/>
  <c r="C12452" i="11"/>
  <c r="D12452" i="11" s="1"/>
  <c r="C12453" i="11"/>
  <c r="D12453" i="11" s="1"/>
  <c r="C12454" i="11"/>
  <c r="D12454" i="11" s="1"/>
  <c r="C12455" i="11"/>
  <c r="D12455" i="11" s="1"/>
  <c r="C12456" i="11"/>
  <c r="D12456" i="11" s="1"/>
  <c r="C12457" i="11"/>
  <c r="D12457" i="11" s="1"/>
  <c r="C12458" i="11"/>
  <c r="D12458" i="11" s="1"/>
  <c r="C12459" i="11"/>
  <c r="D12459" i="11" s="1"/>
  <c r="C12460" i="11"/>
  <c r="D12460" i="11" s="1"/>
  <c r="C12461" i="11"/>
  <c r="D12461" i="11" s="1"/>
  <c r="C12462" i="11"/>
  <c r="D12462" i="11" s="1"/>
  <c r="C12463" i="11"/>
  <c r="D12463" i="11" s="1"/>
  <c r="C12464" i="11"/>
  <c r="D12464" i="11" s="1"/>
  <c r="C12466" i="11"/>
  <c r="D12466" i="11" s="1"/>
  <c r="C12465" i="11"/>
  <c r="D12465" i="11" s="1"/>
  <c r="C12467" i="11"/>
  <c r="D12467" i="11" s="1"/>
  <c r="C12468" i="11"/>
  <c r="D12468" i="11" s="1"/>
  <c r="C12469" i="11"/>
  <c r="D12469" i="11" s="1"/>
  <c r="C12470" i="11"/>
  <c r="D12470" i="11" s="1"/>
  <c r="C12471" i="11"/>
  <c r="D12471" i="11" s="1"/>
  <c r="C12472" i="11"/>
  <c r="D12472" i="11" s="1"/>
  <c r="C12473" i="11"/>
  <c r="D12473" i="11" s="1"/>
  <c r="C12474" i="11"/>
  <c r="D12474" i="11" s="1"/>
  <c r="C12476" i="11"/>
  <c r="D12476" i="11" s="1"/>
  <c r="C12475" i="11"/>
  <c r="D12475" i="11" s="1"/>
  <c r="C12477" i="11"/>
  <c r="D12477" i="11" s="1"/>
  <c r="C12478" i="11"/>
  <c r="D12478" i="11" s="1"/>
  <c r="C12480" i="11"/>
  <c r="D12480" i="11" s="1"/>
  <c r="C12479" i="11"/>
  <c r="D12479" i="11" s="1"/>
  <c r="C12481" i="11"/>
  <c r="D12481" i="11" s="1"/>
  <c r="C12483" i="11"/>
  <c r="D12483" i="11" s="1"/>
  <c r="C12482" i="11"/>
  <c r="D12482" i="11" s="1"/>
  <c r="C12484" i="11"/>
  <c r="D12484" i="11" s="1"/>
  <c r="C12485" i="11"/>
  <c r="D12485" i="11" s="1"/>
  <c r="C12486" i="11"/>
  <c r="D12486" i="11" s="1"/>
  <c r="C12487" i="11"/>
  <c r="D12487" i="11" s="1"/>
  <c r="C12488" i="11"/>
  <c r="D12488" i="11" s="1"/>
  <c r="C12489" i="11"/>
  <c r="D12489" i="11" s="1"/>
  <c r="C12490" i="11"/>
  <c r="D12490" i="11" s="1"/>
  <c r="C12491" i="11"/>
  <c r="D12491" i="11" s="1"/>
  <c r="C12492" i="11"/>
  <c r="D12492" i="11" s="1"/>
  <c r="C12493" i="11"/>
  <c r="D12493" i="11" s="1"/>
  <c r="C12494" i="11"/>
  <c r="D12494" i="11" s="1"/>
  <c r="C12495" i="11"/>
  <c r="D12495" i="11" s="1"/>
  <c r="C12496" i="11"/>
  <c r="D12496" i="11" s="1"/>
  <c r="C12497" i="11"/>
  <c r="D12497" i="11" s="1"/>
  <c r="C12498" i="11"/>
  <c r="D12498" i="11" s="1"/>
  <c r="C12499" i="11"/>
  <c r="D12499" i="11" s="1"/>
  <c r="C12500" i="11"/>
  <c r="D12500" i="11" s="1"/>
  <c r="C12501" i="11"/>
  <c r="D12501" i="11" s="1"/>
  <c r="C12502" i="11"/>
  <c r="D12502" i="11" s="1"/>
  <c r="C12503" i="11"/>
  <c r="D12503" i="11" s="1"/>
  <c r="C12504" i="11"/>
  <c r="D12504" i="11" s="1"/>
  <c r="C12505" i="11"/>
  <c r="D12505" i="11" s="1"/>
  <c r="C12506" i="11"/>
  <c r="D12506" i="11" s="1"/>
  <c r="C12507" i="11"/>
  <c r="D12507" i="11" s="1"/>
  <c r="C12508" i="11"/>
  <c r="D12508" i="11" s="1"/>
  <c r="C12509" i="11"/>
  <c r="D12509" i="11" s="1"/>
  <c r="C12510" i="11"/>
  <c r="D12510" i="11" s="1"/>
  <c r="C12511" i="11"/>
  <c r="D12511" i="11" s="1"/>
  <c r="C12512" i="11"/>
  <c r="D12512" i="11" s="1"/>
  <c r="C12513" i="11"/>
  <c r="D12513" i="11" s="1"/>
  <c r="C12514" i="11"/>
  <c r="D12514" i="11" s="1"/>
  <c r="C12515" i="11"/>
  <c r="D12515" i="11" s="1"/>
  <c r="C12516" i="11"/>
  <c r="D12516" i="11" s="1"/>
  <c r="C12517" i="11"/>
  <c r="D12517" i="11" s="1"/>
  <c r="C12518" i="11"/>
  <c r="D12518" i="11" s="1"/>
  <c r="C12519" i="11"/>
  <c r="D12519" i="11" s="1"/>
  <c r="C12520" i="11"/>
  <c r="D12520" i="11" s="1"/>
  <c r="C12521" i="11"/>
  <c r="D12521" i="11" s="1"/>
  <c r="C12522" i="11"/>
  <c r="D12522" i="11" s="1"/>
  <c r="C12523" i="11"/>
  <c r="D12523" i="11" s="1"/>
  <c r="C12524" i="11"/>
  <c r="D12524" i="11" s="1"/>
  <c r="C12525" i="11"/>
  <c r="D12525" i="11" s="1"/>
  <c r="C12526" i="11"/>
  <c r="D12526" i="11" s="1"/>
  <c r="C12527" i="11"/>
  <c r="D12527" i="11" s="1"/>
  <c r="C12528" i="11"/>
  <c r="D12528" i="11" s="1"/>
  <c r="C12529" i="11"/>
  <c r="D12529" i="11" s="1"/>
  <c r="C12530" i="11"/>
  <c r="D12530" i="11" s="1"/>
  <c r="C12531" i="11"/>
  <c r="D12531" i="11" s="1"/>
  <c r="C12532" i="11"/>
  <c r="D12532" i="11" s="1"/>
  <c r="C12533" i="11"/>
  <c r="D12533" i="11" s="1"/>
  <c r="C12534" i="11"/>
  <c r="D12534" i="11" s="1"/>
  <c r="C12535" i="11"/>
  <c r="D12535" i="11" s="1"/>
  <c r="C12536" i="11"/>
  <c r="D12536" i="11" s="1"/>
  <c r="C12537" i="11"/>
  <c r="D12537" i="11" s="1"/>
  <c r="C12538" i="11"/>
  <c r="D12538" i="11" s="1"/>
  <c r="C12539" i="11"/>
  <c r="D12539" i="11" s="1"/>
  <c r="C12540" i="11"/>
  <c r="D12540" i="11" s="1"/>
  <c r="C12541" i="11"/>
  <c r="D12541" i="11" s="1"/>
  <c r="C12542" i="11"/>
  <c r="D12542" i="11" s="1"/>
  <c r="C12544" i="11"/>
  <c r="D12544" i="11" s="1"/>
  <c r="C12543" i="11"/>
  <c r="D12543" i="11" s="1"/>
  <c r="C12545" i="11"/>
  <c r="D12545" i="11" s="1"/>
  <c r="C12546" i="11"/>
  <c r="D12546" i="11" s="1"/>
  <c r="C12547" i="11"/>
  <c r="D12547" i="11" s="1"/>
  <c r="C12548" i="11"/>
  <c r="D12548" i="11" s="1"/>
  <c r="C12549" i="11"/>
  <c r="D12549" i="11" s="1"/>
  <c r="C12550" i="11"/>
  <c r="D12550" i="11" s="1"/>
  <c r="C12551" i="11"/>
  <c r="D12551" i="11" s="1"/>
  <c r="C12552" i="11"/>
  <c r="D12552" i="11" s="1"/>
  <c r="C12553" i="11"/>
  <c r="D12553" i="11" s="1"/>
  <c r="C12554" i="11"/>
  <c r="D12554" i="11" s="1"/>
  <c r="C12555" i="11"/>
  <c r="D12555" i="11" s="1"/>
  <c r="C12556" i="11"/>
  <c r="D12556" i="11" s="1"/>
  <c r="C12557" i="11"/>
  <c r="D12557" i="11" s="1"/>
  <c r="C12558" i="11"/>
  <c r="D12558" i="11" s="1"/>
  <c r="C12559" i="11"/>
  <c r="D12559" i="11" s="1"/>
  <c r="C12560" i="11"/>
  <c r="D12560" i="11" s="1"/>
  <c r="C12561" i="11"/>
  <c r="D12561" i="11" s="1"/>
  <c r="C12562" i="11"/>
  <c r="D12562" i="11" s="1"/>
  <c r="C12563" i="11"/>
  <c r="D12563" i="11" s="1"/>
  <c r="C12564" i="11"/>
  <c r="D12564" i="11" s="1"/>
  <c r="C12565" i="11"/>
  <c r="D12565" i="11" s="1"/>
  <c r="C12566" i="11"/>
  <c r="D12566" i="11" s="1"/>
  <c r="C12567" i="11"/>
  <c r="D12567" i="11" s="1"/>
  <c r="C12568" i="11"/>
  <c r="D12568" i="11" s="1"/>
  <c r="C12569" i="11"/>
  <c r="D12569" i="11" s="1"/>
  <c r="C12571" i="11"/>
  <c r="D12571" i="11" s="1"/>
  <c r="C12570" i="11"/>
  <c r="D12570" i="11" s="1"/>
  <c r="C12572" i="11"/>
  <c r="D12572" i="11" s="1"/>
  <c r="C12573" i="11"/>
  <c r="D12573" i="11" s="1"/>
  <c r="C12574" i="11"/>
  <c r="D12574" i="11" s="1"/>
  <c r="C12575" i="11"/>
  <c r="D12575" i="11" s="1"/>
  <c r="C12576" i="11"/>
  <c r="D12576" i="11" s="1"/>
  <c r="C12577" i="11"/>
  <c r="D12577" i="11" s="1"/>
  <c r="C12578" i="11"/>
  <c r="D12578" i="11" s="1"/>
  <c r="C12579" i="11"/>
  <c r="D12579" i="11" s="1"/>
  <c r="C12580" i="11"/>
  <c r="D12580" i="11" s="1"/>
  <c r="C12581" i="11"/>
  <c r="D12581" i="11" s="1"/>
  <c r="C12582" i="11"/>
  <c r="D12582" i="11" s="1"/>
  <c r="C12583" i="11"/>
  <c r="D12583" i="11" s="1"/>
  <c r="C12584" i="11"/>
  <c r="D12584" i="11" s="1"/>
  <c r="C12585" i="11"/>
  <c r="D12585" i="11" s="1"/>
  <c r="C12586" i="11"/>
  <c r="D12586" i="11" s="1"/>
  <c r="C12587" i="11"/>
  <c r="D12587" i="11" s="1"/>
  <c r="C12588" i="11"/>
  <c r="D12588" i="11" s="1"/>
  <c r="C12589" i="11"/>
  <c r="D12589" i="11" s="1"/>
  <c r="C12590" i="11"/>
  <c r="D12590" i="11" s="1"/>
  <c r="C12592" i="11"/>
  <c r="D12592" i="11" s="1"/>
  <c r="C12591" i="11"/>
  <c r="D12591" i="11" s="1"/>
  <c r="C12593" i="11"/>
  <c r="D12593" i="11" s="1"/>
  <c r="C12594" i="11"/>
  <c r="D12594" i="11" s="1"/>
  <c r="C12595" i="11"/>
  <c r="D12595" i="11" s="1"/>
  <c r="C12596" i="11"/>
  <c r="D12596" i="11" s="1"/>
  <c r="C12597" i="11"/>
  <c r="D12597" i="11" s="1"/>
  <c r="C12598" i="11"/>
  <c r="D12598" i="11" s="1"/>
  <c r="C12599" i="11"/>
  <c r="D12599" i="11" s="1"/>
  <c r="C12601" i="11"/>
  <c r="D12601" i="11" s="1"/>
  <c r="C12600" i="11"/>
  <c r="D12600" i="11" s="1"/>
  <c r="C12602" i="11"/>
  <c r="D12602" i="11" s="1"/>
  <c r="C12603" i="11"/>
  <c r="D12603" i="11" s="1"/>
  <c r="C12604" i="11"/>
  <c r="D12604" i="11" s="1"/>
  <c r="C12605" i="11"/>
  <c r="D12605" i="11" s="1"/>
  <c r="C12607" i="11"/>
  <c r="D12607" i="11" s="1"/>
  <c r="C12606" i="11"/>
  <c r="D12606" i="11" s="1"/>
  <c r="C12608" i="11"/>
  <c r="D12608" i="11" s="1"/>
  <c r="C12609" i="11"/>
  <c r="D12609" i="11" s="1"/>
  <c r="C12610" i="11"/>
  <c r="D12610" i="11" s="1"/>
  <c r="C12611" i="11"/>
  <c r="D12611" i="11" s="1"/>
  <c r="C12612" i="11"/>
  <c r="D12612" i="11" s="1"/>
  <c r="C12613" i="11"/>
  <c r="D12613" i="11" s="1"/>
  <c r="C12615" i="11"/>
  <c r="D12615" i="11" s="1"/>
  <c r="C12614" i="11"/>
  <c r="D12614" i="11" s="1"/>
  <c r="C12616" i="11"/>
  <c r="D12616" i="11" s="1"/>
  <c r="C12617" i="11"/>
  <c r="D12617" i="11" s="1"/>
  <c r="C12618" i="11"/>
  <c r="D12618" i="11" s="1"/>
  <c r="C12619" i="11"/>
  <c r="D12619" i="11" s="1"/>
  <c r="C12620" i="11"/>
  <c r="D12620" i="11" s="1"/>
  <c r="C12621" i="11"/>
  <c r="D12621" i="11" s="1"/>
  <c r="C12622" i="11"/>
  <c r="D12622" i="11" s="1"/>
  <c r="C12623" i="11"/>
  <c r="D12623" i="11" s="1"/>
  <c r="C12624" i="11"/>
  <c r="D12624" i="11" s="1"/>
  <c r="C12625" i="11"/>
  <c r="D12625" i="11" s="1"/>
  <c r="C12626" i="11"/>
  <c r="D12626" i="11" s="1"/>
  <c r="C12627" i="11"/>
  <c r="D12627" i="11" s="1"/>
  <c r="C12629" i="11"/>
  <c r="D12629" i="11" s="1"/>
  <c r="C12628" i="11"/>
  <c r="D12628" i="11" s="1"/>
  <c r="C12630" i="11"/>
  <c r="D12630" i="11" s="1"/>
  <c r="C12631" i="11"/>
  <c r="D12631" i="11" s="1"/>
  <c r="C12632" i="11"/>
  <c r="D12632" i="11" s="1"/>
  <c r="C12633" i="11"/>
  <c r="D12633" i="11" s="1"/>
  <c r="C12634" i="11"/>
  <c r="D12634" i="11" s="1"/>
  <c r="C12635" i="11"/>
  <c r="D12635" i="11" s="1"/>
  <c r="C12637" i="11"/>
  <c r="D12637" i="11" s="1"/>
  <c r="C12636" i="11"/>
  <c r="D12636" i="11" s="1"/>
  <c r="C12638" i="11"/>
  <c r="D12638" i="11" s="1"/>
  <c r="C12639" i="11"/>
  <c r="D12639" i="11" s="1"/>
  <c r="C12641" i="11"/>
  <c r="D12641" i="11" s="1"/>
  <c r="C12640" i="11"/>
  <c r="D12640" i="11" s="1"/>
  <c r="C12642" i="11"/>
  <c r="D12642" i="11" s="1"/>
  <c r="C12643" i="11"/>
  <c r="D12643" i="11" s="1"/>
  <c r="C12644" i="11"/>
  <c r="D12644" i="11" s="1"/>
  <c r="C12645" i="11"/>
  <c r="D12645" i="11" s="1"/>
  <c r="C12646" i="11"/>
  <c r="D12646" i="11" s="1"/>
  <c r="C12647" i="11"/>
  <c r="D12647" i="11" s="1"/>
  <c r="C12648" i="11"/>
  <c r="D12648" i="11" s="1"/>
  <c r="C12649" i="11"/>
  <c r="D12649" i="11" s="1"/>
  <c r="C12650" i="11"/>
  <c r="D12650" i="11" s="1"/>
  <c r="C12651" i="11"/>
  <c r="D12651" i="11" s="1"/>
  <c r="C12652" i="11"/>
  <c r="D12652" i="11" s="1"/>
  <c r="C12654" i="11"/>
  <c r="D12654" i="11" s="1"/>
  <c r="C12653" i="11"/>
  <c r="D12653" i="11" s="1"/>
  <c r="C12655" i="11"/>
  <c r="D12655" i="11" s="1"/>
  <c r="C12656" i="11"/>
  <c r="D12656" i="11" s="1"/>
  <c r="C12657" i="11"/>
  <c r="D12657" i="11" s="1"/>
  <c r="C12658" i="11"/>
  <c r="D12658" i="11" s="1"/>
  <c r="C12659" i="11"/>
  <c r="D12659" i="11" s="1"/>
  <c r="C12662" i="11"/>
  <c r="D12662" i="11" s="1"/>
  <c r="C12660" i="11"/>
  <c r="D12660" i="11" s="1"/>
  <c r="C12661" i="11"/>
  <c r="D12661" i="11" s="1"/>
  <c r="C12663" i="11"/>
  <c r="D12663" i="11" s="1"/>
  <c r="C12664" i="11"/>
  <c r="D12664" i="11" s="1"/>
  <c r="C12665" i="11"/>
  <c r="D12665" i="11" s="1"/>
  <c r="C12666" i="11"/>
  <c r="D12666" i="11" s="1"/>
  <c r="C12667" i="11"/>
  <c r="D12667" i="11" s="1"/>
  <c r="C12668" i="11"/>
  <c r="D12668" i="11" s="1"/>
  <c r="C12669" i="11"/>
  <c r="D12669" i="11" s="1"/>
  <c r="C12671" i="11"/>
  <c r="D12671" i="11" s="1"/>
  <c r="C12670" i="11"/>
  <c r="D12670" i="11" s="1"/>
  <c r="C12672" i="11"/>
  <c r="D12672" i="11" s="1"/>
  <c r="C12673" i="11"/>
  <c r="D12673" i="11" s="1"/>
  <c r="C12674" i="11"/>
  <c r="D12674" i="11" s="1"/>
  <c r="C12676" i="11"/>
  <c r="D12676" i="11" s="1"/>
  <c r="C12675" i="11"/>
  <c r="D12675" i="11" s="1"/>
  <c r="C12677" i="11"/>
  <c r="D12677" i="11" s="1"/>
  <c r="C12678" i="11"/>
  <c r="D12678" i="11" s="1"/>
  <c r="C12679" i="11"/>
  <c r="D12679" i="11" s="1"/>
  <c r="C12680" i="11"/>
  <c r="D12680" i="11" s="1"/>
  <c r="C12682" i="11"/>
  <c r="D12682" i="11" s="1"/>
  <c r="C12681" i="11"/>
  <c r="D12681" i="11" s="1"/>
  <c r="C12683" i="11"/>
  <c r="D12683" i="11" s="1"/>
  <c r="C12685" i="11"/>
  <c r="D12685" i="11" s="1"/>
  <c r="C12684" i="11"/>
  <c r="D12684" i="11" s="1"/>
  <c r="C12686" i="11"/>
  <c r="D12686" i="11" s="1"/>
  <c r="C12687" i="11"/>
  <c r="D12687" i="11" s="1"/>
  <c r="C12688" i="11"/>
  <c r="D12688" i="11" s="1"/>
  <c r="C12689" i="11"/>
  <c r="D12689" i="11" s="1"/>
  <c r="C12690" i="11"/>
  <c r="D12690" i="11" s="1"/>
  <c r="C12691" i="11"/>
  <c r="D12691" i="11" s="1"/>
  <c r="C12693" i="11"/>
  <c r="D12693" i="11" s="1"/>
  <c r="C12692" i="11"/>
  <c r="D12692" i="11" s="1"/>
  <c r="C12694" i="11"/>
  <c r="D12694" i="11" s="1"/>
  <c r="C12695" i="11"/>
  <c r="D12695" i="11" s="1"/>
  <c r="C12696" i="11"/>
  <c r="D12696" i="11" s="1"/>
  <c r="C12697" i="11"/>
  <c r="D12697" i="11" s="1"/>
  <c r="C12698" i="11"/>
  <c r="D12698" i="11" s="1"/>
  <c r="C12699" i="11"/>
  <c r="D12699" i="11" s="1"/>
  <c r="C12700" i="11"/>
  <c r="D12700" i="11" s="1"/>
  <c r="C12701" i="11"/>
  <c r="D12701" i="11" s="1"/>
  <c r="C12702" i="11"/>
  <c r="D12702" i="11" s="1"/>
  <c r="C12703" i="11"/>
  <c r="D12703" i="11" s="1"/>
  <c r="C12704" i="11"/>
  <c r="D12704" i="11" s="1"/>
  <c r="C12705" i="11"/>
  <c r="D12705" i="11" s="1"/>
  <c r="C12706" i="11"/>
  <c r="D12706" i="11" s="1"/>
  <c r="C12707" i="11"/>
  <c r="D12707" i="11" s="1"/>
  <c r="C12709" i="11"/>
  <c r="D12709" i="11" s="1"/>
  <c r="C12710" i="11"/>
  <c r="D12710" i="11" s="1"/>
  <c r="C12708" i="11"/>
  <c r="D12708" i="11" s="1"/>
  <c r="C12711" i="11"/>
  <c r="D12711" i="11" s="1"/>
  <c r="C12712" i="11"/>
  <c r="D12712" i="11" s="1"/>
  <c r="C12713" i="11"/>
  <c r="D12713" i="11" s="1"/>
  <c r="C12714" i="11"/>
  <c r="D12714" i="11" s="1"/>
  <c r="C12715" i="11"/>
  <c r="D12715" i="11" s="1"/>
  <c r="C12716" i="11"/>
  <c r="D12716" i="11" s="1"/>
  <c r="C12717" i="11"/>
  <c r="D12717" i="11" s="1"/>
  <c r="C12718" i="11"/>
  <c r="D12718" i="11" s="1"/>
  <c r="C12719" i="11"/>
  <c r="D12719" i="11" s="1"/>
  <c r="C12720" i="11"/>
  <c r="D12720" i="11" s="1"/>
  <c r="C12721" i="11"/>
  <c r="D12721" i="11" s="1"/>
  <c r="C12722" i="11"/>
  <c r="D12722" i="11" s="1"/>
  <c r="C12723" i="11"/>
  <c r="D12723" i="11" s="1"/>
  <c r="C12724" i="11"/>
  <c r="D12724" i="11" s="1"/>
  <c r="C12725" i="11"/>
  <c r="D12725" i="11" s="1"/>
  <c r="C12726" i="11"/>
  <c r="D12726" i="11" s="1"/>
  <c r="C12727" i="11"/>
  <c r="D12727" i="11" s="1"/>
  <c r="C12728" i="11"/>
  <c r="D12728" i="11" s="1"/>
  <c r="C12729" i="11"/>
  <c r="D12729" i="11" s="1"/>
  <c r="C12730" i="11"/>
  <c r="D12730" i="11" s="1"/>
  <c r="C12731" i="11"/>
  <c r="D12731" i="11" s="1"/>
  <c r="C12732" i="11"/>
  <c r="D12732" i="11" s="1"/>
  <c r="C12734" i="11"/>
  <c r="D12734" i="11" s="1"/>
  <c r="C12733" i="11"/>
  <c r="D12733" i="11" s="1"/>
  <c r="C12735" i="11"/>
  <c r="D12735" i="11" s="1"/>
  <c r="C12736" i="11"/>
  <c r="D12736" i="11" s="1"/>
  <c r="C12737" i="11"/>
  <c r="D12737" i="11" s="1"/>
  <c r="C12738" i="11"/>
  <c r="D12738" i="11" s="1"/>
  <c r="C12739" i="11"/>
  <c r="D12739" i="11" s="1"/>
  <c r="C12740" i="11"/>
  <c r="D12740" i="11" s="1"/>
  <c r="C12741" i="11"/>
  <c r="D12741" i="11" s="1"/>
  <c r="C12742" i="11"/>
  <c r="D12742" i="11" s="1"/>
  <c r="C12744" i="11"/>
  <c r="D12744" i="11" s="1"/>
  <c r="C12743" i="11"/>
  <c r="D12743" i="11" s="1"/>
  <c r="C12745" i="11"/>
  <c r="D12745" i="11" s="1"/>
  <c r="C12746" i="11"/>
  <c r="D12746" i="11" s="1"/>
  <c r="C12747" i="11"/>
  <c r="D12747" i="11" s="1"/>
  <c r="C12748" i="11"/>
  <c r="D12748" i="11" s="1"/>
  <c r="C12749" i="11"/>
  <c r="D12749" i="11" s="1"/>
  <c r="C12750" i="11"/>
  <c r="D12750" i="11" s="1"/>
  <c r="C12751" i="11"/>
  <c r="D12751" i="11" s="1"/>
  <c r="C12752" i="11"/>
  <c r="D12752" i="11" s="1"/>
  <c r="C12753" i="11"/>
  <c r="D12753" i="11" s="1"/>
  <c r="C12755" i="11"/>
  <c r="D12755" i="11" s="1"/>
  <c r="C12754" i="11"/>
  <c r="D12754" i="11" s="1"/>
  <c r="C12756" i="11"/>
  <c r="D12756" i="11" s="1"/>
  <c r="C12757" i="11"/>
  <c r="D12757" i="11" s="1"/>
  <c r="C12758" i="11"/>
  <c r="D12758" i="11" s="1"/>
  <c r="C12759" i="11"/>
  <c r="D12759" i="11" s="1"/>
  <c r="C12761" i="11"/>
  <c r="D12761" i="11" s="1"/>
  <c r="C12760" i="11"/>
  <c r="D12760" i="11" s="1"/>
  <c r="C12762" i="11"/>
  <c r="D12762" i="11" s="1"/>
  <c r="C12764" i="11"/>
  <c r="D12764" i="11" s="1"/>
  <c r="C12765" i="11"/>
  <c r="D12765" i="11" s="1"/>
  <c r="C12766" i="11"/>
  <c r="D12766" i="11" s="1"/>
  <c r="C12763" i="11"/>
  <c r="D12763" i="11" s="1"/>
  <c r="C12767" i="11"/>
  <c r="D12767" i="11" s="1"/>
  <c r="C12768" i="11"/>
  <c r="D12768" i="11" s="1"/>
  <c r="C12769" i="11"/>
  <c r="D12769" i="11" s="1"/>
  <c r="C12770" i="11"/>
  <c r="D12770" i="11" s="1"/>
  <c r="C12771" i="11"/>
  <c r="D12771" i="11" s="1"/>
  <c r="C12772" i="11"/>
  <c r="D12772" i="11" s="1"/>
  <c r="C12773" i="11"/>
  <c r="D12773" i="11" s="1"/>
  <c r="C12774" i="11"/>
  <c r="D12774" i="11" s="1"/>
  <c r="C12775" i="11"/>
  <c r="D12775" i="11" s="1"/>
  <c r="C12776" i="11"/>
  <c r="D12776" i="11" s="1"/>
  <c r="C12779" i="11"/>
  <c r="D12779" i="11" s="1"/>
  <c r="C12778" i="11"/>
  <c r="D12778" i="11" s="1"/>
  <c r="C12777" i="11"/>
  <c r="D12777" i="11" s="1"/>
  <c r="C12781" i="11"/>
  <c r="D12781" i="11" s="1"/>
  <c r="C12780" i="11"/>
  <c r="D12780" i="11" s="1"/>
  <c r="C12782" i="11"/>
  <c r="D12782" i="11" s="1"/>
  <c r="C12783" i="11"/>
  <c r="D12783" i="11" s="1"/>
  <c r="C12784" i="11"/>
  <c r="D12784" i="11" s="1"/>
  <c r="C12785" i="11"/>
  <c r="D12785" i="11" s="1"/>
  <c r="C12786" i="11"/>
  <c r="D12786" i="11" s="1"/>
  <c r="C12787" i="11"/>
  <c r="D12787" i="11" s="1"/>
  <c r="C12788" i="11"/>
  <c r="D12788" i="11" s="1"/>
  <c r="C12789" i="11"/>
  <c r="D12789" i="11" s="1"/>
  <c r="C12790" i="11"/>
  <c r="D12790" i="11" s="1"/>
  <c r="C12791" i="11"/>
  <c r="D12791" i="11" s="1"/>
  <c r="C12792" i="11"/>
  <c r="D12792" i="11" s="1"/>
  <c r="C12793" i="11"/>
  <c r="D12793" i="11" s="1"/>
  <c r="C12794" i="11"/>
  <c r="D12794" i="11" s="1"/>
  <c r="C12796" i="11"/>
  <c r="D12796" i="11" s="1"/>
  <c r="C12795" i="11"/>
  <c r="D12795" i="11" s="1"/>
  <c r="C12797" i="11"/>
  <c r="D12797" i="11" s="1"/>
  <c r="C12798" i="11"/>
  <c r="D12798" i="11" s="1"/>
  <c r="C12799" i="11"/>
  <c r="D12799" i="11" s="1"/>
  <c r="C12800" i="11"/>
  <c r="D12800" i="11" s="1"/>
  <c r="C12801" i="11"/>
  <c r="D12801" i="11" s="1"/>
  <c r="C12802" i="11"/>
  <c r="D12802" i="11" s="1"/>
  <c r="C12803" i="11"/>
  <c r="D12803" i="11" s="1"/>
  <c r="C12804" i="11"/>
  <c r="D12804" i="11" s="1"/>
  <c r="C12805" i="11"/>
  <c r="D12805" i="11" s="1"/>
  <c r="C12806" i="11"/>
  <c r="D12806" i="11" s="1"/>
  <c r="C12807" i="11"/>
  <c r="D12807" i="11" s="1"/>
  <c r="C12808" i="11"/>
  <c r="D12808" i="11" s="1"/>
  <c r="C12809" i="11"/>
  <c r="D12809" i="11" s="1"/>
  <c r="C12810" i="11"/>
  <c r="D12810" i="11" s="1"/>
  <c r="C12811" i="11"/>
  <c r="D12811" i="11" s="1"/>
  <c r="C12812" i="11"/>
  <c r="D12812" i="11" s="1"/>
  <c r="C12813" i="11"/>
  <c r="D12813" i="11" s="1"/>
  <c r="C12814" i="11"/>
  <c r="D12814" i="11" s="1"/>
  <c r="C12815" i="11"/>
  <c r="D12815" i="11" s="1"/>
  <c r="C12816" i="11"/>
  <c r="D12816" i="11" s="1"/>
  <c r="C12818" i="11"/>
  <c r="D12818" i="11" s="1"/>
  <c r="C12817" i="11"/>
  <c r="D12817" i="11" s="1"/>
  <c r="C12819" i="11"/>
  <c r="D12819" i="11" s="1"/>
  <c r="C12820" i="11"/>
  <c r="D12820" i="11" s="1"/>
  <c r="C12821" i="11"/>
  <c r="D12821" i="11" s="1"/>
  <c r="C12822" i="11"/>
  <c r="D12822" i="11" s="1"/>
  <c r="C12823" i="11"/>
  <c r="D12823" i="11" s="1"/>
  <c r="C12824" i="11"/>
  <c r="D12824" i="11" s="1"/>
  <c r="C12825" i="11"/>
  <c r="D12825" i="11" s="1"/>
  <c r="C12826" i="11"/>
  <c r="D12826" i="11" s="1"/>
  <c r="C12827" i="11"/>
  <c r="D12827" i="11" s="1"/>
  <c r="C12828" i="11"/>
  <c r="D12828" i="11" s="1"/>
  <c r="C12829" i="11"/>
  <c r="D12829" i="11" s="1"/>
  <c r="C12830" i="11"/>
  <c r="D12830" i="11" s="1"/>
  <c r="C12831" i="11"/>
  <c r="D12831" i="11" s="1"/>
  <c r="C12833" i="11"/>
  <c r="D12833" i="11" s="1"/>
  <c r="C12832" i="11"/>
  <c r="D12832" i="11" s="1"/>
  <c r="C12834" i="11"/>
  <c r="D12834" i="11" s="1"/>
  <c r="C12835" i="11"/>
  <c r="D12835" i="11" s="1"/>
  <c r="C12836" i="11"/>
  <c r="D12836" i="11" s="1"/>
  <c r="C12837" i="11"/>
  <c r="D12837" i="11" s="1"/>
  <c r="C12838" i="11"/>
  <c r="D12838" i="11" s="1"/>
  <c r="C12839" i="11"/>
  <c r="D12839" i="11" s="1"/>
  <c r="C12840" i="11"/>
  <c r="D12840" i="11" s="1"/>
  <c r="C12841" i="11"/>
  <c r="D12841" i="11" s="1"/>
  <c r="C12842" i="11"/>
  <c r="D12842" i="11" s="1"/>
  <c r="C12843" i="11"/>
  <c r="D12843" i="11" s="1"/>
  <c r="C12844" i="11"/>
  <c r="D12844" i="11" s="1"/>
  <c r="C12845" i="11"/>
  <c r="D12845" i="11" s="1"/>
  <c r="C12846" i="11"/>
  <c r="D12846" i="11" s="1"/>
  <c r="C12847" i="11"/>
  <c r="D12847" i="11" s="1"/>
  <c r="C12848" i="11"/>
  <c r="D12848" i="11" s="1"/>
  <c r="C12849" i="11"/>
  <c r="D12849" i="11" s="1"/>
  <c r="C12850" i="11"/>
  <c r="D12850" i="11" s="1"/>
  <c r="C12852" i="11"/>
  <c r="D12852" i="11" s="1"/>
  <c r="C12851" i="11"/>
  <c r="D12851" i="11" s="1"/>
  <c r="C12853" i="11"/>
  <c r="D12853" i="11" s="1"/>
  <c r="C12854" i="11"/>
  <c r="D12854" i="11" s="1"/>
  <c r="C12855" i="11"/>
  <c r="D12855" i="11" s="1"/>
  <c r="C12856" i="11"/>
  <c r="D12856" i="11" s="1"/>
  <c r="C12858" i="11"/>
  <c r="D12858" i="11" s="1"/>
  <c r="C12857" i="11"/>
  <c r="D12857" i="11" s="1"/>
  <c r="C12859" i="11"/>
  <c r="D12859" i="11" s="1"/>
  <c r="C12860" i="11"/>
  <c r="D12860" i="11" s="1"/>
  <c r="C12861" i="11"/>
  <c r="D12861" i="11" s="1"/>
  <c r="C12862" i="11"/>
  <c r="D12862" i="11" s="1"/>
  <c r="C12863" i="11"/>
  <c r="D12863" i="11" s="1"/>
  <c r="C12864" i="11"/>
  <c r="D12864" i="11" s="1"/>
  <c r="C12865" i="11"/>
  <c r="D12865" i="11" s="1"/>
  <c r="C13294" i="11"/>
  <c r="D13294" i="11" s="1"/>
  <c r="C13295" i="11"/>
  <c r="D13295" i="11" s="1"/>
  <c r="C13296" i="11"/>
  <c r="D13296" i="11" s="1"/>
  <c r="C13297" i="11"/>
  <c r="D13297" i="11" s="1"/>
  <c r="C13298" i="11"/>
  <c r="D13298" i="11" s="1"/>
  <c r="C13299" i="11"/>
  <c r="D13299" i="11" s="1"/>
  <c r="C13300" i="11"/>
  <c r="D13300" i="11" s="1"/>
  <c r="C13301" i="11"/>
  <c r="D13301" i="11" s="1"/>
  <c r="C13302" i="11"/>
  <c r="D13302" i="11" s="1"/>
  <c r="C13303" i="11"/>
  <c r="D13303" i="11" s="1"/>
  <c r="C13304" i="11"/>
  <c r="D13304" i="11" s="1"/>
  <c r="C13305" i="11"/>
  <c r="D13305" i="11" s="1"/>
  <c r="C13306" i="11"/>
  <c r="D13306" i="11" s="1"/>
  <c r="C13307" i="11"/>
  <c r="D13307" i="11" s="1"/>
  <c r="C13308" i="11"/>
  <c r="D13308" i="11" s="1"/>
  <c r="C13309" i="11"/>
  <c r="D13309" i="11" s="1"/>
  <c r="C13310" i="11"/>
  <c r="D13310" i="11" s="1"/>
  <c r="C13486" i="11"/>
  <c r="D13486" i="11" s="1"/>
  <c r="C13487" i="11"/>
  <c r="D13487" i="11" s="1"/>
  <c r="C13490" i="11"/>
  <c r="D13490" i="11" s="1"/>
  <c r="C13491" i="11"/>
  <c r="D13491" i="11" s="1"/>
  <c r="C13311" i="11"/>
  <c r="D13311" i="11" s="1"/>
  <c r="C13312" i="11"/>
  <c r="D13312" i="11" s="1"/>
  <c r="C13313" i="11"/>
  <c r="D13313" i="11" s="1"/>
  <c r="C13314" i="11"/>
  <c r="D13314" i="11" s="1"/>
  <c r="C13315" i="11"/>
  <c r="D13315" i="11" s="1"/>
  <c r="C13316" i="11"/>
  <c r="D13316" i="11" s="1"/>
  <c r="C13317" i="11"/>
  <c r="D13317" i="11" s="1"/>
  <c r="C13318" i="11"/>
  <c r="D13318" i="11" s="1"/>
  <c r="C13319" i="11"/>
  <c r="D13319" i="11" s="1"/>
  <c r="C13320" i="11"/>
  <c r="D13320" i="11" s="1"/>
  <c r="C13321" i="11"/>
  <c r="D13321" i="11" s="1"/>
  <c r="C13322" i="11"/>
  <c r="D13322" i="11" s="1"/>
  <c r="C13323" i="11"/>
  <c r="D13323" i="11" s="1"/>
  <c r="C13324" i="11"/>
  <c r="D13324" i="11" s="1"/>
  <c r="C13325" i="11"/>
  <c r="D13325" i="11" s="1"/>
  <c r="C13326" i="11"/>
  <c r="D13326" i="11" s="1"/>
  <c r="C13494" i="11"/>
  <c r="D13494" i="11" s="1"/>
  <c r="C13495" i="11"/>
  <c r="D13495" i="11" s="1"/>
  <c r="C13496" i="11"/>
  <c r="D13496" i="11" s="1"/>
  <c r="C13497" i="11"/>
  <c r="D13497" i="11" s="1"/>
  <c r="C13327" i="11"/>
  <c r="D13327" i="11" s="1"/>
  <c r="C13328" i="11"/>
  <c r="D13328" i="11" s="1"/>
  <c r="C13329" i="11"/>
  <c r="D13329" i="11" s="1"/>
  <c r="C13330" i="11"/>
  <c r="D13330" i="11" s="1"/>
  <c r="C13331" i="11"/>
  <c r="D13331" i="11" s="1"/>
  <c r="C13332" i="11"/>
  <c r="D13332" i="11" s="1"/>
  <c r="C13333" i="11"/>
  <c r="D13333" i="11" s="1"/>
  <c r="C13334" i="11"/>
  <c r="D13334" i="11" s="1"/>
  <c r="C13335" i="11"/>
  <c r="D13335" i="11" s="1"/>
  <c r="C13336" i="11"/>
  <c r="D13336" i="11" s="1"/>
  <c r="C13337" i="11"/>
  <c r="D13337" i="11" s="1"/>
  <c r="C13499" i="11"/>
  <c r="D13499" i="11" s="1"/>
  <c r="C13498" i="11"/>
  <c r="D13498" i="11" s="1"/>
  <c r="C13338" i="11"/>
  <c r="D13338" i="11" s="1"/>
  <c r="C13339" i="11"/>
  <c r="D13339" i="11" s="1"/>
  <c r="C13340" i="11"/>
  <c r="D13340" i="11" s="1"/>
  <c r="C13341" i="11"/>
  <c r="D13341" i="11" s="1"/>
  <c r="C13342" i="11"/>
  <c r="D13342" i="11" s="1"/>
  <c r="C13343" i="11"/>
  <c r="D13343" i="11" s="1"/>
  <c r="C13500" i="11"/>
  <c r="D13500" i="11" s="1"/>
  <c r="C13501" i="11"/>
  <c r="D13501" i="11" s="1"/>
  <c r="C13503" i="11"/>
  <c r="D13503" i="11" s="1"/>
  <c r="C13502" i="11"/>
  <c r="D13502" i="11" s="1"/>
  <c r="C13344" i="11"/>
  <c r="D13344" i="11" s="1"/>
  <c r="C13345" i="11"/>
  <c r="D13345" i="11" s="1"/>
  <c r="C13346" i="11"/>
  <c r="D13346" i="11" s="1"/>
  <c r="C13347" i="11"/>
  <c r="D13347" i="11" s="1"/>
  <c r="C13505" i="11"/>
  <c r="D13505" i="11" s="1"/>
  <c r="C13504" i="11"/>
  <c r="D13504" i="11" s="1"/>
  <c r="C13348" i="11"/>
  <c r="D13348" i="11" s="1"/>
  <c r="C13349" i="11"/>
  <c r="D13349" i="11" s="1"/>
  <c r="C13350" i="11"/>
  <c r="D13350" i="11" s="1"/>
  <c r="C13351" i="11"/>
  <c r="D13351" i="11" s="1"/>
  <c r="C13352" i="11"/>
  <c r="D13352" i="11" s="1"/>
  <c r="C13353" i="11"/>
  <c r="D13353" i="11" s="1"/>
  <c r="C13354" i="11"/>
  <c r="D13354" i="11" s="1"/>
  <c r="C13355" i="11"/>
  <c r="D13355" i="11" s="1"/>
  <c r="C13356" i="11"/>
  <c r="D13356" i="11" s="1"/>
  <c r="C13357" i="11"/>
  <c r="D13357" i="11" s="1"/>
  <c r="C13358" i="11"/>
  <c r="D13358" i="11" s="1"/>
  <c r="C13359" i="11"/>
  <c r="D13359" i="11" s="1"/>
  <c r="C13360" i="11"/>
  <c r="D13360" i="11" s="1"/>
  <c r="C13361" i="11"/>
  <c r="D13361" i="11" s="1"/>
  <c r="C13362" i="11"/>
  <c r="D13362" i="11" s="1"/>
  <c r="C13363" i="11"/>
  <c r="D13363" i="11" s="1"/>
  <c r="C13364" i="11"/>
  <c r="D13364" i="11" s="1"/>
  <c r="C13365" i="11"/>
  <c r="D13365" i="11" s="1"/>
  <c r="C13366" i="11"/>
  <c r="D13366" i="11" s="1"/>
  <c r="C13367" i="11"/>
  <c r="D13367" i="11" s="1"/>
  <c r="C13368" i="11"/>
  <c r="D13368" i="11" s="1"/>
  <c r="C13369" i="11"/>
  <c r="D13369" i="11" s="1"/>
  <c r="C13370" i="11"/>
  <c r="D13370" i="11" s="1"/>
  <c r="C13506" i="11"/>
  <c r="D13506" i="11" s="1"/>
  <c r="C13507" i="11"/>
  <c r="D13507" i="11" s="1"/>
  <c r="C13371" i="11"/>
  <c r="D13371" i="11" s="1"/>
  <c r="C13372" i="11"/>
  <c r="D13372" i="11" s="1"/>
  <c r="C13373" i="11"/>
  <c r="D13373" i="11" s="1"/>
  <c r="C13374" i="11"/>
  <c r="D13374" i="11" s="1"/>
  <c r="C13375" i="11"/>
  <c r="D13375" i="11" s="1"/>
  <c r="C13376" i="11"/>
  <c r="D13376" i="11" s="1"/>
  <c r="C13377" i="11"/>
  <c r="D13377" i="11" s="1"/>
  <c r="C13467" i="11"/>
  <c r="D13467" i="11" s="1"/>
  <c r="C13466" i="11"/>
  <c r="D13466" i="11" s="1"/>
  <c r="C13465" i="11"/>
  <c r="D13465" i="11" s="1"/>
  <c r="C13378" i="11"/>
  <c r="D13378" i="11" s="1"/>
  <c r="C13379" i="11"/>
  <c r="D13379" i="11" s="1"/>
  <c r="C13380" i="11"/>
  <c r="D13380" i="11" s="1"/>
  <c r="C13381" i="11"/>
  <c r="D13381" i="11" s="1"/>
  <c r="C13382" i="11"/>
  <c r="D13382" i="11" s="1"/>
  <c r="C13383" i="11"/>
  <c r="D13383" i="11" s="1"/>
  <c r="C13384" i="11"/>
  <c r="D13384" i="11" s="1"/>
  <c r="C13385" i="11"/>
  <c r="D13385" i="11" s="1"/>
  <c r="C13386" i="11"/>
  <c r="D13386" i="11" s="1"/>
  <c r="C13387" i="11"/>
  <c r="D13387" i="11" s="1"/>
  <c r="C13388" i="11"/>
  <c r="D13388" i="11" s="1"/>
  <c r="C13389" i="11"/>
  <c r="D13389" i="11" s="1"/>
  <c r="C13390" i="11"/>
  <c r="D13390" i="11" s="1"/>
  <c r="C13391" i="11"/>
  <c r="D13391" i="11" s="1"/>
  <c r="C13392" i="11"/>
  <c r="D13392" i="11" s="1"/>
  <c r="C13469" i="11"/>
  <c r="D13469" i="11" s="1"/>
  <c r="C13468" i="11"/>
  <c r="D13468" i="11" s="1"/>
  <c r="C13393" i="11"/>
  <c r="D13393" i="11" s="1"/>
  <c r="C13394" i="11"/>
  <c r="D13394" i="11" s="1"/>
  <c r="C13395" i="11"/>
  <c r="D13395" i="11" s="1"/>
  <c r="C13396" i="11"/>
  <c r="D13396" i="11" s="1"/>
  <c r="C13397" i="11"/>
  <c r="D13397" i="11" s="1"/>
  <c r="C13471" i="11"/>
  <c r="D13471" i="11" s="1"/>
  <c r="C13470" i="11"/>
  <c r="D13470" i="11" s="1"/>
  <c r="C13398" i="11"/>
  <c r="D13398" i="11" s="1"/>
  <c r="C13399" i="11"/>
  <c r="D13399" i="11" s="1"/>
  <c r="C13400" i="11"/>
  <c r="D13400" i="11" s="1"/>
  <c r="C13401" i="11"/>
  <c r="D13401" i="11" s="1"/>
  <c r="C13402" i="11"/>
  <c r="D13402" i="11" s="1"/>
  <c r="C13403" i="11"/>
  <c r="D13403" i="11" s="1"/>
  <c r="C13404" i="11"/>
  <c r="D13404" i="11" s="1"/>
  <c r="C13405" i="11"/>
  <c r="D13405" i="11" s="1"/>
  <c r="C13473" i="11"/>
  <c r="D13473" i="11" s="1"/>
  <c r="C13472" i="11"/>
  <c r="D13472" i="11" s="1"/>
  <c r="C13474" i="11"/>
  <c r="D13474" i="11" s="1"/>
  <c r="C13475" i="11"/>
  <c r="D13475" i="11" s="1"/>
  <c r="C13406" i="11"/>
  <c r="D13406" i="11" s="1"/>
  <c r="C13407" i="11"/>
  <c r="D13407" i="11" s="1"/>
  <c r="C13408" i="11"/>
  <c r="D13408" i="11" s="1"/>
  <c r="C13409" i="11"/>
  <c r="D13409" i="11" s="1"/>
  <c r="C13410" i="11"/>
  <c r="D13410" i="11" s="1"/>
  <c r="C13411" i="11"/>
  <c r="D13411" i="11" s="1"/>
  <c r="C13412" i="11"/>
  <c r="D13412" i="11" s="1"/>
  <c r="C13413" i="11"/>
  <c r="D13413" i="11" s="1"/>
  <c r="C13414" i="11"/>
  <c r="D13414" i="11" s="1"/>
  <c r="C13477" i="11"/>
  <c r="D13477" i="11" s="1"/>
  <c r="C13476" i="11"/>
  <c r="D13476" i="11" s="1"/>
  <c r="C13415" i="11"/>
  <c r="D13415" i="11" s="1"/>
  <c r="C13416" i="11"/>
  <c r="D13416" i="11" s="1"/>
  <c r="C13417" i="11"/>
  <c r="D13417" i="11" s="1"/>
  <c r="C13418" i="11"/>
  <c r="D13418" i="11" s="1"/>
  <c r="C13419" i="11"/>
  <c r="D13419" i="11" s="1"/>
  <c r="C13420" i="11"/>
  <c r="D13420" i="11" s="1"/>
  <c r="C13421" i="11"/>
  <c r="D13421" i="11" s="1"/>
  <c r="C13422" i="11"/>
  <c r="D13422" i="11" s="1"/>
  <c r="C13423" i="11"/>
  <c r="D13423" i="11" s="1"/>
  <c r="C13424" i="11"/>
  <c r="D13424" i="11" s="1"/>
  <c r="C13425" i="11"/>
  <c r="D13425" i="11" s="1"/>
  <c r="C13426" i="11"/>
  <c r="D13426" i="11" s="1"/>
  <c r="C13427" i="11"/>
  <c r="D13427" i="11" s="1"/>
  <c r="C13479" i="11"/>
  <c r="D13479" i="11" s="1"/>
  <c r="C13478" i="11"/>
  <c r="D13478" i="11" s="1"/>
  <c r="C13428" i="11"/>
  <c r="D13428" i="11" s="1"/>
  <c r="C13429" i="11"/>
  <c r="D13429" i="11" s="1"/>
  <c r="C13430" i="11"/>
  <c r="D13430" i="11" s="1"/>
  <c r="C13431" i="11"/>
  <c r="D13431" i="11" s="1"/>
  <c r="C13481" i="11"/>
  <c r="D13481" i="11" s="1"/>
  <c r="C13480" i="11"/>
  <c r="D13480" i="11" s="1"/>
  <c r="C13432" i="11"/>
  <c r="D13432" i="11" s="1"/>
  <c r="C13433" i="11"/>
  <c r="D13433" i="11" s="1"/>
  <c r="C13434" i="11"/>
  <c r="D13434" i="11" s="1"/>
  <c r="C13483" i="11"/>
  <c r="D13483" i="11" s="1"/>
  <c r="C13482" i="11"/>
  <c r="D13482" i="11" s="1"/>
  <c r="C13484" i="11"/>
  <c r="D13484" i="11" s="1"/>
  <c r="C13485" i="11"/>
  <c r="D13485" i="11" s="1"/>
  <c r="C13435" i="11"/>
  <c r="D13435" i="11" s="1"/>
  <c r="C13436" i="11"/>
  <c r="D13436" i="11" s="1"/>
  <c r="C13437" i="11"/>
  <c r="D13437" i="11" s="1"/>
  <c r="C13438" i="11"/>
  <c r="D13438" i="11" s="1"/>
  <c r="C13439" i="11"/>
  <c r="D13439" i="11" s="1"/>
  <c r="C13489" i="11"/>
  <c r="D13489" i="11" s="1"/>
  <c r="C13488" i="11"/>
  <c r="D13488" i="11" s="1"/>
  <c r="C13440" i="11"/>
  <c r="D13440" i="11" s="1"/>
  <c r="C13441" i="11"/>
  <c r="D13441" i="11" s="1"/>
  <c r="C13442" i="11"/>
  <c r="D13442" i="11" s="1"/>
  <c r="C13443" i="11"/>
  <c r="D13443" i="11" s="1"/>
  <c r="C13444" i="11"/>
  <c r="D13444" i="11" s="1"/>
  <c r="C13445" i="11"/>
  <c r="D13445" i="11" s="1"/>
  <c r="C13446" i="11"/>
  <c r="D13446" i="11" s="1"/>
  <c r="C13447" i="11"/>
  <c r="D13447" i="11" s="1"/>
  <c r="C13448" i="11"/>
  <c r="D13448" i="11" s="1"/>
  <c r="C13449" i="11"/>
  <c r="D13449" i="11" s="1"/>
  <c r="C13450" i="11"/>
  <c r="D13450" i="11" s="1"/>
  <c r="C13451" i="11"/>
  <c r="D13451" i="11" s="1"/>
  <c r="C13452" i="11"/>
  <c r="D13452" i="11" s="1"/>
  <c r="C13453" i="11"/>
  <c r="D13453" i="11" s="1"/>
  <c r="C13454" i="11"/>
  <c r="D13454" i="11" s="1"/>
  <c r="C13455" i="11"/>
  <c r="D13455" i="11" s="1"/>
  <c r="C13456" i="11"/>
  <c r="D13456" i="11" s="1"/>
  <c r="C13457" i="11"/>
  <c r="D13457" i="11" s="1"/>
  <c r="C13458" i="11"/>
  <c r="D13458" i="11" s="1"/>
  <c r="C13493" i="11"/>
  <c r="D13493" i="11" s="1"/>
  <c r="C13492" i="11"/>
  <c r="D13492" i="11" s="1"/>
  <c r="C13459" i="11"/>
  <c r="D13459" i="11" s="1"/>
  <c r="C13460" i="11"/>
  <c r="D13460" i="11" s="1"/>
  <c r="C13461" i="11"/>
  <c r="D13461" i="11" s="1"/>
  <c r="C13462" i="11"/>
  <c r="D13462" i="11" s="1"/>
  <c r="C13463" i="11"/>
  <c r="D13463" i="11" s="1"/>
  <c r="C13464" i="11"/>
  <c r="D13464" i="11" s="1"/>
  <c r="C11654" i="11"/>
  <c r="D11654" i="11" s="1"/>
  <c r="C11655" i="11"/>
  <c r="D11655" i="11" s="1"/>
  <c r="C11656" i="11"/>
  <c r="D11656" i="11" s="1"/>
  <c r="C11657" i="11"/>
  <c r="D11657" i="11" s="1"/>
  <c r="C11658" i="11"/>
  <c r="D11658" i="11" s="1"/>
  <c r="C11659" i="11"/>
  <c r="D11659" i="11" s="1"/>
  <c r="C11660" i="11"/>
  <c r="D11660" i="11" s="1"/>
  <c r="C11661" i="11"/>
  <c r="D11661" i="11" s="1"/>
  <c r="C11662" i="11"/>
  <c r="D11662" i="11" s="1"/>
  <c r="C11663" i="11"/>
  <c r="D11663" i="11" s="1"/>
  <c r="C11664" i="11"/>
  <c r="D11664" i="11" s="1"/>
  <c r="C11788" i="11"/>
  <c r="D11788" i="11" s="1"/>
  <c r="C11787" i="11"/>
  <c r="D11787" i="11" s="1"/>
  <c r="C11665" i="11"/>
  <c r="D11665" i="11" s="1"/>
  <c r="C11666" i="11"/>
  <c r="D11666" i="11" s="1"/>
  <c r="C11667" i="11"/>
  <c r="D11667" i="11" s="1"/>
  <c r="C11668" i="11"/>
  <c r="D11668" i="11" s="1"/>
  <c r="C11669" i="11"/>
  <c r="D11669" i="11" s="1"/>
  <c r="C11670" i="11"/>
  <c r="D11670" i="11" s="1"/>
  <c r="C11671" i="11"/>
  <c r="D11671" i="11" s="1"/>
  <c r="C11672" i="11"/>
  <c r="D11672" i="11" s="1"/>
  <c r="C11673" i="11"/>
  <c r="D11673" i="11" s="1"/>
  <c r="C11674" i="11"/>
  <c r="D11674" i="11" s="1"/>
  <c r="C11675" i="11"/>
  <c r="D11675" i="11" s="1"/>
  <c r="C11676" i="11"/>
  <c r="D11676" i="11" s="1"/>
  <c r="C11677" i="11"/>
  <c r="D11677" i="11" s="1"/>
  <c r="C11678" i="11"/>
  <c r="D11678" i="11" s="1"/>
  <c r="C11833" i="11"/>
  <c r="D11833" i="11" s="1"/>
  <c r="C11834" i="11"/>
  <c r="D11834" i="11" s="1"/>
  <c r="C11679" i="11"/>
  <c r="D11679" i="11" s="1"/>
  <c r="C11680" i="11"/>
  <c r="D11680" i="11" s="1"/>
  <c r="C11835" i="11"/>
  <c r="D11835" i="11" s="1"/>
  <c r="C11836" i="11"/>
  <c r="D11836" i="11" s="1"/>
  <c r="C11681" i="11"/>
  <c r="D11681" i="11" s="1"/>
  <c r="C11682" i="11"/>
  <c r="D11682" i="11" s="1"/>
  <c r="C11837" i="11"/>
  <c r="D11837" i="11" s="1"/>
  <c r="C11838" i="11"/>
  <c r="D11838" i="11" s="1"/>
  <c r="C11840" i="11"/>
  <c r="D11840" i="11" s="1"/>
  <c r="C11839" i="11"/>
  <c r="D11839" i="11" s="1"/>
  <c r="C11683" i="11"/>
  <c r="D11683" i="11" s="1"/>
  <c r="C11684" i="11"/>
  <c r="D11684" i="11" s="1"/>
  <c r="C11685" i="11"/>
  <c r="D11685" i="11" s="1"/>
  <c r="C11686" i="11"/>
  <c r="D11686" i="11" s="1"/>
  <c r="C11687" i="11"/>
  <c r="D11687" i="11" s="1"/>
  <c r="C11688" i="11"/>
  <c r="D11688" i="11" s="1"/>
  <c r="C11689" i="11"/>
  <c r="D11689" i="11" s="1"/>
  <c r="C11841" i="11"/>
  <c r="D11841" i="11" s="1"/>
  <c r="C11842" i="11"/>
  <c r="D11842" i="11" s="1"/>
  <c r="C11690" i="11"/>
  <c r="D11690" i="11" s="1"/>
  <c r="C11691" i="11"/>
  <c r="D11691" i="11" s="1"/>
  <c r="C11692" i="11"/>
  <c r="D11692" i="11" s="1"/>
  <c r="C11844" i="11"/>
  <c r="D11844" i="11" s="1"/>
  <c r="C11843" i="11"/>
  <c r="D11843" i="11" s="1"/>
  <c r="C11693" i="11"/>
  <c r="D11693" i="11" s="1"/>
  <c r="C11694" i="11"/>
  <c r="D11694" i="11" s="1"/>
  <c r="C11846" i="11"/>
  <c r="D11846" i="11" s="1"/>
  <c r="C11845" i="11"/>
  <c r="D11845" i="11" s="1"/>
  <c r="C11695" i="11"/>
  <c r="D11695" i="11" s="1"/>
  <c r="C11696" i="11"/>
  <c r="D11696" i="11" s="1"/>
  <c r="C11697" i="11"/>
  <c r="D11697" i="11" s="1"/>
  <c r="C11698" i="11"/>
  <c r="D11698" i="11" s="1"/>
  <c r="C11848" i="11"/>
  <c r="D11848" i="11" s="1"/>
  <c r="C11847" i="11"/>
  <c r="D11847" i="11" s="1"/>
  <c r="C11849" i="11"/>
  <c r="D11849" i="11" s="1"/>
  <c r="C11850" i="11"/>
  <c r="D11850" i="11" s="1"/>
  <c r="C11699" i="11"/>
  <c r="D11699" i="11" s="1"/>
  <c r="C11852" i="11"/>
  <c r="D11852" i="11" s="1"/>
  <c r="C11851" i="11"/>
  <c r="D11851" i="11" s="1"/>
  <c r="C11700" i="11"/>
  <c r="D11700" i="11" s="1"/>
  <c r="C11853" i="11"/>
  <c r="D11853" i="11" s="1"/>
  <c r="C11854" i="11"/>
  <c r="D11854" i="11" s="1"/>
  <c r="C11855" i="11"/>
  <c r="D11855" i="11" s="1"/>
  <c r="C11856" i="11"/>
  <c r="D11856" i="11" s="1"/>
  <c r="C11701" i="11"/>
  <c r="D11701" i="11" s="1"/>
  <c r="C11858" i="11"/>
  <c r="D11858" i="11" s="1"/>
  <c r="C11859" i="11"/>
  <c r="D11859" i="11" s="1"/>
  <c r="C11857" i="11"/>
  <c r="D11857" i="11" s="1"/>
  <c r="C11702" i="11"/>
  <c r="D11702" i="11" s="1"/>
  <c r="C11703" i="11"/>
  <c r="D11703" i="11" s="1"/>
  <c r="C11704" i="11"/>
  <c r="D11704" i="11" s="1"/>
  <c r="C11705" i="11"/>
  <c r="D11705" i="11" s="1"/>
  <c r="C11706" i="11"/>
  <c r="D11706" i="11" s="1"/>
  <c r="C11707" i="11"/>
  <c r="D11707" i="11" s="1"/>
  <c r="C11861" i="11"/>
  <c r="D11861" i="11" s="1"/>
  <c r="C11860" i="11"/>
  <c r="D11860" i="11" s="1"/>
  <c r="C11708" i="11"/>
  <c r="D11708" i="11" s="1"/>
  <c r="C11709" i="11"/>
  <c r="D11709" i="11" s="1"/>
  <c r="C11710" i="11"/>
  <c r="D11710" i="11" s="1"/>
  <c r="C11711" i="11"/>
  <c r="D11711" i="11" s="1"/>
  <c r="C11712" i="11"/>
  <c r="D11712" i="11" s="1"/>
  <c r="C11862" i="11"/>
  <c r="D11862" i="11" s="1"/>
  <c r="C11863" i="11"/>
  <c r="D11863" i="11" s="1"/>
  <c r="C11865" i="11"/>
  <c r="D11865" i="11" s="1"/>
  <c r="C11864" i="11"/>
  <c r="D11864" i="11" s="1"/>
  <c r="C11713" i="11"/>
  <c r="D11713" i="11" s="1"/>
  <c r="C11714" i="11"/>
  <c r="D11714" i="11" s="1"/>
  <c r="C11866" i="11"/>
  <c r="D11866" i="11" s="1"/>
  <c r="C11867" i="11"/>
  <c r="D11867" i="11" s="1"/>
  <c r="C11715" i="11"/>
  <c r="D11715" i="11" s="1"/>
  <c r="C11716" i="11"/>
  <c r="D11716" i="11" s="1"/>
  <c r="C11774" i="11"/>
  <c r="D11774" i="11" s="1"/>
  <c r="C11773" i="11"/>
  <c r="D11773" i="11" s="1"/>
  <c r="C11717" i="11"/>
  <c r="D11717" i="11" s="1"/>
  <c r="C11775" i="11"/>
  <c r="D11775" i="11" s="1"/>
  <c r="C11778" i="11"/>
  <c r="D11778" i="11" s="1"/>
  <c r="C11776" i="11"/>
  <c r="D11776" i="11" s="1"/>
  <c r="C11777" i="11"/>
  <c r="D11777" i="11" s="1"/>
  <c r="C11718" i="11"/>
  <c r="D11718" i="11" s="1"/>
  <c r="C11719" i="11"/>
  <c r="D11719" i="11" s="1"/>
  <c r="C11781" i="11"/>
  <c r="D11781" i="11" s="1"/>
  <c r="C11780" i="11"/>
  <c r="D11780" i="11" s="1"/>
  <c r="C11779" i="11"/>
  <c r="D11779" i="11" s="1"/>
  <c r="C11783" i="11"/>
  <c r="D11783" i="11" s="1"/>
  <c r="C11782" i="11"/>
  <c r="D11782" i="11" s="1"/>
  <c r="C11720" i="11"/>
  <c r="D11720" i="11" s="1"/>
  <c r="C11784" i="11"/>
  <c r="D11784" i="11" s="1"/>
  <c r="C11786" i="11"/>
  <c r="D11786" i="11" s="1"/>
  <c r="C11785" i="11"/>
  <c r="D11785" i="11" s="1"/>
  <c r="C11721" i="11"/>
  <c r="D11721" i="11" s="1"/>
  <c r="C11722" i="11"/>
  <c r="D11722" i="11" s="1"/>
  <c r="C11789" i="11"/>
  <c r="D11789" i="11" s="1"/>
  <c r="C11790" i="11"/>
  <c r="D11790" i="11" s="1"/>
  <c r="C11792" i="11"/>
  <c r="D11792" i="11" s="1"/>
  <c r="C11791" i="11"/>
  <c r="D11791" i="11" s="1"/>
  <c r="C11794" i="11"/>
  <c r="D11794" i="11" s="1"/>
  <c r="C11793" i="11"/>
  <c r="D11793" i="11" s="1"/>
  <c r="C11723" i="11"/>
  <c r="D11723" i="11" s="1"/>
  <c r="C11796" i="11"/>
  <c r="D11796" i="11" s="1"/>
  <c r="C11795" i="11"/>
  <c r="D11795" i="11" s="1"/>
  <c r="C11724" i="11"/>
  <c r="D11724" i="11" s="1"/>
  <c r="C11798" i="11"/>
  <c r="D11798" i="11" s="1"/>
  <c r="C11797" i="11"/>
  <c r="D11797" i="11" s="1"/>
  <c r="C11725" i="11"/>
  <c r="D11725" i="11" s="1"/>
  <c r="C11801" i="11"/>
  <c r="D11801" i="11" s="1"/>
  <c r="C11799" i="11"/>
  <c r="D11799" i="11" s="1"/>
  <c r="C11800" i="11"/>
  <c r="D11800" i="11" s="1"/>
  <c r="C11802" i="11"/>
  <c r="D11802" i="11" s="1"/>
  <c r="C11803" i="11"/>
  <c r="D11803" i="11" s="1"/>
  <c r="C11726" i="11"/>
  <c r="D11726" i="11" s="1"/>
  <c r="C11727" i="11"/>
  <c r="D11727" i="11" s="1"/>
  <c r="C11804" i="11"/>
  <c r="D11804" i="11" s="1"/>
  <c r="C11805" i="11"/>
  <c r="D11805" i="11" s="1"/>
  <c r="C11807" i="11"/>
  <c r="D11807" i="11" s="1"/>
  <c r="C11809" i="11"/>
  <c r="D11809" i="11" s="1"/>
  <c r="C11806" i="11"/>
  <c r="D11806" i="11" s="1"/>
  <c r="C11808" i="11"/>
  <c r="D11808" i="11" s="1"/>
  <c r="C11728" i="11"/>
  <c r="D11728" i="11" s="1"/>
  <c r="C11811" i="11"/>
  <c r="D11811" i="11" s="1"/>
  <c r="C11810" i="11"/>
  <c r="D11810" i="11" s="1"/>
  <c r="C11813" i="11"/>
  <c r="D11813" i="11" s="1"/>
  <c r="C11812" i="11"/>
  <c r="D11812" i="11" s="1"/>
  <c r="C11729" i="11"/>
  <c r="D11729" i="11" s="1"/>
  <c r="C11730" i="11"/>
  <c r="D11730" i="11" s="1"/>
  <c r="C11731" i="11"/>
  <c r="D11731" i="11" s="1"/>
  <c r="C11817" i="11"/>
  <c r="D11817" i="11" s="1"/>
  <c r="C11816" i="11"/>
  <c r="D11816" i="11" s="1"/>
  <c r="C11814" i="11"/>
  <c r="D11814" i="11" s="1"/>
  <c r="C11815" i="11"/>
  <c r="D11815" i="11" s="1"/>
  <c r="C11732" i="11"/>
  <c r="D11732" i="11" s="1"/>
  <c r="C11733" i="11"/>
  <c r="D11733" i="11" s="1"/>
  <c r="C11734" i="11"/>
  <c r="D11734" i="11" s="1"/>
  <c r="C11735" i="11"/>
  <c r="D11735" i="11" s="1"/>
  <c r="C11736" i="11"/>
  <c r="D11736" i="11" s="1"/>
  <c r="C11737" i="11"/>
  <c r="D11737" i="11" s="1"/>
  <c r="C11738" i="11"/>
  <c r="D11738" i="11" s="1"/>
  <c r="C11739" i="11"/>
  <c r="D11739" i="11" s="1"/>
  <c r="C11819" i="11"/>
  <c r="D11819" i="11" s="1"/>
  <c r="C11818" i="11"/>
  <c r="D11818" i="11" s="1"/>
  <c r="C11740" i="11"/>
  <c r="D11740" i="11" s="1"/>
  <c r="C11741" i="11"/>
  <c r="D11741" i="11" s="1"/>
  <c r="C11742" i="11"/>
  <c r="D11742" i="11" s="1"/>
  <c r="C11743" i="11"/>
  <c r="D11743" i="11" s="1"/>
  <c r="C11744" i="11"/>
  <c r="D11744" i="11" s="1"/>
  <c r="C11745" i="11"/>
  <c r="D11745" i="11" s="1"/>
  <c r="C11746" i="11"/>
  <c r="D11746" i="11" s="1"/>
  <c r="C11821" i="11"/>
  <c r="D11821" i="11" s="1"/>
  <c r="C11820" i="11"/>
  <c r="D11820" i="11" s="1"/>
  <c r="C11822" i="11"/>
  <c r="D11822" i="11" s="1"/>
  <c r="C11747" i="11"/>
  <c r="D11747" i="11" s="1"/>
  <c r="C11823" i="11"/>
  <c r="D11823" i="11" s="1"/>
  <c r="C11824" i="11"/>
  <c r="D11824" i="11" s="1"/>
  <c r="C11748" i="11"/>
  <c r="D11748" i="11" s="1"/>
  <c r="C11749" i="11"/>
  <c r="D11749" i="11" s="1"/>
  <c r="C11750" i="11"/>
  <c r="D11750" i="11" s="1"/>
  <c r="C11751" i="11"/>
  <c r="D11751" i="11" s="1"/>
  <c r="C11752" i="11"/>
  <c r="D11752" i="11" s="1"/>
  <c r="C11826" i="11"/>
  <c r="D11826" i="11" s="1"/>
  <c r="C11825" i="11"/>
  <c r="D11825" i="11" s="1"/>
  <c r="C11827" i="11"/>
  <c r="D11827" i="11" s="1"/>
  <c r="C11828" i="11"/>
  <c r="D11828" i="11" s="1"/>
  <c r="C11753" i="11"/>
  <c r="D11753" i="11" s="1"/>
  <c r="C11754" i="11"/>
  <c r="D11754" i="11" s="1"/>
  <c r="C11755" i="11"/>
  <c r="D11755" i="11" s="1"/>
  <c r="C11756" i="11"/>
  <c r="D11756" i="11" s="1"/>
  <c r="C11757" i="11"/>
  <c r="D11757" i="11" s="1"/>
  <c r="C11758" i="11"/>
  <c r="D11758" i="11" s="1"/>
  <c r="C11759" i="11"/>
  <c r="D11759" i="11" s="1"/>
  <c r="C11830" i="11"/>
  <c r="D11830" i="11" s="1"/>
  <c r="C11829" i="11"/>
  <c r="D11829" i="11" s="1"/>
  <c r="C11760" i="11"/>
  <c r="D11760" i="11" s="1"/>
  <c r="C11761" i="11"/>
  <c r="D11761" i="11" s="1"/>
  <c r="C11762" i="11"/>
  <c r="D11762" i="11" s="1"/>
  <c r="C11763" i="11"/>
  <c r="D11763" i="11" s="1"/>
  <c r="C11764" i="11"/>
  <c r="D11764" i="11" s="1"/>
  <c r="C11765" i="11"/>
  <c r="D11765" i="11" s="1"/>
  <c r="C11766" i="11"/>
  <c r="D11766" i="11" s="1"/>
  <c r="C11767" i="11"/>
  <c r="D11767" i="11" s="1"/>
  <c r="C11768" i="11"/>
  <c r="D11768" i="11" s="1"/>
  <c r="C11831" i="11"/>
  <c r="D11831" i="11" s="1"/>
  <c r="C11832" i="11"/>
  <c r="D11832" i="11" s="1"/>
  <c r="C11769" i="11"/>
  <c r="D11769" i="11" s="1"/>
  <c r="C11770" i="11"/>
  <c r="D11770" i="11" s="1"/>
  <c r="C11771" i="11"/>
  <c r="D11771" i="11" s="1"/>
  <c r="C11772" i="11"/>
  <c r="D11772" i="11" s="1"/>
  <c r="C12866" i="11"/>
  <c r="D12866" i="11" s="1"/>
  <c r="C12867" i="11"/>
  <c r="D12867" i="11" s="1"/>
  <c r="C12868" i="11"/>
  <c r="D12868" i="11" s="1"/>
  <c r="C12869" i="11"/>
  <c r="D12869" i="11" s="1"/>
  <c r="C12870" i="11"/>
  <c r="D12870" i="11" s="1"/>
  <c r="C12871" i="11"/>
  <c r="D12871" i="11" s="1"/>
  <c r="C12872" i="11"/>
  <c r="D12872" i="11" s="1"/>
  <c r="C12873" i="11"/>
  <c r="D12873" i="11" s="1"/>
  <c r="C12874" i="11"/>
  <c r="D12874" i="11" s="1"/>
  <c r="C12875" i="11"/>
  <c r="D12875" i="11" s="1"/>
  <c r="C12876" i="11"/>
  <c r="D12876" i="11" s="1"/>
  <c r="C12877" i="11"/>
  <c r="D12877" i="11" s="1"/>
  <c r="C12878" i="11"/>
  <c r="D12878" i="11" s="1"/>
  <c r="C12879" i="11"/>
  <c r="D12879" i="11" s="1"/>
  <c r="C12880" i="11"/>
  <c r="D12880" i="11" s="1"/>
  <c r="C12881" i="11"/>
  <c r="D12881" i="11" s="1"/>
  <c r="C12882" i="11"/>
  <c r="D12882" i="11" s="1"/>
  <c r="C12883" i="11"/>
  <c r="D12883" i="11" s="1"/>
  <c r="C12884" i="11"/>
  <c r="D12884" i="11" s="1"/>
  <c r="C12885" i="11"/>
  <c r="D12885" i="11" s="1"/>
  <c r="C12886" i="11"/>
  <c r="D12886" i="11" s="1"/>
  <c r="C12887" i="11"/>
  <c r="D12887" i="11" s="1"/>
  <c r="C12888" i="11"/>
  <c r="D12888" i="11" s="1"/>
  <c r="C12889" i="11"/>
  <c r="D12889" i="11" s="1"/>
  <c r="C12890" i="11"/>
  <c r="D12890" i="11" s="1"/>
  <c r="C12891" i="11"/>
  <c r="D12891" i="11" s="1"/>
  <c r="C13065" i="11"/>
  <c r="D13065" i="11" s="1"/>
  <c r="C13064" i="11"/>
  <c r="D13064" i="11" s="1"/>
  <c r="C12892" i="11"/>
  <c r="D12892" i="11" s="1"/>
  <c r="C13066" i="11"/>
  <c r="D13066" i="11" s="1"/>
  <c r="C13067" i="11"/>
  <c r="D13067" i="11" s="1"/>
  <c r="C12893" i="11"/>
  <c r="D12893" i="11" s="1"/>
  <c r="C13068" i="11"/>
  <c r="D13068" i="11" s="1"/>
  <c r="C13069" i="11"/>
  <c r="D13069" i="11" s="1"/>
  <c r="C12894" i="11"/>
  <c r="D12894" i="11" s="1"/>
  <c r="C12895" i="11"/>
  <c r="D12895" i="11" s="1"/>
  <c r="C12896" i="11"/>
  <c r="D12896" i="11" s="1"/>
  <c r="C12897" i="11"/>
  <c r="D12897" i="11" s="1"/>
  <c r="C12898" i="11"/>
  <c r="D12898" i="11" s="1"/>
  <c r="C12899" i="11"/>
  <c r="D12899" i="11" s="1"/>
  <c r="C12900" i="11"/>
  <c r="D12900" i="11" s="1"/>
  <c r="C12901" i="11"/>
  <c r="D12901" i="11" s="1"/>
  <c r="C12902" i="11"/>
  <c r="D12902" i="11" s="1"/>
  <c r="C12903" i="11"/>
  <c r="D12903" i="11" s="1"/>
  <c r="C12904" i="11"/>
  <c r="D12904" i="11" s="1"/>
  <c r="C12905" i="11"/>
  <c r="D12905" i="11" s="1"/>
  <c r="C12906" i="11"/>
  <c r="D12906" i="11" s="1"/>
  <c r="C12907" i="11"/>
  <c r="D12907" i="11" s="1"/>
  <c r="C12908" i="11"/>
  <c r="D12908" i="11" s="1"/>
  <c r="C12909" i="11"/>
  <c r="D12909" i="11" s="1"/>
  <c r="C12910" i="11"/>
  <c r="D12910" i="11" s="1"/>
  <c r="C12911" i="11"/>
  <c r="D12911" i="11" s="1"/>
  <c r="C12912" i="11"/>
  <c r="D12912" i="11" s="1"/>
  <c r="C13070" i="11"/>
  <c r="D13070" i="11" s="1"/>
  <c r="C13071" i="11"/>
  <c r="D13071" i="11" s="1"/>
  <c r="C12913" i="11"/>
  <c r="D12913" i="11" s="1"/>
  <c r="C12914" i="11"/>
  <c r="D12914" i="11" s="1"/>
  <c r="C13073" i="11"/>
  <c r="D13073" i="11" s="1"/>
  <c r="C13072" i="11"/>
  <c r="D13072" i="11" s="1"/>
  <c r="C12915" i="11"/>
  <c r="D12915" i="11" s="1"/>
  <c r="C12916" i="11"/>
  <c r="D12916" i="11" s="1"/>
  <c r="C12917" i="11"/>
  <c r="D12917" i="11" s="1"/>
  <c r="C12918" i="11"/>
  <c r="D12918" i="11" s="1"/>
  <c r="C12919" i="11"/>
  <c r="D12919" i="11" s="1"/>
  <c r="C12920" i="11"/>
  <c r="D12920" i="11" s="1"/>
  <c r="C12921" i="11"/>
  <c r="D12921" i="11" s="1"/>
  <c r="C12922" i="11"/>
  <c r="D12922" i="11" s="1"/>
  <c r="C12923" i="11"/>
  <c r="D12923" i="11" s="1"/>
  <c r="C12924" i="11"/>
  <c r="D12924" i="11" s="1"/>
  <c r="C12925" i="11"/>
  <c r="D12925" i="11" s="1"/>
  <c r="C12926" i="11"/>
  <c r="D12926" i="11" s="1"/>
  <c r="C12927" i="11"/>
  <c r="D12927" i="11" s="1"/>
  <c r="C12928" i="11"/>
  <c r="D12928" i="11" s="1"/>
  <c r="C12929" i="11"/>
  <c r="D12929" i="11" s="1"/>
  <c r="C12930" i="11"/>
  <c r="D12930" i="11" s="1"/>
  <c r="C12931" i="11"/>
  <c r="D12931" i="11" s="1"/>
  <c r="C13075" i="11"/>
  <c r="D13075" i="11" s="1"/>
  <c r="C13074" i="11"/>
  <c r="D13074" i="11" s="1"/>
  <c r="C12932" i="11"/>
  <c r="D12932" i="11" s="1"/>
  <c r="C13076" i="11"/>
  <c r="D13076" i="11" s="1"/>
  <c r="C13077" i="11"/>
  <c r="D13077" i="11" s="1"/>
  <c r="C12933" i="11"/>
  <c r="D12933" i="11" s="1"/>
  <c r="C12934" i="11"/>
  <c r="D12934" i="11" s="1"/>
  <c r="C12935" i="11"/>
  <c r="D12935" i="11" s="1"/>
  <c r="C13079" i="11"/>
  <c r="D13079" i="11" s="1"/>
  <c r="C13078" i="11"/>
  <c r="D13078" i="11" s="1"/>
  <c r="C12936" i="11"/>
  <c r="D12936" i="11" s="1"/>
  <c r="C12937" i="11"/>
  <c r="D12937" i="11" s="1"/>
  <c r="C12938" i="11"/>
  <c r="D12938" i="11" s="1"/>
  <c r="C12939" i="11"/>
  <c r="D12939" i="11" s="1"/>
  <c r="C12940" i="11"/>
  <c r="D12940" i="11" s="1"/>
  <c r="C12941" i="11"/>
  <c r="D12941" i="11" s="1"/>
  <c r="C12942" i="11"/>
  <c r="D12942" i="11" s="1"/>
  <c r="C12943" i="11"/>
  <c r="D12943" i="11" s="1"/>
  <c r="C12944" i="11"/>
  <c r="D12944" i="11" s="1"/>
  <c r="C12945" i="11"/>
  <c r="D12945" i="11" s="1"/>
  <c r="C12946" i="11"/>
  <c r="D12946" i="11" s="1"/>
  <c r="C12947" i="11"/>
  <c r="D12947" i="11" s="1"/>
  <c r="C12948" i="11"/>
  <c r="D12948" i="11" s="1"/>
  <c r="C12949" i="11"/>
  <c r="D12949" i="11" s="1"/>
  <c r="C12950" i="11"/>
  <c r="D12950" i="11" s="1"/>
  <c r="C12951" i="11"/>
  <c r="D12951" i="11" s="1"/>
  <c r="C12952" i="11"/>
  <c r="D12952" i="11" s="1"/>
  <c r="C12953" i="11"/>
  <c r="D12953" i="11" s="1"/>
  <c r="C12954" i="11"/>
  <c r="D12954" i="11" s="1"/>
  <c r="C12955" i="11"/>
  <c r="D12955" i="11" s="1"/>
  <c r="C13042" i="11"/>
  <c r="D13042" i="11" s="1"/>
  <c r="C13043" i="11"/>
  <c r="D13043" i="11" s="1"/>
  <c r="C12956" i="11"/>
  <c r="D12956" i="11" s="1"/>
  <c r="C12957" i="11"/>
  <c r="D12957" i="11" s="1"/>
  <c r="C13045" i="11"/>
  <c r="D13045" i="11" s="1"/>
  <c r="C13044" i="11"/>
  <c r="D13044" i="11" s="1"/>
  <c r="C12958" i="11"/>
  <c r="D12958" i="11" s="1"/>
  <c r="C12959" i="11"/>
  <c r="D12959" i="11" s="1"/>
  <c r="C12960" i="11"/>
  <c r="D12960" i="11" s="1"/>
  <c r="C12961" i="11"/>
  <c r="D12961" i="11" s="1"/>
  <c r="C12962" i="11"/>
  <c r="D12962" i="11" s="1"/>
  <c r="C12963" i="11"/>
  <c r="D12963" i="11" s="1"/>
  <c r="C12964" i="11"/>
  <c r="D12964" i="11" s="1"/>
  <c r="C13047" i="11"/>
  <c r="D13047" i="11" s="1"/>
  <c r="C13046" i="11"/>
  <c r="D13046" i="11" s="1"/>
  <c r="C13049" i="11"/>
  <c r="D13049" i="11" s="1"/>
  <c r="C13048" i="11"/>
  <c r="D13048" i="11" s="1"/>
  <c r="C12965" i="11"/>
  <c r="D12965" i="11" s="1"/>
  <c r="C12966" i="11"/>
  <c r="D12966" i="11" s="1"/>
  <c r="C12967" i="11"/>
  <c r="D12967" i="11" s="1"/>
  <c r="C12968" i="11"/>
  <c r="D12968" i="11" s="1"/>
  <c r="C12969" i="11"/>
  <c r="D12969" i="11" s="1"/>
  <c r="C12970" i="11"/>
  <c r="D12970" i="11" s="1"/>
  <c r="C12971" i="11"/>
  <c r="D12971" i="11" s="1"/>
  <c r="C13051" i="11"/>
  <c r="D13051" i="11" s="1"/>
  <c r="C13050" i="11"/>
  <c r="D13050" i="11" s="1"/>
  <c r="C12972" i="11"/>
  <c r="D12972" i="11" s="1"/>
  <c r="C12973" i="11"/>
  <c r="D12973" i="11" s="1"/>
  <c r="C12974" i="11"/>
  <c r="D12974" i="11" s="1"/>
  <c r="C12975" i="11"/>
  <c r="D12975" i="11" s="1"/>
  <c r="C13053" i="11"/>
  <c r="D13053" i="11" s="1"/>
  <c r="C13052" i="11"/>
  <c r="D13052" i="11" s="1"/>
  <c r="C12976" i="11"/>
  <c r="D12976" i="11" s="1"/>
  <c r="C12977" i="11"/>
  <c r="D12977" i="11" s="1"/>
  <c r="C12978" i="11"/>
  <c r="D12978" i="11" s="1"/>
  <c r="C12979" i="11"/>
  <c r="D12979" i="11" s="1"/>
  <c r="C13055" i="11"/>
  <c r="D13055" i="11" s="1"/>
  <c r="C13054" i="11"/>
  <c r="D13054" i="11" s="1"/>
  <c r="C12980" i="11"/>
  <c r="D12980" i="11" s="1"/>
  <c r="C12981" i="11"/>
  <c r="D12981" i="11" s="1"/>
  <c r="C12982" i="11"/>
  <c r="D12982" i="11" s="1"/>
  <c r="C12983" i="11"/>
  <c r="D12983" i="11" s="1"/>
  <c r="C13057" i="11"/>
  <c r="D13057" i="11" s="1"/>
  <c r="C13056" i="11"/>
  <c r="D13056" i="11" s="1"/>
  <c r="C12984" i="11"/>
  <c r="D12984" i="11" s="1"/>
  <c r="C12985" i="11"/>
  <c r="D12985" i="11" s="1"/>
  <c r="C12986" i="11"/>
  <c r="D12986" i="11" s="1"/>
  <c r="C12987" i="11"/>
  <c r="D12987" i="11" s="1"/>
  <c r="C12988" i="11"/>
  <c r="D12988" i="11" s="1"/>
  <c r="C12989" i="11"/>
  <c r="D12989" i="11" s="1"/>
  <c r="C12990" i="11"/>
  <c r="D12990" i="11" s="1"/>
  <c r="C12991" i="11"/>
  <c r="D12991" i="11" s="1"/>
  <c r="C12992" i="11"/>
  <c r="D12992" i="11" s="1"/>
  <c r="C12993" i="11"/>
  <c r="D12993" i="11" s="1"/>
  <c r="C12994" i="11"/>
  <c r="D12994" i="11" s="1"/>
  <c r="C12995" i="11"/>
  <c r="D12995" i="11" s="1"/>
  <c r="C12996" i="11"/>
  <c r="D12996" i="11" s="1"/>
  <c r="C12997" i="11"/>
  <c r="D12997" i="11" s="1"/>
  <c r="C12998" i="11"/>
  <c r="D12998" i="11" s="1"/>
  <c r="C12999" i="11"/>
  <c r="D12999" i="11" s="1"/>
  <c r="C13000" i="11"/>
  <c r="D13000" i="11" s="1"/>
  <c r="C13001" i="11"/>
  <c r="D13001" i="11" s="1"/>
  <c r="C13002" i="11"/>
  <c r="D13002" i="11" s="1"/>
  <c r="C13003" i="11"/>
  <c r="D13003" i="11" s="1"/>
  <c r="C13004" i="11"/>
  <c r="D13004" i="11" s="1"/>
  <c r="C13005" i="11"/>
  <c r="D13005" i="11" s="1"/>
  <c r="C13006" i="11"/>
  <c r="D13006" i="11" s="1"/>
  <c r="C13058" i="11"/>
  <c r="D13058" i="11" s="1"/>
  <c r="C13059" i="11"/>
  <c r="D13059" i="11" s="1"/>
  <c r="C13007" i="11"/>
  <c r="D13007" i="11" s="1"/>
  <c r="C13008" i="11"/>
  <c r="D13008" i="11" s="1"/>
  <c r="C13009" i="11"/>
  <c r="D13009" i="11" s="1"/>
  <c r="C13010" i="11"/>
  <c r="D13010" i="11" s="1"/>
  <c r="C13011" i="11"/>
  <c r="D13011" i="11" s="1"/>
  <c r="C13012" i="11"/>
  <c r="D13012" i="11" s="1"/>
  <c r="C13013" i="11"/>
  <c r="D13013" i="11" s="1"/>
  <c r="C13014" i="11"/>
  <c r="D13014" i="11" s="1"/>
  <c r="C13015" i="11"/>
  <c r="D13015" i="11" s="1"/>
  <c r="C13016" i="11"/>
  <c r="D13016" i="11" s="1"/>
  <c r="C13017" i="11"/>
  <c r="D13017" i="11" s="1"/>
  <c r="C13018" i="11"/>
  <c r="D13018" i="11" s="1"/>
  <c r="C13019" i="11"/>
  <c r="D13019" i="11" s="1"/>
  <c r="C13020" i="11"/>
  <c r="D13020" i="11" s="1"/>
  <c r="C13021" i="11"/>
  <c r="D13021" i="11" s="1"/>
  <c r="C13022" i="11"/>
  <c r="D13022" i="11" s="1"/>
  <c r="C13023" i="11"/>
  <c r="D13023" i="11" s="1"/>
  <c r="C13024" i="11"/>
  <c r="D13024" i="11" s="1"/>
  <c r="C13025" i="11"/>
  <c r="D13025" i="11" s="1"/>
  <c r="C13061" i="11"/>
  <c r="D13061" i="11" s="1"/>
  <c r="C13060" i="11"/>
  <c r="D13060" i="11" s="1"/>
  <c r="C13026" i="11"/>
  <c r="D13026" i="11" s="1"/>
  <c r="C13027" i="11"/>
  <c r="D13027" i="11" s="1"/>
  <c r="C13028" i="11"/>
  <c r="D13028" i="11" s="1"/>
  <c r="C13063" i="11"/>
  <c r="D13063" i="11" s="1"/>
  <c r="C13062" i="11"/>
  <c r="D13062" i="11" s="1"/>
  <c r="C13029" i="11"/>
  <c r="D13029" i="11" s="1"/>
  <c r="C13030" i="11"/>
  <c r="D13030" i="11" s="1"/>
  <c r="C13031" i="11"/>
  <c r="D13031" i="11" s="1"/>
  <c r="C13032" i="11"/>
  <c r="D13032" i="11" s="1"/>
  <c r="C13033" i="11"/>
  <c r="D13033" i="11" s="1"/>
  <c r="C13034" i="11"/>
  <c r="D13034" i="11" s="1"/>
  <c r="C13035" i="11"/>
  <c r="D13035" i="11" s="1"/>
  <c r="C13036" i="11"/>
  <c r="D13036" i="11" s="1"/>
  <c r="C13037" i="11"/>
  <c r="D13037" i="11" s="1"/>
  <c r="C13038" i="11"/>
  <c r="D13038" i="11" s="1"/>
  <c r="C13039" i="11"/>
  <c r="D13039" i="11" s="1"/>
  <c r="C13040" i="11"/>
  <c r="D13040" i="11" s="1"/>
  <c r="C13041" i="11"/>
  <c r="D13041" i="11" s="1"/>
  <c r="C13080" i="11"/>
  <c r="D13080" i="11" s="1"/>
  <c r="C13081" i="11"/>
  <c r="D13081" i="11" s="1"/>
  <c r="C13082" i="11"/>
  <c r="D13082" i="11" s="1"/>
  <c r="C13083" i="11"/>
  <c r="D13083" i="11" s="1"/>
  <c r="C13084" i="11"/>
  <c r="D13084" i="11" s="1"/>
  <c r="C13085" i="11"/>
  <c r="D13085" i="11" s="1"/>
  <c r="C13086" i="11"/>
  <c r="D13086" i="11" s="1"/>
  <c r="C13087" i="11"/>
  <c r="D13087" i="11" s="1"/>
  <c r="C13088" i="11"/>
  <c r="D13088" i="11" s="1"/>
  <c r="C13089" i="11"/>
  <c r="D13089" i="11" s="1"/>
  <c r="C13090" i="11"/>
  <c r="D13090" i="11" s="1"/>
  <c r="C13091" i="11"/>
  <c r="D13091" i="11" s="1"/>
  <c r="C13092" i="11"/>
  <c r="D13092" i="11" s="1"/>
  <c r="C13093" i="11"/>
  <c r="D13093" i="11" s="1"/>
  <c r="C13094" i="11"/>
  <c r="D13094" i="11" s="1"/>
  <c r="C13095" i="11"/>
  <c r="D13095" i="11" s="1"/>
  <c r="C13096" i="11"/>
  <c r="D13096" i="11" s="1"/>
  <c r="C13097" i="11"/>
  <c r="D13097" i="11" s="1"/>
  <c r="C13098" i="11"/>
  <c r="D13098" i="11" s="1"/>
  <c r="C13099" i="11"/>
  <c r="D13099" i="11" s="1"/>
  <c r="C13100" i="11"/>
  <c r="D13100" i="11" s="1"/>
  <c r="C13101" i="11"/>
  <c r="D13101" i="11" s="1"/>
  <c r="C13102" i="11"/>
  <c r="D13102" i="11" s="1"/>
  <c r="C13103" i="11"/>
  <c r="D13103" i="11" s="1"/>
  <c r="C13104" i="11"/>
  <c r="D13104" i="11" s="1"/>
  <c r="C13105" i="11"/>
  <c r="D13105" i="11" s="1"/>
  <c r="C13106" i="11"/>
  <c r="D13106" i="11" s="1"/>
  <c r="C13107" i="11"/>
  <c r="D13107" i="11" s="1"/>
  <c r="C13108" i="11"/>
  <c r="D13108" i="11" s="1"/>
  <c r="C13288" i="11"/>
  <c r="D13288" i="11" s="1"/>
  <c r="C13289" i="11"/>
  <c r="D13289" i="11" s="1"/>
  <c r="C13109" i="11"/>
  <c r="D13109" i="11" s="1"/>
  <c r="C13110" i="11"/>
  <c r="D13110" i="11" s="1"/>
  <c r="C13111" i="11"/>
  <c r="D13111" i="11" s="1"/>
  <c r="C13112" i="11"/>
  <c r="D13112" i="11" s="1"/>
  <c r="C13113" i="11"/>
  <c r="D13113" i="11" s="1"/>
  <c r="C13114" i="11"/>
  <c r="D13114" i="11" s="1"/>
  <c r="C13115" i="11"/>
  <c r="D13115" i="11" s="1"/>
  <c r="C13116" i="11"/>
  <c r="D13116" i="11" s="1"/>
  <c r="C13117" i="11"/>
  <c r="D13117" i="11" s="1"/>
  <c r="C13118" i="11"/>
  <c r="D13118" i="11" s="1"/>
  <c r="C13119" i="11"/>
  <c r="D13119" i="11" s="1"/>
  <c r="C13120" i="11"/>
  <c r="D13120" i="11" s="1"/>
  <c r="C13121" i="11"/>
  <c r="D13121" i="11" s="1"/>
  <c r="C13122" i="11"/>
  <c r="D13122" i="11" s="1"/>
  <c r="C13123" i="11"/>
  <c r="D13123" i="11" s="1"/>
  <c r="C13124" i="11"/>
  <c r="D13124" i="11" s="1"/>
  <c r="C13125" i="11"/>
  <c r="D13125" i="11" s="1"/>
  <c r="C13126" i="11"/>
  <c r="D13126" i="11" s="1"/>
  <c r="C13127" i="11"/>
  <c r="D13127" i="11" s="1"/>
  <c r="C13128" i="11"/>
  <c r="D13128" i="11" s="1"/>
  <c r="C13129" i="11"/>
  <c r="D13129" i="11" s="1"/>
  <c r="C13130" i="11"/>
  <c r="D13130" i="11" s="1"/>
  <c r="C13131" i="11"/>
  <c r="D13131" i="11" s="1"/>
  <c r="C13132" i="11"/>
  <c r="D13132" i="11" s="1"/>
  <c r="C13133" i="11"/>
  <c r="D13133" i="11" s="1"/>
  <c r="C13134" i="11"/>
  <c r="D13134" i="11" s="1"/>
  <c r="C13135" i="11"/>
  <c r="D13135" i="11" s="1"/>
  <c r="C13136" i="11"/>
  <c r="D13136" i="11" s="1"/>
  <c r="C13137" i="11"/>
  <c r="D13137" i="11" s="1"/>
  <c r="C13290" i="11"/>
  <c r="D13290" i="11" s="1"/>
  <c r="C13291" i="11"/>
  <c r="D13291" i="11" s="1"/>
  <c r="C13138" i="11"/>
  <c r="D13138" i="11" s="1"/>
  <c r="C13139" i="11"/>
  <c r="D13139" i="11" s="1"/>
  <c r="C13140" i="11"/>
  <c r="D13140" i="11" s="1"/>
  <c r="C13141" i="11"/>
  <c r="D13141" i="11" s="1"/>
  <c r="C13142" i="11"/>
  <c r="D13142" i="11" s="1"/>
  <c r="C13143" i="11"/>
  <c r="D13143" i="11" s="1"/>
  <c r="C13144" i="11"/>
  <c r="D13144" i="11" s="1"/>
  <c r="C13145" i="11"/>
  <c r="D13145" i="11" s="1"/>
  <c r="C13146" i="11"/>
  <c r="D13146" i="11" s="1"/>
  <c r="C13147" i="11"/>
  <c r="D13147" i="11" s="1"/>
  <c r="C13148" i="11"/>
  <c r="D13148" i="11" s="1"/>
  <c r="C13149" i="11"/>
  <c r="D13149" i="11" s="1"/>
  <c r="C13150" i="11"/>
  <c r="D13150" i="11" s="1"/>
  <c r="C13151" i="11"/>
  <c r="D13151" i="11" s="1"/>
  <c r="C13152" i="11"/>
  <c r="D13152" i="11" s="1"/>
  <c r="C13153" i="11"/>
  <c r="D13153" i="11" s="1"/>
  <c r="C13154" i="11"/>
  <c r="D13154" i="11" s="1"/>
  <c r="C13155" i="11"/>
  <c r="D13155" i="11" s="1"/>
  <c r="C13156" i="11"/>
  <c r="D13156" i="11" s="1"/>
  <c r="C13157" i="11"/>
  <c r="D13157" i="11" s="1"/>
  <c r="C13158" i="11"/>
  <c r="D13158" i="11" s="1"/>
  <c r="C13159" i="11"/>
  <c r="D13159" i="11" s="1"/>
  <c r="C13160" i="11"/>
  <c r="D13160" i="11" s="1"/>
  <c r="C13161" i="11"/>
  <c r="D13161" i="11" s="1"/>
  <c r="C13162" i="11"/>
  <c r="D13162" i="11" s="1"/>
  <c r="C13163" i="11"/>
  <c r="D13163" i="11" s="1"/>
  <c r="C13164" i="11"/>
  <c r="D13164" i="11" s="1"/>
  <c r="C13165" i="11"/>
  <c r="D13165" i="11" s="1"/>
  <c r="C13166" i="11"/>
  <c r="D13166" i="11" s="1"/>
  <c r="C13293" i="11"/>
  <c r="D13293" i="11" s="1"/>
  <c r="C13292" i="11"/>
  <c r="D13292" i="11" s="1"/>
  <c r="C13167" i="11"/>
  <c r="D13167" i="11" s="1"/>
  <c r="C13168" i="11"/>
  <c r="D13168" i="11" s="1"/>
  <c r="C13169" i="11"/>
  <c r="D13169" i="11" s="1"/>
  <c r="C13170" i="11"/>
  <c r="D13170" i="11" s="1"/>
  <c r="C13171" i="11"/>
  <c r="D13171" i="11" s="1"/>
  <c r="C13172" i="11"/>
  <c r="D13172" i="11" s="1"/>
  <c r="C13173" i="11"/>
  <c r="D13173" i="11" s="1"/>
  <c r="C13174" i="11"/>
  <c r="D13174" i="11" s="1"/>
  <c r="C13175" i="11"/>
  <c r="D13175" i="11" s="1"/>
  <c r="C13176" i="11"/>
  <c r="D13176" i="11" s="1"/>
  <c r="C13177" i="11"/>
  <c r="D13177" i="11" s="1"/>
  <c r="C13270" i="11"/>
  <c r="D13270" i="11" s="1"/>
  <c r="C13269" i="11"/>
  <c r="D13269" i="11" s="1"/>
  <c r="C13178" i="11"/>
  <c r="D13178" i="11" s="1"/>
  <c r="C13179" i="11"/>
  <c r="D13179" i="11" s="1"/>
  <c r="C13180" i="11"/>
  <c r="D13180" i="11" s="1"/>
  <c r="C13181" i="11"/>
  <c r="D13181" i="11" s="1"/>
  <c r="C13271" i="11"/>
  <c r="D13271" i="11" s="1"/>
  <c r="C13272" i="11"/>
  <c r="D13272" i="11" s="1"/>
  <c r="C13182" i="11"/>
  <c r="D13182" i="11" s="1"/>
  <c r="C13273" i="11"/>
  <c r="D13273" i="11" s="1"/>
  <c r="C13274" i="11"/>
  <c r="D13274" i="11" s="1"/>
  <c r="C13275" i="11"/>
  <c r="D13275" i="11" s="1"/>
  <c r="C13276" i="11"/>
  <c r="D13276" i="11" s="1"/>
  <c r="C13277" i="11"/>
  <c r="D13277" i="11" s="1"/>
  <c r="C13183" i="11"/>
  <c r="D13183" i="11" s="1"/>
  <c r="C13184" i="11"/>
  <c r="D13184" i="11" s="1"/>
  <c r="C13185" i="11"/>
  <c r="D13185" i="11" s="1"/>
  <c r="C13186" i="11"/>
  <c r="D13186" i="11" s="1"/>
  <c r="C13187" i="11"/>
  <c r="D13187" i="11" s="1"/>
  <c r="C13188" i="11"/>
  <c r="D13188" i="11" s="1"/>
  <c r="C13189" i="11"/>
  <c r="D13189" i="11" s="1"/>
  <c r="C13190" i="11"/>
  <c r="D13190" i="11" s="1"/>
  <c r="C13279" i="11"/>
  <c r="D13279" i="11" s="1"/>
  <c r="C13278" i="11"/>
  <c r="D13278" i="11" s="1"/>
  <c r="C13280" i="11"/>
  <c r="D13280" i="11" s="1"/>
  <c r="C13281" i="11"/>
  <c r="D13281" i="11" s="1"/>
  <c r="C13191" i="11"/>
  <c r="D13191" i="11" s="1"/>
  <c r="C13192" i="11"/>
  <c r="D13192" i="11" s="1"/>
  <c r="C13193" i="11"/>
  <c r="D13193" i="11" s="1"/>
  <c r="C13194" i="11"/>
  <c r="D13194" i="11" s="1"/>
  <c r="C13195" i="11"/>
  <c r="D13195" i="11" s="1"/>
  <c r="C13196" i="11"/>
  <c r="D13196" i="11" s="1"/>
  <c r="C13197" i="11"/>
  <c r="D13197" i="11" s="1"/>
  <c r="C13198" i="11"/>
  <c r="D13198" i="11" s="1"/>
  <c r="C13199" i="11"/>
  <c r="D13199" i="11" s="1"/>
  <c r="C13200" i="11"/>
  <c r="D13200" i="11" s="1"/>
  <c r="C13201" i="11"/>
  <c r="D13201" i="11" s="1"/>
  <c r="C13202" i="11"/>
  <c r="D13202" i="11" s="1"/>
  <c r="C13203" i="11"/>
  <c r="D13203" i="11" s="1"/>
  <c r="C13204" i="11"/>
  <c r="D13204" i="11" s="1"/>
  <c r="C13205" i="11"/>
  <c r="D13205" i="11" s="1"/>
  <c r="C13206" i="11"/>
  <c r="D13206" i="11" s="1"/>
  <c r="C13207" i="11"/>
  <c r="D13207" i="11" s="1"/>
  <c r="C13208" i="11"/>
  <c r="D13208" i="11" s="1"/>
  <c r="C13209" i="11"/>
  <c r="D13209" i="11" s="1"/>
  <c r="C13210" i="11"/>
  <c r="D13210" i="11" s="1"/>
  <c r="C13282" i="11"/>
  <c r="D13282" i="11" s="1"/>
  <c r="C13283" i="11"/>
  <c r="D13283" i="11" s="1"/>
  <c r="C13211" i="11"/>
  <c r="D13211" i="11" s="1"/>
  <c r="C13212" i="11"/>
  <c r="D13212" i="11" s="1"/>
  <c r="C13213" i="11"/>
  <c r="D13213" i="11" s="1"/>
  <c r="C13285" i="11"/>
  <c r="D13285" i="11" s="1"/>
  <c r="C13284" i="11"/>
  <c r="D13284" i="11" s="1"/>
  <c r="C13214" i="11"/>
  <c r="D13214" i="11" s="1"/>
  <c r="C13287" i="11"/>
  <c r="D13287" i="11" s="1"/>
  <c r="C13286" i="11"/>
  <c r="D13286" i="11" s="1"/>
  <c r="C13215" i="11"/>
  <c r="D13215" i="11" s="1"/>
  <c r="C13216" i="11"/>
  <c r="D13216" i="11" s="1"/>
  <c r="C13217" i="11"/>
  <c r="D13217" i="11" s="1"/>
  <c r="C13218" i="11"/>
  <c r="D13218" i="11" s="1"/>
  <c r="C13219" i="11"/>
  <c r="D13219" i="11" s="1"/>
  <c r="C13220" i="11"/>
  <c r="D13220" i="11" s="1"/>
  <c r="C13221" i="11"/>
  <c r="D13221" i="11" s="1"/>
  <c r="C13222" i="11"/>
  <c r="D13222" i="11" s="1"/>
  <c r="C13223" i="11"/>
  <c r="D13223" i="11" s="1"/>
  <c r="C13224" i="11"/>
  <c r="D13224" i="11" s="1"/>
  <c r="C13225" i="11"/>
  <c r="D13225" i="11" s="1"/>
  <c r="C13226" i="11"/>
  <c r="D13226" i="11" s="1"/>
  <c r="C13227" i="11"/>
  <c r="D13227" i="11" s="1"/>
  <c r="C13228" i="11"/>
  <c r="D13228" i="11" s="1"/>
  <c r="C13229" i="11"/>
  <c r="D13229" i="11" s="1"/>
  <c r="C13230" i="11"/>
  <c r="D13230" i="11" s="1"/>
  <c r="C13231" i="11"/>
  <c r="D13231" i="11" s="1"/>
  <c r="C13232" i="11"/>
  <c r="D13232" i="11" s="1"/>
  <c r="C13233" i="11"/>
  <c r="D13233" i="11" s="1"/>
  <c r="C13234" i="11"/>
  <c r="D13234" i="11" s="1"/>
  <c r="C13235" i="11"/>
  <c r="D13235" i="11" s="1"/>
  <c r="C13236" i="11"/>
  <c r="D13236" i="11" s="1"/>
  <c r="C13237" i="11"/>
  <c r="D13237" i="11" s="1"/>
  <c r="C13238" i="11"/>
  <c r="D13238" i="11" s="1"/>
  <c r="C13239" i="11"/>
  <c r="D13239" i="11" s="1"/>
  <c r="C13240" i="11"/>
  <c r="D13240" i="11" s="1"/>
  <c r="C13241" i="11"/>
  <c r="D13241" i="11" s="1"/>
  <c r="C13242" i="11"/>
  <c r="D13242" i="11" s="1"/>
  <c r="C13243" i="11"/>
  <c r="D13243" i="11" s="1"/>
  <c r="C13244" i="11"/>
  <c r="D13244" i="11" s="1"/>
  <c r="C13245" i="11"/>
  <c r="D13245" i="11" s="1"/>
  <c r="C13246" i="11"/>
  <c r="D13246" i="11" s="1"/>
  <c r="C13247" i="11"/>
  <c r="D13247" i="11" s="1"/>
  <c r="C13248" i="11"/>
  <c r="D13248" i="11" s="1"/>
  <c r="C13249" i="11"/>
  <c r="D13249" i="11" s="1"/>
  <c r="C13250" i="11"/>
  <c r="D13250" i="11" s="1"/>
  <c r="C13251" i="11"/>
  <c r="D13251" i="11" s="1"/>
  <c r="C13252" i="11"/>
  <c r="D13252" i="11" s="1"/>
  <c r="C13253" i="11"/>
  <c r="D13253" i="11" s="1"/>
  <c r="C13254" i="11"/>
  <c r="D13254" i="11" s="1"/>
  <c r="C13255" i="11"/>
  <c r="D13255" i="11" s="1"/>
  <c r="C13256" i="11"/>
  <c r="D13256" i="11" s="1"/>
  <c r="C13257" i="11"/>
  <c r="D13257" i="11" s="1"/>
  <c r="C13258" i="11"/>
  <c r="D13258" i="11" s="1"/>
  <c r="C13259" i="11"/>
  <c r="D13259" i="11" s="1"/>
  <c r="C13260" i="11"/>
  <c r="D13260" i="11" s="1"/>
  <c r="C13261" i="11"/>
  <c r="D13261" i="11" s="1"/>
  <c r="C13262" i="11"/>
  <c r="D13262" i="11" s="1"/>
  <c r="C13263" i="11"/>
  <c r="D13263" i="11" s="1"/>
  <c r="C13264" i="11"/>
  <c r="D13264" i="11" s="1"/>
  <c r="C13265" i="11"/>
  <c r="D13265" i="11" s="1"/>
  <c r="C13266" i="11"/>
  <c r="D13266" i="11" s="1"/>
  <c r="C13267" i="11"/>
  <c r="D13267" i="11" s="1"/>
  <c r="C13268" i="11"/>
  <c r="D13268" i="11" s="1"/>
  <c r="G3033" i="11" l="1"/>
  <c r="G5903" i="11"/>
  <c r="G8801" i="11"/>
  <c r="G69" i="11"/>
  <c r="G11286" i="11"/>
  <c r="G8389" i="11"/>
  <c r="G5488" i="11"/>
  <c r="G2572" i="11"/>
  <c r="G11149" i="11"/>
  <c r="G8257" i="11"/>
  <c r="G5395" i="11"/>
  <c r="G2411" i="11"/>
  <c r="G11546" i="11"/>
  <c r="G8674" i="11"/>
  <c r="G5762" i="11"/>
  <c r="G2864" i="11"/>
  <c r="G3110" i="11"/>
  <c r="G5509" i="11"/>
  <c r="G5361" i="11"/>
  <c r="G5820" i="11"/>
  <c r="G8963" i="11"/>
  <c r="G6034" i="11"/>
  <c r="G3128" i="11"/>
  <c r="G200" i="11"/>
  <c r="G8849" i="11"/>
  <c r="G11333" i="11"/>
  <c r="G11211" i="11"/>
  <c r="G11554" i="11"/>
  <c r="G2970" i="11"/>
  <c r="G5856" i="11"/>
  <c r="G8745" i="11"/>
  <c r="G11" i="11"/>
  <c r="G11442" i="11"/>
  <c r="G8442" i="11"/>
  <c r="G5586" i="11"/>
  <c r="G2697" i="11"/>
  <c r="G11274" i="11"/>
  <c r="G8247" i="11"/>
  <c r="G5422" i="11"/>
  <c r="G2502" i="11"/>
  <c r="G11495" i="11"/>
  <c r="G8565" i="11"/>
  <c r="G5673" i="11"/>
  <c r="G2779" i="11"/>
  <c r="G3189" i="11"/>
  <c r="G8882" i="11"/>
  <c r="G11433" i="11"/>
  <c r="G11163" i="11"/>
  <c r="G11594" i="11"/>
  <c r="G8790" i="11"/>
  <c r="G11409" i="11"/>
  <c r="G11278" i="11"/>
  <c r="G11571" i="11"/>
  <c r="G148" i="11"/>
  <c r="G2713" i="11"/>
  <c r="G2534" i="11"/>
  <c r="G2940" i="11"/>
  <c r="G3068" i="11"/>
  <c r="G5590" i="11"/>
  <c r="G5404" i="11"/>
  <c r="G5825" i="11"/>
  <c r="G255" i="11"/>
  <c r="G216" i="11"/>
  <c r="G8798" i="11"/>
  <c r="G11344" i="11"/>
  <c r="G11258" i="11"/>
  <c r="G11582" i="11"/>
  <c r="G2997" i="11"/>
  <c r="G5896" i="11"/>
  <c r="G8788" i="11"/>
  <c r="G70" i="11"/>
  <c r="G11340" i="11"/>
  <c r="G8410" i="11"/>
  <c r="G5556" i="11"/>
  <c r="G2710" i="11"/>
  <c r="G11241" i="11"/>
  <c r="G8262" i="11"/>
  <c r="G5391" i="11"/>
  <c r="G2498" i="11"/>
  <c r="G11612" i="11"/>
  <c r="G8636" i="11"/>
  <c r="G5737" i="11"/>
  <c r="G2912" i="11"/>
  <c r="G5847" i="11"/>
  <c r="G8411" i="11"/>
  <c r="G8349" i="11"/>
  <c r="G8662" i="11"/>
  <c r="G8905" i="11"/>
  <c r="G11298" i="11"/>
  <c r="G11240" i="11"/>
  <c r="G11644" i="11"/>
  <c r="G3018" i="11"/>
  <c r="G5954" i="11"/>
  <c r="G8860" i="11"/>
  <c r="G11399" i="11"/>
  <c r="G8493" i="11"/>
  <c r="G5576" i="11"/>
  <c r="G11283" i="11"/>
  <c r="G8287" i="11"/>
  <c r="G5470" i="11"/>
  <c r="G11641" i="11"/>
  <c r="G8655" i="11"/>
  <c r="G5799" i="11"/>
  <c r="G8947" i="11"/>
  <c r="G6072" i="11"/>
  <c r="G3129" i="11"/>
  <c r="G224" i="11"/>
  <c r="G2987" i="11"/>
  <c r="G5855" i="11"/>
  <c r="G8769" i="11"/>
  <c r="G23" i="11"/>
  <c r="G11455" i="11"/>
  <c r="G8487" i="11"/>
  <c r="G5567" i="11"/>
  <c r="G2709" i="11"/>
  <c r="G11284" i="11"/>
  <c r="G8371" i="11"/>
  <c r="G5437" i="11"/>
  <c r="G2562" i="11"/>
  <c r="G11628" i="11"/>
  <c r="G8652" i="11"/>
  <c r="G5818" i="11"/>
  <c r="G2904" i="11"/>
  <c r="G8974" i="11"/>
  <c r="G8981" i="11"/>
  <c r="G145" i="11"/>
  <c r="G2716" i="11"/>
  <c r="G2511" i="11"/>
  <c r="G2918" i="11"/>
  <c r="G8982" i="11"/>
  <c r="G209" i="11"/>
  <c r="G8983" i="11"/>
  <c r="G6073" i="11"/>
  <c r="G3190" i="11"/>
  <c r="G256" i="11"/>
  <c r="G3191" i="11"/>
  <c r="G8984" i="11"/>
  <c r="G3086" i="11"/>
  <c r="G6000" i="11"/>
  <c r="G8924" i="11"/>
  <c r="G123" i="11"/>
  <c r="G11342" i="11"/>
  <c r="G8454" i="11"/>
  <c r="G5579" i="11"/>
  <c r="G2580" i="11"/>
  <c r="G11130" i="11"/>
  <c r="G8285" i="11"/>
  <c r="G5312" i="11"/>
  <c r="G2471" i="11"/>
  <c r="G11646" i="11"/>
  <c r="G8677" i="11"/>
  <c r="G5777" i="11"/>
  <c r="G2770" i="11"/>
  <c r="G3120" i="11"/>
  <c r="G5997" i="11"/>
  <c r="G187" i="11"/>
  <c r="G8406" i="11"/>
  <c r="G5540" i="11"/>
  <c r="G2579" i="11"/>
  <c r="G8336" i="11"/>
  <c r="G5444" i="11"/>
  <c r="G2440" i="11"/>
  <c r="G8728" i="11"/>
  <c r="G5843" i="11"/>
  <c r="G2839" i="11"/>
  <c r="G3098" i="11"/>
  <c r="G5572" i="11"/>
  <c r="G5429" i="11"/>
  <c r="G5803" i="11"/>
  <c r="G5918" i="11"/>
  <c r="G8851" i="11"/>
  <c r="G11357" i="11"/>
  <c r="G8422" i="11"/>
  <c r="G11275" i="11"/>
  <c r="G8286" i="11"/>
  <c r="G11528" i="11"/>
  <c r="G8598" i="11"/>
  <c r="G8948" i="11"/>
  <c r="G8985" i="11"/>
  <c r="G6028" i="11"/>
  <c r="G3152" i="11"/>
  <c r="G257" i="11"/>
  <c r="G8937" i="11"/>
  <c r="G6040" i="11"/>
  <c r="G3147" i="11"/>
  <c r="G229" i="11"/>
  <c r="G3037" i="11"/>
  <c r="G5916" i="11"/>
  <c r="G8823" i="11"/>
  <c r="G67" i="11"/>
  <c r="G11434" i="11"/>
  <c r="G8456" i="11"/>
  <c r="G5529" i="11"/>
  <c r="G2648" i="11"/>
  <c r="G11132" i="11"/>
  <c r="G8253" i="11"/>
  <c r="G5321" i="11"/>
  <c r="G2401" i="11"/>
  <c r="G11558" i="11"/>
  <c r="G8578" i="11"/>
  <c r="G5705" i="11"/>
  <c r="G2813" i="11"/>
  <c r="G8856" i="11"/>
  <c r="G85" i="11"/>
  <c r="G11451" i="11"/>
  <c r="G2714" i="11"/>
  <c r="G11229" i="11"/>
  <c r="G2428" i="11"/>
  <c r="G11597" i="11"/>
  <c r="G2815" i="11"/>
  <c r="G8986" i="11"/>
  <c r="G6057" i="11"/>
  <c r="G2989" i="11"/>
  <c r="G5919" i="11"/>
  <c r="G8794" i="11"/>
  <c r="G90" i="11"/>
  <c r="G11336" i="11"/>
  <c r="G8440" i="11"/>
  <c r="G5511" i="11"/>
  <c r="G2682" i="11"/>
  <c r="G11227" i="11"/>
  <c r="G8354" i="11"/>
  <c r="G5434" i="11"/>
  <c r="G2410" i="11"/>
  <c r="G11534" i="11"/>
  <c r="G8594" i="11"/>
  <c r="G5671" i="11"/>
  <c r="G2791" i="11"/>
  <c r="G6011" i="11"/>
  <c r="G8922" i="11"/>
  <c r="G186" i="11"/>
  <c r="G11319" i="11"/>
  <c r="G8477" i="11"/>
  <c r="G2603" i="11"/>
  <c r="G11111" i="11"/>
  <c r="G8236" i="11"/>
  <c r="G2464" i="11"/>
  <c r="G11630" i="11"/>
  <c r="G8671" i="11"/>
  <c r="G2933" i="11"/>
  <c r="G124" i="11"/>
  <c r="G2707" i="11"/>
  <c r="G2389" i="11"/>
  <c r="G2910" i="11"/>
  <c r="G113" i="11"/>
  <c r="G2620" i="11"/>
  <c r="G2497" i="11"/>
  <c r="G2821" i="11"/>
  <c r="G8844" i="11"/>
  <c r="G11320" i="11"/>
  <c r="G11181" i="11"/>
  <c r="G11550" i="11"/>
  <c r="G3148" i="11"/>
  <c r="G210" i="11"/>
  <c r="G3054" i="11"/>
  <c r="G5921" i="11"/>
  <c r="G8834" i="11"/>
  <c r="G41" i="11"/>
  <c r="G11361" i="11"/>
  <c r="G8497" i="11"/>
  <c r="G5614" i="11"/>
  <c r="G2577" i="11"/>
  <c r="G11255" i="11"/>
  <c r="G8311" i="11"/>
  <c r="G5462" i="11"/>
  <c r="G2504" i="11"/>
  <c r="G11627" i="11"/>
  <c r="G8630" i="11"/>
  <c r="G5779" i="11"/>
  <c r="G2760" i="11"/>
  <c r="G3062" i="11"/>
  <c r="G143" i="11"/>
  <c r="G5522" i="11"/>
  <c r="G2654" i="11"/>
  <c r="G5304" i="11"/>
  <c r="G2399" i="11"/>
  <c r="G5722" i="11"/>
  <c r="G2894" i="11"/>
  <c r="G2975" i="11"/>
  <c r="G22" i="11"/>
  <c r="G5580" i="11"/>
  <c r="G2724" i="11"/>
  <c r="G5440" i="11"/>
  <c r="G2501" i="11"/>
  <c r="G5842" i="11"/>
  <c r="G2867" i="11"/>
  <c r="G6074" i="11"/>
  <c r="G3013" i="11"/>
  <c r="G5943" i="11"/>
  <c r="G8817" i="11"/>
  <c r="G37" i="11"/>
  <c r="G11435" i="11"/>
  <c r="G8562" i="11"/>
  <c r="G5658" i="11"/>
  <c r="G2755" i="11"/>
  <c r="G11174" i="11"/>
  <c r="G8370" i="11"/>
  <c r="G5438" i="11"/>
  <c r="G2542" i="11"/>
  <c r="G11542" i="11"/>
  <c r="G8720" i="11"/>
  <c r="G5698" i="11"/>
  <c r="G2842" i="11"/>
  <c r="G2973" i="11"/>
  <c r="G5899" i="11"/>
  <c r="G8496" i="11"/>
  <c r="G5623" i="11"/>
  <c r="G8264" i="11"/>
  <c r="G5439" i="11"/>
  <c r="G8672" i="11"/>
  <c r="G5692" i="11"/>
  <c r="G8987" i="11"/>
  <c r="G8988" i="11"/>
  <c r="G6075" i="11"/>
  <c r="G3145" i="11"/>
  <c r="G8989" i="11"/>
  <c r="G6058" i="11"/>
  <c r="G3133" i="11"/>
  <c r="G211" i="11"/>
  <c r="G3004" i="11"/>
  <c r="G26" i="11"/>
  <c r="G5575" i="11"/>
  <c r="G2607" i="11"/>
  <c r="G5449" i="11"/>
  <c r="G2531" i="11"/>
  <c r="G5758" i="11"/>
  <c r="G2885" i="11"/>
  <c r="G3084" i="11"/>
  <c r="G5964" i="11"/>
  <c r="G8846" i="11"/>
  <c r="G111" i="11"/>
  <c r="G11290" i="11"/>
  <c r="G8414" i="11"/>
  <c r="G5487" i="11"/>
  <c r="G2566" i="11"/>
  <c r="G11116" i="11"/>
  <c r="G8276" i="11"/>
  <c r="G5336" i="11"/>
  <c r="G2384" i="11"/>
  <c r="G11498" i="11"/>
  <c r="G8641" i="11"/>
  <c r="G5674" i="11"/>
  <c r="G2785" i="11"/>
  <c r="G258" i="11"/>
  <c r="G3015" i="11"/>
  <c r="G5871" i="11"/>
  <c r="G8757" i="11"/>
  <c r="G106" i="11"/>
  <c r="G11406" i="11"/>
  <c r="G8459" i="11"/>
  <c r="G5573" i="11"/>
  <c r="G2688" i="11"/>
  <c r="G11169" i="11"/>
  <c r="G8277" i="11"/>
  <c r="G5407" i="11"/>
  <c r="G2509" i="11"/>
  <c r="G11483" i="11"/>
  <c r="G8609" i="11"/>
  <c r="G5751" i="11"/>
  <c r="G2920" i="11"/>
  <c r="G6059" i="11"/>
  <c r="G8990" i="11"/>
  <c r="G3051" i="11"/>
  <c r="G5949" i="11"/>
  <c r="G8871" i="11"/>
  <c r="G107" i="11"/>
  <c r="G11393" i="11"/>
  <c r="G8494" i="11"/>
  <c r="G5577" i="11"/>
  <c r="G2632" i="11"/>
  <c r="G11192" i="11"/>
  <c r="G8327" i="11"/>
  <c r="G5319" i="11"/>
  <c r="G2433" i="11"/>
  <c r="G11539" i="11"/>
  <c r="G8678" i="11"/>
  <c r="G5677" i="11"/>
  <c r="G2766" i="11"/>
  <c r="G5991" i="11"/>
  <c r="G8917" i="11"/>
  <c r="G158" i="11"/>
  <c r="G11292" i="11"/>
  <c r="G8393" i="11"/>
  <c r="G2590" i="11"/>
  <c r="G11123" i="11"/>
  <c r="G8217" i="11"/>
  <c r="G2503" i="11"/>
  <c r="G11516" i="11"/>
  <c r="G8603" i="11"/>
  <c r="G2931" i="11"/>
  <c r="G3165" i="11"/>
  <c r="G8991" i="11"/>
  <c r="G3100" i="11"/>
  <c r="G6006" i="11"/>
  <c r="G8919" i="11"/>
  <c r="G180" i="11"/>
  <c r="G11369" i="11"/>
  <c r="G8453" i="11"/>
  <c r="G5535" i="11"/>
  <c r="G2592" i="11"/>
  <c r="G11157" i="11"/>
  <c r="G8235" i="11"/>
  <c r="G5376" i="11"/>
  <c r="G2425" i="11"/>
  <c r="G11622" i="11"/>
  <c r="G8658" i="11"/>
  <c r="G5718" i="11"/>
  <c r="G2823" i="11"/>
  <c r="G3117" i="11"/>
  <c r="G6018" i="11"/>
  <c r="G178" i="11"/>
  <c r="G8432" i="11"/>
  <c r="G5505" i="11"/>
  <c r="G2569" i="11"/>
  <c r="G8213" i="11"/>
  <c r="G5313" i="11"/>
  <c r="G2375" i="11"/>
  <c r="G8725" i="11"/>
  <c r="G5786" i="11"/>
  <c r="G2865" i="11"/>
  <c r="G3041" i="11"/>
  <c r="G5937" i="11"/>
  <c r="G8854" i="11"/>
  <c r="G88" i="11"/>
  <c r="G11332" i="11"/>
  <c r="G8461" i="11"/>
  <c r="G5549" i="11"/>
  <c r="G2637" i="11"/>
  <c r="G11178" i="11"/>
  <c r="G8270" i="11"/>
  <c r="G5380" i="11"/>
  <c r="G2423" i="11"/>
  <c r="G11519" i="11"/>
  <c r="G8605" i="11"/>
  <c r="G5790" i="11"/>
  <c r="G2795" i="11"/>
  <c r="G3081" i="11"/>
  <c r="G5980" i="11"/>
  <c r="G8915" i="11"/>
  <c r="G11359" i="11"/>
  <c r="G8426" i="11"/>
  <c r="G5564" i="11"/>
  <c r="G11167" i="11"/>
  <c r="G8251" i="11"/>
  <c r="G5346" i="11"/>
  <c r="G11619" i="11"/>
  <c r="G8617" i="11"/>
  <c r="G5761" i="11"/>
  <c r="G5935" i="11"/>
  <c r="G8861" i="11"/>
  <c r="G11415" i="11"/>
  <c r="G8465" i="11"/>
  <c r="G11257" i="11"/>
  <c r="G8272" i="11"/>
  <c r="G11626" i="11"/>
  <c r="G8682" i="11"/>
  <c r="G5987" i="11"/>
  <c r="G8518" i="11"/>
  <c r="G8328" i="11"/>
  <c r="G8731" i="11"/>
  <c r="G5970" i="11"/>
  <c r="G8504" i="11"/>
  <c r="G8258" i="11"/>
  <c r="G8736" i="11"/>
  <c r="G8958" i="11"/>
  <c r="G5849" i="11"/>
  <c r="G8749" i="11"/>
  <c r="G11302" i="11"/>
  <c r="G8449" i="11"/>
  <c r="G11244" i="11"/>
  <c r="G8318" i="11"/>
  <c r="G11475" i="11"/>
  <c r="G8575" i="11"/>
  <c r="G3123" i="11"/>
  <c r="G6001" i="11"/>
  <c r="G8910" i="11"/>
  <c r="G179" i="11"/>
  <c r="G11299" i="11"/>
  <c r="G8436" i="11"/>
  <c r="G5493" i="11"/>
  <c r="G2570" i="11"/>
  <c r="G11121" i="11"/>
  <c r="G8254" i="11"/>
  <c r="G5322" i="11"/>
  <c r="G2394" i="11"/>
  <c r="G11564" i="11"/>
  <c r="G8699" i="11"/>
  <c r="G5715" i="11"/>
  <c r="G2901" i="11"/>
  <c r="G259" i="11"/>
  <c r="G8964" i="11"/>
  <c r="G6021" i="11"/>
  <c r="G3177" i="11"/>
  <c r="G193" i="11"/>
  <c r="G2952" i="11"/>
  <c r="G5844" i="11"/>
  <c r="G8743" i="11"/>
  <c r="G2" i="11"/>
  <c r="G11339" i="11"/>
  <c r="G8498" i="11"/>
  <c r="G5601" i="11"/>
  <c r="G2721" i="11"/>
  <c r="G11133" i="11"/>
  <c r="G8284" i="11"/>
  <c r="G5453" i="11"/>
  <c r="G2484" i="11"/>
  <c r="G11480" i="11"/>
  <c r="G8571" i="11"/>
  <c r="G5696" i="11"/>
  <c r="G2771" i="11"/>
  <c r="G3042" i="11"/>
  <c r="G5906" i="11"/>
  <c r="G75" i="11"/>
  <c r="G8543" i="11"/>
  <c r="G5653" i="11"/>
  <c r="G2646" i="11"/>
  <c r="G8267" i="11"/>
  <c r="G5468" i="11"/>
  <c r="G2382" i="11"/>
  <c r="G8668" i="11"/>
  <c r="G5794" i="11"/>
  <c r="G2796" i="11"/>
  <c r="G8992" i="11"/>
  <c r="G8818" i="11"/>
  <c r="G11456" i="11"/>
  <c r="G11273" i="11"/>
  <c r="G11634" i="11"/>
  <c r="G8965" i="11"/>
  <c r="G144" i="11"/>
  <c r="G2729" i="11"/>
  <c r="G2544" i="11"/>
  <c r="G2897" i="11"/>
  <c r="G2992" i="11"/>
  <c r="G8831" i="11"/>
  <c r="G11424" i="11"/>
  <c r="G5552" i="11"/>
  <c r="G11249" i="11"/>
  <c r="G5343" i="11"/>
  <c r="G11545" i="11"/>
  <c r="G5746" i="11"/>
  <c r="G3045" i="11"/>
  <c r="G5982" i="11"/>
  <c r="G8893" i="11"/>
  <c r="G86" i="11"/>
  <c r="G11358" i="11"/>
  <c r="G8464" i="11"/>
  <c r="G5557" i="11"/>
  <c r="G2640" i="11"/>
  <c r="G11128" i="11"/>
  <c r="G8280" i="11"/>
  <c r="G5323" i="11"/>
  <c r="G2426" i="11"/>
  <c r="G11596" i="11"/>
  <c r="G8627" i="11"/>
  <c r="G5697" i="11"/>
  <c r="G2875" i="11"/>
  <c r="G8993" i="11"/>
  <c r="G3006" i="11"/>
  <c r="G5911" i="11"/>
  <c r="G8815" i="11"/>
  <c r="G89" i="11"/>
  <c r="G11343" i="11"/>
  <c r="G8490" i="11"/>
  <c r="G5610" i="11"/>
  <c r="G2734" i="11"/>
  <c r="G11197" i="11"/>
  <c r="G8335" i="11"/>
  <c r="G5426" i="11"/>
  <c r="G2525" i="11"/>
  <c r="G11625" i="11"/>
  <c r="G8612" i="11"/>
  <c r="G5682" i="11"/>
  <c r="G2843" i="11"/>
  <c r="G3188" i="11"/>
  <c r="G3017" i="11"/>
  <c r="G5890" i="11"/>
  <c r="G8822" i="11"/>
  <c r="G36" i="11"/>
  <c r="G11316" i="11"/>
  <c r="G8512" i="11"/>
  <c r="G5593" i="11"/>
  <c r="G2581" i="11"/>
  <c r="G11127" i="11"/>
  <c r="G8323" i="11"/>
  <c r="G5450" i="11"/>
  <c r="G2404" i="11"/>
  <c r="G11583" i="11"/>
  <c r="G8634" i="11"/>
  <c r="G5791" i="11"/>
  <c r="G2784" i="11"/>
  <c r="G8774" i="11"/>
  <c r="G11347" i="11"/>
  <c r="G11259" i="11"/>
  <c r="G11503" i="11"/>
  <c r="G3090" i="11"/>
  <c r="G5531" i="11"/>
  <c r="G5340" i="11"/>
  <c r="G5838" i="11"/>
  <c r="G3032" i="11"/>
  <c r="G5950" i="11"/>
  <c r="G8872" i="11"/>
  <c r="G91" i="11"/>
  <c r="G11405" i="11"/>
  <c r="G8548" i="11"/>
  <c r="G5630" i="11"/>
  <c r="G2740" i="11"/>
  <c r="G11189" i="11"/>
  <c r="G8261" i="11"/>
  <c r="G5379" i="11"/>
  <c r="G2519" i="11"/>
  <c r="G11551" i="11"/>
  <c r="G8640" i="11"/>
  <c r="G5767" i="11"/>
  <c r="G2874" i="11"/>
  <c r="G6015" i="11"/>
  <c r="G8907" i="11"/>
  <c r="G11388" i="11"/>
  <c r="G8404" i="11"/>
  <c r="G11102" i="11"/>
  <c r="G8271" i="11"/>
  <c r="G11563" i="11"/>
  <c r="G8721" i="11"/>
  <c r="G6076" i="11"/>
  <c r="G8966" i="11"/>
  <c r="G6077" i="11"/>
  <c r="G3153" i="11"/>
  <c r="G242" i="11"/>
  <c r="G2976" i="11"/>
  <c r="G5873" i="11"/>
  <c r="G8765" i="11"/>
  <c r="G43" i="11"/>
  <c r="G11454" i="11"/>
  <c r="G8473" i="11"/>
  <c r="G5526" i="11"/>
  <c r="G2651" i="11"/>
  <c r="G11269" i="11"/>
  <c r="G8231" i="11"/>
  <c r="G5443" i="11"/>
  <c r="G2424" i="11"/>
  <c r="G11587" i="11"/>
  <c r="G8576" i="11"/>
  <c r="G5691" i="11"/>
  <c r="G2828" i="11"/>
  <c r="G212" i="11"/>
  <c r="G2984" i="11"/>
  <c r="G5852" i="11"/>
  <c r="G8758" i="11"/>
  <c r="G52" i="11"/>
  <c r="G11428" i="11"/>
  <c r="G8479" i="11"/>
  <c r="G5502" i="11"/>
  <c r="G2653" i="11"/>
  <c r="G11252" i="11"/>
  <c r="G8240" i="11"/>
  <c r="G5308" i="11"/>
  <c r="G2492" i="11"/>
  <c r="G11595" i="11"/>
  <c r="G8579" i="11"/>
  <c r="G5688" i="11"/>
  <c r="G2829" i="11"/>
  <c r="G8934" i="11"/>
  <c r="G2988" i="11"/>
  <c r="G5869" i="11"/>
  <c r="G8770" i="11"/>
  <c r="G47" i="11"/>
  <c r="G11374" i="11"/>
  <c r="G8430" i="11"/>
  <c r="G5555" i="11"/>
  <c r="G2747" i="11"/>
  <c r="G11201" i="11"/>
  <c r="G8274" i="11"/>
  <c r="G5457" i="11"/>
  <c r="G2555" i="11"/>
  <c r="G11508" i="11"/>
  <c r="G8599" i="11"/>
  <c r="G5675" i="11"/>
  <c r="G2819" i="11"/>
  <c r="G2979" i="11"/>
  <c r="G5854" i="11"/>
  <c r="G8747" i="11"/>
  <c r="G3" i="11"/>
  <c r="G11467" i="11"/>
  <c r="G8529" i="11"/>
  <c r="G5618" i="11"/>
  <c r="G2739" i="11"/>
  <c r="G11285" i="11"/>
  <c r="G8372" i="11"/>
  <c r="G5473" i="11"/>
  <c r="G2541" i="11"/>
  <c r="G11605" i="11"/>
  <c r="G8659" i="11"/>
  <c r="G5814" i="11"/>
  <c r="G2844" i="11"/>
  <c r="G3079" i="11"/>
  <c r="G5989" i="11"/>
  <c r="G135" i="11"/>
  <c r="G8463" i="11"/>
  <c r="G5544" i="11"/>
  <c r="G2602" i="11"/>
  <c r="G8225" i="11"/>
  <c r="G5350" i="11"/>
  <c r="G2419" i="11"/>
  <c r="G8715" i="11"/>
  <c r="G5738" i="11"/>
  <c r="G2862" i="11"/>
  <c r="G5927" i="11"/>
  <c r="G8824" i="11"/>
  <c r="G11348" i="11"/>
  <c r="G8476" i="11"/>
  <c r="G11226" i="11"/>
  <c r="G8363" i="11"/>
  <c r="G11577" i="11"/>
  <c r="G8712" i="11"/>
  <c r="G260" i="11"/>
  <c r="G3075" i="11"/>
  <c r="G8866" i="11"/>
  <c r="G162" i="11"/>
  <c r="G11437" i="11"/>
  <c r="G5587" i="11"/>
  <c r="G2706" i="11"/>
  <c r="G11253" i="11"/>
  <c r="G5351" i="11"/>
  <c r="G2485" i="11"/>
  <c r="G11569" i="11"/>
  <c r="G5725" i="11"/>
  <c r="G2905" i="11"/>
  <c r="G8959" i="11"/>
  <c r="G6041" i="11"/>
  <c r="G55" i="11"/>
  <c r="G2639" i="11"/>
  <c r="G2446" i="11"/>
  <c r="G2837" i="11"/>
  <c r="G189" i="11"/>
  <c r="G2700" i="11"/>
  <c r="G2477" i="11"/>
  <c r="G2879" i="11"/>
  <c r="G3030" i="11"/>
  <c r="G5923" i="11"/>
  <c r="G8869" i="11"/>
  <c r="G74" i="11"/>
  <c r="G11375" i="11"/>
  <c r="G8409" i="11"/>
  <c r="G5500" i="11"/>
  <c r="G2699" i="11"/>
  <c r="G11165" i="11"/>
  <c r="G8219" i="11"/>
  <c r="G5306" i="11"/>
  <c r="G2445" i="11"/>
  <c r="G11529" i="11"/>
  <c r="G8591" i="11"/>
  <c r="G5679" i="11"/>
  <c r="G2794" i="11"/>
  <c r="G3111" i="11"/>
  <c r="G5962" i="11"/>
  <c r="G8887" i="11"/>
  <c r="G127" i="11"/>
  <c r="G11425" i="11"/>
  <c r="G8447" i="11"/>
  <c r="G5518" i="11"/>
  <c r="G2650" i="11"/>
  <c r="G11172" i="11"/>
  <c r="G8228" i="11"/>
  <c r="G5309" i="11"/>
  <c r="G2392" i="11"/>
  <c r="G11567" i="11"/>
  <c r="G8607" i="11"/>
  <c r="G5754" i="11"/>
  <c r="G2876" i="11"/>
  <c r="G3126" i="11"/>
  <c r="G8914" i="11"/>
  <c r="G190" i="11"/>
  <c r="G11313" i="11"/>
  <c r="G5503" i="11"/>
  <c r="G2616" i="11"/>
  <c r="G11198" i="11"/>
  <c r="G5419" i="11"/>
  <c r="G2514" i="11"/>
  <c r="G11520" i="11"/>
  <c r="G5808" i="11"/>
  <c r="G2926" i="11"/>
  <c r="G261" i="11"/>
  <c r="G8994" i="11"/>
  <c r="G6078" i="11"/>
  <c r="G3192" i="11"/>
  <c r="G262" i="11"/>
  <c r="G6079" i="11"/>
  <c r="G3166" i="11"/>
  <c r="G3085" i="11"/>
  <c r="G5974" i="11"/>
  <c r="G8896" i="11"/>
  <c r="G153" i="11"/>
  <c r="G11408" i="11"/>
  <c r="G8535" i="11"/>
  <c r="G5611" i="11"/>
  <c r="G2684" i="11"/>
  <c r="G11176" i="11"/>
  <c r="G8366" i="11"/>
  <c r="G5432" i="11"/>
  <c r="G2486" i="11"/>
  <c r="G11645" i="11"/>
  <c r="G8735" i="11"/>
  <c r="G5798" i="11"/>
  <c r="G2860" i="11"/>
  <c r="G3087" i="11"/>
  <c r="G6013" i="11"/>
  <c r="G8482" i="11"/>
  <c r="G5571" i="11"/>
  <c r="G8296" i="11"/>
  <c r="G5392" i="11"/>
  <c r="G8733" i="11"/>
  <c r="G5730" i="11"/>
  <c r="G2993" i="11"/>
  <c r="G68" i="11"/>
  <c r="G5628" i="11"/>
  <c r="G2751" i="11"/>
  <c r="G5421" i="11"/>
  <c r="G2538" i="11"/>
  <c r="G5764" i="11"/>
  <c r="G2922" i="11"/>
  <c r="G8759" i="11"/>
  <c r="G11427" i="11"/>
  <c r="G11160" i="11"/>
  <c r="G11494" i="11"/>
  <c r="G45" i="11"/>
  <c r="G2594" i="11"/>
  <c r="G2539" i="11"/>
  <c r="G2884" i="11"/>
  <c r="G3057" i="11"/>
  <c r="G5984" i="11"/>
  <c r="G8878" i="11"/>
  <c r="G102" i="11"/>
  <c r="G11288" i="11"/>
  <c r="G8396" i="11"/>
  <c r="G5539" i="11"/>
  <c r="G2668" i="11"/>
  <c r="G11223" i="11"/>
  <c r="G8306" i="11"/>
  <c r="G5371" i="11"/>
  <c r="G2496" i="11"/>
  <c r="G11533" i="11"/>
  <c r="G8625" i="11"/>
  <c r="G5721" i="11"/>
  <c r="G2833" i="11"/>
  <c r="G8967" i="11"/>
  <c r="G5975" i="11"/>
  <c r="G8886" i="11"/>
  <c r="G73" i="11"/>
  <c r="G11308" i="11"/>
  <c r="G8457" i="11"/>
  <c r="G2657" i="11"/>
  <c r="G11153" i="11"/>
  <c r="G8315" i="11"/>
  <c r="G2482" i="11"/>
  <c r="G11489" i="11"/>
  <c r="G8679" i="11"/>
  <c r="G2826" i="11"/>
  <c r="G8977" i="11"/>
  <c r="G6064" i="11"/>
  <c r="G263" i="11"/>
  <c r="G3118" i="11"/>
  <c r="G5645" i="11"/>
  <c r="G5332" i="11"/>
  <c r="G5795" i="11"/>
  <c r="G6080" i="11"/>
  <c r="G3173" i="11"/>
  <c r="G3140" i="11"/>
  <c r="G243" i="11"/>
  <c r="G3094" i="11"/>
  <c r="G5999" i="11"/>
  <c r="G8897" i="11"/>
  <c r="G125" i="11"/>
  <c r="G11312" i="11"/>
  <c r="G8416" i="11"/>
  <c r="G5497" i="11"/>
  <c r="G2608" i="11"/>
  <c r="G11232" i="11"/>
  <c r="G8245" i="11"/>
  <c r="G5393" i="11"/>
  <c r="G2397" i="11"/>
  <c r="G11579" i="11"/>
  <c r="G8637" i="11"/>
  <c r="G5765" i="11"/>
  <c r="G2852" i="11"/>
  <c r="G3056" i="11"/>
  <c r="G5931" i="11"/>
  <c r="G8835" i="11"/>
  <c r="G11382" i="11"/>
  <c r="G8503" i="11"/>
  <c r="G5589" i="11"/>
  <c r="G11143" i="11"/>
  <c r="G8361" i="11"/>
  <c r="G5383" i="11"/>
  <c r="G11535" i="11"/>
  <c r="G8700" i="11"/>
  <c r="G5740" i="11"/>
  <c r="G3106" i="11"/>
  <c r="G5504" i="11"/>
  <c r="G5341" i="11"/>
  <c r="G5809" i="11"/>
  <c r="G3089" i="11"/>
  <c r="G177" i="11"/>
  <c r="G5647" i="11"/>
  <c r="G2599" i="11"/>
  <c r="G5475" i="11"/>
  <c r="G2459" i="11"/>
  <c r="G5837" i="11"/>
  <c r="G2919" i="11"/>
  <c r="G3109" i="11"/>
  <c r="G6016" i="11"/>
  <c r="G8925" i="11"/>
  <c r="G185" i="11"/>
  <c r="G11416" i="11"/>
  <c r="G8472" i="11"/>
  <c r="G5643" i="11"/>
  <c r="G2687" i="11"/>
  <c r="G11113" i="11"/>
  <c r="G8233" i="11"/>
  <c r="G5354" i="11"/>
  <c r="G2387" i="11"/>
  <c r="G11590" i="11"/>
  <c r="G8629" i="11"/>
  <c r="G5729" i="11"/>
  <c r="G2817" i="11"/>
  <c r="G5884" i="11"/>
  <c r="G8797" i="11"/>
  <c r="G40" i="11"/>
  <c r="G11440" i="11"/>
  <c r="G8538" i="11"/>
  <c r="G2662" i="11"/>
  <c r="G11237" i="11"/>
  <c r="G8350" i="11"/>
  <c r="G2521" i="11"/>
  <c r="G11624" i="11"/>
  <c r="G8709" i="11"/>
  <c r="G2808" i="11"/>
  <c r="G6081" i="11"/>
  <c r="G3008" i="11"/>
  <c r="G5881" i="11"/>
  <c r="G8791" i="11"/>
  <c r="G11450" i="11"/>
  <c r="G8552" i="11"/>
  <c r="G5621" i="11"/>
  <c r="G11236" i="11"/>
  <c r="G8383" i="11"/>
  <c r="G5482" i="11"/>
  <c r="G11616" i="11"/>
  <c r="G8724" i="11"/>
  <c r="G5834" i="11"/>
  <c r="G8842" i="11"/>
  <c r="G11322" i="11"/>
  <c r="G11230" i="11"/>
  <c r="G11614" i="11"/>
  <c r="G103" i="11"/>
  <c r="G2576" i="11"/>
  <c r="G2469" i="11"/>
  <c r="G2925" i="11"/>
  <c r="G3121" i="11"/>
  <c r="G131" i="11"/>
  <c r="G5588" i="11"/>
  <c r="G2634" i="11"/>
  <c r="G5363" i="11"/>
  <c r="G2467" i="11"/>
  <c r="G5816" i="11"/>
  <c r="G2846" i="11"/>
  <c r="G3092" i="11"/>
  <c r="G5495" i="11"/>
  <c r="G5427" i="11"/>
  <c r="G5716" i="11"/>
  <c r="G8931" i="11"/>
  <c r="G6082" i="11"/>
  <c r="G3141" i="11"/>
  <c r="G2949" i="11"/>
  <c r="G5845" i="11"/>
  <c r="G8742" i="11"/>
  <c r="G5" i="11"/>
  <c r="G11355" i="11"/>
  <c r="G8470" i="11"/>
  <c r="G5603" i="11"/>
  <c r="G2623" i="11"/>
  <c r="G11220" i="11"/>
  <c r="G8268" i="11"/>
  <c r="G5466" i="11"/>
  <c r="G2406" i="11"/>
  <c r="G11485" i="11"/>
  <c r="G8566" i="11"/>
  <c r="G5693" i="11"/>
  <c r="G2768" i="11"/>
  <c r="G249" i="11"/>
  <c r="G46" i="11"/>
  <c r="G2628" i="11"/>
  <c r="G2564" i="11"/>
  <c r="G2877" i="11"/>
  <c r="G8865" i="11"/>
  <c r="G11354" i="11"/>
  <c r="G11158" i="11"/>
  <c r="G11629" i="11"/>
  <c r="G2956" i="11"/>
  <c r="G5663" i="11"/>
  <c r="G5480" i="11"/>
  <c r="G5804" i="11"/>
  <c r="G8976" i="11"/>
  <c r="G3001" i="11"/>
  <c r="G5981" i="11"/>
  <c r="G8847" i="11"/>
  <c r="G34" i="11"/>
  <c r="G11300" i="11"/>
  <c r="G8427" i="11"/>
  <c r="G5536" i="11"/>
  <c r="G2659" i="11"/>
  <c r="G11162" i="11"/>
  <c r="G8293" i="11"/>
  <c r="G5326" i="11"/>
  <c r="G2535" i="11"/>
  <c r="G11586" i="11"/>
  <c r="G8690" i="11"/>
  <c r="G5770" i="11"/>
  <c r="G2868" i="11"/>
  <c r="G8949" i="11"/>
  <c r="G6083" i="11"/>
  <c r="G3142" i="11"/>
  <c r="G3024" i="11"/>
  <c r="G5922" i="11"/>
  <c r="G8821" i="11"/>
  <c r="G53" i="11"/>
  <c r="G11458" i="11"/>
  <c r="G8523" i="11"/>
  <c r="G5608" i="11"/>
  <c r="G2670" i="11"/>
  <c r="G11245" i="11"/>
  <c r="G8237" i="11"/>
  <c r="G5387" i="11"/>
  <c r="G2398" i="11"/>
  <c r="G11636" i="11"/>
  <c r="G8692" i="11"/>
  <c r="G5760" i="11"/>
  <c r="G2845" i="11"/>
  <c r="G3025" i="11"/>
  <c r="G8885" i="11"/>
  <c r="G11378" i="11"/>
  <c r="G5548" i="11"/>
  <c r="G11202" i="11"/>
  <c r="G5352" i="11"/>
  <c r="G11631" i="11"/>
  <c r="G5776" i="11"/>
  <c r="G6070" i="11"/>
  <c r="G3193" i="11"/>
  <c r="G213" i="11"/>
  <c r="G8894" i="11"/>
  <c r="G11436" i="11"/>
  <c r="G11212" i="11"/>
  <c r="G11578" i="11"/>
  <c r="G8995" i="11"/>
  <c r="G6042" i="11"/>
  <c r="G3143" i="11"/>
  <c r="G204" i="11"/>
  <c r="G3154" i="11"/>
  <c r="G214" i="11"/>
  <c r="G3044" i="11"/>
  <c r="G5973" i="11"/>
  <c r="G120" i="11"/>
  <c r="G8392" i="11"/>
  <c r="G5501" i="11"/>
  <c r="G2701" i="11"/>
  <c r="G8238" i="11"/>
  <c r="G5357" i="11"/>
  <c r="G2466" i="11"/>
  <c r="G8673" i="11"/>
  <c r="G5763" i="11"/>
  <c r="G2934" i="11"/>
  <c r="G6084" i="11"/>
  <c r="G56" i="11"/>
  <c r="G2666" i="11"/>
  <c r="G2554" i="11"/>
  <c r="G2835" i="11"/>
  <c r="G8996" i="11"/>
  <c r="G6046" i="11"/>
  <c r="G286" i="11"/>
  <c r="G165" i="11"/>
  <c r="G2675" i="11"/>
  <c r="G2513" i="11"/>
  <c r="G2850" i="11"/>
  <c r="G2951" i="11"/>
  <c r="G5853" i="11"/>
  <c r="G8753" i="11"/>
  <c r="G19" i="11"/>
  <c r="G11370" i="11"/>
  <c r="G8516" i="11"/>
  <c r="G5566" i="11"/>
  <c r="G2746" i="11"/>
  <c r="G11243" i="11"/>
  <c r="G8260" i="11"/>
  <c r="G5451" i="11"/>
  <c r="G2545" i="11"/>
  <c r="G11591" i="11"/>
  <c r="G8611" i="11"/>
  <c r="G5699" i="11"/>
  <c r="G2911" i="11"/>
  <c r="G191" i="11"/>
  <c r="G2573" i="11"/>
  <c r="G2412" i="11"/>
  <c r="G2886" i="11"/>
  <c r="G8973" i="11"/>
  <c r="G215" i="11"/>
  <c r="G3061" i="11"/>
  <c r="G5912" i="11"/>
  <c r="G8805" i="11"/>
  <c r="G92" i="11"/>
  <c r="G11460" i="11"/>
  <c r="G8537" i="11"/>
  <c r="G5638" i="11"/>
  <c r="G2611" i="11"/>
  <c r="G11282" i="11"/>
  <c r="G8347" i="11"/>
  <c r="G5435" i="11"/>
  <c r="G2380" i="11"/>
  <c r="G11639" i="11"/>
  <c r="G8698" i="11"/>
  <c r="G5839" i="11"/>
  <c r="G2825" i="11"/>
  <c r="G3194" i="11"/>
  <c r="G3053" i="11"/>
  <c r="G5960" i="11"/>
  <c r="G8867" i="11"/>
  <c r="G108" i="11"/>
  <c r="G11338" i="11"/>
  <c r="G8428" i="11"/>
  <c r="G5594" i="11"/>
  <c r="G2613" i="11"/>
  <c r="G11145" i="11"/>
  <c r="G8307" i="11"/>
  <c r="G5353" i="11"/>
  <c r="G2470" i="11"/>
  <c r="G11523" i="11"/>
  <c r="G8601" i="11"/>
  <c r="G5736" i="11"/>
  <c r="G2888" i="11"/>
  <c r="G6047" i="11"/>
  <c r="G3149" i="11"/>
  <c r="G253" i="11"/>
  <c r="G5945" i="11"/>
  <c r="G8839" i="11"/>
  <c r="G11452" i="11"/>
  <c r="G8508" i="11"/>
  <c r="G11221" i="11"/>
  <c r="G8310" i="11"/>
  <c r="G11643" i="11"/>
  <c r="G8714" i="11"/>
  <c r="G8978" i="11"/>
  <c r="G6085" i="11"/>
  <c r="G3195" i="11"/>
  <c r="G205" i="11"/>
  <c r="G3108" i="11"/>
  <c r="G6008" i="11"/>
  <c r="G137" i="11"/>
  <c r="G8388" i="11"/>
  <c r="G5553" i="11"/>
  <c r="G2720" i="11"/>
  <c r="G8249" i="11"/>
  <c r="G5333" i="11"/>
  <c r="G2551" i="11"/>
  <c r="G8581" i="11"/>
  <c r="G5788" i="11"/>
  <c r="G2799" i="11"/>
  <c r="G6086" i="11"/>
  <c r="G2966" i="11"/>
  <c r="G5857" i="11"/>
  <c r="G8773" i="11"/>
  <c r="G14" i="11"/>
  <c r="G11395" i="11"/>
  <c r="G8505" i="11"/>
  <c r="G5559" i="11"/>
  <c r="G2728" i="11"/>
  <c r="G11234" i="11"/>
  <c r="G8295" i="11"/>
  <c r="G5355" i="11"/>
  <c r="G2460" i="11"/>
  <c r="G11493" i="11"/>
  <c r="G8574" i="11"/>
  <c r="G5686" i="11"/>
  <c r="G2801" i="11"/>
  <c r="G3112" i="11"/>
  <c r="G5990" i="11"/>
  <c r="G8895" i="11"/>
  <c r="G164" i="11"/>
  <c r="G11296" i="11"/>
  <c r="G8390" i="11"/>
  <c r="G5484" i="11"/>
  <c r="G2587" i="11"/>
  <c r="G11233" i="11"/>
  <c r="G8275" i="11"/>
  <c r="G5366" i="11"/>
  <c r="G2385" i="11"/>
  <c r="G11593" i="11"/>
  <c r="G8711" i="11"/>
  <c r="G5728" i="11"/>
  <c r="G2816" i="11"/>
  <c r="G3000" i="11"/>
  <c r="G8803" i="11"/>
  <c r="G42" i="11"/>
  <c r="G11466" i="11"/>
  <c r="G5657" i="11"/>
  <c r="G2742" i="11"/>
  <c r="G11175" i="11"/>
  <c r="G5445" i="11"/>
  <c r="G2528" i="11"/>
  <c r="G11620" i="11"/>
  <c r="G5780" i="11"/>
  <c r="G2818" i="11"/>
  <c r="G3185" i="11"/>
  <c r="G8997" i="11"/>
  <c r="G6087" i="11"/>
  <c r="G2982" i="11"/>
  <c r="G5870" i="11"/>
  <c r="G8775" i="11"/>
  <c r="G21" i="11"/>
  <c r="G11295" i="11"/>
  <c r="G8492" i="11"/>
  <c r="G5499" i="11"/>
  <c r="G2633" i="11"/>
  <c r="G11137" i="11"/>
  <c r="G8320" i="11"/>
  <c r="G5428" i="11"/>
  <c r="G2533" i="11"/>
  <c r="G11514" i="11"/>
  <c r="G8584" i="11"/>
  <c r="G5687" i="11"/>
  <c r="G2806" i="11"/>
  <c r="G264" i="11"/>
  <c r="G31" i="11"/>
  <c r="G2660" i="11"/>
  <c r="G2529" i="11"/>
  <c r="G2898" i="11"/>
  <c r="G6009" i="11"/>
  <c r="G8918" i="11"/>
  <c r="G176" i="11"/>
  <c r="G11457" i="11"/>
  <c r="G8501" i="11"/>
  <c r="G2749" i="11"/>
  <c r="G11239" i="11"/>
  <c r="G8234" i="11"/>
  <c r="G2444" i="11"/>
  <c r="G11635" i="11"/>
  <c r="G8666" i="11"/>
  <c r="G2902" i="11"/>
  <c r="G8944" i="11"/>
  <c r="G6035" i="11"/>
  <c r="G3146" i="11"/>
  <c r="G233" i="11"/>
  <c r="G2983" i="11"/>
  <c r="G5612" i="11"/>
  <c r="G5441" i="11"/>
  <c r="G5752" i="11"/>
  <c r="G3014" i="11"/>
  <c r="G5907" i="11"/>
  <c r="G8784" i="11"/>
  <c r="G97" i="11"/>
  <c r="G11301" i="11"/>
  <c r="G8522" i="11"/>
  <c r="G5581" i="11"/>
  <c r="G2655" i="11"/>
  <c r="G11126" i="11"/>
  <c r="G8381" i="11"/>
  <c r="G5405" i="11"/>
  <c r="G2421" i="11"/>
  <c r="G11479" i="11"/>
  <c r="G8593" i="11"/>
  <c r="G5668" i="11"/>
  <c r="G2804" i="11"/>
  <c r="G8930" i="11"/>
  <c r="G6088" i="11"/>
  <c r="G246" i="11"/>
  <c r="G5894" i="11"/>
  <c r="G8799" i="11"/>
  <c r="G11371" i="11"/>
  <c r="G8542" i="11"/>
  <c r="G11131" i="11"/>
  <c r="G8252" i="11"/>
  <c r="G11473" i="11"/>
  <c r="G8589" i="11"/>
  <c r="G3196" i="11"/>
  <c r="G5876" i="11"/>
  <c r="G8771" i="11"/>
  <c r="G11311" i="11"/>
  <c r="G8526" i="11"/>
  <c r="G11261" i="11"/>
  <c r="G8379" i="11"/>
  <c r="G11491" i="11"/>
  <c r="G8651" i="11"/>
  <c r="G8935" i="11"/>
  <c r="G6048" i="11"/>
  <c r="G3197" i="11"/>
  <c r="G206" i="11"/>
  <c r="G118" i="11"/>
  <c r="G2658" i="11"/>
  <c r="G2516" i="11"/>
  <c r="G2916" i="11"/>
  <c r="G3020" i="11"/>
  <c r="G5888" i="11"/>
  <c r="G8792" i="11"/>
  <c r="G62" i="11"/>
  <c r="G11306" i="11"/>
  <c r="G8445" i="11"/>
  <c r="G5510" i="11"/>
  <c r="G2681" i="11"/>
  <c r="G11179" i="11"/>
  <c r="G8358" i="11"/>
  <c r="G5377" i="11"/>
  <c r="G2532" i="11"/>
  <c r="G11570" i="11"/>
  <c r="G8610" i="11"/>
  <c r="G5701" i="11"/>
  <c r="G2810" i="11"/>
  <c r="G8932" i="11"/>
  <c r="G6043" i="11"/>
  <c r="G3198" i="11"/>
  <c r="G199" i="11"/>
  <c r="G8998" i="11"/>
  <c r="G6089" i="11"/>
  <c r="G3199" i="11"/>
  <c r="G265" i="11"/>
  <c r="G3083" i="11"/>
  <c r="G5946" i="11"/>
  <c r="G8862" i="11"/>
  <c r="G146" i="11"/>
  <c r="G11326" i="11"/>
  <c r="G8480" i="11"/>
  <c r="G5545" i="11"/>
  <c r="G2630" i="11"/>
  <c r="G11155" i="11"/>
  <c r="G8308" i="11"/>
  <c r="G5328" i="11"/>
  <c r="G2376" i="11"/>
  <c r="G11530" i="11"/>
  <c r="G8639" i="11"/>
  <c r="G5769" i="11"/>
  <c r="G2824" i="11"/>
  <c r="G8999" i="11"/>
  <c r="G5848" i="11"/>
  <c r="G8746" i="11"/>
  <c r="G7" i="11"/>
  <c r="G11387" i="11"/>
  <c r="G8499" i="11"/>
  <c r="G2669" i="11"/>
  <c r="G11186" i="11"/>
  <c r="G8299" i="11"/>
  <c r="G2499" i="11"/>
  <c r="G11500" i="11"/>
  <c r="G8657" i="11"/>
  <c r="G2820" i="11"/>
  <c r="G3066" i="11"/>
  <c r="G5925" i="11"/>
  <c r="G8813" i="11"/>
  <c r="G116" i="11"/>
  <c r="G11444" i="11"/>
  <c r="G8524" i="11"/>
  <c r="G5551" i="11"/>
  <c r="G2678" i="11"/>
  <c r="G11271" i="11"/>
  <c r="G8331" i="11"/>
  <c r="G5415" i="11"/>
  <c r="G2463" i="11"/>
  <c r="G11608" i="11"/>
  <c r="G8713" i="11"/>
  <c r="G5796" i="11"/>
  <c r="G2909" i="11"/>
  <c r="G95" i="11"/>
  <c r="G2690" i="11"/>
  <c r="G2402" i="11"/>
  <c r="G2927" i="11"/>
  <c r="G9000" i="11"/>
  <c r="G3047" i="11"/>
  <c r="G5976" i="11"/>
  <c r="G79" i="11"/>
  <c r="G8460" i="11"/>
  <c r="G5490" i="11"/>
  <c r="G2583" i="11"/>
  <c r="G8351" i="11"/>
  <c r="G5356" i="11"/>
  <c r="G2527" i="11"/>
  <c r="G8716" i="11"/>
  <c r="G5749" i="11"/>
  <c r="G2853" i="11"/>
  <c r="G2995" i="11"/>
  <c r="G5934" i="11"/>
  <c r="G8793" i="11"/>
  <c r="G11376" i="11"/>
  <c r="G8534" i="11"/>
  <c r="G5585" i="11"/>
  <c r="G11209" i="11"/>
  <c r="G8355" i="11"/>
  <c r="G5431" i="11"/>
  <c r="G11524" i="11"/>
  <c r="G8706" i="11"/>
  <c r="G5720" i="11"/>
  <c r="G8960" i="11"/>
  <c r="G6036" i="11"/>
  <c r="G3200" i="11"/>
  <c r="G8795" i="11"/>
  <c r="G11315" i="11"/>
  <c r="G11182" i="11"/>
  <c r="G11588" i="11"/>
  <c r="G5859" i="11"/>
  <c r="G8557" i="11"/>
  <c r="G8339" i="11"/>
  <c r="G8696" i="11"/>
  <c r="G8953" i="11"/>
  <c r="G6044" i="11"/>
  <c r="G3130" i="11"/>
  <c r="G8975" i="11"/>
  <c r="G6090" i="11"/>
  <c r="G3150" i="11"/>
  <c r="G217" i="11"/>
  <c r="G3113" i="11"/>
  <c r="G5994" i="11"/>
  <c r="G8912" i="11"/>
  <c r="G175" i="11"/>
  <c r="G11331" i="11"/>
  <c r="G8458" i="11"/>
  <c r="G5542" i="11"/>
  <c r="G2680" i="11"/>
  <c r="G11152" i="11"/>
  <c r="G8341" i="11"/>
  <c r="G5447" i="11"/>
  <c r="G2493" i="11"/>
  <c r="G11496" i="11"/>
  <c r="G8646" i="11"/>
  <c r="G5731" i="11"/>
  <c r="G2903" i="11"/>
  <c r="G2963" i="11"/>
  <c r="G5861" i="11"/>
  <c r="G8744" i="11"/>
  <c r="G8" i="11"/>
  <c r="G11291" i="11"/>
  <c r="G8417" i="11"/>
  <c r="G5512" i="11"/>
  <c r="G2578" i="11"/>
  <c r="G11103" i="11"/>
  <c r="G8215" i="11"/>
  <c r="G5330" i="11"/>
  <c r="G2393" i="11"/>
  <c r="G11470" i="11"/>
  <c r="G8626" i="11"/>
  <c r="G5678" i="11"/>
  <c r="G2803" i="11"/>
  <c r="G3055" i="11"/>
  <c r="G5965" i="11"/>
  <c r="G8863" i="11"/>
  <c r="G65" i="11"/>
  <c r="G11462" i="11"/>
  <c r="G8554" i="11"/>
  <c r="G5625" i="11"/>
  <c r="G2626" i="11"/>
  <c r="G11263" i="11"/>
  <c r="G8376" i="11"/>
  <c r="G5373" i="11"/>
  <c r="G2383" i="11"/>
  <c r="G11531" i="11"/>
  <c r="G8615" i="11"/>
  <c r="G5710" i="11"/>
  <c r="G2759" i="11"/>
  <c r="G8828" i="11"/>
  <c r="G11413" i="11"/>
  <c r="G11268" i="11"/>
  <c r="G11515" i="11"/>
  <c r="G2953" i="11"/>
  <c r="G5858" i="11"/>
  <c r="G8752" i="11"/>
  <c r="G15" i="11"/>
  <c r="G11396" i="11"/>
  <c r="G8441" i="11"/>
  <c r="G5606" i="11"/>
  <c r="G2704" i="11"/>
  <c r="G11215" i="11"/>
  <c r="G8269" i="11"/>
  <c r="G5386" i="11"/>
  <c r="G2489" i="11"/>
  <c r="G11538" i="11"/>
  <c r="G8586" i="11"/>
  <c r="G5700" i="11"/>
  <c r="G2890" i="11"/>
  <c r="G3107" i="11"/>
  <c r="G6012" i="11"/>
  <c r="G142" i="11"/>
  <c r="G8559" i="11"/>
  <c r="G5636" i="11"/>
  <c r="G2686" i="11"/>
  <c r="G8303" i="11"/>
  <c r="G5345" i="11"/>
  <c r="G2438" i="11"/>
  <c r="G8729" i="11"/>
  <c r="G5775" i="11"/>
  <c r="G2856" i="11"/>
  <c r="G3002" i="11"/>
  <c r="G5953" i="11"/>
  <c r="G8875" i="11"/>
  <c r="G71" i="11"/>
  <c r="G11364" i="11"/>
  <c r="G8485" i="11"/>
  <c r="G5525" i="11"/>
  <c r="G2614" i="11"/>
  <c r="G11199" i="11"/>
  <c r="G8250" i="11"/>
  <c r="G5369" i="11"/>
  <c r="G2416" i="11"/>
  <c r="G11589" i="11"/>
  <c r="G8642" i="11"/>
  <c r="G5756" i="11"/>
  <c r="G2783" i="11"/>
  <c r="G3124" i="11"/>
  <c r="G6010" i="11"/>
  <c r="G8911" i="11"/>
  <c r="G183" i="11"/>
  <c r="G11329" i="11"/>
  <c r="G8439" i="11"/>
  <c r="G5537" i="11"/>
  <c r="G2676" i="11"/>
  <c r="G11108" i="11"/>
  <c r="G8226" i="11"/>
  <c r="G5317" i="11"/>
  <c r="G2415" i="11"/>
  <c r="G11537" i="11"/>
  <c r="G8621" i="11"/>
  <c r="G5727" i="11"/>
  <c r="G2858" i="11"/>
  <c r="G5851" i="11"/>
  <c r="G8768" i="11"/>
  <c r="G12" i="11"/>
  <c r="G11368" i="11"/>
  <c r="G8540" i="11"/>
  <c r="G2663" i="11"/>
  <c r="G11190" i="11"/>
  <c r="G8282" i="11"/>
  <c r="G2561" i="11"/>
  <c r="G11607" i="11"/>
  <c r="G8660" i="11"/>
  <c r="G2900" i="11"/>
  <c r="G9001" i="11"/>
  <c r="G6037" i="11"/>
  <c r="G3155" i="11"/>
  <c r="G203" i="11"/>
  <c r="G3116" i="11"/>
  <c r="G5998" i="11"/>
  <c r="G8892" i="11"/>
  <c r="G172" i="11"/>
  <c r="G11400" i="11"/>
  <c r="G8469" i="11"/>
  <c r="G5560" i="11"/>
  <c r="G2584" i="11"/>
  <c r="G11119" i="11"/>
  <c r="G8211" i="11"/>
  <c r="G5360" i="11"/>
  <c r="G2377" i="11"/>
  <c r="G11559" i="11"/>
  <c r="G8616" i="11"/>
  <c r="G5695" i="11"/>
  <c r="G2789" i="11"/>
  <c r="G2964" i="11"/>
  <c r="G5895" i="11"/>
  <c r="G8804" i="11"/>
  <c r="G11403" i="11"/>
  <c r="G8539" i="11"/>
  <c r="G5626" i="11"/>
  <c r="G11219" i="11"/>
  <c r="G8359" i="11"/>
  <c r="G5452" i="11"/>
  <c r="G11536" i="11"/>
  <c r="G8689" i="11"/>
  <c r="G5724" i="11"/>
  <c r="G5944" i="11"/>
  <c r="G8883" i="11"/>
  <c r="G11468" i="11"/>
  <c r="G8560" i="11"/>
  <c r="G11266" i="11"/>
  <c r="G8387" i="11"/>
  <c r="G11653" i="11"/>
  <c r="G8740" i="11"/>
  <c r="G8968" i="11"/>
  <c r="G6029" i="11"/>
  <c r="G2967" i="11"/>
  <c r="G5862" i="11"/>
  <c r="G8762" i="11"/>
  <c r="G39" i="11"/>
  <c r="G11287" i="11"/>
  <c r="G8399" i="11"/>
  <c r="G5528" i="11"/>
  <c r="G2586" i="11"/>
  <c r="G11225" i="11"/>
  <c r="G8301" i="11"/>
  <c r="G5339" i="11"/>
  <c r="G2452" i="11"/>
  <c r="G11504" i="11"/>
  <c r="G8588" i="11"/>
  <c r="G5685" i="11"/>
  <c r="G2790" i="11"/>
  <c r="G3125" i="11"/>
  <c r="G5596" i="11"/>
  <c r="G5368" i="11"/>
  <c r="G5801" i="11"/>
  <c r="G6091" i="11"/>
  <c r="G3138" i="11"/>
  <c r="G3201" i="11"/>
  <c r="G3187" i="11"/>
  <c r="G8969" i="11"/>
  <c r="G6030" i="11"/>
  <c r="G3162" i="11"/>
  <c r="G266" i="11"/>
  <c r="G10" i="11"/>
  <c r="G2615" i="11"/>
  <c r="G2548" i="11"/>
  <c r="G2836" i="11"/>
  <c r="G3080" i="11"/>
  <c r="G5977" i="11"/>
  <c r="G8901" i="11"/>
  <c r="G114" i="11"/>
  <c r="G11325" i="11"/>
  <c r="G8519" i="11"/>
  <c r="G5624" i="11"/>
  <c r="G2627" i="11"/>
  <c r="G11124" i="11"/>
  <c r="G8317" i="11"/>
  <c r="G5365" i="11"/>
  <c r="G2508" i="11"/>
  <c r="G11562" i="11"/>
  <c r="G8697" i="11"/>
  <c r="G5733" i="11"/>
  <c r="G2782" i="11"/>
  <c r="G167" i="11"/>
  <c r="G2689" i="11"/>
  <c r="G2427" i="11"/>
  <c r="G2863" i="11"/>
  <c r="G3069" i="11"/>
  <c r="G5966" i="11"/>
  <c r="G8874" i="11"/>
  <c r="G59" i="11"/>
  <c r="G11465" i="11"/>
  <c r="G8553" i="11"/>
  <c r="G5565" i="11"/>
  <c r="G2719" i="11"/>
  <c r="G11235" i="11"/>
  <c r="G8385" i="11"/>
  <c r="G5418" i="11"/>
  <c r="G2520" i="11"/>
  <c r="G11606" i="11"/>
  <c r="G8683" i="11"/>
  <c r="G5742" i="11"/>
  <c r="G2827" i="11"/>
  <c r="G5947" i="11"/>
  <c r="G8852" i="11"/>
  <c r="G11426" i="11"/>
  <c r="G8561" i="11"/>
  <c r="G11115" i="11"/>
  <c r="G8344" i="11"/>
  <c r="G11540" i="11"/>
  <c r="G8732" i="11"/>
  <c r="G2978" i="11"/>
  <c r="G5929" i="11"/>
  <c r="G48" i="11"/>
  <c r="G8530" i="11"/>
  <c r="G5629" i="11"/>
  <c r="G2672" i="11"/>
  <c r="G8375" i="11"/>
  <c r="G5396" i="11"/>
  <c r="G2454" i="11"/>
  <c r="G8739" i="11"/>
  <c r="G5712" i="11"/>
  <c r="G2831" i="11"/>
  <c r="G3029" i="11"/>
  <c r="G5938" i="11"/>
  <c r="G8830" i="11"/>
  <c r="G80" i="11"/>
  <c r="G11407" i="11"/>
  <c r="G8400" i="11"/>
  <c r="G5609" i="11"/>
  <c r="G2649" i="11"/>
  <c r="G11264" i="11"/>
  <c r="G8259" i="11"/>
  <c r="G5456" i="11"/>
  <c r="G2468" i="11"/>
  <c r="G11543" i="11"/>
  <c r="G8587" i="11"/>
  <c r="G5815" i="11"/>
  <c r="G2769" i="11"/>
  <c r="G267" i="11"/>
  <c r="G3102" i="11"/>
  <c r="G5956" i="11"/>
  <c r="G8825" i="11"/>
  <c r="G154" i="11"/>
  <c r="G11341" i="11"/>
  <c r="G8474" i="11"/>
  <c r="G5530" i="11"/>
  <c r="G2597" i="11"/>
  <c r="G11183" i="11"/>
  <c r="G8302" i="11"/>
  <c r="G5423" i="11"/>
  <c r="G2478" i="11"/>
  <c r="G11574" i="11"/>
  <c r="G8730" i="11"/>
  <c r="G5840" i="11"/>
  <c r="G2870" i="11"/>
  <c r="G8920" i="11"/>
  <c r="G11404" i="11"/>
  <c r="G11136" i="11"/>
  <c r="G11599" i="11"/>
  <c r="G8954" i="11"/>
  <c r="G6022" i="11"/>
  <c r="G3070" i="11"/>
  <c r="G5961" i="11"/>
  <c r="G8857" i="11"/>
  <c r="G128" i="11"/>
  <c r="G11360" i="11"/>
  <c r="G8420" i="11"/>
  <c r="G5523" i="11"/>
  <c r="G2567" i="11"/>
  <c r="G11208" i="11"/>
  <c r="G8294" i="11"/>
  <c r="G5327" i="11"/>
  <c r="G2390" i="11"/>
  <c r="G11561" i="11"/>
  <c r="G8701" i="11"/>
  <c r="G5822" i="11"/>
  <c r="G2777" i="11"/>
  <c r="G219" i="11"/>
  <c r="G5948" i="11"/>
  <c r="G8858" i="11"/>
  <c r="G98" i="11"/>
  <c r="G11367" i="11"/>
  <c r="G8531" i="11"/>
  <c r="G2605" i="11"/>
  <c r="G11106" i="11"/>
  <c r="G8309" i="11"/>
  <c r="G2430" i="11"/>
  <c r="G11555" i="11"/>
  <c r="G8687" i="11"/>
  <c r="G2861" i="11"/>
  <c r="G8859" i="11"/>
  <c r="G11356" i="11"/>
  <c r="G11154" i="11"/>
  <c r="G11638" i="11"/>
  <c r="G9002" i="11"/>
  <c r="G6049" i="11"/>
  <c r="G6092" i="11"/>
  <c r="G8926" i="11"/>
  <c r="G6023" i="11"/>
  <c r="G3027" i="11"/>
  <c r="G5932" i="11"/>
  <c r="G8819" i="11"/>
  <c r="G11294" i="11"/>
  <c r="G8407" i="11"/>
  <c r="G5543" i="11"/>
  <c r="G11105" i="11"/>
  <c r="G8223" i="11"/>
  <c r="G5334" i="11"/>
  <c r="G11472" i="11"/>
  <c r="G8608" i="11"/>
  <c r="G5666" i="11"/>
  <c r="G9003" i="11"/>
  <c r="G6054" i="11"/>
  <c r="G3178" i="11"/>
  <c r="G268" i="11"/>
  <c r="G2990" i="11"/>
  <c r="G5897" i="11"/>
  <c r="G28" i="11"/>
  <c r="G8528" i="11"/>
  <c r="G5578" i="11"/>
  <c r="G2711" i="11"/>
  <c r="G8312" i="11"/>
  <c r="G5460" i="11"/>
  <c r="G2494" i="11"/>
  <c r="G8707" i="11"/>
  <c r="G5735" i="11"/>
  <c r="G2814" i="11"/>
  <c r="G8927" i="11"/>
  <c r="G6038" i="11"/>
  <c r="G3156" i="11"/>
  <c r="G201" i="11"/>
  <c r="G3096" i="11"/>
  <c r="G5574" i="11"/>
  <c r="G5409" i="11"/>
  <c r="G5836" i="11"/>
  <c r="G3093" i="11"/>
  <c r="G5968" i="11"/>
  <c r="G8471" i="11"/>
  <c r="G5620" i="11"/>
  <c r="G8356" i="11"/>
  <c r="G5478" i="11"/>
  <c r="G8664" i="11"/>
  <c r="G5766" i="11"/>
  <c r="G3114" i="11"/>
  <c r="G6020" i="11"/>
  <c r="G8923" i="11"/>
  <c r="G173" i="11"/>
  <c r="G11337" i="11"/>
  <c r="G8395" i="11"/>
  <c r="G5516" i="11"/>
  <c r="G2730" i="11"/>
  <c r="G11135" i="11"/>
  <c r="G8216" i="11"/>
  <c r="G5375" i="11"/>
  <c r="G2418" i="11"/>
  <c r="G11632" i="11"/>
  <c r="G8693" i="11"/>
  <c r="G5755" i="11"/>
  <c r="G2945" i="11"/>
  <c r="G2974" i="11"/>
  <c r="G5892" i="11"/>
  <c r="G8755" i="11"/>
  <c r="G81" i="11"/>
  <c r="G11386" i="11"/>
  <c r="G8495" i="11"/>
  <c r="G5616" i="11"/>
  <c r="G2693" i="11"/>
  <c r="G11195" i="11"/>
  <c r="G8241" i="11"/>
  <c r="G5338" i="11"/>
  <c r="G2386" i="11"/>
  <c r="G11474" i="11"/>
  <c r="G8570" i="11"/>
  <c r="G5669" i="11"/>
  <c r="G2762" i="11"/>
  <c r="G8756" i="11"/>
  <c r="G11380" i="11"/>
  <c r="G11138" i="11"/>
  <c r="G11476" i="11"/>
  <c r="G6055" i="11"/>
  <c r="G3174" i="11"/>
  <c r="G269" i="11"/>
  <c r="G3103" i="11"/>
  <c r="G5995" i="11"/>
  <c r="G8916" i="11"/>
  <c r="G163" i="11"/>
  <c r="G11303" i="11"/>
  <c r="G8413" i="11"/>
  <c r="G5519" i="11"/>
  <c r="G2738" i="11"/>
  <c r="G11117" i="11"/>
  <c r="G8329" i="11"/>
  <c r="G5316" i="11"/>
  <c r="G2524" i="11"/>
  <c r="G11611" i="11"/>
  <c r="G8647" i="11"/>
  <c r="G5739" i="11"/>
  <c r="G2889" i="11"/>
  <c r="G270" i="11"/>
  <c r="G8950" i="11"/>
  <c r="G6093" i="11"/>
  <c r="G3181" i="11"/>
  <c r="G220" i="11"/>
  <c r="G2958" i="11"/>
  <c r="G5860" i="11"/>
  <c r="G8751" i="11"/>
  <c r="G17" i="11"/>
  <c r="G11412" i="11"/>
  <c r="G8434" i="11"/>
  <c r="G5532" i="11"/>
  <c r="G2600" i="11"/>
  <c r="G11216" i="11"/>
  <c r="G8224" i="11"/>
  <c r="G5335" i="11"/>
  <c r="G2465" i="11"/>
  <c r="G11507" i="11"/>
  <c r="G8582" i="11"/>
  <c r="G5667" i="11"/>
  <c r="G2757" i="11"/>
  <c r="G254" i="11"/>
  <c r="G6094" i="11"/>
  <c r="G3119" i="11"/>
  <c r="G6014" i="11"/>
  <c r="G8909" i="11"/>
  <c r="G161" i="11"/>
  <c r="G11431" i="11"/>
  <c r="G8545" i="11"/>
  <c r="G5591" i="11"/>
  <c r="G2596" i="11"/>
  <c r="G11203" i="11"/>
  <c r="G8319" i="11"/>
  <c r="G5411" i="11"/>
  <c r="G2400" i="11"/>
  <c r="G11615" i="11"/>
  <c r="G8676" i="11"/>
  <c r="G5797" i="11"/>
  <c r="G2800" i="11"/>
  <c r="G236" i="11"/>
  <c r="G8938" i="11"/>
  <c r="G3186" i="11"/>
  <c r="G207" i="11"/>
  <c r="G9004" i="11"/>
  <c r="G6031" i="11"/>
  <c r="G8939" i="11"/>
  <c r="G6062" i="11"/>
  <c r="G3202" i="11"/>
  <c r="G2999" i="11"/>
  <c r="G5886" i="11"/>
  <c r="G8808" i="11"/>
  <c r="G60" i="11"/>
  <c r="G11346" i="11"/>
  <c r="G8532" i="11"/>
  <c r="G5641" i="11"/>
  <c r="G2725" i="11"/>
  <c r="G11188" i="11"/>
  <c r="G8324" i="11"/>
  <c r="G5384" i="11"/>
  <c r="G2457" i="11"/>
  <c r="G11518" i="11"/>
  <c r="G8572" i="11"/>
  <c r="G5709" i="11"/>
  <c r="G2887" i="11"/>
  <c r="G5951" i="11"/>
  <c r="G8855" i="11"/>
  <c r="G117" i="11"/>
  <c r="G11330" i="11"/>
  <c r="G8408" i="11"/>
  <c r="G2610" i="11"/>
  <c r="G11122" i="11"/>
  <c r="G8332" i="11"/>
  <c r="G2414" i="11"/>
  <c r="G11552" i="11"/>
  <c r="G8670" i="11"/>
  <c r="G2917" i="11"/>
  <c r="G5992" i="11"/>
  <c r="G8900" i="11"/>
  <c r="G166" i="11"/>
  <c r="G11334" i="11"/>
  <c r="G8419" i="11"/>
  <c r="G2619" i="11"/>
  <c r="G11120" i="11"/>
  <c r="G8214" i="11"/>
  <c r="G2395" i="11"/>
  <c r="G11511" i="11"/>
  <c r="G8583" i="11"/>
  <c r="G2838" i="11"/>
  <c r="G3022" i="11"/>
  <c r="G5920" i="11"/>
  <c r="G63" i="11"/>
  <c r="G8549" i="11"/>
  <c r="G5635" i="11"/>
  <c r="G2718" i="11"/>
  <c r="G8369" i="11"/>
  <c r="G5446" i="11"/>
  <c r="G2432" i="11"/>
  <c r="G8604" i="11"/>
  <c r="G5670" i="11"/>
  <c r="G2840" i="11"/>
  <c r="G3043" i="11"/>
  <c r="G5940" i="11"/>
  <c r="G8836" i="11"/>
  <c r="G64" i="11"/>
  <c r="G11432" i="11"/>
  <c r="G8489" i="11"/>
  <c r="G5534" i="11"/>
  <c r="G2674" i="11"/>
  <c r="G11205" i="11"/>
  <c r="G8365" i="11"/>
  <c r="G5364" i="11"/>
  <c r="G2451" i="11"/>
  <c r="G11568" i="11"/>
  <c r="G8650" i="11"/>
  <c r="G5717" i="11"/>
  <c r="G2866" i="11"/>
  <c r="G5898" i="11"/>
  <c r="G8520" i="11"/>
  <c r="G8373" i="11"/>
  <c r="G8738" i="11"/>
  <c r="G149" i="11"/>
  <c r="G2752" i="11"/>
  <c r="G2523" i="11"/>
  <c r="G2873" i="11"/>
  <c r="G271" i="11"/>
  <c r="G8853" i="11"/>
  <c r="G93" i="11"/>
  <c r="G11383" i="11"/>
  <c r="G2664" i="11"/>
  <c r="G11141" i="11"/>
  <c r="G2474" i="11"/>
  <c r="G11573" i="11"/>
  <c r="G2841" i="11"/>
  <c r="G2969" i="11"/>
  <c r="G5877" i="11"/>
  <c r="G9" i="11"/>
  <c r="G8563" i="11"/>
  <c r="G5659" i="11"/>
  <c r="G2754" i="11"/>
  <c r="G8377" i="11"/>
  <c r="G5458" i="11"/>
  <c r="G2547" i="11"/>
  <c r="G8708" i="11"/>
  <c r="G5785" i="11"/>
  <c r="G2811" i="11"/>
  <c r="G152" i="11"/>
  <c r="G2756" i="11"/>
  <c r="G2563" i="11"/>
  <c r="G2944" i="11"/>
  <c r="G9005" i="11"/>
  <c r="G6071" i="11"/>
  <c r="G3203" i="11"/>
  <c r="G272" i="11"/>
  <c r="G8971" i="11"/>
  <c r="G6027" i="11"/>
  <c r="G3135" i="11"/>
  <c r="G195" i="11"/>
  <c r="G3016" i="11"/>
  <c r="G5914" i="11"/>
  <c r="G8766" i="11"/>
  <c r="G30" i="11"/>
  <c r="G11289" i="11"/>
  <c r="G8452" i="11"/>
  <c r="G5651" i="11"/>
  <c r="G2745" i="11"/>
  <c r="G11279" i="11"/>
  <c r="G8337" i="11"/>
  <c r="G5324" i="11"/>
  <c r="G2565" i="11"/>
  <c r="G11486" i="11"/>
  <c r="G8620" i="11"/>
  <c r="G5747" i="11"/>
  <c r="G2761" i="11"/>
  <c r="G3115" i="11"/>
  <c r="G5644" i="11"/>
  <c r="G5310" i="11"/>
  <c r="G5826" i="11"/>
  <c r="G8945" i="11"/>
  <c r="G6045" i="11"/>
  <c r="G3204" i="11"/>
  <c r="G194" i="11"/>
  <c r="G5864" i="11"/>
  <c r="G8772" i="11"/>
  <c r="G24" i="11"/>
  <c r="G11429" i="11"/>
  <c r="G8547" i="11"/>
  <c r="G2677" i="11"/>
  <c r="G11142" i="11"/>
  <c r="G8382" i="11"/>
  <c r="G2512" i="11"/>
  <c r="G11481" i="11"/>
  <c r="G8684" i="11"/>
  <c r="G2764" i="11"/>
  <c r="G6063" i="11"/>
  <c r="G3176" i="11"/>
  <c r="G273" i="11"/>
  <c r="G2991" i="11"/>
  <c r="G5863" i="11"/>
  <c r="G8779" i="11"/>
  <c r="G11469" i="11"/>
  <c r="G8564" i="11"/>
  <c r="G5661" i="11"/>
  <c r="G11265" i="11"/>
  <c r="G8386" i="11"/>
  <c r="G5477" i="11"/>
  <c r="G11553" i="11"/>
  <c r="G8694" i="11"/>
  <c r="G5793" i="11"/>
  <c r="G9006" i="11"/>
  <c r="G6095" i="11"/>
  <c r="G3157" i="11"/>
  <c r="G225" i="11"/>
  <c r="G3104" i="11"/>
  <c r="G6007" i="11"/>
  <c r="G8913" i="11"/>
  <c r="G171" i="11"/>
  <c r="G11323" i="11"/>
  <c r="G8394" i="11"/>
  <c r="G5496" i="11"/>
  <c r="G2568" i="11"/>
  <c r="G11147" i="11"/>
  <c r="G8248" i="11"/>
  <c r="G5325" i="11"/>
  <c r="G2379" i="11"/>
  <c r="G11618" i="11"/>
  <c r="G8685" i="11"/>
  <c r="G5726" i="11"/>
  <c r="G2775" i="11"/>
  <c r="G3074" i="11"/>
  <c r="G5952" i="11"/>
  <c r="G8879" i="11"/>
  <c r="G11362" i="11"/>
  <c r="G8446" i="11"/>
  <c r="G5619" i="11"/>
  <c r="G11228" i="11"/>
  <c r="G8239" i="11"/>
  <c r="G5378" i="11"/>
  <c r="G11602" i="11"/>
  <c r="G8624" i="11"/>
  <c r="G5810" i="11"/>
  <c r="G2948" i="11"/>
  <c r="G5632" i="11"/>
  <c r="G5454" i="11"/>
  <c r="G5773" i="11"/>
  <c r="G6096" i="11"/>
  <c r="G3131" i="11"/>
  <c r="G3049" i="11"/>
  <c r="G5875" i="11"/>
  <c r="G8796" i="11"/>
  <c r="G100" i="11"/>
  <c r="G11398" i="11"/>
  <c r="G8491" i="11"/>
  <c r="G5562" i="11"/>
  <c r="G2731" i="11"/>
  <c r="G11242" i="11"/>
  <c r="G8325" i="11"/>
  <c r="G5399" i="11"/>
  <c r="G2448" i="11"/>
  <c r="G11576" i="11"/>
  <c r="G8580" i="11"/>
  <c r="G5792" i="11"/>
  <c r="G2923" i="11"/>
  <c r="G132" i="11"/>
  <c r="G2722" i="11"/>
  <c r="G2550" i="11"/>
  <c r="G2913" i="11"/>
  <c r="G8951" i="11"/>
  <c r="G6097" i="11"/>
  <c r="G3205" i="11"/>
  <c r="G274" i="11"/>
  <c r="G44" i="11"/>
  <c r="G2685" i="11"/>
  <c r="G2537" i="11"/>
  <c r="G2872" i="11"/>
  <c r="G8906" i="11"/>
  <c r="G11417" i="11"/>
  <c r="G11139" i="11"/>
  <c r="G11600" i="11"/>
  <c r="G3105" i="11"/>
  <c r="G5996" i="11"/>
  <c r="G8903" i="11"/>
  <c r="G184" i="11"/>
  <c r="G11411" i="11"/>
  <c r="G8551" i="11"/>
  <c r="G5617" i="11"/>
  <c r="G2694" i="11"/>
  <c r="G11164" i="11"/>
  <c r="G8348" i="11"/>
  <c r="G5331" i="11"/>
  <c r="G2458" i="11"/>
  <c r="G11585" i="11"/>
  <c r="G8727" i="11"/>
  <c r="G5781" i="11"/>
  <c r="G2896" i="11"/>
  <c r="G9007" i="11"/>
  <c r="G6051" i="11"/>
  <c r="G3163" i="11"/>
  <c r="G237" i="11"/>
  <c r="G3206" i="11"/>
  <c r="G250" i="11"/>
  <c r="G2959" i="11"/>
  <c r="G5887" i="11"/>
  <c r="G8780" i="11"/>
  <c r="G50" i="11"/>
  <c r="G11430" i="11"/>
  <c r="G8513" i="11"/>
  <c r="G5563" i="11"/>
  <c r="G2571" i="11"/>
  <c r="G11200" i="11"/>
  <c r="G8321" i="11"/>
  <c r="G5318" i="11"/>
  <c r="G2422" i="11"/>
  <c r="G11575" i="11"/>
  <c r="G8665" i="11"/>
  <c r="G5708" i="11"/>
  <c r="G2834" i="11"/>
  <c r="G3034" i="11"/>
  <c r="G5893" i="11"/>
  <c r="G8507" i="11"/>
  <c r="G5554" i="11"/>
  <c r="G8368" i="11"/>
  <c r="G5474" i="11"/>
  <c r="G8592" i="11"/>
  <c r="G5783" i="11"/>
  <c r="G2994" i="11"/>
  <c r="G5880" i="11"/>
  <c r="G8763" i="11"/>
  <c r="G29" i="11"/>
  <c r="G11365" i="11"/>
  <c r="G8517" i="11"/>
  <c r="G5605" i="11"/>
  <c r="G2631" i="11"/>
  <c r="G11168" i="11"/>
  <c r="G8367" i="11"/>
  <c r="G5425" i="11"/>
  <c r="G2500" i="11"/>
  <c r="G11522" i="11"/>
  <c r="G8648" i="11"/>
  <c r="G5784" i="11"/>
  <c r="G2847" i="11"/>
  <c r="G83" i="11"/>
  <c r="G2715" i="11"/>
  <c r="G2479" i="11"/>
  <c r="G2851" i="11"/>
  <c r="G9008" i="11"/>
  <c r="G9009" i="11"/>
  <c r="G6098" i="11"/>
  <c r="G6099" i="11"/>
  <c r="G8972" i="11"/>
  <c r="G6025" i="11"/>
  <c r="G3136" i="11"/>
  <c r="G196" i="11"/>
  <c r="G115" i="11"/>
  <c r="G2705" i="11"/>
  <c r="G2553" i="11"/>
  <c r="G2939" i="11"/>
  <c r="G3038" i="11"/>
  <c r="G5959" i="11"/>
  <c r="G8864" i="11"/>
  <c r="G138" i="11"/>
  <c r="G11372" i="11"/>
  <c r="G8391" i="11"/>
  <c r="G5602" i="11"/>
  <c r="G2644" i="11"/>
  <c r="G11254" i="11"/>
  <c r="G8292" i="11"/>
  <c r="G5416" i="11"/>
  <c r="G2441" i="11"/>
  <c r="G11651" i="11"/>
  <c r="G8669" i="11"/>
  <c r="G5707" i="11"/>
  <c r="G2822" i="11"/>
  <c r="G3003" i="11"/>
  <c r="G5885" i="11"/>
  <c r="G8787" i="11"/>
  <c r="G57" i="11"/>
  <c r="G11305" i="11"/>
  <c r="G8455" i="11"/>
  <c r="G5550" i="11"/>
  <c r="G2679" i="11"/>
  <c r="G11144" i="11"/>
  <c r="G8343" i="11"/>
  <c r="G5311" i="11"/>
  <c r="G2435" i="11"/>
  <c r="G11499" i="11"/>
  <c r="G8643" i="11"/>
  <c r="G5676" i="11"/>
  <c r="G2891" i="11"/>
  <c r="G3063" i="11"/>
  <c r="G5979" i="11"/>
  <c r="G8845" i="11"/>
  <c r="G129" i="11"/>
  <c r="G11318" i="11"/>
  <c r="G8402" i="11"/>
  <c r="G5508" i="11"/>
  <c r="G2591" i="11"/>
  <c r="G11114" i="11"/>
  <c r="G8222" i="11"/>
  <c r="G5315" i="11"/>
  <c r="G2381" i="11"/>
  <c r="G11478" i="11"/>
  <c r="G8573" i="11"/>
  <c r="G5683" i="11"/>
  <c r="G2780" i="11"/>
  <c r="G6100" i="11"/>
  <c r="G3207" i="11"/>
  <c r="G6101" i="11"/>
  <c r="G8800" i="11"/>
  <c r="G11420" i="11"/>
  <c r="G11191" i="11"/>
  <c r="G11649" i="11"/>
  <c r="G6102" i="11"/>
  <c r="G3158" i="11"/>
  <c r="G3208" i="11"/>
  <c r="G3059" i="11"/>
  <c r="G150" i="11"/>
  <c r="G5648" i="11"/>
  <c r="G2695" i="11"/>
  <c r="G5469" i="11"/>
  <c r="G2530" i="11"/>
  <c r="G5841" i="11"/>
  <c r="G2937" i="11"/>
  <c r="G5908" i="11"/>
  <c r="G8843" i="11"/>
  <c r="G11453" i="11"/>
  <c r="G8544" i="11"/>
  <c r="G11196" i="11"/>
  <c r="G8333" i="11"/>
  <c r="G11584" i="11"/>
  <c r="G8663" i="11"/>
  <c r="G3095" i="11"/>
  <c r="G5936" i="11"/>
  <c r="G8840" i="11"/>
  <c r="G159" i="11"/>
  <c r="G11351" i="11"/>
  <c r="G8401" i="11"/>
  <c r="G5604" i="11"/>
  <c r="G2595" i="11"/>
  <c r="G11262" i="11"/>
  <c r="G8300" i="11"/>
  <c r="G5397" i="11"/>
  <c r="G2510" i="11"/>
  <c r="G11601" i="11"/>
  <c r="G8649" i="11"/>
  <c r="G5802" i="11"/>
  <c r="G2854" i="11"/>
  <c r="G9010" i="11"/>
  <c r="G99" i="11"/>
  <c r="G2732" i="11"/>
  <c r="G2552" i="11"/>
  <c r="G2924" i="11"/>
  <c r="G6024" i="11"/>
  <c r="G248" i="11"/>
  <c r="G9011" i="11"/>
  <c r="G6065" i="11"/>
  <c r="G3209" i="11"/>
  <c r="G275" i="11"/>
  <c r="G3127" i="11"/>
  <c r="G6019" i="11"/>
  <c r="G8433" i="11"/>
  <c r="G5527" i="11"/>
  <c r="G8266" i="11"/>
  <c r="G5374" i="11"/>
  <c r="G8737" i="11"/>
  <c r="G5830" i="11"/>
  <c r="G9012" i="11"/>
  <c r="G8955" i="11"/>
  <c r="G2980" i="11"/>
  <c r="G5891" i="11"/>
  <c r="G8786" i="11"/>
  <c r="G11335" i="11"/>
  <c r="G8397" i="11"/>
  <c r="G5541" i="11"/>
  <c r="G11193" i="11"/>
  <c r="G8316" i="11"/>
  <c r="G5388" i="11"/>
  <c r="G11556" i="11"/>
  <c r="G8622" i="11"/>
  <c r="G5702" i="11"/>
  <c r="G3210" i="11"/>
  <c r="G155" i="11"/>
  <c r="G2604" i="11"/>
  <c r="G2462" i="11"/>
  <c r="G2859" i="11"/>
  <c r="G3007" i="11"/>
  <c r="G5957" i="11"/>
  <c r="G8868" i="11"/>
  <c r="G11447" i="11"/>
  <c r="G8558" i="11"/>
  <c r="G5634" i="11"/>
  <c r="G11280" i="11"/>
  <c r="G8374" i="11"/>
  <c r="G5412" i="11"/>
  <c r="G11557" i="11"/>
  <c r="G8691" i="11"/>
  <c r="G5711" i="11"/>
  <c r="G6066" i="11"/>
  <c r="G3144" i="11"/>
  <c r="G226" i="11"/>
  <c r="G192" i="11"/>
  <c r="G2733" i="11"/>
  <c r="G2436" i="11"/>
  <c r="G2929" i="11"/>
  <c r="G8814" i="11"/>
  <c r="G11363" i="11"/>
  <c r="G11214" i="11"/>
  <c r="G11610" i="11"/>
  <c r="G3010" i="11"/>
  <c r="G5889" i="11"/>
  <c r="G8802" i="11"/>
  <c r="G38" i="11"/>
  <c r="G11443" i="11"/>
  <c r="G8502" i="11"/>
  <c r="G5582" i="11"/>
  <c r="G2667" i="11"/>
  <c r="G11204" i="11"/>
  <c r="G8342" i="11"/>
  <c r="G5424" i="11"/>
  <c r="G2515" i="11"/>
  <c r="G11526" i="11"/>
  <c r="G8644" i="11"/>
  <c r="G5723" i="11"/>
  <c r="G2793" i="11"/>
  <c r="G3211" i="11"/>
  <c r="G2950" i="11"/>
  <c r="G5654" i="11"/>
  <c r="G5481" i="11"/>
  <c r="G5789" i="11"/>
  <c r="G6069" i="11"/>
  <c r="G8837" i="11"/>
  <c r="G11439" i="11"/>
  <c r="G11248" i="11"/>
  <c r="G11637" i="11"/>
  <c r="G9013" i="11"/>
  <c r="G3212" i="11"/>
  <c r="G202" i="11"/>
  <c r="G3036" i="11"/>
  <c r="G8827" i="11"/>
  <c r="G58" i="11"/>
  <c r="G11446" i="11"/>
  <c r="G5607" i="11"/>
  <c r="G2683" i="11"/>
  <c r="G11238" i="11"/>
  <c r="G5417" i="11"/>
  <c r="G2413" i="11"/>
  <c r="G11648" i="11"/>
  <c r="G5827" i="11"/>
  <c r="G2788" i="11"/>
  <c r="G3019" i="11"/>
  <c r="G5958" i="11"/>
  <c r="G8876" i="11"/>
  <c r="G76" i="11"/>
  <c r="G11310" i="11"/>
  <c r="G8435" i="11"/>
  <c r="G5595" i="11"/>
  <c r="G2642" i="11"/>
  <c r="G11170" i="11"/>
  <c r="G8256" i="11"/>
  <c r="G5414" i="11"/>
  <c r="G2388" i="11"/>
  <c r="G11490" i="11"/>
  <c r="G8686" i="11"/>
  <c r="G5719" i="11"/>
  <c r="G2807" i="11"/>
  <c r="G239" i="11"/>
  <c r="G8952" i="11"/>
  <c r="G6103" i="11"/>
  <c r="G3005" i="11"/>
  <c r="G5915" i="11"/>
  <c r="G8810" i="11"/>
  <c r="G11304" i="11"/>
  <c r="G8438" i="11"/>
  <c r="G5517" i="11"/>
  <c r="G11129" i="11"/>
  <c r="G8279" i="11"/>
  <c r="G5344" i="11"/>
  <c r="G11512" i="11"/>
  <c r="G8613" i="11"/>
  <c r="G5703" i="11"/>
  <c r="G8750" i="11"/>
  <c r="G11390" i="11"/>
  <c r="G11246" i="11"/>
  <c r="G11527" i="11"/>
  <c r="G174" i="11"/>
  <c r="G2702" i="11"/>
  <c r="G2505" i="11"/>
  <c r="G2947" i="11"/>
  <c r="G8933" i="11"/>
  <c r="G276" i="11"/>
  <c r="G3167" i="11"/>
  <c r="G218" i="11"/>
  <c r="G5909" i="11"/>
  <c r="G8776" i="11"/>
  <c r="G11391" i="11"/>
  <c r="G8425" i="11"/>
  <c r="G11251" i="11"/>
  <c r="G8338" i="11"/>
  <c r="G11488" i="11"/>
  <c r="G8585" i="11"/>
  <c r="G6104" i="11"/>
  <c r="G3179" i="11"/>
  <c r="G197" i="11"/>
  <c r="G2981" i="11"/>
  <c r="G5498" i="11"/>
  <c r="G5385" i="11"/>
  <c r="G5734" i="11"/>
  <c r="G8928" i="11"/>
  <c r="G6105" i="11"/>
  <c r="G3182" i="11"/>
  <c r="G198" i="11"/>
  <c r="G3040" i="11"/>
  <c r="G5913" i="11"/>
  <c r="G8764" i="11"/>
  <c r="G54" i="11"/>
  <c r="G11327" i="11"/>
  <c r="G8437" i="11"/>
  <c r="G5489" i="11"/>
  <c r="G2575" i="11"/>
  <c r="G11185" i="11"/>
  <c r="G8230" i="11"/>
  <c r="G5381" i="11"/>
  <c r="G2391" i="11"/>
  <c r="G11513" i="11"/>
  <c r="G8596" i="11"/>
  <c r="G5681" i="11"/>
  <c r="G2787" i="11"/>
  <c r="G277" i="11"/>
  <c r="G5939" i="11"/>
  <c r="G8812" i="11"/>
  <c r="G11384" i="11"/>
  <c r="G8412" i="11"/>
  <c r="G11187" i="11"/>
  <c r="G8243" i="11"/>
  <c r="G11650" i="11"/>
  <c r="G8702" i="11"/>
  <c r="G3159" i="11"/>
  <c r="G3097" i="11"/>
  <c r="G5969" i="11"/>
  <c r="G136" i="11"/>
  <c r="G8403" i="11"/>
  <c r="G5494" i="11"/>
  <c r="G2617" i="11"/>
  <c r="G8242" i="11"/>
  <c r="G5314" i="11"/>
  <c r="G2517" i="11"/>
  <c r="G8719" i="11"/>
  <c r="G5750" i="11"/>
  <c r="G2830" i="11"/>
  <c r="G8940" i="11"/>
  <c r="G6026" i="11"/>
  <c r="G3168" i="11"/>
  <c r="G221" i="11"/>
  <c r="G3050" i="11"/>
  <c r="G5878" i="11"/>
  <c r="G8781" i="11"/>
  <c r="G61" i="11"/>
  <c r="G11321" i="11"/>
  <c r="G8423" i="11"/>
  <c r="G5507" i="11"/>
  <c r="G2712" i="11"/>
  <c r="G11148" i="11"/>
  <c r="G8227" i="11"/>
  <c r="G5359" i="11"/>
  <c r="G2480" i="11"/>
  <c r="G11477" i="11"/>
  <c r="G8602" i="11"/>
  <c r="G5689" i="11"/>
  <c r="G2798" i="11"/>
  <c r="G3028" i="11"/>
  <c r="G5926" i="11"/>
  <c r="G8884" i="11"/>
  <c r="G72" i="11"/>
  <c r="G11350" i="11"/>
  <c r="G8450" i="11"/>
  <c r="G5655" i="11"/>
  <c r="G2744" i="11"/>
  <c r="G11171" i="11"/>
  <c r="G8229" i="11"/>
  <c r="G5465" i="11"/>
  <c r="G2522" i="11"/>
  <c r="G11640" i="11"/>
  <c r="G8661" i="11"/>
  <c r="G5812" i="11"/>
  <c r="G2895" i="11"/>
  <c r="G3169" i="11"/>
  <c r="G278" i="11"/>
  <c r="G244" i="11"/>
  <c r="G9014" i="11"/>
  <c r="G3064" i="11"/>
  <c r="G5971" i="11"/>
  <c r="G8888" i="11"/>
  <c r="G126" i="11"/>
  <c r="G11464" i="11"/>
  <c r="G8521" i="11"/>
  <c r="G5640" i="11"/>
  <c r="G2741" i="11"/>
  <c r="G11281" i="11"/>
  <c r="G8263" i="11"/>
  <c r="G5471" i="11"/>
  <c r="G2557" i="11"/>
  <c r="G11652" i="11"/>
  <c r="G8718" i="11"/>
  <c r="G5835" i="11"/>
  <c r="G2936" i="11"/>
  <c r="G2954" i="11"/>
  <c r="G5850" i="11"/>
  <c r="G8761" i="11"/>
  <c r="G4" i="11"/>
  <c r="G11461" i="11"/>
  <c r="G8475" i="11"/>
  <c r="G5646" i="11"/>
  <c r="G2708" i="11"/>
  <c r="G11277" i="11"/>
  <c r="G8326" i="11"/>
  <c r="G5483" i="11"/>
  <c r="G2507" i="11"/>
  <c r="G11621" i="11"/>
  <c r="G8618" i="11"/>
  <c r="G5714" i="11"/>
  <c r="G2776" i="11"/>
  <c r="G3046" i="11"/>
  <c r="G51" i="11"/>
  <c r="G5639" i="11"/>
  <c r="G2748" i="11"/>
  <c r="G5403" i="11"/>
  <c r="G2546" i="11"/>
  <c r="G5807" i="11"/>
  <c r="G2881" i="11"/>
  <c r="G2971" i="11"/>
  <c r="G5868" i="11"/>
  <c r="G8777" i="11"/>
  <c r="G11309" i="11"/>
  <c r="G8462" i="11"/>
  <c r="G5583" i="11"/>
  <c r="G11180" i="11"/>
  <c r="G8290" i="11"/>
  <c r="G5389" i="11"/>
  <c r="G11484" i="11"/>
  <c r="G8614" i="11"/>
  <c r="G5782" i="11"/>
  <c r="G6106" i="11"/>
  <c r="G3077" i="11"/>
  <c r="G5978" i="11"/>
  <c r="G8902" i="11"/>
  <c r="G84" i="11"/>
  <c r="G11463" i="11"/>
  <c r="G8541" i="11"/>
  <c r="G5650" i="11"/>
  <c r="G2647" i="11"/>
  <c r="G11270" i="11"/>
  <c r="G8346" i="11"/>
  <c r="G5329" i="11"/>
  <c r="G2437" i="11"/>
  <c r="G11598" i="11"/>
  <c r="G8723" i="11"/>
  <c r="G5694" i="11"/>
  <c r="G2792" i="11"/>
  <c r="G170" i="11"/>
  <c r="G2661" i="11"/>
  <c r="G2396" i="11"/>
  <c r="G2857" i="11"/>
  <c r="G3076" i="11"/>
  <c r="G109" i="11"/>
  <c r="G5652" i="11"/>
  <c r="G2696" i="11"/>
  <c r="G5430" i="11"/>
  <c r="G2472" i="11"/>
  <c r="G5819" i="11"/>
  <c r="G2893" i="11"/>
  <c r="G8806" i="11"/>
  <c r="G11448" i="11"/>
  <c r="G11276" i="11"/>
  <c r="G11647" i="11"/>
  <c r="G105" i="11"/>
  <c r="G2750" i="11"/>
  <c r="G2560" i="11"/>
  <c r="G2878" i="11"/>
  <c r="G8929" i="11"/>
  <c r="G6032" i="11"/>
  <c r="G3160" i="11"/>
  <c r="G234" i="11"/>
  <c r="G279" i="11"/>
  <c r="G2955" i="11"/>
  <c r="G5846" i="11"/>
  <c r="G6" i="11"/>
  <c r="G8429" i="11"/>
  <c r="G5600" i="11"/>
  <c r="G2645" i="11"/>
  <c r="G8298" i="11"/>
  <c r="G5448" i="11"/>
  <c r="G2407" i="11"/>
  <c r="G8567" i="11"/>
  <c r="G5690" i="11"/>
  <c r="G2758" i="11"/>
  <c r="G2998" i="11"/>
  <c r="G5901" i="11"/>
  <c r="G8832" i="11"/>
  <c r="G121" i="11"/>
  <c r="G11419" i="11"/>
  <c r="G8536" i="11"/>
  <c r="G5631" i="11"/>
  <c r="G2735" i="11"/>
  <c r="G11118" i="11"/>
  <c r="G8352" i="11"/>
  <c r="G5394" i="11"/>
  <c r="G2429" i="11"/>
  <c r="G11505" i="11"/>
  <c r="G8675" i="11"/>
  <c r="G5684" i="11"/>
  <c r="G2882" i="11"/>
  <c r="G240" i="11"/>
  <c r="G8946" i="11"/>
  <c r="G6052" i="11"/>
  <c r="G3213" i="11"/>
  <c r="G3031" i="11"/>
  <c r="G5904" i="11"/>
  <c r="G8778" i="11"/>
  <c r="G11293" i="11"/>
  <c r="G8415" i="11"/>
  <c r="G5491" i="11"/>
  <c r="G11231" i="11"/>
  <c r="G8380" i="11"/>
  <c r="G5408" i="11"/>
  <c r="G11509" i="11"/>
  <c r="G8667" i="11"/>
  <c r="G5706" i="11"/>
  <c r="G5963" i="11"/>
  <c r="G8877" i="11"/>
  <c r="G133" i="11"/>
  <c r="G11402" i="11"/>
  <c r="G8509" i="11"/>
  <c r="G2665" i="11"/>
  <c r="G11173" i="11"/>
  <c r="G8218" i="11"/>
  <c r="G2450" i="11"/>
  <c r="G11544" i="11"/>
  <c r="G8595" i="11"/>
  <c r="G2809" i="11"/>
  <c r="G8941" i="11"/>
  <c r="G6107" i="11"/>
  <c r="G3170" i="11"/>
  <c r="G8961" i="11"/>
  <c r="G280" i="11"/>
  <c r="G3078" i="11"/>
  <c r="G5972" i="11"/>
  <c r="G8889" i="11"/>
  <c r="G119" i="11"/>
  <c r="G11349" i="11"/>
  <c r="G8478" i="11"/>
  <c r="G5592" i="11"/>
  <c r="G2585" i="11"/>
  <c r="G11166" i="11"/>
  <c r="G8313" i="11"/>
  <c r="G5398" i="11"/>
  <c r="G2481" i="11"/>
  <c r="G11502" i="11"/>
  <c r="G8577" i="11"/>
  <c r="G5741" i="11"/>
  <c r="G2763" i="11"/>
  <c r="G2957" i="11"/>
  <c r="G5866" i="11"/>
  <c r="G8754" i="11"/>
  <c r="G16" i="11"/>
  <c r="G11353" i="11"/>
  <c r="G8424" i="11"/>
  <c r="G5520" i="11"/>
  <c r="G2588" i="11"/>
  <c r="G11161" i="11"/>
  <c r="G8305" i="11"/>
  <c r="G5436" i="11"/>
  <c r="G2447" i="11"/>
  <c r="G11506" i="11"/>
  <c r="G8569" i="11"/>
  <c r="G5704" i="11"/>
  <c r="G2812" i="11"/>
  <c r="G3171" i="11"/>
  <c r="G281" i="11"/>
  <c r="G3009" i="11"/>
  <c r="G5924" i="11"/>
  <c r="G8841" i="11"/>
  <c r="G94" i="11"/>
  <c r="G11418" i="11"/>
  <c r="G8467" i="11"/>
  <c r="G5656" i="11"/>
  <c r="G2638" i="11"/>
  <c r="G11260" i="11"/>
  <c r="G8362" i="11"/>
  <c r="G5463" i="11"/>
  <c r="G2526" i="11"/>
  <c r="G11547" i="11"/>
  <c r="G8623" i="11"/>
  <c r="G5813" i="11"/>
  <c r="G2914" i="11"/>
  <c r="G182" i="11"/>
  <c r="G2606" i="11"/>
  <c r="G2449" i="11"/>
  <c r="G2938" i="11"/>
  <c r="G8880" i="11"/>
  <c r="G11445" i="11"/>
  <c r="G11109" i="11"/>
  <c r="G11617" i="11"/>
  <c r="G8809" i="11"/>
  <c r="G11421" i="11"/>
  <c r="G11222" i="11"/>
  <c r="G11592" i="11"/>
  <c r="G9015" i="11"/>
  <c r="G6067" i="11"/>
  <c r="G3183" i="11"/>
  <c r="G282" i="11"/>
  <c r="G8962" i="11"/>
  <c r="G6108" i="11"/>
  <c r="G230" i="11"/>
  <c r="G3060" i="11"/>
  <c r="G5941" i="11"/>
  <c r="G8833" i="11"/>
  <c r="G96" i="11"/>
  <c r="G11328" i="11"/>
  <c r="G8405" i="11"/>
  <c r="G5513" i="11"/>
  <c r="G2636" i="11"/>
  <c r="G11146" i="11"/>
  <c r="G8322" i="11"/>
  <c r="G5479" i="11"/>
  <c r="G2556" i="11"/>
  <c r="G11580" i="11"/>
  <c r="G8628" i="11"/>
  <c r="G5759" i="11"/>
  <c r="G2892" i="11"/>
  <c r="G9016" i="11"/>
  <c r="G3184" i="11"/>
  <c r="G6109" i="11"/>
  <c r="G222" i="11"/>
  <c r="G247" i="11"/>
  <c r="G3026" i="11"/>
  <c r="G5955" i="11"/>
  <c r="G8850" i="11"/>
  <c r="G78" i="11"/>
  <c r="G11401" i="11"/>
  <c r="G8443" i="11"/>
  <c r="G5622" i="11"/>
  <c r="G2743" i="11"/>
  <c r="G11156" i="11"/>
  <c r="G8297" i="11"/>
  <c r="G5433" i="11"/>
  <c r="G2559" i="11"/>
  <c r="G11525" i="11"/>
  <c r="G8635" i="11"/>
  <c r="G5787" i="11"/>
  <c r="G2899" i="11"/>
  <c r="G168" i="11"/>
  <c r="G2753" i="11"/>
  <c r="G2439" i="11"/>
  <c r="G2915" i="11"/>
  <c r="G3035" i="11"/>
  <c r="G5637" i="11"/>
  <c r="G5476" i="11"/>
  <c r="G5811" i="11"/>
  <c r="G3099" i="11"/>
  <c r="G5988" i="11"/>
  <c r="G8898" i="11"/>
  <c r="G11385" i="11"/>
  <c r="G8431" i="11"/>
  <c r="G5569" i="11"/>
  <c r="G11194" i="11"/>
  <c r="G8232" i="11"/>
  <c r="G5362" i="11"/>
  <c r="G11603" i="11"/>
  <c r="G8645" i="11"/>
  <c r="G5824" i="11"/>
  <c r="G2968" i="11"/>
  <c r="G8782" i="11"/>
  <c r="G13" i="11"/>
  <c r="G11389" i="11"/>
  <c r="G5615" i="11"/>
  <c r="G2621" i="11"/>
  <c r="G11206" i="11"/>
  <c r="G5464" i="11"/>
  <c r="G2409" i="11"/>
  <c r="G11532" i="11"/>
  <c r="G5774" i="11"/>
  <c r="G2773" i="11"/>
  <c r="G8829" i="11"/>
  <c r="G11324" i="11"/>
  <c r="G11256" i="11"/>
  <c r="G11548" i="11"/>
  <c r="G2977" i="11"/>
  <c r="G5867" i="11"/>
  <c r="G8820" i="11"/>
  <c r="G18" i="11"/>
  <c r="G11441" i="11"/>
  <c r="G8533" i="11"/>
  <c r="G5547" i="11"/>
  <c r="G2736" i="11"/>
  <c r="G11272" i="11"/>
  <c r="G8364" i="11"/>
  <c r="G5442" i="11"/>
  <c r="G2549" i="11"/>
  <c r="G11609" i="11"/>
  <c r="G8722" i="11"/>
  <c r="G5743" i="11"/>
  <c r="G2880" i="11"/>
  <c r="G227" i="11"/>
  <c r="G2961" i="11"/>
  <c r="G5865" i="11"/>
  <c r="G8789" i="11"/>
  <c r="G32" i="11"/>
  <c r="G11345" i="11"/>
  <c r="G8468" i="11"/>
  <c r="G5633" i="11"/>
  <c r="G2723" i="11"/>
  <c r="G11184" i="11"/>
  <c r="G8273" i="11"/>
  <c r="G5472" i="11"/>
  <c r="G2495" i="11"/>
  <c r="G11510" i="11"/>
  <c r="G8705" i="11"/>
  <c r="G5828" i="11"/>
  <c r="G2797" i="11"/>
  <c r="G8942" i="11"/>
  <c r="G6110" i="11"/>
  <c r="G3137" i="11"/>
  <c r="G208" i="11"/>
  <c r="G3011" i="11"/>
  <c r="G5900" i="11"/>
  <c r="G8767" i="11"/>
  <c r="G66" i="11"/>
  <c r="G11397" i="11"/>
  <c r="G8448" i="11"/>
  <c r="G5492" i="11"/>
  <c r="G2589" i="11"/>
  <c r="G11210" i="11"/>
  <c r="G8212" i="11"/>
  <c r="G5402" i="11"/>
  <c r="G2443" i="11"/>
  <c r="G11501" i="11"/>
  <c r="G8568" i="11"/>
  <c r="G5672" i="11"/>
  <c r="G2774" i="11"/>
  <c r="G8970" i="11"/>
  <c r="G2965" i="11"/>
  <c r="G5883" i="11"/>
  <c r="G8811" i="11"/>
  <c r="G20" i="11"/>
  <c r="G11379" i="11"/>
  <c r="G8510" i="11"/>
  <c r="G5649" i="11"/>
  <c r="G2624" i="11"/>
  <c r="G11267" i="11"/>
  <c r="G8255" i="11"/>
  <c r="G5461" i="11"/>
  <c r="G2455" i="11"/>
  <c r="G11572" i="11"/>
  <c r="G8606" i="11"/>
  <c r="G5823" i="11"/>
  <c r="G2781" i="11"/>
  <c r="G9017" i="11"/>
  <c r="G2972" i="11"/>
  <c r="G5874" i="11"/>
  <c r="G8785" i="11"/>
  <c r="G11373" i="11"/>
  <c r="G8515" i="11"/>
  <c r="G5521" i="11"/>
  <c r="G11247" i="11"/>
  <c r="G8278" i="11"/>
  <c r="G5382" i="11"/>
  <c r="G11487" i="11"/>
  <c r="G8619" i="11"/>
  <c r="G5772" i="11"/>
  <c r="G283" i="11"/>
  <c r="G5993" i="11"/>
  <c r="G8881" i="11"/>
  <c r="G156" i="11"/>
  <c r="G11410" i="11"/>
  <c r="G8506" i="11"/>
  <c r="G2601" i="11"/>
  <c r="G11177" i="11"/>
  <c r="G8265" i="11"/>
  <c r="G2456" i="11"/>
  <c r="G11613" i="11"/>
  <c r="G8717" i="11"/>
  <c r="G2883" i="11"/>
  <c r="G9018" i="11"/>
  <c r="G6056" i="11"/>
  <c r="G3088" i="11"/>
  <c r="G157" i="11"/>
  <c r="G5486" i="11"/>
  <c r="G2717" i="11"/>
  <c r="G5370" i="11"/>
  <c r="G2487" i="11"/>
  <c r="G5800" i="11"/>
  <c r="G2943" i="11"/>
  <c r="G77" i="11"/>
  <c r="G2727" i="11"/>
  <c r="G2540" i="11"/>
  <c r="G2946" i="11"/>
  <c r="G8956" i="11"/>
  <c r="G6053" i="11"/>
  <c r="G3151" i="11"/>
  <c r="G241" i="11"/>
  <c r="G2985" i="11"/>
  <c r="G5613" i="11"/>
  <c r="G5400" i="11"/>
  <c r="G5778" i="11"/>
  <c r="G3071" i="11"/>
  <c r="G139" i="11"/>
  <c r="G5485" i="11"/>
  <c r="G2641" i="11"/>
  <c r="G5305" i="11"/>
  <c r="G2408" i="11"/>
  <c r="G5665" i="11"/>
  <c r="G2778" i="11"/>
  <c r="G8848" i="11"/>
  <c r="G122" i="11"/>
  <c r="G11314" i="11"/>
  <c r="G2671" i="11"/>
  <c r="G11159" i="11"/>
  <c r="G2475" i="11"/>
  <c r="G11521" i="11"/>
  <c r="G2908" i="11"/>
  <c r="G6050" i="11"/>
  <c r="G3214" i="11"/>
  <c r="G8908" i="11"/>
  <c r="G11422" i="11"/>
  <c r="G11140" i="11"/>
  <c r="G11549" i="11"/>
  <c r="G2960" i="11"/>
  <c r="G5872" i="11"/>
  <c r="G8760" i="11"/>
  <c r="G11352" i="11"/>
  <c r="G8555" i="11"/>
  <c r="G5598" i="11"/>
  <c r="G11104" i="11"/>
  <c r="G8330" i="11"/>
  <c r="G5320" i="11"/>
  <c r="G11517" i="11"/>
  <c r="G8653" i="11"/>
  <c r="G5768" i="11"/>
  <c r="G6039" i="11"/>
  <c r="G3161" i="11"/>
  <c r="G245" i="11"/>
  <c r="G3021" i="11"/>
  <c r="G5905" i="11"/>
  <c r="G8807" i="11"/>
  <c r="G110" i="11"/>
  <c r="G11366" i="11"/>
  <c r="G8511" i="11"/>
  <c r="G5627" i="11"/>
  <c r="G2598" i="11"/>
  <c r="G11218" i="11"/>
  <c r="G8353" i="11"/>
  <c r="G5467" i="11"/>
  <c r="G2543" i="11"/>
  <c r="G11560" i="11"/>
  <c r="G8632" i="11"/>
  <c r="G5744" i="11"/>
  <c r="G2935" i="11"/>
  <c r="G3067" i="11"/>
  <c r="G6002" i="11"/>
  <c r="G160" i="11"/>
  <c r="G8398" i="11"/>
  <c r="G5515" i="11"/>
  <c r="G2622" i="11"/>
  <c r="G8244" i="11"/>
  <c r="G5307" i="11"/>
  <c r="G2403" i="11"/>
  <c r="G8656" i="11"/>
  <c r="G5757" i="11"/>
  <c r="G2869" i="11"/>
  <c r="G134" i="11"/>
  <c r="G2673" i="11"/>
  <c r="G2518" i="11"/>
  <c r="G2941" i="11"/>
  <c r="G3215" i="11"/>
  <c r="G2962" i="11"/>
  <c r="G5570" i="11"/>
  <c r="G5401" i="11"/>
  <c r="G5748" i="11"/>
  <c r="G3216" i="11"/>
  <c r="G3091" i="11"/>
  <c r="G6005" i="11"/>
  <c r="G151" i="11"/>
  <c r="G8527" i="11"/>
  <c r="G5533" i="11"/>
  <c r="G2643" i="11"/>
  <c r="G8221" i="11"/>
  <c r="G5337" i="11"/>
  <c r="G2506" i="11"/>
  <c r="G8703" i="11"/>
  <c r="G5753" i="11"/>
  <c r="G2932" i="11"/>
  <c r="G3217" i="11"/>
  <c r="G9019" i="11"/>
  <c r="G6033" i="11"/>
  <c r="G3175" i="11"/>
  <c r="G231" i="11"/>
  <c r="G8980" i="11"/>
  <c r="G6060" i="11"/>
  <c r="G6068" i="11"/>
  <c r="G3134" i="11"/>
  <c r="G8943" i="11"/>
  <c r="G3132" i="11"/>
  <c r="G235" i="11"/>
  <c r="G2996" i="11"/>
  <c r="G33" i="11"/>
  <c r="G5506" i="11"/>
  <c r="G2593" i="11"/>
  <c r="G5349" i="11"/>
  <c r="G2378" i="11"/>
  <c r="G5664" i="11"/>
  <c r="G2767" i="11"/>
  <c r="G6111" i="11"/>
  <c r="G3139" i="11"/>
  <c r="G284" i="11"/>
  <c r="G3122" i="11"/>
  <c r="G6017" i="11"/>
  <c r="G181" i="11"/>
  <c r="G8481" i="11"/>
  <c r="G5568" i="11"/>
  <c r="G2691" i="11"/>
  <c r="G8281" i="11"/>
  <c r="G5348" i="11"/>
  <c r="G2453" i="11"/>
  <c r="G8631" i="11"/>
  <c r="G5771" i="11"/>
  <c r="G2849" i="11"/>
  <c r="G3072" i="11"/>
  <c r="G101" i="11"/>
  <c r="G5597" i="11"/>
  <c r="G2703" i="11"/>
  <c r="G5420" i="11"/>
  <c r="G2473" i="11"/>
  <c r="G5831" i="11"/>
  <c r="G2855" i="11"/>
  <c r="G5983" i="11"/>
  <c r="G8904" i="11"/>
  <c r="G11438" i="11"/>
  <c r="G8444" i="11"/>
  <c r="G11213" i="11"/>
  <c r="G8220" i="11"/>
  <c r="G11633" i="11"/>
  <c r="G8688" i="11"/>
  <c r="G9020" i="11"/>
  <c r="G6112" i="11"/>
  <c r="G3218" i="11"/>
  <c r="G285" i="11"/>
  <c r="G3052" i="11"/>
  <c r="G104" i="11"/>
  <c r="G5546" i="11"/>
  <c r="G2612" i="11"/>
  <c r="G5347" i="11"/>
  <c r="G2442" i="11"/>
  <c r="G5817" i="11"/>
  <c r="G2805" i="11"/>
  <c r="G8816" i="11"/>
  <c r="G11392" i="11"/>
  <c r="G11207" i="11"/>
  <c r="G11565" i="11"/>
  <c r="G188" i="11"/>
  <c r="G2726" i="11"/>
  <c r="G2491" i="11"/>
  <c r="G2942" i="11"/>
  <c r="G140" i="11"/>
  <c r="G2625" i="11"/>
  <c r="G2558" i="11"/>
  <c r="G2930" i="11"/>
  <c r="G3012" i="11"/>
  <c r="G5902" i="11"/>
  <c r="G35" i="11"/>
  <c r="G8483" i="11"/>
  <c r="G5561" i="11"/>
  <c r="G2635" i="11"/>
  <c r="G8384" i="11"/>
  <c r="G5455" i="11"/>
  <c r="G2536" i="11"/>
  <c r="G8704" i="11"/>
  <c r="G5821" i="11"/>
  <c r="G2848" i="11"/>
  <c r="G8748" i="11"/>
  <c r="G11394" i="11"/>
  <c r="G11250" i="11"/>
  <c r="G11497" i="11"/>
  <c r="G9021" i="11"/>
  <c r="G6113" i="11"/>
  <c r="G3180" i="11"/>
  <c r="G252" i="11"/>
  <c r="G3073" i="11"/>
  <c r="G5917" i="11"/>
  <c r="G82" i="11"/>
  <c r="G8550" i="11"/>
  <c r="G5642" i="11"/>
  <c r="G2692" i="11"/>
  <c r="G8360" i="11"/>
  <c r="G5372" i="11"/>
  <c r="G2483" i="11"/>
  <c r="G8710" i="11"/>
  <c r="G5832" i="11"/>
  <c r="G2928" i="11"/>
  <c r="G25" i="11"/>
  <c r="G2656" i="11"/>
  <c r="G2420" i="11"/>
  <c r="G2921" i="11"/>
  <c r="G2986" i="11"/>
  <c r="G5882" i="11"/>
  <c r="G27" i="11"/>
  <c r="G8546" i="11"/>
  <c r="G5584" i="11"/>
  <c r="G2629" i="11"/>
  <c r="G8378" i="11"/>
  <c r="G5367" i="11"/>
  <c r="G2488" i="11"/>
  <c r="G8734" i="11"/>
  <c r="G5805" i="11"/>
  <c r="G2906" i="11"/>
  <c r="G5967" i="11"/>
  <c r="G8873" i="11"/>
  <c r="G11307" i="11"/>
  <c r="G8484" i="11"/>
  <c r="G11134" i="11"/>
  <c r="G8340" i="11"/>
  <c r="G11642" i="11"/>
  <c r="G8633" i="11"/>
  <c r="G5930" i="11"/>
  <c r="G8870" i="11"/>
  <c r="G11423" i="11"/>
  <c r="G8486" i="11"/>
  <c r="G11217" i="11"/>
  <c r="G8304" i="11"/>
  <c r="G11623" i="11"/>
  <c r="G8695" i="11"/>
  <c r="G3023" i="11"/>
  <c r="G130" i="11"/>
  <c r="G5558" i="11"/>
  <c r="G2652" i="11"/>
  <c r="G5410" i="11"/>
  <c r="G2490" i="11"/>
  <c r="G5732" i="11"/>
  <c r="G2832" i="11"/>
  <c r="G9022" i="11"/>
  <c r="G6114" i="11"/>
  <c r="G8979" i="11"/>
  <c r="G6061" i="11"/>
  <c r="G3172" i="11"/>
  <c r="G223" i="11"/>
  <c r="G3039" i="11"/>
  <c r="G5933" i="11"/>
  <c r="G8826" i="11"/>
  <c r="G49" i="11"/>
  <c r="G11449" i="11"/>
  <c r="G8556" i="11"/>
  <c r="G5662" i="11"/>
  <c r="G2737" i="11"/>
  <c r="G11151" i="11"/>
  <c r="G8283" i="11"/>
  <c r="G5406" i="11"/>
  <c r="G2417" i="11"/>
  <c r="G11566" i="11"/>
  <c r="G8680" i="11"/>
  <c r="G5806" i="11"/>
  <c r="G2786" i="11"/>
  <c r="G8957" i="11"/>
  <c r="G6115" i="11"/>
  <c r="G3219" i="11"/>
  <c r="G238" i="11"/>
  <c r="G3058" i="11"/>
  <c r="G5942" i="11"/>
  <c r="G8838" i="11"/>
  <c r="G112" i="11"/>
  <c r="G11459" i="11"/>
  <c r="G8421" i="11"/>
  <c r="G5524" i="11"/>
  <c r="G2618" i="11"/>
  <c r="G11110" i="11"/>
  <c r="G8288" i="11"/>
  <c r="G5390" i="11"/>
  <c r="G2431" i="11"/>
  <c r="G11492" i="11"/>
  <c r="G8597" i="11"/>
  <c r="G5680" i="11"/>
  <c r="G2772" i="11"/>
  <c r="G5910" i="11"/>
  <c r="G8488" i="11"/>
  <c r="G8314" i="11"/>
  <c r="G8681" i="11"/>
  <c r="G8891" i="11"/>
  <c r="G11414" i="11"/>
  <c r="G11224" i="11"/>
  <c r="G11604" i="11"/>
  <c r="G3065" i="11"/>
  <c r="G87" i="11"/>
  <c r="G5660" i="11"/>
  <c r="G2698" i="11"/>
  <c r="G5459" i="11"/>
  <c r="G2476" i="11"/>
  <c r="G5833" i="11"/>
  <c r="G2802" i="11"/>
  <c r="G5928" i="11"/>
  <c r="G8451" i="11"/>
  <c r="G8345" i="11"/>
  <c r="G8600" i="11"/>
  <c r="G5879" i="11"/>
  <c r="G8783" i="11"/>
  <c r="G11317" i="11"/>
  <c r="G8525" i="11"/>
  <c r="G11125" i="11"/>
  <c r="G8291" i="11"/>
  <c r="G11471" i="11"/>
  <c r="G8638" i="11"/>
  <c r="G3082" i="11"/>
  <c r="G6003" i="11"/>
  <c r="G8899" i="11"/>
  <c r="G141" i="11"/>
  <c r="G11377" i="11"/>
  <c r="G8418" i="11"/>
  <c r="G5538" i="11"/>
  <c r="G2609" i="11"/>
  <c r="G11112" i="11"/>
  <c r="G8289" i="11"/>
  <c r="G5342" i="11"/>
  <c r="G2434" i="11"/>
  <c r="G11541" i="11"/>
  <c r="G8654" i="11"/>
  <c r="G5745" i="11"/>
  <c r="G2871" i="11"/>
  <c r="G6004" i="11"/>
  <c r="G8514" i="11"/>
  <c r="G8357" i="11"/>
  <c r="G8741" i="11"/>
  <c r="G6116" i="11"/>
  <c r="G3220" i="11"/>
  <c r="G251" i="11"/>
  <c r="G3048" i="11"/>
  <c r="G5986" i="11"/>
  <c r="G147" i="11"/>
  <c r="G8500" i="11"/>
  <c r="G5599" i="11"/>
  <c r="G2582" i="11"/>
  <c r="G8334" i="11"/>
  <c r="G5413" i="11"/>
  <c r="G2461" i="11"/>
  <c r="G8726" i="11"/>
  <c r="G5829" i="11"/>
  <c r="G2907" i="11"/>
  <c r="G8921" i="11"/>
  <c r="G11297" i="11"/>
  <c r="G11107" i="11"/>
  <c r="G11581" i="11"/>
  <c r="G8936" i="11"/>
  <c r="G6117" i="11"/>
  <c r="G3164" i="11"/>
  <c r="G228" i="11"/>
  <c r="G3101" i="11"/>
  <c r="G5985" i="11"/>
  <c r="G8890" i="11"/>
  <c r="G169" i="11"/>
  <c r="G11381" i="11"/>
  <c r="G8466" i="11"/>
  <c r="G5514" i="11"/>
  <c r="G2574" i="11"/>
  <c r="G11150" i="11"/>
  <c r="G8246" i="11"/>
  <c r="G5358" i="11"/>
  <c r="G2405" i="11"/>
  <c r="G11482" i="11"/>
  <c r="G8590" i="11"/>
  <c r="G5713" i="11"/>
  <c r="G2765" i="11"/>
  <c r="G232" i="11"/>
  <c r="C11102" i="11"/>
  <c r="D11102" i="11" s="1"/>
  <c r="C11103" i="11"/>
  <c r="D11103" i="11" s="1"/>
  <c r="C11104" i="11"/>
  <c r="D11104" i="11" s="1"/>
  <c r="C11105" i="11"/>
  <c r="D11105" i="11" s="1"/>
  <c r="C11106" i="11"/>
  <c r="D11106" i="11" s="1"/>
  <c r="C11107" i="11"/>
  <c r="D11107" i="11" s="1"/>
  <c r="C11108" i="11"/>
  <c r="D11108" i="11" s="1"/>
  <c r="C11109" i="11"/>
  <c r="D11109" i="11" s="1"/>
  <c r="C11110" i="11"/>
  <c r="D11110" i="11" s="1"/>
  <c r="C11111" i="11"/>
  <c r="D11111" i="11" s="1"/>
  <c r="C11112" i="11"/>
  <c r="D11112" i="11" s="1"/>
  <c r="C11113" i="11"/>
  <c r="D11113" i="11" s="1"/>
  <c r="C11114" i="11"/>
  <c r="D11114" i="11" s="1"/>
  <c r="C11115" i="11"/>
  <c r="D11115" i="11" s="1"/>
  <c r="C11116" i="11"/>
  <c r="D11116" i="11" s="1"/>
  <c r="C11117" i="11"/>
  <c r="D11117" i="11" s="1"/>
  <c r="C11118" i="11"/>
  <c r="D11118" i="11" s="1"/>
  <c r="C11119" i="11"/>
  <c r="D11119" i="11" s="1"/>
  <c r="C11120" i="11"/>
  <c r="D11120" i="11" s="1"/>
  <c r="C11121" i="11"/>
  <c r="D11121" i="11" s="1"/>
  <c r="C11122" i="11"/>
  <c r="D11122" i="11" s="1"/>
  <c r="C11123" i="11"/>
  <c r="D11123" i="11" s="1"/>
  <c r="C11124" i="11"/>
  <c r="D11124" i="11" s="1"/>
  <c r="C11125" i="11"/>
  <c r="D11125" i="11" s="1"/>
  <c r="C11126" i="11"/>
  <c r="D11126" i="11" s="1"/>
  <c r="C11127" i="11"/>
  <c r="D11127" i="11" s="1"/>
  <c r="C11128" i="11"/>
  <c r="D11128" i="11" s="1"/>
  <c r="C11129" i="11"/>
  <c r="D11129" i="11" s="1"/>
  <c r="C11130" i="11"/>
  <c r="D11130" i="11" s="1"/>
  <c r="C11131" i="11"/>
  <c r="D11131" i="11" s="1"/>
  <c r="C11132" i="11"/>
  <c r="D11132" i="11" s="1"/>
  <c r="C11133" i="11"/>
  <c r="D11133" i="11" s="1"/>
  <c r="C11134" i="11"/>
  <c r="D11134" i="11" s="1"/>
  <c r="C11135" i="11"/>
  <c r="D11135" i="11" s="1"/>
  <c r="C11136" i="11"/>
  <c r="D11136" i="11" s="1"/>
  <c r="C11137" i="11"/>
  <c r="D11137" i="11" s="1"/>
  <c r="C11138" i="11"/>
  <c r="D11138" i="11" s="1"/>
  <c r="C11139" i="11"/>
  <c r="D11139" i="11" s="1"/>
  <c r="C11140" i="11"/>
  <c r="D11140" i="11" s="1"/>
  <c r="C11141" i="11"/>
  <c r="D11141" i="11" s="1"/>
  <c r="C11142" i="11"/>
  <c r="D11142" i="11" s="1"/>
  <c r="C11144" i="11"/>
  <c r="D11144" i="11" s="1"/>
  <c r="C11143" i="11"/>
  <c r="D11143" i="11" s="1"/>
  <c r="C11145" i="11"/>
  <c r="D11145" i="11" s="1"/>
  <c r="C11146" i="11"/>
  <c r="D11146" i="11" s="1"/>
  <c r="C11147" i="11"/>
  <c r="D11147" i="11" s="1"/>
  <c r="C11148" i="11"/>
  <c r="D11148" i="11" s="1"/>
  <c r="C11149" i="11"/>
  <c r="D11149" i="11" s="1"/>
  <c r="C11150" i="11"/>
  <c r="D11150" i="11" s="1"/>
  <c r="C11151" i="11"/>
  <c r="D11151" i="11" s="1"/>
  <c r="C11152" i="11"/>
  <c r="D11152" i="11" s="1"/>
  <c r="C11153" i="11"/>
  <c r="D11153" i="11" s="1"/>
  <c r="C11154" i="11"/>
  <c r="D11154" i="11" s="1"/>
  <c r="C11155" i="11"/>
  <c r="D11155" i="11" s="1"/>
  <c r="C11156" i="11"/>
  <c r="D11156" i="11" s="1"/>
  <c r="C11158" i="11"/>
  <c r="D11158" i="11" s="1"/>
  <c r="C11157" i="11"/>
  <c r="D11157" i="11" s="1"/>
  <c r="C11159" i="11"/>
  <c r="D11159" i="11" s="1"/>
  <c r="C11160" i="11"/>
  <c r="D11160" i="11" s="1"/>
  <c r="C11161" i="11"/>
  <c r="D11161" i="11" s="1"/>
  <c r="C11162" i="11"/>
  <c r="D11162" i="11" s="1"/>
  <c r="C11163" i="11"/>
  <c r="D11163" i="11" s="1"/>
  <c r="C11164" i="11"/>
  <c r="D11164" i="11" s="1"/>
  <c r="C11165" i="11"/>
  <c r="D11165" i="11" s="1"/>
  <c r="C11166" i="11"/>
  <c r="D11166" i="11" s="1"/>
  <c r="C11167" i="11"/>
  <c r="D11167" i="11" s="1"/>
  <c r="C11168" i="11"/>
  <c r="D11168" i="11" s="1"/>
  <c r="C11169" i="11"/>
  <c r="D11169" i="11" s="1"/>
  <c r="C11171" i="11"/>
  <c r="D11171" i="11" s="1"/>
  <c r="C11170" i="11"/>
  <c r="D11170" i="11" s="1"/>
  <c r="C11173" i="11"/>
  <c r="D11173" i="11" s="1"/>
  <c r="C11172" i="11"/>
  <c r="D11172" i="11" s="1"/>
  <c r="C11174" i="11"/>
  <c r="D11174" i="11" s="1"/>
  <c r="C11175" i="11"/>
  <c r="D11175" i="11" s="1"/>
  <c r="C11176" i="11"/>
  <c r="D11176" i="11" s="1"/>
  <c r="C11177" i="11"/>
  <c r="D11177" i="11" s="1"/>
  <c r="C11178" i="11"/>
  <c r="D11178" i="11" s="1"/>
  <c r="C11179" i="11"/>
  <c r="D11179" i="11" s="1"/>
  <c r="C11180" i="11"/>
  <c r="D11180" i="11" s="1"/>
  <c r="C11181" i="11"/>
  <c r="D11181" i="11" s="1"/>
  <c r="C11182" i="11"/>
  <c r="D11182" i="11" s="1"/>
  <c r="C11183" i="11"/>
  <c r="D11183" i="11" s="1"/>
  <c r="C11184" i="11"/>
  <c r="D11184" i="11" s="1"/>
  <c r="C11185" i="11"/>
  <c r="D11185" i="11" s="1"/>
  <c r="C11187" i="11"/>
  <c r="D11187" i="11" s="1"/>
  <c r="C11186" i="11"/>
  <c r="D11186" i="11" s="1"/>
  <c r="C11188" i="11"/>
  <c r="D11188" i="11" s="1"/>
  <c r="C11189" i="11"/>
  <c r="D11189" i="11" s="1"/>
  <c r="C11190" i="11"/>
  <c r="D11190" i="11" s="1"/>
  <c r="C11191" i="11"/>
  <c r="D11191" i="11" s="1"/>
  <c r="C11192" i="11"/>
  <c r="D11192" i="11" s="1"/>
  <c r="C11193" i="11"/>
  <c r="D11193" i="11" s="1"/>
  <c r="C11194" i="11"/>
  <c r="D11194" i="11" s="1"/>
  <c r="C11195" i="11"/>
  <c r="D11195" i="11" s="1"/>
  <c r="C11196" i="11"/>
  <c r="D11196" i="11" s="1"/>
  <c r="C11197" i="11"/>
  <c r="D11197" i="11" s="1"/>
  <c r="C11198" i="11"/>
  <c r="D11198" i="11" s="1"/>
  <c r="C11199" i="11"/>
  <c r="D11199" i="11" s="1"/>
  <c r="C11200" i="11"/>
  <c r="D11200" i="11" s="1"/>
  <c r="C11201" i="11"/>
  <c r="D11201" i="11" s="1"/>
  <c r="C11202" i="11"/>
  <c r="D11202" i="11" s="1"/>
  <c r="C11203" i="11"/>
  <c r="D11203" i="11" s="1"/>
  <c r="C11204" i="11"/>
  <c r="D11204" i="11" s="1"/>
  <c r="C11205" i="11"/>
  <c r="D11205" i="11" s="1"/>
  <c r="C11206" i="11"/>
  <c r="D11206" i="11" s="1"/>
  <c r="C11207" i="11"/>
  <c r="D11207" i="11" s="1"/>
  <c r="C11208" i="11"/>
  <c r="D11208" i="11" s="1"/>
  <c r="C11209" i="11"/>
  <c r="D11209" i="11" s="1"/>
  <c r="C11210" i="11"/>
  <c r="D11210" i="11" s="1"/>
  <c r="C11211" i="11"/>
  <c r="D11211" i="11" s="1"/>
  <c r="C11212" i="11"/>
  <c r="D11212" i="11" s="1"/>
  <c r="C11213" i="11"/>
  <c r="D11213" i="11" s="1"/>
  <c r="C11214" i="11"/>
  <c r="D11214" i="11" s="1"/>
  <c r="C11215" i="11"/>
  <c r="D11215" i="11" s="1"/>
  <c r="C11216" i="11"/>
  <c r="D11216" i="11" s="1"/>
  <c r="C11217" i="11"/>
  <c r="D11217" i="11" s="1"/>
  <c r="C11218" i="11"/>
  <c r="D11218" i="11" s="1"/>
  <c r="C11219" i="11"/>
  <c r="D11219" i="11" s="1"/>
  <c r="C11220" i="11"/>
  <c r="D11220" i="11" s="1"/>
  <c r="C11221" i="11"/>
  <c r="D11221" i="11" s="1"/>
  <c r="C11222" i="11"/>
  <c r="D11222" i="11" s="1"/>
  <c r="C11223" i="11"/>
  <c r="D11223" i="11" s="1"/>
  <c r="C11224" i="11"/>
  <c r="D11224" i="11" s="1"/>
  <c r="C11225" i="11"/>
  <c r="D11225" i="11" s="1"/>
  <c r="C11226" i="11"/>
  <c r="D11226" i="11" s="1"/>
  <c r="C11227" i="11"/>
  <c r="D11227" i="11" s="1"/>
  <c r="C11228" i="11"/>
  <c r="D11228" i="11" s="1"/>
  <c r="C11229" i="11"/>
  <c r="D11229" i="11" s="1"/>
  <c r="C11230" i="11"/>
  <c r="D11230" i="11" s="1"/>
  <c r="C11231" i="11"/>
  <c r="D11231" i="11" s="1"/>
  <c r="C11232" i="11"/>
  <c r="D11232" i="11" s="1"/>
  <c r="C11233" i="11"/>
  <c r="D11233" i="11" s="1"/>
  <c r="C11234" i="11"/>
  <c r="D11234" i="11" s="1"/>
  <c r="C11235" i="11"/>
  <c r="D11235" i="11" s="1"/>
  <c r="C11236" i="11"/>
  <c r="D11236" i="11" s="1"/>
  <c r="C11237" i="11"/>
  <c r="D11237" i="11" s="1"/>
  <c r="C11238" i="11"/>
  <c r="D11238" i="11" s="1"/>
  <c r="C11239" i="11"/>
  <c r="D11239" i="11" s="1"/>
  <c r="C11240" i="11"/>
  <c r="D11240" i="11" s="1"/>
  <c r="C11241" i="11"/>
  <c r="D11241" i="11" s="1"/>
  <c r="C11242" i="11"/>
  <c r="D11242" i="11" s="1"/>
  <c r="C11243" i="11"/>
  <c r="D11243" i="11" s="1"/>
  <c r="C11244" i="11"/>
  <c r="D11244" i="11" s="1"/>
  <c r="C11245" i="11"/>
  <c r="D11245" i="11" s="1"/>
  <c r="C11246" i="11"/>
  <c r="D11246" i="11" s="1"/>
  <c r="C11247" i="11"/>
  <c r="D11247" i="11" s="1"/>
  <c r="C11248" i="11"/>
  <c r="D11248" i="11" s="1"/>
  <c r="C11249" i="11"/>
  <c r="D11249" i="11" s="1"/>
  <c r="C11250" i="11"/>
  <c r="D11250" i="11" s="1"/>
  <c r="C11251" i="11"/>
  <c r="D11251" i="11" s="1"/>
  <c r="C11252" i="11"/>
  <c r="D11252" i="11" s="1"/>
  <c r="C11253" i="11"/>
  <c r="D11253" i="11" s="1"/>
  <c r="C11254" i="11"/>
  <c r="D11254" i="11" s="1"/>
  <c r="C11255" i="11"/>
  <c r="D11255" i="11" s="1"/>
  <c r="C11256" i="11"/>
  <c r="D11256" i="11" s="1"/>
  <c r="C11257" i="11"/>
  <c r="D11257" i="11" s="1"/>
  <c r="C11258" i="11"/>
  <c r="D11258" i="11" s="1"/>
  <c r="C11259" i="11"/>
  <c r="D11259" i="11" s="1"/>
  <c r="C11260" i="11"/>
  <c r="D11260" i="11" s="1"/>
  <c r="C11261" i="11"/>
  <c r="D11261" i="11" s="1"/>
  <c r="C11262" i="11"/>
  <c r="D11262" i="11" s="1"/>
  <c r="C11263" i="11"/>
  <c r="D11263" i="11" s="1"/>
  <c r="C11264" i="11"/>
  <c r="D11264" i="11" s="1"/>
  <c r="C11265" i="11"/>
  <c r="D11265" i="11" s="1"/>
  <c r="C11266" i="11"/>
  <c r="D11266" i="11" s="1"/>
  <c r="C11267" i="11"/>
  <c r="D11267" i="11" s="1"/>
  <c r="C11268" i="11"/>
  <c r="D11268" i="11" s="1"/>
  <c r="C11269" i="11"/>
  <c r="D11269" i="11" s="1"/>
  <c r="C11270" i="11"/>
  <c r="D11270" i="11" s="1"/>
  <c r="C11271" i="11"/>
  <c r="D11271" i="11" s="1"/>
  <c r="C11272" i="11"/>
  <c r="D11272" i="11" s="1"/>
  <c r="C11273" i="11"/>
  <c r="D11273" i="11" s="1"/>
  <c r="C11274" i="11"/>
  <c r="D11274" i="11" s="1"/>
  <c r="C11275" i="11"/>
  <c r="D11275" i="11" s="1"/>
  <c r="C11276" i="11"/>
  <c r="D11276" i="11" s="1"/>
  <c r="C11277" i="11"/>
  <c r="D11277" i="11" s="1"/>
  <c r="C11278" i="11"/>
  <c r="D11278" i="11" s="1"/>
  <c r="C11279" i="11"/>
  <c r="D11279" i="11" s="1"/>
  <c r="C11280" i="11"/>
  <c r="D11280" i="11" s="1"/>
  <c r="C11281" i="11"/>
  <c r="D11281" i="11" s="1"/>
  <c r="C11282" i="11"/>
  <c r="D11282" i="11" s="1"/>
  <c r="C11283" i="11"/>
  <c r="D11283" i="11" s="1"/>
  <c r="C11284" i="11"/>
  <c r="D11284" i="11" s="1"/>
  <c r="C11285" i="11"/>
  <c r="D11285" i="11" s="1"/>
  <c r="C8211" i="11"/>
  <c r="D8211" i="11" s="1"/>
  <c r="C8212" i="11"/>
  <c r="D8212" i="11" s="1"/>
  <c r="C8213" i="11"/>
  <c r="D8213" i="11" s="1"/>
  <c r="C8214" i="11"/>
  <c r="D8214" i="11" s="1"/>
  <c r="C8215" i="11"/>
  <c r="D8215" i="11" s="1"/>
  <c r="C8216" i="11"/>
  <c r="D8216" i="11" s="1"/>
  <c r="C8217" i="11"/>
  <c r="D8217" i="11" s="1"/>
  <c r="C8218" i="11"/>
  <c r="D8218" i="11" s="1"/>
  <c r="C8219" i="11"/>
  <c r="D8219" i="11" s="1"/>
  <c r="C8220" i="11"/>
  <c r="D8220" i="11" s="1"/>
  <c r="C8221" i="11"/>
  <c r="D8221" i="11" s="1"/>
  <c r="C8222" i="11"/>
  <c r="D8222" i="11" s="1"/>
  <c r="C8223" i="11"/>
  <c r="D8223" i="11" s="1"/>
  <c r="C8224" i="11"/>
  <c r="D8224" i="11" s="1"/>
  <c r="C8225" i="11"/>
  <c r="D8225" i="11" s="1"/>
  <c r="C8226" i="11"/>
  <c r="D8226" i="11" s="1"/>
  <c r="C8227" i="11"/>
  <c r="D8227" i="11" s="1"/>
  <c r="C8228" i="11"/>
  <c r="D8228" i="11" s="1"/>
  <c r="C8229" i="11"/>
  <c r="D8229" i="11" s="1"/>
  <c r="C8230" i="11"/>
  <c r="D8230" i="11" s="1"/>
  <c r="C8232" i="11"/>
  <c r="D8232" i="11" s="1"/>
  <c r="C8231" i="11"/>
  <c r="D8231" i="11" s="1"/>
  <c r="C8233" i="11"/>
  <c r="D8233" i="11" s="1"/>
  <c r="C8234" i="11"/>
  <c r="D8234" i="11" s="1"/>
  <c r="C8235" i="11"/>
  <c r="D8235" i="11" s="1"/>
  <c r="C8237" i="11"/>
  <c r="D8237" i="11" s="1"/>
  <c r="C8236" i="11"/>
  <c r="D8236" i="11" s="1"/>
  <c r="C8238" i="11"/>
  <c r="D8238" i="11" s="1"/>
  <c r="C8239" i="11"/>
  <c r="D8239" i="11" s="1"/>
  <c r="C8240" i="11"/>
  <c r="D8240" i="11" s="1"/>
  <c r="C8241" i="11"/>
  <c r="D8241" i="11" s="1"/>
  <c r="C8242" i="11"/>
  <c r="D8242" i="11" s="1"/>
  <c r="C8243" i="11"/>
  <c r="D8243" i="11" s="1"/>
  <c r="C8244" i="11"/>
  <c r="D8244" i="11" s="1"/>
  <c r="C8245" i="11"/>
  <c r="D8245" i="11" s="1"/>
  <c r="C8246" i="11"/>
  <c r="D8246" i="11" s="1"/>
  <c r="C8247" i="11"/>
  <c r="D8247" i="11" s="1"/>
  <c r="C8248" i="11"/>
  <c r="D8248" i="11" s="1"/>
  <c r="C8249" i="11"/>
  <c r="D8249" i="11" s="1"/>
  <c r="C8250" i="11"/>
  <c r="D8250" i="11" s="1"/>
  <c r="C8252" i="11"/>
  <c r="D8252" i="11" s="1"/>
  <c r="C8251" i="11"/>
  <c r="D8251" i="11" s="1"/>
  <c r="C8253" i="11"/>
  <c r="D8253" i="11" s="1"/>
  <c r="C8254" i="11"/>
  <c r="D8254" i="11" s="1"/>
  <c r="C8255" i="11"/>
  <c r="D8255" i="11" s="1"/>
  <c r="C8256" i="11"/>
  <c r="D8256" i="11" s="1"/>
  <c r="C8257" i="11"/>
  <c r="D8257" i="11" s="1"/>
  <c r="C8258" i="11"/>
  <c r="D8258" i="11" s="1"/>
  <c r="C8259" i="11"/>
  <c r="D8259" i="11" s="1"/>
  <c r="C8260" i="11"/>
  <c r="D8260" i="11" s="1"/>
  <c r="C8261" i="11"/>
  <c r="D8261" i="11" s="1"/>
  <c r="C8263" i="11"/>
  <c r="D8263" i="11" s="1"/>
  <c r="C8262" i="11"/>
  <c r="D8262" i="11" s="1"/>
  <c r="C8264" i="11"/>
  <c r="D8264" i="11" s="1"/>
  <c r="C8265" i="11"/>
  <c r="D8265" i="11" s="1"/>
  <c r="C8266" i="11"/>
  <c r="D8266" i="11" s="1"/>
  <c r="C8267" i="11"/>
  <c r="D8267" i="11" s="1"/>
  <c r="C8268" i="11"/>
  <c r="D8268" i="11" s="1"/>
  <c r="C8269" i="11"/>
  <c r="D8269" i="11" s="1"/>
  <c r="C8271" i="11"/>
  <c r="D8271" i="11" s="1"/>
  <c r="C8270" i="11"/>
  <c r="D8270" i="11" s="1"/>
  <c r="C8272" i="11"/>
  <c r="D8272" i="11" s="1"/>
  <c r="C8273" i="11"/>
  <c r="D8273" i="11" s="1"/>
  <c r="C8274" i="11"/>
  <c r="D8274" i="11" s="1"/>
  <c r="C8275" i="11"/>
  <c r="D8275" i="11" s="1"/>
  <c r="C8276" i="11"/>
  <c r="D8276" i="11" s="1"/>
  <c r="C8277" i="11"/>
  <c r="D8277" i="11" s="1"/>
  <c r="C8278" i="11"/>
  <c r="D8278" i="11" s="1"/>
  <c r="C8279" i="11"/>
  <c r="D8279" i="11" s="1"/>
  <c r="C8281" i="11"/>
  <c r="D8281" i="11" s="1"/>
  <c r="C8280" i="11"/>
  <c r="D8280" i="11" s="1"/>
  <c r="C8282" i="11"/>
  <c r="D8282" i="11" s="1"/>
  <c r="C8283" i="11"/>
  <c r="D8283" i="11" s="1"/>
  <c r="C8284" i="11"/>
  <c r="D8284" i="11" s="1"/>
  <c r="C8285" i="11"/>
  <c r="D8285" i="11" s="1"/>
  <c r="C8286" i="11"/>
  <c r="D8286" i="11" s="1"/>
  <c r="C8288" i="11"/>
  <c r="D8288" i="11" s="1"/>
  <c r="C8287" i="11"/>
  <c r="D8287" i="11" s="1"/>
  <c r="C8289" i="11"/>
  <c r="D8289" i="11" s="1"/>
  <c r="C8290" i="11"/>
  <c r="D8290" i="11" s="1"/>
  <c r="C8291" i="11"/>
  <c r="D8291" i="11" s="1"/>
  <c r="C8292" i="11"/>
  <c r="D8292" i="11" s="1"/>
  <c r="C8293" i="11"/>
  <c r="D8293" i="11" s="1"/>
  <c r="C8294" i="11"/>
  <c r="D8294" i="11" s="1"/>
  <c r="C8295" i="11"/>
  <c r="D8295" i="11" s="1"/>
  <c r="C8297" i="11"/>
  <c r="D8297" i="11" s="1"/>
  <c r="C8296" i="11"/>
  <c r="D8296" i="11" s="1"/>
  <c r="C8298" i="11"/>
  <c r="D8298" i="11" s="1"/>
  <c r="C8299" i="11"/>
  <c r="D8299" i="11" s="1"/>
  <c r="C8300" i="11"/>
  <c r="D8300" i="11" s="1"/>
  <c r="C8301" i="11"/>
  <c r="D8301" i="11" s="1"/>
  <c r="C8302" i="11"/>
  <c r="D8302" i="11" s="1"/>
  <c r="C8303" i="11"/>
  <c r="D8303" i="11" s="1"/>
  <c r="C8304" i="11"/>
  <c r="D8304" i="11" s="1"/>
  <c r="C8305" i="11"/>
  <c r="D8305" i="11" s="1"/>
  <c r="C8306" i="11"/>
  <c r="D8306" i="11" s="1"/>
  <c r="C8307" i="11"/>
  <c r="D8307" i="11" s="1"/>
  <c r="C8308" i="11"/>
  <c r="D8308" i="11" s="1"/>
  <c r="C8309" i="11"/>
  <c r="D8309" i="11" s="1"/>
  <c r="C8310" i="11"/>
  <c r="D8310" i="11" s="1"/>
  <c r="C8311" i="11"/>
  <c r="D8311" i="11" s="1"/>
  <c r="C8312" i="11"/>
  <c r="D8312" i="11" s="1"/>
  <c r="C8313" i="11"/>
  <c r="D8313" i="11" s="1"/>
  <c r="C8314" i="11"/>
  <c r="D8314" i="11" s="1"/>
  <c r="C8315" i="11"/>
  <c r="D8315" i="11" s="1"/>
  <c r="C8316" i="11"/>
  <c r="D8316" i="11" s="1"/>
  <c r="C8317" i="11"/>
  <c r="D8317" i="11" s="1"/>
  <c r="C8318" i="11"/>
  <c r="D8318" i="11" s="1"/>
  <c r="C8319" i="11"/>
  <c r="D8319" i="11" s="1"/>
  <c r="C8320" i="11"/>
  <c r="D8320" i="11" s="1"/>
  <c r="C8321" i="11"/>
  <c r="D8321" i="11" s="1"/>
  <c r="C8322" i="11"/>
  <c r="D8322" i="11" s="1"/>
  <c r="C8323" i="11"/>
  <c r="D8323" i="11" s="1"/>
  <c r="C8324" i="11"/>
  <c r="D8324" i="11" s="1"/>
  <c r="C8325" i="11"/>
  <c r="D8325" i="11" s="1"/>
  <c r="C8326" i="11"/>
  <c r="D8326" i="11" s="1"/>
  <c r="C8327" i="11"/>
  <c r="D8327" i="11" s="1"/>
  <c r="C8328" i="11"/>
  <c r="D8328" i="11" s="1"/>
  <c r="C8329" i="11"/>
  <c r="D8329" i="11" s="1"/>
  <c r="C8330" i="11"/>
  <c r="D8330" i="11" s="1"/>
  <c r="C8331" i="11"/>
  <c r="D8331" i="11" s="1"/>
  <c r="C8332" i="11"/>
  <c r="D8332" i="11" s="1"/>
  <c r="C8333" i="11"/>
  <c r="D8333" i="11" s="1"/>
  <c r="C8334" i="11"/>
  <c r="D8334" i="11" s="1"/>
  <c r="C8335" i="11"/>
  <c r="D8335" i="11" s="1"/>
  <c r="C8336" i="11"/>
  <c r="D8336" i="11" s="1"/>
  <c r="C8337" i="11"/>
  <c r="D8337" i="11" s="1"/>
  <c r="C8338" i="11"/>
  <c r="D8338" i="11" s="1"/>
  <c r="C8339" i="11"/>
  <c r="D8339" i="11" s="1"/>
  <c r="C8340" i="11"/>
  <c r="D8340" i="11" s="1"/>
  <c r="C8341" i="11"/>
  <c r="D8341" i="11" s="1"/>
  <c r="C8342" i="11"/>
  <c r="D8342" i="11" s="1"/>
  <c r="C8343" i="11"/>
  <c r="D8343" i="11" s="1"/>
  <c r="C8345" i="11"/>
  <c r="D8345" i="11" s="1"/>
  <c r="C8344" i="11"/>
  <c r="D8344" i="11" s="1"/>
  <c r="C8346" i="11"/>
  <c r="D8346" i="11" s="1"/>
  <c r="C8347" i="11"/>
  <c r="D8347" i="11" s="1"/>
  <c r="C8348" i="11"/>
  <c r="D8348" i="11" s="1"/>
  <c r="C8349" i="11"/>
  <c r="D8349" i="11" s="1"/>
  <c r="C8350" i="11"/>
  <c r="D8350" i="11" s="1"/>
  <c r="C8351" i="11"/>
  <c r="D8351" i="11" s="1"/>
  <c r="C8353" i="11"/>
  <c r="D8353" i="11" s="1"/>
  <c r="C8352" i="11"/>
  <c r="D8352" i="11" s="1"/>
  <c r="C8354" i="11"/>
  <c r="D8354" i="11" s="1"/>
  <c r="C8355" i="11"/>
  <c r="D8355" i="11" s="1"/>
  <c r="C8357" i="11"/>
  <c r="D8357" i="11" s="1"/>
  <c r="C8356" i="11"/>
  <c r="D8356" i="11" s="1"/>
  <c r="C8358" i="11"/>
  <c r="D8358" i="11" s="1"/>
  <c r="C8359" i="11"/>
  <c r="D8359" i="11" s="1"/>
  <c r="C8360" i="11"/>
  <c r="D8360" i="11" s="1"/>
  <c r="C8361" i="11"/>
  <c r="D8361" i="11" s="1"/>
  <c r="C8362" i="11"/>
  <c r="D8362" i="11" s="1"/>
  <c r="C8363" i="11"/>
  <c r="D8363" i="11" s="1"/>
  <c r="C8364" i="11"/>
  <c r="D8364" i="11" s="1"/>
  <c r="C8365" i="11"/>
  <c r="D8365" i="11" s="1"/>
  <c r="C8366" i="11"/>
  <c r="D8366" i="11" s="1"/>
  <c r="C8367" i="11"/>
  <c r="D8367" i="11" s="1"/>
  <c r="C8368" i="11"/>
  <c r="D8368" i="11" s="1"/>
  <c r="C8369" i="11"/>
  <c r="D8369" i="11" s="1"/>
  <c r="C8370" i="11"/>
  <c r="D8370" i="11" s="1"/>
  <c r="C8371" i="11"/>
  <c r="D8371" i="11" s="1"/>
  <c r="C8372" i="11"/>
  <c r="D8372" i="11" s="1"/>
  <c r="C8373" i="11"/>
  <c r="D8373" i="11" s="1"/>
  <c r="C8374" i="11"/>
  <c r="D8374" i="11" s="1"/>
  <c r="C8375" i="11"/>
  <c r="D8375" i="11" s="1"/>
  <c r="C8376" i="11"/>
  <c r="D8376" i="11" s="1"/>
  <c r="C8377" i="11"/>
  <c r="D8377" i="11" s="1"/>
  <c r="C8378" i="11"/>
  <c r="D8378" i="11" s="1"/>
  <c r="C8379" i="11"/>
  <c r="D8379" i="11" s="1"/>
  <c r="C8380" i="11"/>
  <c r="D8380" i="11" s="1"/>
  <c r="C8381" i="11"/>
  <c r="D8381" i="11" s="1"/>
  <c r="C8382" i="11"/>
  <c r="D8382" i="11" s="1"/>
  <c r="C8383" i="11"/>
  <c r="D8383" i="11" s="1"/>
  <c r="C8384" i="11"/>
  <c r="D8384" i="11" s="1"/>
  <c r="C8385" i="11"/>
  <c r="D8385" i="11" s="1"/>
  <c r="C8386" i="11"/>
  <c r="D8386" i="11" s="1"/>
  <c r="C8387" i="11"/>
  <c r="D8387" i="11" s="1"/>
  <c r="C5304" i="11"/>
  <c r="D5304" i="11" s="1"/>
  <c r="C5305" i="11"/>
  <c r="D5305" i="11" s="1"/>
  <c r="C5306" i="11"/>
  <c r="D5306" i="11" s="1"/>
  <c r="C5307" i="11"/>
  <c r="D5307" i="11" s="1"/>
  <c r="C5308" i="11"/>
  <c r="D5308" i="11" s="1"/>
  <c r="C5309" i="11"/>
  <c r="D5309" i="11" s="1"/>
  <c r="C5310" i="11"/>
  <c r="D5310" i="11" s="1"/>
  <c r="C5311" i="11"/>
  <c r="D5311" i="11" s="1"/>
  <c r="C5312" i="11"/>
  <c r="D5312" i="11" s="1"/>
  <c r="C5313" i="11"/>
  <c r="D5313" i="11" s="1"/>
  <c r="C5314" i="11"/>
  <c r="D5314" i="11" s="1"/>
  <c r="C5315" i="11"/>
  <c r="D5315" i="11" s="1"/>
  <c r="C5316" i="11"/>
  <c r="D5316" i="11" s="1"/>
  <c r="C5317" i="11"/>
  <c r="D5317" i="11" s="1"/>
  <c r="C5318" i="11"/>
  <c r="D5318" i="11" s="1"/>
  <c r="C5319" i="11"/>
  <c r="D5319" i="11" s="1"/>
  <c r="C5320" i="11"/>
  <c r="D5320" i="11" s="1"/>
  <c r="C5321" i="11"/>
  <c r="D5321" i="11" s="1"/>
  <c r="C5322" i="11"/>
  <c r="D5322" i="11" s="1"/>
  <c r="C5323" i="11"/>
  <c r="D5323" i="11" s="1"/>
  <c r="C5324" i="11"/>
  <c r="D5324" i="11" s="1"/>
  <c r="C5325" i="11"/>
  <c r="D5325" i="11" s="1"/>
  <c r="C5326" i="11"/>
  <c r="D5326" i="11" s="1"/>
  <c r="C5327" i="11"/>
  <c r="D5327" i="11" s="1"/>
  <c r="C5328" i="11"/>
  <c r="D5328" i="11" s="1"/>
  <c r="C5329" i="11"/>
  <c r="D5329" i="11" s="1"/>
  <c r="C5330" i="11"/>
  <c r="D5330" i="11" s="1"/>
  <c r="C5331" i="11"/>
  <c r="D5331" i="11" s="1"/>
  <c r="C5332" i="11"/>
  <c r="D5332" i="11" s="1"/>
  <c r="C5333" i="11"/>
  <c r="D5333" i="11" s="1"/>
  <c r="C5334" i="11"/>
  <c r="D5334" i="11" s="1"/>
  <c r="C5335" i="11"/>
  <c r="D5335" i="11" s="1"/>
  <c r="C5336" i="11"/>
  <c r="D5336" i="11" s="1"/>
  <c r="C5337" i="11"/>
  <c r="D5337" i="11" s="1"/>
  <c r="C5338" i="11"/>
  <c r="D5338" i="11" s="1"/>
  <c r="C5339" i="11"/>
  <c r="D5339" i="11" s="1"/>
  <c r="C5340" i="11"/>
  <c r="D5340" i="11" s="1"/>
  <c r="C5341" i="11"/>
  <c r="D5341" i="11" s="1"/>
  <c r="C5342" i="11"/>
  <c r="D5342" i="11" s="1"/>
  <c r="C5343" i="11"/>
  <c r="D5343" i="11" s="1"/>
  <c r="C5344" i="11"/>
  <c r="D5344" i="11" s="1"/>
  <c r="C5345" i="11"/>
  <c r="D5345" i="11" s="1"/>
  <c r="C5346" i="11"/>
  <c r="D5346" i="11" s="1"/>
  <c r="C5347" i="11"/>
  <c r="D5347" i="11" s="1"/>
  <c r="C5348" i="11"/>
  <c r="D5348" i="11" s="1"/>
  <c r="C5349" i="11"/>
  <c r="D5349" i="11" s="1"/>
  <c r="C5350" i="11"/>
  <c r="D5350" i="11" s="1"/>
  <c r="C5351" i="11"/>
  <c r="D5351" i="11" s="1"/>
  <c r="C5352" i="11"/>
  <c r="D5352" i="11" s="1"/>
  <c r="C5353" i="11"/>
  <c r="D5353" i="11" s="1"/>
  <c r="C5355" i="11"/>
  <c r="D5355" i="11" s="1"/>
  <c r="C5354" i="11"/>
  <c r="D5354" i="11" s="1"/>
  <c r="C5356" i="11"/>
  <c r="D5356" i="11" s="1"/>
  <c r="C5357" i="11"/>
  <c r="D5357" i="11" s="1"/>
  <c r="C5358" i="11"/>
  <c r="D5358" i="11" s="1"/>
  <c r="C5359" i="11"/>
  <c r="D5359" i="11" s="1"/>
  <c r="C5360" i="11"/>
  <c r="D5360" i="11" s="1"/>
  <c r="C5361" i="11"/>
  <c r="D5361" i="11" s="1"/>
  <c r="C5362" i="11"/>
  <c r="D5362" i="11" s="1"/>
  <c r="C5363" i="11"/>
  <c r="D5363" i="11" s="1"/>
  <c r="C5364" i="11"/>
  <c r="D5364" i="11" s="1"/>
  <c r="C5365" i="11"/>
  <c r="D5365" i="11" s="1"/>
  <c r="C5366" i="11"/>
  <c r="D5366" i="11" s="1"/>
  <c r="C5367" i="11"/>
  <c r="D5367" i="11" s="1"/>
  <c r="C5368" i="11"/>
  <c r="D5368" i="11" s="1"/>
  <c r="C5369" i="11"/>
  <c r="D5369" i="11" s="1"/>
  <c r="C5370" i="11"/>
  <c r="D5370" i="11" s="1"/>
  <c r="C5372" i="11"/>
  <c r="D5372" i="11" s="1"/>
  <c r="C5371" i="11"/>
  <c r="D5371" i="11" s="1"/>
  <c r="C5373" i="11"/>
  <c r="D5373" i="11" s="1"/>
  <c r="C5374" i="11"/>
  <c r="D5374" i="11" s="1"/>
  <c r="C5375" i="11"/>
  <c r="D5375" i="11" s="1"/>
  <c r="C5376" i="11"/>
  <c r="D5376" i="11" s="1"/>
  <c r="C5377" i="11"/>
  <c r="D5377" i="11" s="1"/>
  <c r="C5378" i="11"/>
  <c r="D5378" i="11" s="1"/>
  <c r="C5379" i="11"/>
  <c r="D5379" i="11" s="1"/>
  <c r="C5380" i="11"/>
  <c r="D5380" i="11" s="1"/>
  <c r="C5381" i="11"/>
  <c r="D5381" i="11" s="1"/>
  <c r="C5382" i="11"/>
  <c r="D5382" i="11" s="1"/>
  <c r="C5383" i="11"/>
  <c r="D5383" i="11" s="1"/>
  <c r="C5384" i="11"/>
  <c r="D5384" i="11" s="1"/>
  <c r="C5385" i="11"/>
  <c r="D5385" i="11" s="1"/>
  <c r="C5386" i="11"/>
  <c r="D5386" i="11" s="1"/>
  <c r="C5387" i="11"/>
  <c r="D5387" i="11" s="1"/>
  <c r="C5388" i="11"/>
  <c r="D5388" i="11" s="1"/>
  <c r="C5390" i="11"/>
  <c r="D5390" i="11" s="1"/>
  <c r="C5389" i="11"/>
  <c r="D5389" i="11" s="1"/>
  <c r="C5391" i="11"/>
  <c r="D5391" i="11" s="1"/>
  <c r="C5392" i="11"/>
  <c r="D5392" i="11" s="1"/>
  <c r="C5393" i="11"/>
  <c r="D5393" i="11" s="1"/>
  <c r="C5394" i="11"/>
  <c r="D5394" i="11" s="1"/>
  <c r="C5395" i="11"/>
  <c r="D5395" i="11" s="1"/>
  <c r="C5396" i="11"/>
  <c r="D5396" i="11" s="1"/>
  <c r="C5397" i="11"/>
  <c r="D5397" i="11" s="1"/>
  <c r="C5398" i="11"/>
  <c r="D5398" i="11" s="1"/>
  <c r="C5399" i="11"/>
  <c r="D5399" i="11" s="1"/>
  <c r="C5400" i="11"/>
  <c r="D5400" i="11" s="1"/>
  <c r="C5401" i="11"/>
  <c r="D5401" i="11" s="1"/>
  <c r="C5402" i="11"/>
  <c r="D5402" i="11" s="1"/>
  <c r="C5403" i="11"/>
  <c r="D5403" i="11" s="1"/>
  <c r="C5404" i="11"/>
  <c r="D5404" i="11" s="1"/>
  <c r="C5405" i="11"/>
  <c r="D5405" i="11" s="1"/>
  <c r="C5406" i="11"/>
  <c r="D5406" i="11" s="1"/>
  <c r="C5408" i="11"/>
  <c r="D5408" i="11" s="1"/>
  <c r="C5407" i="11"/>
  <c r="D5407" i="11" s="1"/>
  <c r="C5409" i="11"/>
  <c r="D5409" i="11" s="1"/>
  <c r="C5410" i="11"/>
  <c r="D5410" i="11" s="1"/>
  <c r="C5411" i="11"/>
  <c r="D5411" i="11" s="1"/>
  <c r="C5412" i="11"/>
  <c r="D5412" i="11" s="1"/>
  <c r="C5413" i="11"/>
  <c r="D5413" i="11" s="1"/>
  <c r="C5414" i="11"/>
  <c r="D5414" i="11" s="1"/>
  <c r="C5415" i="11"/>
  <c r="D5415" i="11" s="1"/>
  <c r="C5416" i="11"/>
  <c r="D5416" i="11" s="1"/>
  <c r="C5417" i="11"/>
  <c r="D5417" i="11" s="1"/>
  <c r="C5418" i="11"/>
  <c r="D5418" i="11" s="1"/>
  <c r="C5419" i="11"/>
  <c r="D5419" i="11" s="1"/>
  <c r="C5420" i="11"/>
  <c r="D5420" i="11" s="1"/>
  <c r="C5421" i="11"/>
  <c r="D5421" i="11" s="1"/>
  <c r="C5422" i="11"/>
  <c r="D5422" i="11" s="1"/>
  <c r="C5423" i="11"/>
  <c r="D5423" i="11" s="1"/>
  <c r="C5424" i="11"/>
  <c r="D5424" i="11" s="1"/>
  <c r="C5425" i="11"/>
  <c r="D5425" i="11" s="1"/>
  <c r="C5427" i="11"/>
  <c r="D5427" i="11" s="1"/>
  <c r="C5426" i="11"/>
  <c r="D5426" i="11" s="1"/>
  <c r="C5428" i="11"/>
  <c r="D5428" i="11" s="1"/>
  <c r="C5429" i="11"/>
  <c r="D5429" i="11" s="1"/>
  <c r="C5430" i="11"/>
  <c r="D5430" i="11" s="1"/>
  <c r="C5431" i="11"/>
  <c r="D5431" i="11" s="1"/>
  <c r="C5432" i="11"/>
  <c r="D5432" i="11" s="1"/>
  <c r="C5433" i="11"/>
  <c r="D5433" i="11" s="1"/>
  <c r="C5434" i="11"/>
  <c r="D5434" i="11" s="1"/>
  <c r="C5435" i="11"/>
  <c r="D5435" i="11" s="1"/>
  <c r="C5436" i="11"/>
  <c r="D5436" i="11" s="1"/>
  <c r="C5437" i="11"/>
  <c r="D5437" i="11" s="1"/>
  <c r="C5438" i="11"/>
  <c r="D5438" i="11" s="1"/>
  <c r="C5439" i="11"/>
  <c r="D5439" i="11" s="1"/>
  <c r="C5440" i="11"/>
  <c r="D5440" i="11" s="1"/>
  <c r="C5441" i="11"/>
  <c r="D5441" i="11" s="1"/>
  <c r="C5442" i="11"/>
  <c r="D5442" i="11" s="1"/>
  <c r="C5443" i="11"/>
  <c r="D5443" i="11" s="1"/>
  <c r="C5444" i="11"/>
  <c r="D5444" i="11" s="1"/>
  <c r="C5445" i="11"/>
  <c r="D5445" i="11" s="1"/>
  <c r="C5446" i="11"/>
  <c r="D5446" i="11" s="1"/>
  <c r="C5447" i="11"/>
  <c r="D5447" i="11" s="1"/>
  <c r="C5448" i="11"/>
  <c r="D5448" i="11" s="1"/>
  <c r="C5449" i="11"/>
  <c r="D5449" i="11" s="1"/>
  <c r="C5450" i="11"/>
  <c r="D5450" i="11" s="1"/>
  <c r="C5451" i="11"/>
  <c r="D5451" i="11" s="1"/>
  <c r="C5452" i="11"/>
  <c r="D5452" i="11" s="1"/>
  <c r="C5453" i="11"/>
  <c r="D5453" i="11" s="1"/>
  <c r="C5454" i="11"/>
  <c r="D5454" i="11" s="1"/>
  <c r="C5455" i="11"/>
  <c r="D5455" i="11" s="1"/>
  <c r="C5456" i="11"/>
  <c r="D5456" i="11" s="1"/>
  <c r="C5457" i="11"/>
  <c r="D5457" i="11" s="1"/>
  <c r="C5458" i="11"/>
  <c r="D5458" i="11" s="1"/>
  <c r="C5459" i="11"/>
  <c r="D5459" i="11" s="1"/>
  <c r="C5460" i="11"/>
  <c r="D5460" i="11" s="1"/>
  <c r="C5461" i="11"/>
  <c r="D5461" i="11" s="1"/>
  <c r="C5462" i="11"/>
  <c r="D5462" i="11" s="1"/>
  <c r="C5463" i="11"/>
  <c r="D5463" i="11" s="1"/>
  <c r="C5464" i="11"/>
  <c r="D5464" i="11" s="1"/>
  <c r="C5465" i="11"/>
  <c r="D5465" i="11" s="1"/>
  <c r="C5466" i="11"/>
  <c r="D5466" i="11" s="1"/>
  <c r="C5467" i="11"/>
  <c r="D5467" i="11" s="1"/>
  <c r="C5468" i="11"/>
  <c r="D5468" i="11" s="1"/>
  <c r="C5469" i="11"/>
  <c r="D5469" i="11" s="1"/>
  <c r="C5470" i="11"/>
  <c r="D5470" i="11" s="1"/>
  <c r="C5471" i="11"/>
  <c r="D5471" i="11" s="1"/>
  <c r="C5472" i="11"/>
  <c r="D5472" i="11" s="1"/>
  <c r="C5473" i="11"/>
  <c r="D5473" i="11" s="1"/>
  <c r="C5474" i="11"/>
  <c r="D5474" i="11" s="1"/>
  <c r="C5475" i="11"/>
  <c r="D5475" i="11" s="1"/>
  <c r="C5476" i="11"/>
  <c r="D5476" i="11" s="1"/>
  <c r="C5477" i="11"/>
  <c r="D5477" i="11" s="1"/>
  <c r="C5478" i="11"/>
  <c r="D5478" i="11" s="1"/>
  <c r="C5479" i="11"/>
  <c r="D5479" i="11" s="1"/>
  <c r="C5480" i="11"/>
  <c r="D5480" i="11" s="1"/>
  <c r="C5481" i="11"/>
  <c r="D5481" i="11" s="1"/>
  <c r="C5482" i="11"/>
  <c r="D5482" i="11" s="1"/>
  <c r="C5483" i="11"/>
  <c r="D5483" i="11" s="1"/>
  <c r="C2375" i="11"/>
  <c r="D2375" i="11" s="1"/>
  <c r="C2376" i="11"/>
  <c r="D2376" i="11" s="1"/>
  <c r="C2377" i="11"/>
  <c r="D2377" i="11" s="1"/>
  <c r="C2378" i="11"/>
  <c r="D2378" i="11" s="1"/>
  <c r="C2379" i="11"/>
  <c r="D2379" i="11" s="1"/>
  <c r="C2380" i="11"/>
  <c r="D2380" i="11" s="1"/>
  <c r="C2381" i="11"/>
  <c r="D2381" i="11" s="1"/>
  <c r="C2382" i="11"/>
  <c r="D2382" i="11" s="1"/>
  <c r="C2383" i="11"/>
  <c r="D2383" i="11" s="1"/>
  <c r="C2384" i="11"/>
  <c r="D2384" i="11" s="1"/>
  <c r="C2385" i="11"/>
  <c r="D2385" i="11" s="1"/>
  <c r="C2386" i="11"/>
  <c r="D2386" i="11" s="1"/>
  <c r="C2387" i="11"/>
  <c r="D2387" i="11" s="1"/>
  <c r="C2388" i="11"/>
  <c r="D2388" i="11" s="1"/>
  <c r="C2389" i="11"/>
  <c r="D2389" i="11" s="1"/>
  <c r="C2390" i="11"/>
  <c r="D2390" i="11" s="1"/>
  <c r="C2391" i="11"/>
  <c r="D2391" i="11" s="1"/>
  <c r="C2392" i="11"/>
  <c r="D2392" i="11" s="1"/>
  <c r="C2393" i="11"/>
  <c r="D2393" i="11" s="1"/>
  <c r="C2394" i="11"/>
  <c r="D2394" i="11" s="1"/>
  <c r="C2395" i="11"/>
  <c r="D2395" i="11" s="1"/>
  <c r="C2396" i="11"/>
  <c r="D2396" i="11" s="1"/>
  <c r="C2397" i="11"/>
  <c r="D2397" i="11" s="1"/>
  <c r="C2398" i="11"/>
  <c r="D2398" i="11" s="1"/>
  <c r="C2399" i="11"/>
  <c r="D2399" i="11" s="1"/>
  <c r="C2400" i="11"/>
  <c r="D2400" i="11" s="1"/>
  <c r="C2401" i="11"/>
  <c r="D2401" i="11" s="1"/>
  <c r="C2402" i="11"/>
  <c r="D2402" i="11" s="1"/>
  <c r="C2403" i="11"/>
  <c r="D2403" i="11" s="1"/>
  <c r="C2405" i="11"/>
  <c r="D2405" i="11" s="1"/>
  <c r="C2404" i="11"/>
  <c r="D2404" i="11" s="1"/>
  <c r="C2406" i="11"/>
  <c r="D2406" i="11" s="1"/>
  <c r="C2407" i="11"/>
  <c r="D2407" i="11" s="1"/>
  <c r="C2408" i="11"/>
  <c r="D2408" i="11" s="1"/>
  <c r="C2409" i="11"/>
  <c r="D2409" i="11" s="1"/>
  <c r="C2410" i="11"/>
  <c r="D2410" i="11" s="1"/>
  <c r="C2411" i="11"/>
  <c r="D2411" i="11" s="1"/>
  <c r="C2412" i="11"/>
  <c r="D2412" i="11" s="1"/>
  <c r="C2413" i="11"/>
  <c r="D2413" i="11" s="1"/>
  <c r="C2414" i="11"/>
  <c r="D2414" i="11" s="1"/>
  <c r="C2415" i="11"/>
  <c r="D2415" i="11" s="1"/>
  <c r="C2416" i="11"/>
  <c r="D2416" i="11" s="1"/>
  <c r="C2417" i="11"/>
  <c r="D2417" i="11" s="1"/>
  <c r="C2418" i="11"/>
  <c r="D2418" i="11" s="1"/>
  <c r="C2419" i="11"/>
  <c r="D2419" i="11" s="1"/>
  <c r="C2420" i="11"/>
  <c r="D2420" i="11" s="1"/>
  <c r="C2422" i="11"/>
  <c r="D2422" i="11" s="1"/>
  <c r="C2421" i="11"/>
  <c r="D2421" i="11" s="1"/>
  <c r="C2423" i="11"/>
  <c r="D2423" i="11" s="1"/>
  <c r="C2424" i="11"/>
  <c r="D2424" i="11" s="1"/>
  <c r="C2425" i="11"/>
  <c r="D2425" i="11" s="1"/>
  <c r="C2426" i="11"/>
  <c r="D2426" i="11" s="1"/>
  <c r="C2427" i="11"/>
  <c r="D2427" i="11" s="1"/>
  <c r="C2428" i="11"/>
  <c r="D2428" i="11" s="1"/>
  <c r="C2429" i="11"/>
  <c r="D2429" i="11" s="1"/>
  <c r="C2430" i="11"/>
  <c r="D2430" i="11" s="1"/>
  <c r="C2431" i="11"/>
  <c r="D2431" i="11" s="1"/>
  <c r="C2432" i="11"/>
  <c r="D2432" i="11" s="1"/>
  <c r="C2433" i="11"/>
  <c r="D2433" i="11" s="1"/>
  <c r="C2434" i="11"/>
  <c r="D2434" i="11" s="1"/>
  <c r="C2435" i="11"/>
  <c r="D2435" i="11" s="1"/>
  <c r="C2437" i="11"/>
  <c r="D2437" i="11" s="1"/>
  <c r="C2436" i="11"/>
  <c r="D2436" i="11" s="1"/>
  <c r="C2438" i="11"/>
  <c r="D2438" i="11" s="1"/>
  <c r="C2439" i="11"/>
  <c r="D2439" i="11" s="1"/>
  <c r="C2440" i="11"/>
  <c r="D2440" i="11" s="1"/>
  <c r="C2441" i="11"/>
  <c r="D2441" i="11" s="1"/>
  <c r="C2442" i="11"/>
  <c r="D2442" i="11" s="1"/>
  <c r="C2443" i="11"/>
  <c r="D2443" i="11" s="1"/>
  <c r="C2444" i="11"/>
  <c r="D2444" i="11" s="1"/>
  <c r="C2445" i="11"/>
  <c r="D2445" i="11" s="1"/>
  <c r="C2446" i="11"/>
  <c r="D2446" i="11" s="1"/>
  <c r="C2447" i="11"/>
  <c r="D2447" i="11" s="1"/>
  <c r="C2449" i="11"/>
  <c r="D2449" i="11" s="1"/>
  <c r="C2448" i="11"/>
  <c r="D2448" i="11" s="1"/>
  <c r="C2450" i="11"/>
  <c r="D2450" i="11" s="1"/>
  <c r="C2451" i="11"/>
  <c r="D2451" i="11" s="1"/>
  <c r="C2452" i="11"/>
  <c r="D2452" i="11" s="1"/>
  <c r="C2453" i="11"/>
  <c r="D2453" i="11" s="1"/>
  <c r="C2455" i="11"/>
  <c r="D2455" i="11" s="1"/>
  <c r="C2454" i="11"/>
  <c r="D2454" i="11" s="1"/>
  <c r="C2456" i="11"/>
  <c r="D2456" i="11" s="1"/>
  <c r="C2457" i="11"/>
  <c r="D2457" i="11" s="1"/>
  <c r="C2458" i="11"/>
  <c r="D2458" i="11" s="1"/>
  <c r="C2459" i="11"/>
  <c r="D2459" i="11" s="1"/>
  <c r="C2460" i="11"/>
  <c r="D2460" i="11" s="1"/>
  <c r="C2461" i="11"/>
  <c r="D2461" i="11" s="1"/>
  <c r="C2462" i="11"/>
  <c r="D2462" i="11" s="1"/>
  <c r="C2463" i="11"/>
  <c r="D2463" i="11" s="1"/>
  <c r="C2464" i="11"/>
  <c r="D2464" i="11" s="1"/>
  <c r="C2465" i="11"/>
  <c r="D2465" i="11" s="1"/>
  <c r="C2466" i="11"/>
  <c r="D2466" i="11" s="1"/>
  <c r="C2467" i="11"/>
  <c r="D2467" i="11" s="1"/>
  <c r="C2468" i="11"/>
  <c r="D2468" i="11" s="1"/>
  <c r="C2469" i="11"/>
  <c r="D2469" i="11" s="1"/>
  <c r="C2470" i="11"/>
  <c r="D2470" i="11" s="1"/>
  <c r="C2471" i="11"/>
  <c r="D2471" i="11" s="1"/>
  <c r="C2472" i="11"/>
  <c r="D2472" i="11" s="1"/>
  <c r="C2473" i="11"/>
  <c r="D2473" i="11" s="1"/>
  <c r="C2474" i="11"/>
  <c r="D2474" i="11" s="1"/>
  <c r="C2475" i="11"/>
  <c r="D2475" i="11" s="1"/>
  <c r="C2476" i="11"/>
  <c r="D2476" i="11" s="1"/>
  <c r="C2477" i="11"/>
  <c r="D2477" i="11" s="1"/>
  <c r="C2478" i="11"/>
  <c r="D2478" i="11" s="1"/>
  <c r="C2479" i="11"/>
  <c r="D2479" i="11" s="1"/>
  <c r="C2480" i="11"/>
  <c r="D2480" i="11" s="1"/>
  <c r="C2481" i="11"/>
  <c r="D2481" i="11" s="1"/>
  <c r="C2482" i="11"/>
  <c r="D2482" i="11" s="1"/>
  <c r="C2483" i="11"/>
  <c r="D2483" i="11" s="1"/>
  <c r="C2484" i="11"/>
  <c r="D2484" i="11" s="1"/>
  <c r="C2485" i="11"/>
  <c r="D2485" i="11" s="1"/>
  <c r="C2487" i="11"/>
  <c r="D2487" i="11" s="1"/>
  <c r="C2486" i="11"/>
  <c r="D2486" i="11" s="1"/>
  <c r="C2488" i="11"/>
  <c r="D2488" i="11" s="1"/>
  <c r="C2489" i="11"/>
  <c r="D2489" i="11" s="1"/>
  <c r="C2490" i="11"/>
  <c r="D2490" i="11" s="1"/>
  <c r="C2491" i="11"/>
  <c r="D2491" i="11" s="1"/>
  <c r="C2492" i="11"/>
  <c r="D2492" i="11" s="1"/>
  <c r="C2493" i="11"/>
  <c r="D2493" i="11" s="1"/>
  <c r="C2494" i="11"/>
  <c r="D2494" i="11" s="1"/>
  <c r="C2495" i="11"/>
  <c r="D2495" i="11" s="1"/>
  <c r="C2496" i="11"/>
  <c r="D2496" i="11" s="1"/>
  <c r="C2497" i="11"/>
  <c r="D2497" i="11" s="1"/>
  <c r="C2498" i="11"/>
  <c r="D2498" i="11" s="1"/>
  <c r="C2499" i="11"/>
  <c r="D2499" i="11" s="1"/>
  <c r="C2500" i="11"/>
  <c r="D2500" i="11" s="1"/>
  <c r="C2501" i="11"/>
  <c r="D2501" i="11" s="1"/>
  <c r="C2502" i="11"/>
  <c r="D2502" i="11" s="1"/>
  <c r="C2503" i="11"/>
  <c r="D2503" i="11" s="1"/>
  <c r="C2504" i="11"/>
  <c r="D2504" i="11" s="1"/>
  <c r="C2505" i="11"/>
  <c r="D2505" i="11" s="1"/>
  <c r="C2506" i="11"/>
  <c r="D2506" i="11" s="1"/>
  <c r="C2507" i="11"/>
  <c r="D2507" i="11" s="1"/>
  <c r="C2508" i="11"/>
  <c r="D2508" i="11" s="1"/>
  <c r="C2509" i="11"/>
  <c r="D2509" i="11" s="1"/>
  <c r="C2510" i="11"/>
  <c r="D2510" i="11" s="1"/>
  <c r="C2511" i="11"/>
  <c r="D2511" i="11" s="1"/>
  <c r="C2512" i="11"/>
  <c r="D2512" i="11" s="1"/>
  <c r="C2513" i="11"/>
  <c r="D2513" i="11" s="1"/>
  <c r="C2514" i="11"/>
  <c r="D2514" i="11" s="1"/>
  <c r="C2515" i="11"/>
  <c r="D2515" i="11" s="1"/>
  <c r="C2516" i="11"/>
  <c r="D2516" i="11" s="1"/>
  <c r="C2517" i="11"/>
  <c r="D2517" i="11" s="1"/>
  <c r="C2518" i="11"/>
  <c r="D2518" i="11" s="1"/>
  <c r="C2519" i="11"/>
  <c r="D2519" i="11" s="1"/>
  <c r="C2520" i="11"/>
  <c r="D2520" i="11" s="1"/>
  <c r="C2521" i="11"/>
  <c r="D2521" i="11" s="1"/>
  <c r="C2522" i="11"/>
  <c r="D2522" i="11" s="1"/>
  <c r="C2523" i="11"/>
  <c r="D2523" i="11" s="1"/>
  <c r="C2524" i="11"/>
  <c r="D2524" i="11" s="1"/>
  <c r="C2525" i="11"/>
  <c r="D2525" i="11" s="1"/>
  <c r="C2526" i="11"/>
  <c r="D2526" i="11" s="1"/>
  <c r="C2527" i="11"/>
  <c r="D2527" i="11" s="1"/>
  <c r="C2528" i="11"/>
  <c r="D2528" i="11" s="1"/>
  <c r="C2529" i="11"/>
  <c r="D2529" i="11" s="1"/>
  <c r="C2530" i="11"/>
  <c r="D2530" i="11" s="1"/>
  <c r="C2531" i="11"/>
  <c r="D2531" i="11" s="1"/>
  <c r="C2532" i="11"/>
  <c r="D2532" i="11" s="1"/>
  <c r="C2533" i="11"/>
  <c r="D2533" i="11" s="1"/>
  <c r="C2534" i="11"/>
  <c r="D2534" i="11" s="1"/>
  <c r="C2535" i="11"/>
  <c r="D2535" i="11" s="1"/>
  <c r="C2536" i="11"/>
  <c r="D2536" i="11" s="1"/>
  <c r="C2537" i="11"/>
  <c r="D2537" i="11" s="1"/>
  <c r="C2538" i="11"/>
  <c r="D2538" i="11" s="1"/>
  <c r="C2539" i="11"/>
  <c r="D2539" i="11" s="1"/>
  <c r="C2540" i="11"/>
  <c r="D2540" i="11" s="1"/>
  <c r="C2541" i="11"/>
  <c r="D2541" i="11" s="1"/>
  <c r="C2542" i="11"/>
  <c r="D2542" i="11" s="1"/>
  <c r="C2543" i="11"/>
  <c r="D2543" i="11" s="1"/>
  <c r="C2544" i="11"/>
  <c r="D2544" i="11" s="1"/>
  <c r="C2545" i="11"/>
  <c r="D2545" i="11" s="1"/>
  <c r="C2546" i="11"/>
  <c r="D2546" i="11" s="1"/>
  <c r="C2547" i="11"/>
  <c r="D2547" i="11" s="1"/>
  <c r="C2548" i="11"/>
  <c r="D2548" i="11" s="1"/>
  <c r="C2549" i="11"/>
  <c r="D2549" i="11" s="1"/>
  <c r="C2550" i="11"/>
  <c r="D2550" i="11" s="1"/>
  <c r="C2551" i="11"/>
  <c r="D2551" i="11" s="1"/>
  <c r="C2552" i="11"/>
  <c r="D2552" i="11" s="1"/>
  <c r="C2553" i="11"/>
  <c r="D2553" i="11" s="1"/>
  <c r="C2554" i="11"/>
  <c r="D2554" i="11" s="1"/>
  <c r="C2555" i="11"/>
  <c r="D2555" i="11" s="1"/>
  <c r="C2556" i="11"/>
  <c r="D2556" i="11" s="1"/>
  <c r="C2557" i="11"/>
  <c r="D2557" i="11" s="1"/>
  <c r="C2558" i="11"/>
  <c r="D2558" i="11" s="1"/>
  <c r="C2559" i="11"/>
  <c r="D2559" i="11" s="1"/>
  <c r="C2560" i="11"/>
  <c r="D2560" i="11" s="1"/>
  <c r="C2561" i="11"/>
  <c r="D2561" i="11" s="1"/>
  <c r="C2562" i="11"/>
  <c r="D2562" i="11" s="1"/>
  <c r="C2563" i="11"/>
  <c r="D2563" i="11" s="1"/>
  <c r="C2564" i="11"/>
  <c r="D2564" i="11" s="1"/>
  <c r="C2565" i="11"/>
  <c r="D2565" i="11" s="1"/>
  <c r="C11470" i="11"/>
  <c r="D11470" i="11" s="1"/>
  <c r="C11471" i="11"/>
  <c r="D11471" i="11" s="1"/>
  <c r="C11472" i="11"/>
  <c r="D11472" i="11" s="1"/>
  <c r="C11473" i="11"/>
  <c r="D11473" i="11" s="1"/>
  <c r="C11474" i="11"/>
  <c r="D11474" i="11" s="1"/>
  <c r="C11475" i="11"/>
  <c r="D11475" i="11" s="1"/>
  <c r="C11476" i="11"/>
  <c r="D11476" i="11" s="1"/>
  <c r="C11477" i="11"/>
  <c r="D11477" i="11" s="1"/>
  <c r="C11478" i="11"/>
  <c r="D11478" i="11" s="1"/>
  <c r="C11479" i="11"/>
  <c r="D11479" i="11" s="1"/>
  <c r="C11480" i="11"/>
  <c r="D11480" i="11" s="1"/>
  <c r="C11481" i="11"/>
  <c r="D11481" i="11" s="1"/>
  <c r="C11482" i="11"/>
  <c r="D11482" i="11" s="1"/>
  <c r="C11483" i="11"/>
  <c r="D11483" i="11" s="1"/>
  <c r="C11484" i="11"/>
  <c r="D11484" i="11" s="1"/>
  <c r="C11485" i="11"/>
  <c r="D11485" i="11" s="1"/>
  <c r="C11486" i="11"/>
  <c r="D11486" i="11" s="1"/>
  <c r="C11487" i="11"/>
  <c r="D11487" i="11" s="1"/>
  <c r="C11488" i="11"/>
  <c r="D11488" i="11" s="1"/>
  <c r="C11489" i="11"/>
  <c r="D11489" i="11" s="1"/>
  <c r="C11490" i="11"/>
  <c r="D11490" i="11" s="1"/>
  <c r="C11492" i="11"/>
  <c r="D11492" i="11" s="1"/>
  <c r="C11491" i="11"/>
  <c r="D11491" i="11" s="1"/>
  <c r="C11493" i="11"/>
  <c r="D11493" i="11" s="1"/>
  <c r="C11494" i="11"/>
  <c r="D11494" i="11" s="1"/>
  <c r="C11495" i="11"/>
  <c r="D11495" i="11" s="1"/>
  <c r="C11496" i="11"/>
  <c r="D11496" i="11" s="1"/>
  <c r="C11497" i="11"/>
  <c r="D11497" i="11" s="1"/>
  <c r="C11498" i="11"/>
  <c r="D11498" i="11" s="1"/>
  <c r="C11499" i="11"/>
  <c r="D11499" i="11" s="1"/>
  <c r="C11500" i="11"/>
  <c r="D11500" i="11" s="1"/>
  <c r="C11501" i="11"/>
  <c r="D11501" i="11" s="1"/>
  <c r="C11502" i="11"/>
  <c r="D11502" i="11" s="1"/>
  <c r="C11503" i="11"/>
  <c r="D11503" i="11" s="1"/>
  <c r="C11504" i="11"/>
  <c r="D11504" i="11" s="1"/>
  <c r="C11505" i="11"/>
  <c r="D11505" i="11" s="1"/>
  <c r="C11506" i="11"/>
  <c r="D11506" i="11" s="1"/>
  <c r="C11507" i="11"/>
  <c r="D11507" i="11" s="1"/>
  <c r="C11508" i="11"/>
  <c r="D11508" i="11" s="1"/>
  <c r="C11509" i="11"/>
  <c r="D11509" i="11" s="1"/>
  <c r="C11510" i="11"/>
  <c r="D11510" i="11" s="1"/>
  <c r="C11511" i="11"/>
  <c r="D11511" i="11" s="1"/>
  <c r="C11512" i="11"/>
  <c r="D11512" i="11" s="1"/>
  <c r="C11513" i="11"/>
  <c r="D11513" i="11" s="1"/>
  <c r="C11514" i="11"/>
  <c r="D11514" i="11" s="1"/>
  <c r="C11515" i="11"/>
  <c r="D11515" i="11" s="1"/>
  <c r="C11517" i="11"/>
  <c r="D11517" i="11" s="1"/>
  <c r="C11516" i="11"/>
  <c r="D11516" i="11" s="1"/>
  <c r="C11518" i="11"/>
  <c r="D11518" i="11" s="1"/>
  <c r="C11519" i="11"/>
  <c r="D11519" i="11" s="1"/>
  <c r="C11520" i="11"/>
  <c r="D11520" i="11" s="1"/>
  <c r="C11521" i="11"/>
  <c r="D11521" i="11" s="1"/>
  <c r="C11522" i="11"/>
  <c r="D11522" i="11" s="1"/>
  <c r="C11523" i="11"/>
  <c r="D11523" i="11" s="1"/>
  <c r="C11524" i="11"/>
  <c r="D11524" i="11" s="1"/>
  <c r="C11525" i="11"/>
  <c r="D11525" i="11" s="1"/>
  <c r="C11526" i="11"/>
  <c r="D11526" i="11" s="1"/>
  <c r="C11527" i="11"/>
  <c r="D11527" i="11" s="1"/>
  <c r="C11529" i="11"/>
  <c r="D11529" i="11" s="1"/>
  <c r="C11528" i="11"/>
  <c r="D11528" i="11" s="1"/>
  <c r="C11530" i="11"/>
  <c r="D11530" i="11" s="1"/>
  <c r="C11531" i="11"/>
  <c r="D11531" i="11" s="1"/>
  <c r="C11532" i="11"/>
  <c r="D11532" i="11" s="1"/>
  <c r="C11533" i="11"/>
  <c r="D11533" i="11" s="1"/>
  <c r="C11534" i="11"/>
  <c r="D11534" i="11" s="1"/>
  <c r="C11535" i="11"/>
  <c r="D11535" i="11" s="1"/>
  <c r="C11536" i="11"/>
  <c r="D11536" i="11" s="1"/>
  <c r="C11537" i="11"/>
  <c r="D11537" i="11" s="1"/>
  <c r="C11538" i="11"/>
  <c r="D11538" i="11" s="1"/>
  <c r="C11539" i="11"/>
  <c r="D11539" i="11" s="1"/>
  <c r="C11540" i="11"/>
  <c r="D11540" i="11" s="1"/>
  <c r="C11541" i="11"/>
  <c r="D11541" i="11" s="1"/>
  <c r="C11542" i="11"/>
  <c r="D11542" i="11" s="1"/>
  <c r="C11543" i="11"/>
  <c r="D11543" i="11" s="1"/>
  <c r="C11544" i="11"/>
  <c r="D11544" i="11" s="1"/>
  <c r="C11545" i="11"/>
  <c r="D11545" i="11" s="1"/>
  <c r="C11546" i="11"/>
  <c r="D11546" i="11" s="1"/>
  <c r="C11547" i="11"/>
  <c r="D11547" i="11" s="1"/>
  <c r="C11548" i="11"/>
  <c r="D11548" i="11" s="1"/>
  <c r="C11549" i="11"/>
  <c r="D11549" i="11" s="1"/>
  <c r="C11550" i="11"/>
  <c r="D11550" i="11" s="1"/>
  <c r="C11551" i="11"/>
  <c r="D11551" i="11" s="1"/>
  <c r="C11553" i="11"/>
  <c r="D11553" i="11" s="1"/>
  <c r="C11552" i="11"/>
  <c r="D11552" i="11" s="1"/>
  <c r="C11554" i="11"/>
  <c r="D11554" i="11" s="1"/>
  <c r="C11555" i="11"/>
  <c r="D11555" i="11" s="1"/>
  <c r="C11556" i="11"/>
  <c r="D11556" i="11" s="1"/>
  <c r="C11557" i="11"/>
  <c r="D11557" i="11" s="1"/>
  <c r="C11558" i="11"/>
  <c r="D11558" i="11" s="1"/>
  <c r="C11559" i="11"/>
  <c r="D11559" i="11" s="1"/>
  <c r="C11560" i="11"/>
  <c r="D11560" i="11" s="1"/>
  <c r="C11561" i="11"/>
  <c r="D11561" i="11" s="1"/>
  <c r="C11562" i="11"/>
  <c r="D11562" i="11" s="1"/>
  <c r="C11563" i="11"/>
  <c r="D11563" i="11" s="1"/>
  <c r="C11564" i="11"/>
  <c r="D11564" i="11" s="1"/>
  <c r="C11565" i="11"/>
  <c r="D11565" i="11" s="1"/>
  <c r="C11566" i="11"/>
  <c r="D11566" i="11" s="1"/>
  <c r="C11568" i="11"/>
  <c r="D11568" i="11" s="1"/>
  <c r="C11567" i="11"/>
  <c r="D11567" i="11" s="1"/>
  <c r="C11569" i="11"/>
  <c r="D11569" i="11" s="1"/>
  <c r="C11570" i="11"/>
  <c r="D11570" i="11" s="1"/>
  <c r="C11571" i="11"/>
  <c r="D11571" i="11" s="1"/>
  <c r="C11572" i="11"/>
  <c r="D11572" i="11" s="1"/>
  <c r="C11573" i="11"/>
  <c r="D11573" i="11" s="1"/>
  <c r="C11574" i="11"/>
  <c r="D11574" i="11" s="1"/>
  <c r="C11575" i="11"/>
  <c r="D11575" i="11" s="1"/>
  <c r="C11576" i="11"/>
  <c r="D11576" i="11" s="1"/>
  <c r="C11577" i="11"/>
  <c r="D11577" i="11" s="1"/>
  <c r="C11578" i="11"/>
  <c r="D11578" i="11" s="1"/>
  <c r="C11579" i="11"/>
  <c r="D11579" i="11" s="1"/>
  <c r="C11580" i="11"/>
  <c r="D11580" i="11" s="1"/>
  <c r="C11581" i="11"/>
  <c r="D11581" i="11" s="1"/>
  <c r="C11582" i="11"/>
  <c r="D11582" i="11" s="1"/>
  <c r="C11583" i="11"/>
  <c r="D11583" i="11" s="1"/>
  <c r="C11584" i="11"/>
  <c r="D11584" i="11" s="1"/>
  <c r="C11585" i="11"/>
  <c r="D11585" i="11" s="1"/>
  <c r="C11586" i="11"/>
  <c r="D11586" i="11" s="1"/>
  <c r="C11587" i="11"/>
  <c r="D11587" i="11" s="1"/>
  <c r="C11588" i="11"/>
  <c r="D11588" i="11" s="1"/>
  <c r="C11589" i="11"/>
  <c r="D11589" i="11" s="1"/>
  <c r="C11590" i="11"/>
  <c r="D11590" i="11" s="1"/>
  <c r="C11591" i="11"/>
  <c r="D11591" i="11" s="1"/>
  <c r="C11592" i="11"/>
  <c r="D11592" i="11" s="1"/>
  <c r="C11593" i="11"/>
  <c r="D11593" i="11" s="1"/>
  <c r="C11594" i="11"/>
  <c r="D11594" i="11" s="1"/>
  <c r="C11595" i="11"/>
  <c r="D11595" i="11" s="1"/>
  <c r="C11596" i="11"/>
  <c r="D11596" i="11" s="1"/>
  <c r="C11597" i="11"/>
  <c r="D11597" i="11" s="1"/>
  <c r="C11598" i="11"/>
  <c r="D11598" i="11" s="1"/>
  <c r="C11599" i="11"/>
  <c r="D11599" i="11" s="1"/>
  <c r="C11600" i="11"/>
  <c r="D11600" i="11" s="1"/>
  <c r="C11601" i="11"/>
  <c r="D11601" i="11" s="1"/>
  <c r="C11602" i="11"/>
  <c r="D11602" i="11" s="1"/>
  <c r="C11603" i="11"/>
  <c r="D11603" i="11" s="1"/>
  <c r="C11604" i="11"/>
  <c r="D11604" i="11" s="1"/>
  <c r="C11605" i="11"/>
  <c r="D11605" i="11" s="1"/>
  <c r="C11606" i="11"/>
  <c r="D11606" i="11" s="1"/>
  <c r="C11607" i="11"/>
  <c r="D11607" i="11" s="1"/>
  <c r="C11608" i="11"/>
  <c r="D11608" i="11" s="1"/>
  <c r="C11609" i="11"/>
  <c r="D11609" i="11" s="1"/>
  <c r="C11610" i="11"/>
  <c r="D11610" i="11" s="1"/>
  <c r="C11611" i="11"/>
  <c r="D11611" i="11" s="1"/>
  <c r="C11613" i="11"/>
  <c r="D11613" i="11" s="1"/>
  <c r="C11612" i="11"/>
  <c r="D11612" i="11" s="1"/>
  <c r="C11615" i="11"/>
  <c r="D11615" i="11" s="1"/>
  <c r="C11614" i="11"/>
  <c r="D11614" i="11" s="1"/>
  <c r="C11616" i="11"/>
  <c r="D11616" i="11" s="1"/>
  <c r="C11617" i="11"/>
  <c r="D11617" i="11" s="1"/>
  <c r="C11618" i="11"/>
  <c r="D11618" i="11" s="1"/>
  <c r="C11620" i="11"/>
  <c r="D11620" i="11" s="1"/>
  <c r="C11619" i="11"/>
  <c r="D11619" i="11" s="1"/>
  <c r="C11621" i="11"/>
  <c r="D11621" i="11" s="1"/>
  <c r="C11622" i="11"/>
  <c r="D11622" i="11" s="1"/>
  <c r="C11623" i="11"/>
  <c r="D11623" i="11" s="1"/>
  <c r="C11624" i="11"/>
  <c r="D11624" i="11" s="1"/>
  <c r="C11625" i="11"/>
  <c r="D11625" i="11" s="1"/>
  <c r="C11626" i="11"/>
  <c r="D11626" i="11" s="1"/>
  <c r="C11627" i="11"/>
  <c r="D11627" i="11" s="1"/>
  <c r="C11628" i="11"/>
  <c r="D11628" i="11" s="1"/>
  <c r="C11629" i="11"/>
  <c r="D11629" i="11" s="1"/>
  <c r="C11630" i="11"/>
  <c r="D11630" i="11" s="1"/>
  <c r="C11631" i="11"/>
  <c r="D11631" i="11" s="1"/>
  <c r="C11632" i="11"/>
  <c r="D11632" i="11" s="1"/>
  <c r="C11633" i="11"/>
  <c r="D11633" i="11" s="1"/>
  <c r="C11634" i="11"/>
  <c r="D11634" i="11" s="1"/>
  <c r="C11635" i="11"/>
  <c r="D11635" i="11" s="1"/>
  <c r="C11636" i="11"/>
  <c r="D11636" i="11" s="1"/>
  <c r="C11637" i="11"/>
  <c r="D11637" i="11" s="1"/>
  <c r="C11638" i="11"/>
  <c r="D11638" i="11" s="1"/>
  <c r="C11639" i="11"/>
  <c r="D11639" i="11" s="1"/>
  <c r="C11640" i="11"/>
  <c r="D11640" i="11" s="1"/>
  <c r="C11641" i="11"/>
  <c r="D11641" i="11" s="1"/>
  <c r="C11642" i="11"/>
  <c r="D11642" i="11" s="1"/>
  <c r="C11643" i="11"/>
  <c r="D11643" i="11" s="1"/>
  <c r="C11644" i="11"/>
  <c r="D11644" i="11" s="1"/>
  <c r="C11645" i="11"/>
  <c r="D11645" i="11" s="1"/>
  <c r="C11646" i="11"/>
  <c r="D11646" i="11" s="1"/>
  <c r="C11647" i="11"/>
  <c r="D11647" i="11" s="1"/>
  <c r="C11648" i="11"/>
  <c r="D11648" i="11" s="1"/>
  <c r="C11649" i="11"/>
  <c r="D11649" i="11" s="1"/>
  <c r="C11650" i="11"/>
  <c r="D11650" i="11" s="1"/>
  <c r="C11651" i="11"/>
  <c r="D11651" i="11" s="1"/>
  <c r="C11652" i="11"/>
  <c r="D11652" i="11" s="1"/>
  <c r="C11653" i="11"/>
  <c r="D11653" i="11" s="1"/>
  <c r="C8565" i="11"/>
  <c r="D8565" i="11" s="1"/>
  <c r="C8566" i="11"/>
  <c r="D8566" i="11" s="1"/>
  <c r="C8567" i="11"/>
  <c r="D8567" i="11" s="1"/>
  <c r="C8568" i="11"/>
  <c r="D8568" i="11" s="1"/>
  <c r="C8569" i="11"/>
  <c r="D8569" i="11" s="1"/>
  <c r="C8570" i="11"/>
  <c r="D8570" i="11" s="1"/>
  <c r="C8571" i="11"/>
  <c r="D8571" i="11" s="1"/>
  <c r="C8572" i="11"/>
  <c r="D8572" i="11" s="1"/>
  <c r="C8573" i="11"/>
  <c r="D8573" i="11" s="1"/>
  <c r="C8574" i="11"/>
  <c r="D8574" i="11" s="1"/>
  <c r="C8575" i="11"/>
  <c r="D8575" i="11" s="1"/>
  <c r="C8576" i="11"/>
  <c r="D8576" i="11" s="1"/>
  <c r="C8577" i="11"/>
  <c r="D8577" i="11" s="1"/>
  <c r="C8578" i="11"/>
  <c r="D8578" i="11" s="1"/>
  <c r="C8579" i="11"/>
  <c r="D8579" i="11" s="1"/>
  <c r="C8580" i="11"/>
  <c r="D8580" i="11" s="1"/>
  <c r="C8581" i="11"/>
  <c r="D8581" i="11" s="1"/>
  <c r="C8582" i="11"/>
  <c r="D8582" i="11" s="1"/>
  <c r="C8583" i="11"/>
  <c r="D8583" i="11" s="1"/>
  <c r="C8584" i="11"/>
  <c r="D8584" i="11" s="1"/>
  <c r="C8585" i="11"/>
  <c r="D8585" i="11" s="1"/>
  <c r="C8586" i="11"/>
  <c r="D8586" i="11" s="1"/>
  <c r="C8587" i="11"/>
  <c r="D8587" i="11" s="1"/>
  <c r="C8588" i="11"/>
  <c r="D8588" i="11" s="1"/>
  <c r="C8589" i="11"/>
  <c r="D8589" i="11" s="1"/>
  <c r="C8590" i="11"/>
  <c r="D8590" i="11" s="1"/>
  <c r="C8591" i="11"/>
  <c r="D8591" i="11" s="1"/>
  <c r="C8592" i="11"/>
  <c r="D8592" i="11" s="1"/>
  <c r="C8593" i="11"/>
  <c r="D8593" i="11" s="1"/>
  <c r="C8594" i="11"/>
  <c r="D8594" i="11" s="1"/>
  <c r="C8595" i="11"/>
  <c r="D8595" i="11" s="1"/>
  <c r="C8596" i="11"/>
  <c r="D8596" i="11" s="1"/>
  <c r="C8597" i="11"/>
  <c r="D8597" i="11" s="1"/>
  <c r="C8598" i="11"/>
  <c r="D8598" i="11" s="1"/>
  <c r="C8599" i="11"/>
  <c r="D8599" i="11" s="1"/>
  <c r="C8600" i="11"/>
  <c r="D8600" i="11" s="1"/>
  <c r="C8601" i="11"/>
  <c r="D8601" i="11" s="1"/>
  <c r="C8602" i="11"/>
  <c r="D8602" i="11" s="1"/>
  <c r="C8603" i="11"/>
  <c r="D8603" i="11" s="1"/>
  <c r="C8604" i="11"/>
  <c r="D8604" i="11" s="1"/>
  <c r="C8605" i="11"/>
  <c r="D8605" i="11" s="1"/>
  <c r="C8606" i="11"/>
  <c r="D8606" i="11" s="1"/>
  <c r="C8607" i="11"/>
  <c r="D8607" i="11" s="1"/>
  <c r="C8608" i="11"/>
  <c r="D8608" i="11" s="1"/>
  <c r="C8609" i="11"/>
  <c r="D8609" i="11" s="1"/>
  <c r="C8610" i="11"/>
  <c r="D8610" i="11" s="1"/>
  <c r="C8611" i="11"/>
  <c r="D8611" i="11" s="1"/>
  <c r="C8612" i="11"/>
  <c r="D8612" i="11" s="1"/>
  <c r="C8613" i="11"/>
  <c r="D8613" i="11" s="1"/>
  <c r="C8614" i="11"/>
  <c r="D8614" i="11" s="1"/>
  <c r="C8615" i="11"/>
  <c r="D8615" i="11" s="1"/>
  <c r="C8616" i="11"/>
  <c r="D8616" i="11" s="1"/>
  <c r="C8617" i="11"/>
  <c r="D8617" i="11" s="1"/>
  <c r="C8618" i="11"/>
  <c r="D8618" i="11" s="1"/>
  <c r="C8619" i="11"/>
  <c r="D8619" i="11" s="1"/>
  <c r="C8620" i="11"/>
  <c r="D8620" i="11" s="1"/>
  <c r="C8621" i="11"/>
  <c r="D8621" i="11" s="1"/>
  <c r="C8622" i="11"/>
  <c r="D8622" i="11" s="1"/>
  <c r="C8623" i="11"/>
  <c r="D8623" i="11" s="1"/>
  <c r="C8624" i="11"/>
  <c r="D8624" i="11" s="1"/>
  <c r="C8625" i="11"/>
  <c r="D8625" i="11" s="1"/>
  <c r="C8626" i="11"/>
  <c r="D8626" i="11" s="1"/>
  <c r="C8627" i="11"/>
  <c r="D8627" i="11" s="1"/>
  <c r="C8628" i="11"/>
  <c r="D8628" i="11" s="1"/>
  <c r="C8629" i="11"/>
  <c r="D8629" i="11" s="1"/>
  <c r="C8630" i="11"/>
  <c r="D8630" i="11" s="1"/>
  <c r="C8631" i="11"/>
  <c r="D8631" i="11" s="1"/>
  <c r="C8632" i="11"/>
  <c r="D8632" i="11" s="1"/>
  <c r="C8633" i="11"/>
  <c r="D8633" i="11" s="1"/>
  <c r="C8634" i="11"/>
  <c r="D8634" i="11" s="1"/>
  <c r="C8635" i="11"/>
  <c r="D8635" i="11" s="1"/>
  <c r="C8636" i="11"/>
  <c r="D8636" i="11" s="1"/>
  <c r="C8637" i="11"/>
  <c r="D8637" i="11" s="1"/>
  <c r="C8638" i="11"/>
  <c r="D8638" i="11" s="1"/>
  <c r="C8639" i="11"/>
  <c r="D8639" i="11" s="1"/>
  <c r="C8640" i="11"/>
  <c r="D8640" i="11" s="1"/>
  <c r="C8641" i="11"/>
  <c r="D8641" i="11" s="1"/>
  <c r="C8642" i="11"/>
  <c r="D8642" i="11" s="1"/>
  <c r="C8643" i="11"/>
  <c r="D8643" i="11" s="1"/>
  <c r="C8645" i="11"/>
  <c r="D8645" i="11" s="1"/>
  <c r="C8644" i="11"/>
  <c r="D8644" i="11" s="1"/>
  <c r="C8646" i="11"/>
  <c r="D8646" i="11" s="1"/>
  <c r="C8647" i="11"/>
  <c r="D8647" i="11" s="1"/>
  <c r="C8648" i="11"/>
  <c r="D8648" i="11" s="1"/>
  <c r="C8649" i="11"/>
  <c r="D8649" i="11" s="1"/>
  <c r="C8650" i="11"/>
  <c r="D8650" i="11" s="1"/>
  <c r="C8651" i="11"/>
  <c r="D8651" i="11" s="1"/>
  <c r="C8653" i="11"/>
  <c r="D8653" i="11" s="1"/>
  <c r="C8652" i="11"/>
  <c r="D8652" i="11" s="1"/>
  <c r="C8654" i="11"/>
  <c r="D8654" i="11" s="1"/>
  <c r="C8655" i="11"/>
  <c r="D8655" i="11" s="1"/>
  <c r="C8656" i="11"/>
  <c r="D8656" i="11" s="1"/>
  <c r="C8657" i="11"/>
  <c r="D8657" i="11" s="1"/>
  <c r="C8661" i="11"/>
  <c r="D8661" i="11" s="1"/>
  <c r="C8659" i="11"/>
  <c r="D8659" i="11" s="1"/>
  <c r="C8658" i="11"/>
  <c r="D8658" i="11" s="1"/>
  <c r="C8660" i="11"/>
  <c r="D8660" i="11" s="1"/>
  <c r="C8662" i="11"/>
  <c r="D8662" i="11" s="1"/>
  <c r="C8663" i="11"/>
  <c r="D8663" i="11" s="1"/>
  <c r="C8665" i="11"/>
  <c r="D8665" i="11" s="1"/>
  <c r="C8664" i="11"/>
  <c r="D8664" i="11" s="1"/>
  <c r="C8666" i="11"/>
  <c r="D8666" i="11" s="1"/>
  <c r="C8667" i="11"/>
  <c r="D8667" i="11" s="1"/>
  <c r="C8668" i="11"/>
  <c r="D8668" i="11" s="1"/>
  <c r="C8669" i="11"/>
  <c r="D8669" i="11" s="1"/>
  <c r="C8670" i="11"/>
  <c r="D8670" i="11" s="1"/>
  <c r="C8671" i="11"/>
  <c r="D8671" i="11" s="1"/>
  <c r="C8672" i="11"/>
  <c r="D8672" i="11" s="1"/>
  <c r="C8673" i="11"/>
  <c r="D8673" i="11" s="1"/>
  <c r="C8674" i="11"/>
  <c r="D8674" i="11" s="1"/>
  <c r="C8675" i="11"/>
  <c r="D8675" i="11" s="1"/>
  <c r="C8676" i="11"/>
  <c r="D8676" i="11" s="1"/>
  <c r="C8677" i="11"/>
  <c r="D8677" i="11" s="1"/>
  <c r="C8678" i="11"/>
  <c r="D8678" i="11" s="1"/>
  <c r="C8679" i="11"/>
  <c r="D8679" i="11" s="1"/>
  <c r="C8680" i="11"/>
  <c r="D8680" i="11" s="1"/>
  <c r="C8681" i="11"/>
  <c r="D8681" i="11" s="1"/>
  <c r="C8682" i="11"/>
  <c r="D8682" i="11" s="1"/>
  <c r="C8683" i="11"/>
  <c r="D8683" i="11" s="1"/>
  <c r="C8684" i="11"/>
  <c r="D8684" i="11" s="1"/>
  <c r="C8685" i="11"/>
  <c r="D8685" i="11" s="1"/>
  <c r="C8686" i="11"/>
  <c r="D8686" i="11" s="1"/>
  <c r="C8687" i="11"/>
  <c r="D8687" i="11" s="1"/>
  <c r="C8688" i="11"/>
  <c r="D8688" i="11" s="1"/>
  <c r="C8689" i="11"/>
  <c r="D8689" i="11" s="1"/>
  <c r="C8690" i="11"/>
  <c r="D8690" i="11" s="1"/>
  <c r="C8691" i="11"/>
  <c r="D8691" i="11" s="1"/>
  <c r="C8692" i="11"/>
  <c r="D8692" i="11" s="1"/>
  <c r="C8694" i="11"/>
  <c r="D8694" i="11" s="1"/>
  <c r="C8693" i="11"/>
  <c r="D8693" i="11" s="1"/>
  <c r="C8695" i="11"/>
  <c r="D8695" i="11" s="1"/>
  <c r="C8696" i="11"/>
  <c r="D8696" i="11" s="1"/>
  <c r="C8697" i="11"/>
  <c r="D8697" i="11" s="1"/>
  <c r="C8698" i="11"/>
  <c r="D8698" i="11" s="1"/>
  <c r="C8699" i="11"/>
  <c r="D8699" i="11" s="1"/>
  <c r="C8700" i="11"/>
  <c r="D8700" i="11" s="1"/>
  <c r="C8701" i="11"/>
  <c r="D8701" i="11" s="1"/>
  <c r="C8702" i="11"/>
  <c r="D8702" i="11" s="1"/>
  <c r="C8703" i="11"/>
  <c r="D8703" i="11" s="1"/>
  <c r="C8704" i="11"/>
  <c r="D8704" i="11" s="1"/>
  <c r="C8705" i="11"/>
  <c r="D8705" i="11" s="1"/>
  <c r="C8706" i="11"/>
  <c r="D8706" i="11" s="1"/>
  <c r="C8707" i="11"/>
  <c r="D8707" i="11" s="1"/>
  <c r="C8708" i="11"/>
  <c r="D8708" i="11" s="1"/>
  <c r="C8709" i="11"/>
  <c r="D8709" i="11" s="1"/>
  <c r="C8710" i="11"/>
  <c r="D8710" i="11" s="1"/>
  <c r="C8711" i="11"/>
  <c r="D8711" i="11" s="1"/>
  <c r="C8712" i="11"/>
  <c r="D8712" i="11" s="1"/>
  <c r="C8713" i="11"/>
  <c r="D8713" i="11" s="1"/>
  <c r="C8714" i="11"/>
  <c r="D8714" i="11" s="1"/>
  <c r="C8715" i="11"/>
  <c r="D8715" i="11" s="1"/>
  <c r="C8716" i="11"/>
  <c r="D8716" i="11" s="1"/>
  <c r="C8717" i="11"/>
  <c r="D8717" i="11" s="1"/>
  <c r="C8718" i="11"/>
  <c r="D8718" i="11" s="1"/>
  <c r="C8719" i="11"/>
  <c r="D8719" i="11" s="1"/>
  <c r="C8720" i="11"/>
  <c r="D8720" i="11" s="1"/>
  <c r="C8721" i="11"/>
  <c r="D8721" i="11" s="1"/>
  <c r="C8722" i="11"/>
  <c r="D8722" i="11" s="1"/>
  <c r="C8723" i="11"/>
  <c r="D8723" i="11" s="1"/>
  <c r="C8724" i="11"/>
  <c r="D8724" i="11" s="1"/>
  <c r="C8725" i="11"/>
  <c r="D8725" i="11" s="1"/>
  <c r="C8726" i="11"/>
  <c r="D8726" i="11" s="1"/>
  <c r="C8727" i="11"/>
  <c r="D8727" i="11" s="1"/>
  <c r="C8728" i="11"/>
  <c r="D8728" i="11" s="1"/>
  <c r="C8729" i="11"/>
  <c r="D8729" i="11" s="1"/>
  <c r="C8730" i="11"/>
  <c r="D8730" i="11" s="1"/>
  <c r="C8731" i="11"/>
  <c r="D8731" i="11" s="1"/>
  <c r="C8732" i="11"/>
  <c r="D8732" i="11" s="1"/>
  <c r="C8733" i="11"/>
  <c r="D8733" i="11" s="1"/>
  <c r="C8734" i="11"/>
  <c r="D8734" i="11" s="1"/>
  <c r="C8735" i="11"/>
  <c r="D8735" i="11" s="1"/>
  <c r="C8736" i="11"/>
  <c r="D8736" i="11" s="1"/>
  <c r="C8737" i="11"/>
  <c r="D8737" i="11" s="1"/>
  <c r="C8738" i="11"/>
  <c r="D8738" i="11" s="1"/>
  <c r="C8739" i="11"/>
  <c r="D8739" i="11" s="1"/>
  <c r="C8740" i="11"/>
  <c r="D8740" i="11" s="1"/>
  <c r="C8741" i="11"/>
  <c r="D8741" i="11" s="1"/>
  <c r="C5664" i="11"/>
  <c r="D5664" i="11" s="1"/>
  <c r="C5665" i="11"/>
  <c r="D5665" i="11" s="1"/>
  <c r="C5666" i="11"/>
  <c r="D5666" i="11" s="1"/>
  <c r="C5667" i="11"/>
  <c r="D5667" i="11" s="1"/>
  <c r="C5668" i="11"/>
  <c r="D5668" i="11" s="1"/>
  <c r="C5669" i="11"/>
  <c r="D5669" i="11" s="1"/>
  <c r="C5670" i="11"/>
  <c r="D5670" i="11" s="1"/>
  <c r="C5671" i="11"/>
  <c r="D5671" i="11" s="1"/>
  <c r="C5672" i="11"/>
  <c r="D5672" i="11" s="1"/>
  <c r="C5673" i="11"/>
  <c r="D5673" i="11" s="1"/>
  <c r="C5674" i="11"/>
  <c r="D5674" i="11" s="1"/>
  <c r="C5675" i="11"/>
  <c r="D5675" i="11" s="1"/>
  <c r="C5676" i="11"/>
  <c r="D5676" i="11" s="1"/>
  <c r="C5678" i="11"/>
  <c r="D5678" i="11" s="1"/>
  <c r="C5677" i="11"/>
  <c r="D5677" i="11" s="1"/>
  <c r="C5679" i="11"/>
  <c r="D5679" i="11" s="1"/>
  <c r="C5680" i="11"/>
  <c r="D5680" i="11" s="1"/>
  <c r="C5681" i="11"/>
  <c r="D5681" i="11" s="1"/>
  <c r="C5682" i="11"/>
  <c r="D5682" i="11" s="1"/>
  <c r="C5683" i="11"/>
  <c r="D5683" i="11" s="1"/>
  <c r="C5684" i="11"/>
  <c r="D5684" i="11" s="1"/>
  <c r="C5685" i="11"/>
  <c r="D5685" i="11" s="1"/>
  <c r="C5686" i="11"/>
  <c r="D5686" i="11" s="1"/>
  <c r="C5687" i="11"/>
  <c r="D5687" i="11" s="1"/>
  <c r="C5688" i="11"/>
  <c r="D5688" i="11" s="1"/>
  <c r="C5689" i="11"/>
  <c r="D5689" i="11" s="1"/>
  <c r="C5690" i="11"/>
  <c r="D5690" i="11" s="1"/>
  <c r="C5691" i="11"/>
  <c r="D5691" i="11" s="1"/>
  <c r="C5692" i="11"/>
  <c r="D5692" i="11" s="1"/>
  <c r="C5693" i="11"/>
  <c r="D5693" i="11" s="1"/>
  <c r="C5694" i="11"/>
  <c r="D5694" i="11" s="1"/>
  <c r="C5695" i="11"/>
  <c r="D5695" i="11" s="1"/>
  <c r="C5696" i="11"/>
  <c r="D5696" i="11" s="1"/>
  <c r="C5697" i="11"/>
  <c r="D5697" i="11" s="1"/>
  <c r="C5698" i="11"/>
  <c r="D5698" i="11" s="1"/>
  <c r="C5699" i="11"/>
  <c r="D5699" i="11" s="1"/>
  <c r="C5700" i="11"/>
  <c r="D5700" i="11" s="1"/>
  <c r="C5701" i="11"/>
  <c r="D5701" i="11" s="1"/>
  <c r="C5702" i="11"/>
  <c r="D5702" i="11" s="1"/>
  <c r="C5703" i="11"/>
  <c r="D5703" i="11" s="1"/>
  <c r="C5704" i="11"/>
  <c r="D5704" i="11" s="1"/>
  <c r="C5705" i="11"/>
  <c r="D5705" i="11" s="1"/>
  <c r="C5706" i="11"/>
  <c r="D5706" i="11" s="1"/>
  <c r="C5707" i="11"/>
  <c r="D5707" i="11" s="1"/>
  <c r="C5708" i="11"/>
  <c r="D5708" i="11" s="1"/>
  <c r="C5709" i="11"/>
  <c r="D5709" i="11" s="1"/>
  <c r="C5710" i="11"/>
  <c r="D5710" i="11" s="1"/>
  <c r="C5711" i="11"/>
  <c r="D5711" i="11" s="1"/>
  <c r="C5712" i="11"/>
  <c r="D5712" i="11" s="1"/>
  <c r="C5713" i="11"/>
  <c r="D5713" i="11" s="1"/>
  <c r="C5714" i="11"/>
  <c r="D5714" i="11" s="1"/>
  <c r="C5715" i="11"/>
  <c r="D5715" i="11" s="1"/>
  <c r="C5716" i="11"/>
  <c r="D5716" i="11" s="1"/>
  <c r="C5717" i="11"/>
  <c r="D5717" i="11" s="1"/>
  <c r="C5718" i="11"/>
  <c r="D5718" i="11" s="1"/>
  <c r="C5719" i="11"/>
  <c r="D5719" i="11" s="1"/>
  <c r="C5720" i="11"/>
  <c r="D5720" i="11" s="1"/>
  <c r="C5721" i="11"/>
  <c r="D5721" i="11" s="1"/>
  <c r="C5722" i="11"/>
  <c r="D5722" i="11" s="1"/>
  <c r="C5723" i="11"/>
  <c r="D5723" i="11" s="1"/>
  <c r="C5724" i="11"/>
  <c r="D5724" i="11" s="1"/>
  <c r="C5725" i="11"/>
  <c r="D5725" i="11" s="1"/>
  <c r="C5726" i="11"/>
  <c r="D5726" i="11" s="1"/>
  <c r="C5727" i="11"/>
  <c r="D5727" i="11" s="1"/>
  <c r="C5728" i="11"/>
  <c r="D5728" i="11" s="1"/>
  <c r="C5729" i="11"/>
  <c r="D5729" i="11" s="1"/>
  <c r="C5730" i="11"/>
  <c r="D5730" i="11" s="1"/>
  <c r="C5731" i="11"/>
  <c r="D5731" i="11" s="1"/>
  <c r="C5732" i="11"/>
  <c r="D5732" i="11" s="1"/>
  <c r="C5733" i="11"/>
  <c r="D5733" i="11" s="1"/>
  <c r="C5734" i="11"/>
  <c r="D5734" i="11" s="1"/>
  <c r="C5735" i="11"/>
  <c r="D5735" i="11" s="1"/>
  <c r="C5736" i="11"/>
  <c r="D5736" i="11" s="1"/>
  <c r="C5737" i="11"/>
  <c r="D5737" i="11" s="1"/>
  <c r="C5738" i="11"/>
  <c r="D5738" i="11" s="1"/>
  <c r="C5739" i="11"/>
  <c r="D5739" i="11" s="1"/>
  <c r="C5740" i="11"/>
  <c r="D5740" i="11" s="1"/>
  <c r="C5741" i="11"/>
  <c r="D5741" i="11" s="1"/>
  <c r="C5742" i="11"/>
  <c r="D5742" i="11" s="1"/>
  <c r="C5743" i="11"/>
  <c r="D5743" i="11" s="1"/>
  <c r="C5744" i="11"/>
  <c r="D5744" i="11" s="1"/>
  <c r="C5745" i="11"/>
  <c r="D5745" i="11" s="1"/>
  <c r="C5746" i="11"/>
  <c r="D5746" i="11" s="1"/>
  <c r="C5747" i="11"/>
  <c r="D5747" i="11" s="1"/>
  <c r="C5748" i="11"/>
  <c r="D5748" i="11" s="1"/>
  <c r="C5749" i="11"/>
  <c r="D5749" i="11" s="1"/>
  <c r="C5750" i="11"/>
  <c r="D5750" i="11" s="1"/>
  <c r="C5751" i="11"/>
  <c r="D5751" i="11" s="1"/>
  <c r="C5752" i="11"/>
  <c r="D5752" i="11" s="1"/>
  <c r="C5753" i="11"/>
  <c r="D5753" i="11" s="1"/>
  <c r="C5755" i="11"/>
  <c r="D5755" i="11" s="1"/>
  <c r="C5754" i="11"/>
  <c r="D5754" i="11" s="1"/>
  <c r="C5756" i="11"/>
  <c r="D5756" i="11" s="1"/>
  <c r="C5757" i="11"/>
  <c r="D5757" i="11" s="1"/>
  <c r="C5759" i="11"/>
  <c r="D5759" i="11" s="1"/>
  <c r="C5758" i="11"/>
  <c r="D5758" i="11" s="1"/>
  <c r="C5760" i="11"/>
  <c r="D5760" i="11" s="1"/>
  <c r="C5761" i="11"/>
  <c r="D5761" i="11" s="1"/>
  <c r="C5762" i="11"/>
  <c r="D5762" i="11" s="1"/>
  <c r="C5763" i="11"/>
  <c r="D5763" i="11" s="1"/>
  <c r="C5764" i="11"/>
  <c r="D5764" i="11" s="1"/>
  <c r="C5765" i="11"/>
  <c r="D5765" i="11" s="1"/>
  <c r="C5766" i="11"/>
  <c r="D5766" i="11" s="1"/>
  <c r="C5767" i="11"/>
  <c r="D5767" i="11" s="1"/>
  <c r="C5768" i="11"/>
  <c r="D5768" i="11" s="1"/>
  <c r="C5769" i="11"/>
  <c r="D5769" i="11" s="1"/>
  <c r="C5770" i="11"/>
  <c r="D5770" i="11" s="1"/>
  <c r="C5771" i="11"/>
  <c r="D5771" i="11" s="1"/>
  <c r="C5772" i="11"/>
  <c r="D5772" i="11" s="1"/>
  <c r="C5773" i="11"/>
  <c r="D5773" i="11" s="1"/>
  <c r="C5774" i="11"/>
  <c r="D5774" i="11" s="1"/>
  <c r="C5775" i="11"/>
  <c r="D5775" i="11" s="1"/>
  <c r="C5776" i="11"/>
  <c r="D5776" i="11" s="1"/>
  <c r="C5777" i="11"/>
  <c r="D5777" i="11" s="1"/>
  <c r="C5778" i="11"/>
  <c r="D5778" i="11" s="1"/>
  <c r="C5780" i="11"/>
  <c r="D5780" i="11" s="1"/>
  <c r="C5779" i="11"/>
  <c r="D5779" i="11" s="1"/>
  <c r="C5781" i="11"/>
  <c r="D5781" i="11" s="1"/>
  <c r="C5782" i="11"/>
  <c r="D5782" i="11" s="1"/>
  <c r="C5783" i="11"/>
  <c r="D5783" i="11" s="1"/>
  <c r="C5784" i="11"/>
  <c r="D5784" i="11" s="1"/>
  <c r="C5785" i="11"/>
  <c r="D5785" i="11" s="1"/>
  <c r="C5786" i="11"/>
  <c r="D5786" i="11" s="1"/>
  <c r="C5787" i="11"/>
  <c r="D5787" i="11" s="1"/>
  <c r="C5788" i="11"/>
  <c r="D5788" i="11" s="1"/>
  <c r="C5789" i="11"/>
  <c r="D5789" i="11" s="1"/>
  <c r="C5790" i="11"/>
  <c r="D5790" i="11" s="1"/>
  <c r="C5791" i="11"/>
  <c r="D5791" i="11" s="1"/>
  <c r="C5792" i="11"/>
  <c r="D5792" i="11" s="1"/>
  <c r="C5793" i="11"/>
  <c r="D5793" i="11" s="1"/>
  <c r="C5794" i="11"/>
  <c r="D5794" i="11" s="1"/>
  <c r="C5795" i="11"/>
  <c r="D5795" i="11" s="1"/>
  <c r="C5796" i="11"/>
  <c r="D5796" i="11" s="1"/>
  <c r="C5797" i="11"/>
  <c r="D5797" i="11" s="1"/>
  <c r="C5798" i="11"/>
  <c r="D5798" i="11" s="1"/>
  <c r="C5799" i="11"/>
  <c r="D5799" i="11" s="1"/>
  <c r="C5800" i="11"/>
  <c r="D5800" i="11" s="1"/>
  <c r="C5801" i="11"/>
  <c r="D5801" i="11" s="1"/>
  <c r="C5802" i="11"/>
  <c r="D5802" i="11" s="1"/>
  <c r="C5803" i="11"/>
  <c r="D5803" i="11" s="1"/>
  <c r="C5805" i="11"/>
  <c r="D5805" i="11" s="1"/>
  <c r="C5804" i="11"/>
  <c r="D5804" i="11" s="1"/>
  <c r="C5806" i="11"/>
  <c r="D5806" i="11" s="1"/>
  <c r="C5807" i="11"/>
  <c r="D5807" i="11" s="1"/>
  <c r="C5808" i="11"/>
  <c r="D5808" i="11" s="1"/>
  <c r="C5809" i="11"/>
  <c r="D5809" i="11" s="1"/>
  <c r="C5810" i="11"/>
  <c r="D5810" i="11" s="1"/>
  <c r="C5811" i="11"/>
  <c r="D5811" i="11" s="1"/>
  <c r="C5812" i="11"/>
  <c r="D5812" i="11" s="1"/>
  <c r="C5813" i="11"/>
  <c r="D5813" i="11" s="1"/>
  <c r="C5814" i="11"/>
  <c r="D5814" i="11" s="1"/>
  <c r="C5815" i="11"/>
  <c r="D5815" i="11" s="1"/>
  <c r="C5816" i="11"/>
  <c r="D5816" i="11" s="1"/>
  <c r="C5817" i="11"/>
  <c r="D5817" i="11" s="1"/>
  <c r="C5818" i="11"/>
  <c r="D5818" i="11" s="1"/>
  <c r="C5819" i="11"/>
  <c r="D5819" i="11" s="1"/>
  <c r="C5820" i="11"/>
  <c r="D5820" i="11" s="1"/>
  <c r="C5821" i="11"/>
  <c r="D5821" i="11" s="1"/>
  <c r="C5822" i="11"/>
  <c r="D5822" i="11" s="1"/>
  <c r="C5823" i="11"/>
  <c r="D5823" i="11" s="1"/>
  <c r="C5824" i="11"/>
  <c r="D5824" i="11" s="1"/>
  <c r="C5825" i="11"/>
  <c r="D5825" i="11" s="1"/>
  <c r="C5826" i="11"/>
  <c r="D5826" i="11" s="1"/>
  <c r="C5827" i="11"/>
  <c r="D5827" i="11" s="1"/>
  <c r="C5828" i="11"/>
  <c r="D5828" i="11" s="1"/>
  <c r="C5829" i="11"/>
  <c r="D5829" i="11" s="1"/>
  <c r="C5830" i="11"/>
  <c r="D5830" i="11" s="1"/>
  <c r="C5831" i="11"/>
  <c r="D5831" i="11" s="1"/>
  <c r="C5833" i="11"/>
  <c r="D5833" i="11" s="1"/>
  <c r="C5832" i="11"/>
  <c r="D5832" i="11" s="1"/>
  <c r="C5834" i="11"/>
  <c r="D5834" i="11" s="1"/>
  <c r="C5835" i="11"/>
  <c r="D5835" i="11" s="1"/>
  <c r="C5836" i="11"/>
  <c r="D5836" i="11" s="1"/>
  <c r="C5837" i="11"/>
  <c r="D5837" i="11" s="1"/>
  <c r="C5838" i="11"/>
  <c r="D5838" i="11" s="1"/>
  <c r="C5839" i="11"/>
  <c r="D5839" i="11" s="1"/>
  <c r="C5840" i="11"/>
  <c r="D5840" i="11" s="1"/>
  <c r="C5841" i="11"/>
  <c r="D5841" i="11" s="1"/>
  <c r="C5842" i="11"/>
  <c r="D5842" i="11" s="1"/>
  <c r="C5843" i="11"/>
  <c r="D5843" i="11" s="1"/>
  <c r="C2757" i="11"/>
  <c r="D2757" i="11" s="1"/>
  <c r="C2758" i="11"/>
  <c r="D2758" i="11" s="1"/>
  <c r="C2759" i="11"/>
  <c r="D2759" i="11" s="1"/>
  <c r="C2760" i="11"/>
  <c r="D2760" i="11" s="1"/>
  <c r="C2761" i="11"/>
  <c r="D2761" i="11" s="1"/>
  <c r="C2762" i="11"/>
  <c r="D2762" i="11" s="1"/>
  <c r="C2763" i="11"/>
  <c r="D2763" i="11" s="1"/>
  <c r="C2764" i="11"/>
  <c r="D2764" i="11" s="1"/>
  <c r="C2765" i="11"/>
  <c r="D2765" i="11" s="1"/>
  <c r="C2766" i="11"/>
  <c r="D2766" i="11" s="1"/>
  <c r="C2767" i="11"/>
  <c r="D2767" i="11" s="1"/>
  <c r="C2768" i="11"/>
  <c r="D2768" i="11" s="1"/>
  <c r="C2769" i="11"/>
  <c r="D2769" i="11" s="1"/>
  <c r="C2770" i="11"/>
  <c r="D2770" i="11" s="1"/>
  <c r="C2771" i="11"/>
  <c r="D2771" i="11" s="1"/>
  <c r="C2772" i="11"/>
  <c r="D2772" i="11" s="1"/>
  <c r="C2773" i="11"/>
  <c r="D2773" i="11" s="1"/>
  <c r="C2774" i="11"/>
  <c r="D2774" i="11" s="1"/>
  <c r="C2775" i="11"/>
  <c r="D2775" i="11" s="1"/>
  <c r="C2776" i="11"/>
  <c r="D2776" i="11" s="1"/>
  <c r="C2777" i="11"/>
  <c r="D2777" i="11" s="1"/>
  <c r="C2778" i="11"/>
  <c r="D2778" i="11" s="1"/>
  <c r="C2779" i="11"/>
  <c r="D2779" i="11" s="1"/>
  <c r="C2780" i="11"/>
  <c r="D2780" i="11" s="1"/>
  <c r="C2781" i="11"/>
  <c r="D2781" i="11" s="1"/>
  <c r="C2782" i="11"/>
  <c r="D2782" i="11" s="1"/>
  <c r="C2783" i="11"/>
  <c r="D2783" i="11" s="1"/>
  <c r="C2784" i="11"/>
  <c r="D2784" i="11" s="1"/>
  <c r="C2785" i="11"/>
  <c r="D2785" i="11" s="1"/>
  <c r="C2786" i="11"/>
  <c r="D2786" i="11" s="1"/>
  <c r="C2787" i="11"/>
  <c r="D2787" i="11" s="1"/>
  <c r="C2788" i="11"/>
  <c r="D2788" i="11" s="1"/>
  <c r="C2789" i="11"/>
  <c r="D2789" i="11" s="1"/>
  <c r="C2790" i="11"/>
  <c r="D2790" i="11" s="1"/>
  <c r="C2791" i="11"/>
  <c r="D2791" i="11" s="1"/>
  <c r="C2792" i="11"/>
  <c r="D2792" i="11" s="1"/>
  <c r="C2793" i="11"/>
  <c r="D2793" i="11" s="1"/>
  <c r="C2794" i="11"/>
  <c r="D2794" i="11" s="1"/>
  <c r="C2795" i="11"/>
  <c r="D2795" i="11" s="1"/>
  <c r="C2796" i="11"/>
  <c r="D2796" i="11" s="1"/>
  <c r="C2797" i="11"/>
  <c r="D2797" i="11" s="1"/>
  <c r="C2798" i="11"/>
  <c r="D2798" i="11" s="1"/>
  <c r="C2799" i="11"/>
  <c r="D2799" i="11" s="1"/>
  <c r="C2800" i="11"/>
  <c r="D2800" i="11" s="1"/>
  <c r="C2801" i="11"/>
  <c r="D2801" i="11" s="1"/>
  <c r="C2802" i="11"/>
  <c r="D2802" i="11" s="1"/>
  <c r="C2803" i="11"/>
  <c r="D2803" i="11" s="1"/>
  <c r="C2804" i="11"/>
  <c r="D2804" i="11" s="1"/>
  <c r="C2805" i="11"/>
  <c r="D2805" i="11" s="1"/>
  <c r="C2806" i="11"/>
  <c r="D2806" i="11" s="1"/>
  <c r="C2807" i="11"/>
  <c r="D2807" i="11" s="1"/>
  <c r="C2808" i="11"/>
  <c r="D2808" i="11" s="1"/>
  <c r="C2809" i="11"/>
  <c r="D2809" i="11" s="1"/>
  <c r="C2810" i="11"/>
  <c r="D2810" i="11" s="1"/>
  <c r="C2811" i="11"/>
  <c r="D2811" i="11" s="1"/>
  <c r="C2812" i="11"/>
  <c r="D2812" i="11" s="1"/>
  <c r="C2813" i="11"/>
  <c r="D2813" i="11" s="1"/>
  <c r="C2814" i="11"/>
  <c r="D2814" i="11" s="1"/>
  <c r="C2816" i="11"/>
  <c r="D2816" i="11" s="1"/>
  <c r="C2815" i="11"/>
  <c r="D2815" i="11" s="1"/>
  <c r="C2817" i="11"/>
  <c r="D2817" i="11" s="1"/>
  <c r="C2818" i="11"/>
  <c r="D2818" i="11" s="1"/>
  <c r="C2819" i="11"/>
  <c r="D2819" i="11" s="1"/>
  <c r="C2820" i="11"/>
  <c r="D2820" i="11" s="1"/>
  <c r="C2821" i="11"/>
  <c r="D2821" i="11" s="1"/>
  <c r="C2822" i="11"/>
  <c r="D2822" i="11" s="1"/>
  <c r="C2823" i="11"/>
  <c r="D2823" i="11" s="1"/>
  <c r="C2824" i="11"/>
  <c r="D2824" i="11" s="1"/>
  <c r="C2825" i="11"/>
  <c r="D2825" i="11" s="1"/>
  <c r="C2826" i="11"/>
  <c r="D2826" i="11" s="1"/>
  <c r="C2827" i="11"/>
  <c r="D2827" i="11" s="1"/>
  <c r="C2828" i="11"/>
  <c r="D2828" i="11" s="1"/>
  <c r="C2829" i="11"/>
  <c r="D2829" i="11" s="1"/>
  <c r="C2830" i="11"/>
  <c r="D2830" i="11" s="1"/>
  <c r="C2831" i="11"/>
  <c r="D2831" i="11" s="1"/>
  <c r="C2832" i="11"/>
  <c r="D2832" i="11" s="1"/>
  <c r="C2833" i="11"/>
  <c r="D2833" i="11" s="1"/>
  <c r="C2834" i="11"/>
  <c r="D2834" i="11" s="1"/>
  <c r="C2835" i="11"/>
  <c r="D2835" i="11" s="1"/>
  <c r="C2836" i="11"/>
  <c r="D2836" i="11" s="1"/>
  <c r="C2837" i="11"/>
  <c r="D2837" i="11" s="1"/>
  <c r="C2838" i="11"/>
  <c r="D2838" i="11" s="1"/>
  <c r="C2839" i="11"/>
  <c r="D2839" i="11" s="1"/>
  <c r="C2840" i="11"/>
  <c r="D2840" i="11" s="1"/>
  <c r="C2841" i="11"/>
  <c r="D2841" i="11" s="1"/>
  <c r="C2842" i="11"/>
  <c r="D2842" i="11" s="1"/>
  <c r="C2843" i="11"/>
  <c r="D2843" i="11" s="1"/>
  <c r="C2844" i="11"/>
  <c r="D2844" i="11" s="1"/>
  <c r="C2845" i="11"/>
  <c r="D2845" i="11" s="1"/>
  <c r="C2846" i="11"/>
  <c r="D2846" i="11" s="1"/>
  <c r="C2848" i="11"/>
  <c r="D2848" i="11" s="1"/>
  <c r="C2847" i="11"/>
  <c r="D2847" i="11" s="1"/>
  <c r="C2849" i="11"/>
  <c r="D2849" i="11" s="1"/>
  <c r="C2850" i="11"/>
  <c r="D2850" i="11" s="1"/>
  <c r="C2851" i="11"/>
  <c r="D2851" i="11" s="1"/>
  <c r="C2853" i="11"/>
  <c r="D2853" i="11" s="1"/>
  <c r="C2852" i="11"/>
  <c r="D2852" i="11" s="1"/>
  <c r="C2854" i="11"/>
  <c r="D2854" i="11" s="1"/>
  <c r="C2855" i="11"/>
  <c r="D2855" i="11" s="1"/>
  <c r="C2856" i="11"/>
  <c r="D2856" i="11" s="1"/>
  <c r="C2857" i="11"/>
  <c r="D2857" i="11" s="1"/>
  <c r="C2858" i="11"/>
  <c r="D2858" i="11" s="1"/>
  <c r="C2859" i="11"/>
  <c r="D2859" i="11" s="1"/>
  <c r="C2861" i="11"/>
  <c r="D2861" i="11" s="1"/>
  <c r="C2860" i="11"/>
  <c r="D2860" i="11" s="1"/>
  <c r="C2862" i="11"/>
  <c r="D2862" i="11" s="1"/>
  <c r="C2863" i="11"/>
  <c r="D2863" i="11" s="1"/>
  <c r="C2864" i="11"/>
  <c r="D2864" i="11" s="1"/>
  <c r="C2865" i="11"/>
  <c r="D2865" i="11" s="1"/>
  <c r="C2866" i="11"/>
  <c r="D2866" i="11" s="1"/>
  <c r="C2867" i="11"/>
  <c r="D2867" i="11" s="1"/>
  <c r="C2868" i="11"/>
  <c r="D2868" i="11" s="1"/>
  <c r="C2869" i="11"/>
  <c r="D2869" i="11" s="1"/>
  <c r="C2870" i="11"/>
  <c r="D2870" i="11" s="1"/>
  <c r="C2871" i="11"/>
  <c r="D2871" i="11" s="1"/>
  <c r="C2872" i="11"/>
  <c r="D2872" i="11" s="1"/>
  <c r="C2873" i="11"/>
  <c r="D2873" i="11" s="1"/>
  <c r="C2874" i="11"/>
  <c r="D2874" i="11" s="1"/>
  <c r="C2876" i="11"/>
  <c r="D2876" i="11" s="1"/>
  <c r="C2875" i="11"/>
  <c r="D2875" i="11" s="1"/>
  <c r="C2877" i="11"/>
  <c r="D2877" i="11" s="1"/>
  <c r="C2878" i="11"/>
  <c r="D2878" i="11" s="1"/>
  <c r="C2879" i="11"/>
  <c r="D2879" i="11" s="1"/>
  <c r="C2880" i="11"/>
  <c r="D2880" i="11" s="1"/>
  <c r="C2881" i="11"/>
  <c r="D2881" i="11" s="1"/>
  <c r="C2882" i="11"/>
  <c r="D2882" i="11" s="1"/>
  <c r="C2883" i="11"/>
  <c r="D2883" i="11" s="1"/>
  <c r="C2884" i="11"/>
  <c r="D2884" i="11" s="1"/>
  <c r="C2885" i="11"/>
  <c r="D2885" i="11" s="1"/>
  <c r="C2886" i="11"/>
  <c r="D2886" i="11" s="1"/>
  <c r="C2887" i="11"/>
  <c r="D2887" i="11" s="1"/>
  <c r="C2888" i="11"/>
  <c r="D2888" i="11" s="1"/>
  <c r="C2889" i="11"/>
  <c r="D2889" i="11" s="1"/>
  <c r="C2890" i="11"/>
  <c r="D2890" i="11" s="1"/>
  <c r="C2891" i="11"/>
  <c r="D2891" i="11" s="1"/>
  <c r="C2892" i="11"/>
  <c r="D2892" i="11" s="1"/>
  <c r="C2893" i="11"/>
  <c r="D2893" i="11" s="1"/>
  <c r="C2894" i="11"/>
  <c r="D2894" i="11" s="1"/>
  <c r="C2895" i="11"/>
  <c r="D2895" i="11" s="1"/>
  <c r="C2896" i="11"/>
  <c r="D2896" i="11" s="1"/>
  <c r="C2897" i="11"/>
  <c r="D2897" i="11" s="1"/>
  <c r="C2898" i="11"/>
  <c r="D2898" i="11" s="1"/>
  <c r="C2899" i="11"/>
  <c r="D2899" i="11" s="1"/>
  <c r="C2900" i="11"/>
  <c r="D2900" i="11" s="1"/>
  <c r="C2901" i="11"/>
  <c r="D2901" i="11" s="1"/>
  <c r="C2902" i="11"/>
  <c r="D2902" i="11" s="1"/>
  <c r="C2903" i="11"/>
  <c r="D2903" i="11" s="1"/>
  <c r="C2904" i="11"/>
  <c r="D2904" i="11" s="1"/>
  <c r="C2905" i="11"/>
  <c r="D2905" i="11" s="1"/>
  <c r="C2906" i="11"/>
  <c r="D2906" i="11" s="1"/>
  <c r="C2907" i="11"/>
  <c r="D2907" i="11" s="1"/>
  <c r="C2908" i="11"/>
  <c r="D2908" i="11" s="1"/>
  <c r="C2909" i="11"/>
  <c r="D2909" i="11" s="1"/>
  <c r="C2910" i="11"/>
  <c r="D2910" i="11" s="1"/>
  <c r="C2911" i="11"/>
  <c r="D2911" i="11" s="1"/>
  <c r="C2912" i="11"/>
  <c r="D2912" i="11" s="1"/>
  <c r="C2913" i="11"/>
  <c r="D2913" i="11" s="1"/>
  <c r="C2914" i="11"/>
  <c r="D2914" i="11" s="1"/>
  <c r="C2915" i="11"/>
  <c r="D2915" i="11" s="1"/>
  <c r="C2916" i="11"/>
  <c r="D2916" i="11" s="1"/>
  <c r="C2917" i="11"/>
  <c r="D2917" i="11" s="1"/>
  <c r="C2918" i="11"/>
  <c r="D2918" i="11" s="1"/>
  <c r="C2919" i="11"/>
  <c r="D2919" i="11" s="1"/>
  <c r="C2920" i="11"/>
  <c r="D2920" i="11" s="1"/>
  <c r="C2921" i="11"/>
  <c r="D2921" i="11" s="1"/>
  <c r="C2922" i="11"/>
  <c r="D2922" i="11" s="1"/>
  <c r="C2923" i="11"/>
  <c r="D2923" i="11" s="1"/>
  <c r="C2924" i="11"/>
  <c r="D2924" i="11" s="1"/>
  <c r="C2925" i="11"/>
  <c r="D2925" i="11" s="1"/>
  <c r="C2926" i="11"/>
  <c r="D2926" i="11" s="1"/>
  <c r="C2927" i="11"/>
  <c r="D2927" i="11" s="1"/>
  <c r="C2928" i="11"/>
  <c r="D2928" i="11" s="1"/>
  <c r="C2929" i="11"/>
  <c r="D2929" i="11" s="1"/>
  <c r="C2930" i="11"/>
  <c r="D2930" i="11" s="1"/>
  <c r="C2931" i="11"/>
  <c r="D2931" i="11" s="1"/>
  <c r="C2932" i="11"/>
  <c r="D2932" i="11" s="1"/>
  <c r="C2933" i="11"/>
  <c r="D2933" i="11" s="1"/>
  <c r="C2934" i="11"/>
  <c r="D2934" i="11" s="1"/>
  <c r="C2935" i="11"/>
  <c r="D2935" i="11" s="1"/>
  <c r="C2936" i="11"/>
  <c r="D2936" i="11" s="1"/>
  <c r="C2937" i="11"/>
  <c r="D2937" i="11" s="1"/>
  <c r="C2938" i="11"/>
  <c r="D2938" i="11" s="1"/>
  <c r="C2939" i="11"/>
  <c r="D2939" i="11" s="1"/>
  <c r="C2940" i="11"/>
  <c r="D2940" i="11" s="1"/>
  <c r="C2941" i="11"/>
  <c r="D2941" i="11" s="1"/>
  <c r="C2942" i="11"/>
  <c r="D2942" i="11" s="1"/>
  <c r="C2943" i="11"/>
  <c r="D2943" i="11" s="1"/>
  <c r="C2944" i="11"/>
  <c r="D2944" i="11" s="1"/>
  <c r="C2945" i="11"/>
  <c r="D2945" i="11" s="1"/>
  <c r="C2946" i="11"/>
  <c r="D2946" i="11" s="1"/>
  <c r="C2947" i="11"/>
  <c r="D2947" i="11" s="1"/>
  <c r="C8926" i="11"/>
  <c r="D8926" i="11" s="1"/>
  <c r="C8928" i="11"/>
  <c r="D8928" i="11" s="1"/>
  <c r="C8927" i="11"/>
  <c r="D8927" i="11" s="1"/>
  <c r="C8929" i="11"/>
  <c r="D8929" i="11" s="1"/>
  <c r="C8930" i="11"/>
  <c r="D8930" i="11" s="1"/>
  <c r="C8933" i="11"/>
  <c r="D8933" i="11" s="1"/>
  <c r="C8931" i="11"/>
  <c r="D8931" i="11" s="1"/>
  <c r="C8932" i="11"/>
  <c r="D8932" i="11" s="1"/>
  <c r="C8934" i="11"/>
  <c r="D8934" i="11" s="1"/>
  <c r="C8936" i="11"/>
  <c r="D8936" i="11" s="1"/>
  <c r="C8935" i="11"/>
  <c r="D8935" i="11" s="1"/>
  <c r="C8940" i="11"/>
  <c r="D8940" i="11" s="1"/>
  <c r="C8937" i="11"/>
  <c r="D8937" i="11" s="1"/>
  <c r="C8941" i="11"/>
  <c r="D8941" i="11" s="1"/>
  <c r="C8938" i="11"/>
  <c r="D8938" i="11" s="1"/>
  <c r="C8939" i="11"/>
  <c r="D8939" i="11" s="1"/>
  <c r="C8942" i="11"/>
  <c r="D8942" i="11" s="1"/>
  <c r="C8943" i="11"/>
  <c r="D8943" i="11" s="1"/>
  <c r="C8945" i="11"/>
  <c r="D8945" i="11" s="1"/>
  <c r="C8944" i="11"/>
  <c r="D8944" i="11" s="1"/>
  <c r="C8946" i="11"/>
  <c r="D8946" i="11" s="1"/>
  <c r="C8950" i="11"/>
  <c r="D8950" i="11" s="1"/>
  <c r="C8947" i="11"/>
  <c r="D8947" i="11" s="1"/>
  <c r="C8949" i="11"/>
  <c r="D8949" i="11" s="1"/>
  <c r="C8951" i="11"/>
  <c r="D8951" i="11" s="1"/>
  <c r="C8952" i="11"/>
  <c r="D8952" i="11" s="1"/>
  <c r="C8948" i="11"/>
  <c r="D8948" i="11" s="1"/>
  <c r="C8954" i="11"/>
  <c r="D8954" i="11" s="1"/>
  <c r="C8953" i="11"/>
  <c r="D8953" i="11" s="1"/>
  <c r="C8955" i="11"/>
  <c r="D8955" i="11" s="1"/>
  <c r="C8957" i="11"/>
  <c r="D8957" i="11" s="1"/>
  <c r="C8956" i="11"/>
  <c r="D8956" i="11" s="1"/>
  <c r="C8962" i="11"/>
  <c r="D8962" i="11" s="1"/>
  <c r="C8960" i="11"/>
  <c r="D8960" i="11" s="1"/>
  <c r="C8959" i="11"/>
  <c r="D8959" i="11" s="1"/>
  <c r="C8958" i="11"/>
  <c r="D8958" i="11" s="1"/>
  <c r="C8961" i="11"/>
  <c r="D8961" i="11" s="1"/>
  <c r="C8970" i="11"/>
  <c r="D8970" i="11" s="1"/>
  <c r="C8966" i="11"/>
  <c r="D8966" i="11" s="1"/>
  <c r="C8963" i="11"/>
  <c r="D8963" i="11" s="1"/>
  <c r="C8969" i="11"/>
  <c r="D8969" i="11" s="1"/>
  <c r="C8965" i="11"/>
  <c r="D8965" i="11" s="1"/>
  <c r="C8968" i="11"/>
  <c r="D8968" i="11" s="1"/>
  <c r="C8964" i="11"/>
  <c r="D8964" i="11" s="1"/>
  <c r="C8967" i="11"/>
  <c r="D8967" i="11" s="1"/>
  <c r="C8972" i="11"/>
  <c r="D8972" i="11" s="1"/>
  <c r="C8971" i="11"/>
  <c r="D8971" i="11" s="1"/>
  <c r="C8973" i="11"/>
  <c r="D8973" i="11" s="1"/>
  <c r="C8975" i="11"/>
  <c r="D8975" i="11" s="1"/>
  <c r="C8974" i="11"/>
  <c r="D8974" i="11" s="1"/>
  <c r="C8976" i="11"/>
  <c r="D8976" i="11" s="1"/>
  <c r="C8977" i="11"/>
  <c r="D8977" i="11" s="1"/>
  <c r="C8978" i="11"/>
  <c r="D8978" i="11" s="1"/>
  <c r="C8979" i="11"/>
  <c r="D8979" i="11" s="1"/>
  <c r="C8980" i="11"/>
  <c r="D8980" i="11" s="1"/>
  <c r="C9006" i="11"/>
  <c r="D9006" i="11" s="1"/>
  <c r="C9009" i="11"/>
  <c r="D9009" i="11" s="1"/>
  <c r="C9001" i="11"/>
  <c r="D9001" i="11" s="1"/>
  <c r="C9018" i="11"/>
  <c r="D9018" i="11" s="1"/>
  <c r="C9000" i="11"/>
  <c r="D9000" i="11" s="1"/>
  <c r="C8999" i="11"/>
  <c r="D8999" i="11" s="1"/>
  <c r="C9012" i="11"/>
  <c r="D9012" i="11" s="1"/>
  <c r="C8985" i="11"/>
  <c r="D8985" i="11" s="1"/>
  <c r="C9017" i="11"/>
  <c r="D9017" i="11" s="1"/>
  <c r="C8989" i="11"/>
  <c r="D8989" i="11" s="1"/>
  <c r="C8996" i="11"/>
  <c r="D8996" i="11" s="1"/>
  <c r="C8988" i="11"/>
  <c r="D8988" i="11" s="1"/>
  <c r="C8991" i="11"/>
  <c r="D8991" i="11" s="1"/>
  <c r="C8986" i="11"/>
  <c r="D8986" i="11" s="1"/>
  <c r="C9002" i="11"/>
  <c r="D9002" i="11" s="1"/>
  <c r="C8984" i="11"/>
  <c r="D8984" i="11" s="1"/>
  <c r="C8993" i="11"/>
  <c r="D8993" i="11" s="1"/>
  <c r="C8994" i="11"/>
  <c r="D8994" i="11" s="1"/>
  <c r="C9022" i="11"/>
  <c r="D9022" i="11" s="1"/>
  <c r="C9013" i="11"/>
  <c r="D9013" i="11" s="1"/>
  <c r="C8998" i="11"/>
  <c r="D8998" i="11" s="1"/>
  <c r="C9015" i="11"/>
  <c r="D9015" i="11" s="1"/>
  <c r="C8992" i="11"/>
  <c r="D8992" i="11" s="1"/>
  <c r="C9003" i="11"/>
  <c r="D9003" i="11" s="1"/>
  <c r="C9019" i="11"/>
  <c r="D9019" i="11" s="1"/>
  <c r="C9010" i="11"/>
  <c r="D9010" i="11" s="1"/>
  <c r="C9007" i="11"/>
  <c r="D9007" i="11" s="1"/>
  <c r="C9005" i="11"/>
  <c r="D9005" i="11" s="1"/>
  <c r="C8981" i="11"/>
  <c r="D8981" i="11" s="1"/>
  <c r="C9004" i="11"/>
  <c r="D9004" i="11" s="1"/>
  <c r="C8990" i="11"/>
  <c r="D8990" i="11" s="1"/>
  <c r="C9008" i="11"/>
  <c r="D9008" i="11" s="1"/>
  <c r="C9020" i="11"/>
  <c r="D9020" i="11" s="1"/>
  <c r="C8995" i="11"/>
  <c r="D8995" i="11" s="1"/>
  <c r="C9021" i="11"/>
  <c r="D9021" i="11" s="1"/>
  <c r="C9014" i="11"/>
  <c r="D9014" i="11" s="1"/>
  <c r="C8982" i="11"/>
  <c r="D8982" i="11" s="1"/>
  <c r="C9016" i="11"/>
  <c r="D9016" i="11" s="1"/>
  <c r="C8987" i="11"/>
  <c r="D8987" i="11" s="1"/>
  <c r="C8997" i="11"/>
  <c r="D8997" i="11" s="1"/>
  <c r="C9011" i="11"/>
  <c r="D9011" i="11" s="1"/>
  <c r="C8983" i="11"/>
  <c r="D8983" i="11" s="1"/>
  <c r="C6021" i="11"/>
  <c r="D6021" i="11" s="1"/>
  <c r="C6022" i="11"/>
  <c r="D6022" i="11" s="1"/>
  <c r="C6023" i="11"/>
  <c r="D6023" i="11" s="1"/>
  <c r="C6024" i="11"/>
  <c r="D6024" i="11" s="1"/>
  <c r="C6026" i="11"/>
  <c r="D6026" i="11" s="1"/>
  <c r="C6025" i="11"/>
  <c r="D6025" i="11" s="1"/>
  <c r="C6027" i="11"/>
  <c r="D6027" i="11" s="1"/>
  <c r="C6033" i="11"/>
  <c r="D6033" i="11" s="1"/>
  <c r="C6028" i="11"/>
  <c r="D6028" i="11" s="1"/>
  <c r="C6032" i="11"/>
  <c r="D6032" i="11" s="1"/>
  <c r="C6030" i="11"/>
  <c r="D6030" i="11" s="1"/>
  <c r="C6031" i="11"/>
  <c r="D6031" i="11" s="1"/>
  <c r="C6029" i="11"/>
  <c r="D6029" i="11" s="1"/>
  <c r="C6039" i="11"/>
  <c r="D6039" i="11" s="1"/>
  <c r="C6036" i="11"/>
  <c r="D6036" i="11" s="1"/>
  <c r="C6037" i="11"/>
  <c r="D6037" i="11" s="1"/>
  <c r="C6038" i="11"/>
  <c r="D6038" i="11" s="1"/>
  <c r="C6034" i="11"/>
  <c r="D6034" i="11" s="1"/>
  <c r="C6035" i="11"/>
  <c r="D6035" i="11" s="1"/>
  <c r="C6042" i="11"/>
  <c r="D6042" i="11" s="1"/>
  <c r="C6044" i="11"/>
  <c r="D6044" i="11" s="1"/>
  <c r="C6040" i="11"/>
  <c r="D6040" i="11" s="1"/>
  <c r="C6041" i="11"/>
  <c r="D6041" i="11" s="1"/>
  <c r="C6043" i="11"/>
  <c r="D6043" i="11" s="1"/>
  <c r="C6045" i="11"/>
  <c r="D6045" i="11" s="1"/>
  <c r="C6050" i="11"/>
  <c r="D6050" i="11" s="1"/>
  <c r="C6047" i="11"/>
  <c r="D6047" i="11" s="1"/>
  <c r="C6049" i="11"/>
  <c r="D6049" i="11" s="1"/>
  <c r="C6048" i="11"/>
  <c r="D6048" i="11" s="1"/>
  <c r="C6046" i="11"/>
  <c r="D6046" i="11" s="1"/>
  <c r="C6052" i="11"/>
  <c r="D6052" i="11" s="1"/>
  <c r="C6051" i="11"/>
  <c r="D6051" i="11" s="1"/>
  <c r="C6053" i="11"/>
  <c r="D6053" i="11" s="1"/>
  <c r="C6055" i="11"/>
  <c r="D6055" i="11" s="1"/>
  <c r="C6056" i="11"/>
  <c r="D6056" i="11" s="1"/>
  <c r="C6054" i="11"/>
  <c r="D6054" i="11" s="1"/>
  <c r="C6059" i="11"/>
  <c r="D6059" i="11" s="1"/>
  <c r="C6057" i="11"/>
  <c r="D6057" i="11" s="1"/>
  <c r="C6060" i="11"/>
  <c r="D6060" i="11" s="1"/>
  <c r="C6061" i="11"/>
  <c r="D6061" i="11" s="1"/>
  <c r="C6058" i="11"/>
  <c r="D6058" i="11" s="1"/>
  <c r="C6063" i="11"/>
  <c r="D6063" i="11" s="1"/>
  <c r="C6062" i="11"/>
  <c r="D6062" i="11" s="1"/>
  <c r="C6064" i="11"/>
  <c r="D6064" i="11" s="1"/>
  <c r="C6067" i="11"/>
  <c r="D6067" i="11" s="1"/>
  <c r="C6068" i="11"/>
  <c r="D6068" i="11" s="1"/>
  <c r="C6066" i="11"/>
  <c r="D6066" i="11" s="1"/>
  <c r="C6065" i="11"/>
  <c r="D6065" i="11" s="1"/>
  <c r="C6069" i="11"/>
  <c r="D6069" i="11" s="1"/>
  <c r="C6070" i="11"/>
  <c r="D6070" i="11" s="1"/>
  <c r="C6071" i="11"/>
  <c r="D6071" i="11" s="1"/>
  <c r="C6108" i="11"/>
  <c r="D6108" i="11" s="1"/>
  <c r="C6095" i="11"/>
  <c r="D6095" i="11" s="1"/>
  <c r="C6114" i="11"/>
  <c r="D6114" i="11" s="1"/>
  <c r="C6083" i="11"/>
  <c r="D6083" i="11" s="1"/>
  <c r="C6101" i="11"/>
  <c r="D6101" i="11" s="1"/>
  <c r="C6110" i="11"/>
  <c r="D6110" i="11" s="1"/>
  <c r="C6096" i="11"/>
  <c r="D6096" i="11" s="1"/>
  <c r="C6105" i="11"/>
  <c r="D6105" i="11" s="1"/>
  <c r="C6107" i="11"/>
  <c r="D6107" i="11" s="1"/>
  <c r="C6077" i="11"/>
  <c r="D6077" i="11" s="1"/>
  <c r="C6115" i="11"/>
  <c r="D6115" i="11" s="1"/>
  <c r="C6087" i="11"/>
  <c r="D6087" i="11" s="1"/>
  <c r="C6117" i="11"/>
  <c r="D6117" i="11" s="1"/>
  <c r="C6085" i="11"/>
  <c r="D6085" i="11" s="1"/>
  <c r="C6079" i="11"/>
  <c r="D6079" i="11" s="1"/>
  <c r="C6089" i="11"/>
  <c r="D6089" i="11" s="1"/>
  <c r="C6094" i="11"/>
  <c r="D6094" i="11" s="1"/>
  <c r="C6091" i="11"/>
  <c r="D6091" i="11" s="1"/>
  <c r="C6082" i="11"/>
  <c r="D6082" i="11" s="1"/>
  <c r="C6088" i="11"/>
  <c r="D6088" i="11" s="1"/>
  <c r="C6072" i="11"/>
  <c r="D6072" i="11" s="1"/>
  <c r="C6086" i="11"/>
  <c r="D6086" i="11" s="1"/>
  <c r="C6081" i="11"/>
  <c r="D6081" i="11" s="1"/>
  <c r="C6099" i="11"/>
  <c r="D6099" i="11" s="1"/>
  <c r="C6080" i="11"/>
  <c r="D6080" i="11" s="1"/>
  <c r="C6100" i="11"/>
  <c r="D6100" i="11" s="1"/>
  <c r="C6097" i="11"/>
  <c r="D6097" i="11" s="1"/>
  <c r="C6103" i="11"/>
  <c r="D6103" i="11" s="1"/>
  <c r="C6093" i="11"/>
  <c r="D6093" i="11" s="1"/>
  <c r="C6106" i="11"/>
  <c r="D6106" i="11" s="1"/>
  <c r="C6075" i="11"/>
  <c r="D6075" i="11" s="1"/>
  <c r="C6113" i="11"/>
  <c r="D6113" i="11" s="1"/>
  <c r="C6076" i="11"/>
  <c r="D6076" i="11" s="1"/>
  <c r="C6090" i="11"/>
  <c r="D6090" i="11" s="1"/>
  <c r="C6116" i="11"/>
  <c r="D6116" i="11" s="1"/>
  <c r="C6098" i="11"/>
  <c r="D6098" i="11" s="1"/>
  <c r="C6092" i="11"/>
  <c r="D6092" i="11" s="1"/>
  <c r="C6109" i="11"/>
  <c r="D6109" i="11" s="1"/>
  <c r="C6084" i="11"/>
  <c r="D6084" i="11" s="1"/>
  <c r="C6074" i="11"/>
  <c r="D6074" i="11" s="1"/>
  <c r="C6111" i="11"/>
  <c r="D6111" i="11" s="1"/>
  <c r="C6104" i="11"/>
  <c r="D6104" i="11" s="1"/>
  <c r="C6078" i="11"/>
  <c r="D6078" i="11" s="1"/>
  <c r="C6112" i="11"/>
  <c r="D6112" i="11" s="1"/>
  <c r="C6102" i="11"/>
  <c r="D6102" i="11" s="1"/>
  <c r="C6073" i="11"/>
  <c r="D6073" i="11" s="1"/>
  <c r="C3128" i="11"/>
  <c r="D3128" i="11" s="1"/>
  <c r="C3129" i="11"/>
  <c r="D3129" i="11" s="1"/>
  <c r="C3130" i="11"/>
  <c r="D3130" i="11" s="1"/>
  <c r="C3131" i="11"/>
  <c r="D3131" i="11" s="1"/>
  <c r="C3132" i="11"/>
  <c r="D3132" i="11" s="1"/>
  <c r="C3134" i="11"/>
  <c r="D3134" i="11" s="1"/>
  <c r="C3133" i="11"/>
  <c r="D3133" i="11" s="1"/>
  <c r="C3137" i="11"/>
  <c r="D3137" i="11" s="1"/>
  <c r="C3136" i="11"/>
  <c r="D3136" i="11" s="1"/>
  <c r="C3135" i="11"/>
  <c r="D3135" i="11" s="1"/>
  <c r="C3139" i="11"/>
  <c r="D3139" i="11" s="1"/>
  <c r="C3138" i="11"/>
  <c r="D3138" i="11" s="1"/>
  <c r="C3143" i="11"/>
  <c r="D3143" i="11" s="1"/>
  <c r="C3142" i="11"/>
  <c r="D3142" i="11" s="1"/>
  <c r="C3141" i="11"/>
  <c r="D3141" i="11" s="1"/>
  <c r="C3140" i="11"/>
  <c r="D3140" i="11" s="1"/>
  <c r="C3144" i="11"/>
  <c r="D3144" i="11" s="1"/>
  <c r="C3145" i="11"/>
  <c r="D3145" i="11" s="1"/>
  <c r="C3146" i="11"/>
  <c r="D3146" i="11" s="1"/>
  <c r="C3150" i="11"/>
  <c r="D3150" i="11" s="1"/>
  <c r="C3149" i="11"/>
  <c r="D3149" i="11" s="1"/>
  <c r="C3147" i="11"/>
  <c r="D3147" i="11" s="1"/>
  <c r="C3151" i="11"/>
  <c r="D3151" i="11" s="1"/>
  <c r="C3148" i="11"/>
  <c r="D3148" i="11" s="1"/>
  <c r="C3161" i="11"/>
  <c r="D3161" i="11" s="1"/>
  <c r="C3157" i="11"/>
  <c r="D3157" i="11" s="1"/>
  <c r="C3155" i="11"/>
  <c r="D3155" i="11" s="1"/>
  <c r="C3154" i="11"/>
  <c r="D3154" i="11" s="1"/>
  <c r="C3152" i="11"/>
  <c r="D3152" i="11" s="1"/>
  <c r="C3160" i="11"/>
  <c r="D3160" i="11" s="1"/>
  <c r="C3156" i="11"/>
  <c r="D3156" i="11" s="1"/>
  <c r="C3153" i="11"/>
  <c r="D3153" i="11" s="1"/>
  <c r="C3159" i="11"/>
  <c r="D3159" i="11" s="1"/>
  <c r="C3158" i="11"/>
  <c r="D3158" i="11" s="1"/>
  <c r="C3164" i="11"/>
  <c r="D3164" i="11" s="1"/>
  <c r="C3163" i="11"/>
  <c r="D3163" i="11" s="1"/>
  <c r="C3162" i="11"/>
  <c r="D3162" i="11" s="1"/>
  <c r="C3168" i="11"/>
  <c r="D3168" i="11" s="1"/>
  <c r="C3169" i="11"/>
  <c r="D3169" i="11" s="1"/>
  <c r="C3165" i="11"/>
  <c r="D3165" i="11" s="1"/>
  <c r="C3171" i="11"/>
  <c r="D3171" i="11" s="1"/>
  <c r="C3167" i="11"/>
  <c r="D3167" i="11" s="1"/>
  <c r="C3170" i="11"/>
  <c r="D3170" i="11" s="1"/>
  <c r="C3166" i="11"/>
  <c r="D3166" i="11" s="1"/>
  <c r="C3172" i="11"/>
  <c r="D3172" i="11" s="1"/>
  <c r="C3175" i="11"/>
  <c r="D3175" i="11" s="1"/>
  <c r="C3174" i="11"/>
  <c r="D3174" i="11" s="1"/>
  <c r="C3173" i="11"/>
  <c r="D3173" i="11" s="1"/>
  <c r="C3176" i="11"/>
  <c r="D3176" i="11" s="1"/>
  <c r="C3179" i="11"/>
  <c r="D3179" i="11" s="1"/>
  <c r="C3180" i="11"/>
  <c r="D3180" i="11" s="1"/>
  <c r="C3178" i="11"/>
  <c r="D3178" i="11" s="1"/>
  <c r="C3177" i="11"/>
  <c r="D3177" i="11" s="1"/>
  <c r="C3181" i="11"/>
  <c r="D3181" i="11" s="1"/>
  <c r="C3183" i="11"/>
  <c r="D3183" i="11" s="1"/>
  <c r="C3182" i="11"/>
  <c r="D3182" i="11" s="1"/>
  <c r="C3184" i="11"/>
  <c r="D3184" i="11" s="1"/>
  <c r="C3185" i="11"/>
  <c r="D3185" i="11" s="1"/>
  <c r="C3186" i="11"/>
  <c r="D3186" i="11" s="1"/>
  <c r="C3187" i="11"/>
  <c r="D3187" i="11" s="1"/>
  <c r="C3188" i="11"/>
  <c r="D3188" i="11" s="1"/>
  <c r="C3194" i="11"/>
  <c r="D3194" i="11" s="1"/>
  <c r="C3200" i="11"/>
  <c r="D3200" i="11" s="1"/>
  <c r="C3206" i="11"/>
  <c r="D3206" i="11" s="1"/>
  <c r="C3207" i="11"/>
  <c r="D3207" i="11" s="1"/>
  <c r="C3195" i="11"/>
  <c r="D3195" i="11" s="1"/>
  <c r="C3203" i="11"/>
  <c r="D3203" i="11" s="1"/>
  <c r="C3216" i="11"/>
  <c r="D3216" i="11" s="1"/>
  <c r="C3219" i="11"/>
  <c r="D3219" i="11" s="1"/>
  <c r="C3220" i="11"/>
  <c r="D3220" i="11" s="1"/>
  <c r="C3204" i="11"/>
  <c r="D3204" i="11" s="1"/>
  <c r="C3211" i="11"/>
  <c r="D3211" i="11" s="1"/>
  <c r="C3191" i="11"/>
  <c r="D3191" i="11" s="1"/>
  <c r="C3201" i="11"/>
  <c r="D3201" i="11" s="1"/>
  <c r="C3205" i="11"/>
  <c r="D3205" i="11" s="1"/>
  <c r="C3198" i="11"/>
  <c r="D3198" i="11" s="1"/>
  <c r="C3209" i="11"/>
  <c r="D3209" i="11" s="1"/>
  <c r="C3215" i="11"/>
  <c r="D3215" i="11" s="1"/>
  <c r="C3208" i="11"/>
  <c r="D3208" i="11" s="1"/>
  <c r="C3217" i="11"/>
  <c r="D3217" i="11" s="1"/>
  <c r="C3212" i="11"/>
  <c r="D3212" i="11" s="1"/>
  <c r="C3213" i="11"/>
  <c r="D3213" i="11" s="1"/>
  <c r="C3202" i="11"/>
  <c r="D3202" i="11" s="1"/>
  <c r="C3193" i="11"/>
  <c r="D3193" i="11" s="1"/>
  <c r="C3210" i="11"/>
  <c r="D3210" i="11" s="1"/>
  <c r="C3214" i="11"/>
  <c r="D3214" i="11" s="1"/>
  <c r="C3218" i="11"/>
  <c r="D3218" i="11" s="1"/>
  <c r="C3197" i="11"/>
  <c r="D3197" i="11" s="1"/>
  <c r="C3192" i="11"/>
  <c r="D3192" i="11" s="1"/>
  <c r="C3199" i="11"/>
  <c r="D3199" i="11" s="1"/>
  <c r="C3189" i="11"/>
  <c r="D3189" i="11" s="1"/>
  <c r="C3190" i="11"/>
  <c r="D3190" i="11" s="1"/>
  <c r="C3196" i="11"/>
  <c r="D3196" i="11" s="1"/>
  <c r="C193" i="11"/>
  <c r="D193" i="11" s="1"/>
  <c r="C194" i="11"/>
  <c r="D194" i="11" s="1"/>
  <c r="C197" i="11"/>
  <c r="D197" i="11" s="1"/>
  <c r="C196" i="11"/>
  <c r="D196" i="11" s="1"/>
  <c r="C198" i="11"/>
  <c r="D198" i="11" s="1"/>
  <c r="C195" i="11"/>
  <c r="D195" i="11" s="1"/>
  <c r="C199" i="11"/>
  <c r="D199" i="11" s="1"/>
  <c r="C202" i="11"/>
  <c r="D202" i="11" s="1"/>
  <c r="C201" i="11"/>
  <c r="D201" i="11" s="1"/>
  <c r="C200" i="11"/>
  <c r="D200" i="11" s="1"/>
  <c r="C203" i="11"/>
  <c r="D203" i="11" s="1"/>
  <c r="C204" i="11"/>
  <c r="D204" i="11" s="1"/>
  <c r="C208" i="11"/>
  <c r="D208" i="11" s="1"/>
  <c r="C206" i="11"/>
  <c r="D206" i="11" s="1"/>
  <c r="C205" i="11"/>
  <c r="D205" i="11" s="1"/>
  <c r="C207" i="11"/>
  <c r="D207" i="11" s="1"/>
  <c r="C209" i="11"/>
  <c r="D209" i="11" s="1"/>
  <c r="C210" i="11"/>
  <c r="D210" i="11" s="1"/>
  <c r="C212" i="11"/>
  <c r="D212" i="11" s="1"/>
  <c r="C214" i="11"/>
  <c r="D214" i="11" s="1"/>
  <c r="C213" i="11"/>
  <c r="D213" i="11" s="1"/>
  <c r="C215" i="11"/>
  <c r="D215" i="11" s="1"/>
  <c r="C211" i="11"/>
  <c r="D211" i="11" s="1"/>
  <c r="C217" i="11"/>
  <c r="D217" i="11" s="1"/>
  <c r="C216" i="11"/>
  <c r="D216" i="11" s="1"/>
  <c r="C218" i="11"/>
  <c r="D218" i="11" s="1"/>
  <c r="C220" i="11"/>
  <c r="D220" i="11" s="1"/>
  <c r="C219" i="11"/>
  <c r="D219" i="11" s="1"/>
  <c r="C221" i="11"/>
  <c r="D221" i="11" s="1"/>
  <c r="C223" i="11"/>
  <c r="D223" i="11" s="1"/>
  <c r="C222" i="11"/>
  <c r="D222" i="11" s="1"/>
  <c r="C224" i="11"/>
  <c r="D224" i="11" s="1"/>
  <c r="C225" i="11"/>
  <c r="D225" i="11" s="1"/>
  <c r="C228" i="11"/>
  <c r="D228" i="11" s="1"/>
  <c r="C227" i="11"/>
  <c r="D227" i="11" s="1"/>
  <c r="C226" i="11"/>
  <c r="D226" i="11" s="1"/>
  <c r="C230" i="11"/>
  <c r="D230" i="11" s="1"/>
  <c r="C231" i="11"/>
  <c r="D231" i="11" s="1"/>
  <c r="C229" i="11"/>
  <c r="D229" i="11" s="1"/>
  <c r="C232" i="11"/>
  <c r="D232" i="11" s="1"/>
  <c r="C234" i="11"/>
  <c r="D234" i="11" s="1"/>
  <c r="C233" i="11"/>
  <c r="D233" i="11" s="1"/>
  <c r="C235" i="11"/>
  <c r="D235" i="11" s="1"/>
  <c r="C236" i="11"/>
  <c r="D236" i="11" s="1"/>
  <c r="C237" i="11"/>
  <c r="D237" i="11" s="1"/>
  <c r="C238" i="11"/>
  <c r="D238" i="11" s="1"/>
  <c r="C240" i="11"/>
  <c r="D240" i="11" s="1"/>
  <c r="C241" i="11"/>
  <c r="D241" i="11" s="1"/>
  <c r="C239" i="11"/>
  <c r="D239" i="11" s="1"/>
  <c r="C245" i="11"/>
  <c r="D245" i="11" s="1"/>
  <c r="C244" i="11"/>
  <c r="D244" i="11" s="1"/>
  <c r="C242" i="11"/>
  <c r="D242" i="11" s="1"/>
  <c r="C243" i="11"/>
  <c r="D243" i="11" s="1"/>
  <c r="C247" i="11"/>
  <c r="D247" i="11" s="1"/>
  <c r="C246" i="11"/>
  <c r="D246" i="11" s="1"/>
  <c r="C248" i="11"/>
  <c r="D248" i="11" s="1"/>
  <c r="C250" i="11"/>
  <c r="D250" i="11" s="1"/>
  <c r="C249" i="11"/>
  <c r="D249" i="11" s="1"/>
  <c r="C251" i="11"/>
  <c r="D251" i="11" s="1"/>
  <c r="C252" i="11"/>
  <c r="D252" i="11" s="1"/>
  <c r="C253" i="11"/>
  <c r="D253" i="11" s="1"/>
  <c r="C254" i="11"/>
  <c r="D254" i="11" s="1"/>
  <c r="C286" i="11"/>
  <c r="D286" i="11" s="1"/>
  <c r="C270" i="11"/>
  <c r="D270" i="11" s="1"/>
  <c r="C266" i="11"/>
  <c r="D266" i="11" s="1"/>
  <c r="C276" i="11"/>
  <c r="D276" i="11" s="1"/>
  <c r="C264" i="11"/>
  <c r="D264" i="11" s="1"/>
  <c r="C272" i="11"/>
  <c r="D272" i="11" s="1"/>
  <c r="C268" i="11"/>
  <c r="D268" i="11" s="1"/>
  <c r="C271" i="11"/>
  <c r="D271" i="11" s="1"/>
  <c r="C285" i="11"/>
  <c r="D285" i="11" s="1"/>
  <c r="C275" i="11"/>
  <c r="D275" i="11" s="1"/>
  <c r="C278" i="11"/>
  <c r="D278" i="11" s="1"/>
  <c r="C257" i="11"/>
  <c r="D257" i="11" s="1"/>
  <c r="C280" i="11"/>
  <c r="D280" i="11" s="1"/>
  <c r="C279" i="11"/>
  <c r="D279" i="11" s="1"/>
  <c r="C269" i="11"/>
  <c r="D269" i="11" s="1"/>
  <c r="C281" i="11"/>
  <c r="D281" i="11" s="1"/>
  <c r="C259" i="11"/>
  <c r="D259" i="11" s="1"/>
  <c r="C260" i="11"/>
  <c r="D260" i="11" s="1"/>
  <c r="C267" i="11"/>
  <c r="D267" i="11" s="1"/>
  <c r="C284" i="11"/>
  <c r="D284" i="11" s="1"/>
  <c r="C263" i="11"/>
  <c r="D263" i="11" s="1"/>
  <c r="C273" i="11"/>
  <c r="D273" i="11" s="1"/>
  <c r="C274" i="11"/>
  <c r="D274" i="11" s="1"/>
  <c r="C265" i="11"/>
  <c r="D265" i="11" s="1"/>
  <c r="C283" i="11"/>
  <c r="D283" i="11" s="1"/>
  <c r="C261" i="11"/>
  <c r="D261" i="11" s="1"/>
  <c r="C255" i="11"/>
  <c r="D255" i="11" s="1"/>
  <c r="C258" i="11"/>
  <c r="D258" i="11" s="1"/>
  <c r="C256" i="11"/>
  <c r="D256" i="11" s="1"/>
  <c r="C277" i="11"/>
  <c r="D277" i="11" s="1"/>
  <c r="C262" i="11"/>
  <c r="D262" i="11" s="1"/>
  <c r="C282" i="11"/>
  <c r="D282" i="11" s="1"/>
  <c r="C3022" i="11"/>
  <c r="D3022" i="11" s="1"/>
  <c r="C3023" i="11"/>
  <c r="D3023" i="11" s="1"/>
  <c r="C3024" i="11"/>
  <c r="D3024" i="11" s="1"/>
  <c r="C3026" i="11"/>
  <c r="D3026" i="11" s="1"/>
  <c r="C3025" i="11"/>
  <c r="D3025" i="11" s="1"/>
  <c r="C3028" i="11"/>
  <c r="D3028" i="11" s="1"/>
  <c r="C3027" i="11"/>
  <c r="D3027" i="11" s="1"/>
  <c r="C3029" i="11"/>
  <c r="D3029" i="11" s="1"/>
  <c r="C3031" i="11"/>
  <c r="D3031" i="11" s="1"/>
  <c r="C3030" i="11"/>
  <c r="D3030" i="11" s="1"/>
  <c r="C3032" i="11"/>
  <c r="D3032" i="11" s="1"/>
  <c r="C3033" i="11"/>
  <c r="D3033" i="11" s="1"/>
  <c r="C3035" i="11"/>
  <c r="D3035" i="11" s="1"/>
  <c r="C3034" i="11"/>
  <c r="D3034" i="11" s="1"/>
  <c r="C3036" i="11"/>
  <c r="D3036" i="11" s="1"/>
  <c r="C3037" i="11"/>
  <c r="D3037" i="11" s="1"/>
  <c r="C3038" i="11"/>
  <c r="D3038" i="11" s="1"/>
  <c r="C3039" i="11"/>
  <c r="D3039" i="11" s="1"/>
  <c r="C3040" i="11"/>
  <c r="D3040" i="11" s="1"/>
  <c r="C3042" i="11"/>
  <c r="D3042" i="11" s="1"/>
  <c r="C3041" i="11"/>
  <c r="D3041" i="11" s="1"/>
  <c r="C3043" i="11"/>
  <c r="D3043" i="11" s="1"/>
  <c r="C3044" i="11"/>
  <c r="D3044" i="11" s="1"/>
  <c r="C3046" i="11"/>
  <c r="D3046" i="11" s="1"/>
  <c r="C3045" i="11"/>
  <c r="D3045" i="11" s="1"/>
  <c r="C3047" i="11"/>
  <c r="D3047" i="11" s="1"/>
  <c r="C3048" i="11"/>
  <c r="D3048" i="11" s="1"/>
  <c r="C3049" i="11"/>
  <c r="D3049" i="11" s="1"/>
  <c r="C3050" i="11"/>
  <c r="D3050" i="11" s="1"/>
  <c r="C3051" i="11"/>
  <c r="D3051" i="11" s="1"/>
  <c r="C3052" i="11"/>
  <c r="D3052" i="11" s="1"/>
  <c r="C3053" i="11"/>
  <c r="D3053" i="11" s="1"/>
  <c r="C3055" i="11"/>
  <c r="D3055" i="11" s="1"/>
  <c r="C3054" i="11"/>
  <c r="D3054" i="11" s="1"/>
  <c r="C3056" i="11"/>
  <c r="D3056" i="11" s="1"/>
  <c r="C3057" i="11"/>
  <c r="D3057" i="11" s="1"/>
  <c r="C3058" i="11"/>
  <c r="D3058" i="11" s="1"/>
  <c r="C3060" i="11"/>
  <c r="D3060" i="11" s="1"/>
  <c r="C3059" i="11"/>
  <c r="D3059" i="11" s="1"/>
  <c r="C3061" i="11"/>
  <c r="D3061" i="11" s="1"/>
  <c r="C3062" i="11"/>
  <c r="D3062" i="11" s="1"/>
  <c r="C3064" i="11"/>
  <c r="D3064" i="11" s="1"/>
  <c r="C3065" i="11"/>
  <c r="D3065" i="11" s="1"/>
  <c r="C3063" i="11"/>
  <c r="D3063" i="11" s="1"/>
  <c r="C3067" i="11"/>
  <c r="D3067" i="11" s="1"/>
  <c r="C3066" i="11"/>
  <c r="D3066" i="11" s="1"/>
  <c r="C3068" i="11"/>
  <c r="D3068" i="11" s="1"/>
  <c r="C3069" i="11"/>
  <c r="D3069" i="11" s="1"/>
  <c r="C3070" i="11"/>
  <c r="D3070" i="11" s="1"/>
  <c r="C3072" i="11"/>
  <c r="D3072" i="11" s="1"/>
  <c r="C3073" i="11"/>
  <c r="D3073" i="11" s="1"/>
  <c r="C3071" i="11"/>
  <c r="D3071" i="11" s="1"/>
  <c r="C3074" i="11"/>
  <c r="D3074" i="11" s="1"/>
  <c r="C3075" i="11"/>
  <c r="D3075" i="11" s="1"/>
  <c r="C3076" i="11"/>
  <c r="D3076" i="11" s="1"/>
  <c r="C3077" i="11"/>
  <c r="D3077" i="11" s="1"/>
  <c r="C3078" i="11"/>
  <c r="D3078" i="11" s="1"/>
  <c r="C3079" i="11"/>
  <c r="D3079" i="11" s="1"/>
  <c r="C3080" i="11"/>
  <c r="D3080" i="11" s="1"/>
  <c r="C3082" i="11"/>
  <c r="D3082" i="11" s="1"/>
  <c r="C3081" i="11"/>
  <c r="D3081" i="11" s="1"/>
  <c r="C3083" i="11"/>
  <c r="D3083" i="11" s="1"/>
  <c r="C3084" i="11"/>
  <c r="D3084" i="11" s="1"/>
  <c r="C3085" i="11"/>
  <c r="D3085" i="11" s="1"/>
  <c r="C3086" i="11"/>
  <c r="D3086" i="11" s="1"/>
  <c r="C3087" i="11"/>
  <c r="D3087" i="11" s="1"/>
  <c r="C3088" i="11"/>
  <c r="D3088" i="11" s="1"/>
  <c r="C3089" i="11"/>
  <c r="D3089" i="11" s="1"/>
  <c r="C3090" i="11"/>
  <c r="D3090" i="11" s="1"/>
  <c r="C3091" i="11"/>
  <c r="D3091" i="11" s="1"/>
  <c r="C3092" i="11"/>
  <c r="D3092" i="11" s="1"/>
  <c r="C3093" i="11"/>
  <c r="D3093" i="11" s="1"/>
  <c r="C3094" i="11"/>
  <c r="D3094" i="11" s="1"/>
  <c r="C3095" i="11"/>
  <c r="D3095" i="11" s="1"/>
  <c r="C3096" i="11"/>
  <c r="D3096" i="11" s="1"/>
  <c r="C3097" i="11"/>
  <c r="D3097" i="11" s="1"/>
  <c r="C3098" i="11"/>
  <c r="D3098" i="11" s="1"/>
  <c r="C3099" i="11"/>
  <c r="D3099" i="11" s="1"/>
  <c r="C3100" i="11"/>
  <c r="D3100" i="11" s="1"/>
  <c r="C3101" i="11"/>
  <c r="D3101" i="11" s="1"/>
  <c r="C3102" i="11"/>
  <c r="D3102" i="11" s="1"/>
  <c r="C3103" i="11"/>
  <c r="D3103" i="11" s="1"/>
  <c r="C3104" i="11"/>
  <c r="D3104" i="11" s="1"/>
  <c r="C3105" i="11"/>
  <c r="D3105" i="11" s="1"/>
  <c r="C3106" i="11"/>
  <c r="D3106" i="11" s="1"/>
  <c r="C3107" i="11"/>
  <c r="D3107" i="11" s="1"/>
  <c r="C3108" i="11"/>
  <c r="D3108" i="11" s="1"/>
  <c r="C3109" i="11"/>
  <c r="D3109" i="11" s="1"/>
  <c r="C3110" i="11"/>
  <c r="D3110" i="11" s="1"/>
  <c r="C3111" i="11"/>
  <c r="D3111" i="11" s="1"/>
  <c r="C3112" i="11"/>
  <c r="D3112" i="11" s="1"/>
  <c r="C3113" i="11"/>
  <c r="D3113" i="11" s="1"/>
  <c r="C3114" i="11"/>
  <c r="D3114" i="11" s="1"/>
  <c r="C3115" i="11"/>
  <c r="D3115" i="11" s="1"/>
  <c r="C3116" i="11"/>
  <c r="D3116" i="11" s="1"/>
  <c r="C3119" i="11"/>
  <c r="D3119" i="11" s="1"/>
  <c r="C3117" i="11"/>
  <c r="D3117" i="11" s="1"/>
  <c r="C3118" i="11"/>
  <c r="D3118" i="11" s="1"/>
  <c r="C3120" i="11"/>
  <c r="D3120" i="11" s="1"/>
  <c r="C3121" i="11"/>
  <c r="D3121" i="11" s="1"/>
  <c r="C3122" i="11"/>
  <c r="D3122" i="11" s="1"/>
  <c r="C3123" i="11"/>
  <c r="D3123" i="11" s="1"/>
  <c r="C3124" i="11"/>
  <c r="D3124" i="11" s="1"/>
  <c r="C3125" i="11"/>
  <c r="D3125" i="11" s="1"/>
  <c r="C3126" i="11"/>
  <c r="D3126" i="11" s="1"/>
  <c r="C3127" i="11"/>
  <c r="D3127" i="11" s="1"/>
  <c r="C5844" i="11"/>
  <c r="D5844" i="11" s="1"/>
  <c r="C5845" i="11"/>
  <c r="D5845" i="11" s="1"/>
  <c r="C5846" i="11"/>
  <c r="D5846" i="11" s="1"/>
  <c r="C5848" i="11"/>
  <c r="D5848" i="11" s="1"/>
  <c r="C5847" i="11"/>
  <c r="D5847" i="11" s="1"/>
  <c r="C5849" i="11"/>
  <c r="D5849" i="11" s="1"/>
  <c r="C5850" i="11"/>
  <c r="D5850" i="11" s="1"/>
  <c r="C5851" i="11"/>
  <c r="D5851" i="11" s="1"/>
  <c r="C5852" i="11"/>
  <c r="D5852" i="11" s="1"/>
  <c r="C5853" i="11"/>
  <c r="D5853" i="11" s="1"/>
  <c r="C5854" i="11"/>
  <c r="D5854" i="11" s="1"/>
  <c r="C5855" i="11"/>
  <c r="D5855" i="11" s="1"/>
  <c r="C5856" i="11"/>
  <c r="D5856" i="11" s="1"/>
  <c r="C5857" i="11"/>
  <c r="D5857" i="11" s="1"/>
  <c r="C5858" i="11"/>
  <c r="D5858" i="11" s="1"/>
  <c r="C5859" i="11"/>
  <c r="D5859" i="11" s="1"/>
  <c r="C5860" i="11"/>
  <c r="D5860" i="11" s="1"/>
  <c r="C5861" i="11"/>
  <c r="D5861" i="11" s="1"/>
  <c r="C5862" i="11"/>
  <c r="D5862" i="11" s="1"/>
  <c r="C5863" i="11"/>
  <c r="D5863" i="11" s="1"/>
  <c r="C5865" i="11"/>
  <c r="D5865" i="11" s="1"/>
  <c r="C5864" i="11"/>
  <c r="D5864" i="11" s="1"/>
  <c r="C5866" i="11"/>
  <c r="D5866" i="11" s="1"/>
  <c r="C5867" i="11"/>
  <c r="D5867" i="11" s="1"/>
  <c r="C5868" i="11"/>
  <c r="D5868" i="11" s="1"/>
  <c r="C5870" i="11"/>
  <c r="D5870" i="11" s="1"/>
  <c r="C5869" i="11"/>
  <c r="D5869" i="11" s="1"/>
  <c r="C5871" i="11"/>
  <c r="D5871" i="11" s="1"/>
  <c r="C5872" i="11"/>
  <c r="D5872" i="11" s="1"/>
  <c r="C5873" i="11"/>
  <c r="D5873" i="11" s="1"/>
  <c r="C5874" i="11"/>
  <c r="D5874" i="11" s="1"/>
  <c r="C5875" i="11"/>
  <c r="D5875" i="11" s="1"/>
  <c r="C5878" i="11"/>
  <c r="D5878" i="11" s="1"/>
  <c r="C5877" i="11"/>
  <c r="D5877" i="11" s="1"/>
  <c r="C5876" i="11"/>
  <c r="D5876" i="11" s="1"/>
  <c r="C5879" i="11"/>
  <c r="D5879" i="11" s="1"/>
  <c r="C5880" i="11"/>
  <c r="D5880" i="11" s="1"/>
  <c r="C5881" i="11"/>
  <c r="D5881" i="11" s="1"/>
  <c r="C5882" i="11"/>
  <c r="D5882" i="11" s="1"/>
  <c r="C5883" i="11"/>
  <c r="D5883" i="11" s="1"/>
  <c r="C5885" i="11"/>
  <c r="D5885" i="11" s="1"/>
  <c r="C5884" i="11"/>
  <c r="D5884" i="11" s="1"/>
  <c r="C5886" i="11"/>
  <c r="D5886" i="11" s="1"/>
  <c r="C5887" i="11"/>
  <c r="D5887" i="11" s="1"/>
  <c r="C5888" i="11"/>
  <c r="D5888" i="11" s="1"/>
  <c r="C5889" i="11"/>
  <c r="D5889" i="11" s="1"/>
  <c r="C5890" i="11"/>
  <c r="D5890" i="11" s="1"/>
  <c r="C5891" i="11"/>
  <c r="D5891" i="11" s="1"/>
  <c r="C5892" i="11"/>
  <c r="D5892" i="11" s="1"/>
  <c r="C5893" i="11"/>
  <c r="D5893" i="11" s="1"/>
  <c r="C5894" i="11"/>
  <c r="D5894" i="11" s="1"/>
  <c r="C5895" i="11"/>
  <c r="D5895" i="11" s="1"/>
  <c r="C5896" i="11"/>
  <c r="D5896" i="11" s="1"/>
  <c r="C5897" i="11"/>
  <c r="D5897" i="11" s="1"/>
  <c r="C5898" i="11"/>
  <c r="D5898" i="11" s="1"/>
  <c r="C5899" i="11"/>
  <c r="D5899" i="11" s="1"/>
  <c r="C5900" i="11"/>
  <c r="D5900" i="11" s="1"/>
  <c r="C5901" i="11"/>
  <c r="D5901" i="11" s="1"/>
  <c r="C5902" i="11"/>
  <c r="D5902" i="11" s="1"/>
  <c r="C5903" i="11"/>
  <c r="D5903" i="11" s="1"/>
  <c r="C5905" i="11"/>
  <c r="D5905" i="11" s="1"/>
  <c r="C5904" i="11"/>
  <c r="D5904" i="11" s="1"/>
  <c r="C5906" i="11"/>
  <c r="D5906" i="11" s="1"/>
  <c r="C5907" i="11"/>
  <c r="D5907" i="11" s="1"/>
  <c r="C5909" i="11"/>
  <c r="D5909" i="11" s="1"/>
  <c r="C5908" i="11"/>
  <c r="D5908" i="11" s="1"/>
  <c r="C5910" i="11"/>
  <c r="D5910" i="11" s="1"/>
  <c r="C5912" i="11"/>
  <c r="D5912" i="11" s="1"/>
  <c r="C5911" i="11"/>
  <c r="D5911" i="11" s="1"/>
  <c r="C5913" i="11"/>
  <c r="D5913" i="11" s="1"/>
  <c r="C5915" i="11"/>
  <c r="D5915" i="11" s="1"/>
  <c r="C5914" i="11"/>
  <c r="D5914" i="11" s="1"/>
  <c r="C5916" i="11"/>
  <c r="D5916" i="11" s="1"/>
  <c r="C5917" i="11"/>
  <c r="D5917" i="11" s="1"/>
  <c r="C5918" i="11"/>
  <c r="D5918" i="11" s="1"/>
  <c r="C5919" i="11"/>
  <c r="D5919" i="11" s="1"/>
  <c r="C5920" i="11"/>
  <c r="D5920" i="11" s="1"/>
  <c r="C5921" i="11"/>
  <c r="D5921" i="11" s="1"/>
  <c r="C5922" i="11"/>
  <c r="D5922" i="11" s="1"/>
  <c r="C5924" i="11"/>
  <c r="D5924" i="11" s="1"/>
  <c r="C5923" i="11"/>
  <c r="D5923" i="11" s="1"/>
  <c r="C5926" i="11"/>
  <c r="D5926" i="11" s="1"/>
  <c r="C5925" i="11"/>
  <c r="D5925" i="11" s="1"/>
  <c r="C5927" i="11"/>
  <c r="D5927" i="11" s="1"/>
  <c r="C5928" i="11"/>
  <c r="D5928" i="11" s="1"/>
  <c r="C5929" i="11"/>
  <c r="D5929" i="11" s="1"/>
  <c r="C5930" i="11"/>
  <c r="D5930" i="11" s="1"/>
  <c r="C5931" i="11"/>
  <c r="D5931" i="11" s="1"/>
  <c r="C5933" i="11"/>
  <c r="D5933" i="11" s="1"/>
  <c r="C5932" i="11"/>
  <c r="D5932" i="11" s="1"/>
  <c r="C5934" i="11"/>
  <c r="D5934" i="11" s="1"/>
  <c r="C5935" i="11"/>
  <c r="D5935" i="11" s="1"/>
  <c r="C5936" i="11"/>
  <c r="D5936" i="11" s="1"/>
  <c r="C5937" i="11"/>
  <c r="D5937" i="11" s="1"/>
  <c r="C5938" i="11"/>
  <c r="D5938" i="11" s="1"/>
  <c r="C5939" i="11"/>
  <c r="D5939" i="11" s="1"/>
  <c r="C5940" i="11"/>
  <c r="D5940" i="11" s="1"/>
  <c r="C5941" i="11"/>
  <c r="D5941" i="11" s="1"/>
  <c r="C5942" i="11"/>
  <c r="D5942" i="11" s="1"/>
  <c r="C5943" i="11"/>
  <c r="D5943" i="11" s="1"/>
  <c r="C5944" i="11"/>
  <c r="D5944" i="11" s="1"/>
  <c r="C5948" i="11"/>
  <c r="D5948" i="11" s="1"/>
  <c r="C5945" i="11"/>
  <c r="D5945" i="11" s="1"/>
  <c r="C5947" i="11"/>
  <c r="D5947" i="11" s="1"/>
  <c r="C5946" i="11"/>
  <c r="D5946" i="11" s="1"/>
  <c r="C5949" i="11"/>
  <c r="D5949" i="11" s="1"/>
  <c r="C5950" i="11"/>
  <c r="D5950" i="11" s="1"/>
  <c r="C5951" i="11"/>
  <c r="D5951" i="11" s="1"/>
  <c r="C5952" i="11"/>
  <c r="D5952" i="11" s="1"/>
  <c r="C5953" i="11"/>
  <c r="D5953" i="11" s="1"/>
  <c r="C5954" i="11"/>
  <c r="D5954" i="11" s="1"/>
  <c r="C5955" i="11"/>
  <c r="D5955" i="11" s="1"/>
  <c r="C5956" i="11"/>
  <c r="D5956" i="11" s="1"/>
  <c r="C5957" i="11"/>
  <c r="D5957" i="11" s="1"/>
  <c r="C5958" i="11"/>
  <c r="D5958" i="11" s="1"/>
  <c r="C5959" i="11"/>
  <c r="D5959" i="11" s="1"/>
  <c r="C5961" i="11"/>
  <c r="D5961" i="11" s="1"/>
  <c r="C5960" i="11"/>
  <c r="D5960" i="11" s="1"/>
  <c r="C5962" i="11"/>
  <c r="D5962" i="11" s="1"/>
  <c r="C5963" i="11"/>
  <c r="D5963" i="11" s="1"/>
  <c r="C5964" i="11"/>
  <c r="D5964" i="11" s="1"/>
  <c r="C5965" i="11"/>
  <c r="D5965" i="11" s="1"/>
  <c r="C5966" i="11"/>
  <c r="D5966" i="11" s="1"/>
  <c r="C5967" i="11"/>
  <c r="D5967" i="11" s="1"/>
  <c r="C5968" i="11"/>
  <c r="D5968" i="11" s="1"/>
  <c r="C5969" i="11"/>
  <c r="D5969" i="11" s="1"/>
  <c r="C5971" i="11"/>
  <c r="D5971" i="11" s="1"/>
  <c r="C5970" i="11"/>
  <c r="D5970" i="11" s="1"/>
  <c r="C5972" i="11"/>
  <c r="D5972" i="11" s="1"/>
  <c r="C5973" i="11"/>
  <c r="D5973" i="11" s="1"/>
  <c r="C5974" i="11"/>
  <c r="D5974" i="11" s="1"/>
  <c r="C5976" i="11"/>
  <c r="D5976" i="11" s="1"/>
  <c r="C5975" i="11"/>
  <c r="D5975" i="11" s="1"/>
  <c r="C5978" i="11"/>
  <c r="D5978" i="11" s="1"/>
  <c r="C5977" i="11"/>
  <c r="D5977" i="11" s="1"/>
  <c r="C5979" i="11"/>
  <c r="D5979" i="11" s="1"/>
  <c r="C5980" i="11"/>
  <c r="D5980" i="11" s="1"/>
  <c r="C5981" i="11"/>
  <c r="D5981" i="11" s="1"/>
  <c r="C5982" i="11"/>
  <c r="D5982" i="11" s="1"/>
  <c r="C5983" i="11"/>
  <c r="D5983" i="11" s="1"/>
  <c r="C5985" i="11"/>
  <c r="D5985" i="11" s="1"/>
  <c r="C5984" i="11"/>
  <c r="D5984" i="11" s="1"/>
  <c r="C5986" i="11"/>
  <c r="D5986" i="11" s="1"/>
  <c r="C5987" i="11"/>
  <c r="D5987" i="11" s="1"/>
  <c r="C5988" i="11"/>
  <c r="D5988" i="11" s="1"/>
  <c r="C5989" i="11"/>
  <c r="D5989" i="11" s="1"/>
  <c r="C5990" i="11"/>
  <c r="D5990" i="11" s="1"/>
  <c r="C5992" i="11"/>
  <c r="D5992" i="11" s="1"/>
  <c r="C5991" i="11"/>
  <c r="D5991" i="11" s="1"/>
  <c r="C5993" i="11"/>
  <c r="D5993" i="11" s="1"/>
  <c r="C5994" i="11"/>
  <c r="D5994" i="11" s="1"/>
  <c r="C5995" i="11"/>
  <c r="D5995" i="11" s="1"/>
  <c r="C5996" i="11"/>
  <c r="D5996" i="11" s="1"/>
  <c r="C5997" i="11"/>
  <c r="D5997" i="11" s="1"/>
  <c r="C5998" i="11"/>
  <c r="D5998" i="11" s="1"/>
  <c r="C5999" i="11"/>
  <c r="D5999" i="11" s="1"/>
  <c r="C6000" i="11"/>
  <c r="D6000" i="11" s="1"/>
  <c r="C6001" i="11"/>
  <c r="D6001" i="11" s="1"/>
  <c r="C6002" i="11"/>
  <c r="D6002" i="11" s="1"/>
  <c r="C6004" i="11"/>
  <c r="D6004" i="11" s="1"/>
  <c r="C6003" i="11"/>
  <c r="D6003" i="11" s="1"/>
  <c r="C6005" i="11"/>
  <c r="D6005" i="11" s="1"/>
  <c r="C6006" i="11"/>
  <c r="D6006" i="11" s="1"/>
  <c r="C6007" i="11"/>
  <c r="D6007" i="11" s="1"/>
  <c r="C6008" i="11"/>
  <c r="D6008" i="11" s="1"/>
  <c r="C6009" i="11"/>
  <c r="D6009" i="11" s="1"/>
  <c r="C6010" i="11"/>
  <c r="D6010" i="11" s="1"/>
  <c r="C6011" i="11"/>
  <c r="D6011" i="11" s="1"/>
  <c r="C6012" i="11"/>
  <c r="D6012" i="11" s="1"/>
  <c r="C6013" i="11"/>
  <c r="D6013" i="11" s="1"/>
  <c r="C6014" i="11"/>
  <c r="D6014" i="11" s="1"/>
  <c r="C6015" i="11"/>
  <c r="D6015" i="11" s="1"/>
  <c r="C6016" i="11"/>
  <c r="D6016" i="11" s="1"/>
  <c r="C6017" i="11"/>
  <c r="D6017" i="11" s="1"/>
  <c r="C6018" i="11"/>
  <c r="D6018" i="11" s="1"/>
  <c r="C6019" i="11"/>
  <c r="D6019" i="11" s="1"/>
  <c r="C6020" i="11"/>
  <c r="D6020" i="11" s="1"/>
  <c r="C8742" i="11"/>
  <c r="D8742" i="11" s="1"/>
  <c r="C8743" i="11"/>
  <c r="D8743" i="11" s="1"/>
  <c r="C8744" i="11"/>
  <c r="D8744" i="11" s="1"/>
  <c r="C8745" i="11"/>
  <c r="D8745" i="11" s="1"/>
  <c r="C8746" i="11"/>
  <c r="D8746" i="11" s="1"/>
  <c r="C8747" i="11"/>
  <c r="D8747" i="11" s="1"/>
  <c r="C8748" i="11"/>
  <c r="D8748" i="11" s="1"/>
  <c r="C8749" i="11"/>
  <c r="D8749" i="11" s="1"/>
  <c r="C8750" i="11"/>
  <c r="D8750" i="11" s="1"/>
  <c r="C8751" i="11"/>
  <c r="D8751" i="11" s="1"/>
  <c r="C8752" i="11"/>
  <c r="D8752" i="11" s="1"/>
  <c r="C8753" i="11"/>
  <c r="D8753" i="11" s="1"/>
  <c r="C8754" i="11"/>
  <c r="D8754" i="11" s="1"/>
  <c r="C8755" i="11"/>
  <c r="D8755" i="11" s="1"/>
  <c r="C8756" i="11"/>
  <c r="D8756" i="11" s="1"/>
  <c r="C8757" i="11"/>
  <c r="D8757" i="11" s="1"/>
  <c r="C8758" i="11"/>
  <c r="D8758" i="11" s="1"/>
  <c r="C8759" i="11"/>
  <c r="D8759" i="11" s="1"/>
  <c r="C8760" i="11"/>
  <c r="D8760" i="11" s="1"/>
  <c r="C8761" i="11"/>
  <c r="D8761" i="11" s="1"/>
  <c r="C8762" i="11"/>
  <c r="D8762" i="11" s="1"/>
  <c r="C8763" i="11"/>
  <c r="D8763" i="11" s="1"/>
  <c r="C8764" i="11"/>
  <c r="D8764" i="11" s="1"/>
  <c r="C8765" i="11"/>
  <c r="D8765" i="11" s="1"/>
  <c r="C8767" i="11"/>
  <c r="D8767" i="11" s="1"/>
  <c r="C8766" i="11"/>
  <c r="D8766" i="11" s="1"/>
  <c r="C8768" i="11"/>
  <c r="D8768" i="11" s="1"/>
  <c r="C8769" i="11"/>
  <c r="D8769" i="11" s="1"/>
  <c r="C8770" i="11"/>
  <c r="D8770" i="11" s="1"/>
  <c r="C8771" i="11"/>
  <c r="D8771" i="11" s="1"/>
  <c r="C8772" i="11"/>
  <c r="D8772" i="11" s="1"/>
  <c r="C8773" i="11"/>
  <c r="D8773" i="11" s="1"/>
  <c r="C8775" i="11"/>
  <c r="D8775" i="11" s="1"/>
  <c r="C8774" i="11"/>
  <c r="D8774" i="11" s="1"/>
  <c r="C8776" i="11"/>
  <c r="D8776" i="11" s="1"/>
  <c r="C8778" i="11"/>
  <c r="D8778" i="11" s="1"/>
  <c r="C8777" i="11"/>
  <c r="D8777" i="11" s="1"/>
  <c r="C8779" i="11"/>
  <c r="D8779" i="11" s="1"/>
  <c r="C8780" i="11"/>
  <c r="D8780" i="11" s="1"/>
  <c r="C8781" i="11"/>
  <c r="D8781" i="11" s="1"/>
  <c r="C8782" i="11"/>
  <c r="D8782" i="11" s="1"/>
  <c r="C8783" i="11"/>
  <c r="D8783" i="11" s="1"/>
  <c r="C8784" i="11"/>
  <c r="D8784" i="11" s="1"/>
  <c r="C8785" i="11"/>
  <c r="D8785" i="11" s="1"/>
  <c r="C8786" i="11"/>
  <c r="D8786" i="11" s="1"/>
  <c r="C8787" i="11"/>
  <c r="D8787" i="11" s="1"/>
  <c r="C8789" i="11"/>
  <c r="D8789" i="11" s="1"/>
  <c r="C8788" i="11"/>
  <c r="D8788" i="11" s="1"/>
  <c r="C8790" i="11"/>
  <c r="D8790" i="11" s="1"/>
  <c r="C8791" i="11"/>
  <c r="D8791" i="11" s="1"/>
  <c r="C8793" i="11"/>
  <c r="D8793" i="11" s="1"/>
  <c r="C8792" i="11"/>
  <c r="D8792" i="11" s="1"/>
  <c r="C8794" i="11"/>
  <c r="D8794" i="11" s="1"/>
  <c r="C8795" i="11"/>
  <c r="D8795" i="11" s="1"/>
  <c r="C8796" i="11"/>
  <c r="D8796" i="11" s="1"/>
  <c r="C8797" i="11"/>
  <c r="D8797" i="11" s="1"/>
  <c r="C8798" i="11"/>
  <c r="D8798" i="11" s="1"/>
  <c r="C8799" i="11"/>
  <c r="D8799" i="11" s="1"/>
  <c r="C8800" i="11"/>
  <c r="D8800" i="11" s="1"/>
  <c r="C8801" i="11"/>
  <c r="D8801" i="11" s="1"/>
  <c r="C8802" i="11"/>
  <c r="D8802" i="11" s="1"/>
  <c r="C8804" i="11"/>
  <c r="D8804" i="11" s="1"/>
  <c r="C8803" i="11"/>
  <c r="D8803" i="11" s="1"/>
  <c r="C8805" i="11"/>
  <c r="D8805" i="11" s="1"/>
  <c r="C8807" i="11"/>
  <c r="D8807" i="11" s="1"/>
  <c r="C8806" i="11"/>
  <c r="D8806" i="11" s="1"/>
  <c r="C8808" i="11"/>
  <c r="D8808" i="11" s="1"/>
  <c r="C8809" i="11"/>
  <c r="D8809" i="11" s="1"/>
  <c r="C8810" i="11"/>
  <c r="D8810" i="11" s="1"/>
  <c r="C8811" i="11"/>
  <c r="D8811" i="11" s="1"/>
  <c r="C8812" i="11"/>
  <c r="D8812" i="11" s="1"/>
  <c r="C8813" i="11"/>
  <c r="D8813" i="11" s="1"/>
  <c r="C8814" i="11"/>
  <c r="D8814" i="11" s="1"/>
  <c r="C8816" i="11"/>
  <c r="D8816" i="11" s="1"/>
  <c r="C8815" i="11"/>
  <c r="D8815" i="11" s="1"/>
  <c r="C8817" i="11"/>
  <c r="D8817" i="11" s="1"/>
  <c r="C8818" i="11"/>
  <c r="D8818" i="11" s="1"/>
  <c r="C8819" i="11"/>
  <c r="D8819" i="11" s="1"/>
  <c r="C8820" i="11"/>
  <c r="D8820" i="11" s="1"/>
  <c r="C8821" i="11"/>
  <c r="D8821" i="11" s="1"/>
  <c r="C8822" i="11"/>
  <c r="D8822" i="11" s="1"/>
  <c r="C8823" i="11"/>
  <c r="D8823" i="11" s="1"/>
  <c r="C8824" i="11"/>
  <c r="D8824" i="11" s="1"/>
  <c r="C8825" i="11"/>
  <c r="D8825" i="11" s="1"/>
  <c r="C8826" i="11"/>
  <c r="D8826" i="11" s="1"/>
  <c r="C8827" i="11"/>
  <c r="D8827" i="11" s="1"/>
  <c r="C8828" i="11"/>
  <c r="D8828" i="11" s="1"/>
  <c r="C8829" i="11"/>
  <c r="D8829" i="11" s="1"/>
  <c r="C8830" i="11"/>
  <c r="D8830" i="11" s="1"/>
  <c r="C8831" i="11"/>
  <c r="D8831" i="11" s="1"/>
  <c r="C8832" i="11"/>
  <c r="D8832" i="11" s="1"/>
  <c r="C8833" i="11"/>
  <c r="D8833" i="11" s="1"/>
  <c r="C8837" i="11"/>
  <c r="D8837" i="11" s="1"/>
  <c r="C8835" i="11"/>
  <c r="D8835" i="11" s="1"/>
  <c r="C8836" i="11"/>
  <c r="D8836" i="11" s="1"/>
  <c r="C8834" i="11"/>
  <c r="D8834" i="11" s="1"/>
  <c r="C8838" i="11"/>
  <c r="D8838" i="11" s="1"/>
  <c r="C8839" i="11"/>
  <c r="D8839" i="11" s="1"/>
  <c r="C8840" i="11"/>
  <c r="D8840" i="11" s="1"/>
  <c r="C8841" i="11"/>
  <c r="D8841" i="11" s="1"/>
  <c r="C8842" i="11"/>
  <c r="D8842" i="11" s="1"/>
  <c r="C8843" i="11"/>
  <c r="D8843" i="11" s="1"/>
  <c r="C8844" i="11"/>
  <c r="D8844" i="11" s="1"/>
  <c r="C8845" i="11"/>
  <c r="D8845" i="11" s="1"/>
  <c r="C8847" i="11"/>
  <c r="D8847" i="11" s="1"/>
  <c r="C8846" i="11"/>
  <c r="D8846" i="11" s="1"/>
  <c r="C8848" i="11"/>
  <c r="D8848" i="11" s="1"/>
  <c r="C8850" i="11"/>
  <c r="D8850" i="11" s="1"/>
  <c r="C8849" i="11"/>
  <c r="D8849" i="11" s="1"/>
  <c r="C8851" i="11"/>
  <c r="D8851" i="11" s="1"/>
  <c r="C8852" i="11"/>
  <c r="D8852" i="11" s="1"/>
  <c r="C8853" i="11"/>
  <c r="D8853" i="11" s="1"/>
  <c r="C8854" i="11"/>
  <c r="D8854" i="11" s="1"/>
  <c r="C8855" i="11"/>
  <c r="D8855" i="11" s="1"/>
  <c r="C8856" i="11"/>
  <c r="D8856" i="11" s="1"/>
  <c r="C8857" i="11"/>
  <c r="D8857" i="11" s="1"/>
  <c r="C8858" i="11"/>
  <c r="D8858" i="11" s="1"/>
  <c r="C8859" i="11"/>
  <c r="D8859" i="11" s="1"/>
  <c r="C8861" i="11"/>
  <c r="D8861" i="11" s="1"/>
  <c r="C8860" i="11"/>
  <c r="D8860" i="11" s="1"/>
  <c r="C8863" i="11"/>
  <c r="D8863" i="11" s="1"/>
  <c r="C8862" i="11"/>
  <c r="D8862" i="11" s="1"/>
  <c r="C8864" i="11"/>
  <c r="D8864" i="11" s="1"/>
  <c r="C8865" i="11"/>
  <c r="D8865" i="11" s="1"/>
  <c r="C8866" i="11"/>
  <c r="D8866" i="11" s="1"/>
  <c r="C8867" i="11"/>
  <c r="D8867" i="11" s="1"/>
  <c r="C8868" i="11"/>
  <c r="D8868" i="11" s="1"/>
  <c r="C8869" i="11"/>
  <c r="D8869" i="11" s="1"/>
  <c r="C8870" i="11"/>
  <c r="D8870" i="11" s="1"/>
  <c r="C8871" i="11"/>
  <c r="D8871" i="11" s="1"/>
  <c r="C8872" i="11"/>
  <c r="D8872" i="11" s="1"/>
  <c r="C8873" i="11"/>
  <c r="D8873" i="11" s="1"/>
  <c r="C8874" i="11"/>
  <c r="D8874" i="11" s="1"/>
  <c r="C8875" i="11"/>
  <c r="D8875" i="11" s="1"/>
  <c r="C8876" i="11"/>
  <c r="D8876" i="11" s="1"/>
  <c r="C8877" i="11"/>
  <c r="D8877" i="11" s="1"/>
  <c r="C8878" i="11"/>
  <c r="D8878" i="11" s="1"/>
  <c r="C8879" i="11"/>
  <c r="D8879" i="11" s="1"/>
  <c r="C8881" i="11"/>
  <c r="D8881" i="11" s="1"/>
  <c r="C8880" i="11"/>
  <c r="D8880" i="11" s="1"/>
  <c r="C8884" i="11"/>
  <c r="D8884" i="11" s="1"/>
  <c r="C8882" i="11"/>
  <c r="D8882" i="11" s="1"/>
  <c r="C8883" i="11"/>
  <c r="D8883" i="11" s="1"/>
  <c r="C8885" i="11"/>
  <c r="D8885" i="11" s="1"/>
  <c r="C8886" i="11"/>
  <c r="D8886" i="11" s="1"/>
  <c r="C8887" i="11"/>
  <c r="D8887" i="11" s="1"/>
  <c r="C8888" i="11"/>
  <c r="D8888" i="11" s="1"/>
  <c r="C8890" i="11"/>
  <c r="D8890" i="11" s="1"/>
  <c r="C8889" i="11"/>
  <c r="D8889" i="11" s="1"/>
  <c r="C8891" i="11"/>
  <c r="D8891" i="11" s="1"/>
  <c r="C8892" i="11"/>
  <c r="D8892" i="11" s="1"/>
  <c r="C8893" i="11"/>
  <c r="D8893" i="11" s="1"/>
  <c r="C8894" i="11"/>
  <c r="D8894" i="11" s="1"/>
  <c r="C8895" i="11"/>
  <c r="D8895" i="11" s="1"/>
  <c r="C8896" i="11"/>
  <c r="D8896" i="11" s="1"/>
  <c r="C8897" i="11"/>
  <c r="D8897" i="11" s="1"/>
  <c r="C8898" i="11"/>
  <c r="D8898" i="11" s="1"/>
  <c r="C8899" i="11"/>
  <c r="D8899" i="11" s="1"/>
  <c r="C8900" i="11"/>
  <c r="D8900" i="11" s="1"/>
  <c r="C8902" i="11"/>
  <c r="D8902" i="11" s="1"/>
  <c r="C8901" i="11"/>
  <c r="D8901" i="11" s="1"/>
  <c r="C8903" i="11"/>
  <c r="D8903" i="11" s="1"/>
  <c r="C8904" i="11"/>
  <c r="D8904" i="11" s="1"/>
  <c r="C8905" i="11"/>
  <c r="D8905" i="11" s="1"/>
  <c r="C8906" i="11"/>
  <c r="D8906" i="11" s="1"/>
  <c r="C8907" i="11"/>
  <c r="D8907" i="11" s="1"/>
  <c r="C8908" i="11"/>
  <c r="D8908" i="11" s="1"/>
  <c r="C8909" i="11"/>
  <c r="D8909" i="11" s="1"/>
  <c r="C8910" i="11"/>
  <c r="D8910" i="11" s="1"/>
  <c r="C8911" i="11"/>
  <c r="D8911" i="11" s="1"/>
  <c r="C8912" i="11"/>
  <c r="D8912" i="11" s="1"/>
  <c r="C8913" i="11"/>
  <c r="D8913" i="11" s="1"/>
  <c r="C8914" i="11"/>
  <c r="D8914" i="11" s="1"/>
  <c r="C8916" i="11"/>
  <c r="D8916" i="11" s="1"/>
  <c r="C8915" i="11"/>
  <c r="D8915" i="11" s="1"/>
  <c r="C8917" i="11"/>
  <c r="D8917" i="11" s="1"/>
  <c r="C8918" i="11"/>
  <c r="D8918" i="11" s="1"/>
  <c r="C8919" i="11"/>
  <c r="D8919" i="11" s="1"/>
  <c r="C8920" i="11"/>
  <c r="D8920" i="11" s="1"/>
  <c r="C8921" i="11"/>
  <c r="D8921" i="11" s="1"/>
  <c r="C8922" i="11"/>
  <c r="D8922" i="11" s="1"/>
  <c r="C8923" i="11"/>
  <c r="D8923" i="11" s="1"/>
  <c r="C8924" i="11"/>
  <c r="D8924" i="11" s="1"/>
  <c r="C8925" i="11"/>
  <c r="D8925" i="11" s="1"/>
  <c r="C2" i="11"/>
  <c r="D2" i="11" s="1"/>
  <c r="C3" i="11"/>
  <c r="D3" i="11" s="1"/>
  <c r="C4" i="11"/>
  <c r="D4" i="11" s="1"/>
  <c r="C5" i="11"/>
  <c r="D5" i="11" s="1"/>
  <c r="C6" i="11"/>
  <c r="D6" i="11" s="1"/>
  <c r="C7" i="11"/>
  <c r="D7" i="11" s="1"/>
  <c r="C8" i="11"/>
  <c r="D8" i="11" s="1"/>
  <c r="C9" i="11"/>
  <c r="D9" i="11" s="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5" i="11"/>
  <c r="D25" i="11" s="1"/>
  <c r="C24" i="11"/>
  <c r="D24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 s="1"/>
  <c r="C34" i="11"/>
  <c r="D34" i="11" s="1"/>
  <c r="C35" i="11"/>
  <c r="D35" i="11" s="1"/>
  <c r="C36" i="11"/>
  <c r="D36" i="11" s="1"/>
  <c r="C38" i="11"/>
  <c r="D38" i="11" s="1"/>
  <c r="C37" i="11"/>
  <c r="D37" i="11" s="1"/>
  <c r="C39" i="11"/>
  <c r="D39" i="11" s="1"/>
  <c r="C40" i="11"/>
  <c r="D40" i="11" s="1"/>
  <c r="C41" i="11"/>
  <c r="D41" i="11" s="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3" i="11"/>
  <c r="D53" i="11" s="1"/>
  <c r="C52" i="11"/>
  <c r="D52" i="11" s="1"/>
  <c r="C54" i="11"/>
  <c r="D54" i="11" s="1"/>
  <c r="C55" i="11"/>
  <c r="D55" i="11" s="1"/>
  <c r="C57" i="11"/>
  <c r="D57" i="11" s="1"/>
  <c r="C56" i="11"/>
  <c r="D56" i="11" s="1"/>
  <c r="C58" i="11"/>
  <c r="D58" i="11" s="1"/>
  <c r="C60" i="11"/>
  <c r="D60" i="11" s="1"/>
  <c r="C59" i="11"/>
  <c r="D59" i="11" s="1"/>
  <c r="C61" i="11"/>
  <c r="D61" i="11" s="1"/>
  <c r="C62" i="11"/>
  <c r="D62" i="11" s="1"/>
  <c r="C63" i="11"/>
  <c r="D63" i="11" s="1"/>
  <c r="C64" i="11"/>
  <c r="D64" i="11" s="1"/>
  <c r="C65" i="11"/>
  <c r="D65" i="11" s="1"/>
  <c r="C66" i="11"/>
  <c r="D66" i="11" s="1"/>
  <c r="C67" i="11"/>
  <c r="D67" i="11" s="1"/>
  <c r="C68" i="11"/>
  <c r="D68" i="11" s="1"/>
  <c r="C69" i="11"/>
  <c r="D69" i="11" s="1"/>
  <c r="C72" i="11"/>
  <c r="D72" i="11" s="1"/>
  <c r="C71" i="11"/>
  <c r="D71" i="11" s="1"/>
  <c r="C70" i="11"/>
  <c r="D70" i="11" s="1"/>
  <c r="C73" i="11"/>
  <c r="D73" i="11" s="1"/>
  <c r="C74" i="11"/>
  <c r="D74" i="11" s="1"/>
  <c r="C75" i="11"/>
  <c r="D75" i="11" s="1"/>
  <c r="C77" i="11"/>
  <c r="D77" i="11" s="1"/>
  <c r="C76" i="11"/>
  <c r="D76" i="11" s="1"/>
  <c r="C78" i="11"/>
  <c r="D78" i="11" s="1"/>
  <c r="C79" i="11"/>
  <c r="D79" i="11" s="1"/>
  <c r="C80" i="11"/>
  <c r="D80" i="11" s="1"/>
  <c r="C82" i="11"/>
  <c r="D82" i="11" s="1"/>
  <c r="C81" i="11"/>
  <c r="D81" i="11" s="1"/>
  <c r="C83" i="11"/>
  <c r="D83" i="11" s="1"/>
  <c r="C84" i="11"/>
  <c r="D84" i="11" s="1"/>
  <c r="C85" i="11"/>
  <c r="D85" i="11" s="1"/>
  <c r="C87" i="11"/>
  <c r="D87" i="11" s="1"/>
  <c r="C86" i="11"/>
  <c r="D86" i="11" s="1"/>
  <c r="C88" i="11"/>
  <c r="D88" i="11" s="1"/>
  <c r="C89" i="11"/>
  <c r="D89" i="11" s="1"/>
  <c r="C90" i="11"/>
  <c r="D90" i="11" s="1"/>
  <c r="C91" i="11"/>
  <c r="D91" i="11" s="1"/>
  <c r="C92" i="11"/>
  <c r="D92" i="11" s="1"/>
  <c r="C94" i="11"/>
  <c r="D94" i="11" s="1"/>
  <c r="C93" i="11"/>
  <c r="D93" i="11" s="1"/>
  <c r="C95" i="11"/>
  <c r="D95" i="11" s="1"/>
  <c r="C96" i="11"/>
  <c r="D96" i="11" s="1"/>
  <c r="C98" i="11"/>
  <c r="D98" i="11" s="1"/>
  <c r="C99" i="11"/>
  <c r="D99" i="11" s="1"/>
  <c r="C97" i="11"/>
  <c r="D97" i="11" s="1"/>
  <c r="C101" i="11"/>
  <c r="D101" i="11" s="1"/>
  <c r="C100" i="11"/>
  <c r="D100" i="11" s="1"/>
  <c r="C102" i="11"/>
  <c r="D102" i="11" s="1"/>
  <c r="C103" i="11"/>
  <c r="D103" i="11" s="1"/>
  <c r="C104" i="11"/>
  <c r="D104" i="11" s="1"/>
  <c r="C105" i="11"/>
  <c r="D105" i="11" s="1"/>
  <c r="C110" i="11"/>
  <c r="D110" i="11" s="1"/>
  <c r="C107" i="11"/>
  <c r="D107" i="11" s="1"/>
  <c r="C108" i="11"/>
  <c r="D108" i="11" s="1"/>
  <c r="C109" i="11"/>
  <c r="D109" i="11" s="1"/>
  <c r="C106" i="11"/>
  <c r="D106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6" i="11"/>
  <c r="D126" i="11" s="1"/>
  <c r="C125" i="11"/>
  <c r="D125" i="11" s="1"/>
  <c r="C127" i="11"/>
  <c r="D127" i="11" s="1"/>
  <c r="C128" i="11"/>
  <c r="D128" i="11" s="1"/>
  <c r="C129" i="11"/>
  <c r="D129" i="11" s="1"/>
  <c r="C130" i="11"/>
  <c r="D130" i="11" s="1"/>
  <c r="C132" i="11"/>
  <c r="D132" i="11" s="1"/>
  <c r="C131" i="11"/>
  <c r="D131" i="11" s="1"/>
  <c r="C133" i="11"/>
  <c r="D133" i="11" s="1"/>
  <c r="C134" i="11"/>
  <c r="D134" i="11" s="1"/>
  <c r="C136" i="11"/>
  <c r="D136" i="11" s="1"/>
  <c r="C135" i="11"/>
  <c r="D135" i="11" s="1"/>
  <c r="C138" i="11"/>
  <c r="D138" i="11" s="1"/>
  <c r="C137" i="11"/>
  <c r="D137" i="11" s="1"/>
  <c r="C140" i="11"/>
  <c r="D140" i="11" s="1"/>
  <c r="C141" i="11"/>
  <c r="D141" i="11" s="1"/>
  <c r="C139" i="11"/>
  <c r="D139" i="11" s="1"/>
  <c r="C142" i="11"/>
  <c r="D142" i="11" s="1"/>
  <c r="C144" i="11"/>
  <c r="D144" i="11" s="1"/>
  <c r="C143" i="11"/>
  <c r="D143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7" i="11"/>
  <c r="D157" i="11" s="1"/>
  <c r="C156" i="11"/>
  <c r="D156" i="11" s="1"/>
  <c r="C158" i="11"/>
  <c r="D158" i="11" s="1"/>
  <c r="C159" i="11"/>
  <c r="D159" i="11" s="1"/>
  <c r="C160" i="11"/>
  <c r="D160" i="11" s="1"/>
  <c r="C161" i="11"/>
  <c r="D161" i="11" s="1"/>
  <c r="C162" i="11"/>
  <c r="D162" i="11" s="1"/>
  <c r="C163" i="11"/>
  <c r="D163" i="11" s="1"/>
  <c r="C164" i="11"/>
  <c r="D164" i="11" s="1"/>
  <c r="C165" i="11"/>
  <c r="D165" i="11" s="1"/>
  <c r="C166" i="11"/>
  <c r="D166" i="11" s="1"/>
  <c r="C168" i="11"/>
  <c r="D168" i="11" s="1"/>
  <c r="C167" i="11"/>
  <c r="D167" i="11" s="1"/>
  <c r="C169" i="11"/>
  <c r="D169" i="11" s="1"/>
  <c r="C170" i="11"/>
  <c r="D170" i="11" s="1"/>
  <c r="C171" i="11"/>
  <c r="D171" i="11" s="1"/>
  <c r="C172" i="11"/>
  <c r="D172" i="11" s="1"/>
  <c r="C173" i="11"/>
  <c r="D173" i="11" s="1"/>
  <c r="C174" i="11"/>
  <c r="D174" i="11" s="1"/>
  <c r="C175" i="11"/>
  <c r="D175" i="11" s="1"/>
  <c r="C176" i="11"/>
  <c r="D176" i="11" s="1"/>
  <c r="C177" i="11"/>
  <c r="D177" i="11" s="1"/>
  <c r="C178" i="11"/>
  <c r="D178" i="11" s="1"/>
  <c r="C179" i="11"/>
  <c r="D179" i="11" s="1"/>
  <c r="C180" i="11"/>
  <c r="D180" i="11" s="1"/>
  <c r="C181" i="11"/>
  <c r="D181" i="11" s="1"/>
  <c r="C182" i="11"/>
  <c r="D182" i="11" s="1"/>
  <c r="C183" i="11"/>
  <c r="D183" i="11" s="1"/>
  <c r="C184" i="11"/>
  <c r="D184" i="11" s="1"/>
  <c r="C185" i="11"/>
  <c r="D185" i="11" s="1"/>
  <c r="C186" i="11"/>
  <c r="D186" i="11" s="1"/>
  <c r="C187" i="11"/>
  <c r="D187" i="11" s="1"/>
  <c r="C188" i="11"/>
  <c r="D188" i="11" s="1"/>
  <c r="C189" i="11"/>
  <c r="D189" i="11" s="1"/>
  <c r="C190" i="11"/>
  <c r="D190" i="11" s="1"/>
  <c r="C191" i="11"/>
  <c r="D191" i="11" s="1"/>
  <c r="C192" i="11"/>
  <c r="D192" i="11" s="1"/>
  <c r="C11286" i="11"/>
  <c r="D11286" i="11" s="1"/>
  <c r="C11287" i="11"/>
  <c r="D11287" i="11" s="1"/>
  <c r="C11288" i="11"/>
  <c r="D11288" i="11" s="1"/>
  <c r="C11289" i="11"/>
  <c r="D11289" i="11" s="1"/>
  <c r="C11290" i="11"/>
  <c r="D11290" i="11" s="1"/>
  <c r="C11291" i="11"/>
  <c r="D11291" i="11" s="1"/>
  <c r="C11292" i="11"/>
  <c r="D11292" i="11" s="1"/>
  <c r="C11293" i="11"/>
  <c r="D11293" i="11" s="1"/>
  <c r="C11294" i="11"/>
  <c r="D11294" i="11" s="1"/>
  <c r="C11295" i="11"/>
  <c r="D11295" i="11" s="1"/>
  <c r="C11296" i="11"/>
  <c r="D11296" i="11" s="1"/>
  <c r="C11297" i="11"/>
  <c r="D11297" i="11" s="1"/>
  <c r="C11298" i="11"/>
  <c r="D11298" i="11" s="1"/>
  <c r="C11299" i="11"/>
  <c r="D11299" i="11" s="1"/>
  <c r="C11300" i="11"/>
  <c r="D11300" i="11" s="1"/>
  <c r="C11301" i="11"/>
  <c r="D11301" i="11" s="1"/>
  <c r="C11302" i="11"/>
  <c r="D11302" i="11" s="1"/>
  <c r="C11303" i="11"/>
  <c r="D11303" i="11" s="1"/>
  <c r="C11304" i="11"/>
  <c r="D11304" i="11" s="1"/>
  <c r="C11305" i="11"/>
  <c r="D11305" i="11" s="1"/>
  <c r="C11306" i="11"/>
  <c r="D11306" i="11" s="1"/>
  <c r="C11307" i="11"/>
  <c r="D11307" i="11" s="1"/>
  <c r="C11308" i="11"/>
  <c r="D11308" i="11" s="1"/>
  <c r="C11309" i="11"/>
  <c r="D11309" i="11" s="1"/>
  <c r="C11310" i="11"/>
  <c r="D11310" i="11" s="1"/>
  <c r="C11311" i="11"/>
  <c r="D11311" i="11" s="1"/>
  <c r="C11312" i="11"/>
  <c r="D11312" i="11" s="1"/>
  <c r="C11313" i="11"/>
  <c r="D11313" i="11" s="1"/>
  <c r="C11314" i="11"/>
  <c r="D11314" i="11" s="1"/>
  <c r="C11315" i="11"/>
  <c r="D11315" i="11" s="1"/>
  <c r="C11316" i="11"/>
  <c r="D11316" i="11" s="1"/>
  <c r="C11317" i="11"/>
  <c r="D11317" i="11" s="1"/>
  <c r="C11318" i="11"/>
  <c r="D11318" i="11" s="1"/>
  <c r="C11320" i="11"/>
  <c r="D11320" i="11" s="1"/>
  <c r="C11319" i="11"/>
  <c r="D11319" i="11" s="1"/>
  <c r="C11321" i="11"/>
  <c r="D11321" i="11" s="1"/>
  <c r="C11322" i="11"/>
  <c r="D11322" i="11" s="1"/>
  <c r="C11323" i="11"/>
  <c r="D11323" i="11" s="1"/>
  <c r="C11324" i="11"/>
  <c r="D11324" i="11" s="1"/>
  <c r="C11325" i="11"/>
  <c r="D11325" i="11" s="1"/>
  <c r="C11327" i="11"/>
  <c r="D11327" i="11" s="1"/>
  <c r="C11326" i="11"/>
  <c r="D11326" i="11" s="1"/>
  <c r="C11328" i="11"/>
  <c r="D11328" i="11" s="1"/>
  <c r="C11329" i="11"/>
  <c r="D11329" i="11" s="1"/>
  <c r="C11330" i="11"/>
  <c r="D11330" i="11" s="1"/>
  <c r="C11331" i="11"/>
  <c r="D11331" i="11" s="1"/>
  <c r="C11332" i="11"/>
  <c r="D11332" i="11" s="1"/>
  <c r="C11333" i="11"/>
  <c r="D11333" i="11" s="1"/>
  <c r="C11335" i="11"/>
  <c r="D11335" i="11" s="1"/>
  <c r="C11334" i="11"/>
  <c r="D11334" i="11" s="1"/>
  <c r="C11336" i="11"/>
  <c r="D11336" i="11" s="1"/>
  <c r="C11337" i="11"/>
  <c r="D11337" i="11" s="1"/>
  <c r="C11338" i="11"/>
  <c r="D11338" i="11" s="1"/>
  <c r="C11339" i="11"/>
  <c r="D11339" i="11" s="1"/>
  <c r="C11340" i="11"/>
  <c r="D11340" i="11" s="1"/>
  <c r="C11341" i="11"/>
  <c r="D11341" i="11" s="1"/>
  <c r="C11342" i="11"/>
  <c r="D11342" i="11" s="1"/>
  <c r="C11343" i="11"/>
  <c r="D11343" i="11" s="1"/>
  <c r="C11344" i="11"/>
  <c r="D11344" i="11" s="1"/>
  <c r="C11345" i="11"/>
  <c r="D11345" i="11" s="1"/>
  <c r="C11346" i="11"/>
  <c r="D11346" i="11" s="1"/>
  <c r="C11348" i="11"/>
  <c r="D11348" i="11" s="1"/>
  <c r="C11347" i="11"/>
  <c r="D11347" i="11" s="1"/>
  <c r="C11349" i="11"/>
  <c r="D11349" i="11" s="1"/>
  <c r="C11350" i="11"/>
  <c r="D11350" i="11" s="1"/>
  <c r="C11352" i="11"/>
  <c r="D11352" i="11" s="1"/>
  <c r="C11351" i="11"/>
  <c r="D11351" i="11" s="1"/>
  <c r="C11353" i="11"/>
  <c r="D11353" i="11" s="1"/>
  <c r="C11354" i="11"/>
  <c r="D11354" i="11" s="1"/>
  <c r="C11355" i="11"/>
  <c r="D11355" i="11" s="1"/>
  <c r="C11356" i="11"/>
  <c r="D11356" i="11" s="1"/>
  <c r="C11357" i="11"/>
  <c r="D11357" i="11" s="1"/>
  <c r="C11358" i="11"/>
  <c r="D11358" i="11" s="1"/>
  <c r="C11360" i="11"/>
  <c r="D11360" i="11" s="1"/>
  <c r="C11359" i="11"/>
  <c r="D11359" i="11" s="1"/>
  <c r="C11361" i="11"/>
  <c r="D11361" i="11" s="1"/>
  <c r="C11362" i="11"/>
  <c r="D11362" i="11" s="1"/>
  <c r="C11363" i="11"/>
  <c r="D11363" i="11" s="1"/>
  <c r="C11364" i="11"/>
  <c r="D11364" i="11" s="1"/>
  <c r="C11365" i="11"/>
  <c r="D11365" i="11" s="1"/>
  <c r="C11366" i="11"/>
  <c r="D11366" i="11" s="1"/>
  <c r="C11367" i="11"/>
  <c r="D11367" i="11" s="1"/>
  <c r="C11368" i="11"/>
  <c r="D11368" i="11" s="1"/>
  <c r="C11369" i="11"/>
  <c r="D11369" i="11" s="1"/>
  <c r="C11372" i="11"/>
  <c r="D11372" i="11" s="1"/>
  <c r="C11371" i="11"/>
  <c r="D11371" i="11" s="1"/>
  <c r="C11370" i="11"/>
  <c r="D11370" i="11" s="1"/>
  <c r="C11373" i="11"/>
  <c r="D11373" i="11" s="1"/>
  <c r="C11374" i="11"/>
  <c r="D11374" i="11" s="1"/>
  <c r="C11375" i="11"/>
  <c r="D11375" i="11" s="1"/>
  <c r="C11376" i="11"/>
  <c r="D11376" i="11" s="1"/>
  <c r="C11377" i="11"/>
  <c r="D11377" i="11" s="1"/>
  <c r="C11378" i="11"/>
  <c r="D11378" i="11" s="1"/>
  <c r="C11379" i="11"/>
  <c r="D11379" i="11" s="1"/>
  <c r="C11380" i="11"/>
  <c r="D11380" i="11" s="1"/>
  <c r="C11381" i="11"/>
  <c r="D11381" i="11" s="1"/>
  <c r="C11382" i="11"/>
  <c r="D11382" i="11" s="1"/>
  <c r="C11383" i="11"/>
  <c r="D11383" i="11" s="1"/>
  <c r="C11384" i="11"/>
  <c r="D11384" i="11" s="1"/>
  <c r="C11385" i="11"/>
  <c r="D11385" i="11" s="1"/>
  <c r="C11386" i="11"/>
  <c r="D11386" i="11" s="1"/>
  <c r="C11387" i="11"/>
  <c r="D11387" i="11" s="1"/>
  <c r="C11388" i="11"/>
  <c r="D11388" i="11" s="1"/>
  <c r="C11389" i="11"/>
  <c r="D11389" i="11" s="1"/>
  <c r="C11391" i="11"/>
  <c r="D11391" i="11" s="1"/>
  <c r="C11390" i="11"/>
  <c r="D11390" i="11" s="1"/>
  <c r="C11392" i="11"/>
  <c r="D11392" i="11" s="1"/>
  <c r="C11393" i="11"/>
  <c r="D11393" i="11" s="1"/>
  <c r="C11394" i="11"/>
  <c r="D11394" i="11" s="1"/>
  <c r="C11395" i="11"/>
  <c r="D11395" i="11" s="1"/>
  <c r="C11396" i="11"/>
  <c r="D11396" i="11" s="1"/>
  <c r="C11397" i="11"/>
  <c r="D11397" i="11" s="1"/>
  <c r="C11398" i="11"/>
  <c r="D11398" i="11" s="1"/>
  <c r="C11399" i="11"/>
  <c r="D11399" i="11" s="1"/>
  <c r="C11400" i="11"/>
  <c r="D11400" i="11" s="1"/>
  <c r="C11401" i="11"/>
  <c r="D11401" i="11" s="1"/>
  <c r="C11402" i="11"/>
  <c r="D11402" i="11" s="1"/>
  <c r="C11403" i="11"/>
  <c r="D11403" i="11" s="1"/>
  <c r="C11404" i="11"/>
  <c r="D11404" i="11" s="1"/>
  <c r="C11405" i="11"/>
  <c r="D11405" i="11" s="1"/>
  <c r="C11407" i="11"/>
  <c r="D11407" i="11" s="1"/>
  <c r="C11406" i="11"/>
  <c r="D11406" i="11" s="1"/>
  <c r="C11408" i="11"/>
  <c r="D11408" i="11" s="1"/>
  <c r="C11409" i="11"/>
  <c r="D11409" i="11" s="1"/>
  <c r="C11410" i="11"/>
  <c r="D11410" i="11" s="1"/>
  <c r="C11411" i="11"/>
  <c r="D11411" i="11" s="1"/>
  <c r="C11412" i="11"/>
  <c r="D11412" i="11" s="1"/>
  <c r="C11413" i="11"/>
  <c r="D11413" i="11" s="1"/>
  <c r="C11414" i="11"/>
  <c r="D11414" i="11" s="1"/>
  <c r="C11415" i="11"/>
  <c r="D11415" i="11" s="1"/>
  <c r="C11416" i="11"/>
  <c r="D11416" i="11" s="1"/>
  <c r="C11417" i="11"/>
  <c r="D11417" i="11" s="1"/>
  <c r="C11418" i="11"/>
  <c r="D11418" i="11" s="1"/>
  <c r="C11419" i="11"/>
  <c r="D11419" i="11" s="1"/>
  <c r="C11420" i="11"/>
  <c r="D11420" i="11" s="1"/>
  <c r="C11421" i="11"/>
  <c r="D11421" i="11" s="1"/>
  <c r="C11422" i="11"/>
  <c r="D11422" i="11" s="1"/>
  <c r="C11423" i="11"/>
  <c r="D11423" i="11" s="1"/>
  <c r="C11424" i="11"/>
  <c r="D11424" i="11" s="1"/>
  <c r="C11425" i="11"/>
  <c r="D11425" i="11" s="1"/>
  <c r="C11426" i="11"/>
  <c r="D11426" i="11" s="1"/>
  <c r="C11427" i="11"/>
  <c r="D11427" i="11" s="1"/>
  <c r="C11428" i="11"/>
  <c r="D11428" i="11" s="1"/>
  <c r="C11429" i="11"/>
  <c r="D11429" i="11" s="1"/>
  <c r="C11430" i="11"/>
  <c r="D11430" i="11" s="1"/>
  <c r="C11431" i="11"/>
  <c r="D11431" i="11" s="1"/>
  <c r="C11432" i="11"/>
  <c r="D11432" i="11" s="1"/>
  <c r="C11433" i="11"/>
  <c r="D11433" i="11" s="1"/>
  <c r="C11434" i="11"/>
  <c r="D11434" i="11" s="1"/>
  <c r="C11435" i="11"/>
  <c r="D11435" i="11" s="1"/>
  <c r="C11436" i="11"/>
  <c r="D11436" i="11" s="1"/>
  <c r="C11437" i="11"/>
  <c r="D11437" i="11" s="1"/>
  <c r="C11438" i="11"/>
  <c r="D11438" i="11" s="1"/>
  <c r="C11439" i="11"/>
  <c r="D11439" i="11" s="1"/>
  <c r="C11440" i="11"/>
  <c r="D11440" i="11" s="1"/>
  <c r="C11441" i="11"/>
  <c r="D11441" i="11" s="1"/>
  <c r="C11442" i="11"/>
  <c r="D11442" i="11" s="1"/>
  <c r="C11443" i="11"/>
  <c r="D11443" i="11" s="1"/>
  <c r="C11444" i="11"/>
  <c r="D11444" i="11" s="1"/>
  <c r="C11445" i="11"/>
  <c r="D11445" i="11" s="1"/>
  <c r="C11446" i="11"/>
  <c r="D11446" i="11" s="1"/>
  <c r="C11447" i="11"/>
  <c r="D11447" i="11" s="1"/>
  <c r="C11448" i="11"/>
  <c r="D11448" i="11" s="1"/>
  <c r="C11449" i="11"/>
  <c r="D11449" i="11" s="1"/>
  <c r="C11450" i="11"/>
  <c r="D11450" i="11" s="1"/>
  <c r="C11452" i="11"/>
  <c r="D11452" i="11" s="1"/>
  <c r="C11451" i="11"/>
  <c r="D11451" i="11" s="1"/>
  <c r="C11453" i="11"/>
  <c r="D11453" i="11" s="1"/>
  <c r="C11454" i="11"/>
  <c r="D11454" i="11" s="1"/>
  <c r="C11455" i="11"/>
  <c r="D11455" i="11" s="1"/>
  <c r="C11457" i="11"/>
  <c r="D11457" i="11" s="1"/>
  <c r="C11456" i="11"/>
  <c r="D11456" i="11" s="1"/>
  <c r="C11458" i="11"/>
  <c r="D11458" i="11" s="1"/>
  <c r="C11459" i="11"/>
  <c r="D11459" i="11" s="1"/>
  <c r="C11461" i="11"/>
  <c r="D11461" i="11" s="1"/>
  <c r="C11460" i="11"/>
  <c r="D11460" i="11" s="1"/>
  <c r="C11462" i="11"/>
  <c r="D11462" i="11" s="1"/>
  <c r="C11463" i="11"/>
  <c r="D11463" i="11" s="1"/>
  <c r="C11464" i="11"/>
  <c r="D11464" i="11" s="1"/>
  <c r="C11465" i="11"/>
  <c r="D11465" i="11" s="1"/>
  <c r="C11466" i="11"/>
  <c r="D11466" i="11" s="1"/>
  <c r="C11467" i="11"/>
  <c r="D11467" i="11" s="1"/>
  <c r="C11468" i="11"/>
  <c r="D11468" i="11" s="1"/>
  <c r="C11469" i="11"/>
  <c r="D11469" i="11" s="1"/>
  <c r="C8388" i="11"/>
  <c r="D8388" i="11" s="1"/>
  <c r="C8389" i="11"/>
  <c r="D8389" i="11" s="1"/>
  <c r="C8390" i="11"/>
  <c r="D8390" i="11" s="1"/>
  <c r="C8391" i="11"/>
  <c r="D8391" i="11" s="1"/>
  <c r="C8392" i="11"/>
  <c r="D8392" i="11" s="1"/>
  <c r="C8393" i="11"/>
  <c r="D8393" i="11" s="1"/>
  <c r="C8394" i="11"/>
  <c r="D8394" i="11" s="1"/>
  <c r="C8395" i="11"/>
  <c r="D8395" i="11" s="1"/>
  <c r="C8396" i="11"/>
  <c r="D8396" i="11" s="1"/>
  <c r="C8397" i="11"/>
  <c r="D8397" i="11" s="1"/>
  <c r="C8398" i="11"/>
  <c r="D8398" i="11" s="1"/>
  <c r="C8399" i="11"/>
  <c r="D8399" i="11" s="1"/>
  <c r="C8400" i="11"/>
  <c r="D8400" i="11" s="1"/>
  <c r="C8401" i="11"/>
  <c r="D8401" i="11" s="1"/>
  <c r="C8402" i="11"/>
  <c r="D8402" i="11" s="1"/>
  <c r="C8403" i="11"/>
  <c r="D8403" i="11" s="1"/>
  <c r="C8404" i="11"/>
  <c r="D8404" i="11" s="1"/>
  <c r="C8405" i="11"/>
  <c r="D8405" i="11" s="1"/>
  <c r="C8406" i="11"/>
  <c r="D8406" i="11" s="1"/>
  <c r="C8407" i="11"/>
  <c r="D8407" i="11" s="1"/>
  <c r="C8408" i="11"/>
  <c r="D8408" i="11" s="1"/>
  <c r="C8409" i="11"/>
  <c r="D8409" i="11" s="1"/>
  <c r="C8410" i="11"/>
  <c r="D8410" i="11" s="1"/>
  <c r="C8411" i="11"/>
  <c r="D8411" i="11" s="1"/>
  <c r="C8412" i="11"/>
  <c r="D8412" i="11" s="1"/>
  <c r="C8413" i="11"/>
  <c r="D8413" i="11" s="1"/>
  <c r="C8414" i="11"/>
  <c r="D8414" i="11" s="1"/>
  <c r="C8415" i="11"/>
  <c r="D8415" i="11" s="1"/>
  <c r="C8416" i="11"/>
  <c r="D8416" i="11" s="1"/>
  <c r="C8417" i="11"/>
  <c r="D8417" i="11" s="1"/>
  <c r="C8418" i="11"/>
  <c r="D8418" i="11" s="1"/>
  <c r="C8419" i="11"/>
  <c r="D8419" i="11" s="1"/>
  <c r="C8420" i="11"/>
  <c r="D8420" i="11" s="1"/>
  <c r="C8421" i="11"/>
  <c r="D8421" i="11" s="1"/>
  <c r="C8423" i="11"/>
  <c r="D8423" i="11" s="1"/>
  <c r="C8422" i="11"/>
  <c r="D8422" i="11" s="1"/>
  <c r="C8424" i="11"/>
  <c r="D8424" i="11" s="1"/>
  <c r="C8425" i="11"/>
  <c r="D8425" i="11" s="1"/>
  <c r="C8426" i="11"/>
  <c r="D8426" i="11" s="1"/>
  <c r="C8427" i="11"/>
  <c r="D8427" i="11" s="1"/>
  <c r="C8428" i="11"/>
  <c r="D8428" i="11" s="1"/>
  <c r="C8429" i="11"/>
  <c r="D8429" i="11" s="1"/>
  <c r="C8430" i="11"/>
  <c r="D8430" i="11" s="1"/>
  <c r="C8431" i="11"/>
  <c r="D8431" i="11" s="1"/>
  <c r="C8432" i="11"/>
  <c r="D8432" i="11" s="1"/>
  <c r="C8433" i="11"/>
  <c r="D8433" i="11" s="1"/>
  <c r="C8434" i="11"/>
  <c r="D8434" i="11" s="1"/>
  <c r="C8435" i="11"/>
  <c r="D8435" i="11" s="1"/>
  <c r="C8436" i="11"/>
  <c r="D8436" i="11" s="1"/>
  <c r="C8437" i="11"/>
  <c r="D8437" i="11" s="1"/>
  <c r="C8438" i="11"/>
  <c r="D8438" i="11" s="1"/>
  <c r="C8439" i="11"/>
  <c r="D8439" i="11" s="1"/>
  <c r="C8440" i="11"/>
  <c r="D8440" i="11" s="1"/>
  <c r="C8441" i="11"/>
  <c r="D8441" i="11" s="1"/>
  <c r="C8442" i="11"/>
  <c r="D8442" i="11" s="1"/>
  <c r="C8443" i="11"/>
  <c r="D8443" i="11" s="1"/>
  <c r="C8444" i="11"/>
  <c r="D8444" i="11" s="1"/>
  <c r="C8445" i="11"/>
  <c r="D8445" i="11" s="1"/>
  <c r="C8446" i="11"/>
  <c r="D8446" i="11" s="1"/>
  <c r="C8447" i="11"/>
  <c r="D8447" i="11" s="1"/>
  <c r="C8448" i="11"/>
  <c r="D8448" i="11" s="1"/>
  <c r="C8449" i="11"/>
  <c r="D8449" i="11" s="1"/>
  <c r="C8450" i="11"/>
  <c r="D8450" i="11" s="1"/>
  <c r="C8451" i="11"/>
  <c r="D8451" i="11" s="1"/>
  <c r="C8452" i="11"/>
  <c r="D8452" i="11" s="1"/>
  <c r="C8453" i="11"/>
  <c r="D8453" i="11" s="1"/>
  <c r="C8454" i="11"/>
  <c r="D8454" i="11" s="1"/>
  <c r="C8455" i="11"/>
  <c r="D8455" i="11" s="1"/>
  <c r="C8456" i="11"/>
  <c r="D8456" i="11" s="1"/>
  <c r="C8457" i="11"/>
  <c r="D8457" i="11" s="1"/>
  <c r="C8458" i="11"/>
  <c r="D8458" i="11" s="1"/>
  <c r="C8460" i="11"/>
  <c r="D8460" i="11" s="1"/>
  <c r="C8459" i="11"/>
  <c r="D8459" i="11" s="1"/>
  <c r="C8461" i="11"/>
  <c r="D8461" i="11" s="1"/>
  <c r="C8462" i="11"/>
  <c r="D8462" i="11" s="1"/>
  <c r="C8463" i="11"/>
  <c r="D8463" i="11" s="1"/>
  <c r="C8464" i="11"/>
  <c r="D8464" i="11" s="1"/>
  <c r="C8465" i="11"/>
  <c r="D8465" i="11" s="1"/>
  <c r="C8466" i="11"/>
  <c r="D8466" i="11" s="1"/>
  <c r="C8467" i="11"/>
  <c r="D8467" i="11" s="1"/>
  <c r="C8468" i="11"/>
  <c r="D8468" i="11" s="1"/>
  <c r="C8469" i="11"/>
  <c r="D8469" i="11" s="1"/>
  <c r="C8470" i="11"/>
  <c r="D8470" i="11" s="1"/>
  <c r="C8471" i="11"/>
  <c r="D8471" i="11" s="1"/>
  <c r="C8472" i="11"/>
  <c r="D8472" i="11" s="1"/>
  <c r="C8473" i="11"/>
  <c r="D8473" i="11" s="1"/>
  <c r="C8475" i="11"/>
  <c r="D8475" i="11" s="1"/>
  <c r="C8474" i="11"/>
  <c r="D8474" i="11" s="1"/>
  <c r="C8476" i="11"/>
  <c r="D8476" i="11" s="1"/>
  <c r="C8477" i="11"/>
  <c r="D8477" i="11" s="1"/>
  <c r="C8478" i="11"/>
  <c r="D8478" i="11" s="1"/>
  <c r="C8479" i="11"/>
  <c r="D8479" i="11" s="1"/>
  <c r="C8480" i="11"/>
  <c r="D8480" i="11" s="1"/>
  <c r="C8481" i="11"/>
  <c r="D8481" i="11" s="1"/>
  <c r="C8483" i="11"/>
  <c r="D8483" i="11" s="1"/>
  <c r="C8482" i="11"/>
  <c r="D8482" i="11" s="1"/>
  <c r="C8484" i="11"/>
  <c r="D8484" i="11" s="1"/>
  <c r="C8485" i="11"/>
  <c r="D8485" i="11" s="1"/>
  <c r="C8486" i="11"/>
  <c r="D8486" i="11" s="1"/>
  <c r="C8487" i="11"/>
  <c r="D8487" i="11" s="1"/>
  <c r="C8488" i="11"/>
  <c r="D8488" i="11" s="1"/>
  <c r="C8489" i="11"/>
  <c r="D8489" i="11" s="1"/>
  <c r="C8490" i="11"/>
  <c r="D8490" i="11" s="1"/>
  <c r="C8491" i="11"/>
  <c r="D8491" i="11" s="1"/>
  <c r="C8492" i="11"/>
  <c r="D8492" i="11" s="1"/>
  <c r="C8493" i="11"/>
  <c r="D8493" i="11" s="1"/>
  <c r="C8494" i="11"/>
  <c r="D8494" i="11" s="1"/>
  <c r="C8495" i="11"/>
  <c r="D8495" i="11" s="1"/>
  <c r="C8496" i="11"/>
  <c r="D8496" i="11" s="1"/>
  <c r="C8497" i="11"/>
  <c r="D8497" i="11" s="1"/>
  <c r="C8498" i="11"/>
  <c r="D8498" i="11" s="1"/>
  <c r="C8499" i="11"/>
  <c r="D8499" i="11" s="1"/>
  <c r="C8500" i="11"/>
  <c r="D8500" i="11" s="1"/>
  <c r="C8501" i="11"/>
  <c r="D8501" i="11" s="1"/>
  <c r="C8502" i="11"/>
  <c r="D8502" i="11" s="1"/>
  <c r="C8503" i="11"/>
  <c r="D8503" i="11" s="1"/>
  <c r="C8504" i="11"/>
  <c r="D8504" i="11" s="1"/>
  <c r="C8505" i="11"/>
  <c r="D8505" i="11" s="1"/>
  <c r="C8506" i="11"/>
  <c r="D8506" i="11" s="1"/>
  <c r="C8507" i="11"/>
  <c r="D8507" i="11" s="1"/>
  <c r="C8508" i="11"/>
  <c r="D8508" i="11" s="1"/>
  <c r="C8509" i="11"/>
  <c r="D8509" i="11" s="1"/>
  <c r="C8510" i="11"/>
  <c r="D8510" i="11" s="1"/>
  <c r="C8511" i="11"/>
  <c r="D8511" i="11" s="1"/>
  <c r="C8512" i="11"/>
  <c r="D8512" i="11" s="1"/>
  <c r="C8514" i="11"/>
  <c r="D8514" i="11" s="1"/>
  <c r="C8513" i="11"/>
  <c r="D8513" i="11" s="1"/>
  <c r="C8515" i="11"/>
  <c r="D8515" i="11" s="1"/>
  <c r="C8516" i="11"/>
  <c r="D8516" i="11" s="1"/>
  <c r="C8517" i="11"/>
  <c r="D8517" i="11" s="1"/>
  <c r="C8518" i="11"/>
  <c r="D8518" i="11" s="1"/>
  <c r="C8519" i="11"/>
  <c r="D8519" i="11" s="1"/>
  <c r="C8520" i="11"/>
  <c r="D8520" i="11" s="1"/>
  <c r="C8521" i="11"/>
  <c r="D8521" i="11" s="1"/>
  <c r="C8522" i="11"/>
  <c r="D8522" i="11" s="1"/>
  <c r="C8523" i="11"/>
  <c r="D8523" i="11" s="1"/>
  <c r="C8524" i="11"/>
  <c r="D8524" i="11" s="1"/>
  <c r="C8525" i="11"/>
  <c r="D8525" i="11" s="1"/>
  <c r="C8526" i="11"/>
  <c r="D8526" i="11" s="1"/>
  <c r="C8527" i="11"/>
  <c r="D8527" i="11" s="1"/>
  <c r="C8528" i="11"/>
  <c r="D8528" i="11" s="1"/>
  <c r="C8529" i="11"/>
  <c r="D8529" i="11" s="1"/>
  <c r="C8530" i="11"/>
  <c r="D8530" i="11" s="1"/>
  <c r="C8531" i="11"/>
  <c r="D8531" i="11" s="1"/>
  <c r="C8532" i="11"/>
  <c r="D8532" i="11" s="1"/>
  <c r="C8533" i="11"/>
  <c r="D8533" i="11" s="1"/>
  <c r="C8534" i="11"/>
  <c r="D8534" i="11" s="1"/>
  <c r="C8535" i="11"/>
  <c r="D8535" i="11" s="1"/>
  <c r="C8536" i="11"/>
  <c r="D8536" i="11" s="1"/>
  <c r="C8537" i="11"/>
  <c r="D8537" i="11" s="1"/>
  <c r="C8538" i="11"/>
  <c r="D8538" i="11" s="1"/>
  <c r="C8539" i="11"/>
  <c r="D8539" i="11" s="1"/>
  <c r="C8540" i="11"/>
  <c r="D8540" i="11" s="1"/>
  <c r="C8541" i="11"/>
  <c r="D8541" i="11" s="1"/>
  <c r="C8542" i="11"/>
  <c r="D8542" i="11" s="1"/>
  <c r="C8543" i="11"/>
  <c r="D8543" i="11" s="1"/>
  <c r="C8544" i="11"/>
  <c r="D8544" i="11" s="1"/>
  <c r="C8545" i="11"/>
  <c r="D8545" i="11" s="1"/>
  <c r="C8546" i="11"/>
  <c r="D8546" i="11" s="1"/>
  <c r="C8547" i="11"/>
  <c r="D8547" i="11" s="1"/>
  <c r="C8548" i="11"/>
  <c r="D8548" i="11" s="1"/>
  <c r="C8549" i="11"/>
  <c r="D8549" i="11" s="1"/>
  <c r="C8550" i="11"/>
  <c r="D8550" i="11" s="1"/>
  <c r="C8551" i="11"/>
  <c r="D8551" i="11" s="1"/>
  <c r="C8552" i="11"/>
  <c r="D8552" i="11" s="1"/>
  <c r="C8553" i="11"/>
  <c r="D8553" i="11" s="1"/>
  <c r="C8554" i="11"/>
  <c r="D8554" i="11" s="1"/>
  <c r="C8555" i="11"/>
  <c r="D8555" i="11" s="1"/>
  <c r="C8556" i="11"/>
  <c r="D8556" i="11" s="1"/>
  <c r="C8557" i="11"/>
  <c r="D8557" i="11" s="1"/>
  <c r="C8558" i="11"/>
  <c r="D8558" i="11" s="1"/>
  <c r="C8559" i="11"/>
  <c r="D8559" i="11" s="1"/>
  <c r="C8560" i="11"/>
  <c r="D8560" i="11" s="1"/>
  <c r="C8561" i="11"/>
  <c r="D8561" i="11" s="1"/>
  <c r="C8562" i="11"/>
  <c r="D8562" i="11" s="1"/>
  <c r="C8563" i="11"/>
  <c r="D8563" i="11" s="1"/>
  <c r="C8564" i="11"/>
  <c r="D8564" i="11" s="1"/>
  <c r="C5484" i="11"/>
  <c r="D5484" i="11" s="1"/>
  <c r="C5485" i="11"/>
  <c r="D5485" i="11" s="1"/>
  <c r="C5486" i="11"/>
  <c r="D5486" i="11" s="1"/>
  <c r="C5487" i="11"/>
  <c r="D5487" i="11" s="1"/>
  <c r="C5488" i="11"/>
  <c r="D5488" i="11" s="1"/>
  <c r="C5489" i="11"/>
  <c r="D5489" i="11" s="1"/>
  <c r="C5490" i="11"/>
  <c r="D5490" i="11" s="1"/>
  <c r="C5492" i="11"/>
  <c r="D5492" i="11" s="1"/>
  <c r="C5491" i="11"/>
  <c r="D5491" i="11" s="1"/>
  <c r="C5493" i="11"/>
  <c r="D5493" i="11" s="1"/>
  <c r="C5494" i="11"/>
  <c r="D5494" i="11" s="1"/>
  <c r="C5495" i="11"/>
  <c r="D5495" i="11" s="1"/>
  <c r="C5496" i="11"/>
  <c r="D5496" i="11" s="1"/>
  <c r="C5497" i="11"/>
  <c r="D5497" i="11" s="1"/>
  <c r="C5498" i="11"/>
  <c r="D5498" i="11" s="1"/>
  <c r="C5499" i="11"/>
  <c r="D5499" i="11" s="1"/>
  <c r="C5500" i="11"/>
  <c r="D5500" i="11" s="1"/>
  <c r="C5501" i="11"/>
  <c r="D5501" i="11" s="1"/>
  <c r="C5502" i="11"/>
  <c r="D5502" i="11" s="1"/>
  <c r="C5503" i="11"/>
  <c r="D5503" i="11" s="1"/>
  <c r="C5504" i="11"/>
  <c r="D5504" i="11" s="1"/>
  <c r="C5505" i="11"/>
  <c r="D5505" i="11" s="1"/>
  <c r="C5506" i="11"/>
  <c r="D5506" i="11" s="1"/>
  <c r="C5507" i="11"/>
  <c r="D5507" i="11" s="1"/>
  <c r="C5508" i="11"/>
  <c r="D5508" i="11" s="1"/>
  <c r="C5509" i="11"/>
  <c r="D5509" i="11" s="1"/>
  <c r="C5510" i="11"/>
  <c r="D5510" i="11" s="1"/>
  <c r="C5511" i="11"/>
  <c r="D5511" i="11" s="1"/>
  <c r="C5512" i="11"/>
  <c r="D5512" i="11" s="1"/>
  <c r="C5513" i="11"/>
  <c r="D5513" i="11" s="1"/>
  <c r="C5514" i="11"/>
  <c r="D5514" i="11" s="1"/>
  <c r="C5515" i="11"/>
  <c r="D5515" i="11" s="1"/>
  <c r="C5516" i="11"/>
  <c r="D5516" i="11" s="1"/>
  <c r="C5517" i="11"/>
  <c r="D5517" i="11" s="1"/>
  <c r="C5518" i="11"/>
  <c r="D5518" i="11" s="1"/>
  <c r="C5519" i="11"/>
  <c r="D5519" i="11" s="1"/>
  <c r="C5520" i="11"/>
  <c r="D5520" i="11" s="1"/>
  <c r="C5521" i="11"/>
  <c r="D5521" i="11" s="1"/>
  <c r="C5522" i="11"/>
  <c r="D5522" i="11" s="1"/>
  <c r="C5523" i="11"/>
  <c r="D5523" i="11" s="1"/>
  <c r="C5524" i="11"/>
  <c r="D5524" i="11" s="1"/>
  <c r="C5525" i="11"/>
  <c r="D5525" i="11" s="1"/>
  <c r="C5526" i="11"/>
  <c r="D5526" i="11" s="1"/>
  <c r="C5527" i="11"/>
  <c r="D5527" i="11" s="1"/>
  <c r="C5528" i="11"/>
  <c r="D5528" i="11" s="1"/>
  <c r="C5529" i="11"/>
  <c r="D5529" i="11" s="1"/>
  <c r="C5530" i="11"/>
  <c r="D5530" i="11" s="1"/>
  <c r="C5531" i="11"/>
  <c r="D5531" i="11" s="1"/>
  <c r="C5532" i="11"/>
  <c r="D5532" i="11" s="1"/>
  <c r="C5533" i="11"/>
  <c r="D5533" i="11" s="1"/>
  <c r="C5534" i="11"/>
  <c r="D5534" i="11" s="1"/>
  <c r="C5536" i="11"/>
  <c r="D5536" i="11" s="1"/>
  <c r="C5535" i="11"/>
  <c r="D5535" i="11" s="1"/>
  <c r="C5537" i="11"/>
  <c r="D5537" i="11" s="1"/>
  <c r="C5538" i="11"/>
  <c r="D5538" i="11" s="1"/>
  <c r="C5539" i="11"/>
  <c r="D5539" i="11" s="1"/>
  <c r="C5540" i="11"/>
  <c r="D5540" i="11" s="1"/>
  <c r="C5541" i="11"/>
  <c r="D5541" i="11" s="1"/>
  <c r="C5542" i="11"/>
  <c r="D5542" i="11" s="1"/>
  <c r="C5543" i="11"/>
  <c r="D5543" i="11" s="1"/>
  <c r="C5544" i="11"/>
  <c r="D5544" i="11" s="1"/>
  <c r="C5545" i="11"/>
  <c r="D5545" i="11" s="1"/>
  <c r="C5546" i="11"/>
  <c r="D5546" i="11" s="1"/>
  <c r="C5547" i="11"/>
  <c r="D5547" i="11" s="1"/>
  <c r="C5548" i="11"/>
  <c r="D5548" i="11" s="1"/>
  <c r="C5549" i="11"/>
  <c r="D5549" i="11" s="1"/>
  <c r="C5550" i="11"/>
  <c r="D5550" i="11" s="1"/>
  <c r="C5551" i="11"/>
  <c r="D5551" i="11" s="1"/>
  <c r="C5552" i="11"/>
  <c r="D5552" i="11" s="1"/>
  <c r="C5554" i="11"/>
  <c r="D5554" i="11" s="1"/>
  <c r="C5553" i="11"/>
  <c r="D5553" i="11" s="1"/>
  <c r="C5555" i="11"/>
  <c r="D5555" i="11" s="1"/>
  <c r="C5556" i="11"/>
  <c r="D5556" i="11" s="1"/>
  <c r="C5557" i="11"/>
  <c r="D5557" i="11" s="1"/>
  <c r="C5558" i="11"/>
  <c r="D5558" i="11" s="1"/>
  <c r="C5559" i="11"/>
  <c r="D5559" i="11" s="1"/>
  <c r="C5560" i="11"/>
  <c r="D5560" i="11" s="1"/>
  <c r="C5561" i="11"/>
  <c r="D5561" i="11" s="1"/>
  <c r="C5563" i="11"/>
  <c r="D5563" i="11" s="1"/>
  <c r="C5562" i="11"/>
  <c r="D5562" i="11" s="1"/>
  <c r="C5564" i="11"/>
  <c r="D5564" i="11" s="1"/>
  <c r="C5565" i="11"/>
  <c r="D5565" i="11" s="1"/>
  <c r="C5566" i="11"/>
  <c r="D5566" i="11" s="1"/>
  <c r="C5567" i="11"/>
  <c r="D5567" i="11" s="1"/>
  <c r="C5568" i="11"/>
  <c r="D5568" i="11" s="1"/>
  <c r="C5569" i="11"/>
  <c r="D5569" i="11" s="1"/>
  <c r="C5570" i="11"/>
  <c r="D5570" i="11" s="1"/>
  <c r="C5571" i="11"/>
  <c r="D5571" i="11" s="1"/>
  <c r="C5572" i="11"/>
  <c r="D5572" i="11" s="1"/>
  <c r="C5573" i="11"/>
  <c r="D5573" i="11" s="1"/>
  <c r="C5574" i="11"/>
  <c r="D5574" i="11" s="1"/>
  <c r="C5575" i="11"/>
  <c r="D5575" i="11" s="1"/>
  <c r="C5576" i="11"/>
  <c r="D5576" i="11" s="1"/>
  <c r="C5577" i="11"/>
  <c r="D5577" i="11" s="1"/>
  <c r="C5578" i="11"/>
  <c r="D5578" i="11" s="1"/>
  <c r="C5579" i="11"/>
  <c r="D5579" i="11" s="1"/>
  <c r="C5580" i="11"/>
  <c r="D5580" i="11" s="1"/>
  <c r="C5581" i="11"/>
  <c r="D5581" i="11" s="1"/>
  <c r="C5582" i="11"/>
  <c r="D5582" i="11" s="1"/>
  <c r="C5584" i="11"/>
  <c r="D5584" i="11" s="1"/>
  <c r="C5583" i="11"/>
  <c r="D5583" i="11" s="1"/>
  <c r="C5585" i="11"/>
  <c r="D5585" i="11" s="1"/>
  <c r="C5586" i="11"/>
  <c r="D5586" i="11" s="1"/>
  <c r="C5588" i="11"/>
  <c r="D5588" i="11" s="1"/>
  <c r="C5587" i="11"/>
  <c r="D5587" i="11" s="1"/>
  <c r="C5589" i="11"/>
  <c r="D5589" i="11" s="1"/>
  <c r="C5590" i="11"/>
  <c r="D5590" i="11" s="1"/>
  <c r="C5591" i="11"/>
  <c r="D5591" i="11" s="1"/>
  <c r="C5592" i="11"/>
  <c r="D5592" i="11" s="1"/>
  <c r="C5594" i="11"/>
  <c r="D5594" i="11" s="1"/>
  <c r="C5593" i="11"/>
  <c r="D5593" i="11" s="1"/>
  <c r="C5595" i="11"/>
  <c r="D5595" i="11" s="1"/>
  <c r="C5596" i="11"/>
  <c r="D5596" i="11" s="1"/>
  <c r="C5597" i="11"/>
  <c r="D5597" i="11" s="1"/>
  <c r="C5598" i="11"/>
  <c r="D5598" i="11" s="1"/>
  <c r="C5599" i="11"/>
  <c r="D5599" i="11" s="1"/>
  <c r="C5600" i="11"/>
  <c r="D5600" i="11" s="1"/>
  <c r="C5601" i="11"/>
  <c r="D5601" i="11" s="1"/>
  <c r="C5602" i="11"/>
  <c r="D5602" i="11" s="1"/>
  <c r="C5603" i="11"/>
  <c r="D5603" i="11" s="1"/>
  <c r="C5604" i="11"/>
  <c r="D5604" i="11" s="1"/>
  <c r="C5605" i="11"/>
  <c r="D5605" i="11" s="1"/>
  <c r="C5606" i="11"/>
  <c r="D5606" i="11" s="1"/>
  <c r="C5607" i="11"/>
  <c r="D5607" i="11" s="1"/>
  <c r="C5608" i="11"/>
  <c r="D5608" i="11" s="1"/>
  <c r="C5609" i="11"/>
  <c r="D5609" i="11" s="1"/>
  <c r="C5610" i="11"/>
  <c r="D5610" i="11" s="1"/>
  <c r="C5612" i="11"/>
  <c r="D5612" i="11" s="1"/>
  <c r="C5611" i="11"/>
  <c r="D5611" i="11" s="1"/>
  <c r="C5613" i="11"/>
  <c r="D5613" i="11" s="1"/>
  <c r="C5614" i="11"/>
  <c r="D5614" i="11" s="1"/>
  <c r="C5615" i="11"/>
  <c r="D5615" i="11" s="1"/>
  <c r="C5616" i="11"/>
  <c r="D5616" i="11" s="1"/>
  <c r="C5617" i="11"/>
  <c r="D5617" i="11" s="1"/>
  <c r="C5618" i="11"/>
  <c r="D5618" i="11" s="1"/>
  <c r="C5619" i="11"/>
  <c r="D5619" i="11" s="1"/>
  <c r="C5620" i="11"/>
  <c r="D5620" i="11" s="1"/>
  <c r="C5621" i="11"/>
  <c r="D5621" i="11" s="1"/>
  <c r="C5622" i="11"/>
  <c r="D5622" i="11" s="1"/>
  <c r="C5623" i="11"/>
  <c r="D5623" i="11" s="1"/>
  <c r="C5624" i="11"/>
  <c r="D5624" i="11" s="1"/>
  <c r="C5625" i="11"/>
  <c r="D5625" i="11" s="1"/>
  <c r="C5626" i="11"/>
  <c r="D5626" i="11" s="1"/>
  <c r="C5627" i="11"/>
  <c r="D5627" i="11" s="1"/>
  <c r="C5629" i="11"/>
  <c r="D5629" i="11" s="1"/>
  <c r="C5628" i="11"/>
  <c r="D5628" i="11" s="1"/>
  <c r="C5630" i="11"/>
  <c r="D5630" i="11" s="1"/>
  <c r="C5631" i="11"/>
  <c r="D5631" i="11" s="1"/>
  <c r="C5632" i="11"/>
  <c r="D5632" i="11" s="1"/>
  <c r="C5633" i="11"/>
  <c r="D5633" i="11" s="1"/>
  <c r="C5634" i="11"/>
  <c r="D5634" i="11" s="1"/>
  <c r="C5635" i="11"/>
  <c r="D5635" i="11" s="1"/>
  <c r="C5636" i="11"/>
  <c r="D5636" i="11" s="1"/>
  <c r="C5637" i="11"/>
  <c r="D5637" i="11" s="1"/>
  <c r="C5639" i="11"/>
  <c r="D5639" i="11" s="1"/>
  <c r="C5638" i="11"/>
  <c r="D5638" i="11" s="1"/>
  <c r="C5640" i="11"/>
  <c r="D5640" i="11" s="1"/>
  <c r="C5641" i="11"/>
  <c r="D5641" i="11" s="1"/>
  <c r="C5642" i="11"/>
  <c r="D5642" i="11" s="1"/>
  <c r="C5643" i="11"/>
  <c r="D5643" i="11" s="1"/>
  <c r="C5644" i="11"/>
  <c r="D5644" i="11" s="1"/>
  <c r="C5645" i="11"/>
  <c r="D5645" i="11" s="1"/>
  <c r="C5646" i="11"/>
  <c r="D5646" i="11" s="1"/>
  <c r="C5647" i="11"/>
  <c r="D5647" i="11" s="1"/>
  <c r="C5648" i="11"/>
  <c r="D5648" i="11" s="1"/>
  <c r="C5649" i="11"/>
  <c r="D5649" i="11" s="1"/>
  <c r="C5650" i="11"/>
  <c r="D5650" i="11" s="1"/>
  <c r="C5651" i="11"/>
  <c r="D5651" i="11" s="1"/>
  <c r="C5652" i="11"/>
  <c r="D5652" i="11" s="1"/>
  <c r="C5653" i="11"/>
  <c r="D5653" i="11" s="1"/>
  <c r="C5654" i="11"/>
  <c r="D5654" i="11" s="1"/>
  <c r="C5655" i="11"/>
  <c r="D5655" i="11" s="1"/>
  <c r="C5656" i="11"/>
  <c r="D5656" i="11" s="1"/>
  <c r="C5657" i="11"/>
  <c r="D5657" i="11" s="1"/>
  <c r="C5658" i="11"/>
  <c r="D5658" i="11" s="1"/>
  <c r="C5659" i="11"/>
  <c r="D5659" i="11" s="1"/>
  <c r="C5660" i="11"/>
  <c r="D5660" i="11" s="1"/>
  <c r="C5661" i="11"/>
  <c r="D5661" i="11" s="1"/>
  <c r="C5662" i="11"/>
  <c r="D5662" i="11" s="1"/>
  <c r="C5663" i="11"/>
  <c r="D5663" i="11" s="1"/>
  <c r="C2566" i="11"/>
  <c r="D2566" i="11" s="1"/>
  <c r="C2567" i="11"/>
  <c r="D2567" i="11" s="1"/>
  <c r="C2568" i="11"/>
  <c r="D2568" i="11" s="1"/>
  <c r="C2569" i="11"/>
  <c r="D2569" i="11" s="1"/>
  <c r="C2570" i="11"/>
  <c r="D2570" i="11" s="1"/>
  <c r="C2571" i="11"/>
  <c r="D2571" i="11" s="1"/>
  <c r="C2572" i="11"/>
  <c r="D2572" i="11" s="1"/>
  <c r="C2573" i="11"/>
  <c r="D2573" i="11" s="1"/>
  <c r="C2574" i="11"/>
  <c r="D2574" i="11" s="1"/>
  <c r="C2575" i="11"/>
  <c r="D2575" i="11" s="1"/>
  <c r="C2576" i="11"/>
  <c r="D2576" i="11" s="1"/>
  <c r="C2577" i="11"/>
  <c r="D2577" i="11" s="1"/>
  <c r="C2578" i="11"/>
  <c r="D2578" i="11" s="1"/>
  <c r="C2579" i="11"/>
  <c r="D2579" i="11" s="1"/>
  <c r="C2580" i="11"/>
  <c r="D2580" i="11" s="1"/>
  <c r="C2581" i="11"/>
  <c r="D2581" i="11" s="1"/>
  <c r="C2582" i="11"/>
  <c r="D2582" i="11" s="1"/>
  <c r="C2583" i="11"/>
  <c r="D2583" i="11" s="1"/>
  <c r="C2584" i="11"/>
  <c r="D2584" i="11" s="1"/>
  <c r="C2585" i="11"/>
  <c r="D2585" i="11" s="1"/>
  <c r="C2586" i="11"/>
  <c r="D2586" i="11" s="1"/>
  <c r="C2587" i="11"/>
  <c r="D2587" i="11" s="1"/>
  <c r="C2588" i="11"/>
  <c r="D2588" i="11" s="1"/>
  <c r="C2589" i="11"/>
  <c r="D2589" i="11" s="1"/>
  <c r="C2590" i="11"/>
  <c r="D2590" i="11" s="1"/>
  <c r="C2591" i="11"/>
  <c r="D2591" i="11" s="1"/>
  <c r="C2592" i="11"/>
  <c r="D2592" i="11" s="1"/>
  <c r="C2593" i="11"/>
  <c r="D2593" i="11" s="1"/>
  <c r="C2594" i="11"/>
  <c r="D2594" i="11" s="1"/>
  <c r="C2595" i="11"/>
  <c r="D2595" i="11" s="1"/>
  <c r="C2596" i="11"/>
  <c r="D2596" i="11" s="1"/>
  <c r="C2597" i="11"/>
  <c r="D2597" i="11" s="1"/>
  <c r="C2598" i="11"/>
  <c r="D2598" i="11" s="1"/>
  <c r="C2599" i="11"/>
  <c r="D2599" i="11" s="1"/>
  <c r="C2600" i="11"/>
  <c r="D2600" i="11" s="1"/>
  <c r="C2601" i="11"/>
  <c r="D2601" i="11" s="1"/>
  <c r="C2602" i="11"/>
  <c r="D2602" i="11" s="1"/>
  <c r="C2603" i="11"/>
  <c r="D2603" i="11" s="1"/>
  <c r="C2604" i="11"/>
  <c r="D2604" i="11" s="1"/>
  <c r="C2605" i="11"/>
  <c r="D2605" i="11" s="1"/>
  <c r="C2606" i="11"/>
  <c r="D2606" i="11" s="1"/>
  <c r="C2608" i="11"/>
  <c r="D2608" i="11" s="1"/>
  <c r="C2607" i="11"/>
  <c r="D2607" i="11" s="1"/>
  <c r="C2609" i="11"/>
  <c r="D2609" i="11" s="1"/>
  <c r="C2610" i="11"/>
  <c r="D2610" i="11" s="1"/>
  <c r="C2611" i="11"/>
  <c r="D2611" i="11" s="1"/>
  <c r="C2612" i="11"/>
  <c r="D2612" i="11" s="1"/>
  <c r="C2613" i="11"/>
  <c r="D2613" i="11" s="1"/>
  <c r="C2614" i="11"/>
  <c r="D2614" i="11" s="1"/>
  <c r="C2615" i="11"/>
  <c r="D2615" i="11" s="1"/>
  <c r="C2616" i="11"/>
  <c r="D2616" i="11" s="1"/>
  <c r="C2617" i="11"/>
  <c r="D2617" i="11" s="1"/>
  <c r="C2618" i="11"/>
  <c r="D2618" i="11" s="1"/>
  <c r="C2619" i="11"/>
  <c r="D2619" i="11" s="1"/>
  <c r="C2620" i="11"/>
  <c r="D2620" i="11" s="1"/>
  <c r="C2621" i="11"/>
  <c r="D2621" i="11" s="1"/>
  <c r="C2622" i="11"/>
  <c r="D2622" i="11" s="1"/>
  <c r="C2623" i="11"/>
  <c r="D2623" i="11" s="1"/>
  <c r="C2624" i="11"/>
  <c r="D2624" i="11" s="1"/>
  <c r="C2625" i="11"/>
  <c r="D2625" i="11" s="1"/>
  <c r="C2626" i="11"/>
  <c r="D2626" i="11" s="1"/>
  <c r="C2627" i="11"/>
  <c r="D2627" i="11" s="1"/>
  <c r="C2628" i="11"/>
  <c r="D2628" i="11" s="1"/>
  <c r="C2629" i="11"/>
  <c r="D2629" i="11" s="1"/>
  <c r="C2630" i="11"/>
  <c r="D2630" i="11" s="1"/>
  <c r="C2631" i="11"/>
  <c r="D2631" i="11" s="1"/>
  <c r="C2632" i="11"/>
  <c r="D2632" i="11" s="1"/>
  <c r="C2633" i="11"/>
  <c r="D2633" i="11" s="1"/>
  <c r="C2634" i="11"/>
  <c r="D2634" i="11" s="1"/>
  <c r="C2635" i="11"/>
  <c r="D2635" i="11" s="1"/>
  <c r="C2636" i="11"/>
  <c r="D2636" i="11" s="1"/>
  <c r="C2637" i="11"/>
  <c r="D2637" i="11" s="1"/>
  <c r="C2638" i="11"/>
  <c r="D2638" i="11" s="1"/>
  <c r="C2639" i="11"/>
  <c r="D2639" i="11" s="1"/>
  <c r="C2641" i="11"/>
  <c r="D2641" i="11" s="1"/>
  <c r="C2640" i="11"/>
  <c r="D2640" i="11" s="1"/>
  <c r="C2642" i="11"/>
  <c r="D2642" i="11" s="1"/>
  <c r="C2643" i="11"/>
  <c r="D2643" i="11" s="1"/>
  <c r="C2644" i="11"/>
  <c r="D2644" i="11" s="1"/>
  <c r="C2645" i="11"/>
  <c r="D2645" i="11" s="1"/>
  <c r="C2646" i="11"/>
  <c r="D2646" i="11" s="1"/>
  <c r="C2647" i="11"/>
  <c r="D2647" i="11" s="1"/>
  <c r="C2648" i="11"/>
  <c r="D2648" i="11" s="1"/>
  <c r="C2649" i="11"/>
  <c r="D2649" i="11" s="1"/>
  <c r="C2650" i="11"/>
  <c r="D2650" i="11" s="1"/>
  <c r="C2651" i="11"/>
  <c r="D2651" i="11" s="1"/>
  <c r="C2652" i="11"/>
  <c r="D2652" i="11" s="1"/>
  <c r="C2653" i="11"/>
  <c r="D2653" i="11" s="1"/>
  <c r="C2654" i="11"/>
  <c r="D2654" i="11" s="1"/>
  <c r="C2655" i="11"/>
  <c r="D2655" i="11" s="1"/>
  <c r="C2656" i="11"/>
  <c r="D2656" i="11" s="1"/>
  <c r="C2657" i="11"/>
  <c r="D2657" i="11" s="1"/>
  <c r="C2658" i="11"/>
  <c r="D2658" i="11" s="1"/>
  <c r="C2659" i="11"/>
  <c r="D2659" i="11" s="1"/>
  <c r="C2660" i="11"/>
  <c r="D2660" i="11" s="1"/>
  <c r="C2661" i="11"/>
  <c r="D2661" i="11" s="1"/>
  <c r="C2662" i="11"/>
  <c r="D2662" i="11" s="1"/>
  <c r="C2663" i="11"/>
  <c r="D2663" i="11" s="1"/>
  <c r="C2665" i="11"/>
  <c r="D2665" i="11" s="1"/>
  <c r="C2664" i="11"/>
  <c r="D2664" i="11" s="1"/>
  <c r="C2666" i="11"/>
  <c r="D2666" i="11" s="1"/>
  <c r="C2667" i="11"/>
  <c r="D2667" i="11" s="1"/>
  <c r="C2668" i="11"/>
  <c r="D2668" i="11" s="1"/>
  <c r="C2669" i="11"/>
  <c r="D2669" i="11" s="1"/>
  <c r="C2670" i="11"/>
  <c r="D2670" i="11" s="1"/>
  <c r="C2671" i="11"/>
  <c r="D2671" i="11" s="1"/>
  <c r="C2672" i="11"/>
  <c r="D2672" i="11" s="1"/>
  <c r="C2673" i="11"/>
  <c r="D2673" i="11" s="1"/>
  <c r="C2674" i="11"/>
  <c r="D2674" i="11" s="1"/>
  <c r="C2675" i="11"/>
  <c r="D2675" i="11" s="1"/>
  <c r="C2676" i="11"/>
  <c r="D2676" i="11" s="1"/>
  <c r="C2677" i="11"/>
  <c r="D2677" i="11" s="1"/>
  <c r="C2678" i="11"/>
  <c r="D2678" i="11" s="1"/>
  <c r="C2679" i="11"/>
  <c r="D2679" i="11" s="1"/>
  <c r="C2680" i="11"/>
  <c r="D2680" i="11" s="1"/>
  <c r="C2681" i="11"/>
  <c r="D2681" i="11" s="1"/>
  <c r="C2682" i="11"/>
  <c r="D2682" i="11" s="1"/>
  <c r="C2683" i="11"/>
  <c r="D2683" i="11" s="1"/>
  <c r="C2684" i="11"/>
  <c r="D2684" i="11" s="1"/>
  <c r="C2685" i="11"/>
  <c r="D2685" i="11" s="1"/>
  <c r="C2686" i="11"/>
  <c r="D2686" i="11" s="1"/>
  <c r="C2687" i="11"/>
  <c r="D2687" i="11" s="1"/>
  <c r="C2688" i="11"/>
  <c r="D2688" i="11" s="1"/>
  <c r="C2689" i="11"/>
  <c r="D2689" i="11" s="1"/>
  <c r="C2690" i="11"/>
  <c r="D2690" i="11" s="1"/>
  <c r="C2691" i="11"/>
  <c r="D2691" i="11" s="1"/>
  <c r="C2692" i="11"/>
  <c r="D2692" i="11" s="1"/>
  <c r="C2693" i="11"/>
  <c r="D2693" i="11" s="1"/>
  <c r="C2694" i="11"/>
  <c r="D2694" i="11" s="1"/>
  <c r="C2695" i="11"/>
  <c r="D2695" i="11" s="1"/>
  <c r="C2696" i="11"/>
  <c r="D2696" i="11" s="1"/>
  <c r="C2697" i="11"/>
  <c r="D2697" i="11" s="1"/>
  <c r="C2698" i="11"/>
  <c r="D2698" i="11" s="1"/>
  <c r="C2699" i="11"/>
  <c r="D2699" i="11" s="1"/>
  <c r="C2700" i="11"/>
  <c r="D2700" i="11" s="1"/>
  <c r="C2703" i="11"/>
  <c r="D2703" i="11" s="1"/>
  <c r="C2701" i="11"/>
  <c r="D2701" i="11" s="1"/>
  <c r="C2702" i="11"/>
  <c r="D2702" i="11" s="1"/>
  <c r="C2704" i="11"/>
  <c r="D2704" i="11" s="1"/>
  <c r="C2705" i="11"/>
  <c r="D2705" i="11" s="1"/>
  <c r="C2706" i="11"/>
  <c r="D2706" i="11" s="1"/>
  <c r="C2708" i="11"/>
  <c r="D2708" i="11" s="1"/>
  <c r="C2707" i="11"/>
  <c r="D2707" i="11" s="1"/>
  <c r="C2709" i="11"/>
  <c r="D2709" i="11" s="1"/>
  <c r="C2710" i="11"/>
  <c r="D2710" i="11" s="1"/>
  <c r="C2711" i="11"/>
  <c r="D2711" i="11" s="1"/>
  <c r="C2712" i="11"/>
  <c r="D2712" i="11" s="1"/>
  <c r="C2713" i="11"/>
  <c r="D2713" i="11" s="1"/>
  <c r="C2714" i="11"/>
  <c r="D2714" i="11" s="1"/>
  <c r="C2715" i="11"/>
  <c r="D2715" i="11" s="1"/>
  <c r="C2716" i="11"/>
  <c r="D2716" i="11" s="1"/>
  <c r="C2717" i="11"/>
  <c r="D2717" i="11" s="1"/>
  <c r="C2718" i="11"/>
  <c r="D2718" i="11" s="1"/>
  <c r="C2719" i="11"/>
  <c r="D2719" i="11" s="1"/>
  <c r="C2720" i="11"/>
  <c r="D2720" i="11" s="1"/>
  <c r="C2721" i="11"/>
  <c r="D2721" i="11" s="1"/>
  <c r="C2722" i="11"/>
  <c r="D2722" i="11" s="1"/>
  <c r="C2723" i="11"/>
  <c r="D2723" i="11" s="1"/>
  <c r="C2724" i="11"/>
  <c r="D2724" i="11" s="1"/>
  <c r="C2725" i="11"/>
  <c r="D2725" i="11" s="1"/>
  <c r="C2726" i="11"/>
  <c r="D2726" i="11" s="1"/>
  <c r="C2727" i="11"/>
  <c r="D2727" i="11" s="1"/>
  <c r="C2728" i="11"/>
  <c r="D2728" i="11" s="1"/>
  <c r="C2729" i="11"/>
  <c r="D2729" i="11" s="1"/>
  <c r="C2731" i="11"/>
  <c r="D2731" i="11" s="1"/>
  <c r="C2730" i="11"/>
  <c r="D2730" i="11" s="1"/>
  <c r="C2732" i="11"/>
  <c r="D2732" i="11" s="1"/>
  <c r="C2733" i="11"/>
  <c r="D2733" i="11" s="1"/>
  <c r="C2734" i="11"/>
  <c r="D2734" i="11" s="1"/>
  <c r="C2735" i="11"/>
  <c r="D2735" i="11" s="1"/>
  <c r="C2736" i="11"/>
  <c r="D2736" i="11" s="1"/>
  <c r="C2737" i="11"/>
  <c r="D2737" i="11" s="1"/>
  <c r="C2738" i="11"/>
  <c r="D2738" i="11" s="1"/>
  <c r="C2739" i="11"/>
  <c r="D2739" i="11" s="1"/>
  <c r="C2740" i="11"/>
  <c r="D2740" i="11" s="1"/>
  <c r="C2741" i="11"/>
  <c r="D2741" i="11" s="1"/>
  <c r="C2742" i="11"/>
  <c r="D2742" i="11" s="1"/>
  <c r="C2743" i="11"/>
  <c r="D2743" i="11" s="1"/>
  <c r="C2744" i="11"/>
  <c r="D2744" i="11" s="1"/>
  <c r="C2745" i="11"/>
  <c r="D2745" i="11" s="1"/>
  <c r="C2746" i="11"/>
  <c r="D2746" i="11" s="1"/>
  <c r="C2747" i="11"/>
  <c r="D2747" i="11" s="1"/>
  <c r="C2748" i="11"/>
  <c r="D2748" i="11" s="1"/>
  <c r="C2749" i="11"/>
  <c r="D2749" i="11" s="1"/>
  <c r="C2750" i="11"/>
  <c r="D2750" i="11" s="1"/>
  <c r="C2751" i="11"/>
  <c r="D2751" i="11" s="1"/>
  <c r="C2752" i="11"/>
  <c r="D2752" i="11" s="1"/>
  <c r="C2753" i="11"/>
  <c r="D2753" i="11" s="1"/>
  <c r="C2754" i="11"/>
  <c r="D2754" i="11" s="1"/>
  <c r="C2755" i="11"/>
  <c r="D2755" i="11" s="1"/>
  <c r="C2756" i="11"/>
  <c r="D2756" i="11" s="1"/>
  <c r="C3020" i="11"/>
  <c r="C2954" i="11"/>
  <c r="D2954" i="11" s="1"/>
  <c r="C2955" i="11"/>
  <c r="D2955" i="11" s="1"/>
  <c r="C2956" i="11"/>
  <c r="D2956" i="11" s="1"/>
  <c r="C2957" i="11"/>
  <c r="D2957" i="11" s="1"/>
  <c r="C2958" i="11"/>
  <c r="D2958" i="11" s="1"/>
  <c r="C2959" i="11"/>
  <c r="D2959" i="11" s="1"/>
  <c r="C2960" i="11"/>
  <c r="D2960" i="11" s="1"/>
  <c r="C2961" i="11"/>
  <c r="D2961" i="11" s="1"/>
  <c r="C2962" i="11"/>
  <c r="D2962" i="11" s="1"/>
  <c r="C2963" i="11"/>
  <c r="D2963" i="11" s="1"/>
  <c r="C2964" i="11"/>
  <c r="D2964" i="11" s="1"/>
  <c r="C2965" i="11"/>
  <c r="D2965" i="11" s="1"/>
  <c r="C2966" i="11"/>
  <c r="D2966" i="11" s="1"/>
  <c r="C2967" i="11"/>
  <c r="D2967" i="11" s="1"/>
  <c r="C2968" i="11"/>
  <c r="D2968" i="11" s="1"/>
  <c r="C2969" i="11"/>
  <c r="D2969" i="11" s="1"/>
  <c r="C2970" i="11"/>
  <c r="D2970" i="11" s="1"/>
  <c r="C2971" i="11"/>
  <c r="D2971" i="11" s="1"/>
  <c r="C2972" i="11"/>
  <c r="D2972" i="11" s="1"/>
  <c r="C2973" i="11"/>
  <c r="D2973" i="11" s="1"/>
  <c r="C2974" i="11"/>
  <c r="D2974" i="11" s="1"/>
  <c r="C2975" i="11"/>
  <c r="D2975" i="11" s="1"/>
  <c r="C2976" i="11"/>
  <c r="D2976" i="11" s="1"/>
  <c r="C2977" i="11"/>
  <c r="D2977" i="11" s="1"/>
  <c r="C2978" i="11"/>
  <c r="D2978" i="11" s="1"/>
  <c r="C2979" i="11"/>
  <c r="D2979" i="11" s="1"/>
  <c r="C2980" i="11"/>
  <c r="D2980" i="11" s="1"/>
  <c r="C2981" i="11"/>
  <c r="D2981" i="11" s="1"/>
  <c r="C2982" i="11"/>
  <c r="D2982" i="11" s="1"/>
  <c r="C2983" i="11"/>
  <c r="D2983" i="11" s="1"/>
  <c r="C2984" i="11"/>
  <c r="D2984" i="11" s="1"/>
  <c r="C2985" i="11"/>
  <c r="D2985" i="11" s="1"/>
  <c r="C2986" i="11"/>
  <c r="D2986" i="11" s="1"/>
  <c r="C2987" i="11"/>
  <c r="D2987" i="11" s="1"/>
  <c r="C2988" i="11"/>
  <c r="D2988" i="11" s="1"/>
  <c r="C2989" i="11"/>
  <c r="D2989" i="11" s="1"/>
  <c r="C2991" i="11"/>
  <c r="D2991" i="11" s="1"/>
  <c r="C2990" i="11"/>
  <c r="D2990" i="11" s="1"/>
  <c r="C2992" i="11"/>
  <c r="D2992" i="11" s="1"/>
  <c r="C2994" i="11"/>
  <c r="D2994" i="11" s="1"/>
  <c r="C2993" i="11"/>
  <c r="D2993" i="11" s="1"/>
  <c r="C2995" i="11"/>
  <c r="D2995" i="11" s="1"/>
  <c r="C2996" i="11"/>
  <c r="D2996" i="11" s="1"/>
  <c r="C2997" i="11"/>
  <c r="D2997" i="11" s="1"/>
  <c r="C2998" i="11"/>
  <c r="D2998" i="11" s="1"/>
  <c r="C2999" i="11"/>
  <c r="D2999" i="11" s="1"/>
  <c r="C3000" i="11"/>
  <c r="D3000" i="11" s="1"/>
  <c r="C3001" i="11"/>
  <c r="D3001" i="11" s="1"/>
  <c r="C3002" i="11"/>
  <c r="D3002" i="11" s="1"/>
  <c r="C3003" i="11"/>
  <c r="D3003" i="11" s="1"/>
  <c r="C3004" i="11"/>
  <c r="D3004" i="11" s="1"/>
  <c r="C3005" i="11"/>
  <c r="D3005" i="11" s="1"/>
  <c r="C3006" i="11"/>
  <c r="D3006" i="11" s="1"/>
  <c r="C3007" i="11"/>
  <c r="D3007" i="11" s="1"/>
  <c r="C3008" i="11"/>
  <c r="D3008" i="11" s="1"/>
  <c r="C3009" i="11"/>
  <c r="D3009" i="11" s="1"/>
  <c r="C3010" i="11"/>
  <c r="D3010" i="11" s="1"/>
  <c r="C3012" i="11"/>
  <c r="D3012" i="11" s="1"/>
  <c r="C3011" i="11"/>
  <c r="D3011" i="11" s="1"/>
  <c r="C3014" i="11"/>
  <c r="D3014" i="11" s="1"/>
  <c r="C3013" i="11"/>
  <c r="D3013" i="11" s="1"/>
  <c r="C3015" i="11"/>
  <c r="D3015" i="11" s="1"/>
  <c r="C3016" i="11"/>
  <c r="D3016" i="11" s="1"/>
  <c r="C3017" i="11"/>
  <c r="D3017" i="11" s="1"/>
  <c r="C3019" i="11"/>
  <c r="D3019" i="11" s="1"/>
  <c r="C3018" i="11"/>
  <c r="D3018" i="11" s="1"/>
  <c r="C3021" i="11"/>
  <c r="D3021" i="11" s="1"/>
  <c r="D3020" i="11"/>
  <c r="C2951" i="11"/>
  <c r="D2951" i="11" s="1"/>
  <c r="C2953" i="11"/>
  <c r="D2953" i="11" s="1"/>
  <c r="C2952" i="11"/>
  <c r="D2952" i="11" s="1"/>
  <c r="C2950" i="11"/>
  <c r="D2950" i="11" s="1"/>
  <c r="C2949" i="11"/>
  <c r="D2949" i="11" s="1"/>
  <c r="C2948" i="11"/>
  <c r="D2948" i="11" s="1"/>
  <c r="P27" i="3"/>
  <c r="Q27" i="3" s="1"/>
  <c r="H43" i="3" l="1"/>
  <c r="N43" i="3" s="1"/>
  <c r="H44" i="3"/>
  <c r="N44" i="3" s="1"/>
  <c r="H45" i="3"/>
  <c r="N45" i="3" s="1"/>
  <c r="H46" i="3"/>
  <c r="N46" i="3" s="1"/>
  <c r="H47" i="3"/>
  <c r="N47" i="3" s="1"/>
  <c r="H48" i="3"/>
  <c r="N48" i="3" s="1"/>
  <c r="H49" i="3"/>
  <c r="N49" i="3" s="1"/>
  <c r="H50" i="3"/>
  <c r="N50" i="3" s="1"/>
  <c r="H51" i="3"/>
  <c r="N51" i="3" s="1"/>
  <c r="H52" i="3"/>
  <c r="N52" i="3" s="1"/>
  <c r="H53" i="3"/>
  <c r="N53" i="3" s="1"/>
  <c r="H54" i="3"/>
  <c r="N54" i="3" s="1"/>
  <c r="H55" i="3"/>
  <c r="H56" i="3"/>
  <c r="H57" i="3"/>
  <c r="H58" i="3"/>
  <c r="H59" i="3"/>
  <c r="H60" i="3"/>
  <c r="H21" i="3"/>
  <c r="N21" i="3" s="1"/>
  <c r="H22" i="3"/>
  <c r="N22" i="3" s="1"/>
  <c r="H23" i="3"/>
  <c r="N23" i="3" s="1"/>
  <c r="H24" i="3"/>
  <c r="N24" i="3" s="1"/>
  <c r="H25" i="3"/>
  <c r="N25" i="3" s="1"/>
  <c r="H26" i="3"/>
  <c r="N26" i="3" s="1"/>
  <c r="H27" i="3"/>
  <c r="N27" i="3" s="1"/>
  <c r="H28" i="3"/>
  <c r="N28" i="3" s="1"/>
  <c r="H29" i="3"/>
  <c r="N29" i="3" s="1"/>
  <c r="H30" i="3"/>
  <c r="N30" i="3" s="1"/>
  <c r="H31" i="3"/>
  <c r="N31" i="3" s="1"/>
  <c r="H32" i="3"/>
  <c r="N32" i="3" s="1"/>
  <c r="H33" i="3"/>
  <c r="N33" i="3" s="1"/>
  <c r="H34" i="3"/>
  <c r="N34" i="3" s="1"/>
  <c r="H35" i="3"/>
  <c r="N35" i="3" s="1"/>
  <c r="H36" i="3"/>
  <c r="N36" i="3" s="1"/>
  <c r="H37" i="3"/>
  <c r="N37" i="3" s="1"/>
  <c r="H38" i="3"/>
  <c r="N38" i="3" s="1"/>
  <c r="H39" i="3"/>
  <c r="N39" i="3" s="1"/>
  <c r="H40" i="3"/>
  <c r="N40" i="3" s="1"/>
  <c r="H41" i="3"/>
  <c r="N41" i="3" s="1"/>
  <c r="H42" i="3"/>
  <c r="N42" i="3" s="1"/>
  <c r="H17" i="3"/>
  <c r="N17" i="3" s="1"/>
  <c r="H18" i="3"/>
  <c r="N18" i="3" s="1"/>
  <c r="H19" i="3"/>
  <c r="N19" i="3" s="1"/>
  <c r="H20" i="3"/>
  <c r="N20" i="3" s="1"/>
  <c r="H16" i="3"/>
  <c r="N16" i="3" s="1"/>
  <c r="H15" i="3"/>
  <c r="N15" i="3" s="1"/>
  <c r="H14" i="3"/>
  <c r="N14" i="3" s="1"/>
  <c r="H13" i="3"/>
  <c r="N13" i="3" s="1"/>
  <c r="H12" i="3"/>
  <c r="N12" i="3" s="1"/>
  <c r="H11" i="3"/>
  <c r="N11" i="3" s="1"/>
  <c r="H10" i="3"/>
  <c r="N10" i="3" s="1"/>
  <c r="H9" i="3"/>
  <c r="N9" i="3" s="1"/>
  <c r="H8" i="3"/>
  <c r="N8" i="3" s="1"/>
  <c r="H7" i="3"/>
  <c r="N7" i="3" s="1"/>
  <c r="H6" i="3"/>
  <c r="P50" i="3" l="1"/>
  <c r="Q50" i="3" s="1"/>
  <c r="Q6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P15" i="3"/>
  <c r="Q15" i="3" s="1"/>
  <c r="P16" i="3"/>
  <c r="Q16" i="3" s="1"/>
  <c r="P17" i="3"/>
  <c r="P18" i="3"/>
  <c r="P19" i="3"/>
  <c r="Q19" i="3" s="1"/>
  <c r="P20" i="3"/>
  <c r="Q20" i="3" s="1"/>
  <c r="P21" i="3"/>
  <c r="Q21" i="3" s="1"/>
  <c r="P22" i="3"/>
  <c r="P23" i="3"/>
  <c r="Q23" i="3" s="1"/>
  <c r="P24" i="3"/>
  <c r="Q24" i="3" s="1"/>
  <c r="P25" i="3"/>
  <c r="Q25" i="3" s="1"/>
  <c r="P26" i="3"/>
  <c r="Q26" i="3" s="1"/>
  <c r="P28" i="3"/>
  <c r="Q28" i="3" s="1"/>
  <c r="P29" i="3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 s="1"/>
  <c r="P45" i="3"/>
  <c r="Q45" i="3" s="1"/>
  <c r="P46" i="3"/>
  <c r="Q46" i="3" s="1"/>
  <c r="P47" i="3"/>
  <c r="Q47" i="3" s="1"/>
  <c r="P48" i="3"/>
  <c r="Q48" i="3" s="1"/>
  <c r="P49" i="3"/>
  <c r="Q49" i="3" s="1"/>
  <c r="P51" i="3"/>
  <c r="Q51" i="3" s="1"/>
  <c r="P52" i="3"/>
  <c r="Q52" i="3" s="1"/>
  <c r="P53" i="3"/>
  <c r="Q53" i="3" s="1"/>
  <c r="P54" i="3"/>
  <c r="Q54" i="3" s="1"/>
  <c r="P9" i="3"/>
  <c r="Q9" i="3" s="1"/>
  <c r="P11" i="3"/>
  <c r="P12" i="3"/>
  <c r="P13" i="3"/>
  <c r="Q13" i="3" s="1"/>
  <c r="P14" i="3"/>
  <c r="V130" i="1" l="1"/>
  <c r="M117" i="1"/>
  <c r="AN40" i="1"/>
  <c r="AE134" i="1"/>
  <c r="C410" i="31" s="1"/>
  <c r="M86" i="1"/>
  <c r="AW134" i="1"/>
  <c r="AN70" i="1"/>
  <c r="M35" i="1"/>
  <c r="AE64" i="1"/>
  <c r="V103" i="1"/>
  <c r="AE79" i="1"/>
  <c r="AN77" i="1"/>
  <c r="AE123" i="1"/>
  <c r="AW133" i="1"/>
  <c r="AW46" i="1"/>
  <c r="AW127" i="1"/>
  <c r="V136" i="1"/>
  <c r="AE120" i="1"/>
  <c r="V52" i="1"/>
  <c r="AN84" i="1"/>
  <c r="M138" i="1"/>
  <c r="AN113" i="1"/>
  <c r="AN91" i="1"/>
  <c r="AW135" i="1"/>
  <c r="AW13" i="1"/>
  <c r="AN124" i="1"/>
  <c r="AE63" i="1"/>
  <c r="AW125" i="1"/>
  <c r="V119" i="1"/>
  <c r="M111" i="1"/>
  <c r="AN53" i="1"/>
  <c r="V54" i="1"/>
  <c r="M89" i="1"/>
  <c r="V38" i="1"/>
  <c r="AN121" i="1"/>
  <c r="AE41" i="1"/>
  <c r="AW11" i="1"/>
  <c r="AW50" i="1"/>
  <c r="AE132" i="1"/>
  <c r="AN49" i="1"/>
  <c r="AW128" i="1"/>
  <c r="AW65" i="1"/>
  <c r="M62" i="1"/>
  <c r="M85" i="1"/>
  <c r="AE83" i="1"/>
  <c r="V51" i="1"/>
  <c r="AW94" i="1"/>
  <c r="AW88" i="1"/>
  <c r="AE78" i="1"/>
  <c r="AW69" i="1"/>
  <c r="AN42" i="1"/>
  <c r="V90" i="1"/>
  <c r="M110" i="1"/>
  <c r="AW102" i="1"/>
  <c r="V10" i="1"/>
  <c r="AW33" i="1"/>
  <c r="V5" i="1"/>
  <c r="AE101" i="1"/>
  <c r="AW76" i="1"/>
  <c r="V34" i="1"/>
  <c r="AE80" i="1"/>
  <c r="M81" i="1"/>
  <c r="AE12" i="1"/>
  <c r="AW24" i="1"/>
  <c r="AN47" i="1"/>
  <c r="V56" i="1"/>
  <c r="V66" i="1"/>
  <c r="M129" i="1"/>
  <c r="V97" i="1"/>
  <c r="AW104" i="1"/>
  <c r="M48" i="1"/>
  <c r="M46" i="1"/>
  <c r="AW70" i="1"/>
  <c r="AW86" i="1"/>
  <c r="AN125" i="1"/>
  <c r="AW56" i="1"/>
  <c r="AN96" i="1"/>
  <c r="AE69" i="1"/>
  <c r="AW68" i="1"/>
  <c r="AN85" i="1"/>
  <c r="M127" i="1"/>
  <c r="AE117" i="1"/>
  <c r="M134" i="1"/>
  <c r="AW117" i="1"/>
  <c r="AW126" i="1"/>
  <c r="AE42" i="1"/>
  <c r="AE137" i="1"/>
  <c r="V82" i="1"/>
  <c r="AW4" i="1"/>
  <c r="AW3" i="1"/>
  <c r="AN5" i="1"/>
  <c r="AN2" i="1"/>
  <c r="V117" i="1"/>
  <c r="AW82" i="1"/>
  <c r="AE70" i="1"/>
  <c r="AN6" i="1"/>
  <c r="M33" i="1"/>
  <c r="AW29" i="1"/>
  <c r="AW83" i="1"/>
  <c r="AE30" i="1"/>
  <c r="AN89" i="1"/>
  <c r="AE103" i="1"/>
  <c r="AW9" i="1"/>
  <c r="AN98" i="1"/>
  <c r="AE84" i="1"/>
  <c r="M105" i="1"/>
  <c r="AE99" i="1"/>
  <c r="AN18" i="1"/>
  <c r="M102" i="1"/>
  <c r="AW110" i="1"/>
  <c r="AN68" i="1"/>
  <c r="M132" i="1"/>
  <c r="AW14" i="1"/>
  <c r="V43" i="1"/>
  <c r="AW23" i="1"/>
  <c r="AN62" i="1"/>
  <c r="AN16" i="1"/>
  <c r="M101" i="1"/>
  <c r="AN8" i="1"/>
  <c r="AW131" i="1"/>
  <c r="V27" i="1"/>
  <c r="AW71" i="1"/>
  <c r="AW91" i="1"/>
  <c r="AN81" i="1"/>
  <c r="AW64" i="1"/>
  <c r="M26" i="1"/>
  <c r="AW92" i="1"/>
  <c r="AN24" i="1"/>
  <c r="AN94" i="1"/>
  <c r="AW32" i="1"/>
  <c r="M122" i="1"/>
  <c r="AE59" i="1"/>
  <c r="AW111" i="1"/>
  <c r="AW58" i="1"/>
  <c r="AE129" i="1"/>
  <c r="AW72" i="1"/>
  <c r="AN3" i="1"/>
  <c r="V100" i="1"/>
  <c r="AW35" i="1"/>
  <c r="AE90" i="1"/>
  <c r="V73" i="1"/>
  <c r="AN13" i="1"/>
  <c r="AW119" i="1"/>
  <c r="AW118" i="1"/>
  <c r="AE33" i="1"/>
  <c r="AN14" i="1"/>
  <c r="AE87" i="1"/>
  <c r="AW67" i="1"/>
  <c r="AW12" i="1"/>
  <c r="V7" i="1"/>
  <c r="AN11" i="1"/>
  <c r="AE73" i="1"/>
  <c r="AE98" i="1"/>
  <c r="AN20" i="1"/>
  <c r="AN135" i="1"/>
  <c r="AW136" i="1"/>
  <c r="C685" i="31" s="1"/>
  <c r="AE57" i="1"/>
  <c r="V114" i="1"/>
  <c r="AW96" i="1"/>
  <c r="V88" i="1"/>
  <c r="AE133" i="1"/>
  <c r="AW97" i="1"/>
  <c r="V63" i="1"/>
  <c r="AE107" i="1"/>
  <c r="C406" i="31" s="1"/>
  <c r="AN128" i="1"/>
  <c r="AE15" i="1"/>
  <c r="AW113" i="1"/>
  <c r="AN34" i="1"/>
  <c r="AN10" i="1"/>
  <c r="V69" i="1"/>
  <c r="AE108" i="1"/>
  <c r="AE126" i="1"/>
  <c r="AE119" i="1"/>
  <c r="AE60" i="1"/>
  <c r="AW61" i="1"/>
  <c r="AN127" i="1"/>
  <c r="V22" i="1"/>
  <c r="AN41" i="1"/>
  <c r="AE118" i="1"/>
  <c r="AW95" i="1"/>
  <c r="AW116" i="1"/>
  <c r="AW54" i="1"/>
  <c r="AW30" i="1"/>
  <c r="AE44" i="1"/>
  <c r="AN15" i="1"/>
  <c r="AE104" i="1"/>
  <c r="AE115" i="1"/>
  <c r="M126" i="1"/>
  <c r="AN12" i="1"/>
  <c r="AN78" i="1"/>
  <c r="V14" i="1"/>
  <c r="AW52" i="1"/>
  <c r="AW63" i="1"/>
  <c r="V128" i="1"/>
  <c r="AN137" i="1"/>
  <c r="V127" i="1"/>
  <c r="AE65" i="1"/>
  <c r="AW138" i="1"/>
  <c r="C686" i="31" s="1"/>
  <c r="AN129" i="1"/>
  <c r="AN48" i="1"/>
  <c r="M6" i="1"/>
  <c r="AW107" i="1"/>
  <c r="AE125" i="1"/>
  <c r="C399" i="31" s="1"/>
  <c r="AE11" i="1"/>
  <c r="V50" i="1"/>
  <c r="AW26" i="1"/>
  <c r="AN131" i="1"/>
  <c r="AE116" i="1"/>
  <c r="AN126" i="1"/>
  <c r="V8" i="1"/>
  <c r="AN35" i="1"/>
  <c r="M7" i="1"/>
  <c r="AW115" i="1"/>
  <c r="AE27" i="1"/>
  <c r="AE61" i="1"/>
  <c r="V64" i="1"/>
  <c r="V131" i="1"/>
  <c r="AW34" i="1"/>
  <c r="V59" i="1"/>
  <c r="AE38" i="1"/>
  <c r="V40" i="1"/>
  <c r="AE4" i="1"/>
  <c r="V65" i="1"/>
  <c r="V95" i="1"/>
  <c r="AN99" i="1"/>
  <c r="V31" i="1"/>
  <c r="AE72" i="1"/>
  <c r="AN112" i="1"/>
  <c r="V60" i="1"/>
  <c r="M16" i="1"/>
  <c r="AN102" i="1"/>
  <c r="V96" i="1"/>
  <c r="V113" i="1"/>
  <c r="AN19" i="1"/>
  <c r="AE92" i="1"/>
  <c r="AN109" i="1"/>
  <c r="AE100" i="1"/>
  <c r="AN101" i="1"/>
  <c r="AW130" i="1"/>
  <c r="AE86" i="1"/>
  <c r="AE114" i="1"/>
  <c r="AN51" i="1"/>
  <c r="M55" i="1"/>
  <c r="V37" i="1"/>
  <c r="AE81" i="1"/>
  <c r="AN97" i="1"/>
  <c r="AE88" i="1"/>
  <c r="C358" i="31" s="1"/>
  <c r="AE71" i="1"/>
  <c r="AN122" i="1"/>
  <c r="M103" i="1"/>
  <c r="V39" i="1"/>
  <c r="M25" i="1"/>
  <c r="AN21" i="1"/>
  <c r="AE109" i="1"/>
  <c r="C375" i="31" s="1"/>
  <c r="AE28" i="1"/>
  <c r="AW53" i="1"/>
  <c r="M98" i="1"/>
  <c r="M96" i="1"/>
  <c r="AE105" i="1"/>
  <c r="AE36" i="1"/>
  <c r="AN105" i="1"/>
  <c r="AW90" i="1"/>
  <c r="V104" i="1"/>
  <c r="AW74" i="1"/>
  <c r="AW106" i="1"/>
  <c r="V9" i="1"/>
  <c r="V17" i="1"/>
  <c r="AE2" i="1"/>
  <c r="M106" i="1"/>
  <c r="AN114" i="1"/>
  <c r="AN45" i="1"/>
  <c r="AW120" i="1"/>
  <c r="V92" i="1"/>
  <c r="AW7" i="1"/>
  <c r="AN17" i="1"/>
  <c r="AN25" i="1"/>
  <c r="V116" i="1"/>
  <c r="AN66" i="1"/>
  <c r="AN67" i="1"/>
  <c r="AW89" i="1"/>
  <c r="V124" i="1"/>
  <c r="AE13" i="1"/>
  <c r="M5" i="1"/>
  <c r="AE49" i="1"/>
  <c r="AW122" i="1"/>
  <c r="AE124" i="1"/>
  <c r="M93" i="1"/>
  <c r="Q8" i="3"/>
  <c r="AE130" i="1" s="1"/>
  <c r="P142" i="1"/>
  <c r="Q10" i="3"/>
  <c r="Q7" i="3"/>
  <c r="M38" i="1" s="1"/>
  <c r="Q12" i="3"/>
  <c r="C489" i="31" l="1"/>
  <c r="AE66" i="1"/>
  <c r="V41" i="1"/>
  <c r="AN63" i="1"/>
  <c r="V70" i="1"/>
  <c r="V53" i="1"/>
  <c r="AN64" i="1"/>
  <c r="M21" i="1"/>
  <c r="M54" i="1"/>
  <c r="V81" i="1"/>
  <c r="M57" i="1"/>
  <c r="V32" i="1"/>
  <c r="V47" i="1"/>
  <c r="M72" i="1"/>
  <c r="AN39" i="1"/>
  <c r="V28" i="1"/>
  <c r="M23" i="1"/>
  <c r="M11" i="1"/>
  <c r="M69" i="1"/>
  <c r="AE34" i="1"/>
  <c r="M27" i="1"/>
  <c r="V20" i="1"/>
  <c r="V71" i="1"/>
  <c r="M8" i="1"/>
  <c r="AE52" i="1"/>
  <c r="C355" i="31" s="1"/>
  <c r="AE9" i="1"/>
  <c r="AE91" i="1"/>
  <c r="M30" i="1"/>
  <c r="M58" i="1"/>
  <c r="AW84" i="1"/>
  <c r="AW15" i="1"/>
  <c r="AE56" i="1"/>
  <c r="AE37" i="1"/>
  <c r="AW77" i="1"/>
  <c r="V79" i="1"/>
  <c r="M43" i="1"/>
  <c r="AN65" i="1"/>
  <c r="AN44" i="1"/>
  <c r="AE89" i="1"/>
  <c r="V19" i="1"/>
  <c r="V12" i="1"/>
  <c r="AN75" i="1"/>
  <c r="AE18" i="1"/>
  <c r="V85" i="1"/>
  <c r="V49" i="1"/>
  <c r="C390" i="31"/>
  <c r="AE35" i="1"/>
  <c r="AW6" i="1"/>
  <c r="AW60" i="1"/>
  <c r="AW2" i="1"/>
  <c r="AE10" i="1"/>
  <c r="AE14" i="1"/>
  <c r="M42" i="1"/>
  <c r="AW17" i="1"/>
  <c r="AE25" i="1"/>
  <c r="AW45" i="1"/>
  <c r="V74" i="1"/>
  <c r="M13" i="1"/>
  <c r="AE94" i="1"/>
  <c r="M29" i="1"/>
  <c r="M68" i="1"/>
  <c r="V26" i="1"/>
  <c r="AN80" i="1"/>
  <c r="AW31" i="1"/>
  <c r="AN59" i="1"/>
  <c r="AN7" i="1"/>
  <c r="V3" i="1"/>
  <c r="M88" i="1"/>
  <c r="AN22" i="1"/>
  <c r="AE76" i="1"/>
  <c r="AW55" i="1"/>
  <c r="AN87" i="1"/>
  <c r="AN36" i="1"/>
  <c r="AE40" i="1"/>
  <c r="AE82" i="1"/>
  <c r="AE24" i="1"/>
  <c r="AN86" i="1"/>
  <c r="AE16" i="1"/>
  <c r="AN50" i="1"/>
  <c r="AE62" i="1"/>
  <c r="AE67" i="1"/>
  <c r="AN46" i="1"/>
  <c r="AN73" i="1"/>
  <c r="AE51" i="1"/>
  <c r="AN90" i="1"/>
  <c r="AN83" i="1"/>
  <c r="AE48" i="1"/>
  <c r="V78" i="1"/>
  <c r="V61" i="1"/>
  <c r="AN33" i="1"/>
  <c r="C640" i="31"/>
  <c r="C400" i="31"/>
  <c r="C182" i="31"/>
  <c r="C491" i="31"/>
  <c r="C644" i="31"/>
  <c r="C411" i="31"/>
  <c r="C389" i="31"/>
  <c r="C497" i="31"/>
  <c r="C6" i="31"/>
  <c r="C434" i="31"/>
  <c r="C407" i="31"/>
  <c r="C402" i="31"/>
  <c r="C684" i="31"/>
  <c r="C662" i="31"/>
  <c r="C552" i="31"/>
  <c r="C147" i="31"/>
  <c r="C177" i="31"/>
  <c r="C670" i="31"/>
  <c r="C529" i="31"/>
  <c r="C309" i="31"/>
  <c r="C636" i="31"/>
  <c r="C241" i="31"/>
  <c r="C178" i="31"/>
  <c r="C165" i="31"/>
  <c r="C581" i="31"/>
  <c r="C316" i="31"/>
  <c r="C682" i="31"/>
  <c r="C264" i="31"/>
  <c r="C254" i="31"/>
  <c r="C405" i="31"/>
  <c r="C501" i="31"/>
  <c r="C488" i="31"/>
  <c r="C266" i="31"/>
  <c r="C379" i="31"/>
  <c r="C427" i="31"/>
  <c r="C373" i="31"/>
  <c r="C512" i="31"/>
  <c r="C508" i="31"/>
  <c r="C446" i="31"/>
  <c r="C409" i="31"/>
  <c r="C341" i="31"/>
  <c r="C337" i="31"/>
  <c r="C211" i="31"/>
  <c r="C256" i="31"/>
  <c r="C630" i="31"/>
  <c r="C138" i="31"/>
  <c r="C350" i="31"/>
  <c r="C524" i="31"/>
  <c r="C365" i="31"/>
  <c r="C360" i="31"/>
  <c r="C681" i="31"/>
  <c r="C674" i="31"/>
  <c r="C354" i="31"/>
  <c r="C639" i="31"/>
  <c r="C638" i="31"/>
  <c r="C580" i="31"/>
  <c r="C534" i="31"/>
  <c r="C510" i="31"/>
  <c r="C520" i="31"/>
  <c r="C541" i="31"/>
  <c r="C648" i="31"/>
  <c r="C663" i="31"/>
  <c r="C352" i="31"/>
  <c r="C683" i="31"/>
  <c r="C673" i="31"/>
  <c r="C578" i="31"/>
  <c r="C457" i="31"/>
  <c r="C505" i="31"/>
  <c r="C498" i="31"/>
  <c r="C462" i="31"/>
  <c r="C419" i="31"/>
  <c r="C417" i="31"/>
  <c r="C237" i="31"/>
  <c r="C299" i="31"/>
  <c r="C675" i="31"/>
  <c r="C149" i="31"/>
  <c r="C424" i="31"/>
  <c r="C655" i="31"/>
  <c r="C423" i="31"/>
  <c r="C490" i="31"/>
  <c r="C250" i="31"/>
  <c r="AW39" i="1"/>
  <c r="C559" i="31" s="1"/>
  <c r="D69" i="1"/>
  <c r="D70" i="1"/>
  <c r="D86" i="1"/>
  <c r="D35" i="1"/>
  <c r="M52" i="1"/>
  <c r="C30" i="31" s="1"/>
  <c r="M90" i="1"/>
  <c r="AE54" i="1"/>
  <c r="AE106" i="1"/>
  <c r="M104" i="1"/>
  <c r="M34" i="1"/>
  <c r="V106" i="1"/>
  <c r="V25" i="1"/>
  <c r="M84" i="1"/>
  <c r="M119" i="1"/>
  <c r="M125" i="1"/>
  <c r="C117" i="31" s="1"/>
  <c r="M100" i="1"/>
  <c r="V6" i="1"/>
  <c r="M24" i="1"/>
  <c r="V89" i="1"/>
  <c r="C226" i="31" s="1"/>
  <c r="AN27" i="1"/>
  <c r="M20" i="1"/>
  <c r="M71" i="1"/>
  <c r="AW42" i="1"/>
  <c r="V101" i="1"/>
  <c r="AE43" i="1"/>
  <c r="C329" i="31" s="1"/>
  <c r="V29" i="1"/>
  <c r="M65" i="1"/>
  <c r="M91" i="1"/>
  <c r="M51" i="1"/>
  <c r="AW85" i="1"/>
  <c r="C631" i="31" s="1"/>
  <c r="AN55" i="1"/>
  <c r="C466" i="31" s="1"/>
  <c r="AW129" i="1"/>
  <c r="C664" i="31" s="1"/>
  <c r="V67" i="1"/>
  <c r="C217" i="31" s="1"/>
  <c r="M14" i="1"/>
  <c r="C14" i="31" s="1"/>
  <c r="AN104" i="1"/>
  <c r="AE17" i="1"/>
  <c r="V4" i="1"/>
  <c r="C139" i="31" s="1"/>
  <c r="M60" i="1"/>
  <c r="C25" i="31" s="1"/>
  <c r="AE39" i="1"/>
  <c r="C285" i="31" s="1"/>
  <c r="M97" i="1"/>
  <c r="C127" i="31" s="1"/>
  <c r="M78" i="1"/>
  <c r="M3" i="1"/>
  <c r="V76" i="1"/>
  <c r="M47" i="1"/>
  <c r="V33" i="1"/>
  <c r="C164" i="31" s="1"/>
  <c r="M10" i="1"/>
  <c r="M9" i="1"/>
  <c r="M19" i="1"/>
  <c r="V137" i="1"/>
  <c r="C274" i="31" s="1"/>
  <c r="M118" i="1"/>
  <c r="M74" i="1"/>
  <c r="V126" i="1"/>
  <c r="AW105" i="1"/>
  <c r="M49" i="1"/>
  <c r="V36" i="1"/>
  <c r="C173" i="31" s="1"/>
  <c r="AW28" i="1"/>
  <c r="C576" i="31" s="1"/>
  <c r="V62" i="1"/>
  <c r="M136" i="1"/>
  <c r="C134" i="31" s="1"/>
  <c r="AW123" i="1"/>
  <c r="M64" i="1"/>
  <c r="M79" i="1"/>
  <c r="AN56" i="1"/>
  <c r="C474" i="31" s="1"/>
  <c r="M28" i="1"/>
  <c r="M99" i="1"/>
  <c r="C118" i="31" s="1"/>
  <c r="V42" i="1"/>
  <c r="C187" i="31" s="1"/>
  <c r="M77" i="1"/>
  <c r="AW103" i="1"/>
  <c r="C651" i="31" s="1"/>
  <c r="M83" i="1"/>
  <c r="M2" i="1"/>
  <c r="AN117" i="1"/>
  <c r="AN72" i="1"/>
  <c r="C439" i="31" s="1"/>
  <c r="AN58" i="1"/>
  <c r="V135" i="1"/>
  <c r="C272" i="31" s="1"/>
  <c r="V23" i="1"/>
  <c r="M4" i="1"/>
  <c r="C2" i="31" s="1"/>
  <c r="M115" i="1"/>
  <c r="AE102" i="1"/>
  <c r="V123" i="1"/>
  <c r="AN31" i="1"/>
  <c r="C485" i="31" s="1"/>
  <c r="V93" i="1"/>
  <c r="C199" i="31" s="1"/>
  <c r="M82" i="1"/>
  <c r="M12" i="1"/>
  <c r="M17" i="1"/>
  <c r="M131" i="1"/>
  <c r="C122" i="31" s="1"/>
  <c r="M45" i="1"/>
  <c r="C9" i="31" s="1"/>
  <c r="V105" i="1"/>
  <c r="C247" i="31" s="1"/>
  <c r="V98" i="1"/>
  <c r="AE46" i="1"/>
  <c r="C345" i="31" s="1"/>
  <c r="M22" i="1"/>
  <c r="AN133" i="1"/>
  <c r="C537" i="31" s="1"/>
  <c r="M53" i="1"/>
  <c r="AN92" i="1"/>
  <c r="C514" i="31" s="1"/>
  <c r="V58" i="1"/>
  <c r="M75" i="1"/>
  <c r="AW16" i="1"/>
  <c r="M128" i="1"/>
  <c r="C115" i="31" s="1"/>
  <c r="AE127" i="1"/>
  <c r="C381" i="31" s="1"/>
  <c r="M113" i="1"/>
  <c r="C97" i="31" s="1"/>
  <c r="M59" i="1"/>
  <c r="M37" i="1"/>
  <c r="C7" i="31" s="1"/>
  <c r="M44" i="1"/>
  <c r="C8" i="31" s="1"/>
  <c r="AE95" i="1"/>
  <c r="C378" i="31" s="1"/>
  <c r="AE111" i="1"/>
  <c r="C395" i="31" s="1"/>
  <c r="V108" i="1"/>
  <c r="C180" i="31" s="1"/>
  <c r="AN110" i="1"/>
  <c r="C444" i="31" s="1"/>
  <c r="V120" i="1"/>
  <c r="AW10" i="1"/>
  <c r="AE50" i="1"/>
  <c r="C315" i="31" s="1"/>
  <c r="AW43" i="1"/>
  <c r="C564" i="31" s="1"/>
  <c r="M40" i="1"/>
  <c r="C49" i="31" s="1"/>
  <c r="V112" i="1"/>
  <c r="AE7" i="1"/>
  <c r="C281" i="31" s="1"/>
  <c r="AW93" i="1"/>
  <c r="C650" i="31" s="1"/>
  <c r="M121" i="1"/>
  <c r="V11" i="1"/>
  <c r="C148" i="31" s="1"/>
  <c r="AE21" i="1"/>
  <c r="AW27" i="1"/>
  <c r="M56" i="1"/>
  <c r="V48" i="1"/>
  <c r="C163" i="31" s="1"/>
  <c r="AE31" i="1"/>
  <c r="C288" i="31" s="1"/>
  <c r="M66" i="1"/>
  <c r="AN88" i="1"/>
  <c r="V122" i="1"/>
  <c r="C243" i="31" s="1"/>
  <c r="V13" i="1"/>
  <c r="C154" i="31" s="1"/>
  <c r="AE113" i="1"/>
  <c r="M80" i="1"/>
  <c r="V134" i="1"/>
  <c r="M107" i="1"/>
  <c r="AN61" i="1"/>
  <c r="C431" i="31" s="1"/>
  <c r="AN38" i="1"/>
  <c r="C445" i="31" s="1"/>
  <c r="M15" i="1"/>
  <c r="C20" i="31" s="1"/>
  <c r="AE5" i="1"/>
  <c r="C391" i="31" s="1"/>
  <c r="M63" i="1"/>
  <c r="C22" i="31" s="1"/>
  <c r="M87" i="1"/>
  <c r="AE6" i="1"/>
  <c r="D122" i="1"/>
  <c r="Q11" i="3"/>
  <c r="Q17" i="3"/>
  <c r="Q22" i="3"/>
  <c r="Q14" i="3"/>
  <c r="Q29" i="3"/>
  <c r="Q18" i="3"/>
  <c r="C99" i="31" l="1"/>
  <c r="C83" i="31"/>
  <c r="C521" i="31"/>
  <c r="C677" i="31"/>
  <c r="C185" i="31"/>
  <c r="C141" i="31"/>
  <c r="C317" i="31"/>
  <c r="C528" i="31"/>
  <c r="C64" i="31"/>
  <c r="C449" i="31"/>
  <c r="C385" i="31"/>
  <c r="C160" i="31"/>
  <c r="C633" i="31"/>
  <c r="C442" i="31"/>
  <c r="C44" i="31"/>
  <c r="C380" i="31"/>
  <c r="C483" i="31"/>
  <c r="C170" i="31"/>
  <c r="C438" i="31"/>
  <c r="C467" i="31"/>
  <c r="C313" i="31"/>
  <c r="C166" i="31"/>
  <c r="AW38" i="1"/>
  <c r="V133" i="1"/>
  <c r="V115" i="1"/>
  <c r="AE75" i="1"/>
  <c r="AW81" i="1"/>
  <c r="C629" i="31" s="1"/>
  <c r="AN43" i="1"/>
  <c r="AE20" i="1"/>
  <c r="AW19" i="1"/>
  <c r="C606" i="31" s="1"/>
  <c r="AN37" i="1"/>
  <c r="AE26" i="1"/>
  <c r="AW80" i="1"/>
  <c r="C654" i="31" s="1"/>
  <c r="M67" i="1"/>
  <c r="V111" i="1"/>
  <c r="C259" i="31" s="1"/>
  <c r="AE45" i="1"/>
  <c r="C319" i="31" s="1"/>
  <c r="M124" i="1"/>
  <c r="C128" i="31" s="1"/>
  <c r="AN95" i="1"/>
  <c r="M130" i="1"/>
  <c r="D130" i="1" s="1"/>
  <c r="AW108" i="1"/>
  <c r="AE32" i="1"/>
  <c r="AN9" i="1"/>
  <c r="C422" i="31" s="1"/>
  <c r="AN93" i="1"/>
  <c r="AE96" i="1"/>
  <c r="M36" i="1"/>
  <c r="M32" i="1"/>
  <c r="AW109" i="1"/>
  <c r="C649" i="31" s="1"/>
  <c r="M18" i="1"/>
  <c r="C18" i="31" s="1"/>
  <c r="AW78" i="1"/>
  <c r="AE93" i="1"/>
  <c r="AE22" i="1"/>
  <c r="AW25" i="1"/>
  <c r="C557" i="31" s="1"/>
  <c r="AN120" i="1"/>
  <c r="C523" i="31" s="1"/>
  <c r="C24" i="31"/>
  <c r="C472" i="31"/>
  <c r="AW79" i="1"/>
  <c r="C627" i="31" s="1"/>
  <c r="M94" i="1"/>
  <c r="C73" i="31" s="1"/>
  <c r="AN138" i="1"/>
  <c r="AE23" i="1"/>
  <c r="C295" i="31" s="1"/>
  <c r="AW98" i="1"/>
  <c r="AN76" i="1"/>
  <c r="C487" i="31" s="1"/>
  <c r="AE110" i="1"/>
  <c r="C394" i="31" s="1"/>
  <c r="AW44" i="1"/>
  <c r="C592" i="31" s="1"/>
  <c r="D110" i="1"/>
  <c r="D127" i="1"/>
  <c r="C159" i="31"/>
  <c r="D124" i="1"/>
  <c r="C157" i="31"/>
  <c r="C303" i="31"/>
  <c r="C331" i="31"/>
  <c r="C203" i="31"/>
  <c r="C464" i="31"/>
  <c r="C144" i="31"/>
  <c r="C16" i="31"/>
  <c r="C32" i="31"/>
  <c r="C156" i="31"/>
  <c r="C181" i="31"/>
  <c r="C325" i="31"/>
  <c r="C66" i="31"/>
  <c r="C253" i="31"/>
  <c r="C48" i="31"/>
  <c r="C500" i="31"/>
  <c r="C652" i="31"/>
  <c r="C653" i="31"/>
  <c r="C4" i="31"/>
  <c r="C71" i="31"/>
  <c r="C85" i="31"/>
  <c r="C420" i="31"/>
  <c r="C150" i="31"/>
  <c r="C294" i="31"/>
  <c r="C368" i="31"/>
  <c r="C307" i="31"/>
  <c r="C308" i="31"/>
  <c r="C353" i="31"/>
  <c r="C15" i="31"/>
  <c r="C603" i="31"/>
  <c r="C3" i="31"/>
  <c r="C248" i="31"/>
  <c r="C202" i="31"/>
  <c r="C482" i="31"/>
  <c r="C310" i="31"/>
  <c r="C223" i="31"/>
  <c r="C296" i="31"/>
  <c r="C297" i="31"/>
  <c r="C279" i="31"/>
  <c r="C13" i="31"/>
  <c r="C17" i="31"/>
  <c r="C507" i="31"/>
  <c r="C113" i="31"/>
  <c r="C453" i="31"/>
  <c r="C643" i="31"/>
  <c r="C383" i="31"/>
  <c r="C5" i="31"/>
  <c r="C137" i="31"/>
  <c r="C11" i="31"/>
  <c r="C10" i="31"/>
  <c r="C222" i="31"/>
  <c r="C196" i="31"/>
  <c r="C27" i="31"/>
  <c r="C376" i="31"/>
  <c r="C404" i="31"/>
  <c r="C495" i="31"/>
  <c r="C562" i="31"/>
  <c r="C277" i="31"/>
  <c r="C273" i="31"/>
  <c r="C19" i="31"/>
  <c r="C12" i="31"/>
  <c r="C229" i="31"/>
  <c r="C290" i="31"/>
  <c r="C347" i="31"/>
  <c r="C538" i="31"/>
  <c r="C481" i="31"/>
  <c r="C416" i="31"/>
  <c r="C244" i="31"/>
  <c r="C598" i="31"/>
  <c r="C23" i="31"/>
  <c r="C414" i="31"/>
  <c r="C367" i="31"/>
  <c r="C388" i="31"/>
  <c r="C403" i="31"/>
  <c r="C451" i="31"/>
  <c r="C396" i="31"/>
  <c r="C130" i="31"/>
  <c r="C152" i="31"/>
  <c r="C142" i="31"/>
  <c r="C190" i="31"/>
  <c r="C641" i="31"/>
  <c r="C42" i="31"/>
  <c r="C38" i="31"/>
  <c r="C65" i="31"/>
  <c r="C72" i="31"/>
  <c r="C43" i="31"/>
  <c r="C39" i="31"/>
  <c r="C302" i="31"/>
  <c r="C283" i="31"/>
  <c r="C324" i="31"/>
  <c r="C517" i="31"/>
  <c r="C387" i="31"/>
  <c r="C82" i="31"/>
  <c r="C265" i="31"/>
  <c r="C312" i="31"/>
  <c r="C239" i="31"/>
  <c r="C426" i="31"/>
  <c r="C54" i="31"/>
  <c r="C46" i="31"/>
  <c r="C60" i="31"/>
  <c r="C56" i="31"/>
  <c r="C287" i="31"/>
  <c r="C119" i="31"/>
  <c r="C372" i="31"/>
  <c r="C382" i="31"/>
  <c r="C59" i="31"/>
  <c r="C342" i="31"/>
  <c r="C421" i="31"/>
  <c r="C311" i="31"/>
  <c r="C100" i="31"/>
  <c r="C242" i="31"/>
  <c r="C275" i="31"/>
  <c r="C176" i="31"/>
  <c r="C172" i="31"/>
  <c r="C425" i="31"/>
  <c r="C479" i="31"/>
  <c r="C679" i="31"/>
  <c r="C174" i="31"/>
  <c r="C168" i="31"/>
  <c r="C77" i="31"/>
  <c r="C90" i="31"/>
  <c r="C480" i="31"/>
  <c r="C235" i="31"/>
  <c r="C343" i="31"/>
  <c r="C323" i="31"/>
  <c r="C642" i="31"/>
  <c r="C393" i="31"/>
  <c r="C418" i="31"/>
  <c r="C336" i="31"/>
  <c r="C91" i="31"/>
  <c r="C105" i="31"/>
  <c r="C398" i="31"/>
  <c r="C322" i="31"/>
  <c r="C78" i="31"/>
  <c r="C86" i="31"/>
  <c r="C52" i="31"/>
  <c r="C87" i="31"/>
  <c r="C88" i="31"/>
  <c r="C458" i="31"/>
  <c r="C55" i="31"/>
  <c r="C339" i="31"/>
  <c r="C602" i="31"/>
  <c r="C58" i="31"/>
  <c r="C51" i="31"/>
  <c r="C506" i="31"/>
  <c r="C233" i="31"/>
  <c r="D63" i="1"/>
  <c r="D66" i="1"/>
  <c r="D44" i="1"/>
  <c r="D22" i="1"/>
  <c r="D45" i="1"/>
  <c r="D102" i="1"/>
  <c r="C374" i="31"/>
  <c r="D2" i="1"/>
  <c r="D79" i="1"/>
  <c r="D137" i="1"/>
  <c r="C249" i="31"/>
  <c r="D33" i="1"/>
  <c r="D78" i="1"/>
  <c r="D67" i="1"/>
  <c r="D13" i="1"/>
  <c r="D7" i="1"/>
  <c r="D128" i="1"/>
  <c r="C110" i="31"/>
  <c r="D131" i="1"/>
  <c r="D64" i="1"/>
  <c r="D126" i="1"/>
  <c r="C228" i="31"/>
  <c r="D129" i="1"/>
  <c r="C659" i="31"/>
  <c r="D91" i="1"/>
  <c r="C81" i="31"/>
  <c r="D101" i="1"/>
  <c r="C236" i="31"/>
  <c r="D25" i="1"/>
  <c r="C146" i="31"/>
  <c r="D6" i="1"/>
  <c r="C278" i="31"/>
  <c r="D15" i="1"/>
  <c r="C35" i="31"/>
  <c r="D11" i="1"/>
  <c r="C169" i="31"/>
  <c r="D111" i="1"/>
  <c r="C408" i="31"/>
  <c r="D16" i="1"/>
  <c r="D98" i="1"/>
  <c r="D72" i="1"/>
  <c r="D103" i="1"/>
  <c r="D9" i="1"/>
  <c r="D39" i="1"/>
  <c r="C301" i="31"/>
  <c r="D65" i="1"/>
  <c r="D89" i="1"/>
  <c r="C213" i="31"/>
  <c r="D125" i="1"/>
  <c r="C125" i="31"/>
  <c r="D38" i="1"/>
  <c r="D80" i="1"/>
  <c r="C80" i="31"/>
  <c r="D88" i="1"/>
  <c r="C486" i="31"/>
  <c r="D56" i="1"/>
  <c r="D133" i="1"/>
  <c r="D105" i="1"/>
  <c r="C230" i="31"/>
  <c r="D12" i="1"/>
  <c r="C33" i="31"/>
  <c r="D23" i="1"/>
  <c r="D117" i="1"/>
  <c r="C533" i="31"/>
  <c r="D3" i="1"/>
  <c r="D14" i="1"/>
  <c r="D71" i="1"/>
  <c r="D119" i="1"/>
  <c r="D34" i="1"/>
  <c r="C84" i="31"/>
  <c r="D90" i="1"/>
  <c r="C62" i="31"/>
  <c r="AN134" i="1"/>
  <c r="AN116" i="1"/>
  <c r="C478" i="31" s="1"/>
  <c r="AW8" i="1"/>
  <c r="C550" i="31" s="1"/>
  <c r="V75" i="1"/>
  <c r="C234" i="31" s="1"/>
  <c r="AN132" i="1"/>
  <c r="C536" i="31" s="1"/>
  <c r="AW18" i="1"/>
  <c r="V55" i="1"/>
  <c r="AE19" i="1"/>
  <c r="C293" i="31" s="1"/>
  <c r="AW121" i="1"/>
  <c r="C668" i="31" s="1"/>
  <c r="AE97" i="1"/>
  <c r="C397" i="31" s="1"/>
  <c r="D42" i="1"/>
  <c r="D43" i="1"/>
  <c r="D93" i="1"/>
  <c r="D27" i="1"/>
  <c r="D106" i="1"/>
  <c r="AN108" i="1"/>
  <c r="C468" i="31" s="1"/>
  <c r="AW99" i="1"/>
  <c r="C591" i="31" s="1"/>
  <c r="AW47" i="1"/>
  <c r="C618" i="31" s="1"/>
  <c r="AE74" i="1"/>
  <c r="C364" i="31" s="1"/>
  <c r="AN29" i="1"/>
  <c r="M76" i="1"/>
  <c r="C102" i="31" s="1"/>
  <c r="AW59" i="1"/>
  <c r="D59" i="1" s="1"/>
  <c r="AN82" i="1"/>
  <c r="C469" i="31" s="1"/>
  <c r="V94" i="1"/>
  <c r="C261" i="31" s="1"/>
  <c r="V24" i="1"/>
  <c r="D24" i="1" s="1"/>
  <c r="V77" i="1"/>
  <c r="C198" i="31" s="1"/>
  <c r="M123" i="1"/>
  <c r="C111" i="31" s="1"/>
  <c r="M92" i="1"/>
  <c r="C107" i="31" s="1"/>
  <c r="AN52" i="1"/>
  <c r="AW48" i="1"/>
  <c r="C574" i="31" s="1"/>
  <c r="AE58" i="1"/>
  <c r="C333" i="31" s="1"/>
  <c r="AW57" i="1"/>
  <c r="AN32" i="1"/>
  <c r="C440" i="31" s="1"/>
  <c r="AW49" i="1"/>
  <c r="AW21" i="1"/>
  <c r="C556" i="31" s="1"/>
  <c r="AE53" i="1"/>
  <c r="C305" i="31" s="1"/>
  <c r="AE138" i="1"/>
  <c r="V84" i="1"/>
  <c r="C221" i="31" s="1"/>
  <c r="V121" i="1"/>
  <c r="AW62" i="1"/>
  <c r="C610" i="31" s="1"/>
  <c r="M31" i="1"/>
  <c r="C68" i="31" s="1"/>
  <c r="AW73" i="1"/>
  <c r="M50" i="1"/>
  <c r="C79" i="31" s="1"/>
  <c r="M95" i="1"/>
  <c r="C93" i="31" s="1"/>
  <c r="AN107" i="1"/>
  <c r="C543" i="31" s="1"/>
  <c r="AE112" i="1"/>
  <c r="AW5" i="1"/>
  <c r="C553" i="31" s="1"/>
  <c r="V46" i="1"/>
  <c r="C197" i="31" s="1"/>
  <c r="M120" i="1"/>
  <c r="C121" i="31" s="1"/>
  <c r="AN115" i="1"/>
  <c r="C525" i="31" s="1"/>
  <c r="AN100" i="1"/>
  <c r="C447" i="31" s="1"/>
  <c r="V83" i="1"/>
  <c r="D83" i="1" s="1"/>
  <c r="AW40" i="1"/>
  <c r="D40" i="1" s="1"/>
  <c r="AE8" i="1"/>
  <c r="C286" i="31" s="1"/>
  <c r="AN26" i="1"/>
  <c r="C429" i="31" s="1"/>
  <c r="V109" i="1"/>
  <c r="C238" i="31" s="1"/>
  <c r="M109" i="1"/>
  <c r="C94" i="31" s="1"/>
  <c r="AN136" i="1"/>
  <c r="V68" i="1"/>
  <c r="AN54" i="1"/>
  <c r="C443" i="31" s="1"/>
  <c r="AN4" i="1"/>
  <c r="AW20" i="1"/>
  <c r="C568" i="31" s="1"/>
  <c r="AE77" i="1"/>
  <c r="C346" i="31" s="1"/>
  <c r="AE47" i="1"/>
  <c r="C321" i="31" s="1"/>
  <c r="V118" i="1"/>
  <c r="C205" i="31" s="1"/>
  <c r="AW41" i="1"/>
  <c r="AW75" i="1"/>
  <c r="M114" i="1"/>
  <c r="C114" i="31" s="1"/>
  <c r="M135" i="1"/>
  <c r="C133" i="31" s="1"/>
  <c r="M116" i="1"/>
  <c r="C67" i="31" s="1"/>
  <c r="V57" i="1"/>
  <c r="C171" i="31" s="1"/>
  <c r="AN60" i="1"/>
  <c r="C471" i="31" s="1"/>
  <c r="AW37" i="1"/>
  <c r="AW36" i="1"/>
  <c r="C615" i="31" s="1"/>
  <c r="M61" i="1"/>
  <c r="C26" i="31" s="1"/>
  <c r="M41" i="1"/>
  <c r="C61" i="31" s="1"/>
  <c r="V30" i="1"/>
  <c r="C162" i="31" s="1"/>
  <c r="AW87" i="1"/>
  <c r="AW51" i="1"/>
  <c r="C628" i="31" s="1"/>
  <c r="M112" i="1"/>
  <c r="C95" i="31" s="1"/>
  <c r="V21" i="1"/>
  <c r="C193" i="31" s="1"/>
  <c r="V132" i="1"/>
  <c r="C262" i="31" s="1"/>
  <c r="AE85" i="1"/>
  <c r="C384" i="31" s="1"/>
  <c r="D48" i="1"/>
  <c r="D17" i="1"/>
  <c r="D28" i="1"/>
  <c r="D113" i="1"/>
  <c r="D49" i="1"/>
  <c r="D10" i="1"/>
  <c r="D84" i="1"/>
  <c r="D104" i="1"/>
  <c r="D52" i="1"/>
  <c r="BB110" i="1"/>
  <c r="C269" i="31" l="1"/>
  <c r="C194" i="31"/>
  <c r="C437" i="31"/>
  <c r="C647" i="31"/>
  <c r="C359" i="31"/>
  <c r="C327" i="31"/>
  <c r="C161" i="31"/>
  <c r="C609" i="31"/>
  <c r="C589" i="31"/>
  <c r="C366" i="31"/>
  <c r="C386" i="31"/>
  <c r="C599" i="31"/>
  <c r="C246" i="31"/>
  <c r="C588" i="31"/>
  <c r="C669" i="31"/>
  <c r="C109" i="31"/>
  <c r="C519" i="31"/>
  <c r="C255" i="31"/>
  <c r="C258" i="31"/>
  <c r="C348" i="31"/>
  <c r="C212" i="31"/>
  <c r="C573" i="31"/>
  <c r="C646" i="31"/>
  <c r="C676" i="31"/>
  <c r="C656" i="31"/>
  <c r="C251" i="31"/>
  <c r="C252" i="31"/>
  <c r="C116" i="31"/>
  <c r="C158" i="31"/>
  <c r="C413" i="31"/>
  <c r="C415" i="31"/>
  <c r="C465" i="31"/>
  <c r="C292" i="31"/>
  <c r="C300" i="31"/>
  <c r="C657" i="31"/>
  <c r="C120" i="31"/>
  <c r="C50" i="31"/>
  <c r="C621" i="31"/>
  <c r="C214" i="31"/>
  <c r="C526" i="31"/>
  <c r="C504" i="31"/>
  <c r="C371" i="31"/>
  <c r="C428" i="31"/>
  <c r="C448" i="31"/>
  <c r="C282" i="31"/>
  <c r="C571" i="31"/>
  <c r="C632" i="31"/>
  <c r="C513" i="31"/>
  <c r="C291" i="31"/>
  <c r="C304" i="31"/>
  <c r="D96" i="1"/>
  <c r="C298" i="31"/>
  <c r="C124" i="31"/>
  <c r="D81" i="1"/>
  <c r="C660" i="31"/>
  <c r="D108" i="1"/>
  <c r="D107" i="1"/>
  <c r="D118" i="1"/>
  <c r="C21" i="31"/>
  <c r="C595" i="31"/>
  <c r="C561" i="31"/>
  <c r="C593" i="31"/>
  <c r="C563" i="31"/>
  <c r="C31" i="31"/>
  <c r="C306" i="31"/>
  <c r="C605" i="31"/>
  <c r="C29" i="31"/>
  <c r="C155" i="31"/>
  <c r="C151" i="31"/>
  <c r="C280" i="31"/>
  <c r="C45" i="31"/>
  <c r="C53" i="31"/>
  <c r="C460" i="31"/>
  <c r="C175" i="31"/>
  <c r="C612" i="31"/>
  <c r="C582" i="31"/>
  <c r="C320" i="31"/>
  <c r="C332" i="31"/>
  <c r="C47" i="31"/>
  <c r="C344" i="31"/>
  <c r="C140" i="31"/>
  <c r="C183" i="31"/>
  <c r="C555" i="31"/>
  <c r="C619" i="31"/>
  <c r="C597" i="31"/>
  <c r="C624" i="31"/>
  <c r="C441" i="31"/>
  <c r="C492" i="31"/>
  <c r="C36" i="31"/>
  <c r="C356" i="31"/>
  <c r="C271" i="31"/>
  <c r="C625" i="31"/>
  <c r="C245" i="31"/>
  <c r="D60" i="1"/>
  <c r="C499" i="31"/>
  <c r="C596" i="31"/>
  <c r="C620" i="31"/>
  <c r="C470" i="31"/>
  <c r="C435" i="31"/>
  <c r="C671" i="31"/>
  <c r="C340" i="31"/>
  <c r="C567" i="31"/>
  <c r="C377" i="31"/>
  <c r="C215" i="31"/>
  <c r="C179" i="31"/>
  <c r="C216" i="31"/>
  <c r="C184" i="31"/>
  <c r="C463" i="31"/>
  <c r="C433" i="31"/>
  <c r="C522" i="31"/>
  <c r="C455" i="31"/>
  <c r="C232" i="31"/>
  <c r="C594" i="31"/>
  <c r="C260" i="31"/>
  <c r="C494" i="31"/>
  <c r="C637" i="31"/>
  <c r="C661" i="31"/>
  <c r="C135" i="31"/>
  <c r="C608" i="31"/>
  <c r="C614" i="31"/>
  <c r="C459" i="31"/>
  <c r="C518" i="31"/>
  <c r="C326" i="31"/>
  <c r="C191" i="31"/>
  <c r="C34" i="31"/>
  <c r="C240" i="31"/>
  <c r="C69" i="31"/>
  <c r="C89" i="31"/>
  <c r="C131" i="31"/>
  <c r="C509" i="31"/>
  <c r="C186" i="31"/>
  <c r="C535" i="31"/>
  <c r="C195" i="31"/>
  <c r="C227" i="31"/>
  <c r="C539" i="31"/>
  <c r="C532" i="31"/>
  <c r="C516" i="31"/>
  <c r="C547" i="31"/>
  <c r="C106" i="31"/>
  <c r="C92" i="31"/>
  <c r="D46" i="1"/>
  <c r="C363" i="31"/>
  <c r="C357" i="31"/>
  <c r="C586" i="31"/>
  <c r="C577" i="31"/>
  <c r="C635" i="31"/>
  <c r="C617" i="31"/>
  <c r="C672" i="31"/>
  <c r="C667" i="31"/>
  <c r="C37" i="31"/>
  <c r="C28" i="31"/>
  <c r="C338" i="31"/>
  <c r="C349" i="31"/>
  <c r="C204" i="31"/>
  <c r="C40" i="31"/>
  <c r="C257" i="31"/>
  <c r="D62" i="1"/>
  <c r="D53" i="1"/>
  <c r="C579" i="31"/>
  <c r="C570" i="31"/>
  <c r="C548" i="31"/>
  <c r="C545" i="31"/>
  <c r="C515" i="31"/>
  <c r="C511" i="31"/>
  <c r="C622" i="31"/>
  <c r="C616" i="31"/>
  <c r="D134" i="1"/>
  <c r="C276" i="31"/>
  <c r="C200" i="31"/>
  <c r="C551" i="31"/>
  <c r="D29" i="1"/>
  <c r="D136" i="1"/>
  <c r="D54" i="1"/>
  <c r="C167" i="31"/>
  <c r="C153" i="31"/>
  <c r="C503" i="31"/>
  <c r="C502" i="31"/>
  <c r="C98" i="31"/>
  <c r="C112" i="31"/>
  <c r="C461" i="31"/>
  <c r="C473" i="31"/>
  <c r="C220" i="31"/>
  <c r="C192" i="31"/>
  <c r="C57" i="31"/>
  <c r="C76" i="31"/>
  <c r="C658" i="31"/>
  <c r="C645" i="31"/>
  <c r="C74" i="31"/>
  <c r="C575" i="31"/>
  <c r="C392" i="31"/>
  <c r="C475" i="31"/>
  <c r="C132" i="31"/>
  <c r="C569" i="31"/>
  <c r="C63" i="31"/>
  <c r="C75" i="31"/>
  <c r="C335" i="31"/>
  <c r="C362" i="31"/>
  <c r="C432" i="31"/>
  <c r="C476" i="31"/>
  <c r="C189" i="31"/>
  <c r="C224" i="31"/>
  <c r="C231" i="31"/>
  <c r="C549" i="31"/>
  <c r="C207" i="31"/>
  <c r="C611" i="31"/>
  <c r="C623" i="31"/>
  <c r="C369" i="31"/>
  <c r="C370" i="31"/>
  <c r="C209" i="31"/>
  <c r="C219" i="31"/>
  <c r="C587" i="31"/>
  <c r="C583" i="31"/>
  <c r="C566" i="31"/>
  <c r="C572" i="31"/>
  <c r="C558" i="31"/>
  <c r="C560" i="31"/>
  <c r="C145" i="31"/>
  <c r="C143" i="31"/>
  <c r="C270" i="31"/>
  <c r="C263" i="31"/>
  <c r="C454" i="31"/>
  <c r="C450" i="31"/>
  <c r="C540" i="31"/>
  <c r="C546" i="31"/>
  <c r="C206" i="31"/>
  <c r="C584" i="31"/>
  <c r="C554" i="31"/>
  <c r="C430" i="31"/>
  <c r="C436" i="31"/>
  <c r="C334" i="31"/>
  <c r="C330" i="31"/>
  <c r="C456" i="31"/>
  <c r="C452" i="31"/>
  <c r="C208" i="31"/>
  <c r="C218" i="31"/>
  <c r="C604" i="31"/>
  <c r="C601" i="31"/>
  <c r="C318" i="31"/>
  <c r="C314" i="31"/>
  <c r="C496" i="31"/>
  <c r="C484" i="31"/>
  <c r="C678" i="31"/>
  <c r="C680" i="31"/>
  <c r="C542" i="31"/>
  <c r="C544" i="31"/>
  <c r="C96" i="31"/>
  <c r="C531" i="31"/>
  <c r="D47" i="1"/>
  <c r="D51" i="1"/>
  <c r="C590" i="31"/>
  <c r="D57" i="1"/>
  <c r="C201" i="31"/>
  <c r="D132" i="1"/>
  <c r="C268" i="31"/>
  <c r="D87" i="1"/>
  <c r="C626" i="31"/>
  <c r="D36" i="1"/>
  <c r="C585" i="31"/>
  <c r="D116" i="1"/>
  <c r="C129" i="31"/>
  <c r="D20" i="1"/>
  <c r="C613" i="31"/>
  <c r="D8" i="1"/>
  <c r="C284" i="31"/>
  <c r="D115" i="1"/>
  <c r="C527" i="31"/>
  <c r="D73" i="1"/>
  <c r="C634" i="31"/>
  <c r="D55" i="1"/>
  <c r="D19" i="1"/>
  <c r="C328" i="31"/>
  <c r="D30" i="1"/>
  <c r="C188" i="31"/>
  <c r="D135" i="1"/>
  <c r="C136" i="31"/>
  <c r="D109" i="1"/>
  <c r="C101" i="31"/>
  <c r="D120" i="1"/>
  <c r="C108" i="31"/>
  <c r="D31" i="1"/>
  <c r="D138" i="1"/>
  <c r="C412" i="31"/>
  <c r="D32" i="1"/>
  <c r="C493" i="31"/>
  <c r="D76" i="1"/>
  <c r="C70" i="31"/>
  <c r="D99" i="1"/>
  <c r="C666" i="31"/>
  <c r="D37" i="1"/>
  <c r="C565" i="31"/>
  <c r="D4" i="1"/>
  <c r="D114" i="1"/>
  <c r="C126" i="31"/>
  <c r="D95" i="1"/>
  <c r="C104" i="31"/>
  <c r="D92" i="1"/>
  <c r="C103" i="31"/>
  <c r="D94" i="1"/>
  <c r="C210" i="31"/>
  <c r="D97" i="1"/>
  <c r="C401" i="31"/>
  <c r="D18" i="1"/>
  <c r="C607" i="31"/>
  <c r="D85" i="1"/>
  <c r="C361" i="31"/>
  <c r="D61" i="1"/>
  <c r="D75" i="1"/>
  <c r="C600" i="31"/>
  <c r="D68" i="1"/>
  <c r="C225" i="31"/>
  <c r="D26" i="1"/>
  <c r="C477" i="31"/>
  <c r="D100" i="1"/>
  <c r="C530" i="31"/>
  <c r="D5" i="1"/>
  <c r="C665" i="31"/>
  <c r="D50" i="1"/>
  <c r="C41" i="31"/>
  <c r="D121" i="1"/>
  <c r="C267" i="31"/>
  <c r="D58" i="1"/>
  <c r="C289" i="31"/>
  <c r="D123" i="1"/>
  <c r="C123" i="31"/>
  <c r="D74" i="1"/>
  <c r="C351" i="31"/>
  <c r="D112" i="1"/>
  <c r="D41" i="1"/>
  <c r="D77" i="1"/>
  <c r="D82" i="1"/>
  <c r="D21" i="1"/>
  <c r="BB107" i="1"/>
  <c r="G88" i="6"/>
  <c r="G36" i="6"/>
  <c r="G28" i="6"/>
  <c r="G78" i="6"/>
  <c r="G57" i="6"/>
  <c r="G85" i="6"/>
  <c r="G44" i="6"/>
  <c r="G71" i="6"/>
  <c r="G41" i="6"/>
  <c r="G22" i="6"/>
  <c r="G45" i="6"/>
  <c r="G48" i="6"/>
  <c r="G5" i="6"/>
  <c r="G6" i="6"/>
  <c r="G87" i="6"/>
  <c r="G35" i="6"/>
  <c r="G58" i="6"/>
  <c r="G11" i="6"/>
  <c r="G69" i="6"/>
  <c r="G32" i="6"/>
  <c r="BB2" i="1"/>
  <c r="G3" i="6"/>
  <c r="G51" i="6"/>
  <c r="G26" i="6"/>
  <c r="G84" i="6"/>
  <c r="G7" i="6"/>
  <c r="G18" i="6"/>
  <c r="G29" i="6"/>
  <c r="G55" i="6"/>
  <c r="G31" i="6"/>
  <c r="G89" i="6"/>
  <c r="G90" i="6"/>
  <c r="G68" i="6"/>
  <c r="G10" i="6"/>
  <c r="G54" i="6"/>
  <c r="G16" i="6"/>
  <c r="G47" i="6"/>
  <c r="G46" i="6"/>
  <c r="G63" i="6"/>
  <c r="G53" i="6"/>
  <c r="G80" i="6"/>
  <c r="G66" i="6"/>
  <c r="G59" i="6"/>
  <c r="G17" i="6"/>
  <c r="G62" i="6"/>
  <c r="G38" i="6"/>
  <c r="G82" i="6"/>
  <c r="G25" i="6"/>
  <c r="G56" i="6"/>
  <c r="G4" i="6"/>
  <c r="G19" i="6"/>
  <c r="G15" i="6"/>
  <c r="G73" i="6"/>
  <c r="G49" i="6"/>
  <c r="G74" i="6"/>
  <c r="G83" i="6"/>
  <c r="G12" i="6"/>
  <c r="G86" i="6"/>
  <c r="G14" i="6"/>
  <c r="G43" i="6"/>
  <c r="G65" i="6"/>
  <c r="G13" i="6"/>
  <c r="G39" i="6"/>
  <c r="G64" i="6"/>
  <c r="G40" i="6"/>
  <c r="G50" i="6"/>
  <c r="G8" i="6"/>
  <c r="G77" i="6"/>
  <c r="G21" i="6"/>
  <c r="G9" i="6"/>
  <c r="G42" i="6"/>
  <c r="G52" i="6"/>
  <c r="G81" i="6"/>
  <c r="G67" i="6"/>
  <c r="G75" i="6"/>
  <c r="G33" i="6"/>
  <c r="G30" i="6"/>
  <c r="G34" i="6"/>
  <c r="G60" i="6"/>
  <c r="G20" i="6"/>
  <c r="G23" i="6"/>
  <c r="G79" i="6"/>
  <c r="G27" i="6"/>
  <c r="G70" i="6"/>
  <c r="G61" i="6"/>
  <c r="G37" i="6"/>
  <c r="G76" i="6"/>
  <c r="G24" i="6"/>
  <c r="G2" i="6"/>
  <c r="G72" i="6"/>
  <c r="C49" i="1" l="1"/>
  <c r="C30" i="1"/>
  <c r="B11" i="1"/>
  <c r="B20" i="1"/>
  <c r="B132" i="1"/>
  <c r="C7" i="1"/>
  <c r="C118" i="1"/>
  <c r="C31" i="1"/>
  <c r="C109" i="1"/>
  <c r="C47" i="1"/>
  <c r="C123" i="1"/>
  <c r="B13" i="1"/>
  <c r="B112" i="1"/>
  <c r="B15" i="1"/>
  <c r="C28" i="1"/>
  <c r="C104" i="1"/>
  <c r="B72" i="1"/>
  <c r="B98" i="1"/>
  <c r="B86" i="1"/>
  <c r="B122" i="1"/>
  <c r="B96" i="1"/>
  <c r="B14" i="1"/>
  <c r="C11" i="1"/>
  <c r="B74" i="1"/>
  <c r="C124" i="1"/>
  <c r="C81" i="1"/>
  <c r="B102" i="1"/>
  <c r="B124" i="1"/>
  <c r="B27" i="1"/>
  <c r="B83" i="1"/>
  <c r="B70" i="1"/>
  <c r="B19" i="1"/>
  <c r="B121" i="1"/>
  <c r="C102" i="1"/>
  <c r="C32" i="1"/>
  <c r="C48" i="1"/>
  <c r="C12" i="1"/>
  <c r="B42" i="1"/>
  <c r="C15" i="1"/>
  <c r="B46" i="1"/>
  <c r="C68" i="1"/>
  <c r="B108" i="1"/>
  <c r="B8" i="1"/>
  <c r="C56" i="1"/>
  <c r="C51" i="1"/>
  <c r="B55" i="1"/>
  <c r="C61" i="1"/>
  <c r="B56" i="1"/>
  <c r="C44" i="1"/>
  <c r="C106" i="1"/>
  <c r="C59" i="1"/>
  <c r="B44" i="1"/>
  <c r="C22" i="1"/>
  <c r="B7" i="1"/>
  <c r="C36" i="1"/>
  <c r="C29" i="1"/>
  <c r="C70" i="1"/>
  <c r="B5" i="1"/>
  <c r="C71" i="1"/>
  <c r="B6" i="1"/>
  <c r="B114" i="1"/>
  <c r="B64" i="1"/>
  <c r="C77" i="1"/>
  <c r="B78" i="1"/>
  <c r="B115" i="1"/>
  <c r="C92" i="1"/>
  <c r="B89" i="1"/>
  <c r="B71" i="1"/>
  <c r="C99" i="1"/>
  <c r="B93" i="1"/>
  <c r="C67" i="1"/>
  <c r="C126" i="1"/>
  <c r="B16" i="1"/>
  <c r="B76" i="1"/>
  <c r="C138" i="1"/>
  <c r="C120" i="1"/>
  <c r="B135" i="1"/>
  <c r="B21" i="1"/>
  <c r="B48" i="1"/>
  <c r="B28" i="1"/>
  <c r="C128" i="1"/>
  <c r="C66" i="1"/>
  <c r="B136" i="1"/>
  <c r="B24" i="1"/>
  <c r="C131" i="1"/>
  <c r="C58" i="1"/>
  <c r="B62" i="1"/>
  <c r="B104" i="1"/>
  <c r="B67" i="1"/>
  <c r="B126" i="1"/>
  <c r="C16" i="1"/>
  <c r="C97" i="1"/>
  <c r="C8" i="1"/>
  <c r="C132" i="1"/>
  <c r="B36" i="1"/>
  <c r="B128" i="1"/>
  <c r="C113" i="1"/>
  <c r="B49" i="1"/>
  <c r="C119" i="1"/>
  <c r="C82" i="1"/>
  <c r="C52" i="1"/>
  <c r="C6" i="1"/>
  <c r="C35" i="1"/>
  <c r="B106" i="1"/>
  <c r="C122" i="1"/>
  <c r="B50" i="1"/>
  <c r="C26" i="1"/>
  <c r="B57" i="1"/>
  <c r="B85" i="1"/>
  <c r="B17" i="1"/>
  <c r="C65" i="1"/>
  <c r="C83" i="1"/>
  <c r="C75" i="1"/>
  <c r="B118" i="1"/>
  <c r="B119" i="1"/>
  <c r="C64" i="1"/>
  <c r="B22" i="1"/>
  <c r="C20" i="1"/>
  <c r="B33" i="1"/>
  <c r="C86" i="1"/>
  <c r="C88" i="1"/>
  <c r="C94" i="1"/>
  <c r="B95" i="1"/>
  <c r="C41" i="1"/>
  <c r="C110" i="1"/>
  <c r="C4" i="1"/>
  <c r="B54" i="1"/>
  <c r="B47" i="1"/>
  <c r="C121" i="1"/>
  <c r="B10" i="1"/>
  <c r="B34" i="1"/>
  <c r="C130" i="1"/>
  <c r="C45" i="1"/>
  <c r="B84" i="1"/>
  <c r="C93" i="1"/>
  <c r="C13" i="1"/>
  <c r="B37" i="1"/>
  <c r="C2" i="1"/>
  <c r="B111" i="1"/>
  <c r="B35" i="1"/>
  <c r="C101" i="1"/>
  <c r="B39" i="1"/>
  <c r="C76" i="1"/>
  <c r="B138" i="1"/>
  <c r="B120" i="1"/>
  <c r="C135" i="1"/>
  <c r="C21" i="1"/>
  <c r="C53" i="1"/>
  <c r="C9" i="1"/>
  <c r="C100" i="1"/>
  <c r="B40" i="1"/>
  <c r="C136" i="1"/>
  <c r="C24" i="1"/>
  <c r="C19" i="1"/>
  <c r="B58" i="1"/>
  <c r="C62" i="1"/>
  <c r="C111" i="1"/>
  <c r="B69" i="1"/>
  <c r="B101" i="1"/>
  <c r="C39" i="1"/>
  <c r="B73" i="1"/>
  <c r="C116" i="1"/>
  <c r="C87" i="1"/>
  <c r="B65" i="1"/>
  <c r="B127" i="1"/>
  <c r="B113" i="1"/>
  <c r="C3" i="1"/>
  <c r="B90" i="1"/>
  <c r="B82" i="1"/>
  <c r="B52" i="1"/>
  <c r="C33" i="1"/>
  <c r="C18" i="1"/>
  <c r="B88" i="1"/>
  <c r="B97" i="1"/>
  <c r="C50" i="1"/>
  <c r="B26" i="1"/>
  <c r="C57" i="1"/>
  <c r="C85" i="1"/>
  <c r="C17" i="1"/>
  <c r="C125" i="1"/>
  <c r="C127" i="1"/>
  <c r="B75" i="1"/>
  <c r="C60" i="1"/>
  <c r="C90" i="1"/>
  <c r="C91" i="1"/>
  <c r="B79" i="1"/>
  <c r="C38" i="1"/>
  <c r="B43" i="1"/>
  <c r="C129" i="1"/>
  <c r="C103" i="1"/>
  <c r="B94" i="1"/>
  <c r="C95" i="1"/>
  <c r="B41" i="1"/>
  <c r="B80" i="1"/>
  <c r="B4" i="1"/>
  <c r="C54" i="1"/>
  <c r="C98" i="1"/>
  <c r="B12" i="1"/>
  <c r="C10" i="1"/>
  <c r="B81" i="1"/>
  <c r="C107" i="1"/>
  <c r="B2" i="1"/>
  <c r="C84" i="1"/>
  <c r="C137" i="1"/>
  <c r="C133" i="1"/>
  <c r="C37" i="1"/>
  <c r="C105" i="1"/>
  <c r="B18" i="1"/>
  <c r="C25" i="1"/>
  <c r="B117" i="1"/>
  <c r="B32" i="1"/>
  <c r="B31" i="1"/>
  <c r="B109" i="1"/>
  <c r="B30" i="1"/>
  <c r="B110" i="1"/>
  <c r="B53" i="1"/>
  <c r="C89" i="1"/>
  <c r="B100" i="1"/>
  <c r="C40" i="1"/>
  <c r="B3" i="1"/>
  <c r="C34" i="1"/>
  <c r="B130" i="1"/>
  <c r="B45" i="1"/>
  <c r="C78" i="1"/>
  <c r="B105" i="1"/>
  <c r="C96" i="1"/>
  <c r="B25" i="1"/>
  <c r="C117" i="1"/>
  <c r="C73" i="1"/>
  <c r="B116" i="1"/>
  <c r="B87" i="1"/>
  <c r="B125" i="1"/>
  <c r="C63" i="1"/>
  <c r="C23" i="1"/>
  <c r="B29" i="1"/>
  <c r="C46" i="1"/>
  <c r="B51" i="1"/>
  <c r="B38" i="1"/>
  <c r="C43" i="1"/>
  <c r="B129" i="1"/>
  <c r="B103" i="1"/>
  <c r="B123" i="1"/>
  <c r="C5" i="1"/>
  <c r="B68" i="1"/>
  <c r="B61" i="1"/>
  <c r="C80" i="1"/>
  <c r="C74" i="1"/>
  <c r="B134" i="1"/>
  <c r="B63" i="1"/>
  <c r="B23" i="1"/>
  <c r="B60" i="1"/>
  <c r="C108" i="1"/>
  <c r="B133" i="1"/>
  <c r="B137" i="1"/>
  <c r="C72" i="1"/>
  <c r="C69" i="1"/>
  <c r="C27" i="1"/>
  <c r="C55" i="1"/>
  <c r="B92" i="1"/>
  <c r="C114" i="1"/>
  <c r="C112" i="1"/>
  <c r="B59" i="1"/>
  <c r="B9" i="1"/>
  <c r="C134" i="1"/>
  <c r="B66" i="1"/>
  <c r="B77" i="1"/>
  <c r="C14" i="1"/>
  <c r="B131" i="1"/>
  <c r="B107" i="1"/>
  <c r="C79" i="1"/>
  <c r="B99" i="1"/>
  <c r="C42" i="1"/>
  <c r="B91" i="1"/>
  <c r="C115" i="1"/>
</calcChain>
</file>

<file path=xl/comments1.xml><?xml version="1.0" encoding="utf-8"?>
<comments xmlns="http://schemas.openxmlformats.org/spreadsheetml/2006/main">
  <authors>
    <author/>
  </authors>
  <commentList>
    <comment ref="N18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L86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<sst xmlns="http://schemas.openxmlformats.org/spreadsheetml/2006/main" count="44165" uniqueCount="4429">
  <si>
    <t>Player 1</t>
  </si>
  <si>
    <t>Player 2</t>
  </si>
  <si>
    <t>Player 3</t>
  </si>
  <si>
    <t>Player 4</t>
  </si>
  <si>
    <t>Player 5</t>
  </si>
  <si>
    <t>Watson, Bubba</t>
  </si>
  <si>
    <t>Stenson, Henrik</t>
  </si>
  <si>
    <t>McIlroy, Rory</t>
  </si>
  <si>
    <t>Johnson, Dustin</t>
  </si>
  <si>
    <t>Spieth, Jordan</t>
  </si>
  <si>
    <t>Holmes, J.B.</t>
  </si>
  <si>
    <t>Day, Jason</t>
  </si>
  <si>
    <t>Kuchar, Matt</t>
  </si>
  <si>
    <t>Garcia, Sergio</t>
  </si>
  <si>
    <t>Andy</t>
  </si>
  <si>
    <t>Mickelson, Phil</t>
  </si>
  <si>
    <t>Cabrera, Angel</t>
  </si>
  <si>
    <t>Rose, Justin</t>
  </si>
  <si>
    <t>Scott, Adam</t>
  </si>
  <si>
    <t>Fowler, Rickie</t>
  </si>
  <si>
    <t>Snedeker, Brandt</t>
  </si>
  <si>
    <t>Johnson, Zach</t>
  </si>
  <si>
    <t>Casey, Paul</t>
  </si>
  <si>
    <t>Sow Dawg</t>
  </si>
  <si>
    <t>Connor's Champs</t>
  </si>
  <si>
    <t>Texas PaPaw</t>
  </si>
  <si>
    <t>Matsuyama, Hideki</t>
  </si>
  <si>
    <t>Coachwad</t>
  </si>
  <si>
    <t>Chuck47</t>
  </si>
  <si>
    <t>Dick</t>
  </si>
  <si>
    <t>papersman</t>
  </si>
  <si>
    <t>Drewski</t>
  </si>
  <si>
    <t>Ed's Americans</t>
  </si>
  <si>
    <t>HAPPY HARRY</t>
  </si>
  <si>
    <t>Koepka, Brooks</t>
  </si>
  <si>
    <t>Rudy</t>
  </si>
  <si>
    <t>Dufner, Jason</t>
  </si>
  <si>
    <t>PGATechGuy</t>
  </si>
  <si>
    <t>Na, Kevin</t>
  </si>
  <si>
    <t>sportsjill</t>
  </si>
  <si>
    <t>Oak</t>
  </si>
  <si>
    <t>Schwartzel, Charl</t>
  </si>
  <si>
    <t>Haas, Bill</t>
  </si>
  <si>
    <t>Boom Boom</t>
  </si>
  <si>
    <t>Oaks</t>
  </si>
  <si>
    <t>Ripple Effect</t>
  </si>
  <si>
    <t>Oosthuizen, Louis</t>
  </si>
  <si>
    <t>Dragoy</t>
  </si>
  <si>
    <t>Nilsy</t>
  </si>
  <si>
    <t>chefpatty</t>
  </si>
  <si>
    <t>Philman911</t>
  </si>
  <si>
    <t>Rick K</t>
  </si>
  <si>
    <t>Stretch</t>
  </si>
  <si>
    <t>WhoDey</t>
  </si>
  <si>
    <t>cardboy</t>
  </si>
  <si>
    <t>turfit2</t>
  </si>
  <si>
    <t>Zoomer</t>
  </si>
  <si>
    <t>BdgrGlfr</t>
  </si>
  <si>
    <t>Stinky Nut</t>
  </si>
  <si>
    <t>Irish Elvis</t>
  </si>
  <si>
    <t>Push 'Em</t>
  </si>
  <si>
    <t>Name</t>
  </si>
  <si>
    <t>Stroke</t>
  </si>
  <si>
    <t>Position</t>
  </si>
  <si>
    <t>Expected $</t>
  </si>
  <si>
    <t>Total Expect $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</si>
  <si>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</si>
  <si>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</si>
  <si>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</si>
  <si>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</si>
  <si>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</si>
  <si>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</si>
  <si>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</si>
  <si>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</si>
  <si>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</si>
  <si>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</si>
  <si>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</si>
  <si>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</si>
  <si>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</si>
  <si>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</si>
  <si>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</si>
  <si>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</si>
  <si>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</si>
  <si>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</si>
  <si>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</si>
  <si>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</si>
  <si>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</si>
  <si>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</si>
  <si>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</si>
  <si>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</si>
  <si>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</si>
  <si>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</si>
  <si>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</si>
  <si>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</si>
  <si>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</si>
  <si>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</si>
  <si>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</si>
  <si>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</si>
  <si>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</si>
  <si>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</si>
  <si>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</si>
  <si>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</si>
  <si>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</si>
  <si>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</si>
  <si>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</si>
  <si>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</si>
  <si>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</si>
  <si>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</si>
  <si>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</si>
  <si>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</si>
  <si>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</si>
  <si>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</si>
  <si>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</si>
  <si>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</si>
  <si>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</si>
  <si>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</si>
  <si>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-</t>
  </si>
  <si>
    <t>Russell Henley</t>
  </si>
  <si>
    <t>T6</t>
  </si>
  <si>
    <t>Paul Casey</t>
  </si>
  <si>
    <t>Ryan Palmer</t>
  </si>
  <si>
    <t>Webb Simpson</t>
  </si>
  <si>
    <t>Bill Haas</t>
  </si>
  <si>
    <t>Jason Day</t>
  </si>
  <si>
    <t>Dustin Johnson</t>
  </si>
  <si>
    <t>Seung-Yul Noh</t>
  </si>
  <si>
    <t>Jordan Spieth</t>
  </si>
  <si>
    <t>Ernie Els</t>
  </si>
  <si>
    <t>T3</t>
  </si>
  <si>
    <t>Justin Rose</t>
  </si>
  <si>
    <t>Charley Hoffman</t>
  </si>
  <si>
    <t>Sergio Garcia</t>
  </si>
  <si>
    <t>T8</t>
  </si>
  <si>
    <t>E</t>
  </si>
  <si>
    <t>T12</t>
  </si>
  <si>
    <t>Billy Horschel</t>
  </si>
  <si>
    <t>Louis Oosthuizen</t>
  </si>
  <si>
    <t>Kevin Streelman</t>
  </si>
  <si>
    <t>Patrick Reed</t>
  </si>
  <si>
    <t>Phil Mickelson</t>
  </si>
  <si>
    <t>T18</t>
  </si>
  <si>
    <t>Anirban Lahiri</t>
  </si>
  <si>
    <t>Rory McIlroy</t>
  </si>
  <si>
    <t>Stephen Gallacher</t>
  </si>
  <si>
    <t>Thomas Bjorn</t>
  </si>
  <si>
    <t>Keegan Bradley</t>
  </si>
  <si>
    <t>Charl Schwartzel</t>
  </si>
  <si>
    <t>Bubba Watson</t>
  </si>
  <si>
    <t>Danny Willett</t>
  </si>
  <si>
    <t>John Senden</t>
  </si>
  <si>
    <t>Graeme McDowell</t>
  </si>
  <si>
    <t>Gary Woodland</t>
  </si>
  <si>
    <t>Hideki Matsuyama</t>
  </si>
  <si>
    <t>Tom Watson</t>
  </si>
  <si>
    <t>T32</t>
  </si>
  <si>
    <t>Chris Kirk</t>
  </si>
  <si>
    <t>Angel Cabrera</t>
  </si>
  <si>
    <t>Adam Scott</t>
  </si>
  <si>
    <t>Cameron Tringale</t>
  </si>
  <si>
    <t>Jonas Blixt</t>
  </si>
  <si>
    <t>Matt Kuchar</t>
  </si>
  <si>
    <t>Mark O'Meara</t>
  </si>
  <si>
    <t>Zach Johnson</t>
  </si>
  <si>
    <t>Camilo Villegas</t>
  </si>
  <si>
    <t>T41</t>
  </si>
  <si>
    <t>Rickie Fowler</t>
  </si>
  <si>
    <t>Morgan Hoffmann</t>
  </si>
  <si>
    <t>Tiger Woods</t>
  </si>
  <si>
    <t>Erik Compton</t>
  </si>
  <si>
    <t>Lee Westwood</t>
  </si>
  <si>
    <t>Ian Poulter</t>
  </si>
  <si>
    <t>Jimmy Walker</t>
  </si>
  <si>
    <t>Henrik Stenson</t>
  </si>
  <si>
    <t>Matt Every</t>
  </si>
  <si>
    <t>Steve Stricker</t>
  </si>
  <si>
    <t>Padraig Harrington</t>
  </si>
  <si>
    <t>Shane Lowry</t>
  </si>
  <si>
    <t>Darren Clarke</t>
  </si>
  <si>
    <t>Ryan Moore</t>
  </si>
  <si>
    <t>Bernhard Langer</t>
  </si>
  <si>
    <t>Brooks Koepka</t>
  </si>
  <si>
    <t>Victor Dubuisson</t>
  </si>
  <si>
    <t>Kevin Na</t>
  </si>
  <si>
    <t>Jamie Donaldson</t>
  </si>
  <si>
    <t>Mikko Ilonen</t>
  </si>
  <si>
    <t>Brandt Snedeker</t>
  </si>
  <si>
    <t>Bernd Wiesberger</t>
  </si>
  <si>
    <t>Sang-Moon Bae</t>
  </si>
  <si>
    <t>Jason Dufner</t>
  </si>
  <si>
    <t>James Hahn</t>
  </si>
  <si>
    <t>Ben Martin</t>
  </si>
  <si>
    <t>Jim Furyk</t>
  </si>
  <si>
    <t>Luke Donald</t>
  </si>
  <si>
    <t>Geoff Ogilvy</t>
  </si>
  <si>
    <t>Vijay Singh</t>
  </si>
  <si>
    <t>Branden Grace</t>
  </si>
  <si>
    <t>Hunter Mahan</t>
  </si>
  <si>
    <t>Sandy Lyle</t>
  </si>
  <si>
    <t>Thongchai Jaidee</t>
  </si>
  <si>
    <t>J.B. Holmes</t>
  </si>
  <si>
    <t>Brian Harman</t>
  </si>
  <si>
    <t>Martin Kaymer</t>
  </si>
  <si>
    <t>Joost Luiten</t>
  </si>
  <si>
    <t>Matias Dominguez</t>
  </si>
  <si>
    <t>Kevin Stadler</t>
  </si>
  <si>
    <t>Miguel Angel Jimenez</t>
  </si>
  <si>
    <t>Larry Mize</t>
  </si>
  <si>
    <t>Ben Crane</t>
  </si>
  <si>
    <t>Fred Couples</t>
  </si>
  <si>
    <t>Jose Maria Olazabal</t>
  </si>
  <si>
    <t>Trevor Immelman</t>
  </si>
  <si>
    <t>Ian Woosnam</t>
  </si>
  <si>
    <t>Brendon Todd</t>
  </si>
  <si>
    <t>Mike Weir</t>
  </si>
  <si>
    <t>Robert Streb</t>
  </si>
  <si>
    <t>Ben Crenshaw</t>
  </si>
  <si>
    <t>Player</t>
  </si>
  <si>
    <t>Bradley</t>
  </si>
  <si>
    <t>Keegan</t>
  </si>
  <si>
    <t>Casey</t>
  </si>
  <si>
    <t>Paul</t>
  </si>
  <si>
    <t>Day</t>
  </si>
  <si>
    <t>Jason</t>
  </si>
  <si>
    <t>Fowler</t>
  </si>
  <si>
    <t>Rickie</t>
  </si>
  <si>
    <t>Garcia</t>
  </si>
  <si>
    <t>Sergio</t>
  </si>
  <si>
    <t>Holmes</t>
  </si>
  <si>
    <t>J.B.</t>
  </si>
  <si>
    <t>Angel</t>
  </si>
  <si>
    <t>Johnson</t>
  </si>
  <si>
    <t>Dustin</t>
  </si>
  <si>
    <t>Kuchar</t>
  </si>
  <si>
    <t>Matt</t>
  </si>
  <si>
    <t>McDowell</t>
  </si>
  <si>
    <t>Graeme</t>
  </si>
  <si>
    <t>McIlroy</t>
  </si>
  <si>
    <t>Rory</t>
  </si>
  <si>
    <t>Mickelson</t>
  </si>
  <si>
    <t>Phil</t>
  </si>
  <si>
    <t>Reed</t>
  </si>
  <si>
    <t>Patrick</t>
  </si>
  <si>
    <t>Scott</t>
  </si>
  <si>
    <t>Adam</t>
  </si>
  <si>
    <t>Spieth</t>
  </si>
  <si>
    <t>Jordan</t>
  </si>
  <si>
    <t>Stenson</t>
  </si>
  <si>
    <t>Henrik</t>
  </si>
  <si>
    <t>Walker</t>
  </si>
  <si>
    <t>Jimmy</t>
  </si>
  <si>
    <t>Watson</t>
  </si>
  <si>
    <t>Bubba</t>
  </si>
  <si>
    <t>Rose</t>
  </si>
  <si>
    <t>Justin</t>
  </si>
  <si>
    <t>Kevin</t>
  </si>
  <si>
    <t>Oosthuizen</t>
  </si>
  <si>
    <t>Louis</t>
  </si>
  <si>
    <t>Russell</t>
  </si>
  <si>
    <t>Snedeker</t>
  </si>
  <si>
    <t>Brandt</t>
  </si>
  <si>
    <t>Zach</t>
  </si>
  <si>
    <t>Koepka</t>
  </si>
  <si>
    <t>Brooks</t>
  </si>
  <si>
    <t>Haas</t>
  </si>
  <si>
    <t>Bill</t>
  </si>
  <si>
    <t>Cabrera</t>
  </si>
  <si>
    <t>Matsuyama</t>
  </si>
  <si>
    <t>Hideki</t>
  </si>
  <si>
    <t>Schwartzel</t>
  </si>
  <si>
    <t>Charl</t>
  </si>
  <si>
    <t>T1</t>
  </si>
  <si>
    <t>T2</t>
  </si>
  <si>
    <t>T4</t>
  </si>
  <si>
    <t>T5</t>
  </si>
  <si>
    <t>T7</t>
  </si>
  <si>
    <t>T9</t>
  </si>
  <si>
    <t>T10</t>
  </si>
  <si>
    <t>T11</t>
  </si>
  <si>
    <t>T13</t>
  </si>
  <si>
    <t>T14</t>
  </si>
  <si>
    <t>T15</t>
  </si>
  <si>
    <t>T16</t>
  </si>
  <si>
    <t>T17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</si>
  <si>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</si>
  <si>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</si>
  <si>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</si>
  <si>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</si>
  <si>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</si>
  <si>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</si>
  <si>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</si>
  <si>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</si>
  <si>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</si>
  <si>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</si>
  <si>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</si>
  <si>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</si>
  <si>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</si>
  <si>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T33</t>
  </si>
  <si>
    <t>T34</t>
  </si>
  <si>
    <t>T35</t>
  </si>
  <si>
    <t>T36</t>
  </si>
  <si>
    <t>T37</t>
  </si>
  <si>
    <t>T38</t>
  </si>
  <si>
    <t>T39</t>
  </si>
  <si>
    <t>T40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</si>
  <si>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</si>
  <si>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</si>
  <si>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</si>
  <si>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</si>
  <si>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</si>
  <si>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</si>
  <si>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</si>
  <si>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</si>
  <si>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</si>
  <si>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Tied</t>
  </si>
  <si>
    <t>Solo</t>
  </si>
  <si>
    <t>Count</t>
  </si>
  <si>
    <t>2013 Masters</t>
  </si>
  <si>
    <t>Place</t>
  </si>
  <si>
    <t>$ Behind</t>
  </si>
  <si>
    <t>T52</t>
  </si>
  <si>
    <t>CUT</t>
  </si>
  <si>
    <t>Tie Totals</t>
  </si>
  <si>
    <t>Purse</t>
  </si>
  <si>
    <t>Num Players</t>
  </si>
  <si>
    <t>2015 Masters</t>
  </si>
  <si>
    <t>Rank</t>
  </si>
  <si>
    <t>Payout</t>
  </si>
  <si>
    <t>Adjusted Payouts</t>
  </si>
  <si>
    <t>Players</t>
  </si>
  <si>
    <t>* signifies that a player started on the back nine.</t>
  </si>
  <si>
    <t>2016 PGA Championship Apparel</t>
  </si>
  <si>
    <t>Shop Now</t>
  </si>
  <si>
    <t>PGA Collectibles</t>
  </si>
  <si>
    <t>Licensed Golf Merchandise</t>
  </si>
  <si>
    <t>2016 Ryder Cup Apparel</t>
  </si>
  <si>
    <t>Shop PGA Gear</t>
  </si>
  <si>
    <t>© 2005-2016 CBS INTERACTIVE. ALL RIGHTS RESERVED.</t>
  </si>
  <si>
    <t>CBS Sports is a registered trademark of CBS Broadcasting Inc. GolfWeb is a registered service mark of GolfWeb Corporation.</t>
  </si>
  <si>
    <t>S. Bowditch</t>
  </si>
  <si>
    <t>J. Herman</t>
  </si>
  <si>
    <t>D. Bard</t>
  </si>
  <si>
    <t>T. Immelman</t>
  </si>
  <si>
    <t>R. Streb</t>
  </si>
  <si>
    <t>V. Dubuisson</t>
  </si>
  <si>
    <t>L. Mize</t>
  </si>
  <si>
    <t>K. Streelman</t>
  </si>
  <si>
    <t>S. Lyle</t>
  </si>
  <si>
    <t>V. Taylor</t>
  </si>
  <si>
    <t>B. Wiesberger</t>
  </si>
  <si>
    <t>T. Jaidee</t>
  </si>
  <si>
    <t>W. Simpson</t>
  </si>
  <si>
    <t>C. Wood</t>
  </si>
  <si>
    <t>C. Hoffman</t>
  </si>
  <si>
    <t>T. Watson</t>
  </si>
  <si>
    <t>L. Westwood</t>
  </si>
  <si>
    <t>R. Fowler</t>
  </si>
  <si>
    <t>C. Jin</t>
  </si>
  <si>
    <t>Z. Johnson</t>
  </si>
  <si>
    <t>J. Dufner</t>
  </si>
  <si>
    <t>L. Oosthuizen</t>
  </si>
  <si>
    <t>P. Reed</t>
  </si>
  <si>
    <t>P. Casey</t>
  </si>
  <si>
    <t>B. DeChambeau</t>
  </si>
  <si>
    <t>J. Spieth</t>
  </si>
  <si>
    <t>E. Grillo</t>
  </si>
  <si>
    <t>D. Johnson</t>
  </si>
  <si>
    <t>J. Thomas</t>
  </si>
  <si>
    <t>C. Kirk</t>
  </si>
  <si>
    <t>H. Matsuyama</t>
  </si>
  <si>
    <t>V. Singh</t>
  </si>
  <si>
    <t>H. English</t>
  </si>
  <si>
    <t>K. Na</t>
  </si>
  <si>
    <t>A. Sullivan</t>
  </si>
  <si>
    <t>M. Leishman</t>
  </si>
  <si>
    <t>P. Mickelson</t>
  </si>
  <si>
    <t>H. Stenson</t>
  </si>
  <si>
    <t>D. Berger</t>
  </si>
  <si>
    <t>J. Donaldson</t>
  </si>
  <si>
    <t>J. Rose</t>
  </si>
  <si>
    <t>K. Kisner</t>
  </si>
  <si>
    <t>B. Koepka</t>
  </si>
  <si>
    <t>A. Scott</t>
  </si>
  <si>
    <t>S. Schmitz</t>
  </si>
  <si>
    <t>C. Smith</t>
  </si>
  <si>
    <t>M. Weir</t>
  </si>
  <si>
    <t>B. An</t>
  </si>
  <si>
    <t>T. Merritt</t>
  </si>
  <si>
    <t>I. Woosnam</t>
  </si>
  <si>
    <t>D. Clarke</t>
  </si>
  <si>
    <t>M. Fitzpatrick</t>
  </si>
  <si>
    <t>B. Horschel</t>
  </si>
  <si>
    <t>P. Chaplet</t>
  </si>
  <si>
    <t>D. Lingmerth</t>
  </si>
  <si>
    <t>M. O'Meara</t>
  </si>
  <si>
    <t>K. Aphibarnrat</t>
  </si>
  <si>
    <t>K. Bradley</t>
  </si>
  <si>
    <t>B. Snedeker</t>
  </si>
  <si>
    <t>R. Cabrera-Bello</t>
  </si>
  <si>
    <t>D. Love III</t>
  </si>
  <si>
    <t>C. Schwartzel</t>
  </si>
  <si>
    <t>S. Kaufman</t>
  </si>
  <si>
    <t>R. Knox</t>
  </si>
  <si>
    <t>D. Lee</t>
  </si>
  <si>
    <t>B. Grace</t>
  </si>
  <si>
    <t>I. Poulter</t>
  </si>
  <si>
    <t>B. Watson</t>
  </si>
  <si>
    <t>R. Langasque</t>
  </si>
  <si>
    <t>B. Langer</t>
  </si>
  <si>
    <t>H. Mahan</t>
  </si>
  <si>
    <t>J. Day</t>
  </si>
  <si>
    <t>E. Els</t>
  </si>
  <si>
    <t>M. Kuchar</t>
  </si>
  <si>
    <t>F. Gomez</t>
  </si>
  <si>
    <t>G. McDowell</t>
  </si>
  <si>
    <t>S. Piercy</t>
  </si>
  <si>
    <t>S. Kjeldsen</t>
  </si>
  <si>
    <t>A. Lahiri</t>
  </si>
  <si>
    <t>J. Walker</t>
  </si>
  <si>
    <t>S. Garcia</t>
  </si>
  <si>
    <t>R. Moore</t>
  </si>
  <si>
    <t>D. Willett</t>
  </si>
  <si>
    <t>A. Cabrera</t>
  </si>
  <si>
    <t>J. Holmes</t>
  </si>
  <si>
    <t>S. Lowry</t>
  </si>
  <si>
    <t>B. Haas</t>
  </si>
  <si>
    <t>M. Kaymer</t>
  </si>
  <si>
    <t>R. McIlroy</t>
  </si>
  <si>
    <t>CBSSPORTS.COM</t>
  </si>
  <si>
    <t>247SPORTS</t>
  </si>
  <si>
    <t>MAXPREPS</t>
  </si>
  <si>
    <t>SPORTSLINE</t>
  </si>
  <si>
    <t>SHOP</t>
  </si>
  <si>
    <t>FOLLOW CBS SPORTS</t>
  </si>
  <si>
    <t>HOME</t>
  </si>
  <si>
    <t>MASTERS</t>
  </si>
  <si>
    <t>MASTERS LIVE</t>
  </si>
  <si>
    <t>LEADERBOARD</t>
  </si>
  <si>
    <t>SCHEDULE</t>
  </si>
  <si>
    <t>STATS</t>
  </si>
  <si>
    <t>PLAY</t>
  </si>
  <si>
    <t>WATCH</t>
  </si>
  <si>
    <t>LISTEN</t>
  </si>
  <si>
    <t>SIGN UPLOG IN</t>
  </si>
  <si>
    <t>PGA TOUR LEADERBOARD</t>
  </si>
  <si>
    <t>PGA TOUR</t>
  </si>
  <si>
    <t>LPGA TOUR</t>
  </si>
  <si>
    <t>EUROPEAN TOUR</t>
  </si>
  <si>
    <t>CHAMPIONS TOUR</t>
  </si>
  <si>
    <t>WEB.COM TOUR</t>
  </si>
  <si>
    <t>RYDER CUP</t>
  </si>
  <si>
    <t>PRESIDENT'S CUP</t>
  </si>
  <si>
    <t>THE MASTERS</t>
  </si>
  <si>
    <t>Location: Augusta, Ga | Course: Augusta National Golf Club, Par 72 | Yardage: 7,435 | Purse: $10,000,000</t>
  </si>
  <si>
    <t>Page refreshes every four minutes.</t>
  </si>
  <si>
    <t>CARD</t>
  </si>
  <si>
    <t>POS</t>
  </si>
  <si>
    <t>CTRY</t>
  </si>
  <si>
    <t>PLAYER NAME</t>
  </si>
  <si>
    <t>TODAY</t>
  </si>
  <si>
    <t>THRU</t>
  </si>
  <si>
    <t>TO PAR</t>
  </si>
  <si>
    <t>R1</t>
  </si>
  <si>
    <t>R2</t>
  </si>
  <si>
    <t>R3</t>
  </si>
  <si>
    <t>R4</t>
  </si>
  <si>
    <t>TOTAL</t>
  </si>
  <si>
    <t>SCORE</t>
  </si>
  <si>
    <t>  </t>
  </si>
  <si>
    <t>by Taboola </t>
  </si>
  <si>
    <t>Promoted Links </t>
  </si>
  <si>
    <t>YOU MAY LIKE</t>
  </si>
  <si>
    <t>WEATHER</t>
  </si>
  <si>
    <t>HI TEMP</t>
  </si>
  <si>
    <t>LO TEMP</t>
  </si>
  <si>
    <t>WIND</t>
  </si>
  <si>
    <t>HUMIDITY</t>
  </si>
  <si>
    <t>PRECIP %</t>
  </si>
  <si>
    <r>
      <t>CBSSPORTS</t>
    </r>
    <r>
      <rPr>
        <sz val="14"/>
        <color rgb="FF4E8DEA"/>
        <rFont val="Arial"/>
        <family val="2"/>
      </rPr>
      <t> SHOP</t>
    </r>
  </si>
  <si>
    <t>Get yours today </t>
  </si>
  <si>
    <t>HELP</t>
  </si>
  <si>
    <t>ABOUT US</t>
  </si>
  <si>
    <t>ADVERTISE</t>
  </si>
  <si>
    <t>SITE MAP</t>
  </si>
  <si>
    <t>NEWSLETTERS</t>
  </si>
  <si>
    <t>MOBILE APPS</t>
  </si>
  <si>
    <t>COLLEGE NETWORK</t>
  </si>
  <si>
    <t>AD CHOICE</t>
  </si>
  <si>
    <t>CLOSED CAPTIONING</t>
  </si>
  <si>
    <t>PRIVACY</t>
  </si>
  <si>
    <t>TERMS</t>
  </si>
  <si>
    <t>MOBILE USER AGREEMENT</t>
  </si>
  <si>
    <t>Patrick Reed</t>
  </si>
  <si>
    <t>Rickie Fowler </t>
  </si>
  <si>
    <t>Dustin Johnson</t>
  </si>
  <si>
    <t>Ryan Moore </t>
  </si>
  <si>
    <t>Scott Brown </t>
  </si>
  <si>
    <t>Bill Haas </t>
  </si>
  <si>
    <t>RANK THIS WEEK</t>
  </si>
  <si>
    <t>Bubba Watson </t>
  </si>
  <si>
    <t>Jason Day</t>
  </si>
  <si>
    <t>Adam Scott </t>
  </si>
  <si>
    <t>J.B. Holmes</t>
  </si>
  <si>
    <t>Charlie Beljan</t>
  </si>
  <si>
    <t>Tony Finau</t>
  </si>
  <si>
    <t>Brooks Koepka</t>
  </si>
  <si>
    <t>Patrick Rodgers</t>
  </si>
  <si>
    <t>Keegan Bradley</t>
  </si>
  <si>
    <t>Jason Kokrak </t>
  </si>
  <si>
    <t>Gary Woodland</t>
  </si>
  <si>
    <t>Ryan Palmer </t>
  </si>
  <si>
    <t>Justin Rose</t>
  </si>
  <si>
    <t>Justin Thomas </t>
  </si>
  <si>
    <t>Brendan Steele </t>
  </si>
  <si>
    <t>Charles Howell III </t>
  </si>
  <si>
    <t>Daniel Berger </t>
  </si>
  <si>
    <t>Steven Bowditch </t>
  </si>
  <si>
    <t>Robert Garrigus </t>
  </si>
  <si>
    <t>Jimmy Walker </t>
  </si>
  <si>
    <t>Martin Laird</t>
  </si>
  <si>
    <t>Phil Mickelson</t>
  </si>
  <si>
    <t>Charl Schwartzel</t>
  </si>
  <si>
    <t>Sergio Garcia</t>
  </si>
  <si>
    <t>Lee Westwood </t>
  </si>
  <si>
    <t>Jhonattan Vegas</t>
  </si>
  <si>
    <t>Angel Cabrera </t>
  </si>
  <si>
    <t>Charley Hoffman </t>
  </si>
  <si>
    <t>Hudson Swafford</t>
  </si>
  <si>
    <t>Louis Oosthuizen </t>
  </si>
  <si>
    <t>Graham DeLaet </t>
  </si>
  <si>
    <t>Harris English</t>
  </si>
  <si>
    <t>Carlos Ortiz </t>
  </si>
  <si>
    <t>Paul Casey</t>
  </si>
  <si>
    <t>Russell Henley</t>
  </si>
  <si>
    <t>Robert Streb </t>
  </si>
  <si>
    <t>Lucas Glover </t>
  </si>
  <si>
    <t>Martin Flores </t>
  </si>
  <si>
    <t>Scott Piercy </t>
  </si>
  <si>
    <t>Will Wilcox</t>
  </si>
  <si>
    <t>Henrik Stenson </t>
  </si>
  <si>
    <t>Shawn Stefani </t>
  </si>
  <si>
    <t>Morgan Hoffmann </t>
  </si>
  <si>
    <t>Matt Jones </t>
  </si>
  <si>
    <t>Sean O'Hair</t>
  </si>
  <si>
    <t>Andres Romero</t>
  </si>
  <si>
    <t>Alex Prugh </t>
  </si>
  <si>
    <t>Derek Ernst </t>
  </si>
  <si>
    <t>James Hahn </t>
  </si>
  <si>
    <t>Hunter Mahan </t>
  </si>
  <si>
    <t>Billy Horschel </t>
  </si>
  <si>
    <t>Jamie Donaldson </t>
  </si>
  <si>
    <t>Marc Leishman</t>
  </si>
  <si>
    <t>Davis Love III </t>
  </si>
  <si>
    <t>T57</t>
  </si>
  <si>
    <t>Andres Gonzales </t>
  </si>
  <si>
    <t>Hideki Matsuyama</t>
  </si>
  <si>
    <t>Max Homa </t>
  </si>
  <si>
    <t>Aaron Baddeley </t>
  </si>
  <si>
    <t>Nick Watney</t>
  </si>
  <si>
    <t>T62</t>
  </si>
  <si>
    <t>Jim Herman </t>
  </si>
  <si>
    <t>Greg Owen </t>
  </si>
  <si>
    <t>Geoff Ogilvy </t>
  </si>
  <si>
    <t>T65</t>
  </si>
  <si>
    <t>Stewart Cink </t>
  </si>
  <si>
    <t>Roger Sloan </t>
  </si>
  <si>
    <t>Kevin Chappell</t>
  </si>
  <si>
    <t>Sam Saunders </t>
  </si>
  <si>
    <t>Seung-Yul Noh</t>
  </si>
  <si>
    <t>Retief Goosen</t>
  </si>
  <si>
    <t>T72</t>
  </si>
  <si>
    <t>J.J. Henry </t>
  </si>
  <si>
    <t>Nick Taylor</t>
  </si>
  <si>
    <t>T74</t>
  </si>
  <si>
    <t>Tom Hoge </t>
  </si>
  <si>
    <t>Camilo Villegas</t>
  </si>
  <si>
    <t>Boo Weekley</t>
  </si>
  <si>
    <t>Byron Smith </t>
  </si>
  <si>
    <t>T78</t>
  </si>
  <si>
    <t>Jordan Spieth </t>
  </si>
  <si>
    <t>Scott Stallings </t>
  </si>
  <si>
    <t>Ernie Els</t>
  </si>
  <si>
    <t>Carl Pettersson </t>
  </si>
  <si>
    <t>T82</t>
  </si>
  <si>
    <t>Chesson Hadley </t>
  </si>
  <si>
    <t>Johnson Wagner </t>
  </si>
  <si>
    <t>Vijay Singh</t>
  </si>
  <si>
    <t>Padraig Harrington </t>
  </si>
  <si>
    <t>Jason Gore </t>
  </si>
  <si>
    <t>Scott Pinckney</t>
  </si>
  <si>
    <t>John Senden </t>
  </si>
  <si>
    <t>T90</t>
  </si>
  <si>
    <t>Cameron Percy</t>
  </si>
  <si>
    <t>Rory Sabbatini</t>
  </si>
  <si>
    <t>Sangmoon Bae</t>
  </si>
  <si>
    <t>T93</t>
  </si>
  <si>
    <t>Oscar Fraustro </t>
  </si>
  <si>
    <t>David Lingmerth </t>
  </si>
  <si>
    <t>Kevin Streelman </t>
  </si>
  <si>
    <t>Bo Van Pelt </t>
  </si>
  <si>
    <t>Webb Simpson </t>
  </si>
  <si>
    <t>T98</t>
  </si>
  <si>
    <t>Gonzalo Fdez-Castano</t>
  </si>
  <si>
    <t>Michael Thompson </t>
  </si>
  <si>
    <t>Ryo Ishikawa</t>
  </si>
  <si>
    <t>T101</t>
  </si>
  <si>
    <t>Derek Fathauer </t>
  </si>
  <si>
    <t>Michael Putnam</t>
  </si>
  <si>
    <t>Blayne Barber </t>
  </si>
  <si>
    <t>Matt Kuchar</t>
  </si>
  <si>
    <t>T105</t>
  </si>
  <si>
    <t>Erik Compton </t>
  </si>
  <si>
    <t>Brandt Snedeker</t>
  </si>
  <si>
    <t>Steve Wheatcroft </t>
  </si>
  <si>
    <t>T108</t>
  </si>
  <si>
    <t>Adam Hadwin</t>
  </si>
  <si>
    <t>T110</t>
  </si>
  <si>
    <t>Ben Martin </t>
  </si>
  <si>
    <t>John Peterson </t>
  </si>
  <si>
    <t>Kyle Reifers </t>
  </si>
  <si>
    <t>Brian Harman</t>
  </si>
  <si>
    <t>Kevin Kisner </t>
  </si>
  <si>
    <t>Bill Lunde </t>
  </si>
  <si>
    <t>Jonas Blixt </t>
  </si>
  <si>
    <t>Jonathan Byrd </t>
  </si>
  <si>
    <t>Jonathan Randolph</t>
  </si>
  <si>
    <t>T119</t>
  </si>
  <si>
    <t>Brice Garnett </t>
  </si>
  <si>
    <t>Andrew Svoboda </t>
  </si>
  <si>
    <t>T121</t>
  </si>
  <si>
    <t>Jason Dufner </t>
  </si>
  <si>
    <t>Ian Poulter </t>
  </si>
  <si>
    <t>Matt Every</t>
  </si>
  <si>
    <t>Eric Axley </t>
  </si>
  <si>
    <t>Chez Reavie </t>
  </si>
  <si>
    <t>George McNeill</t>
  </si>
  <si>
    <t>Nicholas Thompson </t>
  </si>
  <si>
    <t>Chris Kirk </t>
  </si>
  <si>
    <t>Tyrone Van Aswegen </t>
  </si>
  <si>
    <t>Brendon de Jonge </t>
  </si>
  <si>
    <t>T131</t>
  </si>
  <si>
    <t>Chad Campbell </t>
  </si>
  <si>
    <t>Troy Merritt </t>
  </si>
  <si>
    <t>John Merrick </t>
  </si>
  <si>
    <t>Jeff Overton </t>
  </si>
  <si>
    <t>Pat Perez</t>
  </si>
  <si>
    <t>Russell Knox</t>
  </si>
  <si>
    <t>Daniel Summerhays </t>
  </si>
  <si>
    <t>Luke Guthrie </t>
  </si>
  <si>
    <t>T139</t>
  </si>
  <si>
    <t>Spencer Levin </t>
  </si>
  <si>
    <t>S.J. Park</t>
  </si>
  <si>
    <t>T141</t>
  </si>
  <si>
    <t>Ricky Barnes</t>
  </si>
  <si>
    <t>Alex Cejka </t>
  </si>
  <si>
    <t>Jim Renner</t>
  </si>
  <si>
    <t>Fabian Gomez </t>
  </si>
  <si>
    <t>Danny Lee</t>
  </si>
  <si>
    <t>Chris Stroud</t>
  </si>
  <si>
    <t>Robert Allenby</t>
  </si>
  <si>
    <t>T148</t>
  </si>
  <si>
    <t>Zach Johnson </t>
  </si>
  <si>
    <t>Whee Kim </t>
  </si>
  <si>
    <t>Jim Furyk</t>
  </si>
  <si>
    <t>Cameron Tringale </t>
  </si>
  <si>
    <t>Francesco Molinari</t>
  </si>
  <si>
    <t>Greg Chalmers </t>
  </si>
  <si>
    <t>D.A. Points </t>
  </si>
  <si>
    <t>David Hearn </t>
  </si>
  <si>
    <t>Scott Langley </t>
  </si>
  <si>
    <t>William McGirt</t>
  </si>
  <si>
    <t>Kevin Na </t>
  </si>
  <si>
    <t>T160</t>
  </si>
  <si>
    <t>Roberto Castro </t>
  </si>
  <si>
    <t>John Huh </t>
  </si>
  <si>
    <t>Mark Wilson </t>
  </si>
  <si>
    <t>Tim Wilkinson </t>
  </si>
  <si>
    <t>Andrew Putnam</t>
  </si>
  <si>
    <t>Mark Hubbard </t>
  </si>
  <si>
    <t>Chad Collins </t>
  </si>
  <si>
    <t>Steven Alker</t>
  </si>
  <si>
    <t>Ken Duke </t>
  </si>
  <si>
    <t>Bryce Molder </t>
  </si>
  <si>
    <t>Jerry Kelly</t>
  </si>
  <si>
    <t>Jason Bohn </t>
  </si>
  <si>
    <t>Luke Donald </t>
  </si>
  <si>
    <t>Colt Knost </t>
  </si>
  <si>
    <t>T174</t>
  </si>
  <si>
    <t>K.J. Choi</t>
  </si>
  <si>
    <t>Brian Stuard </t>
  </si>
  <si>
    <t>Brendon Todd </t>
  </si>
  <si>
    <t>Heath Slocum </t>
  </si>
  <si>
    <t>Brian Davis </t>
  </si>
  <si>
    <t>Jon Curran</t>
  </si>
  <si>
    <t>Zac Blair </t>
  </si>
  <si>
    <t>Billy Hurley III</t>
  </si>
  <si>
    <t>Justin Leonard </t>
  </si>
  <si>
    <t>Ben Crane </t>
  </si>
  <si>
    <t>David Toms</t>
  </si>
  <si>
    <t>Stat</t>
  </si>
  <si>
    <t>Luke List </t>
  </si>
  <si>
    <t>Nicolas Colsaerts </t>
  </si>
  <si>
    <t>Rory McIlroy</t>
  </si>
  <si>
    <t>Eric Meierdierks</t>
  </si>
  <si>
    <t>Tag Ridings</t>
  </si>
  <si>
    <t>Kyle Stanley</t>
  </si>
  <si>
    <t>Brad Fritsch </t>
  </si>
  <si>
    <t>Bobby Gates </t>
  </si>
  <si>
    <t>John Rollins</t>
  </si>
  <si>
    <t>Peter Hanson</t>
  </si>
  <si>
    <t>Henrik Norlander</t>
  </si>
  <si>
    <t>Steve LeBrun</t>
  </si>
  <si>
    <t>Troy Matteson</t>
  </si>
  <si>
    <t>Josh Teater </t>
  </si>
  <si>
    <t>D.J. Trahan</t>
  </si>
  <si>
    <t>Tiger Woods</t>
  </si>
  <si>
    <t>Brandt Jobe</t>
  </si>
  <si>
    <t>T64</t>
  </si>
  <si>
    <t>Tommy Gainey</t>
  </si>
  <si>
    <t>T66</t>
  </si>
  <si>
    <t>T71</t>
  </si>
  <si>
    <t>T73</t>
  </si>
  <si>
    <t>T75</t>
  </si>
  <si>
    <t>Kevin Stadler</t>
  </si>
  <si>
    <t>Vaughn Taylor </t>
  </si>
  <si>
    <t>T80</t>
  </si>
  <si>
    <t>T83</t>
  </si>
  <si>
    <t>T87</t>
  </si>
  <si>
    <t>Scott Gardiner </t>
  </si>
  <si>
    <t>Martin Kaymer</t>
  </si>
  <si>
    <t>T91</t>
  </si>
  <si>
    <t>T94</t>
  </si>
  <si>
    <t>Bud Cauley </t>
  </si>
  <si>
    <t>Freddie Jacobson</t>
  </si>
  <si>
    <t>Robert Karlsson </t>
  </si>
  <si>
    <t>James Driscoll</t>
  </si>
  <si>
    <t>Y.E. Yang</t>
  </si>
  <si>
    <t>T104</t>
  </si>
  <si>
    <t>Tom Gillis </t>
  </si>
  <si>
    <t>T107</t>
  </si>
  <si>
    <t>T112</t>
  </si>
  <si>
    <t>Michael Bradley </t>
  </si>
  <si>
    <t>Bob Estes </t>
  </si>
  <si>
    <t>T116</t>
  </si>
  <si>
    <t>Will Claxton </t>
  </si>
  <si>
    <t>Stuart Appleby</t>
  </si>
  <si>
    <t>Alistair Presnell </t>
  </si>
  <si>
    <t>T124</t>
  </si>
  <si>
    <t>Tim Herron </t>
  </si>
  <si>
    <t>Trevor Immelman</t>
  </si>
  <si>
    <t>Steve Stricker </t>
  </si>
  <si>
    <t>Rod Pampling</t>
  </si>
  <si>
    <t>T130</t>
  </si>
  <si>
    <t>Charlie Wi </t>
  </si>
  <si>
    <t>T134</t>
  </si>
  <si>
    <t>D.H. Lee</t>
  </si>
  <si>
    <t>Stephen Ames</t>
  </si>
  <si>
    <t>David Mathis</t>
  </si>
  <si>
    <t>Casey Wittenberg</t>
  </si>
  <si>
    <t>Ted Potter, Jr.</t>
  </si>
  <si>
    <t>Doug LaBelle II</t>
  </si>
  <si>
    <t>Justin Hicks</t>
  </si>
  <si>
    <t>T149</t>
  </si>
  <si>
    <t>Justin Bolli</t>
  </si>
  <si>
    <t>Richard Lee </t>
  </si>
  <si>
    <t>Ben Kohles </t>
  </si>
  <si>
    <t>T153</t>
  </si>
  <si>
    <t>David Lynn</t>
  </si>
  <si>
    <t>Jeff Maggert </t>
  </si>
  <si>
    <t>Graeme McDowell</t>
  </si>
  <si>
    <t>Aaron Watkins</t>
  </si>
  <si>
    <t>T166</t>
  </si>
  <si>
    <t>Lee Williams </t>
  </si>
  <si>
    <t>T170</t>
  </si>
  <si>
    <t>Brian Gay</t>
  </si>
  <si>
    <t>Darron Stiles </t>
  </si>
  <si>
    <t>Ben Curtis </t>
  </si>
  <si>
    <t>Dicky Pride </t>
  </si>
  <si>
    <t>Tim Clark </t>
  </si>
  <si>
    <t>T177</t>
  </si>
  <si>
    <t>Jin Park</t>
  </si>
  <si>
    <t>Mike Weir </t>
  </si>
  <si>
    <t>2013 - Driving Distance</t>
  </si>
  <si>
    <t>Andrew Loupe </t>
  </si>
  <si>
    <t>Jamie Lovemark</t>
  </si>
  <si>
    <t>T53</t>
  </si>
  <si>
    <t>Kevin Tway</t>
  </si>
  <si>
    <t>T61</t>
  </si>
  <si>
    <t>Wes Roach</t>
  </si>
  <si>
    <t>T68</t>
  </si>
  <si>
    <t>T76</t>
  </si>
  <si>
    <t>T84</t>
  </si>
  <si>
    <t>Will MacKenzie </t>
  </si>
  <si>
    <t>T89</t>
  </si>
  <si>
    <t>T102</t>
  </si>
  <si>
    <t>T117</t>
  </si>
  <si>
    <t>T122</t>
  </si>
  <si>
    <t>T125</t>
  </si>
  <si>
    <t>T127</t>
  </si>
  <si>
    <t>Bronson La'Cassie </t>
  </si>
  <si>
    <t>T132</t>
  </si>
  <si>
    <t>Briny Baird</t>
  </si>
  <si>
    <t>Woody Austin </t>
  </si>
  <si>
    <t>2014 - Driving Distance</t>
  </si>
  <si>
    <t>2015 - Driving Distance</t>
  </si>
  <si>
    <t>John Daly</t>
  </si>
  <si>
    <t>Troy Kelly</t>
  </si>
  <si>
    <t>Harrison Frazar </t>
  </si>
  <si>
    <t>Mark Anderson </t>
  </si>
  <si>
    <t>Daniel Chopra </t>
  </si>
  <si>
    <t>Edward Loar </t>
  </si>
  <si>
    <t>T51</t>
  </si>
  <si>
    <t>Chris Couch</t>
  </si>
  <si>
    <t>T55</t>
  </si>
  <si>
    <t>Garth Mulroy </t>
  </si>
  <si>
    <t>T58</t>
  </si>
  <si>
    <t>Stephen Gangluff</t>
  </si>
  <si>
    <t>Mathew Goggin </t>
  </si>
  <si>
    <t>T85</t>
  </si>
  <si>
    <t>T92</t>
  </si>
  <si>
    <t>J.J. Killeen</t>
  </si>
  <si>
    <t>T96</t>
  </si>
  <si>
    <t>Miguel Angel Carballo </t>
  </si>
  <si>
    <t>T99</t>
  </si>
  <si>
    <t>Derek Lamely</t>
  </si>
  <si>
    <t>Roland Thatcher </t>
  </si>
  <si>
    <t>Blake Adams</t>
  </si>
  <si>
    <t>Matt Bettencourt</t>
  </si>
  <si>
    <t>Hunter Haas </t>
  </si>
  <si>
    <t>Billy Mayfair </t>
  </si>
  <si>
    <t>Marco Dawson</t>
  </si>
  <si>
    <t>Sung Kang </t>
  </si>
  <si>
    <t>T136</t>
  </si>
  <si>
    <t>T138</t>
  </si>
  <si>
    <t>Tommy Biershenk</t>
  </si>
  <si>
    <t>T142</t>
  </si>
  <si>
    <t>Cameron Beckman</t>
  </si>
  <si>
    <t>Arjun Atwal </t>
  </si>
  <si>
    <t>Alexandre Rocha </t>
  </si>
  <si>
    <t>Kris Blanks </t>
  </si>
  <si>
    <t>Kyle Thompson </t>
  </si>
  <si>
    <t>T152</t>
  </si>
  <si>
    <t>Nathan Green</t>
  </si>
  <si>
    <t>T155</t>
  </si>
  <si>
    <t>Gary Christian</t>
  </si>
  <si>
    <t>Scott Dunlap </t>
  </si>
  <si>
    <t>John Mallinger </t>
  </si>
  <si>
    <t>Rocco Mediate </t>
  </si>
  <si>
    <t>Patrick Sheehan</t>
  </si>
  <si>
    <t>Ryuji Imada</t>
  </si>
  <si>
    <t>Tom Pernice Jr. </t>
  </si>
  <si>
    <t>Chris DiMarco</t>
  </si>
  <si>
    <t>Gavin Coles</t>
  </si>
  <si>
    <t>Nick O'Hern</t>
  </si>
  <si>
    <t>2012 - Driving Distance</t>
  </si>
  <si>
    <t>T77</t>
  </si>
  <si>
    <t>T143</t>
  </si>
  <si>
    <t>T146</t>
  </si>
  <si>
    <t>T171</t>
  </si>
  <si>
    <t>T175</t>
  </si>
  <si>
    <t>2015 - Strokes Gained Putting</t>
  </si>
  <si>
    <t>T67</t>
  </si>
  <si>
    <t>T95</t>
  </si>
  <si>
    <t>T126</t>
  </si>
  <si>
    <t>T168</t>
  </si>
  <si>
    <t>2014 - Strokes Gained Putting</t>
  </si>
  <si>
    <t>T70</t>
  </si>
  <si>
    <t>T79</t>
  </si>
  <si>
    <t>T100</t>
  </si>
  <si>
    <t>T128</t>
  </si>
  <si>
    <t>T145</t>
  </si>
  <si>
    <t>2013 - Strokes Gained Putting</t>
  </si>
  <si>
    <t>T111</t>
  </si>
  <si>
    <t>T135</t>
  </si>
  <si>
    <t>T165</t>
  </si>
  <si>
    <t>2012 - Strokes Gained Putting</t>
  </si>
  <si>
    <t>Tie Check</t>
  </si>
  <si>
    <t>T56</t>
  </si>
  <si>
    <t>T69</t>
  </si>
  <si>
    <t>2015 - Scrambling</t>
  </si>
  <si>
    <t>T60</t>
  </si>
  <si>
    <t>T86</t>
  </si>
  <si>
    <t>T103</t>
  </si>
  <si>
    <t>T162</t>
  </si>
  <si>
    <t>2014 - Scrambling</t>
  </si>
  <si>
    <t>T54</t>
  </si>
  <si>
    <t>T63</t>
  </si>
  <si>
    <t>T113</t>
  </si>
  <si>
    <t>T123</t>
  </si>
  <si>
    <t>2013 - Scrambling</t>
  </si>
  <si>
    <t>T59</t>
  </si>
  <si>
    <t>T137</t>
  </si>
  <si>
    <t>T157</t>
  </si>
  <si>
    <t>2012 - Scrambling</t>
  </si>
  <si>
    <t>T81</t>
  </si>
  <si>
    <t>T150</t>
  </si>
  <si>
    <t>2015 - WR</t>
  </si>
  <si>
    <t>T88</t>
  </si>
  <si>
    <t>T129</t>
  </si>
  <si>
    <t>2014 - WR</t>
  </si>
  <si>
    <t>T164</t>
  </si>
  <si>
    <t>T169</t>
  </si>
  <si>
    <t>2013 - WR</t>
  </si>
  <si>
    <t>2012 - WR</t>
  </si>
  <si>
    <t>Sangmoon Bae</t>
  </si>
  <si>
    <t>Corey Conners</t>
  </si>
  <si>
    <t>Byron Meth</t>
  </si>
  <si>
    <t>Anthony Murdaca</t>
  </si>
  <si>
    <t>Scott Harvey</t>
  </si>
  <si>
    <t>Bradley Neil</t>
  </si>
  <si>
    <t>Gunn Yang</t>
  </si>
  <si>
    <t>2015 - Masters</t>
  </si>
  <si>
    <t>Miguel Jimenez</t>
  </si>
  <si>
    <t>Stewart Cink</t>
  </si>
  <si>
    <t>Steven Bowditch</t>
  </si>
  <si>
    <t>Gonzalo Fdez-Castano</t>
  </si>
  <si>
    <t>K.J. Choi</t>
  </si>
  <si>
    <t>Brendon de Jonge</t>
  </si>
  <si>
    <t>Lucas Glover</t>
  </si>
  <si>
    <t>Thorbjorn Olesen</t>
  </si>
  <si>
    <t>Nick Watney</t>
  </si>
  <si>
    <t>Oliver Goss</t>
  </si>
  <si>
    <t>Francesco Molinari</t>
  </si>
  <si>
    <t>Matthew Fitzpatrick</t>
  </si>
  <si>
    <t>Marc Leishman</t>
  </si>
  <si>
    <t>Harris English</t>
  </si>
  <si>
    <t>D.A. Points</t>
  </si>
  <si>
    <t>Ken Duke</t>
  </si>
  <si>
    <t>John Huh</t>
  </si>
  <si>
    <t>Graham DeLaet</t>
  </si>
  <si>
    <t>Derek Ernst</t>
  </si>
  <si>
    <t>Matt Jones</t>
  </si>
  <si>
    <t>David Lynn</t>
  </si>
  <si>
    <t>Matteo Manassero</t>
  </si>
  <si>
    <t>Roberto Castro</t>
  </si>
  <si>
    <t>Chang-woo Lee</t>
  </si>
  <si>
    <t>Y.E. Yang</t>
  </si>
  <si>
    <t>Jordan Niebrugge</t>
  </si>
  <si>
    <t>Scott Stallings</t>
  </si>
  <si>
    <t>Garrick Porteous</t>
  </si>
  <si>
    <t>Boo Weekley</t>
  </si>
  <si>
    <t>Tim Clark</t>
  </si>
  <si>
    <t>Peter Hanson</t>
  </si>
  <si>
    <t>Craig Stadler</t>
  </si>
  <si>
    <t>Michael McCoy</t>
  </si>
  <si>
    <t>2014 - Masters</t>
  </si>
  <si>
    <t>David Toms</t>
  </si>
  <si>
    <t>Bo Van Pelt</t>
  </si>
  <si>
    <t>Freddie Jacobson</t>
  </si>
  <si>
    <t>Richard Sterne</t>
  </si>
  <si>
    <t>Michael Thompson</t>
  </si>
  <si>
    <t>Robert Garrigus</t>
  </si>
  <si>
    <t>Brian Gay</t>
  </si>
  <si>
    <t>Ryo Ishikawa</t>
  </si>
  <si>
    <t>Paul Lawrie</t>
  </si>
  <si>
    <t>Scott Piercy</t>
  </si>
  <si>
    <t>Guan Tian Liang</t>
  </si>
  <si>
    <t>John Peterson</t>
  </si>
  <si>
    <t>Carl Pettersson</t>
  </si>
  <si>
    <t>George Coetzee</t>
  </si>
  <si>
    <t>Martin Laird</t>
  </si>
  <si>
    <t>Ted Potter, Jr.</t>
  </si>
  <si>
    <t>Nicolas Colsaerts</t>
  </si>
  <si>
    <t>Ben Curtis</t>
  </si>
  <si>
    <t>John Merrick</t>
  </si>
  <si>
    <t>T.J. Vogel</t>
  </si>
  <si>
    <t>Michael Weaver</t>
  </si>
  <si>
    <t>Thaworn Wiratchant</t>
  </si>
  <si>
    <t>Nathan Smith</t>
  </si>
  <si>
    <t>Steven Fox</t>
  </si>
  <si>
    <t>Alan Dunbar</t>
  </si>
  <si>
    <t>Hiroyuki Fujita</t>
  </si>
  <si>
    <t>2013 - Masters</t>
  </si>
  <si>
    <t>Charles Howell III</t>
  </si>
  <si>
    <t>Anders Hansen</t>
  </si>
  <si>
    <t>Jonathan Byrd</t>
  </si>
  <si>
    <t>Sean O'Hair</t>
  </si>
  <si>
    <t>Aaron Baddeley</t>
  </si>
  <si>
    <t>Kevin Chappell</t>
  </si>
  <si>
    <t>Ross Fisher</t>
  </si>
  <si>
    <t>Patrick Cantlay</t>
  </si>
  <si>
    <t>Robert Karlsson</t>
  </si>
  <si>
    <t>Scott Verplank</t>
  </si>
  <si>
    <t>Edoardo Molinari</t>
  </si>
  <si>
    <t>Kelly Kraft</t>
  </si>
  <si>
    <t>W/D</t>
  </si>
  <si>
    <t>K.T. Kim</t>
  </si>
  <si>
    <t>Harrison Frazar</t>
  </si>
  <si>
    <t>Kyle Stanley</t>
  </si>
  <si>
    <t>Rory Sabbatini</t>
  </si>
  <si>
    <t>Bryden MacPherson</t>
  </si>
  <si>
    <t>Chez Reavie</t>
  </si>
  <si>
    <t>Johnson Wagner</t>
  </si>
  <si>
    <t>Mark Wilson</t>
  </si>
  <si>
    <t>Simon Dyson</t>
  </si>
  <si>
    <t>Corbin Mills</t>
  </si>
  <si>
    <t>Alvaro Quiros</t>
  </si>
  <si>
    <t>Brendan Steele</t>
  </si>
  <si>
    <t>Randal Lewis</t>
  </si>
  <si>
    <t>2012 - Masters</t>
  </si>
  <si>
    <t>Aaron Watkins</t>
  </si>
  <si>
    <t>Adam Hadwin</t>
  </si>
  <si>
    <t>Alex Cejka</t>
  </si>
  <si>
    <t>Alex Prugh</t>
  </si>
  <si>
    <t>Alexandre Rocha</t>
  </si>
  <si>
    <t>Alistair Presnell</t>
  </si>
  <si>
    <t>Andres Gonzales</t>
  </si>
  <si>
    <t>Andres Romero</t>
  </si>
  <si>
    <t>Andrew Loupe</t>
  </si>
  <si>
    <t>Andrew Putnam</t>
  </si>
  <si>
    <t>Andrew Svoboda</t>
  </si>
  <si>
    <t>Arjun Atwal</t>
  </si>
  <si>
    <t>Ben Kohles</t>
  </si>
  <si>
    <t>Bill Lunde</t>
  </si>
  <si>
    <t>Billy Hurley III</t>
  </si>
  <si>
    <t>Billy Mayfair</t>
  </si>
  <si>
    <t>Blake Adams</t>
  </si>
  <si>
    <t>Blayne Barber</t>
  </si>
  <si>
    <t>Bob Estes</t>
  </si>
  <si>
    <t>Bobby Gates</t>
  </si>
  <si>
    <t>Brad Fritsch</t>
  </si>
  <si>
    <t>Brandt Jobe</t>
  </si>
  <si>
    <t>Brian Davis</t>
  </si>
  <si>
    <t>Brian Stuard</t>
  </si>
  <si>
    <t>Brice Garnett</t>
  </si>
  <si>
    <t>Briny Baird</t>
  </si>
  <si>
    <t>Bronson La'Cassie</t>
  </si>
  <si>
    <t>Bryce Molder</t>
  </si>
  <si>
    <t>Bud Cauley</t>
  </si>
  <si>
    <t>Byron Smith</t>
  </si>
  <si>
    <t>Cameron Beckman</t>
  </si>
  <si>
    <t>Cameron Percy</t>
  </si>
  <si>
    <t>Carlos Ortiz</t>
  </si>
  <si>
    <t>Casey Wittenberg</t>
  </si>
  <si>
    <t>Chad Campbell</t>
  </si>
  <si>
    <t>Chad Collins</t>
  </si>
  <si>
    <t>Charlie Beljan</t>
  </si>
  <si>
    <t>Charlie Wi</t>
  </si>
  <si>
    <t>Chesson Hadley</t>
  </si>
  <si>
    <t>Chris Couch</t>
  </si>
  <si>
    <t>Chris DiMarco</t>
  </si>
  <si>
    <t>Chris Stroud</t>
  </si>
  <si>
    <t>Colt Knost</t>
  </si>
  <si>
    <t>D.H. Lee</t>
  </si>
  <si>
    <t>D.J. Trahan</t>
  </si>
  <si>
    <t>Daniel Berger</t>
  </si>
  <si>
    <t>Daniel Chopra</t>
  </si>
  <si>
    <t>Daniel Summerhays</t>
  </si>
  <si>
    <t>Danny Lee</t>
  </si>
  <si>
    <t>Darron Stiles</t>
  </si>
  <si>
    <t>David Hearn</t>
  </si>
  <si>
    <t>David Lingmerth</t>
  </si>
  <si>
    <t>David Mathis</t>
  </si>
  <si>
    <t>Davis Love III</t>
  </si>
  <si>
    <t>Derek Fathauer</t>
  </si>
  <si>
    <t>Derek Lamely</t>
  </si>
  <si>
    <t>Dicky Pride</t>
  </si>
  <si>
    <t>Doug LaBelle II</t>
  </si>
  <si>
    <t>Edward Loar</t>
  </si>
  <si>
    <t>Eric Axley</t>
  </si>
  <si>
    <t>Eric Meierdierks</t>
  </si>
  <si>
    <t>Fabian Gomez</t>
  </si>
  <si>
    <t>Garth Mulroy</t>
  </si>
  <si>
    <t>Gary Christian</t>
  </si>
  <si>
    <t>Gavin Coles</t>
  </si>
  <si>
    <t>George McNeill</t>
  </si>
  <si>
    <t>Greg Chalmers</t>
  </si>
  <si>
    <t>Greg Owen</t>
  </si>
  <si>
    <t>Heath Slocum</t>
  </si>
  <si>
    <t>Henrik Norlander</t>
  </si>
  <si>
    <t>Hudson Swafford</t>
  </si>
  <si>
    <t>Hunter Haas</t>
  </si>
  <si>
    <t>J.J. Henry</t>
  </si>
  <si>
    <t>J.J. Killeen</t>
  </si>
  <si>
    <t>James Driscoll</t>
  </si>
  <si>
    <t>Jamie Lovemark</t>
  </si>
  <si>
    <t>Jason Bohn</t>
  </si>
  <si>
    <t>Jason Gore</t>
  </si>
  <si>
    <t>Jason Kokrak</t>
  </si>
  <si>
    <t>Jeff Maggert</t>
  </si>
  <si>
    <t>Jeff Overton</t>
  </si>
  <si>
    <t>Jerry Kelly</t>
  </si>
  <si>
    <t>Jhonattan Vegas</t>
  </si>
  <si>
    <t>Jim Herman</t>
  </si>
  <si>
    <t>Jim Renner</t>
  </si>
  <si>
    <t>Jin Park</t>
  </si>
  <si>
    <t>John Daly</t>
  </si>
  <si>
    <t>John Mallinger</t>
  </si>
  <si>
    <t>John Rollins</t>
  </si>
  <si>
    <t>Jon Curran</t>
  </si>
  <si>
    <t>Jonathan Randolph</t>
  </si>
  <si>
    <t>Josh Teater</t>
  </si>
  <si>
    <t>Justin Bolli</t>
  </si>
  <si>
    <t>Justin Hicks</t>
  </si>
  <si>
    <t>Justin Leonard</t>
  </si>
  <si>
    <t>Justin Thomas</t>
  </si>
  <si>
    <t>Kevin Kisner</t>
  </si>
  <si>
    <t>Kevin Tway</t>
  </si>
  <si>
    <t>Kris Blanks</t>
  </si>
  <si>
    <t>Kyle Reifers</t>
  </si>
  <si>
    <t>Kyle Thompson</t>
  </si>
  <si>
    <t>Lee Williams</t>
  </si>
  <si>
    <t>Luke Guthrie</t>
  </si>
  <si>
    <t>Luke List</t>
  </si>
  <si>
    <t>Marco Dawson</t>
  </si>
  <si>
    <t>Mark Anderson</t>
  </si>
  <si>
    <t>Mark Hubbard</t>
  </si>
  <si>
    <t>Martin Flores</t>
  </si>
  <si>
    <t>Mathew Goggin</t>
  </si>
  <si>
    <t>Matt Bettencourt</t>
  </si>
  <si>
    <t>Max Homa</t>
  </si>
  <si>
    <t>Michael Bradley</t>
  </si>
  <si>
    <t>Michael Putnam</t>
  </si>
  <si>
    <t>Miguel Angel Carballo</t>
  </si>
  <si>
    <t>Nathan Green</t>
  </si>
  <si>
    <t>Nicholas Thompson</t>
  </si>
  <si>
    <t>Nick O'Hern</t>
  </si>
  <si>
    <t>Nick Taylor</t>
  </si>
  <si>
    <t>Oscar Fraustro</t>
  </si>
  <si>
    <t>Pat Perez</t>
  </si>
  <si>
    <t>Patrick Rodgers</t>
  </si>
  <si>
    <t>Patrick Sheehan</t>
  </si>
  <si>
    <t>Retief Goosen</t>
  </si>
  <si>
    <t>Richard Lee</t>
  </si>
  <si>
    <t>Ricky Barnes</t>
  </si>
  <si>
    <t>Robert Allenby</t>
  </si>
  <si>
    <t>Rocco Mediate</t>
  </si>
  <si>
    <t>Rod Pampling</t>
  </si>
  <si>
    <t>Roger Sloan</t>
  </si>
  <si>
    <t>Roland Thatcher</t>
  </si>
  <si>
    <t>Russell Knox</t>
  </si>
  <si>
    <t>Ryuji Imada</t>
  </si>
  <si>
    <t>S.J. Park</t>
  </si>
  <si>
    <t>Sam Saunders</t>
  </si>
  <si>
    <t>Scott Brown</t>
  </si>
  <si>
    <t>Scott Dunlap</t>
  </si>
  <si>
    <t>Scott Gardiner</t>
  </si>
  <si>
    <t>Scott Langley</t>
  </si>
  <si>
    <t>Scott Pinckney</t>
  </si>
  <si>
    <t>Shawn Stefani</t>
  </si>
  <si>
    <t>Spencer Levin</t>
  </si>
  <si>
    <t>Stephen Ames</t>
  </si>
  <si>
    <t>Stephen Gangluff</t>
  </si>
  <si>
    <t>Steve LeBrun</t>
  </si>
  <si>
    <t>Steve Wheatcroft</t>
  </si>
  <si>
    <t>Steven Alker</t>
  </si>
  <si>
    <t>Stuart Appleby</t>
  </si>
  <si>
    <t>Sung Kang</t>
  </si>
  <si>
    <t>Tag Ridings</t>
  </si>
  <si>
    <t>Tim Herron</t>
  </si>
  <si>
    <t>Tim Wilkinson</t>
  </si>
  <si>
    <t>Tom Gillis</t>
  </si>
  <si>
    <t>Tom Hoge</t>
  </si>
  <si>
    <t>Tom Pernice Jr.</t>
  </si>
  <si>
    <t>Tommy Biershenk</t>
  </si>
  <si>
    <t>Tommy Gainey</t>
  </si>
  <si>
    <t>Tony Finau</t>
  </si>
  <si>
    <t>Troy Kelly</t>
  </si>
  <si>
    <t>Troy Matteson</t>
  </si>
  <si>
    <t>Troy Merritt</t>
  </si>
  <si>
    <t>Tyrone Van Aswegen</t>
  </si>
  <si>
    <t>Vaughn Taylor</t>
  </si>
  <si>
    <t>Wes Roach</t>
  </si>
  <si>
    <t>Whee Kim</t>
  </si>
  <si>
    <t>Will Claxton</t>
  </si>
  <si>
    <t>Will MacKenzie</t>
  </si>
  <si>
    <t>Will Wilcox</t>
  </si>
  <si>
    <t>William McGirt</t>
  </si>
  <si>
    <t>Woody Austin</t>
  </si>
  <si>
    <t>Zac Blair</t>
  </si>
  <si>
    <t>New Rank</t>
  </si>
  <si>
    <t>UT</t>
  </si>
  <si>
    <t>Sum of New Rank</t>
  </si>
  <si>
    <t>Chris Wood</t>
  </si>
  <si>
    <t>Emiliano Grillo</t>
  </si>
  <si>
    <t>Andy Sullivan</t>
  </si>
  <si>
    <t>Cameron Smith</t>
  </si>
  <si>
    <t>Byeong-Hun An</t>
  </si>
  <si>
    <t>Kiradech Aphibarnrat</t>
  </si>
  <si>
    <t>Rafa Cabrera-Bello</t>
  </si>
  <si>
    <t>Smylie Kaufman</t>
  </si>
  <si>
    <t>Soren Kjeldsen</t>
  </si>
  <si>
    <t>Romain Langasque</t>
  </si>
  <si>
    <t>Sammy Schmitz</t>
  </si>
  <si>
    <t>Bryson DeChambeau</t>
  </si>
  <si>
    <t>Cheng Jin</t>
  </si>
  <si>
    <t>Derek Bard</t>
  </si>
  <si>
    <t>Paul Chaplet</t>
  </si>
  <si>
    <t>Jordan Spieth</t>
  </si>
  <si>
    <t>Bubba Watson</t>
  </si>
  <si>
    <t>Rickie Fowler</t>
  </si>
  <si>
    <t>Henrik Stenson</t>
  </si>
  <si>
    <t>Zach Johnson</t>
  </si>
  <si>
    <t>Louis Oosthuizen</t>
  </si>
  <si>
    <t>Adam Scott</t>
  </si>
  <si>
    <t>Jimmy Walker</t>
  </si>
  <si>
    <t>Shane Lowry</t>
  </si>
  <si>
    <t>Branden Grace</t>
  </si>
  <si>
    <t>Danny Willett</t>
  </si>
  <si>
    <t>Billy Horschel</t>
  </si>
  <si>
    <t>Bernd Wiesberger</t>
  </si>
  <si>
    <t>Chris Kirk</t>
  </si>
  <si>
    <t>Bill Haas</t>
  </si>
  <si>
    <t>Robert Streb</t>
  </si>
  <si>
    <t>Thongchai Jaidee</t>
  </si>
  <si>
    <t>Kevin Na</t>
  </si>
  <si>
    <t>Kevin Kisner</t>
  </si>
  <si>
    <t>Charley Hoffman</t>
  </si>
  <si>
    <t>Ryan Palmer</t>
  </si>
  <si>
    <t>Anirban Lahiri</t>
  </si>
  <si>
    <t>David Lingmerth</t>
  </si>
  <si>
    <t>Lee Westwood</t>
  </si>
  <si>
    <t>Scott Piercy</t>
  </si>
  <si>
    <t>Daniel Berger</t>
  </si>
  <si>
    <t>Soren Kjeldsen</t>
  </si>
  <si>
    <t>Ian Poulter</t>
  </si>
  <si>
    <t>Hunter Mahan</t>
  </si>
  <si>
    <t>Kiradech Aphibarnrat</t>
  </si>
  <si>
    <t>Jamie Donaldson</t>
  </si>
  <si>
    <t>Byeong-Hun An</t>
  </si>
  <si>
    <t>Webb Simpson</t>
  </si>
  <si>
    <t>Ryan Moore</t>
  </si>
  <si>
    <t>Brendon Todd</t>
  </si>
  <si>
    <t>Marc Warren</t>
  </si>
  <si>
    <t>Matthew Fitzpatrick</t>
  </si>
  <si>
    <t>Steven Bowditch</t>
  </si>
  <si>
    <t>Victor Dubuisson</t>
  </si>
  <si>
    <t>Tommy Fleetwood</t>
  </si>
  <si>
    <t>Luke Donald</t>
  </si>
  <si>
    <t>Ben Martin</t>
  </si>
  <si>
    <t>Matt Jones</t>
  </si>
  <si>
    <t>Andy Sullivan</t>
  </si>
  <si>
    <t>John Senden</t>
  </si>
  <si>
    <t>Joost Luiten</t>
  </si>
  <si>
    <t>George Coetzee</t>
  </si>
  <si>
    <t>Cameron Tringale</t>
  </si>
  <si>
    <t>Miguel Angel Jimenez</t>
  </si>
  <si>
    <t>Emiliano Grillo</t>
  </si>
  <si>
    <t>Thorbjorn Olesen</t>
  </si>
  <si>
    <t>Justin Thomas</t>
  </si>
  <si>
    <t>Chris Wood</t>
  </si>
  <si>
    <t>Alexander Levy</t>
  </si>
  <si>
    <t>Brendan Steele</t>
  </si>
  <si>
    <t>Richie Ramsay</t>
  </si>
  <si>
    <t>James Morrison</t>
  </si>
  <si>
    <t>Hiroshi Iwata</t>
  </si>
  <si>
    <t>Alexander Noren</t>
  </si>
  <si>
    <t>Eddie Pepperell</t>
  </si>
  <si>
    <t>K.T. Kim</t>
  </si>
  <si>
    <t>Jason Bohn</t>
  </si>
  <si>
    <t>Troy Merritt</t>
  </si>
  <si>
    <t>David Howell</t>
  </si>
  <si>
    <t>Tyrrell Hatton</t>
  </si>
  <si>
    <t>Cameron Smith</t>
  </si>
  <si>
    <t>Daniel Summerhays</t>
  </si>
  <si>
    <t>Stephen Gallacher</t>
  </si>
  <si>
    <t>Thomas Pieters</t>
  </si>
  <si>
    <t>Patton Kizzire</t>
  </si>
  <si>
    <t>Rafa Cabrera Bello</t>
  </si>
  <si>
    <t>Fabrizio Zanotti</t>
  </si>
  <si>
    <t>Pablo Larrazabal</t>
  </si>
  <si>
    <t>Prayad Marksaeng</t>
  </si>
  <si>
    <t>James Hahn</t>
  </si>
  <si>
    <t>Shawn Stefani</t>
  </si>
  <si>
    <t>Jason Dufner</t>
  </si>
  <si>
    <t>Morgan Hoffmann</t>
  </si>
  <si>
    <t>Ross Fisher</t>
  </si>
  <si>
    <t>Tim Clark</t>
  </si>
  <si>
    <t>David Hearn</t>
  </si>
  <si>
    <t>Graham DeLaet</t>
  </si>
  <si>
    <t>Koumei Oda</t>
  </si>
  <si>
    <t>Kevin Streelman</t>
  </si>
  <si>
    <t>Geoff Ogilvy</t>
  </si>
  <si>
    <t>Padraig Harrington</t>
  </si>
  <si>
    <t>Yuta Ikeda</t>
  </si>
  <si>
    <t>Marcel Siem</t>
  </si>
  <si>
    <t>Rikard Karlberg</t>
  </si>
  <si>
    <t>Ricardo Gouveia</t>
  </si>
  <si>
    <t>Jaco Van Zyl</t>
  </si>
  <si>
    <t>Gary Stal</t>
  </si>
  <si>
    <t>Mikko Ilonen</t>
  </si>
  <si>
    <t>Brendon de Jonge</t>
  </si>
  <si>
    <t>David Horsey</t>
  </si>
  <si>
    <t>Kristoffer Broberg</t>
  </si>
  <si>
    <t>Ryan Fox</t>
  </si>
  <si>
    <t>Shingo Katayama</t>
  </si>
  <si>
    <t>Toshinori Muto</t>
  </si>
  <si>
    <t>Davis Love III</t>
  </si>
  <si>
    <t>Greg Owen</t>
  </si>
  <si>
    <t>Carl Pettersson</t>
  </si>
  <si>
    <t>Jason Gore</t>
  </si>
  <si>
    <t>Hyung-Sung Kim</t>
  </si>
  <si>
    <t>Charles Howell III</t>
  </si>
  <si>
    <t>Lee Slattery</t>
  </si>
  <si>
    <t>Tomohiro Kondo</t>
  </si>
  <si>
    <t>Thomas Aiken</t>
  </si>
  <si>
    <t>Marcus Fraser</t>
  </si>
  <si>
    <t>Jonas Blixt</t>
  </si>
  <si>
    <t>Fabian Gomez</t>
  </si>
  <si>
    <t>Dean Burmester</t>
  </si>
  <si>
    <t>Benjamin Hebert</t>
  </si>
  <si>
    <t>Martin Piller</t>
  </si>
  <si>
    <t>Brad Kennedy</t>
  </si>
  <si>
    <t>Romain Wattel</t>
  </si>
  <si>
    <t>Kyoung-Hoon Lee</t>
  </si>
  <si>
    <t>Angel Cabrera</t>
  </si>
  <si>
    <t>Thomas Bjorn</t>
  </si>
  <si>
    <t>Alejandro Canizares</t>
  </si>
  <si>
    <t>Robert Karlsson</t>
  </si>
  <si>
    <t>Zac Blair</t>
  </si>
  <si>
    <t>Scott Hend</t>
  </si>
  <si>
    <t>Richard Green</t>
  </si>
  <si>
    <t>Chesson Hadley</t>
  </si>
  <si>
    <t>Wu Ashun</t>
  </si>
  <si>
    <t>Prom Meesawat</t>
  </si>
  <si>
    <t>Erik Compton</t>
  </si>
  <si>
    <t>Chez Reavie</t>
  </si>
  <si>
    <t>Yusaku Miyazato</t>
  </si>
  <si>
    <t>Jason Kokrak</t>
  </si>
  <si>
    <t>Pelle Edberg</t>
  </si>
  <si>
    <t>Stewart Cink</t>
  </si>
  <si>
    <t>Steve Stricker</t>
  </si>
  <si>
    <t>WC Liang</t>
  </si>
  <si>
    <t>Scott Brown</t>
  </si>
  <si>
    <t>Raphael Jacquelin</t>
  </si>
  <si>
    <t>David Lipsky</t>
  </si>
  <si>
    <t>Bradley Dredge</t>
  </si>
  <si>
    <t>Andrew Dodt</t>
  </si>
  <si>
    <t>Jim Herman</t>
  </si>
  <si>
    <t>Gregory Bourdy</t>
  </si>
  <si>
    <t>Dawie van der Walt</t>
  </si>
  <si>
    <t>Hur In-hoi</t>
  </si>
  <si>
    <t>Taichi Teshima</t>
  </si>
  <si>
    <t>Sebastien Gros</t>
  </si>
  <si>
    <t>Johnson Wagner</t>
  </si>
  <si>
    <t>Andrew Johnston</t>
  </si>
  <si>
    <t>Michael Lorenzo-Vera</t>
  </si>
  <si>
    <t>Maximilian Kieffer</t>
  </si>
  <si>
    <t>Julien Quesne</t>
  </si>
  <si>
    <t>Alex Cejka</t>
  </si>
  <si>
    <t>Anthony Wall</t>
  </si>
  <si>
    <t>Carlos Ortiz</t>
  </si>
  <si>
    <t>Hao Tong Li</t>
  </si>
  <si>
    <t>Hiroyuki Fujita</t>
  </si>
  <si>
    <t>J.J. Henry</t>
  </si>
  <si>
    <t>Bryce Molder</t>
  </si>
  <si>
    <t>Scott Stallings</t>
  </si>
  <si>
    <t>Danny Chia</t>
  </si>
  <si>
    <t>Kyle Reifers</t>
  </si>
  <si>
    <t>Wang Jeung-hun</t>
  </si>
  <si>
    <t>Graeme Storm</t>
  </si>
  <si>
    <t>Yoshinori Fujimoto</t>
  </si>
  <si>
    <t>Colt Knost</t>
  </si>
  <si>
    <t>Wade Ormsby</t>
  </si>
  <si>
    <t>Katsumasa Miyamoto</t>
  </si>
  <si>
    <t>Satoshi Kodaira</t>
  </si>
  <si>
    <t>Hideto Tanihara</t>
  </si>
  <si>
    <t>SSP Chawrasia</t>
  </si>
  <si>
    <t>Keith Horne</t>
  </si>
  <si>
    <t>Park Sang-eon</t>
  </si>
  <si>
    <t>Daisuke Kataoka</t>
  </si>
  <si>
    <t>Will MacKenzie</t>
  </si>
  <si>
    <t>Roope Kakko</t>
  </si>
  <si>
    <t>Jaco Ahlers</t>
  </si>
  <si>
    <t>Seunghyuk Kim</t>
  </si>
  <si>
    <t>Nicolas Colsaerts</t>
  </si>
  <si>
    <t>Danie van Tonder</t>
  </si>
  <si>
    <t>Hennie Otto</t>
  </si>
  <si>
    <t>Sam Saunders</t>
  </si>
  <si>
    <t>Chad Campbell</t>
  </si>
  <si>
    <t>Gary Boyd</t>
  </si>
  <si>
    <t>Chapchai Nirat</t>
  </si>
  <si>
    <t>Peter Uihlein</t>
  </si>
  <si>
    <t>I J Jang</t>
  </si>
  <si>
    <t>Angelo Que</t>
  </si>
  <si>
    <t>Ignacio Elvira Mijares</t>
  </si>
  <si>
    <t>Derek Fathauer</t>
  </si>
  <si>
    <t>Morten Orum Madsen</t>
  </si>
  <si>
    <t>Jacques Blaauw</t>
  </si>
  <si>
    <t>Andrew McArthur</t>
  </si>
  <si>
    <t>Jean Hugo</t>
  </si>
  <si>
    <t>Florian Fritsch</t>
  </si>
  <si>
    <t>Felipe Aguilar</t>
  </si>
  <si>
    <t>Michael Hoey</t>
  </si>
  <si>
    <t>Darren Fichardt</t>
  </si>
  <si>
    <t>Smylie Kaufman</t>
  </si>
  <si>
    <t>Scott Langley</t>
  </si>
  <si>
    <t>Trevor Fisher Jr</t>
  </si>
  <si>
    <t>Paul Lawrie</t>
  </si>
  <si>
    <t>Simon Dyson</t>
  </si>
  <si>
    <t>Tom Hoge</t>
  </si>
  <si>
    <t>John Huh</t>
  </si>
  <si>
    <t>Michael Thompson</t>
  </si>
  <si>
    <t>Steve Wheatcroft</t>
  </si>
  <si>
    <t>Jang Dong-Kyu</t>
  </si>
  <si>
    <t>Paul Peterson</t>
  </si>
  <si>
    <t>Greg Chalmers</t>
  </si>
  <si>
    <t>Magnus Carlsson</t>
  </si>
  <si>
    <t>Dicky Pride</t>
  </si>
  <si>
    <t>Bo Van Pelt</t>
  </si>
  <si>
    <t>Gregory Havret</t>
  </si>
  <si>
    <t>Blayne Barber</t>
  </si>
  <si>
    <t>Jens Fahrbring</t>
  </si>
  <si>
    <t>Joakim Lagergren</t>
  </si>
  <si>
    <t>Ryuichi Oda</t>
  </si>
  <si>
    <t>Thaworn Wiratchant</t>
  </si>
  <si>
    <t>Rich Bland</t>
  </si>
  <si>
    <t>Mardan Mamat</t>
  </si>
  <si>
    <t>Tadahiro Takayama</t>
  </si>
  <si>
    <t>Si Woo Kim</t>
  </si>
  <si>
    <t>Adam Bland</t>
  </si>
  <si>
    <t>Andres Gonzales</t>
  </si>
  <si>
    <t>Tom Gillis</t>
  </si>
  <si>
    <t>Max Orrin</t>
  </si>
  <si>
    <t>Ross McGowan</t>
  </si>
  <si>
    <t>Rhein Gibson</t>
  </si>
  <si>
    <t>Edoardo Molinari</t>
  </si>
  <si>
    <t>Thanyakorn Khrongpha</t>
  </si>
  <si>
    <t>Steve Marino</t>
  </si>
  <si>
    <t>John Peterson</t>
  </si>
  <si>
    <t>Haydn Porteous</t>
  </si>
  <si>
    <t>Young-han Song</t>
  </si>
  <si>
    <t>Antonio Lascuna</t>
  </si>
  <si>
    <t>Ben Crane</t>
  </si>
  <si>
    <t>Andrew Loupe</t>
  </si>
  <si>
    <t>Kazuhiro Yamashita</t>
  </si>
  <si>
    <t>Mike Hendry</t>
  </si>
  <si>
    <t>Lucas Bjerregaard</t>
  </si>
  <si>
    <t>Rhys Davies</t>
  </si>
  <si>
    <t>Eduardo De La Riva</t>
  </si>
  <si>
    <t>Robert Rock</t>
  </si>
  <si>
    <t>Josh Geary</t>
  </si>
  <si>
    <t>Shane Bertsch</t>
  </si>
  <si>
    <t>Mikko Korhonen</t>
  </si>
  <si>
    <t>Adilson da Silva</t>
  </si>
  <si>
    <t>John Hahn</t>
  </si>
  <si>
    <t>Peter Malnati</t>
  </si>
  <si>
    <t>Oliver Fisher</t>
  </si>
  <si>
    <t>Yoshitaka Takeya</t>
  </si>
  <si>
    <t>Whee Kim</t>
  </si>
  <si>
    <t>Thomas Linard</t>
  </si>
  <si>
    <t>Miguel Tabuena</t>
  </si>
  <si>
    <t>Rashid Khan</t>
  </si>
  <si>
    <t>Luke Guthrie</t>
  </si>
  <si>
    <t>Brian Davis</t>
  </si>
  <si>
    <t>Lucas Lee</t>
  </si>
  <si>
    <t>Sung Kang</t>
  </si>
  <si>
    <t>Robert Dinwiddie</t>
  </si>
  <si>
    <t>Edouard Espana</t>
  </si>
  <si>
    <t>Tyler Aldridge</t>
  </si>
  <si>
    <t>Richard Sterne</t>
  </si>
  <si>
    <t>Brian Stuard</t>
  </si>
  <si>
    <t>Bronson Burgoon</t>
  </si>
  <si>
    <t>Cho Min-jun</t>
  </si>
  <si>
    <t>Paul Waring</t>
  </si>
  <si>
    <t>Shugo Imahira</t>
  </si>
  <si>
    <t>Seve Benson</t>
  </si>
  <si>
    <t>Mark Wilson</t>
  </si>
  <si>
    <t>Scott Jamieson</t>
  </si>
  <si>
    <t>Hyun-woo Ryu</t>
  </si>
  <si>
    <t>Ben Evans</t>
  </si>
  <si>
    <t>Jamie McLeary</t>
  </si>
  <si>
    <t>David Bransdon</t>
  </si>
  <si>
    <t>Spencer Levin</t>
  </si>
  <si>
    <t>Scott Arnold</t>
  </si>
  <si>
    <t>Borja Virto Astudillo</t>
  </si>
  <si>
    <t>Jae-bum Park</t>
  </si>
  <si>
    <t>Nathan Holman</t>
  </si>
  <si>
    <t>Austin Cook</t>
  </si>
  <si>
    <t>Terry Pilkadaris</t>
  </si>
  <si>
    <t>Chad Collins</t>
  </si>
  <si>
    <t>Michael Kim</t>
  </si>
  <si>
    <t>Richard Lee</t>
  </si>
  <si>
    <t>Rob Oppenheim</t>
  </si>
  <si>
    <t>Jeff Overton</t>
  </si>
  <si>
    <t>Kelly Kraft</t>
  </si>
  <si>
    <t>Martin Flores</t>
  </si>
  <si>
    <t>Nicholas Thompson</t>
  </si>
  <si>
    <t>Vaughn Groenewald</t>
  </si>
  <si>
    <t>Vaughn Taylor</t>
  </si>
  <si>
    <t>Chan Shih-chang</t>
  </si>
  <si>
    <t>Mikael Lundberg</t>
  </si>
  <si>
    <t>Sang-hee Lee</t>
  </si>
  <si>
    <t>Ollie Schniederjans</t>
  </si>
  <si>
    <t>Oliver Wilson</t>
  </si>
  <si>
    <t>John Parry</t>
  </si>
  <si>
    <t>Moritz Lampert</t>
  </si>
  <si>
    <t>Lee Soo-Min</t>
  </si>
  <si>
    <t>David Oh</t>
  </si>
  <si>
    <t>Alex Prugh</t>
  </si>
  <si>
    <t>Jason Allred</t>
  </si>
  <si>
    <t>Anders Hansen</t>
  </si>
  <si>
    <t>Tom Murray</t>
  </si>
  <si>
    <t>David Drysdale</t>
  </si>
  <si>
    <t>Callum Shinkwin</t>
  </si>
  <si>
    <t>Cheng Tsung Pan</t>
  </si>
  <si>
    <t>Toru Taniguchi</t>
  </si>
  <si>
    <t>Shaun Norris</t>
  </si>
  <si>
    <t>Jens Dantorp</t>
  </si>
  <si>
    <t>Yosuke Tsukada</t>
  </si>
  <si>
    <t>Berry Henson</t>
  </si>
  <si>
    <t>Nick Cullen</t>
  </si>
  <si>
    <t>Ken Duke</t>
  </si>
  <si>
    <t>Merrick Bremner</t>
  </si>
  <si>
    <t>Cody Gribble</t>
  </si>
  <si>
    <t>Brad Fritsch</t>
  </si>
  <si>
    <t>Scott Strange</t>
  </si>
  <si>
    <t>Daniel Im</t>
  </si>
  <si>
    <t>Nicholas Lindheim</t>
  </si>
  <si>
    <t>Alvaro Quiros</t>
  </si>
  <si>
    <t>Justin Harding</t>
  </si>
  <si>
    <t>Daniel Gaunt</t>
  </si>
  <si>
    <t>Robert Garrigus</t>
  </si>
  <si>
    <t>Brett Rumford</t>
  </si>
  <si>
    <t>Mark Foster</t>
  </si>
  <si>
    <t>Abraham Ancer</t>
  </si>
  <si>
    <t>Jordan Niebrugge</t>
  </si>
  <si>
    <t>Lee Tae-hee</t>
  </si>
  <si>
    <t>Ryutaro Nagano</t>
  </si>
  <si>
    <t>Atiwit Janewattanano</t>
  </si>
  <si>
    <t>Mark Tullo</t>
  </si>
  <si>
    <t>Roberto Castro</t>
  </si>
  <si>
    <t>Lucas Glover</t>
  </si>
  <si>
    <t>Jonathan Byrd</t>
  </si>
  <si>
    <t>Siddikur Rahman</t>
  </si>
  <si>
    <t>Aaron Baddeley</t>
  </si>
  <si>
    <t>Darron Stiles</t>
  </si>
  <si>
    <t>Bryden Macpherson</t>
  </si>
  <si>
    <t>Brandon Stone</t>
  </si>
  <si>
    <t>Dominic Foos</t>
  </si>
  <si>
    <t>P. Tangkamolpraser</t>
  </si>
  <si>
    <t>Sebastian Soderberg</t>
  </si>
  <si>
    <t>Robert Coles</t>
  </si>
  <si>
    <t>Jack Senior</t>
  </si>
  <si>
    <t>Brendan Jones</t>
  </si>
  <si>
    <t>Brice Garnett</t>
  </si>
  <si>
    <t>Masahiro Kawamura</t>
  </si>
  <si>
    <t>Matteo Delpodio</t>
  </si>
  <si>
    <t>Chris Paisley</t>
  </si>
  <si>
    <t>Kyongjun Moon</t>
  </si>
  <si>
    <t>Bud Cauley</t>
  </si>
  <si>
    <t>Johan Carlsson</t>
  </si>
  <si>
    <t>Juvic Pagunsan</t>
  </si>
  <si>
    <t>Jyoti Randhawa</t>
  </si>
  <si>
    <t>Michio Matsumura</t>
  </si>
  <si>
    <t>Tjaart van der Walt</t>
  </si>
  <si>
    <t>Harold Varner III</t>
  </si>
  <si>
    <t>Andrew Svoboda</t>
  </si>
  <si>
    <t>Kyle Thompson</t>
  </si>
  <si>
    <t>J.J. Spaun</t>
  </si>
  <si>
    <t>Jung-gon Hwang</t>
  </si>
  <si>
    <t>Fredrick van Rooyen</t>
  </si>
  <si>
    <t>Jason Scrivener</t>
  </si>
  <si>
    <t>Steve Allan</t>
  </si>
  <si>
    <t>Ruaidhri McGee</t>
  </si>
  <si>
    <t>Jason Palmer</t>
  </si>
  <si>
    <t>Carlos Del Moral</t>
  </si>
  <si>
    <t>Rattanon Wannasrichan</t>
  </si>
  <si>
    <t>Tano Goya</t>
  </si>
  <si>
    <t>Scott Henry</t>
  </si>
  <si>
    <t>Sam Walker</t>
  </si>
  <si>
    <t>Ippei Koike</t>
  </si>
  <si>
    <t>Jorge Campillo</t>
  </si>
  <si>
    <t>Joel Dahmen</t>
  </si>
  <si>
    <t>Yuki Inamori</t>
  </si>
  <si>
    <t>Matthew Griffin</t>
  </si>
  <si>
    <t>Jake Higginbottom</t>
  </si>
  <si>
    <t>Daan Huizing</t>
  </si>
  <si>
    <t>Atomu Shigenaga</t>
  </si>
  <si>
    <t>Renato Paratore</t>
  </si>
  <si>
    <t>Alessandro Tadini</t>
  </si>
  <si>
    <t>Jbe' Kruger</t>
  </si>
  <si>
    <t>James Nitties</t>
  </si>
  <si>
    <t>Jeff Winther</t>
  </si>
  <si>
    <t>Tom Lewis</t>
  </si>
  <si>
    <t>Brett Stegmaier</t>
  </si>
  <si>
    <t>Arie Ahmad Irawan</t>
  </si>
  <si>
    <t>PH McIntyre</t>
  </si>
  <si>
    <t>John Merrick</t>
  </si>
  <si>
    <t>Sam Hutsby</t>
  </si>
  <si>
    <t>Ulrich Van den Berg</t>
  </si>
  <si>
    <t>Jake Roos</t>
  </si>
  <si>
    <t>Mithun Perera</t>
  </si>
  <si>
    <t>Bjorn Akesson</t>
  </si>
  <si>
    <t>Carlos Pigem</t>
  </si>
  <si>
    <t>Matthew Baldwin</t>
  </si>
  <si>
    <t>Rhys West</t>
  </si>
  <si>
    <t>Chris Doak</t>
  </si>
  <si>
    <t>Wen-Tang Lin</t>
  </si>
  <si>
    <t>Mads Sogaard</t>
  </si>
  <si>
    <t>Tommy Cocha</t>
  </si>
  <si>
    <t>Julian Etulain</t>
  </si>
  <si>
    <t>Miguel Angel Carballo</t>
  </si>
  <si>
    <t>Jorge Fernandez-Valdes</t>
  </si>
  <si>
    <t>Bernard Ritthammer</t>
  </si>
  <si>
    <t>James Heath</t>
  </si>
  <si>
    <t>Eugene Wong</t>
  </si>
  <si>
    <t>Rodolfo Cazaubon</t>
  </si>
  <si>
    <t>Kevin Phelan</t>
  </si>
  <si>
    <t>Zack Sucher</t>
  </si>
  <si>
    <t>Tim Herron</t>
  </si>
  <si>
    <t>Darius Van Driel</t>
  </si>
  <si>
    <t>Matthew Nixon</t>
  </si>
  <si>
    <t>Oliver Farr</t>
  </si>
  <si>
    <t>Ki-Tack Kwon</t>
  </si>
  <si>
    <t>Sean Riordan</t>
  </si>
  <si>
    <t>Pedro Oriol</t>
  </si>
  <si>
    <t>Travis Bertoni</t>
  </si>
  <si>
    <t>Matteo Manassero</t>
  </si>
  <si>
    <t>Rahil Gangjee</t>
  </si>
  <si>
    <t>Andrew Landry</t>
  </si>
  <si>
    <t>Josh Younger</t>
  </si>
  <si>
    <t>Jason Knutzon</t>
  </si>
  <si>
    <t>S.K. Ho</t>
  </si>
  <si>
    <t>Arjun Atwal</t>
  </si>
  <si>
    <t>Shiv Kapur</t>
  </si>
  <si>
    <t>Satoshi Tomiyama</t>
  </si>
  <si>
    <t>Jordan Zunic</t>
  </si>
  <si>
    <t>Connor Arendell</t>
  </si>
  <si>
    <t>Chris Swanepoel</t>
  </si>
  <si>
    <t>Panuphol Pittayarat</t>
  </si>
  <si>
    <t>Geoff Drakeford</t>
  </si>
  <si>
    <t>Marcel Schneider</t>
  </si>
  <si>
    <t>Hugues Joannes</t>
  </si>
  <si>
    <t>Ryan Evans</t>
  </si>
  <si>
    <t>Shunsuke Sonoda</t>
  </si>
  <si>
    <t>Max Homa</t>
  </si>
  <si>
    <t>Lionel Weber</t>
  </si>
  <si>
    <t>Simon Wakefield</t>
  </si>
  <si>
    <t>Timothy Madigan</t>
  </si>
  <si>
    <t>Pontus Widegren</t>
  </si>
  <si>
    <t>Robert-Jan Derksen</t>
  </si>
  <si>
    <t>Pablo Martin Benavides</t>
  </si>
  <si>
    <t>Johan Edfors</t>
  </si>
  <si>
    <t>Sebastian Cappelen</t>
  </si>
  <si>
    <t>Lasse Jensen</t>
  </si>
  <si>
    <t>Matthew Millar</t>
  </si>
  <si>
    <t>Adam Svensson</t>
  </si>
  <si>
    <t>Alexander Bjork</t>
  </si>
  <si>
    <t>Niall Turner</t>
  </si>
  <si>
    <t>Ryan Armour</t>
  </si>
  <si>
    <t>Jerome Lando Casanova</t>
  </si>
  <si>
    <t>Rick Cochran III</t>
  </si>
  <si>
    <t>Seuk-hyun Baek</t>
  </si>
  <si>
    <t>Tyrone Van Aswegen</t>
  </si>
  <si>
    <t>Jared Harvey</t>
  </si>
  <si>
    <t>Matt Ford</t>
  </si>
  <si>
    <t>Wallie Coetsee</t>
  </si>
  <si>
    <t>Sutijet Kooratanapis</t>
  </si>
  <si>
    <t>Justin Leonard</t>
  </si>
  <si>
    <t>D.A. Points</t>
  </si>
  <si>
    <t>Akio Sadakata</t>
  </si>
  <si>
    <t>Oliver Bekker</t>
  </si>
  <si>
    <t>Andrew Marshall</t>
  </si>
  <si>
    <t>Garrick Porteous</t>
  </si>
  <si>
    <t>David Coupland</t>
  </si>
  <si>
    <t>Mark Hubbard</t>
  </si>
  <si>
    <t>Javier Colomo</t>
  </si>
  <si>
    <t>Todd Baek</t>
  </si>
  <si>
    <t>Jason Barnes</t>
  </si>
  <si>
    <t>Garth Mulroy</t>
  </si>
  <si>
    <t>Darren Clarke</t>
  </si>
  <si>
    <t>Derek Ernst</t>
  </si>
  <si>
    <t>Adrian Otaegui</t>
  </si>
  <si>
    <t>David McKenzie</t>
  </si>
  <si>
    <t>Gi-Whan Kim</t>
  </si>
  <si>
    <t>Matthew Giles</t>
  </si>
  <si>
    <t>Justin Walters</t>
  </si>
  <si>
    <t>Casey O'Toole</t>
  </si>
  <si>
    <t>Unho Park</t>
  </si>
  <si>
    <t>Xin-jun Zhang</t>
  </si>
  <si>
    <t>Ryan Blaum</t>
  </si>
  <si>
    <t>Steven Jeppesen</t>
  </si>
  <si>
    <t>Marco Crespi</t>
  </si>
  <si>
    <t>Jinho Choi</t>
  </si>
  <si>
    <t>Hyowon Park</t>
  </si>
  <si>
    <t>Peter Karmis</t>
  </si>
  <si>
    <t>Adam Long</t>
  </si>
  <si>
    <t>Steve Dartnall</t>
  </si>
  <si>
    <t>Alexandre Rocha</t>
  </si>
  <si>
    <t>Mike Weir</t>
  </si>
  <si>
    <t>Taylor Pendrith</t>
  </si>
  <si>
    <t>Hyung-soon Lee</t>
  </si>
  <si>
    <t>Zack Fischer</t>
  </si>
  <si>
    <t>Chih-Bing Lam</t>
  </si>
  <si>
    <t>Steve Lewton</t>
  </si>
  <si>
    <t>Jordi Garcia Pinto</t>
  </si>
  <si>
    <t>Nirun Sae-Ueng</t>
  </si>
  <si>
    <t>Sebastian Vazquez</t>
  </si>
  <si>
    <t>Bill Lunde</t>
  </si>
  <si>
    <t>Jose Manuel Lara</t>
  </si>
  <si>
    <t>Roland Thatcher</t>
  </si>
  <si>
    <t>Tyler McCumber</t>
  </si>
  <si>
    <t>James Robinson</t>
  </si>
  <si>
    <t>Kristopher Mueck</t>
  </si>
  <si>
    <t>Heath Slocum</t>
  </si>
  <si>
    <t>Heung-Chol Joo</t>
  </si>
  <si>
    <t>Kalem Richarson</t>
  </si>
  <si>
    <t>Ryan Spears</t>
  </si>
  <si>
    <t>Nicholas Fung</t>
  </si>
  <si>
    <t>Chris Hanson</t>
  </si>
  <si>
    <t>Ashley Chesters</t>
  </si>
  <si>
    <t>Rohan Blizard</t>
  </si>
  <si>
    <t>Simon Griffiths</t>
  </si>
  <si>
    <t>Ryan Yip</t>
  </si>
  <si>
    <t>Chase Wright</t>
  </si>
  <si>
    <t>Brett Munson</t>
  </si>
  <si>
    <t>Hidemasa Hoshino</t>
  </si>
  <si>
    <t>Janne Kaske</t>
  </si>
  <si>
    <t>Steve Webster</t>
  </si>
  <si>
    <t>Sam Brazel</t>
  </si>
  <si>
    <t>Sattaya Supupramai</t>
  </si>
  <si>
    <t>Gunn Charoenkul</t>
  </si>
  <si>
    <t>Tapio Pulkkanen</t>
  </si>
  <si>
    <t>Ji-hoon Lee</t>
  </si>
  <si>
    <t>Tyler Duncan</t>
  </si>
  <si>
    <t>Kenny Perry</t>
  </si>
  <si>
    <t>Itthipat Buranatanya</t>
  </si>
  <si>
    <t>Nino Bertasio</t>
  </si>
  <si>
    <t>IlHwan Park</t>
  </si>
  <si>
    <t>Tim Wilkinson</t>
  </si>
  <si>
    <t>Peter Lawrie</t>
  </si>
  <si>
    <t>Andy Winings</t>
  </si>
  <si>
    <t>Mark Silvers</t>
  </si>
  <si>
    <t>Curtis Thompson</t>
  </si>
  <si>
    <t>Eric Axley</t>
  </si>
  <si>
    <t>Kristian Johanness</t>
  </si>
  <si>
    <t>George Murray</t>
  </si>
  <si>
    <t>Eirik Tage Johansen</t>
  </si>
  <si>
    <t>Mathew Goggin</t>
  </si>
  <si>
    <t>Hung Chien-yao</t>
  </si>
  <si>
    <t>Han Lee</t>
  </si>
  <si>
    <t>Aaron Townsend</t>
  </si>
  <si>
    <t>Antonio Hortal</t>
  </si>
  <si>
    <t>Matt Weibring</t>
  </si>
  <si>
    <t>Damian McGrane</t>
  </si>
  <si>
    <t>Edouard Dubois</t>
  </si>
  <si>
    <t>Daehyun Kim</t>
  </si>
  <si>
    <t>Masaru Takahashi</t>
  </si>
  <si>
    <t>Won Joon Lee</t>
  </si>
  <si>
    <t>Tim Petrovic</t>
  </si>
  <si>
    <t>Oscar Fraustro</t>
  </si>
  <si>
    <t>Mark Williams</t>
  </si>
  <si>
    <t>Paul Maddy</t>
  </si>
  <si>
    <t>Andrea Pavan</t>
  </si>
  <si>
    <t>Greg Eason</t>
  </si>
  <si>
    <t>Jon Rahm</t>
  </si>
  <si>
    <t>Peter Whiteford</t>
  </si>
  <si>
    <t>Luke List</t>
  </si>
  <si>
    <t>Khalin Joshi</t>
  </si>
  <si>
    <t>Phachara Khongwatmai</t>
  </si>
  <si>
    <t>Steven Brown</t>
  </si>
  <si>
    <t>Josh Loughrey</t>
  </si>
  <si>
    <t>Cyril Bouniol</t>
  </si>
  <si>
    <t>Erik Barnes</t>
  </si>
  <si>
    <t>Ben Curtis</t>
  </si>
  <si>
    <t>Paul Dunne</t>
  </si>
  <si>
    <t>Lee Dong-Min</t>
  </si>
  <si>
    <t>Joachim B Hansen</t>
  </si>
  <si>
    <t>Neil Schietekat</t>
  </si>
  <si>
    <t>John Mallinger</t>
  </si>
  <si>
    <t>Gavin Kyle Green</t>
  </si>
  <si>
    <t>Jason Millard</t>
  </si>
  <si>
    <t>Christiaan Basson</t>
  </si>
  <si>
    <t>Brett Drewitt</t>
  </si>
  <si>
    <t>Charlie Wi</t>
  </si>
  <si>
    <t>Callum Mowat</t>
  </si>
  <si>
    <t>Chris Smith</t>
  </si>
  <si>
    <t>Andrew Curlewis</t>
  </si>
  <si>
    <t>Adrien Bernadet</t>
  </si>
  <si>
    <t>Lorenzo Gagli</t>
  </si>
  <si>
    <t>Nobuhiro Masuda</t>
  </si>
  <si>
    <t>Ricardo Santos</t>
  </si>
  <si>
    <t>Niclas Fasth</t>
  </si>
  <si>
    <t>Aron Price</t>
  </si>
  <si>
    <t>Jun-won Park</t>
  </si>
  <si>
    <t>Matt Davidson</t>
  </si>
  <si>
    <t>Pariya Junhasavasdikul</t>
  </si>
  <si>
    <t>Ricardo Gonzalez</t>
  </si>
  <si>
    <t>Colin Nel</t>
  </si>
  <si>
    <t>Brad Hopfinger</t>
  </si>
  <si>
    <t>David Law</t>
  </si>
  <si>
    <t>Namchoak Tantipokakul</t>
  </si>
  <si>
    <t>Trey Mullinax</t>
  </si>
  <si>
    <t>Jake Stirling</t>
  </si>
  <si>
    <t>Phiphatphang Naewsuk</t>
  </si>
  <si>
    <t>Roger Sloan</t>
  </si>
  <si>
    <t>Chi-Hsien Hsieh</t>
  </si>
  <si>
    <t>Jacques Kruyswijk</t>
  </si>
  <si>
    <t>Matt Fast</t>
  </si>
  <si>
    <t>Oliver Goss</t>
  </si>
  <si>
    <t>Titch Moore</t>
  </si>
  <si>
    <t>Scott Harrington</t>
  </si>
  <si>
    <t>Marcelo Rozo</t>
  </si>
  <si>
    <t>Andrew Yun</t>
  </si>
  <si>
    <t>Sihwan Kim</t>
  </si>
  <si>
    <t>Richard McEvoy</t>
  </si>
  <si>
    <t>Brad Elder</t>
  </si>
  <si>
    <t>Albin Choi</t>
  </si>
  <si>
    <t>Simon Forsstrom</t>
  </si>
  <si>
    <t>Keiichiro Fukabori</t>
  </si>
  <si>
    <t>William Harrold</t>
  </si>
  <si>
    <t>Robby Shelton</t>
  </si>
  <si>
    <t>Philip Archer</t>
  </si>
  <si>
    <t>Morne Buys</t>
  </si>
  <si>
    <t>Ryan Williams</t>
  </si>
  <si>
    <t>Steven Jeffress</t>
  </si>
  <si>
    <t>Stiggy Hodgson</t>
  </si>
  <si>
    <t>Sam Ryder</t>
  </si>
  <si>
    <t>Andreas Harto</t>
  </si>
  <si>
    <t>Taco Remkes</t>
  </si>
  <si>
    <t>Louis de Jager</t>
  </si>
  <si>
    <t>Mitch Krywulycz</t>
  </si>
  <si>
    <t>Peter Cooke</t>
  </si>
  <si>
    <t>Seamus Power</t>
  </si>
  <si>
    <t>David Smail</t>
  </si>
  <si>
    <t>Blake Snyder</t>
  </si>
  <si>
    <t>Brad Clapp</t>
  </si>
  <si>
    <t>Gareth Paddison</t>
  </si>
  <si>
    <t>Michael Letzig</t>
  </si>
  <si>
    <t>Pierre Relecom</t>
  </si>
  <si>
    <t>Dimi Papadatos</t>
  </si>
  <si>
    <t>Wil Bateman</t>
  </si>
  <si>
    <t>R Nachimuthu</t>
  </si>
  <si>
    <t>Victor Riu</t>
  </si>
  <si>
    <t>Marcus Both</t>
  </si>
  <si>
    <t>Kodai Ichihara</t>
  </si>
  <si>
    <t>Jaakko Makitalo</t>
  </si>
  <si>
    <t>Lindsay Renolds</t>
  </si>
  <si>
    <t>Akinori Tani</t>
  </si>
  <si>
    <t>Bernhard Langer</t>
  </si>
  <si>
    <t>Niccolo Quintarelli</t>
  </si>
  <si>
    <t>Craig Barlow</t>
  </si>
  <si>
    <t>Michael Hollick</t>
  </si>
  <si>
    <t>Azuma Yano</t>
  </si>
  <si>
    <t>Justin Hueber</t>
  </si>
  <si>
    <t>Daniel Miernicki</t>
  </si>
  <si>
    <t>Kim Tae-hoon</t>
  </si>
  <si>
    <t>Micah Shin</t>
  </si>
  <si>
    <t>Jordan L Smith</t>
  </si>
  <si>
    <t>Justin Shin</t>
  </si>
  <si>
    <t>Andrew Georgiou</t>
  </si>
  <si>
    <t>Rafael Campos</t>
  </si>
  <si>
    <t>Mu Hu</t>
  </si>
  <si>
    <t>Greg Yates</t>
  </si>
  <si>
    <t>Gareth Maybin</t>
  </si>
  <si>
    <t>Marcus Armitage</t>
  </si>
  <si>
    <t>Max Laier</t>
  </si>
  <si>
    <t>Rhys Enoch</t>
  </si>
  <si>
    <t>Armando Favela</t>
  </si>
  <si>
    <t>Steven Tiley</t>
  </si>
  <si>
    <t>Kiyoshi Murota</t>
  </si>
  <si>
    <t>Ryuji Masaoka</t>
  </si>
  <si>
    <t>Panawat Muenlek</t>
  </si>
  <si>
    <t>Ray Beaufils</t>
  </si>
  <si>
    <t>Hiroo Kawai</t>
  </si>
  <si>
    <t>Mark Brown</t>
  </si>
  <si>
    <t>Mark O'Meara</t>
  </si>
  <si>
    <t>Zander Lombard</t>
  </si>
  <si>
    <t>Choi Ho-sung</t>
  </si>
  <si>
    <t>Kurt Barnes</t>
  </si>
  <si>
    <t>Byron Smith</t>
  </si>
  <si>
    <t>S.S. Hong</t>
  </si>
  <si>
    <t>S. Chikkarangappa</t>
  </si>
  <si>
    <t>Lyle Rowe</t>
  </si>
  <si>
    <t>Clayton Rask</t>
  </si>
  <si>
    <t>Yasuki Hiramoto</t>
  </si>
  <si>
    <t>Eric Blom</t>
  </si>
  <si>
    <t>Ricardo Celia</t>
  </si>
  <si>
    <t>Mark Laskey</t>
  </si>
  <si>
    <t>Tran Le Duynhat</t>
  </si>
  <si>
    <t>Christopher Ross</t>
  </si>
  <si>
    <t>Thammanoon Sriroj</t>
  </si>
  <si>
    <t>Alex Aragon</t>
  </si>
  <si>
    <t>Oscar Alvarez</t>
  </si>
  <si>
    <t>Thitiphan Chuayprako</t>
  </si>
  <si>
    <t>Jeff Curl</t>
  </si>
  <si>
    <t>Tyrone Mordt</t>
  </si>
  <si>
    <t>Lu Wei-chih</t>
  </si>
  <si>
    <t>Soren Hansen</t>
  </si>
  <si>
    <t>JC Ritchie</t>
  </si>
  <si>
    <t>Richard Finch</t>
  </si>
  <si>
    <t>Woo-Hyun Kim</t>
  </si>
  <si>
    <t>Kevin Spooner</t>
  </si>
  <si>
    <t>Peter Tomasulo</t>
  </si>
  <si>
    <t>Jack Doherty</t>
  </si>
  <si>
    <t>Zi Hao Chen</t>
  </si>
  <si>
    <t>Atthaphon Prathummanee</t>
  </si>
  <si>
    <t>Jason Norris</t>
  </si>
  <si>
    <t>Brock Mackenzie</t>
  </si>
  <si>
    <t>Chinnarat Phadungsil</t>
  </si>
  <si>
    <t>Shinji Tomimura</t>
  </si>
  <si>
    <t>Brian Campbell</t>
  </si>
  <si>
    <t>Sam Chien</t>
  </si>
  <si>
    <t>Joel Sjoholm</t>
  </si>
  <si>
    <t>Alvaro Velasco</t>
  </si>
  <si>
    <t>Taeksoo Kim</t>
  </si>
  <si>
    <t>Brady Schnell</t>
  </si>
  <si>
    <t>Francesco Laporta</t>
  </si>
  <si>
    <t>Felipe Velazquez</t>
  </si>
  <si>
    <t>Drew Weaver</t>
  </si>
  <si>
    <t>Hsu Hao-Sheng</t>
  </si>
  <si>
    <t>Simon Yates</t>
  </si>
  <si>
    <t>Oskar Henningsson</t>
  </si>
  <si>
    <t>Jeppe Huldahl</t>
  </si>
  <si>
    <t>Talor Gooch</t>
  </si>
  <si>
    <t>Glen Day</t>
  </si>
  <si>
    <t>Pijit Petkasem</t>
  </si>
  <si>
    <t>Daniel Balin</t>
  </si>
  <si>
    <t>Mathieu Decottignies-Lafon</t>
  </si>
  <si>
    <t>Yasuharu Imano</t>
  </si>
  <si>
    <t>Rak Cho</t>
  </si>
  <si>
    <t>Jose-Filipe Lima</t>
  </si>
  <si>
    <t>Jarin Todd</t>
  </si>
  <si>
    <t>David Skinns</t>
  </si>
  <si>
    <t>Stephan Jager</t>
  </si>
  <si>
    <t>Ze-cheng Dou</t>
  </si>
  <si>
    <t>Filippo Bergamaschi</t>
  </si>
  <si>
    <t>Chris Baker</t>
  </si>
  <si>
    <t>Dong Seop Maeng</t>
  </si>
  <si>
    <t>Maximilian Rohrig</t>
  </si>
  <si>
    <t>Drew Scott</t>
  </si>
  <si>
    <t>Scott Barr</t>
  </si>
  <si>
    <t>Martin Keskari</t>
  </si>
  <si>
    <t>Robin Kind</t>
  </si>
  <si>
    <t>Haydn McCullen</t>
  </si>
  <si>
    <t>Nicolai Tinning</t>
  </si>
  <si>
    <t>Anton Wejshag</t>
  </si>
  <si>
    <t>Stuart Manley</t>
  </si>
  <si>
    <t>Scott Parel</t>
  </si>
  <si>
    <t>Quincy Quek</t>
  </si>
  <si>
    <t>Ashley Hall</t>
  </si>
  <si>
    <t>Jordan Sherratt</t>
  </si>
  <si>
    <t>Jin Cheng-de Jin Ch</t>
  </si>
  <si>
    <t>Joe Durant</t>
  </si>
  <si>
    <t>Kieran Pratt</t>
  </si>
  <si>
    <t>Grant Veenstra</t>
  </si>
  <si>
    <t>Emilio Cuartero Blanco</t>
  </si>
  <si>
    <t>Peter Richardson</t>
  </si>
  <si>
    <t>Shinichi Yokota</t>
  </si>
  <si>
    <t>Shukree Othman</t>
  </si>
  <si>
    <t>Cameron Wilson</t>
  </si>
  <si>
    <t>Rafael Becker</t>
  </si>
  <si>
    <t>Do-Hoon Kim</t>
  </si>
  <si>
    <t>Julien Guerrier</t>
  </si>
  <si>
    <t>Gaganjeet Bhullar</t>
  </si>
  <si>
    <t>Carlos Sainz Jr</t>
  </si>
  <si>
    <t>James Kamte</t>
  </si>
  <si>
    <t>Diego Velasquez</t>
  </si>
  <si>
    <t>Kent Bulle</t>
  </si>
  <si>
    <t>Matt Hill</t>
  </si>
  <si>
    <t>Bae Youn-ho</t>
  </si>
  <si>
    <t>Fredrik Andersson Hed</t>
  </si>
  <si>
    <t>Nelson Ledesma</t>
  </si>
  <si>
    <t>Paul Donahoo</t>
  </si>
  <si>
    <t>Mark Haastrup</t>
  </si>
  <si>
    <t>Matt Harmon</t>
  </si>
  <si>
    <t>Damien Perrier</t>
  </si>
  <si>
    <t>Michael Arnaud</t>
  </si>
  <si>
    <t>Philipp Mejow</t>
  </si>
  <si>
    <t>Adam Groom</t>
  </si>
  <si>
    <t>Charles-Edouard Russo</t>
  </si>
  <si>
    <t>Shaaban Hussin</t>
  </si>
  <si>
    <t>Maarten Lafeber</t>
  </si>
  <si>
    <t>Yoshinobu Tsukada</t>
  </si>
  <si>
    <t>Dylan Frittelli</t>
  </si>
  <si>
    <t>Roberto Diaz</t>
  </si>
  <si>
    <t>Andres Echavarria</t>
  </si>
  <si>
    <t>Chan Kim</t>
  </si>
  <si>
    <t>Andy Pope</t>
  </si>
  <si>
    <t>Robert Rohanna</t>
  </si>
  <si>
    <t>Wei-Tze Yeh</t>
  </si>
  <si>
    <t>Mark Anderson</t>
  </si>
  <si>
    <t>Marcus Kinhult</t>
  </si>
  <si>
    <t>Bryan Bigley</t>
  </si>
  <si>
    <t>Anthony Brown</t>
  </si>
  <si>
    <t>Riley Wheeldon</t>
  </si>
  <si>
    <t>Steve Flesch</t>
  </si>
  <si>
    <t>Chieh-Po Lee</t>
  </si>
  <si>
    <t>Daniel Mazziotta</t>
  </si>
  <si>
    <t>Wilson Choo</t>
  </si>
  <si>
    <t>Robert Carlsson</t>
  </si>
  <si>
    <t>Scott Gardiner</t>
  </si>
  <si>
    <t>Daniel Greene</t>
  </si>
  <si>
    <t>Airil-rizman Zahari</t>
  </si>
  <si>
    <t>Brady Watt</t>
  </si>
  <si>
    <t>Nate Lashley</t>
  </si>
  <si>
    <t>Nathan Tyler</t>
  </si>
  <si>
    <t>Michael Hebert</t>
  </si>
  <si>
    <t>Grant Jackson</t>
  </si>
  <si>
    <t>Shubhankar Sharma</t>
  </si>
  <si>
    <t>Paul Howard</t>
  </si>
  <si>
    <t>Daniel Alfredo Vancsik</t>
  </si>
  <si>
    <t>Charlie Ford</t>
  </si>
  <si>
    <t>Daniel Nisbet</t>
  </si>
  <si>
    <t>Darren Wright</t>
  </si>
  <si>
    <t>Chris Lloyd</t>
  </si>
  <si>
    <t>Brinson Paolini</t>
  </si>
  <si>
    <t>Ki Sang Lee</t>
  </si>
  <si>
    <t>Puma Dominguez</t>
  </si>
  <si>
    <t>John Catlin</t>
  </si>
  <si>
    <t>Ben Silverman</t>
  </si>
  <si>
    <t>Niall Kearney</t>
  </si>
  <si>
    <t>Yuki Kono</t>
  </si>
  <si>
    <t>Junseok Lee</t>
  </si>
  <si>
    <t>Francois Calmels</t>
  </si>
  <si>
    <t>Annop Tangkamolprasert</t>
  </si>
  <si>
    <t>Chris Selfridge</t>
  </si>
  <si>
    <t>Juan Francisco Sarasti</t>
  </si>
  <si>
    <t>Ian Davis</t>
  </si>
  <si>
    <t>Mark Hensby</t>
  </si>
  <si>
    <t>William Kropp</t>
  </si>
  <si>
    <t>Keith Mitchell</t>
  </si>
  <si>
    <t>Dominic Bozzelli</t>
  </si>
  <si>
    <t>Wenyi Huang</t>
  </si>
  <si>
    <t>Ryuko Tokimatsu</t>
  </si>
  <si>
    <t>Brian Richey</t>
  </si>
  <si>
    <t>Danthai Boonma</t>
  </si>
  <si>
    <t>Jimmy Gunn</t>
  </si>
  <si>
    <t>Adam Schenk</t>
  </si>
  <si>
    <t>Yi Cao</t>
  </si>
  <si>
    <t>Se Jun Yoon</t>
  </si>
  <si>
    <t>George Woolgar</t>
  </si>
  <si>
    <t>Jeff Maggert</t>
  </si>
  <si>
    <t>Jonathan Moore</t>
  </si>
  <si>
    <t>Matthew Southgate</t>
  </si>
  <si>
    <t>Adam Crawford</t>
  </si>
  <si>
    <t>Alistair Presnell</t>
  </si>
  <si>
    <t>Shintaro Kai</t>
  </si>
  <si>
    <t>Kemarol Baharin</t>
  </si>
  <si>
    <t>Jake Redman</t>
  </si>
  <si>
    <t>Santiago Rivas</t>
  </si>
  <si>
    <t>Pep Angles</t>
  </si>
  <si>
    <t>Romain Bechu</t>
  </si>
  <si>
    <t>Pol Bech</t>
  </si>
  <si>
    <t>Christofer Blomstrand</t>
  </si>
  <si>
    <t>Sam Connor</t>
  </si>
  <si>
    <t>Borja Echart</t>
  </si>
  <si>
    <t>Daniel Jennevret</t>
  </si>
  <si>
    <t>Christopher Lang</t>
  </si>
  <si>
    <t>Oliver Lindell</t>
  </si>
  <si>
    <t>Richard Pettersson</t>
  </si>
  <si>
    <t>Niccolo Ravano</t>
  </si>
  <si>
    <t>Jamie Rutherford</t>
  </si>
  <si>
    <t>Matthew Guyatt</t>
  </si>
  <si>
    <t>Derick Petersen</t>
  </si>
  <si>
    <t>Jeev Milkha Singh</t>
  </si>
  <si>
    <t>Choi Joon-woo</t>
  </si>
  <si>
    <t>Bronson La'Cassie</t>
  </si>
  <si>
    <t>Arnond Vongvanij</t>
  </si>
  <si>
    <t>Ross Beal</t>
  </si>
  <si>
    <t>Adrien Saddier</t>
  </si>
  <si>
    <t>Ryan Brehm</t>
  </si>
  <si>
    <t>Marius Meyer</t>
  </si>
  <si>
    <t>Kazuhiko Hosokawa</t>
  </si>
  <si>
    <t>Rizal Amin</t>
  </si>
  <si>
    <t>Lincoln Tighe</t>
  </si>
  <si>
    <t>Carlos Aguilar</t>
  </si>
  <si>
    <t>Jose Maria Olazabal</t>
  </si>
  <si>
    <t>Nicolas Geyger</t>
  </si>
  <si>
    <t>Nils Floren</t>
  </si>
  <si>
    <t>Birgir Hafthorsson</t>
  </si>
  <si>
    <t>Jack Munro</t>
  </si>
  <si>
    <t>Tatsunori Nukaga</t>
  </si>
  <si>
    <t>Piya Swangarunporn</t>
  </si>
  <si>
    <t>Ben Leong</t>
  </si>
  <si>
    <t>Ryan Lynch</t>
  </si>
  <si>
    <t>Aaron Pike</t>
  </si>
  <si>
    <t>Brian Casey</t>
  </si>
  <si>
    <t>Mikumu Horikawa</t>
  </si>
  <si>
    <t>Bio Kim</t>
  </si>
  <si>
    <t>Daisuke Maruyama</t>
  </si>
  <si>
    <t>Josh Teater</t>
  </si>
  <si>
    <t>Ockert Strydom</t>
  </si>
  <si>
    <t>Dan Woltman</t>
  </si>
  <si>
    <t>Daniel Chopra</t>
  </si>
  <si>
    <t>Corey Conners</t>
  </si>
  <si>
    <t>Benedict Parker</t>
  </si>
  <si>
    <t>Koki Shiomi</t>
  </si>
  <si>
    <t>Ryan Ruffels</t>
  </si>
  <si>
    <t>Clark Klaasen</t>
  </si>
  <si>
    <t>Netipong Sritonginn</t>
  </si>
  <si>
    <t>Joel Stalter</t>
  </si>
  <si>
    <t>Tetsuji Hiratsuka</t>
  </si>
  <si>
    <t>Paul Spargo</t>
  </si>
  <si>
    <t>2015 - OWR</t>
  </si>
  <si>
    <t>Craig Lee</t>
  </si>
  <si>
    <t>Jin Jeong</t>
  </si>
  <si>
    <t>Simon Khan</t>
  </si>
  <si>
    <t>Masanori Kobayashi</t>
  </si>
  <si>
    <t>Woody Austin</t>
  </si>
  <si>
    <t>Daniel Brooks</t>
  </si>
  <si>
    <t>Kim Hyung-Tae</t>
  </si>
  <si>
    <t>Simon Thornton</t>
  </si>
  <si>
    <t>Edward Loar</t>
  </si>
  <si>
    <t>Bob Estes</t>
  </si>
  <si>
    <t>Elmer Salvador</t>
  </si>
  <si>
    <t>Kunihiro Kamii</t>
  </si>
  <si>
    <t>Jose de Jesus Rodriguez</t>
  </si>
  <si>
    <t>Chawalit Plaphol</t>
  </si>
  <si>
    <t>James Kingston</t>
  </si>
  <si>
    <t>Kris Blanks</t>
  </si>
  <si>
    <t>Tim Sluiter</t>
  </si>
  <si>
    <t>Jack Wilson</t>
  </si>
  <si>
    <t>Patrick Cantlay</t>
  </si>
  <si>
    <t>Paul McGinley</t>
  </si>
  <si>
    <t>Fred Couples</t>
  </si>
  <si>
    <t>Michael Buttacavoli</t>
  </si>
  <si>
    <t>Lloyd Kennedy</t>
  </si>
  <si>
    <t>Shigeru Nonaka</t>
  </si>
  <si>
    <t>Adam Gee</t>
  </si>
  <si>
    <t>Dohoon Kim</t>
  </si>
  <si>
    <t>Manuel Villegas</t>
  </si>
  <si>
    <t>Richard Johnson</t>
  </si>
  <si>
    <t>Andrea Rota</t>
  </si>
  <si>
    <t>David Higgins</t>
  </si>
  <si>
    <t>Timothy O'Neal</t>
  </si>
  <si>
    <t>Poom Saksansin</t>
  </si>
  <si>
    <t>Jeff Gove</t>
  </si>
  <si>
    <t>Agustin Domingo</t>
  </si>
  <si>
    <t>JJ Senekal</t>
  </si>
  <si>
    <t>Wes Homan</t>
  </si>
  <si>
    <t>Gareth Shaw</t>
  </si>
  <si>
    <t>Warren Abery</t>
  </si>
  <si>
    <t>Lee Chang-woo</t>
  </si>
  <si>
    <t>Niklas Lemke</t>
  </si>
  <si>
    <t>Jamie Elson</t>
  </si>
  <si>
    <t>Matthew Stieger</t>
  </si>
  <si>
    <t>James Byrne</t>
  </si>
  <si>
    <t>Nate McCoy</t>
  </si>
  <si>
    <t>Peter Hedblom</t>
  </si>
  <si>
    <t>Chris Wilson</t>
  </si>
  <si>
    <t>Josh Persons</t>
  </si>
  <si>
    <t>Peter Senior</t>
  </si>
  <si>
    <t>Fernando Mechereffe</t>
  </si>
  <si>
    <t>Josh Broadaway</t>
  </si>
  <si>
    <t>Nick Rousey</t>
  </si>
  <si>
    <t>Michael Gligic</t>
  </si>
  <si>
    <t>Michael Wright</t>
  </si>
  <si>
    <t>Richard McDonald</t>
  </si>
  <si>
    <t>James Bowen</t>
  </si>
  <si>
    <t>Steven Conran</t>
  </si>
  <si>
    <t>Samuel Cyr</t>
  </si>
  <si>
    <t>Michael Jonzon</t>
  </si>
  <si>
    <t>Kenneth Ferrie</t>
  </si>
  <si>
    <t>Aaron Goldberg</t>
  </si>
  <si>
    <t>Ruan de Smidt</t>
  </si>
  <si>
    <t>David Klein</t>
  </si>
  <si>
    <t>Franklin Corpening</t>
  </si>
  <si>
    <t>David Bradshaw</t>
  </si>
  <si>
    <t>Greg Machtaler</t>
  </si>
  <si>
    <t>Adam Stephens</t>
  </si>
  <si>
    <t>Alexandre Kaleka</t>
  </si>
  <si>
    <t>Luis Claverie</t>
  </si>
  <si>
    <t>Iain Steel</t>
  </si>
  <si>
    <t>D.J. Brigman</t>
  </si>
  <si>
    <t>Tyrone Ferreira</t>
  </si>
  <si>
    <t>Wallace Booth</t>
  </si>
  <si>
    <t>Jay Bayron</t>
  </si>
  <si>
    <t>Duncan Stewart</t>
  </si>
  <si>
    <t>Peter Campbell</t>
  </si>
  <si>
    <t>Kevin Foley</t>
  </si>
  <si>
    <t>Desvonde Botes</t>
  </si>
  <si>
    <t>Malcolm Kokocinski</t>
  </si>
  <si>
    <t>Rory Hie</t>
  </si>
  <si>
    <t>Rufino Bayron</t>
  </si>
  <si>
    <t>Colin Montgomerie</t>
  </si>
  <si>
    <t>Mackenzie Hughes</t>
  </si>
  <si>
    <t>Joong Kyung Mo</t>
  </si>
  <si>
    <t>David Vanegas</t>
  </si>
  <si>
    <t>Espen Kofstad</t>
  </si>
  <si>
    <t>Ryosuke Kinoshita</t>
  </si>
  <si>
    <t>Knut Borsheim</t>
  </si>
  <si>
    <t>Paul Dwyer</t>
  </si>
  <si>
    <t>Hunter Haas</t>
  </si>
  <si>
    <t>CJ Plessis</t>
  </si>
  <si>
    <t>Dodge Kemmer</t>
  </si>
  <si>
    <t>Benjamin Alvarado</t>
  </si>
  <si>
    <t>Trevor Murphy</t>
  </si>
  <si>
    <t>Ty Capps</t>
  </si>
  <si>
    <t>Paul Claxton</t>
  </si>
  <si>
    <t>Scott Laycock</t>
  </si>
  <si>
    <t>Leroux Ferreira</t>
  </si>
  <si>
    <t>Hugo Leon</t>
  </si>
  <si>
    <t>Damian Ulrich</t>
  </si>
  <si>
    <t>Khor Kheng-Hwai</t>
  </si>
  <si>
    <t>Anthony Summers</t>
  </si>
  <si>
    <t>Doug McGuigan</t>
  </si>
  <si>
    <t>Will Claxton</t>
  </si>
  <si>
    <t>Ross Wellington</t>
  </si>
  <si>
    <t>Mitsuhiko Hashizume</t>
  </si>
  <si>
    <t>Bobby Gates</t>
  </si>
  <si>
    <t>Martin du Toit</t>
  </si>
  <si>
    <t>Jay Choi</t>
  </si>
  <si>
    <t>Wisut Artjanawat</t>
  </si>
  <si>
    <t>Tirawat Kaewsiribandt</t>
  </si>
  <si>
    <t>Bhavik Patel</t>
  </si>
  <si>
    <t>Bryce Easton</t>
  </si>
  <si>
    <t>Gregory Main</t>
  </si>
  <si>
    <t>Wil Besseling</t>
  </si>
  <si>
    <t>David Lutterus</t>
  </si>
  <si>
    <t>Camilo Benedetti</t>
  </si>
  <si>
    <t>Yui Ueda</t>
  </si>
  <si>
    <t>Jose Toledo</t>
  </si>
  <si>
    <t>Rafael Echenique</t>
  </si>
  <si>
    <t>Donlaphatchai Niyomchon</t>
  </si>
  <si>
    <t>Clement Sordet</t>
  </si>
  <si>
    <t>Hsieh Tung-shu</t>
  </si>
  <si>
    <t>Krister Eriksson</t>
  </si>
  <si>
    <t>Tom Watson</t>
  </si>
  <si>
    <t>Chiragh Kumar</t>
  </si>
  <si>
    <t>Cory Renfrew</t>
  </si>
  <si>
    <t>Alastair Forsyth</t>
  </si>
  <si>
    <t>Max Gilbert</t>
  </si>
  <si>
    <t>Thomas Levet</t>
  </si>
  <si>
    <t>Wen-Teh Lu</t>
  </si>
  <si>
    <t>Tain Lee</t>
  </si>
  <si>
    <t>Ryan Cairns</t>
  </si>
  <si>
    <t>Koh Deng-shan</t>
  </si>
  <si>
    <t>Adam Cornelson</t>
  </si>
  <si>
    <t>Phillip Price</t>
  </si>
  <si>
    <t>Billy Mayfair</t>
  </si>
  <si>
    <t>Heinrich Bruiners</t>
  </si>
  <si>
    <t>Jakraphan Premsirigorn</t>
  </si>
  <si>
    <t>John Ellis</t>
  </si>
  <si>
    <t>Kyung-Nam Kang</t>
  </si>
  <si>
    <t>Matt Carvell</t>
  </si>
  <si>
    <t>Hyun Bin Park</t>
  </si>
  <si>
    <t>Anthony Kang</t>
  </si>
  <si>
    <t>Poosit Supupramai</t>
  </si>
  <si>
    <t>Guillaume Cambis</t>
  </si>
  <si>
    <t>Brett Wetterich</t>
  </si>
  <si>
    <t>Scott Fallon</t>
  </si>
  <si>
    <t>Thomas Norret</t>
  </si>
  <si>
    <t>Jose Garrido</t>
  </si>
  <si>
    <t>Ben Kohles</t>
  </si>
  <si>
    <t>Kyle Stough</t>
  </si>
  <si>
    <t>Nathan Kimsey</t>
  </si>
  <si>
    <t>Mauricio Azcue</t>
  </si>
  <si>
    <t>Brody Ninyette</t>
  </si>
  <si>
    <t>Andrew Kelly</t>
  </si>
  <si>
    <t>Maxwell McCardle</t>
  </si>
  <si>
    <t>Supakorn Utaipat</t>
  </si>
  <si>
    <t>Jin-jae Byun</t>
  </si>
  <si>
    <t>Mathias Eggenberger</t>
  </si>
  <si>
    <t>Peter O'Malley</t>
  </si>
  <si>
    <t>Alan Dunbar</t>
  </si>
  <si>
    <t>Sandy Lyle</t>
  </si>
  <si>
    <t>Michael Long</t>
  </si>
  <si>
    <t>Sebastian Saavedra</t>
  </si>
  <si>
    <t>Dan McCarthy</t>
  </si>
  <si>
    <t>Scott Dunlap</t>
  </si>
  <si>
    <t>Kevin Sutherland</t>
  </si>
  <si>
    <t>Joe Panzeri</t>
  </si>
  <si>
    <t>Tom Bond</t>
  </si>
  <si>
    <t>Lindani Ndwandwe</t>
  </si>
  <si>
    <t>Jean Baptiste Gonnet</t>
  </si>
  <si>
    <t>Choo Tze-huang</t>
  </si>
  <si>
    <t>Kiyoshi Miyazato</t>
  </si>
  <si>
    <t>Keenan Davidse</t>
  </si>
  <si>
    <t>Makoto Inoue</t>
  </si>
  <si>
    <t>Philip Pettitt, Jr.</t>
  </si>
  <si>
    <t>Martin Rominger</t>
  </si>
  <si>
    <t>Masamichi Uehira</t>
  </si>
  <si>
    <t>Joakim Rask</t>
  </si>
  <si>
    <t>Toru Suzuki</t>
  </si>
  <si>
    <t>Ryan Sullivan</t>
  </si>
  <si>
    <t>Mathew Perry</t>
  </si>
  <si>
    <t>Tomokazu Yoshinaga</t>
  </si>
  <si>
    <t>Andre Stolz</t>
  </si>
  <si>
    <t>Jiman Kang</t>
  </si>
  <si>
    <t>Jamie Arnold</t>
  </si>
  <si>
    <t>Nick Flanagan</t>
  </si>
  <si>
    <t>Chris Williams</t>
  </si>
  <si>
    <t>Gato Zarlenga</t>
  </si>
  <si>
    <t>Andrew Martin</t>
  </si>
  <si>
    <t>Boonchu Ruangkit</t>
  </si>
  <si>
    <t>Charl Coetzee</t>
  </si>
  <si>
    <t>Gary Lockerbie</t>
  </si>
  <si>
    <t>Hsu Mong-nan</t>
  </si>
  <si>
    <t>Alex Haindl</t>
  </si>
  <si>
    <t>Sung-Ho Lee</t>
  </si>
  <si>
    <t>Steven Ferreira</t>
  </si>
  <si>
    <t>Wil Collins</t>
  </si>
  <si>
    <t>Joe Affrunti</t>
  </si>
  <si>
    <t>Lee Williams</t>
  </si>
  <si>
    <t>Matt Hendrix</t>
  </si>
  <si>
    <t>Steve Carney</t>
  </si>
  <si>
    <t>Jeff Dennis</t>
  </si>
  <si>
    <t>William Sjaichuddin</t>
  </si>
  <si>
    <t>Kenichi Kuboya</t>
  </si>
  <si>
    <t>Steve Surry</t>
  </si>
  <si>
    <t>Joo-yeop Baek</t>
  </si>
  <si>
    <t>Kaname Yokoo</t>
  </si>
  <si>
    <t>Nam-hun Kim Kim</t>
  </si>
  <si>
    <t>Ariel Canete</t>
  </si>
  <si>
    <t>Cliff Kresge</t>
  </si>
  <si>
    <t>Konosuke Nakazato</t>
  </si>
  <si>
    <t>Garrett Osborn</t>
  </si>
  <si>
    <t>Yoshikazu Haku</t>
  </si>
  <si>
    <t>Chris Rodgers</t>
  </si>
  <si>
    <t>Leigh McKechnie</t>
  </si>
  <si>
    <t>Christian Espinoza</t>
  </si>
  <si>
    <t>2016 - OWR</t>
  </si>
  <si>
    <t>Michael Campbell</t>
  </si>
  <si>
    <t>Kim Dae-sub</t>
  </si>
  <si>
    <t>Daniel Popovic</t>
  </si>
  <si>
    <t>Clodomiro Carranza</t>
  </si>
  <si>
    <t>James Busby</t>
  </si>
  <si>
    <t>Paul Haley II</t>
  </si>
  <si>
    <t>Seong Ho Lee</t>
  </si>
  <si>
    <t>Allan Versfeld</t>
  </si>
  <si>
    <t>Raymond Russell</t>
  </si>
  <si>
    <t>Peter Wilson</t>
  </si>
  <si>
    <t>Inn Choon Hwang</t>
  </si>
  <si>
    <t>Darren Beck</t>
  </si>
  <si>
    <t>Digvijay Singh</t>
  </si>
  <si>
    <t>Norio Shinozaki</t>
  </si>
  <si>
    <t>Joonas Granberg</t>
  </si>
  <si>
    <t>Che-huang Tsai</t>
  </si>
  <si>
    <t>Joseph Bramlett</t>
  </si>
  <si>
    <t>Ignacio Garrido</t>
  </si>
  <si>
    <t>Sam Little</t>
  </si>
  <si>
    <t>Takashi Kanemoto</t>
  </si>
  <si>
    <t>Oscar Serna</t>
  </si>
  <si>
    <t>Len Mattiace</t>
  </si>
  <si>
    <t>Julien Brun</t>
  </si>
  <si>
    <t>Jeff Klauk</t>
  </si>
  <si>
    <t>Lloyd Saltman</t>
  </si>
  <si>
    <t>Maximiliano Godoy</t>
  </si>
  <si>
    <t>Darryn Lloyd</t>
  </si>
  <si>
    <t>Pawin Ingkhapradit</t>
  </si>
  <si>
    <t>Richard Scott</t>
  </si>
  <si>
    <t>Himmat Rai</t>
  </si>
  <si>
    <t>Kim Sung-Yoon</t>
  </si>
  <si>
    <t>Eun Shin Park</t>
  </si>
  <si>
    <t>B.J. Staten</t>
  </si>
  <si>
    <t>Chris Riley</t>
  </si>
  <si>
    <t>Chan Yih-shin</t>
  </si>
  <si>
    <t>Kevin Kim</t>
  </si>
  <si>
    <t>Matias O'Curry</t>
  </si>
  <si>
    <t>Duffy Waldorf</t>
  </si>
  <si>
    <t>Sushi Ishigaki</t>
  </si>
  <si>
    <t>Michael Connell</t>
  </si>
  <si>
    <t>Steven Jones</t>
  </si>
  <si>
    <t>Oscar Floren</t>
  </si>
  <si>
    <t>Andrea Perrino</t>
  </si>
  <si>
    <t>Guy Boros</t>
  </si>
  <si>
    <t>Ryan McCarthy</t>
  </si>
  <si>
    <t>Lee In-woo</t>
  </si>
  <si>
    <t>Lee Janzen</t>
  </si>
  <si>
    <t>Scott Gutschewski</t>
  </si>
  <si>
    <t>Yosuke Asaji</t>
  </si>
  <si>
    <t>James White</t>
  </si>
  <si>
    <t>Billy Andrade</t>
  </si>
  <si>
    <t>Harrison Frazar</t>
  </si>
  <si>
    <t>Joey Snyder III</t>
  </si>
  <si>
    <t>Kim Felton</t>
  </si>
  <si>
    <t>Koichiro Kawano</t>
  </si>
  <si>
    <t>Jae-Han Chun</t>
  </si>
  <si>
    <t>Benjamin Fox</t>
  </si>
  <si>
    <t>Darren Tan</t>
  </si>
  <si>
    <t>Sebastian Fernandez</t>
  </si>
  <si>
    <t>Todd Hamilton</t>
  </si>
  <si>
    <t>Tetsuya Haraguchi</t>
  </si>
  <si>
    <t>Mark Calcavecchia</t>
  </si>
  <si>
    <t>Ted Purdy</t>
  </si>
  <si>
    <t>Brandon Pieters</t>
  </si>
  <si>
    <t>Peter Lonard</t>
  </si>
  <si>
    <t>Wook-Soon Kang</t>
  </si>
  <si>
    <t>Tommy Nakajima</t>
  </si>
  <si>
    <t>Luke Goddard</t>
  </si>
  <si>
    <t>Rafael Gomez</t>
  </si>
  <si>
    <t>Gary Orr</t>
  </si>
  <si>
    <t>Hans Peter Bacher</t>
  </si>
  <si>
    <t>Chris Epperson</t>
  </si>
  <si>
    <t>Nick Dougherty</t>
  </si>
  <si>
    <t>Rich Beem</t>
  </si>
  <si>
    <t>Julio Zapata</t>
  </si>
  <si>
    <t>Kalle Samooja</t>
  </si>
  <si>
    <t>Markus Brier</t>
  </si>
  <si>
    <t>Matt Haines</t>
  </si>
  <si>
    <t>Divan van den Heever</t>
  </si>
  <si>
    <t>Brandon Harkins</t>
  </si>
  <si>
    <t>Jarrod Lyle</t>
  </si>
  <si>
    <t>Randall Hutchison</t>
  </si>
  <si>
    <t>Skip Kendall</t>
  </si>
  <si>
    <t>Marc Pucay</t>
  </si>
  <si>
    <t>Bradford Vaughan</t>
  </si>
  <si>
    <t>Florian Pragant</t>
  </si>
  <si>
    <t>Roland Steiner</t>
  </si>
  <si>
    <t>Callum MaCaulay</t>
  </si>
  <si>
    <t>Chien Soon Lu</t>
  </si>
  <si>
    <t>James McLean</t>
  </si>
  <si>
    <t>Sebi Garcia</t>
  </si>
  <si>
    <t>Garry Houston</t>
  </si>
  <si>
    <t>Guido Van Der Valk</t>
  </si>
  <si>
    <t>Sebastian Salem</t>
  </si>
  <si>
    <t>Will Strickler</t>
  </si>
  <si>
    <t>Wes Short, Jr.</t>
  </si>
  <si>
    <t>Anthony Michael</t>
  </si>
  <si>
    <t>Daniel Bringolf</t>
  </si>
  <si>
    <t>Nick Gillespie</t>
  </si>
  <si>
    <t>Alan Wagner</t>
  </si>
  <si>
    <t>Christian Nilsson</t>
  </si>
  <si>
    <t>Nate Smith</t>
  </si>
  <si>
    <t>Brad Shilton</t>
  </si>
  <si>
    <t>Chris Campbell</t>
  </si>
  <si>
    <t>Francis McGuirk</t>
  </si>
  <si>
    <t>Armando Villarreal</t>
  </si>
  <si>
    <t>Michael Bradley</t>
  </si>
  <si>
    <t>Hidezumi Shirakata</t>
  </si>
  <si>
    <t>Vasin Sripattranusorn</t>
  </si>
  <si>
    <t>Clint Rice</t>
  </si>
  <si>
    <t>Mathias Gronberg</t>
  </si>
  <si>
    <t>Carlos Franco</t>
  </si>
  <si>
    <t>Michael Sims</t>
  </si>
  <si>
    <t>Masatsugo Morofuji</t>
  </si>
  <si>
    <t>Tom Pernice Jr.</t>
  </si>
  <si>
    <t>Hank Kuehne</t>
  </si>
  <si>
    <t>Rocco Mediate</t>
  </si>
  <si>
    <t>Alan McLean</t>
  </si>
  <si>
    <t>Dustin Garza</t>
  </si>
  <si>
    <t>Reid Edstrom</t>
  </si>
  <si>
    <t>Max Glauert</t>
  </si>
  <si>
    <t>David Dragoo</t>
  </si>
  <si>
    <t>Ron Whittaker</t>
  </si>
  <si>
    <t>Steven O'Hara</t>
  </si>
  <si>
    <t>Federico Colombo</t>
  </si>
  <si>
    <t>Reinier Saxton</t>
  </si>
  <si>
    <t>Kent Eger</t>
  </si>
  <si>
    <t>Matt Marshall</t>
  </si>
  <si>
    <t>Andrew Roque</t>
  </si>
  <si>
    <t>Desne van den Bergh</t>
  </si>
  <si>
    <t>Floris De Vries</t>
  </si>
  <si>
    <t>Sung Lee</t>
  </si>
  <si>
    <t>Corey Nagy</t>
  </si>
  <si>
    <t>Anthony Snobeck</t>
  </si>
  <si>
    <t>Jarmo Sandelin</t>
  </si>
  <si>
    <t>Marco Ruiz</t>
  </si>
  <si>
    <t>Klas Eriksson</t>
  </si>
  <si>
    <t>Chris Killmer</t>
  </si>
  <si>
    <t>Kevin Tucker</t>
  </si>
  <si>
    <t>Cesar Costilla</t>
  </si>
  <si>
    <t>Jose Coceres</t>
  </si>
  <si>
    <t>Wolmer Murillo</t>
  </si>
  <si>
    <t>2013 - OWR</t>
  </si>
  <si>
    <t>2014 - OWR</t>
  </si>
  <si>
    <t>Anthony Kim</t>
  </si>
  <si>
    <t>Scott Verplank</t>
  </si>
  <si>
    <t>Paul Goydos</t>
  </si>
  <si>
    <t>David Gleeson</t>
  </si>
  <si>
    <t>Mamo Osanai</t>
  </si>
  <si>
    <t>Martin Wiegele</t>
  </si>
  <si>
    <t>Cesar Monasterio</t>
  </si>
  <si>
    <t>Matthew Zions</t>
  </si>
  <si>
    <t>Kirk Triplett</t>
  </si>
  <si>
    <t>Danny Denison</t>
  </si>
  <si>
    <t>Brian Smock</t>
  </si>
  <si>
    <t>Hirohito Koizumi</t>
  </si>
  <si>
    <t>Zaw Moe</t>
  </si>
  <si>
    <t>Neven Basic</t>
  </si>
  <si>
    <t>Andrew Tschudin</t>
  </si>
  <si>
    <t>Stuart Anderson</t>
  </si>
  <si>
    <t>Matt McQuillan</t>
  </si>
  <si>
    <t>Nobuhito Sato</t>
  </si>
  <si>
    <t>Steve Friesen</t>
  </si>
  <si>
    <t>Joe Ogilvie</t>
  </si>
  <si>
    <t>Jamie Moul</t>
  </si>
  <si>
    <t>Masafumi Kawase</t>
  </si>
  <si>
    <t>Craig Bowden</t>
  </si>
  <si>
    <t>Andrew Parr</t>
  </si>
  <si>
    <t>Scott McCarron</t>
  </si>
  <si>
    <t>Michiel Bothma</t>
  </si>
  <si>
    <t>Han Min-kyu</t>
  </si>
  <si>
    <t>Garrett Sapp</t>
  </si>
  <si>
    <t>Nicolas Meitinger</t>
  </si>
  <si>
    <t>Craig Parry</t>
  </si>
  <si>
    <t>Adam Blyth</t>
  </si>
  <si>
    <t>Andrew Tampion</t>
  </si>
  <si>
    <t>David Dixon</t>
  </si>
  <si>
    <t>Mitsuhiro Tateyama</t>
  </si>
  <si>
    <t>Garrett Willis</t>
  </si>
  <si>
    <t>Chris Gane</t>
  </si>
  <si>
    <t>Diego Vanegas</t>
  </si>
  <si>
    <t>Paul Sheehan</t>
  </si>
  <si>
    <t>Lucho Dodda</t>
  </si>
  <si>
    <t>Craig Hancock</t>
  </si>
  <si>
    <t>Rafael Romero</t>
  </si>
  <si>
    <t>Park Do-kyu</t>
  </si>
  <si>
    <t>Paulo Pinto</t>
  </si>
  <si>
    <t>Hunter Hamrick</t>
  </si>
  <si>
    <t>Stephen Dodd</t>
  </si>
  <si>
    <t>Danny Sahl</t>
  </si>
  <si>
    <t>Cody Slover</t>
  </si>
  <si>
    <t>Charles Warren</t>
  </si>
  <si>
    <t>Shaun Micheel</t>
  </si>
  <si>
    <t>Peter Baker</t>
  </si>
  <si>
    <t>Christophe Brazillier</t>
  </si>
  <si>
    <t>Roger Tambellini</t>
  </si>
  <si>
    <t>Ryan Haller</t>
  </si>
  <si>
    <t>Stephen Leaney</t>
  </si>
  <si>
    <t>Anton Haig</t>
  </si>
  <si>
    <t>Kevin Johnson</t>
  </si>
  <si>
    <t>Christopher DeForest</t>
  </si>
  <si>
    <t>Roberto Coceres</t>
  </si>
  <si>
    <t>Satoru Hirota</t>
  </si>
  <si>
    <t>Trey Denton</t>
  </si>
  <si>
    <t>Mao-Chang Sung</t>
  </si>
  <si>
    <t>Grant Muller</t>
  </si>
  <si>
    <t>Taigen Tsumagari</t>
  </si>
  <si>
    <t>Michael Allen</t>
  </si>
  <si>
    <t>Marc Turnesa</t>
  </si>
  <si>
    <t>Brent McCullough</t>
  </si>
  <si>
    <t>Teboho Sefatsa</t>
  </si>
  <si>
    <t>Benn Barham</t>
  </si>
  <si>
    <t>Rasmus Hjelm Nielsen</t>
  </si>
  <si>
    <t>James Sacheck</t>
  </si>
  <si>
    <t>Peter Gustafsson</t>
  </si>
  <si>
    <t>Kent Jones</t>
  </si>
  <si>
    <t>Jae-Ho Kim</t>
  </si>
  <si>
    <t>Marcus Cain</t>
  </si>
  <si>
    <t>T.C. Wang</t>
  </si>
  <si>
    <t>Udorn Duangdecha</t>
  </si>
  <si>
    <t>Vince Covello</t>
  </si>
  <si>
    <t>Lian-Wei Zhang</t>
  </si>
  <si>
    <t>Travis Hampshire</t>
  </si>
  <si>
    <t>Shankar Das</t>
  </si>
  <si>
    <t>Francois DeLamontagne</t>
  </si>
  <si>
    <t>Manav Jaini</t>
  </si>
  <si>
    <t>Bubba Dickerson</t>
  </si>
  <si>
    <t>Glenn Joyner</t>
  </si>
  <si>
    <t>JG Claassen</t>
  </si>
  <si>
    <t>Brian Unk</t>
  </si>
  <si>
    <t>Theunis Spangenberg</t>
  </si>
  <si>
    <t>Beau Hossler</t>
  </si>
  <si>
    <t>Joo Hewng-Chul</t>
  </si>
  <si>
    <t>Barry Lane</t>
  </si>
  <si>
    <t>Oliver Whiteley</t>
  </si>
  <si>
    <t>Josh Cunliffe</t>
  </si>
  <si>
    <t>Jordi Garcia del Mora</t>
  </si>
  <si>
    <t>Francisco Cerda</t>
  </si>
  <si>
    <t>Jesper Kennegard</t>
  </si>
  <si>
    <t>Bruce McDonald</t>
  </si>
  <si>
    <t>Tom Lehman</t>
  </si>
  <si>
    <t>Tae-kyu Lee</t>
  </si>
  <si>
    <t>DO NOT USE Si-woo</t>
  </si>
  <si>
    <t>Ashok Kumar</t>
  </si>
  <si>
    <t>Erik Flores</t>
  </si>
  <si>
    <t>Kunal Bhasin</t>
  </si>
  <si>
    <t>Brent Delahoussaye</t>
  </si>
  <si>
    <t>Corey Pavin</t>
  </si>
  <si>
    <t>Seong-Yong Kim</t>
  </si>
  <si>
    <t>Mahal Pearce</t>
  </si>
  <si>
    <t>Gustavo Acosta</t>
  </si>
  <si>
    <t>Federico Damus</t>
  </si>
  <si>
    <t>Sebastian MacLean</t>
  </si>
  <si>
    <t>Miles Tunnicliff</t>
  </si>
  <si>
    <t>Paul Streeter</t>
  </si>
  <si>
    <t>Martin Erlandsson</t>
  </si>
  <si>
    <t>Leigh Deagan</t>
  </si>
  <si>
    <t>Joaquin Estevez</t>
  </si>
  <si>
    <t>Lee Jung-hwan</t>
  </si>
  <si>
    <t>Albert Pistorius</t>
  </si>
  <si>
    <t>Wes Heffernan</t>
  </si>
  <si>
    <t>Kwanchai Tannin</t>
  </si>
  <si>
    <t>Janne Mommo</t>
  </si>
  <si>
    <t>2012 - OWR</t>
  </si>
  <si>
    <t>Christiaan Bezuidenhout</t>
  </si>
  <si>
    <t>Sebastian Munoz</t>
  </si>
  <si>
    <t>Brian Wesley</t>
  </si>
  <si>
    <t>Lee McCoy</t>
  </si>
  <si>
    <t>Daniel Fox</t>
  </si>
  <si>
    <t>Shintaro Kobayashi</t>
  </si>
  <si>
    <t>Bryson DeChambeau</t>
  </si>
  <si>
    <t>Shunya Takeyasu</t>
  </si>
  <si>
    <t>Scott Vincent</t>
  </si>
  <si>
    <t>Yi Keun Chang</t>
  </si>
  <si>
    <t>Ben Eccles</t>
  </si>
  <si>
    <t>Matt Wallace</t>
  </si>
  <si>
    <t>Franck Daux</t>
  </si>
  <si>
    <t>Richy Werenski</t>
  </si>
  <si>
    <t>Christopher Mivis</t>
  </si>
  <si>
    <t>Romain Langasque</t>
  </si>
  <si>
    <t>Matt Atkins</t>
  </si>
  <si>
    <t>Cheng Jin</t>
  </si>
  <si>
    <t>Todd Sinnott</t>
  </si>
  <si>
    <t>Michael Sim</t>
  </si>
  <si>
    <t>Alexander Knappe</t>
  </si>
  <si>
    <t>Antoine Schwartz</t>
  </si>
  <si>
    <t>Tim Hart</t>
  </si>
  <si>
    <t>John O'Toole</t>
  </si>
  <si>
    <t>He Ze-Yu</t>
  </si>
  <si>
    <t>Joshua Salah</t>
  </si>
  <si>
    <t>Daniel Pearce</t>
  </si>
  <si>
    <t>Hui-Lin Zhang</t>
  </si>
  <si>
    <t>Chanat Sakulpolphaisan</t>
  </si>
  <si>
    <t>Augusto Nunez</t>
  </si>
  <si>
    <t>Andrew Evans</t>
  </si>
  <si>
    <t>George Gandranata</t>
  </si>
  <si>
    <t>Rourke Van der Spuy</t>
  </si>
  <si>
    <t>Jarryd Felton</t>
  </si>
  <si>
    <t>Derek Rende</t>
  </si>
  <si>
    <t>Niclas Hellberg</t>
  </si>
  <si>
    <t>Daniel Valente</t>
  </si>
  <si>
    <t>Suradit Yongcharoenchai</t>
  </si>
  <si>
    <t>Anders Albertson</t>
  </si>
  <si>
    <t>Chao Haimeng</t>
  </si>
  <si>
    <t>Lanto Griffin</t>
  </si>
  <si>
    <t>Natthapong Niyomchon</t>
  </si>
  <si>
    <t>Benjamin Rusch</t>
  </si>
  <si>
    <t>Steven Fox</t>
  </si>
  <si>
    <t>Mikael Salminen</t>
  </si>
  <si>
    <t>Guillermo Pereira</t>
  </si>
  <si>
    <t>Toby Tree</t>
  </si>
  <si>
    <t>Rory Bourke</t>
  </si>
  <si>
    <t>Jurrian Van der Vaart</t>
  </si>
  <si>
    <t>Tobias Rosendahl</t>
  </si>
  <si>
    <t>Md. Shakhawat Sohel</t>
  </si>
  <si>
    <t>Ken Looper</t>
  </si>
  <si>
    <t>Bjorn Hellgren</t>
  </si>
  <si>
    <t>Johann Lopez Lazzaro</t>
  </si>
  <si>
    <t>Rory McNamara</t>
  </si>
  <si>
    <t>Benjamin Henry Poke</t>
  </si>
  <si>
    <t>Clement Berardo</t>
  </si>
  <si>
    <t>Christopher Wood</t>
  </si>
  <si>
    <t>Max Kramer</t>
  </si>
  <si>
    <t>Julian Kunzenbacher</t>
  </si>
  <si>
    <t>Juan Alvarez</t>
  </si>
  <si>
    <t>Bernard Neumayer</t>
  </si>
  <si>
    <t>Takumi Kanaya</t>
  </si>
  <si>
    <t>Ed Stedman</t>
  </si>
  <si>
    <t>Madalitso Muthiya</t>
  </si>
  <si>
    <t>Kelvin Day</t>
  </si>
  <si>
    <t>Luca Cianchetti</t>
  </si>
  <si>
    <t>Johannes Veerman</t>
  </si>
  <si>
    <t>Brandon Hagy</t>
  </si>
  <si>
    <t>Tian Yuan</t>
  </si>
  <si>
    <t>Bang Doo-Hwan</t>
  </si>
  <si>
    <t>N Thangaraja</t>
  </si>
  <si>
    <t>Bong-Sub Kim</t>
  </si>
  <si>
    <t>Curtis Luck</t>
  </si>
  <si>
    <t>Tom Shadbolt</t>
  </si>
  <si>
    <t>James Vargas</t>
  </si>
  <si>
    <t>Matthew Fitzpatrick </t>
  </si>
  <si>
    <t>Byeong-Hun An </t>
  </si>
  <si>
    <t>T97</t>
  </si>
  <si>
    <t>Patton Kizzire </t>
  </si>
  <si>
    <t>Brett Stegmaier </t>
  </si>
  <si>
    <t>Cameron Smith </t>
  </si>
  <si>
    <t>Bronson Burgoon </t>
  </si>
  <si>
    <t>Thomas Aiken </t>
  </si>
  <si>
    <t>T140</t>
  </si>
  <si>
    <t>T159</t>
  </si>
  <si>
    <t>T172</t>
  </si>
  <si>
    <t>Bernd Wiesberger </t>
  </si>
  <si>
    <t>Peter Malnati </t>
  </si>
  <si>
    <t>Jarrod Lyle </t>
  </si>
  <si>
    <t>T151</t>
  </si>
  <si>
    <t>Shane Bertsch </t>
  </si>
  <si>
    <t>Michael Kim </t>
  </si>
  <si>
    <t>Tyler Aldridge </t>
  </si>
  <si>
    <t>T176</t>
  </si>
  <si>
    <t>Hunter Stewart</t>
  </si>
  <si>
    <t>T180</t>
  </si>
  <si>
    <t>T179</t>
  </si>
  <si>
    <t>Martin Piller </t>
  </si>
  <si>
    <t>T187</t>
  </si>
  <si>
    <t>Rob Oppenheim </t>
  </si>
  <si>
    <t>T186</t>
  </si>
  <si>
    <t>Steve Marino </t>
  </si>
  <si>
    <t>Andrew Landry </t>
  </si>
  <si>
    <t>Andy Sullivan </t>
  </si>
  <si>
    <t>T207</t>
  </si>
  <si>
    <t>Rhein Gibson </t>
  </si>
  <si>
    <t>Lucas Lee </t>
  </si>
  <si>
    <t>2016 - WR</t>
  </si>
  <si>
    <t>T167</t>
  </si>
  <si>
    <t>T189</t>
  </si>
  <si>
    <t>T195</t>
  </si>
  <si>
    <t>T198</t>
  </si>
  <si>
    <t>T209</t>
  </si>
  <si>
    <t>2016 - Driving Distance</t>
  </si>
  <si>
    <t>T120</t>
  </si>
  <si>
    <t>T200</t>
  </si>
  <si>
    <t>2016 - Scrambling</t>
  </si>
  <si>
    <t>T114</t>
  </si>
  <si>
    <t>T156</t>
  </si>
  <si>
    <t>2016 - Strokes Gained Putting</t>
  </si>
  <si>
    <t>Aaron Goldberg</t>
  </si>
  <si>
    <t>Aaron Pike</t>
  </si>
  <si>
    <t>Aaron Townsend</t>
  </si>
  <si>
    <t>Abraham Ancer</t>
  </si>
  <si>
    <t>Adam Bland</t>
  </si>
  <si>
    <t>Adam Blyth</t>
  </si>
  <si>
    <t>Adam Cornelson</t>
  </si>
  <si>
    <t>Adam Crawford</t>
  </si>
  <si>
    <t>Adam Gee</t>
  </si>
  <si>
    <t>Adam Groom</t>
  </si>
  <si>
    <t>Adam Long</t>
  </si>
  <si>
    <t>Adam Schenk</t>
  </si>
  <si>
    <t>Adam Stephens</t>
  </si>
  <si>
    <t>Adam Svensson</t>
  </si>
  <si>
    <t>Adilson da Silva</t>
  </si>
  <si>
    <t>Adrian Otaegui</t>
  </si>
  <si>
    <t>Adrien Bernadet</t>
  </si>
  <si>
    <t>Adrien Saddier</t>
  </si>
  <si>
    <t>Agustin Domingo</t>
  </si>
  <si>
    <t>Airil-rizman Zahari</t>
  </si>
  <si>
    <t>Akinori Tani</t>
  </si>
  <si>
    <t>Akio Sadakata</t>
  </si>
  <si>
    <t>Alan McLean</t>
  </si>
  <si>
    <t>Alan Wagner</t>
  </si>
  <si>
    <t>Alastair Forsyth</t>
  </si>
  <si>
    <t>Albert Pistorius</t>
  </si>
  <si>
    <t>Albin Choi</t>
  </si>
  <si>
    <t>Alejandro Canizares</t>
  </si>
  <si>
    <t>Alessandro Tadini</t>
  </si>
  <si>
    <t>Alex Aragon</t>
  </si>
  <si>
    <t>Alex Haindl</t>
  </si>
  <si>
    <t>Alexander Bjork</t>
  </si>
  <si>
    <t>Alexander Knappe</t>
  </si>
  <si>
    <t>Alexander Levy</t>
  </si>
  <si>
    <t>Alexander Noren</t>
  </si>
  <si>
    <t>Alexandre Kaleka</t>
  </si>
  <si>
    <t>Allan Versfeld</t>
  </si>
  <si>
    <t>Alvaro Velasco</t>
  </si>
  <si>
    <t>Anders Albertson</t>
  </si>
  <si>
    <t>Andre Stolz</t>
  </si>
  <si>
    <t>Andrea Pavan</t>
  </si>
  <si>
    <t>Andrea Perrino</t>
  </si>
  <si>
    <t>Andrea Rota</t>
  </si>
  <si>
    <t>Andreas Harto</t>
  </si>
  <si>
    <t>Andres Echavarria</t>
  </si>
  <si>
    <t>Andrew Curlewis</t>
  </si>
  <si>
    <t>Andrew Dodt</t>
  </si>
  <si>
    <t>Andrew Evans</t>
  </si>
  <si>
    <t>Andrew Georgiou</t>
  </si>
  <si>
    <t>Andrew Johnston</t>
  </si>
  <si>
    <t>Andrew Kelly</t>
  </si>
  <si>
    <t>Andrew Landry</t>
  </si>
  <si>
    <t>Andrew Marshall</t>
  </si>
  <si>
    <t>Andrew Martin</t>
  </si>
  <si>
    <t>Andrew McArthur</t>
  </si>
  <si>
    <t>Andrew Parr</t>
  </si>
  <si>
    <t>Andrew Roque</t>
  </si>
  <si>
    <t>Andrew Tampion</t>
  </si>
  <si>
    <t>Andrew Tschudin</t>
  </si>
  <si>
    <t>Andrew Yun</t>
  </si>
  <si>
    <t>Andy Pope</t>
  </si>
  <si>
    <t>Andy Winings</t>
  </si>
  <si>
    <t>Angelo Que</t>
  </si>
  <si>
    <t>Annop Tangkamolprasert</t>
  </si>
  <si>
    <t>Anthony Brown</t>
  </si>
  <si>
    <t>Anthony Kang</t>
  </si>
  <si>
    <t>Anthony Kim</t>
  </si>
  <si>
    <t>Anthony Michael</t>
  </si>
  <si>
    <t>Anthony Snobeck</t>
  </si>
  <si>
    <t>Anthony Summers</t>
  </si>
  <si>
    <t>Anthony Wall</t>
  </si>
  <si>
    <t>Antoine Schwartz</t>
  </si>
  <si>
    <t>Anton Haig</t>
  </si>
  <si>
    <t>Anton Wejshag</t>
  </si>
  <si>
    <t>Antonio Hortal</t>
  </si>
  <si>
    <t>Antonio Lascuna</t>
  </si>
  <si>
    <t>Arie Ahmad Irawan</t>
  </si>
  <si>
    <t>Ariel Canete</t>
  </si>
  <si>
    <t>Armando Favela</t>
  </si>
  <si>
    <t>Armando Villarreal</t>
  </si>
  <si>
    <t>Arnond Vongvanij</t>
  </si>
  <si>
    <t>Aron Price</t>
  </si>
  <si>
    <t>Ashley Chesters</t>
  </si>
  <si>
    <t>Ashley Hall</t>
  </si>
  <si>
    <t>Ashok Kumar</t>
  </si>
  <si>
    <t>Atiwit Janewattanano</t>
  </si>
  <si>
    <t>Atomu Shigenaga</t>
  </si>
  <si>
    <t>Atthaphon Prathummanee</t>
  </si>
  <si>
    <t>Augusto Nunez</t>
  </si>
  <si>
    <t>Austin Cook</t>
  </si>
  <si>
    <t>Azuma Yano</t>
  </si>
  <si>
    <t>B.J. Staten</t>
  </si>
  <si>
    <t>Bae Youn-ho</t>
  </si>
  <si>
    <t>Bang Doo-Hwan</t>
  </si>
  <si>
    <t>Barry Lane</t>
  </si>
  <si>
    <t>Beau Hossler</t>
  </si>
  <si>
    <t>Ben Eccles</t>
  </si>
  <si>
    <t>Ben Evans</t>
  </si>
  <si>
    <t>Ben Leong</t>
  </si>
  <si>
    <t>Ben Silverman</t>
  </si>
  <si>
    <t>Benedict Parker</t>
  </si>
  <si>
    <t>Benjamin Alvarado</t>
  </si>
  <si>
    <t>Benjamin Fox</t>
  </si>
  <si>
    <t>Benjamin Hebert</t>
  </si>
  <si>
    <t>Benjamin Henry Poke</t>
  </si>
  <si>
    <t>Benjamin Rusch</t>
  </si>
  <si>
    <t>Benn Barham</t>
  </si>
  <si>
    <t>Bernard Neumayer</t>
  </si>
  <si>
    <t>Bernard Ritthammer</t>
  </si>
  <si>
    <t>Berry Henson</t>
  </si>
  <si>
    <t>Bhavik Patel</t>
  </si>
  <si>
    <t>Billy Andrade</t>
  </si>
  <si>
    <t>Bio Kim</t>
  </si>
  <si>
    <t>Birgir Hafthorsson</t>
  </si>
  <si>
    <t>Bjorn Akesson</t>
  </si>
  <si>
    <t>Bjorn Hellgren</t>
  </si>
  <si>
    <t>Blake Snyder</t>
  </si>
  <si>
    <t>Bong-Sub Kim</t>
  </si>
  <si>
    <t>Boonchu Ruangkit</t>
  </si>
  <si>
    <t>Borja Echart</t>
  </si>
  <si>
    <t>Borja Virto Astudillo</t>
  </si>
  <si>
    <t>Brad Clapp</t>
  </si>
  <si>
    <t>Brad Elder</t>
  </si>
  <si>
    <t>Brad Hopfinger</t>
  </si>
  <si>
    <t>Brad Kennedy</t>
  </si>
  <si>
    <t>Brad Shilton</t>
  </si>
  <si>
    <t>Bradford Vaughan</t>
  </si>
  <si>
    <t>Bradley Dredge</t>
  </si>
  <si>
    <t>Brady Schnell</t>
  </si>
  <si>
    <t>Brady Watt</t>
  </si>
  <si>
    <t>Brandon Hagy</t>
  </si>
  <si>
    <t>Brandon Harkins</t>
  </si>
  <si>
    <t>Brandon Pieters</t>
  </si>
  <si>
    <t>Brandon Stone</t>
  </si>
  <si>
    <t>Brendan Jones</t>
  </si>
  <si>
    <t>Brent Delahoussaye</t>
  </si>
  <si>
    <t>Brent McCullough</t>
  </si>
  <si>
    <t>Brett Drewitt</t>
  </si>
  <si>
    <t>Brett Munson</t>
  </si>
  <si>
    <t>Brett Rumford</t>
  </si>
  <si>
    <t>Brett Stegmaier</t>
  </si>
  <si>
    <t>Brett Wetterich</t>
  </si>
  <si>
    <t>Brian Campbell</t>
  </si>
  <si>
    <t>Brian Casey</t>
  </si>
  <si>
    <t>Brian Richey</t>
  </si>
  <si>
    <t>Brian Smock</t>
  </si>
  <si>
    <t>Brian Unk</t>
  </si>
  <si>
    <t>Brian Wesley</t>
  </si>
  <si>
    <t>Brinson Paolini</t>
  </si>
  <si>
    <t>Brock Mackenzie</t>
  </si>
  <si>
    <t>Brody Ninyette</t>
  </si>
  <si>
    <t>Bronson Burgoon</t>
  </si>
  <si>
    <t>Bruce McDonald</t>
  </si>
  <si>
    <t>Bryan Bigley</t>
  </si>
  <si>
    <t>Bryce Easton</t>
  </si>
  <si>
    <t>Bubba Dickerson</t>
  </si>
  <si>
    <t>Callum MaCaulay</t>
  </si>
  <si>
    <t>Callum Mowat</t>
  </si>
  <si>
    <t>Callum Shinkwin</t>
  </si>
  <si>
    <t>Cameron Wilson</t>
  </si>
  <si>
    <t>Camilo Benedetti</t>
  </si>
  <si>
    <t>Carlos Aguilar</t>
  </si>
  <si>
    <t>Carlos Del Moral</t>
  </si>
  <si>
    <t>Carlos Franco</t>
  </si>
  <si>
    <t>Carlos Pigem</t>
  </si>
  <si>
    <t>Carlos Sainz Jr</t>
  </si>
  <si>
    <t>Casey O'Toole</t>
  </si>
  <si>
    <t>Cesar Costilla</t>
  </si>
  <si>
    <t>Cesar Monasterio</t>
  </si>
  <si>
    <t>Chan Kim</t>
  </si>
  <si>
    <t>Chan Shih-chang</t>
  </si>
  <si>
    <t>Chan Yih-shin</t>
  </si>
  <si>
    <t>Chanat Sakulpolphaisan</t>
  </si>
  <si>
    <t>Chao Haimeng</t>
  </si>
  <si>
    <t>Chapchai Nirat</t>
  </si>
  <si>
    <t>Charl Coetzee</t>
  </si>
  <si>
    <t>Charles Warren</t>
  </si>
  <si>
    <t>Charles-Edouard Russo</t>
  </si>
  <si>
    <t>Charlie Ford</t>
  </si>
  <si>
    <t>Chase Wright</t>
  </si>
  <si>
    <t>Chawalit Plaphol</t>
  </si>
  <si>
    <t>Che-huang Tsai</t>
  </si>
  <si>
    <t>Cheng Tsung Pan</t>
  </si>
  <si>
    <t>Chieh-Po Lee</t>
  </si>
  <si>
    <t>Chien Soon Lu</t>
  </si>
  <si>
    <t>Chih-Bing Lam</t>
  </si>
  <si>
    <t>Chi-Hsien Hsieh</t>
  </si>
  <si>
    <t>Chinnarat Phadungsil</t>
  </si>
  <si>
    <t>Chiragh Kumar</t>
  </si>
  <si>
    <t>Cho Min-jun</t>
  </si>
  <si>
    <t>Choi Ho-sung</t>
  </si>
  <si>
    <t>Choi Joon-woo</t>
  </si>
  <si>
    <t>Choo Tze-huang</t>
  </si>
  <si>
    <t>Chris Baker</t>
  </si>
  <si>
    <t>Chris Campbell</t>
  </si>
  <si>
    <t>Chris Doak</t>
  </si>
  <si>
    <t>Chris Epperson</t>
  </si>
  <si>
    <t>Chris Gane</t>
  </si>
  <si>
    <t>Chris Hanson</t>
  </si>
  <si>
    <t>Chris Killmer</t>
  </si>
  <si>
    <t>Chris Lloyd</t>
  </si>
  <si>
    <t>Chris Paisley</t>
  </si>
  <si>
    <t>Chris Riley</t>
  </si>
  <si>
    <t>Chris Rodgers</t>
  </si>
  <si>
    <t>Chris Selfridge</t>
  </si>
  <si>
    <t>Chris Smith</t>
  </si>
  <si>
    <t>Chris Swanepoel</t>
  </si>
  <si>
    <t>Chris Williams</t>
  </si>
  <si>
    <t>Chris Wilson</t>
  </si>
  <si>
    <t>Christiaan Basson</t>
  </si>
  <si>
    <t>Christiaan Bezuidenhout</t>
  </si>
  <si>
    <t>Christian Espinoza</t>
  </si>
  <si>
    <t>Christian Nilsson</t>
  </si>
  <si>
    <t>Christofer Blomstrand</t>
  </si>
  <si>
    <t>Christophe Brazillier</t>
  </si>
  <si>
    <t>Christopher DeForest</t>
  </si>
  <si>
    <t>Christopher Lang</t>
  </si>
  <si>
    <t>Christopher Mivis</t>
  </si>
  <si>
    <t>Christopher Ross</t>
  </si>
  <si>
    <t>Christopher Wood</t>
  </si>
  <si>
    <t>CJ Plessis</t>
  </si>
  <si>
    <t>Clark Klaasen</t>
  </si>
  <si>
    <t>Clayton Rask</t>
  </si>
  <si>
    <t>Clement Berardo</t>
  </si>
  <si>
    <t>Clement Sordet</t>
  </si>
  <si>
    <t>Cliff Kresge</t>
  </si>
  <si>
    <t>Clint Rice</t>
  </si>
  <si>
    <t>Clodomiro Carranza</t>
  </si>
  <si>
    <t>Cody Gribble</t>
  </si>
  <si>
    <t>Cody Slover</t>
  </si>
  <si>
    <t>Colin Montgomerie</t>
  </si>
  <si>
    <t>Colin Nel</t>
  </si>
  <si>
    <t>Connor Arendell</t>
  </si>
  <si>
    <t>Corey Nagy</t>
  </si>
  <si>
    <t>Corey Pavin</t>
  </si>
  <si>
    <t>Cory Renfrew</t>
  </si>
  <si>
    <t>Craig Barlow</t>
  </si>
  <si>
    <t>Craig Bowden</t>
  </si>
  <si>
    <t>Craig Hancock</t>
  </si>
  <si>
    <t>Craig Lee</t>
  </si>
  <si>
    <t>Craig Parry</t>
  </si>
  <si>
    <t>Curtis Luck</t>
  </si>
  <si>
    <t>Curtis Thompson</t>
  </si>
  <si>
    <t>Cyril Bouniol</t>
  </si>
  <si>
    <t>D.J. Brigman</t>
  </si>
  <si>
    <t>Daan Huizing</t>
  </si>
  <si>
    <t>Daehyun Kim</t>
  </si>
  <si>
    <t>Daisuke Kataoka</t>
  </si>
  <si>
    <t>Daisuke Maruyama</t>
  </si>
  <si>
    <t>Damian McGrane</t>
  </si>
  <si>
    <t>Damian Ulrich</t>
  </si>
  <si>
    <t>Damien Perrier</t>
  </si>
  <si>
    <t>Dan McCarthy</t>
  </si>
  <si>
    <t>Dan Woltman</t>
  </si>
  <si>
    <t>Danie van Tonder</t>
  </si>
  <si>
    <t>Daniel Alfredo Vancsik</t>
  </si>
  <si>
    <t>Daniel Balin</t>
  </si>
  <si>
    <t>Daniel Bringolf</t>
  </si>
  <si>
    <t>Daniel Brooks</t>
  </si>
  <si>
    <t>Daniel Fox</t>
  </si>
  <si>
    <t>Daniel Gaunt</t>
  </si>
  <si>
    <t>Daniel Greene</t>
  </si>
  <si>
    <t>Daniel Im</t>
  </si>
  <si>
    <t>Daniel Jennevret</t>
  </si>
  <si>
    <t>Daniel Mazziotta</t>
  </si>
  <si>
    <t>Daniel Miernicki</t>
  </si>
  <si>
    <t>Daniel Nisbet</t>
  </si>
  <si>
    <t>Daniel Pearce</t>
  </si>
  <si>
    <t>Daniel Popovic</t>
  </si>
  <si>
    <t>Daniel Valente</t>
  </si>
  <si>
    <t>Danny Chia</t>
  </si>
  <si>
    <t>Danny Denison</t>
  </si>
  <si>
    <t>Danny Sahl</t>
  </si>
  <si>
    <t>Danthai Boonma</t>
  </si>
  <si>
    <t>Darius Van Driel</t>
  </si>
  <si>
    <t>Darren Beck</t>
  </si>
  <si>
    <t>Darren Fichardt</t>
  </si>
  <si>
    <t>Darren Tan</t>
  </si>
  <si>
    <t>Darren Wright</t>
  </si>
  <si>
    <t>Darryn Lloyd</t>
  </si>
  <si>
    <t>David Bradshaw</t>
  </si>
  <si>
    <t>David Bransdon</t>
  </si>
  <si>
    <t>David Coupland</t>
  </si>
  <si>
    <t>David Dixon</t>
  </si>
  <si>
    <t>David Dragoo</t>
  </si>
  <si>
    <t>David Drysdale</t>
  </si>
  <si>
    <t>David Gleeson</t>
  </si>
  <si>
    <t>David Higgins</t>
  </si>
  <si>
    <t>David Horsey</t>
  </si>
  <si>
    <t>David Howell</t>
  </si>
  <si>
    <t>David Klein</t>
  </si>
  <si>
    <t>David Law</t>
  </si>
  <si>
    <t>David Lipsky</t>
  </si>
  <si>
    <t>David Lutterus</t>
  </si>
  <si>
    <t>David McKenzie</t>
  </si>
  <si>
    <t>David Oh</t>
  </si>
  <si>
    <t>David Skinns</t>
  </si>
  <si>
    <t>David Smail</t>
  </si>
  <si>
    <t>David Vanegas</t>
  </si>
  <si>
    <t>Dawie van der Walt</t>
  </si>
  <si>
    <t>Dean Burmester</t>
  </si>
  <si>
    <t>Derek Rende</t>
  </si>
  <si>
    <t>Derick Petersen</t>
  </si>
  <si>
    <t>Desne van den Bergh</t>
  </si>
  <si>
    <t>Desvonde Botes</t>
  </si>
  <si>
    <t>Diego Vanegas</t>
  </si>
  <si>
    <t>Diego Velasquez</t>
  </si>
  <si>
    <t>Digvijay Singh</t>
  </si>
  <si>
    <t>Dimi Papadatos</t>
  </si>
  <si>
    <t>Divan van den Heever</t>
  </si>
  <si>
    <t>DO NOT USE Si-woo</t>
  </si>
  <si>
    <t>Dodge Kemmer</t>
  </si>
  <si>
    <t>Dohoon Kim</t>
  </si>
  <si>
    <t>Do-Hoon Kim</t>
  </si>
  <si>
    <t>Dominic Bozzelli</t>
  </si>
  <si>
    <t>Dominic Foos</t>
  </si>
  <si>
    <t>Dong Seop Maeng</t>
  </si>
  <si>
    <t>Donlaphatchai Niyomchon</t>
  </si>
  <si>
    <t>Doug McGuigan</t>
  </si>
  <si>
    <t>Drew Scott</t>
  </si>
  <si>
    <t>Drew Weaver</t>
  </si>
  <si>
    <t>Duffy Waldorf</t>
  </si>
  <si>
    <t>Duncan Stewart</t>
  </si>
  <si>
    <t>Dustin Garza</t>
  </si>
  <si>
    <t>Dylan Frittelli</t>
  </si>
  <si>
    <t>Ed Stedman</t>
  </si>
  <si>
    <t>Eddie Pepperell</t>
  </si>
  <si>
    <t>Edouard Dubois</t>
  </si>
  <si>
    <t>Edouard Espana</t>
  </si>
  <si>
    <t>Eduardo De La Riva</t>
  </si>
  <si>
    <t>Eirik Tage Johansen</t>
  </si>
  <si>
    <t>Elmer Salvador</t>
  </si>
  <si>
    <t>Emilio Cuartero Blanco</t>
  </si>
  <si>
    <t>Eric Blom</t>
  </si>
  <si>
    <t>Erik Barnes</t>
  </si>
  <si>
    <t>Erik Flores</t>
  </si>
  <si>
    <t>Espen Kofstad</t>
  </si>
  <si>
    <t>Eugene Wong</t>
  </si>
  <si>
    <t>Eun Shin Park</t>
  </si>
  <si>
    <t>Fabrizio Zanotti</t>
  </si>
  <si>
    <t>Federico Colombo</t>
  </si>
  <si>
    <t>Federico Damus</t>
  </si>
  <si>
    <t>Felipe Aguilar</t>
  </si>
  <si>
    <t>Felipe Velazquez</t>
  </si>
  <si>
    <t>Fernando Mechereffe</t>
  </si>
  <si>
    <t>Filippo Bergamaschi</t>
  </si>
  <si>
    <t>Florian Fritsch</t>
  </si>
  <si>
    <t>Florian Pragant</t>
  </si>
  <si>
    <t>Floris De Vries</t>
  </si>
  <si>
    <t>Francesco Laporta</t>
  </si>
  <si>
    <t>Francis McGuirk</t>
  </si>
  <si>
    <t>Francisco Cerda</t>
  </si>
  <si>
    <t>Franck Daux</t>
  </si>
  <si>
    <t>Francois Calmels</t>
  </si>
  <si>
    <t>Francois DeLamontagne</t>
  </si>
  <si>
    <t>Franklin Corpening</t>
  </si>
  <si>
    <t>Fredrick van Rooyen</t>
  </si>
  <si>
    <t>Fredrik Andersson Hed</t>
  </si>
  <si>
    <t>Gaganjeet Bhullar</t>
  </si>
  <si>
    <t>Gareth Maybin</t>
  </si>
  <si>
    <t>Gareth Paddison</t>
  </si>
  <si>
    <t>Gareth Shaw</t>
  </si>
  <si>
    <t>Garrett Osborn</t>
  </si>
  <si>
    <t>Garrett Sapp</t>
  </si>
  <si>
    <t>Garrett Willis</t>
  </si>
  <si>
    <t>Garry Houston</t>
  </si>
  <si>
    <t>Gary Boyd</t>
  </si>
  <si>
    <t>Gary Lockerbie</t>
  </si>
  <si>
    <t>Gary Orr</t>
  </si>
  <si>
    <t>Gary Stal</t>
  </si>
  <si>
    <t>Gato Zarlenga</t>
  </si>
  <si>
    <t>Gavin Kyle Green</t>
  </si>
  <si>
    <t>Geoff Drakeford</t>
  </si>
  <si>
    <t>George Gandranata</t>
  </si>
  <si>
    <t>George Murray</t>
  </si>
  <si>
    <t>George Woolgar</t>
  </si>
  <si>
    <t>Gi-Whan Kim</t>
  </si>
  <si>
    <t>Glen Day</t>
  </si>
  <si>
    <t>Glenn Joyner</t>
  </si>
  <si>
    <t>Graeme Storm</t>
  </si>
  <si>
    <t>Grant Jackson</t>
  </si>
  <si>
    <t>Grant Muller</t>
  </si>
  <si>
    <t>Grant Veenstra</t>
  </si>
  <si>
    <t>Greg Eason</t>
  </si>
  <si>
    <t>Greg Machtaler</t>
  </si>
  <si>
    <t>Greg Yates</t>
  </si>
  <si>
    <t>Gregory Bourdy</t>
  </si>
  <si>
    <t>Gregory Havret</t>
  </si>
  <si>
    <t>Gregory Main</t>
  </si>
  <si>
    <t>Guido Van Der Valk</t>
  </si>
  <si>
    <t>Guillaume Cambis</t>
  </si>
  <si>
    <t>Guillermo Pereira</t>
  </si>
  <si>
    <t>Gunn Charoenkul</t>
  </si>
  <si>
    <t>Gustavo Acosta</t>
  </si>
  <si>
    <t>Guy Boros</t>
  </si>
  <si>
    <t>Han Lee</t>
  </si>
  <si>
    <t>Han Min-kyu</t>
  </si>
  <si>
    <t>Hank Kuehne</t>
  </si>
  <si>
    <t>Hans Peter Bacher</t>
  </si>
  <si>
    <t>Hao Tong Li</t>
  </si>
  <si>
    <t>Harold Varner III</t>
  </si>
  <si>
    <t>Haydn McCullen</t>
  </si>
  <si>
    <t>Haydn Porteous</t>
  </si>
  <si>
    <t>He Ze-Yu</t>
  </si>
  <si>
    <t>Heinrich Bruiners</t>
  </si>
  <si>
    <t>Hennie Otto</t>
  </si>
  <si>
    <t>Heung-Chol Joo</t>
  </si>
  <si>
    <t>Hidemasa Hoshino</t>
  </si>
  <si>
    <t>Hideto Tanihara</t>
  </si>
  <si>
    <t>Hidezumi Shirakata</t>
  </si>
  <si>
    <t>Himmat Rai</t>
  </si>
  <si>
    <t>Hirohito Koizumi</t>
  </si>
  <si>
    <t>Hiroo Kawai</t>
  </si>
  <si>
    <t>Hiroshi Iwata</t>
  </si>
  <si>
    <t>Hsieh Tung-shu</t>
  </si>
  <si>
    <t>Hsu Hao-Sheng</t>
  </si>
  <si>
    <t>Hsu Mong-nan</t>
  </si>
  <si>
    <t>Hugo Leon</t>
  </si>
  <si>
    <t>Hugues Joannes</t>
  </si>
  <si>
    <t>Hui-Lin Zhang</t>
  </si>
  <si>
    <t>Hung Chien-yao</t>
  </si>
  <si>
    <t>Hunter Hamrick</t>
  </si>
  <si>
    <t>Hunter Stewart</t>
  </si>
  <si>
    <t>Hur In-hoi</t>
  </si>
  <si>
    <t>Hyowon Park</t>
  </si>
  <si>
    <t>Hyun Bin Park</t>
  </si>
  <si>
    <t>Hyung-soon Lee</t>
  </si>
  <si>
    <t>Hyung-Sung Kim</t>
  </si>
  <si>
    <t>Hyun-woo Ryu</t>
  </si>
  <si>
    <t>I J Jang</t>
  </si>
  <si>
    <t>Iain Steel</t>
  </si>
  <si>
    <t>Ian Davis</t>
  </si>
  <si>
    <t>Ignacio Elvira Mijares</t>
  </si>
  <si>
    <t>Ignacio Garrido</t>
  </si>
  <si>
    <t>IlHwan Park</t>
  </si>
  <si>
    <t>Inn Choon Hwang</t>
  </si>
  <si>
    <t>Ippei Koike</t>
  </si>
  <si>
    <t>Itthipat Buranatanya</t>
  </si>
  <si>
    <t>J.J. Spaun</t>
  </si>
  <si>
    <t>Jaakko Makitalo</t>
  </si>
  <si>
    <t>Jack Doherty</t>
  </si>
  <si>
    <t>Jack Munro</t>
  </si>
  <si>
    <t>Jack Senior</t>
  </si>
  <si>
    <t>Jack Wilson</t>
  </si>
  <si>
    <t>Jaco Ahlers</t>
  </si>
  <si>
    <t>Jaco Van Zyl</t>
  </si>
  <si>
    <t>Jacques Blaauw</t>
  </si>
  <si>
    <t>Jacques Kruyswijk</t>
  </si>
  <si>
    <t>Jae-bum Park</t>
  </si>
  <si>
    <t>Jae-Han Chun</t>
  </si>
  <si>
    <t>Jae-Ho Kim</t>
  </si>
  <si>
    <t>Jake Higginbottom</t>
  </si>
  <si>
    <t>Jake Redman</t>
  </si>
  <si>
    <t>Jake Roos</t>
  </si>
  <si>
    <t>Jake Stirling</t>
  </si>
  <si>
    <t>Jakraphan Premsirigorn</t>
  </si>
  <si>
    <t>James Bowen</t>
  </si>
  <si>
    <t>James Busby</t>
  </si>
  <si>
    <t>James Byrne</t>
  </si>
  <si>
    <t>James Heath</t>
  </si>
  <si>
    <t>James Kamte</t>
  </si>
  <si>
    <t>James Kingston</t>
  </si>
  <si>
    <t>James McLean</t>
  </si>
  <si>
    <t>James Morrison</t>
  </si>
  <si>
    <t>James Nitties</t>
  </si>
  <si>
    <t>James Robinson</t>
  </si>
  <si>
    <t>James Sacheck</t>
  </si>
  <si>
    <t>James Vargas</t>
  </si>
  <si>
    <t>James White</t>
  </si>
  <si>
    <t>Jamie Arnold</t>
  </si>
  <si>
    <t>Jamie Elson</t>
  </si>
  <si>
    <t>Jamie McLeary</t>
  </si>
  <si>
    <t>Jamie Moul</t>
  </si>
  <si>
    <t>Jamie Rutherford</t>
  </si>
  <si>
    <t>Jang Dong-Kyu</t>
  </si>
  <si>
    <t>Janne Kaske</t>
  </si>
  <si>
    <t>Janne Mommo</t>
  </si>
  <si>
    <t>Jared Harvey</t>
  </si>
  <si>
    <t>Jarin Todd</t>
  </si>
  <si>
    <t>Jarmo Sandelin</t>
  </si>
  <si>
    <t>Jarrod Lyle</t>
  </si>
  <si>
    <t>Jarryd Felton</t>
  </si>
  <si>
    <t>Jason Allred</t>
  </si>
  <si>
    <t>Jason Barnes</t>
  </si>
  <si>
    <t>Jason Knutzon</t>
  </si>
  <si>
    <t>Jason Millard</t>
  </si>
  <si>
    <t>Jason Norris</t>
  </si>
  <si>
    <t>Jason Palmer</t>
  </si>
  <si>
    <t>Jason Scrivener</t>
  </si>
  <si>
    <t>Javier Colomo</t>
  </si>
  <si>
    <t>Jay Bayron</t>
  </si>
  <si>
    <t>Jay Choi</t>
  </si>
  <si>
    <t>Jbe' Kruger</t>
  </si>
  <si>
    <t>JC Ritchie</t>
  </si>
  <si>
    <t>Jean Baptiste Gonnet</t>
  </si>
  <si>
    <t>Jean Hugo</t>
  </si>
  <si>
    <t>Jeev Milkha Singh</t>
  </si>
  <si>
    <t>Jeff Curl</t>
  </si>
  <si>
    <t>Jeff Dennis</t>
  </si>
  <si>
    <t>Jeff Gove</t>
  </si>
  <si>
    <t>Jeff Klauk</t>
  </si>
  <si>
    <t>Jeff Winther</t>
  </si>
  <si>
    <t>Jens Dantorp</t>
  </si>
  <si>
    <t>Jens Fahrbring</t>
  </si>
  <si>
    <t>Jeppe Huldahl</t>
  </si>
  <si>
    <t>Jerome Lando Casanova</t>
  </si>
  <si>
    <t>Jesper Kennegard</t>
  </si>
  <si>
    <t>JG Claassen</t>
  </si>
  <si>
    <t>Ji-hoon Lee</t>
  </si>
  <si>
    <t>Jiman Kang</t>
  </si>
  <si>
    <t>Jimmy Gunn</t>
  </si>
  <si>
    <t>Jin Cheng-de Jin Ch</t>
  </si>
  <si>
    <t>Jin Jeong</t>
  </si>
  <si>
    <t>Jinho Choi</t>
  </si>
  <si>
    <t>Jin-jae Byun</t>
  </si>
  <si>
    <t>JJ Senekal</t>
  </si>
  <si>
    <t>Joachim B Hansen</t>
  </si>
  <si>
    <t>Joakim Lagergren</t>
  </si>
  <si>
    <t>Joakim Rask</t>
  </si>
  <si>
    <t>Joaquin Estevez</t>
  </si>
  <si>
    <t>Joe Affrunti</t>
  </si>
  <si>
    <t>Joe Durant</t>
  </si>
  <si>
    <t>Joe Ogilvie</t>
  </si>
  <si>
    <t>Joe Panzeri</t>
  </si>
  <si>
    <t>Joel Dahmen</t>
  </si>
  <si>
    <t>Joel Sjoholm</t>
  </si>
  <si>
    <t>Joel Stalter</t>
  </si>
  <si>
    <t>Joey Snyder III</t>
  </si>
  <si>
    <t>Johan Carlsson</t>
  </si>
  <si>
    <t>Johan Edfors</t>
  </si>
  <si>
    <t>Johann Lopez Lazzaro</t>
  </si>
  <si>
    <t>Johannes Veerman</t>
  </si>
  <si>
    <t>John Catlin</t>
  </si>
  <si>
    <t>John Ellis</t>
  </si>
  <si>
    <t>John Hahn</t>
  </si>
  <si>
    <t>John O'Toole</t>
  </si>
  <si>
    <t>John Parry</t>
  </si>
  <si>
    <t>Jon Rahm</t>
  </si>
  <si>
    <t>Jonathan Moore</t>
  </si>
  <si>
    <t>Joo Hewng-Chul</t>
  </si>
  <si>
    <t>Joonas Granberg</t>
  </si>
  <si>
    <t>Joong Kyung Mo</t>
  </si>
  <si>
    <t>Joo-yeop Baek</t>
  </si>
  <si>
    <t>Jordan L Smith</t>
  </si>
  <si>
    <t>Jordan Sherratt</t>
  </si>
  <si>
    <t>Jordan Zunic</t>
  </si>
  <si>
    <t>Jordi Garcia del Mora</t>
  </si>
  <si>
    <t>Jordi Garcia Pinto</t>
  </si>
  <si>
    <t>Jorge Campillo</t>
  </si>
  <si>
    <t>Jorge Fernandez-Valdes</t>
  </si>
  <si>
    <t>Jose Coceres</t>
  </si>
  <si>
    <t>Jose de Jesus Rodriguez</t>
  </si>
  <si>
    <t>Jose Garrido</t>
  </si>
  <si>
    <t>Jose Manuel Lara</t>
  </si>
  <si>
    <t>Jose Toledo</t>
  </si>
  <si>
    <t>Jose-Filipe Lima</t>
  </si>
  <si>
    <t>Joseph Bramlett</t>
  </si>
  <si>
    <t>Josh Broadaway</t>
  </si>
  <si>
    <t>Josh Cunliffe</t>
  </si>
  <si>
    <t>Josh Geary</t>
  </si>
  <si>
    <t>Josh Loughrey</t>
  </si>
  <si>
    <t>Josh Persons</t>
  </si>
  <si>
    <t>Josh Younger</t>
  </si>
  <si>
    <t>Joshua Salah</t>
  </si>
  <si>
    <t>Juan Alvarez</t>
  </si>
  <si>
    <t>Juan Francisco Sarasti</t>
  </si>
  <si>
    <t>Julian Etulain</t>
  </si>
  <si>
    <t>Julian Kunzenbacher</t>
  </si>
  <si>
    <t>Julien Brun</t>
  </si>
  <si>
    <t>Julien Guerrier</t>
  </si>
  <si>
    <t>Julien Quesne</t>
  </si>
  <si>
    <t>Julio Zapata</t>
  </si>
  <si>
    <t>Jung-gon Hwang</t>
  </si>
  <si>
    <t>Junseok Lee</t>
  </si>
  <si>
    <t>Jun-won Park</t>
  </si>
  <si>
    <t>Jurrian Van der Vaart</t>
  </si>
  <si>
    <t>Justin Harding</t>
  </si>
  <si>
    <t>Justin Hueber</t>
  </si>
  <si>
    <t>Justin Shin</t>
  </si>
  <si>
    <t>Justin Walters</t>
  </si>
  <si>
    <t>Juvic Pagunsan</t>
  </si>
  <si>
    <t>Jyoti Randhawa</t>
  </si>
  <si>
    <t>Kalem Richarson</t>
  </si>
  <si>
    <t>Kalle Samooja</t>
  </si>
  <si>
    <t>Kaname Yokoo</t>
  </si>
  <si>
    <t>Katsumasa Miyamoto</t>
  </si>
  <si>
    <t>Kazuhiko Hosokawa</t>
  </si>
  <si>
    <t>Kazuhiro Yamashita</t>
  </si>
  <si>
    <t>Keenan Davidse</t>
  </si>
  <si>
    <t>Keiichiro Fukabori</t>
  </si>
  <si>
    <t>Keith Horne</t>
  </si>
  <si>
    <t>Keith Mitchell</t>
  </si>
  <si>
    <t>Kelvin Day</t>
  </si>
  <si>
    <t>Kemarol Baharin</t>
  </si>
  <si>
    <t>Ken Looper</t>
  </si>
  <si>
    <t>Kenichi Kuboya</t>
  </si>
  <si>
    <t>Kenneth Ferrie</t>
  </si>
  <si>
    <t>Kenny Perry</t>
  </si>
  <si>
    <t>Kent Bulle</t>
  </si>
  <si>
    <t>Kent Eger</t>
  </si>
  <si>
    <t>Kent Jones</t>
  </si>
  <si>
    <t>Kevin Foley</t>
  </si>
  <si>
    <t>Kevin Johnson</t>
  </si>
  <si>
    <t>Kevin Kim</t>
  </si>
  <si>
    <t>Kevin Phelan</t>
  </si>
  <si>
    <t>Kevin Spooner</t>
  </si>
  <si>
    <t>Kevin Sutherland</t>
  </si>
  <si>
    <t>Kevin Tucker</t>
  </si>
  <si>
    <t>Khalin Joshi</t>
  </si>
  <si>
    <t>Khor Kheng-Hwai</t>
  </si>
  <si>
    <t>Ki Sang Lee</t>
  </si>
  <si>
    <t>Kieran Pratt</t>
  </si>
  <si>
    <t>Kim Dae-sub</t>
  </si>
  <si>
    <t>Kim Felton</t>
  </si>
  <si>
    <t>Kim Hyung-Tae</t>
  </si>
  <si>
    <t>Kim Sung-Yoon</t>
  </si>
  <si>
    <t>Kim Tae-hoon</t>
  </si>
  <si>
    <t>Kirk Triplett</t>
  </si>
  <si>
    <t>Ki-Tack Kwon</t>
  </si>
  <si>
    <t>Kiyoshi Miyazato</t>
  </si>
  <si>
    <t>Kiyoshi Murota</t>
  </si>
  <si>
    <t>Klas Eriksson</t>
  </si>
  <si>
    <t>Knut Borsheim</t>
  </si>
  <si>
    <t>Kodai Ichihara</t>
  </si>
  <si>
    <t>Koh Deng-shan</t>
  </si>
  <si>
    <t>Koichiro Kawano</t>
  </si>
  <si>
    <t>Koki Shiomi</t>
  </si>
  <si>
    <t>Konosuke Nakazato</t>
  </si>
  <si>
    <t>Koumei Oda</t>
  </si>
  <si>
    <t>Krister Eriksson</t>
  </si>
  <si>
    <t>Kristian Johanness</t>
  </si>
  <si>
    <t>Kristoffer Broberg</t>
  </si>
  <si>
    <t>Kristopher Mueck</t>
  </si>
  <si>
    <t>Kunal Bhasin</t>
  </si>
  <si>
    <t>Kunihiro Kamii</t>
  </si>
  <si>
    <t>Kurt Barnes</t>
  </si>
  <si>
    <t>Kwanchai Tannin</t>
  </si>
  <si>
    <t>Kyle Stough</t>
  </si>
  <si>
    <t>Kyongjun Moon</t>
  </si>
  <si>
    <t>Kyoung-Hoon Lee</t>
  </si>
  <si>
    <t>Kyung-Nam Kang</t>
  </si>
  <si>
    <t>Lanto Griffin</t>
  </si>
  <si>
    <t>Lasse Jensen</t>
  </si>
  <si>
    <t>Lee Chang-woo</t>
  </si>
  <si>
    <t>Lee Dong-Min</t>
  </si>
  <si>
    <t>Lee In-woo</t>
  </si>
  <si>
    <t>Lee Janzen</t>
  </si>
  <si>
    <t>Lee Jung-hwan</t>
  </si>
  <si>
    <t>Lee McCoy</t>
  </si>
  <si>
    <t>Lee Slattery</t>
  </si>
  <si>
    <t>Lee Soo-Min</t>
  </si>
  <si>
    <t>Lee Tae-hee</t>
  </si>
  <si>
    <t>Leigh Deagan</t>
  </si>
  <si>
    <t>Leigh McKechnie</t>
  </si>
  <si>
    <t>Len Mattiace</t>
  </si>
  <si>
    <t>Leroux Ferreira</t>
  </si>
  <si>
    <t>Lian-Wei Zhang</t>
  </si>
  <si>
    <t>Lincoln Tighe</t>
  </si>
  <si>
    <t>Lindani Ndwandwe</t>
  </si>
  <si>
    <t>Lindsay Renolds</t>
  </si>
  <si>
    <t>Lionel Weber</t>
  </si>
  <si>
    <t>Lloyd Kennedy</t>
  </si>
  <si>
    <t>Lloyd Saltman</t>
  </si>
  <si>
    <t>Lorenzo Gagli</t>
  </si>
  <si>
    <t>Louis de Jager</t>
  </si>
  <si>
    <t>Lu Wei-chih</t>
  </si>
  <si>
    <t>Luca Cianchetti</t>
  </si>
  <si>
    <t>Lucas Bjerregaard</t>
  </si>
  <si>
    <t>Lucas Lee</t>
  </si>
  <si>
    <t>Lucho Dodda</t>
  </si>
  <si>
    <t>Luis Claverie</t>
  </si>
  <si>
    <t>Luke Goddard</t>
  </si>
  <si>
    <t>Lyle Rowe</t>
  </si>
  <si>
    <t>Maarten Lafeber</t>
  </si>
  <si>
    <t>Mackenzie Hughes</t>
  </si>
  <si>
    <t>Madalitso Muthiya</t>
  </si>
  <si>
    <t>Mads Sogaard</t>
  </si>
  <si>
    <t>Magnus Carlsson</t>
  </si>
  <si>
    <t>Mahal Pearce</t>
  </si>
  <si>
    <t>Makoto Inoue</t>
  </si>
  <si>
    <t>Malcolm Kokocinski</t>
  </si>
  <si>
    <t>Mamo Osanai</t>
  </si>
  <si>
    <t>Manav Jaini</t>
  </si>
  <si>
    <t>Manuel Villegas</t>
  </si>
  <si>
    <t>Mao-Chang Sung</t>
  </si>
  <si>
    <t>Marc Pucay</t>
  </si>
  <si>
    <t>Marc Turnesa</t>
  </si>
  <si>
    <t>Marc Warren</t>
  </si>
  <si>
    <t>Marcel Schneider</t>
  </si>
  <si>
    <t>Marcel Siem</t>
  </si>
  <si>
    <t>Marcelo Rozo</t>
  </si>
  <si>
    <t>Marco Crespi</t>
  </si>
  <si>
    <t>Marco Ruiz</t>
  </si>
  <si>
    <t>Marcus Armitage</t>
  </si>
  <si>
    <t>Marcus Both</t>
  </si>
  <si>
    <t>Marcus Cain</t>
  </si>
  <si>
    <t>Marcus Fraser</t>
  </si>
  <si>
    <t>Marcus Kinhult</t>
  </si>
  <si>
    <t>Mardan Mamat</t>
  </si>
  <si>
    <t>Marius Meyer</t>
  </si>
  <si>
    <t>Mark Brown</t>
  </si>
  <si>
    <t>Mark Calcavecchia</t>
  </si>
  <si>
    <t>Mark Foster</t>
  </si>
  <si>
    <t>Mark Haastrup</t>
  </si>
  <si>
    <t>Mark Hensby</t>
  </si>
  <si>
    <t>Mark Laskey</t>
  </si>
  <si>
    <t>Mark Silvers</t>
  </si>
  <si>
    <t>Mark Tullo</t>
  </si>
  <si>
    <t>Mark Williams</t>
  </si>
  <si>
    <t>Markus Brier</t>
  </si>
  <si>
    <t>Martin du Toit</t>
  </si>
  <si>
    <t>Martin Erlandsson</t>
  </si>
  <si>
    <t>Martin Keskari</t>
  </si>
  <si>
    <t>Martin Piller</t>
  </si>
  <si>
    <t>Martin Rominger</t>
  </si>
  <si>
    <t>Martin Wiegele</t>
  </si>
  <si>
    <t>Masafumi Kawase</t>
  </si>
  <si>
    <t>Masahiro Kawamura</t>
  </si>
  <si>
    <t>Masamichi Uehira</t>
  </si>
  <si>
    <t>Masanori Kobayashi</t>
  </si>
  <si>
    <t>Masaru Takahashi</t>
  </si>
  <si>
    <t>Masatsugo Morofuji</t>
  </si>
  <si>
    <t>Mathew Perry</t>
  </si>
  <si>
    <t>Mathias Eggenberger</t>
  </si>
  <si>
    <t>Mathias Gronberg</t>
  </si>
  <si>
    <t>Mathieu Decottignies-Lafon</t>
  </si>
  <si>
    <t>Matias O'Curry</t>
  </si>
  <si>
    <t>Matt Atkins</t>
  </si>
  <si>
    <t>Matt Carvell</t>
  </si>
  <si>
    <t>Matt Davidson</t>
  </si>
  <si>
    <t>Matt Fast</t>
  </si>
  <si>
    <t>Matt Ford</t>
  </si>
  <si>
    <t>Matt Haines</t>
  </si>
  <si>
    <t>Matt Harmon</t>
  </si>
  <si>
    <t>Matt Hendrix</t>
  </si>
  <si>
    <t>Matt Hill</t>
  </si>
  <si>
    <t>Matt Marshall</t>
  </si>
  <si>
    <t>Matt McQuillan</t>
  </si>
  <si>
    <t>Matt Wallace</t>
  </si>
  <si>
    <t>Matt Weibring</t>
  </si>
  <si>
    <t>Matteo Delpodio</t>
  </si>
  <si>
    <t>Matthew Baldwin</t>
  </si>
  <si>
    <t>Matthew Giles</t>
  </si>
  <si>
    <t>Matthew Griffin</t>
  </si>
  <si>
    <t>Matthew Guyatt</t>
  </si>
  <si>
    <t>Matthew Millar</t>
  </si>
  <si>
    <t>Matthew Nixon</t>
  </si>
  <si>
    <t>Matthew Southgate</t>
  </si>
  <si>
    <t>Matthew Stieger</t>
  </si>
  <si>
    <t>Matthew Zions</t>
  </si>
  <si>
    <t>Mauricio Azcue</t>
  </si>
  <si>
    <t>Max Gilbert</t>
  </si>
  <si>
    <t>Max Glauert</t>
  </si>
  <si>
    <t>Max Kramer</t>
  </si>
  <si>
    <t>Max Laier</t>
  </si>
  <si>
    <t>Max Orrin</t>
  </si>
  <si>
    <t>Maximilian Kieffer</t>
  </si>
  <si>
    <t>Maximilian Rohrig</t>
  </si>
  <si>
    <t>Maximiliano Godoy</t>
  </si>
  <si>
    <t>Maxwell McCardle</t>
  </si>
  <si>
    <t>Md. Shakhawat Sohel</t>
  </si>
  <si>
    <t>Merrick Bremner</t>
  </si>
  <si>
    <t>Micah Shin</t>
  </si>
  <si>
    <t>Michael Allen</t>
  </si>
  <si>
    <t>Michael Arnaud</t>
  </si>
  <si>
    <t>Michael Buttacavoli</t>
  </si>
  <si>
    <t>Michael Campbell</t>
  </si>
  <si>
    <t>Michael Connell</t>
  </si>
  <si>
    <t>Michael Gligic</t>
  </si>
  <si>
    <t>Michael Hebert</t>
  </si>
  <si>
    <t>Michael Hoey</t>
  </si>
  <si>
    <t>Michael Hollick</t>
  </si>
  <si>
    <t>Michael Jonzon</t>
  </si>
  <si>
    <t>Michael Kim</t>
  </si>
  <si>
    <t>Michael Letzig</t>
  </si>
  <si>
    <t>Michael Long</t>
  </si>
  <si>
    <t>Michael Lorenzo-Vera</t>
  </si>
  <si>
    <t>Michael Sim</t>
  </si>
  <si>
    <t>Michael Sims</t>
  </si>
  <si>
    <t>Michael Wright</t>
  </si>
  <si>
    <t>Michiel Bothma</t>
  </si>
  <si>
    <t>Michio Matsumura</t>
  </si>
  <si>
    <t>Miguel Tabuena</t>
  </si>
  <si>
    <t>Mikael Lundberg</t>
  </si>
  <si>
    <t>Mikael Salminen</t>
  </si>
  <si>
    <t>Mike Hendry</t>
  </si>
  <si>
    <t>Mikko Korhonen</t>
  </si>
  <si>
    <t>Mikumu Horikawa</t>
  </si>
  <si>
    <t>Miles Tunnicliff</t>
  </si>
  <si>
    <t>Mitch Krywulycz</t>
  </si>
  <si>
    <t>Mithun Perera</t>
  </si>
  <si>
    <t>Mitsuhiko Hashizume</t>
  </si>
  <si>
    <t>Mitsuhiro Tateyama</t>
  </si>
  <si>
    <t>Moritz Lampert</t>
  </si>
  <si>
    <t>Morne Buys</t>
  </si>
  <si>
    <t>Morten Orum Madsen</t>
  </si>
  <si>
    <t>Mu Hu</t>
  </si>
  <si>
    <t>N Thangaraja</t>
  </si>
  <si>
    <t>Namchoak Tantipokakul</t>
  </si>
  <si>
    <t>Nam-hun Kim Kim</t>
  </si>
  <si>
    <t>Nate Lashley</t>
  </si>
  <si>
    <t>Nate McCoy</t>
  </si>
  <si>
    <t>Nate Smith</t>
  </si>
  <si>
    <t>Nathan Holman</t>
  </si>
  <si>
    <t>Nathan Kimsey</t>
  </si>
  <si>
    <t>Nathan Tyler</t>
  </si>
  <si>
    <t>Natthapong Niyomchon</t>
  </si>
  <si>
    <t>Neil Schietekat</t>
  </si>
  <si>
    <t>Nelson Ledesma</t>
  </si>
  <si>
    <t>Netipong Sritonginn</t>
  </si>
  <si>
    <t>Neven Basic</t>
  </si>
  <si>
    <t>Niall Kearney</t>
  </si>
  <si>
    <t>Niall Turner</t>
  </si>
  <si>
    <t>Niccolo Quintarelli</t>
  </si>
  <si>
    <t>Niccolo Ravano</t>
  </si>
  <si>
    <t>Nicholas Fung</t>
  </si>
  <si>
    <t>Nicholas Lindheim</t>
  </si>
  <si>
    <t>Nick Cullen</t>
  </si>
  <si>
    <t>Nick Dougherty</t>
  </si>
  <si>
    <t>Nick Flanagan</t>
  </si>
  <si>
    <t>Nick Gillespie</t>
  </si>
  <si>
    <t>Nick Rousey</t>
  </si>
  <si>
    <t>Niclas Fasth</t>
  </si>
  <si>
    <t>Niclas Hellberg</t>
  </si>
  <si>
    <t>Nicolai Tinning</t>
  </si>
  <si>
    <t>Nicolas Geyger</t>
  </si>
  <si>
    <t>Nicolas Meitinger</t>
  </si>
  <si>
    <t>Niklas Lemke</t>
  </si>
  <si>
    <t>Nils Floren</t>
  </si>
  <si>
    <t>Nino Bertasio</t>
  </si>
  <si>
    <t>Nirun Sae-Ueng</t>
  </si>
  <si>
    <t>Nobuhiro Masuda</t>
  </si>
  <si>
    <t>Nobuhito Sato</t>
  </si>
  <si>
    <t>Norio Shinozaki</t>
  </si>
  <si>
    <t>Ockert Strydom</t>
  </si>
  <si>
    <t>Oliver Bekker</t>
  </si>
  <si>
    <t>Oliver Farr</t>
  </si>
  <si>
    <t>Oliver Fisher</t>
  </si>
  <si>
    <t>Oliver Lindell</t>
  </si>
  <si>
    <t>Oliver Whiteley</t>
  </si>
  <si>
    <t>Oliver Wilson</t>
  </si>
  <si>
    <t>Ollie Schniederjans</t>
  </si>
  <si>
    <t>Oscar Alvarez</t>
  </si>
  <si>
    <t>Oscar Floren</t>
  </si>
  <si>
    <t>Oscar Serna</t>
  </si>
  <si>
    <t>Oskar Henningsson</t>
  </si>
  <si>
    <t>P. Tangkamolpraser</t>
  </si>
  <si>
    <t>Pablo Larrazabal</t>
  </si>
  <si>
    <t>Pablo Martin Benavides</t>
  </si>
  <si>
    <t>Panawat Muenlek</t>
  </si>
  <si>
    <t>Panuphol Pittayarat</t>
  </si>
  <si>
    <t>Pariya Junhasavasdikul</t>
  </si>
  <si>
    <t>Park Do-kyu</t>
  </si>
  <si>
    <t>Park Sang-eon</t>
  </si>
  <si>
    <t>Patton Kizzire</t>
  </si>
  <si>
    <t>Paul Claxton</t>
  </si>
  <si>
    <t>Paul Donahoo</t>
  </si>
  <si>
    <t>Paul Dunne</t>
  </si>
  <si>
    <t>Paul Dwyer</t>
  </si>
  <si>
    <t>Paul Goydos</t>
  </si>
  <si>
    <t>Paul Haley II</t>
  </si>
  <si>
    <t>Paul Howard</t>
  </si>
  <si>
    <t>Paul Maddy</t>
  </si>
  <si>
    <t>Paul McGinley</t>
  </si>
  <si>
    <t>Paul Peterson</t>
  </si>
  <si>
    <t>Paul Sheehan</t>
  </si>
  <si>
    <t>Paul Spargo</t>
  </si>
  <si>
    <t>Paul Streeter</t>
  </si>
  <si>
    <t>Paul Waring</t>
  </si>
  <si>
    <t>Paulo Pinto</t>
  </si>
  <si>
    <t>Pawin Ingkhapradit</t>
  </si>
  <si>
    <t>Pedro Oriol</t>
  </si>
  <si>
    <t>Pelle Edberg</t>
  </si>
  <si>
    <t>Pep Angles</t>
  </si>
  <si>
    <t>Peter Baker</t>
  </si>
  <si>
    <t>Peter Campbell</t>
  </si>
  <si>
    <t>Peter Cooke</t>
  </si>
  <si>
    <t>Peter Gustafsson</t>
  </si>
  <si>
    <t>Peter Hedblom</t>
  </si>
  <si>
    <t>Peter Karmis</t>
  </si>
  <si>
    <t>Peter Lawrie</t>
  </si>
  <si>
    <t>Peter Lonard</t>
  </si>
  <si>
    <t>Peter Malnati</t>
  </si>
  <si>
    <t>Peter O'Malley</t>
  </si>
  <si>
    <t>Peter Richardson</t>
  </si>
  <si>
    <t>Peter Senior</t>
  </si>
  <si>
    <t>Peter Tomasulo</t>
  </si>
  <si>
    <t>Peter Uihlein</t>
  </si>
  <si>
    <t>Peter Whiteford</t>
  </si>
  <si>
    <t>Peter Wilson</t>
  </si>
  <si>
    <t>PH McIntyre</t>
  </si>
  <si>
    <t>Phachara Khongwatmai</t>
  </si>
  <si>
    <t>Philip Archer</t>
  </si>
  <si>
    <t>Philip Pettitt, Jr.</t>
  </si>
  <si>
    <t>Philipp Mejow</t>
  </si>
  <si>
    <t>Phillip Price</t>
  </si>
  <si>
    <t>Phiphatphang Naewsuk</t>
  </si>
  <si>
    <t>Pierre Relecom</t>
  </si>
  <si>
    <t>Pijit Petkasem</t>
  </si>
  <si>
    <t>Piya Swangarunporn</t>
  </si>
  <si>
    <t>Pol Bech</t>
  </si>
  <si>
    <t>Pontus Widegren</t>
  </si>
  <si>
    <t>Poom Saksansin</t>
  </si>
  <si>
    <t>Poosit Supupramai</t>
  </si>
  <si>
    <t>Prayad Marksaeng</t>
  </si>
  <si>
    <t>Prom Meesawat</t>
  </si>
  <si>
    <t>Puma Dominguez</t>
  </si>
  <si>
    <t>Quincy Quek</t>
  </si>
  <si>
    <t>R Nachimuthu</t>
  </si>
  <si>
    <t>Rafa Cabrera Bello</t>
  </si>
  <si>
    <t>Rafael Becker</t>
  </si>
  <si>
    <t>Rafael Campos</t>
  </si>
  <si>
    <t>Rafael Echenique</t>
  </si>
  <si>
    <t>Rafael Gomez</t>
  </si>
  <si>
    <t>Rafael Romero</t>
  </si>
  <si>
    <t>Rahil Gangjee</t>
  </si>
  <si>
    <t>Rak Cho</t>
  </si>
  <si>
    <t>Randall Hutchison</t>
  </si>
  <si>
    <t>Raphael Jacquelin</t>
  </si>
  <si>
    <t>Rashid Khan</t>
  </si>
  <si>
    <t>Rasmus Hjelm Nielsen</t>
  </si>
  <si>
    <t>Rattanon Wannasrichan</t>
  </si>
  <si>
    <t>Ray Beaufils</t>
  </si>
  <si>
    <t>Raymond Russell</t>
  </si>
  <si>
    <t>Reid Edstrom</t>
  </si>
  <si>
    <t>Reinier Saxton</t>
  </si>
  <si>
    <t>Renato Paratore</t>
  </si>
  <si>
    <t>Rhein Gibson</t>
  </si>
  <si>
    <t>Rhys Davies</t>
  </si>
  <si>
    <t>Rhys Enoch</t>
  </si>
  <si>
    <t>Rhys West</t>
  </si>
  <si>
    <t>Ricardo Celia</t>
  </si>
  <si>
    <t>Ricardo Gonzalez</t>
  </si>
  <si>
    <t>Ricardo Gouveia</t>
  </si>
  <si>
    <t>Ricardo Santos</t>
  </si>
  <si>
    <t>Rich Beem</t>
  </si>
  <si>
    <t>Rich Bland</t>
  </si>
  <si>
    <t>Richard Finch</t>
  </si>
  <si>
    <t>Richard Green</t>
  </si>
  <si>
    <t>Richard Johnson</t>
  </si>
  <si>
    <t>Richard McDonald</t>
  </si>
  <si>
    <t>Richard McEvoy</t>
  </si>
  <si>
    <t>Richard Pettersson</t>
  </si>
  <si>
    <t>Richard Scott</t>
  </si>
  <si>
    <t>Richie Ramsay</t>
  </si>
  <si>
    <t>Richy Werenski</t>
  </si>
  <si>
    <t>Rick Cochran III</t>
  </si>
  <si>
    <t>Rikard Karlberg</t>
  </si>
  <si>
    <t>Riley Wheeldon</t>
  </si>
  <si>
    <t>Rizal Amin</t>
  </si>
  <si>
    <t>Rob Oppenheim</t>
  </si>
  <si>
    <t>Robby Shelton</t>
  </si>
  <si>
    <t>Robert Carlsson</t>
  </si>
  <si>
    <t>Robert Coles</t>
  </si>
  <si>
    <t>Robert Dinwiddie</t>
  </si>
  <si>
    <t>Robert Rock</t>
  </si>
  <si>
    <t>Robert Rohanna</t>
  </si>
  <si>
    <t>Robert-Jan Derksen</t>
  </si>
  <si>
    <t>Roberto Coceres</t>
  </si>
  <si>
    <t>Roberto Diaz</t>
  </si>
  <si>
    <t>Robin Kind</t>
  </si>
  <si>
    <t>Rodolfo Cazaubon</t>
  </si>
  <si>
    <t>Roger Tambellini</t>
  </si>
  <si>
    <t>Rohan Blizard</t>
  </si>
  <si>
    <t>Roland Steiner</t>
  </si>
  <si>
    <t>Romain Bechu</t>
  </si>
  <si>
    <t>Romain Wattel</t>
  </si>
  <si>
    <t>Ron Whittaker</t>
  </si>
  <si>
    <t>Roope Kakko</t>
  </si>
  <si>
    <t>Rory Bourke</t>
  </si>
  <si>
    <t>Rory Hie</t>
  </si>
  <si>
    <t>Rory McNamara</t>
  </si>
  <si>
    <t>Ross Beal</t>
  </si>
  <si>
    <t>Ross McGowan</t>
  </si>
  <si>
    <t>Ross Wellington</t>
  </si>
  <si>
    <t>Rourke Van der Spuy</t>
  </si>
  <si>
    <t>Ruaidhri McGee</t>
  </si>
  <si>
    <t>Ruan de Smidt</t>
  </si>
  <si>
    <t>Rufino Bayron</t>
  </si>
  <si>
    <t>Ryan Armour</t>
  </si>
  <si>
    <t>Ryan Blaum</t>
  </si>
  <si>
    <t>Ryan Brehm</t>
  </si>
  <si>
    <t>Ryan Cairns</t>
  </si>
  <si>
    <t>Ryan Evans</t>
  </si>
  <si>
    <t>Ryan Fox</t>
  </si>
  <si>
    <t>Ryan Haller</t>
  </si>
  <si>
    <t>Ryan Lynch</t>
  </si>
  <si>
    <t>Ryan McCarthy</t>
  </si>
  <si>
    <t>Ryan Ruffels</t>
  </si>
  <si>
    <t>Ryan Spears</t>
  </si>
  <si>
    <t>Ryan Sullivan</t>
  </si>
  <si>
    <t>Ryan Williams</t>
  </si>
  <si>
    <t>Ryan Yip</t>
  </si>
  <si>
    <t>Ryosuke Kinoshita</t>
  </si>
  <si>
    <t>Ryuichi Oda</t>
  </si>
  <si>
    <t>Ryuji Masaoka</t>
  </si>
  <si>
    <t>Ryuko Tokimatsu</t>
  </si>
  <si>
    <t>Ryutaro Nagano</t>
  </si>
  <si>
    <t>S. Chikkarangappa</t>
  </si>
  <si>
    <t>S.K. Ho</t>
  </si>
  <si>
    <t>S.S. Hong</t>
  </si>
  <si>
    <t>Sam Brazel</t>
  </si>
  <si>
    <t>Sam Chien</t>
  </si>
  <si>
    <t>Sam Connor</t>
  </si>
  <si>
    <t>Sam Hutsby</t>
  </si>
  <si>
    <t>Sam Little</t>
  </si>
  <si>
    <t>Sam Ryder</t>
  </si>
  <si>
    <t>Sam Walker</t>
  </si>
  <si>
    <t>Samuel Cyr</t>
  </si>
  <si>
    <t>Sang-hee Lee</t>
  </si>
  <si>
    <t>Santiago Rivas</t>
  </si>
  <si>
    <t>Satoru Hirota</t>
  </si>
  <si>
    <t>Satoshi Kodaira</t>
  </si>
  <si>
    <t>Satoshi Tomiyama</t>
  </si>
  <si>
    <t>Sattaya Supupramai</t>
  </si>
  <si>
    <t>Scott Arnold</t>
  </si>
  <si>
    <t>Scott Barr</t>
  </si>
  <si>
    <t>Scott Fallon</t>
  </si>
  <si>
    <t>Scott Gutschewski</t>
  </si>
  <si>
    <t>Scott Harrington</t>
  </si>
  <si>
    <t>Scott Hend</t>
  </si>
  <si>
    <t>Scott Henry</t>
  </si>
  <si>
    <t>Scott Jamieson</t>
  </si>
  <si>
    <t>Scott Laycock</t>
  </si>
  <si>
    <t>Scott McCarron</t>
  </si>
  <si>
    <t>Scott Parel</t>
  </si>
  <si>
    <t>Scott Strange</t>
  </si>
  <si>
    <t>Scott Vincent</t>
  </si>
  <si>
    <t>Se Jun Yoon</t>
  </si>
  <si>
    <t>Seamus Power</t>
  </si>
  <si>
    <t>Sean Riordan</t>
  </si>
  <si>
    <t>Sebastian Cappelen</t>
  </si>
  <si>
    <t>Sebastian Fernandez</t>
  </si>
  <si>
    <t>Sebastian MacLean</t>
  </si>
  <si>
    <t>Sebastian Munoz</t>
  </si>
  <si>
    <t>Sebastian Saavedra</t>
  </si>
  <si>
    <t>Sebastian Salem</t>
  </si>
  <si>
    <t>Sebastian Soderberg</t>
  </si>
  <si>
    <t>Sebastian Vazquez</t>
  </si>
  <si>
    <t>Sebastien Gros</t>
  </si>
  <si>
    <t>Sebi Garcia</t>
  </si>
  <si>
    <t>Seong Ho Lee</t>
  </si>
  <si>
    <t>Seong-Yong Kim</t>
  </si>
  <si>
    <t>Seuk-hyun Baek</t>
  </si>
  <si>
    <t>Seunghyuk Kim</t>
  </si>
  <si>
    <t>Seve Benson</t>
  </si>
  <si>
    <t>Shaaban Hussin</t>
  </si>
  <si>
    <t>Shane Bertsch</t>
  </si>
  <si>
    <t>Shankar Das</t>
  </si>
  <si>
    <t>Shaun Micheel</t>
  </si>
  <si>
    <t>Shaun Norris</t>
  </si>
  <si>
    <t>Shigeru Nonaka</t>
  </si>
  <si>
    <t>Shingo Katayama</t>
  </si>
  <si>
    <t>Shinichi Yokota</t>
  </si>
  <si>
    <t>Shinji Tomimura</t>
  </si>
  <si>
    <t>Shintaro Kai</t>
  </si>
  <si>
    <t>Shintaro Kobayashi</t>
  </si>
  <si>
    <t>Shiv Kapur</t>
  </si>
  <si>
    <t>Shubhankar Sharma</t>
  </si>
  <si>
    <t>Shugo Imahira</t>
  </si>
  <si>
    <t>Shukree Othman</t>
  </si>
  <si>
    <t>Shunsuke Sonoda</t>
  </si>
  <si>
    <t>Shunya Takeyasu</t>
  </si>
  <si>
    <t>Si Woo Kim</t>
  </si>
  <si>
    <t>Siddikur Rahman</t>
  </si>
  <si>
    <t>Sihwan Kim</t>
  </si>
  <si>
    <t>Simon Forsstrom</t>
  </si>
  <si>
    <t>Simon Griffiths</t>
  </si>
  <si>
    <t>Simon Khan</t>
  </si>
  <si>
    <t>Simon Thornton</t>
  </si>
  <si>
    <t>Simon Wakefield</t>
  </si>
  <si>
    <t>Simon Yates</t>
  </si>
  <si>
    <t>Skip Kendall</t>
  </si>
  <si>
    <t>Soren Hansen</t>
  </si>
  <si>
    <t>SSP Chawrasia</t>
  </si>
  <si>
    <t>Stephan Jager</t>
  </si>
  <si>
    <t>Stephen Dodd</t>
  </si>
  <si>
    <t>Stephen Leaney</t>
  </si>
  <si>
    <t>Steve Allan</t>
  </si>
  <si>
    <t>Steve Carney</t>
  </si>
  <si>
    <t>Steve Dartnall</t>
  </si>
  <si>
    <t>Steve Flesch</t>
  </si>
  <si>
    <t>Steve Friesen</t>
  </si>
  <si>
    <t>Steve Lewton</t>
  </si>
  <si>
    <t>Steve Marino</t>
  </si>
  <si>
    <t>Steve Surry</t>
  </si>
  <si>
    <t>Steve Webster</t>
  </si>
  <si>
    <t>Steven Brown</t>
  </si>
  <si>
    <t>Steven Conran</t>
  </si>
  <si>
    <t>Steven Ferreira</t>
  </si>
  <si>
    <t>Steven Jeffress</t>
  </si>
  <si>
    <t>Steven Jeppesen</t>
  </si>
  <si>
    <t>Steven Jones</t>
  </si>
  <si>
    <t>Steven O'Hara</t>
  </si>
  <si>
    <t>Steven Tiley</t>
  </si>
  <si>
    <t>Stiggy Hodgson</t>
  </si>
  <si>
    <t>Stuart Anderson</t>
  </si>
  <si>
    <t>Stuart Manley</t>
  </si>
  <si>
    <t>Sung Lee</t>
  </si>
  <si>
    <t>Sung-Ho Lee</t>
  </si>
  <si>
    <t>Supakorn Utaipat</t>
  </si>
  <si>
    <t>Suradit Yongcharoenchai</t>
  </si>
  <si>
    <t>Sushi Ishigaki</t>
  </si>
  <si>
    <t>Sutijet Kooratanapis</t>
  </si>
  <si>
    <t>T.C. Wang</t>
  </si>
  <si>
    <t>Taco Remkes</t>
  </si>
  <si>
    <t>Tadahiro Takayama</t>
  </si>
  <si>
    <t>Taeksoo Kim</t>
  </si>
  <si>
    <t>Tae-kyu Lee</t>
  </si>
  <si>
    <t>Taichi Teshima</t>
  </si>
  <si>
    <t>Taigen Tsumagari</t>
  </si>
  <si>
    <t>Tain Lee</t>
  </si>
  <si>
    <t>Takashi Kanemoto</t>
  </si>
  <si>
    <t>Takumi Kanaya</t>
  </si>
  <si>
    <t>Talor Gooch</t>
  </si>
  <si>
    <t>Tano Goya</t>
  </si>
  <si>
    <t>Tapio Pulkkanen</t>
  </si>
  <si>
    <t>Tatsunori Nukaga</t>
  </si>
  <si>
    <t>Taylor Pendrith</t>
  </si>
  <si>
    <t>Teboho Sefatsa</t>
  </si>
  <si>
    <t>Ted Purdy</t>
  </si>
  <si>
    <t>Terry Pilkadaris</t>
  </si>
  <si>
    <t>Tetsuji Hiratsuka</t>
  </si>
  <si>
    <t>Tetsuya Haraguchi</t>
  </si>
  <si>
    <t>Thammanoon Sriroj</t>
  </si>
  <si>
    <t>Thanyakorn Khrongpha</t>
  </si>
  <si>
    <t>Theunis Spangenberg</t>
  </si>
  <si>
    <t>Thitiphan Chuayprako</t>
  </si>
  <si>
    <t>Thomas Aiken</t>
  </si>
  <si>
    <t>Thomas Levet</t>
  </si>
  <si>
    <t>Thomas Linard</t>
  </si>
  <si>
    <t>Thomas Norret</t>
  </si>
  <si>
    <t>Thomas Pieters</t>
  </si>
  <si>
    <t>Tian Yuan</t>
  </si>
  <si>
    <t>Tim Hart</t>
  </si>
  <si>
    <t>Tim Petrovic</t>
  </si>
  <si>
    <t>Tim Sluiter</t>
  </si>
  <si>
    <t>Timothy Madigan</t>
  </si>
  <si>
    <t>Timothy O'Neal</t>
  </si>
  <si>
    <t>Tirawat Kaewsiribandt</t>
  </si>
  <si>
    <t>Titch Moore</t>
  </si>
  <si>
    <t>Tjaart van der Walt</t>
  </si>
  <si>
    <t>Tobias Rosendahl</t>
  </si>
  <si>
    <t>Toby Tree</t>
  </si>
  <si>
    <t>Todd Baek</t>
  </si>
  <si>
    <t>Todd Hamilton</t>
  </si>
  <si>
    <t>Todd Sinnott</t>
  </si>
  <si>
    <t>Tom Bond</t>
  </si>
  <si>
    <t>Tom Lehman</t>
  </si>
  <si>
    <t>Tom Lewis</t>
  </si>
  <si>
    <t>Tom Murray</t>
  </si>
  <si>
    <t>Tom Shadbolt</t>
  </si>
  <si>
    <t>Tommy Cocha</t>
  </si>
  <si>
    <t>Tommy Fleetwood</t>
  </si>
  <si>
    <t>Tommy Nakajima</t>
  </si>
  <si>
    <t>Tomohiro Kondo</t>
  </si>
  <si>
    <t>Tomokazu Yoshinaga</t>
  </si>
  <si>
    <t>Toru Suzuki</t>
  </si>
  <si>
    <t>Toru Taniguchi</t>
  </si>
  <si>
    <t>Toshinori Muto</t>
  </si>
  <si>
    <t>Tran Le Duynhat</t>
  </si>
  <si>
    <t>Travis Bertoni</t>
  </si>
  <si>
    <t>Travis Hampshire</t>
  </si>
  <si>
    <t>Trevor Fisher Jr</t>
  </si>
  <si>
    <t>Trevor Murphy</t>
  </si>
  <si>
    <t>Trey Denton</t>
  </si>
  <si>
    <t>Trey Mullinax</t>
  </si>
  <si>
    <t>Ty Capps</t>
  </si>
  <si>
    <t>Tyler Aldridge</t>
  </si>
  <si>
    <t>Tyler Duncan</t>
  </si>
  <si>
    <t>Tyler McCumber</t>
  </si>
  <si>
    <t>Tyrone Ferreira</t>
  </si>
  <si>
    <t>Tyrone Mordt</t>
  </si>
  <si>
    <t>Tyrrell Hatton</t>
  </si>
  <si>
    <t>Udorn Duangdecha</t>
  </si>
  <si>
    <t>Ulrich Van den Berg</t>
  </si>
  <si>
    <t>Unho Park</t>
  </si>
  <si>
    <t>Vasin Sripattranusorn</t>
  </si>
  <si>
    <t>Vaughn Groenewald</t>
  </si>
  <si>
    <t>Victor Riu</t>
  </si>
  <si>
    <t>Vince Covello</t>
  </si>
  <si>
    <t>Wade Ormsby</t>
  </si>
  <si>
    <t>Wallace Booth</t>
  </si>
  <si>
    <t>Wallie Coetsee</t>
  </si>
  <si>
    <t>Wang Jeung-hun</t>
  </si>
  <si>
    <t>Warren Abery</t>
  </si>
  <si>
    <t>WC Liang</t>
  </si>
  <si>
    <t>Wei-Tze Yeh</t>
  </si>
  <si>
    <t>Wen-Tang Lin</t>
  </si>
  <si>
    <t>Wen-Teh Lu</t>
  </si>
  <si>
    <t>Wenyi Huang</t>
  </si>
  <si>
    <t>Wes Heffernan</t>
  </si>
  <si>
    <t>Wes Homan</t>
  </si>
  <si>
    <t>Wes Short, Jr.</t>
  </si>
  <si>
    <t>Wil Bateman</t>
  </si>
  <si>
    <t>Wil Besseling</t>
  </si>
  <si>
    <t>Wil Collins</t>
  </si>
  <si>
    <t>Will Strickler</t>
  </si>
  <si>
    <t>William Harrold</t>
  </si>
  <si>
    <t>William Kropp</t>
  </si>
  <si>
    <t>William Sjaichuddin</t>
  </si>
  <si>
    <t>Wilson Choo</t>
  </si>
  <si>
    <t>Wisut Artjanawat</t>
  </si>
  <si>
    <t>Wolmer Murillo</t>
  </si>
  <si>
    <t>Won Joon Lee</t>
  </si>
  <si>
    <t>Woo-Hyun Kim</t>
  </si>
  <si>
    <t>Wook-Soon Kang</t>
  </si>
  <si>
    <t>Wu Ashun</t>
  </si>
  <si>
    <t>Xin-jun Zhang</t>
  </si>
  <si>
    <t>Yasuharu Imano</t>
  </si>
  <si>
    <t>Yasuki Hiramoto</t>
  </si>
  <si>
    <t>Yi Cao</t>
  </si>
  <si>
    <t>Yi Keun Chang</t>
  </si>
  <si>
    <t>Yoshikazu Haku</t>
  </si>
  <si>
    <t>Yoshinobu Tsukada</t>
  </si>
  <si>
    <t>Yoshinori Fujimoto</t>
  </si>
  <si>
    <t>Yoshitaka Takeya</t>
  </si>
  <si>
    <t>Yosuke Asaji</t>
  </si>
  <si>
    <t>Yosuke Tsukada</t>
  </si>
  <si>
    <t>Young-han Song</t>
  </si>
  <si>
    <t>Yui Ueda</t>
  </si>
  <si>
    <t>Yuki Inamori</t>
  </si>
  <si>
    <t>Yuki Kono</t>
  </si>
  <si>
    <t>Yusaku Miyazato</t>
  </si>
  <si>
    <t>Yuta Ikeda</t>
  </si>
  <si>
    <t>Zack Fischer</t>
  </si>
  <si>
    <t>Zack Sucher</t>
  </si>
  <si>
    <t>Zander Lombard</t>
  </si>
  <si>
    <t>Zaw Moe</t>
  </si>
  <si>
    <t>Ze-cheng Dou</t>
  </si>
  <si>
    <t>Zi Hao Chen</t>
  </si>
  <si>
    <t>2013 - Previous Masters</t>
  </si>
  <si>
    <t>2014 - Previous Masters</t>
  </si>
  <si>
    <t>2015 - Previous Masters</t>
  </si>
  <si>
    <t>2016 - Previous Masters</t>
  </si>
  <si>
    <t>David Chung</t>
  </si>
  <si>
    <t>Lion Kim</t>
  </si>
  <si>
    <t>2012 - Previous Masters</t>
  </si>
  <si>
    <t>2013 - Previous OWR</t>
  </si>
  <si>
    <t>2014 - Previous OWR</t>
  </si>
  <si>
    <t>2015 - Previous OWR</t>
  </si>
  <si>
    <t>2016 - Previous OWR</t>
  </si>
  <si>
    <t>Jacob DONOTUSE</t>
  </si>
  <si>
    <t>Dean Wilson</t>
  </si>
  <si>
    <t>Steve Elkington</t>
  </si>
  <si>
    <t>Shigeki Maruyama</t>
  </si>
  <si>
    <t>Masaya Tomida</t>
  </si>
  <si>
    <t>David Duval</t>
  </si>
  <si>
    <t>Paul Stankowski</t>
  </si>
  <si>
    <t>Zack Miller</t>
  </si>
  <si>
    <t>Takuya Taniguchi</t>
  </si>
  <si>
    <t>Chris Nallen</t>
  </si>
  <si>
    <t>Jon Mills</t>
  </si>
  <si>
    <t>Colm Moriarty</t>
  </si>
  <si>
    <t>J.P. Hayes</t>
  </si>
  <si>
    <t>Dustin Risdon</t>
  </si>
  <si>
    <t>John Cook</t>
  </si>
  <si>
    <t>John Kimbell</t>
  </si>
  <si>
    <t>Bob Heintz</t>
  </si>
  <si>
    <t>Marius Thorp</t>
  </si>
  <si>
    <t>Chang-won Han</t>
  </si>
  <si>
    <t>Peter Fowler</t>
  </si>
  <si>
    <t>Martin Maritz</t>
  </si>
  <si>
    <t>Chris Tidland</t>
  </si>
  <si>
    <t>Hirofumi Miyase</t>
  </si>
  <si>
    <t>Dinesh Chand</t>
  </si>
  <si>
    <t>Brenden Pappas</t>
  </si>
  <si>
    <t>Ross Bain</t>
  </si>
  <si>
    <t>Lee Min-chang</t>
  </si>
  <si>
    <t>Christian Cevaer</t>
  </si>
  <si>
    <t>Scott Sterling</t>
  </si>
  <si>
    <t>John Riegger</t>
  </si>
  <si>
    <t>Manuel Quiros</t>
  </si>
  <si>
    <t>Brett Quigley</t>
  </si>
  <si>
    <t>Jay Williamson</t>
  </si>
  <si>
    <t>Brian Vranesh</t>
  </si>
  <si>
    <t>Jean-Francois Lucquin</t>
  </si>
  <si>
    <t>Leandro Marelli</t>
  </si>
  <si>
    <t>Byung-Jun Kim</t>
  </si>
  <si>
    <t>David Branshaw</t>
  </si>
  <si>
    <t>Hwang Jae-Min</t>
  </si>
  <si>
    <t>Andrea Maestroni</t>
  </si>
  <si>
    <t>Masamichi Ito</t>
  </si>
  <si>
    <t>Robert Wiederkehr</t>
  </si>
  <si>
    <t>Geoffrey Sisk</t>
  </si>
  <si>
    <t>Andrew Buckle</t>
  </si>
  <si>
    <t>Andre Bossert</t>
  </si>
  <si>
    <t>Bradley Smith</t>
  </si>
  <si>
    <t>Elliot Saltman</t>
  </si>
  <si>
    <t>Jeff Quinney</t>
  </si>
  <si>
    <t>Christopher Baker</t>
  </si>
  <si>
    <t>Tim Stewart</t>
  </si>
  <si>
    <t>Alvaro Arizabaleta</t>
  </si>
  <si>
    <t>Stuart Davis</t>
  </si>
  <si>
    <t>Bo-Song Kao</t>
  </si>
  <si>
    <t>Pablo Del Grosso</t>
  </si>
  <si>
    <t>Jeff Brehaut</t>
  </si>
  <si>
    <t>Mitchell Brown</t>
  </si>
  <si>
    <t>Julien Clement</t>
  </si>
  <si>
    <t>Fredrik Henge</t>
  </si>
  <si>
    <t>Yoon Jung-ho</t>
  </si>
  <si>
    <t>Carl Suneson</t>
  </si>
  <si>
    <t>Bradley Iles</t>
  </si>
  <si>
    <t>Hector Cespedes</t>
  </si>
  <si>
    <t>Jason Schultz</t>
  </si>
  <si>
    <t>Joe Ozaki</t>
  </si>
  <si>
    <t>Sion Bebb</t>
  </si>
  <si>
    <t>Neil Cheetham</t>
  </si>
  <si>
    <t>Lin Wen-hong</t>
  </si>
  <si>
    <t>Josh Habig</t>
  </si>
  <si>
    <t>Song Young-hoon</t>
  </si>
  <si>
    <t>Joon Choi</t>
  </si>
  <si>
    <t>David Hewan</t>
  </si>
  <si>
    <t>Mads Vibe-Hastrup</t>
  </si>
  <si>
    <t>Baptiste Chapellan</t>
  </si>
  <si>
    <t>Ajeetesh Sandhu</t>
  </si>
  <si>
    <t>Andre Cruse</t>
  </si>
  <si>
    <t>Jin-won Lee</t>
  </si>
  <si>
    <t>Choi Hyuk-jae</t>
  </si>
  <si>
    <t>Borja Etchart</t>
  </si>
  <si>
    <t>Brent Long</t>
  </si>
  <si>
    <t>Leif Westerberg</t>
  </si>
  <si>
    <t>Thomas Feyrsinger</t>
  </si>
  <si>
    <t>Frank Lickliter II</t>
  </si>
  <si>
    <t>Rick Kulacz</t>
  </si>
  <si>
    <t>Rick Gibson</t>
  </si>
  <si>
    <t>Diego Larrazabal</t>
  </si>
  <si>
    <t>Willy Pumarol</t>
  </si>
  <si>
    <t>Doug Holloway</t>
  </si>
  <si>
    <t>Lam Zhi-qun</t>
  </si>
  <si>
    <t>Gavin Flint</t>
  </si>
  <si>
    <t>Oliver David</t>
  </si>
  <si>
    <t>Andrew Coltart</t>
  </si>
  <si>
    <t>Jason Enloe</t>
  </si>
  <si>
    <t>Suk Joug-yul</t>
  </si>
  <si>
    <t>Liam Bond</t>
  </si>
  <si>
    <t>Paul Broadhurst</t>
  </si>
  <si>
    <t>Emanuele Canonica</t>
  </si>
  <si>
    <t>Ju-hyuk Park</t>
  </si>
  <si>
    <t>Rich Barcelo</t>
  </si>
  <si>
    <t>Jim Rutledge</t>
  </si>
  <si>
    <t>Jesus Maria Arruti</t>
  </si>
  <si>
    <t>Tony Carolan</t>
  </si>
  <si>
    <t>Mark Murless</t>
  </si>
  <si>
    <t>Hiroo Okamo</t>
  </si>
  <si>
    <t>Fernando Zacarias</t>
  </si>
  <si>
    <t>Jae An</t>
  </si>
  <si>
    <t>Jung Ji-ho</t>
  </si>
  <si>
    <t>Anders Sjostrand</t>
  </si>
  <si>
    <t>Ryan Tipping</t>
  </si>
  <si>
    <t>Toyokazu Fujishima</t>
  </si>
  <si>
    <t>Shota Akiyoshi</t>
  </si>
  <si>
    <t>Hidemichi Tanaka</t>
  </si>
  <si>
    <t>Sujjan Singh</t>
  </si>
  <si>
    <t>Luke Hickmott</t>
  </si>
  <si>
    <t>Craig Hasthorpe</t>
  </si>
  <si>
    <t>Rob Grube</t>
  </si>
  <si>
    <t>Shamim Khan</t>
  </si>
  <si>
    <t>Fran Quinn</t>
  </si>
  <si>
    <t>Seong-Man Han</t>
  </si>
  <si>
    <t>Young-Kyu Kim</t>
  </si>
  <si>
    <t>Gavin Dear</t>
  </si>
  <si>
    <t>Kim Wi-joong</t>
  </si>
  <si>
    <t>Jesus Rivas</t>
  </si>
  <si>
    <t>Tadahisa Inoue</t>
  </si>
  <si>
    <t>Toto Thimba</t>
  </si>
  <si>
    <t>2012 - Previous OWR</t>
  </si>
  <si>
    <t>T109</t>
  </si>
  <si>
    <t>2016 - Strokes Gained T2G</t>
  </si>
  <si>
    <t>2015 - Strokes Gained T2G</t>
  </si>
  <si>
    <t>2014 - Strokes Gained T2G</t>
  </si>
  <si>
    <t>T133</t>
  </si>
  <si>
    <t>2013 - Strokes Gained T2G</t>
  </si>
  <si>
    <t>T158</t>
  </si>
  <si>
    <t>2012 - Strokes Gained T2G</t>
  </si>
  <si>
    <t>Rafa Cabrera Bello </t>
  </si>
  <si>
    <t>Rafael Campos </t>
  </si>
  <si>
    <t>2016 - Top 10 Finish</t>
  </si>
  <si>
    <t>Austin Cook </t>
  </si>
  <si>
    <t>George Coetzee </t>
  </si>
  <si>
    <t>Fred Funk</t>
  </si>
  <si>
    <t>Prom Meesawat </t>
  </si>
  <si>
    <t>Chris Smith </t>
  </si>
  <si>
    <t>Peter Uihlein </t>
  </si>
  <si>
    <t>2015 - Top 10 Finish</t>
  </si>
  <si>
    <t>Jason Allred </t>
  </si>
  <si>
    <t>Mikko Ilonen </t>
  </si>
  <si>
    <t>Thongchai Jaidee </t>
  </si>
  <si>
    <t>Bernhard Langer </t>
  </si>
  <si>
    <t>2014 - Top 10 Finish</t>
  </si>
  <si>
    <t>Billy Andrade </t>
  </si>
  <si>
    <t>Marcel Siem </t>
  </si>
  <si>
    <t>Chris Wood </t>
  </si>
  <si>
    <t>2013 - Top 10 Finish</t>
  </si>
  <si>
    <t>Michael Allen </t>
  </si>
  <si>
    <t>Mark Calcavecchia </t>
  </si>
  <si>
    <t>Alejandro Canizares </t>
  </si>
  <si>
    <t>Todd Hamilton </t>
  </si>
  <si>
    <t>Paul Lawrie </t>
  </si>
  <si>
    <t>Lee Slattery </t>
  </si>
  <si>
    <t>2012 - Top 10 Finish</t>
  </si>
  <si>
    <t>Jacob DONOTUSE</t>
  </si>
  <si>
    <t>Dean Wilson</t>
  </si>
  <si>
    <t>Steve Elkington</t>
  </si>
  <si>
    <t>Shigeki Maruyama</t>
  </si>
  <si>
    <t>Masaya Tomida</t>
  </si>
  <si>
    <t>David Duval</t>
  </si>
  <si>
    <t>Paul Stankowski</t>
  </si>
  <si>
    <t>Zack Miller</t>
  </si>
  <si>
    <t>Takuya Taniguchi</t>
  </si>
  <si>
    <t>Chris Nallen</t>
  </si>
  <si>
    <t>Jon Mills</t>
  </si>
  <si>
    <t>Colm Moriarty</t>
  </si>
  <si>
    <t>J.P. Hayes</t>
  </si>
  <si>
    <t>Dustin Risdon</t>
  </si>
  <si>
    <t>John Cook</t>
  </si>
  <si>
    <t>John Kimbell</t>
  </si>
  <si>
    <t>Bob Heintz</t>
  </si>
  <si>
    <t>Marius Thorp</t>
  </si>
  <si>
    <t>Chang-won Han</t>
  </si>
  <si>
    <t>Peter Fowler</t>
  </si>
  <si>
    <t>Martin Maritz</t>
  </si>
  <si>
    <t>Chris Tidland</t>
  </si>
  <si>
    <t>Hirofumi Miyase</t>
  </si>
  <si>
    <t>Dinesh Chand</t>
  </si>
  <si>
    <t>Brenden Pappas</t>
  </si>
  <si>
    <t>Ross Bain</t>
  </si>
  <si>
    <t>Lee Min-chang</t>
  </si>
  <si>
    <t>Christian Cevaer</t>
  </si>
  <si>
    <t>Scott Sterling</t>
  </si>
  <si>
    <t>John Riegger</t>
  </si>
  <si>
    <t>Manuel Quiros</t>
  </si>
  <si>
    <t>Brett Quigley</t>
  </si>
  <si>
    <t>Jay Williamson</t>
  </si>
  <si>
    <t>Brian Vranesh</t>
  </si>
  <si>
    <t>Jean-Francois Lucquin</t>
  </si>
  <si>
    <t>Leandro Marelli</t>
  </si>
  <si>
    <t>Byung-Jun Kim</t>
  </si>
  <si>
    <t>David Branshaw</t>
  </si>
  <si>
    <t>Hwang Jae-Min</t>
  </si>
  <si>
    <t>Andrea Maestroni</t>
  </si>
  <si>
    <t>Masamichi Ito</t>
  </si>
  <si>
    <t>Robert Wiederkehr</t>
  </si>
  <si>
    <t>Geoffrey Sisk</t>
  </si>
  <si>
    <t>Andrew Buckle</t>
  </si>
  <si>
    <t>Andre Bossert</t>
  </si>
  <si>
    <t>Bradley Smith</t>
  </si>
  <si>
    <t>Elliot Saltman</t>
  </si>
  <si>
    <t>Jeff Quinney</t>
  </si>
  <si>
    <t>Christopher Baker</t>
  </si>
  <si>
    <t>Tim Stewart</t>
  </si>
  <si>
    <t>Alvaro Arizabaleta</t>
  </si>
  <si>
    <t>Stuart Davis</t>
  </si>
  <si>
    <t>Bo-Song Kao</t>
  </si>
  <si>
    <t>Pablo Del Grosso</t>
  </si>
  <si>
    <t>Jeff Brehaut</t>
  </si>
  <si>
    <t>Mitchell Brown</t>
  </si>
  <si>
    <t>Julien Clement</t>
  </si>
  <si>
    <t>Fredrik Henge</t>
  </si>
  <si>
    <t>Yoon Jung-ho</t>
  </si>
  <si>
    <t>Carl Suneson</t>
  </si>
  <si>
    <t>Bradley Iles</t>
  </si>
  <si>
    <t>Hector Cespedes</t>
  </si>
  <si>
    <t>Jason Schultz</t>
  </si>
  <si>
    <t>Joe Ozaki</t>
  </si>
  <si>
    <t>Sion Bebb</t>
  </si>
  <si>
    <t>Neil Cheetham</t>
  </si>
  <si>
    <t>Lin Wen-hong</t>
  </si>
  <si>
    <t>Josh Habig</t>
  </si>
  <si>
    <t>Song Young-hoon</t>
  </si>
  <si>
    <t>Joon Choi</t>
  </si>
  <si>
    <t>David Hewan</t>
  </si>
  <si>
    <t>Mads Vibe-Hastrup</t>
  </si>
  <si>
    <t>Baptiste Chapellan</t>
  </si>
  <si>
    <t>Ajeetesh Sandhu</t>
  </si>
  <si>
    <t>Andre Cruse</t>
  </si>
  <si>
    <t>Jin-won Lee</t>
  </si>
  <si>
    <t>Choi Hyuk-jae</t>
  </si>
  <si>
    <t>Borja Etchart</t>
  </si>
  <si>
    <t>Brent Long</t>
  </si>
  <si>
    <t>Leif Westerberg</t>
  </si>
  <si>
    <t>Thomas Feyrsinger</t>
  </si>
  <si>
    <t>Frank Lickliter II</t>
  </si>
  <si>
    <t>Rick Kulacz</t>
  </si>
  <si>
    <t>Rick Gibson</t>
  </si>
  <si>
    <t>Diego Larrazabal</t>
  </si>
  <si>
    <t>Willy Pumarol</t>
  </si>
  <si>
    <t>Doug Holloway</t>
  </si>
  <si>
    <t>Lam Zhi-qun</t>
  </si>
  <si>
    <t>Gavin Flint</t>
  </si>
  <si>
    <t>Oliver David</t>
  </si>
  <si>
    <t>Andrew Coltart</t>
  </si>
  <si>
    <t>Jason Enloe</t>
  </si>
  <si>
    <t>Suk Joug-yul</t>
  </si>
  <si>
    <t>Liam Bond</t>
  </si>
  <si>
    <t>Paul Broadhurst</t>
  </si>
  <si>
    <t>Emanuele Canonica</t>
  </si>
  <si>
    <t>Ju-hyuk Park</t>
  </si>
  <si>
    <t>Rich Barcelo</t>
  </si>
  <si>
    <t>Jim Rutledge</t>
  </si>
  <si>
    <t>Jesus Maria Arruti</t>
  </si>
  <si>
    <t>Tony Carolan</t>
  </si>
  <si>
    <t>Mark Murless</t>
  </si>
  <si>
    <t>Hiroo Okamo</t>
  </si>
  <si>
    <t>Fernando Zacarias</t>
  </si>
  <si>
    <t>Jae An</t>
  </si>
  <si>
    <t>Jung Ji-ho</t>
  </si>
  <si>
    <t>Anders Sjostrand</t>
  </si>
  <si>
    <t>Ryan Tipping</t>
  </si>
  <si>
    <t>Toyokazu Fujishima</t>
  </si>
  <si>
    <t>Shota Akiyoshi</t>
  </si>
  <si>
    <t>Hidemichi Tanaka</t>
  </si>
  <si>
    <t>Sujjan Singh</t>
  </si>
  <si>
    <t>Luke Hickmott</t>
  </si>
  <si>
    <t>Craig Hasthorpe</t>
  </si>
  <si>
    <t>Rob Grube</t>
  </si>
  <si>
    <t>Shamim Khan</t>
  </si>
  <si>
    <t>Fran Quinn</t>
  </si>
  <si>
    <t>Seong-Man Han</t>
  </si>
  <si>
    <t>Young-Kyu Kim</t>
  </si>
  <si>
    <t>Gavin Dear</t>
  </si>
  <si>
    <t>Kim Wi-joong</t>
  </si>
  <si>
    <t>Jesus Rivas</t>
  </si>
  <si>
    <t>Tadahisa Inoue</t>
  </si>
  <si>
    <t>Toto Thimba</t>
  </si>
  <si>
    <t>Fred Funk</t>
  </si>
  <si>
    <t>Solo Rank</t>
  </si>
  <si>
    <t>2016 Projected</t>
  </si>
  <si>
    <t>Tie Rank</t>
  </si>
  <si>
    <t>Tie Count</t>
  </si>
  <si>
    <t>Solo Payouts</t>
  </si>
  <si>
    <t>Tie Payouts</t>
  </si>
  <si>
    <t>"Johnny Come Lately"</t>
  </si>
  <si>
    <t>5 Winners</t>
  </si>
  <si>
    <t>AFish</t>
  </si>
  <si>
    <t>AFish1</t>
  </si>
  <si>
    <t>ALLIEDWIRE1</t>
  </si>
  <si>
    <t>ALLIEDWIRE2</t>
  </si>
  <si>
    <t>Ambernic</t>
  </si>
  <si>
    <t>AMP</t>
  </si>
  <si>
    <t>Anna Banana</t>
  </si>
  <si>
    <t>BacNaz</t>
  </si>
  <si>
    <t>Baller</t>
  </si>
  <si>
    <t>Beth's Winners</t>
  </si>
  <si>
    <t>Cabrera-Bello, Rafael</t>
  </si>
  <si>
    <t>Big Daddy</t>
  </si>
  <si>
    <t xml:space="preserve">Big Delicious </t>
  </si>
  <si>
    <t>Big Shooter</t>
  </si>
  <si>
    <t>billymo1</t>
  </si>
  <si>
    <t>billymo2</t>
  </si>
  <si>
    <t>billymo3</t>
  </si>
  <si>
    <t>Biscuit Boys</t>
  </si>
  <si>
    <t>BOBBY J</t>
  </si>
  <si>
    <t>Boomer</t>
  </si>
  <si>
    <t>bptacek</t>
  </si>
  <si>
    <t>Breeze34 #1</t>
  </si>
  <si>
    <t>Breeze34 #2</t>
  </si>
  <si>
    <t>Broome</t>
  </si>
  <si>
    <t>Brown-Ripple</t>
  </si>
  <si>
    <t>BRUCE</t>
  </si>
  <si>
    <t>Butchie Boy</t>
  </si>
  <si>
    <t>cachee</t>
  </si>
  <si>
    <t>CeeDee</t>
  </si>
  <si>
    <t>ChaseG</t>
  </si>
  <si>
    <t>Chip</t>
  </si>
  <si>
    <t>ChrisH</t>
  </si>
  <si>
    <t>Coach Cox</t>
  </si>
  <si>
    <t>Cramer</t>
  </si>
  <si>
    <t>D&amp;E</t>
  </si>
  <si>
    <t>Doonie</t>
  </si>
  <si>
    <t>Duhawk81</t>
  </si>
  <si>
    <t>DZ</t>
  </si>
  <si>
    <t>East Coast</t>
  </si>
  <si>
    <t>Ed's Ferners</t>
  </si>
  <si>
    <t>FlashGordon's</t>
  </si>
  <si>
    <t>Foley</t>
  </si>
  <si>
    <t>Frodo</t>
  </si>
  <si>
    <t>GHOST</t>
  </si>
  <si>
    <t>Give me a break!!</t>
  </si>
  <si>
    <t>GOD #1</t>
  </si>
  <si>
    <t>GOD #2</t>
  </si>
  <si>
    <t>GoDucks</t>
  </si>
  <si>
    <t>Golden Girls</t>
  </si>
  <si>
    <t>Green Jacket</t>
  </si>
  <si>
    <t>Hondo</t>
  </si>
  <si>
    <t>Jaybird60</t>
  </si>
  <si>
    <t>Jeff Stassel</t>
  </si>
  <si>
    <t>jopupsdad</t>
  </si>
  <si>
    <t>Judge Smails</t>
  </si>
  <si>
    <t>kat</t>
  </si>
  <si>
    <t>kcrosley</t>
  </si>
  <si>
    <t>KILLER</t>
  </si>
  <si>
    <t>KKasual #1</t>
  </si>
  <si>
    <t>KKasual #2</t>
  </si>
  <si>
    <t>klogue10</t>
  </si>
  <si>
    <t>Kwilly</t>
  </si>
  <si>
    <t>Longandwrong</t>
  </si>
  <si>
    <t xml:space="preserve">Longhitter </t>
  </si>
  <si>
    <t>Mandog</t>
  </si>
  <si>
    <t>Manley</t>
  </si>
  <si>
    <t>Master Po</t>
  </si>
  <si>
    <t>Memphis Raines</t>
  </si>
  <si>
    <t>miam224</t>
  </si>
  <si>
    <t xml:space="preserve">Mulligan </t>
  </si>
  <si>
    <t>Not A Chance</t>
  </si>
  <si>
    <t>Odie</t>
  </si>
  <si>
    <t>OSU Steeler</t>
  </si>
  <si>
    <t>packboy</t>
  </si>
  <si>
    <t>Perfect Spiral</t>
  </si>
  <si>
    <t>Pimp Master Flex Face</t>
  </si>
  <si>
    <t>Pin Seeker</t>
  </si>
  <si>
    <t>Pitbull</t>
  </si>
  <si>
    <t>Push 'Em All Day</t>
  </si>
  <si>
    <t>R-H #1</t>
  </si>
  <si>
    <t>Taylor, Vaughn</t>
  </si>
  <si>
    <t>R-H #2</t>
  </si>
  <si>
    <t>Schreiner1</t>
  </si>
  <si>
    <t>Schreiner2</t>
  </si>
  <si>
    <t>Short timer</t>
  </si>
  <si>
    <t>Watson, Tom</t>
  </si>
  <si>
    <t xml:space="preserve">smttyglf </t>
  </si>
  <si>
    <t>South of the Boarder</t>
  </si>
  <si>
    <t>Spalding Smails</t>
  </si>
  <si>
    <t>Steve P</t>
  </si>
  <si>
    <t>Still Pushin</t>
  </si>
  <si>
    <t>Swifty For Life</t>
  </si>
  <si>
    <t>Team Kelly</t>
  </si>
  <si>
    <t>team nazzy</t>
  </si>
  <si>
    <t>Ted</t>
  </si>
  <si>
    <t>Texas Nanny</t>
  </si>
  <si>
    <t>Tiff</t>
  </si>
  <si>
    <t>TRF1</t>
  </si>
  <si>
    <t>TRF2</t>
  </si>
  <si>
    <t>TRF3</t>
  </si>
  <si>
    <t>TStackMoney</t>
  </si>
  <si>
    <t>Vanna Speaks</t>
  </si>
  <si>
    <t>Vertigo Man</t>
  </si>
  <si>
    <t>WahoosStillLive</t>
  </si>
  <si>
    <t>Zesus</t>
  </si>
  <si>
    <t>F  </t>
  </si>
  <si>
    <t>STATUS OF PLAY: IN PROGRESS</t>
  </si>
  <si>
    <t>Kisner</t>
  </si>
  <si>
    <t>Leishman</t>
  </si>
  <si>
    <t>Willett</t>
  </si>
  <si>
    <t>Cabrera-Bello</t>
  </si>
  <si>
    <t>Hoffman</t>
  </si>
  <si>
    <t>Marc</t>
  </si>
  <si>
    <t>Danny</t>
  </si>
  <si>
    <t>Rafael</t>
  </si>
  <si>
    <t>Charley</t>
  </si>
  <si>
    <t>Taylor</t>
  </si>
  <si>
    <t>Vaughn</t>
  </si>
  <si>
    <t>Dufner</t>
  </si>
  <si>
    <t>Thomas</t>
  </si>
  <si>
    <t>Knox</t>
  </si>
  <si>
    <t>Kirk</t>
  </si>
  <si>
    <t>Chris</t>
  </si>
  <si>
    <t>DeChambeau</t>
  </si>
  <si>
    <t>Bryson</t>
  </si>
  <si>
    <t>Merritt</t>
  </si>
  <si>
    <t>Troy</t>
  </si>
  <si>
    <t>Els</t>
  </si>
  <si>
    <t>Ernie</t>
  </si>
  <si>
    <t>Smith</t>
  </si>
  <si>
    <t>Cameron</t>
  </si>
  <si>
    <t>Today</t>
  </si>
  <si>
    <t>Overall</t>
  </si>
  <si>
    <t># Picks</t>
  </si>
  <si>
    <t>Thru Today</t>
  </si>
  <si>
    <t>Thru</t>
  </si>
  <si>
    <t>Cum. Changes</t>
  </si>
  <si>
    <t>Max</t>
  </si>
  <si>
    <t>Prob Change</t>
  </si>
  <si>
    <t>Solve for Win Condition</t>
  </si>
  <si>
    <t>Actual Rank</t>
  </si>
  <si>
    <t>Adj. Rank</t>
  </si>
  <si>
    <t>Change</t>
  </si>
  <si>
    <t>Ranks Needed</t>
  </si>
  <si>
    <t>Entry</t>
  </si>
  <si>
    <t>Grand Total</t>
  </si>
  <si>
    <t>Ex. Payout</t>
  </si>
  <si>
    <t>Sum of Ex. Payout</t>
  </si>
  <si>
    <t>Tie 1</t>
  </si>
  <si>
    <t>Tie 2</t>
  </si>
  <si>
    <t>WATCH THE MASTERS Live on CBS &amp; CBSSports.com WATCH NOW</t>
  </si>
  <si>
    <t>ROUND 4</t>
  </si>
  <si>
    <t>17  </t>
  </si>
  <si>
    <t>-  </t>
  </si>
  <si>
    <t>65°F</t>
  </si>
  <si>
    <t>41°F</t>
  </si>
  <si>
    <r>
      <t>New Golf Wedge is Changing the Game for Everyone</t>
    </r>
    <r>
      <rPr>
        <sz val="8"/>
        <color rgb="FF6C6C6C"/>
        <rFont val="Arial"/>
        <family val="2"/>
      </rPr>
      <t>xE1 Golf</t>
    </r>
  </si>
  <si>
    <r>
      <t>The Amazing Story Behind Your Last Name. It Will Shock You</t>
    </r>
    <r>
      <rPr>
        <sz val="8"/>
        <color rgb="FF6C6C6C"/>
        <rFont val="Arial"/>
        <family val="2"/>
      </rPr>
      <t>Ancestry</t>
    </r>
  </si>
  <si>
    <r>
      <t>Pay Off Your Credit Card Balance Faster Using This One Trick</t>
    </r>
    <r>
      <rPr>
        <sz val="8"/>
        <color rgb="FF6C6C6C"/>
        <rFont val="Arial"/>
        <family val="2"/>
      </rPr>
      <t>LendingTree</t>
    </r>
  </si>
  <si>
    <t>  64°F SUNNY. MILD.</t>
  </si>
  <si>
    <t>Calm</t>
  </si>
  <si>
    <t>Player Combinations</t>
  </si>
  <si>
    <t>Adam Scott / Henrik Stenson / Justin Rose</t>
  </si>
  <si>
    <t>Henrik Stenson / Justin Rose / Rickie Fowler</t>
  </si>
  <si>
    <t>Adam Scott / Dustin Johnson / Henrik Stenson / Justin Rose</t>
  </si>
  <si>
    <t>Adam Scott / Henrik Stenson / Justin Rose / Rickie Fowler</t>
  </si>
  <si>
    <t>Dustin Johnson / Henrik Stenson / Justin Rose / Rickie Fowler</t>
  </si>
  <si>
    <t>Adam Scott / Dustin Johnson / Henrik Stenson / Justin Rose / Rickie Fowler</t>
  </si>
  <si>
    <t>Henrik Stenson / Justin Rose</t>
  </si>
  <si>
    <t>Adam Scott / Dustin Johnson / Henrik Stenson</t>
  </si>
  <si>
    <t>Dustin Johnson / Henrik Stenson / Justin Rose</t>
  </si>
  <si>
    <t>Adam Scott / Dustin Johnson / Henrik Stenson / Rickie Fowler</t>
  </si>
  <si>
    <t>Dustin Johnson / Justin Rose / Rickie Fowler</t>
  </si>
  <si>
    <t>Adam Scott / Dustin Johnson / Justin Rose / Rickie Fowler</t>
  </si>
  <si>
    <t>Adam Scott / Dustin Johnson / Justin Rose</t>
  </si>
  <si>
    <t>Adam Scott / Henrik Stenson / Rickie Fowler</t>
  </si>
  <si>
    <t>Adam Scott / Justin Rose / Rickie Fowler</t>
  </si>
  <si>
    <t>Dustin Johnson / Justin Rose</t>
  </si>
  <si>
    <t>Dustin Johnson / Henrik Stenson / Rickie Fowler</t>
  </si>
  <si>
    <t>Justin Rose / Rickie Fowler</t>
  </si>
  <si>
    <t>Adam Scott / Dustin Johnson / Rickie Fowler</t>
  </si>
  <si>
    <t>Adam Scott / Henrik Stenson</t>
  </si>
  <si>
    <t>Henrik Stenson / Rickie Fowler</t>
  </si>
  <si>
    <t>Adam Scott / Justin Rose</t>
  </si>
  <si>
    <t>Dustin Johnson / Henrik Stenson</t>
  </si>
  <si>
    <t>Adam Scott / Dustin Johnson</t>
  </si>
  <si>
    <t>Adam Scott / Rickie Fowler</t>
  </si>
  <si>
    <t>Dustin Johnson / Rickie Fowler</t>
  </si>
  <si>
    <t>Num Plyrs</t>
  </si>
  <si>
    <t>Num Combos</t>
  </si>
  <si>
    <t>Grp Chs N</t>
  </si>
  <si>
    <t>Ind Chs N</t>
  </si>
  <si>
    <t>Grp Chs</t>
  </si>
  <si>
    <t xml:space="preserve">Grp Chs </t>
  </si>
  <si>
    <t>Ind Chs</t>
  </si>
  <si>
    <t>Ind Chs n</t>
  </si>
  <si>
    <t>With Increase</t>
  </si>
  <si>
    <t>Affect on Score</t>
  </si>
  <si>
    <t xml:space="preserve">Decr. </t>
  </si>
  <si>
    <t>Incr.</t>
  </si>
  <si>
    <t>M 2</t>
  </si>
  <si>
    <t>M 3</t>
  </si>
  <si>
    <t>M 14</t>
  </si>
  <si>
    <t>m2x</t>
  </si>
  <si>
    <t>m3x</t>
  </si>
  <si>
    <t>m14x</t>
  </si>
  <si>
    <t>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</si>
</sst>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&quot;$&quot;#,##0"/>
    <numFmt numFmtId="169" formatCode="0.0"/>
  </numFmts>
  <fonts count="30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Lucida Sans"/>
      <family val="2"/>
    </font>
    <font>
      <sz val="11"/>
      <color rgb="FF111111"/>
      <name val="Arial"/>
      <family val="2"/>
    </font>
    <font>
      <b/>
      <sz val="11"/>
      <color rgb="FF111111"/>
      <name val="Arial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Inherit"/>
    </font>
    <font>
      <sz val="10"/>
      <color theme="1"/>
      <name val="Arial"/>
      <family val="2"/>
    </font>
    <font>
      <b/>
      <sz val="12.75"/>
      <color rgb="FFFFFFFF"/>
      <name val="Arial"/>
      <family val="2"/>
    </font>
    <font>
      <sz val="9"/>
      <color theme="1"/>
      <name val="Arial"/>
      <family val="2"/>
    </font>
    <font>
      <sz val="9"/>
      <color rgb="FF6E8DCF"/>
      <name val="Arial"/>
      <family val="2"/>
    </font>
    <font>
      <b/>
      <sz val="9"/>
      <color theme="1"/>
      <name val="Arial"/>
      <family val="2"/>
    </font>
    <font>
      <b/>
      <sz val="9"/>
      <color rgb="FF276098"/>
      <name val="Arial"/>
      <family val="2"/>
    </font>
    <font>
      <b/>
      <sz val="14"/>
      <color rgb="FF082046"/>
      <name val="Arial"/>
      <family val="2"/>
    </font>
    <font>
      <sz val="12"/>
      <color rgb="FF0D3A80"/>
      <name val="Arial"/>
      <family val="2"/>
    </font>
    <font>
      <sz val="8"/>
      <color rgb="FF6C6C6C"/>
      <name val="Arial"/>
      <family val="2"/>
    </font>
    <font>
      <b/>
      <sz val="10"/>
      <color theme="1"/>
      <name val="Arial"/>
      <family val="2"/>
    </font>
    <font>
      <sz val="14"/>
      <color rgb="FF4E8DEA"/>
      <name val="Arial"/>
      <family val="2"/>
    </font>
    <font>
      <b/>
      <sz val="14"/>
      <color rgb="FF0A223E"/>
      <name val="Arial"/>
      <family val="2"/>
    </font>
    <font>
      <sz val="11"/>
      <color rgb="FF6E8DCF"/>
      <name val="Arial"/>
      <family val="2"/>
    </font>
    <font>
      <sz val="7"/>
      <color rgb="FF94A1A9"/>
      <name val="Arial"/>
      <family val="2"/>
    </font>
    <font>
      <sz val="12"/>
      <color rgb="FF000000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232323"/>
      <name val="Arial"/>
      <family val="2"/>
    </font>
    <font>
      <sz val="20"/>
      <color rgb="FFFFFFFF"/>
      <name val="Arial"/>
      <family val="2"/>
    </font>
    <font>
      <sz val="12.75"/>
      <color rgb="FFFFFFFF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1F335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8ECEE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rgb="FFFFFFFF"/>
      </top>
      <bottom/>
      <diagonal/>
    </border>
    <border>
      <left style="medium">
        <color rgb="FF1F3354"/>
      </left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 style="medium">
        <color rgb="FF1F3354"/>
      </top>
      <bottom/>
      <diagonal/>
    </border>
    <border>
      <left/>
      <right/>
      <top style="medium">
        <color rgb="FF1F3354"/>
      </top>
      <bottom/>
      <diagonal/>
    </border>
    <border>
      <left/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/>
      <bottom/>
      <diagonal/>
    </border>
    <border>
      <left/>
      <right style="medium">
        <color rgb="FF1F3354"/>
      </right>
      <top/>
      <bottom/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 style="medium">
        <color rgb="FFF5F5F5"/>
      </bottom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/>
      <diagonal/>
    </border>
    <border>
      <left style="medium">
        <color rgb="FFF5F5F5"/>
      </left>
      <right style="medium">
        <color rgb="FFF5F5F5"/>
      </right>
      <top/>
      <bottom style="medium">
        <color rgb="FFF5F5F5"/>
      </bottom>
      <diagonal/>
    </border>
    <border>
      <left/>
      <right/>
      <top/>
      <bottom style="medium">
        <color rgb="FFF5F5F5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1F3354"/>
      </left>
      <right/>
      <top style="medium">
        <color rgb="FF1F3354"/>
      </top>
      <bottom style="medium">
        <color rgb="FFDDDDDD"/>
      </bottom>
      <diagonal/>
    </border>
    <border>
      <left/>
      <right/>
      <top style="medium">
        <color rgb="FF1F3354"/>
      </top>
      <bottom style="medium">
        <color rgb="FFDDDDDD"/>
      </bottom>
      <diagonal/>
    </border>
    <border>
      <left/>
      <right style="medium">
        <color rgb="FF1F3354"/>
      </right>
      <top style="medium">
        <color rgb="FF1F3354"/>
      </top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E6E6E6"/>
      </right>
      <top/>
      <bottom style="medium">
        <color rgb="FFE6E6E6"/>
      </bottom>
      <diagonal/>
    </border>
    <border>
      <left/>
      <right style="medium">
        <color rgb="FFE6E6E6"/>
      </right>
      <top style="medium">
        <color rgb="FFF0F0F0"/>
      </top>
      <bottom style="medium">
        <color rgb="FFE6E6E6"/>
      </bottom>
      <diagonal/>
    </border>
    <border>
      <left/>
      <right style="medium">
        <color rgb="FFE6E6E6"/>
      </right>
      <top/>
      <bottom/>
      <diagonal/>
    </border>
    <border>
      <left/>
      <right/>
      <top/>
      <bottom style="medium">
        <color rgb="FFE6E6E6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9">
    <xf numFmtId="0" fontId="0" fillId="0" borderId="0" xfId="0"/>
    <xf numFmtId="0" fontId="2" fillId="0" borderId="0" xfId="0" applyFont="1" applyBorder="1" applyAlignment="1"/>
    <xf numFmtId="0" fontId="1" fillId="0" borderId="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wrapText="1"/>
    </xf>
    <xf numFmtId="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2" fillId="0" borderId="4" xfId="0" applyFont="1" applyBorder="1" applyAlignment="1"/>
    <xf numFmtId="6" fontId="0" fillId="0" borderId="5" xfId="0" applyNumberFormat="1" applyBorder="1" applyAlignment="1">
      <alignment horizontal="center"/>
    </xf>
    <xf numFmtId="6" fontId="0" fillId="0" borderId="8" xfId="0" applyNumberFormat="1" applyBorder="1" applyAlignment="1">
      <alignment horizontal="center"/>
    </xf>
    <xf numFmtId="6" fontId="2" fillId="0" borderId="1" xfId="0" applyNumberFormat="1" applyFont="1" applyBorder="1" applyAlignment="1"/>
    <xf numFmtId="10" fontId="0" fillId="0" borderId="0" xfId="0" applyNumberFormat="1" applyAlignment="1">
      <alignment horizontal="center"/>
    </xf>
    <xf numFmtId="0" fontId="3" fillId="0" borderId="0" xfId="0" applyFont="1" applyFill="1" applyAlignment="1">
      <alignment vertical="center" wrapText="1"/>
    </xf>
    <xf numFmtId="6" fontId="3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6" fillId="0" borderId="0" xfId="1" applyAlignment="1">
      <alignment horizontal="left" vertical="center" indent="1"/>
    </xf>
    <xf numFmtId="0" fontId="0" fillId="0" borderId="0" xfId="0" applyFill="1"/>
    <xf numFmtId="0" fontId="0" fillId="0" borderId="0" xfId="0" applyAlignment="1">
      <alignment horizontal="left" vertical="center" indent="2"/>
    </xf>
    <xf numFmtId="0" fontId="6" fillId="0" borderId="0" xfId="1" applyAlignment="1">
      <alignment horizontal="left" vertical="center" indent="2"/>
    </xf>
    <xf numFmtId="0" fontId="0" fillId="0" borderId="0" xfId="0" applyAlignment="1">
      <alignment horizontal="right" vertical="center" indent="2"/>
    </xf>
    <xf numFmtId="0" fontId="7" fillId="0" borderId="0" xfId="0" applyFont="1" applyAlignment="1">
      <alignment horizontal="right" vertical="center" indent="2"/>
    </xf>
    <xf numFmtId="0" fontId="8" fillId="0" borderId="0" xfId="0" applyFont="1" applyAlignment="1">
      <alignment horizontal="right" vertical="center" indent="1"/>
    </xf>
    <xf numFmtId="0" fontId="6" fillId="0" borderId="0" xfId="1" applyAlignment="1">
      <alignment horizontal="left" vertical="center" wrapText="1" indent="1"/>
    </xf>
    <xf numFmtId="0" fontId="6" fillId="0" borderId="10" xfId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9" fillId="3" borderId="0" xfId="0" applyFont="1" applyFill="1" applyAlignment="1">
      <alignment vertical="center" wrapText="1"/>
    </xf>
    <xf numFmtId="0" fontId="11" fillId="3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6" fillId="3" borderId="0" xfId="1" applyFill="1" applyAlignment="1">
      <alignment horizontal="left" vertical="center" wrapText="1" indent="1"/>
    </xf>
    <xf numFmtId="0" fontId="13" fillId="4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right" vertical="center" wrapText="1" indent="1"/>
    </xf>
    <xf numFmtId="0" fontId="11" fillId="5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6" fillId="5" borderId="0" xfId="1" applyFill="1" applyAlignment="1">
      <alignment horizontal="left" vertical="center" wrapText="1" indent="1"/>
    </xf>
    <xf numFmtId="0" fontId="11" fillId="5" borderId="0" xfId="0" applyFont="1" applyFill="1" applyAlignment="1">
      <alignment horizontal="right" vertical="center" wrapText="1" indent="1"/>
    </xf>
    <xf numFmtId="0" fontId="6" fillId="0" borderId="0" xfId="1" applyAlignment="1">
      <alignment horizontal="left" vertical="center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 indent="1" readingOrder="1"/>
    </xf>
    <xf numFmtId="0" fontId="18" fillId="5" borderId="17" xfId="0" applyFont="1" applyFill="1" applyBorder="1" applyAlignment="1">
      <alignment horizontal="left" vertical="center" wrapText="1"/>
    </xf>
    <xf numFmtId="0" fontId="18" fillId="5" borderId="17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center" vertical="center" wrapText="1"/>
    </xf>
    <xf numFmtId="9" fontId="9" fillId="3" borderId="0" xfId="0" applyNumberFormat="1" applyFont="1" applyFill="1" applyAlignment="1">
      <alignment horizontal="center" vertical="center" wrapText="1"/>
    </xf>
    <xf numFmtId="0" fontId="20" fillId="0" borderId="27" xfId="0" applyFont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1" applyAlignment="1">
      <alignment horizontal="center" vertical="center" wrapText="1"/>
    </xf>
    <xf numFmtId="0" fontId="6" fillId="0" borderId="0" xfId="1" applyAlignment="1">
      <alignment horizontal="left" vertical="center" wrapText="1" indent="2"/>
    </xf>
    <xf numFmtId="0" fontId="6" fillId="0" borderId="0" xfId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3" fillId="0" borderId="29" xfId="0" applyFont="1" applyFill="1" applyBorder="1" applyAlignment="1">
      <alignment horizontal="center" vertical="center" wrapText="1"/>
    </xf>
    <xf numFmtId="0" fontId="23" fillId="0" borderId="29" xfId="0" applyFont="1" applyFill="1" applyBorder="1" applyAlignment="1">
      <alignment vertical="center" wrapText="1"/>
    </xf>
    <xf numFmtId="1" fontId="23" fillId="0" borderId="29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24" fillId="0" borderId="31" xfId="0" applyFont="1" applyBorder="1"/>
    <xf numFmtId="1" fontId="23" fillId="0" borderId="29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 applyAlignment="1"/>
    <xf numFmtId="49" fontId="0" fillId="0" borderId="0" xfId="0" applyNumberFormat="1" applyFill="1"/>
    <xf numFmtId="49" fontId="0" fillId="0" borderId="0" xfId="0" applyNumberFormat="1"/>
    <xf numFmtId="0" fontId="0" fillId="0" borderId="0" xfId="0" applyFill="1" applyAlignment="1">
      <alignment horizontal="center"/>
    </xf>
    <xf numFmtId="0" fontId="25" fillId="0" borderId="36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38" xfId="0" applyFont="1" applyBorder="1" applyAlignment="1">
      <alignment horizontal="center"/>
    </xf>
    <xf numFmtId="6" fontId="0" fillId="0" borderId="3" xfId="0" applyNumberFormat="1" applyBorder="1" applyAlignment="1">
      <alignment horizontal="center"/>
    </xf>
    <xf numFmtId="0" fontId="2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6" fontId="0" fillId="0" borderId="5" xfId="0" applyNumberForma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4" xfId="0" applyFont="1" applyFill="1" applyBorder="1" applyAlignment="1"/>
    <xf numFmtId="0" fontId="0" fillId="0" borderId="0" xfId="0" applyFill="1" applyBorder="1"/>
    <xf numFmtId="0" fontId="2" fillId="0" borderId="0" xfId="0" applyFont="1" applyFill="1"/>
    <xf numFmtId="0" fontId="0" fillId="0" borderId="0" xfId="0" applyAlignment="1">
      <alignment horizontal="center"/>
    </xf>
    <xf numFmtId="0" fontId="2" fillId="6" borderId="0" xfId="0" applyFont="1" applyFill="1" applyAlignment="1"/>
    <xf numFmtId="0" fontId="2" fillId="6" borderId="1" xfId="0" applyFont="1" applyFill="1" applyBorder="1" applyAlignment="1">
      <alignment horizontal="center"/>
    </xf>
    <xf numFmtId="6" fontId="2" fillId="6" borderId="1" xfId="0" applyNumberFormat="1" applyFont="1" applyFill="1" applyBorder="1" applyAlignment="1"/>
    <xf numFmtId="6" fontId="0" fillId="6" borderId="5" xfId="0" applyNumberFormat="1" applyFill="1" applyBorder="1" applyAlignment="1">
      <alignment horizontal="center"/>
    </xf>
    <xf numFmtId="0" fontId="2" fillId="6" borderId="0" xfId="0" applyFont="1" applyFill="1" applyBorder="1" applyAlignment="1"/>
    <xf numFmtId="0" fontId="2" fillId="6" borderId="4" xfId="0" applyFont="1" applyFill="1" applyBorder="1" applyAlignment="1"/>
    <xf numFmtId="0" fontId="2" fillId="7" borderId="0" xfId="0" applyFont="1" applyFill="1" applyAlignment="1"/>
    <xf numFmtId="0" fontId="2" fillId="7" borderId="1" xfId="0" applyFont="1" applyFill="1" applyBorder="1" applyAlignment="1">
      <alignment horizontal="center"/>
    </xf>
    <xf numFmtId="6" fontId="2" fillId="7" borderId="1" xfId="0" applyNumberFormat="1" applyFont="1" applyFill="1" applyBorder="1" applyAlignment="1"/>
    <xf numFmtId="6" fontId="0" fillId="7" borderId="5" xfId="0" applyNumberFormat="1" applyFill="1" applyBorder="1" applyAlignment="1">
      <alignment horizontal="center"/>
    </xf>
    <xf numFmtId="0" fontId="2" fillId="7" borderId="0" xfId="0" applyFont="1" applyFill="1" applyBorder="1" applyAlignment="1"/>
    <xf numFmtId="0" fontId="2" fillId="7" borderId="4" xfId="0" applyFont="1" applyFill="1" applyBorder="1" applyAlignment="1"/>
    <xf numFmtId="0" fontId="1" fillId="0" borderId="39" xfId="0" applyFont="1" applyBorder="1" applyAlignment="1">
      <alignment horizontal="center" wrapText="1"/>
    </xf>
    <xf numFmtId="0" fontId="2" fillId="0" borderId="39" xfId="0" applyFont="1" applyFill="1" applyBorder="1" applyAlignment="1">
      <alignment horizontal="center"/>
    </xf>
    <xf numFmtId="0" fontId="2" fillId="7" borderId="39" xfId="0" applyFont="1" applyFill="1" applyBorder="1" applyAlignment="1">
      <alignment horizontal="center"/>
    </xf>
    <xf numFmtId="0" fontId="2" fillId="6" borderId="39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5" fillId="0" borderId="1" xfId="0" applyFont="1" applyBorder="1"/>
    <xf numFmtId="0" fontId="25" fillId="0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textRotation="75"/>
    </xf>
    <xf numFmtId="0" fontId="0" fillId="0" borderId="1" xfId="0" applyBorder="1" applyAlignment="1">
      <alignment horizontal="left"/>
    </xf>
    <xf numFmtId="6" fontId="0" fillId="0" borderId="0" xfId="0" applyNumberFormat="1"/>
    <xf numFmtId="164" fontId="0" fillId="0" borderId="0" xfId="0" applyNumberFormat="1"/>
    <xf numFmtId="0" fontId="0" fillId="6" borderId="1" xfId="0" applyFill="1" applyBorder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7" fillId="0" borderId="0" xfId="0" applyFont="1" applyAlignment="1">
      <alignment horizontal="right" vertical="center" indent="1"/>
    </xf>
    <xf numFmtId="0" fontId="28" fillId="0" borderId="0" xfId="0" applyFont="1" applyAlignment="1">
      <alignment horizontal="left" vertical="center" wrapText="1" indent="1"/>
    </xf>
    <xf numFmtId="0" fontId="29" fillId="2" borderId="11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25" fillId="0" borderId="33" xfId="0" applyFont="1" applyBorder="1" applyAlignment="1">
      <alignment horizontal="center"/>
    </xf>
    <xf numFmtId="0" fontId="25" fillId="0" borderId="34" xfId="0" applyFont="1" applyBorder="1" applyAlignment="1">
      <alignment horizontal="center"/>
    </xf>
    <xf numFmtId="0" fontId="25" fillId="0" borderId="35" xfId="0" applyFont="1" applyBorder="1" applyAlignment="1">
      <alignment horizontal="center"/>
    </xf>
    <xf numFmtId="0" fontId="14" fillId="3" borderId="18" xfId="0" applyFont="1" applyFill="1" applyBorder="1" applyAlignment="1">
      <alignment horizontal="right" vertical="center" wrapText="1"/>
    </xf>
    <xf numFmtId="0" fontId="14" fillId="3" borderId="19" xfId="0" applyFont="1" applyFill="1" applyBorder="1" applyAlignment="1">
      <alignment horizontal="right" vertical="center" wrapText="1"/>
    </xf>
    <xf numFmtId="0" fontId="29" fillId="2" borderId="24" xfId="0" applyFont="1" applyFill="1" applyBorder="1" applyAlignment="1">
      <alignment horizontal="left" vertical="center" wrapText="1"/>
    </xf>
    <xf numFmtId="0" fontId="29" fillId="2" borderId="25" xfId="0" applyFont="1" applyFill="1" applyBorder="1" applyAlignment="1">
      <alignment horizontal="left" vertical="center" wrapText="1"/>
    </xf>
    <xf numFmtId="0" fontId="29" fillId="2" borderId="26" xfId="0" applyFont="1" applyFill="1" applyBorder="1" applyAlignment="1">
      <alignment horizontal="left" vertical="center" wrapText="1"/>
    </xf>
    <xf numFmtId="0" fontId="18" fillId="3" borderId="21" xfId="0" applyFont="1" applyFill="1" applyBorder="1" applyAlignment="1">
      <alignment horizontal="left" vertical="center" wrapText="1"/>
    </xf>
    <xf numFmtId="0" fontId="18" fillId="3" borderId="22" xfId="0" applyFont="1" applyFill="1" applyBorder="1" applyAlignment="1">
      <alignment horizontal="left" vertical="center" wrapText="1"/>
    </xf>
    <xf numFmtId="0" fontId="18" fillId="3" borderId="23" xfId="0" applyFont="1" applyFill="1" applyBorder="1" applyAlignment="1">
      <alignment horizontal="left" vertical="center" wrapText="1"/>
    </xf>
    <xf numFmtId="0" fontId="29" fillId="2" borderId="12" xfId="0" applyFont="1" applyFill="1" applyBorder="1" applyAlignment="1">
      <alignment horizontal="left" vertical="center" wrapText="1"/>
    </xf>
    <xf numFmtId="0" fontId="29" fillId="2" borderId="13" xfId="0" applyFont="1" applyFill="1" applyBorder="1" applyAlignment="1">
      <alignment horizontal="left" vertical="center" wrapText="1"/>
    </xf>
    <xf numFmtId="0" fontId="29" fillId="2" borderId="14" xfId="0" applyFont="1" applyFill="1" applyBorder="1" applyAlignment="1">
      <alignment horizontal="left" vertical="center" wrapText="1"/>
    </xf>
    <xf numFmtId="0" fontId="10" fillId="2" borderId="15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6" fillId="3" borderId="20" xfId="1" applyFill="1" applyBorder="1" applyAlignment="1">
      <alignment vertical="center" wrapText="1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14" fillId="4" borderId="18" xfId="0" applyFont="1" applyFill="1" applyBorder="1" applyAlignment="1">
      <alignment horizontal="left" vertical="center" wrapText="1"/>
    </xf>
    <xf numFmtId="0" fontId="14" fillId="4" borderId="19" xfId="0" applyFont="1" applyFill="1" applyBorder="1" applyAlignment="1">
      <alignment horizontal="left" vertical="center" wrapText="1"/>
    </xf>
    <xf numFmtId="0" fontId="14" fillId="4" borderId="18" xfId="0" applyFont="1" applyFill="1" applyBorder="1" applyAlignment="1">
      <alignment horizontal="right" vertical="center" wrapText="1"/>
    </xf>
    <xf numFmtId="0" fontId="14" fillId="4" borderId="19" xfId="0" applyFont="1" applyFill="1" applyBorder="1" applyAlignment="1">
      <alignment horizontal="right" vertical="center" wrapText="1"/>
    </xf>
    <xf numFmtId="169" fontId="0" fillId="0" borderId="0" xfId="0" applyNumberFormat="1"/>
    <xf numFmtId="0" fontId="0" fillId="8" borderId="1" xfId="0" applyFill="1" applyBorder="1"/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7" borderId="0" xfId="0" applyNumberFormat="1" applyFill="1" applyAlignment="1">
      <alignment horizontal="center"/>
    </xf>
  </cellXfs>
  <cellStyles count="2">
    <cellStyle name="Hyperlink" xfId="1" builtinId="8"/>
    <cellStyle name="Normal" xfId="0" builtinId="0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textRotation="75" readingOrder="0"/>
    </dxf>
    <dxf>
      <alignment textRotation="75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rendline>
            <c:trendlineType val="poly"/>
            <c:order val="4"/>
            <c:dispRSqr val="1"/>
            <c:dispEq val="1"/>
            <c:trendlineLbl>
              <c:numFmt formatCode="General" sourceLinked="0"/>
            </c:trendlineLbl>
          </c:trendline>
          <c:val>
            <c:numRef>
              <c:f>Moneys!$E$15:$E$60</c:f>
              <c:numCache>
                <c:formatCode>"$"#,##0_);[Red]\("$"#,##0\)</c:formatCode>
                <c:ptCount val="46"/>
                <c:pt idx="0">
                  <c:v>270000</c:v>
                </c:pt>
                <c:pt idx="1">
                  <c:v>270000</c:v>
                </c:pt>
                <c:pt idx="2">
                  <c:v>196000</c:v>
                </c:pt>
                <c:pt idx="3">
                  <c:v>196000</c:v>
                </c:pt>
                <c:pt idx="4">
                  <c:v>196000</c:v>
                </c:pt>
                <c:pt idx="5">
                  <c:v>196000</c:v>
                </c:pt>
                <c:pt idx="6">
                  <c:v>196000</c:v>
                </c:pt>
                <c:pt idx="7">
                  <c:v>155000</c:v>
                </c:pt>
                <c:pt idx="8">
                  <c:v>155000</c:v>
                </c:pt>
                <c:pt idx="9">
                  <c:v>135000</c:v>
                </c:pt>
                <c:pt idx="10">
                  <c:v>135000</c:v>
                </c:pt>
                <c:pt idx="11">
                  <c:v>120000</c:v>
                </c:pt>
                <c:pt idx="12">
                  <c:v>92833</c:v>
                </c:pt>
                <c:pt idx="13">
                  <c:v>92833</c:v>
                </c:pt>
                <c:pt idx="14">
                  <c:v>92833</c:v>
                </c:pt>
                <c:pt idx="15">
                  <c:v>92833</c:v>
                </c:pt>
                <c:pt idx="16">
                  <c:v>92833</c:v>
                </c:pt>
                <c:pt idx="17">
                  <c:v>92833</c:v>
                </c:pt>
                <c:pt idx="18">
                  <c:v>68000</c:v>
                </c:pt>
                <c:pt idx="19">
                  <c:v>68000</c:v>
                </c:pt>
                <c:pt idx="20">
                  <c:v>68000</c:v>
                </c:pt>
                <c:pt idx="21">
                  <c:v>68000</c:v>
                </c:pt>
                <c:pt idx="22">
                  <c:v>68000</c:v>
                </c:pt>
                <c:pt idx="23">
                  <c:v>54000</c:v>
                </c:pt>
                <c:pt idx="24">
                  <c:v>54000</c:v>
                </c:pt>
                <c:pt idx="25">
                  <c:v>54000</c:v>
                </c:pt>
                <c:pt idx="26">
                  <c:v>54000</c:v>
                </c:pt>
                <c:pt idx="27">
                  <c:v>54000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30000</c:v>
                </c:pt>
                <c:pt idx="37">
                  <c:v>30000</c:v>
                </c:pt>
                <c:pt idx="38">
                  <c:v>27400</c:v>
                </c:pt>
                <c:pt idx="39">
                  <c:v>25600</c:v>
                </c:pt>
                <c:pt idx="40">
                  <c:v>25600</c:v>
                </c:pt>
                <c:pt idx="41">
                  <c:v>24600</c:v>
                </c:pt>
                <c:pt idx="42">
                  <c:v>23800</c:v>
                </c:pt>
                <c:pt idx="43">
                  <c:v>23800</c:v>
                </c:pt>
                <c:pt idx="44">
                  <c:v>23200</c:v>
                </c:pt>
                <c:pt idx="45">
                  <c:v>23000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898176"/>
        <c:axId val="408899968"/>
      </c:lineChart>
      <c:catAx>
        <c:axId val="408898176"/>
        <c:scaling>
          <c:orientation val="minMax"/>
        </c:scaling>
        <c:delete val="0"/>
        <c:axPos val="b"/>
        <c:majorGridlines/>
        <c:minorGridlines/>
        <c:majorTickMark val="out"/>
        <c:minorTickMark val="none"/>
        <c:tickLblPos val="nextTo"/>
        <c:crossAx val="408899968"/>
        <c:crosses val="autoZero"/>
        <c:auto val="1"/>
        <c:lblAlgn val="ctr"/>
        <c:lblOffset val="100"/>
        <c:noMultiLvlLbl val="0"/>
      </c:catAx>
      <c:valAx>
        <c:axId val="408899968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numFmt formatCode="&quot;$&quot;#,##0_);[Red]\(&quot;$&quot;#,##0\)" sourceLinked="1"/>
        <c:majorTickMark val="out"/>
        <c:minorTickMark val="none"/>
        <c:tickLblPos val="nextTo"/>
        <c:crossAx val="408898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Num Combos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Sheet2!$E$2:$E$32</c:f>
              <c:numCache>
                <c:formatCode>General</c:formatCode>
                <c:ptCount val="3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9</c:v>
                </c:pt>
                <c:pt idx="12">
                  <c:v>5</c:v>
                </c:pt>
                <c:pt idx="13">
                  <c:v>5</c:v>
                </c:pt>
                <c:pt idx="14">
                  <c:v>10</c:v>
                </c:pt>
                <c:pt idx="15">
                  <c:v>2</c:v>
                </c:pt>
                <c:pt idx="16">
                  <c:v>11</c:v>
                </c:pt>
                <c:pt idx="17">
                  <c:v>6</c:v>
                </c:pt>
                <c:pt idx="18">
                  <c:v>26</c:v>
                </c:pt>
                <c:pt idx="19">
                  <c:v>12</c:v>
                </c:pt>
                <c:pt idx="20">
                  <c:v>12</c:v>
                </c:pt>
                <c:pt idx="21">
                  <c:v>3</c:v>
                </c:pt>
                <c:pt idx="22">
                  <c:v>29</c:v>
                </c:pt>
                <c:pt idx="23">
                  <c:v>1</c:v>
                </c:pt>
                <c:pt idx="24">
                  <c:v>9</c:v>
                </c:pt>
                <c:pt idx="25">
                  <c:v>18</c:v>
                </c:pt>
                <c:pt idx="26">
                  <c:v>47</c:v>
                </c:pt>
                <c:pt idx="27">
                  <c:v>24</c:v>
                </c:pt>
                <c:pt idx="28">
                  <c:v>25</c:v>
                </c:pt>
                <c:pt idx="29">
                  <c:v>55</c:v>
                </c:pt>
                <c:pt idx="30">
                  <c:v>67</c:v>
                </c:pt>
              </c:numCache>
            </c:numRef>
          </c:xVal>
          <c:yVal>
            <c:numRef>
              <c:f>Sheet2!$B$2:$B$32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14336"/>
        <c:axId val="127205760"/>
      </c:scatterChart>
      <c:valAx>
        <c:axId val="165614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205760"/>
        <c:crosses val="autoZero"/>
        <c:crossBetween val="midCat"/>
      </c:valAx>
      <c:valAx>
        <c:axId val="12720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614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Leaderboard.showScorecard('Leaderboard2133371');" TargetMode="External"/><Relationship Id="rId18" Type="http://schemas.openxmlformats.org/officeDocument/2006/relationships/hyperlink" Target="javascript:Leaderboard.showScorecard('Leaderboard474965');" TargetMode="External"/><Relationship Id="rId26" Type="http://schemas.openxmlformats.org/officeDocument/2006/relationships/hyperlink" Target="javascript:Leaderboard.showScorecard('Leaderboard1196424');" TargetMode="External"/><Relationship Id="rId39" Type="http://schemas.openxmlformats.org/officeDocument/2006/relationships/hyperlink" Target="javascript:Leaderboard.showScorecard('Leaderboard1195435');" TargetMode="External"/><Relationship Id="rId21" Type="http://schemas.openxmlformats.org/officeDocument/2006/relationships/hyperlink" Target="javascript:Leaderboard.showScorecard('Leaderboard399368');" TargetMode="External"/><Relationship Id="rId34" Type="http://schemas.openxmlformats.org/officeDocument/2006/relationships/hyperlink" Target="javascript:Leaderboard.showScorecard('Leaderboard469607');" TargetMode="External"/><Relationship Id="rId42" Type="http://schemas.openxmlformats.org/officeDocument/2006/relationships/hyperlink" Target="javascript:Leaderboard.showScorecard('Leaderboard569990');" TargetMode="External"/><Relationship Id="rId47" Type="http://schemas.openxmlformats.org/officeDocument/2006/relationships/hyperlink" Target="javascript:Leaderboard.showScorecard('Leaderboard468276');" TargetMode="External"/><Relationship Id="rId50" Type="http://schemas.openxmlformats.org/officeDocument/2006/relationships/hyperlink" Target="javascript:Leaderboard.showScorecard('Leaderboard1194890');" TargetMode="External"/><Relationship Id="rId55" Type="http://schemas.openxmlformats.org/officeDocument/2006/relationships/hyperlink" Target="javascript:Leaderboard.showScorecard('Leaderboard1691108');" TargetMode="External"/><Relationship Id="rId63" Type="http://schemas.openxmlformats.org/officeDocument/2006/relationships/hyperlink" Target="javascript:Leaderboard.showScorecard('Leaderboard1757897');" TargetMode="External"/><Relationship Id="rId68" Type="http://schemas.openxmlformats.org/officeDocument/2006/relationships/hyperlink" Target="javascript:Leaderboard.showScorecard('Leaderboard1232152');" TargetMode="External"/><Relationship Id="rId76" Type="http://schemas.openxmlformats.org/officeDocument/2006/relationships/hyperlink" Target="javascript:Leaderboard.showScorecard('Leaderboard132002');" TargetMode="External"/><Relationship Id="rId84" Type="http://schemas.openxmlformats.org/officeDocument/2006/relationships/hyperlink" Target="javascript:Leaderboard.showScorecard('Leaderboard1604396');" TargetMode="External"/><Relationship Id="rId89" Type="http://schemas.openxmlformats.org/officeDocument/2006/relationships/hyperlink" Target="javascript:Leaderboard.showScorecard('Leaderboard467216');" TargetMode="External"/><Relationship Id="rId7" Type="http://schemas.openxmlformats.org/officeDocument/2006/relationships/hyperlink" Target="javascript:Leaderboard.showScorecard('Leaderboard401357');" TargetMode="External"/><Relationship Id="rId71" Type="http://schemas.openxmlformats.org/officeDocument/2006/relationships/hyperlink" Target="javascript:Leaderboard.showScorecard('Leaderboard132108');" TargetMode="External"/><Relationship Id="rId92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2" Type="http://schemas.openxmlformats.org/officeDocument/2006/relationships/image" Target="../media/image8.gif"/><Relationship Id="rId16" Type="http://schemas.openxmlformats.org/officeDocument/2006/relationships/hyperlink" Target="javascript:Leaderboard.showScorecard('Leaderboard490805');" TargetMode="External"/><Relationship Id="rId29" Type="http://schemas.openxmlformats.org/officeDocument/2006/relationships/hyperlink" Target="javascript:Leaderboard.showScorecard('Leaderboard1196122');" TargetMode="External"/><Relationship Id="rId11" Type="http://schemas.openxmlformats.org/officeDocument/2006/relationships/hyperlink" Target="javascript:Leaderboard.showScorecard('Leaderboard2068881');" TargetMode="External"/><Relationship Id="rId24" Type="http://schemas.openxmlformats.org/officeDocument/2006/relationships/hyperlink" Target="javascript:Leaderboard.showScorecard('Leaderboard1111909');" TargetMode="External"/><Relationship Id="rId32" Type="http://schemas.openxmlformats.org/officeDocument/2006/relationships/hyperlink" Target="javascript:Leaderboard.showScorecard('Leaderboard399363');" TargetMode="External"/><Relationship Id="rId37" Type="http://schemas.openxmlformats.org/officeDocument/2006/relationships/hyperlink" Target="javascript:Leaderboard.showScorecard('Leaderboard401338');" TargetMode="External"/><Relationship Id="rId40" Type="http://schemas.openxmlformats.org/officeDocument/2006/relationships/hyperlink" Target="javascript:Leaderboard.showScorecard('Leaderboard1194983');" TargetMode="External"/><Relationship Id="rId45" Type="http://schemas.openxmlformats.org/officeDocument/2006/relationships/hyperlink" Target="javascript:Leaderboard.showScorecard('Leaderboard460187');" TargetMode="External"/><Relationship Id="rId53" Type="http://schemas.openxmlformats.org/officeDocument/2006/relationships/hyperlink" Target="javascript:Leaderboard.showScorecard('Leaderboard132139');" TargetMode="External"/><Relationship Id="rId58" Type="http://schemas.openxmlformats.org/officeDocument/2006/relationships/hyperlink" Target="javascript:Leaderboard.showScorecard('Leaderboard132142');" TargetMode="External"/><Relationship Id="rId66" Type="http://schemas.openxmlformats.org/officeDocument/2006/relationships/hyperlink" Target="javascript:Leaderboard.showScorecard('Leaderboard2228502');" TargetMode="External"/><Relationship Id="rId74" Type="http://schemas.openxmlformats.org/officeDocument/2006/relationships/hyperlink" Target="javascript:Leaderboard.showScorecard('Leaderboard399338');" TargetMode="External"/><Relationship Id="rId79" Type="http://schemas.openxmlformats.org/officeDocument/2006/relationships/hyperlink" Target="javascript:Leaderboard.showScorecard('Leaderboard401320');" TargetMode="External"/><Relationship Id="rId87" Type="http://schemas.openxmlformats.org/officeDocument/2006/relationships/hyperlink" Target="javascript:Leaderboard.showScorecard('Leaderboard1675821');" TargetMode="External"/><Relationship Id="rId5" Type="http://schemas.openxmlformats.org/officeDocument/2006/relationships/hyperlink" Target="javascript:Leaderboard.showScorecard('Leaderboard285325');" TargetMode="External"/><Relationship Id="rId61" Type="http://schemas.openxmlformats.org/officeDocument/2006/relationships/hyperlink" Target="javascript:Leaderboard.showScorecard('Leaderboard132062');" TargetMode="External"/><Relationship Id="rId82" Type="http://schemas.openxmlformats.org/officeDocument/2006/relationships/hyperlink" Target="javascript:Leaderboard.showScorecard('Leaderboard238069');" TargetMode="External"/><Relationship Id="rId90" Type="http://schemas.openxmlformats.org/officeDocument/2006/relationships/hyperlink" Target="javascript:Leaderboard.showScorecard('Leaderboard554014');" TargetMode="External"/><Relationship Id="rId19" Type="http://schemas.openxmlformats.org/officeDocument/2006/relationships/hyperlink" Target="javascript:Leaderboard.showScorecard('Leaderboard460245');" TargetMode="External"/><Relationship Id="rId14" Type="http://schemas.openxmlformats.org/officeDocument/2006/relationships/hyperlink" Target="javascript:Leaderboard.showScorecard('Leaderboard1988936');" TargetMode="External"/><Relationship Id="rId22" Type="http://schemas.openxmlformats.org/officeDocument/2006/relationships/hyperlink" Target="javascript:Leaderboard.showScorecard('Leaderboard1746754');" TargetMode="External"/><Relationship Id="rId27" Type="http://schemas.openxmlformats.org/officeDocument/2006/relationships/hyperlink" Target="javascript:Leaderboard.showScorecard('Leaderboard1672528');" TargetMode="External"/><Relationship Id="rId30" Type="http://schemas.openxmlformats.org/officeDocument/2006/relationships/hyperlink" Target="javascript:Leaderboard.showScorecard('Leaderboard1758026');" TargetMode="External"/><Relationship Id="rId35" Type="http://schemas.openxmlformats.org/officeDocument/2006/relationships/hyperlink" Target="javascript:Leaderboard.showScorecard('Leaderboard460229');" TargetMode="External"/><Relationship Id="rId43" Type="http://schemas.openxmlformats.org/officeDocument/2006/relationships/hyperlink" Target="javascript:Leaderboard.showScorecard('Leaderboard1804015');" TargetMode="External"/><Relationship Id="rId48" Type="http://schemas.openxmlformats.org/officeDocument/2006/relationships/hyperlink" Target="javascript:Leaderboard.showScorecard('Leaderboard1639167');" TargetMode="External"/><Relationship Id="rId56" Type="http://schemas.openxmlformats.org/officeDocument/2006/relationships/hyperlink" Target="javascript:Leaderboard.showScorecard('Leaderboard460241');" TargetMode="External"/><Relationship Id="rId64" Type="http://schemas.openxmlformats.org/officeDocument/2006/relationships/hyperlink" Target="javascript:Leaderboard.showScorecard('Leaderboard2075023');" TargetMode="External"/><Relationship Id="rId69" Type="http://schemas.openxmlformats.org/officeDocument/2006/relationships/hyperlink" Target="javascript:Leaderboard.showScorecard('Leaderboard132076');" TargetMode="External"/><Relationship Id="rId77" Type="http://schemas.openxmlformats.org/officeDocument/2006/relationships/hyperlink" Target="javascript:Leaderboard.showScorecard('Leaderboard401293');" TargetMode="External"/><Relationship Id="rId8" Type="http://schemas.openxmlformats.org/officeDocument/2006/relationships/hyperlink" Target="javascript:Leaderboard.showScorecard('Leaderboard1674027');" TargetMode="External"/><Relationship Id="rId51" Type="http://schemas.openxmlformats.org/officeDocument/2006/relationships/hyperlink" Target="javascript:Leaderboard.showScorecard('Leaderboard399342');" TargetMode="External"/><Relationship Id="rId72" Type="http://schemas.openxmlformats.org/officeDocument/2006/relationships/hyperlink" Target="javascript:Leaderboard.showScorecard('Leaderboard401359');" TargetMode="External"/><Relationship Id="rId80" Type="http://schemas.openxmlformats.org/officeDocument/2006/relationships/hyperlink" Target="javascript:Leaderboard.showScorecard('Leaderboard1697795');" TargetMode="External"/><Relationship Id="rId85" Type="http://schemas.openxmlformats.org/officeDocument/2006/relationships/hyperlink" Target="javascript:Leaderboard.showScorecard('Leaderboard399373');" TargetMode="External"/><Relationship Id="rId93" Type="http://schemas.openxmlformats.org/officeDocument/2006/relationships/image" Target="../media/image10.jpeg"/><Relationship Id="rId3" Type="http://schemas.openxmlformats.org/officeDocument/2006/relationships/hyperlink" Target="javascript:Leaderboard.showScorecard('Leaderboard2067161');" TargetMode="External"/><Relationship Id="rId12" Type="http://schemas.openxmlformats.org/officeDocument/2006/relationships/hyperlink" Target="javascript:Leaderboard.showScorecard('Leaderboard238121');" TargetMode="External"/><Relationship Id="rId17" Type="http://schemas.openxmlformats.org/officeDocument/2006/relationships/hyperlink" Target="javascript:Leaderboard.showScorecard('Leaderboard474782');" TargetMode="External"/><Relationship Id="rId25" Type="http://schemas.openxmlformats.org/officeDocument/2006/relationships/hyperlink" Target="javascript:Leaderboard.showScorecard('Leaderboard466611');" TargetMode="External"/><Relationship Id="rId33" Type="http://schemas.openxmlformats.org/officeDocument/2006/relationships/hyperlink" Target="javascript:Leaderboard.showScorecard('Leaderboard1793873');" TargetMode="External"/><Relationship Id="rId38" Type="http://schemas.openxmlformats.org/officeDocument/2006/relationships/hyperlink" Target="javascript:Leaderboard.showScorecard('Leaderboard524183');" TargetMode="External"/><Relationship Id="rId46" Type="http://schemas.openxmlformats.org/officeDocument/2006/relationships/hyperlink" Target="javascript:Leaderboard.showScorecard('Leaderboard238081');" TargetMode="External"/><Relationship Id="rId59" Type="http://schemas.openxmlformats.org/officeDocument/2006/relationships/hyperlink" Target="javascript:Leaderboard.showScorecard('Leaderboard2228503');" TargetMode="External"/><Relationship Id="rId67" Type="http://schemas.openxmlformats.org/officeDocument/2006/relationships/hyperlink" Target="javascript:Leaderboard.showScorecard('Leaderboard2058130');" TargetMode="External"/><Relationship Id="rId20" Type="http://schemas.openxmlformats.org/officeDocument/2006/relationships/hyperlink" Target="javascript:Leaderboard.showScorecard('Leaderboard1195404');" TargetMode="External"/><Relationship Id="rId41" Type="http://schemas.openxmlformats.org/officeDocument/2006/relationships/hyperlink" Target="javascript:Leaderboard.showScorecard('Leaderboard1195775');" TargetMode="External"/><Relationship Id="rId54" Type="http://schemas.openxmlformats.org/officeDocument/2006/relationships/hyperlink" Target="javascript:Leaderboard.showScorecard('Leaderboard477265');" TargetMode="External"/><Relationship Id="rId62" Type="http://schemas.openxmlformats.org/officeDocument/2006/relationships/hyperlink" Target="javascript:Leaderboard.showScorecard('Leaderboard132082');" TargetMode="External"/><Relationship Id="rId70" Type="http://schemas.openxmlformats.org/officeDocument/2006/relationships/hyperlink" Target="javascript:Leaderboard.showScorecard('Leaderboard1098591');" TargetMode="External"/><Relationship Id="rId75" Type="http://schemas.openxmlformats.org/officeDocument/2006/relationships/hyperlink" Target="javascript:Leaderboard.showScorecard('Leaderboard1824072');" TargetMode="External"/><Relationship Id="rId83" Type="http://schemas.openxmlformats.org/officeDocument/2006/relationships/hyperlink" Target="javascript:Leaderboard.showScorecard('Leaderboard470350');" TargetMode="External"/><Relationship Id="rId88" Type="http://schemas.openxmlformats.org/officeDocument/2006/relationships/hyperlink" Target="javascript:Leaderboard.showScorecard('Leaderboard464970');" TargetMode="External"/><Relationship Id="rId91" Type="http://schemas.openxmlformats.org/officeDocument/2006/relationships/image" Target="../media/image9.gif"/><Relationship Id="rId1" Type="http://schemas.openxmlformats.org/officeDocument/2006/relationships/hyperlink" Target="javascript:Leaderboard.showScorecard('Leaderboard1750636');" TargetMode="External"/><Relationship Id="rId6" Type="http://schemas.openxmlformats.org/officeDocument/2006/relationships/hyperlink" Target="javascript:Leaderboard.showScorecard('Leaderboard399341');" TargetMode="External"/><Relationship Id="rId15" Type="http://schemas.openxmlformats.org/officeDocument/2006/relationships/hyperlink" Target="javascript:Leaderboard.showScorecard('Leaderboard471382');" TargetMode="External"/><Relationship Id="rId23" Type="http://schemas.openxmlformats.org/officeDocument/2006/relationships/hyperlink" Target="javascript:Leaderboard.showScorecard('Leaderboard1196259');" TargetMode="External"/><Relationship Id="rId28" Type="http://schemas.openxmlformats.org/officeDocument/2006/relationships/hyperlink" Target="javascript:Leaderboard.showScorecard('Leaderboard2178845');" TargetMode="External"/><Relationship Id="rId36" Type="http://schemas.openxmlformats.org/officeDocument/2006/relationships/hyperlink" Target="javascript:Leaderboard.showScorecard('Leaderboard472008');" TargetMode="External"/><Relationship Id="rId49" Type="http://schemas.openxmlformats.org/officeDocument/2006/relationships/hyperlink" Target="javascript:Leaderboard.showScorecard('Leaderboard132075');" TargetMode="External"/><Relationship Id="rId57" Type="http://schemas.openxmlformats.org/officeDocument/2006/relationships/hyperlink" Target="javascript:Leaderboard.showScorecard('Leaderboard1699702');" TargetMode="External"/><Relationship Id="rId10" Type="http://schemas.openxmlformats.org/officeDocument/2006/relationships/hyperlink" Target="javascript:Leaderboard.showScorecard('Leaderboard2176411');" TargetMode="External"/><Relationship Id="rId31" Type="http://schemas.openxmlformats.org/officeDocument/2006/relationships/hyperlink" Target="javascript:Leaderboard.showScorecard('Leaderboard132060');" TargetMode="External"/><Relationship Id="rId44" Type="http://schemas.openxmlformats.org/officeDocument/2006/relationships/hyperlink" Target="javascript:Leaderboard.showScorecard('Leaderboard1232149');" TargetMode="External"/><Relationship Id="rId52" Type="http://schemas.openxmlformats.org/officeDocument/2006/relationships/hyperlink" Target="javascript:Leaderboard.showScorecard('Leaderboard460172');" TargetMode="External"/><Relationship Id="rId60" Type="http://schemas.openxmlformats.org/officeDocument/2006/relationships/hyperlink" Target="javascript:Leaderboard.showScorecard('Leaderboard1505984');" TargetMode="External"/><Relationship Id="rId65" Type="http://schemas.openxmlformats.org/officeDocument/2006/relationships/hyperlink" Target="javascript:Leaderboard.showScorecard('Leaderboard1681601');" TargetMode="External"/><Relationship Id="rId73" Type="http://schemas.openxmlformats.org/officeDocument/2006/relationships/hyperlink" Target="javascript:Leaderboard.showScorecard('Leaderboard1619354');" TargetMode="External"/><Relationship Id="rId78" Type="http://schemas.openxmlformats.org/officeDocument/2006/relationships/hyperlink" Target="javascript:Leaderboard.showScorecard('Leaderboard1758933');" TargetMode="External"/><Relationship Id="rId81" Type="http://schemas.openxmlformats.org/officeDocument/2006/relationships/hyperlink" Target="javascript:Leaderboard.showScorecard('Leaderboard476405');" TargetMode="External"/><Relationship Id="rId86" Type="http://schemas.openxmlformats.org/officeDocument/2006/relationships/hyperlink" Target="javascript:Leaderboard.showScorecard('Leaderboard594119');" TargetMode="External"/><Relationship Id="rId94" Type="http://schemas.openxmlformats.org/officeDocument/2006/relationships/image" Target="../media/image11.gif"/><Relationship Id="rId4" Type="http://schemas.openxmlformats.org/officeDocument/2006/relationships/hyperlink" Target="javascript:Leaderboard.showScorecard('Leaderboard533501');" TargetMode="External"/><Relationship Id="rId9" Type="http://schemas.openxmlformats.org/officeDocument/2006/relationships/hyperlink" Target="javascript:Leaderboard.showScorecard('Leaderboard399360');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1.emf"/><Relationship Id="rId5" Type="http://schemas.openxmlformats.org/officeDocument/2006/relationships/image" Target="../media/image6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68</xdr:row>
      <xdr:rowOff>0</xdr:rowOff>
    </xdr:from>
    <xdr:to>
      <xdr:col>10</xdr:col>
      <xdr:colOff>514350</xdr:colOff>
      <xdr:row>89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92" name="Picture 91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93" name="Picture 92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6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94" name="Picture 9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95" name="Picture 94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96" name="Picture 95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97" name="Picture 9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9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98" name="Picture 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99" name="Picture 98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00" name="Picture 99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01" name="Picture 10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02" name="Picture 101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03" name="Picture 10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0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04" name="Picture 103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05" name="Picture 104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9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06" name="Picture 10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07" name="Picture 106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08" name="Picture 107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109" name="Picture 108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110" name="Picture 109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111" name="Picture 11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112" name="Picture 11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113" name="Picture 112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114" name="Picture 11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115" name="Picture 114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116" name="Picture 11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117" name="Picture 11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118" name="Picture 117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119" name="Picture 11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120" name="Picture 119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121" name="Picture 12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122" name="Picture 12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123" name="Picture 12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124" name="Picture 123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125" name="Picture 12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126" name="Picture 125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127" name="Picture 12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128" name="Picture 127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129" name="Picture 12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130" name="Picture 12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131" name="Picture 13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132" name="Picture 131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133" name="Picture 132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134" name="Picture 13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135" name="Picture 134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136" name="Picture 135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137" name="Picture 13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138" name="Picture 137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139" name="Picture 138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140" name="Picture 1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141" name="Picture 1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142" name="Picture 141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143" name="Picture 14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144" name="Picture 14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145" name="Picture 14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146" name="Picture 14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147" name="Picture 14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148" name="Picture 147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149" name="Picture 148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150" name="Picture 14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151" name="Picture 150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152" name="Picture 151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153" name="Picture 152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154" name="Picture 153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155" name="Picture 15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156" name="Picture 15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157" name="Picture 15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158" name="Picture 15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159" name="Picture 15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160" name="Picture 15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161" name="Picture 16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162" name="Picture 16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163" name="Picture 162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164" name="Picture 16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165" name="Picture 164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166" name="Picture 16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167" name="Picture 166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168" name="Picture 167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169" name="Picture 16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170" name="Picture 16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171" name="Picture 17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172" name="Picture 171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173" name="Picture 17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174" name="Picture 173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175" name="Picture 174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176" name="Picture 175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177" name="Picture 1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178" name="Picture 177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179" name="Picture 17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180" name="Picture 1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181" name="Picture 180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182" name="Picture 181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6" name="AutoShape 182" descr="GolfWeb"/>
        <xdr:cNvSpPr>
          <a:spLocks noChangeAspect="1" noChangeArrowheads="1"/>
        </xdr:cNvSpPr>
      </xdr:nvSpPr>
      <xdr:spPr bwMode="auto">
        <a:xfrm>
          <a:off x="0" y="769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183" name="Picture 182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184" name="Picture 183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185" name="Picture 184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186" name="Picture 18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187" name="Picture 186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188" name="Picture 18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189" name="Picture 188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190" name="Picture 189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91" name="Picture 19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92" name="Picture 19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93" name="Picture 192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94" name="Picture 193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95" name="Picture 19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96" name="Picture 19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97" name="Picture 19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98" name="Picture 197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99" name="Picture 1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00" name="Picture 19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01" name="Picture 200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02" name="Picture 201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03" name="Picture 202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04" name="Picture 203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05" name="Picture 204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06" name="Picture 2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07" name="Picture 206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08" name="Picture 207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209" name="Picture 20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210" name="Picture 20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211" name="Picture 210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212" name="Picture 211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213" name="Picture 21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214" name="Picture 213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215" name="Picture 21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216" name="Picture 215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217" name="Picture 2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218" name="Picture 217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219" name="Picture 218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220" name="Picture 219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221" name="Picture 22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222" name="Picture 22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223" name="Picture 222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224" name="Picture 22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225" name="Picture 224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226" name="Picture 225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227" name="Picture 22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228" name="Picture 227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229" name="Picture 228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230" name="Picture 229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231" name="Picture 230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232" name="Picture 23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233" name="Picture 23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234" name="Picture 233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235" name="Picture 234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236" name="Picture 235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237" name="Picture 236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238" name="Picture 237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239" name="Picture 238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240" name="Picture 23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241" name="Picture 240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242" name="Picture 24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243" name="Picture 2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244" name="Picture 243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245" name="Picture 244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246" name="Picture 24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247" name="Picture 24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248" name="Picture 247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249" name="Picture 24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250" name="Picture 249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251" name="Picture 25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252" name="Picture 25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253" name="Picture 25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254" name="Picture 253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255" name="Picture 254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256" name="Picture 255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257" name="Picture 256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258" name="Picture 25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259" name="Picture 2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260" name="Picture 259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261" name="Picture 260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262" name="Picture 261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263" name="Picture 262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264" name="Picture 26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265" name="Picture 264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266" name="Picture 265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267" name="Picture 26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268" name="Picture 267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269" name="Picture 268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270" name="Picture 269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271" name="Picture 270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272" name="Picture 271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273" name="Picture 272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7" name="AutoShape 183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274" name="Picture 27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275" name="Picture 274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276" name="Picture 27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277" name="Picture 27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278" name="Picture 277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279" name="Picture 27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280" name="Picture 2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281" name="Picture 280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282" name="Picture 2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283" name="Picture 2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284" name="Picture 28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285" name="Picture 284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286" name="Picture 285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287" name="Picture 28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288" name="Picture 287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289" name="Picture 28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290" name="Picture 28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91" name="Picture 29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92" name="Picture 29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93" name="Picture 292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94" name="Picture 293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95" name="Picture 29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96" name="Picture 29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97" name="Picture 296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98" name="Picture 29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99" name="Picture 298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00" name="Picture 29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01" name="Picture 300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02" name="Picture 301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03" name="Picture 30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04" name="Picture 303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05" name="Picture 30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06" name="Picture 30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07" name="Picture 30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08" name="Picture 30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309" name="Picture 30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310" name="Picture 309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311" name="Picture 310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312" name="Picture 31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313" name="Picture 312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314" name="Picture 313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315" name="Picture 31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316" name="Picture 315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317" name="Picture 316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318" name="Picture 317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319" name="Picture 31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320" name="Picture 319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321" name="Picture 32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322" name="Picture 32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323" name="Picture 32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324" name="Picture 323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325" name="Picture 32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326" name="Picture 325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327" name="Picture 326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328" name="Picture 327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329" name="Picture 32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330" name="Picture 32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331" name="Picture 330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332" name="Picture 33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333" name="Picture 3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334" name="Picture 333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335" name="Picture 334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336" name="Picture 33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337" name="Picture 336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338" name="Picture 337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339" name="Picture 33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340" name="Picture 3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341" name="Picture 3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342" name="Picture 341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343" name="Picture 3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344" name="Picture 34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345" name="Picture 344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346" name="Picture 34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347" name="Picture 346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348" name="Picture 347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349" name="Picture 34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350" name="Picture 3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351" name="Picture 350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352" name="Picture 35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353" name="Picture 35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354" name="Picture 35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355" name="Picture 354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356" name="Picture 355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357" name="Picture 356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358" name="Picture 35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359" name="Picture 3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360" name="Picture 359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361" name="Picture 360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362" name="Picture 361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363" name="Picture 362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364" name="Picture 363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8" name="AutoShape 184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365" name="Picture 364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366" name="Picture 365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367" name="Picture 36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368" name="Picture 36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369" name="Picture 36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370" name="Picture 369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371" name="Picture 370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372" name="Picture 371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373" name="Picture 372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374" name="Picture 373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375" name="Picture 37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376" name="Picture 37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377" name="Picture 37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378" name="Picture 37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379" name="Picture 37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380" name="Picture 37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381" name="Picture 38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382" name="Picture 3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383" name="Picture 3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384" name="Picture 38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385" name="Picture 38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386" name="Picture 385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387" name="Picture 38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388" name="Picture 387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389" name="Picture 38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390" name="Picture 389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91" name="Picture 390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92" name="Picture 39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93" name="Picture 392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94" name="Picture 393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95" name="Picture 394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96" name="Picture 395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97" name="Picture 396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98" name="Picture 39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99" name="Picture 3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00" name="Picture 39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01" name="Picture 400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02" name="Picture 401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03" name="Picture 40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04" name="Picture 40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05" name="Picture 40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06" name="Picture 4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07" name="Picture 406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08" name="Picture 407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409" name="Picture 40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410" name="Picture 40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411" name="Picture 41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412" name="Picture 41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413" name="Picture 41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414" name="Picture 413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415" name="Picture 414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416" name="Picture 415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417" name="Picture 416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418" name="Picture 41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419" name="Picture 418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420" name="Picture 41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421" name="Picture 420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422" name="Picture 421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423" name="Picture 422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424" name="Picture 423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425" name="Picture 424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426" name="Picture 425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427" name="Picture 426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428" name="Picture 4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429" name="Picture 428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430" name="Picture 42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431" name="Picture 430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432" name="Picture 43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433" name="Picture 4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434" name="Picture 433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435" name="Picture 434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436" name="Picture 435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437" name="Picture 436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438" name="Picture 43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439" name="Picture 438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440" name="Picture 439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441" name="Picture 440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442" name="Picture 441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443" name="Picture 44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444" name="Picture 443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445" name="Picture 44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446" name="Picture 44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447" name="Picture 44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448" name="Picture 44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449" name="Picture 44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450" name="Picture 4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451" name="Picture 45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452" name="Picture 45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</xdr:colOff>
      <xdr:row>129</xdr:row>
      <xdr:rowOff>142875</xdr:rowOff>
    </xdr:to>
    <xdr:pic>
      <xdr:nvPicPr>
        <xdr:cNvPr id="453" name="Picture 452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</xdr:colOff>
      <xdr:row>140</xdr:row>
      <xdr:rowOff>142875</xdr:rowOff>
    </xdr:to>
    <xdr:pic>
      <xdr:nvPicPr>
        <xdr:cNvPr id="454" name="Picture 453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4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228600</xdr:colOff>
      <xdr:row>149</xdr:row>
      <xdr:rowOff>190500</xdr:rowOff>
    </xdr:to>
    <xdr:pic>
      <xdr:nvPicPr>
        <xdr:cNvPr id="455" name="Picture 454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171</xdr:row>
      <xdr:rowOff>304800</xdr:rowOff>
    </xdr:to>
    <xdr:sp macro="" textlink="">
      <xdr:nvSpPr>
        <xdr:cNvPr id="6329" name="AutoShape 185" descr="GolfWeb"/>
        <xdr:cNvSpPr>
          <a:spLocks noChangeAspect="1" noChangeArrowheads="1"/>
        </xdr:cNvSpPr>
      </xdr:nvSpPr>
      <xdr:spPr bwMode="auto">
        <a:xfrm>
          <a:off x="0" y="3445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456" name="Picture 455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457" name="Picture 456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458" name="Picture 45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459" name="Picture 458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460" name="Picture 459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461" name="Picture 46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462" name="Picture 461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463" name="Picture 462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464" name="Picture 463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465" name="Picture 464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466" name="Picture 46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467" name="Picture 466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468" name="Picture 467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469" name="Picture 468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470" name="Picture 469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471" name="Picture 47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472" name="Picture 47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473" name="Picture 472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474" name="Picture 473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475" name="Picture 47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476" name="Picture 47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477" name="Picture 476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478" name="Picture 477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479" name="Picture 47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480" name="Picture 479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481" name="Picture 480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482" name="Picture 4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483" name="Picture 48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484" name="Picture 483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485" name="Picture 484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486" name="Picture 485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487" name="Picture 48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488" name="Picture 48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489" name="Picture 488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490" name="Picture 48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91" name="Picture 49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92" name="Picture 491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93" name="Picture 492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94" name="Picture 493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95" name="Picture 494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96" name="Picture 49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97" name="Picture 49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98" name="Picture 497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99" name="Picture 498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00" name="Picture 4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01" name="Picture 50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02" name="Picture 501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03" name="Picture 50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04" name="Picture 503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05" name="Picture 504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06" name="Picture 50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07" name="Picture 506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08" name="Picture 507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509" name="Picture 50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510" name="Picture 50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511" name="Picture 510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512" name="Picture 51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513" name="Picture 512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514" name="Picture 51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515" name="Picture 514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516" name="Picture 515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517" name="Picture 5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518" name="Picture 51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519" name="Picture 51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520" name="Picture 51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521" name="Picture 52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522" name="Picture 52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523" name="Picture 52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524" name="Picture 523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525" name="Picture 524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526" name="Picture 52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527" name="Picture 52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528" name="Picture 5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529" name="Picture 528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530" name="Picture 52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531" name="Picture 53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532" name="Picture 531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533" name="Picture 53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534" name="Picture 533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535" name="Picture 534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536" name="Picture 535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537" name="Picture 53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538" name="Picture 537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539" name="Picture 53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540" name="Picture 539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541" name="Picture 54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542" name="Picture 541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543" name="Picture 542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544" name="Picture 543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545" name="Picture 544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0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546" name="Picture 545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0" name="AutoShape 186" descr="GolfWeb"/>
        <xdr:cNvSpPr>
          <a:spLocks noChangeAspect="1" noChangeArrowheads="1"/>
        </xdr:cNvSpPr>
      </xdr:nvSpPr>
      <xdr:spPr bwMode="auto">
        <a:xfrm>
          <a:off x="0" y="343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547" name="Picture 546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548" name="Picture 547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549" name="Picture 54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550" name="Picture 549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551" name="Picture 55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552" name="Picture 551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553" name="Picture 552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554" name="Picture 55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555" name="Picture 554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556" name="Picture 55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557" name="Picture 55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558" name="Picture 55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559" name="Picture 55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560" name="Picture 55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561" name="Picture 56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562" name="Picture 561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563" name="Picture 56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564" name="Picture 56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565" name="Picture 56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566" name="Picture 56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567" name="Picture 566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568" name="Picture 56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569" name="Picture 568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570" name="Picture 56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571" name="Picture 570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572" name="Picture 57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573" name="Picture 57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574" name="Picture 57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575" name="Picture 57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576" name="Picture 575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577" name="Picture 576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578" name="Picture 577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579" name="Picture 578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580" name="Picture 579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581" name="Picture 580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582" name="Picture 58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583" name="Picture 582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584" name="Picture 583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585" name="Picture 584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586" name="Picture 58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587" name="Picture 58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588" name="Picture 58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589" name="Picture 58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590" name="Picture 58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91" name="Picture 59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92" name="Picture 59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93" name="Picture 592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94" name="Picture 59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95" name="Picture 594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96" name="Picture 595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97" name="Picture 596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98" name="Picture 5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99" name="Picture 59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00" name="Picture 5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01" name="Picture 600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02" name="Picture 601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03" name="Picture 602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04" name="Picture 60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05" name="Picture 604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06" name="Picture 605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07" name="Picture 60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08" name="Picture 60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609" name="Picture 60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610" name="Picture 60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611" name="Picture 61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612" name="Picture 61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613" name="Picture 612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614" name="Picture 613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615" name="Picture 614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616" name="Picture 61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617" name="Picture 616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618" name="Picture 617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619" name="Picture 61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620" name="Picture 619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621" name="Picture 620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622" name="Picture 621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623" name="Picture 62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624" name="Picture 62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625" name="Picture 62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626" name="Picture 62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627" name="Picture 62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628" name="Picture 62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629" name="Picture 628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630" name="Picture 629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631" name="Picture 630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632" name="Picture 631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633" name="Picture 632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634" name="Picture 63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635" name="Picture 634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636" name="Picture 635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5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637" name="Picture 636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413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1" name="AutoShape 187" descr="GolfWeb"/>
        <xdr:cNvSpPr>
          <a:spLocks noChangeAspect="1" noChangeArrowheads="1"/>
        </xdr:cNvSpPr>
      </xdr:nvSpPr>
      <xdr:spPr bwMode="auto">
        <a:xfrm>
          <a:off x="0" y="3442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638" name="Picture 637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639" name="Picture 638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640" name="Picture 63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641" name="Picture 640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642" name="Picture 641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643" name="Picture 642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644" name="Picture 64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645" name="Picture 644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646" name="Picture 645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647" name="Picture 64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648" name="Picture 64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649" name="Picture 648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650" name="Picture 649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651" name="Picture 65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652" name="Picture 651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653" name="Picture 65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654" name="Picture 65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655" name="Picture 65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656" name="Picture 65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657" name="Picture 65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658" name="Picture 65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659" name="Picture 65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660" name="Picture 65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661" name="Picture 660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662" name="Picture 661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663" name="Picture 66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664" name="Picture 66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665" name="Picture 66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666" name="Picture 66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667" name="Picture 66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668" name="Picture 66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669" name="Picture 66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670" name="Picture 66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671" name="Picture 670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672" name="Picture 67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673" name="Picture 672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674" name="Picture 673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675" name="Picture 674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676" name="Picture 67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677" name="Picture 6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678" name="Picture 677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679" name="Picture 678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680" name="Picture 67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681" name="Picture 680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682" name="Picture 6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683" name="Picture 682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684" name="Picture 683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685" name="Picture 684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686" name="Picture 685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687" name="Picture 68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688" name="Picture 68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689" name="Picture 688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690" name="Picture 689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91" name="Picture 690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92" name="Picture 691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93" name="Picture 69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94" name="Picture 693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95" name="Picture 69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96" name="Picture 69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97" name="Picture 69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98" name="Picture 697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99" name="Picture 698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700" name="Picture 699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701" name="Picture 700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702" name="Picture 70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703" name="Picture 70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704" name="Picture 703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705" name="Picture 70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706" name="Picture 70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707" name="Picture 706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708" name="Picture 70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709" name="Picture 708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710" name="Picture 70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711" name="Picture 710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712" name="Picture 711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713" name="Picture 712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714" name="Picture 713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715" name="Picture 714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716" name="Picture 715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717" name="Picture 716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718" name="Picture 717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719" name="Picture 718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720" name="Picture 719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721" name="Picture 720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722" name="Picture 721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723" name="Picture 722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724" name="Picture 723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725" name="Picture 724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726" name="Picture 725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727" name="Picture 726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03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728" name="Picture 727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984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2" name="AutoShape 188" descr="GolfWeb"/>
        <xdr:cNvSpPr>
          <a:spLocks noChangeAspect="1" noChangeArrowheads="1"/>
        </xdr:cNvSpPr>
      </xdr:nvSpPr>
      <xdr:spPr bwMode="auto">
        <a:xfrm>
          <a:off x="0" y="342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11</xdr:row>
      <xdr:rowOff>9525</xdr:rowOff>
    </xdr:from>
    <xdr:to>
      <xdr:col>22</xdr:col>
      <xdr:colOff>47625</xdr:colOff>
      <xdr:row>25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s%20-%20Nee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Tracking Saved"/>
      <sheetName val="Participants"/>
      <sheetName val="Moneys"/>
      <sheetName val="Leaderboard"/>
      <sheetName val="Players"/>
      <sheetName val="Raw Stats"/>
      <sheetName val="Pivot Data"/>
      <sheetName val="Data to Export"/>
      <sheetName val="Player Counts"/>
    </sheetNames>
    <sheetDataSet>
      <sheetData sheetId="0">
        <row r="1">
          <cell r="B1" t="str">
            <v>Blixt, Jonas</v>
          </cell>
        </row>
      </sheetData>
      <sheetData sheetId="1"/>
      <sheetData sheetId="2"/>
      <sheetData sheetId="3">
        <row r="6">
          <cell r="L6">
            <v>1</v>
          </cell>
          <cell r="M6">
            <v>0</v>
          </cell>
          <cell r="N6">
            <v>1800000</v>
          </cell>
          <cell r="O6" t="str">
            <v>T1</v>
          </cell>
          <cell r="P6">
            <v>0</v>
          </cell>
          <cell r="Q6" t="str">
            <v>NA</v>
          </cell>
        </row>
        <row r="7">
          <cell r="L7">
            <v>2</v>
          </cell>
          <cell r="M7">
            <v>0</v>
          </cell>
          <cell r="N7">
            <v>1080000</v>
          </cell>
          <cell r="O7" t="str">
            <v>T2</v>
          </cell>
          <cell r="P7">
            <v>0</v>
          </cell>
          <cell r="Q7" t="str">
            <v>NA</v>
          </cell>
        </row>
        <row r="8">
          <cell r="L8">
            <v>3</v>
          </cell>
          <cell r="M8">
            <v>0</v>
          </cell>
          <cell r="N8">
            <v>680000</v>
          </cell>
          <cell r="O8" t="str">
            <v>T3</v>
          </cell>
          <cell r="P8">
            <v>0</v>
          </cell>
          <cell r="Q8" t="str">
            <v>NA</v>
          </cell>
        </row>
        <row r="9">
          <cell r="L9">
            <v>4</v>
          </cell>
          <cell r="M9">
            <v>0</v>
          </cell>
          <cell r="N9">
            <v>480000</v>
          </cell>
          <cell r="O9" t="str">
            <v>T4</v>
          </cell>
          <cell r="P9">
            <v>0</v>
          </cell>
          <cell r="Q9" t="str">
            <v>NA</v>
          </cell>
        </row>
        <row r="10">
          <cell r="L10">
            <v>5</v>
          </cell>
          <cell r="M10">
            <v>0</v>
          </cell>
          <cell r="N10">
            <v>400000</v>
          </cell>
          <cell r="O10" t="str">
            <v>T5</v>
          </cell>
          <cell r="P10">
            <v>0</v>
          </cell>
          <cell r="Q10" t="str">
            <v>NA</v>
          </cell>
        </row>
        <row r="11">
          <cell r="L11">
            <v>6</v>
          </cell>
          <cell r="M11">
            <v>0</v>
          </cell>
          <cell r="N11">
            <v>360000</v>
          </cell>
          <cell r="O11" t="str">
            <v>T6</v>
          </cell>
          <cell r="P11">
            <v>0</v>
          </cell>
          <cell r="Q11" t="str">
            <v>NA</v>
          </cell>
        </row>
        <row r="12">
          <cell r="L12">
            <v>7</v>
          </cell>
          <cell r="M12">
            <v>0</v>
          </cell>
          <cell r="N12">
            <v>335000</v>
          </cell>
          <cell r="O12" t="str">
            <v>T7</v>
          </cell>
          <cell r="P12">
            <v>0</v>
          </cell>
          <cell r="Q12" t="str">
            <v>NA</v>
          </cell>
        </row>
        <row r="13">
          <cell r="L13">
            <v>8</v>
          </cell>
          <cell r="M13">
            <v>0</v>
          </cell>
          <cell r="N13">
            <v>310000</v>
          </cell>
          <cell r="O13" t="str">
            <v>T8</v>
          </cell>
          <cell r="P13">
            <v>0</v>
          </cell>
          <cell r="Q13" t="str">
            <v>NA</v>
          </cell>
        </row>
        <row r="14">
          <cell r="L14">
            <v>9</v>
          </cell>
          <cell r="M14">
            <v>0</v>
          </cell>
          <cell r="N14">
            <v>290000</v>
          </cell>
          <cell r="O14" t="str">
            <v>T9</v>
          </cell>
          <cell r="P14">
            <v>0</v>
          </cell>
          <cell r="Q14" t="str">
            <v>NA</v>
          </cell>
        </row>
        <row r="15">
          <cell r="L15">
            <v>10</v>
          </cell>
          <cell r="M15">
            <v>0</v>
          </cell>
          <cell r="N15">
            <v>270000</v>
          </cell>
          <cell r="O15" t="str">
            <v>T10</v>
          </cell>
          <cell r="P15">
            <v>0</v>
          </cell>
          <cell r="Q15" t="str">
            <v>NA</v>
          </cell>
        </row>
        <row r="16">
          <cell r="L16">
            <v>11</v>
          </cell>
          <cell r="M16">
            <v>0</v>
          </cell>
          <cell r="N16">
            <v>247578.22719999999</v>
          </cell>
          <cell r="O16" t="str">
            <v>T11</v>
          </cell>
          <cell r="P16">
            <v>0</v>
          </cell>
          <cell r="Q16" t="str">
            <v>NA</v>
          </cell>
        </row>
        <row r="17">
          <cell r="L17">
            <v>12</v>
          </cell>
          <cell r="M17">
            <v>0</v>
          </cell>
          <cell r="N17">
            <v>229721.65769999998</v>
          </cell>
          <cell r="O17" t="str">
            <v>T12</v>
          </cell>
          <cell r="P17">
            <v>0</v>
          </cell>
          <cell r="Q17" t="str">
            <v>NA</v>
          </cell>
        </row>
        <row r="18">
          <cell r="L18">
            <v>13</v>
          </cell>
          <cell r="M18">
            <v>0</v>
          </cell>
          <cell r="N18">
            <v>213164.47519999999</v>
          </cell>
          <cell r="O18" t="str">
            <v>T13</v>
          </cell>
          <cell r="P18">
            <v>0</v>
          </cell>
          <cell r="Q18" t="str">
            <v>NA</v>
          </cell>
        </row>
        <row r="19">
          <cell r="L19">
            <v>14</v>
          </cell>
          <cell r="M19">
            <v>0</v>
          </cell>
          <cell r="N19">
            <v>197833.5625</v>
          </cell>
          <cell r="O19" t="str">
            <v>T14</v>
          </cell>
          <cell r="P19">
            <v>0</v>
          </cell>
          <cell r="Q19" t="str">
            <v>NA</v>
          </cell>
        </row>
        <row r="20">
          <cell r="L20">
            <v>15</v>
          </cell>
          <cell r="M20">
            <v>0</v>
          </cell>
          <cell r="N20">
            <v>183658.00320000001</v>
          </cell>
          <cell r="O20" t="str">
            <v>T15</v>
          </cell>
          <cell r="P20">
            <v>0</v>
          </cell>
          <cell r="Q20" t="str">
            <v>NA</v>
          </cell>
        </row>
        <row r="21">
          <cell r="L21">
            <v>16</v>
          </cell>
          <cell r="M21">
            <v>0</v>
          </cell>
          <cell r="N21">
            <v>170569.08170000001</v>
          </cell>
          <cell r="O21" t="str">
            <v>T16</v>
          </cell>
          <cell r="P21">
            <v>0</v>
          </cell>
          <cell r="Q21" t="str">
            <v>NA</v>
          </cell>
        </row>
        <row r="22">
          <cell r="L22">
            <v>17</v>
          </cell>
          <cell r="M22">
            <v>0</v>
          </cell>
          <cell r="N22">
            <v>158500.28320000001</v>
          </cell>
          <cell r="O22" t="str">
            <v>T17</v>
          </cell>
          <cell r="P22">
            <v>0</v>
          </cell>
          <cell r="Q22" t="str">
            <v>NA</v>
          </cell>
        </row>
        <row r="23">
          <cell r="L23">
            <v>18</v>
          </cell>
          <cell r="M23">
            <v>0</v>
          </cell>
          <cell r="N23">
            <v>147387.29369999998</v>
          </cell>
          <cell r="O23" t="str">
            <v>T18</v>
          </cell>
          <cell r="P23">
            <v>0</v>
          </cell>
          <cell r="Q23" t="str">
            <v>NA</v>
          </cell>
        </row>
        <row r="24">
          <cell r="L24">
            <v>19</v>
          </cell>
          <cell r="M24">
            <v>0</v>
          </cell>
          <cell r="N24">
            <v>137168</v>
          </cell>
          <cell r="O24" t="str">
            <v>T19</v>
          </cell>
          <cell r="P24">
            <v>0</v>
          </cell>
          <cell r="Q24" t="str">
            <v>NA</v>
          </cell>
        </row>
        <row r="25">
          <cell r="L25">
            <v>20</v>
          </cell>
          <cell r="M25">
            <v>0</v>
          </cell>
          <cell r="N25">
            <v>127782.48969999998</v>
          </cell>
          <cell r="O25" t="str">
            <v>T20</v>
          </cell>
          <cell r="P25">
            <v>0</v>
          </cell>
          <cell r="Q25" t="str">
            <v>NA</v>
          </cell>
        </row>
        <row r="26">
          <cell r="L26">
            <v>21</v>
          </cell>
          <cell r="M26">
            <v>0</v>
          </cell>
          <cell r="N26">
            <v>119173.05119999999</v>
          </cell>
          <cell r="O26" t="str">
            <v>T21</v>
          </cell>
          <cell r="P26">
            <v>0</v>
          </cell>
          <cell r="Q26" t="str">
            <v>NA</v>
          </cell>
        </row>
        <row r="27">
          <cell r="L27">
            <v>22</v>
          </cell>
          <cell r="M27">
            <v>0</v>
          </cell>
          <cell r="N27">
            <v>111284.17369999998</v>
          </cell>
          <cell r="O27" t="str">
            <v>T22</v>
          </cell>
          <cell r="P27">
            <v>0</v>
          </cell>
          <cell r="Q27" t="str">
            <v>NA</v>
          </cell>
        </row>
        <row r="28">
          <cell r="L28">
            <v>23</v>
          </cell>
          <cell r="M28">
            <v>0</v>
          </cell>
          <cell r="N28">
            <v>104062.5472</v>
          </cell>
          <cell r="O28" t="str">
            <v>T23</v>
          </cell>
          <cell r="P28">
            <v>0</v>
          </cell>
          <cell r="Q28" t="str">
            <v>NA</v>
          </cell>
        </row>
        <row r="29">
          <cell r="L29">
            <v>24</v>
          </cell>
          <cell r="M29">
            <v>0</v>
          </cell>
          <cell r="N29">
            <v>97457.0625</v>
          </cell>
          <cell r="O29" t="str">
            <v>T24</v>
          </cell>
          <cell r="P29">
            <v>0</v>
          </cell>
          <cell r="Q29" t="str">
            <v>NA</v>
          </cell>
        </row>
        <row r="30">
          <cell r="L30">
            <v>25</v>
          </cell>
          <cell r="M30">
            <v>0</v>
          </cell>
          <cell r="N30">
            <v>91418.811199999996</v>
          </cell>
          <cell r="O30" t="str">
            <v>T25</v>
          </cell>
          <cell r="P30">
            <v>0</v>
          </cell>
          <cell r="Q30" t="str">
            <v>NA</v>
          </cell>
        </row>
        <row r="31">
          <cell r="L31">
            <v>26</v>
          </cell>
          <cell r="M31">
            <v>0</v>
          </cell>
          <cell r="N31">
            <v>85901.085699999996</v>
          </cell>
          <cell r="O31" t="str">
            <v>T26</v>
          </cell>
          <cell r="P31">
            <v>0</v>
          </cell>
          <cell r="Q31" t="str">
            <v>NA</v>
          </cell>
        </row>
        <row r="32">
          <cell r="L32">
            <v>27</v>
          </cell>
          <cell r="M32">
            <v>0</v>
          </cell>
          <cell r="N32">
            <v>80859.379199999996</v>
          </cell>
          <cell r="O32" t="str">
            <v>T27</v>
          </cell>
          <cell r="P32">
            <v>0</v>
          </cell>
          <cell r="Q32" t="str">
            <v>NA</v>
          </cell>
        </row>
        <row r="33">
          <cell r="L33">
            <v>28</v>
          </cell>
          <cell r="M33">
            <v>0</v>
          </cell>
          <cell r="N33">
            <v>76251.385699999984</v>
          </cell>
          <cell r="O33" t="str">
            <v>T28</v>
          </cell>
          <cell r="P33">
            <v>0</v>
          </cell>
          <cell r="Q33" t="str">
            <v>NA</v>
          </cell>
        </row>
        <row r="34">
          <cell r="L34">
            <v>29</v>
          </cell>
          <cell r="M34">
            <v>0</v>
          </cell>
          <cell r="N34">
            <v>72037</v>
          </cell>
          <cell r="O34" t="str">
            <v>T29</v>
          </cell>
          <cell r="P34">
            <v>0</v>
          </cell>
          <cell r="Q34" t="str">
            <v>NA</v>
          </cell>
        </row>
        <row r="35">
          <cell r="L35">
            <v>30</v>
          </cell>
          <cell r="M35">
            <v>0</v>
          </cell>
          <cell r="N35">
            <v>68178.317700000014</v>
          </cell>
          <cell r="O35" t="str">
            <v>T30</v>
          </cell>
          <cell r="P35">
            <v>0</v>
          </cell>
          <cell r="Q35" t="str">
            <v>NA</v>
          </cell>
        </row>
        <row r="36">
          <cell r="L36">
            <v>31</v>
          </cell>
          <cell r="M36">
            <v>0</v>
          </cell>
          <cell r="N36">
            <v>64639.63519999999</v>
          </cell>
          <cell r="O36" t="str">
            <v>T31</v>
          </cell>
          <cell r="P36">
            <v>0</v>
          </cell>
          <cell r="Q36" t="str">
            <v>NA</v>
          </cell>
        </row>
        <row r="37">
          <cell r="L37">
            <v>32</v>
          </cell>
          <cell r="M37">
            <v>0</v>
          </cell>
          <cell r="N37">
            <v>61387.449699999997</v>
          </cell>
          <cell r="O37" t="str">
            <v>T32</v>
          </cell>
          <cell r="P37">
            <v>0</v>
          </cell>
          <cell r="Q37" t="str">
            <v>NA</v>
          </cell>
        </row>
        <row r="38">
          <cell r="L38">
            <v>33</v>
          </cell>
          <cell r="M38">
            <v>0</v>
          </cell>
          <cell r="N38">
            <v>58390.459200000041</v>
          </cell>
          <cell r="O38" t="str">
            <v>T33</v>
          </cell>
          <cell r="P38">
            <v>0</v>
          </cell>
          <cell r="Q38" t="str">
            <v>NA</v>
          </cell>
        </row>
        <row r="39">
          <cell r="L39">
            <v>34</v>
          </cell>
          <cell r="M39">
            <v>0</v>
          </cell>
          <cell r="N39">
            <v>55619.5625</v>
          </cell>
          <cell r="O39" t="str">
            <v>T34</v>
          </cell>
          <cell r="P39">
            <v>0</v>
          </cell>
          <cell r="Q39" t="str">
            <v>NA</v>
          </cell>
        </row>
        <row r="40">
          <cell r="L40">
            <v>35</v>
          </cell>
          <cell r="M40">
            <v>0</v>
          </cell>
          <cell r="N40">
            <v>53047.859200000006</v>
          </cell>
          <cell r="O40" t="str">
            <v>T35</v>
          </cell>
          <cell r="P40">
            <v>0</v>
          </cell>
          <cell r="Q40" t="str">
            <v>NA</v>
          </cell>
        </row>
        <row r="41">
          <cell r="L41">
            <v>36</v>
          </cell>
          <cell r="M41">
            <v>0</v>
          </cell>
          <cell r="N41">
            <v>50650.649700000009</v>
          </cell>
          <cell r="O41" t="str">
            <v>T36</v>
          </cell>
          <cell r="P41">
            <v>0</v>
          </cell>
          <cell r="Q41" t="str">
            <v>NA</v>
          </cell>
        </row>
        <row r="42">
          <cell r="L42">
            <v>37</v>
          </cell>
          <cell r="M42">
            <v>0</v>
          </cell>
          <cell r="N42">
            <v>48405.435200000065</v>
          </cell>
          <cell r="O42" t="str">
            <v>T37</v>
          </cell>
          <cell r="P42">
            <v>0</v>
          </cell>
          <cell r="Q42" t="str">
            <v>NA</v>
          </cell>
        </row>
        <row r="43">
          <cell r="L43">
            <v>38</v>
          </cell>
          <cell r="M43">
            <v>0</v>
          </cell>
          <cell r="N43">
            <v>46291.917699999933</v>
          </cell>
          <cell r="O43" t="str">
            <v>T38</v>
          </cell>
          <cell r="P43">
            <v>0</v>
          </cell>
          <cell r="Q43" t="str">
            <v>NA</v>
          </cell>
        </row>
        <row r="44">
          <cell r="L44">
            <v>39</v>
          </cell>
          <cell r="M44">
            <v>0</v>
          </cell>
          <cell r="N44">
            <v>44292</v>
          </cell>
          <cell r="O44" t="str">
            <v>T39</v>
          </cell>
          <cell r="P44">
            <v>0</v>
          </cell>
          <cell r="Q44" t="str">
            <v>NA</v>
          </cell>
        </row>
        <row r="45">
          <cell r="L45">
            <v>40</v>
          </cell>
          <cell r="M45">
            <v>0</v>
          </cell>
          <cell r="N45">
            <v>42389.785700000008</v>
          </cell>
          <cell r="O45" t="str">
            <v>T40</v>
          </cell>
          <cell r="P45">
            <v>0</v>
          </cell>
          <cell r="Q45" t="str">
            <v>NA</v>
          </cell>
        </row>
        <row r="46">
          <cell r="L46">
            <v>41</v>
          </cell>
          <cell r="M46">
            <v>0</v>
          </cell>
          <cell r="N46">
            <v>40571.579199999978</v>
          </cell>
          <cell r="O46" t="str">
            <v>T41</v>
          </cell>
          <cell r="P46">
            <v>0</v>
          </cell>
          <cell r="Q46" t="str">
            <v>NA</v>
          </cell>
        </row>
        <row r="47">
          <cell r="L47">
            <v>42</v>
          </cell>
          <cell r="M47">
            <v>0</v>
          </cell>
          <cell r="N47">
            <v>38825.885699999926</v>
          </cell>
          <cell r="O47" t="str">
            <v>T42</v>
          </cell>
          <cell r="P47">
            <v>0</v>
          </cell>
          <cell r="Q47" t="str">
            <v>NA</v>
          </cell>
        </row>
        <row r="48">
          <cell r="L48">
            <v>43</v>
          </cell>
          <cell r="M48">
            <v>0</v>
          </cell>
          <cell r="N48">
            <v>37143.411200000031</v>
          </cell>
          <cell r="O48" t="str">
            <v>T43</v>
          </cell>
          <cell r="P48">
            <v>0</v>
          </cell>
          <cell r="Q48" t="str">
            <v>NA</v>
          </cell>
        </row>
        <row r="49">
          <cell r="L49">
            <v>44</v>
          </cell>
          <cell r="M49">
            <v>0</v>
          </cell>
          <cell r="N49">
            <v>35517.0625</v>
          </cell>
          <cell r="O49" t="str">
            <v>T44</v>
          </cell>
          <cell r="P49">
            <v>0</v>
          </cell>
          <cell r="Q49" t="str">
            <v>NA</v>
          </cell>
        </row>
        <row r="50">
          <cell r="L50">
            <v>45</v>
          </cell>
          <cell r="M50">
            <v>0</v>
          </cell>
          <cell r="N50">
            <v>33941.947199999937</v>
          </cell>
          <cell r="O50" t="str">
            <v>T45</v>
          </cell>
          <cell r="P50">
            <v>0</v>
          </cell>
          <cell r="Q50" t="str">
            <v>NA</v>
          </cell>
        </row>
        <row r="51">
          <cell r="L51">
            <v>46</v>
          </cell>
          <cell r="M51">
            <v>0</v>
          </cell>
          <cell r="N51">
            <v>32415.37369999988</v>
          </cell>
          <cell r="O51" t="str">
            <v>T46</v>
          </cell>
          <cell r="P51">
            <v>0</v>
          </cell>
          <cell r="Q51" t="str">
            <v>NA</v>
          </cell>
        </row>
        <row r="52">
          <cell r="L52">
            <v>47</v>
          </cell>
          <cell r="M52">
            <v>0</v>
          </cell>
          <cell r="N52">
            <v>30936.851199999917</v>
          </cell>
          <cell r="O52" t="str">
            <v>T47</v>
          </cell>
          <cell r="P52">
            <v>0</v>
          </cell>
          <cell r="Q52" t="str">
            <v>NA</v>
          </cell>
        </row>
        <row r="53">
          <cell r="L53">
            <v>48</v>
          </cell>
          <cell r="M53">
            <v>0</v>
          </cell>
          <cell r="N53">
            <v>29508.089699999895</v>
          </cell>
          <cell r="O53" t="str">
            <v>T48</v>
          </cell>
          <cell r="P53">
            <v>0</v>
          </cell>
          <cell r="Q53" t="str">
            <v>NA</v>
          </cell>
        </row>
        <row r="54">
          <cell r="L54">
            <v>49</v>
          </cell>
          <cell r="M54">
            <v>0</v>
          </cell>
          <cell r="N54">
            <v>28133</v>
          </cell>
          <cell r="O54" t="str">
            <v>T49</v>
          </cell>
          <cell r="P54">
            <v>0</v>
          </cell>
          <cell r="Q54" t="str">
            <v>NA</v>
          </cell>
        </row>
        <row r="55">
          <cell r="L55">
            <v>50</v>
          </cell>
          <cell r="M55">
            <v>0</v>
          </cell>
          <cell r="N55">
            <v>26817.693700000062</v>
          </cell>
          <cell r="O55" t="str">
            <v>T50</v>
          </cell>
          <cell r="P55">
            <v>0</v>
          </cell>
          <cell r="Q55" t="str">
            <v>NA</v>
          </cell>
        </row>
        <row r="56">
          <cell r="L56">
            <v>51</v>
          </cell>
          <cell r="M56">
            <v>0</v>
          </cell>
          <cell r="N56">
            <v>25570.483199999901</v>
          </cell>
          <cell r="O56" t="str">
            <v>T51</v>
          </cell>
          <cell r="P56">
            <v>0</v>
          </cell>
          <cell r="Q56" t="str">
            <v>NA</v>
          </cell>
        </row>
        <row r="57">
          <cell r="L57">
            <v>52</v>
          </cell>
          <cell r="M57">
            <v>0</v>
          </cell>
          <cell r="N57">
            <v>24401.881699999794</v>
          </cell>
          <cell r="O57" t="str">
            <v>T52</v>
          </cell>
          <cell r="P57">
            <v>0</v>
          </cell>
          <cell r="Q57" t="str">
            <v>NA</v>
          </cell>
        </row>
        <row r="58">
          <cell r="L58">
            <v>53</v>
          </cell>
          <cell r="M58">
            <v>0</v>
          </cell>
          <cell r="N58">
            <v>23324.603200000012</v>
          </cell>
          <cell r="O58" t="str">
            <v>T53</v>
          </cell>
          <cell r="P58">
            <v>0</v>
          </cell>
          <cell r="Q58" t="str">
            <v>NA</v>
          </cell>
        </row>
        <row r="59">
          <cell r="L59">
            <v>54</v>
          </cell>
          <cell r="M59">
            <v>0</v>
          </cell>
          <cell r="N59">
            <v>22353.5625</v>
          </cell>
          <cell r="O59" t="str">
            <v>T54</v>
          </cell>
          <cell r="P59">
            <v>0</v>
          </cell>
          <cell r="Q59" t="str">
            <v>NA</v>
          </cell>
        </row>
        <row r="60">
          <cell r="L60">
            <v>55</v>
          </cell>
          <cell r="M60">
            <v>0</v>
          </cell>
          <cell r="N60">
            <v>21505.875199999893</v>
          </cell>
          <cell r="O60" t="str">
            <v>T55</v>
          </cell>
          <cell r="P60">
            <v>0</v>
          </cell>
          <cell r="Q60" t="str">
            <v>NA</v>
          </cell>
        </row>
        <row r="61">
          <cell r="L61">
            <v>56</v>
          </cell>
          <cell r="M61">
            <v>0</v>
          </cell>
          <cell r="N61">
            <v>20800.857699999819</v>
          </cell>
          <cell r="O61" t="str">
            <v>T56</v>
          </cell>
          <cell r="P61">
            <v>0</v>
          </cell>
          <cell r="Q61" t="str">
            <v>NA</v>
          </cell>
        </row>
        <row r="62">
          <cell r="L62">
            <v>57</v>
          </cell>
          <cell r="M62">
            <v>0</v>
          </cell>
          <cell r="N62">
            <v>20260.027200000128</v>
          </cell>
          <cell r="O62" t="str">
            <v>T57</v>
          </cell>
          <cell r="P62">
            <v>0</v>
          </cell>
          <cell r="Q62" t="str">
            <v>NA</v>
          </cell>
        </row>
        <row r="63">
          <cell r="L63">
            <v>58</v>
          </cell>
          <cell r="M63">
            <v>0</v>
          </cell>
          <cell r="N63">
            <v>19907.101699999999</v>
          </cell>
          <cell r="O63" t="str">
            <v>T58</v>
          </cell>
          <cell r="P63">
            <v>0</v>
          </cell>
          <cell r="Q63" t="str">
            <v>NA</v>
          </cell>
        </row>
        <row r="64">
          <cell r="L64">
            <v>59</v>
          </cell>
          <cell r="M64">
            <v>0</v>
          </cell>
          <cell r="N64">
            <v>19768</v>
          </cell>
          <cell r="O64" t="str">
            <v>T59</v>
          </cell>
          <cell r="P64">
            <v>0</v>
          </cell>
          <cell r="Q64" t="str">
            <v>NA</v>
          </cell>
        </row>
        <row r="65">
          <cell r="L65">
            <v>60</v>
          </cell>
          <cell r="M65">
            <v>0</v>
          </cell>
          <cell r="N65">
            <v>19870.84169999999</v>
          </cell>
          <cell r="O65" t="str">
            <v>T60</v>
          </cell>
          <cell r="P65">
            <v>0</v>
          </cell>
          <cell r="Q65" t="str">
            <v>NA</v>
          </cell>
        </row>
        <row r="66">
          <cell r="L66">
            <v>61</v>
          </cell>
          <cell r="M66">
            <v>0</v>
          </cell>
          <cell r="N66">
            <v>19274.716448999989</v>
          </cell>
          <cell r="O66" t="str">
            <v>T61</v>
          </cell>
          <cell r="P66">
            <v>0</v>
          </cell>
          <cell r="Q66" t="str">
            <v>NA</v>
          </cell>
        </row>
        <row r="67">
          <cell r="L67">
            <v>62</v>
          </cell>
          <cell r="M67">
            <v>0</v>
          </cell>
          <cell r="N67">
            <v>18696.47495552999</v>
          </cell>
          <cell r="O67" t="str">
            <v>T62</v>
          </cell>
          <cell r="P67">
            <v>0</v>
          </cell>
          <cell r="Q67" t="str">
            <v>NA</v>
          </cell>
        </row>
        <row r="68">
          <cell r="L68">
            <v>63</v>
          </cell>
          <cell r="M68">
            <v>0</v>
          </cell>
          <cell r="N68">
            <v>18135.58070686409</v>
          </cell>
          <cell r="O68" t="str">
            <v>T63</v>
          </cell>
          <cell r="P68">
            <v>0</v>
          </cell>
          <cell r="Q68" t="str">
            <v>NA</v>
          </cell>
        </row>
        <row r="69">
          <cell r="L69">
            <v>64</v>
          </cell>
          <cell r="M69">
            <v>0</v>
          </cell>
          <cell r="N69">
            <v>17591.513285658166</v>
          </cell>
          <cell r="O69" t="str">
            <v>T64</v>
          </cell>
          <cell r="P69">
            <v>0</v>
          </cell>
          <cell r="Q69" t="str">
            <v>NA</v>
          </cell>
        </row>
        <row r="70">
          <cell r="L70">
            <v>65</v>
          </cell>
          <cell r="M70">
            <v>0</v>
          </cell>
          <cell r="N70">
            <v>17063.767887088419</v>
          </cell>
          <cell r="O70" t="str">
            <v>T65</v>
          </cell>
          <cell r="P70">
            <v>0</v>
          </cell>
          <cell r="Q70" t="str">
            <v>NA</v>
          </cell>
        </row>
        <row r="71">
          <cell r="L71">
            <v>66</v>
          </cell>
          <cell r="M71">
            <v>0</v>
          </cell>
          <cell r="N71">
            <v>16551.854850475767</v>
          </cell>
          <cell r="O71" t="str">
            <v>T66</v>
          </cell>
          <cell r="P71">
            <v>0</v>
          </cell>
          <cell r="Q71" t="str">
            <v>NA</v>
          </cell>
        </row>
        <row r="72">
          <cell r="L72">
            <v>67</v>
          </cell>
          <cell r="M72">
            <v>0</v>
          </cell>
          <cell r="N72">
            <v>16055.299204961493</v>
          </cell>
          <cell r="O72" t="str">
            <v>T67</v>
          </cell>
          <cell r="P72">
            <v>0</v>
          </cell>
          <cell r="Q72" t="str">
            <v>NA</v>
          </cell>
        </row>
        <row r="73">
          <cell r="L73">
            <v>68</v>
          </cell>
          <cell r="M73">
            <v>0</v>
          </cell>
          <cell r="N73">
            <v>15573.640228812648</v>
          </cell>
          <cell r="O73" t="str">
            <v>T68</v>
          </cell>
          <cell r="P73">
            <v>0</v>
          </cell>
          <cell r="Q73" t="str">
            <v>NA</v>
          </cell>
        </row>
        <row r="74">
          <cell r="L74">
            <v>69</v>
          </cell>
          <cell r="M74">
            <v>0</v>
          </cell>
          <cell r="N74">
            <v>15106.431021948269</v>
          </cell>
          <cell r="O74" t="str">
            <v>T69</v>
          </cell>
          <cell r="P74">
            <v>0</v>
          </cell>
          <cell r="Q74" t="str">
            <v>NA</v>
          </cell>
        </row>
        <row r="75">
          <cell r="L75">
            <v>70</v>
          </cell>
          <cell r="M75">
            <v>0</v>
          </cell>
          <cell r="N75">
            <v>14653.238091289821</v>
          </cell>
          <cell r="O75" t="str">
            <v>T70</v>
          </cell>
          <cell r="P75">
            <v>0</v>
          </cell>
          <cell r="Q75" t="str">
            <v>NA</v>
          </cell>
        </row>
        <row r="76">
          <cell r="L76">
            <v>71</v>
          </cell>
          <cell r="M76">
            <v>0</v>
          </cell>
          <cell r="N76">
            <v>14213.640948551125</v>
          </cell>
          <cell r="O76" t="str">
            <v>T71</v>
          </cell>
          <cell r="P76">
            <v>0</v>
          </cell>
          <cell r="Q76" t="str">
            <v>NA</v>
          </cell>
        </row>
        <row r="77">
          <cell r="L77">
            <v>72</v>
          </cell>
          <cell r="M77">
            <v>0</v>
          </cell>
          <cell r="N77">
            <v>13787.231720094591</v>
          </cell>
          <cell r="O77" t="str">
            <v>T72</v>
          </cell>
          <cell r="P77">
            <v>0</v>
          </cell>
          <cell r="Q77" t="str">
            <v>NA</v>
          </cell>
        </row>
        <row r="78">
          <cell r="L78">
            <v>73</v>
          </cell>
          <cell r="M78">
            <v>0</v>
          </cell>
          <cell r="N78">
            <v>13373.614768491752</v>
          </cell>
          <cell r="O78" t="str">
            <v>T73</v>
          </cell>
          <cell r="P78">
            <v>0</v>
          </cell>
          <cell r="Q78" t="str">
            <v>NA</v>
          </cell>
        </row>
        <row r="79">
          <cell r="L79">
            <v>74</v>
          </cell>
          <cell r="M79">
            <v>0</v>
          </cell>
          <cell r="N79">
            <v>12972.406325436999</v>
          </cell>
          <cell r="O79" t="str">
            <v>T74</v>
          </cell>
          <cell r="P79">
            <v>0</v>
          </cell>
          <cell r="Q79" t="str">
            <v>NA</v>
          </cell>
        </row>
        <row r="80">
          <cell r="L80">
            <v>75</v>
          </cell>
          <cell r="M80">
            <v>0</v>
          </cell>
          <cell r="N80">
            <v>12583.234135673889</v>
          </cell>
          <cell r="O80" t="str">
            <v>T75</v>
          </cell>
          <cell r="P80">
            <v>0</v>
          </cell>
          <cell r="Q80" t="str">
            <v>NA</v>
          </cell>
        </row>
        <row r="81">
          <cell r="L81">
            <v>76</v>
          </cell>
          <cell r="M81">
            <v>0</v>
          </cell>
          <cell r="N81">
            <v>12205.737111603672</v>
          </cell>
          <cell r="O81" t="str">
            <v>T76</v>
          </cell>
          <cell r="P81">
            <v>0</v>
          </cell>
          <cell r="Q81" t="str">
            <v>NA</v>
          </cell>
        </row>
        <row r="82">
          <cell r="L82">
            <v>77</v>
          </cell>
          <cell r="M82">
            <v>0</v>
          </cell>
          <cell r="N82">
            <v>11839.564998255562</v>
          </cell>
          <cell r="O82" t="str">
            <v>T77</v>
          </cell>
          <cell r="P82">
            <v>0</v>
          </cell>
          <cell r="Q82" t="str">
            <v>NA</v>
          </cell>
        </row>
        <row r="83">
          <cell r="L83">
            <v>78</v>
          </cell>
          <cell r="M83">
            <v>0</v>
          </cell>
          <cell r="N83">
            <v>11484.378048307895</v>
          </cell>
          <cell r="O83" t="str">
            <v>T78</v>
          </cell>
          <cell r="P83">
            <v>0</v>
          </cell>
          <cell r="Q83" t="str">
            <v>NA</v>
          </cell>
        </row>
        <row r="84">
          <cell r="L84">
            <v>79</v>
          </cell>
          <cell r="M84">
            <v>0</v>
          </cell>
          <cell r="N84">
            <v>11139.846706858658</v>
          </cell>
          <cell r="O84" t="str">
            <v>T79</v>
          </cell>
          <cell r="P84">
            <v>0</v>
          </cell>
          <cell r="Q84" t="str">
            <v>NA</v>
          </cell>
        </row>
        <row r="85">
          <cell r="L85">
            <v>80</v>
          </cell>
          <cell r="M85">
            <v>0</v>
          </cell>
          <cell r="N85">
            <v>10805.651305652898</v>
          </cell>
          <cell r="O85" t="str">
            <v>T80</v>
          </cell>
          <cell r="P85">
            <v>0</v>
          </cell>
          <cell r="Q85" t="str">
            <v>NA</v>
          </cell>
        </row>
        <row r="86">
          <cell r="L86">
            <v>81</v>
          </cell>
          <cell r="M86">
            <v>0</v>
          </cell>
          <cell r="N86">
            <v>10481.481766483312</v>
          </cell>
          <cell r="O86" t="str">
            <v>T81</v>
          </cell>
          <cell r="P86">
            <v>0</v>
          </cell>
          <cell r="Q86" t="str">
            <v>NA</v>
          </cell>
        </row>
        <row r="87">
          <cell r="L87">
            <v>82</v>
          </cell>
          <cell r="M87">
            <v>0</v>
          </cell>
          <cell r="N87">
            <v>10167.037313488812</v>
          </cell>
          <cell r="O87" t="str">
            <v>T82</v>
          </cell>
          <cell r="P87">
            <v>0</v>
          </cell>
          <cell r="Q87" t="str">
            <v>NA</v>
          </cell>
        </row>
        <row r="88">
          <cell r="L88">
            <v>83</v>
          </cell>
          <cell r="M88">
            <v>0</v>
          </cell>
          <cell r="N88">
            <v>9862.0261940841483</v>
          </cell>
          <cell r="O88" t="str">
            <v>T83</v>
          </cell>
          <cell r="P88">
            <v>0</v>
          </cell>
          <cell r="Q88" t="str">
            <v>NA</v>
          </cell>
        </row>
        <row r="89">
          <cell r="L89">
            <v>84</v>
          </cell>
          <cell r="M89">
            <v>0</v>
          </cell>
          <cell r="N89">
            <v>9566.1654082616242</v>
          </cell>
          <cell r="O89" t="str">
            <v>T84</v>
          </cell>
          <cell r="P89">
            <v>0</v>
          </cell>
          <cell r="Q89" t="str">
            <v>NA</v>
          </cell>
        </row>
        <row r="90">
          <cell r="L90">
            <v>85</v>
          </cell>
          <cell r="M90">
            <v>0</v>
          </cell>
          <cell r="N90">
            <v>9279.1804460137755</v>
          </cell>
          <cell r="O90" t="str">
            <v>T85</v>
          </cell>
          <cell r="P90">
            <v>0</v>
          </cell>
          <cell r="Q90" t="str">
            <v>NA</v>
          </cell>
        </row>
        <row r="91">
          <cell r="L91">
            <v>86</v>
          </cell>
          <cell r="M91">
            <v>0</v>
          </cell>
          <cell r="N91">
            <v>9000.8050326333614</v>
          </cell>
          <cell r="O91" t="str">
            <v>T86</v>
          </cell>
          <cell r="P91">
            <v>0</v>
          </cell>
          <cell r="Q91" t="str">
            <v>NA</v>
          </cell>
        </row>
        <row r="92">
          <cell r="L92">
            <v>87</v>
          </cell>
          <cell r="M92">
            <v>0</v>
          </cell>
          <cell r="N92">
            <v>8730.7808816543602</v>
          </cell>
          <cell r="O92" t="str">
            <v>T87</v>
          </cell>
          <cell r="P92">
            <v>0</v>
          </cell>
          <cell r="Q92" t="str">
            <v>NA</v>
          </cell>
        </row>
        <row r="93">
          <cell r="L93">
            <v>88</v>
          </cell>
          <cell r="M93">
            <v>0</v>
          </cell>
          <cell r="N93">
            <v>8468.8574552047285</v>
          </cell>
          <cell r="O93" t="str">
            <v>T88</v>
          </cell>
          <cell r="P93">
            <v>0</v>
          </cell>
          <cell r="Q93" t="str">
            <v>NA</v>
          </cell>
        </row>
        <row r="94">
          <cell r="L94">
            <v>89</v>
          </cell>
          <cell r="M94">
            <v>0</v>
          </cell>
          <cell r="N94">
            <v>8214.7917315485865</v>
          </cell>
          <cell r="O94" t="str">
            <v>T89</v>
          </cell>
          <cell r="P94">
            <v>0</v>
          </cell>
          <cell r="Q94" t="str">
            <v>NA</v>
          </cell>
        </row>
        <row r="95">
          <cell r="L95">
            <v>90</v>
          </cell>
          <cell r="M95">
            <v>0</v>
          </cell>
          <cell r="N95">
            <v>7968.3479796021284</v>
          </cell>
          <cell r="O95" t="str">
            <v>T90</v>
          </cell>
          <cell r="P95">
            <v>0</v>
          </cell>
          <cell r="Q95" t="str">
            <v>NA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 t="str">
            <v>J. Day</v>
          </cell>
          <cell r="B2">
            <v>104</v>
          </cell>
        </row>
        <row r="3">
          <cell r="A3" t="str">
            <v>J. Spieth</v>
          </cell>
          <cell r="B3">
            <v>89</v>
          </cell>
        </row>
        <row r="4">
          <cell r="A4" t="str">
            <v>R. McIlroy</v>
          </cell>
          <cell r="B4">
            <v>70</v>
          </cell>
        </row>
        <row r="5">
          <cell r="A5" t="str">
            <v>A. Scott</v>
          </cell>
          <cell r="B5">
            <v>67</v>
          </cell>
        </row>
        <row r="6">
          <cell r="A6" t="str">
            <v>B. Watson</v>
          </cell>
          <cell r="B6">
            <v>58</v>
          </cell>
        </row>
        <row r="7">
          <cell r="A7" t="str">
            <v>R. Fowler</v>
          </cell>
          <cell r="B7">
            <v>55</v>
          </cell>
        </row>
        <row r="8">
          <cell r="A8" t="str">
            <v>D. Johnson</v>
          </cell>
          <cell r="B8">
            <v>47</v>
          </cell>
        </row>
        <row r="9">
          <cell r="A9" t="str">
            <v>P. Mickelson</v>
          </cell>
          <cell r="B9">
            <v>41</v>
          </cell>
        </row>
        <row r="10">
          <cell r="A10" t="str">
            <v>H. Stenson</v>
          </cell>
          <cell r="B10">
            <v>29</v>
          </cell>
        </row>
        <row r="11">
          <cell r="A11" t="str">
            <v>J. Rose</v>
          </cell>
          <cell r="B11">
            <v>26</v>
          </cell>
        </row>
        <row r="12">
          <cell r="A12" t="str">
            <v>L. Oosthuizen</v>
          </cell>
          <cell r="B12">
            <v>19</v>
          </cell>
        </row>
        <row r="13">
          <cell r="A13" t="str">
            <v>H. Matsuyama</v>
          </cell>
          <cell r="B13">
            <v>7</v>
          </cell>
        </row>
        <row r="14">
          <cell r="A14" t="str">
            <v>C. Schwartzel</v>
          </cell>
          <cell r="B14">
            <v>7</v>
          </cell>
        </row>
        <row r="15">
          <cell r="A15" t="str">
            <v>P. Reed</v>
          </cell>
          <cell r="B15">
            <v>7</v>
          </cell>
        </row>
        <row r="16">
          <cell r="A16" t="str">
            <v>Z. Johnson</v>
          </cell>
          <cell r="B16">
            <v>6</v>
          </cell>
        </row>
        <row r="17">
          <cell r="A17" t="str">
            <v>B. Snedeker</v>
          </cell>
          <cell r="B17">
            <v>5</v>
          </cell>
        </row>
        <row r="18">
          <cell r="A18" t="str">
            <v>J. Walker</v>
          </cell>
          <cell r="B18">
            <v>5</v>
          </cell>
        </row>
        <row r="19">
          <cell r="A19" t="str">
            <v>M. Kuchar</v>
          </cell>
          <cell r="B19">
            <v>4</v>
          </cell>
        </row>
        <row r="20">
          <cell r="A20" t="str">
            <v>R. Cabrera-Bello</v>
          </cell>
          <cell r="B20">
            <v>4</v>
          </cell>
        </row>
        <row r="21">
          <cell r="A21" t="str">
            <v>S. Garcia</v>
          </cell>
          <cell r="B21">
            <v>4</v>
          </cell>
        </row>
        <row r="22">
          <cell r="A22" t="str">
            <v>D. Willett</v>
          </cell>
          <cell r="B22">
            <v>4</v>
          </cell>
        </row>
        <row r="23">
          <cell r="A23" t="str">
            <v>B. Koepka</v>
          </cell>
          <cell r="B23">
            <v>3</v>
          </cell>
        </row>
        <row r="24">
          <cell r="A24" t="str">
            <v>P. Casey</v>
          </cell>
          <cell r="B24">
            <v>2</v>
          </cell>
        </row>
        <row r="25">
          <cell r="A25" t="str">
            <v>B. DeChambeau</v>
          </cell>
          <cell r="B25">
            <v>2</v>
          </cell>
        </row>
        <row r="26">
          <cell r="A26" t="str">
            <v>C. Hoffman</v>
          </cell>
          <cell r="B26">
            <v>2</v>
          </cell>
        </row>
        <row r="27">
          <cell r="A27" t="str">
            <v>K. Kisner</v>
          </cell>
          <cell r="B27">
            <v>2</v>
          </cell>
        </row>
        <row r="28">
          <cell r="A28" t="str">
            <v>M. Leishman</v>
          </cell>
          <cell r="B28">
            <v>2</v>
          </cell>
        </row>
        <row r="29">
          <cell r="A29" t="str">
            <v>J. Dufner</v>
          </cell>
          <cell r="B29">
            <v>2</v>
          </cell>
        </row>
        <row r="30">
          <cell r="A30" t="str">
            <v>K. Bradley</v>
          </cell>
          <cell r="B30">
            <v>1</v>
          </cell>
        </row>
        <row r="31">
          <cell r="A31" t="str">
            <v>R. Knox</v>
          </cell>
          <cell r="B31">
            <v>1</v>
          </cell>
        </row>
        <row r="32">
          <cell r="A32" t="str">
            <v>G. McDowell</v>
          </cell>
          <cell r="B32">
            <v>1</v>
          </cell>
        </row>
        <row r="33">
          <cell r="A33" t="str">
            <v>T. Merritt</v>
          </cell>
          <cell r="B33">
            <v>1</v>
          </cell>
        </row>
        <row r="34">
          <cell r="A34" t="str">
            <v>V. Taylor</v>
          </cell>
          <cell r="B34">
            <v>1</v>
          </cell>
        </row>
        <row r="35">
          <cell r="A35" t="str">
            <v>J. Thomas</v>
          </cell>
          <cell r="B35">
            <v>1</v>
          </cell>
        </row>
        <row r="36">
          <cell r="A36" t="str">
            <v>C. Smith</v>
          </cell>
          <cell r="B36">
            <v>1</v>
          </cell>
        </row>
        <row r="37">
          <cell r="A37" t="str">
            <v>C. Kirk</v>
          </cell>
          <cell r="B37">
            <v>1</v>
          </cell>
        </row>
        <row r="38">
          <cell r="A38" t="str">
            <v>E. Els</v>
          </cell>
          <cell r="B38">
            <v>1</v>
          </cell>
        </row>
        <row r="39">
          <cell r="A39" t="str">
            <v>A. Cabrera</v>
          </cell>
          <cell r="B39">
            <v>1</v>
          </cell>
        </row>
        <row r="40">
          <cell r="A40" t="str">
            <v>J. Holmes</v>
          </cell>
          <cell r="B40">
            <v>1</v>
          </cell>
        </row>
        <row r="41">
          <cell r="A41" t="str">
            <v>B. Haas</v>
          </cell>
          <cell r="B41">
            <v>1</v>
          </cell>
        </row>
        <row r="42">
          <cell r="A42" t="str">
            <v>D. Berger</v>
          </cell>
          <cell r="B42">
            <v>0</v>
          </cell>
        </row>
        <row r="43">
          <cell r="A43" t="str">
            <v>L. Westwood</v>
          </cell>
          <cell r="B43">
            <v>0</v>
          </cell>
        </row>
        <row r="44">
          <cell r="A44" t="str">
            <v>M. Fitzpatrick</v>
          </cell>
          <cell r="B44">
            <v>0</v>
          </cell>
        </row>
        <row r="45">
          <cell r="A45" t="str">
            <v>S. Kaufman</v>
          </cell>
          <cell r="B45">
            <v>0</v>
          </cell>
        </row>
        <row r="46">
          <cell r="A46" t="str">
            <v>K. Streelman</v>
          </cell>
          <cell r="B46">
            <v>0</v>
          </cell>
        </row>
        <row r="47">
          <cell r="A47" t="str">
            <v>D. Clarke</v>
          </cell>
          <cell r="B47">
            <v>0</v>
          </cell>
        </row>
        <row r="48">
          <cell r="A48" t="str">
            <v>H. English</v>
          </cell>
          <cell r="B48">
            <v>0</v>
          </cell>
        </row>
        <row r="49">
          <cell r="A49" t="str">
            <v>B. Grace</v>
          </cell>
          <cell r="B49">
            <v>0</v>
          </cell>
        </row>
        <row r="50">
          <cell r="A50" t="str">
            <v>B. Horschel</v>
          </cell>
          <cell r="B50">
            <v>0</v>
          </cell>
        </row>
        <row r="51">
          <cell r="A51" t="str">
            <v>T. Jaidee</v>
          </cell>
          <cell r="B51">
            <v>0</v>
          </cell>
        </row>
        <row r="52">
          <cell r="A52" t="str">
            <v>R. Langasque</v>
          </cell>
          <cell r="B52">
            <v>0</v>
          </cell>
        </row>
        <row r="53">
          <cell r="A53" t="str">
            <v>D. Lee</v>
          </cell>
          <cell r="B53">
            <v>0</v>
          </cell>
        </row>
        <row r="54">
          <cell r="A54" t="str">
            <v>D. Lingmerth</v>
          </cell>
          <cell r="B54">
            <v>0</v>
          </cell>
        </row>
        <row r="55">
          <cell r="A55" t="str">
            <v>D. Love III</v>
          </cell>
          <cell r="B55">
            <v>0</v>
          </cell>
        </row>
        <row r="56">
          <cell r="A56" t="str">
            <v>H. Mahan</v>
          </cell>
          <cell r="B56">
            <v>0</v>
          </cell>
        </row>
        <row r="57">
          <cell r="A57" t="str">
            <v>K. Na</v>
          </cell>
          <cell r="B57">
            <v>0</v>
          </cell>
        </row>
        <row r="58">
          <cell r="A58" t="str">
            <v>S. Piercy</v>
          </cell>
          <cell r="B58">
            <v>0</v>
          </cell>
        </row>
        <row r="59">
          <cell r="A59" t="str">
            <v>I. Poulter</v>
          </cell>
          <cell r="B59">
            <v>0</v>
          </cell>
        </row>
        <row r="60">
          <cell r="A60" t="str">
            <v>S. Schmitz</v>
          </cell>
          <cell r="B60">
            <v>0</v>
          </cell>
        </row>
        <row r="61">
          <cell r="A61" t="str">
            <v>B. Wiesberger</v>
          </cell>
          <cell r="B61">
            <v>0</v>
          </cell>
        </row>
        <row r="62">
          <cell r="A62" t="str">
            <v>J. Donaldson</v>
          </cell>
          <cell r="B62">
            <v>0</v>
          </cell>
        </row>
        <row r="63">
          <cell r="A63" t="str">
            <v>V. Dubuisson</v>
          </cell>
          <cell r="B63">
            <v>0</v>
          </cell>
        </row>
        <row r="64">
          <cell r="A64" t="str">
            <v>F. Gomez</v>
          </cell>
          <cell r="B64">
            <v>0</v>
          </cell>
        </row>
        <row r="65">
          <cell r="A65" t="str">
            <v>E. Grillo</v>
          </cell>
          <cell r="B65">
            <v>0</v>
          </cell>
        </row>
        <row r="66">
          <cell r="A66" t="str">
            <v>B. Langer</v>
          </cell>
          <cell r="B66">
            <v>0</v>
          </cell>
        </row>
        <row r="67">
          <cell r="A67" t="str">
            <v>T. Watson</v>
          </cell>
          <cell r="B67">
            <v>0</v>
          </cell>
        </row>
        <row r="68">
          <cell r="A68" t="str">
            <v>C. Wood</v>
          </cell>
          <cell r="B68">
            <v>0</v>
          </cell>
        </row>
        <row r="69">
          <cell r="A69" t="str">
            <v>K. Aphibarnrat</v>
          </cell>
          <cell r="B69">
            <v>0</v>
          </cell>
        </row>
        <row r="70">
          <cell r="A70" t="str">
            <v>M. Weir</v>
          </cell>
          <cell r="B70">
            <v>0</v>
          </cell>
        </row>
        <row r="71">
          <cell r="A71" t="str">
            <v>P. Chaplet</v>
          </cell>
          <cell r="B71">
            <v>0</v>
          </cell>
        </row>
        <row r="72">
          <cell r="A72" t="str">
            <v>J. Herman</v>
          </cell>
          <cell r="B72">
            <v>0</v>
          </cell>
        </row>
        <row r="73">
          <cell r="A73" t="str">
            <v>S. Lyle</v>
          </cell>
          <cell r="B73">
            <v>0</v>
          </cell>
        </row>
        <row r="74">
          <cell r="A74" t="str">
            <v>M. O'Meara</v>
          </cell>
          <cell r="B74">
            <v>0</v>
          </cell>
        </row>
        <row r="75">
          <cell r="A75" t="str">
            <v>B. An</v>
          </cell>
          <cell r="B75">
            <v>0</v>
          </cell>
        </row>
        <row r="76">
          <cell r="A76" t="str">
            <v>D. Bard</v>
          </cell>
          <cell r="B76">
            <v>0</v>
          </cell>
        </row>
        <row r="77">
          <cell r="A77" t="str">
            <v>C. Jin</v>
          </cell>
          <cell r="B77">
            <v>0</v>
          </cell>
        </row>
        <row r="78">
          <cell r="A78" t="str">
            <v>L. Mize</v>
          </cell>
          <cell r="B78">
            <v>0</v>
          </cell>
        </row>
        <row r="79">
          <cell r="A79" t="str">
            <v>W. Simpson</v>
          </cell>
          <cell r="B79">
            <v>0</v>
          </cell>
        </row>
        <row r="80">
          <cell r="A80" t="str">
            <v>V. Singh</v>
          </cell>
          <cell r="B80">
            <v>0</v>
          </cell>
        </row>
        <row r="81">
          <cell r="A81" t="str">
            <v>I. Woosnam</v>
          </cell>
          <cell r="B81">
            <v>0</v>
          </cell>
        </row>
        <row r="82">
          <cell r="A82" t="str">
            <v>T. Immelman</v>
          </cell>
          <cell r="B82">
            <v>0</v>
          </cell>
        </row>
        <row r="83">
          <cell r="A83" t="str">
            <v>A. Sullivan</v>
          </cell>
          <cell r="B83">
            <v>0</v>
          </cell>
        </row>
        <row r="84">
          <cell r="A84" t="str">
            <v>S. Bowditch</v>
          </cell>
          <cell r="B84">
            <v>0</v>
          </cell>
        </row>
        <row r="85">
          <cell r="A85" t="str">
            <v>R. Streb</v>
          </cell>
          <cell r="B85">
            <v>0</v>
          </cell>
        </row>
        <row r="86">
          <cell r="A86" t="str">
            <v>S. Kjeldsen</v>
          </cell>
          <cell r="B86">
            <v>0</v>
          </cell>
        </row>
        <row r="87">
          <cell r="A87" t="str">
            <v>A. Lahiri</v>
          </cell>
          <cell r="B87">
            <v>0</v>
          </cell>
        </row>
        <row r="88">
          <cell r="A88" t="str">
            <v>R. Moore</v>
          </cell>
          <cell r="B88">
            <v>0</v>
          </cell>
        </row>
        <row r="89">
          <cell r="A89" t="str">
            <v>S. Lowry</v>
          </cell>
          <cell r="B89">
            <v>0</v>
          </cell>
        </row>
        <row r="90">
          <cell r="A90" t="str">
            <v>M. Kaymer</v>
          </cell>
          <cell r="B90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llyjacob" refreshedDate="42468.697503124997" createdVersion="4" refreshedVersion="4" minRefreshableVersion="3" recordCount="959">
  <cacheSource type="worksheet">
    <worksheetSource ref="A1:C960" sheet="Entry List"/>
  </cacheSource>
  <cacheFields count="3">
    <cacheField name="Entry" numFmtId="0">
      <sharedItems count="137">
        <s v="Foley"/>
        <s v="Breeze34 #2"/>
        <s v="klogue10"/>
        <s v="Green Jacket"/>
        <s v="Rick K"/>
        <s v="turfit2"/>
        <s v="AFish1"/>
        <s v="Oak"/>
        <s v="CeeDee"/>
        <s v="Breeze34 #1"/>
        <s v="Chuck47"/>
        <s v="GoDucks"/>
        <s v="GOD #1"/>
        <s v="PGATechGuy"/>
        <s v="smttyglf "/>
        <s v="Texas PaPaw"/>
        <s v="Ted"/>
        <s v="Mulligan "/>
        <s v="Not A Chance"/>
        <s v="OSU Steeler"/>
        <s v="Pitbull"/>
        <s v="Short timer"/>
        <s v="Butchie Boy"/>
        <s v="Judge Smails"/>
        <s v="Push 'Em"/>
        <s v="Jaybird60"/>
        <s v="Zoomer"/>
        <s v="BacNaz"/>
        <s v="team nazzy"/>
        <s v="Stretch"/>
        <s v="Spalding Smails"/>
        <s v="BdgrGlfr"/>
        <s v="Give me a break!!"/>
        <s v="5 Winners"/>
        <s v="Ambernic"/>
        <s v="Big Daddy"/>
        <s v="Coach Cox"/>
        <s v="HAPPY HARRY"/>
        <s v="Oaks"/>
        <s v="Vanna Speaks"/>
        <s v="AFish"/>
        <s v="Irish Elvis"/>
        <s v="Swifty For Life"/>
        <s v="kcrosley"/>
        <s v="miam224"/>
        <s v="Sow Dawg"/>
        <s v="DZ"/>
        <s v="Perfect Spiral"/>
        <s v="Beth's Winners"/>
        <s v="Still Pushin"/>
        <s v="Drewski"/>
        <s v="Manley"/>
        <s v="Anna Banana"/>
        <s v="WhoDey"/>
        <s v="KKasual #2"/>
        <s v="Boomer"/>
        <s v="WahoosStillLive"/>
        <s v="cachee"/>
        <s v="BOBBY J"/>
        <s v="Vertigo Man"/>
        <s v="Master Po"/>
        <s v="Stinky Nut"/>
        <s v="ALLIEDWIRE2"/>
        <s v="Tiff"/>
        <s v="KKasual #1"/>
        <s v="Ripple Effect"/>
        <s v="bptacek"/>
        <s v="billymo3"/>
        <s v="GOD #2"/>
        <s v="ChrisH"/>
        <s v="papersman"/>
        <s v="Brown-Ripple"/>
        <s v="Ed's Americans"/>
        <s v="Philman911"/>
        <s v="Texas Nanny"/>
        <s v="TStackMoney"/>
        <s v="R-H #1"/>
        <s v="Duhawk81"/>
        <s v="Schreiner1"/>
        <s v="billymo1"/>
        <s v="Steve P"/>
        <s v="Kwilly"/>
        <s v="Mandog"/>
        <s v="Nilsy"/>
        <s v="Longandwrong"/>
        <s v="South of the Boarder"/>
        <s v="chefpatty"/>
        <s v="Baller"/>
        <s v="Team Kelly"/>
        <s v="Golden Girls"/>
        <s v="packboy"/>
        <s v="Coachwad"/>
        <s v="Zesus"/>
        <s v="D&amp;E"/>
        <s v="Schreiner2"/>
        <s v="&quot;Johnny Come Lately&quot;"/>
        <s v="TRF2"/>
        <s v="Rudy"/>
        <s v="jopupsdad"/>
        <s v="Connor's Champs"/>
        <s v="FlashGordon's"/>
        <s v="Jeff Stassel"/>
        <s v="Cramer"/>
        <s v="Andy"/>
        <s v="Ed's Ferners"/>
        <s v="Boom Boom"/>
        <s v="Frodo"/>
        <s v="Big Delicious "/>
        <s v="AMP"/>
        <s v="BRUCE"/>
        <s v="billymo2"/>
        <s v="Push 'Em All Day"/>
        <s v="Longhitter "/>
        <s v="ChaseG"/>
        <s v="Memphis Raines"/>
        <s v="Chip"/>
        <s v="Dick"/>
        <s v="Pimp Master Flex Face"/>
        <s v="Broome"/>
        <s v="East Coast"/>
        <s v="kat"/>
        <s v="GHOST"/>
        <s v="Big Shooter"/>
        <s v="TRF1"/>
        <s v="sportsjill"/>
        <s v="Biscuit Boys"/>
        <s v="cardboy"/>
        <s v="Doonie"/>
        <s v="TRF3"/>
        <s v="KILLER"/>
        <s v="ALLIEDWIRE1"/>
        <s v="Dragoy"/>
        <s v="Hondo"/>
        <s v="Stat"/>
        <s v="Odie"/>
        <s v="Pin Seeker"/>
        <s v="R-H #2"/>
      </sharedItems>
    </cacheField>
    <cacheField name="Player" numFmtId="0">
      <sharedItems containsMixedTypes="1" containsNumber="1" containsInteger="1" minValue="267" maxValue="295" count="58">
        <s v="R. Fowler"/>
        <s v="J. Day"/>
        <s v="R. McIlroy"/>
        <s v="L. Oosthuizen"/>
        <s v="J. Spieth"/>
        <s v="B. Watson"/>
        <s v="A. Scott"/>
        <s v="R. Cabrera-Bello"/>
        <s v="H. Stenson"/>
        <s v="D. Johnson"/>
        <s v="Z. Johnson"/>
        <s v="P. Casey"/>
        <s v="B. Snedeker"/>
        <s v="P. Mickelson"/>
        <s v="M. Leishman"/>
        <s v="J. Holmes"/>
        <s v="B. Koepka"/>
        <s v="J. Rose"/>
        <s v="V. Taylor"/>
        <s v="J. Dufner"/>
        <s v="S. Garcia"/>
        <s v="H. Matsuyama"/>
        <s v="C. Hoffman"/>
        <s v="J. Walker"/>
        <s v="J. Thomas"/>
        <s v="A. Cabrera"/>
        <s v="R. Knox"/>
        <s v="M. Kuchar"/>
        <s v="C. Schwartzel"/>
        <s v="C. Kirk"/>
        <s v="P. Reed"/>
        <s v="B. DeChambeau"/>
        <s v="K. Bradley"/>
        <s v="T. Merritt"/>
        <s v="K. Kisner"/>
        <s v="D. Willett"/>
        <s v="G. McDowell"/>
        <s v="B. Haas"/>
        <s v="E. Els"/>
        <s v="C. Smith"/>
        <s v="Tie 1"/>
        <s v="Tie 2"/>
        <n v="272" u="1"/>
        <n v="275" u="1"/>
        <n v="278" u="1"/>
        <n v="268" u="1"/>
        <n v="284" u="1"/>
        <n v="271" u="1"/>
        <n v="274" u="1"/>
        <n v="277" u="1"/>
        <n v="280" u="1"/>
        <n v="267" u="1"/>
        <n v="270" u="1"/>
        <n v="273" u="1"/>
        <n v="276" u="1"/>
        <n v="279" u="1"/>
        <n v="295" u="1"/>
        <n v="282" u="1"/>
      </sharedItems>
    </cacheField>
    <cacheField name="Ex. Payout" numFmtId="0">
      <sharedItems containsMixedTypes="1" containsNumber="1" minValue="267" maxValue="1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llyjacob" refreshedDate="42468.697504861113" createdVersion="4" refreshedVersion="4" minRefreshableVersion="3" recordCount="16401">
  <cacheSource type="worksheet">
    <worksheetSource ref="A1:G16402" sheet="Raw Stats"/>
  </cacheSource>
  <cacheFields count="7">
    <cacheField name="Stat" numFmtId="0">
      <sharedItems count="49">
        <s v="2012 - Driving Distance"/>
        <s v="2012 - Masters"/>
        <s v="2013 - Previous Masters"/>
        <s v="2012 - OWR"/>
        <s v="2013 - Previous OWR"/>
        <s v="2012 - Scrambling"/>
        <s v="2012 - Strokes Gained Putting"/>
        <s v="2012 - WR"/>
        <s v="2013 - Driving Distance"/>
        <s v="2013 - Masters"/>
        <s v="2014 - Previous Masters"/>
        <s v="2013 - OWR"/>
        <s v="2014 - Previous OWR"/>
        <s v="2013 - Scrambling"/>
        <s v="2013 - Strokes Gained Putting"/>
        <s v="2013 - WR"/>
        <s v="2014 - Driving Distance"/>
        <s v="2014 - Masters"/>
        <s v="2015 - Previous Masters"/>
        <s v="2014 - OWR"/>
        <s v="2015 - Previous OWR"/>
        <s v="2014 - Scrambling"/>
        <s v="2014 - Strokes Gained Putting"/>
        <s v="2014 - WR"/>
        <s v="2015 - Driving Distance"/>
        <s v="2015 - Masters"/>
        <s v="2016 - Previous Masters"/>
        <s v="2015 - OWR"/>
        <s v="2016 - Previous OWR"/>
        <s v="2015 - Scrambling"/>
        <s v="2015 - Strokes Gained Putting"/>
        <s v="2015 - WR"/>
        <s v="2016 - Driving Distance"/>
        <s v="2016 - OWR"/>
        <s v="2016 - Scrambling"/>
        <s v="2016 - Strokes Gained Putting"/>
        <s v="2016 - WR"/>
        <s v="2012 - Previous Masters"/>
        <s v="2012 - Previous OWR"/>
        <s v="2016 - Strokes Gained T2G"/>
        <s v="2015 - Strokes Gained T2G"/>
        <s v="2014 - Strokes Gained T2G"/>
        <s v="2013 - Strokes Gained T2G"/>
        <s v="2012 - Strokes Gained T2G"/>
        <s v="2016 - Top 10 Finish"/>
        <s v="2015 - Top 10 Finish"/>
        <s v="2014 - Top 10 Finish"/>
        <s v="2013 - Top 10 Finish"/>
        <s v="2012 - Top 10 Finish"/>
      </sharedItems>
    </cacheField>
    <cacheField name="RANK THIS WEEK" numFmtId="0">
      <sharedItems containsMixedTypes="1" containsNumber="1" containsInteger="1" minValue="1" maxValue="998"/>
    </cacheField>
    <cacheField name="Tie Check" numFmtId="0">
      <sharedItems containsMixedTypes="1" containsNumber="1" containsInteger="1" minValue="1" maxValue="3"/>
    </cacheField>
    <cacheField name="Rank" numFmtId="1">
      <sharedItems containsMixedTypes="1" containsNumber="1" containsInteger="1" minValue="1" maxValue="998"/>
    </cacheField>
    <cacheField name="New Rank" numFmtId="1">
      <sharedItems containsMixedTypes="1" containsNumber="1" containsInteger="1" minValue="1" maxValue="998"/>
    </cacheField>
    <cacheField name="PLAYER NAME" numFmtId="0">
      <sharedItems/>
    </cacheField>
    <cacheField name="Name" numFmtId="0">
      <sharedItems count="1721">
        <s v="Bubba Watson"/>
        <s v="Charlie Beljan"/>
        <s v="Robert Garrigus"/>
        <s v="Dustin Johnson"/>
        <s v="Rory McIlroy"/>
        <s v="J.B. Holmes"/>
        <s v="Jason Day"/>
        <s v="Kyle Stanley"/>
        <s v="John Daly"/>
        <s v="Adam Scott"/>
        <s v="Jhonattan Vegas"/>
        <s v="Scott Piercy"/>
        <s v="Graham DeLaet"/>
        <s v="Jason Kokrak"/>
        <s v="Ryan Palmer"/>
        <s v="Keegan Bradley"/>
        <s v="Scott Stallings"/>
        <s v="Gary Woodland"/>
        <s v="Seung-Yul Noh"/>
        <s v="Harris English"/>
        <s v="Bobby Gates"/>
        <s v="Angel Cabrera"/>
        <s v="Louis Oosthuizen"/>
        <s v="Troy Kelly"/>
        <s v="Brandt Jobe"/>
        <s v="Troy Matteson"/>
        <s v="Josh Teater"/>
        <s v="Martin Laird"/>
        <s v="Lee Westwood"/>
        <s v="Harrison Frazar"/>
        <s v="Sean O'Hair"/>
        <s v="Tiger Woods"/>
        <s v="Erik Compton"/>
        <s v="Tommy Gainey"/>
        <s v="Carl Pettersson"/>
        <s v="Boo Weekley"/>
        <s v="Nick Watney"/>
        <s v="Jimmy Walker"/>
        <s v="Davis Love III"/>
        <s v="Bo Van Pelt"/>
        <s v="Greg Owen"/>
        <s v="Charl Schwartzel"/>
        <s v="Mark Anderson"/>
        <s v="Daniel Chopra"/>
        <s v="Edward Loar"/>
        <s v="Charley Hoffman"/>
        <s v="John Rollins"/>
        <s v="Vijay Singh"/>
        <s v="Martin Flores"/>
        <s v="Robert Karlsson"/>
        <s v="Charles Howell III"/>
        <s v="Ernie Els"/>
        <s v="Phil Mickelson"/>
        <s v="Chris Couch"/>
        <s v="Garth Mulroy"/>
        <s v="Matt Jones"/>
        <s v="Padraig Harrington"/>
        <s v="John Merrick"/>
        <s v="Kevin Chappell"/>
        <s v="Rickie Fowler"/>
        <s v="Hunter Mahan"/>
        <s v="Kevin Stadler"/>
        <s v="Kevin Streelman"/>
        <s v="Jason Dufner"/>
        <s v="Sergio Garcia"/>
        <s v="Bill Haas"/>
        <s v="D.J. Trahan"/>
        <s v="Aaron Baddeley"/>
        <s v="Andres Romero"/>
        <s v="Jeff Overton"/>
        <s v="Ricky Barnes"/>
        <s v="Danny Lee"/>
        <s v="Chris Kirk"/>
        <s v="Bud Cauley"/>
        <s v="Pat Perez"/>
        <s v="Stephen Gangluff"/>
        <s v="Scott Brown"/>
        <s v="James Driscoll"/>
        <s v="John Senden"/>
        <s v="Justin Rose"/>
        <s v="Trevor Immelman"/>
        <s v="Mathew Goggin"/>
        <s v="Roberto Castro"/>
        <s v="Bill Lunde"/>
        <s v="Cameron Tringale"/>
        <s v="Will Claxton"/>
        <s v="Brian Harman"/>
        <s v="Camilo Villegas"/>
        <s v="Billy Horschel"/>
        <s v="Chad Campbell"/>
        <s v="Geoff Ogilvy"/>
        <s v="Kyle Reifers"/>
        <s v="Ryo Ishikawa"/>
        <s v="J.J. Killeen"/>
        <s v="Sangmoon Bae"/>
        <s v="Henrik Stenson"/>
        <s v="Jonathan Byrd"/>
        <s v="Miguel Angel Carballo"/>
        <s v="Marc Leishman"/>
        <s v="Tim Herron"/>
        <s v="Daniel Summerhays"/>
        <s v="Derek Lamely"/>
        <s v="Tom Gillis"/>
        <s v="Roland Thatcher"/>
        <s v="Brendan Steele"/>
        <s v="Brendon de Jonge"/>
        <s v="George McNeill"/>
        <s v="Rod Pampling"/>
        <s v="Stewart Cink"/>
        <s v="Brandt Snedeker"/>
        <s v="Webb Simpson"/>
        <s v="Blake Adams"/>
        <s v="John Huh"/>
        <s v="Matt Bettencourt"/>
        <s v="J.J. Henry"/>
        <s v="Kevin Kisner"/>
        <s v="Hunter Haas"/>
        <s v="Ryan Moore"/>
        <s v="Freddie Jacobson"/>
        <s v="Rory Sabbatini"/>
        <s v="Steve Wheatcroft"/>
        <s v="Ben Crane"/>
        <s v="Billy Mayfair"/>
        <s v="David Hearn"/>
        <s v="Robert Allenby"/>
        <s v="Chris Stroud"/>
        <s v="Jonas Blixt"/>
        <s v="Matt Kuchar"/>
        <s v="Vaughn Taylor"/>
        <s v="Dicky Pride"/>
        <s v="Marco Dawson"/>
        <s v="Russell Knox"/>
        <s v="Sung Kang"/>
        <s v="Charlie Wi"/>
        <s v="Richard Lee"/>
        <s v="Graeme McDowell"/>
        <s v="Matt Every"/>
        <s v="Steve Stricker"/>
        <s v="Tommy Biershenk"/>
        <s v="William McGirt"/>
        <s v="Jeff Maggert"/>
        <s v="Bob Estes"/>
        <s v="Cameron Beckman"/>
        <s v="Arjun Atwal"/>
        <s v="Ian Poulter"/>
        <s v="Y.E. Yang"/>
        <s v="Alexandre Rocha"/>
        <s v="Kris Blanks"/>
        <s v="Michael Bradley"/>
        <s v="Ted Potter, Jr."/>
        <s v="Kyle Thompson"/>
        <s v="D.A. Points"/>
        <s v="Johnson Wagner"/>
        <s v="Nathan Green"/>
        <s v="Spencer Levin"/>
        <s v="Stephen Ames"/>
        <s v="Brendon Todd"/>
        <s v="Michael Thompson"/>
        <s v="Stuart Appleby"/>
        <s v="Ken Duke"/>
        <s v="Chez Reavie"/>
        <s v="K.J. Choi"/>
        <s v="Greg Chalmers"/>
        <s v="Gary Christian"/>
        <s v="Kevin Na"/>
        <s v="John Mallinger"/>
        <s v="Scott Dunlap"/>
        <s v="Zach Johnson"/>
        <s v="Rocco Mediate"/>
        <s v="Luke Donald"/>
        <s v="Jim Furyk"/>
        <s v="Justin Leonard"/>
        <s v="Patrick Sheehan"/>
        <s v="Jason Bohn"/>
        <s v="Heath Slocum"/>
        <s v="David Mathis"/>
        <s v="Brian Gay"/>
        <s v="Bryce Molder"/>
        <s v="Brian Davis"/>
        <s v="Tim Clark"/>
        <s v="Ryuji Imada"/>
        <s v="Jerry Kelly"/>
        <s v="Mark Wilson"/>
        <s v="David Toms"/>
        <s v="Billy Hurley III"/>
        <s v="Ben Curtis"/>
        <s v="Tom Pernice Jr."/>
        <s v="Chris DiMarco"/>
        <s v="Colt Knost"/>
        <s v="Gavin Coles"/>
        <s v="Nick O'Hern"/>
        <s v="Peter Hanson"/>
        <s v="Fred Couples"/>
        <s v="Francesco Molinari"/>
        <s v="Anders Hansen"/>
        <s v="Paul Lawrie"/>
        <s v="Sang-Moon Bae"/>
        <s v="Thomas Bjorn"/>
        <s v="Martin Kaymer"/>
        <s v="Patrick Cantlay"/>
        <s v="Ross Fisher"/>
        <s v="Hideki Matsuyama"/>
        <s v="Scott Verplank"/>
        <s v="Miguel Jimenez"/>
        <s v="Edoardo Molinari"/>
        <s v="Gonzalo Fdez-Castano"/>
        <s v="Kelly Kraft"/>
        <s v="Alvaro Quiros"/>
        <s v="Ben Crenshaw"/>
        <s v="Bernhard Langer"/>
        <s v="Bryden MacPherson"/>
        <s v="Corbin Mills"/>
        <s v="Craig Stadler"/>
        <s v="Darren Clarke"/>
        <s v="Ian Woosnam"/>
        <s v="Jose Maria Olazabal"/>
        <s v="K.T. Kim"/>
        <s v="Larry Mize"/>
        <s v="Lucas Glover"/>
        <s v="Mike Weir"/>
        <s v="Paul Casey"/>
        <s v="Randal Lewis"/>
        <s v="Sandy Lyle"/>
        <s v="Simon Dyson"/>
        <s v="Tom Watson"/>
        <s v="Branden Grace"/>
        <s v="Nicolas Colsaerts"/>
        <s v="Hiroyuki Fujita"/>
        <s v="Matteo Manassero"/>
        <s v="David Lynn"/>
        <s v="Jamie Donaldson"/>
        <s v="George Coetzee"/>
        <s v="Thorbjorn Olesen"/>
        <s v="Shane Lowry"/>
        <s v="Miguel Angel Jimenez"/>
        <s v="Marcus Fraser"/>
        <s v="Alexander Noren"/>
        <s v="Richie Ramsay"/>
        <s v="Rafa Cabrera Bello"/>
        <s v="Marcel Siem"/>
        <s v="Bernd Wiesberger"/>
        <s v="Thaworn Wiratchant"/>
        <s v="Brendan Jones"/>
        <s v="Toru Taniguchi"/>
        <s v="Kristoffer Broberg"/>
        <s v="Thongchai Jaidee"/>
        <s v="Pablo Larrazabal"/>
        <s v="Fredrik Andersson Hed"/>
        <s v="Gaganjeet Bhullar"/>
        <s v="Danny Willett"/>
        <s v="Jeev Milkha Singh"/>
        <s v="Stephen Gallacher"/>
        <s v="Koumei Oda"/>
        <s v="Scott Jamieson"/>
        <s v="Yuta Ikeda"/>
        <s v="Toshinori Muto"/>
        <s v="Robert Rock"/>
        <s v="Retief Goosen"/>
        <s v="Joost Luiten"/>
        <s v="Casey Wittenberg"/>
        <s v="Juvic Pagunsan"/>
        <s v="Thomas Aiken"/>
        <s v="Luke Guthrie"/>
        <s v="Hyung-Sung Kim"/>
        <s v="Raphael Jacquelin"/>
        <s v="Yoshinori Fujimoto"/>
        <s v="Kenichi Kuboya"/>
        <s v="Russell Henley"/>
        <s v="Victor Dubuisson"/>
        <s v="Michael Hoey"/>
        <s v="Chris Wood"/>
        <s v="Brad Kennedy"/>
        <s v="Jaco Van Zyl"/>
        <s v="Darren Fichardt"/>
        <s v="Richard Sterne"/>
        <s v="Peter Lawrie"/>
        <s v="Jung-gon Hwang"/>
        <s v="Hyun-woo Ryu"/>
        <s v="Soren Kjeldsen"/>
        <s v="Shingo Katayama"/>
        <s v="Prom Meesawat"/>
        <s v="Gregory Bourdy"/>
        <s v="Romain Wattel"/>
        <s v="Wu Ashun"/>
        <s v="Kurt Barnes"/>
        <s v="Kyoung-Hoon Lee"/>
        <s v="Mark Foster"/>
        <s v="Peter Senior"/>
        <s v="Lee Slattery"/>
        <s v="Magnus Carlsson"/>
        <s v="Hennie Otto"/>
        <s v="Marc Warren"/>
        <s v="Han Lee"/>
        <s v="Eduardo De La Riva"/>
        <s v="Hideto Tanihara"/>
        <s v="Tomohiro Kondo"/>
        <s v="Julien Quesne"/>
        <s v="Jbe' Kruger"/>
        <s v="WC Liang"/>
        <s v="Espen Kofstad"/>
        <s v="Kiradech Aphibarnrat"/>
        <s v="I J Jang"/>
        <s v="Shawn Stefani"/>
        <s v="Cameron Percy"/>
        <s v="Anirban Lahiri"/>
        <s v="Masamichi Uehira"/>
        <s v="Siddikur Rahman"/>
        <s v="Thomas Levet"/>
        <s v="Alejandro Canizares"/>
        <s v="Steve Webster"/>
        <s v="Anthony Wall"/>
        <s v="Jonathan Moore"/>
        <s v="Richard Green"/>
        <s v="Do-Hoon Kim"/>
        <s v="Brett Rumford"/>
        <s v="David Drysdale"/>
        <s v="Tetsuji Hiratsuka"/>
        <s v="Keith Horne"/>
        <s v="Luke List"/>
        <s v="Joachim B Hansen"/>
        <s v="Alessandro Tadini"/>
        <s v="Simon Wakefield"/>
        <s v="Masanori Kobayashi"/>
        <s v="Chris Doak"/>
        <s v="James Morrison"/>
        <s v="Gregory Havret"/>
        <s v="D.H. Lee"/>
        <s v="David Lingmerth"/>
        <s v="Yusaku Miyazato"/>
        <s v="Kunihiro Kamii"/>
        <s v="James Hahn"/>
        <s v="Doug McGuigan"/>
        <s v="Felipe Aguilar"/>
        <s v="Lorenzo Gagli"/>
        <s v="Richard Finch"/>
        <s v="Robert Streb"/>
        <s v="Morgan Hoffmann"/>
        <s v="David Lipsky"/>
        <s v="Ricardo Gonzalez"/>
        <s v="Kazuhiro Yamashita"/>
        <s v="Trevor Fisher Jr"/>
        <s v="David Howell"/>
        <s v="Ben Kohles"/>
        <s v="Scott Hend"/>
        <s v="Jake Roos"/>
        <s v="Fabrizio Zanotti"/>
        <s v="Ryuichi Oda"/>
        <s v="Arnond Vongvanij"/>
        <s v="Kieran Pratt"/>
        <s v="Mike Hendry"/>
        <s v="Matthew Baldwin"/>
        <s v="Joel Sjoholm"/>
        <s v="Justin Bolli"/>
        <s v="Tom Lewis"/>
        <s v="Tommy Fleetwood"/>
        <s v="Ricardo Santos"/>
        <s v="Shiv Kapur"/>
        <s v="Andreas Harto"/>
        <s v="Thitiphan Chuayprako"/>
        <s v="Justin Hicks"/>
        <s v="Michael Campbell"/>
        <s v="Alexandre Kaleka"/>
        <s v="Nick Cullen"/>
        <s v="Prayad Marksaeng"/>
        <s v="Gary Lockerbie"/>
        <s v="Justin Walters"/>
        <s v="S.K. Ho"/>
        <s v="Paul McGinley"/>
        <s v="Antonio Lascuna"/>
        <s v="Jay Choi"/>
        <s v="Michio Matsumura"/>
        <s v="Brad Fritsch"/>
        <s v="Daehyun Kim"/>
        <s v="Darron Stiles"/>
        <s v="Anthony Kim"/>
        <s v="Johan Edfors"/>
        <s v="Tadahiro Takayama"/>
        <s v="Sam Little"/>
        <s v="Scott Gardiner"/>
        <s v="Sang-hee Lee"/>
        <s v="Whee Kim"/>
        <s v="Kyung-Nam Kang"/>
        <s v="Paul Haley II"/>
        <s v="Ariel Canete"/>
        <s v="Park Sang-eon"/>
        <s v="Adam Hadwin"/>
        <s v="Mardan Mamat"/>
        <s v="Eddie Pepperell"/>
        <s v="Peter Whiteford"/>
        <s v="Gary Stal"/>
        <s v="Taichi Teshima"/>
        <s v="Cho Min-jun"/>
        <s v="Gary Boyd"/>
        <s v="David Horsey"/>
        <s v="Katsumasa Miyamoto"/>
        <s v="Alistair Presnell"/>
        <s v="Graeme Storm"/>
        <s v="Chris Paisley"/>
        <s v="Joong Kyung Mo"/>
        <s v="Chapchai Nirat"/>
        <s v="Lu Wei-chih"/>
        <s v="Mikael Lundberg"/>
        <s v="John Peterson"/>
        <s v="Allan Versfeld"/>
        <s v="David Smail"/>
        <s v="Mikko Korhonen"/>
        <s v="Bio Kim"/>
        <s v="Damian McGrane"/>
        <s v="Nicholas Thompson"/>
        <s v="Mikko Ilonen"/>
        <s v="Oliver Bekker"/>
        <s v="Adilson da Silva"/>
        <s v="Oliver Fisher"/>
        <s v="Daniel Popovic"/>
        <s v="James Busby"/>
        <s v="Jake Higginbottom"/>
        <s v="Shunsuke Sonoda"/>
        <s v="Kiyoshi Miyazato"/>
        <s v="Seong Ho Lee"/>
        <s v="Morten Orum Madsen"/>
        <s v="Rikard Karlberg"/>
        <s v="Maximilian Kieffer"/>
        <s v="Mark Brown"/>
        <s v="Rich Bland"/>
        <s v="Jaco Ahlers"/>
        <s v="Camilo Benedetti"/>
        <s v="Sam Walker"/>
        <s v="Michael Putnam"/>
        <s v="Andres Gonzales"/>
        <s v="Pelle Edberg"/>
        <s v="Philip Archer"/>
        <s v="Angelo Que"/>
        <s v="Scott Henry"/>
        <s v="Andrea Pavan"/>
        <s v="Berry Henson"/>
        <s v="Peter Uihlein"/>
        <s v="Jarrod Lyle"/>
        <s v="Rhys Davies"/>
        <s v="Kim Dae-sub"/>
        <s v="Mark Tullo"/>
        <s v="Scott Barr"/>
        <s v="Lee Williams"/>
        <s v="Marco Crespi"/>
        <s v="Masahiro Kawamura"/>
        <s v="Andy Sullivan"/>
        <s v="Javier Colomo"/>
        <s v="Bjorn Akesson"/>
        <s v="Jorge Campillo"/>
        <s v="Ignacio Garrido"/>
        <s v="Jose Manuel Lara"/>
        <s v="Robert-Jan Derksen"/>
        <s v="Koichiro Kawano"/>
        <s v="Benjamin Fox"/>
        <s v="Robert Coles"/>
        <s v="Tyrone Van Aswegen"/>
        <s v="Emiliano Grillo"/>
        <s v="Aaron Watkins"/>
        <s v="Tjaart van der Walt"/>
        <s v="Craig Lee"/>
        <s v="Daniel Brooks"/>
        <s v="Oscar Fraustro"/>
        <s v="Chawalit Plaphol"/>
        <s v="Dawie van der Walt"/>
        <s v="Benjamin Hebert"/>
        <s v="Seuk-hyun Baek"/>
        <s v="Daisuke Maruyama"/>
        <s v="Jim Herman"/>
        <s v="Tim Sluiter"/>
        <s v="Steven Conran"/>
        <s v="Doug LaBelle II"/>
        <s v="Chris Lloyd"/>
        <s v="Chris Wilson"/>
        <s v="Christian Nilsson"/>
        <s v="Yui Ueda"/>
        <s v="Shaun Norris"/>
        <s v="Yoshinobu Tsukada"/>
        <s v="Jean Baptiste Gonnet"/>
        <s v="Yasuharu Imano"/>
        <s v="Tano Goya"/>
        <s v="Hiroo Kawai"/>
        <s v="Joe Durant"/>
        <s v="James Kingston"/>
        <s v="Brooks Koepka"/>
        <s v="Cliff Kresge"/>
        <s v="Clodomiro Carranza"/>
        <s v="Himmat Rai"/>
        <s v="Paul Goydos"/>
        <s v="Azuma Yano"/>
        <s v="Alex Haindl"/>
        <s v="Hudson Swafford"/>
        <s v="B.J. Staten"/>
        <s v="Nick Flanagan"/>
        <s v="Chan Yih-shin"/>
        <s v="Raymond Russell"/>
        <s v="Peter Wilson"/>
        <s v="Tim Petrovic"/>
        <s v="SSP Chawrasia"/>
        <s v="Masatsugo Morofuji"/>
        <s v="Akio Sadakata"/>
        <s v="Brian Stuard"/>
        <s v="Steve Marino"/>
        <s v="Matt Weibring"/>
        <s v="Adam Crawford"/>
        <s v="Brice Garnett"/>
        <s v="Takashi Kanemoto"/>
        <s v="Seve Benson"/>
        <s v="George Murray"/>
        <s v="Simon Khan"/>
        <s v="Christiaan Basson"/>
        <s v="Lee Janzen"/>
        <s v="Desvonde Botes"/>
        <s v="Merrick Bremner"/>
        <s v="Chinnarat Phadungsil"/>
        <s v="Matthew Griffin"/>
        <s v="Phillip Price"/>
        <s v="Jang Dong-Kyu"/>
        <s v="Alex Aragon"/>
        <s v="Che-huang Tsai"/>
        <s v="Oliver Wilson"/>
        <s v="Andrew Svoboda"/>
        <s v="Yoshikazu Haku"/>
        <s v="Aaron Goldberg"/>
        <s v="Sushi Ishigaki"/>
        <s v="Roope Kakko"/>
        <s v="Daniel Alfredo Vancsik"/>
        <s v="Duffy Waldorf"/>
        <s v="Jason Knutzon"/>
        <s v="Gary Orr"/>
        <s v="Alex Cejka"/>
        <s v="Carlos Del Moral"/>
        <s v="Bradley Dredge"/>
        <s v="Gareth Paddison"/>
        <s v="Sihwan Kim"/>
        <s v="Kenneth Ferrie"/>
        <s v="Alastair Forsyth"/>
        <s v="Andrew Marshall"/>
        <s v="Briny Baird"/>
        <s v="Peter Tomasulo"/>
        <s v="Wil Besseling"/>
        <s v="Woody Austin"/>
        <s v="Norio Shinozaki"/>
        <s v="Ruan de Smidt"/>
        <s v="Michael Lorenzo-Vera"/>
        <s v="Paul Claxton"/>
        <s v="Vaughn Groenewald"/>
        <s v="Kaname Yokoo"/>
        <s v="James Nitties"/>
        <s v="Chris Riley"/>
        <s v="Aaron Townsend"/>
        <s v="Divan van den Heever"/>
        <s v="Hyun Bin Park"/>
        <s v="Richard McEvoy"/>
        <s v="Jose-Filipe Lima"/>
        <s v="Richard Scott"/>
        <s v="Soren Hansen"/>
        <s v="Lee In-woo"/>
        <s v="Jamie Elson"/>
        <s v="Colin Montgomerie"/>
        <s v="Panuphol Pittayarat"/>
        <s v="Simon Thornton"/>
        <s v="Skip Kendall"/>
        <s v="Andrew Johnston"/>
        <s v="Philip Pettitt, Jr."/>
        <s v="Choi Ho-sung"/>
        <s v="Julien Brun"/>
        <s v="Jinho Choi"/>
        <s v="David Gleeson"/>
        <s v="Sam Saunders"/>
        <s v="Tommy Cocha"/>
        <s v="Darren Beck"/>
        <s v="Lloyd Saltman"/>
        <s v="Inn Choon Hwang"/>
        <s v="S.S. Hong"/>
        <s v="Eugene Wong"/>
        <s v="Ashley Hall"/>
        <s v="Jae-bum Park"/>
        <s v="Cesar Costilla"/>
        <s v="Mamo Osanai"/>
        <s v="Florian Pragant"/>
        <s v="Steven Tiley"/>
        <s v="Brett Wetterich"/>
        <s v="Gareth Maybin"/>
        <s v="Anthony Brown"/>
        <s v="Ben Martin"/>
        <s v="Gi-Whan Kim"/>
        <s v="Carlos Aguilar"/>
        <s v="Colin Nel"/>
        <s v="Maarten Lafeber"/>
        <s v="David Oh"/>
        <s v="Jyoti Randhawa"/>
        <s v="Scott Gutschewski"/>
        <s v="Kevin Foley"/>
        <s v="Martin Wiegele"/>
        <s v="Pariya Junhasavasdikul"/>
        <s v="Andres Echavarria"/>
        <s v="Digvijay Singh"/>
        <s v="Edouard Dubois"/>
        <s v="Michael Jonzon"/>
        <s v="Eun Shin Park"/>
        <s v="Ryutaro Nagano"/>
        <s v="Steve LeBrun"/>
        <s v="Cesar Monasterio"/>
        <s v="Keiichiro Fukabori"/>
        <s v="Tyrone Ferreira"/>
        <s v="Matias O'Curry"/>
        <s v="Justin Harding"/>
        <s v="Andrew Dodt"/>
        <s v="Rob Oppenheim"/>
        <s v="Joseph Bramlett"/>
        <s v="Daisuke Kataoka"/>
        <s v="Jim Renner"/>
        <s v="Patrick Reed"/>
        <s v="Joakim Lagergren"/>
        <s v="Markus Brier"/>
        <s v="Jean Hugo"/>
        <s v="Richard Johnson"/>
        <s v="Ockert Strydom"/>
        <s v="Bryce Easton"/>
        <s v="Chris Swanepoel"/>
        <s v="John Parry"/>
        <s v="Paul Waring"/>
        <s v="Ulrich Van den Berg"/>
        <s v="Andre Stolz"/>
        <s v="Alvaro Velasco"/>
        <s v="Jason Norris"/>
        <s v="Kim Sung-Yoon"/>
        <s v="Mark Calcavecchia"/>
        <s v="Niclas Fasth"/>
        <s v="Elmer Salvador"/>
        <s v="Oscar Floren"/>
        <s v="Will Wilcox"/>
        <s v="Sebastian Fernandez"/>
        <s v="Kim Hyung-Tae"/>
        <s v="Boonchu Ruangkit"/>
        <s v="Alexander Levy"/>
        <s v="Jose de Jesus Rodriguez"/>
        <s v="Matthew Millar"/>
        <s v="Kazuhiko Hosokawa"/>
        <s v="Steven Bowditch"/>
        <s v="Steven Alker"/>
        <s v="Scott Parel"/>
        <s v="Steven Jones"/>
        <s v="Jeff Gove"/>
        <s v="Satoshi Tomiyama"/>
        <s v="Knut Borsheim"/>
        <s v="Gunn Charoenkul"/>
        <s v="Jamie Lovemark"/>
        <s v="Guido Van Der Valk"/>
        <s v="Matthew Zions"/>
        <s v="Scott Harrington"/>
        <s v="S.J. Park"/>
        <s v="Kirk Triplett"/>
        <s v="Josh Broadaway"/>
        <s v="Puma Dominguez"/>
        <s v="Nelson Ledesma"/>
        <s v="Danie van Tonder"/>
        <s v="Matt Hendrix"/>
        <s v="Julian Etulain"/>
        <s v="Fabian Gomez"/>
        <s v="Tag Ridings"/>
        <s v="Kodai Ichihara"/>
        <s v="Jun-won Park"/>
        <s v="Julio Zapata"/>
        <s v="Danny Denison"/>
        <s v="Thomas Norret"/>
        <s v="Matthew Nixon"/>
        <s v="Nobuhiro Masuda"/>
        <s v="Scott Laycock"/>
        <s v="Hiroshi Iwata"/>
        <s v="Federico Colombo"/>
        <s v="Rory Hie"/>
        <s v="Hans Peter Bacher"/>
        <s v="Nick Dougherty"/>
        <s v="James Kamte"/>
        <s v="Dean Burmester"/>
        <s v="Benjamin Alvarado"/>
        <s v="Victor Riu"/>
        <s v="Brian Smock"/>
        <s v="Rafael Echenique"/>
        <s v="Rich Beem"/>
        <s v="Tetsuya Haraguchi"/>
        <s v="Andrea Perrino"/>
        <s v="Kim Felton"/>
        <s v="Kalle Samooja"/>
        <s v="Lasse Jensen"/>
        <s v="Matthew Stieger"/>
        <s v="Matt Harmon"/>
        <s v="Callum MaCaulay"/>
        <s v="Matthew Southgate"/>
        <s v="Matt Hill"/>
        <s v="Maximiliano Godoy"/>
        <s v="Matt Carvell"/>
        <s v="Michael Letzig"/>
        <s v="Garry Houston"/>
        <s v="Andrew McArthur"/>
        <s v="Anthony Snobeck"/>
        <s v="Michael Gligic"/>
        <s v="Hirohito Koizumi"/>
        <s v="Jeppe Huldahl"/>
        <s v="Thanyakorn Khrongpha"/>
        <s v="Klas Eriksson"/>
        <s v="Zaw Moe"/>
        <s v="D.J. Brigman"/>
        <s v="Agustin Domingo"/>
        <s v="Peter Lonard"/>
        <s v="Aron Price"/>
        <s v="Marco Ruiz"/>
        <s v="Mark Williams"/>
        <s v="Neven Basic"/>
        <s v="Wade Ormsby"/>
        <s v="Andrew Tschudin"/>
        <s v="Stuart Anderson"/>
        <s v="Matt McQuillan"/>
        <s v="Todd Hamilton"/>
        <s v="Yosuke Asaji"/>
        <s v="Joonas Granberg"/>
        <s v="Chiragh Kumar"/>
        <s v="Ryan Cairns"/>
        <s v="Nobuhito Sato"/>
        <s v="Cory Renfrew"/>
        <s v="Bradford Vaughan"/>
        <s v="Tyrone Mordt"/>
        <s v="Steven O'Hara"/>
        <s v="Wen-Tang Lin"/>
        <s v="Scott Arnold"/>
        <s v="Sebastian Vazquez"/>
        <s v="Charlie Ford"/>
        <s v="Steve Friesen"/>
        <s v="Danny Chia"/>
        <s v="Joe Ogilvie"/>
        <s v="Jason Gore"/>
        <s v="Hidezumi Shirakata"/>
        <s v="Oliver Goss"/>
        <s v="Robert Dinwiddie"/>
        <s v="Jamie Moul"/>
        <s v="Louis de Jager"/>
        <s v="Masafumi Kawase"/>
        <s v="Marcus Both"/>
        <s v="Bronson La'Cassie"/>
        <s v="Marc Pucay"/>
        <s v="Craig Bowden"/>
        <s v="Namchoak Tantipokakul"/>
        <s v="Matteo Delpodio"/>
        <s v="Mathias Gronberg"/>
        <s v="Miguel Tabuena"/>
        <s v="Andrew Parr"/>
        <s v="Andrew Georgiou"/>
        <s v="David Bransdon"/>
        <s v="Rohan Blizard"/>
        <s v="Wen-Teh Lu"/>
        <s v="Joe Panzeri"/>
        <s v="Josh Geary"/>
        <s v="Luke Goddard"/>
        <s v="Rafael Campos"/>
        <s v="Scott McCarron"/>
        <s v="Julien Guerrier"/>
        <s v="Francis McGuirk"/>
        <s v="Tim Wilkinson"/>
        <s v="Michiel Bothma"/>
        <s v="Jordi Garcia Pinto"/>
        <s v="Jens Dantorp"/>
        <s v="James McLean"/>
        <s v="Han Min-kyu"/>
        <s v="Jose Coceres"/>
        <s v="Shigeru Nonaka"/>
        <s v="Hugo Leon"/>
        <s v="Roger Sloan"/>
        <s v="Charles-Edouard Russo"/>
        <s v="Garrett Sapp"/>
        <s v="Reid Edstrom"/>
        <s v="David Higgins"/>
        <s v="Nicolas Meitinger"/>
        <s v="Lee Tae-hee"/>
        <s v="Peter Hedblom"/>
        <s v="Alan Wagner"/>
        <s v="Joo-yeop Baek"/>
        <s v="Sebastian Salem"/>
        <s v="Satoshi Kodaira"/>
        <s v="Shane Bertsch"/>
        <s v="Brad Shilton"/>
        <s v="Ryan Fox"/>
        <s v="Andrew Roque"/>
        <s v="Will MacKenzie"/>
        <s v="Glen Day"/>
        <s v="Ki Sang Lee"/>
        <s v="Craig Parry"/>
        <s v="Adam Blyth"/>
        <s v="Steve Allan"/>
        <s v="Andrew Tampion"/>
        <s v="Lloyd Kennedy"/>
        <s v="Adrien Bernadet"/>
        <s v="Hidemasa Hoshino"/>
        <s v="David Dixon"/>
        <s v="Jin Park"/>
        <s v="Adam Groom"/>
        <s v="Derek Fathauer"/>
        <s v="Mitsuhiro Tateyama"/>
        <s v="Scott Strange"/>
        <s v="Niall Turner"/>
        <s v="Pablo Martin Benavides"/>
        <s v="Garrett Willis"/>
        <s v="Keenan Davidse"/>
        <s v="Chris Gane"/>
        <s v="Alan McLean"/>
        <s v="Cameron Smith"/>
        <s v="Diego Vanegas"/>
        <s v="Paul Sheehan"/>
        <s v="Seunghyuk Kim"/>
        <s v="Akinori Tani"/>
        <s v="Tom Hoge"/>
        <s v="Lucho Dodda"/>
        <s v="Troy Merritt"/>
        <s v="Jose Garrido"/>
        <s v="Craig Hancock"/>
        <s v="Steven Jeppesen"/>
        <s v="Xin-jun Zhang"/>
        <s v="Rafael Romero"/>
        <s v="Toru Suzuki"/>
        <s v="Chris Killmer"/>
        <s v="Park Do-kyu"/>
        <s v="Jamie Arnold"/>
        <s v="Steve Flesch"/>
        <s v="Sam Hutsby"/>
        <s v="Ryan Armour"/>
        <s v="Will Strickler"/>
        <s v="Andy Winings"/>
        <s v="Jordan Spieth"/>
        <s v="Peter O'Malley"/>
        <s v="Paulo Pinto"/>
        <s v="Jacques Blaauw"/>
        <s v="Hur In-hoi"/>
        <s v="Adrian Otaegui"/>
        <s v="Rahil Gangjee"/>
        <s v="Wallie Coetsee"/>
        <s v="Hunter Hamrick"/>
        <s v="Jin-jae Byun"/>
        <s v="Stephen Dodd"/>
        <s v="Danny Sahl"/>
        <s v="Warren Abery"/>
        <s v="Daniel Gaunt"/>
        <s v="Anthony Kang"/>
        <s v="Cody Slover"/>
        <s v="Pierre Relecom"/>
        <s v="Brody Ninyette"/>
        <s v="Alex Prugh"/>
        <s v="Charles Warren"/>
        <s v="Daniel Im"/>
        <s v="Mithun Perera"/>
        <s v="Daniel Nisbet"/>
        <s v="Sung Lee"/>
        <s v="Shaun Micheel"/>
        <s v="Matt Haines"/>
        <s v="Peter Baker"/>
        <s v="Christophe Brazillier"/>
        <s v="Mu Hu"/>
        <s v="Floris De Vries"/>
        <s v="Roger Tambellini"/>
        <s v="Ryan Haller"/>
        <s v="Darryn Lloyd"/>
        <s v="Kiyoshi Murota"/>
        <s v="Stephen Leaney"/>
        <s v="Fernando Mechereffe"/>
        <s v="Neil Schietekat"/>
        <s v="Jason Allred"/>
        <s v="Anton Haig"/>
        <s v="Michael Wright"/>
        <s v="Kevin Johnson"/>
        <s v="Christopher DeForest"/>
        <s v="Roberto Coceres"/>
        <s v="Satoru Hirota"/>
        <s v="Makoto Inoue"/>
        <s v="Terry Pilkadaris"/>
        <s v="Trey Denton"/>
        <s v="Kenny Perry"/>
        <s v="Mao-Chang Sung"/>
        <s v="Reinier Saxton"/>
        <s v="Scott Langley"/>
        <s v="Grant Muller"/>
        <s v="Unho Park"/>
        <s v="Martin Rominger"/>
        <s v="Taigen Tsumagari"/>
        <s v="Michael Allen"/>
        <s v="Niklas Lemke"/>
        <s v="PH McIntyre"/>
        <s v="Tran Le Duynhat"/>
        <s v="Roland Steiner"/>
        <s v="Marc Turnesa"/>
        <s v="Michael Long"/>
        <s v="Andrew Martin"/>
        <s v="Thammanoon Sriroj"/>
        <s v="Brent McCullough"/>
        <s v="Wes Roach"/>
        <s v="James Heath"/>
        <s v="Dohoon Kim"/>
        <s v="Lyle Rowe"/>
        <s v="Teboho Sefatsa"/>
        <s v="Benn Barham"/>
        <s v="Rasmus Hjelm Nielsen"/>
        <s v="Yosuke Tsukada"/>
        <s v="James Sacheck"/>
        <s v="Andy Pope"/>
        <s v="Peter Gustafsson"/>
        <s v="Panawat Muenlek"/>
        <s v="Piya Swangarunporn"/>
        <s v="Kent Jones"/>
        <s v="Jae-Ho Kim"/>
        <s v="Marcus Cain"/>
        <s v="T.C. Wang"/>
        <s v="Peter Karmis"/>
        <s v="Titch Moore"/>
        <s v="Udorn Duangdecha"/>
        <s v="Vince Covello"/>
        <s v="Lian-Wei Zhang"/>
        <s v="Carlos Franco"/>
        <s v="Travis Hampshire"/>
        <s v="Chris Rodgers"/>
        <s v="Matt Davidson"/>
        <s v="Bernard Ritthammer"/>
        <s v="Shankar Das"/>
        <s v="Benedict Parker"/>
        <s v="Tyrrell Hatton"/>
        <s v="Francois DeLamontagne"/>
        <s v="Manav Jaini"/>
        <s v="Steve Dartnall"/>
        <s v="Bubba Dickerson"/>
        <s v="Brady Watt"/>
        <s v="Glenn Joyner"/>
        <s v="Jorge Fernandez-Valdes"/>
        <s v="Marcelo Rozo"/>
        <s v="JG Claassen"/>
        <s v="Brian Unk"/>
        <s v="Pedro Oriol"/>
        <s v="Jeff Curl"/>
        <s v="Theunis Spangenberg"/>
        <s v="Adam Bland"/>
        <s v="Borja Echart"/>
        <s v="Beau Hossler"/>
        <s v="Wisut Artjanawat"/>
        <s v="Atthaphon Prathummanee"/>
        <s v="Joo Hewng-Chul"/>
        <s v="Barry Lane"/>
        <s v="Sebastian Saavedra"/>
        <s v="Oliver Whiteley"/>
        <s v="Adam Gee"/>
        <s v="Josh Cunliffe"/>
        <s v="Jae-Han Chun"/>
        <s v="Ron Whittaker"/>
        <s v="Jordi Garcia del Mora"/>
        <s v="Nicolas Geyger"/>
        <s v="Rafael Gomez"/>
        <s v="Francisco Cerda"/>
        <s v="Tatsunori Nukaga"/>
        <s v="Quincy Quek"/>
        <s v="Tommy Nakajima"/>
        <s v="Jesper Kennegard"/>
        <s v="Armando Favela"/>
        <s v="Bruce McDonald"/>
        <s v="Oscar Serna"/>
        <s v="Charl Coetzee"/>
        <s v="Ignacio Elvira Mijares"/>
        <s v="Matthew Giles"/>
        <s v="Josh Persons"/>
        <s v="Tom Lehman"/>
        <s v="Sebi Garcia"/>
        <s v="Brandon Pieters"/>
        <s v="Byeong-Hun An"/>
        <s v="Tae-kyu Lee"/>
        <s v="DO NOT USE Si-woo"/>
        <s v="Dong Seop Maeng"/>
        <s v="Ashok Kumar"/>
        <s v="Guy Boros"/>
        <s v="David Dragoo"/>
        <s v="Erik Flores"/>
        <s v="Kunal Bhasin"/>
        <s v="Lee Dong-Min"/>
        <s v="Hung Chien-yao"/>
        <s v="Brent Delahoussaye"/>
        <s v="Kevin Tway"/>
        <s v="Michael Hollick"/>
        <s v="Corey Pavin"/>
        <s v="Luis Claverie"/>
        <s v="Seong-Yong Kim"/>
        <s v="Tomokazu Yoshinaga"/>
        <s v="Mahal Pearce"/>
        <s v="Matt Marshall"/>
        <s v="Joey Snyder III"/>
        <s v="Gustavo Acosta"/>
        <s v="Chien Soon Lu"/>
        <s v="Federico Damus"/>
        <s v="Florian Fritsch"/>
        <s v="Sebastian MacLean"/>
        <s v="Wang Jeung-hun"/>
        <s v="Byron Smith"/>
        <s v="Scott Pinckney"/>
        <s v="Miles Tunnicliff"/>
        <s v="Paul Streeter"/>
        <s v="Martin Erlandsson"/>
        <s v="Jaakko Makitalo"/>
        <s v="Joaquin Estevez"/>
        <s v="Leigh Deagan"/>
        <s v="Clint Rice"/>
        <s v="Lee Jung-hwan"/>
        <s v="Jack Senior"/>
        <s v="Albert Pistorius"/>
        <s v="Ryan Williams"/>
        <s v="Kwanchai Tannin"/>
        <s v="Wes Heffernan"/>
        <s v="Chris Campbell"/>
        <s v="Janne Mommo"/>
        <s v="Eric Meierdierks"/>
        <s v="Henrik Norlander"/>
        <s v="Derek Ernst"/>
        <s v="Guan Tian Liang"/>
        <s v="Alan Dunbar"/>
        <s v="Mark O'Meara"/>
        <s v="Michael Weaver"/>
        <s v="Nathan Smith"/>
        <s v="Steven Fox"/>
        <s v="T.J. Vogel"/>
        <s v="Chesson Hadley"/>
        <s v="Daan Huizing"/>
        <s v="Francois Calmels"/>
        <s v="Dylan Frittelli"/>
        <s v="Peter Malnati"/>
        <s v="Johan Carlsson"/>
        <s v="Stuart Manley"/>
        <s v="Young-han Song"/>
        <s v="Brinson Paolini"/>
        <s v="Nicholas Fung"/>
        <s v="James Bowen"/>
        <s v="Jens Fahrbring"/>
        <s v="Jamie McLeary"/>
        <s v="Andrew Curlewis"/>
        <s v="Yuki Kono"/>
        <s v="Chad Collins"/>
        <s v="Chan Shih-chang"/>
        <s v="Kim Tae-hoon"/>
        <s v="Franklin Corpening"/>
        <s v="Duncan Stewart"/>
        <s v="Chan Kim"/>
        <s v="Gareth Shaw"/>
        <s v="Iain Steel"/>
        <s v="Mackenzie Hughes"/>
        <s v="Samuel Cyr"/>
        <s v="Lindsay Renolds"/>
        <s v="Blayne Barber"/>
        <s v="David McKenzie"/>
        <s v="Nick Rousey"/>
        <s v="Manuel Villegas"/>
        <s v="Michael Kim"/>
        <s v="Jakraphan Premsirigorn"/>
        <s v="Andrew Putnam"/>
        <s v="Kevin Sutherland"/>
        <s v="Riley Wheeldon"/>
        <s v="Andrew Loupe"/>
        <s v="Chih-Bing Lam"/>
        <s v="Sattaya Supupramai"/>
        <s v="Timothy O'Neal"/>
        <s v="Grant Jackson"/>
        <s v="Martin du Toit"/>
        <s v="Bhavik Patel"/>
        <s v="Hsu Mong-nan"/>
        <s v="Dodge Kemmer"/>
        <s v="Joe Affrunti"/>
        <s v="Nick Taylor"/>
        <s v="Wil Collins"/>
        <s v="Ryan Spears"/>
        <s v="Jared Harvey"/>
        <s v="David Skinns"/>
        <s v="Brett Stegmaier"/>
        <s v="Zack Sucher"/>
        <s v="Ryan Blaum"/>
        <s v="Rashid Khan"/>
        <s v="Carlos Sainz Jr"/>
        <s v="Len Mattiace"/>
        <s v="Mark Hubbard"/>
        <s v="Jeff Klauk"/>
        <s v="Andrea Rota"/>
        <s v="Tapio Pulkkanen"/>
        <s v="Pawin Ingkhapradit"/>
        <s v="Malcolm Kokocinski"/>
        <s v="Lucas Lee"/>
        <s v="Nathan Tyler"/>
        <s v="Francesco Laporta"/>
        <s v="Kevin Kim"/>
        <s v="Heinrich Bruiners"/>
        <s v="Lee Chang-woo"/>
        <s v="Max Gilbert"/>
        <s v="Pontus Widegren"/>
        <s v="R Nachimuthu"/>
        <s v="Wei-Tze Yeh"/>
        <s v="Filippo Bergamaschi"/>
        <s v="Jason Barnes"/>
        <s v="Michael Connell"/>
        <s v="Mark Haastrup"/>
        <s v="Ryan McCarthy"/>
        <s v="Lee Soo-Min"/>
        <s v="Kyle Stough"/>
        <s v="James Byrne"/>
        <s v="James White"/>
        <s v="Mitsuhiko Hashizume"/>
        <s v="Billy Andrade"/>
        <s v="Damian Ulrich"/>
        <s v="John Ellis"/>
        <s v="Heung-Chol Joo"/>
        <s v="Airil-rizman Zahari"/>
        <s v="Lucas Bjerregaard"/>
        <s v="Gavin Kyle Green"/>
        <s v="Wenyi Huang"/>
        <s v="Darren Tan"/>
        <s v="Matt Ford"/>
        <s v="Ted Purdy"/>
        <s v="Jerome Lando Casanova"/>
        <s v="Wook-Soon Kang"/>
        <s v="Steve Lewton"/>
        <s v="Trevor Murphy"/>
        <s v="Atiwit Janewattanano"/>
        <s v="Chris Epperson"/>
        <s v="P. Tangkamolpraser"/>
        <s v="Michael Buttacavoli"/>
        <s v="Hyung-soon Lee"/>
        <s v="Simon Yates"/>
        <s v="Brandon Harkins"/>
        <s v="Randall Hutchison"/>
        <s v="Ross McGowan"/>
        <s v="Shaaban Hussin"/>
        <s v="Brad Elder"/>
        <s v="Jake Redman"/>
        <s v="Tyler Aldridge"/>
        <s v="IlHwan Park"/>
        <s v="Ryan Yip"/>
        <s v="Eirik Tage Johansen"/>
        <s v="Wes Short, Jr."/>
        <s v="Anthony Michael"/>
        <s v="Daniel Bringolf"/>
        <s v="Nick Gillespie"/>
        <s v="Sam Brazel"/>
        <s v="Todd Baek"/>
        <s v="Maxwell McCardle"/>
        <s v="Chris Hanson"/>
        <s v="Brandon Stone"/>
        <s v="Nate Smith"/>
        <s v="Nathan Holman"/>
        <s v="Armando Villarreal"/>
        <s v="Vasin Sripattranusorn"/>
        <s v="Paul Maddy"/>
        <s v="Lindani Ndwandwe"/>
        <s v="Ryuko Tokimatsu"/>
        <s v="Michael Sims"/>
        <s v="Hank Kuehne"/>
        <s v="Steven Ferreira"/>
        <s v="Edouard Espana"/>
        <s v="David Vanegas"/>
        <s v="Nils Floren"/>
        <s v="Dustin Garza"/>
        <s v="Max Glauert"/>
        <s v="Patrick Rodgers"/>
        <s v="Jonathan Randolph"/>
        <s v="Kent Eger"/>
        <s v="Adrien Saddier"/>
        <s v="Desne van den Bergh"/>
        <s v="Steve Surry"/>
        <s v="Hao Tong Li"/>
        <s v="Si Woo Kim"/>
        <s v="Corey Nagy"/>
        <s v="Moritz Lampert"/>
        <s v="Jarmo Sandelin"/>
        <s v="Matthew Fitzpatrick"/>
        <s v="Wallace Booth"/>
        <s v="Kevin Tucker"/>
        <s v="Wolmer Murillo"/>
        <s v="Cheng Tsung Pan"/>
        <s v="Chang-woo Lee"/>
        <s v="Garrick Porteous"/>
        <s v="Jordan Niebrugge"/>
        <s v="Michael McCoy"/>
        <s v="Justin Thomas"/>
        <s v="Carlos Ortiz"/>
        <s v="Tony Finau"/>
        <s v="Thomas Pieters"/>
        <s v="Zac Blair"/>
        <s v="Daniel Berger"/>
        <s v="Max Homa"/>
        <s v="Yoshitaka Takeya"/>
        <s v="Jon Curran"/>
        <s v="Oliver Farr"/>
        <s v="Jin Jeong"/>
        <s v="Haydn Porteous"/>
        <s v="Sebastian Cappelen"/>
        <s v="Antonio Hortal"/>
        <s v="Dimi Papadatos"/>
        <s v="Martin Piller"/>
        <s v="Ki-Tack Kwon"/>
        <s v="Joel Dahmen"/>
        <s v="Callum Shinkwin"/>
        <s v="Niccolo Quintarelli"/>
        <s v="Steven Jeffress"/>
        <s v="Bronson Burgoon"/>
        <s v="Thomas Linard"/>
        <s v="Steven Brown"/>
        <s v="Carlos Pigem"/>
        <s v="Woo-Hyun Kim"/>
        <s v="Rhein Gibson"/>
        <s v="Brett Munson"/>
        <s v="Ricardo Gouveia"/>
        <s v="Cyril Bouniol"/>
        <s v="Nicholas Lindheim"/>
        <s v="Travis Bertoni"/>
        <s v="Harold Varner III"/>
        <s v="John Hahn"/>
        <s v="Jack Wilson"/>
        <s v="William Harrold"/>
        <s v="David Coupland"/>
        <s v="William Kropp"/>
        <s v="Timothy Madigan"/>
        <s v="Brock Mackenzie"/>
        <s v="Arie Ahmad Irawan"/>
        <s v="Choi Joon-woo"/>
        <s v="Brett Drewitt"/>
        <s v="Annop Tangkamolprasert"/>
        <s v="Hugues Joannes"/>
        <s v="Connor Arendell"/>
        <s v="Paul Peterson"/>
        <s v="Chase Wright"/>
        <s v="Poom Saksansin"/>
        <s v="Rick Cochran III"/>
        <s v="JJ Senekal"/>
        <s v="Wes Homan"/>
        <s v="Eric Axley"/>
        <s v="Jason Palmer"/>
        <s v="Mark Silvers"/>
        <s v="Peter Richardson"/>
        <s v="Tyler McCumber"/>
        <s v="Nate McCoy"/>
        <s v="Fredrick van Rooyen"/>
        <s v="Roberto Diaz"/>
        <s v="Yuki Inamori"/>
        <s v="Rattanon Wannasrichan"/>
        <s v="Masaru Takahashi"/>
        <s v="Greg Eason"/>
        <s v="Kevin Phelan"/>
        <s v="Atomu Shigenaga"/>
        <s v="Jason Scrivener"/>
        <s v="Richard McDonald"/>
        <s v="Sam Chien"/>
        <s v="Ryuji Masaoka"/>
        <s v="David Klein"/>
        <s v="Pijit Petkasem"/>
        <s v="Daniel Mazziotta"/>
        <s v="Adam Stephens"/>
        <s v="David Bradshaw"/>
        <s v="Greg Machtaler"/>
        <s v="Cody Gribble"/>
        <s v="Zack Fischer"/>
        <s v="Jay Bayron"/>
        <s v="Ray Beaufils"/>
        <s v="Peter Campbell"/>
        <s v="Niccolo Ravano"/>
        <s v="Rufino Bayron"/>
        <s v="Ryosuke Kinoshita"/>
        <s v="Kyongjun Moon"/>
        <s v="Paul Dwyer"/>
        <s v="CJ Plessis"/>
        <s v="Ty Capps"/>
        <s v="Brady Schnell"/>
        <s v="Leroux Ferreira"/>
        <s v="Khor Kheng-Hwai"/>
        <s v="Anthony Summers"/>
        <s v="Ross Wellington"/>
        <s v="Ben Evans"/>
        <s v="Max Orrin"/>
        <s v="Jack Doherty"/>
        <s v="Tirawat Kaewsiribandt"/>
        <s v="Gregory Main"/>
        <s v="David Lutterus"/>
        <s v="Chris Smith"/>
        <s v="Jose Toledo"/>
        <s v="Brad Hopfinger"/>
        <s v="Donlaphatchai Niyomchon"/>
        <s v="Clement Sordet"/>
        <s v="Hsieh Tung-shu"/>
        <s v="Krister Eriksson"/>
        <s v="Hyowon Park"/>
        <s v="Tain Lee"/>
        <s v="Clayton Rask"/>
        <s v="Ze-cheng Dou"/>
        <s v="Koh Deng-shan"/>
        <s v="Lionel Weber"/>
        <s v="Adam Cornelson"/>
        <s v="Ruaidhri McGee"/>
        <s v="Jack Munro"/>
        <s v="Ollie Schniederjans"/>
        <s v="Poosit Supupramai"/>
        <s v="Guillaume Cambis"/>
        <s v="David Law"/>
        <s v="Scott Fallon"/>
        <s v="Nathan Kimsey"/>
        <s v="Mauricio Azcue"/>
        <s v="Andrew Kelly"/>
        <s v="Sutijet Kooratanapis"/>
        <s v="Simon Griffiths"/>
        <s v="Supakorn Utaipat"/>
        <s v="Mathias Eggenberger"/>
        <s v="Dominic Bozzelli"/>
        <s v="Austin Cook"/>
        <s v="Dan McCarthy"/>
        <s v="Tom Bond"/>
        <s v="Choo Tze-huang"/>
        <s v="Joakim Rask"/>
        <s v="Robert Rohanna"/>
        <s v="Rhys West"/>
        <s v="Ryan Sullivan"/>
        <s v="Mathew Perry"/>
        <s v="Jiman Kang"/>
        <s v="Chris Williams"/>
        <s v="Gato Zarlenga"/>
        <s v="Koki Shiomi"/>
        <s v="Sung-Ho Lee"/>
        <s v="Adam Long"/>
        <s v="Jeff Dennis"/>
        <s v="Steve Carney"/>
        <s v="William Sjaichuddin"/>
        <s v="Nam-hun Kim Kim"/>
        <s v="Konosuke Nakazato"/>
        <s v="Garrett Osborn"/>
        <s v="Leigh McKechnie"/>
        <s v="Christian Espinoza"/>
        <s v="Anthony Murdaca"/>
        <s v="Bradley Neil"/>
        <s v="Byron Meth"/>
        <s v="Corey Conners"/>
        <s v="Gunn Yang"/>
        <s v="Matias Dominguez"/>
        <s v="Scott Harvey"/>
        <s v="Patton Kizzire"/>
        <s v="Sebastien Gros"/>
        <s v="Smylie Kaufman"/>
        <s v="Shugo Imahira"/>
        <s v="Borja Virto Astudillo"/>
        <s v="Tom Murray"/>
        <s v="Abraham Ancer"/>
        <s v="Dominic Foos"/>
        <s v="Sebastian Soderberg"/>
        <s v="J.J. Spaun"/>
        <s v="Ippei Koike"/>
        <s v="Renato Paratore"/>
        <s v="Jeff Winther"/>
        <s v="Mads Sogaard"/>
        <s v="Rodolfo Cazaubon"/>
        <s v="Darius Van Driel"/>
        <s v="Sean Riordan"/>
        <s v="Andrew Landry"/>
        <s v="Josh Younger"/>
        <s v="Jordan Zunic"/>
        <s v="Geoff Drakeford"/>
        <s v="Marcel Schneider"/>
        <s v="Ryan Evans"/>
        <s v="Adam Svensson"/>
        <s v="Alexander Bjork"/>
        <s v="Casey O'Toole"/>
        <s v="Taylor Pendrith"/>
        <s v="Nirun Sae-Ueng"/>
        <s v="James Robinson"/>
        <s v="Kristopher Mueck"/>
        <s v="Kalem Richarson"/>
        <s v="Ashley Chesters"/>
        <s v="Janne Kaske"/>
        <s v="Ji-hoon Lee"/>
        <s v="Tyler Duncan"/>
        <s v="Itthipat Buranatanya"/>
        <s v="Nino Bertasio"/>
        <s v="Curtis Thompson"/>
        <s v="Kristian Johanness"/>
        <s v="Won Joon Lee"/>
        <s v="Jon Rahm"/>
        <s v="Khalin Joshi"/>
        <s v="Phachara Khongwatmai"/>
        <s v="Josh Loughrey"/>
        <s v="Erik Barnes"/>
        <s v="Paul Dunne"/>
        <s v="Jason Millard"/>
        <s v="Callum Mowat"/>
        <s v="Trey Mullinax"/>
        <s v="Jake Stirling"/>
        <s v="Phiphatphang Naewsuk"/>
        <s v="Chi-Hsien Hsieh"/>
        <s v="Jacques Kruyswijk"/>
        <s v="Matt Fast"/>
        <s v="Andrew Yun"/>
        <s v="Albin Choi"/>
        <s v="Robby Shelton"/>
        <s v="Simon Forsstrom"/>
        <s v="Morne Buys"/>
        <s v="Stiggy Hodgson"/>
        <s v="Sam Ryder"/>
        <s v="Taco Remkes"/>
        <s v="Mitch Krywulycz"/>
        <s v="Peter Cooke"/>
        <s v="Seamus Power"/>
        <s v="Blake Snyder"/>
        <s v="Brad Clapp"/>
        <s v="Wil Bateman"/>
        <s v="Craig Barlow"/>
        <s v="Justin Hueber"/>
        <s v="Daniel Miernicki"/>
        <s v="Jordan L Smith"/>
        <s v="Micah Shin"/>
        <s v="Justin Shin"/>
        <s v="Greg Yates"/>
        <s v="Marcus Armitage"/>
        <s v="Max Laier"/>
        <s v="Rhys Enoch"/>
        <s v="Zander Lombard"/>
        <s v="S. Chikkarangappa"/>
        <s v="Yasuki Hiramoto"/>
        <s v="Christopher Ross"/>
        <s v="Eric Blom"/>
        <s v="Mark Laskey"/>
        <s v="Ricardo Celia"/>
        <s v="Oscar Alvarez"/>
        <s v="JC Ritchie"/>
        <s v="Kevin Spooner"/>
        <s v="Zi Hao Chen"/>
        <s v="Shinji Tomimura"/>
        <s v="Brian Campbell"/>
        <s v="Taeksoo Kim"/>
        <s v="Drew Weaver"/>
        <s v="Felipe Velazquez"/>
        <s v="Hsu Hao-Sheng"/>
        <s v="Oskar Henningsson"/>
        <s v="Talor Gooch"/>
        <s v="Daniel Balin"/>
        <s v="Mathieu Decottignies-Lafon"/>
        <s v="Rak Cho"/>
        <s v="Jarin Todd"/>
        <s v="Stephan Jager"/>
        <s v="Chris Baker"/>
        <s v="Maximilian Rohrig"/>
        <s v="Drew Scott"/>
        <s v="Anton Wejshag"/>
        <s v="Haydn McCullen"/>
        <s v="Martin Keskari"/>
        <s v="Nicolai Tinning"/>
        <s v="Robin Kind"/>
        <s v="Jordan Sherratt"/>
        <s v="Jin Cheng-de Jin Ch"/>
        <s v="Grant Veenstra"/>
        <s v="Emilio Cuartero Blanco"/>
        <s v="Shinichi Yokota"/>
        <s v="Cameron Wilson"/>
        <s v="Shukree Othman"/>
        <s v="Rafael Becker"/>
        <s v="Diego Velasquez"/>
        <s v="Kent Bulle"/>
        <s v="Bae Youn-ho"/>
        <s v="Paul Donahoo"/>
        <s v="Damien Perrier"/>
        <s v="Michael Arnaud"/>
        <s v="Philipp Mejow"/>
        <s v="Marcus Kinhult"/>
        <s v="Bryan Bigley"/>
        <s v="Chieh-Po Lee"/>
        <s v="Wilson Choo"/>
        <s v="Robert Carlsson"/>
        <s v="Daniel Greene"/>
        <s v="Nate Lashley"/>
        <s v="Michael Hebert"/>
        <s v="Shubhankar Sharma"/>
        <s v="Paul Howard"/>
        <s v="Darren Wright"/>
        <s v="John Catlin"/>
        <s v="Ben Silverman"/>
        <s v="Niall Kearney"/>
        <s v="Junseok Lee"/>
        <s v="Chris Selfridge"/>
        <s v="Juan Francisco Sarasti"/>
        <s v="Ian Davis"/>
        <s v="Mark Hensby"/>
        <s v="Keith Mitchell"/>
        <s v="Brian Richey"/>
        <s v="Adam Schenk"/>
        <s v="Danthai Boonma"/>
        <s v="Jimmy Gunn"/>
        <s v="Se Jun Yoon"/>
        <s v="Yi Cao"/>
        <s v="George Woolgar"/>
        <s v="Shintaro Kai"/>
        <s v="Kemarol Baharin"/>
        <s v="Santiago Rivas"/>
        <s v="Christofer Blomstrand"/>
        <s v="Christopher Lang"/>
        <s v="Daniel Jennevret"/>
        <s v="Jamie Rutherford"/>
        <s v="Oliver Lindell"/>
        <s v="Pep Angles"/>
        <s v="Pol Bech"/>
        <s v="Richard Pettersson"/>
        <s v="Romain Bechu"/>
        <s v="Sam Connor"/>
        <s v="Matthew Guyatt"/>
        <s v="Derick Petersen"/>
        <s v="Ross Beal"/>
        <s v="Marius Meyer"/>
        <s v="Ryan Brehm"/>
        <s v="Lincoln Tighe"/>
        <s v="Rizal Amin"/>
        <s v="Birgir Hafthorsson"/>
        <s v="Ben Leong"/>
        <s v="Ryan Lynch"/>
        <s v="Aaron Pike"/>
        <s v="Brian Casey"/>
        <s v="Mikumu Horikawa"/>
        <s v="Dan Woltman"/>
        <s v="Ryan Ruffels"/>
        <s v="Clark Klaasen"/>
        <s v="Joel Stalter"/>
        <s v="Netipong Sritonginn"/>
        <s v="Paul Spargo"/>
        <s v="Hunter Stewart"/>
        <s v="Christiaan Bezuidenhout"/>
        <s v="Sebastian Munoz"/>
        <s v="Brian Wesley"/>
        <s v="Lee McCoy"/>
        <s v="Daniel Fox"/>
        <s v="Shintaro Kobayashi"/>
        <s v="Bryson DeChambeau"/>
        <s v="Shunya Takeyasu"/>
        <s v="Scott Vincent"/>
        <s v="Yi Keun Chang"/>
        <s v="Ben Eccles"/>
        <s v="Matt Wallace"/>
        <s v="Franck Daux"/>
        <s v="Richy Werenski"/>
        <s v="Christopher Mivis"/>
        <s v="Romain Langasque"/>
        <s v="Matt Atkins"/>
        <s v="Cheng Jin"/>
        <s v="Todd Sinnott"/>
        <s v="Michael Sim"/>
        <s v="Alexander Knappe"/>
        <s v="Antoine Schwartz"/>
        <s v="Tim Hart"/>
        <s v="John O'Toole"/>
        <s v="He Ze-Yu"/>
        <s v="Joshua Salah"/>
        <s v="Daniel Pearce"/>
        <s v="Hui-Lin Zhang"/>
        <s v="Chanat Sakulpolphaisan"/>
        <s v="Augusto Nunez"/>
        <s v="Andrew Evans"/>
        <s v="George Gandranata"/>
        <s v="Rourke Van der Spuy"/>
        <s v="Jarryd Felton"/>
        <s v="Derek Rende"/>
        <s v="Niclas Hellberg"/>
        <s v="Daniel Valente"/>
        <s v="Suradit Yongcharoenchai"/>
        <s v="Anders Albertson"/>
        <s v="Chao Haimeng"/>
        <s v="Lanto Griffin"/>
        <s v="Natthapong Niyomchon"/>
        <s v="Benjamin Rusch"/>
        <s v="Mikael Salminen"/>
        <s v="Guillermo Pereira"/>
        <s v="Toby Tree"/>
        <s v="Rory Bourke"/>
        <s v="Jurrian Van der Vaart"/>
        <s v="Tobias Rosendahl"/>
        <s v="Md. Shakhawat Sohel"/>
        <s v="Ken Looper"/>
        <s v="Benjamin Henry Poke"/>
        <s v="Bjorn Hellgren"/>
        <s v="Johann Lopez Lazzaro"/>
        <s v="Rory McNamara"/>
        <s v="Clement Berardo"/>
        <s v="Christopher Wood"/>
        <s v="Max Kramer"/>
        <s v="Julian Kunzenbacher"/>
        <s v="Juan Alvarez"/>
        <s v="Bernard Neumayer"/>
        <s v="Takumi Kanaya"/>
        <s v="Ed Stedman"/>
        <s v="Madalitso Muthiya"/>
        <s v="Kelvin Day"/>
        <s v="Luca Cianchetti"/>
        <s v="Johannes Veerman"/>
        <s v="Brandon Hagy"/>
        <s v="Tian Yuan"/>
        <s v="Bang Doo-Hwan"/>
        <s v="N Thangaraja"/>
        <s v="Bong-Sub Kim"/>
        <s v="Curtis Luck"/>
        <s v="Tom Shadbolt"/>
        <s v="James Vargas"/>
        <s v="David Chung"/>
        <s v="Lion Kim"/>
        <s v="Jacob DONOTUSE"/>
        <s v="Dean Wilson"/>
        <s v="Steve Elkington"/>
        <s v="Shigeki Maruyama"/>
        <s v="Masaya Tomida"/>
        <s v="David Duval"/>
        <s v="Paul Stankowski"/>
        <s v="Zack Miller"/>
        <s v="Takuya Taniguchi"/>
        <s v="Chris Nallen"/>
        <s v="Jon Mills"/>
        <s v="Colm Moriarty"/>
        <s v="J.P. Hayes"/>
        <s v="Dustin Risdon"/>
        <s v="John Cook"/>
        <s v="John Kimbell"/>
        <s v="Bob Heintz"/>
        <s v="Marius Thorp"/>
        <s v="Chang-won Han"/>
        <s v="Peter Fowler"/>
        <s v="Martin Maritz"/>
        <s v="Chris Tidland"/>
        <s v="Hirofumi Miyase"/>
        <s v="Dinesh Chand"/>
        <s v="Brenden Pappas"/>
        <s v="Ross Bain"/>
        <s v="Lee Min-chang"/>
        <s v="Christian Cevaer"/>
        <s v="Scott Sterling"/>
        <s v="John Riegger"/>
        <s v="Manuel Quiros"/>
        <s v="Brett Quigley"/>
        <s v="Jay Williamson"/>
        <s v="Brian Vranesh"/>
        <s v="Jean-Francois Lucquin"/>
        <s v="Leandro Marelli"/>
        <s v="Byung-Jun Kim"/>
        <s v="David Branshaw"/>
        <s v="Hwang Jae-Min"/>
        <s v="Andrea Maestroni"/>
        <s v="Masamichi Ito"/>
        <s v="Robert Wiederkehr"/>
        <s v="Geoffrey Sisk"/>
        <s v="Andrew Buckle"/>
        <s v="Andre Bossert"/>
        <s v="Bradley Smith"/>
        <s v="Elliot Saltman"/>
        <s v="Jeff Quinney"/>
        <s v="Christopher Baker"/>
        <s v="Tim Stewart"/>
        <s v="Alvaro Arizabaleta"/>
        <s v="Stuart Davis"/>
        <s v="Bo-Song Kao"/>
        <s v="Pablo Del Grosso"/>
        <s v="Jeff Brehaut"/>
        <s v="Mitchell Brown"/>
        <s v="Julien Clement"/>
        <s v="Fredrik Henge"/>
        <s v="Yoon Jung-ho"/>
        <s v="Carl Suneson"/>
        <s v="Bradley Iles"/>
        <s v="Hector Cespedes"/>
        <s v="Jason Schultz"/>
        <s v="Joe Ozaki"/>
        <s v="Sion Bebb"/>
        <s v="Neil Cheetham"/>
        <s v="Lin Wen-hong"/>
        <s v="Josh Habig"/>
        <s v="Song Young-hoon"/>
        <s v="Joon Choi"/>
        <s v="David Hewan"/>
        <s v="Mads Vibe-Hastrup"/>
        <s v="Baptiste Chapellan"/>
        <s v="Ajeetesh Sandhu"/>
        <s v="Andre Cruse"/>
        <s v="Jin-won Lee"/>
        <s v="Choi Hyuk-jae"/>
        <s v="Borja Etchart"/>
        <s v="Brent Long"/>
        <s v="Leif Westerberg"/>
        <s v="Thomas Feyrsinger"/>
        <s v="Frank Lickliter II"/>
        <s v="Rick Kulacz"/>
        <s v="Rick Gibson"/>
        <s v="Diego Larrazabal"/>
        <s v="Willy Pumarol"/>
        <s v="Doug Holloway"/>
        <s v="Lam Zhi-qun"/>
        <s v="Gavin Flint"/>
        <s v="Oliver David"/>
        <s v="Andrew Coltart"/>
        <s v="Jason Enloe"/>
        <s v="Suk Joug-yul"/>
        <s v="Liam Bond"/>
        <s v="Paul Broadhurst"/>
        <s v="Emanuele Canonica"/>
        <s v="Ju-hyuk Park"/>
        <s v="Rich Barcelo"/>
        <s v="Jim Rutledge"/>
        <s v="Jesus Maria Arruti"/>
        <s v="Tony Carolan"/>
        <s v="Mark Murless"/>
        <s v="Hiroo Okamo"/>
        <s v="Fernando Zacarias"/>
        <s v="Jae An"/>
        <s v="Jung Ji-ho"/>
        <s v="Anders Sjostrand"/>
        <s v="Ryan Tipping"/>
        <s v="Toyokazu Fujishima"/>
        <s v="Shota Akiyoshi"/>
        <s v="Hidemichi Tanaka"/>
        <s v="Sujjan Singh"/>
        <s v="Luke Hickmott"/>
        <s v="Craig Hasthorpe"/>
        <s v="Rob Grube"/>
        <s v="Shamim Khan"/>
        <s v="Fran Quinn"/>
        <s v="Seong-Man Han"/>
        <s v="Young-Kyu Kim"/>
        <s v="Gavin Dear"/>
        <s v="Kim Wi-joong"/>
        <s v="Jesus Rivas"/>
        <s v="Tadahisa Inoue"/>
        <s v="Toto Thimba"/>
        <s v="Fred F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9">
  <r>
    <x v="0"/>
    <x v="0"/>
    <n v="12022.651054929618"/>
  </r>
  <r>
    <x v="1"/>
    <x v="1"/>
    <n v="105297.0316"/>
  </r>
  <r>
    <x v="2"/>
    <x v="2"/>
    <n v="1080000"/>
  </r>
  <r>
    <x v="3"/>
    <x v="3"/>
    <n v="29562.201659999952"/>
  </r>
  <r>
    <x v="4"/>
    <x v="4"/>
    <n v="1800000"/>
  </r>
  <r>
    <x v="5"/>
    <x v="1"/>
    <n v="105297.0316"/>
  </r>
  <r>
    <x v="6"/>
    <x v="1"/>
    <n v="105297.0316"/>
  </r>
  <r>
    <x v="7"/>
    <x v="1"/>
    <n v="105297.0316"/>
  </r>
  <r>
    <x v="8"/>
    <x v="4"/>
    <n v="1800000"/>
  </r>
  <r>
    <x v="9"/>
    <x v="1"/>
    <n v="105297.0316"/>
  </r>
  <r>
    <x v="10"/>
    <x v="4"/>
    <n v="1800000"/>
  </r>
  <r>
    <x v="11"/>
    <x v="1"/>
    <n v="105297.0316"/>
  </r>
  <r>
    <x v="12"/>
    <x v="3"/>
    <n v="29562.201659999952"/>
  </r>
  <r>
    <x v="13"/>
    <x v="4"/>
    <n v="1800000"/>
  </r>
  <r>
    <x v="14"/>
    <x v="1"/>
    <n v="105297.0316"/>
  </r>
  <r>
    <x v="15"/>
    <x v="4"/>
    <n v="1800000"/>
  </r>
  <r>
    <x v="16"/>
    <x v="1"/>
    <n v="105297.0316"/>
  </r>
  <r>
    <x v="17"/>
    <x v="1"/>
    <n v="105297.0316"/>
  </r>
  <r>
    <x v="18"/>
    <x v="1"/>
    <n v="105297.0316"/>
  </r>
  <r>
    <x v="19"/>
    <x v="2"/>
    <n v="1080000"/>
  </r>
  <r>
    <x v="20"/>
    <x v="1"/>
    <n v="105297.0316"/>
  </r>
  <r>
    <x v="21"/>
    <x v="1"/>
    <n v="105297.0316"/>
  </r>
  <r>
    <x v="22"/>
    <x v="1"/>
    <n v="105297.0316"/>
  </r>
  <r>
    <x v="23"/>
    <x v="1"/>
    <n v="105297.0316"/>
  </r>
  <r>
    <x v="24"/>
    <x v="5"/>
    <n v="19629.527000755017"/>
  </r>
  <r>
    <x v="25"/>
    <x v="1"/>
    <n v="105297.0316"/>
  </r>
  <r>
    <x v="26"/>
    <x v="4"/>
    <n v="1800000"/>
  </r>
  <r>
    <x v="27"/>
    <x v="6"/>
    <n v="22992.877249999903"/>
  </r>
  <r>
    <x v="28"/>
    <x v="4"/>
    <n v="1800000"/>
  </r>
  <r>
    <x v="29"/>
    <x v="7"/>
    <n v="39871.698649999977"/>
  </r>
  <r>
    <x v="30"/>
    <x v="6"/>
    <n v="22992.877249999903"/>
  </r>
  <r>
    <x v="31"/>
    <x v="1"/>
    <n v="105297.0316"/>
  </r>
  <r>
    <x v="32"/>
    <x v="4"/>
    <n v="1800000"/>
  </r>
  <r>
    <x v="33"/>
    <x v="6"/>
    <n v="22992.877249999903"/>
  </r>
  <r>
    <x v="34"/>
    <x v="1"/>
    <n v="105297.0316"/>
  </r>
  <r>
    <x v="35"/>
    <x v="5"/>
    <n v="19629.527000755017"/>
  </r>
  <r>
    <x v="36"/>
    <x v="1"/>
    <n v="105297.0316"/>
  </r>
  <r>
    <x v="37"/>
    <x v="1"/>
    <n v="105297.0316"/>
  </r>
  <r>
    <x v="38"/>
    <x v="1"/>
    <n v="105297.0316"/>
  </r>
  <r>
    <x v="39"/>
    <x v="4"/>
    <n v="1800000"/>
  </r>
  <r>
    <x v="40"/>
    <x v="1"/>
    <n v="105297.0316"/>
  </r>
  <r>
    <x v="41"/>
    <x v="1"/>
    <n v="105297.0316"/>
  </r>
  <r>
    <x v="42"/>
    <x v="6"/>
    <n v="22992.877249999903"/>
  </r>
  <r>
    <x v="43"/>
    <x v="8"/>
    <n v="301250"/>
  </r>
  <r>
    <x v="44"/>
    <x v="1"/>
    <n v="105297.0316"/>
  </r>
  <r>
    <x v="45"/>
    <x v="1"/>
    <n v="105297.0316"/>
  </r>
  <r>
    <x v="46"/>
    <x v="1"/>
    <n v="105297.0316"/>
  </r>
  <r>
    <x v="47"/>
    <x v="4"/>
    <n v="1800000"/>
  </r>
  <r>
    <x v="48"/>
    <x v="7"/>
    <n v="39871.698649999977"/>
  </r>
  <r>
    <x v="49"/>
    <x v="8"/>
    <n v="301250"/>
  </r>
  <r>
    <x v="50"/>
    <x v="9"/>
    <n v="187286.73159999997"/>
  </r>
  <r>
    <x v="51"/>
    <x v="6"/>
    <n v="22992.877249999903"/>
  </r>
  <r>
    <x v="52"/>
    <x v="4"/>
    <n v="1800000"/>
  </r>
  <r>
    <x v="53"/>
    <x v="1"/>
    <n v="105297.0316"/>
  </r>
  <r>
    <x v="54"/>
    <x v="1"/>
    <n v="105297.0316"/>
  </r>
  <r>
    <x v="55"/>
    <x v="5"/>
    <n v="19629.527000755017"/>
  </r>
  <r>
    <x v="56"/>
    <x v="8"/>
    <n v="301250"/>
  </r>
  <r>
    <x v="57"/>
    <x v="1"/>
    <n v="105297.0316"/>
  </r>
  <r>
    <x v="58"/>
    <x v="1"/>
    <n v="105297.0316"/>
  </r>
  <r>
    <x v="59"/>
    <x v="1"/>
    <n v="105297.0316"/>
  </r>
  <r>
    <x v="60"/>
    <x v="4"/>
    <n v="1800000"/>
  </r>
  <r>
    <x v="61"/>
    <x v="9"/>
    <n v="187286.73159999997"/>
  </r>
  <r>
    <x v="62"/>
    <x v="4"/>
    <n v="1800000"/>
  </r>
  <r>
    <x v="63"/>
    <x v="1"/>
    <n v="105297.0316"/>
  </r>
  <r>
    <x v="64"/>
    <x v="1"/>
    <n v="105297.0316"/>
  </r>
  <r>
    <x v="65"/>
    <x v="1"/>
    <n v="105297.0316"/>
  </r>
  <r>
    <x v="66"/>
    <x v="5"/>
    <n v="19629.527000755017"/>
  </r>
  <r>
    <x v="67"/>
    <x v="10"/>
    <n v="22992.877249999903"/>
  </r>
  <r>
    <x v="68"/>
    <x v="1"/>
    <n v="105297.0316"/>
  </r>
  <r>
    <x v="69"/>
    <x v="1"/>
    <n v="105297.0316"/>
  </r>
  <r>
    <x v="70"/>
    <x v="1"/>
    <n v="105297.0316"/>
  </r>
  <r>
    <x v="71"/>
    <x v="4"/>
    <n v="1800000"/>
  </r>
  <r>
    <x v="72"/>
    <x v="0"/>
    <n v="12022.651054929618"/>
  </r>
  <r>
    <x v="73"/>
    <x v="5"/>
    <n v="19629.527000755017"/>
  </r>
  <r>
    <x v="74"/>
    <x v="4"/>
    <n v="1800000"/>
  </r>
  <r>
    <x v="75"/>
    <x v="0"/>
    <n v="12022.651054929618"/>
  </r>
  <r>
    <x v="76"/>
    <x v="4"/>
    <n v="1800000"/>
  </r>
  <r>
    <x v="77"/>
    <x v="4"/>
    <n v="1800000"/>
  </r>
  <r>
    <x v="78"/>
    <x v="1"/>
    <n v="105297.0316"/>
  </r>
  <r>
    <x v="79"/>
    <x v="1"/>
    <n v="105297.0316"/>
  </r>
  <r>
    <x v="80"/>
    <x v="1"/>
    <n v="105297.0316"/>
  </r>
  <r>
    <x v="81"/>
    <x v="4"/>
    <n v="1800000"/>
  </r>
  <r>
    <x v="82"/>
    <x v="6"/>
    <n v="22992.877249999903"/>
  </r>
  <r>
    <x v="83"/>
    <x v="1"/>
    <n v="105297.0316"/>
  </r>
  <r>
    <x v="84"/>
    <x v="1"/>
    <n v="105297.0316"/>
  </r>
  <r>
    <x v="85"/>
    <x v="1"/>
    <n v="105297.0316"/>
  </r>
  <r>
    <x v="86"/>
    <x v="1"/>
    <n v="105297.0316"/>
  </r>
  <r>
    <x v="87"/>
    <x v="6"/>
    <n v="22992.877249999903"/>
  </r>
  <r>
    <x v="88"/>
    <x v="1"/>
    <n v="105297.0316"/>
  </r>
  <r>
    <x v="89"/>
    <x v="8"/>
    <n v="301250"/>
  </r>
  <r>
    <x v="90"/>
    <x v="11"/>
    <n v="480000"/>
  </r>
  <r>
    <x v="91"/>
    <x v="2"/>
    <n v="1080000"/>
  </r>
  <r>
    <x v="92"/>
    <x v="12"/>
    <n v="301250"/>
  </r>
  <r>
    <x v="93"/>
    <x v="5"/>
    <n v="19629.527000755017"/>
  </r>
  <r>
    <x v="94"/>
    <x v="5"/>
    <n v="19629.527000755017"/>
  </r>
  <r>
    <x v="95"/>
    <x v="10"/>
    <n v="22992.877249999903"/>
  </r>
  <r>
    <x v="96"/>
    <x v="5"/>
    <n v="19629.527000755017"/>
  </r>
  <r>
    <x v="97"/>
    <x v="13"/>
    <n v="105297.0316"/>
  </r>
  <r>
    <x v="98"/>
    <x v="1"/>
    <n v="105297.0316"/>
  </r>
  <r>
    <x v="99"/>
    <x v="13"/>
    <n v="105297.0316"/>
  </r>
  <r>
    <x v="100"/>
    <x v="9"/>
    <n v="187286.73159999997"/>
  </r>
  <r>
    <x v="101"/>
    <x v="9"/>
    <n v="187286.73159999997"/>
  </r>
  <r>
    <x v="102"/>
    <x v="1"/>
    <n v="105297.0316"/>
  </r>
  <r>
    <x v="103"/>
    <x v="8"/>
    <n v="301250"/>
  </r>
  <r>
    <x v="104"/>
    <x v="1"/>
    <n v="105297.0316"/>
  </r>
  <r>
    <x v="105"/>
    <x v="5"/>
    <n v="19629.527000755017"/>
  </r>
  <r>
    <x v="106"/>
    <x v="3"/>
    <n v="29562.201659999952"/>
  </r>
  <r>
    <x v="107"/>
    <x v="2"/>
    <n v="1080000"/>
  </r>
  <r>
    <x v="108"/>
    <x v="1"/>
    <n v="105297.0316"/>
  </r>
  <r>
    <x v="109"/>
    <x v="1"/>
    <n v="105297.0316"/>
  </r>
  <r>
    <x v="110"/>
    <x v="2"/>
    <n v="1080000"/>
  </r>
  <r>
    <x v="111"/>
    <x v="14"/>
    <n v="29562.201659999952"/>
  </r>
  <r>
    <x v="112"/>
    <x v="5"/>
    <n v="19629.527000755017"/>
  </r>
  <r>
    <x v="113"/>
    <x v="1"/>
    <n v="105297.0316"/>
  </r>
  <r>
    <x v="114"/>
    <x v="6"/>
    <n v="22992.877249999903"/>
  </r>
  <r>
    <x v="115"/>
    <x v="1"/>
    <n v="105297.0316"/>
  </r>
  <r>
    <x v="116"/>
    <x v="3"/>
    <n v="29562.201659999952"/>
  </r>
  <r>
    <x v="117"/>
    <x v="6"/>
    <n v="22992.877249999903"/>
  </r>
  <r>
    <x v="118"/>
    <x v="0"/>
    <n v="12022.651054929618"/>
  </r>
  <r>
    <x v="119"/>
    <x v="6"/>
    <n v="22992.877249999903"/>
  </r>
  <r>
    <x v="120"/>
    <x v="15"/>
    <n v="187286.73159999997"/>
  </r>
  <r>
    <x v="121"/>
    <x v="1"/>
    <n v="105297.0316"/>
  </r>
  <r>
    <x v="122"/>
    <x v="16"/>
    <n v="187286.73159999997"/>
  </r>
  <r>
    <x v="123"/>
    <x v="1"/>
    <n v="105297.0316"/>
  </r>
  <r>
    <x v="124"/>
    <x v="1"/>
    <n v="105297.0316"/>
  </r>
  <r>
    <x v="125"/>
    <x v="6"/>
    <n v="22992.877249999903"/>
  </r>
  <r>
    <x v="126"/>
    <x v="0"/>
    <n v="12022.651054929618"/>
  </r>
  <r>
    <x v="127"/>
    <x v="1"/>
    <n v="105297.0316"/>
  </r>
  <r>
    <x v="128"/>
    <x v="17"/>
    <n v="187286.73159999997"/>
  </r>
  <r>
    <x v="129"/>
    <x v="5"/>
    <n v="19629.527000755017"/>
  </r>
  <r>
    <x v="130"/>
    <x v="1"/>
    <n v="105297.0316"/>
  </r>
  <r>
    <x v="131"/>
    <x v="13"/>
    <n v="105297.0316"/>
  </r>
  <r>
    <x v="132"/>
    <x v="0"/>
    <n v="12022.651054929618"/>
  </r>
  <r>
    <x v="133"/>
    <x v="5"/>
    <n v="19629.527000755017"/>
  </r>
  <r>
    <x v="134"/>
    <x v="5"/>
    <n v="19629.527000755017"/>
  </r>
  <r>
    <x v="135"/>
    <x v="1"/>
    <n v="105297.0316"/>
  </r>
  <r>
    <x v="136"/>
    <x v="18"/>
    <n v="19629.527000755017"/>
  </r>
  <r>
    <x v="0"/>
    <x v="2"/>
    <n v="1080000"/>
  </r>
  <r>
    <x v="1"/>
    <x v="2"/>
    <n v="1080000"/>
  </r>
  <r>
    <x v="2"/>
    <x v="1"/>
    <n v="105297.0316"/>
  </r>
  <r>
    <x v="3"/>
    <x v="1"/>
    <n v="105297.0316"/>
  </r>
  <r>
    <x v="4"/>
    <x v="5"/>
    <n v="19629.527000755017"/>
  </r>
  <r>
    <x v="5"/>
    <x v="2"/>
    <n v="1080000"/>
  </r>
  <r>
    <x v="6"/>
    <x v="19"/>
    <n v="14226.831310075111"/>
  </r>
  <r>
    <x v="7"/>
    <x v="0"/>
    <n v="12022.651054929618"/>
  </r>
  <r>
    <x v="8"/>
    <x v="13"/>
    <n v="105297.0316"/>
  </r>
  <r>
    <x v="9"/>
    <x v="2"/>
    <n v="1080000"/>
  </r>
  <r>
    <x v="10"/>
    <x v="2"/>
    <n v="1080000"/>
  </r>
  <r>
    <x v="11"/>
    <x v="2"/>
    <n v="1080000"/>
  </r>
  <r>
    <x v="12"/>
    <x v="9"/>
    <n v="187286.73159999997"/>
  </r>
  <r>
    <x v="13"/>
    <x v="1"/>
    <n v="105297.0316"/>
  </r>
  <r>
    <x v="14"/>
    <x v="4"/>
    <n v="1800000"/>
  </r>
  <r>
    <x v="15"/>
    <x v="1"/>
    <n v="105297.0316"/>
  </r>
  <r>
    <x v="16"/>
    <x v="4"/>
    <n v="1800000"/>
  </r>
  <r>
    <x v="17"/>
    <x v="0"/>
    <n v="12022.651054929618"/>
  </r>
  <r>
    <x v="18"/>
    <x v="0"/>
    <n v="12022.651054929618"/>
  </r>
  <r>
    <x v="19"/>
    <x v="0"/>
    <n v="12022.651054929618"/>
  </r>
  <r>
    <x v="20"/>
    <x v="13"/>
    <n v="105297.0316"/>
  </r>
  <r>
    <x v="21"/>
    <x v="2"/>
    <n v="1080000"/>
  </r>
  <r>
    <x v="22"/>
    <x v="2"/>
    <n v="1080000"/>
  </r>
  <r>
    <x v="23"/>
    <x v="2"/>
    <n v="1080000"/>
  </r>
  <r>
    <x v="24"/>
    <x v="4"/>
    <n v="1800000"/>
  </r>
  <r>
    <x v="25"/>
    <x v="4"/>
    <n v="1800000"/>
  </r>
  <r>
    <x v="26"/>
    <x v="0"/>
    <n v="12022.651054929618"/>
  </r>
  <r>
    <x v="27"/>
    <x v="0"/>
    <n v="12022.651054929618"/>
  </r>
  <r>
    <x v="28"/>
    <x v="5"/>
    <n v="19629.527000755017"/>
  </r>
  <r>
    <x v="29"/>
    <x v="1"/>
    <n v="105297.0316"/>
  </r>
  <r>
    <x v="30"/>
    <x v="4"/>
    <n v="1800000"/>
  </r>
  <r>
    <x v="31"/>
    <x v="10"/>
    <n v="22992.877249999903"/>
  </r>
  <r>
    <x v="32"/>
    <x v="6"/>
    <n v="22992.877249999903"/>
  </r>
  <r>
    <x v="33"/>
    <x v="1"/>
    <n v="105297.0316"/>
  </r>
  <r>
    <x v="34"/>
    <x v="4"/>
    <n v="1800000"/>
  </r>
  <r>
    <x v="35"/>
    <x v="2"/>
    <n v="1080000"/>
  </r>
  <r>
    <x v="36"/>
    <x v="6"/>
    <n v="22992.877249999903"/>
  </r>
  <r>
    <x v="37"/>
    <x v="6"/>
    <n v="22992.877249999903"/>
  </r>
  <r>
    <x v="38"/>
    <x v="4"/>
    <n v="1800000"/>
  </r>
  <r>
    <x v="39"/>
    <x v="6"/>
    <n v="22992.877249999903"/>
  </r>
  <r>
    <x v="40"/>
    <x v="2"/>
    <n v="1080000"/>
  </r>
  <r>
    <x v="41"/>
    <x v="6"/>
    <n v="22992.877249999903"/>
  </r>
  <r>
    <x v="42"/>
    <x v="0"/>
    <n v="12022.651054929618"/>
  </r>
  <r>
    <x v="43"/>
    <x v="0"/>
    <n v="12022.651054929618"/>
  </r>
  <r>
    <x v="44"/>
    <x v="4"/>
    <n v="1800000"/>
  </r>
  <r>
    <x v="45"/>
    <x v="4"/>
    <n v="1800000"/>
  </r>
  <r>
    <x v="46"/>
    <x v="9"/>
    <n v="187286.73159999997"/>
  </r>
  <r>
    <x v="47"/>
    <x v="1"/>
    <n v="105297.0316"/>
  </r>
  <r>
    <x v="48"/>
    <x v="4"/>
    <n v="1800000"/>
  </r>
  <r>
    <x v="49"/>
    <x v="1"/>
    <n v="105297.0316"/>
  </r>
  <r>
    <x v="50"/>
    <x v="4"/>
    <n v="1800000"/>
  </r>
  <r>
    <x v="51"/>
    <x v="1"/>
    <n v="105297.0316"/>
  </r>
  <r>
    <x v="52"/>
    <x v="1"/>
    <n v="105297.0316"/>
  </r>
  <r>
    <x v="53"/>
    <x v="6"/>
    <n v="22992.877249999903"/>
  </r>
  <r>
    <x v="54"/>
    <x v="4"/>
    <n v="1800000"/>
  </r>
  <r>
    <x v="55"/>
    <x v="1"/>
    <n v="105297.0316"/>
  </r>
  <r>
    <x v="56"/>
    <x v="5"/>
    <n v="19629.527000755017"/>
  </r>
  <r>
    <x v="57"/>
    <x v="4"/>
    <n v="1800000"/>
  </r>
  <r>
    <x v="58"/>
    <x v="4"/>
    <n v="1800000"/>
  </r>
  <r>
    <x v="59"/>
    <x v="0"/>
    <n v="12022.651054929618"/>
  </r>
  <r>
    <x v="60"/>
    <x v="13"/>
    <n v="105297.0316"/>
  </r>
  <r>
    <x v="61"/>
    <x v="1"/>
    <n v="105297.0316"/>
  </r>
  <r>
    <x v="62"/>
    <x v="1"/>
    <n v="105297.0316"/>
  </r>
  <r>
    <x v="63"/>
    <x v="20"/>
    <n v="187286.73159999997"/>
  </r>
  <r>
    <x v="64"/>
    <x v="4"/>
    <n v="1800000"/>
  </r>
  <r>
    <x v="65"/>
    <x v="6"/>
    <n v="22992.877249999903"/>
  </r>
  <r>
    <x v="66"/>
    <x v="3"/>
    <n v="29562.201659999952"/>
  </r>
  <r>
    <x v="67"/>
    <x v="21"/>
    <n v="187286.73159999997"/>
  </r>
  <r>
    <x v="68"/>
    <x v="5"/>
    <n v="19629.527000755017"/>
  </r>
  <r>
    <x v="69"/>
    <x v="5"/>
    <n v="19629.527000755017"/>
  </r>
  <r>
    <x v="70"/>
    <x v="6"/>
    <n v="22992.877249999903"/>
  </r>
  <r>
    <x v="71"/>
    <x v="1"/>
    <n v="105297.0316"/>
  </r>
  <r>
    <x v="72"/>
    <x v="9"/>
    <n v="187286.73159999997"/>
  </r>
  <r>
    <x v="73"/>
    <x v="4"/>
    <n v="1800000"/>
  </r>
  <r>
    <x v="74"/>
    <x v="9"/>
    <n v="187286.73159999997"/>
  </r>
  <r>
    <x v="75"/>
    <x v="4"/>
    <n v="1800000"/>
  </r>
  <r>
    <x v="76"/>
    <x v="5"/>
    <n v="19629.527000755017"/>
  </r>
  <r>
    <x v="77"/>
    <x v="5"/>
    <n v="19629.527000755017"/>
  </r>
  <r>
    <x v="78"/>
    <x v="6"/>
    <n v="22992.877249999903"/>
  </r>
  <r>
    <x v="79"/>
    <x v="5"/>
    <n v="19629.527000755017"/>
  </r>
  <r>
    <x v="80"/>
    <x v="5"/>
    <n v="19629.527000755017"/>
  </r>
  <r>
    <x v="81"/>
    <x v="13"/>
    <n v="105297.0316"/>
  </r>
  <r>
    <x v="82"/>
    <x v="1"/>
    <n v="105297.0316"/>
  </r>
  <r>
    <x v="83"/>
    <x v="0"/>
    <n v="12022.651054929618"/>
  </r>
  <r>
    <x v="84"/>
    <x v="0"/>
    <n v="12022.651054929618"/>
  </r>
  <r>
    <x v="85"/>
    <x v="22"/>
    <n v="39871.698649999977"/>
  </r>
  <r>
    <x v="86"/>
    <x v="23"/>
    <n v="62678.830300000001"/>
  </r>
  <r>
    <x v="87"/>
    <x v="4"/>
    <n v="1800000"/>
  </r>
  <r>
    <x v="88"/>
    <x v="4"/>
    <n v="1800000"/>
  </r>
  <r>
    <x v="89"/>
    <x v="24"/>
    <n v="29562.201659999952"/>
  </r>
  <r>
    <x v="90"/>
    <x v="1"/>
    <n v="105297.0316"/>
  </r>
  <r>
    <x v="91"/>
    <x v="17"/>
    <n v="187286.73159999997"/>
  </r>
  <r>
    <x v="92"/>
    <x v="5"/>
    <n v="19629.527000755017"/>
  </r>
  <r>
    <x v="93"/>
    <x v="2"/>
    <n v="1080000"/>
  </r>
  <r>
    <x v="94"/>
    <x v="17"/>
    <n v="187286.73159999997"/>
  </r>
  <r>
    <x v="95"/>
    <x v="17"/>
    <n v="187286.73159999997"/>
  </r>
  <r>
    <x v="96"/>
    <x v="1"/>
    <n v="105297.0316"/>
  </r>
  <r>
    <x v="97"/>
    <x v="17"/>
    <n v="187286.73159999997"/>
  </r>
  <r>
    <x v="98"/>
    <x v="2"/>
    <n v="1080000"/>
  </r>
  <r>
    <x v="99"/>
    <x v="1"/>
    <n v="105297.0316"/>
  </r>
  <r>
    <x v="100"/>
    <x v="17"/>
    <n v="187286.73159999997"/>
  </r>
  <r>
    <x v="101"/>
    <x v="0"/>
    <n v="12022.651054929618"/>
  </r>
  <r>
    <x v="102"/>
    <x v="25"/>
    <n v="62678.830300000001"/>
  </r>
  <r>
    <x v="103"/>
    <x v="2"/>
    <n v="1080000"/>
  </r>
  <r>
    <x v="104"/>
    <x v="2"/>
    <n v="1080000"/>
  </r>
  <r>
    <x v="105"/>
    <x v="3"/>
    <n v="29562.201659999952"/>
  </r>
  <r>
    <x v="106"/>
    <x v="17"/>
    <n v="187286.73159999997"/>
  </r>
  <r>
    <x v="107"/>
    <x v="6"/>
    <n v="22992.877249999903"/>
  </r>
  <r>
    <x v="108"/>
    <x v="0"/>
    <n v="12022.651054929618"/>
  </r>
  <r>
    <x v="109"/>
    <x v="9"/>
    <n v="187286.73159999997"/>
  </r>
  <r>
    <x v="110"/>
    <x v="3"/>
    <n v="29562.201659999952"/>
  </r>
  <r>
    <x v="111"/>
    <x v="2"/>
    <n v="1080000"/>
  </r>
  <r>
    <x v="112"/>
    <x v="9"/>
    <n v="187286.73159999997"/>
  </r>
  <r>
    <x v="113"/>
    <x v="2"/>
    <n v="1080000"/>
  </r>
  <r>
    <x v="114"/>
    <x v="0"/>
    <n v="12022.651054929618"/>
  </r>
  <r>
    <x v="115"/>
    <x v="0"/>
    <n v="12022.651054929618"/>
  </r>
  <r>
    <x v="116"/>
    <x v="1"/>
    <n v="105297.0316"/>
  </r>
  <r>
    <x v="117"/>
    <x v="0"/>
    <n v="12022.651054929618"/>
  </r>
  <r>
    <x v="118"/>
    <x v="1"/>
    <n v="105297.0316"/>
  </r>
  <r>
    <x v="119"/>
    <x v="8"/>
    <n v="301250"/>
  </r>
  <r>
    <x v="120"/>
    <x v="26"/>
    <n v="14226.831310075111"/>
  </r>
  <r>
    <x v="121"/>
    <x v="6"/>
    <n v="22992.877249999903"/>
  </r>
  <r>
    <x v="122"/>
    <x v="6"/>
    <n v="22992.877249999903"/>
  </r>
  <r>
    <x v="123"/>
    <x v="6"/>
    <n v="22992.877249999903"/>
  </r>
  <r>
    <x v="124"/>
    <x v="5"/>
    <n v="19629.527000755017"/>
  </r>
  <r>
    <x v="125"/>
    <x v="0"/>
    <n v="12022.651054929618"/>
  </r>
  <r>
    <x v="126"/>
    <x v="27"/>
    <n v="29562.201659999952"/>
  </r>
  <r>
    <x v="127"/>
    <x v="0"/>
    <n v="12022.651054929618"/>
  </r>
  <r>
    <x v="128"/>
    <x v="28"/>
    <n v="16828.60936064343"/>
  </r>
  <r>
    <x v="129"/>
    <x v="1"/>
    <n v="105297.0316"/>
  </r>
  <r>
    <x v="130"/>
    <x v="5"/>
    <n v="19629.527000755017"/>
  </r>
  <r>
    <x v="131"/>
    <x v="5"/>
    <n v="19629.527000755017"/>
  </r>
  <r>
    <x v="132"/>
    <x v="1"/>
    <n v="105297.0316"/>
  </r>
  <r>
    <x v="133"/>
    <x v="28"/>
    <n v="16828.60936064343"/>
  </r>
  <r>
    <x v="134"/>
    <x v="1"/>
    <n v="105297.0316"/>
  </r>
  <r>
    <x v="135"/>
    <x v="6"/>
    <n v="22992.877249999903"/>
  </r>
  <r>
    <x v="136"/>
    <x v="17"/>
    <n v="187286.73159999997"/>
  </r>
  <r>
    <x v="0"/>
    <x v="1"/>
    <n v="105297.0316"/>
  </r>
  <r>
    <x v="1"/>
    <x v="4"/>
    <n v="1800000"/>
  </r>
  <r>
    <x v="2"/>
    <x v="17"/>
    <n v="187286.73159999997"/>
  </r>
  <r>
    <x v="3"/>
    <x v="4"/>
    <n v="1800000"/>
  </r>
  <r>
    <x v="4"/>
    <x v="1"/>
    <n v="105297.0316"/>
  </r>
  <r>
    <x v="5"/>
    <x v="4"/>
    <n v="1800000"/>
  </r>
  <r>
    <x v="6"/>
    <x v="2"/>
    <n v="1080000"/>
  </r>
  <r>
    <x v="7"/>
    <x v="8"/>
    <n v="301250"/>
  </r>
  <r>
    <x v="8"/>
    <x v="2"/>
    <n v="1080000"/>
  </r>
  <r>
    <x v="9"/>
    <x v="4"/>
    <n v="1800000"/>
  </r>
  <r>
    <x v="10"/>
    <x v="5"/>
    <n v="19629.527000755017"/>
  </r>
  <r>
    <x v="11"/>
    <x v="17"/>
    <n v="187286.73159999997"/>
  </r>
  <r>
    <x v="12"/>
    <x v="1"/>
    <n v="105297.0316"/>
  </r>
  <r>
    <x v="13"/>
    <x v="2"/>
    <n v="1080000"/>
  </r>
  <r>
    <x v="14"/>
    <x v="6"/>
    <n v="22992.877249999903"/>
  </r>
  <r>
    <x v="15"/>
    <x v="2"/>
    <n v="1080000"/>
  </r>
  <r>
    <x v="16"/>
    <x v="2"/>
    <n v="1080000"/>
  </r>
  <r>
    <x v="17"/>
    <x v="2"/>
    <n v="1080000"/>
  </r>
  <r>
    <x v="18"/>
    <x v="9"/>
    <n v="187286.73159999997"/>
  </r>
  <r>
    <x v="19"/>
    <x v="4"/>
    <n v="1800000"/>
  </r>
  <r>
    <x v="20"/>
    <x v="6"/>
    <n v="22992.877249999903"/>
  </r>
  <r>
    <x v="21"/>
    <x v="6"/>
    <n v="22992.877249999903"/>
  </r>
  <r>
    <x v="22"/>
    <x v="13"/>
    <n v="105297.0316"/>
  </r>
  <r>
    <x v="23"/>
    <x v="13"/>
    <n v="105297.0316"/>
  </r>
  <r>
    <x v="24"/>
    <x v="2"/>
    <n v="1080000"/>
  </r>
  <r>
    <x v="25"/>
    <x v="2"/>
    <n v="1080000"/>
  </r>
  <r>
    <x v="26"/>
    <x v="2"/>
    <n v="1080000"/>
  </r>
  <r>
    <x v="27"/>
    <x v="4"/>
    <n v="1800000"/>
  </r>
  <r>
    <x v="28"/>
    <x v="9"/>
    <n v="187286.73159999997"/>
  </r>
  <r>
    <x v="29"/>
    <x v="2"/>
    <n v="1080000"/>
  </r>
  <r>
    <x v="30"/>
    <x v="2"/>
    <n v="1080000"/>
  </r>
  <r>
    <x v="31"/>
    <x v="2"/>
    <n v="1080000"/>
  </r>
  <r>
    <x v="32"/>
    <x v="2"/>
    <n v="1080000"/>
  </r>
  <r>
    <x v="33"/>
    <x v="4"/>
    <n v="1800000"/>
  </r>
  <r>
    <x v="34"/>
    <x v="2"/>
    <n v="1080000"/>
  </r>
  <r>
    <x v="35"/>
    <x v="1"/>
    <n v="105297.0316"/>
  </r>
  <r>
    <x v="36"/>
    <x v="4"/>
    <n v="1800000"/>
  </r>
  <r>
    <x v="37"/>
    <x v="4"/>
    <n v="1800000"/>
  </r>
  <r>
    <x v="38"/>
    <x v="5"/>
    <n v="19629.527000755017"/>
  </r>
  <r>
    <x v="39"/>
    <x v="1"/>
    <n v="105297.0316"/>
  </r>
  <r>
    <x v="40"/>
    <x v="4"/>
    <n v="1800000"/>
  </r>
  <r>
    <x v="41"/>
    <x v="4"/>
    <n v="1800000"/>
  </r>
  <r>
    <x v="42"/>
    <x v="2"/>
    <n v="1080000"/>
  </r>
  <r>
    <x v="43"/>
    <x v="4"/>
    <n v="1800000"/>
  </r>
  <r>
    <x v="44"/>
    <x v="21"/>
    <n v="187286.73159999997"/>
  </r>
  <r>
    <x v="45"/>
    <x v="8"/>
    <n v="301250"/>
  </r>
  <r>
    <x v="46"/>
    <x v="8"/>
    <n v="301250"/>
  </r>
  <r>
    <x v="47"/>
    <x v="8"/>
    <n v="301250"/>
  </r>
  <r>
    <x v="48"/>
    <x v="8"/>
    <n v="301250"/>
  </r>
  <r>
    <x v="49"/>
    <x v="4"/>
    <n v="1800000"/>
  </r>
  <r>
    <x v="50"/>
    <x v="8"/>
    <n v="301250"/>
  </r>
  <r>
    <x v="51"/>
    <x v="4"/>
    <n v="1800000"/>
  </r>
  <r>
    <x v="52"/>
    <x v="20"/>
    <n v="187286.73159999997"/>
  </r>
  <r>
    <x v="53"/>
    <x v="4"/>
    <n v="1800000"/>
  </r>
  <r>
    <x v="54"/>
    <x v="5"/>
    <n v="19629.527000755017"/>
  </r>
  <r>
    <x v="55"/>
    <x v="4"/>
    <n v="1800000"/>
  </r>
  <r>
    <x v="56"/>
    <x v="4"/>
    <n v="1800000"/>
  </r>
  <r>
    <x v="57"/>
    <x v="6"/>
    <n v="22992.877249999903"/>
  </r>
  <r>
    <x v="58"/>
    <x v="6"/>
    <n v="22992.877249999903"/>
  </r>
  <r>
    <x v="59"/>
    <x v="6"/>
    <n v="22992.877249999903"/>
  </r>
  <r>
    <x v="60"/>
    <x v="17"/>
    <n v="187286.73159999997"/>
  </r>
  <r>
    <x v="61"/>
    <x v="13"/>
    <n v="105297.0316"/>
  </r>
  <r>
    <x v="62"/>
    <x v="5"/>
    <n v="19629.527000755017"/>
  </r>
  <r>
    <x v="63"/>
    <x v="4"/>
    <n v="1800000"/>
  </r>
  <r>
    <x v="64"/>
    <x v="0"/>
    <n v="12022.651054929618"/>
  </r>
  <r>
    <x v="65"/>
    <x v="4"/>
    <n v="1800000"/>
  </r>
  <r>
    <x v="66"/>
    <x v="1"/>
    <n v="105297.0316"/>
  </r>
  <r>
    <x v="67"/>
    <x v="29"/>
    <n v="22992.877249999903"/>
  </r>
  <r>
    <x v="68"/>
    <x v="17"/>
    <n v="187286.73159999997"/>
  </r>
  <r>
    <x v="69"/>
    <x v="4"/>
    <n v="1800000"/>
  </r>
  <r>
    <x v="70"/>
    <x v="4"/>
    <n v="1800000"/>
  </r>
  <r>
    <x v="71"/>
    <x v="0"/>
    <n v="12022.651054929618"/>
  </r>
  <r>
    <x v="72"/>
    <x v="13"/>
    <n v="105297.0316"/>
  </r>
  <r>
    <x v="73"/>
    <x v="6"/>
    <n v="22992.877249999903"/>
  </r>
  <r>
    <x v="74"/>
    <x v="30"/>
    <n v="62678.830300000001"/>
  </r>
  <r>
    <x v="75"/>
    <x v="9"/>
    <n v="187286.73159999997"/>
  </r>
  <r>
    <x v="76"/>
    <x v="9"/>
    <n v="187286.73159999997"/>
  </r>
  <r>
    <x v="77"/>
    <x v="0"/>
    <n v="12022.651054929618"/>
  </r>
  <r>
    <x v="78"/>
    <x v="13"/>
    <n v="105297.0316"/>
  </r>
  <r>
    <x v="79"/>
    <x v="6"/>
    <n v="22992.877249999903"/>
  </r>
  <r>
    <x v="80"/>
    <x v="13"/>
    <n v="105297.0316"/>
  </r>
  <r>
    <x v="81"/>
    <x v="28"/>
    <n v="16828.60936064343"/>
  </r>
  <r>
    <x v="82"/>
    <x v="4"/>
    <n v="1800000"/>
  </r>
  <r>
    <x v="83"/>
    <x v="4"/>
    <n v="1800000"/>
  </r>
  <r>
    <x v="84"/>
    <x v="13"/>
    <n v="105297.0316"/>
  </r>
  <r>
    <x v="85"/>
    <x v="27"/>
    <n v="29562.201659999952"/>
  </r>
  <r>
    <x v="86"/>
    <x v="5"/>
    <n v="19629.527000755017"/>
  </r>
  <r>
    <x v="87"/>
    <x v="5"/>
    <n v="19629.527000755017"/>
  </r>
  <r>
    <x v="88"/>
    <x v="5"/>
    <n v="19629.527000755017"/>
  </r>
  <r>
    <x v="89"/>
    <x v="31"/>
    <n v="480000"/>
  </r>
  <r>
    <x v="90"/>
    <x v="2"/>
    <n v="1080000"/>
  </r>
  <r>
    <x v="91"/>
    <x v="9"/>
    <n v="187286.73159999997"/>
  </r>
  <r>
    <x v="92"/>
    <x v="3"/>
    <n v="29562.201659999952"/>
  </r>
  <r>
    <x v="93"/>
    <x v="1"/>
    <n v="105297.0316"/>
  </r>
  <r>
    <x v="94"/>
    <x v="12"/>
    <n v="301250"/>
  </r>
  <r>
    <x v="95"/>
    <x v="13"/>
    <n v="105297.0316"/>
  </r>
  <r>
    <x v="96"/>
    <x v="6"/>
    <n v="22992.877249999903"/>
  </r>
  <r>
    <x v="97"/>
    <x v="2"/>
    <n v="1080000"/>
  </r>
  <r>
    <x v="98"/>
    <x v="17"/>
    <n v="187286.73159999997"/>
  </r>
  <r>
    <x v="99"/>
    <x v="0"/>
    <n v="12022.651054929618"/>
  </r>
  <r>
    <x v="100"/>
    <x v="6"/>
    <n v="22992.877249999903"/>
  </r>
  <r>
    <x v="101"/>
    <x v="17"/>
    <n v="187286.73159999997"/>
  </r>
  <r>
    <x v="102"/>
    <x v="16"/>
    <n v="187286.73159999997"/>
  </r>
  <r>
    <x v="103"/>
    <x v="3"/>
    <n v="29562.201659999952"/>
  </r>
  <r>
    <x v="104"/>
    <x v="3"/>
    <n v="29562.201659999952"/>
  </r>
  <r>
    <x v="105"/>
    <x v="2"/>
    <n v="1080000"/>
  </r>
  <r>
    <x v="106"/>
    <x v="1"/>
    <n v="105297.0316"/>
  </r>
  <r>
    <x v="107"/>
    <x v="9"/>
    <n v="187286.73159999997"/>
  </r>
  <r>
    <x v="108"/>
    <x v="9"/>
    <n v="187286.73159999997"/>
  </r>
  <r>
    <x v="109"/>
    <x v="2"/>
    <n v="1080000"/>
  </r>
  <r>
    <x v="110"/>
    <x v="7"/>
    <n v="39871.698649999977"/>
  </r>
  <r>
    <x v="111"/>
    <x v="1"/>
    <n v="105297.0316"/>
  </r>
  <r>
    <x v="112"/>
    <x v="32"/>
    <n v="39871.698649999977"/>
  </r>
  <r>
    <x v="113"/>
    <x v="0"/>
    <n v="12022.651054929618"/>
  </r>
  <r>
    <x v="114"/>
    <x v="13"/>
    <n v="105297.0316"/>
  </r>
  <r>
    <x v="115"/>
    <x v="2"/>
    <n v="1080000"/>
  </r>
  <r>
    <x v="116"/>
    <x v="8"/>
    <n v="301250"/>
  </r>
  <r>
    <x v="117"/>
    <x v="8"/>
    <n v="301250"/>
  </r>
  <r>
    <x v="118"/>
    <x v="9"/>
    <n v="187286.73159999997"/>
  </r>
  <r>
    <x v="119"/>
    <x v="1"/>
    <n v="105297.0316"/>
  </r>
  <r>
    <x v="120"/>
    <x v="33"/>
    <n v="105297.0316"/>
  </r>
  <r>
    <x v="121"/>
    <x v="21"/>
    <n v="187286.73159999997"/>
  </r>
  <r>
    <x v="122"/>
    <x v="1"/>
    <n v="105297.0316"/>
  </r>
  <r>
    <x v="123"/>
    <x v="13"/>
    <n v="105297.0316"/>
  </r>
  <r>
    <x v="124"/>
    <x v="13"/>
    <n v="105297.0316"/>
  </r>
  <r>
    <x v="125"/>
    <x v="5"/>
    <n v="19629.527000755017"/>
  </r>
  <r>
    <x v="126"/>
    <x v="13"/>
    <n v="105297.0316"/>
  </r>
  <r>
    <x v="127"/>
    <x v="9"/>
    <n v="187286.73159999997"/>
  </r>
  <r>
    <x v="128"/>
    <x v="0"/>
    <n v="12022.651054929618"/>
  </r>
  <r>
    <x v="129"/>
    <x v="6"/>
    <n v="22992.877249999903"/>
  </r>
  <r>
    <x v="130"/>
    <x v="0"/>
    <n v="12022.651054929618"/>
  </r>
  <r>
    <x v="131"/>
    <x v="6"/>
    <n v="22992.877249999903"/>
  </r>
  <r>
    <x v="132"/>
    <x v="20"/>
    <n v="187286.73159999997"/>
  </r>
  <r>
    <x v="133"/>
    <x v="3"/>
    <n v="29562.201659999952"/>
  </r>
  <r>
    <x v="134"/>
    <x v="0"/>
    <n v="12022.651054929618"/>
  </r>
  <r>
    <x v="135"/>
    <x v="0"/>
    <n v="12022.651054929618"/>
  </r>
  <r>
    <x v="136"/>
    <x v="34"/>
    <n v="16828.60936064343"/>
  </r>
  <r>
    <x v="0"/>
    <x v="4"/>
    <n v="1800000"/>
  </r>
  <r>
    <x v="1"/>
    <x v="8"/>
    <n v="301250"/>
  </r>
  <r>
    <x v="2"/>
    <x v="9"/>
    <n v="187286.73159999997"/>
  </r>
  <r>
    <x v="3"/>
    <x v="2"/>
    <n v="1080000"/>
  </r>
  <r>
    <x v="4"/>
    <x v="2"/>
    <n v="1080000"/>
  </r>
  <r>
    <x v="5"/>
    <x v="8"/>
    <n v="301250"/>
  </r>
  <r>
    <x v="6"/>
    <x v="4"/>
    <n v="1800000"/>
  </r>
  <r>
    <x v="7"/>
    <x v="2"/>
    <n v="1080000"/>
  </r>
  <r>
    <x v="8"/>
    <x v="17"/>
    <n v="187286.73159999997"/>
  </r>
  <r>
    <x v="9"/>
    <x v="9"/>
    <n v="187286.73159999997"/>
  </r>
  <r>
    <x v="10"/>
    <x v="9"/>
    <n v="187286.73159999997"/>
  </r>
  <r>
    <x v="11"/>
    <x v="3"/>
    <n v="29562.201659999952"/>
  </r>
  <r>
    <x v="12"/>
    <x v="4"/>
    <n v="1800000"/>
  </r>
  <r>
    <x v="13"/>
    <x v="9"/>
    <n v="187286.73159999997"/>
  </r>
  <r>
    <x v="14"/>
    <x v="2"/>
    <n v="1080000"/>
  </r>
  <r>
    <x v="15"/>
    <x v="9"/>
    <n v="187286.73159999997"/>
  </r>
  <r>
    <x v="16"/>
    <x v="0"/>
    <n v="12022.651054929618"/>
  </r>
  <r>
    <x v="17"/>
    <x v="35"/>
    <n v="187286.73159999997"/>
  </r>
  <r>
    <x v="18"/>
    <x v="2"/>
    <n v="1080000"/>
  </r>
  <r>
    <x v="19"/>
    <x v="9"/>
    <n v="187286.73159999997"/>
  </r>
  <r>
    <x v="20"/>
    <x v="4"/>
    <n v="1800000"/>
  </r>
  <r>
    <x v="21"/>
    <x v="4"/>
    <n v="1800000"/>
  </r>
  <r>
    <x v="22"/>
    <x v="4"/>
    <n v="1800000"/>
  </r>
  <r>
    <x v="23"/>
    <x v="5"/>
    <n v="19629.527000755017"/>
  </r>
  <r>
    <x v="24"/>
    <x v="1"/>
    <n v="105297.0316"/>
  </r>
  <r>
    <x v="25"/>
    <x v="0"/>
    <n v="12022.651054929618"/>
  </r>
  <r>
    <x v="26"/>
    <x v="1"/>
    <n v="105297.0316"/>
  </r>
  <r>
    <x v="27"/>
    <x v="2"/>
    <n v="1080000"/>
  </r>
  <r>
    <x v="28"/>
    <x v="0"/>
    <n v="12022.651054929618"/>
  </r>
  <r>
    <x v="29"/>
    <x v="4"/>
    <n v="1800000"/>
  </r>
  <r>
    <x v="30"/>
    <x v="13"/>
    <n v="105297.0316"/>
  </r>
  <r>
    <x v="31"/>
    <x v="4"/>
    <n v="1800000"/>
  </r>
  <r>
    <x v="32"/>
    <x v="1"/>
    <n v="105297.0316"/>
  </r>
  <r>
    <x v="33"/>
    <x v="2"/>
    <n v="1080000"/>
  </r>
  <r>
    <x v="34"/>
    <x v="6"/>
    <n v="22992.877249999903"/>
  </r>
  <r>
    <x v="35"/>
    <x v="4"/>
    <n v="1800000"/>
  </r>
  <r>
    <x v="36"/>
    <x v="2"/>
    <n v="1080000"/>
  </r>
  <r>
    <x v="37"/>
    <x v="5"/>
    <n v="19629.527000755017"/>
  </r>
  <r>
    <x v="38"/>
    <x v="6"/>
    <n v="22992.877249999903"/>
  </r>
  <r>
    <x v="39"/>
    <x v="5"/>
    <n v="19629.527000755017"/>
  </r>
  <r>
    <x v="40"/>
    <x v="34"/>
    <n v="16828.60936064343"/>
  </r>
  <r>
    <x v="41"/>
    <x v="2"/>
    <n v="1080000"/>
  </r>
  <r>
    <x v="42"/>
    <x v="4"/>
    <n v="1800000"/>
  </r>
  <r>
    <x v="43"/>
    <x v="9"/>
    <n v="187286.73159999997"/>
  </r>
  <r>
    <x v="44"/>
    <x v="3"/>
    <n v="29562.201659999952"/>
  </r>
  <r>
    <x v="45"/>
    <x v="9"/>
    <n v="187286.73159999997"/>
  </r>
  <r>
    <x v="46"/>
    <x v="4"/>
    <n v="1800000"/>
  </r>
  <r>
    <x v="47"/>
    <x v="0"/>
    <n v="12022.651054929618"/>
  </r>
  <r>
    <x v="48"/>
    <x v="5"/>
    <n v="19629.527000755017"/>
  </r>
  <r>
    <x v="49"/>
    <x v="3"/>
    <n v="29562.201659999952"/>
  </r>
  <r>
    <x v="50"/>
    <x v="5"/>
    <n v="19629.527000755017"/>
  </r>
  <r>
    <x v="51"/>
    <x v="13"/>
    <n v="105297.0316"/>
  </r>
  <r>
    <x v="52"/>
    <x v="6"/>
    <n v="22992.877249999903"/>
  </r>
  <r>
    <x v="53"/>
    <x v="9"/>
    <n v="187286.73159999997"/>
  </r>
  <r>
    <x v="54"/>
    <x v="6"/>
    <n v="22992.877249999903"/>
  </r>
  <r>
    <x v="55"/>
    <x v="8"/>
    <n v="301250"/>
  </r>
  <r>
    <x v="56"/>
    <x v="13"/>
    <n v="105297.0316"/>
  </r>
  <r>
    <x v="57"/>
    <x v="28"/>
    <n v="16828.60936064343"/>
  </r>
  <r>
    <x v="58"/>
    <x v="0"/>
    <n v="12022.651054929618"/>
  </r>
  <r>
    <x v="59"/>
    <x v="4"/>
    <n v="1800000"/>
  </r>
  <r>
    <x v="60"/>
    <x v="27"/>
    <n v="29562.201659999952"/>
  </r>
  <r>
    <x v="61"/>
    <x v="4"/>
    <n v="1800000"/>
  </r>
  <r>
    <x v="62"/>
    <x v="17"/>
    <n v="187286.73159999997"/>
  </r>
  <r>
    <x v="63"/>
    <x v="5"/>
    <n v="19629.527000755017"/>
  </r>
  <r>
    <x v="64"/>
    <x v="13"/>
    <n v="105297.0316"/>
  </r>
  <r>
    <x v="65"/>
    <x v="17"/>
    <n v="187286.73159999997"/>
  </r>
  <r>
    <x v="66"/>
    <x v="17"/>
    <n v="187286.73159999997"/>
  </r>
  <r>
    <x v="67"/>
    <x v="1"/>
    <n v="105297.0316"/>
  </r>
  <r>
    <x v="68"/>
    <x v="4"/>
    <n v="1800000"/>
  </r>
  <r>
    <x v="69"/>
    <x v="9"/>
    <n v="187286.73159999997"/>
  </r>
  <r>
    <x v="70"/>
    <x v="9"/>
    <n v="187286.73159999997"/>
  </r>
  <r>
    <x v="71"/>
    <x v="5"/>
    <n v="19629.527000755017"/>
  </r>
  <r>
    <x v="72"/>
    <x v="4"/>
    <n v="1800000"/>
  </r>
  <r>
    <x v="73"/>
    <x v="9"/>
    <n v="187286.73159999997"/>
  </r>
  <r>
    <x v="74"/>
    <x v="0"/>
    <n v="12022.651054929618"/>
  </r>
  <r>
    <x v="75"/>
    <x v="6"/>
    <n v="22992.877249999903"/>
  </r>
  <r>
    <x v="76"/>
    <x v="0"/>
    <n v="12022.651054929618"/>
  </r>
  <r>
    <x v="77"/>
    <x v="9"/>
    <n v="187286.73159999997"/>
  </r>
  <r>
    <x v="78"/>
    <x v="4"/>
    <n v="1800000"/>
  </r>
  <r>
    <x v="79"/>
    <x v="4"/>
    <n v="1800000"/>
  </r>
  <r>
    <x v="80"/>
    <x v="6"/>
    <n v="22992.877249999903"/>
  </r>
  <r>
    <x v="81"/>
    <x v="1"/>
    <n v="105297.0316"/>
  </r>
  <r>
    <x v="82"/>
    <x v="13"/>
    <n v="105297.0316"/>
  </r>
  <r>
    <x v="83"/>
    <x v="6"/>
    <n v="22992.877249999903"/>
  </r>
  <r>
    <x v="84"/>
    <x v="4"/>
    <n v="1800000"/>
  </r>
  <r>
    <x v="85"/>
    <x v="4"/>
    <n v="1800000"/>
  </r>
  <r>
    <x v="86"/>
    <x v="6"/>
    <n v="22992.877249999903"/>
  </r>
  <r>
    <x v="87"/>
    <x v="14"/>
    <n v="29562.201659999952"/>
  </r>
  <r>
    <x v="88"/>
    <x v="0"/>
    <n v="12022.651054929618"/>
  </r>
  <r>
    <x v="89"/>
    <x v="0"/>
    <n v="12022.651054929618"/>
  </r>
  <r>
    <x v="90"/>
    <x v="5"/>
    <n v="19629.527000755017"/>
  </r>
  <r>
    <x v="91"/>
    <x v="13"/>
    <n v="105297.0316"/>
  </r>
  <r>
    <x v="92"/>
    <x v="2"/>
    <n v="1080000"/>
  </r>
  <r>
    <x v="93"/>
    <x v="8"/>
    <n v="301250"/>
  </r>
  <r>
    <x v="94"/>
    <x v="2"/>
    <n v="1080000"/>
  </r>
  <r>
    <x v="95"/>
    <x v="2"/>
    <n v="1080000"/>
  </r>
  <r>
    <x v="96"/>
    <x v="8"/>
    <n v="301250"/>
  </r>
  <r>
    <x v="97"/>
    <x v="3"/>
    <n v="29562.201659999952"/>
  </r>
  <r>
    <x v="98"/>
    <x v="6"/>
    <n v="22992.877249999903"/>
  </r>
  <r>
    <x v="99"/>
    <x v="2"/>
    <n v="1080000"/>
  </r>
  <r>
    <x v="100"/>
    <x v="2"/>
    <n v="1080000"/>
  </r>
  <r>
    <x v="101"/>
    <x v="2"/>
    <n v="1080000"/>
  </r>
  <r>
    <x v="102"/>
    <x v="5"/>
    <n v="19629.527000755017"/>
  </r>
  <r>
    <x v="103"/>
    <x v="6"/>
    <n v="22992.877249999903"/>
  </r>
  <r>
    <x v="104"/>
    <x v="17"/>
    <n v="187286.73159999997"/>
  </r>
  <r>
    <x v="105"/>
    <x v="1"/>
    <n v="105297.0316"/>
  </r>
  <r>
    <x v="106"/>
    <x v="0"/>
    <n v="12022.651054929618"/>
  </r>
  <r>
    <x v="107"/>
    <x v="0"/>
    <n v="12022.651054929618"/>
  </r>
  <r>
    <x v="108"/>
    <x v="2"/>
    <n v="1080000"/>
  </r>
  <r>
    <x v="109"/>
    <x v="5"/>
    <n v="19629.527000755017"/>
  </r>
  <r>
    <x v="110"/>
    <x v="30"/>
    <n v="62678.830300000001"/>
  </r>
  <r>
    <x v="111"/>
    <x v="13"/>
    <n v="105297.0316"/>
  </r>
  <r>
    <x v="112"/>
    <x v="2"/>
    <n v="1080000"/>
  </r>
  <r>
    <x v="113"/>
    <x v="13"/>
    <n v="105297.0316"/>
  </r>
  <r>
    <x v="114"/>
    <x v="2"/>
    <n v="1080000"/>
  </r>
  <r>
    <x v="115"/>
    <x v="30"/>
    <n v="62678.830300000001"/>
  </r>
  <r>
    <x v="116"/>
    <x v="7"/>
    <n v="39871.698649999977"/>
  </r>
  <r>
    <x v="117"/>
    <x v="17"/>
    <n v="187286.73159999997"/>
  </r>
  <r>
    <x v="118"/>
    <x v="23"/>
    <n v="62678.830300000001"/>
  </r>
  <r>
    <x v="119"/>
    <x v="0"/>
    <n v="12022.651054929618"/>
  </r>
  <r>
    <x v="120"/>
    <x v="17"/>
    <n v="187286.73159999997"/>
  </r>
  <r>
    <x v="121"/>
    <x v="10"/>
    <n v="22992.877249999903"/>
  </r>
  <r>
    <x v="122"/>
    <x v="35"/>
    <n v="187286.73159999997"/>
  </r>
  <r>
    <x v="123"/>
    <x v="0"/>
    <n v="12022.651054929618"/>
  </r>
  <r>
    <x v="124"/>
    <x v="0"/>
    <n v="12022.651054929618"/>
  </r>
  <r>
    <x v="125"/>
    <x v="8"/>
    <n v="301250"/>
  </r>
  <r>
    <x v="126"/>
    <x v="17"/>
    <n v="187286.73159999997"/>
  </r>
  <r>
    <x v="127"/>
    <x v="5"/>
    <n v="19629.527000755017"/>
  </r>
  <r>
    <x v="128"/>
    <x v="3"/>
    <n v="29562.201659999952"/>
  </r>
  <r>
    <x v="129"/>
    <x v="0"/>
    <n v="12022.651054929618"/>
  </r>
  <r>
    <x v="130"/>
    <x v="6"/>
    <n v="22992.877249999903"/>
  </r>
  <r>
    <x v="131"/>
    <x v="21"/>
    <n v="187286.73159999997"/>
  </r>
  <r>
    <x v="132"/>
    <x v="10"/>
    <n v="22992.877249999903"/>
  </r>
  <r>
    <x v="133"/>
    <x v="22"/>
    <n v="39871.698649999977"/>
  </r>
  <r>
    <x v="134"/>
    <x v="13"/>
    <n v="105297.0316"/>
  </r>
  <r>
    <x v="135"/>
    <x v="5"/>
    <n v="19629.527000755017"/>
  </r>
  <r>
    <x v="136"/>
    <x v="36"/>
    <n v="12777.820230555444"/>
  </r>
  <r>
    <x v="0"/>
    <x v="31"/>
    <n v="480000"/>
  </r>
  <r>
    <x v="1"/>
    <x v="9"/>
    <n v="187286.73159999997"/>
  </r>
  <r>
    <x v="2"/>
    <x v="4"/>
    <n v="1800000"/>
  </r>
  <r>
    <x v="3"/>
    <x v="8"/>
    <n v="301250"/>
  </r>
  <r>
    <x v="4"/>
    <x v="12"/>
    <n v="301250"/>
  </r>
  <r>
    <x v="5"/>
    <x v="5"/>
    <n v="19629.527000755017"/>
  </r>
  <r>
    <x v="6"/>
    <x v="8"/>
    <n v="301250"/>
  </r>
  <r>
    <x v="7"/>
    <x v="4"/>
    <n v="1800000"/>
  </r>
  <r>
    <x v="8"/>
    <x v="1"/>
    <n v="105297.0316"/>
  </r>
  <r>
    <x v="9"/>
    <x v="13"/>
    <n v="105297.0316"/>
  </r>
  <r>
    <x v="10"/>
    <x v="21"/>
    <n v="187286.73159999997"/>
  </r>
  <r>
    <x v="11"/>
    <x v="4"/>
    <n v="1800000"/>
  </r>
  <r>
    <x v="12"/>
    <x v="2"/>
    <n v="1080000"/>
  </r>
  <r>
    <x v="13"/>
    <x v="6"/>
    <n v="22992.877249999903"/>
  </r>
  <r>
    <x v="14"/>
    <x v="9"/>
    <n v="187286.73159999997"/>
  </r>
  <r>
    <x v="15"/>
    <x v="6"/>
    <n v="22992.877249999903"/>
  </r>
  <r>
    <x v="16"/>
    <x v="17"/>
    <n v="187286.73159999997"/>
  </r>
  <r>
    <x v="17"/>
    <x v="4"/>
    <n v="1800000"/>
  </r>
  <r>
    <x v="18"/>
    <x v="4"/>
    <n v="1800000"/>
  </r>
  <r>
    <x v="19"/>
    <x v="1"/>
    <n v="105297.0316"/>
  </r>
  <r>
    <x v="20"/>
    <x v="2"/>
    <n v="1080000"/>
  </r>
  <r>
    <x v="21"/>
    <x v="13"/>
    <n v="105297.0316"/>
  </r>
  <r>
    <x v="22"/>
    <x v="5"/>
    <n v="19629.527000755017"/>
  </r>
  <r>
    <x v="23"/>
    <x v="4"/>
    <n v="1800000"/>
  </r>
  <r>
    <x v="24"/>
    <x v="13"/>
    <n v="105297.0316"/>
  </r>
  <r>
    <x v="25"/>
    <x v="13"/>
    <n v="105297.0316"/>
  </r>
  <r>
    <x v="26"/>
    <x v="13"/>
    <n v="105297.0316"/>
  </r>
  <r>
    <x v="27"/>
    <x v="9"/>
    <n v="187286.73159999997"/>
  </r>
  <r>
    <x v="28"/>
    <x v="2"/>
    <n v="1080000"/>
  </r>
  <r>
    <x v="29"/>
    <x v="5"/>
    <n v="19629.527000755017"/>
  </r>
  <r>
    <x v="30"/>
    <x v="27"/>
    <n v="29562.201659999952"/>
  </r>
  <r>
    <x v="31"/>
    <x v="6"/>
    <n v="22992.877249999903"/>
  </r>
  <r>
    <x v="32"/>
    <x v="37"/>
    <n v="22992.877249999903"/>
  </r>
  <r>
    <x v="33"/>
    <x v="5"/>
    <n v="19629.527000755017"/>
  </r>
  <r>
    <x v="34"/>
    <x v="5"/>
    <n v="19629.527000755017"/>
  </r>
  <r>
    <x v="35"/>
    <x v="6"/>
    <n v="22992.877249999903"/>
  </r>
  <r>
    <x v="36"/>
    <x v="5"/>
    <n v="19629.527000755017"/>
  </r>
  <r>
    <x v="37"/>
    <x v="2"/>
    <n v="1080000"/>
  </r>
  <r>
    <x v="38"/>
    <x v="2"/>
    <n v="1080000"/>
  </r>
  <r>
    <x v="39"/>
    <x v="2"/>
    <n v="1080000"/>
  </r>
  <r>
    <x v="40"/>
    <x v="5"/>
    <n v="19629.527000755017"/>
  </r>
  <r>
    <x v="41"/>
    <x v="0"/>
    <n v="12022.651054929618"/>
  </r>
  <r>
    <x v="42"/>
    <x v="30"/>
    <n v="62678.830300000001"/>
  </r>
  <r>
    <x v="43"/>
    <x v="21"/>
    <n v="187286.73159999997"/>
  </r>
  <r>
    <x v="44"/>
    <x v="8"/>
    <n v="301250"/>
  </r>
  <r>
    <x v="45"/>
    <x v="5"/>
    <n v="19629.527000755017"/>
  </r>
  <r>
    <x v="46"/>
    <x v="0"/>
    <n v="12022.651054929618"/>
  </r>
  <r>
    <x v="47"/>
    <x v="9"/>
    <n v="187286.73159999997"/>
  </r>
  <r>
    <x v="48"/>
    <x v="9"/>
    <n v="187286.73159999997"/>
  </r>
  <r>
    <x v="49"/>
    <x v="13"/>
    <n v="105297.0316"/>
  </r>
  <r>
    <x v="50"/>
    <x v="3"/>
    <n v="29562.201659999952"/>
  </r>
  <r>
    <x v="51"/>
    <x v="12"/>
    <n v="301250"/>
  </r>
  <r>
    <x v="52"/>
    <x v="17"/>
    <n v="187286.73159999997"/>
  </r>
  <r>
    <x v="53"/>
    <x v="17"/>
    <n v="187286.73159999997"/>
  </r>
  <r>
    <x v="54"/>
    <x v="12"/>
    <n v="301250"/>
  </r>
  <r>
    <x v="55"/>
    <x v="6"/>
    <n v="22992.877249999903"/>
  </r>
  <r>
    <x v="56"/>
    <x v="6"/>
    <n v="22992.877249999903"/>
  </r>
  <r>
    <x v="57"/>
    <x v="8"/>
    <n v="301250"/>
  </r>
  <r>
    <x v="58"/>
    <x v="8"/>
    <n v="301250"/>
  </r>
  <r>
    <x v="59"/>
    <x v="8"/>
    <n v="301250"/>
  </r>
  <r>
    <x v="60"/>
    <x v="1"/>
    <n v="105297.0316"/>
  </r>
  <r>
    <x v="61"/>
    <x v="6"/>
    <n v="22992.877249999903"/>
  </r>
  <r>
    <x v="62"/>
    <x v="13"/>
    <n v="105297.0316"/>
  </r>
  <r>
    <x v="63"/>
    <x v="13"/>
    <n v="105297.0316"/>
  </r>
  <r>
    <x v="64"/>
    <x v="35"/>
    <n v="187286.73159999997"/>
  </r>
  <r>
    <x v="65"/>
    <x v="30"/>
    <n v="62678.830300000001"/>
  </r>
  <r>
    <x v="66"/>
    <x v="4"/>
    <n v="1800000"/>
  </r>
  <r>
    <x v="67"/>
    <x v="4"/>
    <n v="1800000"/>
  </r>
  <r>
    <x v="68"/>
    <x v="6"/>
    <n v="22992.877249999903"/>
  </r>
  <r>
    <x v="69"/>
    <x v="6"/>
    <n v="22992.877249999903"/>
  </r>
  <r>
    <x v="70"/>
    <x v="28"/>
    <n v="16828.60936064343"/>
  </r>
  <r>
    <x v="71"/>
    <x v="9"/>
    <n v="187286.73159999997"/>
  </r>
  <r>
    <x v="72"/>
    <x v="5"/>
    <n v="19629.527000755017"/>
  </r>
  <r>
    <x v="73"/>
    <x v="23"/>
    <n v="62678.830300000001"/>
  </r>
  <r>
    <x v="74"/>
    <x v="6"/>
    <n v="22992.877249999903"/>
  </r>
  <r>
    <x v="75"/>
    <x v="30"/>
    <n v="62678.830300000001"/>
  </r>
  <r>
    <x v="76"/>
    <x v="23"/>
    <n v="62678.830300000001"/>
  </r>
  <r>
    <x v="77"/>
    <x v="30"/>
    <n v="62678.830300000001"/>
  </r>
  <r>
    <x v="78"/>
    <x v="10"/>
    <n v="22992.877249999903"/>
  </r>
  <r>
    <x v="79"/>
    <x v="13"/>
    <n v="105297.0316"/>
  </r>
  <r>
    <x v="80"/>
    <x v="4"/>
    <n v="1800000"/>
  </r>
  <r>
    <x v="81"/>
    <x v="6"/>
    <n v="22992.877249999903"/>
  </r>
  <r>
    <x v="82"/>
    <x v="28"/>
    <n v="16828.60936064343"/>
  </r>
  <r>
    <x v="83"/>
    <x v="13"/>
    <n v="105297.0316"/>
  </r>
  <r>
    <x v="84"/>
    <x v="5"/>
    <n v="19629.527000755017"/>
  </r>
  <r>
    <x v="85"/>
    <x v="23"/>
    <n v="62678.830300000001"/>
  </r>
  <r>
    <x v="86"/>
    <x v="4"/>
    <n v="1800000"/>
  </r>
  <r>
    <x v="87"/>
    <x v="1"/>
    <n v="105297.0316"/>
  </r>
  <r>
    <x v="88"/>
    <x v="3"/>
    <n v="29562.201659999952"/>
  </r>
  <r>
    <x v="89"/>
    <x v="2"/>
    <n v="1080000"/>
  </r>
  <r>
    <x v="90"/>
    <x v="35"/>
    <n v="187286.73159999997"/>
  </r>
  <r>
    <x v="91"/>
    <x v="8"/>
    <n v="301250"/>
  </r>
  <r>
    <x v="92"/>
    <x v="8"/>
    <n v="301250"/>
  </r>
  <r>
    <x v="93"/>
    <x v="9"/>
    <n v="187286.73159999997"/>
  </r>
  <r>
    <x v="94"/>
    <x v="0"/>
    <n v="12022.651054929618"/>
  </r>
  <r>
    <x v="95"/>
    <x v="20"/>
    <n v="187286.73159999997"/>
  </r>
  <r>
    <x v="96"/>
    <x v="2"/>
    <n v="1080000"/>
  </r>
  <r>
    <x v="97"/>
    <x v="1"/>
    <n v="105297.0316"/>
  </r>
  <r>
    <x v="98"/>
    <x v="13"/>
    <n v="105297.0316"/>
  </r>
  <r>
    <x v="99"/>
    <x v="16"/>
    <n v="187286.73159999997"/>
  </r>
  <r>
    <x v="100"/>
    <x v="0"/>
    <n v="12022.651054929618"/>
  </r>
  <r>
    <x v="101"/>
    <x v="6"/>
    <n v="22992.877249999903"/>
  </r>
  <r>
    <x v="102"/>
    <x v="2"/>
    <n v="1080000"/>
  </r>
  <r>
    <x v="103"/>
    <x v="38"/>
    <n v="12777.820230555444"/>
  </r>
  <r>
    <x v="104"/>
    <x v="6"/>
    <n v="22992.877249999903"/>
  </r>
  <r>
    <x v="105"/>
    <x v="9"/>
    <n v="187286.73159999997"/>
  </r>
  <r>
    <x v="106"/>
    <x v="2"/>
    <n v="1080000"/>
  </r>
  <r>
    <x v="107"/>
    <x v="1"/>
    <n v="105297.0316"/>
  </r>
  <r>
    <x v="108"/>
    <x v="5"/>
    <n v="19629.527000755017"/>
  </r>
  <r>
    <x v="109"/>
    <x v="0"/>
    <n v="12022.651054929618"/>
  </r>
  <r>
    <x v="110"/>
    <x v="9"/>
    <n v="187286.73159999997"/>
  </r>
  <r>
    <x v="111"/>
    <x v="6"/>
    <n v="22992.877249999903"/>
  </r>
  <r>
    <x v="112"/>
    <x v="0"/>
    <n v="12022.651054929618"/>
  </r>
  <r>
    <x v="113"/>
    <x v="6"/>
    <n v="22992.877249999903"/>
  </r>
  <r>
    <x v="114"/>
    <x v="1"/>
    <n v="105297.0316"/>
  </r>
  <r>
    <x v="115"/>
    <x v="6"/>
    <n v="22992.877249999903"/>
  </r>
  <r>
    <x v="116"/>
    <x v="11"/>
    <n v="480000"/>
  </r>
  <r>
    <x v="117"/>
    <x v="9"/>
    <n v="187286.73159999997"/>
  </r>
  <r>
    <x v="118"/>
    <x v="8"/>
    <n v="301250"/>
  </r>
  <r>
    <x v="119"/>
    <x v="9"/>
    <n v="187286.73159999997"/>
  </r>
  <r>
    <x v="120"/>
    <x v="39"/>
    <n v="39871.698649999977"/>
  </r>
  <r>
    <x v="121"/>
    <x v="9"/>
    <n v="187286.73159999997"/>
  </r>
  <r>
    <x v="122"/>
    <x v="5"/>
    <n v="19629.527000755017"/>
  </r>
  <r>
    <x v="123"/>
    <x v="9"/>
    <n v="187286.73159999997"/>
  </r>
  <r>
    <x v="124"/>
    <x v="9"/>
    <n v="187286.73159999997"/>
  </r>
  <r>
    <x v="125"/>
    <x v="28"/>
    <n v="16828.60936064343"/>
  </r>
  <r>
    <x v="126"/>
    <x v="6"/>
    <n v="22992.877249999903"/>
  </r>
  <r>
    <x v="127"/>
    <x v="3"/>
    <n v="29562.201659999952"/>
  </r>
  <r>
    <x v="128"/>
    <x v="13"/>
    <n v="105297.0316"/>
  </r>
  <r>
    <x v="129"/>
    <x v="17"/>
    <n v="187286.73159999997"/>
  </r>
  <r>
    <x v="130"/>
    <x v="21"/>
    <n v="187286.73159999997"/>
  </r>
  <r>
    <x v="131"/>
    <x v="0"/>
    <n v="12022.651054929618"/>
  </r>
  <r>
    <x v="132"/>
    <x v="19"/>
    <n v="14226.831310075111"/>
  </r>
  <r>
    <x v="133"/>
    <x v="9"/>
    <n v="187286.73159999997"/>
  </r>
  <r>
    <x v="134"/>
    <x v="6"/>
    <n v="22992.877249999903"/>
  </r>
  <r>
    <x v="135"/>
    <x v="13"/>
    <n v="105297.0316"/>
  </r>
  <r>
    <x v="136"/>
    <x v="6"/>
    <n v="22992.877249999903"/>
  </r>
  <r>
    <x v="0"/>
    <x v="40"/>
    <s v="Scott, Adam"/>
  </r>
  <r>
    <x v="1"/>
    <x v="40"/>
    <s v="Fowler, Rickie"/>
  </r>
  <r>
    <x v="2"/>
    <x v="40"/>
    <s v="Fowler, Rickie"/>
  </r>
  <r>
    <x v="3"/>
    <x v="40"/>
    <s v="Johnson, Dustin"/>
  </r>
  <r>
    <x v="4"/>
    <x v="40"/>
    <s v="Casey, Paul"/>
  </r>
  <r>
    <x v="5"/>
    <x v="40"/>
    <s v="McIlroy, Rory"/>
  </r>
  <r>
    <x v="6"/>
    <x v="40"/>
    <s v="McIlroy, Rory"/>
  </r>
  <r>
    <x v="7"/>
    <x v="40"/>
    <s v="Haas, Bill"/>
  </r>
  <r>
    <x v="8"/>
    <x v="40"/>
    <s v="Watson, Bubba"/>
  </r>
  <r>
    <x v="9"/>
    <x v="40"/>
    <s v="Watson, Bubba"/>
  </r>
  <r>
    <x v="10"/>
    <x v="40"/>
    <s v="Scott, Adam"/>
  </r>
  <r>
    <x v="11"/>
    <x v="40"/>
    <s v="Watson, Bubba"/>
  </r>
  <r>
    <x v="12"/>
    <x v="40"/>
    <s v="Mickelson, Phil"/>
  </r>
  <r>
    <x v="13"/>
    <x v="40"/>
    <s v="Schwartzel, Charl"/>
  </r>
  <r>
    <x v="14"/>
    <x v="40"/>
    <s v="Koepka, Brooks"/>
  </r>
  <r>
    <x v="15"/>
    <x v="40"/>
    <s v="McIlroy, Rory"/>
  </r>
  <r>
    <x v="16"/>
    <x v="40"/>
    <s v="Rose, Justin"/>
  </r>
  <r>
    <x v="17"/>
    <x v="40"/>
    <s v="Watson, Bubba"/>
  </r>
  <r>
    <x v="18"/>
    <x v="40"/>
    <s v="McIlroy, Rory"/>
  </r>
  <r>
    <x v="19"/>
    <x v="40"/>
    <s v="Johnson, Dustin"/>
  </r>
  <r>
    <x v="20"/>
    <x v="40"/>
    <s v="Mickelson, Phil"/>
  </r>
  <r>
    <x v="21"/>
    <x v="40"/>
    <s v="Mickelson, Phil"/>
  </r>
  <r>
    <x v="22"/>
    <x v="40"/>
    <s v="McIlroy, Rory"/>
  </r>
  <r>
    <x v="23"/>
    <x v="40"/>
    <s v="McIlroy, Rory"/>
  </r>
  <r>
    <x v="24"/>
    <x v="40"/>
    <s v="McIlroy, Rory"/>
  </r>
  <r>
    <x v="25"/>
    <x v="40"/>
    <s v="Matsuyama, Hideki"/>
  </r>
  <r>
    <x v="26"/>
    <x v="40"/>
    <s v="McIlroy, Rory"/>
  </r>
  <r>
    <x v="27"/>
    <x v="40"/>
    <s v="Johnson, Dustin"/>
  </r>
  <r>
    <x v="28"/>
    <x v="40"/>
    <s v="McIlroy, Rory"/>
  </r>
  <r>
    <x v="29"/>
    <x v="40"/>
    <s v="Watson, Bubba"/>
  </r>
  <r>
    <x v="30"/>
    <x v="40"/>
    <s v="Kuchar, Matt"/>
  </r>
  <r>
    <x v="31"/>
    <x v="40"/>
    <s v="Watson, Bubba"/>
  </r>
  <r>
    <x v="32"/>
    <x v="40"/>
    <s v="McIlroy, Rory"/>
  </r>
  <r>
    <x v="33"/>
    <x v="40"/>
    <s v="Fowler, Rickie"/>
  </r>
  <r>
    <x v="34"/>
    <x v="40"/>
    <s v="Rose, Justin"/>
  </r>
  <r>
    <x v="35"/>
    <x v="40"/>
    <s v="Johnson, Dustin"/>
  </r>
  <r>
    <x v="36"/>
    <x v="40"/>
    <s v="Scott, Adam"/>
  </r>
  <r>
    <x v="37"/>
    <x v="40"/>
    <s v="Kuchar, Matt"/>
  </r>
  <r>
    <x v="38"/>
    <x v="40"/>
    <s v="Mickelson, Phil"/>
  </r>
  <r>
    <x v="39"/>
    <x v="40"/>
    <s v="Fowler, Rickie"/>
  </r>
  <r>
    <x v="40"/>
    <x v="40"/>
    <s v="Rose, Justin"/>
  </r>
  <r>
    <x v="41"/>
    <x v="40"/>
    <s v="Mickelson, Phil"/>
  </r>
  <r>
    <x v="42"/>
    <x v="40"/>
    <s v="Johnson, Dustin"/>
  </r>
  <r>
    <x v="43"/>
    <x v="40"/>
    <s v="Mickelson, Phil"/>
  </r>
  <r>
    <x v="44"/>
    <x v="40"/>
    <s v="Stenson, Henrik"/>
  </r>
  <r>
    <x v="45"/>
    <x v="40"/>
    <s v="Koepka, Brooks"/>
  </r>
  <r>
    <x v="46"/>
    <x v="40"/>
    <s v="Stenson, Henrik"/>
  </r>
  <r>
    <x v="47"/>
    <x v="40"/>
    <s v="Watson, Bubba"/>
  </r>
  <r>
    <x v="48"/>
    <x v="40"/>
    <s v="Scott, Adam"/>
  </r>
  <r>
    <x v="49"/>
    <x v="40"/>
    <s v="Johnson, Dustin"/>
  </r>
  <r>
    <x v="50"/>
    <x v="40"/>
    <s v="Mickelson, Phil"/>
  </r>
  <r>
    <x v="51"/>
    <x v="40"/>
    <s v="Dufner, Jason"/>
  </r>
  <r>
    <x v="52"/>
    <x v="40"/>
    <s v="Scott, Adam"/>
  </r>
  <r>
    <x v="53"/>
    <x v="40"/>
    <s v="Fowler, Rickie"/>
  </r>
  <r>
    <x v="54"/>
    <x v="40"/>
    <s v="Johnson, Zach"/>
  </r>
  <r>
    <x v="55"/>
    <x v="40"/>
    <s v="McIlroy, Rory"/>
  </r>
  <r>
    <x v="56"/>
    <x v="40"/>
    <s v="McIlroy, Rory"/>
  </r>
  <r>
    <x v="57"/>
    <x v="40"/>
    <s v="Snedeker, Brandt"/>
  </r>
  <r>
    <x v="58"/>
    <x v="40"/>
    <s v="Stenson, Henrik"/>
  </r>
  <r>
    <x v="59"/>
    <x v="40"/>
    <s v="Watson, Bubba"/>
  </r>
  <r>
    <x v="60"/>
    <x v="40"/>
    <s v="Kuchar, Matt"/>
  </r>
  <r>
    <x v="61"/>
    <x v="40"/>
    <s v="Fowler, Rickie"/>
  </r>
  <r>
    <x v="62"/>
    <x v="40"/>
    <s v="Oosthuizen, Louis"/>
  </r>
  <r>
    <x v="63"/>
    <x v="40"/>
    <s v="Watson, Tom"/>
  </r>
  <r>
    <x v="64"/>
    <x v="40"/>
    <s v="Fowler, Rickie"/>
  </r>
  <r>
    <x v="65"/>
    <x v="40"/>
    <s v="Day, Jason"/>
  </r>
  <r>
    <x v="66"/>
    <x v="40"/>
    <s v="Stenson, Henrik"/>
  </r>
  <r>
    <x v="67"/>
    <x v="40"/>
    <s v="Scott, Adam"/>
  </r>
  <r>
    <x v="68"/>
    <x v="40"/>
    <s v="Watson, Bubba"/>
  </r>
  <r>
    <x v="69"/>
    <x v="40"/>
    <s v="Johnson, Dustin"/>
  </r>
  <r>
    <x v="70"/>
    <x v="40"/>
    <s v="Kuchar, Matt"/>
  </r>
  <r>
    <x v="71"/>
    <x v="40"/>
    <s v="Stenson, Henrik"/>
  </r>
  <r>
    <x v="72"/>
    <x v="40"/>
    <s v="Mickelson, Phil"/>
  </r>
  <r>
    <x v="73"/>
    <x v="40"/>
    <s v="Scott, Adam"/>
  </r>
  <r>
    <x v="74"/>
    <x v="40"/>
    <s v="Rose, Justin"/>
  </r>
  <r>
    <x v="75"/>
    <x v="40"/>
    <s v="Fowler, Rickie"/>
  </r>
  <r>
    <x v="76"/>
    <x v="40"/>
    <s v="Johnson, Dustin"/>
  </r>
  <r>
    <x v="77"/>
    <x v="40"/>
    <s v="Johnson, Zach"/>
  </r>
  <r>
    <x v="78"/>
    <x v="40"/>
    <s v="Day, Jason"/>
  </r>
  <r>
    <x v="79"/>
    <x v="40"/>
    <s v="Mickelson, Phil"/>
  </r>
  <r>
    <x v="80"/>
    <x v="40"/>
    <s v="Johnson, Zach"/>
  </r>
  <r>
    <x v="81"/>
    <x v="40"/>
    <s v="Mickelson, Phil"/>
  </r>
  <r>
    <x v="82"/>
    <x v="40"/>
    <s v="Taylor, Vaughn"/>
  </r>
  <r>
    <x v="83"/>
    <x v="40"/>
    <s v="Mickelson, Phil"/>
  </r>
  <r>
    <x v="84"/>
    <x v="40"/>
    <s v="Day, Jason"/>
  </r>
  <r>
    <x v="85"/>
    <x v="40"/>
    <s v="Garcia, Sergio"/>
  </r>
  <r>
    <x v="86"/>
    <x v="40"/>
    <s v="Haas, Bill"/>
  </r>
  <r>
    <x v="87"/>
    <x v="40"/>
    <s v="Mickelson, Phil"/>
  </r>
  <r>
    <x v="88"/>
    <x v="40"/>
    <s v="Stenson, Henrik"/>
  </r>
  <r>
    <x v="89"/>
    <x v="40"/>
    <s v="Mickelson, Phil"/>
  </r>
  <r>
    <x v="90"/>
    <x v="40"/>
    <s v="Spieth, Jordan"/>
  </r>
  <r>
    <x v="91"/>
    <x v="40"/>
    <s v="Fowler, Rickie"/>
  </r>
  <r>
    <x v="92"/>
    <x v="40"/>
    <s v="Mickelson, Phil"/>
  </r>
  <r>
    <x v="93"/>
    <x v="40"/>
    <s v="Matsuyama, Hideki"/>
  </r>
  <r>
    <x v="94"/>
    <x v="40"/>
    <s v="Day, Jason"/>
  </r>
  <r>
    <x v="95"/>
    <x v="40"/>
    <s v="Haas, Bill"/>
  </r>
  <r>
    <x v="96"/>
    <x v="40"/>
    <s v="Na, Kevin"/>
  </r>
  <r>
    <x v="97"/>
    <x v="40"/>
    <s v="Fowler, Rickie"/>
  </r>
  <r>
    <x v="98"/>
    <x v="40"/>
    <s v="Scott, Adam"/>
  </r>
  <r>
    <x v="99"/>
    <x v="40"/>
    <s v="Scott, Adam"/>
  </r>
  <r>
    <x v="100"/>
    <x v="40"/>
    <s v="Cabrera-Bello, Rafael"/>
  </r>
  <r>
    <x v="101"/>
    <x v="40"/>
    <s v="Garcia, Sergio"/>
  </r>
  <r>
    <x v="102"/>
    <x v="40"/>
    <s v="Mickelson, Phil"/>
  </r>
  <r>
    <x v="103"/>
    <x v="40"/>
    <s v="Kuchar, Matt"/>
  </r>
  <r>
    <x v="104"/>
    <x v="40"/>
    <s v="Spieth, Jordan"/>
  </r>
  <r>
    <x v="105"/>
    <x v="40"/>
    <s v="Schwartzel, Charl"/>
  </r>
  <r>
    <x v="106"/>
    <x v="40"/>
    <s v="Oosthuizen, Louis"/>
  </r>
  <r>
    <x v="107"/>
    <x v="40"/>
    <s v="McIlroy, Rory"/>
  </r>
  <r>
    <x v="108"/>
    <x v="40"/>
    <s v="Rose, Justin"/>
  </r>
  <r>
    <x v="109"/>
    <x v="40"/>
    <s v="Scott, Adam"/>
  </r>
  <r>
    <x v="110"/>
    <x v="40"/>
    <s v="Stenson, Henrik"/>
  </r>
  <r>
    <x v="111"/>
    <x v="40"/>
    <s v="Scott, Adam"/>
  </r>
  <r>
    <x v="112"/>
    <x v="40"/>
    <s v="Spieth, Jordan"/>
  </r>
  <r>
    <x v="113"/>
    <x v="40"/>
    <s v="Spieth, Jordan"/>
  </r>
  <r>
    <x v="114"/>
    <x v="40"/>
    <s v="Cabrera, Angel"/>
  </r>
  <r>
    <x v="115"/>
    <x v="40"/>
    <s v="Holmes, J.B."/>
  </r>
  <r>
    <x v="116"/>
    <x v="40"/>
    <s v="Cabrera-Bello, Rafael"/>
  </r>
  <r>
    <x v="117"/>
    <x v="40"/>
    <s v="Scott, Adam"/>
  </r>
  <r>
    <x v="118"/>
    <x v="40"/>
    <s v="Spieth, Jordan"/>
  </r>
  <r>
    <x v="119"/>
    <x v="40"/>
    <s v="Mickelson, Phil"/>
  </r>
  <r>
    <x v="120"/>
    <x v="40"/>
    <s v="Watson, Bubba"/>
  </r>
  <r>
    <x v="121"/>
    <x v="40"/>
    <s v="Spieth, Jordan"/>
  </r>
  <r>
    <x v="122"/>
    <x v="40"/>
    <s v="Rose, Justin"/>
  </r>
  <r>
    <x v="123"/>
    <x v="40"/>
    <s v="Day, Jason"/>
  </r>
  <r>
    <x v="124"/>
    <x v="40"/>
    <s v="Spieth, Jordan"/>
  </r>
  <r>
    <x v="125"/>
    <x v="40"/>
    <s v="Spieth, Jordan"/>
  </r>
  <r>
    <x v="126"/>
    <x v="40"/>
    <s v="Mickelson, Phil"/>
  </r>
  <r>
    <x v="127"/>
    <x v="40"/>
    <s v="Day, Jason"/>
  </r>
  <r>
    <x v="128"/>
    <x v="40"/>
    <s v="Stenson, Henrik"/>
  </r>
  <r>
    <x v="129"/>
    <x v="40"/>
    <s v="Rose, Justin"/>
  </r>
  <r>
    <x v="130"/>
    <x v="40"/>
    <s v="Mickelson, Phil"/>
  </r>
  <r>
    <x v="131"/>
    <x v="40"/>
    <s v="Spieth, Jordan"/>
  </r>
  <r>
    <x v="132"/>
    <x v="40"/>
    <s v="Kuchar, Matt"/>
  </r>
  <r>
    <x v="133"/>
    <x v="40"/>
    <s v="Day, Jason"/>
  </r>
  <r>
    <x v="134"/>
    <x v="40"/>
    <s v="Snedeker, Brandt"/>
  </r>
  <r>
    <x v="135"/>
    <x v="40"/>
    <s v="Spieth, Jordan"/>
  </r>
  <r>
    <x v="136"/>
    <x v="40"/>
    <s v="Spieth, Jordan"/>
  </r>
  <r>
    <x v="0"/>
    <x v="41"/>
    <n v="278"/>
  </r>
  <r>
    <x v="1"/>
    <x v="41"/>
    <n v="271"/>
  </r>
  <r>
    <x v="2"/>
    <x v="41"/>
    <n v="277"/>
  </r>
  <r>
    <x v="3"/>
    <x v="41"/>
    <n v="273"/>
  </r>
  <r>
    <x v="4"/>
    <x v="41"/>
    <n v="273"/>
  </r>
  <r>
    <x v="5"/>
    <x v="41"/>
    <n v="268"/>
  </r>
  <r>
    <x v="6"/>
    <x v="41"/>
    <n v="276"/>
  </r>
  <r>
    <x v="7"/>
    <x v="41"/>
    <n v="284"/>
  </r>
  <r>
    <x v="8"/>
    <x v="41"/>
    <n v="280"/>
  </r>
  <r>
    <x v="9"/>
    <x v="41"/>
    <n v="279"/>
  </r>
  <r>
    <x v="10"/>
    <x v="41"/>
    <n v="275"/>
  </r>
  <r>
    <x v="11"/>
    <x v="41"/>
    <n v="274"/>
  </r>
  <r>
    <x v="12"/>
    <x v="41"/>
    <n v="279"/>
  </r>
  <r>
    <x v="13"/>
    <x v="41"/>
    <n v="273"/>
  </r>
  <r>
    <x v="14"/>
    <x v="41"/>
    <n v="276"/>
  </r>
  <r>
    <x v="15"/>
    <x v="41"/>
    <n v="273"/>
  </r>
  <r>
    <x v="16"/>
    <x v="41"/>
    <n v="271"/>
  </r>
  <r>
    <x v="17"/>
    <x v="41"/>
    <n v="276"/>
  </r>
  <r>
    <x v="18"/>
    <x v="41"/>
    <n v="276"/>
  </r>
  <r>
    <x v="19"/>
    <x v="41"/>
    <n v="276"/>
  </r>
  <r>
    <x v="20"/>
    <x v="41"/>
    <n v="276"/>
  </r>
  <r>
    <x v="21"/>
    <x v="41"/>
    <n v="273"/>
  </r>
  <r>
    <x v="22"/>
    <x v="41"/>
    <n v="274"/>
  </r>
  <r>
    <x v="23"/>
    <x v="41"/>
    <n v="275"/>
  </r>
  <r>
    <x v="24"/>
    <x v="41"/>
    <n v="282"/>
  </r>
  <r>
    <x v="25"/>
    <x v="41"/>
    <n v="273"/>
  </r>
  <r>
    <x v="26"/>
    <x v="41"/>
    <n v="272"/>
  </r>
  <r>
    <x v="27"/>
    <x v="41"/>
    <n v="274"/>
  </r>
  <r>
    <x v="28"/>
    <x v="41"/>
    <n v="276"/>
  </r>
  <r>
    <x v="29"/>
    <x v="41"/>
    <n v="278"/>
  </r>
  <r>
    <x v="30"/>
    <x v="41"/>
    <n v="276"/>
  </r>
  <r>
    <x v="31"/>
    <x v="41"/>
    <n v="270"/>
  </r>
  <r>
    <x v="32"/>
    <x v="41"/>
    <n v="267"/>
  </r>
  <r>
    <x v="33"/>
    <x v="41"/>
    <n v="278"/>
  </r>
  <r>
    <x v="34"/>
    <x v="41"/>
    <n v="277"/>
  </r>
  <r>
    <x v="35"/>
    <x v="41"/>
    <n v="277"/>
  </r>
  <r>
    <x v="36"/>
    <x v="41"/>
    <n v="276"/>
  </r>
  <r>
    <x v="37"/>
    <x v="41"/>
    <n v="275"/>
  </r>
  <r>
    <x v="38"/>
    <x v="41"/>
    <n v="274"/>
  </r>
  <r>
    <x v="39"/>
    <x v="41"/>
    <n v="274"/>
  </r>
  <r>
    <x v="40"/>
    <x v="41"/>
    <n v="275"/>
  </r>
  <r>
    <x v="41"/>
    <x v="41"/>
    <n v="280"/>
  </r>
  <r>
    <x v="42"/>
    <x v="41"/>
    <n v="275"/>
  </r>
  <r>
    <x v="43"/>
    <x v="41"/>
    <n v="278"/>
  </r>
  <r>
    <x v="44"/>
    <x v="41"/>
    <n v="273"/>
  </r>
  <r>
    <x v="45"/>
    <x v="41"/>
    <n v="284"/>
  </r>
  <r>
    <x v="46"/>
    <x v="41"/>
    <n v="278"/>
  </r>
  <r>
    <x v="47"/>
    <x v="41"/>
    <n v="279"/>
  </r>
  <r>
    <x v="48"/>
    <x v="41"/>
    <n v="274"/>
  </r>
  <r>
    <x v="49"/>
    <x v="41"/>
    <n v="278"/>
  </r>
  <r>
    <x v="50"/>
    <x v="41"/>
    <n v="280"/>
  </r>
  <r>
    <x v="51"/>
    <x v="41"/>
    <n v="280"/>
  </r>
  <r>
    <x v="52"/>
    <x v="41"/>
    <n v="278"/>
  </r>
  <r>
    <x v="53"/>
    <x v="41"/>
    <n v="279"/>
  </r>
  <r>
    <x v="54"/>
    <x v="41"/>
    <n v="273"/>
  </r>
  <r>
    <x v="55"/>
    <x v="41"/>
    <n v="279"/>
  </r>
  <r>
    <x v="56"/>
    <x v="41"/>
    <n v="278"/>
  </r>
  <r>
    <x v="57"/>
    <x v="41"/>
    <n v="280"/>
  </r>
  <r>
    <x v="58"/>
    <x v="41"/>
    <n v="278"/>
  </r>
  <r>
    <x v="59"/>
    <x v="41"/>
    <n v="276"/>
  </r>
  <r>
    <x v="60"/>
    <x v="41"/>
    <n v="276"/>
  </r>
  <r>
    <x v="61"/>
    <x v="41"/>
    <n v="273"/>
  </r>
  <r>
    <x v="62"/>
    <x v="41"/>
    <n v="270"/>
  </r>
  <r>
    <x v="63"/>
    <x v="41"/>
    <n v="276"/>
  </r>
  <r>
    <x v="64"/>
    <x v="41"/>
    <n v="273"/>
  </r>
  <r>
    <x v="65"/>
    <x v="41"/>
    <n v="276"/>
  </r>
  <r>
    <x v="66"/>
    <x v="41"/>
    <n v="274"/>
  </r>
  <r>
    <x v="67"/>
    <x v="41"/>
    <n v="274"/>
  </r>
  <r>
    <x v="68"/>
    <x v="41"/>
    <n v="278"/>
  </r>
  <r>
    <x v="69"/>
    <x v="41"/>
    <n v="276"/>
  </r>
  <r>
    <x v="70"/>
    <x v="41"/>
    <n v="273"/>
  </r>
  <r>
    <x v="71"/>
    <x v="41"/>
    <n v="280"/>
  </r>
  <r>
    <x v="72"/>
    <x v="41"/>
    <n v="276"/>
  </r>
  <r>
    <x v="73"/>
    <x v="41"/>
    <n v="276"/>
  </r>
  <r>
    <x v="74"/>
    <x v="41"/>
    <n v="273"/>
  </r>
  <r>
    <x v="75"/>
    <x v="41"/>
    <n v="276"/>
  </r>
  <r>
    <x v="76"/>
    <x v="41"/>
    <n v="276"/>
  </r>
  <r>
    <x v="77"/>
    <x v="41"/>
    <n v="274"/>
  </r>
  <r>
    <x v="78"/>
    <x v="41"/>
    <n v="278"/>
  </r>
  <r>
    <x v="79"/>
    <x v="41"/>
    <n v="271"/>
  </r>
  <r>
    <x v="80"/>
    <x v="41"/>
    <n v="277"/>
  </r>
  <r>
    <x v="81"/>
    <x v="41"/>
    <n v="274"/>
  </r>
  <r>
    <x v="82"/>
    <x v="41"/>
    <n v="278"/>
  </r>
  <r>
    <x v="83"/>
    <x v="41"/>
    <n v="277"/>
  </r>
  <r>
    <x v="84"/>
    <x v="41"/>
    <n v="279"/>
  </r>
  <r>
    <x v="85"/>
    <x v="41"/>
    <n v="279"/>
  </r>
  <r>
    <x v="86"/>
    <x v="41"/>
    <n v="275"/>
  </r>
  <r>
    <x v="87"/>
    <x v="41"/>
    <n v="279"/>
  </r>
  <r>
    <x v="88"/>
    <x v="41"/>
    <n v="276"/>
  </r>
  <r>
    <x v="89"/>
    <x v="41"/>
    <n v="276"/>
  </r>
  <r>
    <x v="90"/>
    <x v="41"/>
    <n v="278"/>
  </r>
  <r>
    <x v="91"/>
    <x v="41"/>
    <n v="270"/>
  </r>
  <r>
    <x v="92"/>
    <x v="41"/>
    <n v="282"/>
  </r>
  <r>
    <x v="93"/>
    <x v="41"/>
    <n v="280"/>
  </r>
  <r>
    <x v="94"/>
    <x v="41"/>
    <n v="275"/>
  </r>
  <r>
    <x v="95"/>
    <x v="41"/>
    <n v="276"/>
  </r>
  <r>
    <x v="96"/>
    <x v="41"/>
    <n v="273"/>
  </r>
  <r>
    <x v="97"/>
    <x v="41"/>
    <n v="274"/>
  </r>
  <r>
    <x v="98"/>
    <x v="41"/>
    <n v="275"/>
  </r>
  <r>
    <x v="99"/>
    <x v="41"/>
    <n v="277"/>
  </r>
  <r>
    <x v="100"/>
    <x v="41"/>
    <n v="275"/>
  </r>
  <r>
    <x v="101"/>
    <x v="41"/>
    <n v="276"/>
  </r>
  <r>
    <x v="102"/>
    <x v="41"/>
    <n v="274"/>
  </r>
  <r>
    <x v="103"/>
    <x v="41"/>
    <n v="276"/>
  </r>
  <r>
    <x v="104"/>
    <x v="41"/>
    <n v="276"/>
  </r>
  <r>
    <x v="105"/>
    <x v="41"/>
    <n v="280"/>
  </r>
  <r>
    <x v="106"/>
    <x v="41"/>
    <n v="280"/>
  </r>
  <r>
    <x v="107"/>
    <x v="41"/>
    <n v="278"/>
  </r>
  <r>
    <x v="108"/>
    <x v="41"/>
    <n v="276"/>
  </r>
  <r>
    <x v="109"/>
    <x v="41"/>
    <n v="278"/>
  </r>
  <r>
    <x v="110"/>
    <x v="41"/>
    <n v="274"/>
  </r>
  <r>
    <x v="111"/>
    <x v="41"/>
    <n v="295"/>
  </r>
  <r>
    <x v="112"/>
    <x v="41"/>
    <n v="279"/>
  </r>
  <r>
    <x v="113"/>
    <x v="41"/>
    <n v="272"/>
  </r>
  <r>
    <x v="114"/>
    <x v="41"/>
    <n v="280"/>
  </r>
  <r>
    <x v="115"/>
    <x v="41"/>
    <n v="279"/>
  </r>
  <r>
    <x v="116"/>
    <x v="41"/>
    <n v="276"/>
  </r>
  <r>
    <x v="117"/>
    <x v="41"/>
    <n v="276"/>
  </r>
  <r>
    <x v="118"/>
    <x v="41"/>
    <n v="274"/>
  </r>
  <r>
    <x v="119"/>
    <x v="41"/>
    <n v="276"/>
  </r>
  <r>
    <x v="120"/>
    <x v="41"/>
    <n v="273"/>
  </r>
  <r>
    <x v="121"/>
    <x v="41"/>
    <n v="279"/>
  </r>
  <r>
    <x v="122"/>
    <x v="41"/>
    <n v="278"/>
  </r>
  <r>
    <x v="123"/>
    <x v="41"/>
    <n v="276"/>
  </r>
  <r>
    <x v="124"/>
    <x v="41"/>
    <n v="274"/>
  </r>
  <r>
    <x v="125"/>
    <x v="41"/>
    <n v="277"/>
  </r>
  <r>
    <x v="126"/>
    <x v="41"/>
    <n v="273"/>
  </r>
  <r>
    <x v="127"/>
    <x v="41"/>
    <n v="280"/>
  </r>
  <r>
    <x v="128"/>
    <x v="41"/>
    <n v="279"/>
  </r>
  <r>
    <x v="129"/>
    <x v="41"/>
    <n v="276"/>
  </r>
  <r>
    <x v="130"/>
    <x v="41"/>
    <n v="272"/>
  </r>
  <r>
    <x v="131"/>
    <x v="41"/>
    <n v="271"/>
  </r>
  <r>
    <x v="132"/>
    <x v="41"/>
    <n v="280"/>
  </r>
  <r>
    <x v="133"/>
    <x v="41"/>
    <n v="280"/>
  </r>
  <r>
    <x v="134"/>
    <x v="41"/>
    <n v="278"/>
  </r>
  <r>
    <x v="135"/>
    <x v="41"/>
    <n v="280"/>
  </r>
  <r>
    <x v="136"/>
    <x v="41"/>
    <n v="2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401">
  <r>
    <x v="0"/>
    <n v="1"/>
    <s v="No Tie"/>
    <n v="1"/>
    <n v="1"/>
    <s v="Bubba Watson "/>
    <x v="0"/>
  </r>
  <r>
    <x v="0"/>
    <n v="2"/>
    <s v="No Tie"/>
    <n v="2"/>
    <n v="2"/>
    <s v="Charlie Beljan"/>
    <x v="1"/>
  </r>
  <r>
    <x v="0"/>
    <n v="3"/>
    <s v="No Tie"/>
    <n v="3"/>
    <n v="3"/>
    <s v="Robert Garrigus "/>
    <x v="2"/>
  </r>
  <r>
    <x v="0"/>
    <n v="4"/>
    <s v="No Tie"/>
    <n v="4"/>
    <n v="4"/>
    <s v="Dustin Johnson"/>
    <x v="3"/>
  </r>
  <r>
    <x v="0"/>
    <n v="5"/>
    <s v="No Tie"/>
    <n v="5"/>
    <n v="5"/>
    <s v="Rory McIlroy"/>
    <x v="4"/>
  </r>
  <r>
    <x v="0"/>
    <n v="6"/>
    <s v="No Tie"/>
    <n v="6"/>
    <n v="6"/>
    <s v="J.B. Holmes"/>
    <x v="5"/>
  </r>
  <r>
    <x v="0"/>
    <n v="7"/>
    <s v="No Tie"/>
    <n v="7"/>
    <n v="7"/>
    <s v="Jason Day"/>
    <x v="6"/>
  </r>
  <r>
    <x v="0"/>
    <n v="8"/>
    <s v="No Tie"/>
    <n v="8"/>
    <n v="8"/>
    <s v="Kyle Stanley"/>
    <x v="7"/>
  </r>
  <r>
    <x v="0"/>
    <n v="9"/>
    <s v="No Tie"/>
    <n v="9"/>
    <n v="9"/>
    <s v="John Daly"/>
    <x v="8"/>
  </r>
  <r>
    <x v="0"/>
    <s v="T10"/>
    <n v="1"/>
    <s v="10"/>
    <n v="10"/>
    <s v="Adam Scott "/>
    <x v="9"/>
  </r>
  <r>
    <x v="0"/>
    <s v="T10"/>
    <n v="1"/>
    <s v="10"/>
    <n v="10"/>
    <s v="Jhonattan Vegas"/>
    <x v="10"/>
  </r>
  <r>
    <x v="0"/>
    <n v="12"/>
    <s v="No Tie"/>
    <n v="12"/>
    <n v="12"/>
    <s v="Scott Piercy "/>
    <x v="11"/>
  </r>
  <r>
    <x v="0"/>
    <n v="13"/>
    <s v="No Tie"/>
    <n v="13"/>
    <n v="13"/>
    <s v="Graham DeLaet "/>
    <x v="12"/>
  </r>
  <r>
    <x v="0"/>
    <n v="14"/>
    <s v="No Tie"/>
    <n v="14"/>
    <n v="14"/>
    <s v="Jason Kokrak "/>
    <x v="13"/>
  </r>
  <r>
    <x v="0"/>
    <n v="15"/>
    <s v="No Tie"/>
    <n v="15"/>
    <n v="15"/>
    <s v="Ryan Palmer "/>
    <x v="14"/>
  </r>
  <r>
    <x v="0"/>
    <n v="16"/>
    <s v="No Tie"/>
    <n v="16"/>
    <n v="16"/>
    <s v="Keegan Bradley"/>
    <x v="15"/>
  </r>
  <r>
    <x v="0"/>
    <n v="17"/>
    <s v="No Tie"/>
    <n v="17"/>
    <n v="17"/>
    <s v="Scott Stallings "/>
    <x v="16"/>
  </r>
  <r>
    <x v="0"/>
    <n v="18"/>
    <s v="No Tie"/>
    <n v="18"/>
    <n v="18"/>
    <s v="Gary Woodland"/>
    <x v="17"/>
  </r>
  <r>
    <x v="0"/>
    <n v="19"/>
    <s v="No Tie"/>
    <n v="19"/>
    <n v="19"/>
    <s v="Seung-Yul Noh"/>
    <x v="18"/>
  </r>
  <r>
    <x v="0"/>
    <n v="20"/>
    <s v="No Tie"/>
    <n v="20"/>
    <n v="20"/>
    <s v="Harris English"/>
    <x v="19"/>
  </r>
  <r>
    <x v="0"/>
    <n v="21"/>
    <s v="No Tie"/>
    <n v="21"/>
    <n v="21"/>
    <s v="Bobby Gates "/>
    <x v="20"/>
  </r>
  <r>
    <x v="0"/>
    <n v="22"/>
    <s v="No Tie"/>
    <n v="22"/>
    <n v="22"/>
    <s v="Angel Cabrera "/>
    <x v="21"/>
  </r>
  <r>
    <x v="0"/>
    <s v="T23"/>
    <n v="1"/>
    <s v="23"/>
    <n v="23"/>
    <s v="Louis Oosthuizen "/>
    <x v="22"/>
  </r>
  <r>
    <x v="0"/>
    <s v="T23"/>
    <n v="1"/>
    <s v="23"/>
    <n v="23"/>
    <s v="Troy Kelly"/>
    <x v="23"/>
  </r>
  <r>
    <x v="0"/>
    <n v="25"/>
    <s v="No Tie"/>
    <n v="25"/>
    <n v="25"/>
    <s v="Brandt Jobe"/>
    <x v="24"/>
  </r>
  <r>
    <x v="0"/>
    <n v="26"/>
    <s v="No Tie"/>
    <n v="26"/>
    <n v="26"/>
    <s v="Troy Matteson"/>
    <x v="25"/>
  </r>
  <r>
    <x v="0"/>
    <n v="27"/>
    <s v="No Tie"/>
    <n v="27"/>
    <n v="27"/>
    <s v="Josh Teater "/>
    <x v="26"/>
  </r>
  <r>
    <x v="0"/>
    <n v="28"/>
    <s v="No Tie"/>
    <n v="28"/>
    <n v="28"/>
    <s v="Martin Laird"/>
    <x v="27"/>
  </r>
  <r>
    <x v="0"/>
    <n v="29"/>
    <s v="No Tie"/>
    <n v="29"/>
    <n v="29"/>
    <s v="Lee Westwood "/>
    <x v="28"/>
  </r>
  <r>
    <x v="0"/>
    <n v="30"/>
    <s v="No Tie"/>
    <n v="30"/>
    <n v="30"/>
    <s v="Harrison Frazar "/>
    <x v="29"/>
  </r>
  <r>
    <x v="0"/>
    <n v="31"/>
    <s v="No Tie"/>
    <n v="31"/>
    <n v="31"/>
    <s v="Sean O'Hair"/>
    <x v="30"/>
  </r>
  <r>
    <x v="0"/>
    <n v="32"/>
    <s v="No Tie"/>
    <n v="32"/>
    <n v="32"/>
    <s v="Tiger Woods"/>
    <x v="31"/>
  </r>
  <r>
    <x v="0"/>
    <s v="T33"/>
    <n v="1"/>
    <s v="33"/>
    <n v="33"/>
    <s v="Erik Compton "/>
    <x v="32"/>
  </r>
  <r>
    <x v="0"/>
    <s v="T33"/>
    <n v="1"/>
    <s v="33"/>
    <n v="33"/>
    <s v="Tommy Gainey"/>
    <x v="33"/>
  </r>
  <r>
    <x v="0"/>
    <n v="35"/>
    <s v="No Tie"/>
    <n v="35"/>
    <n v="35"/>
    <s v="Carl Pettersson "/>
    <x v="34"/>
  </r>
  <r>
    <x v="0"/>
    <s v="T36"/>
    <n v="1"/>
    <s v="36"/>
    <n v="36"/>
    <s v="Boo Weekley"/>
    <x v="35"/>
  </r>
  <r>
    <x v="0"/>
    <s v="T36"/>
    <n v="1"/>
    <s v="36"/>
    <n v="36"/>
    <s v="Nick Watney"/>
    <x v="36"/>
  </r>
  <r>
    <x v="0"/>
    <n v="38"/>
    <s v="No Tie"/>
    <n v="38"/>
    <n v="38"/>
    <s v="Jimmy Walker "/>
    <x v="37"/>
  </r>
  <r>
    <x v="0"/>
    <n v="39"/>
    <s v="No Tie"/>
    <n v="39"/>
    <n v="39"/>
    <s v="Davis Love III "/>
    <x v="38"/>
  </r>
  <r>
    <x v="0"/>
    <n v="40"/>
    <s v="No Tie"/>
    <n v="40"/>
    <n v="40"/>
    <s v="Bo Van Pelt "/>
    <x v="39"/>
  </r>
  <r>
    <x v="0"/>
    <n v="41"/>
    <s v="No Tie"/>
    <n v="41"/>
    <n v="41"/>
    <s v="Greg Owen "/>
    <x v="40"/>
  </r>
  <r>
    <x v="0"/>
    <n v="42"/>
    <s v="No Tie"/>
    <n v="42"/>
    <n v="42"/>
    <s v="Charl Schwartzel"/>
    <x v="41"/>
  </r>
  <r>
    <x v="0"/>
    <n v="43"/>
    <s v="No Tie"/>
    <n v="43"/>
    <n v="43"/>
    <s v="Mark Anderson "/>
    <x v="42"/>
  </r>
  <r>
    <x v="0"/>
    <s v="T44"/>
    <n v="1"/>
    <s v="44"/>
    <n v="44"/>
    <s v="Daniel Chopra "/>
    <x v="43"/>
  </r>
  <r>
    <x v="0"/>
    <s v="T44"/>
    <n v="1"/>
    <s v="44"/>
    <n v="44"/>
    <s v="Edward Loar "/>
    <x v="44"/>
  </r>
  <r>
    <x v="0"/>
    <n v="46"/>
    <s v="No Tie"/>
    <n v="46"/>
    <n v="46"/>
    <s v="Charley Hoffman "/>
    <x v="45"/>
  </r>
  <r>
    <x v="0"/>
    <s v="T47"/>
    <n v="1"/>
    <s v="47"/>
    <n v="47"/>
    <s v="John Rollins"/>
    <x v="46"/>
  </r>
  <r>
    <x v="0"/>
    <s v="T47"/>
    <n v="1"/>
    <s v="47"/>
    <n v="47"/>
    <s v="Vijay Singh"/>
    <x v="47"/>
  </r>
  <r>
    <x v="0"/>
    <n v="49"/>
    <s v="No Tie"/>
    <n v="49"/>
    <n v="49"/>
    <s v="Martin Flores "/>
    <x v="48"/>
  </r>
  <r>
    <x v="0"/>
    <n v="50"/>
    <s v="No Tie"/>
    <n v="50"/>
    <n v="50"/>
    <s v="Robert Karlsson "/>
    <x v="49"/>
  </r>
  <r>
    <x v="0"/>
    <s v="T51"/>
    <n v="1"/>
    <s v="51"/>
    <n v="51"/>
    <s v="Charles Howell III "/>
    <x v="50"/>
  </r>
  <r>
    <x v="0"/>
    <s v="T51"/>
    <n v="1"/>
    <s v="51"/>
    <n v="51"/>
    <s v="Ernie Els"/>
    <x v="51"/>
  </r>
  <r>
    <x v="0"/>
    <n v="53"/>
    <s v="No Tie"/>
    <n v="53"/>
    <n v="53"/>
    <s v="Phil Mickelson"/>
    <x v="52"/>
  </r>
  <r>
    <x v="0"/>
    <n v="54"/>
    <s v="No Tie"/>
    <n v="54"/>
    <n v="54"/>
    <s v="Chris Couch"/>
    <x v="53"/>
  </r>
  <r>
    <x v="0"/>
    <s v="T55"/>
    <n v="1"/>
    <s v="55"/>
    <n v="55"/>
    <s v="Garth Mulroy "/>
    <x v="54"/>
  </r>
  <r>
    <x v="0"/>
    <s v="T55"/>
    <n v="1"/>
    <s v="55"/>
    <n v="55"/>
    <s v="Matt Jones "/>
    <x v="55"/>
  </r>
  <r>
    <x v="0"/>
    <n v="57"/>
    <s v="No Tie"/>
    <n v="57"/>
    <n v="57"/>
    <s v="Padraig Harrington "/>
    <x v="56"/>
  </r>
  <r>
    <x v="0"/>
    <s v="T58"/>
    <n v="1"/>
    <s v="58"/>
    <n v="58"/>
    <s v="John Merrick "/>
    <x v="57"/>
  </r>
  <r>
    <x v="0"/>
    <s v="T58"/>
    <n v="1"/>
    <s v="58"/>
    <n v="58"/>
    <s v="Kevin Chappell"/>
    <x v="58"/>
  </r>
  <r>
    <x v="0"/>
    <n v="60"/>
    <s v="No Tie"/>
    <n v="60"/>
    <n v="60"/>
    <s v="Rickie Fowler "/>
    <x v="59"/>
  </r>
  <r>
    <x v="0"/>
    <n v="61"/>
    <s v="No Tie"/>
    <n v="61"/>
    <n v="61"/>
    <s v="Hunter Mahan "/>
    <x v="60"/>
  </r>
  <r>
    <x v="0"/>
    <n v="62"/>
    <s v="No Tie"/>
    <n v="62"/>
    <n v="62"/>
    <s v="Kevin Stadler"/>
    <x v="61"/>
  </r>
  <r>
    <x v="0"/>
    <n v="63"/>
    <s v="No Tie"/>
    <n v="63"/>
    <n v="63"/>
    <s v="Kevin Streelman "/>
    <x v="62"/>
  </r>
  <r>
    <x v="0"/>
    <s v="T64"/>
    <n v="1"/>
    <s v="64"/>
    <n v="64"/>
    <s v="Jason Dufner "/>
    <x v="63"/>
  </r>
  <r>
    <x v="0"/>
    <s v="T64"/>
    <n v="1"/>
    <s v="64"/>
    <n v="64"/>
    <s v="Sergio Garcia"/>
    <x v="64"/>
  </r>
  <r>
    <x v="0"/>
    <s v="T66"/>
    <n v="1"/>
    <s v="66"/>
    <n v="66"/>
    <s v="Bill Haas "/>
    <x v="65"/>
  </r>
  <r>
    <x v="0"/>
    <s v="T66"/>
    <n v="1"/>
    <s v="66"/>
    <n v="66"/>
    <s v="D.J. Trahan"/>
    <x v="66"/>
  </r>
  <r>
    <x v="0"/>
    <s v="T68"/>
    <n v="1"/>
    <s v="68"/>
    <n v="68"/>
    <s v="Aaron Baddeley "/>
    <x v="67"/>
  </r>
  <r>
    <x v="0"/>
    <s v="T68"/>
    <n v="1"/>
    <s v="68"/>
    <n v="68"/>
    <s v="Andres Romero"/>
    <x v="68"/>
  </r>
  <r>
    <x v="0"/>
    <s v="T68"/>
    <n v="1"/>
    <s v="68"/>
    <n v="68"/>
    <s v="Jeff Overton "/>
    <x v="69"/>
  </r>
  <r>
    <x v="0"/>
    <s v="T68"/>
    <n v="1"/>
    <s v="68"/>
    <n v="68"/>
    <s v="Ricky Barnes"/>
    <x v="70"/>
  </r>
  <r>
    <x v="0"/>
    <n v="72"/>
    <s v="No Tie"/>
    <n v="72"/>
    <n v="72"/>
    <s v="Danny Lee"/>
    <x v="71"/>
  </r>
  <r>
    <x v="0"/>
    <n v="73"/>
    <s v="No Tie"/>
    <n v="73"/>
    <n v="73"/>
    <s v="Chris Kirk "/>
    <x v="72"/>
  </r>
  <r>
    <x v="0"/>
    <n v="74"/>
    <s v="No Tie"/>
    <n v="74"/>
    <n v="74"/>
    <s v="Bud Cauley "/>
    <x v="73"/>
  </r>
  <r>
    <x v="0"/>
    <s v="T75"/>
    <n v="1"/>
    <s v="75"/>
    <n v="75"/>
    <s v="Pat Perez"/>
    <x v="74"/>
  </r>
  <r>
    <x v="0"/>
    <s v="T75"/>
    <n v="1"/>
    <s v="75"/>
    <n v="75"/>
    <s v="Stephen Gangluff"/>
    <x v="75"/>
  </r>
  <r>
    <x v="0"/>
    <n v="77"/>
    <s v="No Tie"/>
    <n v="77"/>
    <n v="77"/>
    <s v="Scott Brown "/>
    <x v="76"/>
  </r>
  <r>
    <x v="0"/>
    <n v="78"/>
    <s v="No Tie"/>
    <n v="78"/>
    <n v="78"/>
    <s v="James Driscoll"/>
    <x v="77"/>
  </r>
  <r>
    <x v="0"/>
    <n v="79"/>
    <s v="No Tie"/>
    <n v="79"/>
    <n v="79"/>
    <s v="John Senden "/>
    <x v="78"/>
  </r>
  <r>
    <x v="0"/>
    <s v="T80"/>
    <n v="1"/>
    <s v="80"/>
    <n v="80"/>
    <s v="Justin Rose"/>
    <x v="79"/>
  </r>
  <r>
    <x v="0"/>
    <s v="T80"/>
    <n v="1"/>
    <s v="80"/>
    <n v="80"/>
    <s v="Trevor Immelman"/>
    <x v="80"/>
  </r>
  <r>
    <x v="0"/>
    <n v="82"/>
    <s v="No Tie"/>
    <n v="82"/>
    <n v="82"/>
    <s v="Mathew Goggin "/>
    <x v="81"/>
  </r>
  <r>
    <x v="0"/>
    <n v="83"/>
    <s v="No Tie"/>
    <n v="83"/>
    <n v="83"/>
    <s v="Roberto Castro "/>
    <x v="82"/>
  </r>
  <r>
    <x v="0"/>
    <n v="84"/>
    <s v="No Tie"/>
    <n v="84"/>
    <n v="84"/>
    <s v="Bill Lunde "/>
    <x v="83"/>
  </r>
  <r>
    <x v="0"/>
    <s v="T85"/>
    <n v="1"/>
    <s v="85"/>
    <n v="85"/>
    <s v="Cameron Tringale "/>
    <x v="84"/>
  </r>
  <r>
    <x v="0"/>
    <s v="T85"/>
    <n v="1"/>
    <s v="85"/>
    <n v="85"/>
    <s v="Will Claxton "/>
    <x v="85"/>
  </r>
  <r>
    <x v="0"/>
    <s v="T87"/>
    <n v="1"/>
    <s v="87"/>
    <n v="87"/>
    <s v="Brian Harman"/>
    <x v="86"/>
  </r>
  <r>
    <x v="0"/>
    <s v="T87"/>
    <n v="1"/>
    <s v="87"/>
    <n v="87"/>
    <s v="Camilo Villegas"/>
    <x v="87"/>
  </r>
  <r>
    <x v="0"/>
    <n v="89"/>
    <s v="No Tie"/>
    <n v="89"/>
    <n v="89"/>
    <s v="Billy Horschel "/>
    <x v="88"/>
  </r>
  <r>
    <x v="0"/>
    <s v="T90"/>
    <n v="1"/>
    <s v="90"/>
    <n v="90"/>
    <s v="Chad Campbell "/>
    <x v="89"/>
  </r>
  <r>
    <x v="0"/>
    <s v="T90"/>
    <n v="1"/>
    <s v="90"/>
    <n v="90"/>
    <s v="Geoff Ogilvy "/>
    <x v="90"/>
  </r>
  <r>
    <x v="0"/>
    <s v="T92"/>
    <n v="1"/>
    <s v="92"/>
    <n v="92"/>
    <s v="Kyle Reifers "/>
    <x v="91"/>
  </r>
  <r>
    <x v="0"/>
    <s v="T92"/>
    <n v="1"/>
    <s v="92"/>
    <n v="92"/>
    <s v="Ryo Ishikawa"/>
    <x v="92"/>
  </r>
  <r>
    <x v="0"/>
    <n v="94"/>
    <s v="No Tie"/>
    <n v="94"/>
    <n v="94"/>
    <s v="J.J. Killeen"/>
    <x v="93"/>
  </r>
  <r>
    <x v="0"/>
    <n v="95"/>
    <s v="No Tie"/>
    <n v="95"/>
    <n v="95"/>
    <s v="Sangmoon Bae"/>
    <x v="94"/>
  </r>
  <r>
    <x v="0"/>
    <s v="T96"/>
    <n v="1"/>
    <s v="96"/>
    <n v="96"/>
    <s v="Henrik Stenson "/>
    <x v="95"/>
  </r>
  <r>
    <x v="0"/>
    <s v="T96"/>
    <n v="1"/>
    <s v="96"/>
    <n v="96"/>
    <s v="Jonathan Byrd "/>
    <x v="96"/>
  </r>
  <r>
    <x v="0"/>
    <s v="T96"/>
    <n v="1"/>
    <s v="96"/>
    <n v="96"/>
    <s v="Miguel Angel Carballo "/>
    <x v="97"/>
  </r>
  <r>
    <x v="0"/>
    <s v="T99"/>
    <n v="1"/>
    <s v="99"/>
    <n v="99"/>
    <s v="Marc Leishman"/>
    <x v="98"/>
  </r>
  <r>
    <x v="0"/>
    <s v="T99"/>
    <n v="1"/>
    <s v="99"/>
    <n v="99"/>
    <s v="Tim Herron "/>
    <x v="99"/>
  </r>
  <r>
    <x v="0"/>
    <n v="101"/>
    <s v="No Tie"/>
    <n v="101"/>
    <n v="101"/>
    <s v="Daniel Summerhays "/>
    <x v="100"/>
  </r>
  <r>
    <x v="0"/>
    <n v="102"/>
    <s v="No Tie"/>
    <n v="102"/>
    <n v="102"/>
    <s v="Derek Lamely"/>
    <x v="101"/>
  </r>
  <r>
    <x v="0"/>
    <n v="103"/>
    <s v="No Tie"/>
    <n v="103"/>
    <n v="103"/>
    <s v="Tom Gillis "/>
    <x v="102"/>
  </r>
  <r>
    <x v="0"/>
    <n v="104"/>
    <s v="No Tie"/>
    <n v="104"/>
    <n v="104"/>
    <s v="Roland Thatcher "/>
    <x v="103"/>
  </r>
  <r>
    <x v="0"/>
    <s v="T105"/>
    <n v="1"/>
    <s v="105"/>
    <n v="105"/>
    <s v="Brendan Steele "/>
    <x v="104"/>
  </r>
  <r>
    <x v="0"/>
    <s v="T105"/>
    <n v="1"/>
    <s v="105"/>
    <n v="105"/>
    <s v="Brendon de Jonge "/>
    <x v="105"/>
  </r>
  <r>
    <x v="0"/>
    <s v="T105"/>
    <n v="1"/>
    <s v="105"/>
    <n v="105"/>
    <s v="George McNeill"/>
    <x v="106"/>
  </r>
  <r>
    <x v="0"/>
    <s v="T105"/>
    <n v="1"/>
    <s v="105"/>
    <n v="105"/>
    <s v="Rod Pampling"/>
    <x v="107"/>
  </r>
  <r>
    <x v="0"/>
    <s v="T105"/>
    <n v="1"/>
    <s v="105"/>
    <n v="105"/>
    <s v="Stewart Cink "/>
    <x v="108"/>
  </r>
  <r>
    <x v="0"/>
    <n v="110"/>
    <s v="No Tie"/>
    <n v="110"/>
    <n v="110"/>
    <s v="Brandt Snedeker"/>
    <x v="109"/>
  </r>
  <r>
    <x v="0"/>
    <n v="111"/>
    <s v="No Tie"/>
    <n v="111"/>
    <n v="111"/>
    <s v="Webb Simpson "/>
    <x v="110"/>
  </r>
  <r>
    <x v="0"/>
    <n v="112"/>
    <s v="No Tie"/>
    <n v="112"/>
    <n v="112"/>
    <s v="Blake Adams"/>
    <x v="111"/>
  </r>
  <r>
    <x v="0"/>
    <n v="113"/>
    <s v="No Tie"/>
    <n v="113"/>
    <n v="113"/>
    <s v="John Huh "/>
    <x v="112"/>
  </r>
  <r>
    <x v="0"/>
    <n v="114"/>
    <s v="No Tie"/>
    <n v="114"/>
    <n v="114"/>
    <s v="Matt Bettencourt"/>
    <x v="113"/>
  </r>
  <r>
    <x v="0"/>
    <n v="115"/>
    <s v="No Tie"/>
    <n v="115"/>
    <n v="115"/>
    <s v="J.J. Henry "/>
    <x v="114"/>
  </r>
  <r>
    <x v="0"/>
    <n v="116"/>
    <s v="No Tie"/>
    <n v="116"/>
    <n v="116"/>
    <s v="Kevin Kisner "/>
    <x v="115"/>
  </r>
  <r>
    <x v="0"/>
    <s v="T117"/>
    <n v="1"/>
    <s v="117"/>
    <n v="117"/>
    <s v="Hunter Haas "/>
    <x v="116"/>
  </r>
  <r>
    <x v="0"/>
    <s v="T117"/>
    <n v="1"/>
    <s v="117"/>
    <n v="117"/>
    <s v="Ryan Moore "/>
    <x v="117"/>
  </r>
  <r>
    <x v="0"/>
    <s v="T119"/>
    <n v="1"/>
    <s v="119"/>
    <n v="119"/>
    <s v="Freddie Jacobson"/>
    <x v="118"/>
  </r>
  <r>
    <x v="0"/>
    <s v="T119"/>
    <n v="1"/>
    <s v="119"/>
    <n v="119"/>
    <s v="Rory Sabbatini"/>
    <x v="119"/>
  </r>
  <r>
    <x v="0"/>
    <n v="121"/>
    <s v="No Tie"/>
    <n v="121"/>
    <n v="121"/>
    <s v="Steve Wheatcroft "/>
    <x v="120"/>
  </r>
  <r>
    <x v="0"/>
    <s v="T122"/>
    <n v="1"/>
    <s v="122"/>
    <n v="122"/>
    <s v="Ben Crane "/>
    <x v="121"/>
  </r>
  <r>
    <x v="0"/>
    <s v="T122"/>
    <n v="1"/>
    <s v="122"/>
    <n v="122"/>
    <s v="Billy Mayfair "/>
    <x v="122"/>
  </r>
  <r>
    <x v="0"/>
    <s v="T124"/>
    <n v="1"/>
    <s v="124"/>
    <n v="124"/>
    <s v="David Hearn "/>
    <x v="123"/>
  </r>
  <r>
    <x v="0"/>
    <s v="T124"/>
    <n v="1"/>
    <s v="124"/>
    <n v="124"/>
    <s v="Robert Allenby"/>
    <x v="124"/>
  </r>
  <r>
    <x v="0"/>
    <n v="126"/>
    <s v="No Tie"/>
    <n v="126"/>
    <n v="126"/>
    <s v="Chris Stroud"/>
    <x v="125"/>
  </r>
  <r>
    <x v="0"/>
    <n v="127"/>
    <s v="No Tie"/>
    <n v="127"/>
    <n v="127"/>
    <s v="Jonas Blixt "/>
    <x v="126"/>
  </r>
  <r>
    <x v="0"/>
    <n v="128"/>
    <s v="No Tie"/>
    <n v="128"/>
    <n v="128"/>
    <s v="Matt Kuchar"/>
    <x v="127"/>
  </r>
  <r>
    <x v="0"/>
    <n v="129"/>
    <s v="No Tie"/>
    <n v="129"/>
    <n v="129"/>
    <s v="Vaughn Taylor "/>
    <x v="128"/>
  </r>
  <r>
    <x v="0"/>
    <s v="T130"/>
    <n v="1"/>
    <s v="130"/>
    <n v="130"/>
    <s v="Dicky Pride "/>
    <x v="129"/>
  </r>
  <r>
    <x v="0"/>
    <s v="T130"/>
    <n v="1"/>
    <s v="130"/>
    <n v="130"/>
    <s v="Marco Dawson"/>
    <x v="130"/>
  </r>
  <r>
    <x v="0"/>
    <n v="132"/>
    <s v="No Tie"/>
    <n v="132"/>
    <n v="132"/>
    <s v="Russell Knox"/>
    <x v="131"/>
  </r>
  <r>
    <x v="0"/>
    <n v="133"/>
    <s v="No Tie"/>
    <n v="133"/>
    <n v="133"/>
    <s v="Sung Kang "/>
    <x v="132"/>
  </r>
  <r>
    <x v="0"/>
    <s v="T134"/>
    <n v="1"/>
    <s v="134"/>
    <n v="134"/>
    <s v="Charlie Wi "/>
    <x v="133"/>
  </r>
  <r>
    <x v="0"/>
    <s v="T134"/>
    <n v="1"/>
    <s v="134"/>
    <n v="134"/>
    <s v="Richard Lee "/>
    <x v="134"/>
  </r>
  <r>
    <x v="0"/>
    <s v="T136"/>
    <n v="1"/>
    <s v="136"/>
    <n v="136"/>
    <s v="Graeme McDowell"/>
    <x v="135"/>
  </r>
  <r>
    <x v="0"/>
    <s v="T136"/>
    <n v="1"/>
    <s v="136"/>
    <n v="136"/>
    <s v="Matt Every"/>
    <x v="136"/>
  </r>
  <r>
    <x v="0"/>
    <s v="T138"/>
    <n v="1"/>
    <s v="138"/>
    <n v="138"/>
    <s v="Steve Stricker "/>
    <x v="137"/>
  </r>
  <r>
    <x v="0"/>
    <s v="T138"/>
    <n v="1"/>
    <s v="138"/>
    <n v="138"/>
    <s v="Tommy Biershenk"/>
    <x v="138"/>
  </r>
  <r>
    <x v="0"/>
    <s v="T138"/>
    <n v="1"/>
    <s v="138"/>
    <n v="138"/>
    <s v="William McGirt"/>
    <x v="139"/>
  </r>
  <r>
    <x v="0"/>
    <n v="141"/>
    <s v="No Tie"/>
    <n v="141"/>
    <n v="141"/>
    <s v="Jeff Maggert "/>
    <x v="140"/>
  </r>
  <r>
    <x v="0"/>
    <s v="T142"/>
    <n v="1"/>
    <s v="142"/>
    <n v="142"/>
    <s v="Bob Estes "/>
    <x v="141"/>
  </r>
  <r>
    <x v="0"/>
    <s v="T142"/>
    <n v="1"/>
    <s v="142"/>
    <n v="142"/>
    <s v="Cameron Beckman"/>
    <x v="142"/>
  </r>
  <r>
    <x v="0"/>
    <n v="144"/>
    <s v="No Tie"/>
    <n v="144"/>
    <n v="144"/>
    <s v="Arjun Atwal "/>
    <x v="143"/>
  </r>
  <r>
    <x v="0"/>
    <n v="145"/>
    <s v="No Tie"/>
    <n v="145"/>
    <n v="145"/>
    <s v="Ian Poulter "/>
    <x v="144"/>
  </r>
  <r>
    <x v="0"/>
    <n v="146"/>
    <s v="No Tie"/>
    <n v="146"/>
    <n v="146"/>
    <s v="Y.E. Yang"/>
    <x v="145"/>
  </r>
  <r>
    <x v="0"/>
    <n v="147"/>
    <s v="No Tie"/>
    <n v="147"/>
    <n v="147"/>
    <s v="Alexandre Rocha "/>
    <x v="146"/>
  </r>
  <r>
    <x v="0"/>
    <s v="T148"/>
    <n v="1"/>
    <s v="148"/>
    <n v="148"/>
    <s v="Kris Blanks "/>
    <x v="147"/>
  </r>
  <r>
    <x v="0"/>
    <s v="T148"/>
    <n v="1"/>
    <s v="148"/>
    <n v="148"/>
    <s v="Michael Bradley "/>
    <x v="148"/>
  </r>
  <r>
    <x v="0"/>
    <s v="T148"/>
    <n v="1"/>
    <s v="148"/>
    <n v="148"/>
    <s v="Ted Potter, Jr."/>
    <x v="149"/>
  </r>
  <r>
    <x v="0"/>
    <n v="151"/>
    <s v="No Tie"/>
    <n v="151"/>
    <n v="151"/>
    <s v="Kyle Thompson "/>
    <x v="150"/>
  </r>
  <r>
    <x v="0"/>
    <s v="T152"/>
    <n v="1"/>
    <s v="152"/>
    <n v="152"/>
    <s v="D.A. Points "/>
    <x v="151"/>
  </r>
  <r>
    <x v="0"/>
    <s v="T152"/>
    <n v="1"/>
    <s v="152"/>
    <n v="152"/>
    <s v="Johnson Wagner "/>
    <x v="152"/>
  </r>
  <r>
    <x v="0"/>
    <n v="154"/>
    <s v="No Tie"/>
    <n v="154"/>
    <n v="154"/>
    <s v="Nathan Green"/>
    <x v="153"/>
  </r>
  <r>
    <x v="0"/>
    <s v="T155"/>
    <n v="1"/>
    <s v="155"/>
    <n v="155"/>
    <s v="Spencer Levin "/>
    <x v="154"/>
  </r>
  <r>
    <x v="0"/>
    <s v="T155"/>
    <n v="1"/>
    <s v="155"/>
    <n v="155"/>
    <s v="Stephen Ames"/>
    <x v="155"/>
  </r>
  <r>
    <x v="0"/>
    <n v="157"/>
    <s v="No Tie"/>
    <n v="157"/>
    <n v="157"/>
    <s v="Brendon Todd "/>
    <x v="156"/>
  </r>
  <r>
    <x v="0"/>
    <n v="158"/>
    <s v="No Tie"/>
    <n v="158"/>
    <n v="158"/>
    <s v="Michael Thompson "/>
    <x v="157"/>
  </r>
  <r>
    <x v="0"/>
    <n v="159"/>
    <s v="No Tie"/>
    <n v="159"/>
    <n v="159"/>
    <s v="Stuart Appleby"/>
    <x v="158"/>
  </r>
  <r>
    <x v="0"/>
    <n v="160"/>
    <s v="No Tie"/>
    <n v="160"/>
    <n v="160"/>
    <s v="Ken Duke "/>
    <x v="159"/>
  </r>
  <r>
    <x v="0"/>
    <n v="161"/>
    <s v="No Tie"/>
    <n v="161"/>
    <n v="161"/>
    <s v="Chez Reavie "/>
    <x v="160"/>
  </r>
  <r>
    <x v="0"/>
    <n v="162"/>
    <s v="No Tie"/>
    <n v="162"/>
    <n v="162"/>
    <s v="K.J. Choi"/>
    <x v="161"/>
  </r>
  <r>
    <x v="0"/>
    <n v="163"/>
    <s v="No Tie"/>
    <n v="163"/>
    <n v="163"/>
    <s v="Greg Chalmers "/>
    <x v="162"/>
  </r>
  <r>
    <x v="0"/>
    <n v="164"/>
    <s v="No Tie"/>
    <n v="164"/>
    <n v="164"/>
    <s v="Gary Christian"/>
    <x v="163"/>
  </r>
  <r>
    <x v="0"/>
    <n v="165"/>
    <s v="No Tie"/>
    <n v="165"/>
    <n v="165"/>
    <s v="Kevin Na "/>
    <x v="164"/>
  </r>
  <r>
    <x v="0"/>
    <s v="T166"/>
    <n v="1"/>
    <s v="166"/>
    <n v="166"/>
    <s v="John Mallinger "/>
    <x v="165"/>
  </r>
  <r>
    <x v="0"/>
    <s v="T166"/>
    <n v="1"/>
    <s v="166"/>
    <n v="166"/>
    <s v="Scott Dunlap "/>
    <x v="166"/>
  </r>
  <r>
    <x v="0"/>
    <n v="168"/>
    <s v="No Tie"/>
    <n v="168"/>
    <n v="168"/>
    <s v="Zach Johnson "/>
    <x v="167"/>
  </r>
  <r>
    <x v="0"/>
    <n v="169"/>
    <s v="No Tie"/>
    <n v="169"/>
    <n v="169"/>
    <s v="Rocco Mediate "/>
    <x v="168"/>
  </r>
  <r>
    <x v="0"/>
    <n v="170"/>
    <s v="No Tie"/>
    <n v="170"/>
    <n v="170"/>
    <s v="Luke Donald "/>
    <x v="169"/>
  </r>
  <r>
    <x v="0"/>
    <n v="171"/>
    <s v="No Tie"/>
    <n v="171"/>
    <n v="171"/>
    <s v="Jim Furyk"/>
    <x v="170"/>
  </r>
  <r>
    <x v="0"/>
    <n v="172"/>
    <s v="No Tie"/>
    <n v="172"/>
    <n v="172"/>
    <s v="Justin Leonard "/>
    <x v="171"/>
  </r>
  <r>
    <x v="0"/>
    <n v="173"/>
    <s v="No Tie"/>
    <n v="173"/>
    <n v="173"/>
    <s v="Patrick Sheehan"/>
    <x v="172"/>
  </r>
  <r>
    <x v="0"/>
    <n v="174"/>
    <s v="No Tie"/>
    <n v="174"/>
    <n v="174"/>
    <s v="Jason Bohn "/>
    <x v="173"/>
  </r>
  <r>
    <x v="0"/>
    <n v="175"/>
    <s v="No Tie"/>
    <n v="175"/>
    <n v="175"/>
    <s v="Heath Slocum "/>
    <x v="174"/>
  </r>
  <r>
    <x v="0"/>
    <n v="176"/>
    <s v="No Tie"/>
    <n v="176"/>
    <n v="176"/>
    <s v="David Mathis"/>
    <x v="175"/>
  </r>
  <r>
    <x v="0"/>
    <n v="177"/>
    <s v="No Tie"/>
    <n v="177"/>
    <n v="177"/>
    <s v="Brian Gay"/>
    <x v="176"/>
  </r>
  <r>
    <x v="0"/>
    <n v="178"/>
    <s v="No Tie"/>
    <n v="178"/>
    <n v="178"/>
    <s v="Bryce Molder "/>
    <x v="177"/>
  </r>
  <r>
    <x v="0"/>
    <n v="179"/>
    <s v="No Tie"/>
    <n v="179"/>
    <n v="179"/>
    <s v="Brian Davis "/>
    <x v="178"/>
  </r>
  <r>
    <x v="0"/>
    <n v="180"/>
    <s v="No Tie"/>
    <n v="180"/>
    <n v="180"/>
    <s v="Tim Clark "/>
    <x v="179"/>
  </r>
  <r>
    <x v="0"/>
    <n v="181"/>
    <s v="No Tie"/>
    <n v="181"/>
    <n v="181"/>
    <s v="Ryuji Imada"/>
    <x v="180"/>
  </r>
  <r>
    <x v="0"/>
    <n v="182"/>
    <s v="No Tie"/>
    <n v="182"/>
    <n v="182"/>
    <s v="Jerry Kelly"/>
    <x v="181"/>
  </r>
  <r>
    <x v="0"/>
    <n v="183"/>
    <s v="No Tie"/>
    <n v="183"/>
    <n v="183"/>
    <s v="Mark Wilson "/>
    <x v="182"/>
  </r>
  <r>
    <x v="0"/>
    <n v="184"/>
    <s v="No Tie"/>
    <n v="184"/>
    <n v="184"/>
    <s v="David Toms"/>
    <x v="183"/>
  </r>
  <r>
    <x v="0"/>
    <n v="185"/>
    <s v="No Tie"/>
    <n v="185"/>
    <n v="185"/>
    <s v="Billy Hurley III"/>
    <x v="184"/>
  </r>
  <r>
    <x v="0"/>
    <n v="186"/>
    <s v="No Tie"/>
    <n v="186"/>
    <n v="186"/>
    <s v="Ben Curtis "/>
    <x v="185"/>
  </r>
  <r>
    <x v="0"/>
    <n v="187"/>
    <s v="No Tie"/>
    <n v="187"/>
    <n v="187"/>
    <s v="Tom Pernice Jr. "/>
    <x v="186"/>
  </r>
  <r>
    <x v="0"/>
    <n v="188"/>
    <s v="No Tie"/>
    <n v="188"/>
    <n v="188"/>
    <s v="Chris DiMarco"/>
    <x v="187"/>
  </r>
  <r>
    <x v="0"/>
    <n v="189"/>
    <s v="No Tie"/>
    <n v="189"/>
    <n v="189"/>
    <s v="Colt Knost "/>
    <x v="188"/>
  </r>
  <r>
    <x v="0"/>
    <n v="190"/>
    <s v="No Tie"/>
    <n v="190"/>
    <n v="190"/>
    <s v="Gavin Coles"/>
    <x v="189"/>
  </r>
  <r>
    <x v="0"/>
    <n v="191"/>
    <s v="No Tie"/>
    <n v="191"/>
    <n v="191"/>
    <s v="Nick O'Hern"/>
    <x v="190"/>
  </r>
  <r>
    <x v="1"/>
    <n v="1"/>
    <s v="No Tie"/>
    <n v="1"/>
    <n v="1"/>
    <s v="Bubba Watson"/>
    <x v="0"/>
  </r>
  <r>
    <x v="1"/>
    <n v="2"/>
    <s v="No Tie"/>
    <n v="2"/>
    <n v="2"/>
    <s v="Louis Oosthuizen"/>
    <x v="22"/>
  </r>
  <r>
    <x v="1"/>
    <s v="T3"/>
    <n v="1"/>
    <s v="3"/>
    <n v="3"/>
    <s v="Lee Westwood"/>
    <x v="28"/>
  </r>
  <r>
    <x v="1"/>
    <s v="T3"/>
    <n v="1"/>
    <s v="3"/>
    <n v="3"/>
    <s v="Matt Kuchar"/>
    <x v="127"/>
  </r>
  <r>
    <x v="1"/>
    <s v="T3"/>
    <n v="1"/>
    <s v="3"/>
    <n v="3"/>
    <s v="Peter Hanson"/>
    <x v="191"/>
  </r>
  <r>
    <x v="1"/>
    <s v="T3"/>
    <n v="1"/>
    <s v="3"/>
    <n v="3"/>
    <s v="Phil Mickelson"/>
    <x v="52"/>
  </r>
  <r>
    <x v="1"/>
    <n v="7"/>
    <s v="No Tie"/>
    <n v="7"/>
    <n v="7"/>
    <s v="Ian Poulter"/>
    <x v="144"/>
  </r>
  <r>
    <x v="1"/>
    <s v="T8"/>
    <n v="1"/>
    <s v="8"/>
    <n v="8"/>
    <s v="Adam Scott"/>
    <x v="9"/>
  </r>
  <r>
    <x v="1"/>
    <s v="T8"/>
    <n v="1"/>
    <s v="8"/>
    <n v="8"/>
    <s v="Justin Rose"/>
    <x v="79"/>
  </r>
  <r>
    <x v="1"/>
    <s v="T8"/>
    <n v="1"/>
    <s v="8"/>
    <n v="8"/>
    <s v="Padraig Harrington"/>
    <x v="56"/>
  </r>
  <r>
    <x v="1"/>
    <n v="11"/>
    <s v="No Tie"/>
    <n v="11"/>
    <n v="11"/>
    <s v="Jim Furyk"/>
    <x v="170"/>
  </r>
  <r>
    <x v="1"/>
    <s v="T12"/>
    <n v="1"/>
    <s v="12"/>
    <n v="12"/>
    <s v="Fred Couples"/>
    <x v="192"/>
  </r>
  <r>
    <x v="1"/>
    <s v="T12"/>
    <n v="1"/>
    <s v="12"/>
    <n v="12"/>
    <s v="Graeme McDowell"/>
    <x v="135"/>
  </r>
  <r>
    <x v="1"/>
    <s v="T12"/>
    <n v="1"/>
    <s v="12"/>
    <n v="12"/>
    <s v="Hunter Mahan"/>
    <x v="60"/>
  </r>
  <r>
    <x v="1"/>
    <s v="T12"/>
    <n v="1"/>
    <s v="12"/>
    <n v="12"/>
    <s v="Kevin Na"/>
    <x v="164"/>
  </r>
  <r>
    <x v="1"/>
    <s v="T12"/>
    <n v="1"/>
    <s v="12"/>
    <n v="12"/>
    <s v="Sergio Garcia"/>
    <x v="64"/>
  </r>
  <r>
    <x v="1"/>
    <s v="T17"/>
    <n v="1"/>
    <s v="17"/>
    <n v="17"/>
    <s v="Ben Crane"/>
    <x v="121"/>
  </r>
  <r>
    <x v="1"/>
    <s v="T17"/>
    <n v="1"/>
    <s v="17"/>
    <n v="17"/>
    <s v="Bo Van Pelt"/>
    <x v="39"/>
  </r>
  <r>
    <x v="1"/>
    <s v="T19"/>
    <n v="1"/>
    <s v="19"/>
    <n v="19"/>
    <s v="Brandt Snedeker"/>
    <x v="109"/>
  </r>
  <r>
    <x v="1"/>
    <s v="T19"/>
    <n v="1"/>
    <s v="19"/>
    <n v="19"/>
    <s v="Charles Howell III"/>
    <x v="50"/>
  </r>
  <r>
    <x v="1"/>
    <s v="T19"/>
    <n v="1"/>
    <s v="19"/>
    <n v="19"/>
    <s v="Francesco Molinari"/>
    <x v="193"/>
  </r>
  <r>
    <x v="1"/>
    <s v="T19"/>
    <n v="1"/>
    <s v="19"/>
    <n v="19"/>
    <s v="Freddie Jacobson"/>
    <x v="118"/>
  </r>
  <r>
    <x v="1"/>
    <s v="T19"/>
    <n v="1"/>
    <s v="19"/>
    <n v="19"/>
    <s v="Geoff Ogilvy"/>
    <x v="90"/>
  </r>
  <r>
    <x v="1"/>
    <s v="T24"/>
    <n v="1"/>
    <s v="24"/>
    <n v="24"/>
    <s v="Anders Hansen"/>
    <x v="194"/>
  </r>
  <r>
    <x v="1"/>
    <s v="T24"/>
    <n v="1"/>
    <s v="24"/>
    <n v="24"/>
    <s v="Jason Dufner"/>
    <x v="63"/>
  </r>
  <r>
    <x v="1"/>
    <s v="T24"/>
    <n v="1"/>
    <s v="24"/>
    <n v="24"/>
    <s v="Paul Lawrie"/>
    <x v="195"/>
  </r>
  <r>
    <x v="1"/>
    <s v="T27"/>
    <n v="1"/>
    <s v="27"/>
    <n v="27"/>
    <s v="Jonathan Byrd"/>
    <x v="96"/>
  </r>
  <r>
    <x v="1"/>
    <s v="T27"/>
    <n v="1"/>
    <s v="27"/>
    <n v="27"/>
    <s v="Keegan Bradley"/>
    <x v="15"/>
  </r>
  <r>
    <x v="1"/>
    <s v="T27"/>
    <n v="1"/>
    <s v="27"/>
    <n v="27"/>
    <s v="Rickie Fowler"/>
    <x v="59"/>
  </r>
  <r>
    <x v="1"/>
    <s v="T27"/>
    <n v="1"/>
    <s v="27"/>
    <n v="27"/>
    <s v="Scott Stallings"/>
    <x v="16"/>
  </r>
  <r>
    <x v="1"/>
    <s v="T27"/>
    <n v="1"/>
    <s v="27"/>
    <n v="27"/>
    <s v="Vijay Singh"/>
    <x v="47"/>
  </r>
  <r>
    <x v="1"/>
    <s v="T32"/>
    <n v="1"/>
    <s v="32"/>
    <n v="32"/>
    <s v="Angel Cabrera"/>
    <x v="21"/>
  </r>
  <r>
    <x v="1"/>
    <s v="T32"/>
    <n v="1"/>
    <s v="32"/>
    <n v="32"/>
    <s v="Luke Donald"/>
    <x v="169"/>
  </r>
  <r>
    <x v="1"/>
    <s v="T32"/>
    <n v="1"/>
    <s v="32"/>
    <n v="32"/>
    <s v="Nick Watney"/>
    <x v="36"/>
  </r>
  <r>
    <x v="1"/>
    <s v="T32"/>
    <n v="1"/>
    <s v="32"/>
    <n v="32"/>
    <s v="Sean O'Hair"/>
    <x v="30"/>
  </r>
  <r>
    <x v="1"/>
    <s v="T32"/>
    <n v="1"/>
    <s v="32"/>
    <n v="32"/>
    <s v="Zach Johnson"/>
    <x v="167"/>
  </r>
  <r>
    <x v="1"/>
    <s v="T37"/>
    <n v="1"/>
    <s v="37"/>
    <n v="37"/>
    <s v="Bill Haas"/>
    <x v="65"/>
  </r>
  <r>
    <x v="1"/>
    <s v="T37"/>
    <n v="1"/>
    <s v="37"/>
    <n v="37"/>
    <s v="Sang-Moon Bae"/>
    <x v="196"/>
  </r>
  <r>
    <x v="1"/>
    <s v="T37"/>
    <n v="1"/>
    <s v="37"/>
    <n v="37"/>
    <s v="Thomas Bjorn"/>
    <x v="197"/>
  </r>
  <r>
    <x v="1"/>
    <s v="T40"/>
    <n v="1"/>
    <s v="40"/>
    <n v="40"/>
    <s v="Aaron Baddeley"/>
    <x v="67"/>
  </r>
  <r>
    <x v="1"/>
    <s v="T40"/>
    <n v="1"/>
    <s v="40"/>
    <n v="40"/>
    <s v="Henrik Stenson"/>
    <x v="95"/>
  </r>
  <r>
    <x v="1"/>
    <s v="T40"/>
    <n v="1"/>
    <s v="40"/>
    <n v="40"/>
    <s v="Rory McIlroy"/>
    <x v="4"/>
  </r>
  <r>
    <x v="1"/>
    <s v="T40"/>
    <n v="1"/>
    <s v="40"/>
    <n v="40"/>
    <s v="Tiger Woods"/>
    <x v="31"/>
  </r>
  <r>
    <x v="1"/>
    <s v="T44"/>
    <n v="1"/>
    <s v="44"/>
    <n v="44"/>
    <s v="Kevin Chappell"/>
    <x v="58"/>
  </r>
  <r>
    <x v="1"/>
    <s v="T44"/>
    <n v="1"/>
    <s v="44"/>
    <n v="44"/>
    <s v="Martin Kaymer"/>
    <x v="198"/>
  </r>
  <r>
    <x v="1"/>
    <s v="T44"/>
    <n v="1"/>
    <s v="44"/>
    <n v="44"/>
    <s v="Webb Simpson"/>
    <x v="110"/>
  </r>
  <r>
    <x v="1"/>
    <s v="T47"/>
    <n v="1"/>
    <s v="47"/>
    <n v="47"/>
    <s v="Patrick Cantlay"/>
    <x v="199"/>
  </r>
  <r>
    <x v="1"/>
    <s v="T47"/>
    <n v="1"/>
    <s v="47"/>
    <n v="47"/>
    <s v="Ross Fisher"/>
    <x v="200"/>
  </r>
  <r>
    <x v="1"/>
    <s v="T47"/>
    <n v="1"/>
    <s v="47"/>
    <n v="47"/>
    <s v="Steve Stricker"/>
    <x v="137"/>
  </r>
  <r>
    <x v="1"/>
    <s v="T50"/>
    <n v="1"/>
    <s v="50"/>
    <n v="50"/>
    <s v="Charl Schwartzel"/>
    <x v="41"/>
  </r>
  <r>
    <x v="1"/>
    <s v="T50"/>
    <n v="1"/>
    <s v="50"/>
    <n v="50"/>
    <s v="David Toms"/>
    <x v="183"/>
  </r>
  <r>
    <x v="1"/>
    <s v="T50"/>
    <n v="1"/>
    <s v="50"/>
    <n v="50"/>
    <s v="Robert Karlsson"/>
    <x v="49"/>
  </r>
  <r>
    <x v="1"/>
    <s v="T50"/>
    <n v="1"/>
    <s v="50"/>
    <n v="50"/>
    <s v="Stewart Cink"/>
    <x v="108"/>
  </r>
  <r>
    <x v="1"/>
    <s v="T54"/>
    <n v="1"/>
    <s v="54"/>
    <n v="54"/>
    <s v="Hideki Matsuyama"/>
    <x v="201"/>
  </r>
  <r>
    <x v="1"/>
    <s v="T54"/>
    <n v="1"/>
    <s v="54"/>
    <n v="54"/>
    <s v="Scott Verplank"/>
    <x v="202"/>
  </r>
  <r>
    <x v="1"/>
    <n v="56"/>
    <s v="No Tie"/>
    <n v="56"/>
    <n v="56"/>
    <s v="Miguel Jimenez"/>
    <x v="203"/>
  </r>
  <r>
    <x v="1"/>
    <s v="T57"/>
    <n v="1"/>
    <s v="57"/>
    <n v="57"/>
    <s v="Edoardo Molinari"/>
    <x v="204"/>
  </r>
  <r>
    <x v="1"/>
    <s v="T57"/>
    <n v="1"/>
    <s v="57"/>
    <n v="57"/>
    <s v="Martin Laird"/>
    <x v="27"/>
  </r>
  <r>
    <x v="1"/>
    <s v="T57"/>
    <n v="1"/>
    <s v="57"/>
    <n v="57"/>
    <s v="Y.E. Yang"/>
    <x v="145"/>
  </r>
  <r>
    <x v="1"/>
    <n v="60"/>
    <s v="No Tie"/>
    <n v="60"/>
    <n v="60"/>
    <s v="Trevor Immelman"/>
    <x v="80"/>
  </r>
  <r>
    <x v="1"/>
    <n v="61"/>
    <s v="No Tie"/>
    <n v="61"/>
    <n v="61"/>
    <s v="Gonzalo Fdez-Castano"/>
    <x v="205"/>
  </r>
  <r>
    <x v="1"/>
    <n v="62"/>
    <s v="No Tie"/>
    <n v="62"/>
    <n v="62"/>
    <s v="Kelly Kraft"/>
    <x v="206"/>
  </r>
  <r>
    <x v="1"/>
    <s v="CUT"/>
    <n v="3"/>
    <s v="UT"/>
    <s v="UT"/>
    <s v="Alvaro Quiros"/>
    <x v="207"/>
  </r>
  <r>
    <x v="1"/>
    <s v="CUT"/>
    <n v="3"/>
    <s v="UT"/>
    <s v="UT"/>
    <s v="Ben Crenshaw"/>
    <x v="208"/>
  </r>
  <r>
    <x v="1"/>
    <s v="CUT"/>
    <n v="3"/>
    <s v="UT"/>
    <s v="UT"/>
    <s v="Bernhard Langer"/>
    <x v="209"/>
  </r>
  <r>
    <x v="1"/>
    <s v="CUT"/>
    <n v="3"/>
    <s v="UT"/>
    <s v="UT"/>
    <s v="Brendan Steele"/>
    <x v="104"/>
  </r>
  <r>
    <x v="1"/>
    <s v="CUT"/>
    <n v="3"/>
    <s v="UT"/>
    <s v="UT"/>
    <s v="Bryden MacPherson"/>
    <x v="210"/>
  </r>
  <r>
    <x v="1"/>
    <s v="CUT"/>
    <n v="3"/>
    <s v="UT"/>
    <s v="UT"/>
    <s v="Chez Reavie"/>
    <x v="160"/>
  </r>
  <r>
    <x v="1"/>
    <s v="CUT"/>
    <n v="3"/>
    <s v="UT"/>
    <s v="UT"/>
    <s v="Corbin Mills"/>
    <x v="211"/>
  </r>
  <r>
    <x v="1"/>
    <s v="CUT"/>
    <n v="3"/>
    <s v="UT"/>
    <s v="UT"/>
    <s v="Craig Stadler"/>
    <x v="212"/>
  </r>
  <r>
    <x v="1"/>
    <s v="CUT"/>
    <n v="3"/>
    <s v="UT"/>
    <s v="UT"/>
    <s v="Darren Clarke"/>
    <x v="213"/>
  </r>
  <r>
    <x v="1"/>
    <s v="CUT"/>
    <n v="3"/>
    <s v="UT"/>
    <s v="UT"/>
    <s v="Harrison Frazar"/>
    <x v="29"/>
  </r>
  <r>
    <x v="1"/>
    <s v="CUT"/>
    <n v="3"/>
    <s v="UT"/>
    <s v="UT"/>
    <s v="Ian Woosnam"/>
    <x v="214"/>
  </r>
  <r>
    <x v="1"/>
    <s v="CUT"/>
    <n v="3"/>
    <s v="UT"/>
    <s v="UT"/>
    <s v="John Senden"/>
    <x v="78"/>
  </r>
  <r>
    <x v="1"/>
    <s v="CUT"/>
    <n v="3"/>
    <s v="UT"/>
    <s v="UT"/>
    <s v="Johnson Wagner"/>
    <x v="152"/>
  </r>
  <r>
    <x v="1"/>
    <s v="CUT"/>
    <n v="3"/>
    <s v="UT"/>
    <s v="UT"/>
    <s v="Jose Maria Olazabal"/>
    <x v="215"/>
  </r>
  <r>
    <x v="1"/>
    <s v="CUT"/>
    <n v="3"/>
    <s v="UT"/>
    <s v="UT"/>
    <s v="K.J. Choi"/>
    <x v="161"/>
  </r>
  <r>
    <x v="1"/>
    <s v="CUT"/>
    <n v="3"/>
    <s v="UT"/>
    <s v="UT"/>
    <s v="K.T. Kim"/>
    <x v="216"/>
  </r>
  <r>
    <x v="1"/>
    <s v="CUT"/>
    <n v="3"/>
    <s v="UT"/>
    <s v="UT"/>
    <s v="Kyle Stanley"/>
    <x v="7"/>
  </r>
  <r>
    <x v="1"/>
    <s v="CUT"/>
    <n v="3"/>
    <s v="UT"/>
    <s v="UT"/>
    <s v="Larry Mize"/>
    <x v="217"/>
  </r>
  <r>
    <x v="1"/>
    <s v="CUT"/>
    <n v="3"/>
    <s v="UT"/>
    <s v="UT"/>
    <s v="Lucas Glover"/>
    <x v="218"/>
  </r>
  <r>
    <x v="1"/>
    <s v="CUT"/>
    <n v="3"/>
    <s v="UT"/>
    <s v="UT"/>
    <s v="Mark Wilson"/>
    <x v="182"/>
  </r>
  <r>
    <x v="1"/>
    <s v="CUT"/>
    <n v="3"/>
    <s v="UT"/>
    <s v="UT"/>
    <s v="Mike Weir"/>
    <x v="219"/>
  </r>
  <r>
    <x v="1"/>
    <s v="CUT"/>
    <n v="3"/>
    <s v="UT"/>
    <s v="UT"/>
    <s v="Paul Casey"/>
    <x v="220"/>
  </r>
  <r>
    <x v="1"/>
    <s v="CUT"/>
    <n v="3"/>
    <s v="UT"/>
    <s v="UT"/>
    <s v="Randal Lewis"/>
    <x v="221"/>
  </r>
  <r>
    <x v="1"/>
    <s v="CUT"/>
    <n v="3"/>
    <s v="UT"/>
    <s v="UT"/>
    <s v="Robert Garrigus"/>
    <x v="2"/>
  </r>
  <r>
    <x v="1"/>
    <s v="CUT"/>
    <n v="3"/>
    <s v="UT"/>
    <s v="UT"/>
    <s v="Rory Sabbatini"/>
    <x v="119"/>
  </r>
  <r>
    <x v="1"/>
    <s v="CUT"/>
    <n v="3"/>
    <s v="UT"/>
    <s v="UT"/>
    <s v="Ryan Palmer"/>
    <x v="14"/>
  </r>
  <r>
    <x v="1"/>
    <s v="CUT"/>
    <n v="3"/>
    <s v="UT"/>
    <s v="UT"/>
    <s v="Ryo Ishikawa"/>
    <x v="92"/>
  </r>
  <r>
    <x v="1"/>
    <s v="CUT"/>
    <n v="3"/>
    <s v="UT"/>
    <s v="UT"/>
    <s v="Sandy Lyle"/>
    <x v="222"/>
  </r>
  <r>
    <x v="1"/>
    <s v="CUT"/>
    <n v="3"/>
    <s v="UT"/>
    <s v="UT"/>
    <s v="Simon Dyson"/>
    <x v="223"/>
  </r>
  <r>
    <x v="1"/>
    <s v="CUT"/>
    <n v="3"/>
    <s v="UT"/>
    <s v="UT"/>
    <s v="Tim Clark"/>
    <x v="179"/>
  </r>
  <r>
    <x v="1"/>
    <s v="CUT"/>
    <n v="3"/>
    <s v="UT"/>
    <s v="UT"/>
    <s v="Tom Watson"/>
    <x v="224"/>
  </r>
  <r>
    <x v="1"/>
    <s v="W/D"/>
    <s v="No Tie"/>
    <s v="W/D"/>
    <s v="W/D"/>
    <s v="Gary Woodland"/>
    <x v="17"/>
  </r>
  <r>
    <x v="2"/>
    <n v="1"/>
    <s v="No Tie"/>
    <n v="1"/>
    <n v="1"/>
    <s v="Bubba Watson"/>
    <x v="0"/>
  </r>
  <r>
    <x v="2"/>
    <n v="2"/>
    <s v="No Tie"/>
    <n v="2"/>
    <n v="2"/>
    <s v="Louis Oosthuizen"/>
    <x v="22"/>
  </r>
  <r>
    <x v="2"/>
    <s v="T3"/>
    <n v="1"/>
    <s v="3"/>
    <n v="3"/>
    <s v="Lee Westwood"/>
    <x v="28"/>
  </r>
  <r>
    <x v="2"/>
    <s v="T3"/>
    <n v="1"/>
    <s v="3"/>
    <n v="3"/>
    <s v="Matt Kuchar"/>
    <x v="127"/>
  </r>
  <r>
    <x v="2"/>
    <s v="T3"/>
    <n v="1"/>
    <s v="3"/>
    <n v="3"/>
    <s v="Peter Hanson"/>
    <x v="191"/>
  </r>
  <r>
    <x v="2"/>
    <s v="T3"/>
    <n v="1"/>
    <s v="3"/>
    <n v="3"/>
    <s v="Phil Mickelson"/>
    <x v="52"/>
  </r>
  <r>
    <x v="2"/>
    <n v="7"/>
    <s v="No Tie"/>
    <n v="7"/>
    <n v="7"/>
    <s v="Ian Poulter"/>
    <x v="144"/>
  </r>
  <r>
    <x v="2"/>
    <s v="T8"/>
    <n v="1"/>
    <s v="8"/>
    <n v="8"/>
    <s v="Adam Scott"/>
    <x v="9"/>
  </r>
  <r>
    <x v="2"/>
    <s v="T8"/>
    <n v="1"/>
    <s v="8"/>
    <n v="8"/>
    <s v="Justin Rose"/>
    <x v="79"/>
  </r>
  <r>
    <x v="2"/>
    <s v="T8"/>
    <n v="1"/>
    <s v="8"/>
    <n v="8"/>
    <s v="Padraig Harrington"/>
    <x v="56"/>
  </r>
  <r>
    <x v="2"/>
    <n v="11"/>
    <s v="No Tie"/>
    <n v="11"/>
    <n v="11"/>
    <s v="Jim Furyk"/>
    <x v="170"/>
  </r>
  <r>
    <x v="2"/>
    <s v="T12"/>
    <n v="1"/>
    <s v="12"/>
    <n v="12"/>
    <s v="Fred Couples"/>
    <x v="192"/>
  </r>
  <r>
    <x v="2"/>
    <s v="T12"/>
    <n v="1"/>
    <s v="12"/>
    <n v="12"/>
    <s v="Graeme McDowell"/>
    <x v="135"/>
  </r>
  <r>
    <x v="2"/>
    <s v="T12"/>
    <n v="1"/>
    <s v="12"/>
    <n v="12"/>
    <s v="Hunter Mahan"/>
    <x v="60"/>
  </r>
  <r>
    <x v="2"/>
    <s v="T12"/>
    <n v="1"/>
    <s v="12"/>
    <n v="12"/>
    <s v="Kevin Na"/>
    <x v="164"/>
  </r>
  <r>
    <x v="2"/>
    <s v="T12"/>
    <n v="1"/>
    <s v="12"/>
    <n v="12"/>
    <s v="Sergio Garcia"/>
    <x v="64"/>
  </r>
  <r>
    <x v="2"/>
    <s v="T17"/>
    <n v="1"/>
    <s v="17"/>
    <n v="17"/>
    <s v="Ben Crane"/>
    <x v="121"/>
  </r>
  <r>
    <x v="2"/>
    <s v="T17"/>
    <n v="1"/>
    <s v="17"/>
    <n v="17"/>
    <s v="Bo Van Pelt"/>
    <x v="39"/>
  </r>
  <r>
    <x v="2"/>
    <s v="T19"/>
    <n v="1"/>
    <s v="19"/>
    <n v="19"/>
    <s v="Brandt Snedeker"/>
    <x v="109"/>
  </r>
  <r>
    <x v="2"/>
    <s v="T19"/>
    <n v="1"/>
    <s v="19"/>
    <n v="19"/>
    <s v="Charles Howell III"/>
    <x v="50"/>
  </r>
  <r>
    <x v="2"/>
    <s v="T19"/>
    <n v="1"/>
    <s v="19"/>
    <n v="19"/>
    <s v="Francesco Molinari"/>
    <x v="193"/>
  </r>
  <r>
    <x v="2"/>
    <s v="T19"/>
    <n v="1"/>
    <s v="19"/>
    <n v="19"/>
    <s v="Freddie Jacobson"/>
    <x v="118"/>
  </r>
  <r>
    <x v="2"/>
    <s v="T19"/>
    <n v="1"/>
    <s v="19"/>
    <n v="19"/>
    <s v="Geoff Ogilvy"/>
    <x v="90"/>
  </r>
  <r>
    <x v="2"/>
    <s v="T24"/>
    <n v="1"/>
    <s v="24"/>
    <n v="24"/>
    <s v="Anders Hansen"/>
    <x v="194"/>
  </r>
  <r>
    <x v="2"/>
    <s v="T24"/>
    <n v="1"/>
    <s v="24"/>
    <n v="24"/>
    <s v="Jason Dufner"/>
    <x v="63"/>
  </r>
  <r>
    <x v="2"/>
    <s v="T24"/>
    <n v="1"/>
    <s v="24"/>
    <n v="24"/>
    <s v="Paul Lawrie"/>
    <x v="195"/>
  </r>
  <r>
    <x v="2"/>
    <s v="T27"/>
    <n v="1"/>
    <s v="27"/>
    <n v="27"/>
    <s v="Jonathan Byrd"/>
    <x v="96"/>
  </r>
  <r>
    <x v="2"/>
    <s v="T27"/>
    <n v="1"/>
    <s v="27"/>
    <n v="27"/>
    <s v="Keegan Bradley"/>
    <x v="15"/>
  </r>
  <r>
    <x v="2"/>
    <s v="T27"/>
    <n v="1"/>
    <s v="27"/>
    <n v="27"/>
    <s v="Rickie Fowler"/>
    <x v="59"/>
  </r>
  <r>
    <x v="2"/>
    <s v="T27"/>
    <n v="1"/>
    <s v="27"/>
    <n v="27"/>
    <s v="Scott Stallings"/>
    <x v="16"/>
  </r>
  <r>
    <x v="2"/>
    <s v="T27"/>
    <n v="1"/>
    <s v="27"/>
    <n v="27"/>
    <s v="Vijay Singh"/>
    <x v="47"/>
  </r>
  <r>
    <x v="2"/>
    <s v="T32"/>
    <n v="1"/>
    <s v="32"/>
    <n v="32"/>
    <s v="Angel Cabrera"/>
    <x v="21"/>
  </r>
  <r>
    <x v="2"/>
    <s v="T32"/>
    <n v="1"/>
    <s v="32"/>
    <n v="32"/>
    <s v="Luke Donald"/>
    <x v="169"/>
  </r>
  <r>
    <x v="2"/>
    <s v="T32"/>
    <n v="1"/>
    <s v="32"/>
    <n v="32"/>
    <s v="Nick Watney"/>
    <x v="36"/>
  </r>
  <r>
    <x v="2"/>
    <s v="T32"/>
    <n v="1"/>
    <s v="32"/>
    <n v="32"/>
    <s v="Sean O'Hair"/>
    <x v="30"/>
  </r>
  <r>
    <x v="2"/>
    <s v="T32"/>
    <n v="1"/>
    <s v="32"/>
    <n v="32"/>
    <s v="Zach Johnson"/>
    <x v="167"/>
  </r>
  <r>
    <x v="2"/>
    <s v="T37"/>
    <n v="1"/>
    <s v="37"/>
    <n v="37"/>
    <s v="Bill Haas"/>
    <x v="65"/>
  </r>
  <r>
    <x v="2"/>
    <s v="T37"/>
    <n v="1"/>
    <s v="37"/>
    <n v="37"/>
    <s v="Sang-Moon Bae"/>
    <x v="196"/>
  </r>
  <r>
    <x v="2"/>
    <s v="T37"/>
    <n v="1"/>
    <s v="37"/>
    <n v="37"/>
    <s v="Thomas Bjorn"/>
    <x v="197"/>
  </r>
  <r>
    <x v="2"/>
    <s v="T40"/>
    <n v="1"/>
    <s v="40"/>
    <n v="40"/>
    <s v="Aaron Baddeley"/>
    <x v="67"/>
  </r>
  <r>
    <x v="2"/>
    <s v="T40"/>
    <n v="1"/>
    <s v="40"/>
    <n v="40"/>
    <s v="Henrik Stenson"/>
    <x v="95"/>
  </r>
  <r>
    <x v="2"/>
    <s v="T40"/>
    <n v="1"/>
    <s v="40"/>
    <n v="40"/>
    <s v="Rory McIlroy"/>
    <x v="4"/>
  </r>
  <r>
    <x v="2"/>
    <s v="T40"/>
    <n v="1"/>
    <s v="40"/>
    <n v="40"/>
    <s v="Tiger Woods"/>
    <x v="31"/>
  </r>
  <r>
    <x v="2"/>
    <s v="T44"/>
    <n v="1"/>
    <s v="44"/>
    <n v="44"/>
    <s v="Kevin Chappell"/>
    <x v="58"/>
  </r>
  <r>
    <x v="2"/>
    <s v="T44"/>
    <n v="1"/>
    <s v="44"/>
    <n v="44"/>
    <s v="Martin Kaymer"/>
    <x v="198"/>
  </r>
  <r>
    <x v="2"/>
    <s v="T44"/>
    <n v="1"/>
    <s v="44"/>
    <n v="44"/>
    <s v="Webb Simpson"/>
    <x v="110"/>
  </r>
  <r>
    <x v="2"/>
    <s v="T47"/>
    <n v="1"/>
    <s v="47"/>
    <n v="47"/>
    <s v="Patrick Cantlay"/>
    <x v="199"/>
  </r>
  <r>
    <x v="2"/>
    <s v="T47"/>
    <n v="1"/>
    <s v="47"/>
    <n v="47"/>
    <s v="Ross Fisher"/>
    <x v="200"/>
  </r>
  <r>
    <x v="2"/>
    <s v="T47"/>
    <n v="1"/>
    <s v="47"/>
    <n v="47"/>
    <s v="Steve Stricker"/>
    <x v="137"/>
  </r>
  <r>
    <x v="2"/>
    <s v="T50"/>
    <n v="1"/>
    <s v="50"/>
    <n v="50"/>
    <s v="Charl Schwartzel"/>
    <x v="41"/>
  </r>
  <r>
    <x v="2"/>
    <s v="T50"/>
    <n v="1"/>
    <s v="50"/>
    <n v="50"/>
    <s v="David Toms"/>
    <x v="183"/>
  </r>
  <r>
    <x v="2"/>
    <s v="T50"/>
    <n v="1"/>
    <s v="50"/>
    <n v="50"/>
    <s v="Robert Karlsson"/>
    <x v="49"/>
  </r>
  <r>
    <x v="2"/>
    <s v="T50"/>
    <n v="1"/>
    <s v="50"/>
    <n v="50"/>
    <s v="Stewart Cink"/>
    <x v="108"/>
  </r>
  <r>
    <x v="2"/>
    <s v="T54"/>
    <n v="1"/>
    <s v="54"/>
    <n v="54"/>
    <s v="Hideki Matsuyama"/>
    <x v="201"/>
  </r>
  <r>
    <x v="2"/>
    <s v="T54"/>
    <n v="1"/>
    <s v="54"/>
    <n v="54"/>
    <s v="Scott Verplank"/>
    <x v="202"/>
  </r>
  <r>
    <x v="2"/>
    <n v="56"/>
    <s v="No Tie"/>
    <n v="56"/>
    <n v="56"/>
    <s v="Miguel Jimenez"/>
    <x v="203"/>
  </r>
  <r>
    <x v="2"/>
    <s v="T57"/>
    <n v="1"/>
    <s v="57"/>
    <n v="57"/>
    <s v="Edoardo Molinari"/>
    <x v="204"/>
  </r>
  <r>
    <x v="2"/>
    <s v="T57"/>
    <n v="1"/>
    <s v="57"/>
    <n v="57"/>
    <s v="Martin Laird"/>
    <x v="27"/>
  </r>
  <r>
    <x v="2"/>
    <s v="T57"/>
    <n v="1"/>
    <s v="57"/>
    <n v="57"/>
    <s v="Y.E. Yang"/>
    <x v="145"/>
  </r>
  <r>
    <x v="2"/>
    <n v="60"/>
    <s v="No Tie"/>
    <n v="60"/>
    <n v="60"/>
    <s v="Trevor Immelman"/>
    <x v="80"/>
  </r>
  <r>
    <x v="2"/>
    <n v="61"/>
    <s v="No Tie"/>
    <n v="61"/>
    <n v="61"/>
    <s v="Gonzalo Fdez-Castano"/>
    <x v="205"/>
  </r>
  <r>
    <x v="2"/>
    <n v="62"/>
    <s v="No Tie"/>
    <n v="62"/>
    <n v="62"/>
    <s v="Kelly Kraft"/>
    <x v="206"/>
  </r>
  <r>
    <x v="2"/>
    <s v="CUT"/>
    <n v="3"/>
    <s v="UT"/>
    <s v="UT"/>
    <s v="Alvaro Quiros"/>
    <x v="207"/>
  </r>
  <r>
    <x v="2"/>
    <s v="CUT"/>
    <n v="3"/>
    <s v="UT"/>
    <s v="UT"/>
    <s v="Ben Crenshaw"/>
    <x v="208"/>
  </r>
  <r>
    <x v="2"/>
    <s v="CUT"/>
    <n v="3"/>
    <s v="UT"/>
    <s v="UT"/>
    <s v="Bernhard Langer"/>
    <x v="209"/>
  </r>
  <r>
    <x v="2"/>
    <s v="CUT"/>
    <n v="3"/>
    <s v="UT"/>
    <s v="UT"/>
    <s v="Brendan Steele"/>
    <x v="104"/>
  </r>
  <r>
    <x v="2"/>
    <s v="CUT"/>
    <n v="3"/>
    <s v="UT"/>
    <s v="UT"/>
    <s v="Bryden MacPherson"/>
    <x v="210"/>
  </r>
  <r>
    <x v="2"/>
    <s v="CUT"/>
    <n v="3"/>
    <s v="UT"/>
    <s v="UT"/>
    <s v="Chez Reavie"/>
    <x v="160"/>
  </r>
  <r>
    <x v="2"/>
    <s v="CUT"/>
    <n v="3"/>
    <s v="UT"/>
    <s v="UT"/>
    <s v="Corbin Mills"/>
    <x v="211"/>
  </r>
  <r>
    <x v="2"/>
    <s v="CUT"/>
    <n v="3"/>
    <s v="UT"/>
    <s v="UT"/>
    <s v="Craig Stadler"/>
    <x v="212"/>
  </r>
  <r>
    <x v="2"/>
    <s v="CUT"/>
    <n v="3"/>
    <s v="UT"/>
    <s v="UT"/>
    <s v="Darren Clarke"/>
    <x v="213"/>
  </r>
  <r>
    <x v="2"/>
    <s v="CUT"/>
    <n v="3"/>
    <s v="UT"/>
    <s v="UT"/>
    <s v="Harrison Frazar"/>
    <x v="29"/>
  </r>
  <r>
    <x v="2"/>
    <s v="CUT"/>
    <n v="3"/>
    <s v="UT"/>
    <s v="UT"/>
    <s v="Ian Woosnam"/>
    <x v="214"/>
  </r>
  <r>
    <x v="2"/>
    <s v="CUT"/>
    <n v="3"/>
    <s v="UT"/>
    <s v="UT"/>
    <s v="John Senden"/>
    <x v="78"/>
  </r>
  <r>
    <x v="2"/>
    <s v="CUT"/>
    <n v="3"/>
    <s v="UT"/>
    <s v="UT"/>
    <s v="Johnson Wagner"/>
    <x v="152"/>
  </r>
  <r>
    <x v="2"/>
    <s v="CUT"/>
    <n v="3"/>
    <s v="UT"/>
    <s v="UT"/>
    <s v="Jose Maria Olazabal"/>
    <x v="215"/>
  </r>
  <r>
    <x v="2"/>
    <s v="CUT"/>
    <n v="3"/>
    <s v="UT"/>
    <s v="UT"/>
    <s v="K.J. Choi"/>
    <x v="161"/>
  </r>
  <r>
    <x v="2"/>
    <s v="CUT"/>
    <n v="3"/>
    <s v="UT"/>
    <s v="UT"/>
    <s v="K.T. Kim"/>
    <x v="216"/>
  </r>
  <r>
    <x v="2"/>
    <s v="CUT"/>
    <n v="3"/>
    <s v="UT"/>
    <s v="UT"/>
    <s v="Kyle Stanley"/>
    <x v="7"/>
  </r>
  <r>
    <x v="2"/>
    <s v="CUT"/>
    <n v="3"/>
    <s v="UT"/>
    <s v="UT"/>
    <s v="Larry Mize"/>
    <x v="217"/>
  </r>
  <r>
    <x v="2"/>
    <s v="CUT"/>
    <n v="3"/>
    <s v="UT"/>
    <s v="UT"/>
    <s v="Lucas Glover"/>
    <x v="218"/>
  </r>
  <r>
    <x v="2"/>
    <s v="CUT"/>
    <n v="3"/>
    <s v="UT"/>
    <s v="UT"/>
    <s v="Mark Wilson"/>
    <x v="182"/>
  </r>
  <r>
    <x v="2"/>
    <s v="CUT"/>
    <n v="3"/>
    <s v="UT"/>
    <s v="UT"/>
    <s v="Mike Weir"/>
    <x v="219"/>
  </r>
  <r>
    <x v="2"/>
    <s v="CUT"/>
    <n v="3"/>
    <s v="UT"/>
    <s v="UT"/>
    <s v="Paul Casey"/>
    <x v="220"/>
  </r>
  <r>
    <x v="2"/>
    <s v="CUT"/>
    <n v="3"/>
    <s v="UT"/>
    <s v="UT"/>
    <s v="Randal Lewis"/>
    <x v="221"/>
  </r>
  <r>
    <x v="2"/>
    <s v="CUT"/>
    <n v="3"/>
    <s v="UT"/>
    <s v="UT"/>
    <s v="Robert Garrigus"/>
    <x v="2"/>
  </r>
  <r>
    <x v="2"/>
    <s v="CUT"/>
    <n v="3"/>
    <s v="UT"/>
    <s v="UT"/>
    <s v="Rory Sabbatini"/>
    <x v="119"/>
  </r>
  <r>
    <x v="2"/>
    <s v="CUT"/>
    <n v="3"/>
    <s v="UT"/>
    <s v="UT"/>
    <s v="Ryan Palmer"/>
    <x v="14"/>
  </r>
  <r>
    <x v="2"/>
    <s v="CUT"/>
    <n v="3"/>
    <s v="UT"/>
    <s v="UT"/>
    <s v="Ryo Ishikawa"/>
    <x v="92"/>
  </r>
  <r>
    <x v="2"/>
    <s v="CUT"/>
    <n v="3"/>
    <s v="UT"/>
    <s v="UT"/>
    <s v="Sandy Lyle"/>
    <x v="222"/>
  </r>
  <r>
    <x v="2"/>
    <s v="CUT"/>
    <n v="3"/>
    <s v="UT"/>
    <s v="UT"/>
    <s v="Simon Dyson"/>
    <x v="223"/>
  </r>
  <r>
    <x v="2"/>
    <s v="CUT"/>
    <n v="3"/>
    <s v="UT"/>
    <s v="UT"/>
    <s v="Tim Clark"/>
    <x v="179"/>
  </r>
  <r>
    <x v="2"/>
    <s v="CUT"/>
    <n v="3"/>
    <s v="UT"/>
    <s v="UT"/>
    <s v="Tom Watson"/>
    <x v="224"/>
  </r>
  <r>
    <x v="2"/>
    <s v="W/D"/>
    <s v="No Tie"/>
    <s v="W/D"/>
    <s v="W/D"/>
    <s v="Gary Woodland"/>
    <x v="17"/>
  </r>
  <r>
    <x v="3"/>
    <n v="1"/>
    <s v="No Tie"/>
    <n v="1"/>
    <n v="1"/>
    <s v="Rory McIlroy"/>
    <x v="4"/>
  </r>
  <r>
    <x v="3"/>
    <n v="2"/>
    <s v="No Tie"/>
    <n v="2"/>
    <n v="2"/>
    <s v="Luke Donald"/>
    <x v="169"/>
  </r>
  <r>
    <x v="3"/>
    <n v="3"/>
    <s v="No Tie"/>
    <n v="3"/>
    <n v="3"/>
    <s v="Tiger Woods"/>
    <x v="31"/>
  </r>
  <r>
    <x v="3"/>
    <n v="4"/>
    <s v="No Tie"/>
    <n v="4"/>
    <n v="4"/>
    <s v="Justin Rose"/>
    <x v="79"/>
  </r>
  <r>
    <x v="3"/>
    <n v="5"/>
    <s v="No Tie"/>
    <n v="5"/>
    <n v="5"/>
    <s v="Adam Scott"/>
    <x v="9"/>
  </r>
  <r>
    <x v="3"/>
    <n v="6"/>
    <s v="No Tie"/>
    <n v="6"/>
    <n v="6"/>
    <s v="Louis Oosthuizen"/>
    <x v="22"/>
  </r>
  <r>
    <x v="3"/>
    <n v="7"/>
    <s v="No Tie"/>
    <n v="7"/>
    <n v="7"/>
    <s v="Lee Westwood"/>
    <x v="28"/>
  </r>
  <r>
    <x v="3"/>
    <n v="8"/>
    <s v="No Tie"/>
    <n v="8"/>
    <n v="8"/>
    <s v="Bubba Watson"/>
    <x v="0"/>
  </r>
  <r>
    <x v="3"/>
    <n v="9"/>
    <s v="No Tie"/>
    <n v="9"/>
    <n v="9"/>
    <s v="Jason Dufner"/>
    <x v="63"/>
  </r>
  <r>
    <x v="3"/>
    <n v="10"/>
    <s v="No Tie"/>
    <n v="10"/>
    <n v="10"/>
    <s v="Brandt Snedeker"/>
    <x v="109"/>
  </r>
  <r>
    <x v="3"/>
    <n v="11"/>
    <s v="No Tie"/>
    <n v="11"/>
    <n v="11"/>
    <s v="Webb Simpson"/>
    <x v="110"/>
  </r>
  <r>
    <x v="3"/>
    <n v="12"/>
    <s v="No Tie"/>
    <n v="12"/>
    <n v="12"/>
    <s v="Ian Poulter"/>
    <x v="144"/>
  </r>
  <r>
    <x v="3"/>
    <n v="13"/>
    <s v="No Tie"/>
    <n v="13"/>
    <n v="13"/>
    <s v="Keegan Bradley"/>
    <x v="15"/>
  </r>
  <r>
    <x v="3"/>
    <n v="14"/>
    <s v="No Tie"/>
    <n v="14"/>
    <n v="14"/>
    <s v="Charl Schwartzel"/>
    <x v="41"/>
  </r>
  <r>
    <x v="3"/>
    <n v="15"/>
    <s v="No Tie"/>
    <n v="15"/>
    <n v="15"/>
    <s v="Graeme McDowell"/>
    <x v="135"/>
  </r>
  <r>
    <x v="3"/>
    <n v="16"/>
    <s v="No Tie"/>
    <n v="16"/>
    <n v="16"/>
    <s v="Sergio Garcia"/>
    <x v="64"/>
  </r>
  <r>
    <x v="3"/>
    <n v="17"/>
    <s v="No Tie"/>
    <n v="17"/>
    <n v="17"/>
    <s v="Phil Mickelson"/>
    <x v="52"/>
  </r>
  <r>
    <x v="3"/>
    <n v="18"/>
    <s v="No Tie"/>
    <n v="18"/>
    <n v="18"/>
    <s v="Steve Stricker"/>
    <x v="137"/>
  </r>
  <r>
    <x v="3"/>
    <n v="19"/>
    <s v="No Tie"/>
    <n v="19"/>
    <n v="19"/>
    <s v="Peter Hanson"/>
    <x v="191"/>
  </r>
  <r>
    <x v="3"/>
    <n v="20"/>
    <s v="No Tie"/>
    <n v="20"/>
    <n v="20"/>
    <s v="Nick Watney"/>
    <x v="36"/>
  </r>
  <r>
    <x v="3"/>
    <n v="21"/>
    <s v="No Tie"/>
    <n v="21"/>
    <n v="21"/>
    <s v="Matt Kuchar"/>
    <x v="127"/>
  </r>
  <r>
    <x v="3"/>
    <n v="22"/>
    <s v="No Tie"/>
    <n v="22"/>
    <n v="22"/>
    <s v="Bo Van Pelt"/>
    <x v="39"/>
  </r>
  <r>
    <x v="3"/>
    <n v="23"/>
    <s v="No Tie"/>
    <n v="23"/>
    <n v="23"/>
    <s v="Dustin Johnson"/>
    <x v="3"/>
  </r>
  <r>
    <x v="3"/>
    <n v="24"/>
    <s v="No Tie"/>
    <n v="24"/>
    <n v="24"/>
    <s v="Ernie Els"/>
    <x v="51"/>
  </r>
  <r>
    <x v="3"/>
    <n v="25"/>
    <s v="No Tie"/>
    <n v="25"/>
    <n v="25"/>
    <s v="Zach Johnson"/>
    <x v="167"/>
  </r>
  <r>
    <x v="3"/>
    <n v="26"/>
    <s v="No Tie"/>
    <n v="26"/>
    <n v="26"/>
    <s v="Hunter Mahan"/>
    <x v="60"/>
  </r>
  <r>
    <x v="3"/>
    <n v="27"/>
    <s v="No Tie"/>
    <n v="27"/>
    <n v="27"/>
    <s v="Jim Furyk"/>
    <x v="170"/>
  </r>
  <r>
    <x v="3"/>
    <n v="28"/>
    <s v="No Tie"/>
    <n v="28"/>
    <n v="28"/>
    <s v="Martin Kaymer"/>
    <x v="198"/>
  </r>
  <r>
    <x v="3"/>
    <n v="29"/>
    <s v="No Tie"/>
    <n v="29"/>
    <n v="29"/>
    <s v="Paul Lawrie"/>
    <x v="195"/>
  </r>
  <r>
    <x v="3"/>
    <n v="30"/>
    <s v="No Tie"/>
    <n v="30"/>
    <n v="30"/>
    <s v="Francesco Molinari"/>
    <x v="193"/>
  </r>
  <r>
    <x v="3"/>
    <n v="31"/>
    <s v="No Tie"/>
    <n v="31"/>
    <n v="31"/>
    <s v="Rickie Fowler"/>
    <x v="59"/>
  </r>
  <r>
    <x v="3"/>
    <n v="32"/>
    <s v="No Tie"/>
    <n v="32"/>
    <n v="32"/>
    <s v="Carl Pettersson"/>
    <x v="34"/>
  </r>
  <r>
    <x v="3"/>
    <n v="33"/>
    <s v="No Tie"/>
    <n v="33"/>
    <n v="33"/>
    <s v="Gonzalo Fdez-Castano"/>
    <x v="205"/>
  </r>
  <r>
    <x v="3"/>
    <n v="34"/>
    <s v="No Tie"/>
    <n v="34"/>
    <n v="34"/>
    <s v="Branden Grace"/>
    <x v="225"/>
  </r>
  <r>
    <x v="3"/>
    <n v="35"/>
    <s v="No Tie"/>
    <n v="35"/>
    <n v="35"/>
    <s v="Bill Haas"/>
    <x v="65"/>
  </r>
  <r>
    <x v="3"/>
    <n v="36"/>
    <s v="No Tie"/>
    <n v="36"/>
    <n v="36"/>
    <s v="Nicolas Colsaerts"/>
    <x v="226"/>
  </r>
  <r>
    <x v="3"/>
    <n v="37"/>
    <s v="No Tie"/>
    <n v="37"/>
    <n v="37"/>
    <s v="Jason Day"/>
    <x v="6"/>
  </r>
  <r>
    <x v="3"/>
    <n v="38"/>
    <s v="No Tie"/>
    <n v="38"/>
    <n v="38"/>
    <s v="John Senden"/>
    <x v="78"/>
  </r>
  <r>
    <x v="3"/>
    <n v="39"/>
    <s v="No Tie"/>
    <n v="39"/>
    <n v="39"/>
    <s v="Robert Garrigus"/>
    <x v="2"/>
  </r>
  <r>
    <x v="3"/>
    <n v="40"/>
    <s v="No Tie"/>
    <n v="40"/>
    <n v="40"/>
    <s v="Ryan Moore"/>
    <x v="117"/>
  </r>
  <r>
    <x v="3"/>
    <n v="41"/>
    <s v="No Tie"/>
    <n v="41"/>
    <n v="41"/>
    <s v="Scott Piercy"/>
    <x v="11"/>
  </r>
  <r>
    <x v="3"/>
    <n v="42"/>
    <s v="No Tie"/>
    <n v="42"/>
    <n v="42"/>
    <s v="David Toms"/>
    <x v="183"/>
  </r>
  <r>
    <x v="3"/>
    <n v="43"/>
    <s v="No Tie"/>
    <n v="43"/>
    <n v="43"/>
    <s v="Hiroyuki Fujita"/>
    <x v="227"/>
  </r>
  <r>
    <x v="3"/>
    <n v="44"/>
    <s v="No Tie"/>
    <n v="44"/>
    <n v="44"/>
    <s v="Matteo Manassero"/>
    <x v="228"/>
  </r>
  <r>
    <x v="3"/>
    <n v="45"/>
    <s v="No Tie"/>
    <n v="45"/>
    <n v="45"/>
    <s v="Thomas Bjorn"/>
    <x v="197"/>
  </r>
  <r>
    <x v="3"/>
    <n v="46"/>
    <s v="No Tie"/>
    <n v="46"/>
    <n v="46"/>
    <s v="David Lynn"/>
    <x v="229"/>
  </r>
  <r>
    <x v="3"/>
    <n v="47"/>
    <s v="No Tie"/>
    <n v="47"/>
    <n v="47"/>
    <s v="Jamie Donaldson"/>
    <x v="230"/>
  </r>
  <r>
    <x v="3"/>
    <n v="48"/>
    <s v="No Tie"/>
    <n v="48"/>
    <n v="48"/>
    <s v="K.J. Choi"/>
    <x v="161"/>
  </r>
  <r>
    <x v="3"/>
    <n v="49"/>
    <s v="No Tie"/>
    <n v="49"/>
    <n v="49"/>
    <s v="George Coetzee"/>
    <x v="231"/>
  </r>
  <r>
    <x v="3"/>
    <n v="50"/>
    <s v="No Tie"/>
    <n v="50"/>
    <n v="50"/>
    <s v="Thorbjorn Olesen"/>
    <x v="232"/>
  </r>
  <r>
    <x v="3"/>
    <n v="51"/>
    <s v="No Tie"/>
    <n v="51"/>
    <n v="51"/>
    <s v="Geoff Ogilvy"/>
    <x v="90"/>
  </r>
  <r>
    <x v="3"/>
    <n v="52"/>
    <s v="No Tie"/>
    <n v="52"/>
    <n v="52"/>
    <s v="Shane Lowry"/>
    <x v="233"/>
  </r>
  <r>
    <x v="3"/>
    <n v="53"/>
    <s v="No Tie"/>
    <n v="53"/>
    <n v="53"/>
    <s v="Henrik Stenson"/>
    <x v="95"/>
  </r>
  <r>
    <x v="3"/>
    <n v="54"/>
    <s v="No Tie"/>
    <n v="54"/>
    <n v="54"/>
    <s v="Miguel Angel Jimenez"/>
    <x v="234"/>
  </r>
  <r>
    <x v="3"/>
    <n v="55"/>
    <s v="No Tie"/>
    <n v="55"/>
    <n v="55"/>
    <s v="Marcus Fraser"/>
    <x v="235"/>
  </r>
  <r>
    <x v="3"/>
    <n v="56"/>
    <s v="No Tie"/>
    <n v="56"/>
    <n v="56"/>
    <s v="Alexander Noren"/>
    <x v="236"/>
  </r>
  <r>
    <x v="3"/>
    <n v="57"/>
    <s v="No Tie"/>
    <n v="57"/>
    <n v="57"/>
    <s v="Richie Ramsay"/>
    <x v="237"/>
  </r>
  <r>
    <x v="3"/>
    <n v="58"/>
    <s v="No Tie"/>
    <n v="58"/>
    <n v="58"/>
    <s v="Rafa Cabrera Bello"/>
    <x v="238"/>
  </r>
  <r>
    <x v="3"/>
    <n v="59"/>
    <s v="No Tie"/>
    <n v="59"/>
    <n v="59"/>
    <s v="Padraig Harrington"/>
    <x v="56"/>
  </r>
  <r>
    <x v="3"/>
    <n v="60"/>
    <s v="No Tie"/>
    <n v="60"/>
    <n v="60"/>
    <s v="Marcel Siem"/>
    <x v="239"/>
  </r>
  <r>
    <x v="3"/>
    <n v="61"/>
    <s v="No Tie"/>
    <n v="61"/>
    <n v="61"/>
    <s v="Anders Hansen"/>
    <x v="194"/>
  </r>
  <r>
    <x v="3"/>
    <n v="62"/>
    <s v="No Tie"/>
    <n v="62"/>
    <n v="62"/>
    <s v="Freddie Jacobson"/>
    <x v="118"/>
  </r>
  <r>
    <x v="3"/>
    <n v="63"/>
    <s v="No Tie"/>
    <n v="63"/>
    <n v="63"/>
    <s v="Simon Dyson"/>
    <x v="223"/>
  </r>
  <r>
    <x v="3"/>
    <n v="64"/>
    <s v="No Tie"/>
    <n v="64"/>
    <n v="64"/>
    <s v="Greg Chalmers"/>
    <x v="162"/>
  </r>
  <r>
    <x v="3"/>
    <n v="65"/>
    <s v="No Tie"/>
    <n v="65"/>
    <n v="65"/>
    <s v="Bernd Wiesberger"/>
    <x v="240"/>
  </r>
  <r>
    <x v="3"/>
    <n v="66"/>
    <s v="No Tie"/>
    <n v="66"/>
    <n v="66"/>
    <s v="John Huh"/>
    <x v="112"/>
  </r>
  <r>
    <x v="3"/>
    <n v="67"/>
    <s v="No Tie"/>
    <n v="67"/>
    <n v="67"/>
    <s v="Bud Cauley"/>
    <x v="73"/>
  </r>
  <r>
    <x v="3"/>
    <n v="68"/>
    <s v="No Tie"/>
    <n v="68"/>
    <n v="68"/>
    <s v="Kevin Na"/>
    <x v="164"/>
  </r>
  <r>
    <x v="3"/>
    <n v="69"/>
    <s v="No Tie"/>
    <n v="69"/>
    <n v="69"/>
    <s v="Thaworn Wiratchant"/>
    <x v="241"/>
  </r>
  <r>
    <x v="3"/>
    <n v="70"/>
    <s v="No Tie"/>
    <n v="70"/>
    <n v="70"/>
    <s v="Sangmoon Bae"/>
    <x v="94"/>
  </r>
  <r>
    <x v="3"/>
    <n v="71"/>
    <s v="No Tie"/>
    <n v="71"/>
    <n v="71"/>
    <s v="Martin Laird"/>
    <x v="27"/>
  </r>
  <r>
    <x v="3"/>
    <n v="72"/>
    <s v="No Tie"/>
    <n v="72"/>
    <n v="72"/>
    <s v="K.T. Kim"/>
    <x v="216"/>
  </r>
  <r>
    <x v="3"/>
    <n v="73"/>
    <s v="No Tie"/>
    <n v="73"/>
    <n v="73"/>
    <s v="Brendan Jones"/>
    <x v="242"/>
  </r>
  <r>
    <x v="3"/>
    <n v="74"/>
    <s v="No Tie"/>
    <n v="74"/>
    <n v="74"/>
    <s v="Jonas Blixt"/>
    <x v="126"/>
  </r>
  <r>
    <x v="3"/>
    <n v="75"/>
    <s v="No Tie"/>
    <n v="75"/>
    <n v="75"/>
    <s v="Ryo Ishikawa"/>
    <x v="92"/>
  </r>
  <r>
    <x v="3"/>
    <n v="76"/>
    <s v="No Tie"/>
    <n v="76"/>
    <n v="76"/>
    <s v="Kyle Stanley"/>
    <x v="7"/>
  </r>
  <r>
    <x v="3"/>
    <n v="77"/>
    <s v="No Tie"/>
    <n v="77"/>
    <n v="77"/>
    <s v="Toru Taniguchi"/>
    <x v="243"/>
  </r>
  <r>
    <x v="3"/>
    <n v="78"/>
    <s v="No Tie"/>
    <n v="78"/>
    <n v="78"/>
    <s v="Aaron Baddeley"/>
    <x v="67"/>
  </r>
  <r>
    <x v="3"/>
    <n v="79"/>
    <s v="No Tie"/>
    <n v="79"/>
    <n v="79"/>
    <s v="Kristoffer Broberg"/>
    <x v="244"/>
  </r>
  <r>
    <x v="3"/>
    <n v="80"/>
    <s v="No Tie"/>
    <n v="80"/>
    <n v="80"/>
    <s v="Thongchai Jaidee"/>
    <x v="245"/>
  </r>
  <r>
    <x v="3"/>
    <n v="81"/>
    <s v="No Tie"/>
    <n v="81"/>
    <n v="81"/>
    <s v="Ben Crane"/>
    <x v="121"/>
  </r>
  <r>
    <x v="3"/>
    <n v="82"/>
    <s v="No Tie"/>
    <n v="82"/>
    <n v="82"/>
    <s v="Vijay Singh"/>
    <x v="47"/>
  </r>
  <r>
    <x v="3"/>
    <n v="83"/>
    <s v="No Tie"/>
    <n v="83"/>
    <n v="83"/>
    <s v="Brendon de Jonge"/>
    <x v="105"/>
  </r>
  <r>
    <x v="3"/>
    <n v="84"/>
    <s v="No Tie"/>
    <n v="84"/>
    <n v="84"/>
    <s v="Ben Curtis"/>
    <x v="185"/>
  </r>
  <r>
    <x v="3"/>
    <n v="85"/>
    <s v="No Tie"/>
    <n v="85"/>
    <n v="85"/>
    <s v="Pablo Larrazabal"/>
    <x v="246"/>
  </r>
  <r>
    <x v="3"/>
    <n v="86"/>
    <s v="No Tie"/>
    <n v="86"/>
    <n v="86"/>
    <s v="Michael Thompson"/>
    <x v="157"/>
  </r>
  <r>
    <x v="3"/>
    <n v="87"/>
    <s v="No Tie"/>
    <n v="87"/>
    <n v="87"/>
    <s v="Marc Leishman"/>
    <x v="98"/>
  </r>
  <r>
    <x v="3"/>
    <n v="88"/>
    <s v="No Tie"/>
    <n v="88"/>
    <n v="88"/>
    <s v="Fredrik Andersson Hed"/>
    <x v="247"/>
  </r>
  <r>
    <x v="3"/>
    <n v="89"/>
    <s v="No Tie"/>
    <n v="89"/>
    <n v="89"/>
    <s v="Gaganjeet Bhullar"/>
    <x v="248"/>
  </r>
  <r>
    <x v="3"/>
    <n v="90"/>
    <s v="No Tie"/>
    <n v="90"/>
    <n v="90"/>
    <s v="Alvaro Quiros"/>
    <x v="207"/>
  </r>
  <r>
    <x v="3"/>
    <n v="91"/>
    <s v="No Tie"/>
    <n v="91"/>
    <n v="91"/>
    <s v="Tim Clark"/>
    <x v="179"/>
  </r>
  <r>
    <x v="3"/>
    <n v="92"/>
    <s v="No Tie"/>
    <n v="92"/>
    <n v="92"/>
    <s v="Jonathan Byrd"/>
    <x v="96"/>
  </r>
  <r>
    <x v="3"/>
    <n v="93"/>
    <s v="No Tie"/>
    <n v="93"/>
    <n v="93"/>
    <s v="Danny Willett"/>
    <x v="249"/>
  </r>
  <r>
    <x v="3"/>
    <n v="94"/>
    <s v="No Tie"/>
    <n v="94"/>
    <n v="94"/>
    <s v="Ross Fisher"/>
    <x v="200"/>
  </r>
  <r>
    <x v="3"/>
    <n v="95"/>
    <s v="No Tie"/>
    <n v="95"/>
    <n v="95"/>
    <s v="Seung-Yul Noh"/>
    <x v="18"/>
  </r>
  <r>
    <x v="3"/>
    <n v="96"/>
    <s v="No Tie"/>
    <n v="96"/>
    <n v="96"/>
    <s v="Jeev Milkha Singh"/>
    <x v="250"/>
  </r>
  <r>
    <x v="3"/>
    <n v="97"/>
    <s v="No Tie"/>
    <n v="97"/>
    <n v="97"/>
    <s v="Mark Wilson"/>
    <x v="182"/>
  </r>
  <r>
    <x v="3"/>
    <n v="98"/>
    <s v="No Tie"/>
    <n v="98"/>
    <n v="98"/>
    <s v="Stephen Gallacher"/>
    <x v="251"/>
  </r>
  <r>
    <x v="3"/>
    <n v="99"/>
    <s v="No Tie"/>
    <n v="99"/>
    <n v="99"/>
    <s v="Jeff Overton"/>
    <x v="69"/>
  </r>
  <r>
    <x v="3"/>
    <n v="100"/>
    <s v="No Tie"/>
    <n v="100"/>
    <n v="100"/>
    <s v="Koumei Oda"/>
    <x v="252"/>
  </r>
  <r>
    <x v="3"/>
    <n v="101"/>
    <s v="No Tie"/>
    <n v="101"/>
    <n v="101"/>
    <s v="Scott Jamieson"/>
    <x v="253"/>
  </r>
  <r>
    <x v="3"/>
    <n v="102"/>
    <s v="No Tie"/>
    <n v="102"/>
    <n v="102"/>
    <s v="Yuta Ikeda"/>
    <x v="254"/>
  </r>
  <r>
    <x v="3"/>
    <n v="103"/>
    <s v="No Tie"/>
    <n v="103"/>
    <n v="103"/>
    <s v="Toshinori Muto"/>
    <x v="255"/>
  </r>
  <r>
    <x v="3"/>
    <n v="104"/>
    <s v="No Tie"/>
    <n v="104"/>
    <n v="104"/>
    <s v="Robert Rock"/>
    <x v="256"/>
  </r>
  <r>
    <x v="3"/>
    <n v="105"/>
    <s v="No Tie"/>
    <n v="105"/>
    <n v="105"/>
    <s v="Y.E. Yang"/>
    <x v="145"/>
  </r>
  <r>
    <x v="3"/>
    <n v="106"/>
    <s v="No Tie"/>
    <n v="106"/>
    <n v="106"/>
    <s v="Charlie Wi"/>
    <x v="133"/>
  </r>
  <r>
    <x v="3"/>
    <n v="107"/>
    <s v="No Tie"/>
    <n v="107"/>
    <n v="107"/>
    <s v="Retief Goosen"/>
    <x v="257"/>
  </r>
  <r>
    <x v="3"/>
    <n v="108"/>
    <s v="No Tie"/>
    <n v="108"/>
    <n v="108"/>
    <s v="Joost Luiten"/>
    <x v="258"/>
  </r>
  <r>
    <x v="3"/>
    <n v="109"/>
    <s v="No Tie"/>
    <n v="109"/>
    <n v="109"/>
    <s v="Johnson Wagner"/>
    <x v="152"/>
  </r>
  <r>
    <x v="3"/>
    <n v="110"/>
    <s v="No Tie"/>
    <n v="110"/>
    <n v="110"/>
    <s v="Casey Wittenberg"/>
    <x v="259"/>
  </r>
  <r>
    <x v="3"/>
    <n v="111"/>
    <s v="No Tie"/>
    <n v="111"/>
    <n v="111"/>
    <s v="Juvic Pagunsan"/>
    <x v="260"/>
  </r>
  <r>
    <x v="3"/>
    <n v="112"/>
    <s v="No Tie"/>
    <n v="112"/>
    <n v="112"/>
    <s v="Ted Potter, Jr."/>
    <x v="149"/>
  </r>
  <r>
    <x v="3"/>
    <n v="113"/>
    <s v="No Tie"/>
    <n v="113"/>
    <n v="113"/>
    <s v="Thomas Aiken"/>
    <x v="261"/>
  </r>
  <r>
    <x v="3"/>
    <n v="114"/>
    <s v="No Tie"/>
    <n v="114"/>
    <n v="114"/>
    <s v="Luke Guthrie"/>
    <x v="262"/>
  </r>
  <r>
    <x v="3"/>
    <n v="115"/>
    <s v="No Tie"/>
    <n v="115"/>
    <n v="115"/>
    <s v="Chris Kirk"/>
    <x v="72"/>
  </r>
  <r>
    <x v="3"/>
    <n v="116"/>
    <s v="No Tie"/>
    <n v="116"/>
    <n v="116"/>
    <s v="Hyung-Sung Kim"/>
    <x v="263"/>
  </r>
  <r>
    <x v="3"/>
    <n v="117"/>
    <s v="No Tie"/>
    <n v="117"/>
    <n v="117"/>
    <s v="Charles Howell III"/>
    <x v="50"/>
  </r>
  <r>
    <x v="3"/>
    <n v="118"/>
    <s v="No Tie"/>
    <n v="118"/>
    <n v="118"/>
    <s v="Ryan Palmer"/>
    <x v="14"/>
  </r>
  <r>
    <x v="3"/>
    <n v="119"/>
    <s v="No Tie"/>
    <n v="119"/>
    <n v="119"/>
    <s v="Raphael Jacquelin"/>
    <x v="264"/>
  </r>
  <r>
    <x v="3"/>
    <n v="120"/>
    <s v="No Tie"/>
    <n v="120"/>
    <n v="120"/>
    <s v="Jimmy Walker"/>
    <x v="37"/>
  </r>
  <r>
    <x v="3"/>
    <n v="121"/>
    <s v="No Tie"/>
    <n v="121"/>
    <n v="121"/>
    <s v="Robert Karlsson"/>
    <x v="49"/>
  </r>
  <r>
    <x v="3"/>
    <n v="122"/>
    <s v="No Tie"/>
    <n v="122"/>
    <n v="122"/>
    <s v="Paul Casey"/>
    <x v="220"/>
  </r>
  <r>
    <x v="3"/>
    <n v="123"/>
    <s v="No Tie"/>
    <n v="123"/>
    <n v="123"/>
    <s v="Scott Stallings"/>
    <x v="16"/>
  </r>
  <r>
    <x v="3"/>
    <n v="124"/>
    <s v="No Tie"/>
    <n v="124"/>
    <n v="124"/>
    <s v="Yoshinori Fujimoto"/>
    <x v="265"/>
  </r>
  <r>
    <x v="3"/>
    <n v="125"/>
    <s v="No Tie"/>
    <n v="125"/>
    <n v="125"/>
    <s v="Matt Every"/>
    <x v="136"/>
  </r>
  <r>
    <x v="3"/>
    <n v="126"/>
    <s v="No Tie"/>
    <n v="126"/>
    <n v="126"/>
    <s v="Kevin Stadler"/>
    <x v="61"/>
  </r>
  <r>
    <x v="3"/>
    <n v="127"/>
    <s v="No Tie"/>
    <n v="127"/>
    <n v="127"/>
    <s v="Hideki Matsuyama"/>
    <x v="201"/>
  </r>
  <r>
    <x v="3"/>
    <n v="128"/>
    <s v="No Tie"/>
    <n v="128"/>
    <n v="128"/>
    <s v="J.B. Holmes"/>
    <x v="5"/>
  </r>
  <r>
    <x v="3"/>
    <n v="129"/>
    <s v="No Tie"/>
    <n v="129"/>
    <n v="129"/>
    <s v="Tommy Gainey"/>
    <x v="33"/>
  </r>
  <r>
    <x v="3"/>
    <n v="130"/>
    <s v="No Tie"/>
    <n v="130"/>
    <n v="130"/>
    <s v="Kenichi Kuboya"/>
    <x v="266"/>
  </r>
  <r>
    <x v="3"/>
    <n v="131"/>
    <s v="No Tie"/>
    <n v="131"/>
    <n v="131"/>
    <s v="Russell Henley"/>
    <x v="267"/>
  </r>
  <r>
    <x v="3"/>
    <n v="132"/>
    <s v="No Tie"/>
    <n v="132"/>
    <n v="132"/>
    <s v="Victor Dubuisson"/>
    <x v="268"/>
  </r>
  <r>
    <x v="3"/>
    <n v="133"/>
    <s v="No Tie"/>
    <n v="133"/>
    <n v="133"/>
    <s v="Spencer Levin"/>
    <x v="154"/>
  </r>
  <r>
    <x v="3"/>
    <n v="134"/>
    <s v="No Tie"/>
    <n v="134"/>
    <n v="134"/>
    <s v="Rory Sabbatini"/>
    <x v="119"/>
  </r>
  <r>
    <x v="3"/>
    <n v="135"/>
    <s v="No Tie"/>
    <n v="135"/>
    <n v="135"/>
    <s v="Andres Romero"/>
    <x v="68"/>
  </r>
  <r>
    <x v="3"/>
    <n v="136"/>
    <s v="No Tie"/>
    <n v="136"/>
    <n v="136"/>
    <s v="Brian Davis"/>
    <x v="178"/>
  </r>
  <r>
    <x v="3"/>
    <n v="137"/>
    <s v="No Tie"/>
    <n v="137"/>
    <n v="137"/>
    <s v="Sean O'Hair"/>
    <x v="30"/>
  </r>
  <r>
    <x v="3"/>
    <n v="138"/>
    <s v="No Tie"/>
    <n v="138"/>
    <n v="138"/>
    <s v="Michael Hoey"/>
    <x v="269"/>
  </r>
  <r>
    <x v="3"/>
    <n v="139"/>
    <s v="No Tie"/>
    <n v="139"/>
    <n v="139"/>
    <s v="Chris Wood"/>
    <x v="270"/>
  </r>
  <r>
    <x v="3"/>
    <n v="140"/>
    <s v="No Tie"/>
    <n v="140"/>
    <n v="140"/>
    <s v="Harris English"/>
    <x v="19"/>
  </r>
  <r>
    <x v="3"/>
    <n v="141"/>
    <s v="No Tie"/>
    <n v="141"/>
    <n v="141"/>
    <s v="Brad Kennedy"/>
    <x v="271"/>
  </r>
  <r>
    <x v="3"/>
    <n v="142"/>
    <s v="No Tie"/>
    <n v="142"/>
    <n v="142"/>
    <s v="Pat Perez"/>
    <x v="74"/>
  </r>
  <r>
    <x v="3"/>
    <n v="143"/>
    <s v="No Tie"/>
    <n v="143"/>
    <n v="143"/>
    <s v="Blake Adams"/>
    <x v="111"/>
  </r>
  <r>
    <x v="3"/>
    <n v="144"/>
    <s v="No Tie"/>
    <n v="144"/>
    <n v="144"/>
    <s v="Tom Gillis"/>
    <x v="102"/>
  </r>
  <r>
    <x v="3"/>
    <n v="145"/>
    <s v="No Tie"/>
    <n v="145"/>
    <n v="145"/>
    <s v="Darren Clarke"/>
    <x v="213"/>
  </r>
  <r>
    <x v="3"/>
    <n v="146"/>
    <s v="No Tie"/>
    <n v="146"/>
    <n v="146"/>
    <s v="Jaco Van Zyl"/>
    <x v="272"/>
  </r>
  <r>
    <x v="3"/>
    <n v="147"/>
    <s v="No Tie"/>
    <n v="147"/>
    <n v="147"/>
    <s v="John Rollins"/>
    <x v="46"/>
  </r>
  <r>
    <x v="3"/>
    <n v="148"/>
    <s v="No Tie"/>
    <n v="148"/>
    <n v="148"/>
    <s v="D.A. Points"/>
    <x v="151"/>
  </r>
  <r>
    <x v="3"/>
    <n v="149"/>
    <s v="No Tie"/>
    <n v="149"/>
    <n v="149"/>
    <s v="Bryce Molder"/>
    <x v="177"/>
  </r>
  <r>
    <x v="3"/>
    <n v="150"/>
    <s v="No Tie"/>
    <n v="150"/>
    <n v="150"/>
    <s v="Darren Fichardt"/>
    <x v="273"/>
  </r>
  <r>
    <x v="3"/>
    <n v="151"/>
    <s v="No Tie"/>
    <n v="151"/>
    <n v="151"/>
    <s v="Davis Love III"/>
    <x v="38"/>
  </r>
  <r>
    <x v="3"/>
    <n v="152"/>
    <s v="No Tie"/>
    <n v="152"/>
    <n v="152"/>
    <s v="Gary Woodland"/>
    <x v="17"/>
  </r>
  <r>
    <x v="3"/>
    <n v="153"/>
    <s v="No Tie"/>
    <n v="153"/>
    <n v="153"/>
    <s v="Ken Duke"/>
    <x v="159"/>
  </r>
  <r>
    <x v="3"/>
    <n v="154"/>
    <s v="No Tie"/>
    <n v="154"/>
    <n v="154"/>
    <s v="Richard Sterne"/>
    <x v="274"/>
  </r>
  <r>
    <x v="3"/>
    <n v="155"/>
    <s v="No Tie"/>
    <n v="155"/>
    <n v="155"/>
    <s v="Peter Lawrie"/>
    <x v="275"/>
  </r>
  <r>
    <x v="3"/>
    <n v="156"/>
    <s v="No Tie"/>
    <n v="156"/>
    <n v="156"/>
    <s v="Jung-gon Hwang"/>
    <x v="276"/>
  </r>
  <r>
    <x v="3"/>
    <n v="157"/>
    <s v="No Tie"/>
    <n v="157"/>
    <n v="157"/>
    <s v="Hyun-woo Ryu"/>
    <x v="277"/>
  </r>
  <r>
    <x v="3"/>
    <n v="158"/>
    <s v="No Tie"/>
    <n v="158"/>
    <n v="158"/>
    <s v="Soren Kjeldsen"/>
    <x v="278"/>
  </r>
  <r>
    <x v="3"/>
    <n v="159"/>
    <s v="No Tie"/>
    <n v="159"/>
    <n v="159"/>
    <s v="Shingo Katayama"/>
    <x v="279"/>
  </r>
  <r>
    <x v="3"/>
    <n v="160"/>
    <s v="No Tie"/>
    <n v="160"/>
    <n v="160"/>
    <s v="Brian Harman"/>
    <x v="86"/>
  </r>
  <r>
    <x v="3"/>
    <n v="161"/>
    <s v="No Tie"/>
    <n v="161"/>
    <n v="161"/>
    <s v="George McNeill"/>
    <x v="106"/>
  </r>
  <r>
    <x v="3"/>
    <n v="162"/>
    <s v="No Tie"/>
    <n v="162"/>
    <n v="162"/>
    <s v="Prom Meesawat"/>
    <x v="280"/>
  </r>
  <r>
    <x v="3"/>
    <n v="163"/>
    <s v="No Tie"/>
    <n v="163"/>
    <n v="163"/>
    <s v="Gregory Bourdy"/>
    <x v="281"/>
  </r>
  <r>
    <x v="3"/>
    <n v="164"/>
    <s v="No Tie"/>
    <n v="164"/>
    <n v="164"/>
    <s v="Charley Hoffman"/>
    <x v="45"/>
  </r>
  <r>
    <x v="3"/>
    <n v="165"/>
    <s v="No Tie"/>
    <n v="165"/>
    <n v="165"/>
    <s v="Bob Estes"/>
    <x v="141"/>
  </r>
  <r>
    <x v="3"/>
    <n v="166"/>
    <s v="No Tie"/>
    <n v="166"/>
    <n v="166"/>
    <s v="Charlie Beljan"/>
    <x v="1"/>
  </r>
  <r>
    <x v="3"/>
    <n v="167"/>
    <s v="No Tie"/>
    <n v="167"/>
    <n v="167"/>
    <s v="Garth Mulroy"/>
    <x v="54"/>
  </r>
  <r>
    <x v="3"/>
    <n v="168"/>
    <s v="No Tie"/>
    <n v="168"/>
    <n v="168"/>
    <s v="Romain Wattel"/>
    <x v="282"/>
  </r>
  <r>
    <x v="3"/>
    <n v="169"/>
    <s v="No Tie"/>
    <n v="169"/>
    <n v="169"/>
    <s v="Cameron Tringale"/>
    <x v="84"/>
  </r>
  <r>
    <x v="3"/>
    <n v="170"/>
    <s v="No Tie"/>
    <n v="170"/>
    <n v="170"/>
    <s v="Wu Ashun"/>
    <x v="283"/>
  </r>
  <r>
    <x v="3"/>
    <n v="171"/>
    <s v="No Tie"/>
    <n v="171"/>
    <n v="171"/>
    <s v="Kurt Barnes"/>
    <x v="284"/>
  </r>
  <r>
    <x v="3"/>
    <n v="172"/>
    <s v="No Tie"/>
    <n v="172"/>
    <n v="172"/>
    <s v="Kyoung-Hoon Lee"/>
    <x v="285"/>
  </r>
  <r>
    <x v="3"/>
    <n v="173"/>
    <s v="No Tie"/>
    <n v="173"/>
    <n v="173"/>
    <s v="Mark Foster"/>
    <x v="286"/>
  </r>
  <r>
    <x v="3"/>
    <n v="174"/>
    <s v="No Tie"/>
    <n v="174"/>
    <n v="174"/>
    <s v="John Mallinger"/>
    <x v="165"/>
  </r>
  <r>
    <x v="3"/>
    <n v="175"/>
    <s v="No Tie"/>
    <n v="175"/>
    <n v="175"/>
    <s v="Peter Senior"/>
    <x v="287"/>
  </r>
  <r>
    <x v="3"/>
    <n v="176"/>
    <s v="No Tie"/>
    <n v="176"/>
    <n v="176"/>
    <s v="Lee Slattery"/>
    <x v="288"/>
  </r>
  <r>
    <x v="3"/>
    <n v="177"/>
    <s v="No Tie"/>
    <n v="177"/>
    <n v="177"/>
    <s v="Graham DeLaet"/>
    <x v="12"/>
  </r>
  <r>
    <x v="3"/>
    <n v="178"/>
    <s v="No Tie"/>
    <n v="178"/>
    <n v="178"/>
    <s v="Chez Reavie"/>
    <x v="160"/>
  </r>
  <r>
    <x v="3"/>
    <n v="179"/>
    <s v="No Tie"/>
    <n v="179"/>
    <n v="179"/>
    <s v="J.J. Henry"/>
    <x v="114"/>
  </r>
  <r>
    <x v="3"/>
    <n v="180"/>
    <s v="No Tie"/>
    <n v="180"/>
    <n v="180"/>
    <s v="Magnus Carlsson"/>
    <x v="289"/>
  </r>
  <r>
    <x v="3"/>
    <n v="181"/>
    <s v="No Tie"/>
    <n v="181"/>
    <n v="181"/>
    <s v="Hennie Otto"/>
    <x v="290"/>
  </r>
  <r>
    <x v="3"/>
    <n v="182"/>
    <s v="No Tie"/>
    <n v="182"/>
    <n v="182"/>
    <s v="Marc Warren"/>
    <x v="291"/>
  </r>
  <r>
    <x v="3"/>
    <n v="183"/>
    <s v="No Tie"/>
    <n v="183"/>
    <n v="183"/>
    <s v="Troy Matteson"/>
    <x v="25"/>
  </r>
  <r>
    <x v="3"/>
    <n v="184"/>
    <s v="No Tie"/>
    <n v="184"/>
    <n v="184"/>
    <s v="Han Lee"/>
    <x v="292"/>
  </r>
  <r>
    <x v="3"/>
    <n v="185"/>
    <s v="No Tie"/>
    <n v="185"/>
    <n v="185"/>
    <s v="Eduardo De La Riva"/>
    <x v="293"/>
  </r>
  <r>
    <x v="3"/>
    <n v="186"/>
    <s v="No Tie"/>
    <n v="186"/>
    <n v="186"/>
    <s v="Hideto Tanihara"/>
    <x v="294"/>
  </r>
  <r>
    <x v="3"/>
    <n v="187"/>
    <s v="No Tie"/>
    <n v="187"/>
    <n v="187"/>
    <s v="Tomohiro Kondo"/>
    <x v="295"/>
  </r>
  <r>
    <x v="3"/>
    <n v="188"/>
    <s v="No Tie"/>
    <n v="188"/>
    <n v="188"/>
    <s v="Julien Quesne"/>
    <x v="296"/>
  </r>
  <r>
    <x v="3"/>
    <n v="189"/>
    <s v="No Tie"/>
    <n v="189"/>
    <n v="189"/>
    <s v="Jbe' Kruger"/>
    <x v="297"/>
  </r>
  <r>
    <x v="3"/>
    <n v="190"/>
    <s v="No Tie"/>
    <n v="190"/>
    <n v="190"/>
    <s v="WC Liang"/>
    <x v="298"/>
  </r>
  <r>
    <x v="3"/>
    <n v="191"/>
    <s v="No Tie"/>
    <n v="191"/>
    <n v="191"/>
    <s v="Espen Kofstad"/>
    <x v="299"/>
  </r>
  <r>
    <x v="3"/>
    <n v="192"/>
    <s v="No Tie"/>
    <n v="192"/>
    <n v="192"/>
    <s v="Chad Campbell"/>
    <x v="89"/>
  </r>
  <r>
    <x v="3"/>
    <n v="193"/>
    <s v="No Tie"/>
    <n v="193"/>
    <n v="193"/>
    <s v="Kiradech Aphibarnrat"/>
    <x v="300"/>
  </r>
  <r>
    <x v="3"/>
    <n v="194"/>
    <s v="No Tie"/>
    <n v="194"/>
    <n v="194"/>
    <s v="I J Jang"/>
    <x v="301"/>
  </r>
  <r>
    <x v="3"/>
    <n v="195"/>
    <s v="No Tie"/>
    <n v="195"/>
    <n v="195"/>
    <s v="John Daly"/>
    <x v="8"/>
  </r>
  <r>
    <x v="3"/>
    <n v="196"/>
    <s v="No Tie"/>
    <n v="196"/>
    <n v="196"/>
    <s v="William McGirt"/>
    <x v="139"/>
  </r>
  <r>
    <x v="3"/>
    <n v="197"/>
    <s v="No Tie"/>
    <n v="197"/>
    <n v="197"/>
    <s v="Robert Allenby"/>
    <x v="124"/>
  </r>
  <r>
    <x v="3"/>
    <n v="198"/>
    <s v="No Tie"/>
    <n v="198"/>
    <n v="198"/>
    <s v="Dicky Pride"/>
    <x v="129"/>
  </r>
  <r>
    <x v="3"/>
    <n v="199"/>
    <s v="No Tie"/>
    <n v="199"/>
    <n v="199"/>
    <s v="Shawn Stefani"/>
    <x v="302"/>
  </r>
  <r>
    <x v="3"/>
    <n v="200"/>
    <s v="No Tie"/>
    <n v="200"/>
    <n v="200"/>
    <s v="Trevor Immelman"/>
    <x v="80"/>
  </r>
  <r>
    <x v="3"/>
    <n v="201"/>
    <s v="No Tie"/>
    <n v="201"/>
    <n v="201"/>
    <s v="Josh Teater"/>
    <x v="26"/>
  </r>
  <r>
    <x v="3"/>
    <n v="202"/>
    <s v="No Tie"/>
    <n v="202"/>
    <n v="202"/>
    <s v="Cameron Percy"/>
    <x v="303"/>
  </r>
  <r>
    <x v="3"/>
    <n v="203"/>
    <s v="No Tie"/>
    <n v="203"/>
    <n v="203"/>
    <s v="Anirban Lahiri"/>
    <x v="304"/>
  </r>
  <r>
    <x v="3"/>
    <n v="204"/>
    <s v="No Tie"/>
    <n v="204"/>
    <n v="204"/>
    <s v="Masamichi Uehira"/>
    <x v="305"/>
  </r>
  <r>
    <x v="3"/>
    <n v="205"/>
    <s v="No Tie"/>
    <n v="205"/>
    <n v="205"/>
    <s v="Brendan Steele"/>
    <x v="104"/>
  </r>
  <r>
    <x v="3"/>
    <n v="206"/>
    <s v="No Tie"/>
    <n v="206"/>
    <n v="206"/>
    <s v="Siddikur Rahman"/>
    <x v="306"/>
  </r>
  <r>
    <x v="3"/>
    <n v="207"/>
    <s v="No Tie"/>
    <n v="207"/>
    <n v="207"/>
    <s v="Thomas Levet"/>
    <x v="307"/>
  </r>
  <r>
    <x v="3"/>
    <n v="208"/>
    <s v="No Tie"/>
    <n v="208"/>
    <n v="208"/>
    <s v="Alejandro Canizares"/>
    <x v="308"/>
  </r>
  <r>
    <x v="3"/>
    <n v="209"/>
    <s v="No Tie"/>
    <n v="209"/>
    <n v="209"/>
    <s v="Steve Webster"/>
    <x v="309"/>
  </r>
  <r>
    <x v="3"/>
    <n v="210"/>
    <s v="No Tie"/>
    <n v="210"/>
    <n v="210"/>
    <s v="Anthony Wall"/>
    <x v="310"/>
  </r>
  <r>
    <x v="3"/>
    <n v="211"/>
    <s v="No Tie"/>
    <n v="211"/>
    <n v="211"/>
    <s v="Harrison Frazar"/>
    <x v="29"/>
  </r>
  <r>
    <x v="3"/>
    <n v="212"/>
    <s v="No Tie"/>
    <n v="212"/>
    <n v="212"/>
    <s v="Jonathan Moore"/>
    <x v="311"/>
  </r>
  <r>
    <x v="3"/>
    <n v="213"/>
    <s v="No Tie"/>
    <n v="213"/>
    <n v="213"/>
    <s v="Richard Green"/>
    <x v="312"/>
  </r>
  <r>
    <x v="3"/>
    <n v="214"/>
    <s v="No Tie"/>
    <n v="214"/>
    <n v="214"/>
    <s v="Greg Owen"/>
    <x v="40"/>
  </r>
  <r>
    <x v="3"/>
    <n v="215"/>
    <s v="No Tie"/>
    <n v="215"/>
    <n v="215"/>
    <s v="Do-Hoon Kim"/>
    <x v="313"/>
  </r>
  <r>
    <x v="3"/>
    <n v="216"/>
    <s v="No Tie"/>
    <n v="216"/>
    <n v="216"/>
    <s v="Rod Pampling"/>
    <x v="107"/>
  </r>
  <r>
    <x v="3"/>
    <n v="217"/>
    <s v="No Tie"/>
    <n v="217"/>
    <n v="217"/>
    <s v="Brett Rumford"/>
    <x v="314"/>
  </r>
  <r>
    <x v="3"/>
    <n v="217"/>
    <s v="No Tie"/>
    <n v="217"/>
    <n v="217"/>
    <s v="David Drysdale"/>
    <x v="315"/>
  </r>
  <r>
    <x v="3"/>
    <n v="217"/>
    <s v="No Tie"/>
    <n v="217"/>
    <n v="217"/>
    <s v="Tetsuji Hiratsuka"/>
    <x v="316"/>
  </r>
  <r>
    <x v="3"/>
    <n v="220"/>
    <s v="No Tie"/>
    <n v="220"/>
    <n v="220"/>
    <s v="Kevin Chappell"/>
    <x v="58"/>
  </r>
  <r>
    <x v="3"/>
    <n v="221"/>
    <s v="No Tie"/>
    <n v="221"/>
    <n v="221"/>
    <s v="Keith Horne"/>
    <x v="317"/>
  </r>
  <r>
    <x v="3"/>
    <n v="222"/>
    <s v="No Tie"/>
    <n v="222"/>
    <n v="222"/>
    <s v="Luke List"/>
    <x v="318"/>
  </r>
  <r>
    <x v="3"/>
    <n v="223"/>
    <s v="No Tie"/>
    <n v="223"/>
    <n v="223"/>
    <s v="Joachim B Hansen"/>
    <x v="319"/>
  </r>
  <r>
    <x v="3"/>
    <n v="224"/>
    <s v="No Tie"/>
    <n v="224"/>
    <n v="224"/>
    <s v="David Hearn"/>
    <x v="123"/>
  </r>
  <r>
    <x v="3"/>
    <n v="225"/>
    <s v="No Tie"/>
    <n v="225"/>
    <n v="225"/>
    <s v="Kevin Streelman"/>
    <x v="62"/>
  </r>
  <r>
    <x v="3"/>
    <n v="226"/>
    <s v="No Tie"/>
    <n v="226"/>
    <n v="226"/>
    <s v="Alessandro Tadini"/>
    <x v="320"/>
  </r>
  <r>
    <x v="3"/>
    <n v="227"/>
    <s v="No Tie"/>
    <n v="227"/>
    <n v="227"/>
    <s v="Simon Wakefield"/>
    <x v="321"/>
  </r>
  <r>
    <x v="3"/>
    <n v="228"/>
    <s v="No Tie"/>
    <n v="228"/>
    <n v="228"/>
    <s v="John Merrick"/>
    <x v="57"/>
  </r>
  <r>
    <x v="3"/>
    <n v="229"/>
    <s v="No Tie"/>
    <n v="229"/>
    <n v="229"/>
    <s v="Masanori Kobayashi"/>
    <x v="322"/>
  </r>
  <r>
    <x v="3"/>
    <n v="230"/>
    <s v="No Tie"/>
    <n v="230"/>
    <n v="230"/>
    <s v="Chris Doak"/>
    <x v="323"/>
  </r>
  <r>
    <x v="3"/>
    <n v="231"/>
    <s v="No Tie"/>
    <n v="231"/>
    <n v="231"/>
    <s v="James Morrison"/>
    <x v="324"/>
  </r>
  <r>
    <x v="3"/>
    <n v="232"/>
    <s v="No Tie"/>
    <n v="232"/>
    <n v="232"/>
    <s v="Daniel Summerhays"/>
    <x v="100"/>
  </r>
  <r>
    <x v="3"/>
    <n v="233"/>
    <s v="No Tie"/>
    <n v="233"/>
    <n v="233"/>
    <s v="Gregory Havret"/>
    <x v="325"/>
  </r>
  <r>
    <x v="3"/>
    <n v="234"/>
    <s v="No Tie"/>
    <n v="234"/>
    <n v="234"/>
    <s v="D.H. Lee"/>
    <x v="326"/>
  </r>
  <r>
    <x v="3"/>
    <n v="235"/>
    <s v="No Tie"/>
    <n v="235"/>
    <n v="235"/>
    <s v="Edoardo Molinari"/>
    <x v="204"/>
  </r>
  <r>
    <x v="3"/>
    <n v="236"/>
    <s v="No Tie"/>
    <n v="236"/>
    <n v="236"/>
    <s v="Jason Kokrak"/>
    <x v="13"/>
  </r>
  <r>
    <x v="3"/>
    <n v="237"/>
    <s v="No Tie"/>
    <n v="237"/>
    <n v="237"/>
    <s v="David Lingmerth"/>
    <x v="327"/>
  </r>
  <r>
    <x v="3"/>
    <n v="238"/>
    <s v="No Tie"/>
    <n v="238"/>
    <n v="238"/>
    <s v="Yusaku Miyazato"/>
    <x v="328"/>
  </r>
  <r>
    <x v="3"/>
    <n v="239"/>
    <s v="No Tie"/>
    <n v="239"/>
    <n v="239"/>
    <s v="Kunihiro Kamii"/>
    <x v="329"/>
  </r>
  <r>
    <x v="3"/>
    <n v="240"/>
    <s v="No Tie"/>
    <n v="240"/>
    <n v="240"/>
    <s v="James Hahn"/>
    <x v="330"/>
  </r>
  <r>
    <x v="3"/>
    <n v="241"/>
    <s v="No Tie"/>
    <n v="241"/>
    <n v="241"/>
    <s v="Doug McGuigan"/>
    <x v="331"/>
  </r>
  <r>
    <x v="3"/>
    <n v="242"/>
    <s v="No Tie"/>
    <n v="242"/>
    <n v="242"/>
    <s v="Felipe Aguilar"/>
    <x v="332"/>
  </r>
  <r>
    <x v="3"/>
    <n v="243"/>
    <s v="No Tie"/>
    <n v="243"/>
    <n v="243"/>
    <s v="Lorenzo Gagli"/>
    <x v="333"/>
  </r>
  <r>
    <x v="3"/>
    <n v="244"/>
    <s v="No Tie"/>
    <n v="244"/>
    <n v="244"/>
    <s v="Ricky Barnes"/>
    <x v="70"/>
  </r>
  <r>
    <x v="3"/>
    <n v="245"/>
    <s v="No Tie"/>
    <n v="245"/>
    <n v="245"/>
    <s v="Richard Finch"/>
    <x v="334"/>
  </r>
  <r>
    <x v="3"/>
    <n v="245"/>
    <s v="No Tie"/>
    <n v="245"/>
    <n v="245"/>
    <s v="Robert Streb"/>
    <x v="335"/>
  </r>
  <r>
    <x v="3"/>
    <n v="247"/>
    <s v="No Tie"/>
    <n v="247"/>
    <n v="247"/>
    <s v="Morgan Hoffmann"/>
    <x v="336"/>
  </r>
  <r>
    <x v="3"/>
    <n v="248"/>
    <s v="No Tie"/>
    <n v="248"/>
    <n v="248"/>
    <s v="David Lipsky"/>
    <x v="337"/>
  </r>
  <r>
    <x v="3"/>
    <n v="249"/>
    <s v="No Tie"/>
    <n v="249"/>
    <n v="249"/>
    <s v="Jhonattan Vegas"/>
    <x v="10"/>
  </r>
  <r>
    <x v="3"/>
    <n v="250"/>
    <s v="No Tie"/>
    <n v="250"/>
    <n v="250"/>
    <s v="Troy Kelly"/>
    <x v="23"/>
  </r>
  <r>
    <x v="3"/>
    <n v="251"/>
    <s v="No Tie"/>
    <n v="251"/>
    <n v="251"/>
    <s v="Camilo Villegas"/>
    <x v="87"/>
  </r>
  <r>
    <x v="3"/>
    <n v="252"/>
    <s v="No Tie"/>
    <n v="252"/>
    <n v="252"/>
    <s v="Ricardo Gonzalez"/>
    <x v="338"/>
  </r>
  <r>
    <x v="3"/>
    <n v="253"/>
    <s v="No Tie"/>
    <n v="253"/>
    <n v="253"/>
    <s v="Danny Lee"/>
    <x v="71"/>
  </r>
  <r>
    <x v="3"/>
    <n v="254"/>
    <s v="No Tie"/>
    <n v="254"/>
    <n v="254"/>
    <s v="Jerry Kelly"/>
    <x v="181"/>
  </r>
  <r>
    <x v="3"/>
    <n v="255"/>
    <s v="No Tie"/>
    <n v="255"/>
    <n v="255"/>
    <s v="Kazuhiro Yamashita"/>
    <x v="339"/>
  </r>
  <r>
    <x v="3"/>
    <n v="256"/>
    <s v="No Tie"/>
    <n v="256"/>
    <n v="256"/>
    <s v="Trevor Fisher Jr"/>
    <x v="340"/>
  </r>
  <r>
    <x v="3"/>
    <n v="257"/>
    <s v="No Tie"/>
    <n v="257"/>
    <n v="257"/>
    <s v="Nick O'Hern"/>
    <x v="190"/>
  </r>
  <r>
    <x v="3"/>
    <n v="258"/>
    <s v="No Tie"/>
    <n v="258"/>
    <n v="258"/>
    <s v="David Howell"/>
    <x v="341"/>
  </r>
  <r>
    <x v="3"/>
    <n v="259"/>
    <s v="No Tie"/>
    <n v="259"/>
    <n v="259"/>
    <s v="Lucas Glover"/>
    <x v="218"/>
  </r>
  <r>
    <x v="3"/>
    <n v="260"/>
    <s v="No Tie"/>
    <n v="260"/>
    <n v="260"/>
    <s v="Chris Stroud"/>
    <x v="125"/>
  </r>
  <r>
    <x v="3"/>
    <n v="261"/>
    <s v="No Tie"/>
    <n v="261"/>
    <n v="261"/>
    <s v="Ben Kohles"/>
    <x v="342"/>
  </r>
  <r>
    <x v="3"/>
    <n v="262"/>
    <s v="No Tie"/>
    <n v="262"/>
    <n v="262"/>
    <s v="Scott Hend"/>
    <x v="343"/>
  </r>
  <r>
    <x v="3"/>
    <n v="263"/>
    <s v="No Tie"/>
    <n v="263"/>
    <n v="263"/>
    <s v="Jake Roos"/>
    <x v="344"/>
  </r>
  <r>
    <x v="3"/>
    <n v="264"/>
    <s v="No Tie"/>
    <n v="264"/>
    <n v="264"/>
    <s v="Fabrizio Zanotti"/>
    <x v="345"/>
  </r>
  <r>
    <x v="3"/>
    <n v="265"/>
    <s v="No Tie"/>
    <n v="265"/>
    <n v="265"/>
    <s v="Ryuichi Oda"/>
    <x v="346"/>
  </r>
  <r>
    <x v="3"/>
    <n v="266"/>
    <s v="No Tie"/>
    <n v="266"/>
    <n v="266"/>
    <s v="Will Claxton"/>
    <x v="85"/>
  </r>
  <r>
    <x v="3"/>
    <n v="267"/>
    <s v="No Tie"/>
    <n v="267"/>
    <n v="267"/>
    <s v="Angel Cabrera"/>
    <x v="21"/>
  </r>
  <r>
    <x v="3"/>
    <n v="268"/>
    <s v="No Tie"/>
    <n v="268"/>
    <n v="268"/>
    <s v="Arnond Vongvanij"/>
    <x v="347"/>
  </r>
  <r>
    <x v="3"/>
    <n v="269"/>
    <s v="No Tie"/>
    <n v="269"/>
    <n v="269"/>
    <s v="Kieran Pratt"/>
    <x v="348"/>
  </r>
  <r>
    <x v="3"/>
    <n v="270"/>
    <s v="No Tie"/>
    <n v="270"/>
    <n v="270"/>
    <s v="Martin Flores"/>
    <x v="48"/>
  </r>
  <r>
    <x v="3"/>
    <n v="271"/>
    <s v="No Tie"/>
    <n v="271"/>
    <n v="271"/>
    <s v="Mike Hendry"/>
    <x v="349"/>
  </r>
  <r>
    <x v="3"/>
    <n v="272"/>
    <s v="No Tie"/>
    <n v="272"/>
    <n v="272"/>
    <s v="Matthew Baldwin"/>
    <x v="350"/>
  </r>
  <r>
    <x v="3"/>
    <n v="273"/>
    <s v="No Tie"/>
    <n v="273"/>
    <n v="273"/>
    <s v="Joel Sjoholm"/>
    <x v="351"/>
  </r>
  <r>
    <x v="3"/>
    <n v="274"/>
    <s v="No Tie"/>
    <n v="274"/>
    <n v="274"/>
    <s v="Justin Bolli"/>
    <x v="352"/>
  </r>
  <r>
    <x v="3"/>
    <n v="275"/>
    <s v="No Tie"/>
    <n v="275"/>
    <n v="275"/>
    <s v="Tom Lewis"/>
    <x v="353"/>
  </r>
  <r>
    <x v="3"/>
    <n v="276"/>
    <s v="No Tie"/>
    <n v="276"/>
    <n v="276"/>
    <s v="Tommy Fleetwood"/>
    <x v="354"/>
  </r>
  <r>
    <x v="3"/>
    <n v="277"/>
    <s v="No Tie"/>
    <n v="277"/>
    <n v="277"/>
    <s v="Ricardo Santos"/>
    <x v="355"/>
  </r>
  <r>
    <x v="3"/>
    <n v="278"/>
    <s v="No Tie"/>
    <n v="278"/>
    <n v="278"/>
    <s v="Shiv Kapur"/>
    <x v="356"/>
  </r>
  <r>
    <x v="3"/>
    <n v="279"/>
    <s v="No Tie"/>
    <n v="279"/>
    <n v="279"/>
    <s v="Andreas Harto"/>
    <x v="357"/>
  </r>
  <r>
    <x v="3"/>
    <n v="280"/>
    <s v="No Tie"/>
    <n v="280"/>
    <n v="280"/>
    <s v="Brandt Jobe"/>
    <x v="24"/>
  </r>
  <r>
    <x v="3"/>
    <n v="281"/>
    <s v="No Tie"/>
    <n v="281"/>
    <n v="281"/>
    <s v="Roberto Castro"/>
    <x v="82"/>
  </r>
  <r>
    <x v="3"/>
    <n v="282"/>
    <s v="No Tie"/>
    <n v="282"/>
    <n v="282"/>
    <s v="Thitiphan Chuayprako"/>
    <x v="358"/>
  </r>
  <r>
    <x v="3"/>
    <n v="283"/>
    <s v="No Tie"/>
    <n v="283"/>
    <n v="283"/>
    <s v="Justin Hicks"/>
    <x v="359"/>
  </r>
  <r>
    <x v="3"/>
    <n v="284"/>
    <s v="No Tie"/>
    <n v="284"/>
    <n v="284"/>
    <s v="Jason Bohn"/>
    <x v="173"/>
  </r>
  <r>
    <x v="3"/>
    <n v="285"/>
    <s v="No Tie"/>
    <n v="285"/>
    <n v="285"/>
    <s v="Michael Campbell"/>
    <x v="360"/>
  </r>
  <r>
    <x v="3"/>
    <n v="286"/>
    <s v="No Tie"/>
    <n v="286"/>
    <n v="286"/>
    <s v="Alexandre Kaleka"/>
    <x v="361"/>
  </r>
  <r>
    <x v="3"/>
    <n v="287"/>
    <s v="No Tie"/>
    <n v="287"/>
    <n v="287"/>
    <s v="Nick Cullen"/>
    <x v="362"/>
  </r>
  <r>
    <x v="3"/>
    <n v="288"/>
    <s v="No Tie"/>
    <n v="288"/>
    <n v="288"/>
    <s v="Prayad Marksaeng"/>
    <x v="363"/>
  </r>
  <r>
    <x v="3"/>
    <n v="289"/>
    <s v="No Tie"/>
    <n v="289"/>
    <n v="289"/>
    <s v="Gary Lockerbie"/>
    <x v="364"/>
  </r>
  <r>
    <x v="3"/>
    <n v="290"/>
    <s v="No Tie"/>
    <n v="290"/>
    <n v="290"/>
    <s v="Justin Walters"/>
    <x v="365"/>
  </r>
  <r>
    <x v="3"/>
    <n v="291"/>
    <s v="No Tie"/>
    <n v="291"/>
    <n v="291"/>
    <s v="S.K. Ho"/>
    <x v="366"/>
  </r>
  <r>
    <x v="3"/>
    <n v="292"/>
    <s v="No Tie"/>
    <n v="292"/>
    <n v="292"/>
    <s v="Paul McGinley"/>
    <x v="367"/>
  </r>
  <r>
    <x v="3"/>
    <n v="293"/>
    <s v="No Tie"/>
    <n v="293"/>
    <n v="293"/>
    <s v="Antonio Lascuna"/>
    <x v="368"/>
  </r>
  <r>
    <x v="3"/>
    <n v="294"/>
    <s v="No Tie"/>
    <n v="294"/>
    <n v="294"/>
    <s v="Jay Choi"/>
    <x v="369"/>
  </r>
  <r>
    <x v="3"/>
    <n v="295"/>
    <s v="No Tie"/>
    <n v="295"/>
    <n v="295"/>
    <s v="Michio Matsumura"/>
    <x v="370"/>
  </r>
  <r>
    <x v="3"/>
    <n v="296"/>
    <s v="No Tie"/>
    <n v="296"/>
    <n v="296"/>
    <s v="Brad Fritsch"/>
    <x v="371"/>
  </r>
  <r>
    <x v="3"/>
    <n v="297"/>
    <s v="No Tie"/>
    <n v="297"/>
    <n v="297"/>
    <s v="Daehyun Kim"/>
    <x v="372"/>
  </r>
  <r>
    <x v="3"/>
    <n v="298"/>
    <s v="No Tie"/>
    <n v="298"/>
    <n v="298"/>
    <s v="Darron Stiles"/>
    <x v="373"/>
  </r>
  <r>
    <x v="3"/>
    <n v="299"/>
    <s v="No Tie"/>
    <n v="299"/>
    <n v="299"/>
    <s v="Boo Weekley"/>
    <x v="35"/>
  </r>
  <r>
    <x v="3"/>
    <n v="300"/>
    <s v="No Tie"/>
    <n v="300"/>
    <n v="300"/>
    <s v="Anthony Kim"/>
    <x v="374"/>
  </r>
  <r>
    <x v="3"/>
    <n v="301"/>
    <s v="No Tie"/>
    <n v="301"/>
    <n v="301"/>
    <s v="Johan Edfors"/>
    <x v="375"/>
  </r>
  <r>
    <x v="3"/>
    <n v="302"/>
    <s v="No Tie"/>
    <n v="302"/>
    <n v="302"/>
    <s v="Tadahiro Takayama"/>
    <x v="376"/>
  </r>
  <r>
    <x v="3"/>
    <n v="303"/>
    <s v="No Tie"/>
    <n v="303"/>
    <n v="303"/>
    <s v="Brian Gay"/>
    <x v="176"/>
  </r>
  <r>
    <x v="3"/>
    <n v="304"/>
    <s v="No Tie"/>
    <n v="304"/>
    <n v="304"/>
    <s v="Daniel Chopra"/>
    <x v="43"/>
  </r>
  <r>
    <x v="3"/>
    <n v="305"/>
    <s v="No Tie"/>
    <n v="305"/>
    <n v="305"/>
    <s v="Sam Little"/>
    <x v="377"/>
  </r>
  <r>
    <x v="3"/>
    <n v="306"/>
    <s v="No Tie"/>
    <n v="306"/>
    <n v="306"/>
    <s v="Scott Gardiner"/>
    <x v="378"/>
  </r>
  <r>
    <x v="3"/>
    <n v="307"/>
    <s v="No Tie"/>
    <n v="307"/>
    <n v="307"/>
    <s v="Gary Christian"/>
    <x v="163"/>
  </r>
  <r>
    <x v="3"/>
    <n v="307"/>
    <s v="No Tie"/>
    <n v="307"/>
    <n v="307"/>
    <s v="Kris Blanks"/>
    <x v="147"/>
  </r>
  <r>
    <x v="3"/>
    <n v="309"/>
    <s v="No Tie"/>
    <n v="309"/>
    <n v="309"/>
    <s v="Sang-hee Lee"/>
    <x v="379"/>
  </r>
  <r>
    <x v="3"/>
    <n v="310"/>
    <s v="No Tie"/>
    <n v="310"/>
    <n v="310"/>
    <s v="Whee Kim"/>
    <x v="380"/>
  </r>
  <r>
    <x v="3"/>
    <n v="311"/>
    <s v="No Tie"/>
    <n v="311"/>
    <n v="311"/>
    <s v="Patrick Cantlay"/>
    <x v="199"/>
  </r>
  <r>
    <x v="3"/>
    <n v="312"/>
    <s v="No Tie"/>
    <n v="312"/>
    <n v="312"/>
    <s v="Billy Horschel"/>
    <x v="88"/>
  </r>
  <r>
    <x v="3"/>
    <n v="313"/>
    <s v="No Tie"/>
    <n v="313"/>
    <n v="313"/>
    <s v="Tim Herron"/>
    <x v="99"/>
  </r>
  <r>
    <x v="3"/>
    <n v="314"/>
    <s v="No Tie"/>
    <n v="314"/>
    <n v="314"/>
    <s v="Kyung-Nam Kang"/>
    <x v="381"/>
  </r>
  <r>
    <x v="3"/>
    <n v="315"/>
    <s v="No Tie"/>
    <n v="315"/>
    <n v="315"/>
    <s v="Paul Haley II"/>
    <x v="382"/>
  </r>
  <r>
    <x v="3"/>
    <n v="316"/>
    <s v="No Tie"/>
    <n v="316"/>
    <n v="316"/>
    <s v="Ariel Canete"/>
    <x v="383"/>
  </r>
  <r>
    <x v="3"/>
    <n v="317"/>
    <s v="No Tie"/>
    <n v="317"/>
    <n v="317"/>
    <s v="Park Sang-eon"/>
    <x v="384"/>
  </r>
  <r>
    <x v="3"/>
    <n v="318"/>
    <s v="No Tie"/>
    <n v="318"/>
    <n v="318"/>
    <s v="Colt Knost"/>
    <x v="188"/>
  </r>
  <r>
    <x v="3"/>
    <n v="319"/>
    <s v="No Tie"/>
    <n v="319"/>
    <n v="319"/>
    <s v="Stewart Cink"/>
    <x v="108"/>
  </r>
  <r>
    <x v="3"/>
    <n v="320"/>
    <s v="No Tie"/>
    <n v="320"/>
    <n v="320"/>
    <s v="Adam Hadwin"/>
    <x v="385"/>
  </r>
  <r>
    <x v="3"/>
    <n v="321"/>
    <s v="No Tie"/>
    <n v="321"/>
    <n v="321"/>
    <s v="Mardan Mamat"/>
    <x v="386"/>
  </r>
  <r>
    <x v="3"/>
    <n v="322"/>
    <s v="No Tie"/>
    <n v="322"/>
    <n v="322"/>
    <s v="Eddie Pepperell"/>
    <x v="387"/>
  </r>
  <r>
    <x v="3"/>
    <n v="323"/>
    <s v="No Tie"/>
    <n v="323"/>
    <n v="323"/>
    <s v="David Mathis"/>
    <x v="175"/>
  </r>
  <r>
    <x v="3"/>
    <n v="324"/>
    <s v="No Tie"/>
    <n v="324"/>
    <n v="324"/>
    <s v="Peter Whiteford"/>
    <x v="388"/>
  </r>
  <r>
    <x v="3"/>
    <n v="325"/>
    <s v="No Tie"/>
    <n v="325"/>
    <n v="325"/>
    <s v="Gary Stal"/>
    <x v="389"/>
  </r>
  <r>
    <x v="3"/>
    <n v="326"/>
    <s v="No Tie"/>
    <n v="326"/>
    <n v="326"/>
    <s v="Taichi Teshima"/>
    <x v="390"/>
  </r>
  <r>
    <x v="3"/>
    <n v="327"/>
    <s v="No Tie"/>
    <n v="327"/>
    <n v="327"/>
    <s v="Cho Min-jun"/>
    <x v="391"/>
  </r>
  <r>
    <x v="3"/>
    <n v="328"/>
    <s v="No Tie"/>
    <n v="328"/>
    <n v="328"/>
    <s v="Russell Knox"/>
    <x v="131"/>
  </r>
  <r>
    <x v="3"/>
    <n v="329"/>
    <s v="No Tie"/>
    <n v="329"/>
    <n v="329"/>
    <s v="D.J. Trahan"/>
    <x v="66"/>
  </r>
  <r>
    <x v="3"/>
    <n v="330"/>
    <s v="No Tie"/>
    <n v="330"/>
    <n v="330"/>
    <s v="Billy Mayfair"/>
    <x v="122"/>
  </r>
  <r>
    <x v="3"/>
    <n v="331"/>
    <s v="No Tie"/>
    <n v="331"/>
    <n v="331"/>
    <s v="Gary Boyd"/>
    <x v="392"/>
  </r>
  <r>
    <x v="3"/>
    <n v="332"/>
    <s v="No Tie"/>
    <n v="332"/>
    <n v="332"/>
    <s v="David Horsey"/>
    <x v="393"/>
  </r>
  <r>
    <x v="3"/>
    <n v="333"/>
    <s v="No Tie"/>
    <n v="333"/>
    <n v="333"/>
    <s v="Richard Lee"/>
    <x v="134"/>
  </r>
  <r>
    <x v="3"/>
    <n v="334"/>
    <s v="No Tie"/>
    <n v="334"/>
    <n v="334"/>
    <s v="Katsumasa Miyamoto"/>
    <x v="394"/>
  </r>
  <r>
    <x v="3"/>
    <n v="335"/>
    <s v="No Tie"/>
    <n v="335"/>
    <n v="335"/>
    <s v="Alistair Presnell"/>
    <x v="395"/>
  </r>
  <r>
    <x v="3"/>
    <n v="336"/>
    <s v="No Tie"/>
    <n v="336"/>
    <n v="336"/>
    <s v="Graeme Storm"/>
    <x v="396"/>
  </r>
  <r>
    <x v="3"/>
    <n v="337"/>
    <s v="No Tie"/>
    <n v="337"/>
    <n v="337"/>
    <s v="Chris Paisley"/>
    <x v="397"/>
  </r>
  <r>
    <x v="3"/>
    <n v="338"/>
    <s v="No Tie"/>
    <n v="338"/>
    <n v="338"/>
    <s v="James Driscoll"/>
    <x v="77"/>
  </r>
  <r>
    <x v="3"/>
    <n v="339"/>
    <s v="No Tie"/>
    <n v="339"/>
    <n v="339"/>
    <s v="Joong Kyung Mo"/>
    <x v="398"/>
  </r>
  <r>
    <x v="3"/>
    <n v="340"/>
    <s v="No Tie"/>
    <n v="340"/>
    <n v="340"/>
    <s v="Justin Leonard"/>
    <x v="171"/>
  </r>
  <r>
    <x v="3"/>
    <n v="341"/>
    <s v="No Tie"/>
    <n v="341"/>
    <n v="341"/>
    <s v="Chapchai Nirat"/>
    <x v="399"/>
  </r>
  <r>
    <x v="3"/>
    <n v="342"/>
    <s v="No Tie"/>
    <n v="342"/>
    <n v="342"/>
    <s v="Lu Wei-chih"/>
    <x v="400"/>
  </r>
  <r>
    <x v="3"/>
    <n v="343"/>
    <s v="No Tie"/>
    <n v="343"/>
    <n v="343"/>
    <s v="Mikael Lundberg"/>
    <x v="401"/>
  </r>
  <r>
    <x v="3"/>
    <n v="344"/>
    <s v="No Tie"/>
    <n v="344"/>
    <n v="344"/>
    <s v="John Peterson"/>
    <x v="402"/>
  </r>
  <r>
    <x v="3"/>
    <n v="345"/>
    <s v="No Tie"/>
    <n v="345"/>
    <n v="345"/>
    <s v="Allan Versfeld"/>
    <x v="403"/>
  </r>
  <r>
    <x v="3"/>
    <n v="346"/>
    <s v="No Tie"/>
    <n v="346"/>
    <n v="346"/>
    <s v="David Smail"/>
    <x v="404"/>
  </r>
  <r>
    <x v="3"/>
    <n v="347"/>
    <s v="No Tie"/>
    <n v="347"/>
    <n v="347"/>
    <s v="Mikko Korhonen"/>
    <x v="405"/>
  </r>
  <r>
    <x v="3"/>
    <n v="348"/>
    <s v="No Tie"/>
    <n v="348"/>
    <n v="348"/>
    <s v="Scott Brown"/>
    <x v="76"/>
  </r>
  <r>
    <x v="3"/>
    <n v="349"/>
    <s v="No Tie"/>
    <n v="349"/>
    <n v="349"/>
    <s v="Heath Slocum"/>
    <x v="174"/>
  </r>
  <r>
    <x v="3"/>
    <n v="350"/>
    <s v="No Tie"/>
    <n v="350"/>
    <n v="350"/>
    <s v="Bio Kim"/>
    <x v="406"/>
  </r>
  <r>
    <x v="3"/>
    <n v="351"/>
    <s v="No Tie"/>
    <n v="351"/>
    <n v="351"/>
    <s v="Damian McGrane"/>
    <x v="407"/>
  </r>
  <r>
    <x v="3"/>
    <n v="352"/>
    <s v="No Tie"/>
    <n v="352"/>
    <n v="352"/>
    <s v="J.J. Killeen"/>
    <x v="93"/>
  </r>
  <r>
    <x v="3"/>
    <n v="353"/>
    <s v="No Tie"/>
    <n v="353"/>
    <n v="353"/>
    <s v="Nicholas Thompson"/>
    <x v="408"/>
  </r>
  <r>
    <x v="3"/>
    <n v="354"/>
    <s v="No Tie"/>
    <n v="354"/>
    <n v="354"/>
    <s v="Mikko Ilonen"/>
    <x v="409"/>
  </r>
  <r>
    <x v="3"/>
    <n v="355"/>
    <s v="No Tie"/>
    <n v="355"/>
    <n v="355"/>
    <s v="Oliver Bekker"/>
    <x v="410"/>
  </r>
  <r>
    <x v="3"/>
    <n v="356"/>
    <s v="No Tie"/>
    <n v="356"/>
    <n v="356"/>
    <s v="Adilson da Silva"/>
    <x v="411"/>
  </r>
  <r>
    <x v="3"/>
    <n v="357"/>
    <s v="No Tie"/>
    <n v="357"/>
    <n v="357"/>
    <s v="Oliver Fisher"/>
    <x v="412"/>
  </r>
  <r>
    <x v="3"/>
    <n v="358"/>
    <s v="No Tie"/>
    <n v="358"/>
    <n v="358"/>
    <s v="Daniel Popovic"/>
    <x v="413"/>
  </r>
  <r>
    <x v="3"/>
    <n v="359"/>
    <s v="No Tie"/>
    <n v="359"/>
    <n v="359"/>
    <s v="James Busby"/>
    <x v="414"/>
  </r>
  <r>
    <x v="3"/>
    <n v="360"/>
    <s v="No Tie"/>
    <n v="360"/>
    <n v="360"/>
    <s v="Jake Higginbottom"/>
    <x v="415"/>
  </r>
  <r>
    <x v="3"/>
    <n v="361"/>
    <s v="No Tie"/>
    <n v="361"/>
    <n v="361"/>
    <s v="Shunsuke Sonoda"/>
    <x v="416"/>
  </r>
  <r>
    <x v="3"/>
    <n v="362"/>
    <s v="No Tie"/>
    <n v="362"/>
    <n v="362"/>
    <s v="Kiyoshi Miyazato"/>
    <x v="417"/>
  </r>
  <r>
    <x v="3"/>
    <n v="363"/>
    <s v="No Tie"/>
    <n v="363"/>
    <n v="363"/>
    <s v="Seong Ho Lee"/>
    <x v="418"/>
  </r>
  <r>
    <x v="3"/>
    <n v="364"/>
    <s v="No Tie"/>
    <n v="364"/>
    <n v="364"/>
    <s v="Morten Orum Madsen"/>
    <x v="419"/>
  </r>
  <r>
    <x v="3"/>
    <n v="364"/>
    <s v="No Tie"/>
    <n v="364"/>
    <n v="364"/>
    <s v="Rikard Karlberg"/>
    <x v="420"/>
  </r>
  <r>
    <x v="3"/>
    <n v="366"/>
    <s v="No Tie"/>
    <n v="366"/>
    <n v="366"/>
    <s v="Maximilian Kieffer"/>
    <x v="421"/>
  </r>
  <r>
    <x v="3"/>
    <n v="367"/>
    <s v="No Tie"/>
    <n v="367"/>
    <n v="367"/>
    <s v="Mark Brown"/>
    <x v="422"/>
  </r>
  <r>
    <x v="3"/>
    <n v="368"/>
    <s v="No Tie"/>
    <n v="368"/>
    <n v="368"/>
    <s v="Rich Bland"/>
    <x v="423"/>
  </r>
  <r>
    <x v="3"/>
    <n v="369"/>
    <s v="No Tie"/>
    <n v="369"/>
    <n v="369"/>
    <s v="Jaco Ahlers"/>
    <x v="424"/>
  </r>
  <r>
    <x v="3"/>
    <n v="370"/>
    <s v="No Tie"/>
    <n v="370"/>
    <n v="370"/>
    <s v="Camilo Benedetti"/>
    <x v="425"/>
  </r>
  <r>
    <x v="3"/>
    <n v="371"/>
    <s v="No Tie"/>
    <n v="371"/>
    <n v="371"/>
    <s v="Sam Walker"/>
    <x v="426"/>
  </r>
  <r>
    <x v="3"/>
    <n v="372"/>
    <s v="No Tie"/>
    <n v="372"/>
    <n v="372"/>
    <s v="Jeff Maggert"/>
    <x v="140"/>
  </r>
  <r>
    <x v="3"/>
    <n v="373"/>
    <s v="No Tie"/>
    <n v="373"/>
    <n v="373"/>
    <s v="Michael Putnam"/>
    <x v="427"/>
  </r>
  <r>
    <x v="3"/>
    <n v="374"/>
    <s v="No Tie"/>
    <n v="374"/>
    <n v="374"/>
    <s v="Andres Gonzales"/>
    <x v="428"/>
  </r>
  <r>
    <x v="3"/>
    <n v="375"/>
    <s v="No Tie"/>
    <n v="375"/>
    <n v="375"/>
    <s v="Bill Lunde"/>
    <x v="83"/>
  </r>
  <r>
    <x v="3"/>
    <n v="376"/>
    <s v="No Tie"/>
    <n v="376"/>
    <n v="376"/>
    <s v="Mathew Goggin"/>
    <x v="81"/>
  </r>
  <r>
    <x v="3"/>
    <n v="376"/>
    <s v="No Tie"/>
    <n v="376"/>
    <n v="376"/>
    <s v="Stuart Appleby"/>
    <x v="158"/>
  </r>
  <r>
    <x v="3"/>
    <n v="378"/>
    <s v="No Tie"/>
    <n v="378"/>
    <n v="378"/>
    <s v="Pelle Edberg"/>
    <x v="429"/>
  </r>
  <r>
    <x v="3"/>
    <n v="379"/>
    <s v="No Tie"/>
    <n v="379"/>
    <n v="379"/>
    <s v="Philip Archer"/>
    <x v="430"/>
  </r>
  <r>
    <x v="3"/>
    <n v="380"/>
    <s v="No Tie"/>
    <n v="380"/>
    <n v="380"/>
    <s v="Angelo Que"/>
    <x v="431"/>
  </r>
  <r>
    <x v="3"/>
    <n v="381"/>
    <s v="No Tie"/>
    <n v="381"/>
    <n v="381"/>
    <s v="Scott Henry"/>
    <x v="432"/>
  </r>
  <r>
    <x v="3"/>
    <n v="382"/>
    <s v="No Tie"/>
    <n v="382"/>
    <n v="382"/>
    <s v="Andrea Pavan"/>
    <x v="433"/>
  </r>
  <r>
    <x v="3"/>
    <n v="383"/>
    <s v="No Tie"/>
    <n v="383"/>
    <n v="383"/>
    <s v="Berry Henson"/>
    <x v="434"/>
  </r>
  <r>
    <x v="3"/>
    <n v="384"/>
    <s v="No Tie"/>
    <n v="384"/>
    <n v="384"/>
    <s v="Peter Uihlein"/>
    <x v="435"/>
  </r>
  <r>
    <x v="3"/>
    <n v="385"/>
    <s v="No Tie"/>
    <n v="385"/>
    <n v="385"/>
    <s v="Jarrod Lyle"/>
    <x v="436"/>
  </r>
  <r>
    <x v="3"/>
    <n v="386"/>
    <s v="No Tie"/>
    <n v="386"/>
    <n v="386"/>
    <s v="Rhys Davies"/>
    <x v="437"/>
  </r>
  <r>
    <x v="3"/>
    <n v="387"/>
    <s v="No Tie"/>
    <n v="387"/>
    <n v="387"/>
    <s v="Billy Hurley III"/>
    <x v="184"/>
  </r>
  <r>
    <x v="3"/>
    <n v="387"/>
    <s v="No Tie"/>
    <n v="387"/>
    <n v="387"/>
    <s v="Kim Dae-sub"/>
    <x v="438"/>
  </r>
  <r>
    <x v="3"/>
    <n v="389"/>
    <s v="No Tie"/>
    <n v="389"/>
    <n v="389"/>
    <s v="Mark Tullo"/>
    <x v="439"/>
  </r>
  <r>
    <x v="3"/>
    <n v="390"/>
    <s v="No Tie"/>
    <n v="390"/>
    <n v="390"/>
    <s v="Scott Barr"/>
    <x v="440"/>
  </r>
  <r>
    <x v="3"/>
    <n v="391"/>
    <s v="No Tie"/>
    <n v="391"/>
    <n v="391"/>
    <s v="Lee Williams"/>
    <x v="441"/>
  </r>
  <r>
    <x v="3"/>
    <n v="392"/>
    <s v="No Tie"/>
    <n v="392"/>
    <n v="392"/>
    <s v="Marco Crespi"/>
    <x v="442"/>
  </r>
  <r>
    <x v="3"/>
    <n v="393"/>
    <s v="No Tie"/>
    <n v="393"/>
    <n v="393"/>
    <s v="Masahiro Kawamura"/>
    <x v="443"/>
  </r>
  <r>
    <x v="3"/>
    <n v="394"/>
    <s v="No Tie"/>
    <n v="394"/>
    <n v="394"/>
    <s v="Andy Sullivan"/>
    <x v="444"/>
  </r>
  <r>
    <x v="3"/>
    <n v="395"/>
    <s v="No Tie"/>
    <n v="395"/>
    <n v="395"/>
    <s v="Javier Colomo"/>
    <x v="445"/>
  </r>
  <r>
    <x v="3"/>
    <n v="396"/>
    <s v="No Tie"/>
    <n v="396"/>
    <n v="396"/>
    <s v="Bjorn Akesson"/>
    <x v="446"/>
  </r>
  <r>
    <x v="3"/>
    <n v="397"/>
    <s v="No Tie"/>
    <n v="397"/>
    <n v="397"/>
    <s v="Jorge Campillo"/>
    <x v="447"/>
  </r>
  <r>
    <x v="3"/>
    <n v="398"/>
    <s v="No Tie"/>
    <n v="398"/>
    <n v="398"/>
    <s v="Ignacio Garrido"/>
    <x v="448"/>
  </r>
  <r>
    <x v="3"/>
    <n v="399"/>
    <s v="No Tie"/>
    <n v="399"/>
    <n v="399"/>
    <s v="Jose Manuel Lara"/>
    <x v="449"/>
  </r>
  <r>
    <x v="3"/>
    <n v="400"/>
    <s v="No Tie"/>
    <n v="400"/>
    <n v="400"/>
    <s v="Scott Verplank"/>
    <x v="202"/>
  </r>
  <r>
    <x v="3"/>
    <n v="401"/>
    <s v="No Tie"/>
    <n v="401"/>
    <n v="401"/>
    <s v="Robert-Jan Derksen"/>
    <x v="450"/>
  </r>
  <r>
    <x v="3"/>
    <n v="402"/>
    <s v="No Tie"/>
    <n v="402"/>
    <n v="402"/>
    <s v="Koichiro Kawano"/>
    <x v="451"/>
  </r>
  <r>
    <x v="3"/>
    <n v="403"/>
    <s v="No Tie"/>
    <n v="403"/>
    <n v="403"/>
    <s v="Benjamin Fox"/>
    <x v="452"/>
  </r>
  <r>
    <x v="3"/>
    <n v="404"/>
    <s v="No Tie"/>
    <n v="404"/>
    <n v="404"/>
    <s v="Robert Coles"/>
    <x v="453"/>
  </r>
  <r>
    <x v="3"/>
    <n v="405"/>
    <s v="No Tie"/>
    <n v="405"/>
    <n v="405"/>
    <s v="Tyrone Van Aswegen"/>
    <x v="454"/>
  </r>
  <r>
    <x v="3"/>
    <n v="406"/>
    <s v="No Tie"/>
    <n v="406"/>
    <n v="406"/>
    <s v="Emiliano Grillo"/>
    <x v="455"/>
  </r>
  <r>
    <x v="3"/>
    <n v="407"/>
    <s v="No Tie"/>
    <n v="407"/>
    <n v="407"/>
    <s v="Aaron Watkins"/>
    <x v="456"/>
  </r>
  <r>
    <x v="3"/>
    <n v="408"/>
    <s v="No Tie"/>
    <n v="408"/>
    <n v="408"/>
    <s v="Tjaart van der Walt"/>
    <x v="457"/>
  </r>
  <r>
    <x v="3"/>
    <n v="409"/>
    <s v="No Tie"/>
    <n v="409"/>
    <n v="409"/>
    <s v="Craig Lee"/>
    <x v="458"/>
  </r>
  <r>
    <x v="3"/>
    <n v="410"/>
    <s v="No Tie"/>
    <n v="410"/>
    <n v="410"/>
    <s v="Daniel Brooks"/>
    <x v="459"/>
  </r>
  <r>
    <x v="3"/>
    <n v="411"/>
    <s v="No Tie"/>
    <n v="411"/>
    <n v="411"/>
    <s v="Alexandre Rocha"/>
    <x v="146"/>
  </r>
  <r>
    <x v="3"/>
    <n v="412"/>
    <s v="No Tie"/>
    <n v="412"/>
    <n v="412"/>
    <s v="Oscar Fraustro"/>
    <x v="460"/>
  </r>
  <r>
    <x v="3"/>
    <n v="413"/>
    <s v="No Tie"/>
    <n v="413"/>
    <n v="413"/>
    <s v="Chawalit Plaphol"/>
    <x v="461"/>
  </r>
  <r>
    <x v="3"/>
    <n v="414"/>
    <s v="No Tie"/>
    <n v="414"/>
    <n v="414"/>
    <s v="Dawie van der Walt"/>
    <x v="462"/>
  </r>
  <r>
    <x v="3"/>
    <n v="415"/>
    <s v="No Tie"/>
    <n v="415"/>
    <n v="415"/>
    <s v="Benjamin Hebert"/>
    <x v="463"/>
  </r>
  <r>
    <x v="3"/>
    <n v="416"/>
    <s v="No Tie"/>
    <n v="416"/>
    <n v="416"/>
    <s v="Seuk-hyun Baek"/>
    <x v="464"/>
  </r>
  <r>
    <x v="3"/>
    <n v="417"/>
    <s v="No Tie"/>
    <n v="417"/>
    <n v="417"/>
    <s v="Daisuke Maruyama"/>
    <x v="465"/>
  </r>
  <r>
    <x v="3"/>
    <n v="418"/>
    <s v="No Tie"/>
    <n v="418"/>
    <n v="418"/>
    <s v="Jim Herman"/>
    <x v="466"/>
  </r>
  <r>
    <x v="3"/>
    <n v="419"/>
    <s v="No Tie"/>
    <n v="419"/>
    <n v="419"/>
    <s v="Tim Sluiter"/>
    <x v="467"/>
  </r>
  <r>
    <x v="3"/>
    <n v="420"/>
    <s v="No Tie"/>
    <n v="420"/>
    <n v="420"/>
    <s v="Steven Conran"/>
    <x v="468"/>
  </r>
  <r>
    <x v="3"/>
    <n v="421"/>
    <s v="No Tie"/>
    <n v="421"/>
    <n v="421"/>
    <s v="Doug LaBelle II"/>
    <x v="469"/>
  </r>
  <r>
    <x v="3"/>
    <n v="422"/>
    <s v="No Tie"/>
    <n v="422"/>
    <n v="422"/>
    <s v="Chris Lloyd"/>
    <x v="470"/>
  </r>
  <r>
    <x v="3"/>
    <n v="423"/>
    <s v="No Tie"/>
    <n v="423"/>
    <n v="423"/>
    <s v="Chris Wilson"/>
    <x v="471"/>
  </r>
  <r>
    <x v="3"/>
    <n v="424"/>
    <s v="No Tie"/>
    <n v="424"/>
    <n v="424"/>
    <s v="Christian Nilsson"/>
    <x v="472"/>
  </r>
  <r>
    <x v="3"/>
    <n v="425"/>
    <s v="No Tie"/>
    <n v="425"/>
    <n v="425"/>
    <s v="Yui Ueda"/>
    <x v="473"/>
  </r>
  <r>
    <x v="3"/>
    <n v="426"/>
    <s v="No Tie"/>
    <n v="426"/>
    <n v="426"/>
    <s v="Shaun Norris"/>
    <x v="474"/>
  </r>
  <r>
    <x v="3"/>
    <n v="427"/>
    <s v="No Tie"/>
    <n v="427"/>
    <n v="427"/>
    <s v="Yoshinobu Tsukada"/>
    <x v="475"/>
  </r>
  <r>
    <x v="3"/>
    <n v="428"/>
    <s v="No Tie"/>
    <n v="428"/>
    <n v="428"/>
    <s v="Jean Baptiste Gonnet"/>
    <x v="476"/>
  </r>
  <r>
    <x v="3"/>
    <n v="429"/>
    <s v="No Tie"/>
    <n v="429"/>
    <n v="429"/>
    <s v="Yasuharu Imano"/>
    <x v="477"/>
  </r>
  <r>
    <x v="3"/>
    <n v="430"/>
    <s v="No Tie"/>
    <n v="430"/>
    <n v="430"/>
    <s v="Chris DiMarco"/>
    <x v="187"/>
  </r>
  <r>
    <x v="3"/>
    <n v="431"/>
    <s v="No Tie"/>
    <n v="431"/>
    <n v="431"/>
    <s v="Jose Maria Olazabal"/>
    <x v="215"/>
  </r>
  <r>
    <x v="3"/>
    <n v="432"/>
    <s v="No Tie"/>
    <n v="432"/>
    <n v="432"/>
    <s v="Tano Goya"/>
    <x v="478"/>
  </r>
  <r>
    <x v="3"/>
    <n v="433"/>
    <s v="No Tie"/>
    <n v="433"/>
    <n v="433"/>
    <s v="Hiroo Kawai"/>
    <x v="479"/>
  </r>
  <r>
    <x v="3"/>
    <n v="434"/>
    <s v="No Tie"/>
    <n v="434"/>
    <n v="434"/>
    <s v="Joe Durant"/>
    <x v="480"/>
  </r>
  <r>
    <x v="3"/>
    <n v="435"/>
    <s v="No Tie"/>
    <n v="435"/>
    <n v="435"/>
    <s v="James Kingston"/>
    <x v="481"/>
  </r>
  <r>
    <x v="3"/>
    <n v="436"/>
    <s v="No Tie"/>
    <n v="436"/>
    <n v="436"/>
    <s v="Brooks Koepka"/>
    <x v="482"/>
  </r>
  <r>
    <x v="3"/>
    <n v="437"/>
    <s v="No Tie"/>
    <n v="437"/>
    <n v="437"/>
    <s v="Cliff Kresge"/>
    <x v="483"/>
  </r>
  <r>
    <x v="3"/>
    <n v="438"/>
    <s v="No Tie"/>
    <n v="438"/>
    <n v="438"/>
    <s v="Clodomiro Carranza"/>
    <x v="484"/>
  </r>
  <r>
    <x v="3"/>
    <n v="439"/>
    <s v="No Tie"/>
    <n v="439"/>
    <n v="439"/>
    <s v="Himmat Rai"/>
    <x v="485"/>
  </r>
  <r>
    <x v="3"/>
    <n v="440"/>
    <s v="No Tie"/>
    <n v="440"/>
    <n v="440"/>
    <s v="Paul Goydos"/>
    <x v="486"/>
  </r>
  <r>
    <x v="3"/>
    <n v="441"/>
    <s v="No Tie"/>
    <n v="441"/>
    <n v="441"/>
    <s v="Azuma Yano"/>
    <x v="487"/>
  </r>
  <r>
    <x v="3"/>
    <n v="442"/>
    <s v="No Tie"/>
    <n v="442"/>
    <n v="442"/>
    <s v="Alex Haindl"/>
    <x v="488"/>
  </r>
  <r>
    <x v="3"/>
    <n v="443"/>
    <s v="No Tie"/>
    <n v="443"/>
    <n v="443"/>
    <s v="Kyle Reifers"/>
    <x v="91"/>
  </r>
  <r>
    <x v="3"/>
    <n v="444"/>
    <s v="No Tie"/>
    <n v="444"/>
    <n v="444"/>
    <s v="Hudson Swafford"/>
    <x v="489"/>
  </r>
  <r>
    <x v="3"/>
    <n v="445"/>
    <s v="No Tie"/>
    <n v="445"/>
    <n v="445"/>
    <s v="Fred Couples"/>
    <x v="192"/>
  </r>
  <r>
    <x v="3"/>
    <n v="446"/>
    <s v="No Tie"/>
    <n v="446"/>
    <n v="446"/>
    <s v="B.J. Staten"/>
    <x v="490"/>
  </r>
  <r>
    <x v="3"/>
    <n v="447"/>
    <s v="No Tie"/>
    <n v="447"/>
    <n v="447"/>
    <s v="Tom Pernice Jr."/>
    <x v="186"/>
  </r>
  <r>
    <x v="3"/>
    <n v="448"/>
    <s v="No Tie"/>
    <n v="448"/>
    <n v="448"/>
    <s v="Nick Flanagan"/>
    <x v="491"/>
  </r>
  <r>
    <x v="3"/>
    <n v="449"/>
    <s v="No Tie"/>
    <n v="449"/>
    <n v="449"/>
    <s v="Chan Yih-shin"/>
    <x v="492"/>
  </r>
  <r>
    <x v="3"/>
    <n v="450"/>
    <s v="No Tie"/>
    <n v="450"/>
    <n v="450"/>
    <s v="Raymond Russell"/>
    <x v="493"/>
  </r>
  <r>
    <x v="3"/>
    <n v="451"/>
    <s v="No Tie"/>
    <n v="451"/>
    <n v="451"/>
    <s v="Erik Compton"/>
    <x v="32"/>
  </r>
  <r>
    <x v="3"/>
    <n v="452"/>
    <s v="No Tie"/>
    <n v="452"/>
    <n v="452"/>
    <s v="Peter Wilson"/>
    <x v="494"/>
  </r>
  <r>
    <x v="3"/>
    <n v="453"/>
    <s v="No Tie"/>
    <n v="453"/>
    <n v="453"/>
    <s v="Tim Petrovic"/>
    <x v="495"/>
  </r>
  <r>
    <x v="3"/>
    <n v="454"/>
    <s v="No Tie"/>
    <n v="454"/>
    <n v="454"/>
    <s v="SSP Chawrasia"/>
    <x v="496"/>
  </r>
  <r>
    <x v="3"/>
    <n v="454"/>
    <s v="No Tie"/>
    <n v="454"/>
    <n v="454"/>
    <s v="Sung Kang"/>
    <x v="132"/>
  </r>
  <r>
    <x v="3"/>
    <n v="456"/>
    <s v="No Tie"/>
    <n v="456"/>
    <n v="456"/>
    <s v="Masatsugo Morofuji"/>
    <x v="497"/>
  </r>
  <r>
    <x v="3"/>
    <n v="457"/>
    <s v="No Tie"/>
    <n v="457"/>
    <n v="457"/>
    <s v="Chris Couch"/>
    <x v="53"/>
  </r>
  <r>
    <x v="3"/>
    <n v="458"/>
    <s v="No Tie"/>
    <n v="458"/>
    <n v="458"/>
    <s v="Akio Sadakata"/>
    <x v="498"/>
  </r>
  <r>
    <x v="3"/>
    <n v="459"/>
    <s v="No Tie"/>
    <n v="459"/>
    <n v="459"/>
    <s v="Matt Jones"/>
    <x v="55"/>
  </r>
  <r>
    <x v="3"/>
    <n v="460"/>
    <s v="No Tie"/>
    <n v="460"/>
    <n v="460"/>
    <s v="Brian Stuard"/>
    <x v="499"/>
  </r>
  <r>
    <x v="3"/>
    <n v="461"/>
    <s v="No Tie"/>
    <n v="461"/>
    <n v="461"/>
    <s v="Steve Marino"/>
    <x v="500"/>
  </r>
  <r>
    <x v="3"/>
    <n v="462"/>
    <s v="No Tie"/>
    <n v="462"/>
    <n v="462"/>
    <s v="Matt Weibring"/>
    <x v="501"/>
  </r>
  <r>
    <x v="3"/>
    <n v="463"/>
    <s v="No Tie"/>
    <n v="463"/>
    <n v="463"/>
    <s v="Adam Crawford"/>
    <x v="502"/>
  </r>
  <r>
    <x v="3"/>
    <n v="463"/>
    <s v="No Tie"/>
    <n v="463"/>
    <n v="463"/>
    <s v="Brice Garnett"/>
    <x v="503"/>
  </r>
  <r>
    <x v="3"/>
    <n v="465"/>
    <s v="No Tie"/>
    <n v="465"/>
    <n v="465"/>
    <s v="Mark Anderson"/>
    <x v="42"/>
  </r>
  <r>
    <x v="3"/>
    <n v="466"/>
    <s v="No Tie"/>
    <n v="466"/>
    <n v="466"/>
    <s v="Roland Thatcher"/>
    <x v="103"/>
  </r>
  <r>
    <x v="3"/>
    <n v="467"/>
    <s v="No Tie"/>
    <n v="467"/>
    <n v="467"/>
    <s v="Takashi Kanemoto"/>
    <x v="504"/>
  </r>
  <r>
    <x v="3"/>
    <n v="468"/>
    <s v="No Tie"/>
    <n v="468"/>
    <n v="468"/>
    <s v="Seve Benson"/>
    <x v="505"/>
  </r>
  <r>
    <x v="3"/>
    <n v="469"/>
    <s v="No Tie"/>
    <n v="469"/>
    <n v="469"/>
    <s v="George Murray"/>
    <x v="506"/>
  </r>
  <r>
    <x v="3"/>
    <n v="470"/>
    <s v="No Tie"/>
    <n v="470"/>
    <n v="470"/>
    <s v="Simon Khan"/>
    <x v="507"/>
  </r>
  <r>
    <x v="3"/>
    <n v="471"/>
    <s v="No Tie"/>
    <n v="471"/>
    <n v="471"/>
    <s v="Bobby Gates"/>
    <x v="20"/>
  </r>
  <r>
    <x v="3"/>
    <n v="471"/>
    <s v="No Tie"/>
    <n v="471"/>
    <n v="471"/>
    <s v="Christiaan Basson"/>
    <x v="508"/>
  </r>
  <r>
    <x v="3"/>
    <n v="473"/>
    <s v="No Tie"/>
    <n v="473"/>
    <n v="473"/>
    <s v="Lee Janzen"/>
    <x v="509"/>
  </r>
  <r>
    <x v="3"/>
    <n v="474"/>
    <s v="No Tie"/>
    <n v="474"/>
    <n v="474"/>
    <s v="Desvonde Botes"/>
    <x v="510"/>
  </r>
  <r>
    <x v="3"/>
    <n v="475"/>
    <s v="No Tie"/>
    <n v="475"/>
    <n v="475"/>
    <s v="Merrick Bremner"/>
    <x v="511"/>
  </r>
  <r>
    <x v="3"/>
    <n v="476"/>
    <s v="No Tie"/>
    <n v="476"/>
    <n v="476"/>
    <s v="Chinnarat Phadungsil"/>
    <x v="512"/>
  </r>
  <r>
    <x v="3"/>
    <n v="476"/>
    <s v="No Tie"/>
    <n v="476"/>
    <n v="476"/>
    <s v="Matthew Griffin"/>
    <x v="513"/>
  </r>
  <r>
    <x v="3"/>
    <n v="478"/>
    <s v="No Tie"/>
    <n v="478"/>
    <n v="478"/>
    <s v="Phillip Price"/>
    <x v="514"/>
  </r>
  <r>
    <x v="3"/>
    <n v="479"/>
    <s v="No Tie"/>
    <n v="479"/>
    <n v="479"/>
    <s v="Jang Dong-Kyu"/>
    <x v="515"/>
  </r>
  <r>
    <x v="3"/>
    <n v="480"/>
    <s v="No Tie"/>
    <n v="480"/>
    <n v="480"/>
    <s v="Alex Aragon"/>
    <x v="516"/>
  </r>
  <r>
    <x v="3"/>
    <n v="481"/>
    <s v="No Tie"/>
    <n v="481"/>
    <n v="481"/>
    <s v="Che-huang Tsai"/>
    <x v="517"/>
  </r>
  <r>
    <x v="3"/>
    <n v="482"/>
    <s v="No Tie"/>
    <n v="482"/>
    <n v="482"/>
    <s v="Oliver Wilson"/>
    <x v="518"/>
  </r>
  <r>
    <x v="3"/>
    <n v="483"/>
    <s v="No Tie"/>
    <n v="483"/>
    <n v="483"/>
    <s v="Andrew Svoboda"/>
    <x v="519"/>
  </r>
  <r>
    <x v="3"/>
    <n v="484"/>
    <s v="No Tie"/>
    <n v="484"/>
    <n v="484"/>
    <s v="Yoshikazu Haku"/>
    <x v="520"/>
  </r>
  <r>
    <x v="3"/>
    <n v="485"/>
    <s v="No Tie"/>
    <n v="485"/>
    <n v="485"/>
    <s v="Aaron Goldberg"/>
    <x v="521"/>
  </r>
  <r>
    <x v="3"/>
    <n v="485"/>
    <s v="No Tie"/>
    <n v="485"/>
    <n v="485"/>
    <s v="Sushi Ishigaki"/>
    <x v="522"/>
  </r>
  <r>
    <x v="3"/>
    <n v="487"/>
    <s v="No Tie"/>
    <n v="487"/>
    <n v="487"/>
    <s v="Roope Kakko"/>
    <x v="523"/>
  </r>
  <r>
    <x v="3"/>
    <n v="488"/>
    <s v="No Tie"/>
    <n v="488"/>
    <n v="488"/>
    <s v="Daniel Alfredo Vancsik"/>
    <x v="524"/>
  </r>
  <r>
    <x v="3"/>
    <n v="489"/>
    <s v="No Tie"/>
    <n v="489"/>
    <n v="489"/>
    <s v="Duffy Waldorf"/>
    <x v="525"/>
  </r>
  <r>
    <x v="3"/>
    <n v="490"/>
    <s v="No Tie"/>
    <n v="490"/>
    <n v="490"/>
    <s v="Jason Knutzon"/>
    <x v="526"/>
  </r>
  <r>
    <x v="3"/>
    <n v="491"/>
    <s v="No Tie"/>
    <n v="491"/>
    <n v="491"/>
    <s v="Edward Loar"/>
    <x v="44"/>
  </r>
  <r>
    <x v="3"/>
    <n v="492"/>
    <s v="No Tie"/>
    <n v="492"/>
    <n v="492"/>
    <s v="Gary Orr"/>
    <x v="527"/>
  </r>
  <r>
    <x v="3"/>
    <n v="493"/>
    <s v="No Tie"/>
    <n v="493"/>
    <n v="493"/>
    <s v="Alex Cejka"/>
    <x v="528"/>
  </r>
  <r>
    <x v="3"/>
    <n v="494"/>
    <s v="No Tie"/>
    <n v="494"/>
    <n v="494"/>
    <s v="Miguel Angel Carballo"/>
    <x v="97"/>
  </r>
  <r>
    <x v="3"/>
    <n v="495"/>
    <s v="No Tie"/>
    <n v="495"/>
    <n v="495"/>
    <s v="Carlos Del Moral"/>
    <x v="529"/>
  </r>
  <r>
    <x v="3"/>
    <n v="496"/>
    <s v="No Tie"/>
    <n v="496"/>
    <n v="496"/>
    <s v="Bradley Dredge"/>
    <x v="530"/>
  </r>
  <r>
    <x v="3"/>
    <n v="497"/>
    <s v="No Tie"/>
    <n v="497"/>
    <n v="497"/>
    <s v="Gareth Paddison"/>
    <x v="531"/>
  </r>
  <r>
    <x v="3"/>
    <n v="498"/>
    <s v="No Tie"/>
    <n v="498"/>
    <n v="498"/>
    <s v="Sihwan Kim"/>
    <x v="532"/>
  </r>
  <r>
    <x v="3"/>
    <n v="499"/>
    <s v="No Tie"/>
    <n v="499"/>
    <n v="499"/>
    <s v="Kenneth Ferrie"/>
    <x v="533"/>
  </r>
  <r>
    <x v="3"/>
    <n v="500"/>
    <s v="No Tie"/>
    <n v="500"/>
    <n v="500"/>
    <s v="Kevin Kisner"/>
    <x v="115"/>
  </r>
  <r>
    <x v="3"/>
    <n v="501"/>
    <s v="No Tie"/>
    <n v="501"/>
    <n v="501"/>
    <s v="Alastair Forsyth"/>
    <x v="534"/>
  </r>
  <r>
    <x v="3"/>
    <n v="502"/>
    <s v="No Tie"/>
    <n v="502"/>
    <n v="502"/>
    <s v="Andrew Marshall"/>
    <x v="535"/>
  </r>
  <r>
    <x v="3"/>
    <n v="503"/>
    <s v="No Tie"/>
    <n v="503"/>
    <n v="503"/>
    <s v="Briny Baird"/>
    <x v="536"/>
  </r>
  <r>
    <x v="3"/>
    <n v="504"/>
    <s v="No Tie"/>
    <n v="504"/>
    <n v="504"/>
    <s v="Peter Tomasulo"/>
    <x v="537"/>
  </r>
  <r>
    <x v="3"/>
    <n v="505"/>
    <s v="No Tie"/>
    <n v="505"/>
    <n v="505"/>
    <s v="Wil Besseling"/>
    <x v="538"/>
  </r>
  <r>
    <x v="3"/>
    <n v="506"/>
    <s v="No Tie"/>
    <n v="506"/>
    <n v="506"/>
    <s v="Woody Austin"/>
    <x v="539"/>
  </r>
  <r>
    <x v="3"/>
    <n v="507"/>
    <s v="No Tie"/>
    <n v="507"/>
    <n v="507"/>
    <s v="Norio Shinozaki"/>
    <x v="540"/>
  </r>
  <r>
    <x v="3"/>
    <n v="508"/>
    <s v="No Tie"/>
    <n v="508"/>
    <n v="508"/>
    <s v="Ruan de Smidt"/>
    <x v="541"/>
  </r>
  <r>
    <x v="3"/>
    <n v="509"/>
    <s v="No Tie"/>
    <n v="509"/>
    <n v="509"/>
    <s v="Michael Lorenzo-Vera"/>
    <x v="542"/>
  </r>
  <r>
    <x v="3"/>
    <n v="510"/>
    <s v="No Tie"/>
    <n v="510"/>
    <n v="510"/>
    <s v="Paul Claxton"/>
    <x v="543"/>
  </r>
  <r>
    <x v="3"/>
    <n v="510"/>
    <s v="No Tie"/>
    <n v="510"/>
    <n v="510"/>
    <s v="Vaughn Groenewald"/>
    <x v="544"/>
  </r>
  <r>
    <x v="3"/>
    <n v="512"/>
    <s v="No Tie"/>
    <n v="512"/>
    <n v="512"/>
    <s v="Gavin Coles"/>
    <x v="189"/>
  </r>
  <r>
    <x v="3"/>
    <n v="513"/>
    <s v="No Tie"/>
    <n v="513"/>
    <n v="513"/>
    <s v="Kaname Yokoo"/>
    <x v="545"/>
  </r>
  <r>
    <x v="3"/>
    <n v="514"/>
    <s v="No Tie"/>
    <n v="514"/>
    <n v="514"/>
    <s v="James Nitties"/>
    <x v="546"/>
  </r>
  <r>
    <x v="3"/>
    <n v="515"/>
    <s v="No Tie"/>
    <n v="515"/>
    <n v="515"/>
    <s v="Chris Riley"/>
    <x v="547"/>
  </r>
  <r>
    <x v="3"/>
    <n v="516"/>
    <s v="No Tie"/>
    <n v="516"/>
    <n v="516"/>
    <s v="Aaron Townsend"/>
    <x v="548"/>
  </r>
  <r>
    <x v="3"/>
    <n v="517"/>
    <s v="No Tie"/>
    <n v="517"/>
    <n v="517"/>
    <s v="Divan van den Heever"/>
    <x v="549"/>
  </r>
  <r>
    <x v="3"/>
    <n v="518"/>
    <s v="No Tie"/>
    <n v="518"/>
    <n v="518"/>
    <s v="Hyun Bin Park"/>
    <x v="550"/>
  </r>
  <r>
    <x v="3"/>
    <n v="519"/>
    <s v="No Tie"/>
    <n v="519"/>
    <n v="519"/>
    <s v="Richard McEvoy"/>
    <x v="551"/>
  </r>
  <r>
    <x v="3"/>
    <n v="520"/>
    <s v="No Tie"/>
    <n v="520"/>
    <n v="520"/>
    <s v="Jose-Filipe Lima"/>
    <x v="552"/>
  </r>
  <r>
    <x v="3"/>
    <n v="521"/>
    <s v="No Tie"/>
    <n v="521"/>
    <n v="521"/>
    <s v="Richard Scott"/>
    <x v="553"/>
  </r>
  <r>
    <x v="3"/>
    <n v="522"/>
    <s v="No Tie"/>
    <n v="522"/>
    <n v="522"/>
    <s v="Vaughn Taylor"/>
    <x v="128"/>
  </r>
  <r>
    <x v="3"/>
    <n v="523"/>
    <s v="No Tie"/>
    <n v="523"/>
    <n v="523"/>
    <s v="Soren Hansen"/>
    <x v="554"/>
  </r>
  <r>
    <x v="3"/>
    <n v="524"/>
    <s v="No Tie"/>
    <n v="524"/>
    <n v="524"/>
    <s v="Lee In-woo"/>
    <x v="555"/>
  </r>
  <r>
    <x v="3"/>
    <n v="525"/>
    <s v="No Tie"/>
    <n v="525"/>
    <n v="525"/>
    <s v="Jamie Elson"/>
    <x v="556"/>
  </r>
  <r>
    <x v="3"/>
    <n v="526"/>
    <s v="No Tie"/>
    <n v="526"/>
    <n v="526"/>
    <s v="Colin Montgomerie"/>
    <x v="557"/>
  </r>
  <r>
    <x v="3"/>
    <n v="527"/>
    <s v="No Tie"/>
    <n v="527"/>
    <n v="527"/>
    <s v="Panuphol Pittayarat"/>
    <x v="558"/>
  </r>
  <r>
    <x v="3"/>
    <n v="527"/>
    <s v="No Tie"/>
    <n v="527"/>
    <n v="527"/>
    <s v="Simon Thornton"/>
    <x v="559"/>
  </r>
  <r>
    <x v="3"/>
    <n v="529"/>
    <s v="No Tie"/>
    <n v="529"/>
    <n v="529"/>
    <s v="Skip Kendall"/>
    <x v="560"/>
  </r>
  <r>
    <x v="3"/>
    <n v="530"/>
    <s v="No Tie"/>
    <n v="530"/>
    <n v="530"/>
    <s v="Andrew Johnston"/>
    <x v="561"/>
  </r>
  <r>
    <x v="3"/>
    <n v="531"/>
    <s v="No Tie"/>
    <n v="531"/>
    <n v="531"/>
    <s v="Philip Pettitt, Jr."/>
    <x v="562"/>
  </r>
  <r>
    <x v="3"/>
    <n v="532"/>
    <s v="No Tie"/>
    <n v="532"/>
    <n v="532"/>
    <s v="Nathan Green"/>
    <x v="153"/>
  </r>
  <r>
    <x v="3"/>
    <n v="533"/>
    <s v="No Tie"/>
    <n v="533"/>
    <n v="533"/>
    <s v="Choi Ho-sung"/>
    <x v="563"/>
  </r>
  <r>
    <x v="3"/>
    <n v="533"/>
    <s v="No Tie"/>
    <n v="533"/>
    <n v="533"/>
    <s v="Julien Brun"/>
    <x v="564"/>
  </r>
  <r>
    <x v="3"/>
    <n v="535"/>
    <s v="No Tie"/>
    <n v="535"/>
    <n v="535"/>
    <s v="Jinho Choi"/>
    <x v="565"/>
  </r>
  <r>
    <x v="3"/>
    <n v="536"/>
    <s v="No Tie"/>
    <n v="536"/>
    <n v="536"/>
    <s v="David Gleeson"/>
    <x v="566"/>
  </r>
  <r>
    <x v="3"/>
    <n v="537"/>
    <s v="No Tie"/>
    <n v="537"/>
    <n v="537"/>
    <s v="Steve Wheatcroft"/>
    <x v="120"/>
  </r>
  <r>
    <x v="3"/>
    <n v="538"/>
    <s v="No Tie"/>
    <n v="538"/>
    <n v="538"/>
    <s v="Sam Saunders"/>
    <x v="567"/>
  </r>
  <r>
    <x v="3"/>
    <n v="539"/>
    <s v="No Tie"/>
    <n v="539"/>
    <n v="539"/>
    <s v="Tommy Cocha"/>
    <x v="568"/>
  </r>
  <r>
    <x v="3"/>
    <n v="540"/>
    <s v="No Tie"/>
    <n v="540"/>
    <n v="540"/>
    <s v="Darren Beck"/>
    <x v="569"/>
  </r>
  <r>
    <x v="3"/>
    <n v="541"/>
    <s v="No Tie"/>
    <n v="541"/>
    <n v="541"/>
    <s v="Lloyd Saltman"/>
    <x v="570"/>
  </r>
  <r>
    <x v="3"/>
    <n v="542"/>
    <s v="No Tie"/>
    <n v="542"/>
    <n v="542"/>
    <s v="Inn Choon Hwang"/>
    <x v="571"/>
  </r>
  <r>
    <x v="3"/>
    <n v="543"/>
    <s v="No Tie"/>
    <n v="543"/>
    <n v="543"/>
    <s v="S.S. Hong"/>
    <x v="572"/>
  </r>
  <r>
    <x v="3"/>
    <n v="544"/>
    <s v="No Tie"/>
    <n v="544"/>
    <n v="544"/>
    <s v="Eugene Wong"/>
    <x v="573"/>
  </r>
  <r>
    <x v="3"/>
    <n v="545"/>
    <s v="No Tie"/>
    <n v="545"/>
    <n v="545"/>
    <s v="Ashley Hall"/>
    <x v="574"/>
  </r>
  <r>
    <x v="3"/>
    <n v="546"/>
    <s v="No Tie"/>
    <n v="546"/>
    <n v="546"/>
    <s v="Jae-bum Park"/>
    <x v="575"/>
  </r>
  <r>
    <x v="3"/>
    <n v="547"/>
    <s v="No Tie"/>
    <n v="547"/>
    <n v="547"/>
    <s v="Cesar Costilla"/>
    <x v="576"/>
  </r>
  <r>
    <x v="3"/>
    <n v="547"/>
    <s v="No Tie"/>
    <n v="547"/>
    <n v="547"/>
    <s v="Mamo Osanai"/>
    <x v="577"/>
  </r>
  <r>
    <x v="3"/>
    <n v="549"/>
    <s v="No Tie"/>
    <n v="549"/>
    <n v="549"/>
    <s v="Florian Pragant"/>
    <x v="578"/>
  </r>
  <r>
    <x v="3"/>
    <n v="550"/>
    <s v="No Tie"/>
    <n v="550"/>
    <n v="550"/>
    <s v="Steven Tiley"/>
    <x v="579"/>
  </r>
  <r>
    <x v="3"/>
    <n v="551"/>
    <s v="No Tie"/>
    <n v="551"/>
    <n v="551"/>
    <s v="Brett Wetterich"/>
    <x v="580"/>
  </r>
  <r>
    <x v="3"/>
    <n v="552"/>
    <s v="No Tie"/>
    <n v="552"/>
    <n v="552"/>
    <s v="Gareth Maybin"/>
    <x v="581"/>
  </r>
  <r>
    <x v="3"/>
    <n v="553"/>
    <s v="No Tie"/>
    <n v="553"/>
    <n v="553"/>
    <s v="Hunter Haas"/>
    <x v="116"/>
  </r>
  <r>
    <x v="3"/>
    <n v="554"/>
    <s v="No Tie"/>
    <n v="554"/>
    <n v="554"/>
    <s v="Anthony Brown"/>
    <x v="582"/>
  </r>
  <r>
    <x v="3"/>
    <n v="555"/>
    <s v="No Tie"/>
    <n v="555"/>
    <n v="555"/>
    <s v="Ben Martin"/>
    <x v="583"/>
  </r>
  <r>
    <x v="3"/>
    <n v="556"/>
    <s v="No Tie"/>
    <n v="556"/>
    <n v="556"/>
    <s v="Gi-Whan Kim"/>
    <x v="584"/>
  </r>
  <r>
    <x v="3"/>
    <n v="557"/>
    <s v="No Tie"/>
    <n v="557"/>
    <n v="557"/>
    <s v="Carlos Aguilar"/>
    <x v="585"/>
  </r>
  <r>
    <x v="3"/>
    <n v="558"/>
    <s v="No Tie"/>
    <n v="558"/>
    <n v="558"/>
    <s v="Colin Nel"/>
    <x v="586"/>
  </r>
  <r>
    <x v="3"/>
    <n v="559"/>
    <s v="No Tie"/>
    <n v="559"/>
    <n v="559"/>
    <s v="Arjun Atwal"/>
    <x v="143"/>
  </r>
  <r>
    <x v="3"/>
    <n v="560"/>
    <s v="No Tie"/>
    <n v="560"/>
    <n v="560"/>
    <s v="Maarten Lafeber"/>
    <x v="587"/>
  </r>
  <r>
    <x v="3"/>
    <n v="561"/>
    <s v="No Tie"/>
    <n v="561"/>
    <n v="561"/>
    <s v="David Oh"/>
    <x v="588"/>
  </r>
  <r>
    <x v="3"/>
    <n v="562"/>
    <s v="No Tie"/>
    <n v="562"/>
    <n v="562"/>
    <s v="Jyoti Randhawa"/>
    <x v="589"/>
  </r>
  <r>
    <x v="3"/>
    <n v="563"/>
    <s v="No Tie"/>
    <n v="563"/>
    <n v="563"/>
    <s v="Scott Gutschewski"/>
    <x v="590"/>
  </r>
  <r>
    <x v="3"/>
    <n v="564"/>
    <s v="No Tie"/>
    <n v="564"/>
    <n v="564"/>
    <s v="Kevin Foley"/>
    <x v="591"/>
  </r>
  <r>
    <x v="3"/>
    <n v="565"/>
    <s v="No Tie"/>
    <n v="565"/>
    <n v="565"/>
    <s v="Martin Wiegele"/>
    <x v="592"/>
  </r>
  <r>
    <x v="3"/>
    <n v="566"/>
    <s v="No Tie"/>
    <n v="566"/>
    <n v="566"/>
    <s v="Pariya Junhasavasdikul"/>
    <x v="593"/>
  </r>
  <r>
    <x v="3"/>
    <n v="567"/>
    <s v="No Tie"/>
    <n v="567"/>
    <n v="567"/>
    <s v="Andres Echavarria"/>
    <x v="594"/>
  </r>
  <r>
    <x v="3"/>
    <n v="568"/>
    <s v="No Tie"/>
    <n v="568"/>
    <n v="568"/>
    <s v="Digvijay Singh"/>
    <x v="595"/>
  </r>
  <r>
    <x v="3"/>
    <n v="569"/>
    <s v="No Tie"/>
    <n v="569"/>
    <n v="569"/>
    <s v="Edouard Dubois"/>
    <x v="596"/>
  </r>
  <r>
    <x v="3"/>
    <n v="570"/>
    <s v="No Tie"/>
    <n v="570"/>
    <n v="570"/>
    <s v="Michael Jonzon"/>
    <x v="597"/>
  </r>
  <r>
    <x v="3"/>
    <n v="571"/>
    <s v="No Tie"/>
    <n v="571"/>
    <n v="571"/>
    <s v="Eun Shin Park"/>
    <x v="598"/>
  </r>
  <r>
    <x v="3"/>
    <n v="571"/>
    <s v="No Tie"/>
    <n v="571"/>
    <n v="571"/>
    <s v="Ryutaro Nagano"/>
    <x v="599"/>
  </r>
  <r>
    <x v="3"/>
    <n v="573"/>
    <s v="No Tie"/>
    <n v="573"/>
    <n v="573"/>
    <s v="Steve LeBrun"/>
    <x v="600"/>
  </r>
  <r>
    <x v="3"/>
    <n v="574"/>
    <s v="No Tie"/>
    <n v="574"/>
    <n v="574"/>
    <s v="Cesar Monasterio"/>
    <x v="601"/>
  </r>
  <r>
    <x v="3"/>
    <n v="574"/>
    <s v="No Tie"/>
    <n v="574"/>
    <n v="574"/>
    <s v="Keiichiro Fukabori"/>
    <x v="602"/>
  </r>
  <r>
    <x v="3"/>
    <n v="576"/>
    <s v="No Tie"/>
    <n v="576"/>
    <n v="576"/>
    <s v="Tyrone Ferreira"/>
    <x v="603"/>
  </r>
  <r>
    <x v="3"/>
    <n v="577"/>
    <s v="No Tie"/>
    <n v="577"/>
    <n v="577"/>
    <s v="Ryuji Imada"/>
    <x v="180"/>
  </r>
  <r>
    <x v="3"/>
    <n v="578"/>
    <s v="No Tie"/>
    <n v="578"/>
    <n v="578"/>
    <s v="Matias O'Curry"/>
    <x v="604"/>
  </r>
  <r>
    <x v="3"/>
    <n v="579"/>
    <s v="No Tie"/>
    <n v="579"/>
    <n v="579"/>
    <s v="Justin Harding"/>
    <x v="605"/>
  </r>
  <r>
    <x v="3"/>
    <n v="580"/>
    <s v="No Tie"/>
    <n v="580"/>
    <n v="580"/>
    <s v="Andrew Dodt"/>
    <x v="606"/>
  </r>
  <r>
    <x v="3"/>
    <n v="580"/>
    <s v="No Tie"/>
    <n v="580"/>
    <n v="580"/>
    <s v="Rob Oppenheim"/>
    <x v="607"/>
  </r>
  <r>
    <x v="3"/>
    <n v="582"/>
    <s v="No Tie"/>
    <n v="582"/>
    <n v="582"/>
    <s v="Joseph Bramlett"/>
    <x v="608"/>
  </r>
  <r>
    <x v="3"/>
    <n v="583"/>
    <s v="No Tie"/>
    <n v="583"/>
    <n v="583"/>
    <s v="Scott Dunlap"/>
    <x v="166"/>
  </r>
  <r>
    <x v="3"/>
    <n v="584"/>
    <s v="No Tie"/>
    <n v="584"/>
    <n v="584"/>
    <s v="Daisuke Kataoka"/>
    <x v="609"/>
  </r>
  <r>
    <x v="3"/>
    <n v="585"/>
    <s v="No Tie"/>
    <n v="585"/>
    <n v="585"/>
    <s v="Jim Renner"/>
    <x v="610"/>
  </r>
  <r>
    <x v="3"/>
    <n v="586"/>
    <s v="No Tie"/>
    <n v="586"/>
    <n v="586"/>
    <s v="Patrick Reed"/>
    <x v="611"/>
  </r>
  <r>
    <x v="3"/>
    <n v="587"/>
    <s v="No Tie"/>
    <n v="587"/>
    <n v="587"/>
    <s v="Joakim Lagergren"/>
    <x v="612"/>
  </r>
  <r>
    <x v="3"/>
    <n v="587"/>
    <s v="No Tie"/>
    <n v="587"/>
    <n v="587"/>
    <s v="Markus Brier"/>
    <x v="613"/>
  </r>
  <r>
    <x v="3"/>
    <n v="589"/>
    <s v="No Tie"/>
    <n v="589"/>
    <n v="589"/>
    <s v="Jean Hugo"/>
    <x v="614"/>
  </r>
  <r>
    <x v="3"/>
    <n v="590"/>
    <s v="No Tie"/>
    <n v="590"/>
    <n v="590"/>
    <s v="Richard Johnson"/>
    <x v="615"/>
  </r>
  <r>
    <x v="3"/>
    <n v="591"/>
    <s v="No Tie"/>
    <n v="591"/>
    <n v="591"/>
    <s v="Ockert Strydom"/>
    <x v="616"/>
  </r>
  <r>
    <x v="3"/>
    <n v="592"/>
    <s v="No Tie"/>
    <n v="592"/>
    <n v="592"/>
    <s v="Bryce Easton"/>
    <x v="617"/>
  </r>
  <r>
    <x v="3"/>
    <n v="593"/>
    <s v="No Tie"/>
    <n v="593"/>
    <n v="593"/>
    <s v="Chris Swanepoel"/>
    <x v="618"/>
  </r>
  <r>
    <x v="3"/>
    <n v="594"/>
    <s v="No Tie"/>
    <n v="594"/>
    <n v="594"/>
    <s v="John Parry"/>
    <x v="619"/>
  </r>
  <r>
    <x v="3"/>
    <n v="595"/>
    <s v="No Tie"/>
    <n v="595"/>
    <n v="595"/>
    <s v="Paul Waring"/>
    <x v="620"/>
  </r>
  <r>
    <x v="3"/>
    <n v="596"/>
    <s v="No Tie"/>
    <n v="596"/>
    <n v="596"/>
    <s v="Ulrich Van den Berg"/>
    <x v="621"/>
  </r>
  <r>
    <x v="3"/>
    <n v="597"/>
    <s v="No Tie"/>
    <n v="597"/>
    <n v="597"/>
    <s v="Andre Stolz"/>
    <x v="622"/>
  </r>
  <r>
    <x v="3"/>
    <n v="598"/>
    <s v="No Tie"/>
    <n v="598"/>
    <n v="598"/>
    <s v="Stephen Ames"/>
    <x v="155"/>
  </r>
  <r>
    <x v="3"/>
    <n v="599"/>
    <s v="No Tie"/>
    <n v="599"/>
    <n v="599"/>
    <s v="Alvaro Velasco"/>
    <x v="623"/>
  </r>
  <r>
    <x v="3"/>
    <n v="599"/>
    <s v="No Tie"/>
    <n v="599"/>
    <n v="599"/>
    <s v="Jason Norris"/>
    <x v="624"/>
  </r>
  <r>
    <x v="3"/>
    <n v="601"/>
    <s v="No Tie"/>
    <n v="601"/>
    <n v="601"/>
    <s v="Kim Sung-Yoon"/>
    <x v="625"/>
  </r>
  <r>
    <x v="3"/>
    <n v="601"/>
    <s v="No Tie"/>
    <n v="601"/>
    <n v="601"/>
    <s v="Mark Calcavecchia"/>
    <x v="626"/>
  </r>
  <r>
    <x v="3"/>
    <n v="603"/>
    <s v="No Tie"/>
    <n v="603"/>
    <n v="603"/>
    <s v="Niclas Fasth"/>
    <x v="627"/>
  </r>
  <r>
    <x v="3"/>
    <n v="604"/>
    <s v="No Tie"/>
    <n v="604"/>
    <n v="604"/>
    <s v="Elmer Salvador"/>
    <x v="628"/>
  </r>
  <r>
    <x v="3"/>
    <n v="605"/>
    <s v="No Tie"/>
    <n v="605"/>
    <n v="605"/>
    <s v="Oscar Floren"/>
    <x v="629"/>
  </r>
  <r>
    <x v="3"/>
    <n v="606"/>
    <s v="No Tie"/>
    <n v="606"/>
    <n v="606"/>
    <s v="Brendon Todd"/>
    <x v="156"/>
  </r>
  <r>
    <x v="3"/>
    <n v="607"/>
    <s v="No Tie"/>
    <n v="607"/>
    <n v="607"/>
    <s v="Will Wilcox"/>
    <x v="630"/>
  </r>
  <r>
    <x v="3"/>
    <n v="608"/>
    <s v="No Tie"/>
    <n v="608"/>
    <n v="608"/>
    <s v="Sebastian Fernandez"/>
    <x v="631"/>
  </r>
  <r>
    <x v="3"/>
    <n v="609"/>
    <s v="No Tie"/>
    <n v="609"/>
    <n v="609"/>
    <s v="Kim Hyung-Tae"/>
    <x v="632"/>
  </r>
  <r>
    <x v="3"/>
    <n v="610"/>
    <s v="No Tie"/>
    <n v="610"/>
    <n v="610"/>
    <s v="Boonchu Ruangkit"/>
    <x v="633"/>
  </r>
  <r>
    <x v="3"/>
    <n v="611"/>
    <s v="No Tie"/>
    <n v="611"/>
    <n v="611"/>
    <s v="Alexander Levy"/>
    <x v="634"/>
  </r>
  <r>
    <x v="3"/>
    <n v="612"/>
    <s v="No Tie"/>
    <n v="612"/>
    <n v="612"/>
    <s v="Jose de Jesus Rodriguez"/>
    <x v="635"/>
  </r>
  <r>
    <x v="3"/>
    <n v="612"/>
    <s v="No Tie"/>
    <n v="612"/>
    <n v="612"/>
    <s v="Matthew Millar"/>
    <x v="636"/>
  </r>
  <r>
    <x v="3"/>
    <n v="614"/>
    <s v="No Tie"/>
    <n v="614"/>
    <n v="614"/>
    <s v="Kazuhiko Hosokawa"/>
    <x v="637"/>
  </r>
  <r>
    <x v="3"/>
    <n v="615"/>
    <s v="No Tie"/>
    <n v="615"/>
    <n v="615"/>
    <s v="Michael Bradley"/>
    <x v="148"/>
  </r>
  <r>
    <x v="3"/>
    <n v="616"/>
    <s v="No Tie"/>
    <n v="616"/>
    <n v="616"/>
    <s v="Steven Bowditch"/>
    <x v="638"/>
  </r>
  <r>
    <x v="3"/>
    <n v="617"/>
    <s v="No Tie"/>
    <n v="617"/>
    <n v="617"/>
    <s v="Steven Alker"/>
    <x v="639"/>
  </r>
  <r>
    <x v="3"/>
    <n v="618"/>
    <s v="No Tie"/>
    <n v="618"/>
    <n v="618"/>
    <s v="Scott Parel"/>
    <x v="640"/>
  </r>
  <r>
    <x v="3"/>
    <n v="619"/>
    <s v="No Tie"/>
    <n v="619"/>
    <n v="619"/>
    <s v="Steven Jones"/>
    <x v="641"/>
  </r>
  <r>
    <x v="3"/>
    <n v="620"/>
    <s v="No Tie"/>
    <n v="620"/>
    <n v="620"/>
    <s v="Jeff Gove"/>
    <x v="642"/>
  </r>
  <r>
    <x v="3"/>
    <n v="621"/>
    <s v="No Tie"/>
    <n v="621"/>
    <n v="621"/>
    <s v="Satoshi Tomiyama"/>
    <x v="643"/>
  </r>
  <r>
    <x v="3"/>
    <n v="622"/>
    <s v="No Tie"/>
    <n v="622"/>
    <n v="622"/>
    <s v="Knut Borsheim"/>
    <x v="644"/>
  </r>
  <r>
    <x v="3"/>
    <n v="623"/>
    <s v="No Tie"/>
    <n v="623"/>
    <n v="623"/>
    <s v="Gunn Charoenkul"/>
    <x v="645"/>
  </r>
  <r>
    <x v="3"/>
    <n v="624"/>
    <s v="No Tie"/>
    <n v="624"/>
    <n v="624"/>
    <s v="Jamie Lovemark"/>
    <x v="646"/>
  </r>
  <r>
    <x v="3"/>
    <n v="625"/>
    <s v="No Tie"/>
    <n v="625"/>
    <n v="625"/>
    <s v="Guido Van Der Valk"/>
    <x v="647"/>
  </r>
  <r>
    <x v="3"/>
    <n v="626"/>
    <s v="No Tie"/>
    <n v="626"/>
    <n v="626"/>
    <s v="Matthew Zions"/>
    <x v="648"/>
  </r>
  <r>
    <x v="3"/>
    <n v="627"/>
    <s v="No Tie"/>
    <n v="627"/>
    <n v="627"/>
    <s v="Scott Harrington"/>
    <x v="649"/>
  </r>
  <r>
    <x v="3"/>
    <n v="628"/>
    <s v="No Tie"/>
    <n v="628"/>
    <n v="628"/>
    <s v="S.J. Park"/>
    <x v="650"/>
  </r>
  <r>
    <x v="3"/>
    <n v="629"/>
    <s v="No Tie"/>
    <n v="629"/>
    <n v="629"/>
    <s v="Kirk Triplett"/>
    <x v="651"/>
  </r>
  <r>
    <x v="3"/>
    <n v="630"/>
    <s v="No Tie"/>
    <n v="630"/>
    <n v="630"/>
    <s v="Josh Broadaway"/>
    <x v="652"/>
  </r>
  <r>
    <x v="3"/>
    <n v="631"/>
    <s v="No Tie"/>
    <n v="631"/>
    <n v="631"/>
    <s v="Puma Dominguez"/>
    <x v="653"/>
  </r>
  <r>
    <x v="3"/>
    <n v="632"/>
    <s v="No Tie"/>
    <n v="632"/>
    <n v="632"/>
    <s v="Nelson Ledesma"/>
    <x v="654"/>
  </r>
  <r>
    <x v="3"/>
    <n v="633"/>
    <s v="No Tie"/>
    <n v="633"/>
    <n v="633"/>
    <s v="Danie van Tonder"/>
    <x v="655"/>
  </r>
  <r>
    <x v="3"/>
    <n v="634"/>
    <s v="No Tie"/>
    <n v="634"/>
    <n v="634"/>
    <s v="Matt Hendrix"/>
    <x v="656"/>
  </r>
  <r>
    <x v="3"/>
    <n v="635"/>
    <s v="No Tie"/>
    <n v="635"/>
    <n v="635"/>
    <s v="Julian Etulain"/>
    <x v="657"/>
  </r>
  <r>
    <x v="3"/>
    <n v="636"/>
    <s v="No Tie"/>
    <n v="636"/>
    <n v="636"/>
    <s v="Fabian Gomez"/>
    <x v="658"/>
  </r>
  <r>
    <x v="3"/>
    <n v="637"/>
    <s v="No Tie"/>
    <n v="637"/>
    <n v="637"/>
    <s v="Tag Ridings"/>
    <x v="659"/>
  </r>
  <r>
    <x v="3"/>
    <n v="638"/>
    <s v="No Tie"/>
    <n v="638"/>
    <n v="638"/>
    <s v="Kodai Ichihara"/>
    <x v="660"/>
  </r>
  <r>
    <x v="3"/>
    <n v="639"/>
    <s v="No Tie"/>
    <n v="639"/>
    <n v="639"/>
    <s v="Jun-won Park"/>
    <x v="661"/>
  </r>
  <r>
    <x v="3"/>
    <n v="640"/>
    <s v="No Tie"/>
    <n v="640"/>
    <n v="640"/>
    <s v="Julio Zapata"/>
    <x v="662"/>
  </r>
  <r>
    <x v="3"/>
    <n v="641"/>
    <s v="No Tie"/>
    <n v="641"/>
    <n v="641"/>
    <s v="Danny Denison"/>
    <x v="663"/>
  </r>
  <r>
    <x v="3"/>
    <n v="642"/>
    <s v="No Tie"/>
    <n v="642"/>
    <n v="642"/>
    <s v="Thomas Norret"/>
    <x v="664"/>
  </r>
  <r>
    <x v="3"/>
    <n v="643"/>
    <s v="No Tie"/>
    <n v="643"/>
    <n v="643"/>
    <s v="Matthew Nixon"/>
    <x v="665"/>
  </r>
  <r>
    <x v="3"/>
    <n v="644"/>
    <s v="No Tie"/>
    <n v="644"/>
    <n v="644"/>
    <s v="Nobuhiro Masuda"/>
    <x v="666"/>
  </r>
  <r>
    <x v="3"/>
    <n v="645"/>
    <s v="No Tie"/>
    <n v="645"/>
    <n v="645"/>
    <s v="Scott Laycock"/>
    <x v="667"/>
  </r>
  <r>
    <x v="3"/>
    <n v="646"/>
    <s v="No Tie"/>
    <n v="646"/>
    <n v="646"/>
    <s v="Hiroshi Iwata"/>
    <x v="668"/>
  </r>
  <r>
    <x v="3"/>
    <n v="647"/>
    <s v="No Tie"/>
    <n v="647"/>
    <n v="647"/>
    <s v="Federico Colombo"/>
    <x v="669"/>
  </r>
  <r>
    <x v="3"/>
    <n v="648"/>
    <s v="No Tie"/>
    <n v="648"/>
    <n v="648"/>
    <s v="Rory Hie"/>
    <x v="670"/>
  </r>
  <r>
    <x v="3"/>
    <n v="649"/>
    <s v="No Tie"/>
    <n v="649"/>
    <n v="649"/>
    <s v="Hans Peter Bacher"/>
    <x v="671"/>
  </r>
  <r>
    <x v="3"/>
    <n v="649"/>
    <s v="No Tie"/>
    <n v="649"/>
    <n v="649"/>
    <s v="Nick Dougherty"/>
    <x v="672"/>
  </r>
  <r>
    <x v="3"/>
    <n v="651"/>
    <s v="No Tie"/>
    <n v="651"/>
    <n v="651"/>
    <s v="James Kamte"/>
    <x v="673"/>
  </r>
  <r>
    <x v="3"/>
    <n v="652"/>
    <s v="No Tie"/>
    <n v="652"/>
    <n v="652"/>
    <s v="Dean Burmester"/>
    <x v="674"/>
  </r>
  <r>
    <x v="3"/>
    <n v="653"/>
    <s v="No Tie"/>
    <n v="653"/>
    <n v="653"/>
    <s v="Benjamin Alvarado"/>
    <x v="675"/>
  </r>
  <r>
    <x v="3"/>
    <n v="654"/>
    <s v="No Tie"/>
    <n v="654"/>
    <n v="654"/>
    <s v="Victor Riu"/>
    <x v="676"/>
  </r>
  <r>
    <x v="3"/>
    <n v="655"/>
    <s v="No Tie"/>
    <n v="655"/>
    <n v="655"/>
    <s v="Brian Smock"/>
    <x v="677"/>
  </r>
  <r>
    <x v="3"/>
    <n v="656"/>
    <s v="No Tie"/>
    <n v="656"/>
    <n v="656"/>
    <s v="Rafael Echenique"/>
    <x v="678"/>
  </r>
  <r>
    <x v="3"/>
    <n v="657"/>
    <s v="No Tie"/>
    <n v="657"/>
    <n v="657"/>
    <s v="Rich Beem"/>
    <x v="679"/>
  </r>
  <r>
    <x v="3"/>
    <n v="658"/>
    <s v="No Tie"/>
    <n v="658"/>
    <n v="658"/>
    <s v="Tetsuya Haraguchi"/>
    <x v="680"/>
  </r>
  <r>
    <x v="3"/>
    <n v="659"/>
    <s v="No Tie"/>
    <n v="659"/>
    <n v="659"/>
    <s v="Andrea Perrino"/>
    <x v="681"/>
  </r>
  <r>
    <x v="3"/>
    <n v="660"/>
    <s v="No Tie"/>
    <n v="660"/>
    <n v="660"/>
    <s v="Kim Felton"/>
    <x v="682"/>
  </r>
  <r>
    <x v="3"/>
    <n v="661"/>
    <s v="No Tie"/>
    <n v="661"/>
    <n v="661"/>
    <s v="Kalle Samooja"/>
    <x v="683"/>
  </r>
  <r>
    <x v="3"/>
    <n v="661"/>
    <s v="No Tie"/>
    <n v="661"/>
    <n v="661"/>
    <s v="Lasse Jensen"/>
    <x v="684"/>
  </r>
  <r>
    <x v="3"/>
    <n v="663"/>
    <s v="No Tie"/>
    <n v="663"/>
    <n v="663"/>
    <s v="Matthew Stieger"/>
    <x v="685"/>
  </r>
  <r>
    <x v="3"/>
    <n v="664"/>
    <s v="No Tie"/>
    <n v="664"/>
    <n v="664"/>
    <s v="Matt Harmon"/>
    <x v="686"/>
  </r>
  <r>
    <x v="3"/>
    <n v="665"/>
    <s v="No Tie"/>
    <n v="665"/>
    <n v="665"/>
    <s v="Callum MaCaulay"/>
    <x v="687"/>
  </r>
  <r>
    <x v="3"/>
    <n v="666"/>
    <s v="No Tie"/>
    <n v="666"/>
    <n v="666"/>
    <s v="Matthew Southgate"/>
    <x v="688"/>
  </r>
  <r>
    <x v="3"/>
    <n v="667"/>
    <s v="No Tie"/>
    <n v="667"/>
    <n v="667"/>
    <s v="Matt Hill"/>
    <x v="689"/>
  </r>
  <r>
    <x v="3"/>
    <n v="668"/>
    <s v="No Tie"/>
    <n v="668"/>
    <n v="668"/>
    <s v="Maximiliano Godoy"/>
    <x v="690"/>
  </r>
  <r>
    <x v="3"/>
    <n v="669"/>
    <s v="No Tie"/>
    <n v="669"/>
    <n v="669"/>
    <s v="Matt Carvell"/>
    <x v="691"/>
  </r>
  <r>
    <x v="3"/>
    <n v="670"/>
    <s v="No Tie"/>
    <n v="670"/>
    <n v="670"/>
    <s v="Michael Letzig"/>
    <x v="692"/>
  </r>
  <r>
    <x v="3"/>
    <n v="671"/>
    <s v="No Tie"/>
    <n v="671"/>
    <n v="671"/>
    <s v="Garry Houston"/>
    <x v="693"/>
  </r>
  <r>
    <x v="3"/>
    <n v="672"/>
    <s v="No Tie"/>
    <n v="672"/>
    <n v="672"/>
    <s v="Andrew McArthur"/>
    <x v="694"/>
  </r>
  <r>
    <x v="3"/>
    <n v="672"/>
    <s v="No Tie"/>
    <n v="672"/>
    <n v="672"/>
    <s v="Anthony Snobeck"/>
    <x v="695"/>
  </r>
  <r>
    <x v="3"/>
    <n v="674"/>
    <s v="No Tie"/>
    <n v="674"/>
    <n v="674"/>
    <s v="Michael Gligic"/>
    <x v="696"/>
  </r>
  <r>
    <x v="3"/>
    <n v="675"/>
    <s v="No Tie"/>
    <n v="675"/>
    <n v="675"/>
    <s v="Hirohito Koizumi"/>
    <x v="697"/>
  </r>
  <r>
    <x v="3"/>
    <n v="676"/>
    <s v="No Tie"/>
    <n v="676"/>
    <n v="676"/>
    <s v="Jeppe Huldahl"/>
    <x v="698"/>
  </r>
  <r>
    <x v="3"/>
    <n v="676"/>
    <s v="No Tie"/>
    <n v="676"/>
    <n v="676"/>
    <s v="Thanyakorn Khrongpha"/>
    <x v="699"/>
  </r>
  <r>
    <x v="3"/>
    <n v="678"/>
    <s v="No Tie"/>
    <n v="678"/>
    <n v="678"/>
    <s v="Matt Bettencourt"/>
    <x v="113"/>
  </r>
  <r>
    <x v="3"/>
    <n v="679"/>
    <s v="No Tie"/>
    <n v="679"/>
    <n v="679"/>
    <s v="Klas Eriksson"/>
    <x v="700"/>
  </r>
  <r>
    <x v="3"/>
    <n v="680"/>
    <s v="No Tie"/>
    <n v="680"/>
    <n v="680"/>
    <s v="Zaw Moe"/>
    <x v="701"/>
  </r>
  <r>
    <x v="3"/>
    <n v="681"/>
    <s v="No Tie"/>
    <n v="681"/>
    <n v="681"/>
    <s v="D.J. Brigman"/>
    <x v="702"/>
  </r>
  <r>
    <x v="3"/>
    <n v="682"/>
    <s v="No Tie"/>
    <n v="682"/>
    <n v="682"/>
    <s v="Agustin Domingo"/>
    <x v="703"/>
  </r>
  <r>
    <x v="3"/>
    <n v="683"/>
    <s v="No Tie"/>
    <n v="683"/>
    <n v="683"/>
    <s v="Peter Lonard"/>
    <x v="704"/>
  </r>
  <r>
    <x v="3"/>
    <n v="684"/>
    <s v="No Tie"/>
    <n v="684"/>
    <n v="684"/>
    <s v="Aron Price"/>
    <x v="705"/>
  </r>
  <r>
    <x v="3"/>
    <n v="685"/>
    <s v="No Tie"/>
    <n v="685"/>
    <n v="685"/>
    <s v="Marco Ruiz"/>
    <x v="706"/>
  </r>
  <r>
    <x v="3"/>
    <n v="686"/>
    <s v="No Tie"/>
    <n v="686"/>
    <n v="686"/>
    <s v="Mark Williams"/>
    <x v="707"/>
  </r>
  <r>
    <x v="3"/>
    <n v="687"/>
    <s v="No Tie"/>
    <n v="687"/>
    <n v="687"/>
    <s v="Neven Basic"/>
    <x v="708"/>
  </r>
  <r>
    <x v="3"/>
    <n v="687"/>
    <s v="No Tie"/>
    <n v="687"/>
    <n v="687"/>
    <s v="Wade Ormsby"/>
    <x v="709"/>
  </r>
  <r>
    <x v="3"/>
    <n v="689"/>
    <s v="No Tie"/>
    <n v="689"/>
    <n v="689"/>
    <s v="Andrew Tschudin"/>
    <x v="710"/>
  </r>
  <r>
    <x v="3"/>
    <n v="690"/>
    <s v="No Tie"/>
    <n v="690"/>
    <n v="690"/>
    <s v="Stuart Anderson"/>
    <x v="711"/>
  </r>
  <r>
    <x v="3"/>
    <n v="691"/>
    <s v="No Tie"/>
    <n v="691"/>
    <n v="691"/>
    <s v="Matt McQuillan"/>
    <x v="712"/>
  </r>
  <r>
    <x v="3"/>
    <n v="691"/>
    <s v="No Tie"/>
    <n v="691"/>
    <n v="691"/>
    <s v="Todd Hamilton"/>
    <x v="713"/>
  </r>
  <r>
    <x v="3"/>
    <n v="693"/>
    <s v="No Tie"/>
    <n v="693"/>
    <n v="693"/>
    <s v="Yosuke Asaji"/>
    <x v="714"/>
  </r>
  <r>
    <x v="3"/>
    <n v="694"/>
    <s v="No Tie"/>
    <n v="694"/>
    <n v="694"/>
    <s v="Joonas Granberg"/>
    <x v="715"/>
  </r>
  <r>
    <x v="3"/>
    <n v="695"/>
    <s v="No Tie"/>
    <n v="695"/>
    <n v="695"/>
    <s v="Chiragh Kumar"/>
    <x v="716"/>
  </r>
  <r>
    <x v="3"/>
    <n v="696"/>
    <s v="No Tie"/>
    <n v="696"/>
    <n v="696"/>
    <s v="Ryan Cairns"/>
    <x v="717"/>
  </r>
  <r>
    <x v="3"/>
    <n v="697"/>
    <s v="No Tie"/>
    <n v="697"/>
    <n v="697"/>
    <s v="Nobuhito Sato"/>
    <x v="718"/>
  </r>
  <r>
    <x v="3"/>
    <n v="698"/>
    <s v="No Tie"/>
    <n v="698"/>
    <n v="698"/>
    <s v="Cory Renfrew"/>
    <x v="719"/>
  </r>
  <r>
    <x v="3"/>
    <n v="699"/>
    <s v="No Tie"/>
    <n v="699"/>
    <n v="699"/>
    <s v="Bradford Vaughan"/>
    <x v="720"/>
  </r>
  <r>
    <x v="3"/>
    <n v="700"/>
    <s v="No Tie"/>
    <n v="700"/>
    <n v="700"/>
    <s v="Tyrone Mordt"/>
    <x v="721"/>
  </r>
  <r>
    <x v="3"/>
    <n v="701"/>
    <s v="No Tie"/>
    <n v="701"/>
    <n v="701"/>
    <s v="Steven O'Hara"/>
    <x v="722"/>
  </r>
  <r>
    <x v="3"/>
    <n v="701"/>
    <s v="No Tie"/>
    <n v="701"/>
    <n v="701"/>
    <s v="Wen-Tang Lin"/>
    <x v="723"/>
  </r>
  <r>
    <x v="3"/>
    <n v="703"/>
    <s v="No Tie"/>
    <n v="703"/>
    <n v="703"/>
    <s v="Scott Arnold"/>
    <x v="724"/>
  </r>
  <r>
    <x v="3"/>
    <n v="704"/>
    <s v="No Tie"/>
    <n v="704"/>
    <n v="704"/>
    <s v="Sebastian Vazquez"/>
    <x v="725"/>
  </r>
  <r>
    <x v="3"/>
    <n v="705"/>
    <s v="No Tie"/>
    <n v="705"/>
    <n v="705"/>
    <s v="Charlie Ford"/>
    <x v="726"/>
  </r>
  <r>
    <x v="3"/>
    <n v="706"/>
    <s v="No Tie"/>
    <n v="706"/>
    <n v="706"/>
    <s v="Steve Friesen"/>
    <x v="727"/>
  </r>
  <r>
    <x v="3"/>
    <n v="707"/>
    <s v="No Tie"/>
    <n v="707"/>
    <n v="707"/>
    <s v="Danny Chia"/>
    <x v="728"/>
  </r>
  <r>
    <x v="3"/>
    <n v="708"/>
    <s v="No Tie"/>
    <n v="708"/>
    <n v="708"/>
    <s v="Joe Ogilvie"/>
    <x v="729"/>
  </r>
  <r>
    <x v="3"/>
    <n v="709"/>
    <s v="No Tie"/>
    <n v="709"/>
    <n v="709"/>
    <s v="Jason Gore"/>
    <x v="730"/>
  </r>
  <r>
    <x v="3"/>
    <n v="710"/>
    <s v="No Tie"/>
    <n v="710"/>
    <n v="710"/>
    <s v="Hidezumi Shirakata"/>
    <x v="731"/>
  </r>
  <r>
    <x v="3"/>
    <n v="710"/>
    <s v="No Tie"/>
    <n v="710"/>
    <n v="710"/>
    <s v="Oliver Goss"/>
    <x v="732"/>
  </r>
  <r>
    <x v="3"/>
    <n v="712"/>
    <s v="No Tie"/>
    <n v="712"/>
    <n v="712"/>
    <s v="Robert Dinwiddie"/>
    <x v="733"/>
  </r>
  <r>
    <x v="3"/>
    <n v="713"/>
    <s v="No Tie"/>
    <n v="713"/>
    <n v="713"/>
    <s v="Jamie Moul"/>
    <x v="734"/>
  </r>
  <r>
    <x v="3"/>
    <n v="714"/>
    <s v="No Tie"/>
    <n v="714"/>
    <n v="714"/>
    <s v="Louis de Jager"/>
    <x v="735"/>
  </r>
  <r>
    <x v="3"/>
    <n v="715"/>
    <s v="No Tie"/>
    <n v="715"/>
    <n v="715"/>
    <s v="Masafumi Kawase"/>
    <x v="736"/>
  </r>
  <r>
    <x v="3"/>
    <n v="716"/>
    <s v="No Tie"/>
    <n v="716"/>
    <n v="716"/>
    <s v="Marcus Both"/>
    <x v="737"/>
  </r>
  <r>
    <x v="3"/>
    <n v="717"/>
    <s v="No Tie"/>
    <n v="717"/>
    <n v="717"/>
    <s v="Kyle Thompson"/>
    <x v="150"/>
  </r>
  <r>
    <x v="3"/>
    <n v="718"/>
    <s v="No Tie"/>
    <n v="718"/>
    <n v="718"/>
    <s v="Bronson La'Cassie"/>
    <x v="738"/>
  </r>
  <r>
    <x v="3"/>
    <n v="719"/>
    <s v="No Tie"/>
    <n v="719"/>
    <n v="719"/>
    <s v="Marc Pucay"/>
    <x v="739"/>
  </r>
  <r>
    <x v="3"/>
    <n v="720"/>
    <s v="No Tie"/>
    <n v="720"/>
    <n v="720"/>
    <s v="Craig Bowden"/>
    <x v="740"/>
  </r>
  <r>
    <x v="3"/>
    <n v="721"/>
    <s v="No Tie"/>
    <n v="721"/>
    <n v="721"/>
    <s v="Namchoak Tantipokakul"/>
    <x v="741"/>
  </r>
  <r>
    <x v="3"/>
    <n v="722"/>
    <s v="No Tie"/>
    <n v="722"/>
    <n v="722"/>
    <s v="Matteo Delpodio"/>
    <x v="742"/>
  </r>
  <r>
    <x v="3"/>
    <n v="723"/>
    <s v="No Tie"/>
    <n v="723"/>
    <n v="723"/>
    <s v="Mathias Gronberg"/>
    <x v="743"/>
  </r>
  <r>
    <x v="3"/>
    <n v="724"/>
    <s v="No Tie"/>
    <n v="724"/>
    <n v="724"/>
    <s v="Miguel Tabuena"/>
    <x v="744"/>
  </r>
  <r>
    <x v="3"/>
    <n v="725"/>
    <s v="No Tie"/>
    <n v="725"/>
    <n v="725"/>
    <s v="Andrew Parr"/>
    <x v="745"/>
  </r>
  <r>
    <x v="3"/>
    <n v="726"/>
    <s v="No Tie"/>
    <n v="726"/>
    <n v="726"/>
    <s v="Andrew Georgiou"/>
    <x v="746"/>
  </r>
  <r>
    <x v="3"/>
    <n v="727"/>
    <s v="No Tie"/>
    <n v="727"/>
    <n v="727"/>
    <s v="David Bransdon"/>
    <x v="747"/>
  </r>
  <r>
    <x v="3"/>
    <n v="728"/>
    <s v="No Tie"/>
    <n v="728"/>
    <n v="728"/>
    <s v="Rohan Blizard"/>
    <x v="748"/>
  </r>
  <r>
    <x v="3"/>
    <n v="728"/>
    <s v="No Tie"/>
    <n v="728"/>
    <n v="728"/>
    <s v="Wen-Teh Lu"/>
    <x v="749"/>
  </r>
  <r>
    <x v="3"/>
    <n v="730"/>
    <s v="No Tie"/>
    <n v="730"/>
    <n v="730"/>
    <s v="Joe Panzeri"/>
    <x v="750"/>
  </r>
  <r>
    <x v="3"/>
    <n v="731"/>
    <s v="No Tie"/>
    <n v="731"/>
    <n v="731"/>
    <s v="Josh Geary"/>
    <x v="751"/>
  </r>
  <r>
    <x v="3"/>
    <n v="732"/>
    <s v="No Tie"/>
    <n v="732"/>
    <n v="732"/>
    <s v="Luke Goddard"/>
    <x v="752"/>
  </r>
  <r>
    <x v="3"/>
    <n v="733"/>
    <s v="No Tie"/>
    <n v="733"/>
    <n v="733"/>
    <s v="Rafael Campos"/>
    <x v="753"/>
  </r>
  <r>
    <x v="3"/>
    <n v="734"/>
    <s v="No Tie"/>
    <n v="734"/>
    <n v="734"/>
    <s v="Scott McCarron"/>
    <x v="754"/>
  </r>
  <r>
    <x v="3"/>
    <n v="735"/>
    <s v="No Tie"/>
    <n v="735"/>
    <n v="735"/>
    <s v="Julien Guerrier"/>
    <x v="755"/>
  </r>
  <r>
    <x v="3"/>
    <n v="735"/>
    <s v="No Tie"/>
    <n v="735"/>
    <n v="735"/>
    <s v="Rocco Mediate"/>
    <x v="168"/>
  </r>
  <r>
    <x v="3"/>
    <n v="737"/>
    <s v="No Tie"/>
    <n v="737"/>
    <n v="737"/>
    <s v="Francis McGuirk"/>
    <x v="756"/>
  </r>
  <r>
    <x v="3"/>
    <n v="738"/>
    <s v="No Tie"/>
    <n v="738"/>
    <n v="738"/>
    <s v="Tim Wilkinson"/>
    <x v="757"/>
  </r>
  <r>
    <x v="3"/>
    <n v="739"/>
    <s v="No Tie"/>
    <n v="739"/>
    <n v="739"/>
    <s v="Michiel Bothma"/>
    <x v="758"/>
  </r>
  <r>
    <x v="3"/>
    <n v="740"/>
    <s v="No Tie"/>
    <n v="740"/>
    <n v="740"/>
    <s v="Jordi Garcia Pinto"/>
    <x v="759"/>
  </r>
  <r>
    <x v="3"/>
    <n v="741"/>
    <s v="No Tie"/>
    <n v="741"/>
    <n v="741"/>
    <s v="Jens Dantorp"/>
    <x v="760"/>
  </r>
  <r>
    <x v="3"/>
    <n v="742"/>
    <s v="No Tie"/>
    <n v="742"/>
    <n v="742"/>
    <s v="James McLean"/>
    <x v="761"/>
  </r>
  <r>
    <x v="3"/>
    <n v="743"/>
    <s v="No Tie"/>
    <n v="743"/>
    <n v="743"/>
    <s v="Cameron Beckman"/>
    <x v="142"/>
  </r>
  <r>
    <x v="3"/>
    <n v="743"/>
    <s v="No Tie"/>
    <n v="743"/>
    <n v="743"/>
    <s v="Han Min-kyu"/>
    <x v="762"/>
  </r>
  <r>
    <x v="3"/>
    <n v="745"/>
    <s v="No Tie"/>
    <n v="745"/>
    <n v="745"/>
    <s v="Jose Coceres"/>
    <x v="763"/>
  </r>
  <r>
    <x v="3"/>
    <n v="746"/>
    <s v="No Tie"/>
    <n v="746"/>
    <n v="746"/>
    <s v="Shigeru Nonaka"/>
    <x v="764"/>
  </r>
  <r>
    <x v="3"/>
    <n v="747"/>
    <s v="No Tie"/>
    <n v="747"/>
    <n v="747"/>
    <s v="Hugo Leon"/>
    <x v="765"/>
  </r>
  <r>
    <x v="3"/>
    <n v="748"/>
    <s v="No Tie"/>
    <n v="748"/>
    <n v="748"/>
    <s v="Roger Sloan"/>
    <x v="766"/>
  </r>
  <r>
    <x v="3"/>
    <n v="749"/>
    <s v="No Tie"/>
    <n v="749"/>
    <n v="749"/>
    <s v="Charles-Edouard Russo"/>
    <x v="767"/>
  </r>
  <r>
    <x v="3"/>
    <n v="750"/>
    <s v="No Tie"/>
    <n v="750"/>
    <n v="750"/>
    <s v="Garrett Sapp"/>
    <x v="768"/>
  </r>
  <r>
    <x v="3"/>
    <n v="751"/>
    <s v="No Tie"/>
    <n v="751"/>
    <n v="751"/>
    <s v="Reid Edstrom"/>
    <x v="769"/>
  </r>
  <r>
    <x v="3"/>
    <n v="752"/>
    <s v="No Tie"/>
    <n v="752"/>
    <n v="752"/>
    <s v="David Higgins"/>
    <x v="770"/>
  </r>
  <r>
    <x v="3"/>
    <n v="753"/>
    <s v="No Tie"/>
    <n v="753"/>
    <n v="753"/>
    <s v="Nicolas Meitinger"/>
    <x v="771"/>
  </r>
  <r>
    <x v="3"/>
    <n v="754"/>
    <s v="No Tie"/>
    <n v="754"/>
    <n v="754"/>
    <s v="Lee Tae-hee"/>
    <x v="772"/>
  </r>
  <r>
    <x v="3"/>
    <n v="755"/>
    <s v="No Tie"/>
    <n v="755"/>
    <n v="755"/>
    <s v="Peter Hedblom"/>
    <x v="773"/>
  </r>
  <r>
    <x v="3"/>
    <n v="756"/>
    <s v="No Tie"/>
    <n v="756"/>
    <n v="756"/>
    <s v="Marco Dawson"/>
    <x v="130"/>
  </r>
  <r>
    <x v="3"/>
    <n v="757"/>
    <s v="No Tie"/>
    <n v="757"/>
    <n v="757"/>
    <s v="Alan Wagner"/>
    <x v="774"/>
  </r>
  <r>
    <x v="3"/>
    <n v="757"/>
    <s v="No Tie"/>
    <n v="757"/>
    <n v="757"/>
    <s v="Joo-yeop Baek"/>
    <x v="775"/>
  </r>
  <r>
    <x v="3"/>
    <n v="757"/>
    <s v="No Tie"/>
    <n v="757"/>
    <n v="757"/>
    <s v="Sebastian Salem"/>
    <x v="776"/>
  </r>
  <r>
    <x v="3"/>
    <n v="760"/>
    <s v="No Tie"/>
    <n v="760"/>
    <n v="760"/>
    <s v="Satoshi Kodaira"/>
    <x v="777"/>
  </r>
  <r>
    <x v="3"/>
    <n v="761"/>
    <s v="No Tie"/>
    <n v="761"/>
    <n v="761"/>
    <s v="Shane Bertsch"/>
    <x v="778"/>
  </r>
  <r>
    <x v="3"/>
    <n v="762"/>
    <s v="No Tie"/>
    <n v="762"/>
    <n v="762"/>
    <s v="Brad Shilton"/>
    <x v="779"/>
  </r>
  <r>
    <x v="3"/>
    <n v="763"/>
    <s v="No Tie"/>
    <n v="763"/>
    <n v="763"/>
    <s v="Ryan Fox"/>
    <x v="780"/>
  </r>
  <r>
    <x v="3"/>
    <n v="764"/>
    <s v="No Tie"/>
    <n v="764"/>
    <n v="764"/>
    <s v="Andrew Roque"/>
    <x v="781"/>
  </r>
  <r>
    <x v="3"/>
    <n v="765"/>
    <s v="No Tie"/>
    <n v="765"/>
    <n v="765"/>
    <s v="Will MacKenzie"/>
    <x v="782"/>
  </r>
  <r>
    <x v="3"/>
    <n v="766"/>
    <s v="No Tie"/>
    <n v="766"/>
    <n v="766"/>
    <s v="Glen Day"/>
    <x v="783"/>
  </r>
  <r>
    <x v="3"/>
    <n v="766"/>
    <s v="No Tie"/>
    <n v="766"/>
    <n v="766"/>
    <s v="Ki Sang Lee"/>
    <x v="784"/>
  </r>
  <r>
    <x v="3"/>
    <n v="768"/>
    <s v="No Tie"/>
    <n v="768"/>
    <n v="768"/>
    <s v="Craig Parry"/>
    <x v="785"/>
  </r>
  <r>
    <x v="3"/>
    <n v="769"/>
    <s v="No Tie"/>
    <n v="769"/>
    <n v="769"/>
    <s v="Adam Blyth"/>
    <x v="786"/>
  </r>
  <r>
    <x v="3"/>
    <n v="770"/>
    <s v="No Tie"/>
    <n v="770"/>
    <n v="770"/>
    <s v="Steve Allan"/>
    <x v="787"/>
  </r>
  <r>
    <x v="3"/>
    <n v="771"/>
    <s v="No Tie"/>
    <n v="771"/>
    <n v="771"/>
    <s v="Andrew Tampion"/>
    <x v="788"/>
  </r>
  <r>
    <x v="3"/>
    <n v="772"/>
    <s v="No Tie"/>
    <n v="772"/>
    <n v="772"/>
    <s v="Lloyd Kennedy"/>
    <x v="789"/>
  </r>
  <r>
    <x v="3"/>
    <n v="773"/>
    <s v="No Tie"/>
    <n v="773"/>
    <n v="773"/>
    <s v="Adrien Bernadet"/>
    <x v="790"/>
  </r>
  <r>
    <x v="3"/>
    <n v="774"/>
    <s v="No Tie"/>
    <n v="774"/>
    <n v="774"/>
    <s v="Hidemasa Hoshino"/>
    <x v="791"/>
  </r>
  <r>
    <x v="3"/>
    <n v="775"/>
    <s v="No Tie"/>
    <n v="775"/>
    <n v="775"/>
    <s v="David Dixon"/>
    <x v="792"/>
  </r>
  <r>
    <x v="3"/>
    <n v="776"/>
    <s v="No Tie"/>
    <n v="776"/>
    <n v="776"/>
    <s v="Jin Park"/>
    <x v="793"/>
  </r>
  <r>
    <x v="3"/>
    <n v="777"/>
    <s v="No Tie"/>
    <n v="777"/>
    <n v="777"/>
    <s v="Adam Groom"/>
    <x v="794"/>
  </r>
  <r>
    <x v="3"/>
    <n v="778"/>
    <s v="No Tie"/>
    <n v="778"/>
    <n v="778"/>
    <s v="Derek Fathauer"/>
    <x v="795"/>
  </r>
  <r>
    <x v="3"/>
    <n v="779"/>
    <s v="No Tie"/>
    <n v="779"/>
    <n v="779"/>
    <s v="Mitsuhiro Tateyama"/>
    <x v="796"/>
  </r>
  <r>
    <x v="3"/>
    <n v="780"/>
    <s v="No Tie"/>
    <n v="780"/>
    <n v="780"/>
    <s v="Scott Strange"/>
    <x v="797"/>
  </r>
  <r>
    <x v="3"/>
    <n v="781"/>
    <s v="No Tie"/>
    <n v="781"/>
    <n v="781"/>
    <s v="Niall Turner"/>
    <x v="798"/>
  </r>
  <r>
    <x v="3"/>
    <n v="782"/>
    <s v="No Tie"/>
    <n v="782"/>
    <n v="782"/>
    <s v="Pablo Martin Benavides"/>
    <x v="799"/>
  </r>
  <r>
    <x v="3"/>
    <n v="783"/>
    <s v="No Tie"/>
    <n v="783"/>
    <n v="783"/>
    <s v="Garrett Willis"/>
    <x v="800"/>
  </r>
  <r>
    <x v="3"/>
    <n v="783"/>
    <s v="No Tie"/>
    <n v="783"/>
    <n v="783"/>
    <s v="Keenan Davidse"/>
    <x v="801"/>
  </r>
  <r>
    <x v="3"/>
    <n v="785"/>
    <s v="No Tie"/>
    <n v="785"/>
    <n v="785"/>
    <s v="Chris Gane"/>
    <x v="802"/>
  </r>
  <r>
    <x v="3"/>
    <n v="786"/>
    <s v="No Tie"/>
    <n v="786"/>
    <n v="786"/>
    <s v="Alan McLean"/>
    <x v="803"/>
  </r>
  <r>
    <x v="3"/>
    <n v="787"/>
    <s v="No Tie"/>
    <n v="787"/>
    <n v="787"/>
    <s v="Cameron Smith"/>
    <x v="804"/>
  </r>
  <r>
    <x v="3"/>
    <n v="787"/>
    <s v="No Tie"/>
    <n v="787"/>
    <n v="787"/>
    <s v="Diego Vanegas"/>
    <x v="805"/>
  </r>
  <r>
    <x v="3"/>
    <n v="789"/>
    <s v="No Tie"/>
    <n v="789"/>
    <n v="789"/>
    <s v="Paul Sheehan"/>
    <x v="806"/>
  </r>
  <r>
    <x v="3"/>
    <n v="790"/>
    <s v="No Tie"/>
    <n v="790"/>
    <n v="790"/>
    <s v="Seunghyuk Kim"/>
    <x v="807"/>
  </r>
  <r>
    <x v="3"/>
    <n v="791"/>
    <s v="No Tie"/>
    <n v="791"/>
    <n v="791"/>
    <s v="Akinori Tani"/>
    <x v="808"/>
  </r>
  <r>
    <x v="3"/>
    <n v="792"/>
    <s v="No Tie"/>
    <n v="792"/>
    <n v="792"/>
    <s v="Tom Hoge"/>
    <x v="809"/>
  </r>
  <r>
    <x v="3"/>
    <n v="793"/>
    <s v="No Tie"/>
    <n v="793"/>
    <n v="793"/>
    <s v="Lucho Dodda"/>
    <x v="810"/>
  </r>
  <r>
    <x v="3"/>
    <n v="793"/>
    <s v="No Tie"/>
    <n v="793"/>
    <n v="793"/>
    <s v="Troy Merritt"/>
    <x v="811"/>
  </r>
  <r>
    <x v="3"/>
    <n v="795"/>
    <s v="No Tie"/>
    <n v="795"/>
    <n v="795"/>
    <s v="Jose Garrido"/>
    <x v="812"/>
  </r>
  <r>
    <x v="3"/>
    <n v="796"/>
    <s v="No Tie"/>
    <n v="796"/>
    <n v="796"/>
    <s v="Craig Hancock"/>
    <x v="813"/>
  </r>
  <r>
    <x v="3"/>
    <n v="797"/>
    <s v="No Tie"/>
    <n v="797"/>
    <n v="797"/>
    <s v="Steven Jeppesen"/>
    <x v="814"/>
  </r>
  <r>
    <x v="3"/>
    <n v="798"/>
    <s v="No Tie"/>
    <n v="798"/>
    <n v="798"/>
    <s v="Xin-jun Zhang"/>
    <x v="815"/>
  </r>
  <r>
    <x v="3"/>
    <n v="799"/>
    <s v="No Tie"/>
    <n v="799"/>
    <n v="799"/>
    <s v="Rafael Romero"/>
    <x v="816"/>
  </r>
  <r>
    <x v="3"/>
    <n v="800"/>
    <s v="No Tie"/>
    <n v="800"/>
    <n v="800"/>
    <s v="Toru Suzuki"/>
    <x v="817"/>
  </r>
  <r>
    <x v="3"/>
    <n v="801"/>
    <s v="No Tie"/>
    <n v="801"/>
    <n v="801"/>
    <s v="Chris Killmer"/>
    <x v="818"/>
  </r>
  <r>
    <x v="3"/>
    <n v="802"/>
    <s v="No Tie"/>
    <n v="802"/>
    <n v="802"/>
    <s v="Park Do-kyu"/>
    <x v="819"/>
  </r>
  <r>
    <x v="3"/>
    <n v="803"/>
    <s v="No Tie"/>
    <n v="803"/>
    <n v="803"/>
    <s v="Jamie Arnold"/>
    <x v="820"/>
  </r>
  <r>
    <x v="3"/>
    <n v="804"/>
    <s v="No Tie"/>
    <n v="804"/>
    <n v="804"/>
    <s v="Steve Flesch"/>
    <x v="821"/>
  </r>
  <r>
    <x v="3"/>
    <n v="805"/>
    <s v="No Tie"/>
    <n v="805"/>
    <n v="805"/>
    <s v="Sam Hutsby"/>
    <x v="822"/>
  </r>
  <r>
    <x v="3"/>
    <n v="806"/>
    <s v="No Tie"/>
    <n v="806"/>
    <n v="806"/>
    <s v="Ryan Armour"/>
    <x v="823"/>
  </r>
  <r>
    <x v="3"/>
    <n v="806"/>
    <s v="No Tie"/>
    <n v="806"/>
    <n v="806"/>
    <s v="Will Strickler"/>
    <x v="824"/>
  </r>
  <r>
    <x v="3"/>
    <n v="808"/>
    <s v="No Tie"/>
    <n v="808"/>
    <n v="808"/>
    <s v="Andy Winings"/>
    <x v="825"/>
  </r>
  <r>
    <x v="3"/>
    <n v="809"/>
    <s v="No Tie"/>
    <n v="809"/>
    <n v="809"/>
    <s v="Jordan Spieth"/>
    <x v="826"/>
  </r>
  <r>
    <x v="3"/>
    <n v="810"/>
    <s v="No Tie"/>
    <n v="810"/>
    <n v="810"/>
    <s v="Peter O'Malley"/>
    <x v="827"/>
  </r>
  <r>
    <x v="3"/>
    <n v="811"/>
    <s v="No Tie"/>
    <n v="811"/>
    <n v="811"/>
    <s v="Paulo Pinto"/>
    <x v="828"/>
  </r>
  <r>
    <x v="3"/>
    <n v="812"/>
    <s v="No Tie"/>
    <n v="812"/>
    <n v="812"/>
    <s v="Jacques Blaauw"/>
    <x v="829"/>
  </r>
  <r>
    <x v="3"/>
    <n v="813"/>
    <s v="No Tie"/>
    <n v="813"/>
    <n v="813"/>
    <s v="Hur In-hoi"/>
    <x v="830"/>
  </r>
  <r>
    <x v="3"/>
    <n v="814"/>
    <s v="No Tie"/>
    <n v="814"/>
    <n v="814"/>
    <s v="Adrian Otaegui"/>
    <x v="831"/>
  </r>
  <r>
    <x v="3"/>
    <n v="815"/>
    <s v="No Tie"/>
    <n v="815"/>
    <n v="815"/>
    <s v="Rahil Gangjee"/>
    <x v="832"/>
  </r>
  <r>
    <x v="3"/>
    <n v="816"/>
    <s v="No Tie"/>
    <n v="816"/>
    <n v="816"/>
    <s v="Wallie Coetsee"/>
    <x v="833"/>
  </r>
  <r>
    <x v="3"/>
    <n v="817"/>
    <s v="No Tie"/>
    <n v="817"/>
    <n v="817"/>
    <s v="Hunter Hamrick"/>
    <x v="834"/>
  </r>
  <r>
    <x v="3"/>
    <n v="817"/>
    <s v="No Tie"/>
    <n v="817"/>
    <n v="817"/>
    <s v="Jin-jae Byun"/>
    <x v="835"/>
  </r>
  <r>
    <x v="3"/>
    <n v="819"/>
    <s v="No Tie"/>
    <n v="819"/>
    <n v="819"/>
    <s v="Stephen Dodd"/>
    <x v="836"/>
  </r>
  <r>
    <x v="3"/>
    <n v="820"/>
    <s v="No Tie"/>
    <n v="820"/>
    <n v="820"/>
    <s v="Danny Sahl"/>
    <x v="837"/>
  </r>
  <r>
    <x v="3"/>
    <n v="821"/>
    <s v="No Tie"/>
    <n v="821"/>
    <n v="821"/>
    <s v="Warren Abery"/>
    <x v="838"/>
  </r>
  <r>
    <x v="3"/>
    <n v="822"/>
    <s v="No Tie"/>
    <n v="822"/>
    <n v="822"/>
    <s v="Daniel Gaunt"/>
    <x v="839"/>
  </r>
  <r>
    <x v="3"/>
    <n v="823"/>
    <s v="No Tie"/>
    <n v="823"/>
    <n v="823"/>
    <s v="Anthony Kang"/>
    <x v="840"/>
  </r>
  <r>
    <x v="3"/>
    <n v="824"/>
    <s v="No Tie"/>
    <n v="824"/>
    <n v="824"/>
    <s v="Cody Slover"/>
    <x v="841"/>
  </r>
  <r>
    <x v="3"/>
    <n v="824"/>
    <s v="No Tie"/>
    <n v="824"/>
    <n v="824"/>
    <s v="Pierre Relecom"/>
    <x v="842"/>
  </r>
  <r>
    <x v="3"/>
    <n v="826"/>
    <s v="No Tie"/>
    <n v="826"/>
    <n v="826"/>
    <s v="Brody Ninyette"/>
    <x v="843"/>
  </r>
  <r>
    <x v="3"/>
    <n v="827"/>
    <s v="No Tie"/>
    <n v="827"/>
    <n v="827"/>
    <s v="Alex Prugh"/>
    <x v="844"/>
  </r>
  <r>
    <x v="3"/>
    <n v="827"/>
    <s v="No Tie"/>
    <n v="827"/>
    <n v="827"/>
    <s v="Charles Warren"/>
    <x v="845"/>
  </r>
  <r>
    <x v="3"/>
    <n v="829"/>
    <s v="No Tie"/>
    <n v="829"/>
    <n v="829"/>
    <s v="Daniel Im"/>
    <x v="846"/>
  </r>
  <r>
    <x v="3"/>
    <n v="830"/>
    <s v="No Tie"/>
    <n v="830"/>
    <n v="830"/>
    <s v="Mithun Perera"/>
    <x v="847"/>
  </r>
  <r>
    <x v="3"/>
    <n v="831"/>
    <s v="No Tie"/>
    <n v="831"/>
    <n v="831"/>
    <s v="Daniel Nisbet"/>
    <x v="848"/>
  </r>
  <r>
    <x v="3"/>
    <n v="832"/>
    <s v="No Tie"/>
    <n v="832"/>
    <n v="832"/>
    <s v="Sung Lee"/>
    <x v="849"/>
  </r>
  <r>
    <x v="3"/>
    <n v="833"/>
    <s v="No Tie"/>
    <n v="833"/>
    <n v="833"/>
    <s v="Shaun Micheel"/>
    <x v="850"/>
  </r>
  <r>
    <x v="3"/>
    <n v="834"/>
    <s v="No Tie"/>
    <n v="834"/>
    <n v="834"/>
    <s v="Matt Haines"/>
    <x v="851"/>
  </r>
  <r>
    <x v="3"/>
    <n v="835"/>
    <s v="No Tie"/>
    <n v="835"/>
    <n v="835"/>
    <s v="Peter Baker"/>
    <x v="852"/>
  </r>
  <r>
    <x v="3"/>
    <n v="836"/>
    <s v="No Tie"/>
    <n v="836"/>
    <n v="836"/>
    <s v="Christophe Brazillier"/>
    <x v="853"/>
  </r>
  <r>
    <x v="3"/>
    <n v="837"/>
    <s v="No Tie"/>
    <n v="837"/>
    <n v="837"/>
    <s v="Mu Hu"/>
    <x v="854"/>
  </r>
  <r>
    <x v="3"/>
    <n v="838"/>
    <s v="No Tie"/>
    <n v="838"/>
    <n v="838"/>
    <s v="Derek Lamely"/>
    <x v="101"/>
  </r>
  <r>
    <x v="3"/>
    <n v="838"/>
    <s v="No Tie"/>
    <n v="838"/>
    <n v="838"/>
    <s v="Floris De Vries"/>
    <x v="855"/>
  </r>
  <r>
    <x v="3"/>
    <n v="840"/>
    <s v="No Tie"/>
    <n v="840"/>
    <n v="840"/>
    <s v="Roger Tambellini"/>
    <x v="856"/>
  </r>
  <r>
    <x v="3"/>
    <n v="841"/>
    <s v="No Tie"/>
    <n v="841"/>
    <n v="841"/>
    <s v="Ryan Haller"/>
    <x v="857"/>
  </r>
  <r>
    <x v="3"/>
    <n v="842"/>
    <s v="No Tie"/>
    <n v="842"/>
    <n v="842"/>
    <s v="Darryn Lloyd"/>
    <x v="858"/>
  </r>
  <r>
    <x v="3"/>
    <n v="842"/>
    <s v="No Tie"/>
    <n v="842"/>
    <n v="842"/>
    <s v="Kiyoshi Murota"/>
    <x v="859"/>
  </r>
  <r>
    <x v="3"/>
    <n v="844"/>
    <s v="No Tie"/>
    <n v="844"/>
    <n v="844"/>
    <s v="Stephen Leaney"/>
    <x v="860"/>
  </r>
  <r>
    <x v="3"/>
    <n v="845"/>
    <s v="No Tie"/>
    <n v="845"/>
    <n v="845"/>
    <s v="Fernando Mechereffe"/>
    <x v="861"/>
  </r>
  <r>
    <x v="3"/>
    <n v="846"/>
    <s v="No Tie"/>
    <n v="846"/>
    <n v="846"/>
    <s v="Neil Schietekat"/>
    <x v="862"/>
  </r>
  <r>
    <x v="3"/>
    <n v="847"/>
    <s v="No Tie"/>
    <n v="847"/>
    <n v="847"/>
    <s v="Jason Allred"/>
    <x v="863"/>
  </r>
  <r>
    <x v="3"/>
    <n v="848"/>
    <s v="No Tie"/>
    <n v="848"/>
    <n v="848"/>
    <s v="Anton Haig"/>
    <x v="864"/>
  </r>
  <r>
    <x v="3"/>
    <n v="849"/>
    <s v="No Tie"/>
    <n v="849"/>
    <n v="849"/>
    <s v="Michael Wright"/>
    <x v="865"/>
  </r>
  <r>
    <x v="3"/>
    <n v="850"/>
    <s v="No Tie"/>
    <n v="850"/>
    <n v="850"/>
    <s v="Kevin Johnson"/>
    <x v="866"/>
  </r>
  <r>
    <x v="3"/>
    <n v="851"/>
    <s v="No Tie"/>
    <n v="851"/>
    <n v="851"/>
    <s v="Tom Watson"/>
    <x v="224"/>
  </r>
  <r>
    <x v="3"/>
    <n v="852"/>
    <s v="No Tie"/>
    <n v="852"/>
    <n v="852"/>
    <s v="Christopher DeForest"/>
    <x v="867"/>
  </r>
  <r>
    <x v="3"/>
    <n v="853"/>
    <s v="No Tie"/>
    <n v="853"/>
    <n v="853"/>
    <s v="Roberto Coceres"/>
    <x v="868"/>
  </r>
  <r>
    <x v="3"/>
    <n v="854"/>
    <s v="No Tie"/>
    <n v="854"/>
    <n v="854"/>
    <s v="Satoru Hirota"/>
    <x v="869"/>
  </r>
  <r>
    <x v="3"/>
    <n v="855"/>
    <s v="No Tie"/>
    <n v="855"/>
    <n v="855"/>
    <s v="Makoto Inoue"/>
    <x v="870"/>
  </r>
  <r>
    <x v="3"/>
    <n v="856"/>
    <s v="No Tie"/>
    <n v="856"/>
    <n v="856"/>
    <s v="Terry Pilkadaris"/>
    <x v="871"/>
  </r>
  <r>
    <x v="3"/>
    <n v="856"/>
    <s v="No Tie"/>
    <n v="856"/>
    <n v="856"/>
    <s v="Trey Denton"/>
    <x v="872"/>
  </r>
  <r>
    <x v="3"/>
    <n v="858"/>
    <s v="No Tie"/>
    <n v="858"/>
    <n v="858"/>
    <s v="Kenny Perry"/>
    <x v="873"/>
  </r>
  <r>
    <x v="3"/>
    <n v="858"/>
    <s v="No Tie"/>
    <n v="858"/>
    <n v="858"/>
    <s v="Mao-Chang Sung"/>
    <x v="874"/>
  </r>
  <r>
    <x v="3"/>
    <n v="860"/>
    <s v="No Tie"/>
    <n v="860"/>
    <n v="860"/>
    <s v="Reinier Saxton"/>
    <x v="875"/>
  </r>
  <r>
    <x v="3"/>
    <n v="861"/>
    <s v="No Tie"/>
    <n v="861"/>
    <n v="861"/>
    <s v="Scott Langley"/>
    <x v="876"/>
  </r>
  <r>
    <x v="3"/>
    <n v="862"/>
    <s v="No Tie"/>
    <n v="862"/>
    <n v="862"/>
    <s v="Grant Muller"/>
    <x v="877"/>
  </r>
  <r>
    <x v="3"/>
    <n v="863"/>
    <s v="No Tie"/>
    <n v="863"/>
    <n v="863"/>
    <s v="Unho Park"/>
    <x v="878"/>
  </r>
  <r>
    <x v="3"/>
    <n v="864"/>
    <s v="No Tie"/>
    <n v="864"/>
    <n v="864"/>
    <s v="Martin Rominger"/>
    <x v="879"/>
  </r>
  <r>
    <x v="3"/>
    <n v="865"/>
    <s v="No Tie"/>
    <n v="865"/>
    <n v="865"/>
    <s v="Taigen Tsumagari"/>
    <x v="880"/>
  </r>
  <r>
    <x v="3"/>
    <n v="866"/>
    <s v="No Tie"/>
    <n v="866"/>
    <n v="866"/>
    <s v="Michael Allen"/>
    <x v="881"/>
  </r>
  <r>
    <x v="3"/>
    <n v="867"/>
    <s v="No Tie"/>
    <n v="867"/>
    <n v="867"/>
    <s v="Niklas Lemke"/>
    <x v="882"/>
  </r>
  <r>
    <x v="3"/>
    <n v="868"/>
    <s v="No Tie"/>
    <n v="868"/>
    <n v="868"/>
    <s v="PH McIntyre"/>
    <x v="883"/>
  </r>
  <r>
    <x v="3"/>
    <n v="869"/>
    <s v="No Tie"/>
    <n v="869"/>
    <n v="869"/>
    <s v="Tran Le Duynhat"/>
    <x v="884"/>
  </r>
  <r>
    <x v="3"/>
    <n v="870"/>
    <s v="No Tie"/>
    <n v="870"/>
    <n v="870"/>
    <s v="Roland Steiner"/>
    <x v="885"/>
  </r>
  <r>
    <x v="3"/>
    <n v="871"/>
    <s v="No Tie"/>
    <n v="871"/>
    <n v="871"/>
    <s v="Marc Turnesa"/>
    <x v="886"/>
  </r>
  <r>
    <x v="3"/>
    <n v="872"/>
    <s v="No Tie"/>
    <n v="872"/>
    <n v="872"/>
    <s v="Tommy Biershenk"/>
    <x v="138"/>
  </r>
  <r>
    <x v="3"/>
    <n v="873"/>
    <s v="No Tie"/>
    <n v="873"/>
    <n v="873"/>
    <s v="Michael Long"/>
    <x v="887"/>
  </r>
  <r>
    <x v="3"/>
    <n v="874"/>
    <s v="No Tie"/>
    <n v="874"/>
    <n v="874"/>
    <s v="Andrew Martin"/>
    <x v="888"/>
  </r>
  <r>
    <x v="3"/>
    <n v="875"/>
    <s v="No Tie"/>
    <n v="875"/>
    <n v="875"/>
    <s v="Thammanoon Sriroj"/>
    <x v="889"/>
  </r>
  <r>
    <x v="3"/>
    <n v="876"/>
    <s v="No Tie"/>
    <n v="876"/>
    <n v="876"/>
    <s v="Brent McCullough"/>
    <x v="890"/>
  </r>
  <r>
    <x v="3"/>
    <n v="877"/>
    <s v="No Tie"/>
    <n v="877"/>
    <n v="877"/>
    <s v="Wes Roach"/>
    <x v="891"/>
  </r>
  <r>
    <x v="3"/>
    <n v="878"/>
    <s v="No Tie"/>
    <n v="878"/>
    <n v="878"/>
    <s v="James Heath"/>
    <x v="892"/>
  </r>
  <r>
    <x v="3"/>
    <n v="879"/>
    <s v="No Tie"/>
    <n v="879"/>
    <n v="879"/>
    <s v="Dohoon Kim"/>
    <x v="893"/>
  </r>
  <r>
    <x v="3"/>
    <n v="880"/>
    <s v="No Tie"/>
    <n v="880"/>
    <n v="880"/>
    <s v="Lyle Rowe"/>
    <x v="894"/>
  </r>
  <r>
    <x v="3"/>
    <n v="881"/>
    <s v="No Tie"/>
    <n v="881"/>
    <n v="881"/>
    <s v="Teboho Sefatsa"/>
    <x v="895"/>
  </r>
  <r>
    <x v="3"/>
    <n v="882"/>
    <s v="No Tie"/>
    <n v="882"/>
    <n v="882"/>
    <s v="Benn Barham"/>
    <x v="896"/>
  </r>
  <r>
    <x v="3"/>
    <n v="883"/>
    <s v="No Tie"/>
    <n v="883"/>
    <n v="883"/>
    <s v="Rasmus Hjelm Nielsen"/>
    <x v="897"/>
  </r>
  <r>
    <x v="3"/>
    <n v="884"/>
    <s v="No Tie"/>
    <n v="884"/>
    <n v="884"/>
    <s v="Yosuke Tsukada"/>
    <x v="898"/>
  </r>
  <r>
    <x v="3"/>
    <n v="885"/>
    <s v="No Tie"/>
    <n v="885"/>
    <n v="885"/>
    <s v="James Sacheck"/>
    <x v="899"/>
  </r>
  <r>
    <x v="3"/>
    <n v="886"/>
    <s v="No Tie"/>
    <n v="886"/>
    <n v="886"/>
    <s v="Andy Pope"/>
    <x v="900"/>
  </r>
  <r>
    <x v="3"/>
    <n v="887"/>
    <s v="No Tie"/>
    <n v="887"/>
    <n v="887"/>
    <s v="Peter Gustafsson"/>
    <x v="901"/>
  </r>
  <r>
    <x v="3"/>
    <n v="888"/>
    <s v="No Tie"/>
    <n v="888"/>
    <n v="888"/>
    <s v="Patrick Sheehan"/>
    <x v="172"/>
  </r>
  <r>
    <x v="3"/>
    <n v="889"/>
    <s v="No Tie"/>
    <n v="889"/>
    <n v="889"/>
    <s v="Panawat Muenlek"/>
    <x v="902"/>
  </r>
  <r>
    <x v="3"/>
    <n v="890"/>
    <s v="No Tie"/>
    <n v="890"/>
    <n v="890"/>
    <s v="Piya Swangarunporn"/>
    <x v="903"/>
  </r>
  <r>
    <x v="3"/>
    <n v="891"/>
    <s v="No Tie"/>
    <n v="891"/>
    <n v="891"/>
    <s v="Kent Jones"/>
    <x v="904"/>
  </r>
  <r>
    <x v="3"/>
    <n v="892"/>
    <s v="No Tie"/>
    <n v="892"/>
    <n v="892"/>
    <s v="Jae-Ho Kim"/>
    <x v="905"/>
  </r>
  <r>
    <x v="3"/>
    <n v="892"/>
    <s v="No Tie"/>
    <n v="892"/>
    <n v="892"/>
    <s v="Richard Lee"/>
    <x v="134"/>
  </r>
  <r>
    <x v="3"/>
    <n v="894"/>
    <s v="No Tie"/>
    <n v="894"/>
    <n v="894"/>
    <s v="Marcus Cain"/>
    <x v="906"/>
  </r>
  <r>
    <x v="3"/>
    <n v="894"/>
    <s v="No Tie"/>
    <n v="894"/>
    <n v="894"/>
    <s v="T.C. Wang"/>
    <x v="907"/>
  </r>
  <r>
    <x v="3"/>
    <n v="896"/>
    <s v="No Tie"/>
    <n v="896"/>
    <n v="896"/>
    <s v="Peter Karmis"/>
    <x v="908"/>
  </r>
  <r>
    <x v="3"/>
    <n v="896"/>
    <s v="No Tie"/>
    <n v="896"/>
    <n v="896"/>
    <s v="Titch Moore"/>
    <x v="909"/>
  </r>
  <r>
    <x v="3"/>
    <n v="898"/>
    <s v="No Tie"/>
    <n v="898"/>
    <n v="898"/>
    <s v="Udorn Duangdecha"/>
    <x v="910"/>
  </r>
  <r>
    <x v="3"/>
    <n v="899"/>
    <s v="No Tie"/>
    <n v="899"/>
    <n v="899"/>
    <s v="Vince Covello"/>
    <x v="911"/>
  </r>
  <r>
    <x v="3"/>
    <n v="900"/>
    <s v="No Tie"/>
    <n v="900"/>
    <n v="900"/>
    <s v="Lian-Wei Zhang"/>
    <x v="912"/>
  </r>
  <r>
    <x v="3"/>
    <n v="901"/>
    <s v="No Tie"/>
    <n v="901"/>
    <n v="901"/>
    <s v="Carlos Franco"/>
    <x v="913"/>
  </r>
  <r>
    <x v="3"/>
    <n v="901"/>
    <s v="No Tie"/>
    <n v="901"/>
    <n v="901"/>
    <s v="Travis Hampshire"/>
    <x v="914"/>
  </r>
  <r>
    <x v="3"/>
    <n v="903"/>
    <s v="No Tie"/>
    <n v="903"/>
    <n v="903"/>
    <s v="Chris Rodgers"/>
    <x v="915"/>
  </r>
  <r>
    <x v="3"/>
    <n v="904"/>
    <s v="No Tie"/>
    <n v="904"/>
    <n v="904"/>
    <s v="Matt Davidson"/>
    <x v="916"/>
  </r>
  <r>
    <x v="3"/>
    <n v="905"/>
    <s v="No Tie"/>
    <n v="905"/>
    <n v="905"/>
    <s v="Bernard Ritthammer"/>
    <x v="917"/>
  </r>
  <r>
    <x v="3"/>
    <n v="906"/>
    <s v="No Tie"/>
    <n v="906"/>
    <n v="906"/>
    <s v="Shankar Das"/>
    <x v="918"/>
  </r>
  <r>
    <x v="3"/>
    <n v="907"/>
    <s v="No Tie"/>
    <n v="907"/>
    <n v="907"/>
    <s v="Benedict Parker"/>
    <x v="919"/>
  </r>
  <r>
    <x v="3"/>
    <n v="907"/>
    <s v="No Tie"/>
    <n v="907"/>
    <n v="907"/>
    <s v="Tyrrell Hatton"/>
    <x v="920"/>
  </r>
  <r>
    <x v="3"/>
    <n v="909"/>
    <s v="No Tie"/>
    <n v="909"/>
    <n v="909"/>
    <s v="Francois DeLamontagne"/>
    <x v="921"/>
  </r>
  <r>
    <x v="3"/>
    <n v="910"/>
    <s v="No Tie"/>
    <n v="910"/>
    <n v="910"/>
    <s v="Manav Jaini"/>
    <x v="922"/>
  </r>
  <r>
    <x v="3"/>
    <n v="911"/>
    <s v="No Tie"/>
    <n v="911"/>
    <n v="911"/>
    <s v="Steve Dartnall"/>
    <x v="923"/>
  </r>
  <r>
    <x v="3"/>
    <n v="912"/>
    <s v="No Tie"/>
    <n v="912"/>
    <n v="912"/>
    <s v="Bubba Dickerson"/>
    <x v="924"/>
  </r>
  <r>
    <x v="3"/>
    <n v="913"/>
    <s v="No Tie"/>
    <n v="913"/>
    <n v="913"/>
    <s v="Brady Watt"/>
    <x v="925"/>
  </r>
  <r>
    <x v="3"/>
    <n v="913"/>
    <s v="No Tie"/>
    <n v="913"/>
    <n v="913"/>
    <s v="Glenn Joyner"/>
    <x v="926"/>
  </r>
  <r>
    <x v="3"/>
    <n v="913"/>
    <s v="No Tie"/>
    <n v="913"/>
    <n v="913"/>
    <s v="Jorge Fernandez-Valdes"/>
    <x v="927"/>
  </r>
  <r>
    <x v="3"/>
    <n v="913"/>
    <s v="No Tie"/>
    <n v="913"/>
    <n v="913"/>
    <s v="Marcelo Rozo"/>
    <x v="928"/>
  </r>
  <r>
    <x v="3"/>
    <n v="917"/>
    <s v="No Tie"/>
    <n v="917"/>
    <n v="917"/>
    <s v="JG Claassen"/>
    <x v="929"/>
  </r>
  <r>
    <x v="3"/>
    <n v="918"/>
    <s v="No Tie"/>
    <n v="918"/>
    <n v="918"/>
    <s v="Brian Unk"/>
    <x v="930"/>
  </r>
  <r>
    <x v="3"/>
    <n v="919"/>
    <s v="No Tie"/>
    <n v="919"/>
    <n v="919"/>
    <s v="Pedro Oriol"/>
    <x v="931"/>
  </r>
  <r>
    <x v="3"/>
    <n v="920"/>
    <s v="No Tie"/>
    <n v="920"/>
    <n v="920"/>
    <s v="Jeff Curl"/>
    <x v="932"/>
  </r>
  <r>
    <x v="3"/>
    <n v="921"/>
    <s v="No Tie"/>
    <n v="921"/>
    <n v="921"/>
    <s v="Theunis Spangenberg"/>
    <x v="933"/>
  </r>
  <r>
    <x v="3"/>
    <n v="922"/>
    <s v="No Tie"/>
    <n v="922"/>
    <n v="922"/>
    <s v="Adam Bland"/>
    <x v="934"/>
  </r>
  <r>
    <x v="3"/>
    <n v="922"/>
    <s v="No Tie"/>
    <n v="922"/>
    <n v="922"/>
    <s v="Borja Echart"/>
    <x v="935"/>
  </r>
  <r>
    <x v="3"/>
    <n v="924"/>
    <s v="No Tie"/>
    <n v="924"/>
    <n v="924"/>
    <s v="Beau Hossler"/>
    <x v="936"/>
  </r>
  <r>
    <x v="3"/>
    <n v="924"/>
    <s v="No Tie"/>
    <n v="924"/>
    <n v="924"/>
    <s v="Wisut Artjanawat"/>
    <x v="937"/>
  </r>
  <r>
    <x v="3"/>
    <n v="926"/>
    <s v="No Tie"/>
    <n v="926"/>
    <n v="926"/>
    <s v="Atthaphon Prathummanee"/>
    <x v="938"/>
  </r>
  <r>
    <x v="3"/>
    <n v="927"/>
    <s v="No Tie"/>
    <n v="927"/>
    <n v="927"/>
    <s v="Joo Hewng-Chul"/>
    <x v="939"/>
  </r>
  <r>
    <x v="3"/>
    <n v="928"/>
    <s v="No Tie"/>
    <n v="928"/>
    <n v="928"/>
    <s v="Barry Lane"/>
    <x v="940"/>
  </r>
  <r>
    <x v="3"/>
    <n v="928"/>
    <s v="No Tie"/>
    <n v="928"/>
    <n v="928"/>
    <s v="Sebastian Saavedra"/>
    <x v="941"/>
  </r>
  <r>
    <x v="3"/>
    <n v="930"/>
    <s v="No Tie"/>
    <n v="930"/>
    <n v="930"/>
    <s v="Oliver Whiteley"/>
    <x v="942"/>
  </r>
  <r>
    <x v="3"/>
    <n v="931"/>
    <s v="No Tie"/>
    <n v="931"/>
    <n v="931"/>
    <s v="Adam Gee"/>
    <x v="943"/>
  </r>
  <r>
    <x v="3"/>
    <n v="932"/>
    <s v="No Tie"/>
    <n v="932"/>
    <n v="932"/>
    <s v="Josh Cunliffe"/>
    <x v="944"/>
  </r>
  <r>
    <x v="3"/>
    <n v="933"/>
    <s v="No Tie"/>
    <n v="933"/>
    <n v="933"/>
    <s v="Jae-Han Chun"/>
    <x v="945"/>
  </r>
  <r>
    <x v="3"/>
    <n v="934"/>
    <s v="No Tie"/>
    <n v="934"/>
    <n v="934"/>
    <s v="Ron Whittaker"/>
    <x v="946"/>
  </r>
  <r>
    <x v="3"/>
    <n v="935"/>
    <s v="No Tie"/>
    <n v="935"/>
    <n v="935"/>
    <s v="Jordi Garcia del Mora"/>
    <x v="947"/>
  </r>
  <r>
    <x v="3"/>
    <n v="936"/>
    <s v="No Tie"/>
    <n v="936"/>
    <n v="936"/>
    <s v="Nicolas Geyger"/>
    <x v="948"/>
  </r>
  <r>
    <x v="3"/>
    <n v="937"/>
    <s v="No Tie"/>
    <n v="937"/>
    <n v="937"/>
    <s v="Rafael Gomez"/>
    <x v="949"/>
  </r>
  <r>
    <x v="3"/>
    <n v="938"/>
    <s v="No Tie"/>
    <n v="938"/>
    <n v="938"/>
    <s v="Francisco Cerda"/>
    <x v="950"/>
  </r>
  <r>
    <x v="3"/>
    <n v="938"/>
    <s v="No Tie"/>
    <n v="938"/>
    <n v="938"/>
    <s v="Tatsunori Nukaga"/>
    <x v="951"/>
  </r>
  <r>
    <x v="3"/>
    <n v="940"/>
    <s v="No Tie"/>
    <n v="940"/>
    <n v="940"/>
    <s v="Quincy Quek"/>
    <x v="952"/>
  </r>
  <r>
    <x v="3"/>
    <n v="940"/>
    <s v="No Tie"/>
    <n v="940"/>
    <n v="940"/>
    <s v="Tommy Nakajima"/>
    <x v="953"/>
  </r>
  <r>
    <x v="3"/>
    <n v="942"/>
    <s v="No Tie"/>
    <n v="942"/>
    <n v="942"/>
    <s v="Jesper Kennegard"/>
    <x v="954"/>
  </r>
  <r>
    <x v="3"/>
    <n v="943"/>
    <s v="No Tie"/>
    <n v="943"/>
    <n v="943"/>
    <s v="Armando Favela"/>
    <x v="955"/>
  </r>
  <r>
    <x v="3"/>
    <n v="943"/>
    <s v="No Tie"/>
    <n v="943"/>
    <n v="943"/>
    <s v="Bruce McDonald"/>
    <x v="956"/>
  </r>
  <r>
    <x v="3"/>
    <n v="945"/>
    <s v="No Tie"/>
    <n v="945"/>
    <n v="945"/>
    <s v="Oscar Serna"/>
    <x v="957"/>
  </r>
  <r>
    <x v="3"/>
    <n v="946"/>
    <s v="No Tie"/>
    <n v="946"/>
    <n v="946"/>
    <s v="Charl Coetzee"/>
    <x v="958"/>
  </r>
  <r>
    <x v="3"/>
    <n v="947"/>
    <s v="No Tie"/>
    <n v="947"/>
    <n v="947"/>
    <s v="Ignacio Elvira Mijares"/>
    <x v="959"/>
  </r>
  <r>
    <x v="3"/>
    <n v="947"/>
    <s v="No Tie"/>
    <n v="947"/>
    <n v="947"/>
    <s v="Matthew Giles"/>
    <x v="960"/>
  </r>
  <r>
    <x v="3"/>
    <n v="949"/>
    <s v="No Tie"/>
    <n v="949"/>
    <n v="949"/>
    <s v="Josh Persons"/>
    <x v="961"/>
  </r>
  <r>
    <x v="3"/>
    <n v="949"/>
    <s v="No Tie"/>
    <n v="949"/>
    <n v="949"/>
    <s v="Tom Lehman"/>
    <x v="962"/>
  </r>
  <r>
    <x v="3"/>
    <n v="951"/>
    <s v="No Tie"/>
    <n v="951"/>
    <n v="951"/>
    <s v="Sebi Garcia"/>
    <x v="963"/>
  </r>
  <r>
    <x v="3"/>
    <n v="952"/>
    <s v="No Tie"/>
    <n v="952"/>
    <n v="952"/>
    <s v="Brandon Pieters"/>
    <x v="964"/>
  </r>
  <r>
    <x v="3"/>
    <n v="952"/>
    <s v="No Tie"/>
    <n v="952"/>
    <n v="952"/>
    <s v="Byeong-Hun An"/>
    <x v="965"/>
  </r>
  <r>
    <x v="3"/>
    <n v="954"/>
    <s v="No Tie"/>
    <n v="954"/>
    <n v="954"/>
    <s v="Tae-kyu Lee"/>
    <x v="966"/>
  </r>
  <r>
    <x v="3"/>
    <n v="955"/>
    <s v="No Tie"/>
    <n v="955"/>
    <n v="955"/>
    <s v="DO NOT USE Si-woo"/>
    <x v="967"/>
  </r>
  <r>
    <x v="3"/>
    <n v="956"/>
    <s v="No Tie"/>
    <n v="956"/>
    <n v="956"/>
    <s v="Dong Seop Maeng"/>
    <x v="968"/>
  </r>
  <r>
    <x v="3"/>
    <n v="957"/>
    <s v="No Tie"/>
    <n v="957"/>
    <n v="957"/>
    <s v="Ashok Kumar"/>
    <x v="969"/>
  </r>
  <r>
    <x v="3"/>
    <n v="958"/>
    <s v="No Tie"/>
    <n v="958"/>
    <n v="958"/>
    <s v="Guy Boros"/>
    <x v="970"/>
  </r>
  <r>
    <x v="3"/>
    <n v="959"/>
    <s v="No Tie"/>
    <n v="959"/>
    <n v="959"/>
    <s v="David Dragoo"/>
    <x v="971"/>
  </r>
  <r>
    <x v="3"/>
    <n v="960"/>
    <s v="No Tie"/>
    <n v="960"/>
    <n v="960"/>
    <s v="Erik Flores"/>
    <x v="972"/>
  </r>
  <r>
    <x v="3"/>
    <n v="961"/>
    <s v="No Tie"/>
    <n v="961"/>
    <n v="961"/>
    <s v="Kunal Bhasin"/>
    <x v="973"/>
  </r>
  <r>
    <x v="3"/>
    <n v="961"/>
    <s v="No Tie"/>
    <n v="961"/>
    <n v="961"/>
    <s v="Lee Dong-Min"/>
    <x v="974"/>
  </r>
  <r>
    <x v="3"/>
    <n v="963"/>
    <s v="No Tie"/>
    <n v="963"/>
    <n v="963"/>
    <s v="Hung Chien-yao"/>
    <x v="975"/>
  </r>
  <r>
    <x v="3"/>
    <n v="964"/>
    <s v="No Tie"/>
    <n v="964"/>
    <n v="964"/>
    <s v="Brent Delahoussaye"/>
    <x v="976"/>
  </r>
  <r>
    <x v="3"/>
    <n v="965"/>
    <s v="No Tie"/>
    <n v="965"/>
    <n v="965"/>
    <s v="Kevin Tway"/>
    <x v="977"/>
  </r>
  <r>
    <x v="3"/>
    <n v="966"/>
    <s v="No Tie"/>
    <n v="966"/>
    <n v="966"/>
    <s v="Michael Hollick"/>
    <x v="978"/>
  </r>
  <r>
    <x v="3"/>
    <n v="967"/>
    <s v="No Tie"/>
    <n v="967"/>
    <n v="967"/>
    <s v="Corey Pavin"/>
    <x v="979"/>
  </r>
  <r>
    <x v="3"/>
    <n v="968"/>
    <s v="No Tie"/>
    <n v="968"/>
    <n v="968"/>
    <s v="Luis Claverie"/>
    <x v="980"/>
  </r>
  <r>
    <x v="3"/>
    <n v="968"/>
    <s v="No Tie"/>
    <n v="968"/>
    <n v="968"/>
    <s v="Seong-Yong Kim"/>
    <x v="981"/>
  </r>
  <r>
    <x v="3"/>
    <n v="970"/>
    <s v="No Tie"/>
    <n v="970"/>
    <n v="970"/>
    <s v="Tomokazu Yoshinaga"/>
    <x v="982"/>
  </r>
  <r>
    <x v="3"/>
    <n v="971"/>
    <s v="No Tie"/>
    <n v="971"/>
    <n v="971"/>
    <s v="Mahal Pearce"/>
    <x v="983"/>
  </r>
  <r>
    <x v="3"/>
    <n v="972"/>
    <s v="No Tie"/>
    <n v="972"/>
    <n v="972"/>
    <s v="Matt Marshall"/>
    <x v="984"/>
  </r>
  <r>
    <x v="3"/>
    <n v="973"/>
    <s v="No Tie"/>
    <n v="973"/>
    <n v="973"/>
    <s v="Joey Snyder III"/>
    <x v="985"/>
  </r>
  <r>
    <x v="3"/>
    <n v="975"/>
    <s v="No Tie"/>
    <n v="975"/>
    <n v="975"/>
    <s v="Gustavo Acosta"/>
    <x v="986"/>
  </r>
  <r>
    <x v="3"/>
    <n v="976"/>
    <s v="No Tie"/>
    <n v="976"/>
    <n v="976"/>
    <s v="Chien Soon Lu"/>
    <x v="987"/>
  </r>
  <r>
    <x v="3"/>
    <n v="976"/>
    <s v="No Tie"/>
    <n v="976"/>
    <n v="976"/>
    <s v="Federico Damus"/>
    <x v="988"/>
  </r>
  <r>
    <x v="3"/>
    <n v="978"/>
    <s v="No Tie"/>
    <n v="978"/>
    <n v="978"/>
    <s v="Florian Fritsch"/>
    <x v="989"/>
  </r>
  <r>
    <x v="3"/>
    <n v="978"/>
    <s v="No Tie"/>
    <n v="978"/>
    <n v="978"/>
    <s v="Sebastian MacLean"/>
    <x v="990"/>
  </r>
  <r>
    <x v="3"/>
    <n v="978"/>
    <s v="No Tie"/>
    <n v="978"/>
    <n v="978"/>
    <s v="Wang Jeung-hun"/>
    <x v="991"/>
  </r>
  <r>
    <x v="3"/>
    <n v="981"/>
    <s v="No Tie"/>
    <n v="981"/>
    <n v="981"/>
    <s v="Anders Hansen"/>
    <x v="194"/>
  </r>
  <r>
    <x v="3"/>
    <n v="982"/>
    <s v="No Tie"/>
    <n v="982"/>
    <n v="982"/>
    <s v="Byron Smith"/>
    <x v="992"/>
  </r>
  <r>
    <x v="3"/>
    <n v="982"/>
    <s v="No Tie"/>
    <n v="982"/>
    <n v="982"/>
    <s v="Scott Pinckney"/>
    <x v="993"/>
  </r>
  <r>
    <x v="3"/>
    <n v="984"/>
    <s v="No Tie"/>
    <n v="984"/>
    <n v="984"/>
    <s v="Miles Tunnicliff"/>
    <x v="994"/>
  </r>
  <r>
    <x v="3"/>
    <n v="985"/>
    <s v="No Tie"/>
    <n v="985"/>
    <n v="985"/>
    <s v="Paul Streeter"/>
    <x v="995"/>
  </r>
  <r>
    <x v="3"/>
    <n v="986"/>
    <s v="No Tie"/>
    <n v="986"/>
    <n v="986"/>
    <s v="Martin Erlandsson"/>
    <x v="996"/>
  </r>
  <r>
    <x v="3"/>
    <n v="987"/>
    <s v="No Tie"/>
    <n v="987"/>
    <n v="987"/>
    <s v="Jaakko Makitalo"/>
    <x v="997"/>
  </r>
  <r>
    <x v="3"/>
    <n v="988"/>
    <s v="No Tie"/>
    <n v="988"/>
    <n v="988"/>
    <s v="Joaquin Estevez"/>
    <x v="998"/>
  </r>
  <r>
    <x v="3"/>
    <n v="988"/>
    <s v="No Tie"/>
    <n v="988"/>
    <n v="988"/>
    <s v="Leigh Deagan"/>
    <x v="999"/>
  </r>
  <r>
    <x v="3"/>
    <n v="990"/>
    <s v="No Tie"/>
    <n v="990"/>
    <n v="990"/>
    <s v="Clint Rice"/>
    <x v="1000"/>
  </r>
  <r>
    <x v="3"/>
    <n v="990"/>
    <s v="No Tie"/>
    <n v="990"/>
    <n v="990"/>
    <s v="Lee Jung-hwan"/>
    <x v="1001"/>
  </r>
  <r>
    <x v="3"/>
    <n v="992"/>
    <s v="No Tie"/>
    <n v="992"/>
    <n v="992"/>
    <s v="Jack Senior"/>
    <x v="1002"/>
  </r>
  <r>
    <x v="3"/>
    <n v="993"/>
    <s v="No Tie"/>
    <n v="993"/>
    <n v="993"/>
    <s v="Albert Pistorius"/>
    <x v="1003"/>
  </r>
  <r>
    <x v="3"/>
    <n v="994"/>
    <s v="No Tie"/>
    <n v="994"/>
    <n v="994"/>
    <s v="Ryan Williams"/>
    <x v="1004"/>
  </r>
  <r>
    <x v="3"/>
    <n v="995"/>
    <s v="No Tie"/>
    <n v="995"/>
    <n v="995"/>
    <s v="Kwanchai Tannin"/>
    <x v="1005"/>
  </r>
  <r>
    <x v="3"/>
    <n v="995"/>
    <s v="No Tie"/>
    <n v="995"/>
    <n v="995"/>
    <s v="Wes Heffernan"/>
    <x v="1006"/>
  </r>
  <r>
    <x v="3"/>
    <n v="997"/>
    <s v="No Tie"/>
    <n v="997"/>
    <n v="997"/>
    <s v="Chris Campbell"/>
    <x v="1007"/>
  </r>
  <r>
    <x v="3"/>
    <n v="998"/>
    <s v="No Tie"/>
    <n v="998"/>
    <n v="998"/>
    <s v="Janne Mommo"/>
    <x v="1008"/>
  </r>
  <r>
    <x v="4"/>
    <n v="1"/>
    <s v="No Tie"/>
    <n v="1"/>
    <n v="1"/>
    <s v="Rory McIlroy"/>
    <x v="4"/>
  </r>
  <r>
    <x v="4"/>
    <n v="2"/>
    <s v="No Tie"/>
    <n v="2"/>
    <n v="2"/>
    <s v="Luke Donald"/>
    <x v="169"/>
  </r>
  <r>
    <x v="4"/>
    <n v="3"/>
    <s v="No Tie"/>
    <n v="3"/>
    <n v="3"/>
    <s v="Tiger Woods"/>
    <x v="31"/>
  </r>
  <r>
    <x v="4"/>
    <n v="4"/>
    <s v="No Tie"/>
    <n v="4"/>
    <n v="4"/>
    <s v="Justin Rose"/>
    <x v="79"/>
  </r>
  <r>
    <x v="4"/>
    <n v="5"/>
    <s v="No Tie"/>
    <n v="5"/>
    <n v="5"/>
    <s v="Adam Scott"/>
    <x v="9"/>
  </r>
  <r>
    <x v="4"/>
    <n v="6"/>
    <s v="No Tie"/>
    <n v="6"/>
    <n v="6"/>
    <s v="Louis Oosthuizen"/>
    <x v="22"/>
  </r>
  <r>
    <x v="4"/>
    <n v="7"/>
    <s v="No Tie"/>
    <n v="7"/>
    <n v="7"/>
    <s v="Lee Westwood"/>
    <x v="28"/>
  </r>
  <r>
    <x v="4"/>
    <n v="8"/>
    <s v="No Tie"/>
    <n v="8"/>
    <n v="8"/>
    <s v="Bubba Watson"/>
    <x v="0"/>
  </r>
  <r>
    <x v="4"/>
    <n v="9"/>
    <s v="No Tie"/>
    <n v="9"/>
    <n v="9"/>
    <s v="Jason Dufner"/>
    <x v="63"/>
  </r>
  <r>
    <x v="4"/>
    <n v="10"/>
    <s v="No Tie"/>
    <n v="10"/>
    <n v="10"/>
    <s v="Brandt Snedeker"/>
    <x v="109"/>
  </r>
  <r>
    <x v="4"/>
    <n v="11"/>
    <s v="No Tie"/>
    <n v="11"/>
    <n v="11"/>
    <s v="Webb Simpson"/>
    <x v="110"/>
  </r>
  <r>
    <x v="4"/>
    <n v="12"/>
    <s v="No Tie"/>
    <n v="12"/>
    <n v="12"/>
    <s v="Ian Poulter"/>
    <x v="144"/>
  </r>
  <r>
    <x v="4"/>
    <n v="13"/>
    <s v="No Tie"/>
    <n v="13"/>
    <n v="13"/>
    <s v="Keegan Bradley"/>
    <x v="15"/>
  </r>
  <r>
    <x v="4"/>
    <n v="14"/>
    <s v="No Tie"/>
    <n v="14"/>
    <n v="14"/>
    <s v="Charl Schwartzel"/>
    <x v="41"/>
  </r>
  <r>
    <x v="4"/>
    <n v="15"/>
    <s v="No Tie"/>
    <n v="15"/>
    <n v="15"/>
    <s v="Graeme McDowell"/>
    <x v="135"/>
  </r>
  <r>
    <x v="4"/>
    <n v="16"/>
    <s v="No Tie"/>
    <n v="16"/>
    <n v="16"/>
    <s v="Sergio Garcia"/>
    <x v="64"/>
  </r>
  <r>
    <x v="4"/>
    <n v="17"/>
    <s v="No Tie"/>
    <n v="17"/>
    <n v="17"/>
    <s v="Phil Mickelson"/>
    <x v="52"/>
  </r>
  <r>
    <x v="4"/>
    <n v="18"/>
    <s v="No Tie"/>
    <n v="18"/>
    <n v="18"/>
    <s v="Steve Stricker"/>
    <x v="137"/>
  </r>
  <r>
    <x v="4"/>
    <n v="19"/>
    <s v="No Tie"/>
    <n v="19"/>
    <n v="19"/>
    <s v="Peter Hanson"/>
    <x v="191"/>
  </r>
  <r>
    <x v="4"/>
    <n v="20"/>
    <s v="No Tie"/>
    <n v="20"/>
    <n v="20"/>
    <s v="Nick Watney"/>
    <x v="36"/>
  </r>
  <r>
    <x v="4"/>
    <n v="21"/>
    <s v="No Tie"/>
    <n v="21"/>
    <n v="21"/>
    <s v="Matt Kuchar"/>
    <x v="127"/>
  </r>
  <r>
    <x v="4"/>
    <n v="22"/>
    <s v="No Tie"/>
    <n v="22"/>
    <n v="22"/>
    <s v="Bo Van Pelt"/>
    <x v="39"/>
  </r>
  <r>
    <x v="4"/>
    <n v="23"/>
    <s v="No Tie"/>
    <n v="23"/>
    <n v="23"/>
    <s v="Dustin Johnson"/>
    <x v="3"/>
  </r>
  <r>
    <x v="4"/>
    <n v="24"/>
    <s v="No Tie"/>
    <n v="24"/>
    <n v="24"/>
    <s v="Ernie Els"/>
    <x v="51"/>
  </r>
  <r>
    <x v="4"/>
    <n v="25"/>
    <s v="No Tie"/>
    <n v="25"/>
    <n v="25"/>
    <s v="Zach Johnson"/>
    <x v="167"/>
  </r>
  <r>
    <x v="4"/>
    <n v="26"/>
    <s v="No Tie"/>
    <n v="26"/>
    <n v="26"/>
    <s v="Hunter Mahan"/>
    <x v="60"/>
  </r>
  <r>
    <x v="4"/>
    <n v="27"/>
    <s v="No Tie"/>
    <n v="27"/>
    <n v="27"/>
    <s v="Jim Furyk"/>
    <x v="170"/>
  </r>
  <r>
    <x v="4"/>
    <n v="28"/>
    <s v="No Tie"/>
    <n v="28"/>
    <n v="28"/>
    <s v="Martin Kaymer"/>
    <x v="198"/>
  </r>
  <r>
    <x v="4"/>
    <n v="29"/>
    <s v="No Tie"/>
    <n v="29"/>
    <n v="29"/>
    <s v="Paul Lawrie"/>
    <x v="195"/>
  </r>
  <r>
    <x v="4"/>
    <n v="30"/>
    <s v="No Tie"/>
    <n v="30"/>
    <n v="30"/>
    <s v="Francesco Molinari"/>
    <x v="193"/>
  </r>
  <r>
    <x v="4"/>
    <n v="31"/>
    <s v="No Tie"/>
    <n v="31"/>
    <n v="31"/>
    <s v="Rickie Fowler"/>
    <x v="59"/>
  </r>
  <r>
    <x v="4"/>
    <n v="32"/>
    <s v="No Tie"/>
    <n v="32"/>
    <n v="32"/>
    <s v="Carl Pettersson"/>
    <x v="34"/>
  </r>
  <r>
    <x v="4"/>
    <n v="33"/>
    <s v="No Tie"/>
    <n v="33"/>
    <n v="33"/>
    <s v="Gonzalo Fdez-Castano"/>
    <x v="205"/>
  </r>
  <r>
    <x v="4"/>
    <n v="34"/>
    <s v="No Tie"/>
    <n v="34"/>
    <n v="34"/>
    <s v="Branden Grace"/>
    <x v="225"/>
  </r>
  <r>
    <x v="4"/>
    <n v="35"/>
    <s v="No Tie"/>
    <n v="35"/>
    <n v="35"/>
    <s v="Bill Haas"/>
    <x v="65"/>
  </r>
  <r>
    <x v="4"/>
    <n v="36"/>
    <s v="No Tie"/>
    <n v="36"/>
    <n v="36"/>
    <s v="Nicolas Colsaerts"/>
    <x v="226"/>
  </r>
  <r>
    <x v="4"/>
    <n v="37"/>
    <s v="No Tie"/>
    <n v="37"/>
    <n v="37"/>
    <s v="Jason Day"/>
    <x v="6"/>
  </r>
  <r>
    <x v="4"/>
    <n v="38"/>
    <s v="No Tie"/>
    <n v="38"/>
    <n v="38"/>
    <s v="John Senden"/>
    <x v="78"/>
  </r>
  <r>
    <x v="4"/>
    <n v="39"/>
    <s v="No Tie"/>
    <n v="39"/>
    <n v="39"/>
    <s v="Robert Garrigus"/>
    <x v="2"/>
  </r>
  <r>
    <x v="4"/>
    <n v="40"/>
    <s v="No Tie"/>
    <n v="40"/>
    <n v="40"/>
    <s v="Ryan Moore"/>
    <x v="117"/>
  </r>
  <r>
    <x v="4"/>
    <n v="41"/>
    <s v="No Tie"/>
    <n v="41"/>
    <n v="41"/>
    <s v="Scott Piercy"/>
    <x v="11"/>
  </r>
  <r>
    <x v="4"/>
    <n v="42"/>
    <s v="No Tie"/>
    <n v="42"/>
    <n v="42"/>
    <s v="David Toms"/>
    <x v="183"/>
  </r>
  <r>
    <x v="4"/>
    <n v="43"/>
    <s v="No Tie"/>
    <n v="43"/>
    <n v="43"/>
    <s v="Hiroyuki Fujita"/>
    <x v="227"/>
  </r>
  <r>
    <x v="4"/>
    <n v="44"/>
    <s v="No Tie"/>
    <n v="44"/>
    <n v="44"/>
    <s v="Matteo Manassero"/>
    <x v="228"/>
  </r>
  <r>
    <x v="4"/>
    <n v="45"/>
    <s v="No Tie"/>
    <n v="45"/>
    <n v="45"/>
    <s v="Thomas Bjorn"/>
    <x v="197"/>
  </r>
  <r>
    <x v="4"/>
    <n v="46"/>
    <s v="No Tie"/>
    <n v="46"/>
    <n v="46"/>
    <s v="David Lynn"/>
    <x v="229"/>
  </r>
  <r>
    <x v="4"/>
    <n v="47"/>
    <s v="No Tie"/>
    <n v="47"/>
    <n v="47"/>
    <s v="Jamie Donaldson"/>
    <x v="230"/>
  </r>
  <r>
    <x v="4"/>
    <n v="48"/>
    <s v="No Tie"/>
    <n v="48"/>
    <n v="48"/>
    <s v="K.J. Choi"/>
    <x v="161"/>
  </r>
  <r>
    <x v="4"/>
    <n v="49"/>
    <s v="No Tie"/>
    <n v="49"/>
    <n v="49"/>
    <s v="George Coetzee"/>
    <x v="231"/>
  </r>
  <r>
    <x v="4"/>
    <n v="50"/>
    <s v="No Tie"/>
    <n v="50"/>
    <n v="50"/>
    <s v="Thorbjorn Olesen"/>
    <x v="232"/>
  </r>
  <r>
    <x v="4"/>
    <n v="51"/>
    <s v="No Tie"/>
    <n v="51"/>
    <n v="51"/>
    <s v="Geoff Ogilvy"/>
    <x v="90"/>
  </r>
  <r>
    <x v="4"/>
    <n v="52"/>
    <s v="No Tie"/>
    <n v="52"/>
    <n v="52"/>
    <s v="Shane Lowry"/>
    <x v="233"/>
  </r>
  <r>
    <x v="4"/>
    <n v="53"/>
    <s v="No Tie"/>
    <n v="53"/>
    <n v="53"/>
    <s v="Henrik Stenson"/>
    <x v="95"/>
  </r>
  <r>
    <x v="4"/>
    <n v="54"/>
    <s v="No Tie"/>
    <n v="54"/>
    <n v="54"/>
    <s v="Miguel Angel Jimenez"/>
    <x v="234"/>
  </r>
  <r>
    <x v="4"/>
    <n v="55"/>
    <s v="No Tie"/>
    <n v="55"/>
    <n v="55"/>
    <s v="Marcus Fraser"/>
    <x v="235"/>
  </r>
  <r>
    <x v="4"/>
    <n v="56"/>
    <s v="No Tie"/>
    <n v="56"/>
    <n v="56"/>
    <s v="Alexander Noren"/>
    <x v="236"/>
  </r>
  <r>
    <x v="4"/>
    <n v="57"/>
    <s v="No Tie"/>
    <n v="57"/>
    <n v="57"/>
    <s v="Richie Ramsay"/>
    <x v="237"/>
  </r>
  <r>
    <x v="4"/>
    <n v="58"/>
    <s v="No Tie"/>
    <n v="58"/>
    <n v="58"/>
    <s v="Rafa Cabrera Bello"/>
    <x v="238"/>
  </r>
  <r>
    <x v="4"/>
    <n v="59"/>
    <s v="No Tie"/>
    <n v="59"/>
    <n v="59"/>
    <s v="Padraig Harrington"/>
    <x v="56"/>
  </r>
  <r>
    <x v="4"/>
    <n v="60"/>
    <s v="No Tie"/>
    <n v="60"/>
    <n v="60"/>
    <s v="Marcel Siem"/>
    <x v="239"/>
  </r>
  <r>
    <x v="4"/>
    <n v="61"/>
    <s v="No Tie"/>
    <n v="61"/>
    <n v="61"/>
    <s v="Anders Hansen"/>
    <x v="194"/>
  </r>
  <r>
    <x v="4"/>
    <n v="62"/>
    <s v="No Tie"/>
    <n v="62"/>
    <n v="62"/>
    <s v="Freddie Jacobson"/>
    <x v="118"/>
  </r>
  <r>
    <x v="4"/>
    <n v="63"/>
    <s v="No Tie"/>
    <n v="63"/>
    <n v="63"/>
    <s v="Simon Dyson"/>
    <x v="223"/>
  </r>
  <r>
    <x v="4"/>
    <n v="64"/>
    <s v="No Tie"/>
    <n v="64"/>
    <n v="64"/>
    <s v="Greg Chalmers"/>
    <x v="162"/>
  </r>
  <r>
    <x v="4"/>
    <n v="65"/>
    <s v="No Tie"/>
    <n v="65"/>
    <n v="65"/>
    <s v="Bernd Wiesberger"/>
    <x v="240"/>
  </r>
  <r>
    <x v="4"/>
    <n v="66"/>
    <s v="No Tie"/>
    <n v="66"/>
    <n v="66"/>
    <s v="John Huh"/>
    <x v="112"/>
  </r>
  <r>
    <x v="4"/>
    <n v="67"/>
    <s v="No Tie"/>
    <n v="67"/>
    <n v="67"/>
    <s v="Bud Cauley"/>
    <x v="73"/>
  </r>
  <r>
    <x v="4"/>
    <n v="68"/>
    <s v="No Tie"/>
    <n v="68"/>
    <n v="68"/>
    <s v="Kevin Na"/>
    <x v="164"/>
  </r>
  <r>
    <x v="4"/>
    <n v="69"/>
    <s v="No Tie"/>
    <n v="69"/>
    <n v="69"/>
    <s v="Thaworn Wiratchant"/>
    <x v="241"/>
  </r>
  <r>
    <x v="4"/>
    <n v="70"/>
    <s v="No Tie"/>
    <n v="70"/>
    <n v="70"/>
    <s v="Sangmoon Bae"/>
    <x v="94"/>
  </r>
  <r>
    <x v="4"/>
    <n v="71"/>
    <s v="No Tie"/>
    <n v="71"/>
    <n v="71"/>
    <s v="Martin Laird"/>
    <x v="27"/>
  </r>
  <r>
    <x v="4"/>
    <n v="72"/>
    <s v="No Tie"/>
    <n v="72"/>
    <n v="72"/>
    <s v="K.T. Kim"/>
    <x v="216"/>
  </r>
  <r>
    <x v="4"/>
    <n v="73"/>
    <s v="No Tie"/>
    <n v="73"/>
    <n v="73"/>
    <s v="Brendan Jones"/>
    <x v="242"/>
  </r>
  <r>
    <x v="4"/>
    <n v="74"/>
    <s v="No Tie"/>
    <n v="74"/>
    <n v="74"/>
    <s v="Jonas Blixt"/>
    <x v="126"/>
  </r>
  <r>
    <x v="4"/>
    <n v="75"/>
    <s v="No Tie"/>
    <n v="75"/>
    <n v="75"/>
    <s v="Ryo Ishikawa"/>
    <x v="92"/>
  </r>
  <r>
    <x v="4"/>
    <n v="76"/>
    <s v="No Tie"/>
    <n v="76"/>
    <n v="76"/>
    <s v="Kyle Stanley"/>
    <x v="7"/>
  </r>
  <r>
    <x v="4"/>
    <n v="77"/>
    <s v="No Tie"/>
    <n v="77"/>
    <n v="77"/>
    <s v="Toru Taniguchi"/>
    <x v="243"/>
  </r>
  <r>
    <x v="4"/>
    <n v="78"/>
    <s v="No Tie"/>
    <n v="78"/>
    <n v="78"/>
    <s v="Aaron Baddeley"/>
    <x v="67"/>
  </r>
  <r>
    <x v="4"/>
    <n v="79"/>
    <s v="No Tie"/>
    <n v="79"/>
    <n v="79"/>
    <s v="Kristoffer Broberg"/>
    <x v="244"/>
  </r>
  <r>
    <x v="4"/>
    <n v="80"/>
    <s v="No Tie"/>
    <n v="80"/>
    <n v="80"/>
    <s v="Thongchai Jaidee"/>
    <x v="245"/>
  </r>
  <r>
    <x v="4"/>
    <n v="81"/>
    <s v="No Tie"/>
    <n v="81"/>
    <n v="81"/>
    <s v="Ben Crane"/>
    <x v="121"/>
  </r>
  <r>
    <x v="4"/>
    <n v="82"/>
    <s v="No Tie"/>
    <n v="82"/>
    <n v="82"/>
    <s v="Vijay Singh"/>
    <x v="47"/>
  </r>
  <r>
    <x v="4"/>
    <n v="83"/>
    <s v="No Tie"/>
    <n v="83"/>
    <n v="83"/>
    <s v="Brendon de Jonge"/>
    <x v="105"/>
  </r>
  <r>
    <x v="4"/>
    <n v="84"/>
    <s v="No Tie"/>
    <n v="84"/>
    <n v="84"/>
    <s v="Ben Curtis"/>
    <x v="185"/>
  </r>
  <r>
    <x v="4"/>
    <n v="85"/>
    <s v="No Tie"/>
    <n v="85"/>
    <n v="85"/>
    <s v="Pablo Larrazabal"/>
    <x v="246"/>
  </r>
  <r>
    <x v="4"/>
    <n v="86"/>
    <s v="No Tie"/>
    <n v="86"/>
    <n v="86"/>
    <s v="Michael Thompson"/>
    <x v="157"/>
  </r>
  <r>
    <x v="4"/>
    <n v="87"/>
    <s v="No Tie"/>
    <n v="87"/>
    <n v="87"/>
    <s v="Marc Leishman"/>
    <x v="98"/>
  </r>
  <r>
    <x v="4"/>
    <n v="88"/>
    <s v="No Tie"/>
    <n v="88"/>
    <n v="88"/>
    <s v="Fredrik Andersson Hed"/>
    <x v="247"/>
  </r>
  <r>
    <x v="4"/>
    <n v="89"/>
    <s v="No Tie"/>
    <n v="89"/>
    <n v="89"/>
    <s v="Gaganjeet Bhullar"/>
    <x v="248"/>
  </r>
  <r>
    <x v="4"/>
    <n v="90"/>
    <s v="No Tie"/>
    <n v="90"/>
    <n v="90"/>
    <s v="Alvaro Quiros"/>
    <x v="207"/>
  </r>
  <r>
    <x v="4"/>
    <n v="91"/>
    <s v="No Tie"/>
    <n v="91"/>
    <n v="91"/>
    <s v="Tim Clark"/>
    <x v="179"/>
  </r>
  <r>
    <x v="4"/>
    <n v="92"/>
    <s v="No Tie"/>
    <n v="92"/>
    <n v="92"/>
    <s v="Jonathan Byrd"/>
    <x v="96"/>
  </r>
  <r>
    <x v="4"/>
    <n v="93"/>
    <s v="No Tie"/>
    <n v="93"/>
    <n v="93"/>
    <s v="Danny Willett"/>
    <x v="249"/>
  </r>
  <r>
    <x v="4"/>
    <n v="94"/>
    <s v="No Tie"/>
    <n v="94"/>
    <n v="94"/>
    <s v="Ross Fisher"/>
    <x v="200"/>
  </r>
  <r>
    <x v="4"/>
    <n v="95"/>
    <s v="No Tie"/>
    <n v="95"/>
    <n v="95"/>
    <s v="Seung-Yul Noh"/>
    <x v="18"/>
  </r>
  <r>
    <x v="4"/>
    <n v="96"/>
    <s v="No Tie"/>
    <n v="96"/>
    <n v="96"/>
    <s v="Jeev Milkha Singh"/>
    <x v="250"/>
  </r>
  <r>
    <x v="4"/>
    <n v="97"/>
    <s v="No Tie"/>
    <n v="97"/>
    <n v="97"/>
    <s v="Mark Wilson"/>
    <x v="182"/>
  </r>
  <r>
    <x v="4"/>
    <n v="98"/>
    <s v="No Tie"/>
    <n v="98"/>
    <n v="98"/>
    <s v="Stephen Gallacher"/>
    <x v="251"/>
  </r>
  <r>
    <x v="4"/>
    <n v="99"/>
    <s v="No Tie"/>
    <n v="99"/>
    <n v="99"/>
    <s v="Jeff Overton"/>
    <x v="69"/>
  </r>
  <r>
    <x v="4"/>
    <n v="100"/>
    <s v="No Tie"/>
    <n v="100"/>
    <n v="100"/>
    <s v="Koumei Oda"/>
    <x v="252"/>
  </r>
  <r>
    <x v="4"/>
    <n v="101"/>
    <s v="No Tie"/>
    <n v="101"/>
    <n v="101"/>
    <s v="Scott Jamieson"/>
    <x v="253"/>
  </r>
  <r>
    <x v="4"/>
    <n v="102"/>
    <s v="No Tie"/>
    <n v="102"/>
    <n v="102"/>
    <s v="Yuta Ikeda"/>
    <x v="254"/>
  </r>
  <r>
    <x v="4"/>
    <n v="103"/>
    <s v="No Tie"/>
    <n v="103"/>
    <n v="103"/>
    <s v="Toshinori Muto"/>
    <x v="255"/>
  </r>
  <r>
    <x v="4"/>
    <n v="104"/>
    <s v="No Tie"/>
    <n v="104"/>
    <n v="104"/>
    <s v="Robert Rock"/>
    <x v="256"/>
  </r>
  <r>
    <x v="4"/>
    <n v="105"/>
    <s v="No Tie"/>
    <n v="105"/>
    <n v="105"/>
    <s v="Y.E. Yang"/>
    <x v="145"/>
  </r>
  <r>
    <x v="4"/>
    <n v="106"/>
    <s v="No Tie"/>
    <n v="106"/>
    <n v="106"/>
    <s v="Charlie Wi"/>
    <x v="133"/>
  </r>
  <r>
    <x v="4"/>
    <n v="107"/>
    <s v="No Tie"/>
    <n v="107"/>
    <n v="107"/>
    <s v="Retief Goosen"/>
    <x v="257"/>
  </r>
  <r>
    <x v="4"/>
    <n v="108"/>
    <s v="No Tie"/>
    <n v="108"/>
    <n v="108"/>
    <s v="Joost Luiten"/>
    <x v="258"/>
  </r>
  <r>
    <x v="4"/>
    <n v="109"/>
    <s v="No Tie"/>
    <n v="109"/>
    <n v="109"/>
    <s v="Johnson Wagner"/>
    <x v="152"/>
  </r>
  <r>
    <x v="4"/>
    <n v="110"/>
    <s v="No Tie"/>
    <n v="110"/>
    <n v="110"/>
    <s v="Casey Wittenberg"/>
    <x v="259"/>
  </r>
  <r>
    <x v="4"/>
    <n v="111"/>
    <s v="No Tie"/>
    <n v="111"/>
    <n v="111"/>
    <s v="Juvic Pagunsan"/>
    <x v="260"/>
  </r>
  <r>
    <x v="4"/>
    <n v="112"/>
    <s v="No Tie"/>
    <n v="112"/>
    <n v="112"/>
    <s v="Ted Potter, Jr."/>
    <x v="149"/>
  </r>
  <r>
    <x v="4"/>
    <n v="113"/>
    <s v="No Tie"/>
    <n v="113"/>
    <n v="113"/>
    <s v="Thomas Aiken"/>
    <x v="261"/>
  </r>
  <r>
    <x v="4"/>
    <n v="114"/>
    <s v="No Tie"/>
    <n v="114"/>
    <n v="114"/>
    <s v="Luke Guthrie"/>
    <x v="262"/>
  </r>
  <r>
    <x v="4"/>
    <n v="115"/>
    <s v="No Tie"/>
    <n v="115"/>
    <n v="115"/>
    <s v="Chris Kirk"/>
    <x v="72"/>
  </r>
  <r>
    <x v="4"/>
    <n v="116"/>
    <s v="No Tie"/>
    <n v="116"/>
    <n v="116"/>
    <s v="Hyung-Sung Kim"/>
    <x v="263"/>
  </r>
  <r>
    <x v="4"/>
    <n v="117"/>
    <s v="No Tie"/>
    <n v="117"/>
    <n v="117"/>
    <s v="Charles Howell III"/>
    <x v="50"/>
  </r>
  <r>
    <x v="4"/>
    <n v="118"/>
    <s v="No Tie"/>
    <n v="118"/>
    <n v="118"/>
    <s v="Ryan Palmer"/>
    <x v="14"/>
  </r>
  <r>
    <x v="4"/>
    <n v="119"/>
    <s v="No Tie"/>
    <n v="119"/>
    <n v="119"/>
    <s v="Raphael Jacquelin"/>
    <x v="264"/>
  </r>
  <r>
    <x v="4"/>
    <n v="120"/>
    <s v="No Tie"/>
    <n v="120"/>
    <n v="120"/>
    <s v="Jimmy Walker"/>
    <x v="37"/>
  </r>
  <r>
    <x v="4"/>
    <n v="121"/>
    <s v="No Tie"/>
    <n v="121"/>
    <n v="121"/>
    <s v="Robert Karlsson"/>
    <x v="49"/>
  </r>
  <r>
    <x v="4"/>
    <n v="122"/>
    <s v="No Tie"/>
    <n v="122"/>
    <n v="122"/>
    <s v="Paul Casey"/>
    <x v="220"/>
  </r>
  <r>
    <x v="4"/>
    <n v="123"/>
    <s v="No Tie"/>
    <n v="123"/>
    <n v="123"/>
    <s v="Scott Stallings"/>
    <x v="16"/>
  </r>
  <r>
    <x v="4"/>
    <n v="124"/>
    <s v="No Tie"/>
    <n v="124"/>
    <n v="124"/>
    <s v="Yoshinori Fujimoto"/>
    <x v="265"/>
  </r>
  <r>
    <x v="4"/>
    <n v="125"/>
    <s v="No Tie"/>
    <n v="125"/>
    <n v="125"/>
    <s v="Matt Every"/>
    <x v="136"/>
  </r>
  <r>
    <x v="4"/>
    <n v="126"/>
    <s v="No Tie"/>
    <n v="126"/>
    <n v="126"/>
    <s v="Kevin Stadler"/>
    <x v="61"/>
  </r>
  <r>
    <x v="4"/>
    <n v="127"/>
    <s v="No Tie"/>
    <n v="127"/>
    <n v="127"/>
    <s v="Hideki Matsuyama"/>
    <x v="201"/>
  </r>
  <r>
    <x v="4"/>
    <n v="128"/>
    <s v="No Tie"/>
    <n v="128"/>
    <n v="128"/>
    <s v="J.B. Holmes"/>
    <x v="5"/>
  </r>
  <r>
    <x v="4"/>
    <n v="129"/>
    <s v="No Tie"/>
    <n v="129"/>
    <n v="129"/>
    <s v="Tommy Gainey"/>
    <x v="33"/>
  </r>
  <r>
    <x v="4"/>
    <n v="130"/>
    <s v="No Tie"/>
    <n v="130"/>
    <n v="130"/>
    <s v="Kenichi Kuboya"/>
    <x v="266"/>
  </r>
  <r>
    <x v="4"/>
    <n v="131"/>
    <s v="No Tie"/>
    <n v="131"/>
    <n v="131"/>
    <s v="Russell Henley"/>
    <x v="267"/>
  </r>
  <r>
    <x v="4"/>
    <n v="132"/>
    <s v="No Tie"/>
    <n v="132"/>
    <n v="132"/>
    <s v="Victor Dubuisson"/>
    <x v="268"/>
  </r>
  <r>
    <x v="4"/>
    <n v="133"/>
    <s v="No Tie"/>
    <n v="133"/>
    <n v="133"/>
    <s v="Spencer Levin"/>
    <x v="154"/>
  </r>
  <r>
    <x v="4"/>
    <n v="134"/>
    <s v="No Tie"/>
    <n v="134"/>
    <n v="134"/>
    <s v="Rory Sabbatini"/>
    <x v="119"/>
  </r>
  <r>
    <x v="4"/>
    <n v="135"/>
    <s v="No Tie"/>
    <n v="135"/>
    <n v="135"/>
    <s v="Andres Romero"/>
    <x v="68"/>
  </r>
  <r>
    <x v="4"/>
    <n v="136"/>
    <s v="No Tie"/>
    <n v="136"/>
    <n v="136"/>
    <s v="Brian Davis"/>
    <x v="178"/>
  </r>
  <r>
    <x v="4"/>
    <n v="137"/>
    <s v="No Tie"/>
    <n v="137"/>
    <n v="137"/>
    <s v="Sean O'Hair"/>
    <x v="30"/>
  </r>
  <r>
    <x v="4"/>
    <n v="138"/>
    <s v="No Tie"/>
    <n v="138"/>
    <n v="138"/>
    <s v="Michael Hoey"/>
    <x v="269"/>
  </r>
  <r>
    <x v="4"/>
    <n v="139"/>
    <s v="No Tie"/>
    <n v="139"/>
    <n v="139"/>
    <s v="Chris Wood"/>
    <x v="270"/>
  </r>
  <r>
    <x v="4"/>
    <n v="140"/>
    <s v="No Tie"/>
    <n v="140"/>
    <n v="140"/>
    <s v="Harris English"/>
    <x v="19"/>
  </r>
  <r>
    <x v="4"/>
    <n v="141"/>
    <s v="No Tie"/>
    <n v="141"/>
    <n v="141"/>
    <s v="Brad Kennedy"/>
    <x v="271"/>
  </r>
  <r>
    <x v="4"/>
    <n v="142"/>
    <s v="No Tie"/>
    <n v="142"/>
    <n v="142"/>
    <s v="Pat Perez"/>
    <x v="74"/>
  </r>
  <r>
    <x v="4"/>
    <n v="143"/>
    <s v="No Tie"/>
    <n v="143"/>
    <n v="143"/>
    <s v="Blake Adams"/>
    <x v="111"/>
  </r>
  <r>
    <x v="4"/>
    <n v="144"/>
    <s v="No Tie"/>
    <n v="144"/>
    <n v="144"/>
    <s v="Tom Gillis"/>
    <x v="102"/>
  </r>
  <r>
    <x v="4"/>
    <n v="145"/>
    <s v="No Tie"/>
    <n v="145"/>
    <n v="145"/>
    <s v="Darren Clarke"/>
    <x v="213"/>
  </r>
  <r>
    <x v="4"/>
    <n v="146"/>
    <s v="No Tie"/>
    <n v="146"/>
    <n v="146"/>
    <s v="Jaco Van Zyl"/>
    <x v="272"/>
  </r>
  <r>
    <x v="4"/>
    <n v="147"/>
    <s v="No Tie"/>
    <n v="147"/>
    <n v="147"/>
    <s v="John Rollins"/>
    <x v="46"/>
  </r>
  <r>
    <x v="4"/>
    <n v="148"/>
    <s v="No Tie"/>
    <n v="148"/>
    <n v="148"/>
    <s v="D.A. Points"/>
    <x v="151"/>
  </r>
  <r>
    <x v="4"/>
    <n v="149"/>
    <s v="No Tie"/>
    <n v="149"/>
    <n v="149"/>
    <s v="Bryce Molder"/>
    <x v="177"/>
  </r>
  <r>
    <x v="4"/>
    <n v="150"/>
    <s v="No Tie"/>
    <n v="150"/>
    <n v="150"/>
    <s v="Darren Fichardt"/>
    <x v="273"/>
  </r>
  <r>
    <x v="4"/>
    <n v="151"/>
    <s v="No Tie"/>
    <n v="151"/>
    <n v="151"/>
    <s v="Davis Love III"/>
    <x v="38"/>
  </r>
  <r>
    <x v="4"/>
    <n v="152"/>
    <s v="No Tie"/>
    <n v="152"/>
    <n v="152"/>
    <s v="Gary Woodland"/>
    <x v="17"/>
  </r>
  <r>
    <x v="4"/>
    <n v="153"/>
    <s v="No Tie"/>
    <n v="153"/>
    <n v="153"/>
    <s v="Ken Duke"/>
    <x v="159"/>
  </r>
  <r>
    <x v="4"/>
    <n v="154"/>
    <s v="No Tie"/>
    <n v="154"/>
    <n v="154"/>
    <s v="Richard Sterne"/>
    <x v="274"/>
  </r>
  <r>
    <x v="4"/>
    <n v="155"/>
    <s v="No Tie"/>
    <n v="155"/>
    <n v="155"/>
    <s v="Peter Lawrie"/>
    <x v="275"/>
  </r>
  <r>
    <x v="4"/>
    <n v="156"/>
    <s v="No Tie"/>
    <n v="156"/>
    <n v="156"/>
    <s v="Jung-gon Hwang"/>
    <x v="276"/>
  </r>
  <r>
    <x v="4"/>
    <n v="157"/>
    <s v="No Tie"/>
    <n v="157"/>
    <n v="157"/>
    <s v="Hyun-woo Ryu"/>
    <x v="277"/>
  </r>
  <r>
    <x v="4"/>
    <n v="158"/>
    <s v="No Tie"/>
    <n v="158"/>
    <n v="158"/>
    <s v="Soren Kjeldsen"/>
    <x v="278"/>
  </r>
  <r>
    <x v="4"/>
    <n v="159"/>
    <s v="No Tie"/>
    <n v="159"/>
    <n v="159"/>
    <s v="Shingo Katayama"/>
    <x v="279"/>
  </r>
  <r>
    <x v="4"/>
    <n v="160"/>
    <s v="No Tie"/>
    <n v="160"/>
    <n v="160"/>
    <s v="Brian Harman"/>
    <x v="86"/>
  </r>
  <r>
    <x v="4"/>
    <n v="161"/>
    <s v="No Tie"/>
    <n v="161"/>
    <n v="161"/>
    <s v="George McNeill"/>
    <x v="106"/>
  </r>
  <r>
    <x v="4"/>
    <n v="162"/>
    <s v="No Tie"/>
    <n v="162"/>
    <n v="162"/>
    <s v="Prom Meesawat"/>
    <x v="280"/>
  </r>
  <r>
    <x v="4"/>
    <n v="163"/>
    <s v="No Tie"/>
    <n v="163"/>
    <n v="163"/>
    <s v="Gregory Bourdy"/>
    <x v="281"/>
  </r>
  <r>
    <x v="4"/>
    <n v="164"/>
    <s v="No Tie"/>
    <n v="164"/>
    <n v="164"/>
    <s v="Charley Hoffman"/>
    <x v="45"/>
  </r>
  <r>
    <x v="4"/>
    <n v="165"/>
    <s v="No Tie"/>
    <n v="165"/>
    <n v="165"/>
    <s v="Bob Estes"/>
    <x v="141"/>
  </r>
  <r>
    <x v="4"/>
    <n v="166"/>
    <s v="No Tie"/>
    <n v="166"/>
    <n v="166"/>
    <s v="Charlie Beljan"/>
    <x v="1"/>
  </r>
  <r>
    <x v="4"/>
    <n v="167"/>
    <s v="No Tie"/>
    <n v="167"/>
    <n v="167"/>
    <s v="Garth Mulroy"/>
    <x v="54"/>
  </r>
  <r>
    <x v="4"/>
    <n v="168"/>
    <s v="No Tie"/>
    <n v="168"/>
    <n v="168"/>
    <s v="Romain Wattel"/>
    <x v="282"/>
  </r>
  <r>
    <x v="4"/>
    <n v="169"/>
    <s v="No Tie"/>
    <n v="169"/>
    <n v="169"/>
    <s v="Cameron Tringale"/>
    <x v="84"/>
  </r>
  <r>
    <x v="4"/>
    <n v="170"/>
    <s v="No Tie"/>
    <n v="170"/>
    <n v="170"/>
    <s v="Wu Ashun"/>
    <x v="283"/>
  </r>
  <r>
    <x v="4"/>
    <n v="171"/>
    <s v="No Tie"/>
    <n v="171"/>
    <n v="171"/>
    <s v="Kurt Barnes"/>
    <x v="284"/>
  </r>
  <r>
    <x v="4"/>
    <n v="172"/>
    <s v="No Tie"/>
    <n v="172"/>
    <n v="172"/>
    <s v="Kyoung-Hoon Lee"/>
    <x v="285"/>
  </r>
  <r>
    <x v="4"/>
    <n v="173"/>
    <s v="No Tie"/>
    <n v="173"/>
    <n v="173"/>
    <s v="Mark Foster"/>
    <x v="286"/>
  </r>
  <r>
    <x v="4"/>
    <n v="174"/>
    <s v="No Tie"/>
    <n v="174"/>
    <n v="174"/>
    <s v="John Mallinger"/>
    <x v="165"/>
  </r>
  <r>
    <x v="4"/>
    <n v="175"/>
    <s v="No Tie"/>
    <n v="175"/>
    <n v="175"/>
    <s v="Peter Senior"/>
    <x v="287"/>
  </r>
  <r>
    <x v="4"/>
    <n v="176"/>
    <s v="No Tie"/>
    <n v="176"/>
    <n v="176"/>
    <s v="Lee Slattery"/>
    <x v="288"/>
  </r>
  <r>
    <x v="4"/>
    <n v="177"/>
    <s v="No Tie"/>
    <n v="177"/>
    <n v="177"/>
    <s v="Graham DeLaet"/>
    <x v="12"/>
  </r>
  <r>
    <x v="4"/>
    <n v="178"/>
    <s v="No Tie"/>
    <n v="178"/>
    <n v="178"/>
    <s v="Chez Reavie"/>
    <x v="160"/>
  </r>
  <r>
    <x v="4"/>
    <n v="179"/>
    <s v="No Tie"/>
    <n v="179"/>
    <n v="179"/>
    <s v="J.J. Henry"/>
    <x v="114"/>
  </r>
  <r>
    <x v="4"/>
    <n v="180"/>
    <s v="No Tie"/>
    <n v="180"/>
    <n v="180"/>
    <s v="Magnus Carlsson"/>
    <x v="289"/>
  </r>
  <r>
    <x v="4"/>
    <n v="181"/>
    <s v="No Tie"/>
    <n v="181"/>
    <n v="181"/>
    <s v="Hennie Otto"/>
    <x v="290"/>
  </r>
  <r>
    <x v="4"/>
    <n v="182"/>
    <s v="No Tie"/>
    <n v="182"/>
    <n v="182"/>
    <s v="Marc Warren"/>
    <x v="291"/>
  </r>
  <r>
    <x v="4"/>
    <n v="183"/>
    <s v="No Tie"/>
    <n v="183"/>
    <n v="183"/>
    <s v="Troy Matteson"/>
    <x v="25"/>
  </r>
  <r>
    <x v="4"/>
    <n v="184"/>
    <s v="No Tie"/>
    <n v="184"/>
    <n v="184"/>
    <s v="Han Lee"/>
    <x v="292"/>
  </r>
  <r>
    <x v="4"/>
    <n v="185"/>
    <s v="No Tie"/>
    <n v="185"/>
    <n v="185"/>
    <s v="Eduardo De La Riva"/>
    <x v="293"/>
  </r>
  <r>
    <x v="4"/>
    <n v="186"/>
    <s v="No Tie"/>
    <n v="186"/>
    <n v="186"/>
    <s v="Hideto Tanihara"/>
    <x v="294"/>
  </r>
  <r>
    <x v="4"/>
    <n v="187"/>
    <s v="No Tie"/>
    <n v="187"/>
    <n v="187"/>
    <s v="Tomohiro Kondo"/>
    <x v="295"/>
  </r>
  <r>
    <x v="4"/>
    <n v="188"/>
    <s v="No Tie"/>
    <n v="188"/>
    <n v="188"/>
    <s v="Julien Quesne"/>
    <x v="296"/>
  </r>
  <r>
    <x v="4"/>
    <n v="189"/>
    <s v="No Tie"/>
    <n v="189"/>
    <n v="189"/>
    <s v="Jbe' Kruger"/>
    <x v="297"/>
  </r>
  <r>
    <x v="4"/>
    <n v="190"/>
    <s v="No Tie"/>
    <n v="190"/>
    <n v="190"/>
    <s v="WC Liang"/>
    <x v="298"/>
  </r>
  <r>
    <x v="4"/>
    <n v="191"/>
    <s v="No Tie"/>
    <n v="191"/>
    <n v="191"/>
    <s v="Espen Kofstad"/>
    <x v="299"/>
  </r>
  <r>
    <x v="4"/>
    <n v="192"/>
    <s v="No Tie"/>
    <n v="192"/>
    <n v="192"/>
    <s v="Chad Campbell"/>
    <x v="89"/>
  </r>
  <r>
    <x v="4"/>
    <n v="193"/>
    <s v="No Tie"/>
    <n v="193"/>
    <n v="193"/>
    <s v="Kiradech Aphibarnrat"/>
    <x v="300"/>
  </r>
  <r>
    <x v="4"/>
    <n v="194"/>
    <s v="No Tie"/>
    <n v="194"/>
    <n v="194"/>
    <s v="I J Jang"/>
    <x v="301"/>
  </r>
  <r>
    <x v="4"/>
    <n v="195"/>
    <s v="No Tie"/>
    <n v="195"/>
    <n v="195"/>
    <s v="John Daly"/>
    <x v="8"/>
  </r>
  <r>
    <x v="4"/>
    <n v="196"/>
    <s v="No Tie"/>
    <n v="196"/>
    <n v="196"/>
    <s v="William McGirt"/>
    <x v="139"/>
  </r>
  <r>
    <x v="4"/>
    <n v="197"/>
    <s v="No Tie"/>
    <n v="197"/>
    <n v="197"/>
    <s v="Robert Allenby"/>
    <x v="124"/>
  </r>
  <r>
    <x v="4"/>
    <n v="198"/>
    <s v="No Tie"/>
    <n v="198"/>
    <n v="198"/>
    <s v="Dicky Pride"/>
    <x v="129"/>
  </r>
  <r>
    <x v="4"/>
    <n v="199"/>
    <s v="No Tie"/>
    <n v="199"/>
    <n v="199"/>
    <s v="Shawn Stefani"/>
    <x v="302"/>
  </r>
  <r>
    <x v="4"/>
    <n v="200"/>
    <s v="No Tie"/>
    <n v="200"/>
    <n v="200"/>
    <s v="Trevor Immelman"/>
    <x v="80"/>
  </r>
  <r>
    <x v="4"/>
    <n v="201"/>
    <s v="No Tie"/>
    <n v="201"/>
    <n v="201"/>
    <s v="Josh Teater"/>
    <x v="26"/>
  </r>
  <r>
    <x v="4"/>
    <n v="202"/>
    <s v="No Tie"/>
    <n v="202"/>
    <n v="202"/>
    <s v="Cameron Percy"/>
    <x v="303"/>
  </r>
  <r>
    <x v="4"/>
    <n v="203"/>
    <s v="No Tie"/>
    <n v="203"/>
    <n v="203"/>
    <s v="Anirban Lahiri"/>
    <x v="304"/>
  </r>
  <r>
    <x v="4"/>
    <n v="204"/>
    <s v="No Tie"/>
    <n v="204"/>
    <n v="204"/>
    <s v="Masamichi Uehira"/>
    <x v="305"/>
  </r>
  <r>
    <x v="4"/>
    <n v="205"/>
    <s v="No Tie"/>
    <n v="205"/>
    <n v="205"/>
    <s v="Brendan Steele"/>
    <x v="104"/>
  </r>
  <r>
    <x v="4"/>
    <n v="206"/>
    <s v="No Tie"/>
    <n v="206"/>
    <n v="206"/>
    <s v="Siddikur Rahman"/>
    <x v="306"/>
  </r>
  <r>
    <x v="4"/>
    <n v="207"/>
    <s v="No Tie"/>
    <n v="207"/>
    <n v="207"/>
    <s v="Thomas Levet"/>
    <x v="307"/>
  </r>
  <r>
    <x v="4"/>
    <n v="208"/>
    <s v="No Tie"/>
    <n v="208"/>
    <n v="208"/>
    <s v="Alejandro Canizares"/>
    <x v="308"/>
  </r>
  <r>
    <x v="4"/>
    <n v="209"/>
    <s v="No Tie"/>
    <n v="209"/>
    <n v="209"/>
    <s v="Steve Webster"/>
    <x v="309"/>
  </r>
  <r>
    <x v="4"/>
    <n v="210"/>
    <s v="No Tie"/>
    <n v="210"/>
    <n v="210"/>
    <s v="Anthony Wall"/>
    <x v="310"/>
  </r>
  <r>
    <x v="4"/>
    <n v="211"/>
    <s v="No Tie"/>
    <n v="211"/>
    <n v="211"/>
    <s v="Harrison Frazar"/>
    <x v="29"/>
  </r>
  <r>
    <x v="4"/>
    <n v="212"/>
    <s v="No Tie"/>
    <n v="212"/>
    <n v="212"/>
    <s v="Jonathan Moore"/>
    <x v="311"/>
  </r>
  <r>
    <x v="4"/>
    <n v="213"/>
    <s v="No Tie"/>
    <n v="213"/>
    <n v="213"/>
    <s v="Richard Green"/>
    <x v="312"/>
  </r>
  <r>
    <x v="4"/>
    <n v="214"/>
    <s v="No Tie"/>
    <n v="214"/>
    <n v="214"/>
    <s v="Greg Owen"/>
    <x v="40"/>
  </r>
  <r>
    <x v="4"/>
    <n v="215"/>
    <s v="No Tie"/>
    <n v="215"/>
    <n v="215"/>
    <s v="Do-Hoon Kim"/>
    <x v="313"/>
  </r>
  <r>
    <x v="4"/>
    <n v="216"/>
    <s v="No Tie"/>
    <n v="216"/>
    <n v="216"/>
    <s v="Rod Pampling"/>
    <x v="107"/>
  </r>
  <r>
    <x v="4"/>
    <n v="217"/>
    <s v="No Tie"/>
    <n v="217"/>
    <n v="217"/>
    <s v="Brett Rumford"/>
    <x v="314"/>
  </r>
  <r>
    <x v="4"/>
    <n v="217"/>
    <s v="No Tie"/>
    <n v="217"/>
    <n v="217"/>
    <s v="David Drysdale"/>
    <x v="315"/>
  </r>
  <r>
    <x v="4"/>
    <n v="217"/>
    <s v="No Tie"/>
    <n v="217"/>
    <n v="217"/>
    <s v="Tetsuji Hiratsuka"/>
    <x v="316"/>
  </r>
  <r>
    <x v="4"/>
    <n v="220"/>
    <s v="No Tie"/>
    <n v="220"/>
    <n v="220"/>
    <s v="Kevin Chappell"/>
    <x v="58"/>
  </r>
  <r>
    <x v="4"/>
    <n v="221"/>
    <s v="No Tie"/>
    <n v="221"/>
    <n v="221"/>
    <s v="Keith Horne"/>
    <x v="317"/>
  </r>
  <r>
    <x v="4"/>
    <n v="222"/>
    <s v="No Tie"/>
    <n v="222"/>
    <n v="222"/>
    <s v="Luke List"/>
    <x v="318"/>
  </r>
  <r>
    <x v="4"/>
    <n v="223"/>
    <s v="No Tie"/>
    <n v="223"/>
    <n v="223"/>
    <s v="Joachim B Hansen"/>
    <x v="319"/>
  </r>
  <r>
    <x v="4"/>
    <n v="224"/>
    <s v="No Tie"/>
    <n v="224"/>
    <n v="224"/>
    <s v="David Hearn"/>
    <x v="123"/>
  </r>
  <r>
    <x v="4"/>
    <n v="225"/>
    <s v="No Tie"/>
    <n v="225"/>
    <n v="225"/>
    <s v="Kevin Streelman"/>
    <x v="62"/>
  </r>
  <r>
    <x v="4"/>
    <n v="226"/>
    <s v="No Tie"/>
    <n v="226"/>
    <n v="226"/>
    <s v="Alessandro Tadini"/>
    <x v="320"/>
  </r>
  <r>
    <x v="4"/>
    <n v="227"/>
    <s v="No Tie"/>
    <n v="227"/>
    <n v="227"/>
    <s v="Simon Wakefield"/>
    <x v="321"/>
  </r>
  <r>
    <x v="4"/>
    <n v="228"/>
    <s v="No Tie"/>
    <n v="228"/>
    <n v="228"/>
    <s v="John Merrick"/>
    <x v="57"/>
  </r>
  <r>
    <x v="4"/>
    <n v="229"/>
    <s v="No Tie"/>
    <n v="229"/>
    <n v="229"/>
    <s v="Masanori Kobayashi"/>
    <x v="322"/>
  </r>
  <r>
    <x v="4"/>
    <n v="230"/>
    <s v="No Tie"/>
    <n v="230"/>
    <n v="230"/>
    <s v="Chris Doak"/>
    <x v="323"/>
  </r>
  <r>
    <x v="4"/>
    <n v="231"/>
    <s v="No Tie"/>
    <n v="231"/>
    <n v="231"/>
    <s v="James Morrison"/>
    <x v="324"/>
  </r>
  <r>
    <x v="4"/>
    <n v="232"/>
    <s v="No Tie"/>
    <n v="232"/>
    <n v="232"/>
    <s v="Daniel Summerhays"/>
    <x v="100"/>
  </r>
  <r>
    <x v="4"/>
    <n v="233"/>
    <s v="No Tie"/>
    <n v="233"/>
    <n v="233"/>
    <s v="Gregory Havret"/>
    <x v="325"/>
  </r>
  <r>
    <x v="4"/>
    <n v="234"/>
    <s v="No Tie"/>
    <n v="234"/>
    <n v="234"/>
    <s v="D.H. Lee"/>
    <x v="326"/>
  </r>
  <r>
    <x v="4"/>
    <n v="235"/>
    <s v="No Tie"/>
    <n v="235"/>
    <n v="235"/>
    <s v="Edoardo Molinari"/>
    <x v="204"/>
  </r>
  <r>
    <x v="4"/>
    <n v="236"/>
    <s v="No Tie"/>
    <n v="236"/>
    <n v="236"/>
    <s v="Jason Kokrak"/>
    <x v="13"/>
  </r>
  <r>
    <x v="4"/>
    <n v="237"/>
    <s v="No Tie"/>
    <n v="237"/>
    <n v="237"/>
    <s v="David Lingmerth"/>
    <x v="327"/>
  </r>
  <r>
    <x v="4"/>
    <n v="238"/>
    <s v="No Tie"/>
    <n v="238"/>
    <n v="238"/>
    <s v="Yusaku Miyazato"/>
    <x v="328"/>
  </r>
  <r>
    <x v="4"/>
    <n v="239"/>
    <s v="No Tie"/>
    <n v="239"/>
    <n v="239"/>
    <s v="Kunihiro Kamii"/>
    <x v="329"/>
  </r>
  <r>
    <x v="4"/>
    <n v="240"/>
    <s v="No Tie"/>
    <n v="240"/>
    <n v="240"/>
    <s v="James Hahn"/>
    <x v="330"/>
  </r>
  <r>
    <x v="4"/>
    <n v="241"/>
    <s v="No Tie"/>
    <n v="241"/>
    <n v="241"/>
    <s v="Doug McGuigan"/>
    <x v="331"/>
  </r>
  <r>
    <x v="4"/>
    <n v="242"/>
    <s v="No Tie"/>
    <n v="242"/>
    <n v="242"/>
    <s v="Felipe Aguilar"/>
    <x v="332"/>
  </r>
  <r>
    <x v="4"/>
    <n v="243"/>
    <s v="No Tie"/>
    <n v="243"/>
    <n v="243"/>
    <s v="Lorenzo Gagli"/>
    <x v="333"/>
  </r>
  <r>
    <x v="4"/>
    <n v="244"/>
    <s v="No Tie"/>
    <n v="244"/>
    <n v="244"/>
    <s v="Ricky Barnes"/>
    <x v="70"/>
  </r>
  <r>
    <x v="4"/>
    <n v="245"/>
    <s v="No Tie"/>
    <n v="245"/>
    <n v="245"/>
    <s v="Richard Finch"/>
    <x v="334"/>
  </r>
  <r>
    <x v="4"/>
    <n v="245"/>
    <s v="No Tie"/>
    <n v="245"/>
    <n v="245"/>
    <s v="Robert Streb"/>
    <x v="335"/>
  </r>
  <r>
    <x v="4"/>
    <n v="247"/>
    <s v="No Tie"/>
    <n v="247"/>
    <n v="247"/>
    <s v="Morgan Hoffmann"/>
    <x v="336"/>
  </r>
  <r>
    <x v="4"/>
    <n v="248"/>
    <s v="No Tie"/>
    <n v="248"/>
    <n v="248"/>
    <s v="David Lipsky"/>
    <x v="337"/>
  </r>
  <r>
    <x v="4"/>
    <n v="249"/>
    <s v="No Tie"/>
    <n v="249"/>
    <n v="249"/>
    <s v="Jhonattan Vegas"/>
    <x v="10"/>
  </r>
  <r>
    <x v="4"/>
    <n v="250"/>
    <s v="No Tie"/>
    <n v="250"/>
    <n v="250"/>
    <s v="Troy Kelly"/>
    <x v="23"/>
  </r>
  <r>
    <x v="4"/>
    <n v="251"/>
    <s v="No Tie"/>
    <n v="251"/>
    <n v="251"/>
    <s v="Camilo Villegas"/>
    <x v="87"/>
  </r>
  <r>
    <x v="4"/>
    <n v="252"/>
    <s v="No Tie"/>
    <n v="252"/>
    <n v="252"/>
    <s v="Ricardo Gonzalez"/>
    <x v="338"/>
  </r>
  <r>
    <x v="4"/>
    <n v="253"/>
    <s v="No Tie"/>
    <n v="253"/>
    <n v="253"/>
    <s v="Danny Lee"/>
    <x v="71"/>
  </r>
  <r>
    <x v="4"/>
    <n v="254"/>
    <s v="No Tie"/>
    <n v="254"/>
    <n v="254"/>
    <s v="Jerry Kelly"/>
    <x v="181"/>
  </r>
  <r>
    <x v="4"/>
    <n v="255"/>
    <s v="No Tie"/>
    <n v="255"/>
    <n v="255"/>
    <s v="Kazuhiro Yamashita"/>
    <x v="339"/>
  </r>
  <r>
    <x v="4"/>
    <n v="256"/>
    <s v="No Tie"/>
    <n v="256"/>
    <n v="256"/>
    <s v="Trevor Fisher Jr"/>
    <x v="340"/>
  </r>
  <r>
    <x v="4"/>
    <n v="257"/>
    <s v="No Tie"/>
    <n v="257"/>
    <n v="257"/>
    <s v="Nick O'Hern"/>
    <x v="190"/>
  </r>
  <r>
    <x v="4"/>
    <n v="258"/>
    <s v="No Tie"/>
    <n v="258"/>
    <n v="258"/>
    <s v="David Howell"/>
    <x v="341"/>
  </r>
  <r>
    <x v="4"/>
    <n v="259"/>
    <s v="No Tie"/>
    <n v="259"/>
    <n v="259"/>
    <s v="Lucas Glover"/>
    <x v="218"/>
  </r>
  <r>
    <x v="4"/>
    <n v="260"/>
    <s v="No Tie"/>
    <n v="260"/>
    <n v="260"/>
    <s v="Chris Stroud"/>
    <x v="125"/>
  </r>
  <r>
    <x v="4"/>
    <n v="261"/>
    <s v="No Tie"/>
    <n v="261"/>
    <n v="261"/>
    <s v="Ben Kohles"/>
    <x v="342"/>
  </r>
  <r>
    <x v="4"/>
    <n v="262"/>
    <s v="No Tie"/>
    <n v="262"/>
    <n v="262"/>
    <s v="Scott Hend"/>
    <x v="343"/>
  </r>
  <r>
    <x v="4"/>
    <n v="263"/>
    <s v="No Tie"/>
    <n v="263"/>
    <n v="263"/>
    <s v="Jake Roos"/>
    <x v="344"/>
  </r>
  <r>
    <x v="4"/>
    <n v="264"/>
    <s v="No Tie"/>
    <n v="264"/>
    <n v="264"/>
    <s v="Fabrizio Zanotti"/>
    <x v="345"/>
  </r>
  <r>
    <x v="4"/>
    <n v="265"/>
    <s v="No Tie"/>
    <n v="265"/>
    <n v="265"/>
    <s v="Ryuichi Oda"/>
    <x v="346"/>
  </r>
  <r>
    <x v="4"/>
    <n v="266"/>
    <s v="No Tie"/>
    <n v="266"/>
    <n v="266"/>
    <s v="Will Claxton"/>
    <x v="85"/>
  </r>
  <r>
    <x v="4"/>
    <n v="267"/>
    <s v="No Tie"/>
    <n v="267"/>
    <n v="267"/>
    <s v="Angel Cabrera"/>
    <x v="21"/>
  </r>
  <r>
    <x v="4"/>
    <n v="268"/>
    <s v="No Tie"/>
    <n v="268"/>
    <n v="268"/>
    <s v="Arnond Vongvanij"/>
    <x v="347"/>
  </r>
  <r>
    <x v="4"/>
    <n v="269"/>
    <s v="No Tie"/>
    <n v="269"/>
    <n v="269"/>
    <s v="Kieran Pratt"/>
    <x v="348"/>
  </r>
  <r>
    <x v="4"/>
    <n v="270"/>
    <s v="No Tie"/>
    <n v="270"/>
    <n v="270"/>
    <s v="Martin Flores"/>
    <x v="48"/>
  </r>
  <r>
    <x v="4"/>
    <n v="271"/>
    <s v="No Tie"/>
    <n v="271"/>
    <n v="271"/>
    <s v="Mike Hendry"/>
    <x v="349"/>
  </r>
  <r>
    <x v="4"/>
    <n v="272"/>
    <s v="No Tie"/>
    <n v="272"/>
    <n v="272"/>
    <s v="Matthew Baldwin"/>
    <x v="350"/>
  </r>
  <r>
    <x v="4"/>
    <n v="273"/>
    <s v="No Tie"/>
    <n v="273"/>
    <n v="273"/>
    <s v="Joel Sjoholm"/>
    <x v="351"/>
  </r>
  <r>
    <x v="4"/>
    <n v="274"/>
    <s v="No Tie"/>
    <n v="274"/>
    <n v="274"/>
    <s v="Justin Bolli"/>
    <x v="352"/>
  </r>
  <r>
    <x v="4"/>
    <n v="275"/>
    <s v="No Tie"/>
    <n v="275"/>
    <n v="275"/>
    <s v="Tom Lewis"/>
    <x v="353"/>
  </r>
  <r>
    <x v="4"/>
    <n v="276"/>
    <s v="No Tie"/>
    <n v="276"/>
    <n v="276"/>
    <s v="Tommy Fleetwood"/>
    <x v="354"/>
  </r>
  <r>
    <x v="4"/>
    <n v="277"/>
    <s v="No Tie"/>
    <n v="277"/>
    <n v="277"/>
    <s v="Ricardo Santos"/>
    <x v="355"/>
  </r>
  <r>
    <x v="4"/>
    <n v="278"/>
    <s v="No Tie"/>
    <n v="278"/>
    <n v="278"/>
    <s v="Shiv Kapur"/>
    <x v="356"/>
  </r>
  <r>
    <x v="4"/>
    <n v="279"/>
    <s v="No Tie"/>
    <n v="279"/>
    <n v="279"/>
    <s v="Andreas Harto"/>
    <x v="357"/>
  </r>
  <r>
    <x v="4"/>
    <n v="280"/>
    <s v="No Tie"/>
    <n v="280"/>
    <n v="280"/>
    <s v="Brandt Jobe"/>
    <x v="24"/>
  </r>
  <r>
    <x v="4"/>
    <n v="281"/>
    <s v="No Tie"/>
    <n v="281"/>
    <n v="281"/>
    <s v="Roberto Castro"/>
    <x v="82"/>
  </r>
  <r>
    <x v="4"/>
    <n v="282"/>
    <s v="No Tie"/>
    <n v="282"/>
    <n v="282"/>
    <s v="Thitiphan Chuayprako"/>
    <x v="358"/>
  </r>
  <r>
    <x v="4"/>
    <n v="283"/>
    <s v="No Tie"/>
    <n v="283"/>
    <n v="283"/>
    <s v="Justin Hicks"/>
    <x v="359"/>
  </r>
  <r>
    <x v="4"/>
    <n v="284"/>
    <s v="No Tie"/>
    <n v="284"/>
    <n v="284"/>
    <s v="Jason Bohn"/>
    <x v="173"/>
  </r>
  <r>
    <x v="4"/>
    <n v="285"/>
    <s v="No Tie"/>
    <n v="285"/>
    <n v="285"/>
    <s v="Michael Campbell"/>
    <x v="360"/>
  </r>
  <r>
    <x v="4"/>
    <n v="286"/>
    <s v="No Tie"/>
    <n v="286"/>
    <n v="286"/>
    <s v="Alexandre Kaleka"/>
    <x v="361"/>
  </r>
  <r>
    <x v="4"/>
    <n v="287"/>
    <s v="No Tie"/>
    <n v="287"/>
    <n v="287"/>
    <s v="Nick Cullen"/>
    <x v="362"/>
  </r>
  <r>
    <x v="4"/>
    <n v="288"/>
    <s v="No Tie"/>
    <n v="288"/>
    <n v="288"/>
    <s v="Prayad Marksaeng"/>
    <x v="363"/>
  </r>
  <r>
    <x v="4"/>
    <n v="289"/>
    <s v="No Tie"/>
    <n v="289"/>
    <n v="289"/>
    <s v="Gary Lockerbie"/>
    <x v="364"/>
  </r>
  <r>
    <x v="4"/>
    <n v="290"/>
    <s v="No Tie"/>
    <n v="290"/>
    <n v="290"/>
    <s v="Justin Walters"/>
    <x v="365"/>
  </r>
  <r>
    <x v="4"/>
    <n v="291"/>
    <s v="No Tie"/>
    <n v="291"/>
    <n v="291"/>
    <s v="S.K. Ho"/>
    <x v="366"/>
  </r>
  <r>
    <x v="4"/>
    <n v="292"/>
    <s v="No Tie"/>
    <n v="292"/>
    <n v="292"/>
    <s v="Paul McGinley"/>
    <x v="367"/>
  </r>
  <r>
    <x v="4"/>
    <n v="293"/>
    <s v="No Tie"/>
    <n v="293"/>
    <n v="293"/>
    <s v="Antonio Lascuna"/>
    <x v="368"/>
  </r>
  <r>
    <x v="4"/>
    <n v="294"/>
    <s v="No Tie"/>
    <n v="294"/>
    <n v="294"/>
    <s v="Jay Choi"/>
    <x v="369"/>
  </r>
  <r>
    <x v="4"/>
    <n v="295"/>
    <s v="No Tie"/>
    <n v="295"/>
    <n v="295"/>
    <s v="Michio Matsumura"/>
    <x v="370"/>
  </r>
  <r>
    <x v="4"/>
    <n v="296"/>
    <s v="No Tie"/>
    <n v="296"/>
    <n v="296"/>
    <s v="Brad Fritsch"/>
    <x v="371"/>
  </r>
  <r>
    <x v="4"/>
    <n v="297"/>
    <s v="No Tie"/>
    <n v="297"/>
    <n v="297"/>
    <s v="Daehyun Kim"/>
    <x v="372"/>
  </r>
  <r>
    <x v="4"/>
    <n v="298"/>
    <s v="No Tie"/>
    <n v="298"/>
    <n v="298"/>
    <s v="Darron Stiles"/>
    <x v="373"/>
  </r>
  <r>
    <x v="4"/>
    <n v="299"/>
    <s v="No Tie"/>
    <n v="299"/>
    <n v="299"/>
    <s v="Boo Weekley"/>
    <x v="35"/>
  </r>
  <r>
    <x v="4"/>
    <n v="300"/>
    <s v="No Tie"/>
    <n v="300"/>
    <n v="300"/>
    <s v="Anthony Kim"/>
    <x v="374"/>
  </r>
  <r>
    <x v="4"/>
    <n v="301"/>
    <s v="No Tie"/>
    <n v="301"/>
    <n v="301"/>
    <s v="Johan Edfors"/>
    <x v="375"/>
  </r>
  <r>
    <x v="4"/>
    <n v="302"/>
    <s v="No Tie"/>
    <n v="302"/>
    <n v="302"/>
    <s v="Tadahiro Takayama"/>
    <x v="376"/>
  </r>
  <r>
    <x v="4"/>
    <n v="303"/>
    <s v="No Tie"/>
    <n v="303"/>
    <n v="303"/>
    <s v="Brian Gay"/>
    <x v="176"/>
  </r>
  <r>
    <x v="4"/>
    <n v="304"/>
    <s v="No Tie"/>
    <n v="304"/>
    <n v="304"/>
    <s v="Daniel Chopra"/>
    <x v="43"/>
  </r>
  <r>
    <x v="4"/>
    <n v="305"/>
    <s v="No Tie"/>
    <n v="305"/>
    <n v="305"/>
    <s v="Sam Little"/>
    <x v="377"/>
  </r>
  <r>
    <x v="4"/>
    <n v="306"/>
    <s v="No Tie"/>
    <n v="306"/>
    <n v="306"/>
    <s v="Scott Gardiner"/>
    <x v="378"/>
  </r>
  <r>
    <x v="4"/>
    <n v="307"/>
    <s v="No Tie"/>
    <n v="307"/>
    <n v="307"/>
    <s v="Gary Christian"/>
    <x v="163"/>
  </r>
  <r>
    <x v="4"/>
    <n v="307"/>
    <s v="No Tie"/>
    <n v="307"/>
    <n v="307"/>
    <s v="Kris Blanks"/>
    <x v="147"/>
  </r>
  <r>
    <x v="4"/>
    <n v="309"/>
    <s v="No Tie"/>
    <n v="309"/>
    <n v="309"/>
    <s v="Sang-hee Lee"/>
    <x v="379"/>
  </r>
  <r>
    <x v="4"/>
    <n v="310"/>
    <s v="No Tie"/>
    <n v="310"/>
    <n v="310"/>
    <s v="Whee Kim"/>
    <x v="380"/>
  </r>
  <r>
    <x v="4"/>
    <n v="311"/>
    <s v="No Tie"/>
    <n v="311"/>
    <n v="311"/>
    <s v="Patrick Cantlay"/>
    <x v="199"/>
  </r>
  <r>
    <x v="4"/>
    <n v="312"/>
    <s v="No Tie"/>
    <n v="312"/>
    <n v="312"/>
    <s v="Billy Horschel"/>
    <x v="88"/>
  </r>
  <r>
    <x v="4"/>
    <n v="313"/>
    <s v="No Tie"/>
    <n v="313"/>
    <n v="313"/>
    <s v="Tim Herron"/>
    <x v="99"/>
  </r>
  <r>
    <x v="4"/>
    <n v="314"/>
    <s v="No Tie"/>
    <n v="314"/>
    <n v="314"/>
    <s v="Kyung-Nam Kang"/>
    <x v="381"/>
  </r>
  <r>
    <x v="4"/>
    <n v="315"/>
    <s v="No Tie"/>
    <n v="315"/>
    <n v="315"/>
    <s v="Paul Haley II"/>
    <x v="382"/>
  </r>
  <r>
    <x v="4"/>
    <n v="316"/>
    <s v="No Tie"/>
    <n v="316"/>
    <n v="316"/>
    <s v="Ariel Canete"/>
    <x v="383"/>
  </r>
  <r>
    <x v="4"/>
    <n v="317"/>
    <s v="No Tie"/>
    <n v="317"/>
    <n v="317"/>
    <s v="Park Sang-eon"/>
    <x v="384"/>
  </r>
  <r>
    <x v="4"/>
    <n v="318"/>
    <s v="No Tie"/>
    <n v="318"/>
    <n v="318"/>
    <s v="Colt Knost"/>
    <x v="188"/>
  </r>
  <r>
    <x v="4"/>
    <n v="319"/>
    <s v="No Tie"/>
    <n v="319"/>
    <n v="319"/>
    <s v="Stewart Cink"/>
    <x v="108"/>
  </r>
  <r>
    <x v="4"/>
    <n v="320"/>
    <s v="No Tie"/>
    <n v="320"/>
    <n v="320"/>
    <s v="Adam Hadwin"/>
    <x v="385"/>
  </r>
  <r>
    <x v="4"/>
    <n v="321"/>
    <s v="No Tie"/>
    <n v="321"/>
    <n v="321"/>
    <s v="Mardan Mamat"/>
    <x v="386"/>
  </r>
  <r>
    <x v="4"/>
    <n v="322"/>
    <s v="No Tie"/>
    <n v="322"/>
    <n v="322"/>
    <s v="Eddie Pepperell"/>
    <x v="387"/>
  </r>
  <r>
    <x v="4"/>
    <n v="323"/>
    <s v="No Tie"/>
    <n v="323"/>
    <n v="323"/>
    <s v="David Mathis"/>
    <x v="175"/>
  </r>
  <r>
    <x v="4"/>
    <n v="324"/>
    <s v="No Tie"/>
    <n v="324"/>
    <n v="324"/>
    <s v="Peter Whiteford"/>
    <x v="388"/>
  </r>
  <r>
    <x v="4"/>
    <n v="325"/>
    <s v="No Tie"/>
    <n v="325"/>
    <n v="325"/>
    <s v="Gary Stal"/>
    <x v="389"/>
  </r>
  <r>
    <x v="4"/>
    <n v="326"/>
    <s v="No Tie"/>
    <n v="326"/>
    <n v="326"/>
    <s v="Taichi Teshima"/>
    <x v="390"/>
  </r>
  <r>
    <x v="4"/>
    <n v="327"/>
    <s v="No Tie"/>
    <n v="327"/>
    <n v="327"/>
    <s v="Cho Min-jun"/>
    <x v="391"/>
  </r>
  <r>
    <x v="4"/>
    <n v="328"/>
    <s v="No Tie"/>
    <n v="328"/>
    <n v="328"/>
    <s v="Russell Knox"/>
    <x v="131"/>
  </r>
  <r>
    <x v="4"/>
    <n v="329"/>
    <s v="No Tie"/>
    <n v="329"/>
    <n v="329"/>
    <s v="D.J. Trahan"/>
    <x v="66"/>
  </r>
  <r>
    <x v="4"/>
    <n v="330"/>
    <s v="No Tie"/>
    <n v="330"/>
    <n v="330"/>
    <s v="Billy Mayfair"/>
    <x v="122"/>
  </r>
  <r>
    <x v="4"/>
    <n v="331"/>
    <s v="No Tie"/>
    <n v="331"/>
    <n v="331"/>
    <s v="Gary Boyd"/>
    <x v="392"/>
  </r>
  <r>
    <x v="4"/>
    <n v="332"/>
    <s v="No Tie"/>
    <n v="332"/>
    <n v="332"/>
    <s v="David Horsey"/>
    <x v="393"/>
  </r>
  <r>
    <x v="4"/>
    <n v="333"/>
    <s v="No Tie"/>
    <n v="333"/>
    <n v="333"/>
    <s v="Richard Lee"/>
    <x v="134"/>
  </r>
  <r>
    <x v="4"/>
    <n v="334"/>
    <s v="No Tie"/>
    <n v="334"/>
    <n v="334"/>
    <s v="Katsumasa Miyamoto"/>
    <x v="394"/>
  </r>
  <r>
    <x v="4"/>
    <n v="335"/>
    <s v="No Tie"/>
    <n v="335"/>
    <n v="335"/>
    <s v="Alistair Presnell"/>
    <x v="395"/>
  </r>
  <r>
    <x v="4"/>
    <n v="336"/>
    <s v="No Tie"/>
    <n v="336"/>
    <n v="336"/>
    <s v="Graeme Storm"/>
    <x v="396"/>
  </r>
  <r>
    <x v="4"/>
    <n v="337"/>
    <s v="No Tie"/>
    <n v="337"/>
    <n v="337"/>
    <s v="Chris Paisley"/>
    <x v="397"/>
  </r>
  <r>
    <x v="4"/>
    <n v="338"/>
    <s v="No Tie"/>
    <n v="338"/>
    <n v="338"/>
    <s v="James Driscoll"/>
    <x v="77"/>
  </r>
  <r>
    <x v="4"/>
    <n v="339"/>
    <s v="No Tie"/>
    <n v="339"/>
    <n v="339"/>
    <s v="Joong Kyung Mo"/>
    <x v="398"/>
  </r>
  <r>
    <x v="4"/>
    <n v="340"/>
    <s v="No Tie"/>
    <n v="340"/>
    <n v="340"/>
    <s v="Justin Leonard"/>
    <x v="171"/>
  </r>
  <r>
    <x v="4"/>
    <n v="341"/>
    <s v="No Tie"/>
    <n v="341"/>
    <n v="341"/>
    <s v="Chapchai Nirat"/>
    <x v="399"/>
  </r>
  <r>
    <x v="4"/>
    <n v="342"/>
    <s v="No Tie"/>
    <n v="342"/>
    <n v="342"/>
    <s v="Lu Wei-chih"/>
    <x v="400"/>
  </r>
  <r>
    <x v="4"/>
    <n v="343"/>
    <s v="No Tie"/>
    <n v="343"/>
    <n v="343"/>
    <s v="Mikael Lundberg"/>
    <x v="401"/>
  </r>
  <r>
    <x v="4"/>
    <n v="344"/>
    <s v="No Tie"/>
    <n v="344"/>
    <n v="344"/>
    <s v="John Peterson"/>
    <x v="402"/>
  </r>
  <r>
    <x v="4"/>
    <n v="345"/>
    <s v="No Tie"/>
    <n v="345"/>
    <n v="345"/>
    <s v="Allan Versfeld"/>
    <x v="403"/>
  </r>
  <r>
    <x v="4"/>
    <n v="346"/>
    <s v="No Tie"/>
    <n v="346"/>
    <n v="346"/>
    <s v="David Smail"/>
    <x v="404"/>
  </r>
  <r>
    <x v="4"/>
    <n v="347"/>
    <s v="No Tie"/>
    <n v="347"/>
    <n v="347"/>
    <s v="Mikko Korhonen"/>
    <x v="405"/>
  </r>
  <r>
    <x v="4"/>
    <n v="348"/>
    <s v="No Tie"/>
    <n v="348"/>
    <n v="348"/>
    <s v="Scott Brown"/>
    <x v="76"/>
  </r>
  <r>
    <x v="4"/>
    <n v="349"/>
    <s v="No Tie"/>
    <n v="349"/>
    <n v="349"/>
    <s v="Heath Slocum"/>
    <x v="174"/>
  </r>
  <r>
    <x v="4"/>
    <n v="350"/>
    <s v="No Tie"/>
    <n v="350"/>
    <n v="350"/>
    <s v="Bio Kim"/>
    <x v="406"/>
  </r>
  <r>
    <x v="4"/>
    <n v="351"/>
    <s v="No Tie"/>
    <n v="351"/>
    <n v="351"/>
    <s v="Damian McGrane"/>
    <x v="407"/>
  </r>
  <r>
    <x v="4"/>
    <n v="352"/>
    <s v="No Tie"/>
    <n v="352"/>
    <n v="352"/>
    <s v="J.J. Killeen"/>
    <x v="93"/>
  </r>
  <r>
    <x v="4"/>
    <n v="353"/>
    <s v="No Tie"/>
    <n v="353"/>
    <n v="353"/>
    <s v="Nicholas Thompson"/>
    <x v="408"/>
  </r>
  <r>
    <x v="4"/>
    <n v="354"/>
    <s v="No Tie"/>
    <n v="354"/>
    <n v="354"/>
    <s v="Mikko Ilonen"/>
    <x v="409"/>
  </r>
  <r>
    <x v="4"/>
    <n v="355"/>
    <s v="No Tie"/>
    <n v="355"/>
    <n v="355"/>
    <s v="Oliver Bekker"/>
    <x v="410"/>
  </r>
  <r>
    <x v="4"/>
    <n v="356"/>
    <s v="No Tie"/>
    <n v="356"/>
    <n v="356"/>
    <s v="Adilson da Silva"/>
    <x v="411"/>
  </r>
  <r>
    <x v="4"/>
    <n v="357"/>
    <s v="No Tie"/>
    <n v="357"/>
    <n v="357"/>
    <s v="Oliver Fisher"/>
    <x v="412"/>
  </r>
  <r>
    <x v="4"/>
    <n v="358"/>
    <s v="No Tie"/>
    <n v="358"/>
    <n v="358"/>
    <s v="Daniel Popovic"/>
    <x v="413"/>
  </r>
  <r>
    <x v="4"/>
    <n v="359"/>
    <s v="No Tie"/>
    <n v="359"/>
    <n v="359"/>
    <s v="James Busby"/>
    <x v="414"/>
  </r>
  <r>
    <x v="4"/>
    <n v="360"/>
    <s v="No Tie"/>
    <n v="360"/>
    <n v="360"/>
    <s v="Jake Higginbottom"/>
    <x v="415"/>
  </r>
  <r>
    <x v="4"/>
    <n v="361"/>
    <s v="No Tie"/>
    <n v="361"/>
    <n v="361"/>
    <s v="Shunsuke Sonoda"/>
    <x v="416"/>
  </r>
  <r>
    <x v="4"/>
    <n v="362"/>
    <s v="No Tie"/>
    <n v="362"/>
    <n v="362"/>
    <s v="Kiyoshi Miyazato"/>
    <x v="417"/>
  </r>
  <r>
    <x v="4"/>
    <n v="363"/>
    <s v="No Tie"/>
    <n v="363"/>
    <n v="363"/>
    <s v="Seong Ho Lee"/>
    <x v="418"/>
  </r>
  <r>
    <x v="4"/>
    <n v="364"/>
    <s v="No Tie"/>
    <n v="364"/>
    <n v="364"/>
    <s v="Morten Orum Madsen"/>
    <x v="419"/>
  </r>
  <r>
    <x v="4"/>
    <n v="364"/>
    <s v="No Tie"/>
    <n v="364"/>
    <n v="364"/>
    <s v="Rikard Karlberg"/>
    <x v="420"/>
  </r>
  <r>
    <x v="4"/>
    <n v="366"/>
    <s v="No Tie"/>
    <n v="366"/>
    <n v="366"/>
    <s v="Maximilian Kieffer"/>
    <x v="421"/>
  </r>
  <r>
    <x v="4"/>
    <n v="367"/>
    <s v="No Tie"/>
    <n v="367"/>
    <n v="367"/>
    <s v="Mark Brown"/>
    <x v="422"/>
  </r>
  <r>
    <x v="4"/>
    <n v="368"/>
    <s v="No Tie"/>
    <n v="368"/>
    <n v="368"/>
    <s v="Rich Bland"/>
    <x v="423"/>
  </r>
  <r>
    <x v="4"/>
    <n v="369"/>
    <s v="No Tie"/>
    <n v="369"/>
    <n v="369"/>
    <s v="Jaco Ahlers"/>
    <x v="424"/>
  </r>
  <r>
    <x v="4"/>
    <n v="370"/>
    <s v="No Tie"/>
    <n v="370"/>
    <n v="370"/>
    <s v="Camilo Benedetti"/>
    <x v="425"/>
  </r>
  <r>
    <x v="4"/>
    <n v="371"/>
    <s v="No Tie"/>
    <n v="371"/>
    <n v="371"/>
    <s v="Sam Walker"/>
    <x v="426"/>
  </r>
  <r>
    <x v="4"/>
    <n v="372"/>
    <s v="No Tie"/>
    <n v="372"/>
    <n v="372"/>
    <s v="Jeff Maggert"/>
    <x v="140"/>
  </r>
  <r>
    <x v="4"/>
    <n v="373"/>
    <s v="No Tie"/>
    <n v="373"/>
    <n v="373"/>
    <s v="Michael Putnam"/>
    <x v="427"/>
  </r>
  <r>
    <x v="4"/>
    <n v="374"/>
    <s v="No Tie"/>
    <n v="374"/>
    <n v="374"/>
    <s v="Andres Gonzales"/>
    <x v="428"/>
  </r>
  <r>
    <x v="4"/>
    <n v="375"/>
    <s v="No Tie"/>
    <n v="375"/>
    <n v="375"/>
    <s v="Bill Lunde"/>
    <x v="83"/>
  </r>
  <r>
    <x v="4"/>
    <n v="376"/>
    <s v="No Tie"/>
    <n v="376"/>
    <n v="376"/>
    <s v="Mathew Goggin"/>
    <x v="81"/>
  </r>
  <r>
    <x v="4"/>
    <n v="376"/>
    <s v="No Tie"/>
    <n v="376"/>
    <n v="376"/>
    <s v="Stuart Appleby"/>
    <x v="158"/>
  </r>
  <r>
    <x v="4"/>
    <n v="378"/>
    <s v="No Tie"/>
    <n v="378"/>
    <n v="378"/>
    <s v="Pelle Edberg"/>
    <x v="429"/>
  </r>
  <r>
    <x v="4"/>
    <n v="379"/>
    <s v="No Tie"/>
    <n v="379"/>
    <n v="379"/>
    <s v="Philip Archer"/>
    <x v="430"/>
  </r>
  <r>
    <x v="4"/>
    <n v="380"/>
    <s v="No Tie"/>
    <n v="380"/>
    <n v="380"/>
    <s v="Angelo Que"/>
    <x v="431"/>
  </r>
  <r>
    <x v="4"/>
    <n v="381"/>
    <s v="No Tie"/>
    <n v="381"/>
    <n v="381"/>
    <s v="Scott Henry"/>
    <x v="432"/>
  </r>
  <r>
    <x v="4"/>
    <n v="382"/>
    <s v="No Tie"/>
    <n v="382"/>
    <n v="382"/>
    <s v="Andrea Pavan"/>
    <x v="433"/>
  </r>
  <r>
    <x v="4"/>
    <n v="383"/>
    <s v="No Tie"/>
    <n v="383"/>
    <n v="383"/>
    <s v="Berry Henson"/>
    <x v="434"/>
  </r>
  <r>
    <x v="4"/>
    <n v="384"/>
    <s v="No Tie"/>
    <n v="384"/>
    <n v="384"/>
    <s v="Peter Uihlein"/>
    <x v="435"/>
  </r>
  <r>
    <x v="4"/>
    <n v="385"/>
    <s v="No Tie"/>
    <n v="385"/>
    <n v="385"/>
    <s v="Jarrod Lyle"/>
    <x v="436"/>
  </r>
  <r>
    <x v="4"/>
    <n v="386"/>
    <s v="No Tie"/>
    <n v="386"/>
    <n v="386"/>
    <s v="Rhys Davies"/>
    <x v="437"/>
  </r>
  <r>
    <x v="4"/>
    <n v="387"/>
    <s v="No Tie"/>
    <n v="387"/>
    <n v="387"/>
    <s v="Billy Hurley III"/>
    <x v="184"/>
  </r>
  <r>
    <x v="4"/>
    <n v="387"/>
    <s v="No Tie"/>
    <n v="387"/>
    <n v="387"/>
    <s v="Kim Dae-sub"/>
    <x v="438"/>
  </r>
  <r>
    <x v="4"/>
    <n v="389"/>
    <s v="No Tie"/>
    <n v="389"/>
    <n v="389"/>
    <s v="Mark Tullo"/>
    <x v="439"/>
  </r>
  <r>
    <x v="4"/>
    <n v="390"/>
    <s v="No Tie"/>
    <n v="390"/>
    <n v="390"/>
    <s v="Scott Barr"/>
    <x v="440"/>
  </r>
  <r>
    <x v="4"/>
    <n v="391"/>
    <s v="No Tie"/>
    <n v="391"/>
    <n v="391"/>
    <s v="Lee Williams"/>
    <x v="441"/>
  </r>
  <r>
    <x v="4"/>
    <n v="392"/>
    <s v="No Tie"/>
    <n v="392"/>
    <n v="392"/>
    <s v="Marco Crespi"/>
    <x v="442"/>
  </r>
  <r>
    <x v="4"/>
    <n v="393"/>
    <s v="No Tie"/>
    <n v="393"/>
    <n v="393"/>
    <s v="Masahiro Kawamura"/>
    <x v="443"/>
  </r>
  <r>
    <x v="4"/>
    <n v="394"/>
    <s v="No Tie"/>
    <n v="394"/>
    <n v="394"/>
    <s v="Andy Sullivan"/>
    <x v="444"/>
  </r>
  <r>
    <x v="4"/>
    <n v="395"/>
    <s v="No Tie"/>
    <n v="395"/>
    <n v="395"/>
    <s v="Javier Colomo"/>
    <x v="445"/>
  </r>
  <r>
    <x v="4"/>
    <n v="396"/>
    <s v="No Tie"/>
    <n v="396"/>
    <n v="396"/>
    <s v="Bjorn Akesson"/>
    <x v="446"/>
  </r>
  <r>
    <x v="4"/>
    <n v="397"/>
    <s v="No Tie"/>
    <n v="397"/>
    <n v="397"/>
    <s v="Jorge Campillo"/>
    <x v="447"/>
  </r>
  <r>
    <x v="4"/>
    <n v="398"/>
    <s v="No Tie"/>
    <n v="398"/>
    <n v="398"/>
    <s v="Ignacio Garrido"/>
    <x v="448"/>
  </r>
  <r>
    <x v="4"/>
    <n v="399"/>
    <s v="No Tie"/>
    <n v="399"/>
    <n v="399"/>
    <s v="Jose Manuel Lara"/>
    <x v="449"/>
  </r>
  <r>
    <x v="4"/>
    <n v="400"/>
    <s v="No Tie"/>
    <n v="400"/>
    <n v="400"/>
    <s v="Scott Verplank"/>
    <x v="202"/>
  </r>
  <r>
    <x v="4"/>
    <n v="401"/>
    <s v="No Tie"/>
    <n v="401"/>
    <n v="401"/>
    <s v="Robert-Jan Derksen"/>
    <x v="450"/>
  </r>
  <r>
    <x v="4"/>
    <n v="402"/>
    <s v="No Tie"/>
    <n v="402"/>
    <n v="402"/>
    <s v="Koichiro Kawano"/>
    <x v="451"/>
  </r>
  <r>
    <x v="4"/>
    <n v="403"/>
    <s v="No Tie"/>
    <n v="403"/>
    <n v="403"/>
    <s v="Benjamin Fox"/>
    <x v="452"/>
  </r>
  <r>
    <x v="4"/>
    <n v="404"/>
    <s v="No Tie"/>
    <n v="404"/>
    <n v="404"/>
    <s v="Robert Coles"/>
    <x v="453"/>
  </r>
  <r>
    <x v="4"/>
    <n v="405"/>
    <s v="No Tie"/>
    <n v="405"/>
    <n v="405"/>
    <s v="Tyrone Van Aswegen"/>
    <x v="454"/>
  </r>
  <r>
    <x v="4"/>
    <n v="406"/>
    <s v="No Tie"/>
    <n v="406"/>
    <n v="406"/>
    <s v="Emiliano Grillo"/>
    <x v="455"/>
  </r>
  <r>
    <x v="4"/>
    <n v="407"/>
    <s v="No Tie"/>
    <n v="407"/>
    <n v="407"/>
    <s v="Aaron Watkins"/>
    <x v="456"/>
  </r>
  <r>
    <x v="4"/>
    <n v="408"/>
    <s v="No Tie"/>
    <n v="408"/>
    <n v="408"/>
    <s v="Tjaart van der Walt"/>
    <x v="457"/>
  </r>
  <r>
    <x v="4"/>
    <n v="409"/>
    <s v="No Tie"/>
    <n v="409"/>
    <n v="409"/>
    <s v="Craig Lee"/>
    <x v="458"/>
  </r>
  <r>
    <x v="4"/>
    <n v="410"/>
    <s v="No Tie"/>
    <n v="410"/>
    <n v="410"/>
    <s v="Daniel Brooks"/>
    <x v="459"/>
  </r>
  <r>
    <x v="4"/>
    <n v="411"/>
    <s v="No Tie"/>
    <n v="411"/>
    <n v="411"/>
    <s v="Alexandre Rocha"/>
    <x v="146"/>
  </r>
  <r>
    <x v="4"/>
    <n v="412"/>
    <s v="No Tie"/>
    <n v="412"/>
    <n v="412"/>
    <s v="Oscar Fraustro"/>
    <x v="460"/>
  </r>
  <r>
    <x v="4"/>
    <n v="413"/>
    <s v="No Tie"/>
    <n v="413"/>
    <n v="413"/>
    <s v="Chawalit Plaphol"/>
    <x v="461"/>
  </r>
  <r>
    <x v="4"/>
    <n v="414"/>
    <s v="No Tie"/>
    <n v="414"/>
    <n v="414"/>
    <s v="Dawie van der Walt"/>
    <x v="462"/>
  </r>
  <r>
    <x v="4"/>
    <n v="415"/>
    <s v="No Tie"/>
    <n v="415"/>
    <n v="415"/>
    <s v="Benjamin Hebert"/>
    <x v="463"/>
  </r>
  <r>
    <x v="4"/>
    <n v="416"/>
    <s v="No Tie"/>
    <n v="416"/>
    <n v="416"/>
    <s v="Seuk-hyun Baek"/>
    <x v="464"/>
  </r>
  <r>
    <x v="4"/>
    <n v="417"/>
    <s v="No Tie"/>
    <n v="417"/>
    <n v="417"/>
    <s v="Daisuke Maruyama"/>
    <x v="465"/>
  </r>
  <r>
    <x v="4"/>
    <n v="418"/>
    <s v="No Tie"/>
    <n v="418"/>
    <n v="418"/>
    <s v="Jim Herman"/>
    <x v="466"/>
  </r>
  <r>
    <x v="4"/>
    <n v="419"/>
    <s v="No Tie"/>
    <n v="419"/>
    <n v="419"/>
    <s v="Tim Sluiter"/>
    <x v="467"/>
  </r>
  <r>
    <x v="4"/>
    <n v="420"/>
    <s v="No Tie"/>
    <n v="420"/>
    <n v="420"/>
    <s v="Steven Conran"/>
    <x v="468"/>
  </r>
  <r>
    <x v="4"/>
    <n v="421"/>
    <s v="No Tie"/>
    <n v="421"/>
    <n v="421"/>
    <s v="Doug LaBelle II"/>
    <x v="469"/>
  </r>
  <r>
    <x v="4"/>
    <n v="422"/>
    <s v="No Tie"/>
    <n v="422"/>
    <n v="422"/>
    <s v="Chris Lloyd"/>
    <x v="470"/>
  </r>
  <r>
    <x v="4"/>
    <n v="423"/>
    <s v="No Tie"/>
    <n v="423"/>
    <n v="423"/>
    <s v="Chris Wilson"/>
    <x v="471"/>
  </r>
  <r>
    <x v="4"/>
    <n v="424"/>
    <s v="No Tie"/>
    <n v="424"/>
    <n v="424"/>
    <s v="Christian Nilsson"/>
    <x v="472"/>
  </r>
  <r>
    <x v="4"/>
    <n v="425"/>
    <s v="No Tie"/>
    <n v="425"/>
    <n v="425"/>
    <s v="Yui Ueda"/>
    <x v="473"/>
  </r>
  <r>
    <x v="4"/>
    <n v="426"/>
    <s v="No Tie"/>
    <n v="426"/>
    <n v="426"/>
    <s v="Shaun Norris"/>
    <x v="474"/>
  </r>
  <r>
    <x v="4"/>
    <n v="427"/>
    <s v="No Tie"/>
    <n v="427"/>
    <n v="427"/>
    <s v="Yoshinobu Tsukada"/>
    <x v="475"/>
  </r>
  <r>
    <x v="4"/>
    <n v="428"/>
    <s v="No Tie"/>
    <n v="428"/>
    <n v="428"/>
    <s v="Jean Baptiste Gonnet"/>
    <x v="476"/>
  </r>
  <r>
    <x v="4"/>
    <n v="429"/>
    <s v="No Tie"/>
    <n v="429"/>
    <n v="429"/>
    <s v="Yasuharu Imano"/>
    <x v="477"/>
  </r>
  <r>
    <x v="4"/>
    <n v="430"/>
    <s v="No Tie"/>
    <n v="430"/>
    <n v="430"/>
    <s v="Chris DiMarco"/>
    <x v="187"/>
  </r>
  <r>
    <x v="4"/>
    <n v="431"/>
    <s v="No Tie"/>
    <n v="431"/>
    <n v="431"/>
    <s v="Jose Maria Olazabal"/>
    <x v="215"/>
  </r>
  <r>
    <x v="4"/>
    <n v="432"/>
    <s v="No Tie"/>
    <n v="432"/>
    <n v="432"/>
    <s v="Tano Goya"/>
    <x v="478"/>
  </r>
  <r>
    <x v="4"/>
    <n v="433"/>
    <s v="No Tie"/>
    <n v="433"/>
    <n v="433"/>
    <s v="Hiroo Kawai"/>
    <x v="479"/>
  </r>
  <r>
    <x v="4"/>
    <n v="434"/>
    <s v="No Tie"/>
    <n v="434"/>
    <n v="434"/>
    <s v="Joe Durant"/>
    <x v="480"/>
  </r>
  <r>
    <x v="4"/>
    <n v="435"/>
    <s v="No Tie"/>
    <n v="435"/>
    <n v="435"/>
    <s v="James Kingston"/>
    <x v="481"/>
  </r>
  <r>
    <x v="4"/>
    <n v="436"/>
    <s v="No Tie"/>
    <n v="436"/>
    <n v="436"/>
    <s v="Brooks Koepka"/>
    <x v="482"/>
  </r>
  <r>
    <x v="4"/>
    <n v="437"/>
    <s v="No Tie"/>
    <n v="437"/>
    <n v="437"/>
    <s v="Cliff Kresge"/>
    <x v="483"/>
  </r>
  <r>
    <x v="4"/>
    <n v="438"/>
    <s v="No Tie"/>
    <n v="438"/>
    <n v="438"/>
    <s v="Clodomiro Carranza"/>
    <x v="484"/>
  </r>
  <r>
    <x v="4"/>
    <n v="439"/>
    <s v="No Tie"/>
    <n v="439"/>
    <n v="439"/>
    <s v="Himmat Rai"/>
    <x v="485"/>
  </r>
  <r>
    <x v="4"/>
    <n v="440"/>
    <s v="No Tie"/>
    <n v="440"/>
    <n v="440"/>
    <s v="Paul Goydos"/>
    <x v="486"/>
  </r>
  <r>
    <x v="4"/>
    <n v="441"/>
    <s v="No Tie"/>
    <n v="441"/>
    <n v="441"/>
    <s v="Azuma Yano"/>
    <x v="487"/>
  </r>
  <r>
    <x v="4"/>
    <n v="442"/>
    <s v="No Tie"/>
    <n v="442"/>
    <n v="442"/>
    <s v="Alex Haindl"/>
    <x v="488"/>
  </r>
  <r>
    <x v="4"/>
    <n v="443"/>
    <s v="No Tie"/>
    <n v="443"/>
    <n v="443"/>
    <s v="Kyle Reifers"/>
    <x v="91"/>
  </r>
  <r>
    <x v="4"/>
    <n v="444"/>
    <s v="No Tie"/>
    <n v="444"/>
    <n v="444"/>
    <s v="Hudson Swafford"/>
    <x v="489"/>
  </r>
  <r>
    <x v="4"/>
    <n v="445"/>
    <s v="No Tie"/>
    <n v="445"/>
    <n v="445"/>
    <s v="Fred Couples"/>
    <x v="192"/>
  </r>
  <r>
    <x v="4"/>
    <n v="446"/>
    <s v="No Tie"/>
    <n v="446"/>
    <n v="446"/>
    <s v="B.J. Staten"/>
    <x v="490"/>
  </r>
  <r>
    <x v="4"/>
    <n v="447"/>
    <s v="No Tie"/>
    <n v="447"/>
    <n v="447"/>
    <s v="Tom Pernice Jr."/>
    <x v="186"/>
  </r>
  <r>
    <x v="4"/>
    <n v="448"/>
    <s v="No Tie"/>
    <n v="448"/>
    <n v="448"/>
    <s v="Nick Flanagan"/>
    <x v="491"/>
  </r>
  <r>
    <x v="4"/>
    <n v="449"/>
    <s v="No Tie"/>
    <n v="449"/>
    <n v="449"/>
    <s v="Chan Yih-shin"/>
    <x v="492"/>
  </r>
  <r>
    <x v="4"/>
    <n v="450"/>
    <s v="No Tie"/>
    <n v="450"/>
    <n v="450"/>
    <s v="Raymond Russell"/>
    <x v="493"/>
  </r>
  <r>
    <x v="4"/>
    <n v="451"/>
    <s v="No Tie"/>
    <n v="451"/>
    <n v="451"/>
    <s v="Erik Compton"/>
    <x v="32"/>
  </r>
  <r>
    <x v="4"/>
    <n v="452"/>
    <s v="No Tie"/>
    <n v="452"/>
    <n v="452"/>
    <s v="Peter Wilson"/>
    <x v="494"/>
  </r>
  <r>
    <x v="4"/>
    <n v="453"/>
    <s v="No Tie"/>
    <n v="453"/>
    <n v="453"/>
    <s v="Tim Petrovic"/>
    <x v="495"/>
  </r>
  <r>
    <x v="4"/>
    <n v="454"/>
    <s v="No Tie"/>
    <n v="454"/>
    <n v="454"/>
    <s v="SSP Chawrasia"/>
    <x v="496"/>
  </r>
  <r>
    <x v="4"/>
    <n v="454"/>
    <s v="No Tie"/>
    <n v="454"/>
    <n v="454"/>
    <s v="Sung Kang"/>
    <x v="132"/>
  </r>
  <r>
    <x v="4"/>
    <n v="456"/>
    <s v="No Tie"/>
    <n v="456"/>
    <n v="456"/>
    <s v="Masatsugo Morofuji"/>
    <x v="497"/>
  </r>
  <r>
    <x v="4"/>
    <n v="457"/>
    <s v="No Tie"/>
    <n v="457"/>
    <n v="457"/>
    <s v="Chris Couch"/>
    <x v="53"/>
  </r>
  <r>
    <x v="4"/>
    <n v="458"/>
    <s v="No Tie"/>
    <n v="458"/>
    <n v="458"/>
    <s v="Akio Sadakata"/>
    <x v="498"/>
  </r>
  <r>
    <x v="4"/>
    <n v="459"/>
    <s v="No Tie"/>
    <n v="459"/>
    <n v="459"/>
    <s v="Matt Jones"/>
    <x v="55"/>
  </r>
  <r>
    <x v="4"/>
    <n v="460"/>
    <s v="No Tie"/>
    <n v="460"/>
    <n v="460"/>
    <s v="Brian Stuard"/>
    <x v="499"/>
  </r>
  <r>
    <x v="4"/>
    <n v="461"/>
    <s v="No Tie"/>
    <n v="461"/>
    <n v="461"/>
    <s v="Steve Marino"/>
    <x v="500"/>
  </r>
  <r>
    <x v="4"/>
    <n v="462"/>
    <s v="No Tie"/>
    <n v="462"/>
    <n v="462"/>
    <s v="Matt Weibring"/>
    <x v="501"/>
  </r>
  <r>
    <x v="4"/>
    <n v="463"/>
    <s v="No Tie"/>
    <n v="463"/>
    <n v="463"/>
    <s v="Adam Crawford"/>
    <x v="502"/>
  </r>
  <r>
    <x v="4"/>
    <n v="463"/>
    <s v="No Tie"/>
    <n v="463"/>
    <n v="463"/>
    <s v="Brice Garnett"/>
    <x v="503"/>
  </r>
  <r>
    <x v="4"/>
    <n v="465"/>
    <s v="No Tie"/>
    <n v="465"/>
    <n v="465"/>
    <s v="Mark Anderson"/>
    <x v="42"/>
  </r>
  <r>
    <x v="4"/>
    <n v="466"/>
    <s v="No Tie"/>
    <n v="466"/>
    <n v="466"/>
    <s v="Roland Thatcher"/>
    <x v="103"/>
  </r>
  <r>
    <x v="4"/>
    <n v="467"/>
    <s v="No Tie"/>
    <n v="467"/>
    <n v="467"/>
    <s v="Takashi Kanemoto"/>
    <x v="504"/>
  </r>
  <r>
    <x v="4"/>
    <n v="468"/>
    <s v="No Tie"/>
    <n v="468"/>
    <n v="468"/>
    <s v="Seve Benson"/>
    <x v="505"/>
  </r>
  <r>
    <x v="4"/>
    <n v="469"/>
    <s v="No Tie"/>
    <n v="469"/>
    <n v="469"/>
    <s v="George Murray"/>
    <x v="506"/>
  </r>
  <r>
    <x v="4"/>
    <n v="470"/>
    <s v="No Tie"/>
    <n v="470"/>
    <n v="470"/>
    <s v="Simon Khan"/>
    <x v="507"/>
  </r>
  <r>
    <x v="4"/>
    <n v="471"/>
    <s v="No Tie"/>
    <n v="471"/>
    <n v="471"/>
    <s v="Bobby Gates"/>
    <x v="20"/>
  </r>
  <r>
    <x v="4"/>
    <n v="471"/>
    <s v="No Tie"/>
    <n v="471"/>
    <n v="471"/>
    <s v="Christiaan Basson"/>
    <x v="508"/>
  </r>
  <r>
    <x v="4"/>
    <n v="473"/>
    <s v="No Tie"/>
    <n v="473"/>
    <n v="473"/>
    <s v="Lee Janzen"/>
    <x v="509"/>
  </r>
  <r>
    <x v="4"/>
    <n v="474"/>
    <s v="No Tie"/>
    <n v="474"/>
    <n v="474"/>
    <s v="Desvonde Botes"/>
    <x v="510"/>
  </r>
  <r>
    <x v="4"/>
    <n v="475"/>
    <s v="No Tie"/>
    <n v="475"/>
    <n v="475"/>
    <s v="Merrick Bremner"/>
    <x v="511"/>
  </r>
  <r>
    <x v="4"/>
    <n v="476"/>
    <s v="No Tie"/>
    <n v="476"/>
    <n v="476"/>
    <s v="Chinnarat Phadungsil"/>
    <x v="512"/>
  </r>
  <r>
    <x v="4"/>
    <n v="476"/>
    <s v="No Tie"/>
    <n v="476"/>
    <n v="476"/>
    <s v="Matthew Griffin"/>
    <x v="513"/>
  </r>
  <r>
    <x v="4"/>
    <n v="478"/>
    <s v="No Tie"/>
    <n v="478"/>
    <n v="478"/>
    <s v="Phillip Price"/>
    <x v="514"/>
  </r>
  <r>
    <x v="4"/>
    <n v="479"/>
    <s v="No Tie"/>
    <n v="479"/>
    <n v="479"/>
    <s v="Jang Dong-Kyu"/>
    <x v="515"/>
  </r>
  <r>
    <x v="4"/>
    <n v="480"/>
    <s v="No Tie"/>
    <n v="480"/>
    <n v="480"/>
    <s v="Alex Aragon"/>
    <x v="516"/>
  </r>
  <r>
    <x v="4"/>
    <n v="481"/>
    <s v="No Tie"/>
    <n v="481"/>
    <n v="481"/>
    <s v="Che-huang Tsai"/>
    <x v="517"/>
  </r>
  <r>
    <x v="4"/>
    <n v="482"/>
    <s v="No Tie"/>
    <n v="482"/>
    <n v="482"/>
    <s v="Oliver Wilson"/>
    <x v="518"/>
  </r>
  <r>
    <x v="4"/>
    <n v="483"/>
    <s v="No Tie"/>
    <n v="483"/>
    <n v="483"/>
    <s v="Andrew Svoboda"/>
    <x v="519"/>
  </r>
  <r>
    <x v="4"/>
    <n v="484"/>
    <s v="No Tie"/>
    <n v="484"/>
    <n v="484"/>
    <s v="Yoshikazu Haku"/>
    <x v="520"/>
  </r>
  <r>
    <x v="4"/>
    <n v="485"/>
    <s v="No Tie"/>
    <n v="485"/>
    <n v="485"/>
    <s v="Aaron Goldberg"/>
    <x v="521"/>
  </r>
  <r>
    <x v="4"/>
    <n v="485"/>
    <s v="No Tie"/>
    <n v="485"/>
    <n v="485"/>
    <s v="Sushi Ishigaki"/>
    <x v="522"/>
  </r>
  <r>
    <x v="4"/>
    <n v="487"/>
    <s v="No Tie"/>
    <n v="487"/>
    <n v="487"/>
    <s v="Roope Kakko"/>
    <x v="523"/>
  </r>
  <r>
    <x v="4"/>
    <n v="488"/>
    <s v="No Tie"/>
    <n v="488"/>
    <n v="488"/>
    <s v="Daniel Alfredo Vancsik"/>
    <x v="524"/>
  </r>
  <r>
    <x v="4"/>
    <n v="489"/>
    <s v="No Tie"/>
    <n v="489"/>
    <n v="489"/>
    <s v="Duffy Waldorf"/>
    <x v="525"/>
  </r>
  <r>
    <x v="4"/>
    <n v="490"/>
    <s v="No Tie"/>
    <n v="490"/>
    <n v="490"/>
    <s v="Jason Knutzon"/>
    <x v="526"/>
  </r>
  <r>
    <x v="4"/>
    <n v="491"/>
    <s v="No Tie"/>
    <n v="491"/>
    <n v="491"/>
    <s v="Edward Loar"/>
    <x v="44"/>
  </r>
  <r>
    <x v="4"/>
    <n v="492"/>
    <s v="No Tie"/>
    <n v="492"/>
    <n v="492"/>
    <s v="Gary Orr"/>
    <x v="527"/>
  </r>
  <r>
    <x v="4"/>
    <n v="493"/>
    <s v="No Tie"/>
    <n v="493"/>
    <n v="493"/>
    <s v="Alex Cejka"/>
    <x v="528"/>
  </r>
  <r>
    <x v="4"/>
    <n v="494"/>
    <s v="No Tie"/>
    <n v="494"/>
    <n v="494"/>
    <s v="Miguel Angel Carballo"/>
    <x v="97"/>
  </r>
  <r>
    <x v="4"/>
    <n v="495"/>
    <s v="No Tie"/>
    <n v="495"/>
    <n v="495"/>
    <s v="Carlos Del Moral"/>
    <x v="529"/>
  </r>
  <r>
    <x v="4"/>
    <n v="496"/>
    <s v="No Tie"/>
    <n v="496"/>
    <n v="496"/>
    <s v="Bradley Dredge"/>
    <x v="530"/>
  </r>
  <r>
    <x v="4"/>
    <n v="497"/>
    <s v="No Tie"/>
    <n v="497"/>
    <n v="497"/>
    <s v="Gareth Paddison"/>
    <x v="531"/>
  </r>
  <r>
    <x v="4"/>
    <n v="498"/>
    <s v="No Tie"/>
    <n v="498"/>
    <n v="498"/>
    <s v="Sihwan Kim"/>
    <x v="532"/>
  </r>
  <r>
    <x v="4"/>
    <n v="499"/>
    <s v="No Tie"/>
    <n v="499"/>
    <n v="499"/>
    <s v="Kenneth Ferrie"/>
    <x v="533"/>
  </r>
  <r>
    <x v="4"/>
    <n v="500"/>
    <s v="No Tie"/>
    <n v="500"/>
    <n v="500"/>
    <s v="Kevin Kisner"/>
    <x v="115"/>
  </r>
  <r>
    <x v="4"/>
    <n v="501"/>
    <s v="No Tie"/>
    <n v="501"/>
    <n v="501"/>
    <s v="Alastair Forsyth"/>
    <x v="534"/>
  </r>
  <r>
    <x v="4"/>
    <n v="502"/>
    <s v="No Tie"/>
    <n v="502"/>
    <n v="502"/>
    <s v="Andrew Marshall"/>
    <x v="535"/>
  </r>
  <r>
    <x v="4"/>
    <n v="503"/>
    <s v="No Tie"/>
    <n v="503"/>
    <n v="503"/>
    <s v="Briny Baird"/>
    <x v="536"/>
  </r>
  <r>
    <x v="4"/>
    <n v="504"/>
    <s v="No Tie"/>
    <n v="504"/>
    <n v="504"/>
    <s v="Peter Tomasulo"/>
    <x v="537"/>
  </r>
  <r>
    <x v="4"/>
    <n v="505"/>
    <s v="No Tie"/>
    <n v="505"/>
    <n v="505"/>
    <s v="Wil Besseling"/>
    <x v="538"/>
  </r>
  <r>
    <x v="4"/>
    <n v="506"/>
    <s v="No Tie"/>
    <n v="506"/>
    <n v="506"/>
    <s v="Woody Austin"/>
    <x v="539"/>
  </r>
  <r>
    <x v="4"/>
    <n v="507"/>
    <s v="No Tie"/>
    <n v="507"/>
    <n v="507"/>
    <s v="Norio Shinozaki"/>
    <x v="540"/>
  </r>
  <r>
    <x v="4"/>
    <n v="508"/>
    <s v="No Tie"/>
    <n v="508"/>
    <n v="508"/>
    <s v="Ruan de Smidt"/>
    <x v="541"/>
  </r>
  <r>
    <x v="4"/>
    <n v="509"/>
    <s v="No Tie"/>
    <n v="509"/>
    <n v="509"/>
    <s v="Michael Lorenzo-Vera"/>
    <x v="542"/>
  </r>
  <r>
    <x v="4"/>
    <n v="510"/>
    <s v="No Tie"/>
    <n v="510"/>
    <n v="510"/>
    <s v="Paul Claxton"/>
    <x v="543"/>
  </r>
  <r>
    <x v="4"/>
    <n v="510"/>
    <s v="No Tie"/>
    <n v="510"/>
    <n v="510"/>
    <s v="Vaughn Groenewald"/>
    <x v="544"/>
  </r>
  <r>
    <x v="4"/>
    <n v="512"/>
    <s v="No Tie"/>
    <n v="512"/>
    <n v="512"/>
    <s v="Gavin Coles"/>
    <x v="189"/>
  </r>
  <r>
    <x v="4"/>
    <n v="513"/>
    <s v="No Tie"/>
    <n v="513"/>
    <n v="513"/>
    <s v="Kaname Yokoo"/>
    <x v="545"/>
  </r>
  <r>
    <x v="4"/>
    <n v="514"/>
    <s v="No Tie"/>
    <n v="514"/>
    <n v="514"/>
    <s v="James Nitties"/>
    <x v="546"/>
  </r>
  <r>
    <x v="4"/>
    <n v="515"/>
    <s v="No Tie"/>
    <n v="515"/>
    <n v="515"/>
    <s v="Chris Riley"/>
    <x v="547"/>
  </r>
  <r>
    <x v="4"/>
    <n v="516"/>
    <s v="No Tie"/>
    <n v="516"/>
    <n v="516"/>
    <s v="Aaron Townsend"/>
    <x v="548"/>
  </r>
  <r>
    <x v="4"/>
    <n v="517"/>
    <s v="No Tie"/>
    <n v="517"/>
    <n v="517"/>
    <s v="Divan van den Heever"/>
    <x v="549"/>
  </r>
  <r>
    <x v="4"/>
    <n v="518"/>
    <s v="No Tie"/>
    <n v="518"/>
    <n v="518"/>
    <s v="Hyun Bin Park"/>
    <x v="550"/>
  </r>
  <r>
    <x v="4"/>
    <n v="519"/>
    <s v="No Tie"/>
    <n v="519"/>
    <n v="519"/>
    <s v="Richard McEvoy"/>
    <x v="551"/>
  </r>
  <r>
    <x v="4"/>
    <n v="520"/>
    <s v="No Tie"/>
    <n v="520"/>
    <n v="520"/>
    <s v="Jose-Filipe Lima"/>
    <x v="552"/>
  </r>
  <r>
    <x v="4"/>
    <n v="521"/>
    <s v="No Tie"/>
    <n v="521"/>
    <n v="521"/>
    <s v="Richard Scott"/>
    <x v="553"/>
  </r>
  <r>
    <x v="4"/>
    <n v="522"/>
    <s v="No Tie"/>
    <n v="522"/>
    <n v="522"/>
    <s v="Vaughn Taylor"/>
    <x v="128"/>
  </r>
  <r>
    <x v="4"/>
    <n v="523"/>
    <s v="No Tie"/>
    <n v="523"/>
    <n v="523"/>
    <s v="Soren Hansen"/>
    <x v="554"/>
  </r>
  <r>
    <x v="4"/>
    <n v="524"/>
    <s v="No Tie"/>
    <n v="524"/>
    <n v="524"/>
    <s v="Lee In-woo"/>
    <x v="555"/>
  </r>
  <r>
    <x v="4"/>
    <n v="525"/>
    <s v="No Tie"/>
    <n v="525"/>
    <n v="525"/>
    <s v="Jamie Elson"/>
    <x v="556"/>
  </r>
  <r>
    <x v="4"/>
    <n v="526"/>
    <s v="No Tie"/>
    <n v="526"/>
    <n v="526"/>
    <s v="Colin Montgomerie"/>
    <x v="557"/>
  </r>
  <r>
    <x v="4"/>
    <n v="527"/>
    <s v="No Tie"/>
    <n v="527"/>
    <n v="527"/>
    <s v="Panuphol Pittayarat"/>
    <x v="558"/>
  </r>
  <r>
    <x v="4"/>
    <n v="527"/>
    <s v="No Tie"/>
    <n v="527"/>
    <n v="527"/>
    <s v="Simon Thornton"/>
    <x v="559"/>
  </r>
  <r>
    <x v="4"/>
    <n v="529"/>
    <s v="No Tie"/>
    <n v="529"/>
    <n v="529"/>
    <s v="Skip Kendall"/>
    <x v="560"/>
  </r>
  <r>
    <x v="4"/>
    <n v="530"/>
    <s v="No Tie"/>
    <n v="530"/>
    <n v="530"/>
    <s v="Andrew Johnston"/>
    <x v="561"/>
  </r>
  <r>
    <x v="4"/>
    <n v="531"/>
    <s v="No Tie"/>
    <n v="531"/>
    <n v="531"/>
    <s v="Philip Pettitt, Jr."/>
    <x v="562"/>
  </r>
  <r>
    <x v="4"/>
    <n v="532"/>
    <s v="No Tie"/>
    <n v="532"/>
    <n v="532"/>
    <s v="Nathan Green"/>
    <x v="153"/>
  </r>
  <r>
    <x v="4"/>
    <n v="533"/>
    <s v="No Tie"/>
    <n v="533"/>
    <n v="533"/>
    <s v="Choi Ho-sung"/>
    <x v="563"/>
  </r>
  <r>
    <x v="4"/>
    <n v="533"/>
    <s v="No Tie"/>
    <n v="533"/>
    <n v="533"/>
    <s v="Julien Brun"/>
    <x v="564"/>
  </r>
  <r>
    <x v="4"/>
    <n v="535"/>
    <s v="No Tie"/>
    <n v="535"/>
    <n v="535"/>
    <s v="Jinho Choi"/>
    <x v="565"/>
  </r>
  <r>
    <x v="4"/>
    <n v="536"/>
    <s v="No Tie"/>
    <n v="536"/>
    <n v="536"/>
    <s v="David Gleeson"/>
    <x v="566"/>
  </r>
  <r>
    <x v="4"/>
    <n v="537"/>
    <s v="No Tie"/>
    <n v="537"/>
    <n v="537"/>
    <s v="Steve Wheatcroft"/>
    <x v="120"/>
  </r>
  <r>
    <x v="4"/>
    <n v="538"/>
    <s v="No Tie"/>
    <n v="538"/>
    <n v="538"/>
    <s v="Sam Saunders"/>
    <x v="567"/>
  </r>
  <r>
    <x v="4"/>
    <n v="539"/>
    <s v="No Tie"/>
    <n v="539"/>
    <n v="539"/>
    <s v="Tommy Cocha"/>
    <x v="568"/>
  </r>
  <r>
    <x v="4"/>
    <n v="540"/>
    <s v="No Tie"/>
    <n v="540"/>
    <n v="540"/>
    <s v="Darren Beck"/>
    <x v="569"/>
  </r>
  <r>
    <x v="4"/>
    <n v="541"/>
    <s v="No Tie"/>
    <n v="541"/>
    <n v="541"/>
    <s v="Lloyd Saltman"/>
    <x v="570"/>
  </r>
  <r>
    <x v="4"/>
    <n v="542"/>
    <s v="No Tie"/>
    <n v="542"/>
    <n v="542"/>
    <s v="Inn Choon Hwang"/>
    <x v="571"/>
  </r>
  <r>
    <x v="4"/>
    <n v="543"/>
    <s v="No Tie"/>
    <n v="543"/>
    <n v="543"/>
    <s v="S.S. Hong"/>
    <x v="572"/>
  </r>
  <r>
    <x v="4"/>
    <n v="544"/>
    <s v="No Tie"/>
    <n v="544"/>
    <n v="544"/>
    <s v="Eugene Wong"/>
    <x v="573"/>
  </r>
  <r>
    <x v="4"/>
    <n v="545"/>
    <s v="No Tie"/>
    <n v="545"/>
    <n v="545"/>
    <s v="Ashley Hall"/>
    <x v="574"/>
  </r>
  <r>
    <x v="4"/>
    <n v="546"/>
    <s v="No Tie"/>
    <n v="546"/>
    <n v="546"/>
    <s v="Jae-bum Park"/>
    <x v="575"/>
  </r>
  <r>
    <x v="4"/>
    <n v="547"/>
    <s v="No Tie"/>
    <n v="547"/>
    <n v="547"/>
    <s v="Cesar Costilla"/>
    <x v="576"/>
  </r>
  <r>
    <x v="4"/>
    <n v="547"/>
    <s v="No Tie"/>
    <n v="547"/>
    <n v="547"/>
    <s v="Mamo Osanai"/>
    <x v="577"/>
  </r>
  <r>
    <x v="4"/>
    <n v="549"/>
    <s v="No Tie"/>
    <n v="549"/>
    <n v="549"/>
    <s v="Florian Pragant"/>
    <x v="578"/>
  </r>
  <r>
    <x v="4"/>
    <n v="550"/>
    <s v="No Tie"/>
    <n v="550"/>
    <n v="550"/>
    <s v="Steven Tiley"/>
    <x v="579"/>
  </r>
  <r>
    <x v="4"/>
    <n v="551"/>
    <s v="No Tie"/>
    <n v="551"/>
    <n v="551"/>
    <s v="Brett Wetterich"/>
    <x v="580"/>
  </r>
  <r>
    <x v="4"/>
    <n v="552"/>
    <s v="No Tie"/>
    <n v="552"/>
    <n v="552"/>
    <s v="Gareth Maybin"/>
    <x v="581"/>
  </r>
  <r>
    <x v="4"/>
    <n v="553"/>
    <s v="No Tie"/>
    <n v="553"/>
    <n v="553"/>
    <s v="Hunter Haas"/>
    <x v="116"/>
  </r>
  <r>
    <x v="4"/>
    <n v="554"/>
    <s v="No Tie"/>
    <n v="554"/>
    <n v="554"/>
    <s v="Anthony Brown"/>
    <x v="582"/>
  </r>
  <r>
    <x v="4"/>
    <n v="555"/>
    <s v="No Tie"/>
    <n v="555"/>
    <n v="555"/>
    <s v="Ben Martin"/>
    <x v="583"/>
  </r>
  <r>
    <x v="4"/>
    <n v="556"/>
    <s v="No Tie"/>
    <n v="556"/>
    <n v="556"/>
    <s v="Gi-Whan Kim"/>
    <x v="584"/>
  </r>
  <r>
    <x v="4"/>
    <n v="557"/>
    <s v="No Tie"/>
    <n v="557"/>
    <n v="557"/>
    <s v="Carlos Aguilar"/>
    <x v="585"/>
  </r>
  <r>
    <x v="4"/>
    <n v="558"/>
    <s v="No Tie"/>
    <n v="558"/>
    <n v="558"/>
    <s v="Colin Nel"/>
    <x v="586"/>
  </r>
  <r>
    <x v="4"/>
    <n v="559"/>
    <s v="No Tie"/>
    <n v="559"/>
    <n v="559"/>
    <s v="Arjun Atwal"/>
    <x v="143"/>
  </r>
  <r>
    <x v="4"/>
    <n v="560"/>
    <s v="No Tie"/>
    <n v="560"/>
    <n v="560"/>
    <s v="Maarten Lafeber"/>
    <x v="587"/>
  </r>
  <r>
    <x v="4"/>
    <n v="561"/>
    <s v="No Tie"/>
    <n v="561"/>
    <n v="561"/>
    <s v="David Oh"/>
    <x v="588"/>
  </r>
  <r>
    <x v="4"/>
    <n v="562"/>
    <s v="No Tie"/>
    <n v="562"/>
    <n v="562"/>
    <s v="Jyoti Randhawa"/>
    <x v="589"/>
  </r>
  <r>
    <x v="4"/>
    <n v="563"/>
    <s v="No Tie"/>
    <n v="563"/>
    <n v="563"/>
    <s v="Scott Gutschewski"/>
    <x v="590"/>
  </r>
  <r>
    <x v="4"/>
    <n v="564"/>
    <s v="No Tie"/>
    <n v="564"/>
    <n v="564"/>
    <s v="Kevin Foley"/>
    <x v="591"/>
  </r>
  <r>
    <x v="4"/>
    <n v="565"/>
    <s v="No Tie"/>
    <n v="565"/>
    <n v="565"/>
    <s v="Martin Wiegele"/>
    <x v="592"/>
  </r>
  <r>
    <x v="4"/>
    <n v="566"/>
    <s v="No Tie"/>
    <n v="566"/>
    <n v="566"/>
    <s v="Pariya Junhasavasdikul"/>
    <x v="593"/>
  </r>
  <r>
    <x v="4"/>
    <n v="567"/>
    <s v="No Tie"/>
    <n v="567"/>
    <n v="567"/>
    <s v="Andres Echavarria"/>
    <x v="594"/>
  </r>
  <r>
    <x v="4"/>
    <n v="568"/>
    <s v="No Tie"/>
    <n v="568"/>
    <n v="568"/>
    <s v="Digvijay Singh"/>
    <x v="595"/>
  </r>
  <r>
    <x v="4"/>
    <n v="569"/>
    <s v="No Tie"/>
    <n v="569"/>
    <n v="569"/>
    <s v="Edouard Dubois"/>
    <x v="596"/>
  </r>
  <r>
    <x v="4"/>
    <n v="570"/>
    <s v="No Tie"/>
    <n v="570"/>
    <n v="570"/>
    <s v="Michael Jonzon"/>
    <x v="597"/>
  </r>
  <r>
    <x v="4"/>
    <n v="571"/>
    <s v="No Tie"/>
    <n v="571"/>
    <n v="571"/>
    <s v="Eun Shin Park"/>
    <x v="598"/>
  </r>
  <r>
    <x v="4"/>
    <n v="571"/>
    <s v="No Tie"/>
    <n v="571"/>
    <n v="571"/>
    <s v="Ryutaro Nagano"/>
    <x v="599"/>
  </r>
  <r>
    <x v="4"/>
    <n v="573"/>
    <s v="No Tie"/>
    <n v="573"/>
    <n v="573"/>
    <s v="Steve LeBrun"/>
    <x v="600"/>
  </r>
  <r>
    <x v="4"/>
    <n v="574"/>
    <s v="No Tie"/>
    <n v="574"/>
    <n v="574"/>
    <s v="Cesar Monasterio"/>
    <x v="601"/>
  </r>
  <r>
    <x v="4"/>
    <n v="574"/>
    <s v="No Tie"/>
    <n v="574"/>
    <n v="574"/>
    <s v="Keiichiro Fukabori"/>
    <x v="602"/>
  </r>
  <r>
    <x v="4"/>
    <n v="576"/>
    <s v="No Tie"/>
    <n v="576"/>
    <n v="576"/>
    <s v="Tyrone Ferreira"/>
    <x v="603"/>
  </r>
  <r>
    <x v="4"/>
    <n v="577"/>
    <s v="No Tie"/>
    <n v="577"/>
    <n v="577"/>
    <s v="Ryuji Imada"/>
    <x v="180"/>
  </r>
  <r>
    <x v="4"/>
    <n v="578"/>
    <s v="No Tie"/>
    <n v="578"/>
    <n v="578"/>
    <s v="Matias O'Curry"/>
    <x v="604"/>
  </r>
  <r>
    <x v="4"/>
    <n v="579"/>
    <s v="No Tie"/>
    <n v="579"/>
    <n v="579"/>
    <s v="Justin Harding"/>
    <x v="605"/>
  </r>
  <r>
    <x v="4"/>
    <n v="580"/>
    <s v="No Tie"/>
    <n v="580"/>
    <n v="580"/>
    <s v="Andrew Dodt"/>
    <x v="606"/>
  </r>
  <r>
    <x v="4"/>
    <n v="580"/>
    <s v="No Tie"/>
    <n v="580"/>
    <n v="580"/>
    <s v="Rob Oppenheim"/>
    <x v="607"/>
  </r>
  <r>
    <x v="4"/>
    <n v="582"/>
    <s v="No Tie"/>
    <n v="582"/>
    <n v="582"/>
    <s v="Joseph Bramlett"/>
    <x v="608"/>
  </r>
  <r>
    <x v="4"/>
    <n v="583"/>
    <s v="No Tie"/>
    <n v="583"/>
    <n v="583"/>
    <s v="Scott Dunlap"/>
    <x v="166"/>
  </r>
  <r>
    <x v="4"/>
    <n v="584"/>
    <s v="No Tie"/>
    <n v="584"/>
    <n v="584"/>
    <s v="Daisuke Kataoka"/>
    <x v="609"/>
  </r>
  <r>
    <x v="4"/>
    <n v="585"/>
    <s v="No Tie"/>
    <n v="585"/>
    <n v="585"/>
    <s v="Jim Renner"/>
    <x v="610"/>
  </r>
  <r>
    <x v="4"/>
    <n v="586"/>
    <s v="No Tie"/>
    <n v="586"/>
    <n v="586"/>
    <s v="Patrick Reed"/>
    <x v="611"/>
  </r>
  <r>
    <x v="4"/>
    <n v="587"/>
    <s v="No Tie"/>
    <n v="587"/>
    <n v="587"/>
    <s v="Joakim Lagergren"/>
    <x v="612"/>
  </r>
  <r>
    <x v="4"/>
    <n v="587"/>
    <s v="No Tie"/>
    <n v="587"/>
    <n v="587"/>
    <s v="Markus Brier"/>
    <x v="613"/>
  </r>
  <r>
    <x v="4"/>
    <n v="589"/>
    <s v="No Tie"/>
    <n v="589"/>
    <n v="589"/>
    <s v="Jean Hugo"/>
    <x v="614"/>
  </r>
  <r>
    <x v="4"/>
    <n v="590"/>
    <s v="No Tie"/>
    <n v="590"/>
    <n v="590"/>
    <s v="Richard Johnson"/>
    <x v="615"/>
  </r>
  <r>
    <x v="4"/>
    <n v="591"/>
    <s v="No Tie"/>
    <n v="591"/>
    <n v="591"/>
    <s v="Ockert Strydom"/>
    <x v="616"/>
  </r>
  <r>
    <x v="4"/>
    <n v="592"/>
    <s v="No Tie"/>
    <n v="592"/>
    <n v="592"/>
    <s v="Bryce Easton"/>
    <x v="617"/>
  </r>
  <r>
    <x v="4"/>
    <n v="593"/>
    <s v="No Tie"/>
    <n v="593"/>
    <n v="593"/>
    <s v="Chris Swanepoel"/>
    <x v="618"/>
  </r>
  <r>
    <x v="4"/>
    <n v="594"/>
    <s v="No Tie"/>
    <n v="594"/>
    <n v="594"/>
    <s v="John Parry"/>
    <x v="619"/>
  </r>
  <r>
    <x v="4"/>
    <n v="595"/>
    <s v="No Tie"/>
    <n v="595"/>
    <n v="595"/>
    <s v="Paul Waring"/>
    <x v="620"/>
  </r>
  <r>
    <x v="4"/>
    <n v="596"/>
    <s v="No Tie"/>
    <n v="596"/>
    <n v="596"/>
    <s v="Ulrich Van den Berg"/>
    <x v="621"/>
  </r>
  <r>
    <x v="4"/>
    <n v="597"/>
    <s v="No Tie"/>
    <n v="597"/>
    <n v="597"/>
    <s v="Andre Stolz"/>
    <x v="622"/>
  </r>
  <r>
    <x v="4"/>
    <n v="598"/>
    <s v="No Tie"/>
    <n v="598"/>
    <n v="598"/>
    <s v="Stephen Ames"/>
    <x v="155"/>
  </r>
  <r>
    <x v="4"/>
    <n v="599"/>
    <s v="No Tie"/>
    <n v="599"/>
    <n v="599"/>
    <s v="Alvaro Velasco"/>
    <x v="623"/>
  </r>
  <r>
    <x v="4"/>
    <n v="599"/>
    <s v="No Tie"/>
    <n v="599"/>
    <n v="599"/>
    <s v="Jason Norris"/>
    <x v="624"/>
  </r>
  <r>
    <x v="4"/>
    <n v="601"/>
    <s v="No Tie"/>
    <n v="601"/>
    <n v="601"/>
    <s v="Kim Sung-Yoon"/>
    <x v="625"/>
  </r>
  <r>
    <x v="4"/>
    <n v="601"/>
    <s v="No Tie"/>
    <n v="601"/>
    <n v="601"/>
    <s v="Mark Calcavecchia"/>
    <x v="626"/>
  </r>
  <r>
    <x v="4"/>
    <n v="603"/>
    <s v="No Tie"/>
    <n v="603"/>
    <n v="603"/>
    <s v="Niclas Fasth"/>
    <x v="627"/>
  </r>
  <r>
    <x v="4"/>
    <n v="604"/>
    <s v="No Tie"/>
    <n v="604"/>
    <n v="604"/>
    <s v="Elmer Salvador"/>
    <x v="628"/>
  </r>
  <r>
    <x v="4"/>
    <n v="605"/>
    <s v="No Tie"/>
    <n v="605"/>
    <n v="605"/>
    <s v="Oscar Floren"/>
    <x v="629"/>
  </r>
  <r>
    <x v="4"/>
    <n v="606"/>
    <s v="No Tie"/>
    <n v="606"/>
    <n v="606"/>
    <s v="Brendon Todd"/>
    <x v="156"/>
  </r>
  <r>
    <x v="4"/>
    <n v="607"/>
    <s v="No Tie"/>
    <n v="607"/>
    <n v="607"/>
    <s v="Will Wilcox"/>
    <x v="630"/>
  </r>
  <r>
    <x v="4"/>
    <n v="608"/>
    <s v="No Tie"/>
    <n v="608"/>
    <n v="608"/>
    <s v="Sebastian Fernandez"/>
    <x v="631"/>
  </r>
  <r>
    <x v="4"/>
    <n v="609"/>
    <s v="No Tie"/>
    <n v="609"/>
    <n v="609"/>
    <s v="Kim Hyung-Tae"/>
    <x v="632"/>
  </r>
  <r>
    <x v="4"/>
    <n v="610"/>
    <s v="No Tie"/>
    <n v="610"/>
    <n v="610"/>
    <s v="Boonchu Ruangkit"/>
    <x v="633"/>
  </r>
  <r>
    <x v="4"/>
    <n v="611"/>
    <s v="No Tie"/>
    <n v="611"/>
    <n v="611"/>
    <s v="Alexander Levy"/>
    <x v="634"/>
  </r>
  <r>
    <x v="4"/>
    <n v="612"/>
    <s v="No Tie"/>
    <n v="612"/>
    <n v="612"/>
    <s v="Jose de Jesus Rodriguez"/>
    <x v="635"/>
  </r>
  <r>
    <x v="4"/>
    <n v="612"/>
    <s v="No Tie"/>
    <n v="612"/>
    <n v="612"/>
    <s v="Matthew Millar"/>
    <x v="636"/>
  </r>
  <r>
    <x v="4"/>
    <n v="614"/>
    <s v="No Tie"/>
    <n v="614"/>
    <n v="614"/>
    <s v="Kazuhiko Hosokawa"/>
    <x v="637"/>
  </r>
  <r>
    <x v="4"/>
    <n v="615"/>
    <s v="No Tie"/>
    <n v="615"/>
    <n v="615"/>
    <s v="Michael Bradley"/>
    <x v="148"/>
  </r>
  <r>
    <x v="4"/>
    <n v="616"/>
    <s v="No Tie"/>
    <n v="616"/>
    <n v="616"/>
    <s v="Steven Bowditch"/>
    <x v="638"/>
  </r>
  <r>
    <x v="4"/>
    <n v="617"/>
    <s v="No Tie"/>
    <n v="617"/>
    <n v="617"/>
    <s v="Steven Alker"/>
    <x v="639"/>
  </r>
  <r>
    <x v="4"/>
    <n v="618"/>
    <s v="No Tie"/>
    <n v="618"/>
    <n v="618"/>
    <s v="Scott Parel"/>
    <x v="640"/>
  </r>
  <r>
    <x v="4"/>
    <n v="619"/>
    <s v="No Tie"/>
    <n v="619"/>
    <n v="619"/>
    <s v="Steven Jones"/>
    <x v="641"/>
  </r>
  <r>
    <x v="4"/>
    <n v="620"/>
    <s v="No Tie"/>
    <n v="620"/>
    <n v="620"/>
    <s v="Jeff Gove"/>
    <x v="642"/>
  </r>
  <r>
    <x v="4"/>
    <n v="621"/>
    <s v="No Tie"/>
    <n v="621"/>
    <n v="621"/>
    <s v="Satoshi Tomiyama"/>
    <x v="643"/>
  </r>
  <r>
    <x v="4"/>
    <n v="622"/>
    <s v="No Tie"/>
    <n v="622"/>
    <n v="622"/>
    <s v="Knut Borsheim"/>
    <x v="644"/>
  </r>
  <r>
    <x v="4"/>
    <n v="623"/>
    <s v="No Tie"/>
    <n v="623"/>
    <n v="623"/>
    <s v="Gunn Charoenkul"/>
    <x v="645"/>
  </r>
  <r>
    <x v="4"/>
    <n v="624"/>
    <s v="No Tie"/>
    <n v="624"/>
    <n v="624"/>
    <s v="Jamie Lovemark"/>
    <x v="646"/>
  </r>
  <r>
    <x v="4"/>
    <n v="625"/>
    <s v="No Tie"/>
    <n v="625"/>
    <n v="625"/>
    <s v="Guido Van Der Valk"/>
    <x v="647"/>
  </r>
  <r>
    <x v="4"/>
    <n v="626"/>
    <s v="No Tie"/>
    <n v="626"/>
    <n v="626"/>
    <s v="Matthew Zions"/>
    <x v="648"/>
  </r>
  <r>
    <x v="4"/>
    <n v="627"/>
    <s v="No Tie"/>
    <n v="627"/>
    <n v="627"/>
    <s v="Scott Harrington"/>
    <x v="649"/>
  </r>
  <r>
    <x v="4"/>
    <n v="628"/>
    <s v="No Tie"/>
    <n v="628"/>
    <n v="628"/>
    <s v="S.J. Park"/>
    <x v="650"/>
  </r>
  <r>
    <x v="4"/>
    <n v="629"/>
    <s v="No Tie"/>
    <n v="629"/>
    <n v="629"/>
    <s v="Kirk Triplett"/>
    <x v="651"/>
  </r>
  <r>
    <x v="4"/>
    <n v="630"/>
    <s v="No Tie"/>
    <n v="630"/>
    <n v="630"/>
    <s v="Josh Broadaway"/>
    <x v="652"/>
  </r>
  <r>
    <x v="4"/>
    <n v="631"/>
    <s v="No Tie"/>
    <n v="631"/>
    <n v="631"/>
    <s v="Puma Dominguez"/>
    <x v="653"/>
  </r>
  <r>
    <x v="4"/>
    <n v="632"/>
    <s v="No Tie"/>
    <n v="632"/>
    <n v="632"/>
    <s v="Nelson Ledesma"/>
    <x v="654"/>
  </r>
  <r>
    <x v="4"/>
    <n v="633"/>
    <s v="No Tie"/>
    <n v="633"/>
    <n v="633"/>
    <s v="Danie van Tonder"/>
    <x v="655"/>
  </r>
  <r>
    <x v="4"/>
    <n v="634"/>
    <s v="No Tie"/>
    <n v="634"/>
    <n v="634"/>
    <s v="Matt Hendrix"/>
    <x v="656"/>
  </r>
  <r>
    <x v="4"/>
    <n v="635"/>
    <s v="No Tie"/>
    <n v="635"/>
    <n v="635"/>
    <s v="Julian Etulain"/>
    <x v="657"/>
  </r>
  <r>
    <x v="4"/>
    <n v="636"/>
    <s v="No Tie"/>
    <n v="636"/>
    <n v="636"/>
    <s v="Fabian Gomez"/>
    <x v="658"/>
  </r>
  <r>
    <x v="4"/>
    <n v="637"/>
    <s v="No Tie"/>
    <n v="637"/>
    <n v="637"/>
    <s v="Tag Ridings"/>
    <x v="659"/>
  </r>
  <r>
    <x v="4"/>
    <n v="638"/>
    <s v="No Tie"/>
    <n v="638"/>
    <n v="638"/>
    <s v="Kodai Ichihara"/>
    <x v="660"/>
  </r>
  <r>
    <x v="4"/>
    <n v="639"/>
    <s v="No Tie"/>
    <n v="639"/>
    <n v="639"/>
    <s v="Jun-won Park"/>
    <x v="661"/>
  </r>
  <r>
    <x v="4"/>
    <n v="640"/>
    <s v="No Tie"/>
    <n v="640"/>
    <n v="640"/>
    <s v="Julio Zapata"/>
    <x v="662"/>
  </r>
  <r>
    <x v="4"/>
    <n v="641"/>
    <s v="No Tie"/>
    <n v="641"/>
    <n v="641"/>
    <s v="Danny Denison"/>
    <x v="663"/>
  </r>
  <r>
    <x v="4"/>
    <n v="642"/>
    <s v="No Tie"/>
    <n v="642"/>
    <n v="642"/>
    <s v="Thomas Norret"/>
    <x v="664"/>
  </r>
  <r>
    <x v="4"/>
    <n v="643"/>
    <s v="No Tie"/>
    <n v="643"/>
    <n v="643"/>
    <s v="Matthew Nixon"/>
    <x v="665"/>
  </r>
  <r>
    <x v="4"/>
    <n v="644"/>
    <s v="No Tie"/>
    <n v="644"/>
    <n v="644"/>
    <s v="Nobuhiro Masuda"/>
    <x v="666"/>
  </r>
  <r>
    <x v="4"/>
    <n v="645"/>
    <s v="No Tie"/>
    <n v="645"/>
    <n v="645"/>
    <s v="Scott Laycock"/>
    <x v="667"/>
  </r>
  <r>
    <x v="4"/>
    <n v="646"/>
    <s v="No Tie"/>
    <n v="646"/>
    <n v="646"/>
    <s v="Hiroshi Iwata"/>
    <x v="668"/>
  </r>
  <r>
    <x v="4"/>
    <n v="647"/>
    <s v="No Tie"/>
    <n v="647"/>
    <n v="647"/>
    <s v="Federico Colombo"/>
    <x v="669"/>
  </r>
  <r>
    <x v="4"/>
    <n v="648"/>
    <s v="No Tie"/>
    <n v="648"/>
    <n v="648"/>
    <s v="Rory Hie"/>
    <x v="670"/>
  </r>
  <r>
    <x v="4"/>
    <n v="649"/>
    <s v="No Tie"/>
    <n v="649"/>
    <n v="649"/>
    <s v="Hans Peter Bacher"/>
    <x v="671"/>
  </r>
  <r>
    <x v="4"/>
    <n v="649"/>
    <s v="No Tie"/>
    <n v="649"/>
    <n v="649"/>
    <s v="Nick Dougherty"/>
    <x v="672"/>
  </r>
  <r>
    <x v="4"/>
    <n v="651"/>
    <s v="No Tie"/>
    <n v="651"/>
    <n v="651"/>
    <s v="James Kamte"/>
    <x v="673"/>
  </r>
  <r>
    <x v="4"/>
    <n v="652"/>
    <s v="No Tie"/>
    <n v="652"/>
    <n v="652"/>
    <s v="Dean Burmester"/>
    <x v="674"/>
  </r>
  <r>
    <x v="4"/>
    <n v="653"/>
    <s v="No Tie"/>
    <n v="653"/>
    <n v="653"/>
    <s v="Benjamin Alvarado"/>
    <x v="675"/>
  </r>
  <r>
    <x v="4"/>
    <n v="654"/>
    <s v="No Tie"/>
    <n v="654"/>
    <n v="654"/>
    <s v="Victor Riu"/>
    <x v="676"/>
  </r>
  <r>
    <x v="4"/>
    <n v="655"/>
    <s v="No Tie"/>
    <n v="655"/>
    <n v="655"/>
    <s v="Brian Smock"/>
    <x v="677"/>
  </r>
  <r>
    <x v="4"/>
    <n v="656"/>
    <s v="No Tie"/>
    <n v="656"/>
    <n v="656"/>
    <s v="Rafael Echenique"/>
    <x v="678"/>
  </r>
  <r>
    <x v="4"/>
    <n v="657"/>
    <s v="No Tie"/>
    <n v="657"/>
    <n v="657"/>
    <s v="Rich Beem"/>
    <x v="679"/>
  </r>
  <r>
    <x v="4"/>
    <n v="658"/>
    <s v="No Tie"/>
    <n v="658"/>
    <n v="658"/>
    <s v="Tetsuya Haraguchi"/>
    <x v="680"/>
  </r>
  <r>
    <x v="4"/>
    <n v="659"/>
    <s v="No Tie"/>
    <n v="659"/>
    <n v="659"/>
    <s v="Andrea Perrino"/>
    <x v="681"/>
  </r>
  <r>
    <x v="4"/>
    <n v="660"/>
    <s v="No Tie"/>
    <n v="660"/>
    <n v="660"/>
    <s v="Kim Felton"/>
    <x v="682"/>
  </r>
  <r>
    <x v="4"/>
    <n v="661"/>
    <s v="No Tie"/>
    <n v="661"/>
    <n v="661"/>
    <s v="Kalle Samooja"/>
    <x v="683"/>
  </r>
  <r>
    <x v="4"/>
    <n v="661"/>
    <s v="No Tie"/>
    <n v="661"/>
    <n v="661"/>
    <s v="Lasse Jensen"/>
    <x v="684"/>
  </r>
  <r>
    <x v="4"/>
    <n v="663"/>
    <s v="No Tie"/>
    <n v="663"/>
    <n v="663"/>
    <s v="Matthew Stieger"/>
    <x v="685"/>
  </r>
  <r>
    <x v="4"/>
    <n v="664"/>
    <s v="No Tie"/>
    <n v="664"/>
    <n v="664"/>
    <s v="Matt Harmon"/>
    <x v="686"/>
  </r>
  <r>
    <x v="4"/>
    <n v="665"/>
    <s v="No Tie"/>
    <n v="665"/>
    <n v="665"/>
    <s v="Callum MaCaulay"/>
    <x v="687"/>
  </r>
  <r>
    <x v="4"/>
    <n v="666"/>
    <s v="No Tie"/>
    <n v="666"/>
    <n v="666"/>
    <s v="Matthew Southgate"/>
    <x v="688"/>
  </r>
  <r>
    <x v="4"/>
    <n v="667"/>
    <s v="No Tie"/>
    <n v="667"/>
    <n v="667"/>
    <s v="Matt Hill"/>
    <x v="689"/>
  </r>
  <r>
    <x v="4"/>
    <n v="668"/>
    <s v="No Tie"/>
    <n v="668"/>
    <n v="668"/>
    <s v="Maximiliano Godoy"/>
    <x v="690"/>
  </r>
  <r>
    <x v="4"/>
    <n v="669"/>
    <s v="No Tie"/>
    <n v="669"/>
    <n v="669"/>
    <s v="Matt Carvell"/>
    <x v="691"/>
  </r>
  <r>
    <x v="4"/>
    <n v="670"/>
    <s v="No Tie"/>
    <n v="670"/>
    <n v="670"/>
    <s v="Michael Letzig"/>
    <x v="692"/>
  </r>
  <r>
    <x v="4"/>
    <n v="671"/>
    <s v="No Tie"/>
    <n v="671"/>
    <n v="671"/>
    <s v="Garry Houston"/>
    <x v="693"/>
  </r>
  <r>
    <x v="4"/>
    <n v="672"/>
    <s v="No Tie"/>
    <n v="672"/>
    <n v="672"/>
    <s v="Andrew McArthur"/>
    <x v="694"/>
  </r>
  <r>
    <x v="4"/>
    <n v="672"/>
    <s v="No Tie"/>
    <n v="672"/>
    <n v="672"/>
    <s v="Anthony Snobeck"/>
    <x v="695"/>
  </r>
  <r>
    <x v="4"/>
    <n v="674"/>
    <s v="No Tie"/>
    <n v="674"/>
    <n v="674"/>
    <s v="Michael Gligic"/>
    <x v="696"/>
  </r>
  <r>
    <x v="4"/>
    <n v="675"/>
    <s v="No Tie"/>
    <n v="675"/>
    <n v="675"/>
    <s v="Hirohito Koizumi"/>
    <x v="697"/>
  </r>
  <r>
    <x v="4"/>
    <n v="676"/>
    <s v="No Tie"/>
    <n v="676"/>
    <n v="676"/>
    <s v="Jeppe Huldahl"/>
    <x v="698"/>
  </r>
  <r>
    <x v="4"/>
    <n v="676"/>
    <s v="No Tie"/>
    <n v="676"/>
    <n v="676"/>
    <s v="Thanyakorn Khrongpha"/>
    <x v="699"/>
  </r>
  <r>
    <x v="4"/>
    <n v="678"/>
    <s v="No Tie"/>
    <n v="678"/>
    <n v="678"/>
    <s v="Matt Bettencourt"/>
    <x v="113"/>
  </r>
  <r>
    <x v="4"/>
    <n v="679"/>
    <s v="No Tie"/>
    <n v="679"/>
    <n v="679"/>
    <s v="Klas Eriksson"/>
    <x v="700"/>
  </r>
  <r>
    <x v="4"/>
    <n v="680"/>
    <s v="No Tie"/>
    <n v="680"/>
    <n v="680"/>
    <s v="Zaw Moe"/>
    <x v="701"/>
  </r>
  <r>
    <x v="4"/>
    <n v="681"/>
    <s v="No Tie"/>
    <n v="681"/>
    <n v="681"/>
    <s v="D.J. Brigman"/>
    <x v="702"/>
  </r>
  <r>
    <x v="4"/>
    <n v="682"/>
    <s v="No Tie"/>
    <n v="682"/>
    <n v="682"/>
    <s v="Agustin Domingo"/>
    <x v="703"/>
  </r>
  <r>
    <x v="4"/>
    <n v="683"/>
    <s v="No Tie"/>
    <n v="683"/>
    <n v="683"/>
    <s v="Peter Lonard"/>
    <x v="704"/>
  </r>
  <r>
    <x v="4"/>
    <n v="684"/>
    <s v="No Tie"/>
    <n v="684"/>
    <n v="684"/>
    <s v="Aron Price"/>
    <x v="705"/>
  </r>
  <r>
    <x v="4"/>
    <n v="685"/>
    <s v="No Tie"/>
    <n v="685"/>
    <n v="685"/>
    <s v="Marco Ruiz"/>
    <x v="706"/>
  </r>
  <r>
    <x v="4"/>
    <n v="686"/>
    <s v="No Tie"/>
    <n v="686"/>
    <n v="686"/>
    <s v="Mark Williams"/>
    <x v="707"/>
  </r>
  <r>
    <x v="4"/>
    <n v="687"/>
    <s v="No Tie"/>
    <n v="687"/>
    <n v="687"/>
    <s v="Neven Basic"/>
    <x v="708"/>
  </r>
  <r>
    <x v="4"/>
    <n v="687"/>
    <s v="No Tie"/>
    <n v="687"/>
    <n v="687"/>
    <s v="Wade Ormsby"/>
    <x v="709"/>
  </r>
  <r>
    <x v="4"/>
    <n v="689"/>
    <s v="No Tie"/>
    <n v="689"/>
    <n v="689"/>
    <s v="Andrew Tschudin"/>
    <x v="710"/>
  </r>
  <r>
    <x v="4"/>
    <n v="690"/>
    <s v="No Tie"/>
    <n v="690"/>
    <n v="690"/>
    <s v="Stuart Anderson"/>
    <x v="711"/>
  </r>
  <r>
    <x v="4"/>
    <n v="691"/>
    <s v="No Tie"/>
    <n v="691"/>
    <n v="691"/>
    <s v="Matt McQuillan"/>
    <x v="712"/>
  </r>
  <r>
    <x v="4"/>
    <n v="691"/>
    <s v="No Tie"/>
    <n v="691"/>
    <n v="691"/>
    <s v="Todd Hamilton"/>
    <x v="713"/>
  </r>
  <r>
    <x v="4"/>
    <n v="693"/>
    <s v="No Tie"/>
    <n v="693"/>
    <n v="693"/>
    <s v="Yosuke Asaji"/>
    <x v="714"/>
  </r>
  <r>
    <x v="4"/>
    <n v="694"/>
    <s v="No Tie"/>
    <n v="694"/>
    <n v="694"/>
    <s v="Joonas Granberg"/>
    <x v="715"/>
  </r>
  <r>
    <x v="4"/>
    <n v="695"/>
    <s v="No Tie"/>
    <n v="695"/>
    <n v="695"/>
    <s v="Chiragh Kumar"/>
    <x v="716"/>
  </r>
  <r>
    <x v="4"/>
    <n v="696"/>
    <s v="No Tie"/>
    <n v="696"/>
    <n v="696"/>
    <s v="Ryan Cairns"/>
    <x v="717"/>
  </r>
  <r>
    <x v="4"/>
    <n v="697"/>
    <s v="No Tie"/>
    <n v="697"/>
    <n v="697"/>
    <s v="Nobuhito Sato"/>
    <x v="718"/>
  </r>
  <r>
    <x v="4"/>
    <n v="698"/>
    <s v="No Tie"/>
    <n v="698"/>
    <n v="698"/>
    <s v="Cory Renfrew"/>
    <x v="719"/>
  </r>
  <r>
    <x v="4"/>
    <n v="699"/>
    <s v="No Tie"/>
    <n v="699"/>
    <n v="699"/>
    <s v="Bradford Vaughan"/>
    <x v="720"/>
  </r>
  <r>
    <x v="4"/>
    <n v="700"/>
    <s v="No Tie"/>
    <n v="700"/>
    <n v="700"/>
    <s v="Tyrone Mordt"/>
    <x v="721"/>
  </r>
  <r>
    <x v="4"/>
    <n v="701"/>
    <s v="No Tie"/>
    <n v="701"/>
    <n v="701"/>
    <s v="Steven O'Hara"/>
    <x v="722"/>
  </r>
  <r>
    <x v="4"/>
    <n v="701"/>
    <s v="No Tie"/>
    <n v="701"/>
    <n v="701"/>
    <s v="Wen-Tang Lin"/>
    <x v="723"/>
  </r>
  <r>
    <x v="4"/>
    <n v="703"/>
    <s v="No Tie"/>
    <n v="703"/>
    <n v="703"/>
    <s v="Scott Arnold"/>
    <x v="724"/>
  </r>
  <r>
    <x v="4"/>
    <n v="704"/>
    <s v="No Tie"/>
    <n v="704"/>
    <n v="704"/>
    <s v="Sebastian Vazquez"/>
    <x v="725"/>
  </r>
  <r>
    <x v="4"/>
    <n v="705"/>
    <s v="No Tie"/>
    <n v="705"/>
    <n v="705"/>
    <s v="Charlie Ford"/>
    <x v="726"/>
  </r>
  <r>
    <x v="4"/>
    <n v="706"/>
    <s v="No Tie"/>
    <n v="706"/>
    <n v="706"/>
    <s v="Steve Friesen"/>
    <x v="727"/>
  </r>
  <r>
    <x v="4"/>
    <n v="707"/>
    <s v="No Tie"/>
    <n v="707"/>
    <n v="707"/>
    <s v="Danny Chia"/>
    <x v="728"/>
  </r>
  <r>
    <x v="4"/>
    <n v="708"/>
    <s v="No Tie"/>
    <n v="708"/>
    <n v="708"/>
    <s v="Joe Ogilvie"/>
    <x v="729"/>
  </r>
  <r>
    <x v="4"/>
    <n v="709"/>
    <s v="No Tie"/>
    <n v="709"/>
    <n v="709"/>
    <s v="Jason Gore"/>
    <x v="730"/>
  </r>
  <r>
    <x v="4"/>
    <n v="710"/>
    <s v="No Tie"/>
    <n v="710"/>
    <n v="710"/>
    <s v="Hidezumi Shirakata"/>
    <x v="731"/>
  </r>
  <r>
    <x v="4"/>
    <n v="710"/>
    <s v="No Tie"/>
    <n v="710"/>
    <n v="710"/>
    <s v="Oliver Goss"/>
    <x v="732"/>
  </r>
  <r>
    <x v="4"/>
    <n v="712"/>
    <s v="No Tie"/>
    <n v="712"/>
    <n v="712"/>
    <s v="Robert Dinwiddie"/>
    <x v="733"/>
  </r>
  <r>
    <x v="4"/>
    <n v="713"/>
    <s v="No Tie"/>
    <n v="713"/>
    <n v="713"/>
    <s v="Jamie Moul"/>
    <x v="734"/>
  </r>
  <r>
    <x v="4"/>
    <n v="714"/>
    <s v="No Tie"/>
    <n v="714"/>
    <n v="714"/>
    <s v="Louis de Jager"/>
    <x v="735"/>
  </r>
  <r>
    <x v="4"/>
    <n v="715"/>
    <s v="No Tie"/>
    <n v="715"/>
    <n v="715"/>
    <s v="Masafumi Kawase"/>
    <x v="736"/>
  </r>
  <r>
    <x v="4"/>
    <n v="716"/>
    <s v="No Tie"/>
    <n v="716"/>
    <n v="716"/>
    <s v="Marcus Both"/>
    <x v="737"/>
  </r>
  <r>
    <x v="4"/>
    <n v="717"/>
    <s v="No Tie"/>
    <n v="717"/>
    <n v="717"/>
    <s v="Kyle Thompson"/>
    <x v="150"/>
  </r>
  <r>
    <x v="4"/>
    <n v="718"/>
    <s v="No Tie"/>
    <n v="718"/>
    <n v="718"/>
    <s v="Bronson La'Cassie"/>
    <x v="738"/>
  </r>
  <r>
    <x v="4"/>
    <n v="719"/>
    <s v="No Tie"/>
    <n v="719"/>
    <n v="719"/>
    <s v="Marc Pucay"/>
    <x v="739"/>
  </r>
  <r>
    <x v="4"/>
    <n v="720"/>
    <s v="No Tie"/>
    <n v="720"/>
    <n v="720"/>
    <s v="Craig Bowden"/>
    <x v="740"/>
  </r>
  <r>
    <x v="4"/>
    <n v="721"/>
    <s v="No Tie"/>
    <n v="721"/>
    <n v="721"/>
    <s v="Namchoak Tantipokakul"/>
    <x v="741"/>
  </r>
  <r>
    <x v="4"/>
    <n v="722"/>
    <s v="No Tie"/>
    <n v="722"/>
    <n v="722"/>
    <s v="Matteo Delpodio"/>
    <x v="742"/>
  </r>
  <r>
    <x v="4"/>
    <n v="723"/>
    <s v="No Tie"/>
    <n v="723"/>
    <n v="723"/>
    <s v="Mathias Gronberg"/>
    <x v="743"/>
  </r>
  <r>
    <x v="4"/>
    <n v="724"/>
    <s v="No Tie"/>
    <n v="724"/>
    <n v="724"/>
    <s v="Miguel Tabuena"/>
    <x v="744"/>
  </r>
  <r>
    <x v="4"/>
    <n v="725"/>
    <s v="No Tie"/>
    <n v="725"/>
    <n v="725"/>
    <s v="Andrew Parr"/>
    <x v="745"/>
  </r>
  <r>
    <x v="4"/>
    <n v="726"/>
    <s v="No Tie"/>
    <n v="726"/>
    <n v="726"/>
    <s v="Andrew Georgiou"/>
    <x v="746"/>
  </r>
  <r>
    <x v="4"/>
    <n v="727"/>
    <s v="No Tie"/>
    <n v="727"/>
    <n v="727"/>
    <s v="David Bransdon"/>
    <x v="747"/>
  </r>
  <r>
    <x v="4"/>
    <n v="728"/>
    <s v="No Tie"/>
    <n v="728"/>
    <n v="728"/>
    <s v="Rohan Blizard"/>
    <x v="748"/>
  </r>
  <r>
    <x v="4"/>
    <n v="728"/>
    <s v="No Tie"/>
    <n v="728"/>
    <n v="728"/>
    <s v="Wen-Teh Lu"/>
    <x v="749"/>
  </r>
  <r>
    <x v="4"/>
    <n v="730"/>
    <s v="No Tie"/>
    <n v="730"/>
    <n v="730"/>
    <s v="Joe Panzeri"/>
    <x v="750"/>
  </r>
  <r>
    <x v="4"/>
    <n v="731"/>
    <s v="No Tie"/>
    <n v="731"/>
    <n v="731"/>
    <s v="Josh Geary"/>
    <x v="751"/>
  </r>
  <r>
    <x v="4"/>
    <n v="732"/>
    <s v="No Tie"/>
    <n v="732"/>
    <n v="732"/>
    <s v="Luke Goddard"/>
    <x v="752"/>
  </r>
  <r>
    <x v="4"/>
    <n v="733"/>
    <s v="No Tie"/>
    <n v="733"/>
    <n v="733"/>
    <s v="Rafael Campos"/>
    <x v="753"/>
  </r>
  <r>
    <x v="4"/>
    <n v="734"/>
    <s v="No Tie"/>
    <n v="734"/>
    <n v="734"/>
    <s v="Scott McCarron"/>
    <x v="754"/>
  </r>
  <r>
    <x v="4"/>
    <n v="735"/>
    <s v="No Tie"/>
    <n v="735"/>
    <n v="735"/>
    <s v="Julien Guerrier"/>
    <x v="755"/>
  </r>
  <r>
    <x v="4"/>
    <n v="735"/>
    <s v="No Tie"/>
    <n v="735"/>
    <n v="735"/>
    <s v="Rocco Mediate"/>
    <x v="168"/>
  </r>
  <r>
    <x v="4"/>
    <n v="737"/>
    <s v="No Tie"/>
    <n v="737"/>
    <n v="737"/>
    <s v="Francis McGuirk"/>
    <x v="756"/>
  </r>
  <r>
    <x v="4"/>
    <n v="738"/>
    <s v="No Tie"/>
    <n v="738"/>
    <n v="738"/>
    <s v="Tim Wilkinson"/>
    <x v="757"/>
  </r>
  <r>
    <x v="4"/>
    <n v="739"/>
    <s v="No Tie"/>
    <n v="739"/>
    <n v="739"/>
    <s v="Michiel Bothma"/>
    <x v="758"/>
  </r>
  <r>
    <x v="4"/>
    <n v="740"/>
    <s v="No Tie"/>
    <n v="740"/>
    <n v="740"/>
    <s v="Jordi Garcia Pinto"/>
    <x v="759"/>
  </r>
  <r>
    <x v="4"/>
    <n v="741"/>
    <s v="No Tie"/>
    <n v="741"/>
    <n v="741"/>
    <s v="Jens Dantorp"/>
    <x v="760"/>
  </r>
  <r>
    <x v="4"/>
    <n v="742"/>
    <s v="No Tie"/>
    <n v="742"/>
    <n v="742"/>
    <s v="James McLean"/>
    <x v="761"/>
  </r>
  <r>
    <x v="4"/>
    <n v="743"/>
    <s v="No Tie"/>
    <n v="743"/>
    <n v="743"/>
    <s v="Cameron Beckman"/>
    <x v="142"/>
  </r>
  <r>
    <x v="4"/>
    <n v="743"/>
    <s v="No Tie"/>
    <n v="743"/>
    <n v="743"/>
    <s v="Han Min-kyu"/>
    <x v="762"/>
  </r>
  <r>
    <x v="4"/>
    <n v="745"/>
    <s v="No Tie"/>
    <n v="745"/>
    <n v="745"/>
    <s v="Jose Coceres"/>
    <x v="763"/>
  </r>
  <r>
    <x v="4"/>
    <n v="746"/>
    <s v="No Tie"/>
    <n v="746"/>
    <n v="746"/>
    <s v="Shigeru Nonaka"/>
    <x v="764"/>
  </r>
  <r>
    <x v="4"/>
    <n v="747"/>
    <s v="No Tie"/>
    <n v="747"/>
    <n v="747"/>
    <s v="Hugo Leon"/>
    <x v="765"/>
  </r>
  <r>
    <x v="4"/>
    <n v="748"/>
    <s v="No Tie"/>
    <n v="748"/>
    <n v="748"/>
    <s v="Roger Sloan"/>
    <x v="766"/>
  </r>
  <r>
    <x v="4"/>
    <n v="749"/>
    <s v="No Tie"/>
    <n v="749"/>
    <n v="749"/>
    <s v="Charles-Edouard Russo"/>
    <x v="767"/>
  </r>
  <r>
    <x v="4"/>
    <n v="750"/>
    <s v="No Tie"/>
    <n v="750"/>
    <n v="750"/>
    <s v="Garrett Sapp"/>
    <x v="768"/>
  </r>
  <r>
    <x v="4"/>
    <n v="751"/>
    <s v="No Tie"/>
    <n v="751"/>
    <n v="751"/>
    <s v="Reid Edstrom"/>
    <x v="769"/>
  </r>
  <r>
    <x v="4"/>
    <n v="752"/>
    <s v="No Tie"/>
    <n v="752"/>
    <n v="752"/>
    <s v="David Higgins"/>
    <x v="770"/>
  </r>
  <r>
    <x v="4"/>
    <n v="753"/>
    <s v="No Tie"/>
    <n v="753"/>
    <n v="753"/>
    <s v="Nicolas Meitinger"/>
    <x v="771"/>
  </r>
  <r>
    <x v="4"/>
    <n v="754"/>
    <s v="No Tie"/>
    <n v="754"/>
    <n v="754"/>
    <s v="Lee Tae-hee"/>
    <x v="772"/>
  </r>
  <r>
    <x v="4"/>
    <n v="755"/>
    <s v="No Tie"/>
    <n v="755"/>
    <n v="755"/>
    <s v="Peter Hedblom"/>
    <x v="773"/>
  </r>
  <r>
    <x v="4"/>
    <n v="756"/>
    <s v="No Tie"/>
    <n v="756"/>
    <n v="756"/>
    <s v="Marco Dawson"/>
    <x v="130"/>
  </r>
  <r>
    <x v="4"/>
    <n v="757"/>
    <s v="No Tie"/>
    <n v="757"/>
    <n v="757"/>
    <s v="Alan Wagner"/>
    <x v="774"/>
  </r>
  <r>
    <x v="4"/>
    <n v="757"/>
    <s v="No Tie"/>
    <n v="757"/>
    <n v="757"/>
    <s v="Joo-yeop Baek"/>
    <x v="775"/>
  </r>
  <r>
    <x v="4"/>
    <n v="757"/>
    <s v="No Tie"/>
    <n v="757"/>
    <n v="757"/>
    <s v="Sebastian Salem"/>
    <x v="776"/>
  </r>
  <r>
    <x v="4"/>
    <n v="760"/>
    <s v="No Tie"/>
    <n v="760"/>
    <n v="760"/>
    <s v="Satoshi Kodaira"/>
    <x v="777"/>
  </r>
  <r>
    <x v="4"/>
    <n v="761"/>
    <s v="No Tie"/>
    <n v="761"/>
    <n v="761"/>
    <s v="Shane Bertsch"/>
    <x v="778"/>
  </r>
  <r>
    <x v="4"/>
    <n v="762"/>
    <s v="No Tie"/>
    <n v="762"/>
    <n v="762"/>
    <s v="Brad Shilton"/>
    <x v="779"/>
  </r>
  <r>
    <x v="4"/>
    <n v="763"/>
    <s v="No Tie"/>
    <n v="763"/>
    <n v="763"/>
    <s v="Ryan Fox"/>
    <x v="780"/>
  </r>
  <r>
    <x v="4"/>
    <n v="764"/>
    <s v="No Tie"/>
    <n v="764"/>
    <n v="764"/>
    <s v="Andrew Roque"/>
    <x v="781"/>
  </r>
  <r>
    <x v="4"/>
    <n v="765"/>
    <s v="No Tie"/>
    <n v="765"/>
    <n v="765"/>
    <s v="Will MacKenzie"/>
    <x v="782"/>
  </r>
  <r>
    <x v="4"/>
    <n v="766"/>
    <s v="No Tie"/>
    <n v="766"/>
    <n v="766"/>
    <s v="Glen Day"/>
    <x v="783"/>
  </r>
  <r>
    <x v="4"/>
    <n v="766"/>
    <s v="No Tie"/>
    <n v="766"/>
    <n v="766"/>
    <s v="Ki Sang Lee"/>
    <x v="784"/>
  </r>
  <r>
    <x v="4"/>
    <n v="768"/>
    <s v="No Tie"/>
    <n v="768"/>
    <n v="768"/>
    <s v="Craig Parry"/>
    <x v="785"/>
  </r>
  <r>
    <x v="4"/>
    <n v="769"/>
    <s v="No Tie"/>
    <n v="769"/>
    <n v="769"/>
    <s v="Adam Blyth"/>
    <x v="786"/>
  </r>
  <r>
    <x v="4"/>
    <n v="770"/>
    <s v="No Tie"/>
    <n v="770"/>
    <n v="770"/>
    <s v="Steve Allan"/>
    <x v="787"/>
  </r>
  <r>
    <x v="4"/>
    <n v="771"/>
    <s v="No Tie"/>
    <n v="771"/>
    <n v="771"/>
    <s v="Andrew Tampion"/>
    <x v="788"/>
  </r>
  <r>
    <x v="4"/>
    <n v="772"/>
    <s v="No Tie"/>
    <n v="772"/>
    <n v="772"/>
    <s v="Lloyd Kennedy"/>
    <x v="789"/>
  </r>
  <r>
    <x v="4"/>
    <n v="773"/>
    <s v="No Tie"/>
    <n v="773"/>
    <n v="773"/>
    <s v="Adrien Bernadet"/>
    <x v="790"/>
  </r>
  <r>
    <x v="4"/>
    <n v="774"/>
    <s v="No Tie"/>
    <n v="774"/>
    <n v="774"/>
    <s v="Hidemasa Hoshino"/>
    <x v="791"/>
  </r>
  <r>
    <x v="4"/>
    <n v="775"/>
    <s v="No Tie"/>
    <n v="775"/>
    <n v="775"/>
    <s v="David Dixon"/>
    <x v="792"/>
  </r>
  <r>
    <x v="4"/>
    <n v="776"/>
    <s v="No Tie"/>
    <n v="776"/>
    <n v="776"/>
    <s v="Jin Park"/>
    <x v="793"/>
  </r>
  <r>
    <x v="4"/>
    <n v="777"/>
    <s v="No Tie"/>
    <n v="777"/>
    <n v="777"/>
    <s v="Adam Groom"/>
    <x v="794"/>
  </r>
  <r>
    <x v="4"/>
    <n v="778"/>
    <s v="No Tie"/>
    <n v="778"/>
    <n v="778"/>
    <s v="Derek Fathauer"/>
    <x v="795"/>
  </r>
  <r>
    <x v="4"/>
    <n v="779"/>
    <s v="No Tie"/>
    <n v="779"/>
    <n v="779"/>
    <s v="Mitsuhiro Tateyama"/>
    <x v="796"/>
  </r>
  <r>
    <x v="4"/>
    <n v="780"/>
    <s v="No Tie"/>
    <n v="780"/>
    <n v="780"/>
    <s v="Scott Strange"/>
    <x v="797"/>
  </r>
  <r>
    <x v="4"/>
    <n v="781"/>
    <s v="No Tie"/>
    <n v="781"/>
    <n v="781"/>
    <s v="Niall Turner"/>
    <x v="798"/>
  </r>
  <r>
    <x v="4"/>
    <n v="782"/>
    <s v="No Tie"/>
    <n v="782"/>
    <n v="782"/>
    <s v="Pablo Martin Benavides"/>
    <x v="799"/>
  </r>
  <r>
    <x v="4"/>
    <n v="783"/>
    <s v="No Tie"/>
    <n v="783"/>
    <n v="783"/>
    <s v="Garrett Willis"/>
    <x v="800"/>
  </r>
  <r>
    <x v="4"/>
    <n v="783"/>
    <s v="No Tie"/>
    <n v="783"/>
    <n v="783"/>
    <s v="Keenan Davidse"/>
    <x v="801"/>
  </r>
  <r>
    <x v="4"/>
    <n v="785"/>
    <s v="No Tie"/>
    <n v="785"/>
    <n v="785"/>
    <s v="Chris Gane"/>
    <x v="802"/>
  </r>
  <r>
    <x v="4"/>
    <n v="786"/>
    <s v="No Tie"/>
    <n v="786"/>
    <n v="786"/>
    <s v="Alan McLean"/>
    <x v="803"/>
  </r>
  <r>
    <x v="4"/>
    <n v="787"/>
    <s v="No Tie"/>
    <n v="787"/>
    <n v="787"/>
    <s v="Cameron Smith"/>
    <x v="804"/>
  </r>
  <r>
    <x v="4"/>
    <n v="787"/>
    <s v="No Tie"/>
    <n v="787"/>
    <n v="787"/>
    <s v="Diego Vanegas"/>
    <x v="805"/>
  </r>
  <r>
    <x v="4"/>
    <n v="789"/>
    <s v="No Tie"/>
    <n v="789"/>
    <n v="789"/>
    <s v="Paul Sheehan"/>
    <x v="806"/>
  </r>
  <r>
    <x v="4"/>
    <n v="790"/>
    <s v="No Tie"/>
    <n v="790"/>
    <n v="790"/>
    <s v="Seunghyuk Kim"/>
    <x v="807"/>
  </r>
  <r>
    <x v="4"/>
    <n v="791"/>
    <s v="No Tie"/>
    <n v="791"/>
    <n v="791"/>
    <s v="Akinori Tani"/>
    <x v="808"/>
  </r>
  <r>
    <x v="4"/>
    <n v="792"/>
    <s v="No Tie"/>
    <n v="792"/>
    <n v="792"/>
    <s v="Tom Hoge"/>
    <x v="809"/>
  </r>
  <r>
    <x v="4"/>
    <n v="793"/>
    <s v="No Tie"/>
    <n v="793"/>
    <n v="793"/>
    <s v="Lucho Dodda"/>
    <x v="810"/>
  </r>
  <r>
    <x v="4"/>
    <n v="793"/>
    <s v="No Tie"/>
    <n v="793"/>
    <n v="793"/>
    <s v="Troy Merritt"/>
    <x v="811"/>
  </r>
  <r>
    <x v="4"/>
    <n v="795"/>
    <s v="No Tie"/>
    <n v="795"/>
    <n v="795"/>
    <s v="Jose Garrido"/>
    <x v="812"/>
  </r>
  <r>
    <x v="4"/>
    <n v="796"/>
    <s v="No Tie"/>
    <n v="796"/>
    <n v="796"/>
    <s v="Craig Hancock"/>
    <x v="813"/>
  </r>
  <r>
    <x v="4"/>
    <n v="797"/>
    <s v="No Tie"/>
    <n v="797"/>
    <n v="797"/>
    <s v="Steven Jeppesen"/>
    <x v="814"/>
  </r>
  <r>
    <x v="4"/>
    <n v="798"/>
    <s v="No Tie"/>
    <n v="798"/>
    <n v="798"/>
    <s v="Xin-jun Zhang"/>
    <x v="815"/>
  </r>
  <r>
    <x v="4"/>
    <n v="799"/>
    <s v="No Tie"/>
    <n v="799"/>
    <n v="799"/>
    <s v="Rafael Romero"/>
    <x v="816"/>
  </r>
  <r>
    <x v="4"/>
    <n v="800"/>
    <s v="No Tie"/>
    <n v="800"/>
    <n v="800"/>
    <s v="Toru Suzuki"/>
    <x v="817"/>
  </r>
  <r>
    <x v="4"/>
    <n v="801"/>
    <s v="No Tie"/>
    <n v="801"/>
    <n v="801"/>
    <s v="Chris Killmer"/>
    <x v="818"/>
  </r>
  <r>
    <x v="4"/>
    <n v="802"/>
    <s v="No Tie"/>
    <n v="802"/>
    <n v="802"/>
    <s v="Park Do-kyu"/>
    <x v="819"/>
  </r>
  <r>
    <x v="4"/>
    <n v="803"/>
    <s v="No Tie"/>
    <n v="803"/>
    <n v="803"/>
    <s v="Jamie Arnold"/>
    <x v="820"/>
  </r>
  <r>
    <x v="4"/>
    <n v="804"/>
    <s v="No Tie"/>
    <n v="804"/>
    <n v="804"/>
    <s v="Steve Flesch"/>
    <x v="821"/>
  </r>
  <r>
    <x v="4"/>
    <n v="805"/>
    <s v="No Tie"/>
    <n v="805"/>
    <n v="805"/>
    <s v="Sam Hutsby"/>
    <x v="822"/>
  </r>
  <r>
    <x v="4"/>
    <n v="806"/>
    <s v="No Tie"/>
    <n v="806"/>
    <n v="806"/>
    <s v="Ryan Armour"/>
    <x v="823"/>
  </r>
  <r>
    <x v="4"/>
    <n v="806"/>
    <s v="No Tie"/>
    <n v="806"/>
    <n v="806"/>
    <s v="Will Strickler"/>
    <x v="824"/>
  </r>
  <r>
    <x v="4"/>
    <n v="808"/>
    <s v="No Tie"/>
    <n v="808"/>
    <n v="808"/>
    <s v="Andy Winings"/>
    <x v="825"/>
  </r>
  <r>
    <x v="4"/>
    <n v="809"/>
    <s v="No Tie"/>
    <n v="809"/>
    <n v="809"/>
    <s v="Jordan Spieth"/>
    <x v="826"/>
  </r>
  <r>
    <x v="4"/>
    <n v="810"/>
    <s v="No Tie"/>
    <n v="810"/>
    <n v="810"/>
    <s v="Peter O'Malley"/>
    <x v="827"/>
  </r>
  <r>
    <x v="4"/>
    <n v="811"/>
    <s v="No Tie"/>
    <n v="811"/>
    <n v="811"/>
    <s v="Paulo Pinto"/>
    <x v="828"/>
  </r>
  <r>
    <x v="4"/>
    <n v="812"/>
    <s v="No Tie"/>
    <n v="812"/>
    <n v="812"/>
    <s v="Jacques Blaauw"/>
    <x v="829"/>
  </r>
  <r>
    <x v="4"/>
    <n v="813"/>
    <s v="No Tie"/>
    <n v="813"/>
    <n v="813"/>
    <s v="Hur In-hoi"/>
    <x v="830"/>
  </r>
  <r>
    <x v="4"/>
    <n v="814"/>
    <s v="No Tie"/>
    <n v="814"/>
    <n v="814"/>
    <s v="Adrian Otaegui"/>
    <x v="831"/>
  </r>
  <r>
    <x v="4"/>
    <n v="815"/>
    <s v="No Tie"/>
    <n v="815"/>
    <n v="815"/>
    <s v="Rahil Gangjee"/>
    <x v="832"/>
  </r>
  <r>
    <x v="4"/>
    <n v="816"/>
    <s v="No Tie"/>
    <n v="816"/>
    <n v="816"/>
    <s v="Wallie Coetsee"/>
    <x v="833"/>
  </r>
  <r>
    <x v="4"/>
    <n v="817"/>
    <s v="No Tie"/>
    <n v="817"/>
    <n v="817"/>
    <s v="Hunter Hamrick"/>
    <x v="834"/>
  </r>
  <r>
    <x v="4"/>
    <n v="817"/>
    <s v="No Tie"/>
    <n v="817"/>
    <n v="817"/>
    <s v="Jin-jae Byun"/>
    <x v="835"/>
  </r>
  <r>
    <x v="4"/>
    <n v="819"/>
    <s v="No Tie"/>
    <n v="819"/>
    <n v="819"/>
    <s v="Stephen Dodd"/>
    <x v="836"/>
  </r>
  <r>
    <x v="4"/>
    <n v="820"/>
    <s v="No Tie"/>
    <n v="820"/>
    <n v="820"/>
    <s v="Danny Sahl"/>
    <x v="837"/>
  </r>
  <r>
    <x v="4"/>
    <n v="821"/>
    <s v="No Tie"/>
    <n v="821"/>
    <n v="821"/>
    <s v="Warren Abery"/>
    <x v="838"/>
  </r>
  <r>
    <x v="4"/>
    <n v="822"/>
    <s v="No Tie"/>
    <n v="822"/>
    <n v="822"/>
    <s v="Daniel Gaunt"/>
    <x v="839"/>
  </r>
  <r>
    <x v="4"/>
    <n v="823"/>
    <s v="No Tie"/>
    <n v="823"/>
    <n v="823"/>
    <s v="Anthony Kang"/>
    <x v="840"/>
  </r>
  <r>
    <x v="4"/>
    <n v="824"/>
    <s v="No Tie"/>
    <n v="824"/>
    <n v="824"/>
    <s v="Cody Slover"/>
    <x v="841"/>
  </r>
  <r>
    <x v="4"/>
    <n v="824"/>
    <s v="No Tie"/>
    <n v="824"/>
    <n v="824"/>
    <s v="Pierre Relecom"/>
    <x v="842"/>
  </r>
  <r>
    <x v="4"/>
    <n v="826"/>
    <s v="No Tie"/>
    <n v="826"/>
    <n v="826"/>
    <s v="Brody Ninyette"/>
    <x v="843"/>
  </r>
  <r>
    <x v="4"/>
    <n v="827"/>
    <s v="No Tie"/>
    <n v="827"/>
    <n v="827"/>
    <s v="Alex Prugh"/>
    <x v="844"/>
  </r>
  <r>
    <x v="4"/>
    <n v="827"/>
    <s v="No Tie"/>
    <n v="827"/>
    <n v="827"/>
    <s v="Charles Warren"/>
    <x v="845"/>
  </r>
  <r>
    <x v="4"/>
    <n v="829"/>
    <s v="No Tie"/>
    <n v="829"/>
    <n v="829"/>
    <s v="Daniel Im"/>
    <x v="846"/>
  </r>
  <r>
    <x v="4"/>
    <n v="830"/>
    <s v="No Tie"/>
    <n v="830"/>
    <n v="830"/>
    <s v="Mithun Perera"/>
    <x v="847"/>
  </r>
  <r>
    <x v="4"/>
    <n v="831"/>
    <s v="No Tie"/>
    <n v="831"/>
    <n v="831"/>
    <s v="Daniel Nisbet"/>
    <x v="848"/>
  </r>
  <r>
    <x v="4"/>
    <n v="832"/>
    <s v="No Tie"/>
    <n v="832"/>
    <n v="832"/>
    <s v="Sung Lee"/>
    <x v="849"/>
  </r>
  <r>
    <x v="4"/>
    <n v="833"/>
    <s v="No Tie"/>
    <n v="833"/>
    <n v="833"/>
    <s v="Shaun Micheel"/>
    <x v="850"/>
  </r>
  <r>
    <x v="4"/>
    <n v="834"/>
    <s v="No Tie"/>
    <n v="834"/>
    <n v="834"/>
    <s v="Matt Haines"/>
    <x v="851"/>
  </r>
  <r>
    <x v="4"/>
    <n v="835"/>
    <s v="No Tie"/>
    <n v="835"/>
    <n v="835"/>
    <s v="Peter Baker"/>
    <x v="852"/>
  </r>
  <r>
    <x v="4"/>
    <n v="836"/>
    <s v="No Tie"/>
    <n v="836"/>
    <n v="836"/>
    <s v="Christophe Brazillier"/>
    <x v="853"/>
  </r>
  <r>
    <x v="4"/>
    <n v="837"/>
    <s v="No Tie"/>
    <n v="837"/>
    <n v="837"/>
    <s v="Mu Hu"/>
    <x v="854"/>
  </r>
  <r>
    <x v="4"/>
    <n v="838"/>
    <s v="No Tie"/>
    <n v="838"/>
    <n v="838"/>
    <s v="Derek Lamely"/>
    <x v="101"/>
  </r>
  <r>
    <x v="4"/>
    <n v="838"/>
    <s v="No Tie"/>
    <n v="838"/>
    <n v="838"/>
    <s v="Floris De Vries"/>
    <x v="855"/>
  </r>
  <r>
    <x v="4"/>
    <n v="840"/>
    <s v="No Tie"/>
    <n v="840"/>
    <n v="840"/>
    <s v="Roger Tambellini"/>
    <x v="856"/>
  </r>
  <r>
    <x v="4"/>
    <n v="841"/>
    <s v="No Tie"/>
    <n v="841"/>
    <n v="841"/>
    <s v="Ryan Haller"/>
    <x v="857"/>
  </r>
  <r>
    <x v="4"/>
    <n v="842"/>
    <s v="No Tie"/>
    <n v="842"/>
    <n v="842"/>
    <s v="Darryn Lloyd"/>
    <x v="858"/>
  </r>
  <r>
    <x v="4"/>
    <n v="842"/>
    <s v="No Tie"/>
    <n v="842"/>
    <n v="842"/>
    <s v="Kiyoshi Murota"/>
    <x v="859"/>
  </r>
  <r>
    <x v="4"/>
    <n v="844"/>
    <s v="No Tie"/>
    <n v="844"/>
    <n v="844"/>
    <s v="Stephen Leaney"/>
    <x v="860"/>
  </r>
  <r>
    <x v="4"/>
    <n v="845"/>
    <s v="No Tie"/>
    <n v="845"/>
    <n v="845"/>
    <s v="Fernando Mechereffe"/>
    <x v="861"/>
  </r>
  <r>
    <x v="4"/>
    <n v="846"/>
    <s v="No Tie"/>
    <n v="846"/>
    <n v="846"/>
    <s v="Neil Schietekat"/>
    <x v="862"/>
  </r>
  <r>
    <x v="4"/>
    <n v="847"/>
    <s v="No Tie"/>
    <n v="847"/>
    <n v="847"/>
    <s v="Jason Allred"/>
    <x v="863"/>
  </r>
  <r>
    <x v="4"/>
    <n v="848"/>
    <s v="No Tie"/>
    <n v="848"/>
    <n v="848"/>
    <s v="Anton Haig"/>
    <x v="864"/>
  </r>
  <r>
    <x v="4"/>
    <n v="849"/>
    <s v="No Tie"/>
    <n v="849"/>
    <n v="849"/>
    <s v="Michael Wright"/>
    <x v="865"/>
  </r>
  <r>
    <x v="4"/>
    <n v="850"/>
    <s v="No Tie"/>
    <n v="850"/>
    <n v="850"/>
    <s v="Kevin Johnson"/>
    <x v="866"/>
  </r>
  <r>
    <x v="4"/>
    <n v="851"/>
    <s v="No Tie"/>
    <n v="851"/>
    <n v="851"/>
    <s v="Tom Watson"/>
    <x v="224"/>
  </r>
  <r>
    <x v="4"/>
    <n v="852"/>
    <s v="No Tie"/>
    <n v="852"/>
    <n v="852"/>
    <s v="Christopher DeForest"/>
    <x v="867"/>
  </r>
  <r>
    <x v="4"/>
    <n v="853"/>
    <s v="No Tie"/>
    <n v="853"/>
    <n v="853"/>
    <s v="Roberto Coceres"/>
    <x v="868"/>
  </r>
  <r>
    <x v="4"/>
    <n v="854"/>
    <s v="No Tie"/>
    <n v="854"/>
    <n v="854"/>
    <s v="Satoru Hirota"/>
    <x v="869"/>
  </r>
  <r>
    <x v="4"/>
    <n v="855"/>
    <s v="No Tie"/>
    <n v="855"/>
    <n v="855"/>
    <s v="Makoto Inoue"/>
    <x v="870"/>
  </r>
  <r>
    <x v="4"/>
    <n v="856"/>
    <s v="No Tie"/>
    <n v="856"/>
    <n v="856"/>
    <s v="Terry Pilkadaris"/>
    <x v="871"/>
  </r>
  <r>
    <x v="4"/>
    <n v="856"/>
    <s v="No Tie"/>
    <n v="856"/>
    <n v="856"/>
    <s v="Trey Denton"/>
    <x v="872"/>
  </r>
  <r>
    <x v="4"/>
    <n v="858"/>
    <s v="No Tie"/>
    <n v="858"/>
    <n v="858"/>
    <s v="Kenny Perry"/>
    <x v="873"/>
  </r>
  <r>
    <x v="4"/>
    <n v="858"/>
    <s v="No Tie"/>
    <n v="858"/>
    <n v="858"/>
    <s v="Mao-Chang Sung"/>
    <x v="874"/>
  </r>
  <r>
    <x v="4"/>
    <n v="860"/>
    <s v="No Tie"/>
    <n v="860"/>
    <n v="860"/>
    <s v="Reinier Saxton"/>
    <x v="875"/>
  </r>
  <r>
    <x v="4"/>
    <n v="861"/>
    <s v="No Tie"/>
    <n v="861"/>
    <n v="861"/>
    <s v="Scott Langley"/>
    <x v="876"/>
  </r>
  <r>
    <x v="4"/>
    <n v="862"/>
    <s v="No Tie"/>
    <n v="862"/>
    <n v="862"/>
    <s v="Grant Muller"/>
    <x v="877"/>
  </r>
  <r>
    <x v="4"/>
    <n v="863"/>
    <s v="No Tie"/>
    <n v="863"/>
    <n v="863"/>
    <s v="Unho Park"/>
    <x v="878"/>
  </r>
  <r>
    <x v="4"/>
    <n v="864"/>
    <s v="No Tie"/>
    <n v="864"/>
    <n v="864"/>
    <s v="Martin Rominger"/>
    <x v="879"/>
  </r>
  <r>
    <x v="4"/>
    <n v="865"/>
    <s v="No Tie"/>
    <n v="865"/>
    <n v="865"/>
    <s v="Taigen Tsumagari"/>
    <x v="880"/>
  </r>
  <r>
    <x v="4"/>
    <n v="866"/>
    <s v="No Tie"/>
    <n v="866"/>
    <n v="866"/>
    <s v="Michael Allen"/>
    <x v="881"/>
  </r>
  <r>
    <x v="4"/>
    <n v="867"/>
    <s v="No Tie"/>
    <n v="867"/>
    <n v="867"/>
    <s v="Niklas Lemke"/>
    <x v="882"/>
  </r>
  <r>
    <x v="4"/>
    <n v="868"/>
    <s v="No Tie"/>
    <n v="868"/>
    <n v="868"/>
    <s v="PH McIntyre"/>
    <x v="883"/>
  </r>
  <r>
    <x v="4"/>
    <n v="869"/>
    <s v="No Tie"/>
    <n v="869"/>
    <n v="869"/>
    <s v="Tran Le Duynhat"/>
    <x v="884"/>
  </r>
  <r>
    <x v="4"/>
    <n v="870"/>
    <s v="No Tie"/>
    <n v="870"/>
    <n v="870"/>
    <s v="Roland Steiner"/>
    <x v="885"/>
  </r>
  <r>
    <x v="4"/>
    <n v="871"/>
    <s v="No Tie"/>
    <n v="871"/>
    <n v="871"/>
    <s v="Marc Turnesa"/>
    <x v="886"/>
  </r>
  <r>
    <x v="4"/>
    <n v="872"/>
    <s v="No Tie"/>
    <n v="872"/>
    <n v="872"/>
    <s v="Tommy Biershenk"/>
    <x v="138"/>
  </r>
  <r>
    <x v="4"/>
    <n v="873"/>
    <s v="No Tie"/>
    <n v="873"/>
    <n v="873"/>
    <s v="Michael Long"/>
    <x v="887"/>
  </r>
  <r>
    <x v="4"/>
    <n v="874"/>
    <s v="No Tie"/>
    <n v="874"/>
    <n v="874"/>
    <s v="Andrew Martin"/>
    <x v="888"/>
  </r>
  <r>
    <x v="4"/>
    <n v="875"/>
    <s v="No Tie"/>
    <n v="875"/>
    <n v="875"/>
    <s v="Thammanoon Sriroj"/>
    <x v="889"/>
  </r>
  <r>
    <x v="4"/>
    <n v="876"/>
    <s v="No Tie"/>
    <n v="876"/>
    <n v="876"/>
    <s v="Brent McCullough"/>
    <x v="890"/>
  </r>
  <r>
    <x v="4"/>
    <n v="877"/>
    <s v="No Tie"/>
    <n v="877"/>
    <n v="877"/>
    <s v="Wes Roach"/>
    <x v="891"/>
  </r>
  <r>
    <x v="4"/>
    <n v="878"/>
    <s v="No Tie"/>
    <n v="878"/>
    <n v="878"/>
    <s v="James Heath"/>
    <x v="892"/>
  </r>
  <r>
    <x v="4"/>
    <n v="879"/>
    <s v="No Tie"/>
    <n v="879"/>
    <n v="879"/>
    <s v="Dohoon Kim"/>
    <x v="893"/>
  </r>
  <r>
    <x v="4"/>
    <n v="880"/>
    <s v="No Tie"/>
    <n v="880"/>
    <n v="880"/>
    <s v="Lyle Rowe"/>
    <x v="894"/>
  </r>
  <r>
    <x v="4"/>
    <n v="881"/>
    <s v="No Tie"/>
    <n v="881"/>
    <n v="881"/>
    <s v="Teboho Sefatsa"/>
    <x v="895"/>
  </r>
  <r>
    <x v="4"/>
    <n v="882"/>
    <s v="No Tie"/>
    <n v="882"/>
    <n v="882"/>
    <s v="Benn Barham"/>
    <x v="896"/>
  </r>
  <r>
    <x v="4"/>
    <n v="883"/>
    <s v="No Tie"/>
    <n v="883"/>
    <n v="883"/>
    <s v="Rasmus Hjelm Nielsen"/>
    <x v="897"/>
  </r>
  <r>
    <x v="4"/>
    <n v="884"/>
    <s v="No Tie"/>
    <n v="884"/>
    <n v="884"/>
    <s v="Yosuke Tsukada"/>
    <x v="898"/>
  </r>
  <r>
    <x v="4"/>
    <n v="885"/>
    <s v="No Tie"/>
    <n v="885"/>
    <n v="885"/>
    <s v="James Sacheck"/>
    <x v="899"/>
  </r>
  <r>
    <x v="4"/>
    <n v="886"/>
    <s v="No Tie"/>
    <n v="886"/>
    <n v="886"/>
    <s v="Andy Pope"/>
    <x v="900"/>
  </r>
  <r>
    <x v="4"/>
    <n v="887"/>
    <s v="No Tie"/>
    <n v="887"/>
    <n v="887"/>
    <s v="Peter Gustafsson"/>
    <x v="901"/>
  </r>
  <r>
    <x v="4"/>
    <n v="888"/>
    <s v="No Tie"/>
    <n v="888"/>
    <n v="888"/>
    <s v="Patrick Sheehan"/>
    <x v="172"/>
  </r>
  <r>
    <x v="4"/>
    <n v="889"/>
    <s v="No Tie"/>
    <n v="889"/>
    <n v="889"/>
    <s v="Panawat Muenlek"/>
    <x v="902"/>
  </r>
  <r>
    <x v="4"/>
    <n v="890"/>
    <s v="No Tie"/>
    <n v="890"/>
    <n v="890"/>
    <s v="Piya Swangarunporn"/>
    <x v="903"/>
  </r>
  <r>
    <x v="4"/>
    <n v="891"/>
    <s v="No Tie"/>
    <n v="891"/>
    <n v="891"/>
    <s v="Kent Jones"/>
    <x v="904"/>
  </r>
  <r>
    <x v="4"/>
    <n v="892"/>
    <s v="No Tie"/>
    <n v="892"/>
    <n v="892"/>
    <s v="Jae-Ho Kim"/>
    <x v="905"/>
  </r>
  <r>
    <x v="4"/>
    <n v="892"/>
    <s v="No Tie"/>
    <n v="892"/>
    <n v="892"/>
    <s v="Richard Lee"/>
    <x v="134"/>
  </r>
  <r>
    <x v="4"/>
    <n v="894"/>
    <s v="No Tie"/>
    <n v="894"/>
    <n v="894"/>
    <s v="Marcus Cain"/>
    <x v="906"/>
  </r>
  <r>
    <x v="4"/>
    <n v="894"/>
    <s v="No Tie"/>
    <n v="894"/>
    <n v="894"/>
    <s v="T.C. Wang"/>
    <x v="907"/>
  </r>
  <r>
    <x v="4"/>
    <n v="896"/>
    <s v="No Tie"/>
    <n v="896"/>
    <n v="896"/>
    <s v="Peter Karmis"/>
    <x v="908"/>
  </r>
  <r>
    <x v="4"/>
    <n v="896"/>
    <s v="No Tie"/>
    <n v="896"/>
    <n v="896"/>
    <s v="Titch Moore"/>
    <x v="909"/>
  </r>
  <r>
    <x v="4"/>
    <n v="898"/>
    <s v="No Tie"/>
    <n v="898"/>
    <n v="898"/>
    <s v="Udorn Duangdecha"/>
    <x v="910"/>
  </r>
  <r>
    <x v="4"/>
    <n v="899"/>
    <s v="No Tie"/>
    <n v="899"/>
    <n v="899"/>
    <s v="Vince Covello"/>
    <x v="911"/>
  </r>
  <r>
    <x v="4"/>
    <n v="900"/>
    <s v="No Tie"/>
    <n v="900"/>
    <n v="900"/>
    <s v="Lian-Wei Zhang"/>
    <x v="912"/>
  </r>
  <r>
    <x v="4"/>
    <n v="901"/>
    <s v="No Tie"/>
    <n v="901"/>
    <n v="901"/>
    <s v="Carlos Franco"/>
    <x v="913"/>
  </r>
  <r>
    <x v="4"/>
    <n v="901"/>
    <s v="No Tie"/>
    <n v="901"/>
    <n v="901"/>
    <s v="Travis Hampshire"/>
    <x v="914"/>
  </r>
  <r>
    <x v="4"/>
    <n v="903"/>
    <s v="No Tie"/>
    <n v="903"/>
    <n v="903"/>
    <s v="Chris Rodgers"/>
    <x v="915"/>
  </r>
  <r>
    <x v="4"/>
    <n v="904"/>
    <s v="No Tie"/>
    <n v="904"/>
    <n v="904"/>
    <s v="Matt Davidson"/>
    <x v="916"/>
  </r>
  <r>
    <x v="4"/>
    <n v="905"/>
    <s v="No Tie"/>
    <n v="905"/>
    <n v="905"/>
    <s v="Bernard Ritthammer"/>
    <x v="917"/>
  </r>
  <r>
    <x v="4"/>
    <n v="906"/>
    <s v="No Tie"/>
    <n v="906"/>
    <n v="906"/>
    <s v="Shankar Das"/>
    <x v="918"/>
  </r>
  <r>
    <x v="4"/>
    <n v="907"/>
    <s v="No Tie"/>
    <n v="907"/>
    <n v="907"/>
    <s v="Benedict Parker"/>
    <x v="919"/>
  </r>
  <r>
    <x v="4"/>
    <n v="907"/>
    <s v="No Tie"/>
    <n v="907"/>
    <n v="907"/>
    <s v="Tyrrell Hatton"/>
    <x v="920"/>
  </r>
  <r>
    <x v="4"/>
    <n v="909"/>
    <s v="No Tie"/>
    <n v="909"/>
    <n v="909"/>
    <s v="Francois DeLamontagne"/>
    <x v="921"/>
  </r>
  <r>
    <x v="4"/>
    <n v="910"/>
    <s v="No Tie"/>
    <n v="910"/>
    <n v="910"/>
    <s v="Manav Jaini"/>
    <x v="922"/>
  </r>
  <r>
    <x v="4"/>
    <n v="911"/>
    <s v="No Tie"/>
    <n v="911"/>
    <n v="911"/>
    <s v="Steve Dartnall"/>
    <x v="923"/>
  </r>
  <r>
    <x v="4"/>
    <n v="912"/>
    <s v="No Tie"/>
    <n v="912"/>
    <n v="912"/>
    <s v="Bubba Dickerson"/>
    <x v="924"/>
  </r>
  <r>
    <x v="4"/>
    <n v="913"/>
    <s v="No Tie"/>
    <n v="913"/>
    <n v="913"/>
    <s v="Brady Watt"/>
    <x v="925"/>
  </r>
  <r>
    <x v="4"/>
    <n v="913"/>
    <s v="No Tie"/>
    <n v="913"/>
    <n v="913"/>
    <s v="Glenn Joyner"/>
    <x v="926"/>
  </r>
  <r>
    <x v="4"/>
    <n v="913"/>
    <s v="No Tie"/>
    <n v="913"/>
    <n v="913"/>
    <s v="Jorge Fernandez-Valdes"/>
    <x v="927"/>
  </r>
  <r>
    <x v="4"/>
    <n v="913"/>
    <s v="No Tie"/>
    <n v="913"/>
    <n v="913"/>
    <s v="Marcelo Rozo"/>
    <x v="928"/>
  </r>
  <r>
    <x v="4"/>
    <n v="917"/>
    <s v="No Tie"/>
    <n v="917"/>
    <n v="917"/>
    <s v="JG Claassen"/>
    <x v="929"/>
  </r>
  <r>
    <x v="4"/>
    <n v="918"/>
    <s v="No Tie"/>
    <n v="918"/>
    <n v="918"/>
    <s v="Brian Unk"/>
    <x v="930"/>
  </r>
  <r>
    <x v="4"/>
    <n v="919"/>
    <s v="No Tie"/>
    <n v="919"/>
    <n v="919"/>
    <s v="Pedro Oriol"/>
    <x v="931"/>
  </r>
  <r>
    <x v="4"/>
    <n v="920"/>
    <s v="No Tie"/>
    <n v="920"/>
    <n v="920"/>
    <s v="Jeff Curl"/>
    <x v="932"/>
  </r>
  <r>
    <x v="4"/>
    <n v="921"/>
    <s v="No Tie"/>
    <n v="921"/>
    <n v="921"/>
    <s v="Theunis Spangenberg"/>
    <x v="933"/>
  </r>
  <r>
    <x v="4"/>
    <n v="922"/>
    <s v="No Tie"/>
    <n v="922"/>
    <n v="922"/>
    <s v="Adam Bland"/>
    <x v="934"/>
  </r>
  <r>
    <x v="4"/>
    <n v="922"/>
    <s v="No Tie"/>
    <n v="922"/>
    <n v="922"/>
    <s v="Borja Echart"/>
    <x v="935"/>
  </r>
  <r>
    <x v="4"/>
    <n v="924"/>
    <s v="No Tie"/>
    <n v="924"/>
    <n v="924"/>
    <s v="Beau Hossler"/>
    <x v="936"/>
  </r>
  <r>
    <x v="4"/>
    <n v="924"/>
    <s v="No Tie"/>
    <n v="924"/>
    <n v="924"/>
    <s v="Wisut Artjanawat"/>
    <x v="937"/>
  </r>
  <r>
    <x v="4"/>
    <n v="926"/>
    <s v="No Tie"/>
    <n v="926"/>
    <n v="926"/>
    <s v="Atthaphon Prathummanee"/>
    <x v="938"/>
  </r>
  <r>
    <x v="4"/>
    <n v="927"/>
    <s v="No Tie"/>
    <n v="927"/>
    <n v="927"/>
    <s v="Joo Hewng-Chul"/>
    <x v="939"/>
  </r>
  <r>
    <x v="4"/>
    <n v="928"/>
    <s v="No Tie"/>
    <n v="928"/>
    <n v="928"/>
    <s v="Barry Lane"/>
    <x v="940"/>
  </r>
  <r>
    <x v="4"/>
    <n v="928"/>
    <s v="No Tie"/>
    <n v="928"/>
    <n v="928"/>
    <s v="Sebastian Saavedra"/>
    <x v="941"/>
  </r>
  <r>
    <x v="4"/>
    <n v="930"/>
    <s v="No Tie"/>
    <n v="930"/>
    <n v="930"/>
    <s v="Oliver Whiteley"/>
    <x v="942"/>
  </r>
  <r>
    <x v="4"/>
    <n v="931"/>
    <s v="No Tie"/>
    <n v="931"/>
    <n v="931"/>
    <s v="Adam Gee"/>
    <x v="943"/>
  </r>
  <r>
    <x v="4"/>
    <n v="932"/>
    <s v="No Tie"/>
    <n v="932"/>
    <n v="932"/>
    <s v="Josh Cunliffe"/>
    <x v="944"/>
  </r>
  <r>
    <x v="4"/>
    <n v="933"/>
    <s v="No Tie"/>
    <n v="933"/>
    <n v="933"/>
    <s v="Jae-Han Chun"/>
    <x v="945"/>
  </r>
  <r>
    <x v="4"/>
    <n v="934"/>
    <s v="No Tie"/>
    <n v="934"/>
    <n v="934"/>
    <s v="Ron Whittaker"/>
    <x v="946"/>
  </r>
  <r>
    <x v="4"/>
    <n v="935"/>
    <s v="No Tie"/>
    <n v="935"/>
    <n v="935"/>
    <s v="Jordi Garcia del Mora"/>
    <x v="947"/>
  </r>
  <r>
    <x v="4"/>
    <n v="936"/>
    <s v="No Tie"/>
    <n v="936"/>
    <n v="936"/>
    <s v="Nicolas Geyger"/>
    <x v="948"/>
  </r>
  <r>
    <x v="4"/>
    <n v="937"/>
    <s v="No Tie"/>
    <n v="937"/>
    <n v="937"/>
    <s v="Rafael Gomez"/>
    <x v="949"/>
  </r>
  <r>
    <x v="4"/>
    <n v="938"/>
    <s v="No Tie"/>
    <n v="938"/>
    <n v="938"/>
    <s v="Francisco Cerda"/>
    <x v="950"/>
  </r>
  <r>
    <x v="4"/>
    <n v="938"/>
    <s v="No Tie"/>
    <n v="938"/>
    <n v="938"/>
    <s v="Tatsunori Nukaga"/>
    <x v="951"/>
  </r>
  <r>
    <x v="4"/>
    <n v="940"/>
    <s v="No Tie"/>
    <n v="940"/>
    <n v="940"/>
    <s v="Quincy Quek"/>
    <x v="952"/>
  </r>
  <r>
    <x v="4"/>
    <n v="940"/>
    <s v="No Tie"/>
    <n v="940"/>
    <n v="940"/>
    <s v="Tommy Nakajima"/>
    <x v="953"/>
  </r>
  <r>
    <x v="4"/>
    <n v="942"/>
    <s v="No Tie"/>
    <n v="942"/>
    <n v="942"/>
    <s v="Jesper Kennegard"/>
    <x v="954"/>
  </r>
  <r>
    <x v="4"/>
    <n v="943"/>
    <s v="No Tie"/>
    <n v="943"/>
    <n v="943"/>
    <s v="Armando Favela"/>
    <x v="955"/>
  </r>
  <r>
    <x v="4"/>
    <n v="943"/>
    <s v="No Tie"/>
    <n v="943"/>
    <n v="943"/>
    <s v="Bruce McDonald"/>
    <x v="956"/>
  </r>
  <r>
    <x v="4"/>
    <n v="945"/>
    <s v="No Tie"/>
    <n v="945"/>
    <n v="945"/>
    <s v="Oscar Serna"/>
    <x v="957"/>
  </r>
  <r>
    <x v="4"/>
    <n v="946"/>
    <s v="No Tie"/>
    <n v="946"/>
    <n v="946"/>
    <s v="Charl Coetzee"/>
    <x v="958"/>
  </r>
  <r>
    <x v="4"/>
    <n v="947"/>
    <s v="No Tie"/>
    <n v="947"/>
    <n v="947"/>
    <s v="Ignacio Elvira Mijares"/>
    <x v="959"/>
  </r>
  <r>
    <x v="4"/>
    <n v="947"/>
    <s v="No Tie"/>
    <n v="947"/>
    <n v="947"/>
    <s v="Matthew Giles"/>
    <x v="960"/>
  </r>
  <r>
    <x v="4"/>
    <n v="949"/>
    <s v="No Tie"/>
    <n v="949"/>
    <n v="949"/>
    <s v="Josh Persons"/>
    <x v="961"/>
  </r>
  <r>
    <x v="4"/>
    <n v="949"/>
    <s v="No Tie"/>
    <n v="949"/>
    <n v="949"/>
    <s v="Tom Lehman"/>
    <x v="962"/>
  </r>
  <r>
    <x v="4"/>
    <n v="951"/>
    <s v="No Tie"/>
    <n v="951"/>
    <n v="951"/>
    <s v="Sebi Garcia"/>
    <x v="963"/>
  </r>
  <r>
    <x v="4"/>
    <n v="952"/>
    <s v="No Tie"/>
    <n v="952"/>
    <n v="952"/>
    <s v="Brandon Pieters"/>
    <x v="964"/>
  </r>
  <r>
    <x v="4"/>
    <n v="952"/>
    <s v="No Tie"/>
    <n v="952"/>
    <n v="952"/>
    <s v="Byeong-Hun An"/>
    <x v="965"/>
  </r>
  <r>
    <x v="4"/>
    <n v="954"/>
    <s v="No Tie"/>
    <n v="954"/>
    <n v="954"/>
    <s v="Tae-kyu Lee"/>
    <x v="966"/>
  </r>
  <r>
    <x v="4"/>
    <n v="955"/>
    <s v="No Tie"/>
    <n v="955"/>
    <n v="955"/>
    <s v="DO NOT USE Si-woo"/>
    <x v="967"/>
  </r>
  <r>
    <x v="4"/>
    <n v="956"/>
    <s v="No Tie"/>
    <n v="956"/>
    <n v="956"/>
    <s v="Dong Seop Maeng"/>
    <x v="968"/>
  </r>
  <r>
    <x v="4"/>
    <n v="957"/>
    <s v="No Tie"/>
    <n v="957"/>
    <n v="957"/>
    <s v="Ashok Kumar"/>
    <x v="969"/>
  </r>
  <r>
    <x v="4"/>
    <n v="958"/>
    <s v="No Tie"/>
    <n v="958"/>
    <n v="958"/>
    <s v="Guy Boros"/>
    <x v="970"/>
  </r>
  <r>
    <x v="4"/>
    <n v="959"/>
    <s v="No Tie"/>
    <n v="959"/>
    <n v="959"/>
    <s v="David Dragoo"/>
    <x v="971"/>
  </r>
  <r>
    <x v="4"/>
    <n v="960"/>
    <s v="No Tie"/>
    <n v="960"/>
    <n v="960"/>
    <s v="Erik Flores"/>
    <x v="972"/>
  </r>
  <r>
    <x v="4"/>
    <n v="961"/>
    <s v="No Tie"/>
    <n v="961"/>
    <n v="961"/>
    <s v="Kunal Bhasin"/>
    <x v="973"/>
  </r>
  <r>
    <x v="4"/>
    <n v="961"/>
    <s v="No Tie"/>
    <n v="961"/>
    <n v="961"/>
    <s v="Lee Dong-Min"/>
    <x v="974"/>
  </r>
  <r>
    <x v="4"/>
    <n v="963"/>
    <s v="No Tie"/>
    <n v="963"/>
    <n v="963"/>
    <s v="Hung Chien-yao"/>
    <x v="975"/>
  </r>
  <r>
    <x v="4"/>
    <n v="964"/>
    <s v="No Tie"/>
    <n v="964"/>
    <n v="964"/>
    <s v="Brent Delahoussaye"/>
    <x v="976"/>
  </r>
  <r>
    <x v="4"/>
    <n v="965"/>
    <s v="No Tie"/>
    <n v="965"/>
    <n v="965"/>
    <s v="Kevin Tway"/>
    <x v="977"/>
  </r>
  <r>
    <x v="4"/>
    <n v="966"/>
    <s v="No Tie"/>
    <n v="966"/>
    <n v="966"/>
    <s v="Michael Hollick"/>
    <x v="978"/>
  </r>
  <r>
    <x v="4"/>
    <n v="967"/>
    <s v="No Tie"/>
    <n v="967"/>
    <n v="967"/>
    <s v="Corey Pavin"/>
    <x v="979"/>
  </r>
  <r>
    <x v="4"/>
    <n v="968"/>
    <s v="No Tie"/>
    <n v="968"/>
    <n v="968"/>
    <s v="Luis Claverie"/>
    <x v="980"/>
  </r>
  <r>
    <x v="4"/>
    <n v="968"/>
    <s v="No Tie"/>
    <n v="968"/>
    <n v="968"/>
    <s v="Seong-Yong Kim"/>
    <x v="981"/>
  </r>
  <r>
    <x v="4"/>
    <n v="970"/>
    <s v="No Tie"/>
    <n v="970"/>
    <n v="970"/>
    <s v="Tomokazu Yoshinaga"/>
    <x v="982"/>
  </r>
  <r>
    <x v="4"/>
    <n v="971"/>
    <s v="No Tie"/>
    <n v="971"/>
    <n v="971"/>
    <s v="Mahal Pearce"/>
    <x v="983"/>
  </r>
  <r>
    <x v="4"/>
    <n v="972"/>
    <s v="No Tie"/>
    <n v="972"/>
    <n v="972"/>
    <s v="Matt Marshall"/>
    <x v="984"/>
  </r>
  <r>
    <x v="4"/>
    <n v="973"/>
    <s v="No Tie"/>
    <n v="973"/>
    <n v="973"/>
    <s v="Joey Snyder III"/>
    <x v="985"/>
  </r>
  <r>
    <x v="4"/>
    <n v="975"/>
    <s v="No Tie"/>
    <n v="975"/>
    <n v="975"/>
    <s v="Gustavo Acosta"/>
    <x v="986"/>
  </r>
  <r>
    <x v="4"/>
    <n v="976"/>
    <s v="No Tie"/>
    <n v="976"/>
    <n v="976"/>
    <s v="Chien Soon Lu"/>
    <x v="987"/>
  </r>
  <r>
    <x v="4"/>
    <n v="976"/>
    <s v="No Tie"/>
    <n v="976"/>
    <n v="976"/>
    <s v="Federico Damus"/>
    <x v="988"/>
  </r>
  <r>
    <x v="4"/>
    <n v="978"/>
    <s v="No Tie"/>
    <n v="978"/>
    <n v="978"/>
    <s v="Florian Fritsch"/>
    <x v="989"/>
  </r>
  <r>
    <x v="4"/>
    <n v="978"/>
    <s v="No Tie"/>
    <n v="978"/>
    <n v="978"/>
    <s v="Sebastian MacLean"/>
    <x v="990"/>
  </r>
  <r>
    <x v="4"/>
    <n v="978"/>
    <s v="No Tie"/>
    <n v="978"/>
    <n v="978"/>
    <s v="Wang Jeung-hun"/>
    <x v="991"/>
  </r>
  <r>
    <x v="4"/>
    <n v="981"/>
    <s v="No Tie"/>
    <n v="981"/>
    <n v="981"/>
    <s v="Anders Hansen"/>
    <x v="194"/>
  </r>
  <r>
    <x v="4"/>
    <n v="982"/>
    <s v="No Tie"/>
    <n v="982"/>
    <n v="982"/>
    <s v="Byron Smith"/>
    <x v="992"/>
  </r>
  <r>
    <x v="4"/>
    <n v="982"/>
    <s v="No Tie"/>
    <n v="982"/>
    <n v="982"/>
    <s v="Scott Pinckney"/>
    <x v="993"/>
  </r>
  <r>
    <x v="4"/>
    <n v="984"/>
    <s v="No Tie"/>
    <n v="984"/>
    <n v="984"/>
    <s v="Miles Tunnicliff"/>
    <x v="994"/>
  </r>
  <r>
    <x v="4"/>
    <n v="985"/>
    <s v="No Tie"/>
    <n v="985"/>
    <n v="985"/>
    <s v="Paul Streeter"/>
    <x v="995"/>
  </r>
  <r>
    <x v="4"/>
    <n v="986"/>
    <s v="No Tie"/>
    <n v="986"/>
    <n v="986"/>
    <s v="Martin Erlandsson"/>
    <x v="996"/>
  </r>
  <r>
    <x v="4"/>
    <n v="987"/>
    <s v="No Tie"/>
    <n v="987"/>
    <n v="987"/>
    <s v="Jaakko Makitalo"/>
    <x v="997"/>
  </r>
  <r>
    <x v="4"/>
    <n v="988"/>
    <s v="No Tie"/>
    <n v="988"/>
    <n v="988"/>
    <s v="Joaquin Estevez"/>
    <x v="998"/>
  </r>
  <r>
    <x v="4"/>
    <n v="988"/>
    <s v="No Tie"/>
    <n v="988"/>
    <n v="988"/>
    <s v="Leigh Deagan"/>
    <x v="999"/>
  </r>
  <r>
    <x v="4"/>
    <n v="990"/>
    <s v="No Tie"/>
    <n v="990"/>
    <n v="990"/>
    <s v="Clint Rice"/>
    <x v="1000"/>
  </r>
  <r>
    <x v="4"/>
    <n v="990"/>
    <s v="No Tie"/>
    <n v="990"/>
    <n v="990"/>
    <s v="Lee Jung-hwan"/>
    <x v="1001"/>
  </r>
  <r>
    <x v="4"/>
    <n v="992"/>
    <s v="No Tie"/>
    <n v="992"/>
    <n v="992"/>
    <s v="Jack Senior"/>
    <x v="1002"/>
  </r>
  <r>
    <x v="4"/>
    <n v="993"/>
    <s v="No Tie"/>
    <n v="993"/>
    <n v="993"/>
    <s v="Albert Pistorius"/>
    <x v="1003"/>
  </r>
  <r>
    <x v="4"/>
    <n v="994"/>
    <s v="No Tie"/>
    <n v="994"/>
    <n v="994"/>
    <s v="Ryan Williams"/>
    <x v="1004"/>
  </r>
  <r>
    <x v="4"/>
    <n v="995"/>
    <s v="No Tie"/>
    <n v="995"/>
    <n v="995"/>
    <s v="Kwanchai Tannin"/>
    <x v="1005"/>
  </r>
  <r>
    <x v="4"/>
    <n v="995"/>
    <s v="No Tie"/>
    <n v="995"/>
    <n v="995"/>
    <s v="Wes Heffernan"/>
    <x v="1006"/>
  </r>
  <r>
    <x v="4"/>
    <n v="997"/>
    <s v="No Tie"/>
    <n v="997"/>
    <n v="997"/>
    <s v="Chris Campbell"/>
    <x v="1007"/>
  </r>
  <r>
    <x v="4"/>
    <n v="998"/>
    <s v="No Tie"/>
    <n v="998"/>
    <n v="998"/>
    <s v="Janne Mommo"/>
    <x v="1008"/>
  </r>
  <r>
    <x v="5"/>
    <n v="1"/>
    <s v="No Tie"/>
    <n v="1"/>
    <n v="1"/>
    <s v="Brian Gay"/>
    <x v="176"/>
  </r>
  <r>
    <x v="5"/>
    <n v="2"/>
    <s v="No Tie"/>
    <n v="2"/>
    <n v="2"/>
    <s v="Ian Poulter "/>
    <x v="144"/>
  </r>
  <r>
    <x v="5"/>
    <n v="3"/>
    <s v="No Tie"/>
    <n v="3"/>
    <n v="3"/>
    <s v="Jim Furyk"/>
    <x v="170"/>
  </r>
  <r>
    <x v="5"/>
    <n v="4"/>
    <s v="No Tie"/>
    <n v="4"/>
    <n v="4"/>
    <s v="Tiger Woods"/>
    <x v="31"/>
  </r>
  <r>
    <x v="5"/>
    <n v="5"/>
    <s v="No Tie"/>
    <n v="5"/>
    <n v="5"/>
    <s v="Luke Donald "/>
    <x v="169"/>
  </r>
  <r>
    <x v="5"/>
    <n v="6"/>
    <s v="No Tie"/>
    <n v="6"/>
    <n v="6"/>
    <s v="Geoff Ogilvy "/>
    <x v="90"/>
  </r>
  <r>
    <x v="5"/>
    <n v="7"/>
    <s v="No Tie"/>
    <n v="7"/>
    <n v="7"/>
    <s v="Matt Kuchar"/>
    <x v="127"/>
  </r>
  <r>
    <x v="5"/>
    <s v="T8"/>
    <n v="1"/>
    <s v="8"/>
    <n v="8"/>
    <s v="Bud Cauley "/>
    <x v="73"/>
  </r>
  <r>
    <x v="5"/>
    <s v="T8"/>
    <n v="1"/>
    <s v="8"/>
    <n v="8"/>
    <s v="Jason Dufner "/>
    <x v="63"/>
  </r>
  <r>
    <x v="5"/>
    <n v="10"/>
    <s v="No Tie"/>
    <n v="10"/>
    <n v="10"/>
    <s v="Brandt Snedeker"/>
    <x v="109"/>
  </r>
  <r>
    <x v="5"/>
    <n v="11"/>
    <s v="No Tie"/>
    <n v="11"/>
    <n v="11"/>
    <s v="Greg Chalmers "/>
    <x v="162"/>
  </r>
  <r>
    <x v="5"/>
    <n v="12"/>
    <s v="No Tie"/>
    <n v="12"/>
    <n v="12"/>
    <s v="Justin Rose"/>
    <x v="79"/>
  </r>
  <r>
    <x v="5"/>
    <n v="13"/>
    <s v="No Tie"/>
    <n v="13"/>
    <n v="13"/>
    <s v="David Toms"/>
    <x v="183"/>
  </r>
  <r>
    <x v="5"/>
    <n v="14"/>
    <s v="No Tie"/>
    <n v="14"/>
    <n v="14"/>
    <s v="Pat Perez"/>
    <x v="74"/>
  </r>
  <r>
    <x v="5"/>
    <n v="15"/>
    <s v="No Tie"/>
    <n v="15"/>
    <n v="15"/>
    <s v="Billy Mayfair "/>
    <x v="122"/>
  </r>
  <r>
    <x v="5"/>
    <s v="T16"/>
    <n v="1"/>
    <s v="16"/>
    <n v="16"/>
    <s v="Jonas Blixt "/>
    <x v="126"/>
  </r>
  <r>
    <x v="5"/>
    <s v="T16"/>
    <n v="1"/>
    <s v="16"/>
    <n v="16"/>
    <s v="Phil Mickelson"/>
    <x v="52"/>
  </r>
  <r>
    <x v="5"/>
    <n v="18"/>
    <s v="No Tie"/>
    <n v="18"/>
    <n v="18"/>
    <s v="Chris Stroud"/>
    <x v="125"/>
  </r>
  <r>
    <x v="5"/>
    <n v="19"/>
    <s v="No Tie"/>
    <n v="19"/>
    <n v="19"/>
    <s v="Jason Day"/>
    <x v="6"/>
  </r>
  <r>
    <x v="5"/>
    <n v="20"/>
    <s v="No Tie"/>
    <n v="20"/>
    <n v="20"/>
    <s v="Bryce Molder "/>
    <x v="177"/>
  </r>
  <r>
    <x v="5"/>
    <n v="21"/>
    <s v="No Tie"/>
    <n v="21"/>
    <n v="21"/>
    <s v="Kevin Na "/>
    <x v="164"/>
  </r>
  <r>
    <x v="5"/>
    <n v="22"/>
    <s v="No Tie"/>
    <n v="22"/>
    <n v="22"/>
    <s v="Rocco Mediate "/>
    <x v="168"/>
  </r>
  <r>
    <x v="5"/>
    <n v="23"/>
    <s v="No Tie"/>
    <n v="23"/>
    <n v="23"/>
    <s v="David Hearn "/>
    <x v="123"/>
  </r>
  <r>
    <x v="5"/>
    <n v="24"/>
    <s v="No Tie"/>
    <n v="24"/>
    <n v="24"/>
    <s v="Ernie Els"/>
    <x v="51"/>
  </r>
  <r>
    <x v="5"/>
    <n v="25"/>
    <s v="No Tie"/>
    <n v="25"/>
    <n v="25"/>
    <s v="Bob Estes "/>
    <x v="141"/>
  </r>
  <r>
    <x v="5"/>
    <n v="26"/>
    <s v="No Tie"/>
    <n v="26"/>
    <n v="26"/>
    <s v="Ken Duke "/>
    <x v="159"/>
  </r>
  <r>
    <x v="5"/>
    <n v="27"/>
    <s v="No Tie"/>
    <n v="27"/>
    <n v="27"/>
    <s v="Bill Haas "/>
    <x v="65"/>
  </r>
  <r>
    <x v="5"/>
    <n v="28"/>
    <s v="No Tie"/>
    <n v="28"/>
    <n v="28"/>
    <s v="J.J. Killeen"/>
    <x v="93"/>
  </r>
  <r>
    <x v="5"/>
    <n v="29"/>
    <s v="No Tie"/>
    <n v="29"/>
    <n v="29"/>
    <s v="Stuart Appleby"/>
    <x v="158"/>
  </r>
  <r>
    <x v="5"/>
    <s v="T30"/>
    <n v="1"/>
    <s v="30"/>
    <n v="30"/>
    <s v="Carl Pettersson "/>
    <x v="34"/>
  </r>
  <r>
    <x v="5"/>
    <s v="T30"/>
    <n v="1"/>
    <s v="30"/>
    <n v="30"/>
    <s v="Zach Johnson "/>
    <x v="167"/>
  </r>
  <r>
    <x v="5"/>
    <n v="32"/>
    <s v="No Tie"/>
    <n v="32"/>
    <n v="32"/>
    <s v="Dustin Johnson"/>
    <x v="3"/>
  </r>
  <r>
    <x v="5"/>
    <n v="33"/>
    <s v="No Tie"/>
    <n v="33"/>
    <n v="33"/>
    <s v="Rory McIlroy"/>
    <x v="4"/>
  </r>
  <r>
    <x v="5"/>
    <n v="34"/>
    <s v="No Tie"/>
    <n v="34"/>
    <n v="34"/>
    <s v="Steve Stricker "/>
    <x v="137"/>
  </r>
  <r>
    <x v="5"/>
    <n v="35"/>
    <s v="No Tie"/>
    <n v="35"/>
    <n v="35"/>
    <s v="Scott Piercy "/>
    <x v="11"/>
  </r>
  <r>
    <x v="5"/>
    <n v="36"/>
    <s v="No Tie"/>
    <n v="36"/>
    <n v="36"/>
    <s v="Billy Horschel "/>
    <x v="88"/>
  </r>
  <r>
    <x v="5"/>
    <n v="37"/>
    <s v="No Tie"/>
    <n v="37"/>
    <n v="37"/>
    <s v="Aaron Baddeley "/>
    <x v="67"/>
  </r>
  <r>
    <x v="5"/>
    <n v="38"/>
    <s v="No Tie"/>
    <n v="38"/>
    <n v="38"/>
    <s v="Gavin Coles"/>
    <x v="189"/>
  </r>
  <r>
    <x v="5"/>
    <n v="39"/>
    <s v="No Tie"/>
    <n v="39"/>
    <n v="39"/>
    <s v="Padraig Harrington "/>
    <x v="56"/>
  </r>
  <r>
    <x v="5"/>
    <n v="40"/>
    <s v="No Tie"/>
    <n v="40"/>
    <n v="40"/>
    <s v="Kevin Kisner "/>
    <x v="115"/>
  </r>
  <r>
    <x v="5"/>
    <n v="41"/>
    <s v="No Tie"/>
    <n v="41"/>
    <n v="41"/>
    <s v="Jerry Kelly"/>
    <x v="181"/>
  </r>
  <r>
    <x v="5"/>
    <n v="42"/>
    <s v="No Tie"/>
    <n v="42"/>
    <n v="42"/>
    <s v="Jeff Overton "/>
    <x v="69"/>
  </r>
  <r>
    <x v="5"/>
    <n v="43"/>
    <s v="No Tie"/>
    <n v="43"/>
    <n v="43"/>
    <s v="Vijay Singh"/>
    <x v="47"/>
  </r>
  <r>
    <x v="5"/>
    <n v="44"/>
    <s v="No Tie"/>
    <n v="44"/>
    <n v="44"/>
    <s v="Justin Leonard "/>
    <x v="171"/>
  </r>
  <r>
    <x v="5"/>
    <n v="45"/>
    <s v="No Tie"/>
    <n v="45"/>
    <n v="45"/>
    <s v="Charlie Wi "/>
    <x v="133"/>
  </r>
  <r>
    <x v="5"/>
    <n v="46"/>
    <s v="No Tie"/>
    <n v="46"/>
    <n v="46"/>
    <s v="Troy Kelly"/>
    <x v="23"/>
  </r>
  <r>
    <x v="5"/>
    <s v="T47"/>
    <n v="1"/>
    <s v="47"/>
    <n v="47"/>
    <s v="Henrik Stenson "/>
    <x v="95"/>
  </r>
  <r>
    <x v="5"/>
    <s v="T47"/>
    <n v="1"/>
    <s v="47"/>
    <n v="47"/>
    <s v="Martin Flores "/>
    <x v="48"/>
  </r>
  <r>
    <x v="5"/>
    <n v="49"/>
    <s v="No Tie"/>
    <n v="49"/>
    <n v="49"/>
    <s v="Brian Harman"/>
    <x v="86"/>
  </r>
  <r>
    <x v="5"/>
    <n v="50"/>
    <s v="No Tie"/>
    <n v="50"/>
    <n v="50"/>
    <s v="Charl Schwartzel"/>
    <x v="41"/>
  </r>
  <r>
    <x v="5"/>
    <n v="51"/>
    <s v="No Tie"/>
    <n v="51"/>
    <n v="51"/>
    <s v="Brian Davis "/>
    <x v="178"/>
  </r>
  <r>
    <x v="5"/>
    <n v="52"/>
    <s v="No Tie"/>
    <n v="52"/>
    <n v="52"/>
    <s v="Cameron Tringale "/>
    <x v="84"/>
  </r>
  <r>
    <x v="5"/>
    <n v="53"/>
    <s v="No Tie"/>
    <n v="53"/>
    <n v="53"/>
    <s v="John Mallinger "/>
    <x v="165"/>
  </r>
  <r>
    <x v="5"/>
    <n v="54"/>
    <s v="No Tie"/>
    <n v="54"/>
    <n v="54"/>
    <s v="Bill Lunde "/>
    <x v="83"/>
  </r>
  <r>
    <x v="5"/>
    <n v="55"/>
    <s v="No Tie"/>
    <n v="55"/>
    <n v="55"/>
    <s v="Rory Sabbatini"/>
    <x v="119"/>
  </r>
  <r>
    <x v="5"/>
    <s v="T56"/>
    <n v="1"/>
    <s v="56"/>
    <n v="56"/>
    <s v="Jonathan Byrd "/>
    <x v="96"/>
  </r>
  <r>
    <x v="5"/>
    <s v="T56"/>
    <n v="1"/>
    <s v="56"/>
    <n v="56"/>
    <s v="Webb Simpson "/>
    <x v="110"/>
  </r>
  <r>
    <x v="5"/>
    <n v="58"/>
    <s v="No Tie"/>
    <n v="58"/>
    <n v="58"/>
    <s v="Kevin Stadler"/>
    <x v="61"/>
  </r>
  <r>
    <x v="5"/>
    <s v="T59"/>
    <n v="1"/>
    <s v="59"/>
    <n v="59"/>
    <s v="Brendon de Jonge "/>
    <x v="105"/>
  </r>
  <r>
    <x v="5"/>
    <s v="T59"/>
    <n v="1"/>
    <s v="59"/>
    <n v="59"/>
    <s v="William McGirt"/>
    <x v="139"/>
  </r>
  <r>
    <x v="5"/>
    <n v="61"/>
    <s v="No Tie"/>
    <n v="61"/>
    <n v="61"/>
    <s v="Matt Jones "/>
    <x v="55"/>
  </r>
  <r>
    <x v="5"/>
    <s v="T62"/>
    <n v="1"/>
    <s v="62"/>
    <n v="62"/>
    <s v="Nick O'Hern"/>
    <x v="190"/>
  </r>
  <r>
    <x v="5"/>
    <s v="T62"/>
    <n v="1"/>
    <s v="62"/>
    <n v="62"/>
    <s v="Roberto Castro "/>
    <x v="82"/>
  </r>
  <r>
    <x v="5"/>
    <n v="64"/>
    <s v="No Tie"/>
    <n v="64"/>
    <n v="64"/>
    <s v="Jeff Maggert "/>
    <x v="140"/>
  </r>
  <r>
    <x v="5"/>
    <n v="65"/>
    <s v="No Tie"/>
    <n v="65"/>
    <n v="65"/>
    <s v="Scott Dunlap "/>
    <x v="166"/>
  </r>
  <r>
    <x v="5"/>
    <n v="66"/>
    <s v="No Tie"/>
    <n v="66"/>
    <n v="66"/>
    <s v="Ben Curtis "/>
    <x v="185"/>
  </r>
  <r>
    <x v="5"/>
    <n v="67"/>
    <s v="No Tie"/>
    <n v="67"/>
    <n v="67"/>
    <s v="Matt Every"/>
    <x v="136"/>
  </r>
  <r>
    <x v="5"/>
    <n v="68"/>
    <s v="No Tie"/>
    <n v="68"/>
    <n v="68"/>
    <s v="Tom Gillis "/>
    <x v="102"/>
  </r>
  <r>
    <x v="5"/>
    <n v="69"/>
    <s v="No Tie"/>
    <n v="69"/>
    <n v="69"/>
    <s v="Sergio Garcia"/>
    <x v="64"/>
  </r>
  <r>
    <x v="5"/>
    <n v="70"/>
    <s v="No Tie"/>
    <n v="70"/>
    <n v="70"/>
    <s v="Heath Slocum "/>
    <x v="174"/>
  </r>
  <r>
    <x v="5"/>
    <n v="71"/>
    <s v="No Tie"/>
    <n v="71"/>
    <n v="71"/>
    <s v="Chris Kirk "/>
    <x v="72"/>
  </r>
  <r>
    <x v="5"/>
    <n v="72"/>
    <s v="No Tie"/>
    <n v="72"/>
    <n v="72"/>
    <s v="Chris Couch"/>
    <x v="53"/>
  </r>
  <r>
    <x v="5"/>
    <n v="73"/>
    <s v="No Tie"/>
    <n v="73"/>
    <n v="73"/>
    <s v="Ryan Palmer "/>
    <x v="14"/>
  </r>
  <r>
    <x v="5"/>
    <s v="T74"/>
    <n v="1"/>
    <s v="74"/>
    <n v="74"/>
    <s v="Marc Leishman"/>
    <x v="98"/>
  </r>
  <r>
    <x v="5"/>
    <s v="T74"/>
    <n v="1"/>
    <s v="74"/>
    <n v="74"/>
    <s v="Ryuji Imada"/>
    <x v="180"/>
  </r>
  <r>
    <x v="5"/>
    <n v="76"/>
    <s v="No Tie"/>
    <n v="76"/>
    <n v="76"/>
    <s v="Russell Knox"/>
    <x v="131"/>
  </r>
  <r>
    <x v="5"/>
    <n v="77"/>
    <s v="No Tie"/>
    <n v="77"/>
    <n v="77"/>
    <s v="Kevin Streelman "/>
    <x v="62"/>
  </r>
  <r>
    <x v="5"/>
    <n v="78"/>
    <s v="No Tie"/>
    <n v="78"/>
    <n v="78"/>
    <s v="Jimmy Walker "/>
    <x v="37"/>
  </r>
  <r>
    <x v="5"/>
    <n v="79"/>
    <s v="No Tie"/>
    <n v="79"/>
    <n v="79"/>
    <s v="Tim Clark "/>
    <x v="179"/>
  </r>
  <r>
    <x v="5"/>
    <s v="T80"/>
    <n v="1"/>
    <s v="80"/>
    <n v="80"/>
    <s v="John Rollins"/>
    <x v="46"/>
  </r>
  <r>
    <x v="5"/>
    <s v="T80"/>
    <n v="1"/>
    <s v="80"/>
    <n v="80"/>
    <s v="Seung-Yul Noh"/>
    <x v="18"/>
  </r>
  <r>
    <x v="5"/>
    <n v="82"/>
    <s v="No Tie"/>
    <n v="82"/>
    <n v="82"/>
    <s v="Spencer Levin "/>
    <x v="154"/>
  </r>
  <r>
    <x v="5"/>
    <n v="83"/>
    <s v="No Tie"/>
    <n v="83"/>
    <n v="83"/>
    <s v="Kevin Chappell"/>
    <x v="58"/>
  </r>
  <r>
    <x v="5"/>
    <n v="84"/>
    <s v="No Tie"/>
    <n v="84"/>
    <n v="84"/>
    <s v="Mark Wilson "/>
    <x v="182"/>
  </r>
  <r>
    <x v="5"/>
    <n v="85"/>
    <s v="No Tie"/>
    <n v="85"/>
    <n v="85"/>
    <s v="David Mathis"/>
    <x v="175"/>
  </r>
  <r>
    <x v="5"/>
    <n v="86"/>
    <s v="No Tie"/>
    <n v="86"/>
    <n v="86"/>
    <s v="Graham DeLaet "/>
    <x v="12"/>
  </r>
  <r>
    <x v="5"/>
    <n v="87"/>
    <s v="No Tie"/>
    <n v="87"/>
    <n v="87"/>
    <s v="Y.E. Yang"/>
    <x v="145"/>
  </r>
  <r>
    <x v="5"/>
    <n v="88"/>
    <s v="No Tie"/>
    <n v="88"/>
    <n v="88"/>
    <s v="Nathan Green"/>
    <x v="153"/>
  </r>
  <r>
    <x v="5"/>
    <n v="89"/>
    <s v="No Tie"/>
    <n v="89"/>
    <n v="89"/>
    <s v="J.J. Henry "/>
    <x v="114"/>
  </r>
  <r>
    <x v="5"/>
    <n v="90"/>
    <s v="No Tie"/>
    <n v="90"/>
    <n v="90"/>
    <s v="Billy Hurley III"/>
    <x v="184"/>
  </r>
  <r>
    <x v="5"/>
    <n v="91"/>
    <s v="No Tie"/>
    <n v="91"/>
    <n v="91"/>
    <s v="Keegan Bradley"/>
    <x v="15"/>
  </r>
  <r>
    <x v="5"/>
    <n v="92"/>
    <s v="No Tie"/>
    <n v="92"/>
    <n v="92"/>
    <s v="Freddie Jacobson"/>
    <x v="118"/>
  </r>
  <r>
    <x v="5"/>
    <n v="93"/>
    <s v="No Tie"/>
    <n v="93"/>
    <n v="93"/>
    <s v="Dicky Pride "/>
    <x v="129"/>
  </r>
  <r>
    <x v="5"/>
    <n v="94"/>
    <s v="No Tie"/>
    <n v="94"/>
    <n v="94"/>
    <s v="John Senden "/>
    <x v="78"/>
  </r>
  <r>
    <x v="5"/>
    <n v="95"/>
    <s v="No Tie"/>
    <n v="95"/>
    <n v="95"/>
    <s v="Derek Lamely"/>
    <x v="101"/>
  </r>
  <r>
    <x v="5"/>
    <n v="96"/>
    <s v="No Tie"/>
    <n v="96"/>
    <n v="96"/>
    <s v="George McNeill"/>
    <x v="106"/>
  </r>
  <r>
    <x v="5"/>
    <n v="97"/>
    <s v="No Tie"/>
    <n v="97"/>
    <n v="97"/>
    <s v="Ben Crane "/>
    <x v="121"/>
  </r>
  <r>
    <x v="5"/>
    <n v="98"/>
    <s v="No Tie"/>
    <n v="98"/>
    <n v="98"/>
    <s v="Rod Pampling"/>
    <x v="107"/>
  </r>
  <r>
    <x v="5"/>
    <n v="99"/>
    <s v="No Tie"/>
    <n v="99"/>
    <n v="99"/>
    <s v="Tim Herron "/>
    <x v="99"/>
  </r>
  <r>
    <x v="5"/>
    <n v="100"/>
    <s v="No Tie"/>
    <n v="100"/>
    <n v="100"/>
    <s v="Kyle Reifers "/>
    <x v="91"/>
  </r>
  <r>
    <x v="5"/>
    <n v="101"/>
    <s v="No Tie"/>
    <n v="101"/>
    <n v="101"/>
    <s v="Steve Wheatcroft "/>
    <x v="120"/>
  </r>
  <r>
    <x v="5"/>
    <n v="102"/>
    <s v="No Tie"/>
    <n v="102"/>
    <n v="102"/>
    <s v="Will Claxton "/>
    <x v="85"/>
  </r>
  <r>
    <x v="5"/>
    <n v="103"/>
    <s v="No Tie"/>
    <n v="103"/>
    <n v="103"/>
    <s v="Chris DiMarco"/>
    <x v="187"/>
  </r>
  <r>
    <x v="5"/>
    <n v="104"/>
    <s v="No Tie"/>
    <n v="104"/>
    <n v="104"/>
    <s v="Johnson Wagner "/>
    <x v="152"/>
  </r>
  <r>
    <x v="5"/>
    <n v="105"/>
    <s v="No Tie"/>
    <n v="105"/>
    <n v="105"/>
    <s v="Mathew Goggin "/>
    <x v="81"/>
  </r>
  <r>
    <x v="5"/>
    <n v="106"/>
    <s v="No Tie"/>
    <n v="106"/>
    <n v="106"/>
    <s v="Rickie Fowler "/>
    <x v="59"/>
  </r>
  <r>
    <x v="5"/>
    <n v="107"/>
    <s v="No Tie"/>
    <n v="107"/>
    <n v="107"/>
    <s v="Ryan Moore "/>
    <x v="117"/>
  </r>
  <r>
    <x v="5"/>
    <n v="108"/>
    <s v="No Tie"/>
    <n v="108"/>
    <n v="108"/>
    <s v="Danny Lee"/>
    <x v="71"/>
  </r>
  <r>
    <x v="5"/>
    <n v="109"/>
    <s v="No Tie"/>
    <n v="109"/>
    <n v="109"/>
    <s v="Trevor Immelman"/>
    <x v="80"/>
  </r>
  <r>
    <x v="5"/>
    <n v="110"/>
    <s v="No Tie"/>
    <n v="110"/>
    <n v="110"/>
    <s v="Bubba Watson "/>
    <x v="0"/>
  </r>
  <r>
    <x v="5"/>
    <n v="111"/>
    <s v="No Tie"/>
    <n v="111"/>
    <n v="111"/>
    <s v="Chez Reavie "/>
    <x v="160"/>
  </r>
  <r>
    <x v="5"/>
    <s v="T112"/>
    <n v="1"/>
    <s v="112"/>
    <n v="112"/>
    <s v="D.A. Points "/>
    <x v="151"/>
  </r>
  <r>
    <x v="5"/>
    <s v="T112"/>
    <n v="1"/>
    <s v="112"/>
    <n v="112"/>
    <s v="Stephen Ames"/>
    <x v="155"/>
  </r>
  <r>
    <x v="5"/>
    <n v="114"/>
    <s v="No Tie"/>
    <n v="114"/>
    <n v="114"/>
    <s v="Troy Matteson"/>
    <x v="25"/>
  </r>
  <r>
    <x v="5"/>
    <n v="115"/>
    <s v="No Tie"/>
    <n v="115"/>
    <n v="115"/>
    <s v="Jason Kokrak "/>
    <x v="13"/>
  </r>
  <r>
    <x v="5"/>
    <n v="116"/>
    <s v="No Tie"/>
    <n v="116"/>
    <n v="116"/>
    <s v="Vaughn Taylor "/>
    <x v="128"/>
  </r>
  <r>
    <x v="5"/>
    <n v="117"/>
    <s v="No Tie"/>
    <n v="117"/>
    <n v="117"/>
    <s v="Tom Pernice Jr. "/>
    <x v="186"/>
  </r>
  <r>
    <x v="5"/>
    <n v="118"/>
    <s v="No Tie"/>
    <n v="118"/>
    <n v="118"/>
    <s v="Charles Howell III "/>
    <x v="50"/>
  </r>
  <r>
    <x v="5"/>
    <s v="T119"/>
    <n v="1"/>
    <s v="119"/>
    <n v="119"/>
    <s v="Jason Bohn "/>
    <x v="173"/>
  </r>
  <r>
    <x v="5"/>
    <s v="T119"/>
    <n v="1"/>
    <s v="119"/>
    <n v="119"/>
    <s v="Josh Teater "/>
    <x v="26"/>
  </r>
  <r>
    <x v="5"/>
    <n v="121"/>
    <s v="No Tie"/>
    <n v="121"/>
    <n v="121"/>
    <s v="Sean O'Hair"/>
    <x v="30"/>
  </r>
  <r>
    <x v="5"/>
    <n v="122"/>
    <s v="No Tie"/>
    <n v="122"/>
    <n v="122"/>
    <s v="Daniel Summerhays "/>
    <x v="100"/>
  </r>
  <r>
    <x v="5"/>
    <n v="123"/>
    <s v="No Tie"/>
    <n v="123"/>
    <n v="123"/>
    <s v="Blake Adams"/>
    <x v="111"/>
  </r>
  <r>
    <x v="5"/>
    <n v="124"/>
    <s v="No Tie"/>
    <n v="124"/>
    <n v="124"/>
    <s v="Andres Romero"/>
    <x v="68"/>
  </r>
  <r>
    <x v="5"/>
    <s v="T125"/>
    <n v="1"/>
    <s v="125"/>
    <n v="125"/>
    <s v="J.B. Holmes"/>
    <x v="5"/>
  </r>
  <r>
    <x v="5"/>
    <s v="T125"/>
    <n v="1"/>
    <s v="125"/>
    <n v="125"/>
    <s v="Martin Laird"/>
    <x v="27"/>
  </r>
  <r>
    <x v="5"/>
    <n v="127"/>
    <s v="No Tie"/>
    <n v="127"/>
    <n v="127"/>
    <s v="Bobby Gates "/>
    <x v="20"/>
  </r>
  <r>
    <x v="5"/>
    <n v="128"/>
    <s v="No Tie"/>
    <n v="128"/>
    <n v="128"/>
    <s v="Adam Scott "/>
    <x v="9"/>
  </r>
  <r>
    <x v="5"/>
    <n v="129"/>
    <s v="No Tie"/>
    <n v="129"/>
    <n v="129"/>
    <s v="Brendon Todd "/>
    <x v="156"/>
  </r>
  <r>
    <x v="5"/>
    <n v="130"/>
    <s v="No Tie"/>
    <n v="130"/>
    <n v="130"/>
    <s v="Bo Van Pelt "/>
    <x v="39"/>
  </r>
  <r>
    <x v="5"/>
    <n v="131"/>
    <s v="No Tie"/>
    <n v="131"/>
    <n v="131"/>
    <s v="Patrick Sheehan"/>
    <x v="172"/>
  </r>
  <r>
    <x v="5"/>
    <n v="132"/>
    <s v="No Tie"/>
    <n v="132"/>
    <n v="132"/>
    <s v="Ted Potter, Jr."/>
    <x v="149"/>
  </r>
  <r>
    <x v="5"/>
    <n v="133"/>
    <s v="No Tie"/>
    <n v="133"/>
    <n v="133"/>
    <s v="Robert Garrigus "/>
    <x v="2"/>
  </r>
  <r>
    <x v="5"/>
    <n v="134"/>
    <s v="No Tie"/>
    <n v="134"/>
    <n v="134"/>
    <s v="John Huh "/>
    <x v="112"/>
  </r>
  <r>
    <x v="5"/>
    <n v="135"/>
    <s v="No Tie"/>
    <n v="135"/>
    <n v="135"/>
    <s v="Brendan Steele "/>
    <x v="104"/>
  </r>
  <r>
    <x v="5"/>
    <n v="136"/>
    <s v="No Tie"/>
    <n v="136"/>
    <n v="136"/>
    <s v="Michael Thompson "/>
    <x v="157"/>
  </r>
  <r>
    <x v="5"/>
    <s v="T137"/>
    <n v="1"/>
    <s v="137"/>
    <n v="137"/>
    <s v="Arjun Atwal "/>
    <x v="143"/>
  </r>
  <r>
    <x v="5"/>
    <s v="T137"/>
    <n v="1"/>
    <s v="137"/>
    <n v="137"/>
    <s v="Louis Oosthuizen "/>
    <x v="22"/>
  </r>
  <r>
    <x v="5"/>
    <n v="139"/>
    <s v="No Tie"/>
    <n v="139"/>
    <n v="139"/>
    <s v="Gary Christian"/>
    <x v="163"/>
  </r>
  <r>
    <x v="5"/>
    <n v="140"/>
    <s v="No Tie"/>
    <n v="140"/>
    <n v="140"/>
    <s v="Colt Knost "/>
    <x v="188"/>
  </r>
  <r>
    <x v="5"/>
    <n v="141"/>
    <s v="No Tie"/>
    <n v="141"/>
    <n v="141"/>
    <s v="Nick Watney"/>
    <x v="36"/>
  </r>
  <r>
    <x v="5"/>
    <n v="142"/>
    <s v="No Tie"/>
    <n v="142"/>
    <n v="142"/>
    <s v="Hunter Haas "/>
    <x v="116"/>
  </r>
  <r>
    <x v="5"/>
    <n v="143"/>
    <s v="No Tie"/>
    <n v="143"/>
    <n v="143"/>
    <s v="Richard Lee "/>
    <x v="134"/>
  </r>
  <r>
    <x v="5"/>
    <n v="144"/>
    <s v="No Tie"/>
    <n v="144"/>
    <n v="144"/>
    <s v="Sung Kang "/>
    <x v="132"/>
  </r>
  <r>
    <x v="5"/>
    <n v="145"/>
    <s v="No Tie"/>
    <n v="145"/>
    <n v="145"/>
    <s v="Chad Campbell "/>
    <x v="89"/>
  </r>
  <r>
    <x v="5"/>
    <n v="146"/>
    <s v="No Tie"/>
    <n v="146"/>
    <n v="146"/>
    <s v="John Merrick "/>
    <x v="57"/>
  </r>
  <r>
    <x v="5"/>
    <n v="147"/>
    <s v="No Tie"/>
    <n v="147"/>
    <n v="147"/>
    <s v="Davis Love III "/>
    <x v="38"/>
  </r>
  <r>
    <x v="5"/>
    <n v="148"/>
    <s v="No Tie"/>
    <n v="148"/>
    <n v="148"/>
    <s v="Ricky Barnes"/>
    <x v="70"/>
  </r>
  <r>
    <x v="5"/>
    <n v="149"/>
    <s v="No Tie"/>
    <n v="149"/>
    <n v="149"/>
    <s v="Kris Blanks "/>
    <x v="147"/>
  </r>
  <r>
    <x v="5"/>
    <n v="150"/>
    <s v="No Tie"/>
    <n v="150"/>
    <n v="150"/>
    <s v="K.J. Choi"/>
    <x v="161"/>
  </r>
  <r>
    <x v="5"/>
    <n v="151"/>
    <s v="No Tie"/>
    <n v="151"/>
    <n v="151"/>
    <s v="Camilo Villegas"/>
    <x v="87"/>
  </r>
  <r>
    <x v="5"/>
    <n v="152"/>
    <s v="No Tie"/>
    <n v="152"/>
    <n v="152"/>
    <s v="Ryo Ishikawa"/>
    <x v="92"/>
  </r>
  <r>
    <x v="5"/>
    <n v="153"/>
    <s v="No Tie"/>
    <n v="153"/>
    <n v="153"/>
    <s v="James Driscoll"/>
    <x v="77"/>
  </r>
  <r>
    <x v="5"/>
    <n v="154"/>
    <s v="No Tie"/>
    <n v="154"/>
    <n v="154"/>
    <s v="Greg Owen "/>
    <x v="40"/>
  </r>
  <r>
    <x v="5"/>
    <n v="155"/>
    <s v="No Tie"/>
    <n v="155"/>
    <n v="155"/>
    <s v="Harrison Frazar "/>
    <x v="29"/>
  </r>
  <r>
    <x v="5"/>
    <n v="156"/>
    <s v="No Tie"/>
    <n v="156"/>
    <n v="156"/>
    <s v="Michael Bradley "/>
    <x v="148"/>
  </r>
  <r>
    <x v="5"/>
    <s v="T157"/>
    <n v="1"/>
    <s v="157"/>
    <n v="157"/>
    <s v="Brandt Jobe"/>
    <x v="24"/>
  </r>
  <r>
    <x v="5"/>
    <s v="T157"/>
    <n v="1"/>
    <s v="157"/>
    <n v="157"/>
    <s v="Hunter Mahan "/>
    <x v="60"/>
  </r>
  <r>
    <x v="5"/>
    <n v="159"/>
    <s v="No Tie"/>
    <n v="159"/>
    <n v="159"/>
    <s v="Harris English"/>
    <x v="19"/>
  </r>
  <r>
    <x v="5"/>
    <n v="160"/>
    <s v="No Tie"/>
    <n v="160"/>
    <n v="160"/>
    <s v="Alexandre Rocha "/>
    <x v="146"/>
  </r>
  <r>
    <x v="5"/>
    <n v="161"/>
    <s v="No Tie"/>
    <n v="161"/>
    <n v="161"/>
    <s v="Erik Compton "/>
    <x v="32"/>
  </r>
  <r>
    <x v="5"/>
    <n v="162"/>
    <s v="No Tie"/>
    <n v="162"/>
    <n v="162"/>
    <s v="Tommy Gainey"/>
    <x v="33"/>
  </r>
  <r>
    <x v="5"/>
    <n v="163"/>
    <s v="No Tie"/>
    <n v="163"/>
    <n v="163"/>
    <s v="Mark Anderson "/>
    <x v="42"/>
  </r>
  <r>
    <x v="5"/>
    <n v="164"/>
    <s v="No Tie"/>
    <n v="164"/>
    <n v="164"/>
    <s v="D.J. Trahan"/>
    <x v="66"/>
  </r>
  <r>
    <x v="5"/>
    <n v="165"/>
    <s v="No Tie"/>
    <n v="165"/>
    <n v="165"/>
    <s v="Daniel Chopra "/>
    <x v="43"/>
  </r>
  <r>
    <x v="5"/>
    <n v="166"/>
    <s v="No Tie"/>
    <n v="166"/>
    <n v="166"/>
    <s v="Stephen Gangluff"/>
    <x v="75"/>
  </r>
  <r>
    <x v="5"/>
    <n v="167"/>
    <s v="No Tie"/>
    <n v="167"/>
    <n v="167"/>
    <s v="Charlie Beljan"/>
    <x v="1"/>
  </r>
  <r>
    <x v="5"/>
    <n v="168"/>
    <s v="No Tie"/>
    <n v="168"/>
    <n v="168"/>
    <s v="Boo Weekley"/>
    <x v="35"/>
  </r>
  <r>
    <x v="5"/>
    <n v="169"/>
    <s v="No Tie"/>
    <n v="169"/>
    <n v="169"/>
    <s v="Stewart Cink "/>
    <x v="108"/>
  </r>
  <r>
    <x v="5"/>
    <n v="170"/>
    <s v="No Tie"/>
    <n v="170"/>
    <n v="170"/>
    <s v="Cameron Beckman"/>
    <x v="142"/>
  </r>
  <r>
    <x v="5"/>
    <n v="171"/>
    <s v="No Tie"/>
    <n v="171"/>
    <n v="171"/>
    <s v="Gary Woodland"/>
    <x v="17"/>
  </r>
  <r>
    <x v="5"/>
    <n v="172"/>
    <s v="No Tie"/>
    <n v="172"/>
    <n v="172"/>
    <s v="Robert Karlsson "/>
    <x v="49"/>
  </r>
  <r>
    <x v="5"/>
    <n v="173"/>
    <s v="No Tie"/>
    <n v="173"/>
    <n v="173"/>
    <s v="Kyle Stanley"/>
    <x v="7"/>
  </r>
  <r>
    <x v="5"/>
    <n v="174"/>
    <s v="No Tie"/>
    <n v="174"/>
    <n v="174"/>
    <s v="John Daly"/>
    <x v="8"/>
  </r>
  <r>
    <x v="5"/>
    <n v="175"/>
    <s v="No Tie"/>
    <n v="175"/>
    <n v="175"/>
    <s v="Scott Stallings "/>
    <x v="16"/>
  </r>
  <r>
    <x v="5"/>
    <n v="176"/>
    <s v="No Tie"/>
    <n v="176"/>
    <n v="176"/>
    <s v="Marco Dawson"/>
    <x v="130"/>
  </r>
  <r>
    <x v="5"/>
    <n v="177"/>
    <s v="No Tie"/>
    <n v="177"/>
    <n v="177"/>
    <s v="Graeme McDowell"/>
    <x v="135"/>
  </r>
  <r>
    <x v="5"/>
    <n v="178"/>
    <s v="No Tie"/>
    <n v="178"/>
    <n v="178"/>
    <s v="Miguel Angel Carballo "/>
    <x v="97"/>
  </r>
  <r>
    <x v="5"/>
    <n v="179"/>
    <s v="No Tie"/>
    <n v="179"/>
    <n v="179"/>
    <s v="Matt Bettencourt"/>
    <x v="113"/>
  </r>
  <r>
    <x v="5"/>
    <n v="180"/>
    <s v="No Tie"/>
    <n v="180"/>
    <n v="180"/>
    <s v="Garth Mulroy "/>
    <x v="54"/>
  </r>
  <r>
    <x v="5"/>
    <n v="181"/>
    <s v="No Tie"/>
    <n v="181"/>
    <n v="181"/>
    <s v="Charley Hoffman "/>
    <x v="45"/>
  </r>
  <r>
    <x v="5"/>
    <n v="182"/>
    <s v="No Tie"/>
    <n v="182"/>
    <n v="182"/>
    <s v="Sangmoon Bae"/>
    <x v="94"/>
  </r>
  <r>
    <x v="5"/>
    <n v="183"/>
    <s v="No Tie"/>
    <n v="183"/>
    <n v="183"/>
    <s v="Robert Allenby"/>
    <x v="124"/>
  </r>
  <r>
    <x v="5"/>
    <n v="184"/>
    <s v="No Tie"/>
    <n v="184"/>
    <n v="184"/>
    <s v="Tommy Biershenk"/>
    <x v="138"/>
  </r>
  <r>
    <x v="5"/>
    <n v="185"/>
    <s v="No Tie"/>
    <n v="185"/>
    <n v="185"/>
    <s v="Scott Brown "/>
    <x v="76"/>
  </r>
  <r>
    <x v="5"/>
    <n v="186"/>
    <s v="No Tie"/>
    <n v="186"/>
    <n v="186"/>
    <s v="Roland Thatcher "/>
    <x v="103"/>
  </r>
  <r>
    <x v="5"/>
    <n v="187"/>
    <s v="No Tie"/>
    <n v="187"/>
    <n v="187"/>
    <s v="Jhonattan Vegas"/>
    <x v="10"/>
  </r>
  <r>
    <x v="5"/>
    <n v="188"/>
    <s v="No Tie"/>
    <n v="188"/>
    <n v="188"/>
    <s v="Angel Cabrera "/>
    <x v="21"/>
  </r>
  <r>
    <x v="5"/>
    <n v="189"/>
    <s v="No Tie"/>
    <n v="189"/>
    <n v="189"/>
    <s v="Kyle Thompson "/>
    <x v="150"/>
  </r>
  <r>
    <x v="5"/>
    <n v="190"/>
    <s v="No Tie"/>
    <n v="190"/>
    <n v="190"/>
    <s v="Edward Loar "/>
    <x v="44"/>
  </r>
  <r>
    <x v="5"/>
    <n v="191"/>
    <s v="No Tie"/>
    <n v="191"/>
    <n v="191"/>
    <s v="Lee Westwood "/>
    <x v="28"/>
  </r>
  <r>
    <x v="6"/>
    <n v="1"/>
    <s v="No Tie"/>
    <n v="1"/>
    <n v="1"/>
    <s v="Brandt Snedeker"/>
    <x v="109"/>
  </r>
  <r>
    <x v="6"/>
    <n v="2"/>
    <s v="No Tie"/>
    <n v="2"/>
    <n v="2"/>
    <s v="Jonas Blixt "/>
    <x v="126"/>
  </r>
  <r>
    <x v="6"/>
    <n v="3"/>
    <s v="No Tie"/>
    <n v="3"/>
    <n v="3"/>
    <s v="Luke Donald "/>
    <x v="169"/>
  </r>
  <r>
    <x v="6"/>
    <n v="4"/>
    <s v="No Tie"/>
    <n v="4"/>
    <n v="4"/>
    <s v="Brian Gay"/>
    <x v="176"/>
  </r>
  <r>
    <x v="6"/>
    <n v="5"/>
    <s v="No Tie"/>
    <n v="5"/>
    <n v="5"/>
    <s v="Bryce Molder "/>
    <x v="177"/>
  </r>
  <r>
    <x v="6"/>
    <n v="6"/>
    <s v="No Tie"/>
    <n v="6"/>
    <n v="6"/>
    <s v="Martin Flores "/>
    <x v="48"/>
  </r>
  <r>
    <x v="6"/>
    <n v="7"/>
    <s v="No Tie"/>
    <n v="7"/>
    <n v="7"/>
    <s v="Aaron Baddeley "/>
    <x v="67"/>
  </r>
  <r>
    <x v="6"/>
    <n v="8"/>
    <s v="No Tie"/>
    <n v="8"/>
    <n v="8"/>
    <s v="Gavin Coles"/>
    <x v="189"/>
  </r>
  <r>
    <x v="6"/>
    <n v="9"/>
    <s v="No Tie"/>
    <n v="9"/>
    <n v="9"/>
    <s v="Zach Johnson "/>
    <x v="167"/>
  </r>
  <r>
    <x v="6"/>
    <n v="10"/>
    <s v="No Tie"/>
    <n v="10"/>
    <n v="10"/>
    <s v="Phil Mickelson"/>
    <x v="52"/>
  </r>
  <r>
    <x v="6"/>
    <n v="11"/>
    <s v="No Tie"/>
    <n v="11"/>
    <n v="11"/>
    <s v="Derek Lamely"/>
    <x v="101"/>
  </r>
  <r>
    <x v="6"/>
    <n v="12"/>
    <s v="No Tie"/>
    <n v="12"/>
    <n v="12"/>
    <s v="Bo Van Pelt "/>
    <x v="39"/>
  </r>
  <r>
    <x v="6"/>
    <n v="13"/>
    <s v="No Tie"/>
    <n v="13"/>
    <n v="13"/>
    <s v="Jason Day"/>
    <x v="6"/>
  </r>
  <r>
    <x v="6"/>
    <n v="14"/>
    <s v="No Tie"/>
    <n v="14"/>
    <n v="14"/>
    <s v="Ben Curtis "/>
    <x v="185"/>
  </r>
  <r>
    <x v="6"/>
    <n v="15"/>
    <s v="No Tie"/>
    <n v="15"/>
    <n v="15"/>
    <s v="Ben Crane "/>
    <x v="121"/>
  </r>
  <r>
    <x v="6"/>
    <n v="16"/>
    <s v="No Tie"/>
    <n v="16"/>
    <n v="16"/>
    <s v="Carl Pettersson "/>
    <x v="34"/>
  </r>
  <r>
    <x v="6"/>
    <n v="17"/>
    <s v="No Tie"/>
    <n v="17"/>
    <n v="17"/>
    <s v="Y.E. Yang"/>
    <x v="145"/>
  </r>
  <r>
    <x v="6"/>
    <n v="18"/>
    <s v="No Tie"/>
    <n v="18"/>
    <n v="18"/>
    <s v="James Driscoll"/>
    <x v="77"/>
  </r>
  <r>
    <x v="6"/>
    <n v="19"/>
    <s v="No Tie"/>
    <n v="19"/>
    <n v="19"/>
    <s v="Jim Furyk"/>
    <x v="170"/>
  </r>
  <r>
    <x v="6"/>
    <n v="20"/>
    <s v="No Tie"/>
    <n v="20"/>
    <n v="20"/>
    <s v="Ryan Moore "/>
    <x v="117"/>
  </r>
  <r>
    <x v="6"/>
    <n v="21"/>
    <s v="No Tie"/>
    <n v="21"/>
    <n v="21"/>
    <s v="Jimmy Walker "/>
    <x v="37"/>
  </r>
  <r>
    <x v="6"/>
    <s v="T22"/>
    <n v="1"/>
    <s v="22"/>
    <n v="22"/>
    <s v="Greg Chalmers "/>
    <x v="162"/>
  </r>
  <r>
    <x v="6"/>
    <s v="T22"/>
    <n v="1"/>
    <s v="22"/>
    <n v="22"/>
    <s v="Ryan Palmer "/>
    <x v="14"/>
  </r>
  <r>
    <x v="6"/>
    <n v="24"/>
    <s v="No Tie"/>
    <n v="24"/>
    <n v="24"/>
    <s v="Sergio Garcia"/>
    <x v="64"/>
  </r>
  <r>
    <x v="6"/>
    <n v="25"/>
    <s v="No Tie"/>
    <n v="25"/>
    <n v="25"/>
    <s v="Brendon Todd "/>
    <x v="156"/>
  </r>
  <r>
    <x v="6"/>
    <n v="26"/>
    <s v="No Tie"/>
    <n v="26"/>
    <n v="26"/>
    <s v="Matt Kuchar"/>
    <x v="127"/>
  </r>
  <r>
    <x v="6"/>
    <n v="27"/>
    <s v="No Tie"/>
    <n v="27"/>
    <n v="27"/>
    <s v="Brian Davis "/>
    <x v="178"/>
  </r>
  <r>
    <x v="6"/>
    <n v="28"/>
    <s v="No Tie"/>
    <n v="28"/>
    <n v="28"/>
    <s v="Tiger Woods"/>
    <x v="31"/>
  </r>
  <r>
    <x v="6"/>
    <n v="29"/>
    <s v="No Tie"/>
    <n v="29"/>
    <n v="29"/>
    <s v="Daniel Chopra "/>
    <x v="43"/>
  </r>
  <r>
    <x v="6"/>
    <n v="30"/>
    <s v="No Tie"/>
    <n v="30"/>
    <n v="30"/>
    <s v="Michael Thompson "/>
    <x v="157"/>
  </r>
  <r>
    <x v="6"/>
    <n v="31"/>
    <s v="No Tie"/>
    <n v="31"/>
    <n v="31"/>
    <s v="Ken Duke "/>
    <x v="159"/>
  </r>
  <r>
    <x v="6"/>
    <n v="32"/>
    <s v="No Tie"/>
    <n v="32"/>
    <n v="32"/>
    <s v="Johnson Wagner "/>
    <x v="152"/>
  </r>
  <r>
    <x v="6"/>
    <n v="33"/>
    <s v="No Tie"/>
    <n v="33"/>
    <n v="33"/>
    <s v="Stewart Cink "/>
    <x v="108"/>
  </r>
  <r>
    <x v="6"/>
    <n v="34"/>
    <s v="No Tie"/>
    <n v="34"/>
    <n v="34"/>
    <s v="David Mathis"/>
    <x v="175"/>
  </r>
  <r>
    <x v="6"/>
    <n v="35"/>
    <s v="No Tie"/>
    <n v="35"/>
    <n v="35"/>
    <s v="Keegan Bradley"/>
    <x v="15"/>
  </r>
  <r>
    <x v="6"/>
    <n v="36"/>
    <s v="No Tie"/>
    <n v="36"/>
    <n v="36"/>
    <s v="Spencer Levin "/>
    <x v="154"/>
  </r>
  <r>
    <x v="6"/>
    <n v="37"/>
    <s v="No Tie"/>
    <n v="37"/>
    <n v="37"/>
    <s v="Charlie Wi "/>
    <x v="133"/>
  </r>
  <r>
    <x v="6"/>
    <n v="38"/>
    <s v="No Tie"/>
    <n v="38"/>
    <n v="38"/>
    <s v="Billy Hurley III"/>
    <x v="184"/>
  </r>
  <r>
    <x v="6"/>
    <n v="39"/>
    <s v="No Tie"/>
    <n v="39"/>
    <n v="39"/>
    <s v="Nathan Green"/>
    <x v="153"/>
  </r>
  <r>
    <x v="6"/>
    <n v="40"/>
    <s v="No Tie"/>
    <n v="40"/>
    <n v="40"/>
    <s v="Jonathan Byrd "/>
    <x v="96"/>
  </r>
  <r>
    <x v="6"/>
    <n v="41"/>
    <s v="No Tie"/>
    <n v="41"/>
    <n v="41"/>
    <s v="Ryuji Imada"/>
    <x v="180"/>
  </r>
  <r>
    <x v="6"/>
    <s v="T42"/>
    <n v="1"/>
    <s v="42"/>
    <n v="42"/>
    <s v="Brandt Jobe"/>
    <x v="24"/>
  </r>
  <r>
    <x v="6"/>
    <s v="T42"/>
    <n v="1"/>
    <s v="42"/>
    <n v="42"/>
    <s v="David Hearn "/>
    <x v="123"/>
  </r>
  <r>
    <x v="6"/>
    <n v="44"/>
    <s v="No Tie"/>
    <n v="44"/>
    <n v="44"/>
    <s v="William McGirt"/>
    <x v="139"/>
  </r>
  <r>
    <x v="6"/>
    <n v="45"/>
    <s v="No Tie"/>
    <n v="45"/>
    <n v="45"/>
    <s v="Kevin Kisner "/>
    <x v="115"/>
  </r>
  <r>
    <x v="6"/>
    <n v="46"/>
    <s v="No Tie"/>
    <n v="46"/>
    <n v="46"/>
    <s v="Geoff Ogilvy "/>
    <x v="90"/>
  </r>
  <r>
    <x v="6"/>
    <n v="47"/>
    <s v="No Tie"/>
    <n v="47"/>
    <n v="47"/>
    <s v="Tom Gillis "/>
    <x v="102"/>
  </r>
  <r>
    <x v="6"/>
    <n v="48"/>
    <s v="No Tie"/>
    <n v="48"/>
    <n v="48"/>
    <s v="George McNeill"/>
    <x v="106"/>
  </r>
  <r>
    <x v="6"/>
    <n v="49"/>
    <s v="No Tie"/>
    <n v="49"/>
    <n v="49"/>
    <s v="Jeff Overton "/>
    <x v="69"/>
  </r>
  <r>
    <x v="6"/>
    <n v="50"/>
    <s v="No Tie"/>
    <n v="50"/>
    <n v="50"/>
    <s v="John Daly"/>
    <x v="8"/>
  </r>
  <r>
    <x v="6"/>
    <s v="T51"/>
    <n v="1"/>
    <s v="51"/>
    <n v="51"/>
    <s v="Colt Knost "/>
    <x v="188"/>
  </r>
  <r>
    <x v="6"/>
    <s v="T51"/>
    <n v="1"/>
    <s v="51"/>
    <n v="51"/>
    <s v="Richard Lee "/>
    <x v="134"/>
  </r>
  <r>
    <x v="6"/>
    <n v="53"/>
    <s v="No Tie"/>
    <n v="53"/>
    <n v="53"/>
    <s v="Webb Simpson "/>
    <x v="110"/>
  </r>
  <r>
    <x v="6"/>
    <n v="54"/>
    <s v="No Tie"/>
    <n v="54"/>
    <n v="54"/>
    <s v="Kevin Na "/>
    <x v="164"/>
  </r>
  <r>
    <x v="6"/>
    <n v="55"/>
    <s v="No Tie"/>
    <n v="55"/>
    <n v="55"/>
    <s v="Blake Adams"/>
    <x v="111"/>
  </r>
  <r>
    <x v="6"/>
    <n v="56"/>
    <s v="No Tie"/>
    <n v="56"/>
    <n v="56"/>
    <s v="Scott Piercy "/>
    <x v="11"/>
  </r>
  <r>
    <x v="6"/>
    <n v="57"/>
    <s v="No Tie"/>
    <n v="57"/>
    <n v="57"/>
    <s v="Stuart Appleby"/>
    <x v="158"/>
  </r>
  <r>
    <x v="6"/>
    <n v="58"/>
    <s v="No Tie"/>
    <n v="58"/>
    <n v="58"/>
    <s v="Dustin Johnson"/>
    <x v="3"/>
  </r>
  <r>
    <x v="6"/>
    <n v="59"/>
    <s v="No Tie"/>
    <n v="59"/>
    <n v="59"/>
    <s v="Seung-Yul Noh"/>
    <x v="18"/>
  </r>
  <r>
    <x v="6"/>
    <n v="60"/>
    <s v="No Tie"/>
    <n v="60"/>
    <n v="60"/>
    <s v="Tommy Biershenk"/>
    <x v="138"/>
  </r>
  <r>
    <x v="6"/>
    <n v="61"/>
    <s v="No Tie"/>
    <n v="61"/>
    <n v="61"/>
    <s v="Jason Dufner "/>
    <x v="63"/>
  </r>
  <r>
    <x v="6"/>
    <n v="62"/>
    <s v="No Tie"/>
    <n v="62"/>
    <n v="62"/>
    <s v="John Huh "/>
    <x v="112"/>
  </r>
  <r>
    <x v="6"/>
    <n v="63"/>
    <s v="No Tie"/>
    <n v="63"/>
    <n v="63"/>
    <s v="Edward Loar "/>
    <x v="44"/>
  </r>
  <r>
    <x v="6"/>
    <n v="64"/>
    <s v="No Tie"/>
    <n v="64"/>
    <n v="64"/>
    <s v="Troy Matteson"/>
    <x v="25"/>
  </r>
  <r>
    <x v="6"/>
    <n v="65"/>
    <s v="No Tie"/>
    <n v="65"/>
    <n v="65"/>
    <s v="Ian Poulter "/>
    <x v="144"/>
  </r>
  <r>
    <x v="6"/>
    <n v="66"/>
    <s v="No Tie"/>
    <n v="66"/>
    <n v="66"/>
    <s v="Martin Laird"/>
    <x v="27"/>
  </r>
  <r>
    <x v="6"/>
    <n v="67"/>
    <s v="No Tie"/>
    <n v="67"/>
    <n v="67"/>
    <s v="Brendon de Jonge "/>
    <x v="105"/>
  </r>
  <r>
    <x v="6"/>
    <n v="68"/>
    <s v="No Tie"/>
    <n v="68"/>
    <n v="68"/>
    <s v="Harris English"/>
    <x v="19"/>
  </r>
  <r>
    <x v="6"/>
    <n v="69"/>
    <s v="No Tie"/>
    <n v="69"/>
    <n v="69"/>
    <s v="Dicky Pride "/>
    <x v="129"/>
  </r>
  <r>
    <x v="6"/>
    <n v="70"/>
    <s v="No Tie"/>
    <n v="70"/>
    <n v="70"/>
    <s v="Tommy Gainey"/>
    <x v="33"/>
  </r>
  <r>
    <x v="6"/>
    <n v="71"/>
    <s v="No Tie"/>
    <n v="71"/>
    <n v="71"/>
    <s v="Sangmoon Bae"/>
    <x v="94"/>
  </r>
  <r>
    <x v="6"/>
    <s v="T72"/>
    <n v="1"/>
    <s v="72"/>
    <n v="72"/>
    <s v="Brian Harman"/>
    <x v="86"/>
  </r>
  <r>
    <x v="6"/>
    <s v="T72"/>
    <n v="1"/>
    <s v="72"/>
    <n v="72"/>
    <s v="Ryo Ishikawa"/>
    <x v="92"/>
  </r>
  <r>
    <x v="6"/>
    <n v="74"/>
    <s v="No Tie"/>
    <n v="74"/>
    <n v="74"/>
    <s v="Chris Couch"/>
    <x v="53"/>
  </r>
  <r>
    <x v="6"/>
    <s v="T75"/>
    <n v="1"/>
    <s v="75"/>
    <n v="75"/>
    <s v="Cameron Tringale "/>
    <x v="84"/>
  </r>
  <r>
    <x v="6"/>
    <s v="T75"/>
    <n v="1"/>
    <s v="75"/>
    <n v="75"/>
    <s v="Steve Stricker "/>
    <x v="137"/>
  </r>
  <r>
    <x v="6"/>
    <s v="T77"/>
    <n v="1"/>
    <s v="77"/>
    <n v="77"/>
    <s v="Pat Perez"/>
    <x v="74"/>
  </r>
  <r>
    <x v="6"/>
    <s v="T77"/>
    <n v="1"/>
    <s v="77"/>
    <n v="77"/>
    <s v="Ted Potter, Jr."/>
    <x v="149"/>
  </r>
  <r>
    <x v="6"/>
    <n v="79"/>
    <s v="No Tie"/>
    <n v="79"/>
    <n v="79"/>
    <s v="Matt Every"/>
    <x v="136"/>
  </r>
  <r>
    <x v="6"/>
    <n v="80"/>
    <s v="No Tie"/>
    <n v="80"/>
    <n v="80"/>
    <s v="Rory McIlroy"/>
    <x v="4"/>
  </r>
  <r>
    <x v="6"/>
    <n v="81"/>
    <s v="No Tie"/>
    <n v="81"/>
    <n v="81"/>
    <s v="Bud Cauley "/>
    <x v="73"/>
  </r>
  <r>
    <x v="6"/>
    <n v="82"/>
    <s v="No Tie"/>
    <n v="82"/>
    <n v="82"/>
    <s v="Roberto Castro "/>
    <x v="82"/>
  </r>
  <r>
    <x v="6"/>
    <s v="T83"/>
    <n v="1"/>
    <s v="83"/>
    <n v="83"/>
    <s v="Bill Haas "/>
    <x v="65"/>
  </r>
  <r>
    <x v="6"/>
    <s v="T83"/>
    <n v="1"/>
    <s v="83"/>
    <n v="83"/>
    <s v="John Senden "/>
    <x v="78"/>
  </r>
  <r>
    <x v="6"/>
    <n v="85"/>
    <s v="No Tie"/>
    <n v="85"/>
    <n v="85"/>
    <s v="Chris Stroud"/>
    <x v="125"/>
  </r>
  <r>
    <x v="6"/>
    <n v="86"/>
    <s v="No Tie"/>
    <n v="86"/>
    <n v="86"/>
    <s v="Charl Schwartzel"/>
    <x v="41"/>
  </r>
  <r>
    <x v="6"/>
    <n v="87"/>
    <s v="No Tie"/>
    <n v="87"/>
    <n v="87"/>
    <s v="Vaughn Taylor "/>
    <x v="128"/>
  </r>
  <r>
    <x v="6"/>
    <n v="88"/>
    <s v="No Tie"/>
    <n v="88"/>
    <n v="88"/>
    <s v="Charles Howell III "/>
    <x v="50"/>
  </r>
  <r>
    <x v="6"/>
    <s v="T89"/>
    <n v="1"/>
    <s v="89"/>
    <n v="89"/>
    <s v="Bob Estes "/>
    <x v="141"/>
  </r>
  <r>
    <x v="6"/>
    <s v="T89"/>
    <n v="1"/>
    <s v="89"/>
    <n v="89"/>
    <s v="Henrik Stenson "/>
    <x v="95"/>
  </r>
  <r>
    <x v="6"/>
    <n v="91"/>
    <s v="No Tie"/>
    <n v="91"/>
    <n v="91"/>
    <s v="Troy Kelly"/>
    <x v="23"/>
  </r>
  <r>
    <x v="6"/>
    <n v="92"/>
    <s v="No Tie"/>
    <n v="92"/>
    <n v="92"/>
    <s v="Danny Lee"/>
    <x v="71"/>
  </r>
  <r>
    <x v="6"/>
    <n v="93"/>
    <s v="No Tie"/>
    <n v="93"/>
    <n v="93"/>
    <s v="Hunter Haas "/>
    <x v="116"/>
  </r>
  <r>
    <x v="6"/>
    <n v="94"/>
    <s v="No Tie"/>
    <n v="94"/>
    <n v="94"/>
    <s v="Erik Compton "/>
    <x v="32"/>
  </r>
  <r>
    <x v="6"/>
    <n v="95"/>
    <s v="No Tie"/>
    <n v="95"/>
    <n v="95"/>
    <s v="Harrison Frazar "/>
    <x v="29"/>
  </r>
  <r>
    <x v="6"/>
    <n v="96"/>
    <s v="No Tie"/>
    <n v="96"/>
    <n v="96"/>
    <s v="Rocco Mediate "/>
    <x v="168"/>
  </r>
  <r>
    <x v="6"/>
    <n v="97"/>
    <s v="No Tie"/>
    <n v="97"/>
    <n v="97"/>
    <s v="Davis Love III "/>
    <x v="38"/>
  </r>
  <r>
    <x v="6"/>
    <n v="98"/>
    <s v="No Tie"/>
    <n v="98"/>
    <n v="98"/>
    <s v="Jhonattan Vegas"/>
    <x v="10"/>
  </r>
  <r>
    <x v="6"/>
    <s v="T99"/>
    <n v="1"/>
    <s v="99"/>
    <n v="99"/>
    <s v="Kyle Reifers "/>
    <x v="91"/>
  </r>
  <r>
    <x v="6"/>
    <s v="T99"/>
    <n v="1"/>
    <s v="99"/>
    <n v="99"/>
    <s v="Russell Knox"/>
    <x v="131"/>
  </r>
  <r>
    <x v="6"/>
    <n v="101"/>
    <s v="No Tie"/>
    <n v="101"/>
    <n v="101"/>
    <s v="Garth Mulroy "/>
    <x v="54"/>
  </r>
  <r>
    <x v="6"/>
    <n v="102"/>
    <s v="No Tie"/>
    <n v="102"/>
    <n v="102"/>
    <s v="Nick Watney"/>
    <x v="36"/>
  </r>
  <r>
    <x v="6"/>
    <n v="103"/>
    <s v="No Tie"/>
    <n v="103"/>
    <n v="103"/>
    <s v="Daniel Summerhays "/>
    <x v="100"/>
  </r>
  <r>
    <x v="6"/>
    <n v="104"/>
    <s v="No Tie"/>
    <n v="104"/>
    <n v="104"/>
    <s v="J.B. Holmes"/>
    <x v="5"/>
  </r>
  <r>
    <x v="6"/>
    <n v="105"/>
    <s v="No Tie"/>
    <n v="105"/>
    <n v="105"/>
    <s v="Ernie Els"/>
    <x v="51"/>
  </r>
  <r>
    <x v="6"/>
    <n v="106"/>
    <s v="No Tie"/>
    <n v="106"/>
    <n v="106"/>
    <s v="Steve Wheatcroft "/>
    <x v="120"/>
  </r>
  <r>
    <x v="6"/>
    <n v="107"/>
    <s v="No Tie"/>
    <n v="107"/>
    <n v="107"/>
    <s v="John Rollins"/>
    <x v="46"/>
  </r>
  <r>
    <x v="6"/>
    <n v="108"/>
    <s v="No Tie"/>
    <n v="108"/>
    <n v="108"/>
    <s v="Sung Kang "/>
    <x v="132"/>
  </r>
  <r>
    <x v="6"/>
    <n v="109"/>
    <s v="No Tie"/>
    <n v="109"/>
    <n v="109"/>
    <s v="Kevin Streelman "/>
    <x v="62"/>
  </r>
  <r>
    <x v="6"/>
    <n v="110"/>
    <s v="No Tie"/>
    <n v="110"/>
    <n v="110"/>
    <s v="Gary Christian"/>
    <x v="163"/>
  </r>
  <r>
    <x v="6"/>
    <s v="T111"/>
    <n v="1"/>
    <s v="111"/>
    <n v="111"/>
    <s v="Jerry Kelly"/>
    <x v="181"/>
  </r>
  <r>
    <x v="6"/>
    <s v="T111"/>
    <n v="1"/>
    <s v="111"/>
    <n v="111"/>
    <s v="Louis Oosthuizen "/>
    <x v="22"/>
  </r>
  <r>
    <x v="6"/>
    <n v="113"/>
    <s v="No Tie"/>
    <n v="113"/>
    <n v="113"/>
    <s v="J.J. Henry "/>
    <x v="114"/>
  </r>
  <r>
    <x v="6"/>
    <n v="114"/>
    <s v="No Tie"/>
    <n v="114"/>
    <n v="114"/>
    <s v="Matt Jones "/>
    <x v="55"/>
  </r>
  <r>
    <x v="6"/>
    <n v="115"/>
    <s v="No Tie"/>
    <n v="115"/>
    <n v="115"/>
    <s v="Jason Bohn "/>
    <x v="173"/>
  </r>
  <r>
    <x v="6"/>
    <n v="116"/>
    <s v="No Tie"/>
    <n v="116"/>
    <n v="116"/>
    <s v="Hunter Mahan "/>
    <x v="60"/>
  </r>
  <r>
    <x v="6"/>
    <n v="117"/>
    <s v="No Tie"/>
    <n v="117"/>
    <n v="117"/>
    <s v="Billy Horschel "/>
    <x v="88"/>
  </r>
  <r>
    <x v="6"/>
    <n v="118"/>
    <s v="No Tie"/>
    <n v="118"/>
    <n v="118"/>
    <s v="Padraig Harrington "/>
    <x v="56"/>
  </r>
  <r>
    <x v="6"/>
    <n v="119"/>
    <s v="No Tie"/>
    <n v="119"/>
    <n v="119"/>
    <s v="D.A. Points "/>
    <x v="151"/>
  </r>
  <r>
    <x v="6"/>
    <n v="120"/>
    <s v="No Tie"/>
    <n v="120"/>
    <n v="120"/>
    <s v="Mark Anderson "/>
    <x v="42"/>
  </r>
  <r>
    <x v="6"/>
    <n v="121"/>
    <s v="No Tie"/>
    <n v="121"/>
    <n v="121"/>
    <s v="Jeff Maggert "/>
    <x v="140"/>
  </r>
  <r>
    <x v="6"/>
    <n v="122"/>
    <s v="No Tie"/>
    <n v="122"/>
    <n v="122"/>
    <s v="David Toms"/>
    <x v="183"/>
  </r>
  <r>
    <x v="6"/>
    <n v="123"/>
    <s v="No Tie"/>
    <n v="123"/>
    <n v="123"/>
    <s v="Brendan Steele "/>
    <x v="104"/>
  </r>
  <r>
    <x v="6"/>
    <n v="124"/>
    <s v="No Tie"/>
    <n v="124"/>
    <n v="124"/>
    <s v="John Mallinger "/>
    <x v="165"/>
  </r>
  <r>
    <x v="6"/>
    <n v="125"/>
    <s v="No Tie"/>
    <n v="125"/>
    <n v="125"/>
    <s v="J.J. Killeen"/>
    <x v="93"/>
  </r>
  <r>
    <x v="6"/>
    <n v="126"/>
    <s v="No Tie"/>
    <n v="126"/>
    <n v="126"/>
    <s v="Tim Clark "/>
    <x v="179"/>
  </r>
  <r>
    <x v="6"/>
    <n v="127"/>
    <s v="No Tie"/>
    <n v="127"/>
    <n v="127"/>
    <s v="Trevor Immelman"/>
    <x v="80"/>
  </r>
  <r>
    <x v="6"/>
    <s v="T128"/>
    <n v="1"/>
    <s v="128"/>
    <n v="128"/>
    <s v="Justin Rose"/>
    <x v="79"/>
  </r>
  <r>
    <x v="6"/>
    <s v="T128"/>
    <n v="1"/>
    <s v="128"/>
    <n v="128"/>
    <s v="Mark Wilson "/>
    <x v="182"/>
  </r>
  <r>
    <x v="6"/>
    <s v="T130"/>
    <n v="1"/>
    <s v="130"/>
    <n v="130"/>
    <s v="Michael Bradley "/>
    <x v="148"/>
  </r>
  <r>
    <x v="6"/>
    <s v="T130"/>
    <n v="1"/>
    <s v="130"/>
    <n v="130"/>
    <s v="Rod Pampling"/>
    <x v="107"/>
  </r>
  <r>
    <x v="6"/>
    <n v="132"/>
    <s v="No Tie"/>
    <n v="132"/>
    <n v="132"/>
    <s v="Adam Scott "/>
    <x v="9"/>
  </r>
  <r>
    <x v="6"/>
    <n v="133"/>
    <s v="No Tie"/>
    <n v="133"/>
    <n v="133"/>
    <s v="Will Claxton "/>
    <x v="85"/>
  </r>
  <r>
    <x v="6"/>
    <n v="134"/>
    <s v="No Tie"/>
    <n v="134"/>
    <n v="134"/>
    <s v="Chris Kirk "/>
    <x v="72"/>
  </r>
  <r>
    <x v="6"/>
    <s v="T135"/>
    <n v="1"/>
    <s v="135"/>
    <n v="135"/>
    <s v="Chris DiMarco"/>
    <x v="187"/>
  </r>
  <r>
    <x v="6"/>
    <s v="T135"/>
    <n v="1"/>
    <s v="135"/>
    <n v="135"/>
    <s v="Freddie Jacobson"/>
    <x v="118"/>
  </r>
  <r>
    <x v="6"/>
    <s v="T135"/>
    <n v="1"/>
    <s v="135"/>
    <n v="135"/>
    <s v="Patrick Sheehan"/>
    <x v="172"/>
  </r>
  <r>
    <x v="6"/>
    <s v="T135"/>
    <n v="1"/>
    <s v="135"/>
    <n v="135"/>
    <s v="Tim Herron "/>
    <x v="99"/>
  </r>
  <r>
    <x v="6"/>
    <n v="139"/>
    <s v="No Tie"/>
    <n v="139"/>
    <n v="139"/>
    <s v="Jason Kokrak "/>
    <x v="13"/>
  </r>
  <r>
    <x v="6"/>
    <n v="140"/>
    <s v="No Tie"/>
    <n v="140"/>
    <n v="140"/>
    <s v="Matt Bettencourt"/>
    <x v="113"/>
  </r>
  <r>
    <x v="6"/>
    <n v="141"/>
    <s v="No Tie"/>
    <n v="141"/>
    <n v="141"/>
    <s v="Chez Reavie "/>
    <x v="160"/>
  </r>
  <r>
    <x v="6"/>
    <s v="T142"/>
    <n v="1"/>
    <s v="142"/>
    <n v="142"/>
    <s v="Billy Mayfair "/>
    <x v="122"/>
  </r>
  <r>
    <x v="6"/>
    <s v="T142"/>
    <n v="1"/>
    <s v="142"/>
    <n v="142"/>
    <s v="Robert Garrigus "/>
    <x v="2"/>
  </r>
  <r>
    <x v="6"/>
    <n v="144"/>
    <s v="No Tie"/>
    <n v="144"/>
    <n v="144"/>
    <s v="Angel Cabrera "/>
    <x v="21"/>
  </r>
  <r>
    <x v="6"/>
    <n v="145"/>
    <s v="No Tie"/>
    <n v="145"/>
    <n v="145"/>
    <s v="Andres Romero"/>
    <x v="68"/>
  </r>
  <r>
    <x v="6"/>
    <n v="146"/>
    <s v="No Tie"/>
    <n v="146"/>
    <n v="146"/>
    <s v="Josh Teater "/>
    <x v="26"/>
  </r>
  <r>
    <x v="6"/>
    <n v="147"/>
    <s v="No Tie"/>
    <n v="147"/>
    <n v="147"/>
    <s v="Rickie Fowler "/>
    <x v="59"/>
  </r>
  <r>
    <x v="6"/>
    <n v="148"/>
    <s v="No Tie"/>
    <n v="148"/>
    <n v="148"/>
    <s v="Alexandre Rocha "/>
    <x v="146"/>
  </r>
  <r>
    <x v="6"/>
    <n v="149"/>
    <s v="No Tie"/>
    <n v="149"/>
    <n v="149"/>
    <s v="Bill Lunde "/>
    <x v="83"/>
  </r>
  <r>
    <x v="6"/>
    <n v="150"/>
    <s v="No Tie"/>
    <n v="150"/>
    <n v="150"/>
    <s v="Mathew Goggin "/>
    <x v="81"/>
  </r>
  <r>
    <x v="6"/>
    <n v="151"/>
    <s v="No Tie"/>
    <n v="151"/>
    <n v="151"/>
    <s v="Arjun Atwal "/>
    <x v="143"/>
  </r>
  <r>
    <x v="6"/>
    <n v="152"/>
    <s v="No Tie"/>
    <n v="152"/>
    <n v="152"/>
    <s v="Stephen Ames"/>
    <x v="155"/>
  </r>
  <r>
    <x v="6"/>
    <n v="153"/>
    <s v="No Tie"/>
    <n v="153"/>
    <n v="153"/>
    <s v="Kevin Stadler"/>
    <x v="61"/>
  </r>
  <r>
    <x v="6"/>
    <n v="154"/>
    <s v="No Tie"/>
    <n v="154"/>
    <n v="154"/>
    <s v="John Merrick "/>
    <x v="57"/>
  </r>
  <r>
    <x v="6"/>
    <n v="155"/>
    <s v="No Tie"/>
    <n v="155"/>
    <n v="155"/>
    <s v="Graeme McDowell"/>
    <x v="135"/>
  </r>
  <r>
    <x v="6"/>
    <n v="156"/>
    <s v="No Tie"/>
    <n v="156"/>
    <n v="156"/>
    <s v="Bubba Watson "/>
    <x v="0"/>
  </r>
  <r>
    <x v="6"/>
    <n v="157"/>
    <s v="No Tie"/>
    <n v="157"/>
    <n v="157"/>
    <s v="Marco Dawson"/>
    <x v="130"/>
  </r>
  <r>
    <x v="6"/>
    <n v="158"/>
    <s v="No Tie"/>
    <n v="158"/>
    <n v="158"/>
    <s v="Sean O'Hair"/>
    <x v="30"/>
  </r>
  <r>
    <x v="6"/>
    <n v="159"/>
    <s v="No Tie"/>
    <n v="159"/>
    <n v="159"/>
    <s v="Bobby Gates "/>
    <x v="20"/>
  </r>
  <r>
    <x v="6"/>
    <n v="160"/>
    <s v="No Tie"/>
    <n v="160"/>
    <n v="160"/>
    <s v="Kevin Chappell"/>
    <x v="58"/>
  </r>
  <r>
    <x v="6"/>
    <n v="161"/>
    <s v="No Tie"/>
    <n v="161"/>
    <n v="161"/>
    <s v="Tom Pernice Jr. "/>
    <x v="186"/>
  </r>
  <r>
    <x v="6"/>
    <n v="162"/>
    <s v="No Tie"/>
    <n v="162"/>
    <n v="162"/>
    <s v="Stephen Gangluff"/>
    <x v="75"/>
  </r>
  <r>
    <x v="6"/>
    <n v="163"/>
    <s v="No Tie"/>
    <n v="163"/>
    <n v="163"/>
    <s v="Graham DeLaet "/>
    <x v="12"/>
  </r>
  <r>
    <x v="6"/>
    <n v="164"/>
    <s v="No Tie"/>
    <n v="164"/>
    <n v="164"/>
    <s v="Cameron Beckman"/>
    <x v="142"/>
  </r>
  <r>
    <x v="6"/>
    <s v="T165"/>
    <n v="1"/>
    <s v="165"/>
    <n v="165"/>
    <s v="Justin Leonard "/>
    <x v="171"/>
  </r>
  <r>
    <x v="6"/>
    <s v="T165"/>
    <n v="1"/>
    <s v="165"/>
    <n v="165"/>
    <s v="Marc Leishman"/>
    <x v="98"/>
  </r>
  <r>
    <x v="6"/>
    <n v="167"/>
    <s v="No Tie"/>
    <n v="167"/>
    <n v="167"/>
    <s v="Miguel Angel Carballo "/>
    <x v="97"/>
  </r>
  <r>
    <x v="6"/>
    <n v="168"/>
    <s v="No Tie"/>
    <n v="168"/>
    <n v="168"/>
    <s v="Nick O'Hern"/>
    <x v="190"/>
  </r>
  <r>
    <x v="6"/>
    <n v="169"/>
    <s v="No Tie"/>
    <n v="169"/>
    <n v="169"/>
    <s v="Camilo Villegas"/>
    <x v="87"/>
  </r>
  <r>
    <x v="6"/>
    <n v="170"/>
    <s v="No Tie"/>
    <n v="170"/>
    <n v="170"/>
    <s v="Rory Sabbatini"/>
    <x v="119"/>
  </r>
  <r>
    <x v="6"/>
    <n v="171"/>
    <s v="No Tie"/>
    <n v="171"/>
    <n v="171"/>
    <s v="Scott Stallings "/>
    <x v="16"/>
  </r>
  <r>
    <x v="6"/>
    <n v="172"/>
    <s v="No Tie"/>
    <n v="172"/>
    <n v="172"/>
    <s v="Vijay Singh"/>
    <x v="47"/>
  </r>
  <r>
    <x v="6"/>
    <n v="173"/>
    <s v="No Tie"/>
    <n v="173"/>
    <n v="173"/>
    <s v="K.J. Choi"/>
    <x v="161"/>
  </r>
  <r>
    <x v="6"/>
    <n v="174"/>
    <s v="No Tie"/>
    <n v="174"/>
    <n v="174"/>
    <s v="Charlie Beljan"/>
    <x v="1"/>
  </r>
  <r>
    <x v="6"/>
    <n v="175"/>
    <s v="No Tie"/>
    <n v="175"/>
    <n v="175"/>
    <s v="Chad Campbell "/>
    <x v="89"/>
  </r>
  <r>
    <x v="6"/>
    <n v="176"/>
    <s v="No Tie"/>
    <n v="176"/>
    <n v="176"/>
    <s v="Robert Allenby"/>
    <x v="124"/>
  </r>
  <r>
    <x v="6"/>
    <n v="177"/>
    <s v="No Tie"/>
    <n v="177"/>
    <n v="177"/>
    <s v="Greg Owen "/>
    <x v="40"/>
  </r>
  <r>
    <x v="6"/>
    <n v="178"/>
    <s v="No Tie"/>
    <n v="178"/>
    <n v="178"/>
    <s v="Scott Brown "/>
    <x v="76"/>
  </r>
  <r>
    <x v="6"/>
    <n v="179"/>
    <s v="No Tie"/>
    <n v="179"/>
    <n v="179"/>
    <s v="Ricky Barnes"/>
    <x v="70"/>
  </r>
  <r>
    <x v="6"/>
    <n v="180"/>
    <s v="No Tie"/>
    <n v="180"/>
    <n v="180"/>
    <s v="Lee Westwood "/>
    <x v="28"/>
  </r>
  <r>
    <x v="6"/>
    <n v="181"/>
    <s v="No Tie"/>
    <n v="181"/>
    <n v="181"/>
    <s v="Gary Woodland"/>
    <x v="17"/>
  </r>
  <r>
    <x v="6"/>
    <n v="182"/>
    <s v="No Tie"/>
    <n v="182"/>
    <n v="182"/>
    <s v="Charley Hoffman "/>
    <x v="45"/>
  </r>
  <r>
    <x v="6"/>
    <n v="183"/>
    <s v="No Tie"/>
    <n v="183"/>
    <n v="183"/>
    <s v="Robert Karlsson "/>
    <x v="49"/>
  </r>
  <r>
    <x v="6"/>
    <n v="184"/>
    <s v="No Tie"/>
    <n v="184"/>
    <n v="184"/>
    <s v="Heath Slocum "/>
    <x v="174"/>
  </r>
  <r>
    <x v="6"/>
    <n v="185"/>
    <s v="No Tie"/>
    <n v="185"/>
    <n v="185"/>
    <s v="Roland Thatcher "/>
    <x v="103"/>
  </r>
  <r>
    <x v="6"/>
    <n v="186"/>
    <s v="No Tie"/>
    <n v="186"/>
    <n v="186"/>
    <s v="D.J. Trahan"/>
    <x v="66"/>
  </r>
  <r>
    <x v="6"/>
    <n v="187"/>
    <s v="No Tie"/>
    <n v="187"/>
    <n v="187"/>
    <s v="Kris Blanks "/>
    <x v="147"/>
  </r>
  <r>
    <x v="6"/>
    <n v="188"/>
    <s v="No Tie"/>
    <n v="188"/>
    <n v="188"/>
    <s v="Scott Dunlap "/>
    <x v="166"/>
  </r>
  <r>
    <x v="6"/>
    <n v="189"/>
    <s v="No Tie"/>
    <n v="189"/>
    <n v="189"/>
    <s v="Kyle Stanley"/>
    <x v="7"/>
  </r>
  <r>
    <x v="6"/>
    <n v="190"/>
    <s v="No Tie"/>
    <n v="190"/>
    <n v="190"/>
    <s v="Boo Weekley"/>
    <x v="35"/>
  </r>
  <r>
    <x v="6"/>
    <n v="191"/>
    <s v="No Tie"/>
    <n v="191"/>
    <n v="191"/>
    <s v="Kyle Thompson "/>
    <x v="150"/>
  </r>
  <r>
    <x v="7"/>
    <n v="1"/>
    <s v="No Tie"/>
    <n v="1"/>
    <n v="1"/>
    <s v="Keegan Bradley"/>
    <x v="15"/>
  </r>
  <r>
    <x v="7"/>
    <n v="2"/>
    <s v="No Tie"/>
    <n v="2"/>
    <n v="2"/>
    <s v="Rory McIlroy"/>
    <x v="4"/>
  </r>
  <r>
    <x v="7"/>
    <n v="3"/>
    <s v="No Tie"/>
    <n v="3"/>
    <n v="3"/>
    <s v="Jason Dufner "/>
    <x v="63"/>
  </r>
  <r>
    <x v="7"/>
    <n v="4"/>
    <s v="No Tie"/>
    <n v="4"/>
    <n v="4"/>
    <s v="Bo Van Pelt "/>
    <x v="39"/>
  </r>
  <r>
    <x v="7"/>
    <n v="5"/>
    <s v="No Tie"/>
    <n v="5"/>
    <n v="5"/>
    <s v="Lee Westwood "/>
    <x v="28"/>
  </r>
  <r>
    <x v="7"/>
    <n v="6"/>
    <s v="No Tie"/>
    <n v="6"/>
    <n v="6"/>
    <s v="Justin Rose"/>
    <x v="79"/>
  </r>
  <r>
    <x v="7"/>
    <n v="7"/>
    <s v="No Tie"/>
    <n v="7"/>
    <n v="7"/>
    <s v="Ryan Moore "/>
    <x v="117"/>
  </r>
  <r>
    <x v="7"/>
    <n v="8"/>
    <s v="No Tie"/>
    <n v="8"/>
    <n v="8"/>
    <s v="Louis Oosthuizen "/>
    <x v="22"/>
  </r>
  <r>
    <x v="7"/>
    <n v="9"/>
    <s v="No Tie"/>
    <n v="9"/>
    <n v="9"/>
    <s v="Zach Johnson "/>
    <x v="167"/>
  </r>
  <r>
    <x v="7"/>
    <s v="T10"/>
    <n v="1"/>
    <s v="10"/>
    <n v="10"/>
    <s v="Brendon de Jonge "/>
    <x v="105"/>
  </r>
  <r>
    <x v="7"/>
    <s v="T10"/>
    <n v="1"/>
    <s v="10"/>
    <n v="10"/>
    <s v="Tiger Woods"/>
    <x v="31"/>
  </r>
  <r>
    <x v="7"/>
    <n v="12"/>
    <s v="No Tie"/>
    <n v="12"/>
    <n v="12"/>
    <s v="Dustin Johnson"/>
    <x v="3"/>
  </r>
  <r>
    <x v="7"/>
    <n v="13"/>
    <s v="No Tie"/>
    <n v="13"/>
    <n v="13"/>
    <s v="John Senden "/>
    <x v="78"/>
  </r>
  <r>
    <x v="7"/>
    <n v="14"/>
    <s v="No Tie"/>
    <n v="14"/>
    <n v="14"/>
    <s v="Ben Crane "/>
    <x v="121"/>
  </r>
  <r>
    <x v="7"/>
    <n v="15"/>
    <s v="No Tie"/>
    <n v="15"/>
    <n v="15"/>
    <s v="Bubba Watson "/>
    <x v="0"/>
  </r>
  <r>
    <x v="7"/>
    <n v="16"/>
    <s v="No Tie"/>
    <n v="16"/>
    <n v="16"/>
    <s v="Webb Simpson "/>
    <x v="110"/>
  </r>
  <r>
    <x v="7"/>
    <n v="17"/>
    <s v="No Tie"/>
    <n v="17"/>
    <n v="17"/>
    <s v="Scott Piercy "/>
    <x v="11"/>
  </r>
  <r>
    <x v="7"/>
    <n v="18"/>
    <s v="No Tie"/>
    <n v="18"/>
    <n v="18"/>
    <s v="Sergio Garcia"/>
    <x v="64"/>
  </r>
  <r>
    <x v="7"/>
    <n v="19"/>
    <s v="No Tie"/>
    <n v="19"/>
    <n v="19"/>
    <s v="Luke Donald "/>
    <x v="169"/>
  </r>
  <r>
    <x v="7"/>
    <n v="20"/>
    <s v="No Tie"/>
    <n v="20"/>
    <n v="20"/>
    <s v="Robert Garrigus "/>
    <x v="2"/>
  </r>
  <r>
    <x v="7"/>
    <n v="21"/>
    <s v="No Tie"/>
    <n v="21"/>
    <n v="21"/>
    <s v="Jonas Blixt "/>
    <x v="126"/>
  </r>
  <r>
    <x v="7"/>
    <n v="22"/>
    <s v="No Tie"/>
    <n v="22"/>
    <n v="22"/>
    <s v="Steve Stricker "/>
    <x v="137"/>
  </r>
  <r>
    <x v="7"/>
    <n v="23"/>
    <s v="No Tie"/>
    <n v="23"/>
    <n v="23"/>
    <s v="Adam Scott "/>
    <x v="9"/>
  </r>
  <r>
    <x v="7"/>
    <n v="24"/>
    <s v="No Tie"/>
    <n v="24"/>
    <n v="24"/>
    <s v="Matt Kuchar"/>
    <x v="127"/>
  </r>
  <r>
    <x v="7"/>
    <n v="25"/>
    <s v="No Tie"/>
    <n v="25"/>
    <n v="25"/>
    <s v="Seung-Yul Noh"/>
    <x v="18"/>
  </r>
  <r>
    <x v="7"/>
    <n v="26"/>
    <s v="No Tie"/>
    <n v="26"/>
    <n v="26"/>
    <s v="John Huh "/>
    <x v="112"/>
  </r>
  <r>
    <x v="7"/>
    <n v="27"/>
    <s v="No Tie"/>
    <n v="27"/>
    <n v="27"/>
    <s v="Jeff Overton "/>
    <x v="69"/>
  </r>
  <r>
    <x v="7"/>
    <n v="28"/>
    <s v="No Tie"/>
    <n v="28"/>
    <n v="28"/>
    <s v="Carl Pettersson "/>
    <x v="34"/>
  </r>
  <r>
    <x v="7"/>
    <n v="29"/>
    <s v="No Tie"/>
    <n v="29"/>
    <n v="29"/>
    <s v="Brandt Snedeker"/>
    <x v="109"/>
  </r>
  <r>
    <x v="7"/>
    <n v="30"/>
    <s v="No Tie"/>
    <n v="30"/>
    <n v="30"/>
    <s v="Vijay Singh"/>
    <x v="47"/>
  </r>
  <r>
    <x v="7"/>
    <n v="31"/>
    <s v="No Tie"/>
    <n v="31"/>
    <n v="31"/>
    <s v="Phil Mickelson"/>
    <x v="52"/>
  </r>
  <r>
    <x v="7"/>
    <n v="32"/>
    <s v="No Tie"/>
    <n v="32"/>
    <n v="32"/>
    <s v="Padraig Harrington "/>
    <x v="56"/>
  </r>
  <r>
    <x v="7"/>
    <s v="T33"/>
    <n v="1"/>
    <s v="33"/>
    <n v="33"/>
    <s v="Jim Furyk"/>
    <x v="170"/>
  </r>
  <r>
    <x v="7"/>
    <s v="T33"/>
    <n v="1"/>
    <s v="33"/>
    <n v="33"/>
    <s v="Jimmy Walker "/>
    <x v="37"/>
  </r>
  <r>
    <x v="7"/>
    <n v="35"/>
    <s v="No Tie"/>
    <n v="35"/>
    <n v="35"/>
    <s v="Billy Horschel "/>
    <x v="88"/>
  </r>
  <r>
    <x v="7"/>
    <n v="36"/>
    <s v="No Tie"/>
    <n v="36"/>
    <n v="36"/>
    <s v="Roberto Castro "/>
    <x v="82"/>
  </r>
  <r>
    <x v="7"/>
    <n v="37"/>
    <s v="No Tie"/>
    <n v="37"/>
    <n v="37"/>
    <s v="Nick Watney"/>
    <x v="36"/>
  </r>
  <r>
    <x v="7"/>
    <n v="38"/>
    <s v="No Tie"/>
    <n v="38"/>
    <n v="38"/>
    <s v="Chris Kirk "/>
    <x v="72"/>
  </r>
  <r>
    <x v="7"/>
    <n v="39"/>
    <s v="No Tie"/>
    <n v="39"/>
    <n v="39"/>
    <s v="Brian Harman"/>
    <x v="86"/>
  </r>
  <r>
    <x v="7"/>
    <n v="40"/>
    <s v="No Tie"/>
    <n v="40"/>
    <n v="40"/>
    <s v="Bud Cauley "/>
    <x v="73"/>
  </r>
  <r>
    <x v="7"/>
    <n v="41"/>
    <s v="No Tie"/>
    <n v="41"/>
    <n v="41"/>
    <s v="Sean O'Hair"/>
    <x v="30"/>
  </r>
  <r>
    <x v="7"/>
    <n v="42"/>
    <s v="No Tie"/>
    <n v="42"/>
    <n v="42"/>
    <s v="Rickie Fowler "/>
    <x v="59"/>
  </r>
  <r>
    <x v="7"/>
    <n v="43"/>
    <s v="No Tie"/>
    <n v="43"/>
    <n v="43"/>
    <s v="Graeme McDowell"/>
    <x v="135"/>
  </r>
  <r>
    <x v="7"/>
    <n v="44"/>
    <s v="No Tie"/>
    <n v="44"/>
    <n v="44"/>
    <s v="Ken Duke "/>
    <x v="159"/>
  </r>
  <r>
    <x v="7"/>
    <n v="45"/>
    <s v="No Tie"/>
    <n v="45"/>
    <n v="45"/>
    <s v="Graham DeLaet "/>
    <x v="12"/>
  </r>
  <r>
    <x v="7"/>
    <n v="46"/>
    <s v="No Tie"/>
    <n v="46"/>
    <n v="46"/>
    <s v="Will Claxton "/>
    <x v="85"/>
  </r>
  <r>
    <x v="7"/>
    <n v="47"/>
    <s v="No Tie"/>
    <n v="47"/>
    <n v="47"/>
    <s v="Jason Day"/>
    <x v="6"/>
  </r>
  <r>
    <x v="7"/>
    <n v="48"/>
    <s v="No Tie"/>
    <n v="48"/>
    <n v="48"/>
    <s v="Henrik Stenson "/>
    <x v="95"/>
  </r>
  <r>
    <x v="7"/>
    <n v="49"/>
    <s v="No Tie"/>
    <n v="49"/>
    <n v="49"/>
    <s v="Tom Gillis "/>
    <x v="102"/>
  </r>
  <r>
    <x v="7"/>
    <n v="50"/>
    <s v="No Tie"/>
    <n v="50"/>
    <n v="50"/>
    <s v="Harris English"/>
    <x v="19"/>
  </r>
  <r>
    <x v="7"/>
    <n v="51"/>
    <s v="No Tie"/>
    <n v="51"/>
    <n v="51"/>
    <s v="Pat Perez"/>
    <x v="74"/>
  </r>
  <r>
    <x v="7"/>
    <n v="52"/>
    <s v="No Tie"/>
    <n v="52"/>
    <n v="52"/>
    <s v="Davis Love III "/>
    <x v="38"/>
  </r>
  <r>
    <x v="7"/>
    <n v="53"/>
    <s v="No Tie"/>
    <n v="53"/>
    <n v="53"/>
    <s v="Russell Knox"/>
    <x v="131"/>
  </r>
  <r>
    <x v="7"/>
    <n v="54"/>
    <s v="No Tie"/>
    <n v="54"/>
    <n v="54"/>
    <s v="Hunter Mahan "/>
    <x v="60"/>
  </r>
  <r>
    <x v="7"/>
    <n v="55"/>
    <s v="No Tie"/>
    <n v="55"/>
    <n v="55"/>
    <s v="Kyle Stanley"/>
    <x v="7"/>
  </r>
  <r>
    <x v="7"/>
    <n v="56"/>
    <s v="No Tie"/>
    <n v="56"/>
    <n v="56"/>
    <s v="Ryan Palmer "/>
    <x v="14"/>
  </r>
  <r>
    <x v="7"/>
    <n v="57"/>
    <s v="No Tie"/>
    <n v="57"/>
    <n v="57"/>
    <s v="Bill Haas "/>
    <x v="65"/>
  </r>
  <r>
    <x v="7"/>
    <n v="58"/>
    <s v="No Tie"/>
    <n v="58"/>
    <n v="58"/>
    <s v="Josh Teater "/>
    <x v="26"/>
  </r>
  <r>
    <x v="7"/>
    <s v="T59"/>
    <n v="1"/>
    <s v="59"/>
    <n v="59"/>
    <s v="Bill Lunde "/>
    <x v="83"/>
  </r>
  <r>
    <x v="7"/>
    <s v="T59"/>
    <n v="1"/>
    <s v="59"/>
    <n v="59"/>
    <s v="Greg Chalmers "/>
    <x v="162"/>
  </r>
  <r>
    <x v="7"/>
    <n v="61"/>
    <s v="No Tie"/>
    <n v="61"/>
    <n v="61"/>
    <s v="David Toms"/>
    <x v="183"/>
  </r>
  <r>
    <x v="7"/>
    <n v="62"/>
    <s v="No Tie"/>
    <n v="62"/>
    <n v="62"/>
    <s v="Greg Owen "/>
    <x v="40"/>
  </r>
  <r>
    <x v="7"/>
    <n v="63"/>
    <s v="No Tie"/>
    <n v="63"/>
    <n v="63"/>
    <s v="Charley Hoffman "/>
    <x v="45"/>
  </r>
  <r>
    <x v="7"/>
    <n v="64"/>
    <s v="No Tie"/>
    <n v="64"/>
    <n v="64"/>
    <s v="J.B. Holmes"/>
    <x v="5"/>
  </r>
  <r>
    <x v="7"/>
    <n v="65"/>
    <s v="No Tie"/>
    <n v="65"/>
    <n v="65"/>
    <s v="Blake Adams"/>
    <x v="111"/>
  </r>
  <r>
    <x v="7"/>
    <n v="66"/>
    <s v="No Tie"/>
    <n v="66"/>
    <n v="66"/>
    <s v="Matt Every"/>
    <x v="136"/>
  </r>
  <r>
    <x v="7"/>
    <n v="67"/>
    <s v="No Tie"/>
    <n v="67"/>
    <n v="67"/>
    <s v="Brian Davis "/>
    <x v="178"/>
  </r>
  <r>
    <x v="7"/>
    <n v="68"/>
    <s v="No Tie"/>
    <n v="68"/>
    <n v="68"/>
    <s v="Ian Poulter "/>
    <x v="144"/>
  </r>
  <r>
    <x v="7"/>
    <n v="69"/>
    <s v="No Tie"/>
    <n v="69"/>
    <n v="69"/>
    <s v="Geoff Ogilvy "/>
    <x v="90"/>
  </r>
  <r>
    <x v="7"/>
    <n v="70"/>
    <s v="No Tie"/>
    <n v="70"/>
    <n v="70"/>
    <s v="Danny Lee"/>
    <x v="71"/>
  </r>
  <r>
    <x v="7"/>
    <n v="71"/>
    <s v="No Tie"/>
    <n v="71"/>
    <n v="71"/>
    <s v="John Merrick "/>
    <x v="57"/>
  </r>
  <r>
    <x v="7"/>
    <n v="72"/>
    <s v="No Tie"/>
    <n v="72"/>
    <n v="72"/>
    <s v="Charl Schwartzel"/>
    <x v="41"/>
  </r>
  <r>
    <x v="7"/>
    <n v="73"/>
    <s v="No Tie"/>
    <n v="73"/>
    <n v="73"/>
    <s v="Charles Howell III "/>
    <x v="50"/>
  </r>
  <r>
    <x v="7"/>
    <n v="74"/>
    <s v="No Tie"/>
    <n v="74"/>
    <n v="74"/>
    <s v="Richard Lee "/>
    <x v="134"/>
  </r>
  <r>
    <x v="7"/>
    <n v="75"/>
    <s v="No Tie"/>
    <n v="75"/>
    <n v="75"/>
    <s v="John Rollins"/>
    <x v="46"/>
  </r>
  <r>
    <x v="7"/>
    <n v="76"/>
    <s v="No Tie"/>
    <n v="76"/>
    <n v="76"/>
    <s v="Vaughn Taylor "/>
    <x v="128"/>
  </r>
  <r>
    <x v="7"/>
    <n v="77"/>
    <s v="No Tie"/>
    <n v="77"/>
    <n v="77"/>
    <s v="Daniel Summerhays "/>
    <x v="100"/>
  </r>
  <r>
    <x v="7"/>
    <n v="78"/>
    <s v="No Tie"/>
    <n v="78"/>
    <n v="78"/>
    <s v="Martin Flores "/>
    <x v="48"/>
  </r>
  <r>
    <x v="7"/>
    <n v="79"/>
    <s v="No Tie"/>
    <n v="79"/>
    <n v="79"/>
    <s v="Garth Mulroy "/>
    <x v="54"/>
  </r>
  <r>
    <x v="7"/>
    <n v="80"/>
    <s v="No Tie"/>
    <n v="80"/>
    <n v="80"/>
    <s v="John Daly"/>
    <x v="8"/>
  </r>
  <r>
    <x v="7"/>
    <n v="81"/>
    <s v="No Tie"/>
    <n v="81"/>
    <n v="81"/>
    <s v="Chris Couch"/>
    <x v="53"/>
  </r>
  <r>
    <x v="7"/>
    <n v="82"/>
    <s v="No Tie"/>
    <n v="82"/>
    <n v="82"/>
    <s v="Kevin Na "/>
    <x v="164"/>
  </r>
  <r>
    <x v="7"/>
    <n v="83"/>
    <s v="No Tie"/>
    <n v="83"/>
    <n v="83"/>
    <s v="Ben Curtis "/>
    <x v="185"/>
  </r>
  <r>
    <x v="7"/>
    <n v="84"/>
    <s v="No Tie"/>
    <n v="84"/>
    <n v="84"/>
    <s v="Kevin Stadler"/>
    <x v="61"/>
  </r>
  <r>
    <x v="7"/>
    <n v="85"/>
    <s v="No Tie"/>
    <n v="85"/>
    <n v="85"/>
    <s v="Kyle Reifers "/>
    <x v="91"/>
  </r>
  <r>
    <x v="7"/>
    <n v="86"/>
    <s v="No Tie"/>
    <n v="86"/>
    <n v="86"/>
    <s v="Boo Weekley"/>
    <x v="35"/>
  </r>
  <r>
    <x v="7"/>
    <n v="87"/>
    <s v="No Tie"/>
    <n v="87"/>
    <n v="87"/>
    <s v="Camilo Villegas"/>
    <x v="87"/>
  </r>
  <r>
    <x v="7"/>
    <n v="88"/>
    <s v="No Tie"/>
    <n v="88"/>
    <n v="88"/>
    <s v="Charlie Beljan"/>
    <x v="1"/>
  </r>
  <r>
    <x v="7"/>
    <n v="89"/>
    <s v="No Tie"/>
    <n v="89"/>
    <n v="89"/>
    <s v="Ernie Els"/>
    <x v="51"/>
  </r>
  <r>
    <x v="7"/>
    <n v="90"/>
    <s v="No Tie"/>
    <n v="90"/>
    <n v="90"/>
    <s v="Dicky Pride "/>
    <x v="129"/>
  </r>
  <r>
    <x v="7"/>
    <s v="T91"/>
    <n v="1"/>
    <s v="91"/>
    <n v="91"/>
    <s v="Martin Laird"/>
    <x v="27"/>
  </r>
  <r>
    <x v="7"/>
    <s v="T91"/>
    <n v="1"/>
    <s v="91"/>
    <n v="91"/>
    <s v="Tommy Gainey"/>
    <x v="33"/>
  </r>
  <r>
    <x v="7"/>
    <n v="93"/>
    <s v="No Tie"/>
    <n v="93"/>
    <n v="93"/>
    <s v="Tim Clark "/>
    <x v="179"/>
  </r>
  <r>
    <x v="7"/>
    <n v="94"/>
    <s v="No Tie"/>
    <n v="94"/>
    <n v="94"/>
    <s v="Gary Christian"/>
    <x v="163"/>
  </r>
  <r>
    <x v="7"/>
    <n v="95"/>
    <s v="No Tie"/>
    <n v="95"/>
    <n v="95"/>
    <s v="Mathew Goggin "/>
    <x v="81"/>
  </r>
  <r>
    <x v="7"/>
    <s v="T96"/>
    <n v="1"/>
    <s v="96"/>
    <n v="96"/>
    <s v="David Hearn "/>
    <x v="123"/>
  </r>
  <r>
    <x v="7"/>
    <s v="T96"/>
    <n v="1"/>
    <s v="96"/>
    <n v="96"/>
    <s v="James Driscoll"/>
    <x v="77"/>
  </r>
  <r>
    <x v="7"/>
    <n v="98"/>
    <s v="No Tie"/>
    <n v="98"/>
    <n v="98"/>
    <s v="Michael Thompson "/>
    <x v="157"/>
  </r>
  <r>
    <x v="7"/>
    <n v="99"/>
    <s v="No Tie"/>
    <n v="99"/>
    <n v="99"/>
    <s v="Tim Herron "/>
    <x v="99"/>
  </r>
  <r>
    <x v="7"/>
    <s v="T100"/>
    <n v="1"/>
    <s v="100"/>
    <n v="100"/>
    <s v="Jeff Maggert "/>
    <x v="140"/>
  </r>
  <r>
    <x v="7"/>
    <s v="T100"/>
    <n v="1"/>
    <s v="100"/>
    <n v="100"/>
    <s v="Rocco Mediate "/>
    <x v="168"/>
  </r>
  <r>
    <x v="7"/>
    <n v="102"/>
    <s v="No Tie"/>
    <n v="102"/>
    <n v="102"/>
    <s v="Jerry Kelly"/>
    <x v="181"/>
  </r>
  <r>
    <x v="7"/>
    <n v="103"/>
    <s v="No Tie"/>
    <n v="103"/>
    <n v="103"/>
    <s v="Nathan Green"/>
    <x v="153"/>
  </r>
  <r>
    <x v="7"/>
    <s v="T104"/>
    <n v="1"/>
    <s v="104"/>
    <n v="104"/>
    <s v="D.A. Points "/>
    <x v="151"/>
  </r>
  <r>
    <x v="7"/>
    <s v="T104"/>
    <n v="1"/>
    <s v="104"/>
    <n v="104"/>
    <s v="Jonathan Byrd "/>
    <x v="96"/>
  </r>
  <r>
    <x v="7"/>
    <n v="106"/>
    <s v="No Tie"/>
    <n v="106"/>
    <n v="106"/>
    <s v="Charlie Wi "/>
    <x v="133"/>
  </r>
  <r>
    <x v="7"/>
    <n v="107"/>
    <s v="No Tie"/>
    <n v="107"/>
    <n v="107"/>
    <s v="John Mallinger "/>
    <x v="165"/>
  </r>
  <r>
    <x v="7"/>
    <n v="108"/>
    <s v="No Tie"/>
    <n v="108"/>
    <n v="108"/>
    <s v="Aaron Baddeley "/>
    <x v="67"/>
  </r>
  <r>
    <x v="7"/>
    <n v="109"/>
    <s v="No Tie"/>
    <n v="109"/>
    <n v="109"/>
    <s v="Brian Gay"/>
    <x v="176"/>
  </r>
  <r>
    <x v="7"/>
    <n v="110"/>
    <s v="No Tie"/>
    <n v="110"/>
    <n v="110"/>
    <s v="Kevin Streelman "/>
    <x v="62"/>
  </r>
  <r>
    <x v="7"/>
    <n v="111"/>
    <s v="No Tie"/>
    <n v="111"/>
    <n v="111"/>
    <s v="Bobby Gates "/>
    <x v="20"/>
  </r>
  <r>
    <x v="7"/>
    <n v="112"/>
    <s v="No Tie"/>
    <n v="112"/>
    <n v="112"/>
    <s v="Erik Compton "/>
    <x v="32"/>
  </r>
  <r>
    <x v="7"/>
    <n v="113"/>
    <s v="No Tie"/>
    <n v="113"/>
    <n v="113"/>
    <s v="Stuart Appleby"/>
    <x v="158"/>
  </r>
  <r>
    <x v="7"/>
    <n v="114"/>
    <s v="No Tie"/>
    <n v="114"/>
    <n v="114"/>
    <s v="Johnson Wagner "/>
    <x v="152"/>
  </r>
  <r>
    <x v="7"/>
    <n v="115"/>
    <s v="No Tie"/>
    <n v="115"/>
    <n v="115"/>
    <s v="William McGirt"/>
    <x v="139"/>
  </r>
  <r>
    <x v="7"/>
    <n v="116"/>
    <s v="No Tie"/>
    <n v="116"/>
    <n v="116"/>
    <s v="Mark Anderson "/>
    <x v="42"/>
  </r>
  <r>
    <x v="7"/>
    <n v="117"/>
    <s v="No Tie"/>
    <n v="117"/>
    <n v="117"/>
    <s v="Kris Blanks "/>
    <x v="147"/>
  </r>
  <r>
    <x v="7"/>
    <n v="118"/>
    <s v="No Tie"/>
    <n v="118"/>
    <n v="118"/>
    <s v="Chad Campbell "/>
    <x v="89"/>
  </r>
  <r>
    <x v="7"/>
    <s v="T119"/>
    <n v="1"/>
    <s v="119"/>
    <n v="119"/>
    <s v="Cameron Tringale "/>
    <x v="84"/>
  </r>
  <r>
    <x v="7"/>
    <s v="T119"/>
    <n v="1"/>
    <s v="119"/>
    <n v="119"/>
    <s v="Chris Stroud"/>
    <x v="125"/>
  </r>
  <r>
    <x v="7"/>
    <s v="T121"/>
    <n v="1"/>
    <s v="121"/>
    <n v="121"/>
    <s v="Edward Loar "/>
    <x v="44"/>
  </r>
  <r>
    <x v="7"/>
    <s v="T121"/>
    <n v="1"/>
    <s v="121"/>
    <n v="121"/>
    <s v="Roland Thatcher "/>
    <x v="103"/>
  </r>
  <r>
    <x v="7"/>
    <n v="123"/>
    <s v="No Tie"/>
    <n v="123"/>
    <n v="123"/>
    <s v="Chris DiMarco"/>
    <x v="187"/>
  </r>
  <r>
    <x v="7"/>
    <n v="124"/>
    <s v="No Tie"/>
    <n v="124"/>
    <n v="124"/>
    <s v="Scott Stallings "/>
    <x v="16"/>
  </r>
  <r>
    <x v="7"/>
    <n v="125"/>
    <s v="No Tie"/>
    <n v="125"/>
    <n v="125"/>
    <s v="Robert Karlsson "/>
    <x v="49"/>
  </r>
  <r>
    <x v="7"/>
    <n v="126"/>
    <s v="No Tie"/>
    <n v="126"/>
    <n v="126"/>
    <s v="Rory Sabbatini"/>
    <x v="119"/>
  </r>
  <r>
    <x v="7"/>
    <n v="127"/>
    <s v="No Tie"/>
    <n v="127"/>
    <n v="127"/>
    <s v="Spencer Levin "/>
    <x v="154"/>
  </r>
  <r>
    <x v="7"/>
    <n v="128"/>
    <s v="No Tie"/>
    <n v="128"/>
    <n v="128"/>
    <s v="Daniel Chopra "/>
    <x v="43"/>
  </r>
  <r>
    <x v="7"/>
    <n v="129"/>
    <s v="No Tie"/>
    <n v="129"/>
    <n v="129"/>
    <s v="Brandt Jobe"/>
    <x v="24"/>
  </r>
  <r>
    <x v="7"/>
    <n v="130"/>
    <s v="No Tie"/>
    <n v="130"/>
    <n v="130"/>
    <s v="Gavin Coles"/>
    <x v="189"/>
  </r>
  <r>
    <x v="7"/>
    <n v="131"/>
    <s v="No Tie"/>
    <n v="131"/>
    <n v="131"/>
    <s v="Kevin Chappell"/>
    <x v="58"/>
  </r>
  <r>
    <x v="7"/>
    <n v="132"/>
    <s v="No Tie"/>
    <n v="132"/>
    <n v="132"/>
    <s v="George McNeill"/>
    <x v="106"/>
  </r>
  <r>
    <x v="7"/>
    <n v="133"/>
    <s v="No Tie"/>
    <n v="133"/>
    <n v="133"/>
    <s v="K.J. Choi"/>
    <x v="161"/>
  </r>
  <r>
    <x v="7"/>
    <n v="134"/>
    <s v="No Tie"/>
    <n v="134"/>
    <n v="134"/>
    <s v="Jason Kokrak "/>
    <x v="13"/>
  </r>
  <r>
    <x v="7"/>
    <n v="135"/>
    <s v="No Tie"/>
    <n v="135"/>
    <n v="135"/>
    <s v="Matt Jones "/>
    <x v="55"/>
  </r>
  <r>
    <x v="7"/>
    <n v="136"/>
    <s v="No Tie"/>
    <n v="136"/>
    <n v="136"/>
    <s v="Sangmoon Bae"/>
    <x v="94"/>
  </r>
  <r>
    <x v="7"/>
    <n v="137"/>
    <s v="No Tie"/>
    <n v="137"/>
    <n v="137"/>
    <s v="Rod Pampling"/>
    <x v="107"/>
  </r>
  <r>
    <x v="7"/>
    <n v="138"/>
    <s v="No Tie"/>
    <n v="138"/>
    <n v="138"/>
    <s v="Bob Estes "/>
    <x v="141"/>
  </r>
  <r>
    <x v="7"/>
    <n v="139"/>
    <s v="No Tie"/>
    <n v="139"/>
    <n v="139"/>
    <s v="Ricky Barnes"/>
    <x v="70"/>
  </r>
  <r>
    <x v="7"/>
    <n v="140"/>
    <s v="No Tie"/>
    <n v="140"/>
    <n v="140"/>
    <s v="Mark Wilson "/>
    <x v="182"/>
  </r>
  <r>
    <x v="7"/>
    <n v="141"/>
    <s v="No Tie"/>
    <n v="141"/>
    <n v="141"/>
    <s v="Cameron Beckman"/>
    <x v="142"/>
  </r>
  <r>
    <x v="7"/>
    <n v="142"/>
    <s v="No Tie"/>
    <n v="142"/>
    <n v="142"/>
    <s v="Harrison Frazar "/>
    <x v="29"/>
  </r>
  <r>
    <x v="7"/>
    <n v="143"/>
    <s v="No Tie"/>
    <n v="143"/>
    <n v="143"/>
    <s v="Scott Brown "/>
    <x v="76"/>
  </r>
  <r>
    <x v="7"/>
    <n v="144"/>
    <s v="No Tie"/>
    <n v="144"/>
    <n v="144"/>
    <s v="Jhonattan Vegas"/>
    <x v="10"/>
  </r>
  <r>
    <x v="7"/>
    <s v="T145"/>
    <n v="1"/>
    <s v="145"/>
    <n v="145"/>
    <s v="Bryce Molder "/>
    <x v="177"/>
  </r>
  <r>
    <x v="7"/>
    <s v="T145"/>
    <n v="1"/>
    <s v="145"/>
    <n v="145"/>
    <s v="Heath Slocum "/>
    <x v="174"/>
  </r>
  <r>
    <x v="7"/>
    <n v="147"/>
    <s v="No Tie"/>
    <n v="147"/>
    <n v="147"/>
    <s v="Jason Bohn "/>
    <x v="173"/>
  </r>
  <r>
    <x v="7"/>
    <n v="148"/>
    <s v="No Tie"/>
    <n v="148"/>
    <n v="148"/>
    <s v="Angel Cabrera "/>
    <x v="21"/>
  </r>
  <r>
    <x v="7"/>
    <n v="149"/>
    <s v="No Tie"/>
    <n v="149"/>
    <n v="149"/>
    <s v="Chez Reavie "/>
    <x v="160"/>
  </r>
  <r>
    <x v="7"/>
    <n v="150"/>
    <s v="No Tie"/>
    <n v="150"/>
    <n v="150"/>
    <s v="Troy Matteson"/>
    <x v="25"/>
  </r>
  <r>
    <x v="7"/>
    <n v="151"/>
    <s v="No Tie"/>
    <n v="151"/>
    <n v="151"/>
    <s v="Y.E. Yang"/>
    <x v="145"/>
  </r>
  <r>
    <x v="7"/>
    <n v="152"/>
    <s v="No Tie"/>
    <n v="152"/>
    <n v="152"/>
    <s v="Steve Wheatcroft "/>
    <x v="120"/>
  </r>
  <r>
    <x v="7"/>
    <n v="153"/>
    <s v="No Tie"/>
    <n v="153"/>
    <n v="153"/>
    <s v="J.J. Henry "/>
    <x v="114"/>
  </r>
  <r>
    <x v="7"/>
    <n v="154"/>
    <s v="No Tie"/>
    <n v="154"/>
    <n v="154"/>
    <s v="Billy Mayfair "/>
    <x v="122"/>
  </r>
  <r>
    <x v="7"/>
    <n v="155"/>
    <s v="No Tie"/>
    <n v="155"/>
    <n v="155"/>
    <s v="Gary Woodland"/>
    <x v="17"/>
  </r>
  <r>
    <x v="7"/>
    <n v="156"/>
    <s v="No Tie"/>
    <n v="156"/>
    <n v="156"/>
    <s v="Andres Romero"/>
    <x v="68"/>
  </r>
  <r>
    <x v="7"/>
    <s v="T157"/>
    <n v="1"/>
    <s v="157"/>
    <n v="157"/>
    <s v="Marco Dawson"/>
    <x v="130"/>
  </r>
  <r>
    <x v="7"/>
    <s v="T157"/>
    <n v="1"/>
    <s v="157"/>
    <n v="157"/>
    <s v="Ryo Ishikawa"/>
    <x v="92"/>
  </r>
  <r>
    <x v="7"/>
    <n v="159"/>
    <s v="No Tie"/>
    <n v="159"/>
    <n v="159"/>
    <s v="Scott Dunlap "/>
    <x v="166"/>
  </r>
  <r>
    <x v="7"/>
    <n v="160"/>
    <s v="No Tie"/>
    <n v="160"/>
    <n v="160"/>
    <s v="Hunter Haas "/>
    <x v="116"/>
  </r>
  <r>
    <x v="7"/>
    <n v="161"/>
    <s v="No Tie"/>
    <n v="161"/>
    <n v="161"/>
    <s v="Kevin Kisner "/>
    <x v="115"/>
  </r>
  <r>
    <x v="7"/>
    <s v="T162"/>
    <n v="1"/>
    <s v="162"/>
    <n v="162"/>
    <s v="Arjun Atwal "/>
    <x v="143"/>
  </r>
  <r>
    <x v="7"/>
    <s v="T162"/>
    <n v="1"/>
    <s v="162"/>
    <n v="162"/>
    <s v="David Mathis"/>
    <x v="175"/>
  </r>
  <r>
    <x v="7"/>
    <n v="164"/>
    <s v="No Tie"/>
    <n v="164"/>
    <n v="164"/>
    <s v="Brendan Steele "/>
    <x v="104"/>
  </r>
  <r>
    <x v="7"/>
    <n v="165"/>
    <s v="No Tie"/>
    <n v="165"/>
    <n v="165"/>
    <s v="Troy Kelly"/>
    <x v="23"/>
  </r>
  <r>
    <x v="7"/>
    <n v="166"/>
    <s v="No Tie"/>
    <n v="166"/>
    <n v="166"/>
    <s v="D.J. Trahan"/>
    <x v="66"/>
  </r>
  <r>
    <x v="7"/>
    <n v="167"/>
    <s v="No Tie"/>
    <n v="167"/>
    <n v="167"/>
    <s v="Marc Leishman"/>
    <x v="98"/>
  </r>
  <r>
    <x v="7"/>
    <n v="168"/>
    <s v="No Tie"/>
    <n v="168"/>
    <n v="168"/>
    <s v="Miguel Angel Carballo "/>
    <x v="97"/>
  </r>
  <r>
    <x v="7"/>
    <n v="169"/>
    <s v="No Tie"/>
    <n v="169"/>
    <n v="169"/>
    <s v="Derek Lamely"/>
    <x v="101"/>
  </r>
  <r>
    <x v="7"/>
    <n v="170"/>
    <s v="No Tie"/>
    <n v="170"/>
    <n v="170"/>
    <s v="Colt Knost "/>
    <x v="188"/>
  </r>
  <r>
    <x v="7"/>
    <n v="171"/>
    <s v="No Tie"/>
    <n v="171"/>
    <n v="171"/>
    <s v="J.J. Killeen"/>
    <x v="93"/>
  </r>
  <r>
    <x v="7"/>
    <n v="172"/>
    <s v="No Tie"/>
    <n v="172"/>
    <n v="172"/>
    <s v="Trevor Immelman"/>
    <x v="80"/>
  </r>
  <r>
    <x v="7"/>
    <n v="173"/>
    <s v="No Tie"/>
    <n v="173"/>
    <n v="173"/>
    <s v="Nick O'Hern"/>
    <x v="190"/>
  </r>
  <r>
    <x v="7"/>
    <n v="174"/>
    <s v="No Tie"/>
    <n v="174"/>
    <n v="174"/>
    <s v="Tommy Biershenk"/>
    <x v="138"/>
  </r>
  <r>
    <x v="7"/>
    <n v="175"/>
    <s v="No Tie"/>
    <n v="175"/>
    <n v="175"/>
    <s v="Brendon Todd "/>
    <x v="156"/>
  </r>
  <r>
    <x v="7"/>
    <n v="176"/>
    <s v="No Tie"/>
    <n v="176"/>
    <n v="176"/>
    <s v="Ted Potter, Jr."/>
    <x v="149"/>
  </r>
  <r>
    <x v="7"/>
    <s v="T177"/>
    <n v="1"/>
    <s v="177"/>
    <n v="177"/>
    <s v="Billy Hurley III"/>
    <x v="184"/>
  </r>
  <r>
    <x v="7"/>
    <s v="T177"/>
    <n v="1"/>
    <s v="177"/>
    <n v="177"/>
    <s v="Freddie Jacobson"/>
    <x v="118"/>
  </r>
  <r>
    <x v="7"/>
    <n v="179"/>
    <s v="No Tie"/>
    <n v="179"/>
    <n v="179"/>
    <s v="Stewart Cink "/>
    <x v="108"/>
  </r>
  <r>
    <x v="7"/>
    <n v="180"/>
    <s v="No Tie"/>
    <n v="180"/>
    <n v="180"/>
    <s v="Robert Allenby"/>
    <x v="124"/>
  </r>
  <r>
    <x v="7"/>
    <n v="181"/>
    <s v="No Tie"/>
    <n v="181"/>
    <n v="181"/>
    <s v="Michael Bradley "/>
    <x v="148"/>
  </r>
  <r>
    <x v="7"/>
    <n v="182"/>
    <s v="No Tie"/>
    <n v="182"/>
    <n v="182"/>
    <s v="Ryuji Imada"/>
    <x v="180"/>
  </r>
  <r>
    <x v="7"/>
    <n v="183"/>
    <s v="No Tie"/>
    <n v="183"/>
    <n v="183"/>
    <s v="Matt Bettencourt"/>
    <x v="113"/>
  </r>
  <r>
    <x v="7"/>
    <n v="184"/>
    <s v="No Tie"/>
    <n v="184"/>
    <n v="184"/>
    <s v="Alexandre Rocha "/>
    <x v="146"/>
  </r>
  <r>
    <x v="7"/>
    <n v="185"/>
    <s v="No Tie"/>
    <n v="185"/>
    <n v="185"/>
    <s v="Sung Kang "/>
    <x v="132"/>
  </r>
  <r>
    <x v="7"/>
    <n v="186"/>
    <s v="No Tie"/>
    <n v="186"/>
    <n v="186"/>
    <s v="Tom Pernice Jr. "/>
    <x v="186"/>
  </r>
  <r>
    <x v="7"/>
    <n v="187"/>
    <s v="No Tie"/>
    <n v="187"/>
    <n v="187"/>
    <s v="Stephen Ames"/>
    <x v="155"/>
  </r>
  <r>
    <x v="7"/>
    <n v="188"/>
    <s v="No Tie"/>
    <n v="188"/>
    <n v="188"/>
    <s v="Kyle Thompson "/>
    <x v="150"/>
  </r>
  <r>
    <x v="7"/>
    <n v="189"/>
    <s v="No Tie"/>
    <n v="189"/>
    <n v="189"/>
    <s v="Justin Leonard "/>
    <x v="171"/>
  </r>
  <r>
    <x v="7"/>
    <n v="190"/>
    <s v="No Tie"/>
    <n v="190"/>
    <n v="190"/>
    <s v="Stephen Gangluff"/>
    <x v="75"/>
  </r>
  <r>
    <x v="7"/>
    <n v="191"/>
    <s v="No Tie"/>
    <n v="191"/>
    <n v="191"/>
    <s v="Patrick Sheehan"/>
    <x v="172"/>
  </r>
  <r>
    <x v="8"/>
    <n v="1"/>
    <s v="No Tie"/>
    <n v="1"/>
    <n v="1"/>
    <s v="Luke List "/>
    <x v="318"/>
  </r>
  <r>
    <x v="8"/>
    <n v="2"/>
    <s v="No Tie"/>
    <n v="2"/>
    <n v="2"/>
    <s v="Dustin Johnson"/>
    <x v="3"/>
  </r>
  <r>
    <x v="8"/>
    <n v="3"/>
    <s v="No Tie"/>
    <n v="3"/>
    <n v="3"/>
    <s v="Nicolas Colsaerts "/>
    <x v="226"/>
  </r>
  <r>
    <x v="8"/>
    <n v="4"/>
    <s v="No Tie"/>
    <n v="4"/>
    <n v="4"/>
    <s v="Gary Woodland"/>
    <x v="17"/>
  </r>
  <r>
    <x v="8"/>
    <n v="5"/>
    <s v="No Tie"/>
    <n v="5"/>
    <n v="5"/>
    <s v="Bubba Watson "/>
    <x v="0"/>
  </r>
  <r>
    <x v="8"/>
    <n v="6"/>
    <s v="No Tie"/>
    <n v="6"/>
    <n v="6"/>
    <s v="Jason Kokrak "/>
    <x v="13"/>
  </r>
  <r>
    <x v="8"/>
    <n v="7"/>
    <s v="No Tie"/>
    <n v="7"/>
    <n v="7"/>
    <s v="Robert Garrigus "/>
    <x v="2"/>
  </r>
  <r>
    <x v="8"/>
    <n v="8"/>
    <s v="No Tie"/>
    <n v="8"/>
    <n v="8"/>
    <s v="Rory McIlroy"/>
    <x v="4"/>
  </r>
  <r>
    <x v="8"/>
    <n v="9"/>
    <s v="No Tie"/>
    <n v="9"/>
    <n v="9"/>
    <s v="Eric Meierdierks"/>
    <x v="1009"/>
  </r>
  <r>
    <x v="8"/>
    <n v="10"/>
    <s v="No Tie"/>
    <n v="10"/>
    <n v="10"/>
    <s v="Ryan Palmer "/>
    <x v="14"/>
  </r>
  <r>
    <x v="8"/>
    <n v="11"/>
    <s v="No Tie"/>
    <n v="11"/>
    <n v="11"/>
    <s v="Keegan Bradley"/>
    <x v="15"/>
  </r>
  <r>
    <x v="8"/>
    <n v="12"/>
    <s v="No Tie"/>
    <n v="12"/>
    <n v="12"/>
    <s v="Martin Flores "/>
    <x v="48"/>
  </r>
  <r>
    <x v="8"/>
    <n v="13"/>
    <s v="No Tie"/>
    <n v="13"/>
    <n v="13"/>
    <s v="Steven Bowditch "/>
    <x v="638"/>
  </r>
  <r>
    <x v="8"/>
    <n v="14"/>
    <s v="No Tie"/>
    <n v="14"/>
    <n v="14"/>
    <s v="Sean O'Hair"/>
    <x v="30"/>
  </r>
  <r>
    <x v="8"/>
    <n v="15"/>
    <s v="No Tie"/>
    <n v="15"/>
    <n v="15"/>
    <s v="Tag Ridings"/>
    <x v="659"/>
  </r>
  <r>
    <x v="8"/>
    <n v="16"/>
    <s v="No Tie"/>
    <n v="16"/>
    <n v="16"/>
    <s v="Jason Day"/>
    <x v="6"/>
  </r>
  <r>
    <x v="8"/>
    <n v="17"/>
    <s v="No Tie"/>
    <n v="17"/>
    <n v="17"/>
    <s v="Jim Herman "/>
    <x v="466"/>
  </r>
  <r>
    <x v="8"/>
    <n v="18"/>
    <s v="No Tie"/>
    <n v="18"/>
    <n v="18"/>
    <s v="Seung-Yul Noh"/>
    <x v="18"/>
  </r>
  <r>
    <x v="8"/>
    <n v="19"/>
    <s v="No Tie"/>
    <n v="19"/>
    <n v="19"/>
    <s v="Graham DeLaet "/>
    <x v="12"/>
  </r>
  <r>
    <x v="8"/>
    <n v="20"/>
    <s v="No Tie"/>
    <n v="20"/>
    <n v="20"/>
    <s v="Jimmy Walker "/>
    <x v="37"/>
  </r>
  <r>
    <x v="8"/>
    <n v="21"/>
    <s v="No Tie"/>
    <n v="21"/>
    <n v="21"/>
    <s v="Scott Piercy "/>
    <x v="11"/>
  </r>
  <r>
    <x v="8"/>
    <n v="22"/>
    <s v="No Tie"/>
    <n v="22"/>
    <n v="22"/>
    <s v="Kyle Stanley"/>
    <x v="7"/>
  </r>
  <r>
    <x v="8"/>
    <n v="23"/>
    <s v="No Tie"/>
    <n v="23"/>
    <n v="23"/>
    <s v="Adam Scott "/>
    <x v="9"/>
  </r>
  <r>
    <x v="8"/>
    <n v="24"/>
    <s v="No Tie"/>
    <n v="24"/>
    <n v="24"/>
    <s v="Robert Streb "/>
    <x v="335"/>
  </r>
  <r>
    <x v="8"/>
    <n v="25"/>
    <s v="No Tie"/>
    <n v="25"/>
    <n v="25"/>
    <s v="Shawn Stefani "/>
    <x v="302"/>
  </r>
  <r>
    <x v="8"/>
    <n v="26"/>
    <s v="No Tie"/>
    <n v="26"/>
    <n v="26"/>
    <s v="Brad Fritsch "/>
    <x v="371"/>
  </r>
  <r>
    <x v="8"/>
    <n v="27"/>
    <s v="No Tie"/>
    <n v="27"/>
    <n v="27"/>
    <s v="Justin Rose"/>
    <x v="79"/>
  </r>
  <r>
    <x v="8"/>
    <n v="28"/>
    <s v="No Tie"/>
    <n v="28"/>
    <n v="28"/>
    <s v="Bobby Gates "/>
    <x v="20"/>
  </r>
  <r>
    <x v="8"/>
    <n v="29"/>
    <s v="No Tie"/>
    <n v="29"/>
    <n v="29"/>
    <s v="Charl Schwartzel"/>
    <x v="41"/>
  </r>
  <r>
    <x v="8"/>
    <n v="30"/>
    <s v="No Tie"/>
    <n v="30"/>
    <n v="30"/>
    <s v="Scott Stallings "/>
    <x v="16"/>
  </r>
  <r>
    <x v="8"/>
    <n v="31"/>
    <s v="No Tie"/>
    <n v="31"/>
    <n v="31"/>
    <s v="John Rollins"/>
    <x v="46"/>
  </r>
  <r>
    <x v="8"/>
    <s v="T32"/>
    <n v="1"/>
    <s v="32"/>
    <n v="32"/>
    <s v="Charlie Beljan"/>
    <x v="1"/>
  </r>
  <r>
    <x v="8"/>
    <s v="T32"/>
    <n v="1"/>
    <s v="32"/>
    <n v="32"/>
    <s v="Morgan Hoffmann "/>
    <x v="336"/>
  </r>
  <r>
    <x v="8"/>
    <n v="34"/>
    <s v="No Tie"/>
    <n v="34"/>
    <n v="34"/>
    <s v="Peter Hanson"/>
    <x v="191"/>
  </r>
  <r>
    <x v="8"/>
    <n v="35"/>
    <s v="No Tie"/>
    <n v="35"/>
    <n v="35"/>
    <s v="Harris English"/>
    <x v="19"/>
  </r>
  <r>
    <x v="8"/>
    <n v="36"/>
    <s v="No Tie"/>
    <n v="36"/>
    <n v="36"/>
    <s v="Henrik Norlander"/>
    <x v="1010"/>
  </r>
  <r>
    <x v="8"/>
    <n v="37"/>
    <s v="No Tie"/>
    <n v="37"/>
    <n v="37"/>
    <s v="Charles Howell III "/>
    <x v="50"/>
  </r>
  <r>
    <x v="8"/>
    <s v="T38"/>
    <n v="1"/>
    <s v="38"/>
    <n v="38"/>
    <s v="Steve LeBrun"/>
    <x v="600"/>
  </r>
  <r>
    <x v="8"/>
    <s v="T38"/>
    <n v="1"/>
    <s v="38"/>
    <n v="38"/>
    <s v="Troy Matteson"/>
    <x v="25"/>
  </r>
  <r>
    <x v="8"/>
    <s v="T40"/>
    <n v="1"/>
    <s v="40"/>
    <n v="40"/>
    <s v="Angel Cabrera "/>
    <x v="21"/>
  </r>
  <r>
    <x v="8"/>
    <s v="T40"/>
    <n v="1"/>
    <s v="40"/>
    <n v="40"/>
    <s v="Charley Hoffman "/>
    <x v="45"/>
  </r>
  <r>
    <x v="8"/>
    <n v="42"/>
    <s v="No Tie"/>
    <n v="42"/>
    <n v="42"/>
    <s v="Billy Horschel "/>
    <x v="88"/>
  </r>
  <r>
    <x v="8"/>
    <s v="T43"/>
    <n v="1"/>
    <s v="43"/>
    <n v="43"/>
    <s v="Josh Teater "/>
    <x v="26"/>
  </r>
  <r>
    <x v="8"/>
    <s v="T43"/>
    <n v="1"/>
    <s v="43"/>
    <n v="43"/>
    <s v="Lucas Glover "/>
    <x v="218"/>
  </r>
  <r>
    <x v="8"/>
    <n v="45"/>
    <s v="No Tie"/>
    <n v="45"/>
    <n v="45"/>
    <s v="Cameron Percy"/>
    <x v="303"/>
  </r>
  <r>
    <x v="8"/>
    <s v="T46"/>
    <n v="1"/>
    <s v="46"/>
    <n v="46"/>
    <s v="D.J. Trahan"/>
    <x v="66"/>
  </r>
  <r>
    <x v="8"/>
    <s v="T46"/>
    <n v="1"/>
    <s v="46"/>
    <n v="46"/>
    <s v="Martin Laird"/>
    <x v="27"/>
  </r>
  <r>
    <x v="8"/>
    <n v="48"/>
    <s v="No Tie"/>
    <n v="48"/>
    <n v="48"/>
    <s v="James Hahn "/>
    <x v="330"/>
  </r>
  <r>
    <x v="8"/>
    <n v="49"/>
    <s v="No Tie"/>
    <n v="49"/>
    <n v="49"/>
    <s v="Tiger Woods"/>
    <x v="31"/>
  </r>
  <r>
    <x v="8"/>
    <s v="T50"/>
    <n v="1"/>
    <s v="50"/>
    <n v="50"/>
    <s v="Andres Romero"/>
    <x v="68"/>
  </r>
  <r>
    <x v="8"/>
    <s v="T50"/>
    <n v="1"/>
    <s v="50"/>
    <n v="50"/>
    <s v="Rory Sabbatini"/>
    <x v="119"/>
  </r>
  <r>
    <x v="8"/>
    <n v="52"/>
    <s v="No Tie"/>
    <n v="52"/>
    <n v="52"/>
    <s v="Kevin Chappell"/>
    <x v="58"/>
  </r>
  <r>
    <x v="8"/>
    <n v="53"/>
    <s v="No Tie"/>
    <n v="53"/>
    <n v="53"/>
    <s v="Greg Owen "/>
    <x v="40"/>
  </r>
  <r>
    <x v="8"/>
    <n v="54"/>
    <s v="No Tie"/>
    <n v="54"/>
    <n v="54"/>
    <s v="Erik Compton "/>
    <x v="32"/>
  </r>
  <r>
    <x v="8"/>
    <n v="55"/>
    <s v="No Tie"/>
    <n v="55"/>
    <n v="55"/>
    <s v="Jeff Overton "/>
    <x v="69"/>
  </r>
  <r>
    <x v="8"/>
    <n v="56"/>
    <s v="No Tie"/>
    <n v="56"/>
    <n v="56"/>
    <s v="Matt Jones "/>
    <x v="55"/>
  </r>
  <r>
    <x v="8"/>
    <n v="57"/>
    <s v="No Tie"/>
    <n v="57"/>
    <n v="57"/>
    <s v="Brandt Jobe"/>
    <x v="24"/>
  </r>
  <r>
    <x v="8"/>
    <n v="58"/>
    <s v="No Tie"/>
    <n v="58"/>
    <n v="58"/>
    <s v="Patrick Reed"/>
    <x v="611"/>
  </r>
  <r>
    <x v="8"/>
    <n v="59"/>
    <s v="No Tie"/>
    <n v="59"/>
    <n v="59"/>
    <s v="Camilo Villegas"/>
    <x v="87"/>
  </r>
  <r>
    <x v="8"/>
    <n v="60"/>
    <s v="No Tie"/>
    <n v="60"/>
    <n v="60"/>
    <s v="Nicholas Thompson "/>
    <x v="408"/>
  </r>
  <r>
    <x v="8"/>
    <n v="61"/>
    <s v="No Tie"/>
    <n v="61"/>
    <n v="61"/>
    <s v="Derek Ernst "/>
    <x v="1011"/>
  </r>
  <r>
    <x v="8"/>
    <n v="62"/>
    <s v="No Tie"/>
    <n v="62"/>
    <n v="62"/>
    <s v="Ryo Ishikawa"/>
    <x v="92"/>
  </r>
  <r>
    <x v="8"/>
    <n v="63"/>
    <s v="No Tie"/>
    <n v="63"/>
    <n v="63"/>
    <s v="Nick Watney"/>
    <x v="36"/>
  </r>
  <r>
    <x v="8"/>
    <s v="T64"/>
    <n v="1"/>
    <s v="64"/>
    <n v="64"/>
    <s v="Sergio Garcia"/>
    <x v="64"/>
  </r>
  <r>
    <x v="8"/>
    <s v="T64"/>
    <n v="1"/>
    <s v="64"/>
    <n v="64"/>
    <s v="Tommy Gainey"/>
    <x v="33"/>
  </r>
  <r>
    <x v="8"/>
    <s v="T66"/>
    <n v="1"/>
    <s v="66"/>
    <n v="66"/>
    <s v="Boo Weekley"/>
    <x v="35"/>
  </r>
  <r>
    <x v="8"/>
    <s v="T66"/>
    <n v="1"/>
    <s v="66"/>
    <n v="66"/>
    <s v="Henrik Stenson "/>
    <x v="95"/>
  </r>
  <r>
    <x v="8"/>
    <n v="68"/>
    <s v="No Tie"/>
    <n v="68"/>
    <n v="68"/>
    <s v="Brendan Steele "/>
    <x v="104"/>
  </r>
  <r>
    <x v="8"/>
    <n v="69"/>
    <s v="No Tie"/>
    <n v="69"/>
    <n v="69"/>
    <s v="Lee Westwood "/>
    <x v="28"/>
  </r>
  <r>
    <x v="8"/>
    <n v="70"/>
    <s v="No Tie"/>
    <n v="70"/>
    <n v="70"/>
    <s v="Carl Pettersson "/>
    <x v="34"/>
  </r>
  <r>
    <x v="8"/>
    <s v="T71"/>
    <n v="1"/>
    <s v="71"/>
    <n v="71"/>
    <s v="Andrew Svoboda "/>
    <x v="519"/>
  </r>
  <r>
    <x v="8"/>
    <s v="T71"/>
    <n v="1"/>
    <s v="71"/>
    <n v="71"/>
    <s v="Pat Perez"/>
    <x v="74"/>
  </r>
  <r>
    <x v="8"/>
    <s v="T73"/>
    <n v="1"/>
    <s v="73"/>
    <n v="73"/>
    <s v="Hunter Mahan "/>
    <x v="60"/>
  </r>
  <r>
    <x v="8"/>
    <s v="T73"/>
    <n v="1"/>
    <s v="73"/>
    <n v="73"/>
    <s v="Stewart Cink "/>
    <x v="108"/>
  </r>
  <r>
    <x v="8"/>
    <s v="T75"/>
    <n v="1"/>
    <s v="75"/>
    <n v="75"/>
    <s v="Kevin Stadler"/>
    <x v="61"/>
  </r>
  <r>
    <x v="8"/>
    <s v="T75"/>
    <n v="1"/>
    <s v="75"/>
    <n v="75"/>
    <s v="Vaughn Taylor "/>
    <x v="128"/>
  </r>
  <r>
    <x v="8"/>
    <n v="77"/>
    <s v="No Tie"/>
    <n v="77"/>
    <n v="77"/>
    <s v="Ernie Els"/>
    <x v="51"/>
  </r>
  <r>
    <x v="8"/>
    <s v="T78"/>
    <n v="1"/>
    <s v="78"/>
    <n v="78"/>
    <s v="Fabian Gomez "/>
    <x v="658"/>
  </r>
  <r>
    <x v="8"/>
    <s v="T78"/>
    <n v="1"/>
    <s v="78"/>
    <n v="78"/>
    <s v="Scott Brown "/>
    <x v="76"/>
  </r>
  <r>
    <x v="8"/>
    <s v="T80"/>
    <n v="1"/>
    <s v="80"/>
    <n v="80"/>
    <s v="Jordan Spieth "/>
    <x v="826"/>
  </r>
  <r>
    <x v="8"/>
    <s v="T80"/>
    <n v="1"/>
    <s v="80"/>
    <n v="80"/>
    <s v="Ricky Barnes"/>
    <x v="70"/>
  </r>
  <r>
    <x v="8"/>
    <n v="82"/>
    <s v="No Tie"/>
    <n v="82"/>
    <n v="82"/>
    <s v="John Senden "/>
    <x v="78"/>
  </r>
  <r>
    <x v="8"/>
    <s v="T83"/>
    <n v="1"/>
    <s v="83"/>
    <n v="83"/>
    <s v="Chris Kirk "/>
    <x v="72"/>
  </r>
  <r>
    <x v="8"/>
    <s v="T83"/>
    <n v="1"/>
    <s v="83"/>
    <n v="83"/>
    <s v="Russell Henley"/>
    <x v="267"/>
  </r>
  <r>
    <x v="8"/>
    <n v="85"/>
    <s v="No Tie"/>
    <n v="85"/>
    <n v="85"/>
    <s v="Chad Campbell "/>
    <x v="89"/>
  </r>
  <r>
    <x v="8"/>
    <n v="86"/>
    <s v="No Tie"/>
    <n v="86"/>
    <n v="86"/>
    <s v="Aaron Baddeley "/>
    <x v="67"/>
  </r>
  <r>
    <x v="8"/>
    <s v="T87"/>
    <n v="1"/>
    <s v="87"/>
    <n v="87"/>
    <s v="Martin Kaymer"/>
    <x v="198"/>
  </r>
  <r>
    <x v="8"/>
    <s v="T87"/>
    <n v="1"/>
    <s v="87"/>
    <n v="87"/>
    <s v="Scott Gardiner "/>
    <x v="378"/>
  </r>
  <r>
    <x v="8"/>
    <n v="89"/>
    <s v="No Tie"/>
    <n v="89"/>
    <n v="89"/>
    <s v="Padraig Harrington "/>
    <x v="56"/>
  </r>
  <r>
    <x v="8"/>
    <n v="90"/>
    <s v="No Tie"/>
    <n v="90"/>
    <n v="90"/>
    <s v="Bill Haas "/>
    <x v="65"/>
  </r>
  <r>
    <x v="8"/>
    <s v="T91"/>
    <n v="1"/>
    <s v="91"/>
    <n v="91"/>
    <s v="Matt Every"/>
    <x v="136"/>
  </r>
  <r>
    <x v="8"/>
    <s v="T91"/>
    <n v="1"/>
    <s v="91"/>
    <n v="91"/>
    <s v="Vijay Singh"/>
    <x v="47"/>
  </r>
  <r>
    <x v="8"/>
    <n v="93"/>
    <s v="No Tie"/>
    <n v="93"/>
    <n v="93"/>
    <s v="Phil Mickelson"/>
    <x v="52"/>
  </r>
  <r>
    <x v="8"/>
    <s v="T94"/>
    <n v="1"/>
    <s v="94"/>
    <n v="94"/>
    <s v="Brian Harman"/>
    <x v="86"/>
  </r>
  <r>
    <x v="8"/>
    <s v="T94"/>
    <n v="1"/>
    <s v="94"/>
    <n v="94"/>
    <s v="Bud Cauley "/>
    <x v="73"/>
  </r>
  <r>
    <x v="8"/>
    <s v="T94"/>
    <n v="1"/>
    <s v="94"/>
    <n v="94"/>
    <s v="Kevin Streelman "/>
    <x v="62"/>
  </r>
  <r>
    <x v="8"/>
    <n v="97"/>
    <s v="No Tie"/>
    <n v="97"/>
    <n v="97"/>
    <s v="Freddie Jacobson"/>
    <x v="118"/>
  </r>
  <r>
    <x v="8"/>
    <s v="T98"/>
    <n v="1"/>
    <s v="98"/>
    <n v="98"/>
    <s v="Cameron Tringale "/>
    <x v="84"/>
  </r>
  <r>
    <x v="8"/>
    <s v="T98"/>
    <n v="1"/>
    <s v="98"/>
    <n v="98"/>
    <s v="Robert Karlsson "/>
    <x v="49"/>
  </r>
  <r>
    <x v="8"/>
    <n v="100"/>
    <s v="No Tie"/>
    <n v="100"/>
    <n v="100"/>
    <s v="James Driscoll"/>
    <x v="77"/>
  </r>
  <r>
    <x v="8"/>
    <n v="101"/>
    <s v="No Tie"/>
    <n v="101"/>
    <n v="101"/>
    <s v="Y.E. Yang"/>
    <x v="145"/>
  </r>
  <r>
    <x v="8"/>
    <n v="102"/>
    <s v="No Tie"/>
    <n v="102"/>
    <n v="102"/>
    <s v="Marc Leishman"/>
    <x v="98"/>
  </r>
  <r>
    <x v="8"/>
    <n v="103"/>
    <s v="No Tie"/>
    <n v="103"/>
    <n v="103"/>
    <s v="Rickie Fowler "/>
    <x v="59"/>
  </r>
  <r>
    <x v="8"/>
    <s v="T104"/>
    <n v="1"/>
    <s v="104"/>
    <n v="104"/>
    <s v="Brendon de Jonge "/>
    <x v="105"/>
  </r>
  <r>
    <x v="8"/>
    <s v="T104"/>
    <n v="1"/>
    <s v="104"/>
    <n v="104"/>
    <s v="Tom Gillis "/>
    <x v="102"/>
  </r>
  <r>
    <x v="8"/>
    <n v="106"/>
    <s v="No Tie"/>
    <n v="106"/>
    <n v="106"/>
    <s v="George McNeill"/>
    <x v="106"/>
  </r>
  <r>
    <x v="8"/>
    <s v="T107"/>
    <n v="1"/>
    <s v="107"/>
    <n v="107"/>
    <s v="Bo Van Pelt "/>
    <x v="39"/>
  </r>
  <r>
    <x v="8"/>
    <s v="T107"/>
    <n v="1"/>
    <s v="107"/>
    <n v="107"/>
    <s v="Jason Dufner "/>
    <x v="63"/>
  </r>
  <r>
    <x v="8"/>
    <n v="109"/>
    <s v="No Tie"/>
    <n v="109"/>
    <n v="109"/>
    <s v="David Lingmerth "/>
    <x v="327"/>
  </r>
  <r>
    <x v="8"/>
    <n v="110"/>
    <s v="No Tie"/>
    <n v="110"/>
    <n v="110"/>
    <s v="Daniel Summerhays "/>
    <x v="100"/>
  </r>
  <r>
    <x v="8"/>
    <n v="111"/>
    <s v="No Tie"/>
    <n v="111"/>
    <n v="111"/>
    <s v="Webb Simpson "/>
    <x v="110"/>
  </r>
  <r>
    <x v="8"/>
    <s v="T112"/>
    <n v="1"/>
    <s v="112"/>
    <n v="112"/>
    <s v="Michael Bradley "/>
    <x v="148"/>
  </r>
  <r>
    <x v="8"/>
    <s v="T112"/>
    <n v="1"/>
    <s v="112"/>
    <n v="112"/>
    <s v="Sangmoon Bae"/>
    <x v="94"/>
  </r>
  <r>
    <x v="8"/>
    <n v="114"/>
    <s v="No Tie"/>
    <n v="114"/>
    <n v="114"/>
    <s v="Geoff Ogilvy "/>
    <x v="90"/>
  </r>
  <r>
    <x v="8"/>
    <n v="115"/>
    <s v="No Tie"/>
    <n v="115"/>
    <n v="115"/>
    <s v="Bob Estes "/>
    <x v="141"/>
  </r>
  <r>
    <x v="8"/>
    <s v="T116"/>
    <n v="1"/>
    <s v="116"/>
    <n v="116"/>
    <s v="Matt Kuchar"/>
    <x v="127"/>
  </r>
  <r>
    <x v="8"/>
    <s v="T116"/>
    <n v="1"/>
    <s v="116"/>
    <n v="116"/>
    <s v="Robert Allenby"/>
    <x v="124"/>
  </r>
  <r>
    <x v="8"/>
    <s v="T116"/>
    <n v="1"/>
    <s v="116"/>
    <n v="116"/>
    <s v="Will Claxton "/>
    <x v="85"/>
  </r>
  <r>
    <x v="8"/>
    <s v="T119"/>
    <n v="1"/>
    <s v="119"/>
    <n v="119"/>
    <s v="J.J. Henry "/>
    <x v="114"/>
  </r>
  <r>
    <x v="8"/>
    <s v="T119"/>
    <n v="1"/>
    <s v="119"/>
    <n v="119"/>
    <s v="Stuart Appleby"/>
    <x v="158"/>
  </r>
  <r>
    <x v="8"/>
    <n v="121"/>
    <s v="No Tie"/>
    <n v="121"/>
    <n v="121"/>
    <s v="Alistair Presnell "/>
    <x v="395"/>
  </r>
  <r>
    <x v="8"/>
    <n v="122"/>
    <s v="No Tie"/>
    <n v="122"/>
    <n v="122"/>
    <s v="John Merrick "/>
    <x v="57"/>
  </r>
  <r>
    <x v="8"/>
    <n v="123"/>
    <s v="No Tie"/>
    <n v="123"/>
    <n v="123"/>
    <s v="Jonas Blixt "/>
    <x v="126"/>
  </r>
  <r>
    <x v="8"/>
    <s v="T124"/>
    <n v="1"/>
    <s v="124"/>
    <n v="124"/>
    <s v="Steve Stricker "/>
    <x v="137"/>
  </r>
  <r>
    <x v="8"/>
    <s v="T124"/>
    <n v="1"/>
    <s v="124"/>
    <n v="124"/>
    <s v="Tim Herron "/>
    <x v="99"/>
  </r>
  <r>
    <x v="8"/>
    <s v="T124"/>
    <n v="1"/>
    <s v="124"/>
    <n v="124"/>
    <s v="Trevor Immelman"/>
    <x v="80"/>
  </r>
  <r>
    <x v="8"/>
    <n v="127"/>
    <s v="No Tie"/>
    <n v="127"/>
    <n v="127"/>
    <s v="Luke Guthrie "/>
    <x v="262"/>
  </r>
  <r>
    <x v="8"/>
    <n v="128"/>
    <s v="No Tie"/>
    <n v="128"/>
    <n v="128"/>
    <s v="Chez Reavie "/>
    <x v="160"/>
  </r>
  <r>
    <x v="8"/>
    <n v="129"/>
    <s v="No Tie"/>
    <n v="129"/>
    <n v="129"/>
    <s v="Rod Pampling"/>
    <x v="107"/>
  </r>
  <r>
    <x v="8"/>
    <s v="T130"/>
    <n v="1"/>
    <s v="130"/>
    <n v="130"/>
    <s v="Roberto Castro "/>
    <x v="82"/>
  </r>
  <r>
    <x v="8"/>
    <s v="T130"/>
    <n v="1"/>
    <s v="130"/>
    <n v="130"/>
    <s v="Ryan Moore "/>
    <x v="117"/>
  </r>
  <r>
    <x v="8"/>
    <n v="132"/>
    <s v="No Tie"/>
    <n v="132"/>
    <n v="132"/>
    <s v="Charlie Wi "/>
    <x v="133"/>
  </r>
  <r>
    <x v="8"/>
    <n v="133"/>
    <s v="No Tie"/>
    <n v="133"/>
    <n v="133"/>
    <s v="John Huh "/>
    <x v="112"/>
  </r>
  <r>
    <x v="8"/>
    <s v="T134"/>
    <n v="1"/>
    <s v="134"/>
    <n v="134"/>
    <s v="Brian Stuard "/>
    <x v="499"/>
  </r>
  <r>
    <x v="8"/>
    <s v="T134"/>
    <n v="1"/>
    <s v="134"/>
    <n v="134"/>
    <s v="William McGirt"/>
    <x v="139"/>
  </r>
  <r>
    <x v="8"/>
    <n v="136"/>
    <s v="No Tie"/>
    <n v="136"/>
    <n v="136"/>
    <s v="Ian Poulter "/>
    <x v="144"/>
  </r>
  <r>
    <x v="8"/>
    <n v="137"/>
    <s v="No Tie"/>
    <n v="137"/>
    <n v="137"/>
    <s v="Brandt Snedeker"/>
    <x v="109"/>
  </r>
  <r>
    <x v="8"/>
    <n v="138"/>
    <s v="No Tie"/>
    <n v="138"/>
    <n v="138"/>
    <s v="D.A. Points "/>
    <x v="151"/>
  </r>
  <r>
    <x v="8"/>
    <n v="139"/>
    <s v="No Tie"/>
    <n v="139"/>
    <n v="139"/>
    <s v="Ben Crane "/>
    <x v="121"/>
  </r>
  <r>
    <x v="8"/>
    <n v="140"/>
    <s v="No Tie"/>
    <n v="140"/>
    <n v="140"/>
    <s v="D.H. Lee"/>
    <x v="326"/>
  </r>
  <r>
    <x v="8"/>
    <n v="141"/>
    <s v="No Tie"/>
    <n v="141"/>
    <n v="141"/>
    <s v="Stephen Ames"/>
    <x v="155"/>
  </r>
  <r>
    <x v="8"/>
    <n v="142"/>
    <s v="No Tie"/>
    <n v="142"/>
    <n v="142"/>
    <s v="David Mathis"/>
    <x v="175"/>
  </r>
  <r>
    <x v="8"/>
    <n v="143"/>
    <s v="No Tie"/>
    <n v="143"/>
    <n v="143"/>
    <s v="Casey Wittenberg"/>
    <x v="259"/>
  </r>
  <r>
    <x v="8"/>
    <n v="144"/>
    <s v="No Tie"/>
    <n v="144"/>
    <n v="144"/>
    <s v="Ted Potter, Jr."/>
    <x v="149"/>
  </r>
  <r>
    <x v="8"/>
    <n v="145"/>
    <s v="No Tie"/>
    <n v="145"/>
    <n v="145"/>
    <s v="Doug LaBelle II"/>
    <x v="469"/>
  </r>
  <r>
    <x v="8"/>
    <n v="146"/>
    <s v="No Tie"/>
    <n v="146"/>
    <n v="146"/>
    <s v="Justin Hicks"/>
    <x v="359"/>
  </r>
  <r>
    <x v="8"/>
    <n v="147"/>
    <s v="No Tie"/>
    <n v="147"/>
    <n v="147"/>
    <s v="David Hearn "/>
    <x v="123"/>
  </r>
  <r>
    <x v="8"/>
    <n v="148"/>
    <s v="No Tie"/>
    <n v="148"/>
    <n v="148"/>
    <s v="Michael Thompson "/>
    <x v="157"/>
  </r>
  <r>
    <x v="8"/>
    <s v="T149"/>
    <n v="1"/>
    <s v="149"/>
    <n v="149"/>
    <s v="Justin Bolli"/>
    <x v="352"/>
  </r>
  <r>
    <x v="8"/>
    <s v="T149"/>
    <n v="1"/>
    <s v="149"/>
    <n v="149"/>
    <s v="Richard Lee "/>
    <x v="134"/>
  </r>
  <r>
    <x v="8"/>
    <n v="151"/>
    <s v="No Tie"/>
    <n v="151"/>
    <n v="151"/>
    <s v="Ben Kohles "/>
    <x v="342"/>
  </r>
  <r>
    <x v="8"/>
    <n v="152"/>
    <s v="No Tie"/>
    <n v="152"/>
    <n v="152"/>
    <s v="Scott Langley "/>
    <x v="876"/>
  </r>
  <r>
    <x v="8"/>
    <s v="T153"/>
    <n v="1"/>
    <s v="153"/>
    <n v="153"/>
    <s v="Brian Davis "/>
    <x v="178"/>
  </r>
  <r>
    <x v="8"/>
    <s v="T153"/>
    <n v="1"/>
    <s v="153"/>
    <n v="153"/>
    <s v="Zach Johnson "/>
    <x v="167"/>
  </r>
  <r>
    <x v="8"/>
    <n v="155"/>
    <s v="No Tie"/>
    <n v="155"/>
    <n v="155"/>
    <s v="Johnson Wagner "/>
    <x v="152"/>
  </r>
  <r>
    <x v="8"/>
    <n v="156"/>
    <s v="No Tie"/>
    <n v="156"/>
    <n v="156"/>
    <s v="K.J. Choi"/>
    <x v="161"/>
  </r>
  <r>
    <x v="8"/>
    <n v="157"/>
    <s v="No Tie"/>
    <n v="157"/>
    <n v="157"/>
    <s v="Luke Donald "/>
    <x v="169"/>
  </r>
  <r>
    <x v="8"/>
    <n v="158"/>
    <s v="No Tie"/>
    <n v="158"/>
    <n v="158"/>
    <s v="Mark Wilson "/>
    <x v="182"/>
  </r>
  <r>
    <x v="8"/>
    <n v="159"/>
    <s v="No Tie"/>
    <n v="159"/>
    <n v="159"/>
    <s v="David Lynn"/>
    <x v="229"/>
  </r>
  <r>
    <x v="8"/>
    <n v="160"/>
    <s v="No Tie"/>
    <n v="160"/>
    <n v="160"/>
    <s v="Jeff Maggert "/>
    <x v="140"/>
  </r>
  <r>
    <x v="8"/>
    <n v="161"/>
    <s v="No Tie"/>
    <n v="161"/>
    <n v="161"/>
    <s v="Graeme McDowell"/>
    <x v="135"/>
  </r>
  <r>
    <x v="8"/>
    <n v="162"/>
    <s v="No Tie"/>
    <n v="162"/>
    <n v="162"/>
    <s v="David Toms"/>
    <x v="183"/>
  </r>
  <r>
    <x v="8"/>
    <n v="163"/>
    <s v="No Tie"/>
    <n v="163"/>
    <n v="163"/>
    <s v="Aaron Watkins"/>
    <x v="456"/>
  </r>
  <r>
    <x v="8"/>
    <n v="164"/>
    <s v="No Tie"/>
    <n v="164"/>
    <n v="164"/>
    <s v="Chris Stroud"/>
    <x v="125"/>
  </r>
  <r>
    <x v="8"/>
    <n v="165"/>
    <s v="No Tie"/>
    <n v="165"/>
    <n v="165"/>
    <s v="Greg Chalmers "/>
    <x v="162"/>
  </r>
  <r>
    <x v="8"/>
    <s v="T166"/>
    <n v="1"/>
    <s v="166"/>
    <n v="166"/>
    <s v="Jason Bohn "/>
    <x v="173"/>
  </r>
  <r>
    <x v="8"/>
    <s v="T166"/>
    <n v="1"/>
    <s v="166"/>
    <n v="166"/>
    <s v="Justin Leonard "/>
    <x v="171"/>
  </r>
  <r>
    <x v="8"/>
    <n v="168"/>
    <s v="No Tie"/>
    <n v="168"/>
    <n v="168"/>
    <s v="Lee Williams "/>
    <x v="441"/>
  </r>
  <r>
    <x v="8"/>
    <n v="169"/>
    <s v="No Tie"/>
    <n v="169"/>
    <n v="169"/>
    <s v="Jim Furyk"/>
    <x v="170"/>
  </r>
  <r>
    <x v="8"/>
    <s v="T170"/>
    <n v="1"/>
    <s v="170"/>
    <n v="170"/>
    <s v="Brian Gay"/>
    <x v="176"/>
  </r>
  <r>
    <x v="8"/>
    <s v="T170"/>
    <n v="1"/>
    <s v="170"/>
    <n v="170"/>
    <s v="Darron Stiles "/>
    <x v="373"/>
  </r>
  <r>
    <x v="8"/>
    <s v="T170"/>
    <n v="1"/>
    <s v="170"/>
    <n v="170"/>
    <s v="Ken Duke "/>
    <x v="159"/>
  </r>
  <r>
    <x v="8"/>
    <n v="173"/>
    <s v="No Tie"/>
    <n v="173"/>
    <n v="173"/>
    <s v="Ben Curtis "/>
    <x v="185"/>
  </r>
  <r>
    <x v="8"/>
    <n v="174"/>
    <s v="No Tie"/>
    <n v="174"/>
    <n v="174"/>
    <s v="Dicky Pride "/>
    <x v="129"/>
  </r>
  <r>
    <x v="8"/>
    <n v="175"/>
    <s v="No Tie"/>
    <n v="175"/>
    <n v="175"/>
    <s v="Tim Clark "/>
    <x v="179"/>
  </r>
  <r>
    <x v="8"/>
    <n v="176"/>
    <s v="No Tie"/>
    <n v="176"/>
    <n v="176"/>
    <s v="Bryce Molder "/>
    <x v="177"/>
  </r>
  <r>
    <x v="8"/>
    <s v="T177"/>
    <n v="1"/>
    <s v="177"/>
    <n v="177"/>
    <s v="Jerry Kelly"/>
    <x v="181"/>
  </r>
  <r>
    <x v="8"/>
    <s v="T177"/>
    <n v="1"/>
    <s v="177"/>
    <n v="177"/>
    <s v="Jin Park"/>
    <x v="793"/>
  </r>
  <r>
    <x v="8"/>
    <n v="179"/>
    <s v="No Tie"/>
    <n v="179"/>
    <n v="179"/>
    <s v="Colt Knost "/>
    <x v="188"/>
  </r>
  <r>
    <x v="8"/>
    <n v="180"/>
    <s v="No Tie"/>
    <n v="180"/>
    <n v="180"/>
    <s v="Mike Weir "/>
    <x v="219"/>
  </r>
  <r>
    <x v="9"/>
    <n v="1"/>
    <s v="No Tie"/>
    <n v="1"/>
    <n v="1"/>
    <s v="Adam Scott"/>
    <x v="9"/>
  </r>
  <r>
    <x v="9"/>
    <n v="2"/>
    <s v="No Tie"/>
    <n v="2"/>
    <n v="2"/>
    <s v="Angel Cabrera"/>
    <x v="21"/>
  </r>
  <r>
    <x v="9"/>
    <n v="3"/>
    <s v="No Tie"/>
    <n v="3"/>
    <n v="3"/>
    <s v="Jason Day"/>
    <x v="6"/>
  </r>
  <r>
    <x v="9"/>
    <s v="T4"/>
    <n v="1"/>
    <s v="4"/>
    <n v="4"/>
    <s v="Marc Leishman"/>
    <x v="98"/>
  </r>
  <r>
    <x v="9"/>
    <s v="T4"/>
    <n v="1"/>
    <s v="4"/>
    <n v="4"/>
    <s v="Tiger Woods"/>
    <x v="31"/>
  </r>
  <r>
    <x v="9"/>
    <s v="T6"/>
    <n v="1"/>
    <s v="6"/>
    <n v="6"/>
    <s v="Brandt Snedeker"/>
    <x v="109"/>
  </r>
  <r>
    <x v="9"/>
    <s v="T6"/>
    <n v="1"/>
    <s v="6"/>
    <n v="6"/>
    <s v="Thorbjorn Olesen"/>
    <x v="232"/>
  </r>
  <r>
    <x v="9"/>
    <s v="T8"/>
    <n v="1"/>
    <s v="8"/>
    <n v="8"/>
    <s v="Lee Westwood"/>
    <x v="28"/>
  </r>
  <r>
    <x v="9"/>
    <s v="T8"/>
    <n v="1"/>
    <s v="8"/>
    <n v="8"/>
    <s v="Matt Kuchar"/>
    <x v="127"/>
  </r>
  <r>
    <x v="9"/>
    <s v="T8"/>
    <n v="1"/>
    <s v="8"/>
    <n v="8"/>
    <s v="Sergio Garcia"/>
    <x v="64"/>
  </r>
  <r>
    <x v="9"/>
    <s v="T11"/>
    <n v="1"/>
    <s v="11"/>
    <n v="11"/>
    <s v="John Huh"/>
    <x v="112"/>
  </r>
  <r>
    <x v="9"/>
    <s v="T11"/>
    <n v="1"/>
    <s v="11"/>
    <n v="11"/>
    <s v="Tim Clark"/>
    <x v="179"/>
  </r>
  <r>
    <x v="9"/>
    <s v="T13"/>
    <n v="1"/>
    <s v="13"/>
    <n v="13"/>
    <s v="David Toms"/>
    <x v="183"/>
  </r>
  <r>
    <x v="9"/>
    <s v="T13"/>
    <n v="1"/>
    <s v="13"/>
    <n v="13"/>
    <s v="Dustin Johnson"/>
    <x v="3"/>
  </r>
  <r>
    <x v="9"/>
    <s v="T13"/>
    <n v="1"/>
    <s v="13"/>
    <n v="13"/>
    <s v="Ernie Els"/>
    <x v="51"/>
  </r>
  <r>
    <x v="9"/>
    <s v="T13"/>
    <n v="1"/>
    <s v="13"/>
    <n v="13"/>
    <s v="Fred Couples"/>
    <x v="192"/>
  </r>
  <r>
    <x v="9"/>
    <s v="T13"/>
    <n v="1"/>
    <s v="13"/>
    <n v="13"/>
    <s v="Nick Watney"/>
    <x v="36"/>
  </r>
  <r>
    <x v="9"/>
    <s v="T18"/>
    <n v="1"/>
    <s v="18"/>
    <n v="18"/>
    <s v="Branden Grace"/>
    <x v="225"/>
  </r>
  <r>
    <x v="9"/>
    <s v="T18"/>
    <n v="1"/>
    <s v="18"/>
    <n v="18"/>
    <s v="Henrik Stenson"/>
    <x v="95"/>
  </r>
  <r>
    <x v="9"/>
    <s v="T20"/>
    <n v="1"/>
    <s v="20"/>
    <n v="20"/>
    <s v="Bill Haas"/>
    <x v="65"/>
  </r>
  <r>
    <x v="9"/>
    <s v="T20"/>
    <n v="1"/>
    <s v="20"/>
    <n v="20"/>
    <s v="Bo Van Pelt"/>
    <x v="39"/>
  </r>
  <r>
    <x v="9"/>
    <s v="T20"/>
    <n v="1"/>
    <s v="20"/>
    <n v="20"/>
    <s v="Gonzalo Fdez-Castano"/>
    <x v="205"/>
  </r>
  <r>
    <x v="9"/>
    <s v="T20"/>
    <n v="1"/>
    <s v="20"/>
    <n v="20"/>
    <s v="Jason Dufner"/>
    <x v="63"/>
  </r>
  <r>
    <x v="9"/>
    <s v="T20"/>
    <n v="1"/>
    <s v="20"/>
    <n v="20"/>
    <s v="Steve Stricker"/>
    <x v="137"/>
  </r>
  <r>
    <x v="9"/>
    <s v="T25"/>
    <n v="1"/>
    <s v="25"/>
    <n v="25"/>
    <s v="Bernhard Langer"/>
    <x v="209"/>
  </r>
  <r>
    <x v="9"/>
    <s v="T25"/>
    <n v="1"/>
    <s v="25"/>
    <n v="25"/>
    <s v="Charl Schwartzel"/>
    <x v="41"/>
  </r>
  <r>
    <x v="9"/>
    <s v="T25"/>
    <n v="1"/>
    <s v="25"/>
    <n v="25"/>
    <s v="Freddie Jacobson"/>
    <x v="118"/>
  </r>
  <r>
    <x v="9"/>
    <s v="T25"/>
    <n v="1"/>
    <s v="25"/>
    <n v="25"/>
    <s v="Jim Furyk"/>
    <x v="170"/>
  </r>
  <r>
    <x v="9"/>
    <s v="T25"/>
    <n v="1"/>
    <s v="25"/>
    <n v="25"/>
    <s v="Justin Rose"/>
    <x v="79"/>
  </r>
  <r>
    <x v="9"/>
    <s v="T25"/>
    <n v="1"/>
    <s v="25"/>
    <n v="25"/>
    <s v="Luke Donald"/>
    <x v="169"/>
  </r>
  <r>
    <x v="9"/>
    <s v="T25"/>
    <n v="1"/>
    <s v="25"/>
    <n v="25"/>
    <s v="Michael Thompson"/>
    <x v="157"/>
  </r>
  <r>
    <x v="9"/>
    <s v="T25"/>
    <n v="1"/>
    <s v="25"/>
    <n v="25"/>
    <s v="Richard Sterne"/>
    <x v="274"/>
  </r>
  <r>
    <x v="9"/>
    <s v="T25"/>
    <n v="1"/>
    <s v="25"/>
    <n v="25"/>
    <s v="Rory McIlroy"/>
    <x v="4"/>
  </r>
  <r>
    <x v="9"/>
    <s v="T25"/>
    <n v="1"/>
    <s v="25"/>
    <n v="25"/>
    <s v="Stewart Cink"/>
    <x v="108"/>
  </r>
  <r>
    <x v="9"/>
    <s v="T35"/>
    <n v="1"/>
    <s v="35"/>
    <n v="35"/>
    <s v="John Senden"/>
    <x v="78"/>
  </r>
  <r>
    <x v="9"/>
    <s v="T35"/>
    <n v="1"/>
    <s v="35"/>
    <n v="35"/>
    <s v="Martin Kaymer"/>
    <x v="198"/>
  </r>
  <r>
    <x v="9"/>
    <s v="T35"/>
    <n v="1"/>
    <s v="35"/>
    <n v="35"/>
    <s v="Zach Johnson"/>
    <x v="167"/>
  </r>
  <r>
    <x v="9"/>
    <s v="T38"/>
    <n v="1"/>
    <s v="38"/>
    <n v="38"/>
    <s v="Brian Gay"/>
    <x v="176"/>
  </r>
  <r>
    <x v="9"/>
    <s v="T38"/>
    <n v="1"/>
    <s v="38"/>
    <n v="38"/>
    <s v="D.A. Points"/>
    <x v="151"/>
  </r>
  <r>
    <x v="9"/>
    <s v="T38"/>
    <n v="1"/>
    <s v="38"/>
    <n v="38"/>
    <s v="Paul Lawrie"/>
    <x v="195"/>
  </r>
  <r>
    <x v="9"/>
    <s v="T38"/>
    <n v="1"/>
    <s v="38"/>
    <n v="38"/>
    <s v="Rickie Fowler"/>
    <x v="59"/>
  </r>
  <r>
    <x v="9"/>
    <s v="T38"/>
    <n v="1"/>
    <s v="38"/>
    <n v="38"/>
    <s v="Robert Garrigus"/>
    <x v="2"/>
  </r>
  <r>
    <x v="9"/>
    <s v="T38"/>
    <n v="1"/>
    <s v="38"/>
    <n v="38"/>
    <s v="Ryan Moore"/>
    <x v="117"/>
  </r>
  <r>
    <x v="9"/>
    <s v="T38"/>
    <n v="1"/>
    <s v="38"/>
    <n v="38"/>
    <s v="Ryo Ishikawa"/>
    <x v="92"/>
  </r>
  <r>
    <x v="9"/>
    <s v="T38"/>
    <n v="1"/>
    <s v="38"/>
    <n v="38"/>
    <s v="Vijay Singh"/>
    <x v="47"/>
  </r>
  <r>
    <x v="9"/>
    <s v="T46"/>
    <n v="1"/>
    <s v="46"/>
    <n v="46"/>
    <s v="David Lynn"/>
    <x v="229"/>
  </r>
  <r>
    <x v="9"/>
    <s v="T46"/>
    <n v="1"/>
    <s v="46"/>
    <n v="46"/>
    <s v="K.J. Choi"/>
    <x v="161"/>
  </r>
  <r>
    <x v="9"/>
    <s v="T46"/>
    <n v="1"/>
    <s v="46"/>
    <n v="46"/>
    <s v="Thomas Bjorn"/>
    <x v="197"/>
  </r>
  <r>
    <x v="9"/>
    <n v="49"/>
    <s v="No Tie"/>
    <n v="49"/>
    <n v="49"/>
    <s v="Lucas Glover"/>
    <x v="218"/>
  </r>
  <r>
    <x v="9"/>
    <s v="T50"/>
    <n v="1"/>
    <s v="50"/>
    <n v="50"/>
    <s v="Bubba Watson"/>
    <x v="0"/>
  </r>
  <r>
    <x v="9"/>
    <s v="T50"/>
    <n v="1"/>
    <s v="50"/>
    <n v="50"/>
    <s v="Jose Maria Olazabal"/>
    <x v="215"/>
  </r>
  <r>
    <x v="9"/>
    <s v="T50"/>
    <n v="1"/>
    <s v="50"/>
    <n v="50"/>
    <s v="Peter Hanson"/>
    <x v="191"/>
  </r>
  <r>
    <x v="9"/>
    <s v="T50"/>
    <n v="1"/>
    <s v="50"/>
    <n v="50"/>
    <s v="Trevor Immelman"/>
    <x v="80"/>
  </r>
  <r>
    <x v="9"/>
    <s v="T54"/>
    <n v="1"/>
    <s v="54"/>
    <n v="54"/>
    <s v="Keegan Bradley"/>
    <x v="15"/>
  </r>
  <r>
    <x v="9"/>
    <s v="T54"/>
    <n v="1"/>
    <s v="54"/>
    <n v="54"/>
    <s v="Phil Mickelson"/>
    <x v="52"/>
  </r>
  <r>
    <x v="9"/>
    <s v="T54"/>
    <n v="1"/>
    <s v="54"/>
    <n v="54"/>
    <s v="Sandy Lyle"/>
    <x v="222"/>
  </r>
  <r>
    <x v="9"/>
    <s v="T54"/>
    <n v="1"/>
    <s v="54"/>
    <n v="54"/>
    <s v="Scott Piercy"/>
    <x v="11"/>
  </r>
  <r>
    <x v="9"/>
    <n v="58"/>
    <s v="No Tie"/>
    <n v="58"/>
    <n v="58"/>
    <s v="Guan Tian Liang"/>
    <x v="1012"/>
  </r>
  <r>
    <x v="9"/>
    <n v="59"/>
    <s v="No Tie"/>
    <n v="59"/>
    <n v="59"/>
    <s v="Kevin Na"/>
    <x v="164"/>
  </r>
  <r>
    <x v="9"/>
    <n v="60"/>
    <s v="No Tie"/>
    <n v="60"/>
    <n v="60"/>
    <s v="John Peterson"/>
    <x v="402"/>
  </r>
  <r>
    <x v="9"/>
    <n v="61"/>
    <s v="No Tie"/>
    <n v="61"/>
    <n v="61"/>
    <s v="Carl Pettersson"/>
    <x v="34"/>
  </r>
  <r>
    <x v="9"/>
    <s v="CUT"/>
    <n v="3"/>
    <s v="UT"/>
    <s v="UT"/>
    <s v="Alan Dunbar"/>
    <x v="1013"/>
  </r>
  <r>
    <x v="9"/>
    <s v="CUT"/>
    <n v="3"/>
    <s v="UT"/>
    <s v="UT"/>
    <s v="Ben Crenshaw"/>
    <x v="208"/>
  </r>
  <r>
    <x v="9"/>
    <s v="CUT"/>
    <n v="3"/>
    <s v="UT"/>
    <s v="UT"/>
    <s v="Ben Curtis"/>
    <x v="185"/>
  </r>
  <r>
    <x v="9"/>
    <s v="CUT"/>
    <n v="3"/>
    <s v="UT"/>
    <s v="UT"/>
    <s v="Craig Stadler"/>
    <x v="212"/>
  </r>
  <r>
    <x v="9"/>
    <s v="CUT"/>
    <n v="3"/>
    <s v="UT"/>
    <s v="UT"/>
    <s v="Francesco Molinari"/>
    <x v="193"/>
  </r>
  <r>
    <x v="9"/>
    <s v="CUT"/>
    <n v="3"/>
    <s v="UT"/>
    <s v="UT"/>
    <s v="George Coetzee"/>
    <x v="231"/>
  </r>
  <r>
    <x v="9"/>
    <s v="CUT"/>
    <n v="3"/>
    <s v="UT"/>
    <s v="UT"/>
    <s v="Graeme McDowell"/>
    <x v="135"/>
  </r>
  <r>
    <x v="9"/>
    <s v="CUT"/>
    <n v="3"/>
    <s v="UT"/>
    <s v="UT"/>
    <s v="Hiroyuki Fujita"/>
    <x v="227"/>
  </r>
  <r>
    <x v="9"/>
    <s v="CUT"/>
    <n v="3"/>
    <s v="UT"/>
    <s v="UT"/>
    <s v="Hunter Mahan"/>
    <x v="60"/>
  </r>
  <r>
    <x v="9"/>
    <s v="CUT"/>
    <n v="3"/>
    <s v="UT"/>
    <s v="UT"/>
    <s v="Ian Poulter"/>
    <x v="144"/>
  </r>
  <r>
    <x v="9"/>
    <s v="CUT"/>
    <n v="3"/>
    <s v="UT"/>
    <s v="UT"/>
    <s v="Ian Woosnam"/>
    <x v="214"/>
  </r>
  <r>
    <x v="9"/>
    <s v="CUT"/>
    <n v="3"/>
    <s v="UT"/>
    <s v="UT"/>
    <s v="Jamie Donaldson"/>
    <x v="230"/>
  </r>
  <r>
    <x v="9"/>
    <s v="CUT"/>
    <n v="3"/>
    <s v="UT"/>
    <s v="UT"/>
    <s v="John Merrick"/>
    <x v="57"/>
  </r>
  <r>
    <x v="9"/>
    <s v="CUT"/>
    <n v="3"/>
    <s v="UT"/>
    <s v="UT"/>
    <s v="Kevin Streelman"/>
    <x v="62"/>
  </r>
  <r>
    <x v="9"/>
    <s v="CUT"/>
    <n v="3"/>
    <s v="UT"/>
    <s v="UT"/>
    <s v="Larry Mize"/>
    <x v="217"/>
  </r>
  <r>
    <x v="9"/>
    <s v="CUT"/>
    <n v="3"/>
    <s v="UT"/>
    <s v="UT"/>
    <s v="Louis Oosthuizen"/>
    <x v="22"/>
  </r>
  <r>
    <x v="9"/>
    <s v="CUT"/>
    <n v="3"/>
    <s v="UT"/>
    <s v="UT"/>
    <s v="Mark O'Meara"/>
    <x v="1014"/>
  </r>
  <r>
    <x v="9"/>
    <s v="CUT"/>
    <n v="3"/>
    <s v="UT"/>
    <s v="UT"/>
    <s v="Martin Laird"/>
    <x v="27"/>
  </r>
  <r>
    <x v="9"/>
    <s v="CUT"/>
    <n v="3"/>
    <s v="UT"/>
    <s v="UT"/>
    <s v="Matteo Manassero"/>
    <x v="228"/>
  </r>
  <r>
    <x v="9"/>
    <s v="CUT"/>
    <n v="3"/>
    <s v="UT"/>
    <s v="UT"/>
    <s v="Michael Weaver"/>
    <x v="1015"/>
  </r>
  <r>
    <x v="9"/>
    <s v="CUT"/>
    <n v="3"/>
    <s v="UT"/>
    <s v="UT"/>
    <s v="Mike Weir"/>
    <x v="219"/>
  </r>
  <r>
    <x v="9"/>
    <s v="CUT"/>
    <n v="3"/>
    <s v="UT"/>
    <s v="UT"/>
    <s v="Nathan Smith"/>
    <x v="1016"/>
  </r>
  <r>
    <x v="9"/>
    <s v="CUT"/>
    <n v="3"/>
    <s v="UT"/>
    <s v="UT"/>
    <s v="Nicolas Colsaerts"/>
    <x v="226"/>
  </r>
  <r>
    <x v="9"/>
    <s v="CUT"/>
    <n v="3"/>
    <s v="UT"/>
    <s v="UT"/>
    <s v="Padraig Harrington"/>
    <x v="56"/>
  </r>
  <r>
    <x v="9"/>
    <s v="CUT"/>
    <n v="3"/>
    <s v="UT"/>
    <s v="UT"/>
    <s v="Russell Henley"/>
    <x v="267"/>
  </r>
  <r>
    <x v="9"/>
    <s v="CUT"/>
    <n v="3"/>
    <s v="UT"/>
    <s v="UT"/>
    <s v="Steven Fox"/>
    <x v="1017"/>
  </r>
  <r>
    <x v="9"/>
    <s v="CUT"/>
    <n v="3"/>
    <s v="UT"/>
    <s v="UT"/>
    <s v="T.J. Vogel"/>
    <x v="1018"/>
  </r>
  <r>
    <x v="9"/>
    <s v="CUT"/>
    <n v="3"/>
    <s v="UT"/>
    <s v="UT"/>
    <s v="Ted Potter, Jr."/>
    <x v="149"/>
  </r>
  <r>
    <x v="9"/>
    <s v="CUT"/>
    <n v="3"/>
    <s v="UT"/>
    <s v="UT"/>
    <s v="Thaworn Wiratchant"/>
    <x v="241"/>
  </r>
  <r>
    <x v="9"/>
    <s v="CUT"/>
    <n v="3"/>
    <s v="UT"/>
    <s v="UT"/>
    <s v="Tom Watson"/>
    <x v="224"/>
  </r>
  <r>
    <x v="9"/>
    <s v="CUT"/>
    <n v="3"/>
    <s v="UT"/>
    <s v="UT"/>
    <s v="Webb Simpson"/>
    <x v="110"/>
  </r>
  <r>
    <x v="9"/>
    <s v="CUT"/>
    <n v="3"/>
    <s v="UT"/>
    <s v="UT"/>
    <s v="Y.E. Yang"/>
    <x v="145"/>
  </r>
  <r>
    <x v="10"/>
    <n v="1"/>
    <s v="No Tie"/>
    <n v="1"/>
    <n v="1"/>
    <s v="Adam Scott"/>
    <x v="9"/>
  </r>
  <r>
    <x v="10"/>
    <n v="2"/>
    <s v="No Tie"/>
    <n v="2"/>
    <n v="2"/>
    <s v="Angel Cabrera"/>
    <x v="21"/>
  </r>
  <r>
    <x v="10"/>
    <n v="3"/>
    <s v="No Tie"/>
    <n v="3"/>
    <n v="3"/>
    <s v="Jason Day"/>
    <x v="6"/>
  </r>
  <r>
    <x v="10"/>
    <s v="T4"/>
    <n v="1"/>
    <s v="4"/>
    <n v="4"/>
    <s v="Marc Leishman"/>
    <x v="98"/>
  </r>
  <r>
    <x v="10"/>
    <s v="T4"/>
    <n v="1"/>
    <s v="4"/>
    <n v="4"/>
    <s v="Tiger Woods"/>
    <x v="31"/>
  </r>
  <r>
    <x v="10"/>
    <s v="T6"/>
    <n v="1"/>
    <s v="6"/>
    <n v="6"/>
    <s v="Brandt Snedeker"/>
    <x v="109"/>
  </r>
  <r>
    <x v="10"/>
    <s v="T6"/>
    <n v="1"/>
    <s v="6"/>
    <n v="6"/>
    <s v="Thorbjorn Olesen"/>
    <x v="232"/>
  </r>
  <r>
    <x v="10"/>
    <s v="T8"/>
    <n v="1"/>
    <s v="8"/>
    <n v="8"/>
    <s v="Lee Westwood"/>
    <x v="28"/>
  </r>
  <r>
    <x v="10"/>
    <s v="T8"/>
    <n v="1"/>
    <s v="8"/>
    <n v="8"/>
    <s v="Matt Kuchar"/>
    <x v="127"/>
  </r>
  <r>
    <x v="10"/>
    <s v="T8"/>
    <n v="1"/>
    <s v="8"/>
    <n v="8"/>
    <s v="Sergio Garcia"/>
    <x v="64"/>
  </r>
  <r>
    <x v="10"/>
    <s v="T11"/>
    <n v="1"/>
    <s v="11"/>
    <n v="11"/>
    <s v="John Huh"/>
    <x v="112"/>
  </r>
  <r>
    <x v="10"/>
    <s v="T11"/>
    <n v="1"/>
    <s v="11"/>
    <n v="11"/>
    <s v="Tim Clark"/>
    <x v="179"/>
  </r>
  <r>
    <x v="10"/>
    <s v="T13"/>
    <n v="1"/>
    <s v="13"/>
    <n v="13"/>
    <s v="David Toms"/>
    <x v="183"/>
  </r>
  <r>
    <x v="10"/>
    <s v="T13"/>
    <n v="1"/>
    <s v="13"/>
    <n v="13"/>
    <s v="Dustin Johnson"/>
    <x v="3"/>
  </r>
  <r>
    <x v="10"/>
    <s v="T13"/>
    <n v="1"/>
    <s v="13"/>
    <n v="13"/>
    <s v="Ernie Els"/>
    <x v="51"/>
  </r>
  <r>
    <x v="10"/>
    <s v="T13"/>
    <n v="1"/>
    <s v="13"/>
    <n v="13"/>
    <s v="Fred Couples"/>
    <x v="192"/>
  </r>
  <r>
    <x v="10"/>
    <s v="T13"/>
    <n v="1"/>
    <s v="13"/>
    <n v="13"/>
    <s v="Nick Watney"/>
    <x v="36"/>
  </r>
  <r>
    <x v="10"/>
    <s v="T18"/>
    <n v="1"/>
    <s v="18"/>
    <n v="18"/>
    <s v="Branden Grace"/>
    <x v="225"/>
  </r>
  <r>
    <x v="10"/>
    <s v="T18"/>
    <n v="1"/>
    <s v="18"/>
    <n v="18"/>
    <s v="Henrik Stenson"/>
    <x v="95"/>
  </r>
  <r>
    <x v="10"/>
    <s v="T20"/>
    <n v="1"/>
    <s v="20"/>
    <n v="20"/>
    <s v="Bill Haas"/>
    <x v="65"/>
  </r>
  <r>
    <x v="10"/>
    <s v="T20"/>
    <n v="1"/>
    <s v="20"/>
    <n v="20"/>
    <s v="Bo Van Pelt"/>
    <x v="39"/>
  </r>
  <r>
    <x v="10"/>
    <s v="T20"/>
    <n v="1"/>
    <s v="20"/>
    <n v="20"/>
    <s v="Gonzalo Fdez-Castano"/>
    <x v="205"/>
  </r>
  <r>
    <x v="10"/>
    <s v="T20"/>
    <n v="1"/>
    <s v="20"/>
    <n v="20"/>
    <s v="Jason Dufner"/>
    <x v="63"/>
  </r>
  <r>
    <x v="10"/>
    <s v="T20"/>
    <n v="1"/>
    <s v="20"/>
    <n v="20"/>
    <s v="Steve Stricker"/>
    <x v="137"/>
  </r>
  <r>
    <x v="10"/>
    <s v="T25"/>
    <n v="1"/>
    <s v="25"/>
    <n v="25"/>
    <s v="Bernhard Langer"/>
    <x v="209"/>
  </r>
  <r>
    <x v="10"/>
    <s v="T25"/>
    <n v="1"/>
    <s v="25"/>
    <n v="25"/>
    <s v="Charl Schwartzel"/>
    <x v="41"/>
  </r>
  <r>
    <x v="10"/>
    <s v="T25"/>
    <n v="1"/>
    <s v="25"/>
    <n v="25"/>
    <s v="Freddie Jacobson"/>
    <x v="118"/>
  </r>
  <r>
    <x v="10"/>
    <s v="T25"/>
    <n v="1"/>
    <s v="25"/>
    <n v="25"/>
    <s v="Jim Furyk"/>
    <x v="170"/>
  </r>
  <r>
    <x v="10"/>
    <s v="T25"/>
    <n v="1"/>
    <s v="25"/>
    <n v="25"/>
    <s v="Justin Rose"/>
    <x v="79"/>
  </r>
  <r>
    <x v="10"/>
    <s v="T25"/>
    <n v="1"/>
    <s v="25"/>
    <n v="25"/>
    <s v="Luke Donald"/>
    <x v="169"/>
  </r>
  <r>
    <x v="10"/>
    <s v="T25"/>
    <n v="1"/>
    <s v="25"/>
    <n v="25"/>
    <s v="Michael Thompson"/>
    <x v="157"/>
  </r>
  <r>
    <x v="10"/>
    <s v="T25"/>
    <n v="1"/>
    <s v="25"/>
    <n v="25"/>
    <s v="Richard Sterne"/>
    <x v="274"/>
  </r>
  <r>
    <x v="10"/>
    <s v="T25"/>
    <n v="1"/>
    <s v="25"/>
    <n v="25"/>
    <s v="Rory McIlroy"/>
    <x v="4"/>
  </r>
  <r>
    <x v="10"/>
    <s v="T25"/>
    <n v="1"/>
    <s v="25"/>
    <n v="25"/>
    <s v="Stewart Cink"/>
    <x v="108"/>
  </r>
  <r>
    <x v="10"/>
    <s v="T35"/>
    <n v="1"/>
    <s v="35"/>
    <n v="35"/>
    <s v="John Senden"/>
    <x v="78"/>
  </r>
  <r>
    <x v="10"/>
    <s v="T35"/>
    <n v="1"/>
    <s v="35"/>
    <n v="35"/>
    <s v="Martin Kaymer"/>
    <x v="198"/>
  </r>
  <r>
    <x v="10"/>
    <s v="T35"/>
    <n v="1"/>
    <s v="35"/>
    <n v="35"/>
    <s v="Zach Johnson"/>
    <x v="167"/>
  </r>
  <r>
    <x v="10"/>
    <s v="T38"/>
    <n v="1"/>
    <s v="38"/>
    <n v="38"/>
    <s v="Brian Gay"/>
    <x v="176"/>
  </r>
  <r>
    <x v="10"/>
    <s v="T38"/>
    <n v="1"/>
    <s v="38"/>
    <n v="38"/>
    <s v="D.A. Points"/>
    <x v="151"/>
  </r>
  <r>
    <x v="10"/>
    <s v="T38"/>
    <n v="1"/>
    <s v="38"/>
    <n v="38"/>
    <s v="Paul Lawrie"/>
    <x v="195"/>
  </r>
  <r>
    <x v="10"/>
    <s v="T38"/>
    <n v="1"/>
    <s v="38"/>
    <n v="38"/>
    <s v="Rickie Fowler"/>
    <x v="59"/>
  </r>
  <r>
    <x v="10"/>
    <s v="T38"/>
    <n v="1"/>
    <s v="38"/>
    <n v="38"/>
    <s v="Robert Garrigus"/>
    <x v="2"/>
  </r>
  <r>
    <x v="10"/>
    <s v="T38"/>
    <n v="1"/>
    <s v="38"/>
    <n v="38"/>
    <s v="Ryan Moore"/>
    <x v="117"/>
  </r>
  <r>
    <x v="10"/>
    <s v="T38"/>
    <n v="1"/>
    <s v="38"/>
    <n v="38"/>
    <s v="Ryo Ishikawa"/>
    <x v="92"/>
  </r>
  <r>
    <x v="10"/>
    <s v="T38"/>
    <n v="1"/>
    <s v="38"/>
    <n v="38"/>
    <s v="Vijay Singh"/>
    <x v="47"/>
  </r>
  <r>
    <x v="10"/>
    <s v="T46"/>
    <n v="1"/>
    <s v="46"/>
    <n v="46"/>
    <s v="David Lynn"/>
    <x v="229"/>
  </r>
  <r>
    <x v="10"/>
    <s v="T46"/>
    <n v="1"/>
    <s v="46"/>
    <n v="46"/>
    <s v="K.J. Choi"/>
    <x v="161"/>
  </r>
  <r>
    <x v="10"/>
    <s v="T46"/>
    <n v="1"/>
    <s v="46"/>
    <n v="46"/>
    <s v="Thomas Bjorn"/>
    <x v="197"/>
  </r>
  <r>
    <x v="10"/>
    <n v="49"/>
    <s v="No Tie"/>
    <n v="49"/>
    <n v="49"/>
    <s v="Lucas Glover"/>
    <x v="218"/>
  </r>
  <r>
    <x v="10"/>
    <s v="T50"/>
    <n v="1"/>
    <s v="50"/>
    <n v="50"/>
    <s v="Bubba Watson"/>
    <x v="0"/>
  </r>
  <r>
    <x v="10"/>
    <s v="T50"/>
    <n v="1"/>
    <s v="50"/>
    <n v="50"/>
    <s v="Jose Maria Olazabal"/>
    <x v="215"/>
  </r>
  <r>
    <x v="10"/>
    <s v="T50"/>
    <n v="1"/>
    <s v="50"/>
    <n v="50"/>
    <s v="Peter Hanson"/>
    <x v="191"/>
  </r>
  <r>
    <x v="10"/>
    <s v="T50"/>
    <n v="1"/>
    <s v="50"/>
    <n v="50"/>
    <s v="Trevor Immelman"/>
    <x v="80"/>
  </r>
  <r>
    <x v="10"/>
    <s v="T54"/>
    <n v="1"/>
    <s v="54"/>
    <n v="54"/>
    <s v="Keegan Bradley"/>
    <x v="15"/>
  </r>
  <r>
    <x v="10"/>
    <s v="T54"/>
    <n v="1"/>
    <s v="54"/>
    <n v="54"/>
    <s v="Phil Mickelson"/>
    <x v="52"/>
  </r>
  <r>
    <x v="10"/>
    <s v="T54"/>
    <n v="1"/>
    <s v="54"/>
    <n v="54"/>
    <s v="Sandy Lyle"/>
    <x v="222"/>
  </r>
  <r>
    <x v="10"/>
    <s v="T54"/>
    <n v="1"/>
    <s v="54"/>
    <n v="54"/>
    <s v="Scott Piercy"/>
    <x v="11"/>
  </r>
  <r>
    <x v="10"/>
    <n v="58"/>
    <s v="No Tie"/>
    <n v="58"/>
    <n v="58"/>
    <s v="Guan Tian Liang"/>
    <x v="1012"/>
  </r>
  <r>
    <x v="10"/>
    <n v="59"/>
    <s v="No Tie"/>
    <n v="59"/>
    <n v="59"/>
    <s v="Kevin Na"/>
    <x v="164"/>
  </r>
  <r>
    <x v="10"/>
    <n v="60"/>
    <s v="No Tie"/>
    <n v="60"/>
    <n v="60"/>
    <s v="John Peterson"/>
    <x v="402"/>
  </r>
  <r>
    <x v="10"/>
    <n v="61"/>
    <s v="No Tie"/>
    <n v="61"/>
    <n v="61"/>
    <s v="Carl Pettersson"/>
    <x v="34"/>
  </r>
  <r>
    <x v="10"/>
    <s v="CUT"/>
    <n v="3"/>
    <s v="UT"/>
    <s v="UT"/>
    <s v="Alan Dunbar"/>
    <x v="1013"/>
  </r>
  <r>
    <x v="10"/>
    <s v="CUT"/>
    <n v="3"/>
    <s v="UT"/>
    <s v="UT"/>
    <s v="Ben Crenshaw"/>
    <x v="208"/>
  </r>
  <r>
    <x v="10"/>
    <s v="CUT"/>
    <n v="3"/>
    <s v="UT"/>
    <s v="UT"/>
    <s v="Ben Curtis"/>
    <x v="185"/>
  </r>
  <r>
    <x v="10"/>
    <s v="CUT"/>
    <n v="3"/>
    <s v="UT"/>
    <s v="UT"/>
    <s v="Craig Stadler"/>
    <x v="212"/>
  </r>
  <r>
    <x v="10"/>
    <s v="CUT"/>
    <n v="3"/>
    <s v="UT"/>
    <s v="UT"/>
    <s v="Francesco Molinari"/>
    <x v="193"/>
  </r>
  <r>
    <x v="10"/>
    <s v="CUT"/>
    <n v="3"/>
    <s v="UT"/>
    <s v="UT"/>
    <s v="George Coetzee"/>
    <x v="231"/>
  </r>
  <r>
    <x v="10"/>
    <s v="CUT"/>
    <n v="3"/>
    <s v="UT"/>
    <s v="UT"/>
    <s v="Graeme McDowell"/>
    <x v="135"/>
  </r>
  <r>
    <x v="10"/>
    <s v="CUT"/>
    <n v="3"/>
    <s v="UT"/>
    <s v="UT"/>
    <s v="Hiroyuki Fujita"/>
    <x v="227"/>
  </r>
  <r>
    <x v="10"/>
    <s v="CUT"/>
    <n v="3"/>
    <s v="UT"/>
    <s v="UT"/>
    <s v="Hunter Mahan"/>
    <x v="60"/>
  </r>
  <r>
    <x v="10"/>
    <s v="CUT"/>
    <n v="3"/>
    <s v="UT"/>
    <s v="UT"/>
    <s v="Ian Poulter"/>
    <x v="144"/>
  </r>
  <r>
    <x v="10"/>
    <s v="CUT"/>
    <n v="3"/>
    <s v="UT"/>
    <s v="UT"/>
    <s v="Ian Woosnam"/>
    <x v="214"/>
  </r>
  <r>
    <x v="10"/>
    <s v="CUT"/>
    <n v="3"/>
    <s v="UT"/>
    <s v="UT"/>
    <s v="Jamie Donaldson"/>
    <x v="230"/>
  </r>
  <r>
    <x v="10"/>
    <s v="CUT"/>
    <n v="3"/>
    <s v="UT"/>
    <s v="UT"/>
    <s v="John Merrick"/>
    <x v="57"/>
  </r>
  <r>
    <x v="10"/>
    <s v="CUT"/>
    <n v="3"/>
    <s v="UT"/>
    <s v="UT"/>
    <s v="Kevin Streelman"/>
    <x v="62"/>
  </r>
  <r>
    <x v="10"/>
    <s v="CUT"/>
    <n v="3"/>
    <s v="UT"/>
    <s v="UT"/>
    <s v="Larry Mize"/>
    <x v="217"/>
  </r>
  <r>
    <x v="10"/>
    <s v="CUT"/>
    <n v="3"/>
    <s v="UT"/>
    <s v="UT"/>
    <s v="Louis Oosthuizen"/>
    <x v="22"/>
  </r>
  <r>
    <x v="10"/>
    <s v="CUT"/>
    <n v="3"/>
    <s v="UT"/>
    <s v="UT"/>
    <s v="Mark O'Meara"/>
    <x v="1014"/>
  </r>
  <r>
    <x v="10"/>
    <s v="CUT"/>
    <n v="3"/>
    <s v="UT"/>
    <s v="UT"/>
    <s v="Martin Laird"/>
    <x v="27"/>
  </r>
  <r>
    <x v="10"/>
    <s v="CUT"/>
    <n v="3"/>
    <s v="UT"/>
    <s v="UT"/>
    <s v="Matteo Manassero"/>
    <x v="228"/>
  </r>
  <r>
    <x v="10"/>
    <s v="CUT"/>
    <n v="3"/>
    <s v="UT"/>
    <s v="UT"/>
    <s v="Michael Weaver"/>
    <x v="1015"/>
  </r>
  <r>
    <x v="10"/>
    <s v="CUT"/>
    <n v="3"/>
    <s v="UT"/>
    <s v="UT"/>
    <s v="Mike Weir"/>
    <x v="219"/>
  </r>
  <r>
    <x v="10"/>
    <s v="CUT"/>
    <n v="3"/>
    <s v="UT"/>
    <s v="UT"/>
    <s v="Nathan Smith"/>
    <x v="1016"/>
  </r>
  <r>
    <x v="10"/>
    <s v="CUT"/>
    <n v="3"/>
    <s v="UT"/>
    <s v="UT"/>
    <s v="Nicolas Colsaerts"/>
    <x v="226"/>
  </r>
  <r>
    <x v="10"/>
    <s v="CUT"/>
    <n v="3"/>
    <s v="UT"/>
    <s v="UT"/>
    <s v="Padraig Harrington"/>
    <x v="56"/>
  </r>
  <r>
    <x v="10"/>
    <s v="CUT"/>
    <n v="3"/>
    <s v="UT"/>
    <s v="UT"/>
    <s v="Russell Henley"/>
    <x v="267"/>
  </r>
  <r>
    <x v="10"/>
    <s v="CUT"/>
    <n v="3"/>
    <s v="UT"/>
    <s v="UT"/>
    <s v="Steven Fox"/>
    <x v="1017"/>
  </r>
  <r>
    <x v="10"/>
    <s v="CUT"/>
    <n v="3"/>
    <s v="UT"/>
    <s v="UT"/>
    <s v="T.J. Vogel"/>
    <x v="1018"/>
  </r>
  <r>
    <x v="10"/>
    <s v="CUT"/>
    <n v="3"/>
    <s v="UT"/>
    <s v="UT"/>
    <s v="Ted Potter, Jr."/>
    <x v="149"/>
  </r>
  <r>
    <x v="10"/>
    <s v="CUT"/>
    <n v="3"/>
    <s v="UT"/>
    <s v="UT"/>
    <s v="Thaworn Wiratchant"/>
    <x v="241"/>
  </r>
  <r>
    <x v="10"/>
    <s v="CUT"/>
    <n v="3"/>
    <s v="UT"/>
    <s v="UT"/>
    <s v="Tom Watson"/>
    <x v="224"/>
  </r>
  <r>
    <x v="10"/>
    <s v="CUT"/>
    <n v="3"/>
    <s v="UT"/>
    <s v="UT"/>
    <s v="Webb Simpson"/>
    <x v="110"/>
  </r>
  <r>
    <x v="10"/>
    <s v="CUT"/>
    <n v="3"/>
    <s v="UT"/>
    <s v="UT"/>
    <s v="Y.E. Yang"/>
    <x v="145"/>
  </r>
  <r>
    <x v="11"/>
    <n v="1"/>
    <s v="No Tie"/>
    <n v="1"/>
    <n v="1"/>
    <s v="Tiger Woods"/>
    <x v="31"/>
  </r>
  <r>
    <x v="11"/>
    <n v="2"/>
    <s v="No Tie"/>
    <n v="2"/>
    <n v="2"/>
    <s v="Adam Scott"/>
    <x v="9"/>
  </r>
  <r>
    <x v="11"/>
    <n v="3"/>
    <s v="No Tie"/>
    <n v="3"/>
    <n v="3"/>
    <s v="Phil Mickelson"/>
    <x v="52"/>
  </r>
  <r>
    <x v="11"/>
    <n v="4"/>
    <s v="No Tie"/>
    <n v="4"/>
    <n v="4"/>
    <s v="Henrik Stenson"/>
    <x v="95"/>
  </r>
  <r>
    <x v="11"/>
    <n v="5"/>
    <s v="No Tie"/>
    <n v="5"/>
    <n v="5"/>
    <s v="Justin Rose"/>
    <x v="79"/>
  </r>
  <r>
    <x v="11"/>
    <n v="6"/>
    <s v="No Tie"/>
    <n v="6"/>
    <n v="6"/>
    <s v="Rory McIlroy"/>
    <x v="4"/>
  </r>
  <r>
    <x v="11"/>
    <n v="7"/>
    <s v="No Tie"/>
    <n v="7"/>
    <n v="7"/>
    <s v="Steve Stricker"/>
    <x v="137"/>
  </r>
  <r>
    <x v="11"/>
    <n v="8"/>
    <s v="No Tie"/>
    <n v="8"/>
    <n v="8"/>
    <s v="Matt Kuchar"/>
    <x v="127"/>
  </r>
  <r>
    <x v="11"/>
    <n v="9"/>
    <s v="No Tie"/>
    <n v="9"/>
    <n v="9"/>
    <s v="Brandt Snedeker"/>
    <x v="109"/>
  </r>
  <r>
    <x v="11"/>
    <n v="10"/>
    <s v="No Tie"/>
    <n v="10"/>
    <n v="10"/>
    <s v="Jason Dufner"/>
    <x v="63"/>
  </r>
  <r>
    <x v="11"/>
    <n v="11"/>
    <s v="No Tie"/>
    <n v="11"/>
    <n v="11"/>
    <s v="Zach Johnson"/>
    <x v="167"/>
  </r>
  <r>
    <x v="11"/>
    <n v="12"/>
    <s v="No Tie"/>
    <n v="12"/>
    <n v="12"/>
    <s v="Graeme McDowell"/>
    <x v="135"/>
  </r>
  <r>
    <x v="11"/>
    <n v="13"/>
    <s v="No Tie"/>
    <n v="13"/>
    <n v="13"/>
    <s v="Jim Furyk"/>
    <x v="170"/>
  </r>
  <r>
    <x v="11"/>
    <n v="14"/>
    <s v="No Tie"/>
    <n v="14"/>
    <n v="14"/>
    <s v="Luke Donald"/>
    <x v="169"/>
  </r>
  <r>
    <x v="11"/>
    <n v="15"/>
    <s v="No Tie"/>
    <n v="15"/>
    <n v="15"/>
    <s v="Keegan Bradley"/>
    <x v="15"/>
  </r>
  <r>
    <x v="11"/>
    <n v="16"/>
    <s v="No Tie"/>
    <n v="16"/>
    <n v="16"/>
    <s v="Jason Day"/>
    <x v="6"/>
  </r>
  <r>
    <x v="11"/>
    <n v="17"/>
    <s v="No Tie"/>
    <n v="17"/>
    <n v="17"/>
    <s v="Sergio Garcia"/>
    <x v="64"/>
  </r>
  <r>
    <x v="11"/>
    <n v="18"/>
    <s v="No Tie"/>
    <n v="18"/>
    <n v="18"/>
    <s v="Lee Westwood"/>
    <x v="28"/>
  </r>
  <r>
    <x v="11"/>
    <n v="19"/>
    <s v="No Tie"/>
    <n v="19"/>
    <n v="19"/>
    <s v="Charl Schwartzel"/>
    <x v="41"/>
  </r>
  <r>
    <x v="11"/>
    <n v="20"/>
    <s v="No Tie"/>
    <n v="20"/>
    <n v="20"/>
    <s v="Jordan Spieth"/>
    <x v="826"/>
  </r>
  <r>
    <x v="11"/>
    <n v="21"/>
    <s v="No Tie"/>
    <n v="21"/>
    <n v="21"/>
    <s v="Dustin Johnson"/>
    <x v="3"/>
  </r>
  <r>
    <x v="11"/>
    <n v="22"/>
    <s v="No Tie"/>
    <n v="22"/>
    <n v="22"/>
    <s v="Ian Poulter"/>
    <x v="144"/>
  </r>
  <r>
    <x v="11"/>
    <n v="23"/>
    <s v="No Tie"/>
    <n v="23"/>
    <n v="23"/>
    <s v="Ernie Els"/>
    <x v="51"/>
  </r>
  <r>
    <x v="11"/>
    <n v="24"/>
    <s v="No Tie"/>
    <n v="24"/>
    <n v="24"/>
    <s v="Webb Simpson"/>
    <x v="110"/>
  </r>
  <r>
    <x v="11"/>
    <n v="25"/>
    <s v="No Tie"/>
    <n v="25"/>
    <n v="25"/>
    <s v="Bubba Watson"/>
    <x v="0"/>
  </r>
  <r>
    <x v="11"/>
    <n v="26"/>
    <s v="No Tie"/>
    <n v="26"/>
    <n v="26"/>
    <s v="Hunter Mahan"/>
    <x v="60"/>
  </r>
  <r>
    <x v="11"/>
    <n v="27"/>
    <s v="No Tie"/>
    <n v="27"/>
    <n v="27"/>
    <s v="Nick Watney"/>
    <x v="36"/>
  </r>
  <r>
    <x v="11"/>
    <n v="28"/>
    <s v="No Tie"/>
    <n v="28"/>
    <n v="28"/>
    <s v="Bill Haas"/>
    <x v="65"/>
  </r>
  <r>
    <x v="11"/>
    <n v="29"/>
    <s v="No Tie"/>
    <n v="29"/>
    <n v="29"/>
    <s v="Louis Oosthuizen"/>
    <x v="22"/>
  </r>
  <r>
    <x v="11"/>
    <n v="30"/>
    <s v="No Tie"/>
    <n v="30"/>
    <n v="30"/>
    <s v="Hideki Matsuyama"/>
    <x v="201"/>
  </r>
  <r>
    <x v="11"/>
    <n v="31"/>
    <s v="No Tie"/>
    <n v="31"/>
    <n v="31"/>
    <s v="Matteo Manassero"/>
    <x v="228"/>
  </r>
  <r>
    <x v="11"/>
    <n v="32"/>
    <s v="No Tie"/>
    <n v="32"/>
    <n v="32"/>
    <s v="Graham DeLaet"/>
    <x v="12"/>
  </r>
  <r>
    <x v="11"/>
    <n v="33"/>
    <s v="No Tie"/>
    <n v="33"/>
    <n v="33"/>
    <s v="Rickie Fowler"/>
    <x v="59"/>
  </r>
  <r>
    <x v="11"/>
    <n v="34"/>
    <s v="No Tie"/>
    <n v="34"/>
    <n v="34"/>
    <s v="Jonas Blixt"/>
    <x v="126"/>
  </r>
  <r>
    <x v="11"/>
    <n v="35"/>
    <s v="No Tie"/>
    <n v="35"/>
    <n v="35"/>
    <s v="Billy Horschel"/>
    <x v="88"/>
  </r>
  <r>
    <x v="11"/>
    <n v="36"/>
    <s v="No Tie"/>
    <n v="36"/>
    <n v="36"/>
    <s v="Kevin Streelman"/>
    <x v="62"/>
  </r>
  <r>
    <x v="11"/>
    <n v="37"/>
    <s v="No Tie"/>
    <n v="37"/>
    <n v="37"/>
    <s v="Martin Kaymer"/>
    <x v="198"/>
  </r>
  <r>
    <x v="11"/>
    <n v="38"/>
    <s v="No Tie"/>
    <n v="38"/>
    <n v="38"/>
    <s v="Branden Grace"/>
    <x v="225"/>
  </r>
  <r>
    <x v="11"/>
    <n v="39"/>
    <s v="No Tie"/>
    <n v="39"/>
    <n v="39"/>
    <s v="Richard Sterne"/>
    <x v="274"/>
  </r>
  <r>
    <x v="11"/>
    <n v="40"/>
    <s v="No Tie"/>
    <n v="40"/>
    <n v="40"/>
    <s v="Scott Piercy"/>
    <x v="11"/>
  </r>
  <r>
    <x v="11"/>
    <n v="41"/>
    <s v="No Tie"/>
    <n v="41"/>
    <n v="41"/>
    <s v="Peter Hanson"/>
    <x v="191"/>
  </r>
  <r>
    <x v="11"/>
    <n v="42"/>
    <s v="No Tie"/>
    <n v="42"/>
    <n v="42"/>
    <s v="Bo Van Pelt"/>
    <x v="39"/>
  </r>
  <r>
    <x v="11"/>
    <n v="43"/>
    <s v="No Tie"/>
    <n v="43"/>
    <n v="43"/>
    <s v="Miguel Angel Jimenez"/>
    <x v="234"/>
  </r>
  <r>
    <x v="11"/>
    <n v="44"/>
    <s v="No Tie"/>
    <n v="44"/>
    <n v="44"/>
    <s v="Jamie Donaldson"/>
    <x v="230"/>
  </r>
  <r>
    <x v="11"/>
    <n v="45"/>
    <s v="No Tie"/>
    <n v="45"/>
    <n v="45"/>
    <s v="Ryan Moore"/>
    <x v="117"/>
  </r>
  <r>
    <x v="11"/>
    <n v="46"/>
    <s v="No Tie"/>
    <n v="46"/>
    <n v="46"/>
    <s v="Thomas Bjorn"/>
    <x v="197"/>
  </r>
  <r>
    <x v="11"/>
    <n v="47"/>
    <s v="No Tie"/>
    <n v="47"/>
    <n v="47"/>
    <s v="Francesco Molinari"/>
    <x v="193"/>
  </r>
  <r>
    <x v="11"/>
    <n v="48"/>
    <s v="No Tie"/>
    <n v="48"/>
    <n v="48"/>
    <s v="Boo Weekley"/>
    <x v="35"/>
  </r>
  <r>
    <x v="11"/>
    <n v="49"/>
    <s v="No Tie"/>
    <n v="49"/>
    <n v="49"/>
    <s v="Thorbjorn Olesen"/>
    <x v="232"/>
  </r>
  <r>
    <x v="11"/>
    <n v="50"/>
    <s v="No Tie"/>
    <n v="50"/>
    <n v="50"/>
    <s v="D.A. Points"/>
    <x v="151"/>
  </r>
  <r>
    <x v="11"/>
    <n v="51"/>
    <s v="No Tie"/>
    <n v="51"/>
    <n v="51"/>
    <s v="Angel Cabrera"/>
    <x v="21"/>
  </r>
  <r>
    <x v="11"/>
    <n v="52"/>
    <s v="No Tie"/>
    <n v="52"/>
    <n v="52"/>
    <s v="David Lynn"/>
    <x v="229"/>
  </r>
  <r>
    <x v="11"/>
    <n v="53"/>
    <s v="No Tie"/>
    <n v="53"/>
    <n v="53"/>
    <s v="Nicolas Colsaerts"/>
    <x v="226"/>
  </r>
  <r>
    <x v="11"/>
    <n v="54"/>
    <s v="No Tie"/>
    <n v="54"/>
    <n v="54"/>
    <s v="Joost Luiten"/>
    <x v="258"/>
  </r>
  <r>
    <x v="11"/>
    <n v="55"/>
    <s v="No Tie"/>
    <n v="55"/>
    <n v="55"/>
    <s v="Gonzalo Fdez-Castano"/>
    <x v="205"/>
  </r>
  <r>
    <x v="11"/>
    <n v="56"/>
    <s v="No Tie"/>
    <n v="56"/>
    <n v="56"/>
    <s v="Bernd Wiesberger"/>
    <x v="240"/>
  </r>
  <r>
    <x v="11"/>
    <n v="57"/>
    <s v="No Tie"/>
    <n v="57"/>
    <n v="57"/>
    <s v="Martin Laird"/>
    <x v="27"/>
  </r>
  <r>
    <x v="11"/>
    <n v="58"/>
    <s v="No Tie"/>
    <n v="58"/>
    <n v="58"/>
    <s v="Chris Wood"/>
    <x v="270"/>
  </r>
  <r>
    <x v="11"/>
    <n v="59"/>
    <s v="No Tie"/>
    <n v="59"/>
    <n v="59"/>
    <s v="Michael Thompson"/>
    <x v="157"/>
  </r>
  <r>
    <x v="11"/>
    <n v="60"/>
    <s v="No Tie"/>
    <n v="60"/>
    <n v="60"/>
    <s v="Thongchai Jaidee"/>
    <x v="245"/>
  </r>
  <r>
    <x v="11"/>
    <n v="61"/>
    <s v="No Tie"/>
    <n v="61"/>
    <n v="61"/>
    <s v="Robert Garrigus"/>
    <x v="2"/>
  </r>
  <r>
    <x v="11"/>
    <n v="62"/>
    <s v="No Tie"/>
    <n v="62"/>
    <n v="62"/>
    <s v="Marc Leishman"/>
    <x v="98"/>
  </r>
  <r>
    <x v="11"/>
    <n v="63"/>
    <s v="No Tie"/>
    <n v="63"/>
    <n v="63"/>
    <s v="Brendon de Jonge"/>
    <x v="105"/>
  </r>
  <r>
    <x v="11"/>
    <n v="64"/>
    <s v="No Tie"/>
    <n v="64"/>
    <n v="64"/>
    <s v="Patrick Reed"/>
    <x v="611"/>
  </r>
  <r>
    <x v="11"/>
    <n v="65"/>
    <s v="No Tie"/>
    <n v="65"/>
    <n v="65"/>
    <s v="Stephen Gallacher"/>
    <x v="251"/>
  </r>
  <r>
    <x v="11"/>
    <n v="66"/>
    <s v="No Tie"/>
    <n v="66"/>
    <n v="66"/>
    <s v="Jimmy Walker"/>
    <x v="37"/>
  </r>
  <r>
    <x v="11"/>
    <n v="67"/>
    <s v="No Tie"/>
    <n v="67"/>
    <n v="67"/>
    <s v="Roberto Castro"/>
    <x v="82"/>
  </r>
  <r>
    <x v="11"/>
    <n v="68"/>
    <s v="No Tie"/>
    <n v="68"/>
    <n v="68"/>
    <s v="Tim Clark"/>
    <x v="179"/>
  </r>
  <r>
    <x v="11"/>
    <n v="69"/>
    <s v="No Tie"/>
    <n v="69"/>
    <n v="69"/>
    <s v="Peter Uihlein"/>
    <x v="435"/>
  </r>
  <r>
    <x v="11"/>
    <n v="70"/>
    <s v="No Tie"/>
    <n v="70"/>
    <n v="70"/>
    <s v="Shane Lowry"/>
    <x v="233"/>
  </r>
  <r>
    <x v="11"/>
    <n v="71"/>
    <s v="No Tie"/>
    <n v="71"/>
    <n v="71"/>
    <s v="Russell Henley"/>
    <x v="267"/>
  </r>
  <r>
    <x v="11"/>
    <n v="72"/>
    <s v="No Tie"/>
    <n v="72"/>
    <n v="72"/>
    <s v="Carl Pettersson"/>
    <x v="34"/>
  </r>
  <r>
    <x v="11"/>
    <n v="73"/>
    <s v="No Tie"/>
    <n v="73"/>
    <n v="73"/>
    <s v="Harris English"/>
    <x v="19"/>
  </r>
  <r>
    <x v="11"/>
    <n v="74"/>
    <s v="No Tie"/>
    <n v="74"/>
    <n v="74"/>
    <s v="Paul Lawrie"/>
    <x v="195"/>
  </r>
  <r>
    <x v="11"/>
    <n v="75"/>
    <s v="No Tie"/>
    <n v="75"/>
    <n v="75"/>
    <s v="John Merrick"/>
    <x v="57"/>
  </r>
  <r>
    <x v="11"/>
    <n v="76"/>
    <s v="No Tie"/>
    <n v="76"/>
    <n v="76"/>
    <s v="Mikko Ilonen"/>
    <x v="409"/>
  </r>
  <r>
    <x v="11"/>
    <n v="77"/>
    <s v="No Tie"/>
    <n v="77"/>
    <n v="77"/>
    <s v="Alexander Noren"/>
    <x v="236"/>
  </r>
  <r>
    <x v="11"/>
    <n v="78"/>
    <s v="No Tie"/>
    <n v="78"/>
    <n v="78"/>
    <s v="Marcel Siem"/>
    <x v="239"/>
  </r>
  <r>
    <x v="11"/>
    <n v="79"/>
    <s v="No Tie"/>
    <n v="79"/>
    <n v="79"/>
    <s v="Freddie Jacobson"/>
    <x v="118"/>
  </r>
  <r>
    <x v="11"/>
    <n v="80"/>
    <s v="No Tie"/>
    <n v="80"/>
    <n v="80"/>
    <s v="Gary Woodland"/>
    <x v="17"/>
  </r>
  <r>
    <x v="11"/>
    <n v="81"/>
    <s v="No Tie"/>
    <n v="81"/>
    <n v="81"/>
    <s v="Brett Rumford"/>
    <x v="314"/>
  </r>
  <r>
    <x v="11"/>
    <n v="82"/>
    <s v="No Tie"/>
    <n v="82"/>
    <n v="82"/>
    <s v="John Huh"/>
    <x v="112"/>
  </r>
  <r>
    <x v="11"/>
    <n v="83"/>
    <s v="No Tie"/>
    <n v="83"/>
    <n v="83"/>
    <s v="Kyle Stanley"/>
    <x v="7"/>
  </r>
  <r>
    <x v="11"/>
    <n v="84"/>
    <s v="No Tie"/>
    <n v="84"/>
    <n v="84"/>
    <s v="Scott Stallings"/>
    <x v="16"/>
  </r>
  <r>
    <x v="11"/>
    <n v="85"/>
    <s v="No Tie"/>
    <n v="85"/>
    <n v="85"/>
    <s v="Ken Duke"/>
    <x v="159"/>
  </r>
  <r>
    <x v="11"/>
    <n v="86"/>
    <s v="No Tie"/>
    <n v="86"/>
    <n v="86"/>
    <s v="George Coetzee"/>
    <x v="231"/>
  </r>
  <r>
    <x v="11"/>
    <n v="87"/>
    <s v="No Tie"/>
    <n v="87"/>
    <n v="87"/>
    <s v="Kiradech Aphibarnrat"/>
    <x v="300"/>
  </r>
  <r>
    <x v="11"/>
    <n v="88"/>
    <s v="No Tie"/>
    <n v="88"/>
    <n v="88"/>
    <s v="David Lingmerth"/>
    <x v="327"/>
  </r>
  <r>
    <x v="11"/>
    <n v="89"/>
    <s v="No Tie"/>
    <n v="89"/>
    <n v="89"/>
    <s v="Luke Guthrie"/>
    <x v="262"/>
  </r>
  <r>
    <x v="11"/>
    <n v="90"/>
    <s v="No Tie"/>
    <n v="90"/>
    <n v="90"/>
    <s v="Chris Kirk"/>
    <x v="72"/>
  </r>
  <r>
    <x v="11"/>
    <n v="91"/>
    <s v="No Tie"/>
    <n v="91"/>
    <n v="91"/>
    <s v="David Toms"/>
    <x v="183"/>
  </r>
  <r>
    <x v="11"/>
    <n v="92"/>
    <s v="No Tie"/>
    <n v="92"/>
    <n v="92"/>
    <s v="David Howell"/>
    <x v="341"/>
  </r>
  <r>
    <x v="11"/>
    <n v="93"/>
    <s v="No Tie"/>
    <n v="93"/>
    <n v="93"/>
    <s v="Charles Howell III"/>
    <x v="50"/>
  </r>
  <r>
    <x v="11"/>
    <n v="94"/>
    <s v="No Tie"/>
    <n v="94"/>
    <n v="94"/>
    <s v="Ryan Palmer"/>
    <x v="14"/>
  </r>
  <r>
    <x v="11"/>
    <n v="95"/>
    <s v="No Tie"/>
    <n v="95"/>
    <n v="95"/>
    <s v="Kevin Chappell"/>
    <x v="58"/>
  </r>
  <r>
    <x v="11"/>
    <n v="96"/>
    <s v="No Tie"/>
    <n v="96"/>
    <n v="96"/>
    <s v="Matt Jones"/>
    <x v="55"/>
  </r>
  <r>
    <x v="11"/>
    <n v="97"/>
    <s v="No Tie"/>
    <n v="97"/>
    <n v="97"/>
    <s v="Marcus Fraser"/>
    <x v="235"/>
  </r>
  <r>
    <x v="11"/>
    <n v="98"/>
    <s v="No Tie"/>
    <n v="98"/>
    <n v="98"/>
    <s v="Geoff Ogilvy"/>
    <x v="90"/>
  </r>
  <r>
    <x v="11"/>
    <n v="99"/>
    <s v="No Tie"/>
    <n v="99"/>
    <n v="99"/>
    <s v="Padraig Harrington"/>
    <x v="56"/>
  </r>
  <r>
    <x v="11"/>
    <n v="100"/>
    <s v="No Tie"/>
    <n v="100"/>
    <n v="100"/>
    <s v="Brooks Koepka"/>
    <x v="482"/>
  </r>
  <r>
    <x v="11"/>
    <n v="101"/>
    <s v="No Tie"/>
    <n v="101"/>
    <n v="101"/>
    <s v="Charley Hoffman"/>
    <x v="45"/>
  </r>
  <r>
    <x v="11"/>
    <n v="102"/>
    <s v="No Tie"/>
    <n v="102"/>
    <n v="102"/>
    <s v="S.J. Park"/>
    <x v="650"/>
  </r>
  <r>
    <x v="11"/>
    <n v="103"/>
    <s v="No Tie"/>
    <n v="103"/>
    <n v="103"/>
    <s v="Victor Dubuisson"/>
    <x v="268"/>
  </r>
  <r>
    <x v="11"/>
    <n v="104"/>
    <s v="No Tie"/>
    <n v="104"/>
    <n v="104"/>
    <s v="Paul Casey"/>
    <x v="220"/>
  </r>
  <r>
    <x v="11"/>
    <n v="105"/>
    <s v="No Tie"/>
    <n v="105"/>
    <n v="105"/>
    <s v="Kevin Stadler"/>
    <x v="61"/>
  </r>
  <r>
    <x v="11"/>
    <n v="106"/>
    <s v="No Tie"/>
    <n v="106"/>
    <n v="106"/>
    <s v="Hiroyuki Fujita"/>
    <x v="227"/>
  </r>
  <r>
    <x v="11"/>
    <n v="107"/>
    <s v="No Tie"/>
    <n v="107"/>
    <n v="107"/>
    <s v="Chris Stroud"/>
    <x v="125"/>
  </r>
  <r>
    <x v="11"/>
    <n v="108"/>
    <s v="No Tie"/>
    <n v="108"/>
    <n v="108"/>
    <s v="John Senden"/>
    <x v="78"/>
  </r>
  <r>
    <x v="11"/>
    <n v="109"/>
    <s v="No Tie"/>
    <n v="109"/>
    <n v="109"/>
    <s v="Marc Warren"/>
    <x v="291"/>
  </r>
  <r>
    <x v="11"/>
    <n v="110"/>
    <s v="No Tie"/>
    <n v="110"/>
    <n v="110"/>
    <s v="Scott Jamieson"/>
    <x v="253"/>
  </r>
  <r>
    <x v="11"/>
    <n v="111"/>
    <s v="No Tie"/>
    <n v="111"/>
    <n v="111"/>
    <s v="Pablo Larrazabal"/>
    <x v="246"/>
  </r>
  <r>
    <x v="11"/>
    <n v="112"/>
    <s v="No Tie"/>
    <n v="112"/>
    <n v="112"/>
    <s v="Chesson Hadley"/>
    <x v="1019"/>
  </r>
  <r>
    <x v="11"/>
    <n v="113"/>
    <s v="No Tie"/>
    <n v="113"/>
    <n v="113"/>
    <s v="Brendan Jones"/>
    <x v="242"/>
  </r>
  <r>
    <x v="11"/>
    <n v="114"/>
    <s v="No Tie"/>
    <n v="114"/>
    <n v="114"/>
    <s v="Sangmoon Bae"/>
    <x v="94"/>
  </r>
  <r>
    <x v="11"/>
    <n v="115"/>
    <s v="No Tie"/>
    <n v="115"/>
    <n v="115"/>
    <s v="Danny Willett"/>
    <x v="249"/>
  </r>
  <r>
    <x v="11"/>
    <n v="116"/>
    <s v="No Tie"/>
    <n v="116"/>
    <n v="116"/>
    <s v="Matt Every"/>
    <x v="136"/>
  </r>
  <r>
    <x v="11"/>
    <n v="117"/>
    <s v="No Tie"/>
    <n v="117"/>
    <n v="117"/>
    <s v="Brian Davis"/>
    <x v="178"/>
  </r>
  <r>
    <x v="11"/>
    <n v="118"/>
    <s v="No Tie"/>
    <n v="118"/>
    <n v="118"/>
    <s v="Rafa Cabrera Bello"/>
    <x v="238"/>
  </r>
  <r>
    <x v="11"/>
    <n v="119"/>
    <s v="No Tie"/>
    <n v="119"/>
    <n v="119"/>
    <s v="K.J. Choi"/>
    <x v="161"/>
  </r>
  <r>
    <x v="11"/>
    <n v="120"/>
    <s v="No Tie"/>
    <n v="120"/>
    <n v="120"/>
    <s v="Hyung-Sung Kim"/>
    <x v="263"/>
  </r>
  <r>
    <x v="11"/>
    <n v="121"/>
    <s v="No Tie"/>
    <n v="121"/>
    <n v="121"/>
    <s v="Daniel Summerhays"/>
    <x v="100"/>
  </r>
  <r>
    <x v="11"/>
    <n v="122"/>
    <s v="No Tie"/>
    <n v="122"/>
    <n v="122"/>
    <s v="Thaworn Wiratchant"/>
    <x v="241"/>
  </r>
  <r>
    <x v="11"/>
    <n v="123"/>
    <s v="No Tie"/>
    <n v="123"/>
    <n v="123"/>
    <s v="Gregory Bourdy"/>
    <x v="281"/>
  </r>
  <r>
    <x v="11"/>
    <n v="124"/>
    <s v="No Tie"/>
    <n v="124"/>
    <n v="124"/>
    <s v="Ross Fisher"/>
    <x v="200"/>
  </r>
  <r>
    <x v="11"/>
    <n v="125"/>
    <s v="No Tie"/>
    <n v="125"/>
    <n v="125"/>
    <s v="Richie Ramsay"/>
    <x v="237"/>
  </r>
  <r>
    <x v="11"/>
    <n v="126"/>
    <s v="No Tie"/>
    <n v="126"/>
    <n v="126"/>
    <s v="Rory Sabbatini"/>
    <x v="119"/>
  </r>
  <r>
    <x v="11"/>
    <n v="127"/>
    <s v="No Tie"/>
    <n v="127"/>
    <n v="127"/>
    <s v="Jaco Van Zyl"/>
    <x v="272"/>
  </r>
  <r>
    <x v="11"/>
    <n v="128"/>
    <s v="No Tie"/>
    <n v="128"/>
    <n v="128"/>
    <s v="Anders Hansen"/>
    <x v="194"/>
  </r>
  <r>
    <x v="11"/>
    <n v="129"/>
    <s v="No Tie"/>
    <n v="129"/>
    <n v="129"/>
    <s v="David Hearn"/>
    <x v="123"/>
  </r>
  <r>
    <x v="11"/>
    <n v="130"/>
    <s v="No Tie"/>
    <n v="130"/>
    <n v="130"/>
    <s v="Michael Putnam"/>
    <x v="427"/>
  </r>
  <r>
    <x v="11"/>
    <n v="131"/>
    <s v="No Tie"/>
    <n v="131"/>
    <n v="131"/>
    <s v="Julien Quesne"/>
    <x v="296"/>
  </r>
  <r>
    <x v="11"/>
    <n v="132"/>
    <s v="No Tie"/>
    <n v="132"/>
    <n v="132"/>
    <s v="Raphael Jacquelin"/>
    <x v="264"/>
  </r>
  <r>
    <x v="11"/>
    <n v="133"/>
    <s v="No Tie"/>
    <n v="133"/>
    <n v="133"/>
    <s v="Derek Ernst"/>
    <x v="1011"/>
  </r>
  <r>
    <x v="11"/>
    <n v="134"/>
    <s v="No Tie"/>
    <n v="134"/>
    <n v="134"/>
    <s v="John Peterson"/>
    <x v="402"/>
  </r>
  <r>
    <x v="11"/>
    <n v="135"/>
    <s v="No Tie"/>
    <n v="135"/>
    <n v="135"/>
    <s v="Morgan Hoffmann"/>
    <x v="336"/>
  </r>
  <r>
    <x v="11"/>
    <n v="136"/>
    <s v="No Tie"/>
    <n v="136"/>
    <n v="136"/>
    <s v="Josh Teater"/>
    <x v="26"/>
  </r>
  <r>
    <x v="11"/>
    <n v="137"/>
    <s v="No Tie"/>
    <n v="137"/>
    <n v="137"/>
    <s v="Tommy Fleetwood"/>
    <x v="354"/>
  </r>
  <r>
    <x v="11"/>
    <n v="138"/>
    <s v="No Tie"/>
    <n v="138"/>
    <n v="138"/>
    <s v="Shingo Katayama"/>
    <x v="279"/>
  </r>
  <r>
    <x v="11"/>
    <n v="139"/>
    <s v="No Tie"/>
    <n v="139"/>
    <n v="139"/>
    <s v="Thomas Aiken"/>
    <x v="261"/>
  </r>
  <r>
    <x v="11"/>
    <n v="140"/>
    <s v="No Tie"/>
    <n v="140"/>
    <n v="140"/>
    <s v="Darren Fichardt"/>
    <x v="273"/>
  </r>
  <r>
    <x v="11"/>
    <n v="141"/>
    <s v="No Tie"/>
    <n v="141"/>
    <n v="141"/>
    <s v="Charlie Beljan"/>
    <x v="1"/>
  </r>
  <r>
    <x v="11"/>
    <n v="142"/>
    <s v="No Tie"/>
    <n v="142"/>
    <n v="142"/>
    <s v="Eduardo De La Riva"/>
    <x v="293"/>
  </r>
  <r>
    <x v="11"/>
    <n v="143"/>
    <s v="No Tie"/>
    <n v="143"/>
    <n v="143"/>
    <s v="Ben Martin"/>
    <x v="583"/>
  </r>
  <r>
    <x v="11"/>
    <n v="144"/>
    <s v="No Tie"/>
    <n v="144"/>
    <n v="144"/>
    <s v="Mark Wilson"/>
    <x v="182"/>
  </r>
  <r>
    <x v="11"/>
    <n v="145"/>
    <s v="No Tie"/>
    <n v="145"/>
    <n v="145"/>
    <s v="Pat Perez"/>
    <x v="74"/>
  </r>
  <r>
    <x v="11"/>
    <n v="146"/>
    <s v="No Tie"/>
    <n v="146"/>
    <n v="146"/>
    <s v="Seung-Yul Noh"/>
    <x v="18"/>
  </r>
  <r>
    <x v="11"/>
    <n v="147"/>
    <s v="No Tie"/>
    <n v="147"/>
    <n v="147"/>
    <s v="Felipe Aguilar"/>
    <x v="332"/>
  </r>
  <r>
    <x v="11"/>
    <n v="148"/>
    <s v="No Tie"/>
    <n v="148"/>
    <n v="148"/>
    <s v="Simon Khan"/>
    <x v="507"/>
  </r>
  <r>
    <x v="11"/>
    <n v="149"/>
    <s v="No Tie"/>
    <n v="149"/>
    <n v="149"/>
    <s v="Stewart Cink"/>
    <x v="108"/>
  </r>
  <r>
    <x v="11"/>
    <n v="150"/>
    <s v="No Tie"/>
    <n v="150"/>
    <n v="150"/>
    <s v="John Rollins"/>
    <x v="46"/>
  </r>
  <r>
    <x v="11"/>
    <n v="151"/>
    <s v="No Tie"/>
    <n v="151"/>
    <n v="151"/>
    <s v="Ryo Ishikawa"/>
    <x v="92"/>
  </r>
  <r>
    <x v="11"/>
    <n v="152"/>
    <s v="No Tie"/>
    <n v="152"/>
    <n v="152"/>
    <s v="Jason Kokrak"/>
    <x v="13"/>
  </r>
  <r>
    <x v="11"/>
    <n v="153"/>
    <s v="No Tie"/>
    <n v="153"/>
    <n v="153"/>
    <s v="Bob Estes"/>
    <x v="141"/>
  </r>
  <r>
    <x v="11"/>
    <n v="154"/>
    <s v="No Tie"/>
    <n v="154"/>
    <n v="154"/>
    <s v="Cameron Tringale"/>
    <x v="84"/>
  </r>
  <r>
    <x v="11"/>
    <n v="155"/>
    <s v="No Tie"/>
    <n v="155"/>
    <n v="155"/>
    <s v="WC Liang"/>
    <x v="298"/>
  </r>
  <r>
    <x v="11"/>
    <n v="156"/>
    <s v="No Tie"/>
    <n v="156"/>
    <n v="156"/>
    <s v="Brian Gay"/>
    <x v="176"/>
  </r>
  <r>
    <x v="11"/>
    <n v="157"/>
    <s v="No Tie"/>
    <n v="157"/>
    <n v="157"/>
    <s v="Brad Kennedy"/>
    <x v="271"/>
  </r>
  <r>
    <x v="11"/>
    <n v="158"/>
    <s v="No Tie"/>
    <n v="158"/>
    <n v="158"/>
    <s v="William McGirt"/>
    <x v="139"/>
  </r>
  <r>
    <x v="11"/>
    <n v="159"/>
    <s v="No Tie"/>
    <n v="159"/>
    <n v="159"/>
    <s v="Koumei Oda"/>
    <x v="252"/>
  </r>
  <r>
    <x v="11"/>
    <n v="160"/>
    <s v="No Tie"/>
    <n v="160"/>
    <n v="160"/>
    <s v="Simon Dyson"/>
    <x v="223"/>
  </r>
  <r>
    <x v="11"/>
    <n v="161"/>
    <s v="No Tie"/>
    <n v="161"/>
    <n v="161"/>
    <s v="Kristoffer Broberg"/>
    <x v="244"/>
  </r>
  <r>
    <x v="11"/>
    <n v="162"/>
    <s v="No Tie"/>
    <n v="162"/>
    <n v="162"/>
    <s v="Greg Chalmers"/>
    <x v="162"/>
  </r>
  <r>
    <x v="11"/>
    <n v="163"/>
    <s v="No Tie"/>
    <n v="163"/>
    <n v="163"/>
    <s v="Gaganjeet Bhullar"/>
    <x v="248"/>
  </r>
  <r>
    <x v="11"/>
    <n v="164"/>
    <s v="No Tie"/>
    <n v="164"/>
    <n v="164"/>
    <s v="J.J. Henry"/>
    <x v="114"/>
  </r>
  <r>
    <x v="11"/>
    <n v="165"/>
    <s v="No Tie"/>
    <n v="165"/>
    <n v="165"/>
    <s v="Bud Cauley"/>
    <x v="73"/>
  </r>
  <r>
    <x v="11"/>
    <n v="166"/>
    <s v="No Tie"/>
    <n v="166"/>
    <n v="166"/>
    <s v="Ben Crane"/>
    <x v="121"/>
  </r>
  <r>
    <x v="11"/>
    <n v="167"/>
    <s v="No Tie"/>
    <n v="167"/>
    <n v="167"/>
    <s v="Scott Hend"/>
    <x v="343"/>
  </r>
  <r>
    <x v="11"/>
    <n v="168"/>
    <s v="No Tie"/>
    <n v="168"/>
    <n v="168"/>
    <s v="Brian Harman"/>
    <x v="86"/>
  </r>
  <r>
    <x v="11"/>
    <n v="169"/>
    <s v="No Tie"/>
    <n v="169"/>
    <n v="169"/>
    <s v="Brendan Steele"/>
    <x v="104"/>
  </r>
  <r>
    <x v="11"/>
    <n v="170"/>
    <s v="No Tie"/>
    <n v="170"/>
    <n v="170"/>
    <s v="Andres Romero"/>
    <x v="68"/>
  </r>
  <r>
    <x v="11"/>
    <n v="171"/>
    <s v="No Tie"/>
    <n v="171"/>
    <n v="171"/>
    <s v="Soren Kjeldsen"/>
    <x v="278"/>
  </r>
  <r>
    <x v="11"/>
    <n v="172"/>
    <s v="No Tie"/>
    <n v="172"/>
    <n v="172"/>
    <s v="Kyoung-Hoon Lee"/>
    <x v="285"/>
  </r>
  <r>
    <x v="11"/>
    <n v="173"/>
    <s v="No Tie"/>
    <n v="173"/>
    <n v="173"/>
    <s v="Johnson Wagner"/>
    <x v="152"/>
  </r>
  <r>
    <x v="11"/>
    <n v="174"/>
    <s v="No Tie"/>
    <n v="174"/>
    <n v="174"/>
    <s v="Ben Curtis"/>
    <x v="185"/>
  </r>
  <r>
    <x v="11"/>
    <n v="175"/>
    <s v="No Tie"/>
    <n v="175"/>
    <n v="175"/>
    <s v="Jeff Overton"/>
    <x v="69"/>
  </r>
  <r>
    <x v="11"/>
    <n v="176"/>
    <s v="No Tie"/>
    <n v="176"/>
    <n v="176"/>
    <s v="K.T. Kim"/>
    <x v="216"/>
  </r>
  <r>
    <x v="11"/>
    <n v="177"/>
    <s v="No Tie"/>
    <n v="177"/>
    <n v="177"/>
    <s v="Steve Webster"/>
    <x v="309"/>
  </r>
  <r>
    <x v="11"/>
    <n v="178"/>
    <s v="No Tie"/>
    <n v="178"/>
    <n v="178"/>
    <s v="Hideto Tanihara"/>
    <x v="294"/>
  </r>
  <r>
    <x v="11"/>
    <n v="179"/>
    <s v="No Tie"/>
    <n v="179"/>
    <n v="179"/>
    <s v="Alejandro Canizares"/>
    <x v="308"/>
  </r>
  <r>
    <x v="11"/>
    <n v="180"/>
    <s v="No Tie"/>
    <n v="180"/>
    <n v="180"/>
    <s v="Nicholas Thompson"/>
    <x v="408"/>
  </r>
  <r>
    <x v="11"/>
    <n v="181"/>
    <s v="No Tie"/>
    <n v="181"/>
    <n v="181"/>
    <s v="Charlie Wi"/>
    <x v="133"/>
  </r>
  <r>
    <x v="11"/>
    <n v="182"/>
    <s v="No Tie"/>
    <n v="182"/>
    <n v="182"/>
    <s v="Edward Loar"/>
    <x v="44"/>
  </r>
  <r>
    <x v="11"/>
    <n v="183"/>
    <s v="No Tie"/>
    <n v="183"/>
    <n v="183"/>
    <s v="Ted Potter, Jr."/>
    <x v="149"/>
  </r>
  <r>
    <x v="11"/>
    <n v="184"/>
    <s v="No Tie"/>
    <n v="184"/>
    <n v="184"/>
    <s v="Garth Mulroy"/>
    <x v="54"/>
  </r>
  <r>
    <x v="11"/>
    <n v="185"/>
    <s v="No Tie"/>
    <n v="185"/>
    <n v="185"/>
    <s v="Prayad Marksaeng"/>
    <x v="363"/>
  </r>
  <r>
    <x v="11"/>
    <n v="186"/>
    <s v="No Tie"/>
    <n v="186"/>
    <n v="186"/>
    <s v="Kevin Na"/>
    <x v="164"/>
  </r>
  <r>
    <x v="11"/>
    <n v="187"/>
    <s v="No Tie"/>
    <n v="187"/>
    <n v="187"/>
    <s v="Romain Wattel"/>
    <x v="282"/>
  </r>
  <r>
    <x v="11"/>
    <n v="188"/>
    <s v="No Tie"/>
    <n v="188"/>
    <n v="188"/>
    <s v="Yoshinori Fujimoto"/>
    <x v="265"/>
  </r>
  <r>
    <x v="11"/>
    <n v="189"/>
    <s v="No Tie"/>
    <n v="189"/>
    <n v="189"/>
    <s v="Jerry Kelly"/>
    <x v="181"/>
  </r>
  <r>
    <x v="11"/>
    <n v="190"/>
    <s v="No Tie"/>
    <n v="190"/>
    <n v="190"/>
    <s v="Vijay Singh"/>
    <x v="47"/>
  </r>
  <r>
    <x v="11"/>
    <n v="191"/>
    <s v="No Tie"/>
    <n v="191"/>
    <n v="191"/>
    <s v="Bryce Molder"/>
    <x v="177"/>
  </r>
  <r>
    <x v="11"/>
    <n v="192"/>
    <s v="No Tie"/>
    <n v="192"/>
    <n v="192"/>
    <s v="Fredrik Andersson Hed"/>
    <x v="247"/>
  </r>
  <r>
    <x v="11"/>
    <n v="193"/>
    <s v="No Tie"/>
    <n v="193"/>
    <n v="193"/>
    <s v="Aaron Baddeley"/>
    <x v="67"/>
  </r>
  <r>
    <x v="11"/>
    <n v="194"/>
    <s v="No Tie"/>
    <n v="194"/>
    <n v="194"/>
    <s v="Jeff Maggert"/>
    <x v="140"/>
  </r>
  <r>
    <x v="11"/>
    <n v="195"/>
    <s v="No Tie"/>
    <n v="195"/>
    <n v="195"/>
    <s v="Ricardo Santos"/>
    <x v="355"/>
  </r>
  <r>
    <x v="11"/>
    <n v="196"/>
    <s v="No Tie"/>
    <n v="196"/>
    <n v="196"/>
    <s v="Anirban Lahiri"/>
    <x v="304"/>
  </r>
  <r>
    <x v="11"/>
    <n v="197"/>
    <s v="No Tie"/>
    <n v="197"/>
    <n v="197"/>
    <s v="Scott Brown"/>
    <x v="76"/>
  </r>
  <r>
    <x v="11"/>
    <n v="198"/>
    <s v="No Tie"/>
    <n v="198"/>
    <n v="198"/>
    <s v="Daan Huizing"/>
    <x v="1020"/>
  </r>
  <r>
    <x v="11"/>
    <n v="199"/>
    <s v="No Tie"/>
    <n v="199"/>
    <n v="199"/>
    <s v="Jonathan Byrd"/>
    <x v="96"/>
  </r>
  <r>
    <x v="11"/>
    <n v="200"/>
    <s v="No Tie"/>
    <n v="200"/>
    <n v="200"/>
    <s v="Mike Hendry"/>
    <x v="349"/>
  </r>
  <r>
    <x v="11"/>
    <n v="201"/>
    <s v="No Tie"/>
    <n v="201"/>
    <n v="201"/>
    <s v="Brendon Todd"/>
    <x v="156"/>
  </r>
  <r>
    <x v="11"/>
    <n v="202"/>
    <s v="No Tie"/>
    <n v="202"/>
    <n v="202"/>
    <s v="Toshinori Muto"/>
    <x v="255"/>
  </r>
  <r>
    <x v="11"/>
    <n v="203"/>
    <s v="No Tie"/>
    <n v="203"/>
    <n v="203"/>
    <s v="Hennie Otto"/>
    <x v="290"/>
  </r>
  <r>
    <x v="11"/>
    <n v="204"/>
    <s v="No Tie"/>
    <n v="204"/>
    <n v="204"/>
    <s v="Joachim B Hansen"/>
    <x v="319"/>
  </r>
  <r>
    <x v="11"/>
    <n v="205"/>
    <s v="No Tie"/>
    <n v="205"/>
    <n v="205"/>
    <s v="Jung-gon Hwang"/>
    <x v="276"/>
  </r>
  <r>
    <x v="11"/>
    <n v="206"/>
    <s v="No Tie"/>
    <n v="206"/>
    <n v="206"/>
    <s v="Andrea Pavan"/>
    <x v="433"/>
  </r>
  <r>
    <x v="11"/>
    <n v="207"/>
    <s v="No Tie"/>
    <n v="207"/>
    <n v="207"/>
    <s v="James Hahn"/>
    <x v="330"/>
  </r>
  <r>
    <x v="11"/>
    <n v="208"/>
    <s v="No Tie"/>
    <n v="208"/>
    <n v="208"/>
    <s v="Justin Leonard"/>
    <x v="171"/>
  </r>
  <r>
    <x v="11"/>
    <n v="209"/>
    <s v="No Tie"/>
    <n v="209"/>
    <n v="209"/>
    <s v="Toru Taniguchi"/>
    <x v="243"/>
  </r>
  <r>
    <x v="11"/>
    <n v="210"/>
    <s v="No Tie"/>
    <n v="210"/>
    <n v="210"/>
    <s v="Robert Rock"/>
    <x v="256"/>
  </r>
  <r>
    <x v="11"/>
    <n v="211"/>
    <s v="No Tie"/>
    <n v="211"/>
    <n v="211"/>
    <s v="Richard Lee"/>
    <x v="134"/>
  </r>
  <r>
    <x v="11"/>
    <n v="212"/>
    <s v="No Tie"/>
    <n v="212"/>
    <n v="212"/>
    <s v="Jason Bohn"/>
    <x v="173"/>
  </r>
  <r>
    <x v="11"/>
    <n v="213"/>
    <s v="No Tie"/>
    <n v="213"/>
    <n v="213"/>
    <s v="Patrick Cantlay"/>
    <x v="199"/>
  </r>
  <r>
    <x v="11"/>
    <n v="214"/>
    <s v="No Tie"/>
    <n v="214"/>
    <n v="214"/>
    <s v="Martin Flores"/>
    <x v="48"/>
  </r>
  <r>
    <x v="11"/>
    <n v="215"/>
    <s v="No Tie"/>
    <n v="215"/>
    <n v="215"/>
    <s v="Craig Lee"/>
    <x v="458"/>
  </r>
  <r>
    <x v="11"/>
    <n v="216"/>
    <s v="No Tie"/>
    <n v="216"/>
    <n v="216"/>
    <s v="Hyun-woo Ryu"/>
    <x v="277"/>
  </r>
  <r>
    <x v="11"/>
    <n v="217"/>
    <s v="No Tie"/>
    <n v="217"/>
    <n v="217"/>
    <s v="Jeev Milkha Singh"/>
    <x v="250"/>
  </r>
  <r>
    <x v="11"/>
    <n v="218"/>
    <s v="No Tie"/>
    <n v="218"/>
    <n v="218"/>
    <s v="Morten Orum Madsen"/>
    <x v="419"/>
  </r>
  <r>
    <x v="11"/>
    <n v="219"/>
    <s v="No Tie"/>
    <n v="219"/>
    <n v="219"/>
    <s v="Michael Hoey"/>
    <x v="269"/>
  </r>
  <r>
    <x v="11"/>
    <n v="220"/>
    <s v="No Tie"/>
    <n v="220"/>
    <n v="220"/>
    <s v="Trevor Immelman"/>
    <x v="80"/>
  </r>
  <r>
    <x v="11"/>
    <n v="221"/>
    <s v="No Tie"/>
    <n v="221"/>
    <n v="221"/>
    <s v="Tommy Gainey"/>
    <x v="33"/>
  </r>
  <r>
    <x v="11"/>
    <n v="222"/>
    <s v="No Tie"/>
    <n v="222"/>
    <n v="222"/>
    <s v="Sihwan Kim"/>
    <x v="532"/>
  </r>
  <r>
    <x v="11"/>
    <n v="223"/>
    <s v="No Tie"/>
    <n v="223"/>
    <n v="223"/>
    <s v="Eddie Pepperell"/>
    <x v="387"/>
  </r>
  <r>
    <x v="11"/>
    <n v="224"/>
    <s v="No Tie"/>
    <n v="224"/>
    <n v="224"/>
    <s v="Masahiro Kawamura"/>
    <x v="443"/>
  </r>
  <r>
    <x v="11"/>
    <n v="225"/>
    <s v="No Tie"/>
    <n v="225"/>
    <n v="225"/>
    <s v="Shiv Kapur"/>
    <x v="356"/>
  </r>
  <r>
    <x v="11"/>
    <n v="226"/>
    <s v="No Tie"/>
    <n v="226"/>
    <n v="226"/>
    <s v="Edoardo Molinari"/>
    <x v="204"/>
  </r>
  <r>
    <x v="11"/>
    <n v="227"/>
    <s v="No Tie"/>
    <n v="227"/>
    <n v="227"/>
    <s v="Arnond Vongvanij"/>
    <x v="347"/>
  </r>
  <r>
    <x v="11"/>
    <n v="228"/>
    <s v="No Tie"/>
    <n v="228"/>
    <n v="228"/>
    <s v="Yuta Ikeda"/>
    <x v="254"/>
  </r>
  <r>
    <x v="11"/>
    <n v="229"/>
    <s v="No Tie"/>
    <n v="229"/>
    <n v="229"/>
    <s v="Brian Stuard"/>
    <x v="499"/>
  </r>
  <r>
    <x v="11"/>
    <n v="230"/>
    <s v="No Tie"/>
    <n v="230"/>
    <n v="230"/>
    <s v="Retief Goosen"/>
    <x v="257"/>
  </r>
  <r>
    <x v="11"/>
    <n v="231"/>
    <s v="No Tie"/>
    <n v="231"/>
    <n v="231"/>
    <s v="Ricardo Gonzalez"/>
    <x v="338"/>
  </r>
  <r>
    <x v="11"/>
    <n v="232"/>
    <s v="No Tie"/>
    <n v="232"/>
    <n v="232"/>
    <s v="Alvaro Quiros"/>
    <x v="207"/>
  </r>
  <r>
    <x v="11"/>
    <n v="233"/>
    <s v="No Tie"/>
    <n v="233"/>
    <n v="233"/>
    <s v="D.H. Lee"/>
    <x v="326"/>
  </r>
  <r>
    <x v="11"/>
    <n v="234"/>
    <s v="No Tie"/>
    <n v="234"/>
    <n v="234"/>
    <s v="Shawn Stefani"/>
    <x v="302"/>
  </r>
  <r>
    <x v="11"/>
    <n v="235"/>
    <s v="No Tie"/>
    <n v="235"/>
    <n v="235"/>
    <s v="Satoshi Kodaira"/>
    <x v="777"/>
  </r>
  <r>
    <x v="11"/>
    <n v="236"/>
    <s v="No Tie"/>
    <n v="236"/>
    <n v="236"/>
    <s v="Lucas Glover"/>
    <x v="218"/>
  </r>
  <r>
    <x v="11"/>
    <n v="237"/>
    <s v="No Tie"/>
    <n v="237"/>
    <n v="237"/>
    <s v="Ben Kohles"/>
    <x v="342"/>
  </r>
  <r>
    <x v="11"/>
    <n v="238"/>
    <s v="No Tie"/>
    <n v="238"/>
    <n v="238"/>
    <s v="James Driscoll"/>
    <x v="77"/>
  </r>
  <r>
    <x v="11"/>
    <n v="239"/>
    <s v="No Tie"/>
    <n v="239"/>
    <n v="239"/>
    <s v="Marco Crespi"/>
    <x v="442"/>
  </r>
  <r>
    <x v="11"/>
    <n v="240"/>
    <s v="No Tie"/>
    <n v="240"/>
    <n v="240"/>
    <s v="Adilson da Silva"/>
    <x v="411"/>
  </r>
  <r>
    <x v="11"/>
    <n v="241"/>
    <s v="No Tie"/>
    <n v="241"/>
    <n v="241"/>
    <s v="David Horsey"/>
    <x v="393"/>
  </r>
  <r>
    <x v="11"/>
    <n v="242"/>
    <s v="No Tie"/>
    <n v="242"/>
    <n v="242"/>
    <s v="Jake Roos"/>
    <x v="344"/>
  </r>
  <r>
    <x v="11"/>
    <n v="243"/>
    <s v="No Tie"/>
    <n v="243"/>
    <n v="243"/>
    <s v="Peter Lawrie"/>
    <x v="275"/>
  </r>
  <r>
    <x v="11"/>
    <n v="244"/>
    <s v="No Tie"/>
    <n v="244"/>
    <n v="244"/>
    <s v="Paul Waring"/>
    <x v="620"/>
  </r>
  <r>
    <x v="11"/>
    <n v="245"/>
    <s v="No Tie"/>
    <n v="245"/>
    <n v="245"/>
    <s v="Andrew Svoboda"/>
    <x v="519"/>
  </r>
  <r>
    <x v="11"/>
    <n v="246"/>
    <s v="No Tie"/>
    <n v="246"/>
    <n v="246"/>
    <s v="Kunihiro Kamii"/>
    <x v="329"/>
  </r>
  <r>
    <x v="11"/>
    <n v="247"/>
    <s v="No Tie"/>
    <n v="247"/>
    <n v="247"/>
    <s v="Russell Knox"/>
    <x v="131"/>
  </r>
  <r>
    <x v="11"/>
    <n v="248"/>
    <s v="No Tie"/>
    <n v="248"/>
    <n v="248"/>
    <s v="Spencer Levin"/>
    <x v="154"/>
  </r>
  <r>
    <x v="11"/>
    <n v="248"/>
    <s v="No Tie"/>
    <n v="248"/>
    <n v="248"/>
    <s v="Woody Austin"/>
    <x v="539"/>
  </r>
  <r>
    <x v="11"/>
    <n v="250"/>
    <s v="No Tie"/>
    <n v="250"/>
    <n v="250"/>
    <s v="Wu Ashun"/>
    <x v="283"/>
  </r>
  <r>
    <x v="11"/>
    <n v="251"/>
    <s v="No Tie"/>
    <n v="251"/>
    <n v="251"/>
    <s v="Casey Wittenberg"/>
    <x v="259"/>
  </r>
  <r>
    <x v="11"/>
    <n v="252"/>
    <s v="No Tie"/>
    <n v="252"/>
    <n v="252"/>
    <s v="George McNeill"/>
    <x v="106"/>
  </r>
  <r>
    <x v="11"/>
    <n v="253"/>
    <s v="No Tie"/>
    <n v="253"/>
    <n v="253"/>
    <s v="Francois Calmels"/>
    <x v="1021"/>
  </r>
  <r>
    <x v="11"/>
    <n v="254"/>
    <s v="No Tie"/>
    <n v="254"/>
    <n v="254"/>
    <s v="I J Jang"/>
    <x v="301"/>
  </r>
  <r>
    <x v="11"/>
    <n v="255"/>
    <s v="No Tie"/>
    <n v="255"/>
    <n v="255"/>
    <s v="Emiliano Grillo"/>
    <x v="455"/>
  </r>
  <r>
    <x v="11"/>
    <n v="256"/>
    <s v="No Tie"/>
    <n v="256"/>
    <n v="256"/>
    <s v="Jose-Filipe Lima"/>
    <x v="552"/>
  </r>
  <r>
    <x v="11"/>
    <n v="257"/>
    <s v="No Tie"/>
    <n v="257"/>
    <n v="257"/>
    <s v="Graeme Storm"/>
    <x v="396"/>
  </r>
  <r>
    <x v="11"/>
    <n v="258"/>
    <s v="No Tie"/>
    <n v="258"/>
    <n v="258"/>
    <s v="Wade Ormsby"/>
    <x v="709"/>
  </r>
  <r>
    <x v="11"/>
    <n v="259"/>
    <s v="No Tie"/>
    <n v="259"/>
    <n v="259"/>
    <s v="Y.E. Yang"/>
    <x v="145"/>
  </r>
  <r>
    <x v="11"/>
    <n v="260"/>
    <s v="No Tie"/>
    <n v="260"/>
    <n v="260"/>
    <s v="Gregory Havret"/>
    <x v="325"/>
  </r>
  <r>
    <x v="11"/>
    <n v="261"/>
    <s v="No Tie"/>
    <n v="261"/>
    <n v="261"/>
    <s v="Magnus Carlsson"/>
    <x v="289"/>
  </r>
  <r>
    <x v="11"/>
    <n v="262"/>
    <s v="No Tie"/>
    <n v="262"/>
    <n v="262"/>
    <s v="Justin Hicks"/>
    <x v="359"/>
  </r>
  <r>
    <x v="11"/>
    <n v="263"/>
    <s v="No Tie"/>
    <n v="263"/>
    <n v="263"/>
    <s v="Davis Love III"/>
    <x v="38"/>
  </r>
  <r>
    <x v="11"/>
    <n v="264"/>
    <s v="No Tie"/>
    <n v="264"/>
    <n v="264"/>
    <s v="Camilo Villegas"/>
    <x v="87"/>
  </r>
  <r>
    <x v="11"/>
    <n v="265"/>
    <s v="No Tie"/>
    <n v="265"/>
    <n v="265"/>
    <s v="Adrian Otaegui"/>
    <x v="831"/>
  </r>
  <r>
    <x v="11"/>
    <n v="266"/>
    <s v="No Tie"/>
    <n v="266"/>
    <n v="266"/>
    <s v="Greg Owen"/>
    <x v="40"/>
  </r>
  <r>
    <x v="11"/>
    <n v="267"/>
    <s v="No Tie"/>
    <n v="267"/>
    <n v="267"/>
    <s v="Siddikur Rahman"/>
    <x v="306"/>
  </r>
  <r>
    <x v="11"/>
    <n v="268"/>
    <s v="No Tie"/>
    <n v="268"/>
    <n v="268"/>
    <s v="David Drysdale"/>
    <x v="315"/>
  </r>
  <r>
    <x v="11"/>
    <n v="269"/>
    <s v="No Tie"/>
    <n v="269"/>
    <n v="269"/>
    <s v="Chad Campbell"/>
    <x v="89"/>
  </r>
  <r>
    <x v="11"/>
    <n v="270"/>
    <s v="No Tie"/>
    <n v="270"/>
    <n v="270"/>
    <s v="Lee Slattery"/>
    <x v="288"/>
  </r>
  <r>
    <x v="11"/>
    <n v="271"/>
    <s v="No Tie"/>
    <n v="271"/>
    <n v="271"/>
    <s v="Troy Matteson"/>
    <x v="25"/>
  </r>
  <r>
    <x v="11"/>
    <n v="272"/>
    <s v="No Tie"/>
    <n v="272"/>
    <n v="272"/>
    <s v="Shunsuke Sonoda"/>
    <x v="416"/>
  </r>
  <r>
    <x v="11"/>
    <n v="273"/>
    <s v="No Tie"/>
    <n v="273"/>
    <n v="273"/>
    <s v="Seuk-hyun Baek"/>
    <x v="464"/>
  </r>
  <r>
    <x v="11"/>
    <n v="274"/>
    <s v="No Tie"/>
    <n v="274"/>
    <n v="274"/>
    <s v="Robert Karlsson"/>
    <x v="49"/>
  </r>
  <r>
    <x v="11"/>
    <n v="275"/>
    <s v="No Tie"/>
    <n v="275"/>
    <n v="275"/>
    <s v="Kevin Tway"/>
    <x v="977"/>
  </r>
  <r>
    <x v="11"/>
    <n v="276"/>
    <s v="No Tie"/>
    <n v="276"/>
    <n v="276"/>
    <s v="Juvic Pagunsan"/>
    <x v="260"/>
  </r>
  <r>
    <x v="11"/>
    <n v="277"/>
    <s v="No Tie"/>
    <n v="277"/>
    <n v="277"/>
    <s v="Brad Fritsch"/>
    <x v="371"/>
  </r>
  <r>
    <x v="11"/>
    <n v="278"/>
    <s v="No Tie"/>
    <n v="278"/>
    <n v="278"/>
    <s v="Peter Senior"/>
    <x v="287"/>
  </r>
  <r>
    <x v="11"/>
    <n v="279"/>
    <s v="No Tie"/>
    <n v="279"/>
    <n v="279"/>
    <s v="Seve Benson"/>
    <x v="505"/>
  </r>
  <r>
    <x v="11"/>
    <n v="280"/>
    <s v="No Tie"/>
    <n v="280"/>
    <n v="280"/>
    <s v="Justin Bolli"/>
    <x v="352"/>
  </r>
  <r>
    <x v="11"/>
    <n v="281"/>
    <s v="No Tie"/>
    <n v="281"/>
    <n v="281"/>
    <s v="Mark Foster"/>
    <x v="286"/>
  </r>
  <r>
    <x v="11"/>
    <n v="282"/>
    <s v="No Tie"/>
    <n v="282"/>
    <n v="282"/>
    <s v="Stuart Appleby"/>
    <x v="158"/>
  </r>
  <r>
    <x v="11"/>
    <n v="283"/>
    <s v="No Tie"/>
    <n v="283"/>
    <n v="283"/>
    <s v="Scott Gardiner"/>
    <x v="378"/>
  </r>
  <r>
    <x v="11"/>
    <n v="284"/>
    <s v="No Tie"/>
    <n v="284"/>
    <n v="284"/>
    <s v="Tomohiro Kondo"/>
    <x v="295"/>
  </r>
  <r>
    <x v="11"/>
    <n v="285"/>
    <s v="No Tie"/>
    <n v="285"/>
    <n v="285"/>
    <s v="Angelo Que"/>
    <x v="431"/>
  </r>
  <r>
    <x v="11"/>
    <n v="286"/>
    <s v="No Tie"/>
    <n v="286"/>
    <n v="286"/>
    <s v="Robert Streb"/>
    <x v="335"/>
  </r>
  <r>
    <x v="11"/>
    <n v="287"/>
    <s v="No Tie"/>
    <n v="287"/>
    <n v="287"/>
    <s v="Jim Herman"/>
    <x v="466"/>
  </r>
  <r>
    <x v="11"/>
    <n v="288"/>
    <s v="No Tie"/>
    <n v="288"/>
    <n v="288"/>
    <s v="Damian McGrane"/>
    <x v="407"/>
  </r>
  <r>
    <x v="11"/>
    <n v="289"/>
    <s v="No Tie"/>
    <n v="289"/>
    <n v="289"/>
    <s v="James Kingston"/>
    <x v="481"/>
  </r>
  <r>
    <x v="11"/>
    <n v="290"/>
    <s v="No Tie"/>
    <n v="290"/>
    <n v="290"/>
    <s v="Kazuhiro Yamashita"/>
    <x v="339"/>
  </r>
  <r>
    <x v="11"/>
    <n v="291"/>
    <s v="No Tie"/>
    <n v="291"/>
    <n v="291"/>
    <s v="Michio Matsumura"/>
    <x v="370"/>
  </r>
  <r>
    <x v="11"/>
    <n v="292"/>
    <s v="No Tie"/>
    <n v="292"/>
    <n v="292"/>
    <s v="Tom Gillis"/>
    <x v="102"/>
  </r>
  <r>
    <x v="11"/>
    <n v="293"/>
    <s v="No Tie"/>
    <n v="293"/>
    <n v="293"/>
    <s v="Peter Whiteford"/>
    <x v="388"/>
  </r>
  <r>
    <x v="11"/>
    <n v="294"/>
    <s v="No Tie"/>
    <n v="294"/>
    <n v="294"/>
    <s v="Dylan Frittelli"/>
    <x v="1022"/>
  </r>
  <r>
    <x v="11"/>
    <n v="295"/>
    <s v="No Tie"/>
    <n v="295"/>
    <n v="295"/>
    <s v="John Parry"/>
    <x v="619"/>
  </r>
  <r>
    <x v="11"/>
    <n v="296"/>
    <s v="No Tie"/>
    <n v="296"/>
    <n v="296"/>
    <s v="Erik Compton"/>
    <x v="32"/>
  </r>
  <r>
    <x v="11"/>
    <n v="297"/>
    <s v="No Tie"/>
    <n v="297"/>
    <n v="297"/>
    <s v="Danny Lee"/>
    <x v="71"/>
  </r>
  <r>
    <x v="11"/>
    <n v="298"/>
    <s v="No Tie"/>
    <n v="298"/>
    <n v="298"/>
    <s v="Maximilian Kieffer"/>
    <x v="421"/>
  </r>
  <r>
    <x v="11"/>
    <n v="299"/>
    <s v="No Tie"/>
    <n v="299"/>
    <n v="299"/>
    <s v="Espen Kofstad"/>
    <x v="299"/>
  </r>
  <r>
    <x v="11"/>
    <n v="300"/>
    <s v="No Tie"/>
    <n v="300"/>
    <n v="300"/>
    <s v="Han Lee"/>
    <x v="292"/>
  </r>
  <r>
    <x v="11"/>
    <n v="301"/>
    <s v="No Tie"/>
    <n v="301"/>
    <n v="301"/>
    <s v="Sean O'Hair"/>
    <x v="30"/>
  </r>
  <r>
    <x v="11"/>
    <n v="302"/>
    <s v="No Tie"/>
    <n v="302"/>
    <n v="302"/>
    <s v="Trevor Fisher Jr"/>
    <x v="340"/>
  </r>
  <r>
    <x v="11"/>
    <n v="303"/>
    <s v="No Tie"/>
    <n v="303"/>
    <n v="303"/>
    <s v="Blake Adams"/>
    <x v="111"/>
  </r>
  <r>
    <x v="11"/>
    <n v="304"/>
    <s v="No Tie"/>
    <n v="304"/>
    <n v="304"/>
    <s v="Alexander Levy"/>
    <x v="634"/>
  </r>
  <r>
    <x v="11"/>
    <n v="305"/>
    <s v="No Tie"/>
    <n v="305"/>
    <n v="305"/>
    <s v="Chez Reavie"/>
    <x v="160"/>
  </r>
  <r>
    <x v="11"/>
    <n v="306"/>
    <s v="No Tie"/>
    <n v="306"/>
    <n v="306"/>
    <s v="S.K. Ho"/>
    <x v="366"/>
  </r>
  <r>
    <x v="11"/>
    <n v="307"/>
    <s v="No Tie"/>
    <n v="307"/>
    <n v="307"/>
    <s v="Will Wilcox"/>
    <x v="630"/>
  </r>
  <r>
    <x v="11"/>
    <n v="308"/>
    <s v="No Tie"/>
    <n v="308"/>
    <n v="308"/>
    <s v="Mikko Korhonen"/>
    <x v="405"/>
  </r>
  <r>
    <x v="11"/>
    <n v="309"/>
    <s v="No Tie"/>
    <n v="309"/>
    <n v="309"/>
    <s v="Dicky Pride"/>
    <x v="129"/>
  </r>
  <r>
    <x v="11"/>
    <n v="310"/>
    <s v="No Tie"/>
    <n v="310"/>
    <n v="310"/>
    <s v="Dawie van der Walt"/>
    <x v="462"/>
  </r>
  <r>
    <x v="11"/>
    <n v="311"/>
    <s v="No Tie"/>
    <n v="311"/>
    <n v="311"/>
    <s v="Alex Aragon"/>
    <x v="516"/>
  </r>
  <r>
    <x v="11"/>
    <n v="312"/>
    <s v="No Tie"/>
    <n v="312"/>
    <n v="312"/>
    <s v="Simon Thornton"/>
    <x v="559"/>
  </r>
  <r>
    <x v="11"/>
    <n v="313"/>
    <s v="No Tie"/>
    <n v="313"/>
    <n v="313"/>
    <s v="Mark Anderson"/>
    <x v="42"/>
  </r>
  <r>
    <x v="11"/>
    <n v="314"/>
    <s v="No Tie"/>
    <n v="314"/>
    <n v="314"/>
    <s v="Alexandre Kaleka"/>
    <x v="361"/>
  </r>
  <r>
    <x v="11"/>
    <n v="315"/>
    <s v="No Tie"/>
    <n v="315"/>
    <n v="315"/>
    <s v="Robert Dinwiddie"/>
    <x v="733"/>
  </r>
  <r>
    <x v="11"/>
    <n v="316"/>
    <s v="No Tie"/>
    <n v="316"/>
    <n v="316"/>
    <s v="Yusaku Miyazato"/>
    <x v="328"/>
  </r>
  <r>
    <x v="11"/>
    <n v="317"/>
    <s v="No Tie"/>
    <n v="317"/>
    <n v="317"/>
    <s v="Nick Cullen"/>
    <x v="362"/>
  </r>
  <r>
    <x v="11"/>
    <n v="318"/>
    <s v="No Tie"/>
    <n v="318"/>
    <n v="318"/>
    <s v="Tim Wilkinson"/>
    <x v="757"/>
  </r>
  <r>
    <x v="11"/>
    <n v="319"/>
    <s v="No Tie"/>
    <n v="319"/>
    <n v="319"/>
    <s v="Scott Langley"/>
    <x v="876"/>
  </r>
  <r>
    <x v="11"/>
    <n v="320"/>
    <s v="No Tie"/>
    <n v="320"/>
    <n v="320"/>
    <s v="Jake Higginbottom"/>
    <x v="415"/>
  </r>
  <r>
    <x v="11"/>
    <n v="321"/>
    <s v="No Tie"/>
    <n v="321"/>
    <n v="321"/>
    <s v="Steven Bowditch"/>
    <x v="638"/>
  </r>
  <r>
    <x v="11"/>
    <n v="322"/>
    <s v="No Tie"/>
    <n v="322"/>
    <n v="322"/>
    <s v="Bronson La'Cassie"/>
    <x v="738"/>
  </r>
  <r>
    <x v="11"/>
    <n v="323"/>
    <s v="No Tie"/>
    <n v="323"/>
    <n v="323"/>
    <s v="Jens Dantorp"/>
    <x v="760"/>
  </r>
  <r>
    <x v="11"/>
    <n v="324"/>
    <s v="No Tie"/>
    <n v="324"/>
    <n v="324"/>
    <s v="Cameron Percy"/>
    <x v="303"/>
  </r>
  <r>
    <x v="11"/>
    <n v="325"/>
    <s v="No Tie"/>
    <n v="325"/>
    <n v="325"/>
    <s v="Prom Meesawat"/>
    <x v="280"/>
  </r>
  <r>
    <x v="11"/>
    <n v="326"/>
    <s v="No Tie"/>
    <n v="326"/>
    <n v="326"/>
    <s v="Peter Malnati"/>
    <x v="1023"/>
  </r>
  <r>
    <x v="11"/>
    <n v="327"/>
    <s v="No Tie"/>
    <n v="327"/>
    <n v="327"/>
    <s v="Anthony Wall"/>
    <x v="310"/>
  </r>
  <r>
    <x v="11"/>
    <n v="328"/>
    <s v="No Tie"/>
    <n v="328"/>
    <n v="328"/>
    <s v="Chris Doak"/>
    <x v="323"/>
  </r>
  <r>
    <x v="11"/>
    <n v="329"/>
    <s v="No Tie"/>
    <n v="329"/>
    <n v="329"/>
    <s v="Matthew Baldwin"/>
    <x v="350"/>
  </r>
  <r>
    <x v="11"/>
    <n v="330"/>
    <s v="No Tie"/>
    <n v="330"/>
    <n v="330"/>
    <s v="Roope Kakko"/>
    <x v="523"/>
  </r>
  <r>
    <x v="11"/>
    <n v="331"/>
    <s v="No Tie"/>
    <n v="331"/>
    <n v="331"/>
    <s v="Darren Clarke"/>
    <x v="213"/>
  </r>
  <r>
    <x v="11"/>
    <n v="332"/>
    <s v="No Tie"/>
    <n v="332"/>
    <n v="332"/>
    <s v="Ricky Barnes"/>
    <x v="70"/>
  </r>
  <r>
    <x v="11"/>
    <n v="333"/>
    <s v="No Tie"/>
    <n v="333"/>
    <n v="333"/>
    <s v="Yoshinobu Tsukada"/>
    <x v="475"/>
  </r>
  <r>
    <x v="11"/>
    <n v="334"/>
    <s v="No Tie"/>
    <n v="334"/>
    <n v="334"/>
    <s v="Kevin Kisner"/>
    <x v="115"/>
  </r>
  <r>
    <x v="11"/>
    <n v="335"/>
    <s v="No Tie"/>
    <n v="335"/>
    <n v="335"/>
    <s v="Kenichi Kuboya"/>
    <x v="266"/>
  </r>
  <r>
    <x v="11"/>
    <n v="336"/>
    <s v="No Tie"/>
    <n v="336"/>
    <n v="336"/>
    <s v="Whee Kim"/>
    <x v="380"/>
  </r>
  <r>
    <x v="11"/>
    <n v="337"/>
    <s v="No Tie"/>
    <n v="337"/>
    <n v="337"/>
    <s v="Andreas Harto"/>
    <x v="357"/>
  </r>
  <r>
    <x v="11"/>
    <n v="338"/>
    <s v="No Tie"/>
    <n v="338"/>
    <n v="338"/>
    <s v="Tetsuji Hiratsuka"/>
    <x v="316"/>
  </r>
  <r>
    <x v="11"/>
    <n v="339"/>
    <s v="No Tie"/>
    <n v="339"/>
    <n v="339"/>
    <s v="Gareth Maybin"/>
    <x v="581"/>
  </r>
  <r>
    <x v="11"/>
    <n v="340"/>
    <s v="No Tie"/>
    <n v="340"/>
    <n v="340"/>
    <s v="Robert-Jan Derksen"/>
    <x v="450"/>
  </r>
  <r>
    <x v="11"/>
    <n v="341"/>
    <s v="No Tie"/>
    <n v="341"/>
    <n v="341"/>
    <s v="Scott Strange"/>
    <x v="797"/>
  </r>
  <r>
    <x v="11"/>
    <n v="342"/>
    <s v="No Tie"/>
    <n v="342"/>
    <n v="342"/>
    <s v="Jorge Campillo"/>
    <x v="447"/>
  </r>
  <r>
    <x v="11"/>
    <n v="343"/>
    <s v="No Tie"/>
    <n v="343"/>
    <n v="343"/>
    <s v="David Oh"/>
    <x v="588"/>
  </r>
  <r>
    <x v="11"/>
    <n v="344"/>
    <s v="No Tie"/>
    <n v="344"/>
    <n v="344"/>
    <s v="Johan Carlsson"/>
    <x v="1024"/>
  </r>
  <r>
    <x v="11"/>
    <n v="345"/>
    <s v="No Tie"/>
    <n v="345"/>
    <n v="345"/>
    <s v="Antonio Lascuna"/>
    <x v="368"/>
  </r>
  <r>
    <x v="11"/>
    <n v="346"/>
    <s v="No Tie"/>
    <n v="346"/>
    <n v="346"/>
    <s v="Michael Campbell"/>
    <x v="360"/>
  </r>
  <r>
    <x v="11"/>
    <n v="347"/>
    <s v="No Tie"/>
    <n v="347"/>
    <n v="347"/>
    <s v="Richard Green"/>
    <x v="312"/>
  </r>
  <r>
    <x v="11"/>
    <n v="348"/>
    <s v="No Tie"/>
    <n v="348"/>
    <n v="348"/>
    <s v="J.B. Holmes"/>
    <x v="5"/>
  </r>
  <r>
    <x v="11"/>
    <n v="349"/>
    <s v="No Tie"/>
    <n v="349"/>
    <n v="349"/>
    <s v="Luke List"/>
    <x v="318"/>
  </r>
  <r>
    <x v="11"/>
    <n v="350"/>
    <s v="No Tie"/>
    <n v="350"/>
    <n v="350"/>
    <s v="Jbe' Kruger"/>
    <x v="297"/>
  </r>
  <r>
    <x v="11"/>
    <n v="351"/>
    <s v="No Tie"/>
    <n v="351"/>
    <n v="351"/>
    <s v="Alex Prugh"/>
    <x v="844"/>
  </r>
  <r>
    <x v="11"/>
    <n v="351"/>
    <s v="No Tie"/>
    <n v="351"/>
    <n v="351"/>
    <s v="Mark Tullo"/>
    <x v="439"/>
  </r>
  <r>
    <x v="11"/>
    <n v="353"/>
    <s v="No Tie"/>
    <n v="353"/>
    <n v="353"/>
    <s v="Steven Alker"/>
    <x v="639"/>
  </r>
  <r>
    <x v="11"/>
    <n v="354"/>
    <s v="No Tie"/>
    <n v="354"/>
    <n v="354"/>
    <s v="Merrick Bremner"/>
    <x v="511"/>
  </r>
  <r>
    <x v="11"/>
    <n v="355"/>
    <s v="No Tie"/>
    <n v="355"/>
    <n v="355"/>
    <s v="Andy Sullivan"/>
    <x v="444"/>
  </r>
  <r>
    <x v="11"/>
    <n v="356"/>
    <s v="No Tie"/>
    <n v="356"/>
    <n v="356"/>
    <s v="Berry Henson"/>
    <x v="434"/>
  </r>
  <r>
    <x v="11"/>
    <n v="357"/>
    <s v="No Tie"/>
    <n v="357"/>
    <n v="357"/>
    <s v="Masamichi Uehira"/>
    <x v="305"/>
  </r>
  <r>
    <x v="11"/>
    <n v="358"/>
    <s v="No Tie"/>
    <n v="358"/>
    <n v="358"/>
    <s v="Victor Riu"/>
    <x v="676"/>
  </r>
  <r>
    <x v="11"/>
    <n v="359"/>
    <s v="No Tie"/>
    <n v="359"/>
    <n v="359"/>
    <s v="Brice Garnett"/>
    <x v="503"/>
  </r>
  <r>
    <x v="11"/>
    <n v="360"/>
    <s v="No Tie"/>
    <n v="360"/>
    <n v="360"/>
    <s v="Lorenzo Gagli"/>
    <x v="333"/>
  </r>
  <r>
    <x v="11"/>
    <n v="361"/>
    <s v="No Tie"/>
    <n v="361"/>
    <n v="361"/>
    <s v="Jamie Lovemark"/>
    <x v="646"/>
  </r>
  <r>
    <x v="11"/>
    <n v="362"/>
    <s v="No Tie"/>
    <n v="362"/>
    <n v="362"/>
    <s v="Fred Couples"/>
    <x v="192"/>
  </r>
  <r>
    <x v="11"/>
    <n v="363"/>
    <s v="No Tie"/>
    <n v="363"/>
    <n v="363"/>
    <s v="Tim Sluiter"/>
    <x v="467"/>
  </r>
  <r>
    <x v="11"/>
    <n v="364"/>
    <s v="No Tie"/>
    <n v="364"/>
    <n v="364"/>
    <s v="Stuart Manley"/>
    <x v="1025"/>
  </r>
  <r>
    <x v="11"/>
    <n v="365"/>
    <s v="No Tie"/>
    <n v="365"/>
    <n v="365"/>
    <s v="Daniel Chopra"/>
    <x v="43"/>
  </r>
  <r>
    <x v="11"/>
    <n v="366"/>
    <s v="No Tie"/>
    <n v="366"/>
    <n v="366"/>
    <s v="Masanori Kobayashi"/>
    <x v="322"/>
  </r>
  <r>
    <x v="11"/>
    <n v="367"/>
    <s v="No Tie"/>
    <n v="367"/>
    <n v="367"/>
    <s v="Sang-hee Lee"/>
    <x v="379"/>
  </r>
  <r>
    <x v="11"/>
    <n v="368"/>
    <s v="No Tie"/>
    <n v="368"/>
    <n v="368"/>
    <s v="Kevin Foley"/>
    <x v="591"/>
  </r>
  <r>
    <x v="11"/>
    <n v="368"/>
    <s v="No Tie"/>
    <n v="368"/>
    <n v="368"/>
    <s v="Sam Walker"/>
    <x v="426"/>
  </r>
  <r>
    <x v="11"/>
    <n v="370"/>
    <s v="No Tie"/>
    <n v="370"/>
    <n v="370"/>
    <s v="John Mallinger"/>
    <x v="165"/>
  </r>
  <r>
    <x v="11"/>
    <n v="371"/>
    <s v="No Tie"/>
    <n v="371"/>
    <n v="371"/>
    <s v="Kyung-Nam Kang"/>
    <x v="381"/>
  </r>
  <r>
    <x v="11"/>
    <n v="372"/>
    <s v="No Tie"/>
    <n v="372"/>
    <n v="372"/>
    <s v="Nick O'Hern"/>
    <x v="190"/>
  </r>
  <r>
    <x v="11"/>
    <n v="373"/>
    <s v="No Tie"/>
    <n v="373"/>
    <n v="373"/>
    <s v="Rikard Karlberg"/>
    <x v="420"/>
  </r>
  <r>
    <x v="11"/>
    <n v="374"/>
    <s v="No Tie"/>
    <n v="374"/>
    <n v="374"/>
    <s v="Paul McGinley"/>
    <x v="367"/>
  </r>
  <r>
    <x v="11"/>
    <n v="375"/>
    <s v="No Tie"/>
    <n v="375"/>
    <n v="375"/>
    <s v="Jonathan Moore"/>
    <x v="311"/>
  </r>
  <r>
    <x v="11"/>
    <n v="376"/>
    <s v="No Tie"/>
    <n v="376"/>
    <n v="376"/>
    <s v="David Higgins"/>
    <x v="770"/>
  </r>
  <r>
    <x v="11"/>
    <n v="377"/>
    <s v="No Tie"/>
    <n v="377"/>
    <n v="377"/>
    <s v="Choi Ho-sung"/>
    <x v="563"/>
  </r>
  <r>
    <x v="11"/>
    <n v="378"/>
    <s v="No Tie"/>
    <n v="378"/>
    <n v="378"/>
    <s v="Daisuke Kataoka"/>
    <x v="609"/>
  </r>
  <r>
    <x v="11"/>
    <n v="379"/>
    <s v="No Tie"/>
    <n v="379"/>
    <n v="379"/>
    <s v="Peter Tomasulo"/>
    <x v="537"/>
  </r>
  <r>
    <x v="11"/>
    <n v="380"/>
    <s v="No Tie"/>
    <n v="380"/>
    <n v="380"/>
    <s v="Justin Walters"/>
    <x v="365"/>
  </r>
  <r>
    <x v="11"/>
    <n v="381"/>
    <s v="No Tie"/>
    <n v="381"/>
    <n v="381"/>
    <s v="Rich Bland"/>
    <x v="423"/>
  </r>
  <r>
    <x v="11"/>
    <n v="382"/>
    <s v="No Tie"/>
    <n v="382"/>
    <n v="382"/>
    <s v="Scott Henry"/>
    <x v="432"/>
  </r>
  <r>
    <x v="11"/>
    <n v="383"/>
    <s v="No Tie"/>
    <n v="383"/>
    <n v="383"/>
    <s v="Matt Bettencourt"/>
    <x v="113"/>
  </r>
  <r>
    <x v="11"/>
    <n v="384"/>
    <s v="No Tie"/>
    <n v="384"/>
    <n v="384"/>
    <s v="Young-han Song"/>
    <x v="1026"/>
  </r>
  <r>
    <x v="11"/>
    <n v="385"/>
    <s v="No Tie"/>
    <n v="385"/>
    <n v="385"/>
    <s v="Rod Pampling"/>
    <x v="107"/>
  </r>
  <r>
    <x v="11"/>
    <n v="386"/>
    <s v="No Tie"/>
    <n v="386"/>
    <n v="386"/>
    <s v="Dohoon Kim"/>
    <x v="893"/>
  </r>
  <r>
    <x v="11"/>
    <n v="387"/>
    <s v="No Tie"/>
    <n v="387"/>
    <n v="387"/>
    <s v="Chris Paisley"/>
    <x v="397"/>
  </r>
  <r>
    <x v="11"/>
    <n v="388"/>
    <s v="No Tie"/>
    <n v="388"/>
    <n v="388"/>
    <s v="Doug McGuigan"/>
    <x v="331"/>
  </r>
  <r>
    <x v="11"/>
    <n v="389"/>
    <s v="No Tie"/>
    <n v="389"/>
    <n v="389"/>
    <s v="Matthew Griffin"/>
    <x v="513"/>
  </r>
  <r>
    <x v="11"/>
    <n v="390"/>
    <s v="No Tie"/>
    <n v="390"/>
    <n v="390"/>
    <s v="Brinson Paolini"/>
    <x v="1027"/>
  </r>
  <r>
    <x v="11"/>
    <n v="391"/>
    <s v="No Tie"/>
    <n v="391"/>
    <n v="391"/>
    <s v="Tim Herron"/>
    <x v="99"/>
  </r>
  <r>
    <x v="11"/>
    <n v="392"/>
    <s v="No Tie"/>
    <n v="392"/>
    <n v="392"/>
    <s v="Vaughn Taylor"/>
    <x v="128"/>
  </r>
  <r>
    <x v="11"/>
    <n v="393"/>
    <s v="No Tie"/>
    <n v="393"/>
    <n v="393"/>
    <s v="Fabian Gomez"/>
    <x v="658"/>
  </r>
  <r>
    <x v="11"/>
    <n v="394"/>
    <s v="No Tie"/>
    <n v="394"/>
    <n v="394"/>
    <s v="Benjamin Alvarado"/>
    <x v="675"/>
  </r>
  <r>
    <x v="11"/>
    <n v="395"/>
    <s v="No Tie"/>
    <n v="395"/>
    <n v="395"/>
    <s v="Jaco Ahlers"/>
    <x v="424"/>
  </r>
  <r>
    <x v="11"/>
    <n v="396"/>
    <s v="No Tie"/>
    <n v="396"/>
    <n v="396"/>
    <s v="Matthew Nixon"/>
    <x v="665"/>
  </r>
  <r>
    <x v="11"/>
    <n v="397"/>
    <s v="No Tie"/>
    <n v="397"/>
    <n v="397"/>
    <s v="Agustin Domingo"/>
    <x v="703"/>
  </r>
  <r>
    <x v="11"/>
    <n v="398"/>
    <s v="No Tie"/>
    <n v="398"/>
    <n v="398"/>
    <s v="Daniel Brooks"/>
    <x v="459"/>
  </r>
  <r>
    <x v="11"/>
    <n v="399"/>
    <s v="No Tie"/>
    <n v="399"/>
    <n v="399"/>
    <s v="Mathew Goggin"/>
    <x v="81"/>
  </r>
  <r>
    <x v="11"/>
    <n v="400"/>
    <s v="No Tie"/>
    <n v="400"/>
    <n v="400"/>
    <s v="Jose de Jesus Rodriguez"/>
    <x v="635"/>
  </r>
  <r>
    <x v="11"/>
    <n v="401"/>
    <s v="No Tie"/>
    <n v="401"/>
    <n v="401"/>
    <s v="Do-Hoon Kim"/>
    <x v="313"/>
  </r>
  <r>
    <x v="11"/>
    <n v="402"/>
    <s v="No Tie"/>
    <n v="402"/>
    <n v="402"/>
    <s v="Ariel Canete"/>
    <x v="383"/>
  </r>
  <r>
    <x v="11"/>
    <n v="403"/>
    <s v="No Tie"/>
    <n v="403"/>
    <n v="403"/>
    <s v="Thitiphan Chuayprako"/>
    <x v="358"/>
  </r>
  <r>
    <x v="11"/>
    <n v="404"/>
    <s v="No Tie"/>
    <n v="404"/>
    <n v="404"/>
    <s v="Nicholas Fung"/>
    <x v="1028"/>
  </r>
  <r>
    <x v="11"/>
    <n v="405"/>
    <s v="No Tie"/>
    <n v="405"/>
    <n v="405"/>
    <s v="Will Claxton"/>
    <x v="85"/>
  </r>
  <r>
    <x v="11"/>
    <n v="406"/>
    <s v="No Tie"/>
    <n v="406"/>
    <n v="406"/>
    <s v="Tjaart van der Walt"/>
    <x v="457"/>
  </r>
  <r>
    <x v="11"/>
    <n v="407"/>
    <s v="No Tie"/>
    <n v="407"/>
    <n v="407"/>
    <s v="Ashley Hall"/>
    <x v="574"/>
  </r>
  <r>
    <x v="11"/>
    <n v="408"/>
    <s v="No Tie"/>
    <n v="408"/>
    <n v="408"/>
    <s v="Alexandre Rocha"/>
    <x v="146"/>
  </r>
  <r>
    <x v="11"/>
    <n v="409"/>
    <s v="No Tie"/>
    <n v="409"/>
    <n v="409"/>
    <s v="Desvonde Botes"/>
    <x v="510"/>
  </r>
  <r>
    <x v="11"/>
    <n v="410"/>
    <s v="No Tie"/>
    <n v="410"/>
    <n v="410"/>
    <s v="Will MacKenzie"/>
    <x v="782"/>
  </r>
  <r>
    <x v="11"/>
    <n v="411"/>
    <s v="No Tie"/>
    <n v="411"/>
    <n v="411"/>
    <s v="Jose Maria Olazabal"/>
    <x v="215"/>
  </r>
  <r>
    <x v="11"/>
    <n v="412"/>
    <s v="No Tie"/>
    <n v="412"/>
    <n v="412"/>
    <s v="Jean Hugo"/>
    <x v="614"/>
  </r>
  <r>
    <x v="11"/>
    <n v="413"/>
    <s v="No Tie"/>
    <n v="413"/>
    <n v="413"/>
    <s v="Tom Lewis"/>
    <x v="353"/>
  </r>
  <r>
    <x v="11"/>
    <n v="414"/>
    <s v="No Tie"/>
    <n v="414"/>
    <n v="414"/>
    <s v="Keith Horne"/>
    <x v="317"/>
  </r>
  <r>
    <x v="11"/>
    <n v="415"/>
    <s v="No Tie"/>
    <n v="415"/>
    <n v="415"/>
    <s v="Aaron Townsend"/>
    <x v="548"/>
  </r>
  <r>
    <x v="11"/>
    <n v="416"/>
    <s v="No Tie"/>
    <n v="416"/>
    <n v="416"/>
    <s v="Ruan de Smidt"/>
    <x v="541"/>
  </r>
  <r>
    <x v="11"/>
    <n v="417"/>
    <s v="No Tie"/>
    <n v="417"/>
    <n v="417"/>
    <s v="James Bowen"/>
    <x v="1029"/>
  </r>
  <r>
    <x v="11"/>
    <n v="418"/>
    <s v="No Tie"/>
    <n v="418"/>
    <n v="418"/>
    <s v="Jens Fahrbring"/>
    <x v="1030"/>
  </r>
  <r>
    <x v="11"/>
    <n v="419"/>
    <s v="No Tie"/>
    <n v="419"/>
    <n v="419"/>
    <s v="Steven Tiley"/>
    <x v="579"/>
  </r>
  <r>
    <x v="11"/>
    <n v="420"/>
    <s v="No Tie"/>
    <n v="420"/>
    <n v="420"/>
    <s v="Matthew Stieger"/>
    <x v="685"/>
  </r>
  <r>
    <x v="11"/>
    <n v="421"/>
    <s v="No Tie"/>
    <n v="421"/>
    <n v="421"/>
    <s v="Simon Wakefield"/>
    <x v="321"/>
  </r>
  <r>
    <x v="11"/>
    <n v="422"/>
    <s v="No Tie"/>
    <n v="422"/>
    <n v="422"/>
    <s v="Brandt Jobe"/>
    <x v="24"/>
  </r>
  <r>
    <x v="11"/>
    <n v="423"/>
    <s v="No Tie"/>
    <n v="423"/>
    <n v="423"/>
    <s v="Pariya Junhasavasdikul"/>
    <x v="593"/>
  </r>
  <r>
    <x v="11"/>
    <n v="424"/>
    <s v="No Tie"/>
    <n v="424"/>
    <n v="424"/>
    <s v="Alessandro Tadini"/>
    <x v="320"/>
  </r>
  <r>
    <x v="11"/>
    <n v="425"/>
    <s v="No Tie"/>
    <n v="425"/>
    <n v="425"/>
    <s v="Bill Lunde"/>
    <x v="83"/>
  </r>
  <r>
    <x v="11"/>
    <n v="426"/>
    <s v="No Tie"/>
    <n v="426"/>
    <n v="426"/>
    <s v="Richard Finch"/>
    <x v="334"/>
  </r>
  <r>
    <x v="11"/>
    <n v="427"/>
    <s v="No Tie"/>
    <n v="427"/>
    <n v="427"/>
    <s v="Billy Hurley III"/>
    <x v="184"/>
  </r>
  <r>
    <x v="11"/>
    <n v="428"/>
    <s v="No Tie"/>
    <n v="428"/>
    <n v="428"/>
    <s v="Gary Lockerbie"/>
    <x v="364"/>
  </r>
  <r>
    <x v="11"/>
    <n v="429"/>
    <s v="No Tie"/>
    <n v="429"/>
    <n v="429"/>
    <s v="Tyrone Van Aswegen"/>
    <x v="454"/>
  </r>
  <r>
    <x v="11"/>
    <n v="430"/>
    <s v="No Tie"/>
    <n v="430"/>
    <n v="430"/>
    <s v="Philip Archer"/>
    <x v="430"/>
  </r>
  <r>
    <x v="11"/>
    <n v="431"/>
    <s v="No Tie"/>
    <n v="431"/>
    <n v="431"/>
    <s v="Jamie McLeary"/>
    <x v="1031"/>
  </r>
  <r>
    <x v="11"/>
    <n v="431"/>
    <s v="No Tie"/>
    <n v="431"/>
    <n v="431"/>
    <s v="Wen-Tang Lin"/>
    <x v="723"/>
  </r>
  <r>
    <x v="11"/>
    <n v="433"/>
    <s v="No Tie"/>
    <n v="433"/>
    <n v="433"/>
    <s v="Tag Ridings"/>
    <x v="659"/>
  </r>
  <r>
    <x v="11"/>
    <n v="434"/>
    <s v="No Tie"/>
    <n v="434"/>
    <n v="434"/>
    <s v="Doug LaBelle II"/>
    <x v="469"/>
  </r>
  <r>
    <x v="11"/>
    <n v="435"/>
    <s v="No Tie"/>
    <n v="435"/>
    <n v="435"/>
    <s v="Azuma Yano"/>
    <x v="487"/>
  </r>
  <r>
    <x v="11"/>
    <n v="436"/>
    <s v="No Tie"/>
    <n v="436"/>
    <n v="436"/>
    <s v="Bobby Gates"/>
    <x v="20"/>
  </r>
  <r>
    <x v="11"/>
    <n v="437"/>
    <s v="No Tie"/>
    <n v="437"/>
    <n v="437"/>
    <s v="John Daly"/>
    <x v="8"/>
  </r>
  <r>
    <x v="11"/>
    <n v="438"/>
    <s v="No Tie"/>
    <n v="438"/>
    <n v="438"/>
    <s v="Daniel Im"/>
    <x v="846"/>
  </r>
  <r>
    <x v="11"/>
    <n v="438"/>
    <s v="No Tie"/>
    <n v="438"/>
    <n v="438"/>
    <s v="Thomas Levet"/>
    <x v="307"/>
  </r>
  <r>
    <x v="11"/>
    <n v="440"/>
    <s v="No Tie"/>
    <n v="440"/>
    <n v="440"/>
    <s v="James Morrison"/>
    <x v="324"/>
  </r>
  <r>
    <x v="11"/>
    <n v="441"/>
    <s v="No Tie"/>
    <n v="441"/>
    <n v="441"/>
    <s v="Satoshi Tomiyama"/>
    <x v="643"/>
  </r>
  <r>
    <x v="11"/>
    <n v="442"/>
    <s v="No Tie"/>
    <n v="442"/>
    <n v="442"/>
    <s v="Darron Stiles"/>
    <x v="373"/>
  </r>
  <r>
    <x v="11"/>
    <n v="443"/>
    <s v="No Tie"/>
    <n v="443"/>
    <n v="443"/>
    <s v="Jordi Garcia Pinto"/>
    <x v="759"/>
  </r>
  <r>
    <x v="11"/>
    <n v="444"/>
    <s v="No Tie"/>
    <n v="444"/>
    <n v="444"/>
    <s v="Daniel Gaunt"/>
    <x v="839"/>
  </r>
  <r>
    <x v="11"/>
    <n v="445"/>
    <s v="No Tie"/>
    <n v="445"/>
    <n v="445"/>
    <s v="Oliver Fisher"/>
    <x v="412"/>
  </r>
  <r>
    <x v="11"/>
    <n v="445"/>
    <s v="No Tie"/>
    <n v="445"/>
    <n v="445"/>
    <s v="Steve LeBrun"/>
    <x v="600"/>
  </r>
  <r>
    <x v="11"/>
    <n v="447"/>
    <s v="No Tie"/>
    <n v="447"/>
    <n v="447"/>
    <s v="Jacques Blaauw"/>
    <x v="829"/>
  </r>
  <r>
    <x v="11"/>
    <n v="448"/>
    <s v="No Tie"/>
    <n v="448"/>
    <n v="448"/>
    <s v="Alistair Presnell"/>
    <x v="395"/>
  </r>
  <r>
    <x v="11"/>
    <n v="449"/>
    <s v="No Tie"/>
    <n v="449"/>
    <n v="449"/>
    <s v="Taichi Teshima"/>
    <x v="390"/>
  </r>
  <r>
    <x v="11"/>
    <n v="450"/>
    <s v="No Tie"/>
    <n v="450"/>
    <n v="450"/>
    <s v="Kim Dae-sub"/>
    <x v="438"/>
  </r>
  <r>
    <x v="11"/>
    <n v="451"/>
    <s v="No Tie"/>
    <n v="451"/>
    <n v="451"/>
    <s v="Andrew McArthur"/>
    <x v="694"/>
  </r>
  <r>
    <x v="11"/>
    <n v="452"/>
    <s v="No Tie"/>
    <n v="452"/>
    <n v="452"/>
    <s v="Scott Parel"/>
    <x v="640"/>
  </r>
  <r>
    <x v="11"/>
    <n v="453"/>
    <s v="No Tie"/>
    <n v="453"/>
    <n v="453"/>
    <s v="Oscar Fraustro"/>
    <x v="460"/>
  </r>
  <r>
    <x v="11"/>
    <n v="454"/>
    <s v="No Tie"/>
    <n v="454"/>
    <n v="454"/>
    <s v="Edouard Dubois"/>
    <x v="596"/>
  </r>
  <r>
    <x v="11"/>
    <n v="455"/>
    <s v="No Tie"/>
    <n v="455"/>
    <n v="455"/>
    <s v="David Mathis"/>
    <x v="175"/>
  </r>
  <r>
    <x v="11"/>
    <n v="456"/>
    <s v="No Tie"/>
    <n v="456"/>
    <n v="456"/>
    <s v="Elmer Salvador"/>
    <x v="628"/>
  </r>
  <r>
    <x v="11"/>
    <n v="457"/>
    <s v="No Tie"/>
    <n v="457"/>
    <n v="457"/>
    <s v="Park Sang-eon"/>
    <x v="384"/>
  </r>
  <r>
    <x v="11"/>
    <n v="458"/>
    <s v="No Tie"/>
    <n v="458"/>
    <n v="458"/>
    <s v="Henrik Norlander"/>
    <x v="1010"/>
  </r>
  <r>
    <x v="11"/>
    <n v="459"/>
    <s v="No Tie"/>
    <n v="459"/>
    <n v="459"/>
    <s v="Mark Brown"/>
    <x v="422"/>
  </r>
  <r>
    <x v="11"/>
    <n v="460"/>
    <s v="No Tie"/>
    <n v="460"/>
    <n v="460"/>
    <s v="Fabrizio Zanotti"/>
    <x v="345"/>
  </r>
  <r>
    <x v="11"/>
    <n v="461"/>
    <s v="No Tie"/>
    <n v="461"/>
    <n v="461"/>
    <s v="Gunn Charoenkul"/>
    <x v="645"/>
  </r>
  <r>
    <x v="11"/>
    <n v="462"/>
    <s v="No Tie"/>
    <n v="462"/>
    <n v="462"/>
    <s v="Andrew Curlewis"/>
    <x v="1032"/>
  </r>
  <r>
    <x v="11"/>
    <n v="463"/>
    <s v="No Tie"/>
    <n v="463"/>
    <n v="463"/>
    <s v="Wes Roach"/>
    <x v="891"/>
  </r>
  <r>
    <x v="11"/>
    <n v="464"/>
    <s v="No Tie"/>
    <n v="464"/>
    <n v="464"/>
    <s v="Camilo Benedetti"/>
    <x v="425"/>
  </r>
  <r>
    <x v="11"/>
    <n v="464"/>
    <s v="No Tie"/>
    <n v="464"/>
    <n v="464"/>
    <s v="SSP Chawrasia"/>
    <x v="496"/>
  </r>
  <r>
    <x v="11"/>
    <n v="466"/>
    <s v="No Tie"/>
    <n v="466"/>
    <n v="466"/>
    <s v="Katsumasa Miyamoto"/>
    <x v="394"/>
  </r>
  <r>
    <x v="11"/>
    <n v="467"/>
    <s v="No Tie"/>
    <n v="467"/>
    <n v="467"/>
    <s v="Yuki Kono"/>
    <x v="1033"/>
  </r>
  <r>
    <x v="11"/>
    <n v="468"/>
    <s v="No Tie"/>
    <n v="468"/>
    <n v="468"/>
    <s v="Chad Collins"/>
    <x v="1034"/>
  </r>
  <r>
    <x v="11"/>
    <n v="469"/>
    <s v="No Tie"/>
    <n v="469"/>
    <n v="469"/>
    <s v="Jorge Fernandez-Valdes"/>
    <x v="927"/>
  </r>
  <r>
    <x v="11"/>
    <n v="470"/>
    <s v="No Tie"/>
    <n v="470"/>
    <n v="470"/>
    <s v="Chan Shih-chang"/>
    <x v="1035"/>
  </r>
  <r>
    <x v="11"/>
    <n v="471"/>
    <s v="No Tie"/>
    <n v="471"/>
    <n v="471"/>
    <s v="Knut Borsheim"/>
    <x v="644"/>
  </r>
  <r>
    <x v="11"/>
    <n v="472"/>
    <s v="No Tie"/>
    <n v="472"/>
    <n v="472"/>
    <s v="Tim Petrovic"/>
    <x v="495"/>
  </r>
  <r>
    <x v="11"/>
    <n v="473"/>
    <s v="No Tie"/>
    <n v="473"/>
    <n v="473"/>
    <s v="Lloyd Kennedy"/>
    <x v="789"/>
  </r>
  <r>
    <x v="11"/>
    <n v="474"/>
    <s v="No Tie"/>
    <n v="474"/>
    <n v="474"/>
    <s v="Jim Renner"/>
    <x v="610"/>
  </r>
  <r>
    <x v="11"/>
    <n v="474"/>
    <s v="No Tie"/>
    <n v="474"/>
    <n v="474"/>
    <s v="Vaughn Groenewald"/>
    <x v="544"/>
  </r>
  <r>
    <x v="11"/>
    <n v="476"/>
    <s v="No Tie"/>
    <n v="476"/>
    <n v="476"/>
    <s v="Kieran Pratt"/>
    <x v="348"/>
  </r>
  <r>
    <x v="11"/>
    <n v="477"/>
    <s v="No Tie"/>
    <n v="477"/>
    <n v="477"/>
    <s v="Joel Sjoholm"/>
    <x v="351"/>
  </r>
  <r>
    <x v="11"/>
    <n v="478"/>
    <s v="No Tie"/>
    <n v="478"/>
    <n v="478"/>
    <s v="Joe Durant"/>
    <x v="480"/>
  </r>
  <r>
    <x v="11"/>
    <n v="479"/>
    <s v="No Tie"/>
    <n v="479"/>
    <n v="479"/>
    <s v="D.J. Trahan"/>
    <x v="66"/>
  </r>
  <r>
    <x v="11"/>
    <n v="480"/>
    <s v="No Tie"/>
    <n v="480"/>
    <n v="480"/>
    <s v="Chawalit Plaphol"/>
    <x v="461"/>
  </r>
  <r>
    <x v="11"/>
    <n v="481"/>
    <s v="No Tie"/>
    <n v="481"/>
    <n v="481"/>
    <s v="Akio Sadakata"/>
    <x v="498"/>
  </r>
  <r>
    <x v="11"/>
    <n v="482"/>
    <s v="No Tie"/>
    <n v="482"/>
    <n v="482"/>
    <s v="Steven Conran"/>
    <x v="468"/>
  </r>
  <r>
    <x v="11"/>
    <n v="483"/>
    <s v="No Tie"/>
    <n v="483"/>
    <n v="483"/>
    <s v="Miguel Angel Carballo"/>
    <x v="97"/>
  </r>
  <r>
    <x v="11"/>
    <n v="484"/>
    <s v="No Tie"/>
    <n v="484"/>
    <n v="484"/>
    <s v="Bryce Easton"/>
    <x v="617"/>
  </r>
  <r>
    <x v="11"/>
    <n v="485"/>
    <s v="No Tie"/>
    <n v="485"/>
    <n v="485"/>
    <s v="Hudson Swafford"/>
    <x v="489"/>
  </r>
  <r>
    <x v="11"/>
    <n v="486"/>
    <s v="No Tie"/>
    <n v="486"/>
    <n v="486"/>
    <s v="Troy Kelly"/>
    <x v="23"/>
  </r>
  <r>
    <x v="11"/>
    <n v="487"/>
    <s v="No Tie"/>
    <n v="487"/>
    <n v="487"/>
    <s v="Chapchai Nirat"/>
    <x v="399"/>
  </r>
  <r>
    <x v="11"/>
    <n v="488"/>
    <s v="No Tie"/>
    <n v="488"/>
    <n v="488"/>
    <s v="Byeong-Hun An"/>
    <x v="965"/>
  </r>
  <r>
    <x v="11"/>
    <n v="489"/>
    <s v="No Tie"/>
    <n v="489"/>
    <n v="489"/>
    <s v="Boonchu Ruangkit"/>
    <x v="633"/>
  </r>
  <r>
    <x v="11"/>
    <n v="490"/>
    <s v="No Tie"/>
    <n v="490"/>
    <n v="490"/>
    <s v="Cameron Beckman"/>
    <x v="142"/>
  </r>
  <r>
    <x v="11"/>
    <n v="491"/>
    <s v="No Tie"/>
    <n v="491"/>
    <n v="491"/>
    <s v="Byron Smith"/>
    <x v="992"/>
  </r>
  <r>
    <x v="11"/>
    <n v="491"/>
    <s v="No Tie"/>
    <n v="491"/>
    <n v="491"/>
    <s v="Kim Tae-hoon"/>
    <x v="1036"/>
  </r>
  <r>
    <x v="11"/>
    <n v="493"/>
    <s v="No Tie"/>
    <n v="493"/>
    <n v="493"/>
    <s v="Bernard Ritthammer"/>
    <x v="917"/>
  </r>
  <r>
    <x v="11"/>
    <n v="494"/>
    <s v="No Tie"/>
    <n v="494"/>
    <n v="494"/>
    <s v="Daniel Popovic"/>
    <x v="413"/>
  </r>
  <r>
    <x v="11"/>
    <n v="495"/>
    <s v="No Tie"/>
    <n v="495"/>
    <n v="495"/>
    <s v="Ulrich Van den Berg"/>
    <x v="621"/>
  </r>
  <r>
    <x v="11"/>
    <n v="496"/>
    <s v="No Tie"/>
    <n v="496"/>
    <n v="496"/>
    <s v="Pelle Edberg"/>
    <x v="429"/>
  </r>
  <r>
    <x v="11"/>
    <n v="497"/>
    <s v="No Tie"/>
    <n v="497"/>
    <n v="497"/>
    <s v="Franklin Corpening"/>
    <x v="1037"/>
  </r>
  <r>
    <x v="11"/>
    <n v="497"/>
    <s v="No Tie"/>
    <n v="497"/>
    <n v="497"/>
    <s v="Oliver Wilson"/>
    <x v="518"/>
  </r>
  <r>
    <x v="11"/>
    <n v="499"/>
    <s v="No Tie"/>
    <n v="499"/>
    <n v="499"/>
    <s v="Dean Burmester"/>
    <x v="674"/>
  </r>
  <r>
    <x v="11"/>
    <n v="500"/>
    <s v="No Tie"/>
    <n v="500"/>
    <n v="500"/>
    <s v="Duncan Stewart"/>
    <x v="1038"/>
  </r>
  <r>
    <x v="11"/>
    <n v="501"/>
    <s v="No Tie"/>
    <n v="501"/>
    <n v="501"/>
    <s v="David Lipsky"/>
    <x v="337"/>
  </r>
  <r>
    <x v="11"/>
    <n v="502"/>
    <s v="No Tie"/>
    <n v="502"/>
    <n v="502"/>
    <s v="Chan Kim"/>
    <x v="1039"/>
  </r>
  <r>
    <x v="11"/>
    <n v="503"/>
    <s v="No Tie"/>
    <n v="503"/>
    <n v="503"/>
    <s v="Scott Dunlap"/>
    <x v="166"/>
  </r>
  <r>
    <x v="11"/>
    <n v="504"/>
    <s v="No Tie"/>
    <n v="504"/>
    <n v="504"/>
    <s v="Daehyun Kim"/>
    <x v="372"/>
  </r>
  <r>
    <x v="11"/>
    <n v="505"/>
    <s v="No Tie"/>
    <n v="505"/>
    <n v="505"/>
    <s v="Gareth Shaw"/>
    <x v="1040"/>
  </r>
  <r>
    <x v="11"/>
    <n v="506"/>
    <s v="No Tie"/>
    <n v="506"/>
    <n v="506"/>
    <s v="Oliver Bekker"/>
    <x v="410"/>
  </r>
  <r>
    <x v="11"/>
    <n v="507"/>
    <s v="No Tie"/>
    <n v="507"/>
    <n v="507"/>
    <s v="Wil Besseling"/>
    <x v="538"/>
  </r>
  <r>
    <x v="11"/>
    <n v="508"/>
    <s v="No Tie"/>
    <n v="508"/>
    <n v="508"/>
    <s v="Aaron Watkins"/>
    <x v="456"/>
  </r>
  <r>
    <x v="11"/>
    <n v="509"/>
    <s v="No Tie"/>
    <n v="509"/>
    <n v="509"/>
    <s v="Andres Gonzales"/>
    <x v="428"/>
  </r>
  <r>
    <x v="11"/>
    <n v="510"/>
    <s v="No Tie"/>
    <n v="510"/>
    <n v="510"/>
    <s v="D.J. Brigman"/>
    <x v="702"/>
  </r>
  <r>
    <x v="11"/>
    <n v="511"/>
    <s v="No Tie"/>
    <n v="511"/>
    <n v="511"/>
    <s v="Jhonattan Vegas"/>
    <x v="10"/>
  </r>
  <r>
    <x v="11"/>
    <n v="512"/>
    <s v="No Tie"/>
    <n v="512"/>
    <n v="512"/>
    <s v="Kelly Kraft"/>
    <x v="206"/>
  </r>
  <r>
    <x v="11"/>
    <n v="513"/>
    <s v="No Tie"/>
    <n v="513"/>
    <n v="513"/>
    <s v="Gareth Paddison"/>
    <x v="531"/>
  </r>
  <r>
    <x v="11"/>
    <n v="514"/>
    <s v="No Tie"/>
    <n v="514"/>
    <n v="514"/>
    <s v="Iain Steel"/>
    <x v="1041"/>
  </r>
  <r>
    <x v="11"/>
    <n v="515"/>
    <s v="No Tie"/>
    <n v="515"/>
    <n v="515"/>
    <s v="Lee Williams"/>
    <x v="441"/>
  </r>
  <r>
    <x v="11"/>
    <n v="515"/>
    <s v="No Tie"/>
    <n v="515"/>
    <n v="515"/>
    <s v="Mu Hu"/>
    <x v="854"/>
  </r>
  <r>
    <x v="11"/>
    <n v="517"/>
    <s v="No Tie"/>
    <n v="517"/>
    <n v="517"/>
    <s v="Kaname Yokoo"/>
    <x v="545"/>
  </r>
  <r>
    <x v="11"/>
    <n v="518"/>
    <s v="No Tie"/>
    <n v="518"/>
    <n v="518"/>
    <s v="Bjorn Akesson"/>
    <x v="446"/>
  </r>
  <r>
    <x v="11"/>
    <n v="519"/>
    <s v="No Tie"/>
    <n v="519"/>
    <n v="519"/>
    <s v="Rhys Davies"/>
    <x v="437"/>
  </r>
  <r>
    <x v="11"/>
    <n v="520"/>
    <s v="No Tie"/>
    <n v="520"/>
    <n v="520"/>
    <s v="Adam Gee"/>
    <x v="943"/>
  </r>
  <r>
    <x v="11"/>
    <n v="521"/>
    <s v="No Tie"/>
    <n v="521"/>
    <n v="521"/>
    <s v="Hiroshi Iwata"/>
    <x v="668"/>
  </r>
  <r>
    <x v="11"/>
    <n v="522"/>
    <s v="No Tie"/>
    <n v="522"/>
    <n v="522"/>
    <s v="Ryuichi Oda"/>
    <x v="346"/>
  </r>
  <r>
    <x v="11"/>
    <n v="523"/>
    <s v="No Tie"/>
    <n v="523"/>
    <n v="523"/>
    <s v="Gi-Whan Kim"/>
    <x v="584"/>
  </r>
  <r>
    <x v="11"/>
    <n v="524"/>
    <s v="No Tie"/>
    <n v="524"/>
    <n v="524"/>
    <s v="Tyrrell Hatton"/>
    <x v="920"/>
  </r>
  <r>
    <x v="11"/>
    <n v="525"/>
    <s v="No Tie"/>
    <n v="525"/>
    <n v="525"/>
    <s v="Jason Knutzon"/>
    <x v="526"/>
  </r>
  <r>
    <x v="11"/>
    <n v="526"/>
    <s v="No Tie"/>
    <n v="526"/>
    <n v="526"/>
    <s v="Gary Christian"/>
    <x v="163"/>
  </r>
  <r>
    <x v="11"/>
    <n v="527"/>
    <s v="No Tie"/>
    <n v="527"/>
    <n v="527"/>
    <s v="Cho Min-jun"/>
    <x v="391"/>
  </r>
  <r>
    <x v="11"/>
    <n v="528"/>
    <s v="No Tie"/>
    <n v="528"/>
    <n v="528"/>
    <s v="Jang Dong-Kyu"/>
    <x v="515"/>
  </r>
  <r>
    <x v="11"/>
    <n v="529"/>
    <s v="No Tie"/>
    <n v="529"/>
    <n v="529"/>
    <s v="S.S. Hong"/>
    <x v="572"/>
  </r>
  <r>
    <x v="11"/>
    <n v="530"/>
    <s v="No Tie"/>
    <n v="530"/>
    <n v="530"/>
    <s v="Matt Davidson"/>
    <x v="916"/>
  </r>
  <r>
    <x v="11"/>
    <n v="531"/>
    <s v="No Tie"/>
    <n v="531"/>
    <n v="531"/>
    <s v="Steve Wheatcroft"/>
    <x v="120"/>
  </r>
  <r>
    <x v="11"/>
    <n v="532"/>
    <s v="No Tie"/>
    <n v="532"/>
    <n v="532"/>
    <s v="Mardan Mamat"/>
    <x v="386"/>
  </r>
  <r>
    <x v="11"/>
    <n v="533"/>
    <s v="No Tie"/>
    <n v="533"/>
    <n v="533"/>
    <s v="Philip Pettitt, Jr."/>
    <x v="562"/>
  </r>
  <r>
    <x v="11"/>
    <n v="534"/>
    <s v="No Tie"/>
    <n v="534"/>
    <n v="534"/>
    <s v="Louis de Jager"/>
    <x v="735"/>
  </r>
  <r>
    <x v="11"/>
    <n v="534"/>
    <s v="No Tie"/>
    <n v="534"/>
    <n v="534"/>
    <s v="Mackenzie Hughes"/>
    <x v="1042"/>
  </r>
  <r>
    <x v="11"/>
    <n v="536"/>
    <s v="No Tie"/>
    <n v="536"/>
    <n v="536"/>
    <s v="Gary Stal"/>
    <x v="389"/>
  </r>
  <r>
    <x v="11"/>
    <n v="537"/>
    <s v="No Tie"/>
    <n v="537"/>
    <n v="537"/>
    <s v="Tadahiro Takayama"/>
    <x v="376"/>
  </r>
  <r>
    <x v="11"/>
    <n v="538"/>
    <s v="No Tie"/>
    <n v="538"/>
    <n v="538"/>
    <s v="Daniel Alfredo Vancsik"/>
    <x v="524"/>
  </r>
  <r>
    <x v="11"/>
    <n v="538"/>
    <s v="No Tie"/>
    <n v="538"/>
    <n v="538"/>
    <s v="PH McIntyre"/>
    <x v="883"/>
  </r>
  <r>
    <x v="11"/>
    <n v="540"/>
    <s v="No Tie"/>
    <n v="540"/>
    <n v="540"/>
    <s v="David Smail"/>
    <x v="404"/>
  </r>
  <r>
    <x v="11"/>
    <n v="540"/>
    <s v="No Tie"/>
    <n v="540"/>
    <n v="540"/>
    <s v="Kurt Barnes"/>
    <x v="284"/>
  </r>
  <r>
    <x v="11"/>
    <n v="542"/>
    <s v="No Tie"/>
    <n v="542"/>
    <n v="542"/>
    <s v="Hyun Bin Park"/>
    <x v="550"/>
  </r>
  <r>
    <x v="11"/>
    <n v="543"/>
    <s v="No Tie"/>
    <n v="543"/>
    <n v="543"/>
    <s v="Danie van Tonder"/>
    <x v="655"/>
  </r>
  <r>
    <x v="11"/>
    <n v="544"/>
    <s v="No Tie"/>
    <n v="544"/>
    <n v="544"/>
    <s v="Clodomiro Carranza"/>
    <x v="484"/>
  </r>
  <r>
    <x v="11"/>
    <n v="545"/>
    <s v="No Tie"/>
    <n v="545"/>
    <n v="545"/>
    <s v="Chris Lloyd"/>
    <x v="470"/>
  </r>
  <r>
    <x v="11"/>
    <n v="546"/>
    <s v="No Tie"/>
    <n v="546"/>
    <n v="546"/>
    <s v="Fernando Mechereffe"/>
    <x v="861"/>
  </r>
  <r>
    <x v="11"/>
    <n v="547"/>
    <s v="No Tie"/>
    <n v="547"/>
    <n v="547"/>
    <s v="Billy Mayfair"/>
    <x v="122"/>
  </r>
  <r>
    <x v="11"/>
    <n v="548"/>
    <s v="No Tie"/>
    <n v="548"/>
    <n v="548"/>
    <s v="Jay Choi"/>
    <x v="369"/>
  </r>
  <r>
    <x v="11"/>
    <n v="549"/>
    <s v="No Tie"/>
    <n v="549"/>
    <n v="549"/>
    <s v="Samuel Cyr"/>
    <x v="1043"/>
  </r>
  <r>
    <x v="11"/>
    <n v="550"/>
    <s v="No Tie"/>
    <n v="550"/>
    <n v="550"/>
    <s v="Heath Slocum"/>
    <x v="174"/>
  </r>
  <r>
    <x v="11"/>
    <n v="551"/>
    <s v="No Tie"/>
    <n v="551"/>
    <n v="551"/>
    <s v="Kyle Reifers"/>
    <x v="91"/>
  </r>
  <r>
    <x v="11"/>
    <n v="552"/>
    <s v="No Tie"/>
    <n v="552"/>
    <n v="552"/>
    <s v="Lindsay Renolds"/>
    <x v="1044"/>
  </r>
  <r>
    <x v="11"/>
    <n v="553"/>
    <s v="No Tie"/>
    <n v="553"/>
    <n v="553"/>
    <s v="Yasuharu Imano"/>
    <x v="477"/>
  </r>
  <r>
    <x v="11"/>
    <n v="554"/>
    <s v="No Tie"/>
    <n v="554"/>
    <n v="554"/>
    <s v="Jamie Elson"/>
    <x v="556"/>
  </r>
  <r>
    <x v="11"/>
    <n v="555"/>
    <s v="No Tie"/>
    <n v="555"/>
    <n v="555"/>
    <s v="Joakim Lagergren"/>
    <x v="612"/>
  </r>
  <r>
    <x v="11"/>
    <n v="556"/>
    <s v="No Tie"/>
    <n v="556"/>
    <n v="556"/>
    <s v="Blayne Barber"/>
    <x v="1045"/>
  </r>
  <r>
    <x v="11"/>
    <n v="557"/>
    <s v="No Tie"/>
    <n v="557"/>
    <n v="557"/>
    <s v="Scott Laycock"/>
    <x v="667"/>
  </r>
  <r>
    <x v="11"/>
    <n v="558"/>
    <s v="No Tie"/>
    <n v="558"/>
    <n v="558"/>
    <s v="Javier Colomo"/>
    <x v="445"/>
  </r>
  <r>
    <x v="11"/>
    <n v="559"/>
    <s v="No Tie"/>
    <n v="559"/>
    <n v="559"/>
    <s v="James Busby"/>
    <x v="414"/>
  </r>
  <r>
    <x v="11"/>
    <n v="560"/>
    <s v="No Tie"/>
    <n v="560"/>
    <n v="560"/>
    <s v="Alvaro Velasco"/>
    <x v="623"/>
  </r>
  <r>
    <x v="11"/>
    <n v="561"/>
    <s v="No Tie"/>
    <n v="561"/>
    <n v="561"/>
    <s v="Robert Allenby"/>
    <x v="124"/>
  </r>
  <r>
    <x v="11"/>
    <n v="562"/>
    <s v="No Tie"/>
    <n v="562"/>
    <n v="562"/>
    <s v="Adam Hadwin"/>
    <x v="385"/>
  </r>
  <r>
    <x v="11"/>
    <n v="563"/>
    <s v="No Tie"/>
    <n v="563"/>
    <n v="563"/>
    <s v="Makoto Inoue"/>
    <x v="870"/>
  </r>
  <r>
    <x v="11"/>
    <n v="564"/>
    <s v="No Tie"/>
    <n v="564"/>
    <n v="564"/>
    <s v="Ignacio Elvira Mijares"/>
    <x v="959"/>
  </r>
  <r>
    <x v="11"/>
    <n v="565"/>
    <s v="No Tie"/>
    <n v="565"/>
    <n v="565"/>
    <s v="Scott Barr"/>
    <x v="440"/>
  </r>
  <r>
    <x v="11"/>
    <n v="566"/>
    <s v="No Tie"/>
    <n v="566"/>
    <n v="566"/>
    <s v="Paul Haley II"/>
    <x v="382"/>
  </r>
  <r>
    <x v="11"/>
    <n v="567"/>
    <s v="No Tie"/>
    <n v="567"/>
    <n v="567"/>
    <s v="David McKenzie"/>
    <x v="1046"/>
  </r>
  <r>
    <x v="11"/>
    <n v="568"/>
    <s v="No Tie"/>
    <n v="568"/>
    <n v="568"/>
    <s v="Titch Moore"/>
    <x v="909"/>
  </r>
  <r>
    <x v="11"/>
    <n v="569"/>
    <s v="No Tie"/>
    <n v="569"/>
    <n v="569"/>
    <s v="Alex Haindl"/>
    <x v="488"/>
  </r>
  <r>
    <x v="11"/>
    <n v="570"/>
    <s v="No Tie"/>
    <n v="570"/>
    <n v="570"/>
    <s v="Shigeru Nonaka"/>
    <x v="764"/>
  </r>
  <r>
    <x v="11"/>
    <n v="571"/>
    <s v="No Tie"/>
    <n v="571"/>
    <n v="571"/>
    <s v="Mithun Perera"/>
    <x v="847"/>
  </r>
  <r>
    <x v="11"/>
    <n v="572"/>
    <s v="No Tie"/>
    <n v="572"/>
    <n v="572"/>
    <s v="Thomas Norret"/>
    <x v="664"/>
  </r>
  <r>
    <x v="11"/>
    <n v="573"/>
    <s v="No Tie"/>
    <n v="573"/>
    <n v="573"/>
    <s v="Hidemasa Hoshino"/>
    <x v="791"/>
  </r>
  <r>
    <x v="11"/>
    <n v="573"/>
    <s v="No Tie"/>
    <n v="573"/>
    <n v="573"/>
    <s v="Nick Flanagan"/>
    <x v="491"/>
  </r>
  <r>
    <x v="11"/>
    <n v="575"/>
    <s v="No Tie"/>
    <n v="575"/>
    <n v="575"/>
    <s v="Richard Johnson"/>
    <x v="615"/>
  </r>
  <r>
    <x v="11"/>
    <n v="576"/>
    <s v="No Tie"/>
    <n v="576"/>
    <n v="576"/>
    <s v="Mark Williams"/>
    <x v="707"/>
  </r>
  <r>
    <x v="11"/>
    <n v="577"/>
    <s v="No Tie"/>
    <n v="577"/>
    <n v="577"/>
    <s v="Joe Panzeri"/>
    <x v="750"/>
  </r>
  <r>
    <x v="11"/>
    <n v="578"/>
    <s v="No Tie"/>
    <n v="578"/>
    <n v="578"/>
    <s v="Scott Harrington"/>
    <x v="649"/>
  </r>
  <r>
    <x v="11"/>
    <n v="579"/>
    <s v="No Tie"/>
    <n v="579"/>
    <n v="579"/>
    <s v="Nick Rousey"/>
    <x v="1047"/>
  </r>
  <r>
    <x v="11"/>
    <n v="580"/>
    <s v="No Tie"/>
    <n v="580"/>
    <n v="580"/>
    <s v="Colt Knost"/>
    <x v="188"/>
  </r>
  <r>
    <x v="11"/>
    <n v="580"/>
    <s v="No Tie"/>
    <n v="580"/>
    <n v="580"/>
    <s v="Mike Weir"/>
    <x v="219"/>
  </r>
  <r>
    <x v="11"/>
    <n v="582"/>
    <s v="No Tie"/>
    <n v="582"/>
    <n v="582"/>
    <s v="Seong Ho Lee"/>
    <x v="418"/>
  </r>
  <r>
    <x v="11"/>
    <n v="583"/>
    <s v="No Tie"/>
    <n v="583"/>
    <n v="583"/>
    <s v="Panuphol Pittayarat"/>
    <x v="558"/>
  </r>
  <r>
    <x v="11"/>
    <n v="584"/>
    <s v="No Tie"/>
    <n v="584"/>
    <n v="584"/>
    <s v="Cliff Kresge"/>
    <x v="483"/>
  </r>
  <r>
    <x v="11"/>
    <n v="585"/>
    <s v="No Tie"/>
    <n v="585"/>
    <n v="585"/>
    <s v="Tom Hoge"/>
    <x v="809"/>
  </r>
  <r>
    <x v="11"/>
    <n v="586"/>
    <s v="No Tie"/>
    <n v="586"/>
    <n v="586"/>
    <s v="Matteo Delpodio"/>
    <x v="742"/>
  </r>
  <r>
    <x v="11"/>
    <n v="587"/>
    <s v="No Tie"/>
    <n v="587"/>
    <n v="587"/>
    <s v="Justin Harding"/>
    <x v="605"/>
  </r>
  <r>
    <x v="11"/>
    <n v="588"/>
    <s v="No Tie"/>
    <n v="588"/>
    <n v="588"/>
    <s v="Alex Cejka"/>
    <x v="528"/>
  </r>
  <r>
    <x v="11"/>
    <n v="589"/>
    <s v="No Tie"/>
    <n v="589"/>
    <n v="589"/>
    <s v="Adam Crawford"/>
    <x v="502"/>
  </r>
  <r>
    <x v="11"/>
    <n v="590"/>
    <s v="No Tie"/>
    <n v="590"/>
    <n v="590"/>
    <s v="Manuel Villegas"/>
    <x v="1048"/>
  </r>
  <r>
    <x v="11"/>
    <n v="591"/>
    <s v="No Tie"/>
    <n v="591"/>
    <n v="591"/>
    <s v="Chris DiMarco"/>
    <x v="187"/>
  </r>
  <r>
    <x v="11"/>
    <n v="592"/>
    <s v="No Tie"/>
    <n v="592"/>
    <n v="592"/>
    <s v="Lee Tae-hee"/>
    <x v="772"/>
  </r>
  <r>
    <x v="11"/>
    <n v="593"/>
    <s v="No Tie"/>
    <n v="593"/>
    <n v="593"/>
    <s v="Kim Hyung-Tae"/>
    <x v="632"/>
  </r>
  <r>
    <x v="11"/>
    <n v="594"/>
    <s v="No Tie"/>
    <n v="594"/>
    <n v="594"/>
    <s v="Thammanoon Sriroj"/>
    <x v="889"/>
  </r>
  <r>
    <x v="11"/>
    <n v="595"/>
    <s v="No Tie"/>
    <n v="595"/>
    <n v="595"/>
    <s v="Bio Kim"/>
    <x v="406"/>
  </r>
  <r>
    <x v="11"/>
    <n v="596"/>
    <s v="No Tie"/>
    <n v="596"/>
    <n v="596"/>
    <s v="Jeppe Huldahl"/>
    <x v="698"/>
  </r>
  <r>
    <x v="11"/>
    <n v="597"/>
    <s v="No Tie"/>
    <n v="597"/>
    <n v="597"/>
    <s v="Allan Versfeld"/>
    <x v="403"/>
  </r>
  <r>
    <x v="11"/>
    <n v="598"/>
    <s v="No Tie"/>
    <n v="598"/>
    <n v="598"/>
    <s v="Eugene Wong"/>
    <x v="573"/>
  </r>
  <r>
    <x v="11"/>
    <n v="599"/>
    <s v="No Tie"/>
    <n v="599"/>
    <n v="599"/>
    <s v="Andres Echavarria"/>
    <x v="594"/>
  </r>
  <r>
    <x v="11"/>
    <n v="600"/>
    <s v="No Tie"/>
    <n v="600"/>
    <n v="600"/>
    <s v="Chris Wilson"/>
    <x v="471"/>
  </r>
  <r>
    <x v="11"/>
    <n v="601"/>
    <s v="No Tie"/>
    <n v="601"/>
    <n v="601"/>
    <s v="Glen Day"/>
    <x v="783"/>
  </r>
  <r>
    <x v="11"/>
    <n v="602"/>
    <s v="No Tie"/>
    <n v="602"/>
    <n v="602"/>
    <s v="Mikael Lundberg"/>
    <x v="401"/>
  </r>
  <r>
    <x v="11"/>
    <n v="603"/>
    <s v="No Tie"/>
    <n v="603"/>
    <n v="603"/>
    <s v="Daisuke Maruyama"/>
    <x v="465"/>
  </r>
  <r>
    <x v="11"/>
    <n v="604"/>
    <s v="No Tie"/>
    <n v="604"/>
    <n v="604"/>
    <s v="Gary Boyd"/>
    <x v="392"/>
  </r>
  <r>
    <x v="11"/>
    <n v="605"/>
    <s v="No Tie"/>
    <n v="605"/>
    <n v="605"/>
    <s v="Joong Kyung Mo"/>
    <x v="398"/>
  </r>
  <r>
    <x v="11"/>
    <n v="606"/>
    <s v="No Tie"/>
    <n v="606"/>
    <n v="606"/>
    <s v="Brett Wetterich"/>
    <x v="580"/>
  </r>
  <r>
    <x v="11"/>
    <n v="607"/>
    <s v="No Tie"/>
    <n v="607"/>
    <n v="607"/>
    <s v="Andrew Marshall"/>
    <x v="535"/>
  </r>
  <r>
    <x v="11"/>
    <n v="608"/>
    <s v="No Tie"/>
    <n v="608"/>
    <n v="608"/>
    <s v="Richard Lee"/>
    <x v="134"/>
  </r>
  <r>
    <x v="11"/>
    <n v="609"/>
    <s v="No Tie"/>
    <n v="609"/>
    <n v="609"/>
    <s v="Namchoak Tantipokakul"/>
    <x v="741"/>
  </r>
  <r>
    <x v="11"/>
    <n v="610"/>
    <s v="No Tie"/>
    <n v="610"/>
    <n v="610"/>
    <s v="Roland Thatcher"/>
    <x v="103"/>
  </r>
  <r>
    <x v="11"/>
    <n v="611"/>
    <s v="No Tie"/>
    <n v="611"/>
    <n v="611"/>
    <s v="Carlos Aguilar"/>
    <x v="585"/>
  </r>
  <r>
    <x v="11"/>
    <n v="612"/>
    <s v="No Tie"/>
    <n v="612"/>
    <n v="612"/>
    <s v="Michael Kim"/>
    <x v="1049"/>
  </r>
  <r>
    <x v="11"/>
    <n v="613"/>
    <s v="No Tie"/>
    <n v="613"/>
    <n v="613"/>
    <s v="Hugo Leon"/>
    <x v="765"/>
  </r>
  <r>
    <x v="11"/>
    <n v="614"/>
    <s v="No Tie"/>
    <n v="614"/>
    <n v="614"/>
    <s v="Phillip Price"/>
    <x v="514"/>
  </r>
  <r>
    <x v="11"/>
    <n v="615"/>
    <s v="No Tie"/>
    <n v="615"/>
    <n v="615"/>
    <s v="Raymond Russell"/>
    <x v="493"/>
  </r>
  <r>
    <x v="11"/>
    <n v="616"/>
    <s v="No Tie"/>
    <n v="616"/>
    <n v="616"/>
    <s v="Rory Hie"/>
    <x v="670"/>
  </r>
  <r>
    <x v="11"/>
    <n v="617"/>
    <s v="No Tie"/>
    <n v="617"/>
    <n v="617"/>
    <s v="Chris Swanepoel"/>
    <x v="618"/>
  </r>
  <r>
    <x v="11"/>
    <n v="618"/>
    <s v="No Tie"/>
    <n v="618"/>
    <n v="618"/>
    <s v="Peter Wilson"/>
    <x v="494"/>
  </r>
  <r>
    <x v="11"/>
    <n v="619"/>
    <s v="No Tie"/>
    <n v="619"/>
    <n v="619"/>
    <s v="Jakraphan Premsirigorn"/>
    <x v="1050"/>
  </r>
  <r>
    <x v="11"/>
    <n v="620"/>
    <s v="No Tie"/>
    <n v="620"/>
    <n v="620"/>
    <s v="Andrew Putnam"/>
    <x v="1051"/>
  </r>
  <r>
    <x v="11"/>
    <n v="621"/>
    <s v="No Tie"/>
    <n v="621"/>
    <n v="621"/>
    <s v="David Bransdon"/>
    <x v="747"/>
  </r>
  <r>
    <x v="11"/>
    <n v="622"/>
    <s v="No Tie"/>
    <n v="622"/>
    <n v="622"/>
    <s v="Matt Weibring"/>
    <x v="501"/>
  </r>
  <r>
    <x v="11"/>
    <n v="623"/>
    <s v="No Tie"/>
    <n v="623"/>
    <n v="623"/>
    <s v="Kevin Sutherland"/>
    <x v="1052"/>
  </r>
  <r>
    <x v="11"/>
    <n v="624"/>
    <s v="No Tie"/>
    <n v="624"/>
    <n v="624"/>
    <s v="Andrew Johnston"/>
    <x v="561"/>
  </r>
  <r>
    <x v="11"/>
    <n v="625"/>
    <s v="No Tie"/>
    <n v="625"/>
    <n v="625"/>
    <s v="James Kamte"/>
    <x v="673"/>
  </r>
  <r>
    <x v="11"/>
    <n v="626"/>
    <s v="No Tie"/>
    <n v="626"/>
    <n v="626"/>
    <s v="Hunter Haas"/>
    <x v="116"/>
  </r>
  <r>
    <x v="11"/>
    <n v="627"/>
    <s v="No Tie"/>
    <n v="627"/>
    <n v="627"/>
    <s v="Andrew Dodt"/>
    <x v="606"/>
  </r>
  <r>
    <x v="11"/>
    <n v="628"/>
    <s v="No Tie"/>
    <n v="628"/>
    <n v="628"/>
    <s v="Shane Bertsch"/>
    <x v="778"/>
  </r>
  <r>
    <x v="11"/>
    <n v="629"/>
    <s v="No Tie"/>
    <n v="629"/>
    <n v="629"/>
    <s v="Ryan Cairns"/>
    <x v="717"/>
  </r>
  <r>
    <x v="11"/>
    <n v="630"/>
    <s v="No Tie"/>
    <n v="630"/>
    <n v="630"/>
    <s v="Riley Wheeldon"/>
    <x v="1053"/>
  </r>
  <r>
    <x v="11"/>
    <n v="631"/>
    <s v="No Tie"/>
    <n v="631"/>
    <n v="631"/>
    <s v="Inn Choon Hwang"/>
    <x v="571"/>
  </r>
  <r>
    <x v="11"/>
    <n v="632"/>
    <s v="No Tie"/>
    <n v="632"/>
    <n v="632"/>
    <s v="Andrew Loupe"/>
    <x v="1054"/>
  </r>
  <r>
    <x v="11"/>
    <n v="633"/>
    <s v="No Tie"/>
    <n v="633"/>
    <n v="633"/>
    <s v="Jason Gore"/>
    <x v="730"/>
  </r>
  <r>
    <x v="11"/>
    <n v="634"/>
    <s v="No Tie"/>
    <n v="634"/>
    <n v="634"/>
    <s v="Danny Chia"/>
    <x v="728"/>
  </r>
  <r>
    <x v="11"/>
    <n v="634"/>
    <s v="No Tie"/>
    <n v="634"/>
    <n v="634"/>
    <s v="James Nitties"/>
    <x v="546"/>
  </r>
  <r>
    <x v="11"/>
    <n v="636"/>
    <s v="No Tie"/>
    <n v="636"/>
    <n v="636"/>
    <s v="Chih-Bing Lam"/>
    <x v="1055"/>
  </r>
  <r>
    <x v="11"/>
    <n v="636"/>
    <s v="No Tie"/>
    <n v="636"/>
    <n v="636"/>
    <s v="Sattaya Supupramai"/>
    <x v="1056"/>
  </r>
  <r>
    <x v="11"/>
    <n v="638"/>
    <s v="No Tie"/>
    <n v="638"/>
    <n v="638"/>
    <s v="Timothy O'Neal"/>
    <x v="1057"/>
  </r>
  <r>
    <x v="11"/>
    <n v="639"/>
    <s v="No Tie"/>
    <n v="639"/>
    <n v="639"/>
    <s v="Darren Beck"/>
    <x v="569"/>
  </r>
  <r>
    <x v="11"/>
    <n v="640"/>
    <s v="No Tie"/>
    <n v="640"/>
    <n v="640"/>
    <s v="Digvijay Singh"/>
    <x v="595"/>
  </r>
  <r>
    <x v="11"/>
    <n v="641"/>
    <s v="No Tie"/>
    <n v="641"/>
    <n v="641"/>
    <s v="Shaun Norris"/>
    <x v="474"/>
  </r>
  <r>
    <x v="11"/>
    <n v="642"/>
    <s v="No Tie"/>
    <n v="642"/>
    <n v="642"/>
    <s v="Yui Ueda"/>
    <x v="473"/>
  </r>
  <r>
    <x v="11"/>
    <n v="643"/>
    <s v="No Tie"/>
    <n v="643"/>
    <n v="643"/>
    <s v="Norio Shinozaki"/>
    <x v="540"/>
  </r>
  <r>
    <x v="11"/>
    <n v="644"/>
    <s v="No Tie"/>
    <n v="644"/>
    <n v="644"/>
    <s v="Joonas Granberg"/>
    <x v="715"/>
  </r>
  <r>
    <x v="11"/>
    <n v="645"/>
    <s v="No Tie"/>
    <n v="645"/>
    <n v="645"/>
    <s v="Stephen Ames"/>
    <x v="155"/>
  </r>
  <r>
    <x v="11"/>
    <n v="646"/>
    <s v="No Tie"/>
    <n v="646"/>
    <n v="646"/>
    <s v="Che-huang Tsai"/>
    <x v="517"/>
  </r>
  <r>
    <x v="11"/>
    <n v="647"/>
    <s v="No Tie"/>
    <n v="647"/>
    <n v="647"/>
    <s v="Grant Jackson"/>
    <x v="1058"/>
  </r>
  <r>
    <x v="11"/>
    <n v="648"/>
    <s v="No Tie"/>
    <n v="648"/>
    <n v="648"/>
    <s v="Joseph Bramlett"/>
    <x v="608"/>
  </r>
  <r>
    <x v="11"/>
    <n v="649"/>
    <s v="No Tie"/>
    <n v="649"/>
    <n v="649"/>
    <s v="Ignacio Garrido"/>
    <x v="448"/>
  </r>
  <r>
    <x v="11"/>
    <n v="650"/>
    <s v="No Tie"/>
    <n v="650"/>
    <n v="650"/>
    <s v="Neil Schietekat"/>
    <x v="862"/>
  </r>
  <r>
    <x v="11"/>
    <n v="651"/>
    <s v="No Tie"/>
    <n v="651"/>
    <n v="651"/>
    <s v="Jose Manuel Lara"/>
    <x v="449"/>
  </r>
  <r>
    <x v="11"/>
    <n v="652"/>
    <s v="No Tie"/>
    <n v="652"/>
    <n v="652"/>
    <s v="Nathan Green"/>
    <x v="153"/>
  </r>
  <r>
    <x v="11"/>
    <n v="653"/>
    <s v="No Tie"/>
    <n v="653"/>
    <n v="653"/>
    <s v="Johan Edfors"/>
    <x v="375"/>
  </r>
  <r>
    <x v="11"/>
    <n v="654"/>
    <s v="No Tie"/>
    <n v="654"/>
    <n v="654"/>
    <s v="Terry Pilkadaris"/>
    <x v="871"/>
  </r>
  <r>
    <x v="11"/>
    <n v="655"/>
    <s v="No Tie"/>
    <n v="655"/>
    <n v="655"/>
    <s v="Thanyakorn Khrongpha"/>
    <x v="699"/>
  </r>
  <r>
    <x v="11"/>
    <n v="656"/>
    <s v="No Tie"/>
    <n v="656"/>
    <n v="656"/>
    <s v="Rahil Gangjee"/>
    <x v="832"/>
  </r>
  <r>
    <x v="11"/>
    <n v="657"/>
    <s v="No Tie"/>
    <n v="657"/>
    <n v="657"/>
    <s v="Andre Stolz"/>
    <x v="622"/>
  </r>
  <r>
    <x v="11"/>
    <n v="658"/>
    <s v="No Tie"/>
    <n v="658"/>
    <n v="658"/>
    <s v="Jyoti Randhawa"/>
    <x v="589"/>
  </r>
  <r>
    <x v="11"/>
    <n v="659"/>
    <s v="No Tie"/>
    <n v="659"/>
    <n v="659"/>
    <s v="Martin du Toit"/>
    <x v="1059"/>
  </r>
  <r>
    <x v="11"/>
    <n v="660"/>
    <s v="No Tie"/>
    <n v="660"/>
    <n v="660"/>
    <s v="Niclas Fasth"/>
    <x v="627"/>
  </r>
  <r>
    <x v="11"/>
    <n v="661"/>
    <s v="No Tie"/>
    <n v="661"/>
    <n v="661"/>
    <s v="Sam Little"/>
    <x v="377"/>
  </r>
  <r>
    <x v="11"/>
    <n v="662"/>
    <s v="No Tie"/>
    <n v="662"/>
    <n v="662"/>
    <s v="Bhavik Patel"/>
    <x v="1060"/>
  </r>
  <r>
    <x v="11"/>
    <n v="663"/>
    <s v="No Tie"/>
    <n v="663"/>
    <n v="663"/>
    <s v="Jin Park"/>
    <x v="793"/>
  </r>
  <r>
    <x v="11"/>
    <n v="663"/>
    <s v="No Tie"/>
    <n v="663"/>
    <n v="663"/>
    <s v="Miguel Tabuena"/>
    <x v="744"/>
  </r>
  <r>
    <x v="11"/>
    <n v="665"/>
    <s v="No Tie"/>
    <n v="665"/>
    <n v="665"/>
    <s v="Hsu Mong-nan"/>
    <x v="1061"/>
  </r>
  <r>
    <x v="11"/>
    <n v="666"/>
    <s v="No Tie"/>
    <n v="666"/>
    <n v="666"/>
    <s v="Dodge Kemmer"/>
    <x v="1062"/>
  </r>
  <r>
    <x v="11"/>
    <n v="667"/>
    <s v="No Tie"/>
    <n v="667"/>
    <n v="667"/>
    <s v="Joe Affrunti"/>
    <x v="1063"/>
  </r>
  <r>
    <x v="11"/>
    <n v="668"/>
    <s v="No Tie"/>
    <n v="668"/>
    <n v="668"/>
    <s v="Takashi Kanemoto"/>
    <x v="504"/>
  </r>
  <r>
    <x v="11"/>
    <n v="669"/>
    <s v="No Tie"/>
    <n v="669"/>
    <n v="669"/>
    <s v="Nick Taylor"/>
    <x v="1064"/>
  </r>
  <r>
    <x v="11"/>
    <n v="670"/>
    <s v="No Tie"/>
    <n v="670"/>
    <n v="670"/>
    <s v="Cory Renfrew"/>
    <x v="719"/>
  </r>
  <r>
    <x v="11"/>
    <n v="671"/>
    <s v="No Tie"/>
    <n v="671"/>
    <n v="671"/>
    <s v="Wil Collins"/>
    <x v="1065"/>
  </r>
  <r>
    <x v="11"/>
    <n v="672"/>
    <s v="No Tie"/>
    <n v="672"/>
    <n v="672"/>
    <s v="Ryan Spears"/>
    <x v="1066"/>
  </r>
  <r>
    <x v="11"/>
    <n v="673"/>
    <s v="No Tie"/>
    <n v="673"/>
    <n v="673"/>
    <s v="Quincy Quek"/>
    <x v="952"/>
  </r>
  <r>
    <x v="11"/>
    <n v="674"/>
    <s v="No Tie"/>
    <n v="674"/>
    <n v="674"/>
    <s v="Jun-won Park"/>
    <x v="661"/>
  </r>
  <r>
    <x v="11"/>
    <n v="675"/>
    <s v="No Tie"/>
    <n v="675"/>
    <n v="675"/>
    <s v="Jared Harvey"/>
    <x v="1067"/>
  </r>
  <r>
    <x v="11"/>
    <n v="676"/>
    <s v="No Tie"/>
    <n v="676"/>
    <n v="676"/>
    <s v="Christiaan Basson"/>
    <x v="508"/>
  </r>
  <r>
    <x v="11"/>
    <n v="677"/>
    <s v="No Tie"/>
    <n v="677"/>
    <n v="677"/>
    <s v="David Skinns"/>
    <x v="1068"/>
  </r>
  <r>
    <x v="11"/>
    <n v="678"/>
    <s v="No Tie"/>
    <n v="678"/>
    <n v="678"/>
    <s v="Brett Stegmaier"/>
    <x v="1069"/>
  </r>
  <r>
    <x v="11"/>
    <n v="679"/>
    <s v="No Tie"/>
    <n v="679"/>
    <n v="679"/>
    <s v="Zack Sucher"/>
    <x v="1070"/>
  </r>
  <r>
    <x v="11"/>
    <n v="680"/>
    <s v="No Tie"/>
    <n v="680"/>
    <n v="680"/>
    <s v="Wen-Teh Lu"/>
    <x v="749"/>
  </r>
  <r>
    <x v="11"/>
    <n v="681"/>
    <s v="No Tie"/>
    <n v="681"/>
    <n v="681"/>
    <s v="Sebastian Vazquez"/>
    <x v="725"/>
  </r>
  <r>
    <x v="11"/>
    <n v="682"/>
    <s v="No Tie"/>
    <n v="682"/>
    <n v="682"/>
    <s v="Colin Nel"/>
    <x v="586"/>
  </r>
  <r>
    <x v="11"/>
    <n v="683"/>
    <s v="No Tie"/>
    <n v="683"/>
    <n v="683"/>
    <s v="Roger Sloan"/>
    <x v="766"/>
  </r>
  <r>
    <x v="11"/>
    <n v="684"/>
    <s v="No Tie"/>
    <n v="684"/>
    <n v="684"/>
    <s v="Oscar Serna"/>
    <x v="957"/>
  </r>
  <r>
    <x v="11"/>
    <n v="685"/>
    <s v="No Tie"/>
    <n v="685"/>
    <n v="685"/>
    <s v="Charl Coetzee"/>
    <x v="958"/>
  </r>
  <r>
    <x v="11"/>
    <n v="686"/>
    <s v="No Tie"/>
    <n v="686"/>
    <n v="686"/>
    <s v="Niklas Lemke"/>
    <x v="882"/>
  </r>
  <r>
    <x v="11"/>
    <n v="687"/>
    <s v="No Tie"/>
    <n v="687"/>
    <n v="687"/>
    <s v="Kiyoshi Miyazato"/>
    <x v="417"/>
  </r>
  <r>
    <x v="11"/>
    <n v="688"/>
    <s v="No Tie"/>
    <n v="688"/>
    <n v="688"/>
    <s v="Ryan Blaum"/>
    <x v="1071"/>
  </r>
  <r>
    <x v="11"/>
    <n v="689"/>
    <s v="No Tie"/>
    <n v="689"/>
    <n v="689"/>
    <s v="Rashid Khan"/>
    <x v="1072"/>
  </r>
  <r>
    <x v="11"/>
    <n v="690"/>
    <s v="No Tie"/>
    <n v="690"/>
    <n v="690"/>
    <s v="Carlos Sainz Jr"/>
    <x v="1073"/>
  </r>
  <r>
    <x v="11"/>
    <n v="691"/>
    <s v="No Tie"/>
    <n v="691"/>
    <n v="691"/>
    <s v="Tran Le Duynhat"/>
    <x v="884"/>
  </r>
  <r>
    <x v="11"/>
    <n v="692"/>
    <s v="No Tie"/>
    <n v="692"/>
    <n v="692"/>
    <s v="Wallie Coetsee"/>
    <x v="833"/>
  </r>
  <r>
    <x v="11"/>
    <n v="693"/>
    <s v="No Tie"/>
    <n v="693"/>
    <n v="693"/>
    <s v="Len Mattiace"/>
    <x v="1074"/>
  </r>
  <r>
    <x v="11"/>
    <n v="694"/>
    <s v="No Tie"/>
    <n v="694"/>
    <n v="694"/>
    <s v="Jean Baptiste Gonnet"/>
    <x v="476"/>
  </r>
  <r>
    <x v="11"/>
    <n v="695"/>
    <s v="No Tie"/>
    <n v="695"/>
    <n v="695"/>
    <s v="James Heath"/>
    <x v="892"/>
  </r>
  <r>
    <x v="11"/>
    <n v="696"/>
    <s v="No Tie"/>
    <n v="696"/>
    <n v="696"/>
    <s v="Hung Chien-yao"/>
    <x v="975"/>
  </r>
  <r>
    <x v="11"/>
    <n v="696"/>
    <s v="No Tie"/>
    <n v="696"/>
    <n v="696"/>
    <s v="Julien Brun"/>
    <x v="564"/>
  </r>
  <r>
    <x v="11"/>
    <n v="698"/>
    <s v="No Tie"/>
    <n v="698"/>
    <n v="698"/>
    <s v="Mark Hubbard"/>
    <x v="1075"/>
  </r>
  <r>
    <x v="11"/>
    <n v="699"/>
    <s v="No Tie"/>
    <n v="699"/>
    <n v="699"/>
    <s v="Pedro Oriol"/>
    <x v="931"/>
  </r>
  <r>
    <x v="11"/>
    <n v="700"/>
    <s v="No Tie"/>
    <n v="700"/>
    <n v="700"/>
    <s v="Jeff Klauk"/>
    <x v="1076"/>
  </r>
  <r>
    <x v="11"/>
    <n v="701"/>
    <s v="No Tie"/>
    <n v="701"/>
    <n v="701"/>
    <s v="Lloyd Saltman"/>
    <x v="570"/>
  </r>
  <r>
    <x v="11"/>
    <n v="702"/>
    <s v="No Tie"/>
    <n v="702"/>
    <n v="702"/>
    <s v="Andrea Rota"/>
    <x v="1077"/>
  </r>
  <r>
    <x v="11"/>
    <n v="702"/>
    <s v="No Tie"/>
    <n v="702"/>
    <n v="702"/>
    <s v="Maximiliano Godoy"/>
    <x v="690"/>
  </r>
  <r>
    <x v="11"/>
    <n v="704"/>
    <s v="No Tie"/>
    <n v="704"/>
    <n v="704"/>
    <s v="Darryn Lloyd"/>
    <x v="858"/>
  </r>
  <r>
    <x v="11"/>
    <n v="705"/>
    <s v="No Tie"/>
    <n v="705"/>
    <n v="705"/>
    <s v="Paul Claxton"/>
    <x v="543"/>
  </r>
  <r>
    <x v="11"/>
    <n v="706"/>
    <s v="No Tie"/>
    <n v="706"/>
    <n v="706"/>
    <s v="Robert Coles"/>
    <x v="453"/>
  </r>
  <r>
    <x v="11"/>
    <n v="707"/>
    <s v="No Tie"/>
    <n v="707"/>
    <n v="707"/>
    <s v="Troy Merritt"/>
    <x v="811"/>
  </r>
  <r>
    <x v="11"/>
    <n v="708"/>
    <s v="No Tie"/>
    <n v="708"/>
    <n v="708"/>
    <s v="Tapio Pulkkanen"/>
    <x v="1078"/>
  </r>
  <r>
    <x v="11"/>
    <n v="709"/>
    <s v="No Tie"/>
    <n v="709"/>
    <n v="709"/>
    <s v="Anthony Brown"/>
    <x v="582"/>
  </r>
  <r>
    <x v="11"/>
    <n v="710"/>
    <s v="No Tie"/>
    <n v="710"/>
    <n v="710"/>
    <s v="Josh Broadaway"/>
    <x v="652"/>
  </r>
  <r>
    <x v="11"/>
    <n v="711"/>
    <s v="No Tie"/>
    <n v="711"/>
    <n v="711"/>
    <s v="Yoshikazu Haku"/>
    <x v="520"/>
  </r>
  <r>
    <x v="11"/>
    <n v="712"/>
    <s v="No Tie"/>
    <n v="712"/>
    <n v="712"/>
    <s v="Pawin Ingkhapradit"/>
    <x v="1079"/>
  </r>
  <r>
    <x v="11"/>
    <n v="713"/>
    <s v="No Tie"/>
    <n v="713"/>
    <n v="713"/>
    <s v="Luis Claverie"/>
    <x v="980"/>
  </r>
  <r>
    <x v="11"/>
    <n v="714"/>
    <s v="No Tie"/>
    <n v="714"/>
    <n v="714"/>
    <s v="Keiichiro Fukabori"/>
    <x v="602"/>
  </r>
  <r>
    <x v="11"/>
    <n v="715"/>
    <s v="No Tie"/>
    <n v="715"/>
    <n v="715"/>
    <s v="Matt Carvell"/>
    <x v="691"/>
  </r>
  <r>
    <x v="11"/>
    <n v="715"/>
    <s v="No Tie"/>
    <n v="715"/>
    <n v="715"/>
    <s v="Soren Hansen"/>
    <x v="554"/>
  </r>
  <r>
    <x v="11"/>
    <n v="717"/>
    <s v="No Tie"/>
    <n v="717"/>
    <n v="717"/>
    <s v="Jason Norris"/>
    <x v="624"/>
  </r>
  <r>
    <x v="11"/>
    <n v="718"/>
    <s v="No Tie"/>
    <n v="718"/>
    <n v="718"/>
    <s v="Kiyoshi Murota"/>
    <x v="859"/>
  </r>
  <r>
    <x v="11"/>
    <n v="719"/>
    <s v="No Tie"/>
    <n v="719"/>
    <n v="719"/>
    <s v="Michael Jonzon"/>
    <x v="597"/>
  </r>
  <r>
    <x v="11"/>
    <n v="720"/>
    <s v="No Tie"/>
    <n v="720"/>
    <n v="720"/>
    <s v="Tommy Cocha"/>
    <x v="568"/>
  </r>
  <r>
    <x v="11"/>
    <n v="721"/>
    <s v="No Tie"/>
    <n v="721"/>
    <n v="721"/>
    <s v="Malcolm Kokocinski"/>
    <x v="1080"/>
  </r>
  <r>
    <x v="11"/>
    <n v="723"/>
    <s v="No Tie"/>
    <n v="723"/>
    <n v="723"/>
    <s v="Lucas Lee"/>
    <x v="1081"/>
  </r>
  <r>
    <x v="11"/>
    <n v="723"/>
    <s v="No Tie"/>
    <n v="723"/>
    <n v="723"/>
    <s v="Matthew Giles"/>
    <x v="960"/>
  </r>
  <r>
    <x v="11"/>
    <n v="725"/>
    <s v="No Tie"/>
    <n v="725"/>
    <n v="725"/>
    <s v="Richard Scott"/>
    <x v="553"/>
  </r>
  <r>
    <x v="11"/>
    <n v="726"/>
    <s v="No Tie"/>
    <n v="726"/>
    <n v="726"/>
    <s v="Himmat Rai"/>
    <x v="485"/>
  </r>
  <r>
    <x v="11"/>
    <n v="727"/>
    <s v="No Tie"/>
    <n v="727"/>
    <n v="727"/>
    <s v="Nathan Tyler"/>
    <x v="1082"/>
  </r>
  <r>
    <x v="11"/>
    <n v="728"/>
    <s v="No Tie"/>
    <n v="728"/>
    <n v="728"/>
    <s v="Francesco Laporta"/>
    <x v="1083"/>
  </r>
  <r>
    <x v="11"/>
    <n v="729"/>
    <s v="No Tie"/>
    <n v="729"/>
    <n v="729"/>
    <s v="Kim Sung-Yoon"/>
    <x v="625"/>
  </r>
  <r>
    <x v="11"/>
    <n v="730"/>
    <s v="No Tie"/>
    <n v="730"/>
    <n v="730"/>
    <s v="B.J. Staten"/>
    <x v="490"/>
  </r>
  <r>
    <x v="11"/>
    <n v="730"/>
    <s v="No Tie"/>
    <n v="730"/>
    <n v="730"/>
    <s v="Eun Shin Park"/>
    <x v="598"/>
  </r>
  <r>
    <x v="11"/>
    <n v="732"/>
    <s v="No Tie"/>
    <n v="732"/>
    <n v="732"/>
    <s v="Chris Riley"/>
    <x v="547"/>
  </r>
  <r>
    <x v="11"/>
    <n v="732"/>
    <s v="No Tie"/>
    <n v="732"/>
    <n v="732"/>
    <s v="Kris Blanks"/>
    <x v="147"/>
  </r>
  <r>
    <x v="11"/>
    <n v="734"/>
    <s v="No Tie"/>
    <n v="734"/>
    <n v="734"/>
    <s v="Sam Hutsby"/>
    <x v="822"/>
  </r>
  <r>
    <x v="11"/>
    <n v="735"/>
    <s v="No Tie"/>
    <n v="735"/>
    <n v="735"/>
    <s v="Chan Yih-shin"/>
    <x v="492"/>
  </r>
  <r>
    <x v="11"/>
    <n v="736"/>
    <s v="No Tie"/>
    <n v="736"/>
    <n v="736"/>
    <s v="Michael Wright"/>
    <x v="865"/>
  </r>
  <r>
    <x v="11"/>
    <n v="737"/>
    <s v="No Tie"/>
    <n v="737"/>
    <n v="737"/>
    <s v="Kevin Kim"/>
    <x v="1084"/>
  </r>
  <r>
    <x v="11"/>
    <n v="738"/>
    <s v="No Tie"/>
    <n v="738"/>
    <n v="738"/>
    <s v="Chinnarat Phadungsil"/>
    <x v="512"/>
  </r>
  <r>
    <x v="11"/>
    <n v="738"/>
    <s v="No Tie"/>
    <n v="738"/>
    <n v="738"/>
    <s v="Heinrich Bruiners"/>
    <x v="1085"/>
  </r>
  <r>
    <x v="11"/>
    <n v="738"/>
    <s v="No Tie"/>
    <n v="738"/>
    <n v="738"/>
    <s v="Lee Chang-woo"/>
    <x v="1086"/>
  </r>
  <r>
    <x v="11"/>
    <n v="738"/>
    <s v="No Tie"/>
    <n v="738"/>
    <n v="738"/>
    <s v="Max Gilbert"/>
    <x v="1087"/>
  </r>
  <r>
    <x v="11"/>
    <n v="738"/>
    <s v="No Tie"/>
    <n v="738"/>
    <n v="738"/>
    <s v="Pontus Widegren"/>
    <x v="1088"/>
  </r>
  <r>
    <x v="11"/>
    <n v="744"/>
    <s v="No Tie"/>
    <n v="744"/>
    <n v="744"/>
    <s v="Maarten Lafeber"/>
    <x v="587"/>
  </r>
  <r>
    <x v="11"/>
    <n v="745"/>
    <s v="No Tie"/>
    <n v="745"/>
    <n v="745"/>
    <s v="Matias O'Curry"/>
    <x v="604"/>
  </r>
  <r>
    <x v="11"/>
    <n v="746"/>
    <s v="No Tie"/>
    <n v="746"/>
    <n v="746"/>
    <s v="Duffy Waldorf"/>
    <x v="525"/>
  </r>
  <r>
    <x v="11"/>
    <n v="747"/>
    <s v="No Tie"/>
    <n v="747"/>
    <n v="747"/>
    <s v="Aron Price"/>
    <x v="705"/>
  </r>
  <r>
    <x v="11"/>
    <n v="748"/>
    <s v="No Tie"/>
    <n v="748"/>
    <n v="748"/>
    <s v="Peter O'Malley"/>
    <x v="827"/>
  </r>
  <r>
    <x v="11"/>
    <n v="749"/>
    <s v="No Tie"/>
    <n v="749"/>
    <n v="749"/>
    <s v="R Nachimuthu"/>
    <x v="1089"/>
  </r>
  <r>
    <x v="11"/>
    <n v="750"/>
    <s v="No Tie"/>
    <n v="750"/>
    <n v="750"/>
    <s v="Wei-Tze Yeh"/>
    <x v="1090"/>
  </r>
  <r>
    <x v="11"/>
    <n v="751"/>
    <s v="No Tie"/>
    <n v="751"/>
    <n v="751"/>
    <s v="Sushi Ishigaki"/>
    <x v="522"/>
  </r>
  <r>
    <x v="11"/>
    <n v="752"/>
    <s v="No Tie"/>
    <n v="752"/>
    <n v="752"/>
    <s v="Filippo Bergamaschi"/>
    <x v="1091"/>
  </r>
  <r>
    <x v="11"/>
    <n v="752"/>
    <s v="No Tie"/>
    <n v="752"/>
    <n v="752"/>
    <s v="Jason Barnes"/>
    <x v="1092"/>
  </r>
  <r>
    <x v="11"/>
    <n v="754"/>
    <s v="No Tie"/>
    <n v="754"/>
    <n v="754"/>
    <s v="Michael Connell"/>
    <x v="1093"/>
  </r>
  <r>
    <x v="11"/>
    <n v="754"/>
    <s v="No Tie"/>
    <n v="754"/>
    <n v="754"/>
    <s v="Steven Jones"/>
    <x v="641"/>
  </r>
  <r>
    <x v="11"/>
    <n v="756"/>
    <s v="No Tie"/>
    <n v="756"/>
    <n v="756"/>
    <s v="Mark Haastrup"/>
    <x v="1094"/>
  </r>
  <r>
    <x v="11"/>
    <n v="758"/>
    <s v="No Tie"/>
    <n v="758"/>
    <n v="758"/>
    <s v="Unho Park"/>
    <x v="878"/>
  </r>
  <r>
    <x v="11"/>
    <n v="759"/>
    <s v="No Tie"/>
    <n v="759"/>
    <n v="759"/>
    <s v="Oscar Floren"/>
    <x v="629"/>
  </r>
  <r>
    <x v="11"/>
    <n v="760"/>
    <s v="No Tie"/>
    <n v="760"/>
    <n v="760"/>
    <s v="Andrea Perrino"/>
    <x v="681"/>
  </r>
  <r>
    <x v="11"/>
    <n v="761"/>
    <s v="No Tie"/>
    <n v="761"/>
    <n v="761"/>
    <s v="Guy Boros"/>
    <x v="970"/>
  </r>
  <r>
    <x v="11"/>
    <n v="762"/>
    <s v="No Tie"/>
    <n v="762"/>
    <n v="762"/>
    <s v="Ryan McCarthy"/>
    <x v="1095"/>
  </r>
  <r>
    <x v="11"/>
    <n v="763"/>
    <s v="No Tie"/>
    <n v="763"/>
    <n v="763"/>
    <s v="Ryutaro Nagano"/>
    <x v="599"/>
  </r>
  <r>
    <x v="11"/>
    <n v="764"/>
    <s v="No Tie"/>
    <n v="764"/>
    <n v="764"/>
    <s v="Alan Dunbar"/>
    <x v="1013"/>
  </r>
  <r>
    <x v="11"/>
    <n v="765"/>
    <s v="No Tie"/>
    <n v="765"/>
    <n v="765"/>
    <s v="Daniel Nisbet"/>
    <x v="848"/>
  </r>
  <r>
    <x v="11"/>
    <n v="766"/>
    <s v="No Tie"/>
    <n v="766"/>
    <n v="766"/>
    <s v="Lee Soo-Min"/>
    <x v="1096"/>
  </r>
  <r>
    <x v="11"/>
    <n v="766"/>
    <s v="No Tie"/>
    <n v="766"/>
    <n v="766"/>
    <s v="Sam Saunders"/>
    <x v="567"/>
  </r>
  <r>
    <x v="11"/>
    <n v="768"/>
    <s v="No Tie"/>
    <n v="768"/>
    <n v="768"/>
    <s v="Lee In-woo"/>
    <x v="555"/>
  </r>
  <r>
    <x v="11"/>
    <n v="769"/>
    <s v="No Tie"/>
    <n v="769"/>
    <n v="769"/>
    <s v="Lee Janzen"/>
    <x v="509"/>
  </r>
  <r>
    <x v="11"/>
    <n v="770"/>
    <s v="No Tie"/>
    <n v="770"/>
    <n v="770"/>
    <s v="Scott Gutschewski"/>
    <x v="590"/>
  </r>
  <r>
    <x v="11"/>
    <n v="771"/>
    <s v="No Tie"/>
    <n v="771"/>
    <n v="771"/>
    <s v="Kyle Stough"/>
    <x v="1097"/>
  </r>
  <r>
    <x v="11"/>
    <n v="771"/>
    <s v="No Tie"/>
    <n v="771"/>
    <n v="771"/>
    <s v="Yosuke Asaji"/>
    <x v="714"/>
  </r>
  <r>
    <x v="11"/>
    <n v="773"/>
    <s v="No Tie"/>
    <n v="773"/>
    <n v="773"/>
    <s v="Rohan Blizard"/>
    <x v="748"/>
  </r>
  <r>
    <x v="11"/>
    <n v="774"/>
    <s v="No Tie"/>
    <n v="774"/>
    <n v="774"/>
    <s v="James Byrne"/>
    <x v="1098"/>
  </r>
  <r>
    <x v="11"/>
    <n v="775"/>
    <s v="No Tie"/>
    <n v="775"/>
    <n v="775"/>
    <s v="George Murray"/>
    <x v="506"/>
  </r>
  <r>
    <x v="11"/>
    <n v="776"/>
    <s v="No Tie"/>
    <n v="776"/>
    <n v="776"/>
    <s v="Stephen Gangluff"/>
    <x v="75"/>
  </r>
  <r>
    <x v="11"/>
    <n v="777"/>
    <s v="No Tie"/>
    <n v="777"/>
    <n v="777"/>
    <s v="James White"/>
    <x v="1099"/>
  </r>
  <r>
    <x v="11"/>
    <n v="778"/>
    <s v="No Tie"/>
    <n v="778"/>
    <n v="778"/>
    <s v="Matt Hendrix"/>
    <x v="656"/>
  </r>
  <r>
    <x v="11"/>
    <n v="779"/>
    <s v="No Tie"/>
    <n v="779"/>
    <n v="779"/>
    <s v="Bradley Dredge"/>
    <x v="530"/>
  </r>
  <r>
    <x v="11"/>
    <n v="779"/>
    <s v="No Tie"/>
    <n v="779"/>
    <n v="779"/>
    <s v="Richard McEvoy"/>
    <x v="551"/>
  </r>
  <r>
    <x v="11"/>
    <n v="779"/>
    <s v="No Tie"/>
    <n v="779"/>
    <n v="779"/>
    <s v="Wang Jeung-hun"/>
    <x v="991"/>
  </r>
  <r>
    <x v="11"/>
    <n v="782"/>
    <s v="No Tie"/>
    <n v="782"/>
    <n v="782"/>
    <s v="Hur In-hoi"/>
    <x v="830"/>
  </r>
  <r>
    <x v="11"/>
    <n v="783"/>
    <s v="No Tie"/>
    <n v="783"/>
    <n v="783"/>
    <s v="Aaron Goldberg"/>
    <x v="521"/>
  </r>
  <r>
    <x v="11"/>
    <n v="784"/>
    <s v="No Tie"/>
    <n v="784"/>
    <n v="784"/>
    <s v="Alastair Forsyth"/>
    <x v="534"/>
  </r>
  <r>
    <x v="11"/>
    <n v="784"/>
    <s v="No Tie"/>
    <n v="784"/>
    <n v="784"/>
    <s v="Mitsuhiko Hashizume"/>
    <x v="1100"/>
  </r>
  <r>
    <x v="11"/>
    <n v="786"/>
    <s v="No Tie"/>
    <n v="786"/>
    <n v="786"/>
    <s v="Billy Andrade"/>
    <x v="1101"/>
  </r>
  <r>
    <x v="11"/>
    <n v="787"/>
    <s v="No Tie"/>
    <n v="787"/>
    <n v="787"/>
    <s v="Harrison Frazar"/>
    <x v="29"/>
  </r>
  <r>
    <x v="11"/>
    <n v="788"/>
    <s v="No Tie"/>
    <n v="788"/>
    <n v="788"/>
    <s v="Joey Snyder III"/>
    <x v="985"/>
  </r>
  <r>
    <x v="11"/>
    <n v="789"/>
    <s v="No Tie"/>
    <n v="789"/>
    <n v="789"/>
    <s v="Kim Felton"/>
    <x v="682"/>
  </r>
  <r>
    <x v="11"/>
    <n v="789"/>
    <s v="No Tie"/>
    <n v="789"/>
    <n v="789"/>
    <s v="Koichiro Kawano"/>
    <x v="451"/>
  </r>
  <r>
    <x v="11"/>
    <n v="791"/>
    <s v="No Tie"/>
    <n v="791"/>
    <n v="791"/>
    <s v="Seunghyuk Kim"/>
    <x v="807"/>
  </r>
  <r>
    <x v="11"/>
    <n v="792"/>
    <s v="No Tie"/>
    <n v="792"/>
    <n v="792"/>
    <s v="Damian Ulrich"/>
    <x v="1102"/>
  </r>
  <r>
    <x v="11"/>
    <n v="793"/>
    <s v="No Tie"/>
    <n v="793"/>
    <n v="793"/>
    <s v="John Ellis"/>
    <x v="1103"/>
  </r>
  <r>
    <x v="11"/>
    <n v="794"/>
    <s v="No Tie"/>
    <n v="794"/>
    <n v="794"/>
    <s v="Heung-Chol Joo"/>
    <x v="1104"/>
  </r>
  <r>
    <x v="11"/>
    <n v="795"/>
    <s v="No Tie"/>
    <n v="795"/>
    <n v="795"/>
    <s v="Matt Hill"/>
    <x v="689"/>
  </r>
  <r>
    <x v="11"/>
    <n v="796"/>
    <s v="No Tie"/>
    <n v="796"/>
    <n v="796"/>
    <s v="Josh Geary"/>
    <x v="751"/>
  </r>
  <r>
    <x v="11"/>
    <n v="797"/>
    <s v="No Tie"/>
    <n v="797"/>
    <n v="797"/>
    <s v="Tano Goya"/>
    <x v="478"/>
  </r>
  <r>
    <x v="11"/>
    <n v="798"/>
    <s v="No Tie"/>
    <n v="798"/>
    <n v="798"/>
    <s v="Julien Guerrier"/>
    <x v="755"/>
  </r>
  <r>
    <x v="11"/>
    <n v="799"/>
    <s v="No Tie"/>
    <n v="799"/>
    <n v="799"/>
    <s v="Airil-rizman Zahari"/>
    <x v="1105"/>
  </r>
  <r>
    <x v="11"/>
    <n v="800"/>
    <s v="No Tie"/>
    <n v="800"/>
    <n v="800"/>
    <s v="Lucas Bjerregaard"/>
    <x v="1106"/>
  </r>
  <r>
    <x v="11"/>
    <n v="801"/>
    <s v="No Tie"/>
    <n v="801"/>
    <n v="801"/>
    <s v="Gavin Kyle Green"/>
    <x v="1107"/>
  </r>
  <r>
    <x v="11"/>
    <n v="802"/>
    <s v="No Tie"/>
    <n v="802"/>
    <n v="802"/>
    <s v="Wenyi Huang"/>
    <x v="1108"/>
  </r>
  <r>
    <x v="11"/>
    <n v="803"/>
    <s v="No Tie"/>
    <n v="803"/>
    <n v="803"/>
    <s v="Matthew Millar"/>
    <x v="636"/>
  </r>
  <r>
    <x v="11"/>
    <n v="804"/>
    <s v="No Tie"/>
    <n v="804"/>
    <n v="804"/>
    <s v="Jae-Han Chun"/>
    <x v="945"/>
  </r>
  <r>
    <x v="11"/>
    <n v="805"/>
    <s v="No Tie"/>
    <n v="805"/>
    <n v="805"/>
    <s v="Benjamin Fox"/>
    <x v="452"/>
  </r>
  <r>
    <x v="11"/>
    <n v="806"/>
    <s v="No Tie"/>
    <n v="806"/>
    <n v="806"/>
    <s v="Darren Tan"/>
    <x v="1109"/>
  </r>
  <r>
    <x v="11"/>
    <n v="806"/>
    <s v="No Tie"/>
    <n v="806"/>
    <n v="806"/>
    <s v="Matt Ford"/>
    <x v="1110"/>
  </r>
  <r>
    <x v="11"/>
    <n v="808"/>
    <s v="No Tie"/>
    <n v="808"/>
    <n v="808"/>
    <s v="Sebastian Fernandez"/>
    <x v="631"/>
  </r>
  <r>
    <x v="11"/>
    <n v="809"/>
    <s v="No Tie"/>
    <n v="809"/>
    <n v="809"/>
    <s v="Todd Hamilton"/>
    <x v="713"/>
  </r>
  <r>
    <x v="11"/>
    <n v="810"/>
    <s v="No Tie"/>
    <n v="810"/>
    <n v="810"/>
    <s v="Tetsuya Haraguchi"/>
    <x v="680"/>
  </r>
  <r>
    <x v="11"/>
    <n v="811"/>
    <s v="No Tie"/>
    <n v="811"/>
    <n v="811"/>
    <s v="Mark Calcavecchia"/>
    <x v="626"/>
  </r>
  <r>
    <x v="11"/>
    <n v="812"/>
    <s v="No Tie"/>
    <n v="812"/>
    <n v="812"/>
    <s v="Ted Purdy"/>
    <x v="1111"/>
  </r>
  <r>
    <x v="11"/>
    <n v="813"/>
    <s v="No Tie"/>
    <n v="813"/>
    <n v="813"/>
    <s v="Rob Oppenheim"/>
    <x v="607"/>
  </r>
  <r>
    <x v="11"/>
    <n v="814"/>
    <s v="No Tie"/>
    <n v="814"/>
    <n v="814"/>
    <s v="Brandon Pieters"/>
    <x v="964"/>
  </r>
  <r>
    <x v="11"/>
    <n v="815"/>
    <s v="No Tie"/>
    <n v="815"/>
    <n v="815"/>
    <s v="Jerome Lando Casanova"/>
    <x v="1112"/>
  </r>
  <r>
    <x v="11"/>
    <n v="816"/>
    <s v="No Tie"/>
    <n v="816"/>
    <n v="816"/>
    <s v="Ryan Fox"/>
    <x v="780"/>
  </r>
  <r>
    <x v="11"/>
    <n v="817"/>
    <s v="No Tie"/>
    <n v="817"/>
    <n v="817"/>
    <s v="Peter Lonard"/>
    <x v="704"/>
  </r>
  <r>
    <x v="11"/>
    <n v="818"/>
    <s v="No Tie"/>
    <n v="818"/>
    <n v="818"/>
    <s v="Nelson Ledesma"/>
    <x v="654"/>
  </r>
  <r>
    <x v="11"/>
    <n v="819"/>
    <s v="No Tie"/>
    <n v="819"/>
    <n v="819"/>
    <s v="Wook-Soon Kang"/>
    <x v="1113"/>
  </r>
  <r>
    <x v="11"/>
    <n v="820"/>
    <s v="No Tie"/>
    <n v="820"/>
    <n v="820"/>
    <s v="Lasse Jensen"/>
    <x v="684"/>
  </r>
  <r>
    <x v="11"/>
    <n v="821"/>
    <s v="No Tie"/>
    <n v="821"/>
    <n v="821"/>
    <s v="Tommy Nakajima"/>
    <x v="953"/>
  </r>
  <r>
    <x v="11"/>
    <n v="823"/>
    <s v="No Tie"/>
    <n v="823"/>
    <n v="823"/>
    <s v="Luke Goddard"/>
    <x v="752"/>
  </r>
  <r>
    <x v="11"/>
    <n v="824"/>
    <s v="No Tie"/>
    <n v="824"/>
    <n v="824"/>
    <s v="Steve Lewton"/>
    <x v="1114"/>
  </r>
  <r>
    <x v="11"/>
    <n v="825"/>
    <s v="No Tie"/>
    <n v="825"/>
    <n v="825"/>
    <s v="Hiroo Kawai"/>
    <x v="479"/>
  </r>
  <r>
    <x v="11"/>
    <n v="826"/>
    <s v="No Tie"/>
    <n v="826"/>
    <n v="826"/>
    <s v="Michael Lorenzo-Vera"/>
    <x v="542"/>
  </r>
  <r>
    <x v="11"/>
    <n v="827"/>
    <s v="No Tie"/>
    <n v="827"/>
    <n v="827"/>
    <s v="Rafael Gomez"/>
    <x v="949"/>
  </r>
  <r>
    <x v="11"/>
    <n v="828"/>
    <s v="No Tie"/>
    <n v="828"/>
    <n v="828"/>
    <s v="Bernhard Langer"/>
    <x v="209"/>
  </r>
  <r>
    <x v="11"/>
    <n v="829"/>
    <s v="No Tie"/>
    <n v="829"/>
    <n v="829"/>
    <s v="Gary Orr"/>
    <x v="527"/>
  </r>
  <r>
    <x v="11"/>
    <n v="830"/>
    <s v="No Tie"/>
    <n v="830"/>
    <n v="830"/>
    <s v="Steve Dartnall"/>
    <x v="923"/>
  </r>
  <r>
    <x v="11"/>
    <n v="831"/>
    <s v="No Tie"/>
    <n v="831"/>
    <n v="831"/>
    <s v="Chiragh Kumar"/>
    <x v="716"/>
  </r>
  <r>
    <x v="11"/>
    <n v="832"/>
    <s v="No Tie"/>
    <n v="832"/>
    <n v="832"/>
    <s v="Trevor Murphy"/>
    <x v="1115"/>
  </r>
  <r>
    <x v="11"/>
    <n v="833"/>
    <s v="No Tie"/>
    <n v="833"/>
    <n v="833"/>
    <s v="Atiwit Janewattanano"/>
    <x v="1116"/>
  </r>
  <r>
    <x v="11"/>
    <n v="833"/>
    <s v="No Tie"/>
    <n v="833"/>
    <n v="833"/>
    <s v="Cameron Smith"/>
    <x v="804"/>
  </r>
  <r>
    <x v="11"/>
    <n v="835"/>
    <s v="No Tie"/>
    <n v="835"/>
    <n v="835"/>
    <s v="Rafael Echenique"/>
    <x v="678"/>
  </r>
  <r>
    <x v="11"/>
    <n v="836"/>
    <s v="No Tie"/>
    <n v="836"/>
    <n v="836"/>
    <s v="Tyrone Ferreira"/>
    <x v="603"/>
  </r>
  <r>
    <x v="11"/>
    <n v="837"/>
    <s v="No Tie"/>
    <n v="837"/>
    <n v="837"/>
    <s v="Hans Peter Bacher"/>
    <x v="671"/>
  </r>
  <r>
    <x v="11"/>
    <n v="838"/>
    <s v="No Tie"/>
    <n v="838"/>
    <n v="838"/>
    <s v="Chris Epperson"/>
    <x v="1117"/>
  </r>
  <r>
    <x v="11"/>
    <n v="839"/>
    <s v="No Tie"/>
    <n v="839"/>
    <n v="839"/>
    <s v="Nick Dougherty"/>
    <x v="672"/>
  </r>
  <r>
    <x v="11"/>
    <n v="840"/>
    <s v="No Tie"/>
    <n v="840"/>
    <n v="840"/>
    <s v="Jason Allred"/>
    <x v="863"/>
  </r>
  <r>
    <x v="11"/>
    <n v="841"/>
    <s v="No Tie"/>
    <n v="841"/>
    <n v="841"/>
    <s v="Rich Beem"/>
    <x v="679"/>
  </r>
  <r>
    <x v="11"/>
    <n v="842"/>
    <s v="No Tie"/>
    <n v="842"/>
    <n v="842"/>
    <s v="Ockert Strydom"/>
    <x v="616"/>
  </r>
  <r>
    <x v="11"/>
    <n v="842"/>
    <s v="No Tie"/>
    <n v="842"/>
    <n v="842"/>
    <s v="Sung Kang"/>
    <x v="132"/>
  </r>
  <r>
    <x v="11"/>
    <n v="844"/>
    <s v="No Tie"/>
    <n v="844"/>
    <n v="844"/>
    <s v="P. Tangkamolpraser"/>
    <x v="1118"/>
  </r>
  <r>
    <x v="11"/>
    <n v="845"/>
    <s v="No Tie"/>
    <n v="845"/>
    <n v="845"/>
    <s v="Julio Zapata"/>
    <x v="662"/>
  </r>
  <r>
    <x v="11"/>
    <n v="846"/>
    <s v="No Tie"/>
    <n v="846"/>
    <n v="846"/>
    <s v="Chris Couch"/>
    <x v="53"/>
  </r>
  <r>
    <x v="11"/>
    <n v="847"/>
    <s v="No Tie"/>
    <n v="847"/>
    <n v="847"/>
    <s v="Kodai Ichihara"/>
    <x v="660"/>
  </r>
  <r>
    <x v="11"/>
    <n v="848"/>
    <s v="No Tie"/>
    <n v="848"/>
    <n v="848"/>
    <s v="Oliver Goss"/>
    <x v="732"/>
  </r>
  <r>
    <x v="11"/>
    <n v="849"/>
    <s v="No Tie"/>
    <n v="849"/>
    <n v="849"/>
    <s v="Andrew Georgiou"/>
    <x v="746"/>
  </r>
  <r>
    <x v="11"/>
    <n v="850"/>
    <s v="No Tie"/>
    <n v="850"/>
    <n v="850"/>
    <s v="Michael Buttacavoli"/>
    <x v="1119"/>
  </r>
  <r>
    <x v="11"/>
    <n v="851"/>
    <s v="No Tie"/>
    <n v="851"/>
    <n v="851"/>
    <s v="Carlos Del Moral"/>
    <x v="529"/>
  </r>
  <r>
    <x v="11"/>
    <n v="851"/>
    <s v="No Tie"/>
    <n v="851"/>
    <n v="851"/>
    <s v="Ryan Williams"/>
    <x v="1004"/>
  </r>
  <r>
    <x v="11"/>
    <n v="853"/>
    <s v="No Tie"/>
    <n v="853"/>
    <n v="853"/>
    <s v="Kalle Samooja"/>
    <x v="683"/>
  </r>
  <r>
    <x v="11"/>
    <n v="854"/>
    <s v="No Tie"/>
    <n v="854"/>
    <n v="854"/>
    <s v="Markus Brier"/>
    <x v="613"/>
  </r>
  <r>
    <x v="11"/>
    <n v="855"/>
    <s v="No Tie"/>
    <n v="855"/>
    <n v="855"/>
    <s v="Hyung-soon Lee"/>
    <x v="1120"/>
  </r>
  <r>
    <x v="11"/>
    <n v="855"/>
    <s v="No Tie"/>
    <n v="855"/>
    <n v="855"/>
    <s v="Jeff Gove"/>
    <x v="642"/>
  </r>
  <r>
    <x v="11"/>
    <n v="857"/>
    <s v="No Tie"/>
    <n v="857"/>
    <n v="857"/>
    <s v="Michael Hollick"/>
    <x v="978"/>
  </r>
  <r>
    <x v="11"/>
    <n v="858"/>
    <s v="No Tie"/>
    <n v="858"/>
    <n v="858"/>
    <s v="Matt Haines"/>
    <x v="851"/>
  </r>
  <r>
    <x v="11"/>
    <n v="859"/>
    <s v="No Tie"/>
    <n v="859"/>
    <n v="859"/>
    <s v="Anthony Kang"/>
    <x v="840"/>
  </r>
  <r>
    <x v="11"/>
    <n v="860"/>
    <s v="No Tie"/>
    <n v="860"/>
    <n v="860"/>
    <s v="Lu Wei-chih"/>
    <x v="400"/>
  </r>
  <r>
    <x v="11"/>
    <n v="860"/>
    <s v="No Tie"/>
    <n v="860"/>
    <n v="860"/>
    <s v="Simon Yates"/>
    <x v="1121"/>
  </r>
  <r>
    <x v="11"/>
    <n v="862"/>
    <s v="No Tie"/>
    <n v="862"/>
    <n v="862"/>
    <s v="Divan van den Heever"/>
    <x v="549"/>
  </r>
  <r>
    <x v="11"/>
    <n v="862"/>
    <s v="No Tie"/>
    <n v="862"/>
    <n v="862"/>
    <s v="Lyle Rowe"/>
    <x v="894"/>
  </r>
  <r>
    <x v="11"/>
    <n v="864"/>
    <s v="No Tie"/>
    <n v="864"/>
    <n v="864"/>
    <s v="Brandon Harkins"/>
    <x v="1122"/>
  </r>
  <r>
    <x v="11"/>
    <n v="865"/>
    <s v="No Tie"/>
    <n v="865"/>
    <n v="865"/>
    <s v="Jarrod Lyle"/>
    <x v="436"/>
  </r>
  <r>
    <x v="11"/>
    <n v="866"/>
    <s v="No Tie"/>
    <n v="866"/>
    <n v="866"/>
    <s v="Kazuhiko Hosokawa"/>
    <x v="637"/>
  </r>
  <r>
    <x v="11"/>
    <n v="867"/>
    <s v="No Tie"/>
    <n v="867"/>
    <n v="867"/>
    <s v="Rafael Campos"/>
    <x v="753"/>
  </r>
  <r>
    <x v="11"/>
    <n v="868"/>
    <s v="No Tie"/>
    <n v="868"/>
    <n v="868"/>
    <s v="Sebastian Saavedra"/>
    <x v="941"/>
  </r>
  <r>
    <x v="11"/>
    <n v="869"/>
    <s v="No Tie"/>
    <n v="869"/>
    <n v="869"/>
    <s v="Andy Pope"/>
    <x v="900"/>
  </r>
  <r>
    <x v="11"/>
    <n v="869"/>
    <s v="No Tie"/>
    <n v="869"/>
    <n v="869"/>
    <s v="Jaakko Makitalo"/>
    <x v="997"/>
  </r>
  <r>
    <x v="11"/>
    <n v="871"/>
    <s v="No Tie"/>
    <n v="871"/>
    <n v="871"/>
    <s v="Ryuji Imada"/>
    <x v="180"/>
  </r>
  <r>
    <x v="11"/>
    <n v="872"/>
    <s v="No Tie"/>
    <n v="872"/>
    <n v="872"/>
    <s v="Randall Hutchison"/>
    <x v="1123"/>
  </r>
  <r>
    <x v="11"/>
    <n v="873"/>
    <s v="No Tie"/>
    <n v="873"/>
    <n v="873"/>
    <s v="Skip Kendall"/>
    <x v="560"/>
  </r>
  <r>
    <x v="11"/>
    <n v="874"/>
    <s v="No Tie"/>
    <n v="874"/>
    <n v="874"/>
    <s v="Ross McGowan"/>
    <x v="1124"/>
  </r>
  <r>
    <x v="11"/>
    <n v="875"/>
    <s v="No Tie"/>
    <n v="875"/>
    <n v="875"/>
    <s v="Kenny Perry"/>
    <x v="873"/>
  </r>
  <r>
    <x v="11"/>
    <n v="876"/>
    <s v="No Tie"/>
    <n v="876"/>
    <n v="876"/>
    <s v="Marc Pucay"/>
    <x v="739"/>
  </r>
  <r>
    <x v="11"/>
    <n v="877"/>
    <s v="No Tie"/>
    <n v="877"/>
    <n v="877"/>
    <s v="Shaaban Hussin"/>
    <x v="1125"/>
  </r>
  <r>
    <x v="11"/>
    <n v="878"/>
    <s v="No Tie"/>
    <n v="878"/>
    <n v="878"/>
    <s v="Ki Sang Lee"/>
    <x v="784"/>
  </r>
  <r>
    <x v="11"/>
    <n v="879"/>
    <s v="No Tie"/>
    <n v="879"/>
    <n v="879"/>
    <s v="Brad Elder"/>
    <x v="1126"/>
  </r>
  <r>
    <x v="11"/>
    <n v="880"/>
    <s v="No Tie"/>
    <n v="880"/>
    <n v="880"/>
    <s v="Lee Dong-Min"/>
    <x v="974"/>
  </r>
  <r>
    <x v="11"/>
    <n v="881"/>
    <s v="No Tie"/>
    <n v="881"/>
    <n v="881"/>
    <s v="Bradford Vaughan"/>
    <x v="720"/>
  </r>
  <r>
    <x v="11"/>
    <n v="882"/>
    <s v="No Tie"/>
    <n v="882"/>
    <n v="882"/>
    <s v="Florian Pragant"/>
    <x v="578"/>
  </r>
  <r>
    <x v="11"/>
    <n v="882"/>
    <s v="No Tie"/>
    <n v="882"/>
    <n v="882"/>
    <s v="Roland Steiner"/>
    <x v="885"/>
  </r>
  <r>
    <x v="11"/>
    <n v="884"/>
    <s v="No Tie"/>
    <n v="884"/>
    <n v="884"/>
    <s v="Callum MaCaulay"/>
    <x v="687"/>
  </r>
  <r>
    <x v="11"/>
    <n v="885"/>
    <s v="No Tie"/>
    <n v="885"/>
    <n v="885"/>
    <s v="Arjun Atwal"/>
    <x v="143"/>
  </r>
  <r>
    <x v="11"/>
    <n v="886"/>
    <s v="No Tie"/>
    <n v="886"/>
    <n v="886"/>
    <s v="Jake Redman"/>
    <x v="1127"/>
  </r>
  <r>
    <x v="11"/>
    <n v="887"/>
    <s v="No Tie"/>
    <n v="887"/>
    <n v="887"/>
    <s v="Michael Gligic"/>
    <x v="696"/>
  </r>
  <r>
    <x v="11"/>
    <n v="888"/>
    <s v="No Tie"/>
    <n v="888"/>
    <n v="888"/>
    <s v="Gavin Coles"/>
    <x v="189"/>
  </r>
  <r>
    <x v="11"/>
    <n v="889"/>
    <s v="No Tie"/>
    <n v="889"/>
    <n v="889"/>
    <s v="Tyler Aldridge"/>
    <x v="1128"/>
  </r>
  <r>
    <x v="11"/>
    <n v="890"/>
    <s v="No Tie"/>
    <n v="890"/>
    <n v="890"/>
    <s v="Chien Soon Lu"/>
    <x v="987"/>
  </r>
  <r>
    <x v="11"/>
    <n v="891"/>
    <s v="No Tie"/>
    <n v="891"/>
    <n v="891"/>
    <s v="Yosuke Tsukada"/>
    <x v="898"/>
  </r>
  <r>
    <x v="11"/>
    <n v="892"/>
    <s v="No Tie"/>
    <n v="892"/>
    <n v="892"/>
    <s v="IlHwan Park"/>
    <x v="1129"/>
  </r>
  <r>
    <x v="11"/>
    <n v="893"/>
    <s v="No Tie"/>
    <n v="893"/>
    <n v="893"/>
    <s v="Jae-bum Park"/>
    <x v="575"/>
  </r>
  <r>
    <x v="11"/>
    <n v="894"/>
    <s v="No Tie"/>
    <n v="894"/>
    <n v="894"/>
    <s v="James McLean"/>
    <x v="761"/>
  </r>
  <r>
    <x v="11"/>
    <n v="895"/>
    <s v="No Tie"/>
    <n v="895"/>
    <n v="895"/>
    <s v="Matt Harmon"/>
    <x v="686"/>
  </r>
  <r>
    <x v="11"/>
    <n v="896"/>
    <s v="No Tie"/>
    <n v="896"/>
    <n v="896"/>
    <s v="Ryan Yip"/>
    <x v="1130"/>
  </r>
  <r>
    <x v="11"/>
    <n v="896"/>
    <s v="No Tie"/>
    <n v="896"/>
    <n v="896"/>
    <s v="Sebi Garcia"/>
    <x v="963"/>
  </r>
  <r>
    <x v="11"/>
    <n v="898"/>
    <s v="No Tie"/>
    <n v="898"/>
    <n v="898"/>
    <s v="Garry Houston"/>
    <x v="693"/>
  </r>
  <r>
    <x v="11"/>
    <n v="899"/>
    <s v="No Tie"/>
    <n v="899"/>
    <n v="899"/>
    <s v="Guido Van Der Valk"/>
    <x v="647"/>
  </r>
  <r>
    <x v="11"/>
    <n v="899"/>
    <s v="No Tie"/>
    <n v="899"/>
    <n v="899"/>
    <s v="Julian Etulain"/>
    <x v="657"/>
  </r>
  <r>
    <x v="11"/>
    <n v="901"/>
    <s v="No Tie"/>
    <n v="901"/>
    <n v="901"/>
    <s v="Jinho Choi"/>
    <x v="565"/>
  </r>
  <r>
    <x v="11"/>
    <n v="902"/>
    <s v="No Tie"/>
    <n v="902"/>
    <n v="902"/>
    <s v="Jose Garrido"/>
    <x v="812"/>
  </r>
  <r>
    <x v="11"/>
    <n v="903"/>
    <s v="No Tie"/>
    <n v="903"/>
    <n v="903"/>
    <s v="Marcus Both"/>
    <x v="737"/>
  </r>
  <r>
    <x v="11"/>
    <n v="904"/>
    <s v="No Tie"/>
    <n v="904"/>
    <n v="904"/>
    <s v="Sebastian Salem"/>
    <x v="776"/>
  </r>
  <r>
    <x v="11"/>
    <n v="905"/>
    <s v="No Tie"/>
    <n v="905"/>
    <n v="905"/>
    <s v="Eirik Tage Johansen"/>
    <x v="1131"/>
  </r>
  <r>
    <x v="11"/>
    <n v="906"/>
    <s v="No Tie"/>
    <n v="906"/>
    <n v="906"/>
    <s v="Michael Letzig"/>
    <x v="692"/>
  </r>
  <r>
    <x v="11"/>
    <n v="906"/>
    <s v="No Tie"/>
    <n v="906"/>
    <n v="906"/>
    <s v="Will Strickler"/>
    <x v="824"/>
  </r>
  <r>
    <x v="11"/>
    <n v="908"/>
    <s v="No Tie"/>
    <n v="908"/>
    <n v="908"/>
    <s v="Wes Short, Jr."/>
    <x v="1132"/>
  </r>
  <r>
    <x v="11"/>
    <n v="909"/>
    <s v="No Tie"/>
    <n v="909"/>
    <n v="909"/>
    <s v="Anthony Michael"/>
    <x v="1133"/>
  </r>
  <r>
    <x v="11"/>
    <n v="910"/>
    <s v="No Tie"/>
    <n v="910"/>
    <n v="910"/>
    <s v="Daniel Bringolf"/>
    <x v="1134"/>
  </r>
  <r>
    <x v="11"/>
    <n v="910"/>
    <s v="No Tie"/>
    <n v="910"/>
    <n v="910"/>
    <s v="Nick Gillespie"/>
    <x v="1135"/>
  </r>
  <r>
    <x v="11"/>
    <n v="912"/>
    <s v="No Tie"/>
    <n v="912"/>
    <n v="912"/>
    <s v="Joo-yeop Baek"/>
    <x v="775"/>
  </r>
  <r>
    <x v="11"/>
    <n v="913"/>
    <s v="No Tie"/>
    <n v="913"/>
    <n v="913"/>
    <s v="Nicolas Geyger"/>
    <x v="948"/>
  </r>
  <r>
    <x v="11"/>
    <n v="914"/>
    <s v="No Tie"/>
    <n v="914"/>
    <n v="914"/>
    <s v="J.J. Killeen"/>
    <x v="93"/>
  </r>
  <r>
    <x v="11"/>
    <n v="915"/>
    <s v="No Tie"/>
    <n v="915"/>
    <n v="915"/>
    <s v="Sam Brazel"/>
    <x v="1136"/>
  </r>
  <r>
    <x v="11"/>
    <n v="916"/>
    <s v="No Tie"/>
    <n v="916"/>
    <n v="916"/>
    <s v="Steve Marino"/>
    <x v="500"/>
  </r>
  <r>
    <x v="11"/>
    <n v="917"/>
    <s v="No Tie"/>
    <n v="917"/>
    <n v="917"/>
    <s v="Alan Wagner"/>
    <x v="774"/>
  </r>
  <r>
    <x v="11"/>
    <n v="918"/>
    <s v="No Tie"/>
    <n v="918"/>
    <n v="918"/>
    <s v="Martin Rominger"/>
    <x v="879"/>
  </r>
  <r>
    <x v="11"/>
    <n v="919"/>
    <s v="No Tie"/>
    <n v="919"/>
    <n v="919"/>
    <s v="Todd Baek"/>
    <x v="1137"/>
  </r>
  <r>
    <x v="11"/>
    <n v="920"/>
    <s v="No Tie"/>
    <n v="920"/>
    <n v="920"/>
    <s v="Maxwell McCardle"/>
    <x v="1138"/>
  </r>
  <r>
    <x v="11"/>
    <n v="921"/>
    <s v="No Tie"/>
    <n v="921"/>
    <n v="921"/>
    <s v="Chris Hanson"/>
    <x v="1139"/>
  </r>
  <r>
    <x v="11"/>
    <n v="922"/>
    <s v="No Tie"/>
    <n v="922"/>
    <n v="922"/>
    <s v="Brandon Stone"/>
    <x v="1140"/>
  </r>
  <r>
    <x v="11"/>
    <n v="922"/>
    <s v="No Tie"/>
    <n v="922"/>
    <n v="922"/>
    <s v="Christian Nilsson"/>
    <x v="472"/>
  </r>
  <r>
    <x v="11"/>
    <n v="922"/>
    <s v="No Tie"/>
    <n v="922"/>
    <n v="922"/>
    <s v="Nate Smith"/>
    <x v="1141"/>
  </r>
  <r>
    <x v="11"/>
    <n v="925"/>
    <s v="No Tie"/>
    <n v="925"/>
    <n v="925"/>
    <s v="Adam Bland"/>
    <x v="934"/>
  </r>
  <r>
    <x v="11"/>
    <n v="925"/>
    <s v="No Tie"/>
    <n v="925"/>
    <n v="925"/>
    <s v="Derek Fathauer"/>
    <x v="795"/>
  </r>
  <r>
    <x v="11"/>
    <n v="927"/>
    <s v="No Tie"/>
    <n v="927"/>
    <n v="927"/>
    <s v="Brad Shilton"/>
    <x v="779"/>
  </r>
  <r>
    <x v="11"/>
    <n v="927"/>
    <s v="No Tie"/>
    <n v="927"/>
    <n v="927"/>
    <s v="Nathan Holman"/>
    <x v="1142"/>
  </r>
  <r>
    <x v="11"/>
    <n v="929"/>
    <s v="No Tie"/>
    <n v="929"/>
    <n v="929"/>
    <s v="Chris Campbell"/>
    <x v="1007"/>
  </r>
  <r>
    <x v="11"/>
    <n v="930"/>
    <s v="No Tie"/>
    <n v="930"/>
    <n v="930"/>
    <s v="Armando Villarreal"/>
    <x v="1143"/>
  </r>
  <r>
    <x v="11"/>
    <n v="930"/>
    <s v="No Tie"/>
    <n v="930"/>
    <n v="930"/>
    <s v="Francis McGuirk"/>
    <x v="756"/>
  </r>
  <r>
    <x v="11"/>
    <n v="932"/>
    <s v="No Tie"/>
    <n v="932"/>
    <n v="932"/>
    <s v="Hidezumi Shirakata"/>
    <x v="731"/>
  </r>
  <r>
    <x v="11"/>
    <n v="932"/>
    <s v="No Tie"/>
    <n v="932"/>
    <n v="932"/>
    <s v="Michael Bradley"/>
    <x v="148"/>
  </r>
  <r>
    <x v="11"/>
    <n v="934"/>
    <s v="No Tie"/>
    <n v="934"/>
    <n v="934"/>
    <s v="Keenan Davidse"/>
    <x v="801"/>
  </r>
  <r>
    <x v="11"/>
    <n v="935"/>
    <s v="No Tie"/>
    <n v="935"/>
    <n v="935"/>
    <s v="Vasin Sripattranusorn"/>
    <x v="1144"/>
  </r>
  <r>
    <x v="11"/>
    <n v="936"/>
    <s v="No Tie"/>
    <n v="936"/>
    <n v="936"/>
    <s v="Adam Groom"/>
    <x v="794"/>
  </r>
  <r>
    <x v="11"/>
    <n v="937"/>
    <s v="No Tie"/>
    <n v="937"/>
    <n v="937"/>
    <s v="Paul Maddy"/>
    <x v="1145"/>
  </r>
  <r>
    <x v="11"/>
    <n v="937"/>
    <s v="No Tie"/>
    <n v="937"/>
    <n v="937"/>
    <s v="Sandy Lyle"/>
    <x v="222"/>
  </r>
  <r>
    <x v="11"/>
    <n v="939"/>
    <s v="No Tie"/>
    <n v="939"/>
    <n v="939"/>
    <s v="Clint Rice"/>
    <x v="1000"/>
  </r>
  <r>
    <x v="11"/>
    <n v="940"/>
    <s v="No Tie"/>
    <n v="940"/>
    <n v="940"/>
    <s v="Lindani Ndwandwe"/>
    <x v="1146"/>
  </r>
  <r>
    <x v="11"/>
    <n v="941"/>
    <s v="No Tie"/>
    <n v="941"/>
    <n v="941"/>
    <s v="Mathias Gronberg"/>
    <x v="743"/>
  </r>
  <r>
    <x v="11"/>
    <n v="942"/>
    <s v="No Tie"/>
    <n v="942"/>
    <n v="942"/>
    <s v="Ryuko Tokimatsu"/>
    <x v="1147"/>
  </r>
  <r>
    <x v="11"/>
    <n v="943"/>
    <s v="No Tie"/>
    <n v="943"/>
    <n v="943"/>
    <s v="Carlos Franco"/>
    <x v="913"/>
  </r>
  <r>
    <x v="11"/>
    <n v="944"/>
    <s v="No Tie"/>
    <n v="944"/>
    <n v="944"/>
    <s v="Scott Arnold"/>
    <x v="724"/>
  </r>
  <r>
    <x v="11"/>
    <n v="945"/>
    <s v="No Tie"/>
    <n v="945"/>
    <n v="945"/>
    <s v="Puma Dominguez"/>
    <x v="653"/>
  </r>
  <r>
    <x v="11"/>
    <n v="946"/>
    <s v="No Tie"/>
    <n v="946"/>
    <n v="946"/>
    <s v="Tom Watson"/>
    <x v="224"/>
  </r>
  <r>
    <x v="11"/>
    <n v="947"/>
    <s v="No Tie"/>
    <n v="947"/>
    <n v="947"/>
    <s v="Michael Sims"/>
    <x v="1148"/>
  </r>
  <r>
    <x v="11"/>
    <n v="948"/>
    <s v="No Tie"/>
    <n v="948"/>
    <n v="948"/>
    <s v="Masatsugo Morofuji"/>
    <x v="497"/>
  </r>
  <r>
    <x v="11"/>
    <n v="949"/>
    <s v="No Tie"/>
    <n v="949"/>
    <n v="949"/>
    <s v="Tom Pernice Jr."/>
    <x v="186"/>
  </r>
  <r>
    <x v="11"/>
    <n v="950"/>
    <s v="No Tie"/>
    <n v="950"/>
    <n v="950"/>
    <s v="Hank Kuehne"/>
    <x v="1149"/>
  </r>
  <r>
    <x v="11"/>
    <n v="951"/>
    <s v="No Tie"/>
    <n v="951"/>
    <n v="951"/>
    <s v="Patrick Sheehan"/>
    <x v="172"/>
  </r>
  <r>
    <x v="11"/>
    <n v="952"/>
    <s v="No Tie"/>
    <n v="952"/>
    <n v="952"/>
    <s v="Steven Ferreira"/>
    <x v="1150"/>
  </r>
  <r>
    <x v="11"/>
    <n v="953"/>
    <s v="No Tie"/>
    <n v="953"/>
    <n v="953"/>
    <s v="Rocco Mediate"/>
    <x v="168"/>
  </r>
  <r>
    <x v="11"/>
    <n v="954"/>
    <s v="No Tie"/>
    <n v="954"/>
    <n v="954"/>
    <s v="Edouard Espana"/>
    <x v="1151"/>
  </r>
  <r>
    <x v="11"/>
    <n v="955"/>
    <s v="No Tie"/>
    <n v="955"/>
    <n v="955"/>
    <s v="Alan McLean"/>
    <x v="803"/>
  </r>
  <r>
    <x v="11"/>
    <n v="955"/>
    <s v="No Tie"/>
    <n v="955"/>
    <n v="955"/>
    <s v="David Vanegas"/>
    <x v="1152"/>
  </r>
  <r>
    <x v="11"/>
    <n v="955"/>
    <s v="No Tie"/>
    <n v="955"/>
    <n v="955"/>
    <s v="Nils Floren"/>
    <x v="1153"/>
  </r>
  <r>
    <x v="11"/>
    <n v="958"/>
    <s v="No Tie"/>
    <n v="958"/>
    <n v="958"/>
    <s v="Dustin Garza"/>
    <x v="1154"/>
  </r>
  <r>
    <x v="11"/>
    <n v="959"/>
    <s v="No Tie"/>
    <n v="959"/>
    <n v="959"/>
    <s v="Reid Edstrom"/>
    <x v="769"/>
  </r>
  <r>
    <x v="11"/>
    <n v="960"/>
    <s v="No Tie"/>
    <n v="960"/>
    <n v="960"/>
    <s v="Max Glauert"/>
    <x v="1155"/>
  </r>
  <r>
    <x v="11"/>
    <n v="961"/>
    <s v="No Tie"/>
    <n v="961"/>
    <n v="961"/>
    <s v="Patrick Rodgers"/>
    <x v="1156"/>
  </r>
  <r>
    <x v="11"/>
    <n v="962"/>
    <s v="No Tie"/>
    <n v="962"/>
    <n v="962"/>
    <s v="David Dragoo"/>
    <x v="971"/>
  </r>
  <r>
    <x v="11"/>
    <n v="963"/>
    <s v="No Tie"/>
    <n v="963"/>
    <n v="963"/>
    <s v="Ron Whittaker"/>
    <x v="946"/>
  </r>
  <r>
    <x v="11"/>
    <n v="964"/>
    <s v="No Tie"/>
    <n v="964"/>
    <n v="964"/>
    <s v="Jonathan Randolph"/>
    <x v="1157"/>
  </r>
  <r>
    <x v="11"/>
    <n v="964"/>
    <s v="No Tie"/>
    <n v="964"/>
    <n v="964"/>
    <s v="Steven O'Hara"/>
    <x v="722"/>
  </r>
  <r>
    <x v="11"/>
    <n v="966"/>
    <s v="No Tie"/>
    <n v="966"/>
    <n v="966"/>
    <s v="Armando Favela"/>
    <x v="955"/>
  </r>
  <r>
    <x v="11"/>
    <n v="967"/>
    <s v="No Tie"/>
    <n v="967"/>
    <n v="967"/>
    <s v="Charlie Ford"/>
    <x v="726"/>
  </r>
  <r>
    <x v="11"/>
    <n v="967"/>
    <s v="No Tie"/>
    <n v="967"/>
    <n v="967"/>
    <s v="Federico Colombo"/>
    <x v="669"/>
  </r>
  <r>
    <x v="11"/>
    <n v="969"/>
    <s v="No Tie"/>
    <n v="969"/>
    <n v="969"/>
    <s v="Reinier Saxton"/>
    <x v="875"/>
  </r>
  <r>
    <x v="11"/>
    <n v="970"/>
    <s v="No Tie"/>
    <n v="970"/>
    <n v="970"/>
    <s v="Kent Eger"/>
    <x v="1158"/>
  </r>
  <r>
    <x v="11"/>
    <n v="971"/>
    <s v="No Tie"/>
    <n v="971"/>
    <n v="971"/>
    <s v="Matthew Southgate"/>
    <x v="688"/>
  </r>
  <r>
    <x v="11"/>
    <n v="972"/>
    <s v="No Tie"/>
    <n v="972"/>
    <n v="972"/>
    <s v="Andrew Roque"/>
    <x v="781"/>
  </r>
  <r>
    <x v="11"/>
    <n v="972"/>
    <s v="No Tie"/>
    <n v="972"/>
    <n v="972"/>
    <s v="Matt Marshall"/>
    <x v="984"/>
  </r>
  <r>
    <x v="11"/>
    <n v="974"/>
    <s v="No Tie"/>
    <n v="974"/>
    <n v="974"/>
    <s v="Adrien Saddier"/>
    <x v="1159"/>
  </r>
  <r>
    <x v="11"/>
    <n v="974"/>
    <s v="No Tie"/>
    <n v="974"/>
    <n v="974"/>
    <s v="Desne van den Bergh"/>
    <x v="1160"/>
  </r>
  <r>
    <x v="11"/>
    <n v="976"/>
    <s v="No Tie"/>
    <n v="976"/>
    <n v="976"/>
    <s v="Steve Surry"/>
    <x v="1161"/>
  </r>
  <r>
    <x v="11"/>
    <n v="977"/>
    <s v="No Tie"/>
    <n v="977"/>
    <n v="977"/>
    <s v="Hao Tong Li"/>
    <x v="1162"/>
  </r>
  <r>
    <x v="11"/>
    <n v="978"/>
    <s v="No Tie"/>
    <n v="978"/>
    <n v="978"/>
    <s v="Si Woo Kim"/>
    <x v="1163"/>
  </r>
  <r>
    <x v="11"/>
    <n v="979"/>
    <s v="No Tie"/>
    <n v="979"/>
    <n v="979"/>
    <s v="Floris De Vries"/>
    <x v="855"/>
  </r>
  <r>
    <x v="11"/>
    <n v="979"/>
    <s v="No Tie"/>
    <n v="979"/>
    <n v="979"/>
    <s v="Steven Jeppesen"/>
    <x v="814"/>
  </r>
  <r>
    <x v="11"/>
    <n v="981"/>
    <s v="No Tie"/>
    <n v="981"/>
    <n v="981"/>
    <s v="Corey Nagy"/>
    <x v="1164"/>
  </r>
  <r>
    <x v="11"/>
    <n v="981"/>
    <s v="No Tie"/>
    <n v="981"/>
    <n v="981"/>
    <s v="Sung Lee"/>
    <x v="849"/>
  </r>
  <r>
    <x v="11"/>
    <n v="983"/>
    <s v="No Tie"/>
    <n v="983"/>
    <n v="983"/>
    <s v="Anthony Snobeck"/>
    <x v="695"/>
  </r>
  <r>
    <x v="11"/>
    <n v="984"/>
    <s v="No Tie"/>
    <n v="984"/>
    <n v="984"/>
    <s v="Moritz Lampert"/>
    <x v="1165"/>
  </r>
  <r>
    <x v="11"/>
    <n v="985"/>
    <s v="No Tie"/>
    <n v="985"/>
    <n v="985"/>
    <s v="Andy Winings"/>
    <x v="825"/>
  </r>
  <r>
    <x v="11"/>
    <n v="986"/>
    <s v="No Tie"/>
    <n v="986"/>
    <n v="986"/>
    <s v="Jarmo Sandelin"/>
    <x v="1166"/>
  </r>
  <r>
    <x v="11"/>
    <n v="987"/>
    <s v="No Tie"/>
    <n v="987"/>
    <n v="987"/>
    <s v="Marco Ruiz"/>
    <x v="706"/>
  </r>
  <r>
    <x v="11"/>
    <n v="988"/>
    <s v="No Tie"/>
    <n v="988"/>
    <n v="988"/>
    <s v="Matthew Fitzpatrick"/>
    <x v="1167"/>
  </r>
  <r>
    <x v="11"/>
    <n v="989"/>
    <s v="No Tie"/>
    <n v="989"/>
    <n v="989"/>
    <s v="Jin-jae Byun"/>
    <x v="835"/>
  </r>
  <r>
    <x v="11"/>
    <n v="989"/>
    <s v="No Tie"/>
    <n v="989"/>
    <n v="989"/>
    <s v="Klas Eriksson"/>
    <x v="700"/>
  </r>
  <r>
    <x v="11"/>
    <n v="991"/>
    <s v="No Tie"/>
    <n v="991"/>
    <n v="991"/>
    <s v="Wallace Booth"/>
    <x v="1168"/>
  </r>
  <r>
    <x v="11"/>
    <n v="992"/>
    <s v="No Tie"/>
    <n v="992"/>
    <n v="992"/>
    <s v="Chris Killmer"/>
    <x v="818"/>
  </r>
  <r>
    <x v="11"/>
    <n v="993"/>
    <s v="No Tie"/>
    <n v="993"/>
    <n v="993"/>
    <s v="Kevin Tucker"/>
    <x v="1169"/>
  </r>
  <r>
    <x v="11"/>
    <n v="994"/>
    <s v="No Tie"/>
    <n v="994"/>
    <n v="994"/>
    <s v="Cesar Costilla"/>
    <x v="576"/>
  </r>
  <r>
    <x v="11"/>
    <n v="995"/>
    <s v="No Tie"/>
    <n v="995"/>
    <n v="995"/>
    <s v="Jose Coceres"/>
    <x v="763"/>
  </r>
  <r>
    <x v="11"/>
    <n v="995"/>
    <s v="No Tie"/>
    <n v="995"/>
    <n v="995"/>
    <s v="Wolmer Murillo"/>
    <x v="1170"/>
  </r>
  <r>
    <x v="11"/>
    <n v="997"/>
    <s v="No Tie"/>
    <n v="997"/>
    <n v="997"/>
    <s v="Toru Suzuki"/>
    <x v="817"/>
  </r>
  <r>
    <x v="11"/>
    <n v="998"/>
    <s v="No Tie"/>
    <n v="998"/>
    <n v="998"/>
    <s v="Cheng Tsung Pan"/>
    <x v="1171"/>
  </r>
  <r>
    <x v="11"/>
    <n v="998"/>
    <s v="No Tie"/>
    <n v="998"/>
    <n v="998"/>
    <s v="Chris Rodgers"/>
    <x v="915"/>
  </r>
  <r>
    <x v="12"/>
    <n v="1"/>
    <s v="No Tie"/>
    <n v="1"/>
    <n v="1"/>
    <s v="Tiger Woods"/>
    <x v="31"/>
  </r>
  <r>
    <x v="12"/>
    <n v="2"/>
    <s v="No Tie"/>
    <n v="2"/>
    <n v="2"/>
    <s v="Adam Scott"/>
    <x v="9"/>
  </r>
  <r>
    <x v="12"/>
    <n v="3"/>
    <s v="No Tie"/>
    <n v="3"/>
    <n v="3"/>
    <s v="Phil Mickelson"/>
    <x v="52"/>
  </r>
  <r>
    <x v="12"/>
    <n v="4"/>
    <s v="No Tie"/>
    <n v="4"/>
    <n v="4"/>
    <s v="Henrik Stenson"/>
    <x v="95"/>
  </r>
  <r>
    <x v="12"/>
    <n v="5"/>
    <s v="No Tie"/>
    <n v="5"/>
    <n v="5"/>
    <s v="Justin Rose"/>
    <x v="79"/>
  </r>
  <r>
    <x v="12"/>
    <n v="6"/>
    <s v="No Tie"/>
    <n v="6"/>
    <n v="6"/>
    <s v="Rory McIlroy"/>
    <x v="4"/>
  </r>
  <r>
    <x v="12"/>
    <n v="7"/>
    <s v="No Tie"/>
    <n v="7"/>
    <n v="7"/>
    <s v="Steve Stricker"/>
    <x v="137"/>
  </r>
  <r>
    <x v="12"/>
    <n v="8"/>
    <s v="No Tie"/>
    <n v="8"/>
    <n v="8"/>
    <s v="Matt Kuchar"/>
    <x v="127"/>
  </r>
  <r>
    <x v="12"/>
    <n v="9"/>
    <s v="No Tie"/>
    <n v="9"/>
    <n v="9"/>
    <s v="Brandt Snedeker"/>
    <x v="109"/>
  </r>
  <r>
    <x v="12"/>
    <n v="10"/>
    <s v="No Tie"/>
    <n v="10"/>
    <n v="10"/>
    <s v="Jason Dufner"/>
    <x v="63"/>
  </r>
  <r>
    <x v="12"/>
    <n v="11"/>
    <s v="No Tie"/>
    <n v="11"/>
    <n v="11"/>
    <s v="Zach Johnson"/>
    <x v="167"/>
  </r>
  <r>
    <x v="12"/>
    <n v="12"/>
    <s v="No Tie"/>
    <n v="12"/>
    <n v="12"/>
    <s v="Graeme McDowell"/>
    <x v="135"/>
  </r>
  <r>
    <x v="12"/>
    <n v="13"/>
    <s v="No Tie"/>
    <n v="13"/>
    <n v="13"/>
    <s v="Jim Furyk"/>
    <x v="170"/>
  </r>
  <r>
    <x v="12"/>
    <n v="14"/>
    <s v="No Tie"/>
    <n v="14"/>
    <n v="14"/>
    <s v="Luke Donald"/>
    <x v="169"/>
  </r>
  <r>
    <x v="12"/>
    <n v="15"/>
    <s v="No Tie"/>
    <n v="15"/>
    <n v="15"/>
    <s v="Keegan Bradley"/>
    <x v="15"/>
  </r>
  <r>
    <x v="12"/>
    <n v="16"/>
    <s v="No Tie"/>
    <n v="16"/>
    <n v="16"/>
    <s v="Jason Day"/>
    <x v="6"/>
  </r>
  <r>
    <x v="12"/>
    <n v="17"/>
    <s v="No Tie"/>
    <n v="17"/>
    <n v="17"/>
    <s v="Sergio Garcia"/>
    <x v="64"/>
  </r>
  <r>
    <x v="12"/>
    <n v="18"/>
    <s v="No Tie"/>
    <n v="18"/>
    <n v="18"/>
    <s v="Lee Westwood"/>
    <x v="28"/>
  </r>
  <r>
    <x v="12"/>
    <n v="19"/>
    <s v="No Tie"/>
    <n v="19"/>
    <n v="19"/>
    <s v="Charl Schwartzel"/>
    <x v="41"/>
  </r>
  <r>
    <x v="12"/>
    <n v="20"/>
    <s v="No Tie"/>
    <n v="20"/>
    <n v="20"/>
    <s v="Jordan Spieth"/>
    <x v="826"/>
  </r>
  <r>
    <x v="12"/>
    <n v="21"/>
    <s v="No Tie"/>
    <n v="21"/>
    <n v="21"/>
    <s v="Dustin Johnson"/>
    <x v="3"/>
  </r>
  <r>
    <x v="12"/>
    <n v="22"/>
    <s v="No Tie"/>
    <n v="22"/>
    <n v="22"/>
    <s v="Ian Poulter"/>
    <x v="144"/>
  </r>
  <r>
    <x v="12"/>
    <n v="23"/>
    <s v="No Tie"/>
    <n v="23"/>
    <n v="23"/>
    <s v="Ernie Els"/>
    <x v="51"/>
  </r>
  <r>
    <x v="12"/>
    <n v="24"/>
    <s v="No Tie"/>
    <n v="24"/>
    <n v="24"/>
    <s v="Webb Simpson"/>
    <x v="110"/>
  </r>
  <r>
    <x v="12"/>
    <n v="25"/>
    <s v="No Tie"/>
    <n v="25"/>
    <n v="25"/>
    <s v="Bubba Watson"/>
    <x v="0"/>
  </r>
  <r>
    <x v="12"/>
    <n v="26"/>
    <s v="No Tie"/>
    <n v="26"/>
    <n v="26"/>
    <s v="Hunter Mahan"/>
    <x v="60"/>
  </r>
  <r>
    <x v="12"/>
    <n v="27"/>
    <s v="No Tie"/>
    <n v="27"/>
    <n v="27"/>
    <s v="Nick Watney"/>
    <x v="36"/>
  </r>
  <r>
    <x v="12"/>
    <n v="28"/>
    <s v="No Tie"/>
    <n v="28"/>
    <n v="28"/>
    <s v="Bill Haas"/>
    <x v="65"/>
  </r>
  <r>
    <x v="12"/>
    <n v="29"/>
    <s v="No Tie"/>
    <n v="29"/>
    <n v="29"/>
    <s v="Louis Oosthuizen"/>
    <x v="22"/>
  </r>
  <r>
    <x v="12"/>
    <n v="30"/>
    <s v="No Tie"/>
    <n v="30"/>
    <n v="30"/>
    <s v="Hideki Matsuyama"/>
    <x v="201"/>
  </r>
  <r>
    <x v="12"/>
    <n v="31"/>
    <s v="No Tie"/>
    <n v="31"/>
    <n v="31"/>
    <s v="Matteo Manassero"/>
    <x v="228"/>
  </r>
  <r>
    <x v="12"/>
    <n v="32"/>
    <s v="No Tie"/>
    <n v="32"/>
    <n v="32"/>
    <s v="Graham DeLaet"/>
    <x v="12"/>
  </r>
  <r>
    <x v="12"/>
    <n v="33"/>
    <s v="No Tie"/>
    <n v="33"/>
    <n v="33"/>
    <s v="Rickie Fowler"/>
    <x v="59"/>
  </r>
  <r>
    <x v="12"/>
    <n v="34"/>
    <s v="No Tie"/>
    <n v="34"/>
    <n v="34"/>
    <s v="Jonas Blixt"/>
    <x v="126"/>
  </r>
  <r>
    <x v="12"/>
    <n v="35"/>
    <s v="No Tie"/>
    <n v="35"/>
    <n v="35"/>
    <s v="Billy Horschel"/>
    <x v="88"/>
  </r>
  <r>
    <x v="12"/>
    <n v="36"/>
    <s v="No Tie"/>
    <n v="36"/>
    <n v="36"/>
    <s v="Kevin Streelman"/>
    <x v="62"/>
  </r>
  <r>
    <x v="12"/>
    <n v="37"/>
    <s v="No Tie"/>
    <n v="37"/>
    <n v="37"/>
    <s v="Martin Kaymer"/>
    <x v="198"/>
  </r>
  <r>
    <x v="12"/>
    <n v="38"/>
    <s v="No Tie"/>
    <n v="38"/>
    <n v="38"/>
    <s v="Branden Grace"/>
    <x v="225"/>
  </r>
  <r>
    <x v="12"/>
    <n v="39"/>
    <s v="No Tie"/>
    <n v="39"/>
    <n v="39"/>
    <s v="Richard Sterne"/>
    <x v="274"/>
  </r>
  <r>
    <x v="12"/>
    <n v="40"/>
    <s v="No Tie"/>
    <n v="40"/>
    <n v="40"/>
    <s v="Scott Piercy"/>
    <x v="11"/>
  </r>
  <r>
    <x v="12"/>
    <n v="41"/>
    <s v="No Tie"/>
    <n v="41"/>
    <n v="41"/>
    <s v="Peter Hanson"/>
    <x v="191"/>
  </r>
  <r>
    <x v="12"/>
    <n v="42"/>
    <s v="No Tie"/>
    <n v="42"/>
    <n v="42"/>
    <s v="Bo Van Pelt"/>
    <x v="39"/>
  </r>
  <r>
    <x v="12"/>
    <n v="43"/>
    <s v="No Tie"/>
    <n v="43"/>
    <n v="43"/>
    <s v="Miguel Angel Jimenez"/>
    <x v="234"/>
  </r>
  <r>
    <x v="12"/>
    <n v="44"/>
    <s v="No Tie"/>
    <n v="44"/>
    <n v="44"/>
    <s v="Jamie Donaldson"/>
    <x v="230"/>
  </r>
  <r>
    <x v="12"/>
    <n v="45"/>
    <s v="No Tie"/>
    <n v="45"/>
    <n v="45"/>
    <s v="Ryan Moore"/>
    <x v="117"/>
  </r>
  <r>
    <x v="12"/>
    <n v="46"/>
    <s v="No Tie"/>
    <n v="46"/>
    <n v="46"/>
    <s v="Thomas Bjorn"/>
    <x v="197"/>
  </r>
  <r>
    <x v="12"/>
    <n v="47"/>
    <s v="No Tie"/>
    <n v="47"/>
    <n v="47"/>
    <s v="Francesco Molinari"/>
    <x v="193"/>
  </r>
  <r>
    <x v="12"/>
    <n v="48"/>
    <s v="No Tie"/>
    <n v="48"/>
    <n v="48"/>
    <s v="Boo Weekley"/>
    <x v="35"/>
  </r>
  <r>
    <x v="12"/>
    <n v="49"/>
    <s v="No Tie"/>
    <n v="49"/>
    <n v="49"/>
    <s v="Thorbjorn Olesen"/>
    <x v="232"/>
  </r>
  <r>
    <x v="12"/>
    <n v="50"/>
    <s v="No Tie"/>
    <n v="50"/>
    <n v="50"/>
    <s v="D.A. Points"/>
    <x v="151"/>
  </r>
  <r>
    <x v="12"/>
    <n v="51"/>
    <s v="No Tie"/>
    <n v="51"/>
    <n v="51"/>
    <s v="Angel Cabrera"/>
    <x v="21"/>
  </r>
  <r>
    <x v="12"/>
    <n v="52"/>
    <s v="No Tie"/>
    <n v="52"/>
    <n v="52"/>
    <s v="David Lynn"/>
    <x v="229"/>
  </r>
  <r>
    <x v="12"/>
    <n v="53"/>
    <s v="No Tie"/>
    <n v="53"/>
    <n v="53"/>
    <s v="Nicolas Colsaerts"/>
    <x v="226"/>
  </r>
  <r>
    <x v="12"/>
    <n v="54"/>
    <s v="No Tie"/>
    <n v="54"/>
    <n v="54"/>
    <s v="Joost Luiten"/>
    <x v="258"/>
  </r>
  <r>
    <x v="12"/>
    <n v="55"/>
    <s v="No Tie"/>
    <n v="55"/>
    <n v="55"/>
    <s v="Gonzalo Fdez-Castano"/>
    <x v="205"/>
  </r>
  <r>
    <x v="12"/>
    <n v="56"/>
    <s v="No Tie"/>
    <n v="56"/>
    <n v="56"/>
    <s v="Bernd Wiesberger"/>
    <x v="240"/>
  </r>
  <r>
    <x v="12"/>
    <n v="57"/>
    <s v="No Tie"/>
    <n v="57"/>
    <n v="57"/>
    <s v="Martin Laird"/>
    <x v="27"/>
  </r>
  <r>
    <x v="12"/>
    <n v="58"/>
    <s v="No Tie"/>
    <n v="58"/>
    <n v="58"/>
    <s v="Chris Wood"/>
    <x v="270"/>
  </r>
  <r>
    <x v="12"/>
    <n v="59"/>
    <s v="No Tie"/>
    <n v="59"/>
    <n v="59"/>
    <s v="Michael Thompson"/>
    <x v="157"/>
  </r>
  <r>
    <x v="12"/>
    <n v="60"/>
    <s v="No Tie"/>
    <n v="60"/>
    <n v="60"/>
    <s v="Thongchai Jaidee"/>
    <x v="245"/>
  </r>
  <r>
    <x v="12"/>
    <n v="61"/>
    <s v="No Tie"/>
    <n v="61"/>
    <n v="61"/>
    <s v="Robert Garrigus"/>
    <x v="2"/>
  </r>
  <r>
    <x v="12"/>
    <n v="62"/>
    <s v="No Tie"/>
    <n v="62"/>
    <n v="62"/>
    <s v="Marc Leishman"/>
    <x v="98"/>
  </r>
  <r>
    <x v="12"/>
    <n v="63"/>
    <s v="No Tie"/>
    <n v="63"/>
    <n v="63"/>
    <s v="Brendon de Jonge"/>
    <x v="105"/>
  </r>
  <r>
    <x v="12"/>
    <n v="64"/>
    <s v="No Tie"/>
    <n v="64"/>
    <n v="64"/>
    <s v="Patrick Reed"/>
    <x v="611"/>
  </r>
  <r>
    <x v="12"/>
    <n v="65"/>
    <s v="No Tie"/>
    <n v="65"/>
    <n v="65"/>
    <s v="Stephen Gallacher"/>
    <x v="251"/>
  </r>
  <r>
    <x v="12"/>
    <n v="66"/>
    <s v="No Tie"/>
    <n v="66"/>
    <n v="66"/>
    <s v="Jimmy Walker"/>
    <x v="37"/>
  </r>
  <r>
    <x v="12"/>
    <n v="67"/>
    <s v="No Tie"/>
    <n v="67"/>
    <n v="67"/>
    <s v="Roberto Castro"/>
    <x v="82"/>
  </r>
  <r>
    <x v="12"/>
    <n v="68"/>
    <s v="No Tie"/>
    <n v="68"/>
    <n v="68"/>
    <s v="Tim Clark"/>
    <x v="179"/>
  </r>
  <r>
    <x v="12"/>
    <n v="69"/>
    <s v="No Tie"/>
    <n v="69"/>
    <n v="69"/>
    <s v="Peter Uihlein"/>
    <x v="435"/>
  </r>
  <r>
    <x v="12"/>
    <n v="70"/>
    <s v="No Tie"/>
    <n v="70"/>
    <n v="70"/>
    <s v="Shane Lowry"/>
    <x v="233"/>
  </r>
  <r>
    <x v="12"/>
    <n v="71"/>
    <s v="No Tie"/>
    <n v="71"/>
    <n v="71"/>
    <s v="Russell Henley"/>
    <x v="267"/>
  </r>
  <r>
    <x v="12"/>
    <n v="72"/>
    <s v="No Tie"/>
    <n v="72"/>
    <n v="72"/>
    <s v="Carl Pettersson"/>
    <x v="34"/>
  </r>
  <r>
    <x v="12"/>
    <n v="73"/>
    <s v="No Tie"/>
    <n v="73"/>
    <n v="73"/>
    <s v="Harris English"/>
    <x v="19"/>
  </r>
  <r>
    <x v="12"/>
    <n v="74"/>
    <s v="No Tie"/>
    <n v="74"/>
    <n v="74"/>
    <s v="Paul Lawrie"/>
    <x v="195"/>
  </r>
  <r>
    <x v="12"/>
    <n v="75"/>
    <s v="No Tie"/>
    <n v="75"/>
    <n v="75"/>
    <s v="John Merrick"/>
    <x v="57"/>
  </r>
  <r>
    <x v="12"/>
    <n v="76"/>
    <s v="No Tie"/>
    <n v="76"/>
    <n v="76"/>
    <s v="Mikko Ilonen"/>
    <x v="409"/>
  </r>
  <r>
    <x v="12"/>
    <n v="77"/>
    <s v="No Tie"/>
    <n v="77"/>
    <n v="77"/>
    <s v="Alexander Noren"/>
    <x v="236"/>
  </r>
  <r>
    <x v="12"/>
    <n v="78"/>
    <s v="No Tie"/>
    <n v="78"/>
    <n v="78"/>
    <s v="Marcel Siem"/>
    <x v="239"/>
  </r>
  <r>
    <x v="12"/>
    <n v="79"/>
    <s v="No Tie"/>
    <n v="79"/>
    <n v="79"/>
    <s v="Freddie Jacobson"/>
    <x v="118"/>
  </r>
  <r>
    <x v="12"/>
    <n v="80"/>
    <s v="No Tie"/>
    <n v="80"/>
    <n v="80"/>
    <s v="Gary Woodland"/>
    <x v="17"/>
  </r>
  <r>
    <x v="12"/>
    <n v="81"/>
    <s v="No Tie"/>
    <n v="81"/>
    <n v="81"/>
    <s v="Brett Rumford"/>
    <x v="314"/>
  </r>
  <r>
    <x v="12"/>
    <n v="82"/>
    <s v="No Tie"/>
    <n v="82"/>
    <n v="82"/>
    <s v="John Huh"/>
    <x v="112"/>
  </r>
  <r>
    <x v="12"/>
    <n v="83"/>
    <s v="No Tie"/>
    <n v="83"/>
    <n v="83"/>
    <s v="Kyle Stanley"/>
    <x v="7"/>
  </r>
  <r>
    <x v="12"/>
    <n v="84"/>
    <s v="No Tie"/>
    <n v="84"/>
    <n v="84"/>
    <s v="Scott Stallings"/>
    <x v="16"/>
  </r>
  <r>
    <x v="12"/>
    <n v="85"/>
    <s v="No Tie"/>
    <n v="85"/>
    <n v="85"/>
    <s v="Ken Duke"/>
    <x v="159"/>
  </r>
  <r>
    <x v="12"/>
    <n v="86"/>
    <s v="No Tie"/>
    <n v="86"/>
    <n v="86"/>
    <s v="George Coetzee"/>
    <x v="231"/>
  </r>
  <r>
    <x v="12"/>
    <n v="87"/>
    <s v="No Tie"/>
    <n v="87"/>
    <n v="87"/>
    <s v="Kiradech Aphibarnrat"/>
    <x v="300"/>
  </r>
  <r>
    <x v="12"/>
    <n v="88"/>
    <s v="No Tie"/>
    <n v="88"/>
    <n v="88"/>
    <s v="David Lingmerth"/>
    <x v="327"/>
  </r>
  <r>
    <x v="12"/>
    <n v="89"/>
    <s v="No Tie"/>
    <n v="89"/>
    <n v="89"/>
    <s v="Luke Guthrie"/>
    <x v="262"/>
  </r>
  <r>
    <x v="12"/>
    <n v="90"/>
    <s v="No Tie"/>
    <n v="90"/>
    <n v="90"/>
    <s v="Chris Kirk"/>
    <x v="72"/>
  </r>
  <r>
    <x v="12"/>
    <n v="91"/>
    <s v="No Tie"/>
    <n v="91"/>
    <n v="91"/>
    <s v="David Toms"/>
    <x v="183"/>
  </r>
  <r>
    <x v="12"/>
    <n v="92"/>
    <s v="No Tie"/>
    <n v="92"/>
    <n v="92"/>
    <s v="David Howell"/>
    <x v="341"/>
  </r>
  <r>
    <x v="12"/>
    <n v="93"/>
    <s v="No Tie"/>
    <n v="93"/>
    <n v="93"/>
    <s v="Charles Howell III"/>
    <x v="50"/>
  </r>
  <r>
    <x v="12"/>
    <n v="94"/>
    <s v="No Tie"/>
    <n v="94"/>
    <n v="94"/>
    <s v="Ryan Palmer"/>
    <x v="14"/>
  </r>
  <r>
    <x v="12"/>
    <n v="95"/>
    <s v="No Tie"/>
    <n v="95"/>
    <n v="95"/>
    <s v="Kevin Chappell"/>
    <x v="58"/>
  </r>
  <r>
    <x v="12"/>
    <n v="96"/>
    <s v="No Tie"/>
    <n v="96"/>
    <n v="96"/>
    <s v="Matt Jones"/>
    <x v="55"/>
  </r>
  <r>
    <x v="12"/>
    <n v="97"/>
    <s v="No Tie"/>
    <n v="97"/>
    <n v="97"/>
    <s v="Marcus Fraser"/>
    <x v="235"/>
  </r>
  <r>
    <x v="12"/>
    <n v="98"/>
    <s v="No Tie"/>
    <n v="98"/>
    <n v="98"/>
    <s v="Geoff Ogilvy"/>
    <x v="90"/>
  </r>
  <r>
    <x v="12"/>
    <n v="99"/>
    <s v="No Tie"/>
    <n v="99"/>
    <n v="99"/>
    <s v="Padraig Harrington"/>
    <x v="56"/>
  </r>
  <r>
    <x v="12"/>
    <n v="100"/>
    <s v="No Tie"/>
    <n v="100"/>
    <n v="100"/>
    <s v="Brooks Koepka"/>
    <x v="482"/>
  </r>
  <r>
    <x v="12"/>
    <n v="101"/>
    <s v="No Tie"/>
    <n v="101"/>
    <n v="101"/>
    <s v="Charley Hoffman"/>
    <x v="45"/>
  </r>
  <r>
    <x v="12"/>
    <n v="102"/>
    <s v="No Tie"/>
    <n v="102"/>
    <n v="102"/>
    <s v="S.J. Park"/>
    <x v="650"/>
  </r>
  <r>
    <x v="12"/>
    <n v="103"/>
    <s v="No Tie"/>
    <n v="103"/>
    <n v="103"/>
    <s v="Victor Dubuisson"/>
    <x v="268"/>
  </r>
  <r>
    <x v="12"/>
    <n v="104"/>
    <s v="No Tie"/>
    <n v="104"/>
    <n v="104"/>
    <s v="Paul Casey"/>
    <x v="220"/>
  </r>
  <r>
    <x v="12"/>
    <n v="105"/>
    <s v="No Tie"/>
    <n v="105"/>
    <n v="105"/>
    <s v="Kevin Stadler"/>
    <x v="61"/>
  </r>
  <r>
    <x v="12"/>
    <n v="106"/>
    <s v="No Tie"/>
    <n v="106"/>
    <n v="106"/>
    <s v="Hiroyuki Fujita"/>
    <x v="227"/>
  </r>
  <r>
    <x v="12"/>
    <n v="107"/>
    <s v="No Tie"/>
    <n v="107"/>
    <n v="107"/>
    <s v="Chris Stroud"/>
    <x v="125"/>
  </r>
  <r>
    <x v="12"/>
    <n v="108"/>
    <s v="No Tie"/>
    <n v="108"/>
    <n v="108"/>
    <s v="John Senden"/>
    <x v="78"/>
  </r>
  <r>
    <x v="12"/>
    <n v="109"/>
    <s v="No Tie"/>
    <n v="109"/>
    <n v="109"/>
    <s v="Marc Warren"/>
    <x v="291"/>
  </r>
  <r>
    <x v="12"/>
    <n v="110"/>
    <s v="No Tie"/>
    <n v="110"/>
    <n v="110"/>
    <s v="Scott Jamieson"/>
    <x v="253"/>
  </r>
  <r>
    <x v="12"/>
    <n v="111"/>
    <s v="No Tie"/>
    <n v="111"/>
    <n v="111"/>
    <s v="Pablo Larrazabal"/>
    <x v="246"/>
  </r>
  <r>
    <x v="12"/>
    <n v="112"/>
    <s v="No Tie"/>
    <n v="112"/>
    <n v="112"/>
    <s v="Chesson Hadley"/>
    <x v="1019"/>
  </r>
  <r>
    <x v="12"/>
    <n v="113"/>
    <s v="No Tie"/>
    <n v="113"/>
    <n v="113"/>
    <s v="Brendan Jones"/>
    <x v="242"/>
  </r>
  <r>
    <x v="12"/>
    <n v="114"/>
    <s v="No Tie"/>
    <n v="114"/>
    <n v="114"/>
    <s v="Sangmoon Bae"/>
    <x v="94"/>
  </r>
  <r>
    <x v="12"/>
    <n v="115"/>
    <s v="No Tie"/>
    <n v="115"/>
    <n v="115"/>
    <s v="Danny Willett"/>
    <x v="249"/>
  </r>
  <r>
    <x v="12"/>
    <n v="116"/>
    <s v="No Tie"/>
    <n v="116"/>
    <n v="116"/>
    <s v="Matt Every"/>
    <x v="136"/>
  </r>
  <r>
    <x v="12"/>
    <n v="117"/>
    <s v="No Tie"/>
    <n v="117"/>
    <n v="117"/>
    <s v="Brian Davis"/>
    <x v="178"/>
  </r>
  <r>
    <x v="12"/>
    <n v="118"/>
    <s v="No Tie"/>
    <n v="118"/>
    <n v="118"/>
    <s v="Rafa Cabrera Bello"/>
    <x v="238"/>
  </r>
  <r>
    <x v="12"/>
    <n v="119"/>
    <s v="No Tie"/>
    <n v="119"/>
    <n v="119"/>
    <s v="K.J. Choi"/>
    <x v="161"/>
  </r>
  <r>
    <x v="12"/>
    <n v="120"/>
    <s v="No Tie"/>
    <n v="120"/>
    <n v="120"/>
    <s v="Hyung-Sung Kim"/>
    <x v="263"/>
  </r>
  <r>
    <x v="12"/>
    <n v="121"/>
    <s v="No Tie"/>
    <n v="121"/>
    <n v="121"/>
    <s v="Daniel Summerhays"/>
    <x v="100"/>
  </r>
  <r>
    <x v="12"/>
    <n v="122"/>
    <s v="No Tie"/>
    <n v="122"/>
    <n v="122"/>
    <s v="Thaworn Wiratchant"/>
    <x v="241"/>
  </r>
  <r>
    <x v="12"/>
    <n v="123"/>
    <s v="No Tie"/>
    <n v="123"/>
    <n v="123"/>
    <s v="Gregory Bourdy"/>
    <x v="281"/>
  </r>
  <r>
    <x v="12"/>
    <n v="124"/>
    <s v="No Tie"/>
    <n v="124"/>
    <n v="124"/>
    <s v="Ross Fisher"/>
    <x v="200"/>
  </r>
  <r>
    <x v="12"/>
    <n v="125"/>
    <s v="No Tie"/>
    <n v="125"/>
    <n v="125"/>
    <s v="Richie Ramsay"/>
    <x v="237"/>
  </r>
  <r>
    <x v="12"/>
    <n v="126"/>
    <s v="No Tie"/>
    <n v="126"/>
    <n v="126"/>
    <s v="Rory Sabbatini"/>
    <x v="119"/>
  </r>
  <r>
    <x v="12"/>
    <n v="127"/>
    <s v="No Tie"/>
    <n v="127"/>
    <n v="127"/>
    <s v="Jaco Van Zyl"/>
    <x v="272"/>
  </r>
  <r>
    <x v="12"/>
    <n v="128"/>
    <s v="No Tie"/>
    <n v="128"/>
    <n v="128"/>
    <s v="Anders Hansen"/>
    <x v="194"/>
  </r>
  <r>
    <x v="12"/>
    <n v="129"/>
    <s v="No Tie"/>
    <n v="129"/>
    <n v="129"/>
    <s v="David Hearn"/>
    <x v="123"/>
  </r>
  <r>
    <x v="12"/>
    <n v="130"/>
    <s v="No Tie"/>
    <n v="130"/>
    <n v="130"/>
    <s v="Michael Putnam"/>
    <x v="427"/>
  </r>
  <r>
    <x v="12"/>
    <n v="131"/>
    <s v="No Tie"/>
    <n v="131"/>
    <n v="131"/>
    <s v="Julien Quesne"/>
    <x v="296"/>
  </r>
  <r>
    <x v="12"/>
    <n v="132"/>
    <s v="No Tie"/>
    <n v="132"/>
    <n v="132"/>
    <s v="Raphael Jacquelin"/>
    <x v="264"/>
  </r>
  <r>
    <x v="12"/>
    <n v="133"/>
    <s v="No Tie"/>
    <n v="133"/>
    <n v="133"/>
    <s v="Derek Ernst"/>
    <x v="1011"/>
  </r>
  <r>
    <x v="12"/>
    <n v="134"/>
    <s v="No Tie"/>
    <n v="134"/>
    <n v="134"/>
    <s v="John Peterson"/>
    <x v="402"/>
  </r>
  <r>
    <x v="12"/>
    <n v="135"/>
    <s v="No Tie"/>
    <n v="135"/>
    <n v="135"/>
    <s v="Morgan Hoffmann"/>
    <x v="336"/>
  </r>
  <r>
    <x v="12"/>
    <n v="136"/>
    <s v="No Tie"/>
    <n v="136"/>
    <n v="136"/>
    <s v="Josh Teater"/>
    <x v="26"/>
  </r>
  <r>
    <x v="12"/>
    <n v="137"/>
    <s v="No Tie"/>
    <n v="137"/>
    <n v="137"/>
    <s v="Tommy Fleetwood"/>
    <x v="354"/>
  </r>
  <r>
    <x v="12"/>
    <n v="138"/>
    <s v="No Tie"/>
    <n v="138"/>
    <n v="138"/>
    <s v="Shingo Katayama"/>
    <x v="279"/>
  </r>
  <r>
    <x v="12"/>
    <n v="139"/>
    <s v="No Tie"/>
    <n v="139"/>
    <n v="139"/>
    <s v="Thomas Aiken"/>
    <x v="261"/>
  </r>
  <r>
    <x v="12"/>
    <n v="140"/>
    <s v="No Tie"/>
    <n v="140"/>
    <n v="140"/>
    <s v="Darren Fichardt"/>
    <x v="273"/>
  </r>
  <r>
    <x v="12"/>
    <n v="141"/>
    <s v="No Tie"/>
    <n v="141"/>
    <n v="141"/>
    <s v="Charlie Beljan"/>
    <x v="1"/>
  </r>
  <r>
    <x v="12"/>
    <n v="142"/>
    <s v="No Tie"/>
    <n v="142"/>
    <n v="142"/>
    <s v="Eduardo De La Riva"/>
    <x v="293"/>
  </r>
  <r>
    <x v="12"/>
    <n v="143"/>
    <s v="No Tie"/>
    <n v="143"/>
    <n v="143"/>
    <s v="Ben Martin"/>
    <x v="583"/>
  </r>
  <r>
    <x v="12"/>
    <n v="144"/>
    <s v="No Tie"/>
    <n v="144"/>
    <n v="144"/>
    <s v="Mark Wilson"/>
    <x v="182"/>
  </r>
  <r>
    <x v="12"/>
    <n v="145"/>
    <s v="No Tie"/>
    <n v="145"/>
    <n v="145"/>
    <s v="Pat Perez"/>
    <x v="74"/>
  </r>
  <r>
    <x v="12"/>
    <n v="146"/>
    <s v="No Tie"/>
    <n v="146"/>
    <n v="146"/>
    <s v="Seung-Yul Noh"/>
    <x v="18"/>
  </r>
  <r>
    <x v="12"/>
    <n v="147"/>
    <s v="No Tie"/>
    <n v="147"/>
    <n v="147"/>
    <s v="Felipe Aguilar"/>
    <x v="332"/>
  </r>
  <r>
    <x v="12"/>
    <n v="148"/>
    <s v="No Tie"/>
    <n v="148"/>
    <n v="148"/>
    <s v="Simon Khan"/>
    <x v="507"/>
  </r>
  <r>
    <x v="12"/>
    <n v="149"/>
    <s v="No Tie"/>
    <n v="149"/>
    <n v="149"/>
    <s v="Stewart Cink"/>
    <x v="108"/>
  </r>
  <r>
    <x v="12"/>
    <n v="150"/>
    <s v="No Tie"/>
    <n v="150"/>
    <n v="150"/>
    <s v="John Rollins"/>
    <x v="46"/>
  </r>
  <r>
    <x v="12"/>
    <n v="151"/>
    <s v="No Tie"/>
    <n v="151"/>
    <n v="151"/>
    <s v="Ryo Ishikawa"/>
    <x v="92"/>
  </r>
  <r>
    <x v="12"/>
    <n v="152"/>
    <s v="No Tie"/>
    <n v="152"/>
    <n v="152"/>
    <s v="Jason Kokrak"/>
    <x v="13"/>
  </r>
  <r>
    <x v="12"/>
    <n v="153"/>
    <s v="No Tie"/>
    <n v="153"/>
    <n v="153"/>
    <s v="Bob Estes"/>
    <x v="141"/>
  </r>
  <r>
    <x v="12"/>
    <n v="154"/>
    <s v="No Tie"/>
    <n v="154"/>
    <n v="154"/>
    <s v="Cameron Tringale"/>
    <x v="84"/>
  </r>
  <r>
    <x v="12"/>
    <n v="155"/>
    <s v="No Tie"/>
    <n v="155"/>
    <n v="155"/>
    <s v="WC Liang"/>
    <x v="298"/>
  </r>
  <r>
    <x v="12"/>
    <n v="156"/>
    <s v="No Tie"/>
    <n v="156"/>
    <n v="156"/>
    <s v="Brian Gay"/>
    <x v="176"/>
  </r>
  <r>
    <x v="12"/>
    <n v="157"/>
    <s v="No Tie"/>
    <n v="157"/>
    <n v="157"/>
    <s v="Brad Kennedy"/>
    <x v="271"/>
  </r>
  <r>
    <x v="12"/>
    <n v="158"/>
    <s v="No Tie"/>
    <n v="158"/>
    <n v="158"/>
    <s v="William McGirt"/>
    <x v="139"/>
  </r>
  <r>
    <x v="12"/>
    <n v="159"/>
    <s v="No Tie"/>
    <n v="159"/>
    <n v="159"/>
    <s v="Koumei Oda"/>
    <x v="252"/>
  </r>
  <r>
    <x v="12"/>
    <n v="160"/>
    <s v="No Tie"/>
    <n v="160"/>
    <n v="160"/>
    <s v="Simon Dyson"/>
    <x v="223"/>
  </r>
  <r>
    <x v="12"/>
    <n v="161"/>
    <s v="No Tie"/>
    <n v="161"/>
    <n v="161"/>
    <s v="Kristoffer Broberg"/>
    <x v="244"/>
  </r>
  <r>
    <x v="12"/>
    <n v="162"/>
    <s v="No Tie"/>
    <n v="162"/>
    <n v="162"/>
    <s v="Greg Chalmers"/>
    <x v="162"/>
  </r>
  <r>
    <x v="12"/>
    <n v="163"/>
    <s v="No Tie"/>
    <n v="163"/>
    <n v="163"/>
    <s v="Gaganjeet Bhullar"/>
    <x v="248"/>
  </r>
  <r>
    <x v="12"/>
    <n v="164"/>
    <s v="No Tie"/>
    <n v="164"/>
    <n v="164"/>
    <s v="J.J. Henry"/>
    <x v="114"/>
  </r>
  <r>
    <x v="12"/>
    <n v="165"/>
    <s v="No Tie"/>
    <n v="165"/>
    <n v="165"/>
    <s v="Bud Cauley"/>
    <x v="73"/>
  </r>
  <r>
    <x v="12"/>
    <n v="166"/>
    <s v="No Tie"/>
    <n v="166"/>
    <n v="166"/>
    <s v="Ben Crane"/>
    <x v="121"/>
  </r>
  <r>
    <x v="12"/>
    <n v="167"/>
    <s v="No Tie"/>
    <n v="167"/>
    <n v="167"/>
    <s v="Scott Hend"/>
    <x v="343"/>
  </r>
  <r>
    <x v="12"/>
    <n v="168"/>
    <s v="No Tie"/>
    <n v="168"/>
    <n v="168"/>
    <s v="Brian Harman"/>
    <x v="86"/>
  </r>
  <r>
    <x v="12"/>
    <n v="169"/>
    <s v="No Tie"/>
    <n v="169"/>
    <n v="169"/>
    <s v="Brendan Steele"/>
    <x v="104"/>
  </r>
  <r>
    <x v="12"/>
    <n v="170"/>
    <s v="No Tie"/>
    <n v="170"/>
    <n v="170"/>
    <s v="Andres Romero"/>
    <x v="68"/>
  </r>
  <r>
    <x v="12"/>
    <n v="171"/>
    <s v="No Tie"/>
    <n v="171"/>
    <n v="171"/>
    <s v="Soren Kjeldsen"/>
    <x v="278"/>
  </r>
  <r>
    <x v="12"/>
    <n v="172"/>
    <s v="No Tie"/>
    <n v="172"/>
    <n v="172"/>
    <s v="Kyoung-Hoon Lee"/>
    <x v="285"/>
  </r>
  <r>
    <x v="12"/>
    <n v="173"/>
    <s v="No Tie"/>
    <n v="173"/>
    <n v="173"/>
    <s v="Johnson Wagner"/>
    <x v="152"/>
  </r>
  <r>
    <x v="12"/>
    <n v="174"/>
    <s v="No Tie"/>
    <n v="174"/>
    <n v="174"/>
    <s v="Ben Curtis"/>
    <x v="185"/>
  </r>
  <r>
    <x v="12"/>
    <n v="175"/>
    <s v="No Tie"/>
    <n v="175"/>
    <n v="175"/>
    <s v="Jeff Overton"/>
    <x v="69"/>
  </r>
  <r>
    <x v="12"/>
    <n v="176"/>
    <s v="No Tie"/>
    <n v="176"/>
    <n v="176"/>
    <s v="K.T. Kim"/>
    <x v="216"/>
  </r>
  <r>
    <x v="12"/>
    <n v="177"/>
    <s v="No Tie"/>
    <n v="177"/>
    <n v="177"/>
    <s v="Steve Webster"/>
    <x v="309"/>
  </r>
  <r>
    <x v="12"/>
    <n v="178"/>
    <s v="No Tie"/>
    <n v="178"/>
    <n v="178"/>
    <s v="Hideto Tanihara"/>
    <x v="294"/>
  </r>
  <r>
    <x v="12"/>
    <n v="179"/>
    <s v="No Tie"/>
    <n v="179"/>
    <n v="179"/>
    <s v="Alejandro Canizares"/>
    <x v="308"/>
  </r>
  <r>
    <x v="12"/>
    <n v="180"/>
    <s v="No Tie"/>
    <n v="180"/>
    <n v="180"/>
    <s v="Nicholas Thompson"/>
    <x v="408"/>
  </r>
  <r>
    <x v="12"/>
    <n v="181"/>
    <s v="No Tie"/>
    <n v="181"/>
    <n v="181"/>
    <s v="Charlie Wi"/>
    <x v="133"/>
  </r>
  <r>
    <x v="12"/>
    <n v="182"/>
    <s v="No Tie"/>
    <n v="182"/>
    <n v="182"/>
    <s v="Edward Loar"/>
    <x v="44"/>
  </r>
  <r>
    <x v="12"/>
    <n v="183"/>
    <s v="No Tie"/>
    <n v="183"/>
    <n v="183"/>
    <s v="Ted Potter, Jr."/>
    <x v="149"/>
  </r>
  <r>
    <x v="12"/>
    <n v="184"/>
    <s v="No Tie"/>
    <n v="184"/>
    <n v="184"/>
    <s v="Garth Mulroy"/>
    <x v="54"/>
  </r>
  <r>
    <x v="12"/>
    <n v="185"/>
    <s v="No Tie"/>
    <n v="185"/>
    <n v="185"/>
    <s v="Prayad Marksaeng"/>
    <x v="363"/>
  </r>
  <r>
    <x v="12"/>
    <n v="186"/>
    <s v="No Tie"/>
    <n v="186"/>
    <n v="186"/>
    <s v="Kevin Na"/>
    <x v="164"/>
  </r>
  <r>
    <x v="12"/>
    <n v="187"/>
    <s v="No Tie"/>
    <n v="187"/>
    <n v="187"/>
    <s v="Romain Wattel"/>
    <x v="282"/>
  </r>
  <r>
    <x v="12"/>
    <n v="188"/>
    <s v="No Tie"/>
    <n v="188"/>
    <n v="188"/>
    <s v="Yoshinori Fujimoto"/>
    <x v="265"/>
  </r>
  <r>
    <x v="12"/>
    <n v="189"/>
    <s v="No Tie"/>
    <n v="189"/>
    <n v="189"/>
    <s v="Jerry Kelly"/>
    <x v="181"/>
  </r>
  <r>
    <x v="12"/>
    <n v="190"/>
    <s v="No Tie"/>
    <n v="190"/>
    <n v="190"/>
    <s v="Vijay Singh"/>
    <x v="47"/>
  </r>
  <r>
    <x v="12"/>
    <n v="191"/>
    <s v="No Tie"/>
    <n v="191"/>
    <n v="191"/>
    <s v="Bryce Molder"/>
    <x v="177"/>
  </r>
  <r>
    <x v="12"/>
    <n v="192"/>
    <s v="No Tie"/>
    <n v="192"/>
    <n v="192"/>
    <s v="Fredrik Andersson Hed"/>
    <x v="247"/>
  </r>
  <r>
    <x v="12"/>
    <n v="193"/>
    <s v="No Tie"/>
    <n v="193"/>
    <n v="193"/>
    <s v="Aaron Baddeley"/>
    <x v="67"/>
  </r>
  <r>
    <x v="12"/>
    <n v="194"/>
    <s v="No Tie"/>
    <n v="194"/>
    <n v="194"/>
    <s v="Jeff Maggert"/>
    <x v="140"/>
  </r>
  <r>
    <x v="12"/>
    <n v="195"/>
    <s v="No Tie"/>
    <n v="195"/>
    <n v="195"/>
    <s v="Ricardo Santos"/>
    <x v="355"/>
  </r>
  <r>
    <x v="12"/>
    <n v="196"/>
    <s v="No Tie"/>
    <n v="196"/>
    <n v="196"/>
    <s v="Anirban Lahiri"/>
    <x v="304"/>
  </r>
  <r>
    <x v="12"/>
    <n v="197"/>
    <s v="No Tie"/>
    <n v="197"/>
    <n v="197"/>
    <s v="Scott Brown"/>
    <x v="76"/>
  </r>
  <r>
    <x v="12"/>
    <n v="198"/>
    <s v="No Tie"/>
    <n v="198"/>
    <n v="198"/>
    <s v="Daan Huizing"/>
    <x v="1020"/>
  </r>
  <r>
    <x v="12"/>
    <n v="199"/>
    <s v="No Tie"/>
    <n v="199"/>
    <n v="199"/>
    <s v="Jonathan Byrd"/>
    <x v="96"/>
  </r>
  <r>
    <x v="12"/>
    <n v="200"/>
    <s v="No Tie"/>
    <n v="200"/>
    <n v="200"/>
    <s v="Mike Hendry"/>
    <x v="349"/>
  </r>
  <r>
    <x v="12"/>
    <n v="201"/>
    <s v="No Tie"/>
    <n v="201"/>
    <n v="201"/>
    <s v="Brendon Todd"/>
    <x v="156"/>
  </r>
  <r>
    <x v="12"/>
    <n v="202"/>
    <s v="No Tie"/>
    <n v="202"/>
    <n v="202"/>
    <s v="Toshinori Muto"/>
    <x v="255"/>
  </r>
  <r>
    <x v="12"/>
    <n v="203"/>
    <s v="No Tie"/>
    <n v="203"/>
    <n v="203"/>
    <s v="Hennie Otto"/>
    <x v="290"/>
  </r>
  <r>
    <x v="12"/>
    <n v="204"/>
    <s v="No Tie"/>
    <n v="204"/>
    <n v="204"/>
    <s v="Joachim B Hansen"/>
    <x v="319"/>
  </r>
  <r>
    <x v="12"/>
    <n v="205"/>
    <s v="No Tie"/>
    <n v="205"/>
    <n v="205"/>
    <s v="Jung-gon Hwang"/>
    <x v="276"/>
  </r>
  <r>
    <x v="12"/>
    <n v="206"/>
    <s v="No Tie"/>
    <n v="206"/>
    <n v="206"/>
    <s v="Andrea Pavan"/>
    <x v="433"/>
  </r>
  <r>
    <x v="12"/>
    <n v="207"/>
    <s v="No Tie"/>
    <n v="207"/>
    <n v="207"/>
    <s v="James Hahn"/>
    <x v="330"/>
  </r>
  <r>
    <x v="12"/>
    <n v="208"/>
    <s v="No Tie"/>
    <n v="208"/>
    <n v="208"/>
    <s v="Justin Leonard"/>
    <x v="171"/>
  </r>
  <r>
    <x v="12"/>
    <n v="209"/>
    <s v="No Tie"/>
    <n v="209"/>
    <n v="209"/>
    <s v="Toru Taniguchi"/>
    <x v="243"/>
  </r>
  <r>
    <x v="12"/>
    <n v="210"/>
    <s v="No Tie"/>
    <n v="210"/>
    <n v="210"/>
    <s v="Robert Rock"/>
    <x v="256"/>
  </r>
  <r>
    <x v="12"/>
    <n v="211"/>
    <s v="No Tie"/>
    <n v="211"/>
    <n v="211"/>
    <s v="Richard Lee"/>
    <x v="134"/>
  </r>
  <r>
    <x v="12"/>
    <n v="212"/>
    <s v="No Tie"/>
    <n v="212"/>
    <n v="212"/>
    <s v="Jason Bohn"/>
    <x v="173"/>
  </r>
  <r>
    <x v="12"/>
    <n v="213"/>
    <s v="No Tie"/>
    <n v="213"/>
    <n v="213"/>
    <s v="Patrick Cantlay"/>
    <x v="199"/>
  </r>
  <r>
    <x v="12"/>
    <n v="214"/>
    <s v="No Tie"/>
    <n v="214"/>
    <n v="214"/>
    <s v="Martin Flores"/>
    <x v="48"/>
  </r>
  <r>
    <x v="12"/>
    <n v="215"/>
    <s v="No Tie"/>
    <n v="215"/>
    <n v="215"/>
    <s v="Craig Lee"/>
    <x v="458"/>
  </r>
  <r>
    <x v="12"/>
    <n v="216"/>
    <s v="No Tie"/>
    <n v="216"/>
    <n v="216"/>
    <s v="Hyun-woo Ryu"/>
    <x v="277"/>
  </r>
  <r>
    <x v="12"/>
    <n v="217"/>
    <s v="No Tie"/>
    <n v="217"/>
    <n v="217"/>
    <s v="Jeev Milkha Singh"/>
    <x v="250"/>
  </r>
  <r>
    <x v="12"/>
    <n v="218"/>
    <s v="No Tie"/>
    <n v="218"/>
    <n v="218"/>
    <s v="Morten Orum Madsen"/>
    <x v="419"/>
  </r>
  <r>
    <x v="12"/>
    <n v="219"/>
    <s v="No Tie"/>
    <n v="219"/>
    <n v="219"/>
    <s v="Michael Hoey"/>
    <x v="269"/>
  </r>
  <r>
    <x v="12"/>
    <n v="220"/>
    <s v="No Tie"/>
    <n v="220"/>
    <n v="220"/>
    <s v="Trevor Immelman"/>
    <x v="80"/>
  </r>
  <r>
    <x v="12"/>
    <n v="221"/>
    <s v="No Tie"/>
    <n v="221"/>
    <n v="221"/>
    <s v="Tommy Gainey"/>
    <x v="33"/>
  </r>
  <r>
    <x v="12"/>
    <n v="222"/>
    <s v="No Tie"/>
    <n v="222"/>
    <n v="222"/>
    <s v="Sihwan Kim"/>
    <x v="532"/>
  </r>
  <r>
    <x v="12"/>
    <n v="223"/>
    <s v="No Tie"/>
    <n v="223"/>
    <n v="223"/>
    <s v="Eddie Pepperell"/>
    <x v="387"/>
  </r>
  <r>
    <x v="12"/>
    <n v="224"/>
    <s v="No Tie"/>
    <n v="224"/>
    <n v="224"/>
    <s v="Masahiro Kawamura"/>
    <x v="443"/>
  </r>
  <r>
    <x v="12"/>
    <n v="225"/>
    <s v="No Tie"/>
    <n v="225"/>
    <n v="225"/>
    <s v="Shiv Kapur"/>
    <x v="356"/>
  </r>
  <r>
    <x v="12"/>
    <n v="226"/>
    <s v="No Tie"/>
    <n v="226"/>
    <n v="226"/>
    <s v="Edoardo Molinari"/>
    <x v="204"/>
  </r>
  <r>
    <x v="12"/>
    <n v="227"/>
    <s v="No Tie"/>
    <n v="227"/>
    <n v="227"/>
    <s v="Arnond Vongvanij"/>
    <x v="347"/>
  </r>
  <r>
    <x v="12"/>
    <n v="228"/>
    <s v="No Tie"/>
    <n v="228"/>
    <n v="228"/>
    <s v="Yuta Ikeda"/>
    <x v="254"/>
  </r>
  <r>
    <x v="12"/>
    <n v="229"/>
    <s v="No Tie"/>
    <n v="229"/>
    <n v="229"/>
    <s v="Brian Stuard"/>
    <x v="499"/>
  </r>
  <r>
    <x v="12"/>
    <n v="230"/>
    <s v="No Tie"/>
    <n v="230"/>
    <n v="230"/>
    <s v="Retief Goosen"/>
    <x v="257"/>
  </r>
  <r>
    <x v="12"/>
    <n v="231"/>
    <s v="No Tie"/>
    <n v="231"/>
    <n v="231"/>
    <s v="Ricardo Gonzalez"/>
    <x v="338"/>
  </r>
  <r>
    <x v="12"/>
    <n v="232"/>
    <s v="No Tie"/>
    <n v="232"/>
    <n v="232"/>
    <s v="Alvaro Quiros"/>
    <x v="207"/>
  </r>
  <r>
    <x v="12"/>
    <n v="233"/>
    <s v="No Tie"/>
    <n v="233"/>
    <n v="233"/>
    <s v="D.H. Lee"/>
    <x v="326"/>
  </r>
  <r>
    <x v="12"/>
    <n v="234"/>
    <s v="No Tie"/>
    <n v="234"/>
    <n v="234"/>
    <s v="Shawn Stefani"/>
    <x v="302"/>
  </r>
  <r>
    <x v="12"/>
    <n v="235"/>
    <s v="No Tie"/>
    <n v="235"/>
    <n v="235"/>
    <s v="Satoshi Kodaira"/>
    <x v="777"/>
  </r>
  <r>
    <x v="12"/>
    <n v="236"/>
    <s v="No Tie"/>
    <n v="236"/>
    <n v="236"/>
    <s v="Lucas Glover"/>
    <x v="218"/>
  </r>
  <r>
    <x v="12"/>
    <n v="237"/>
    <s v="No Tie"/>
    <n v="237"/>
    <n v="237"/>
    <s v="Ben Kohles"/>
    <x v="342"/>
  </r>
  <r>
    <x v="12"/>
    <n v="238"/>
    <s v="No Tie"/>
    <n v="238"/>
    <n v="238"/>
    <s v="James Driscoll"/>
    <x v="77"/>
  </r>
  <r>
    <x v="12"/>
    <n v="239"/>
    <s v="No Tie"/>
    <n v="239"/>
    <n v="239"/>
    <s v="Marco Crespi"/>
    <x v="442"/>
  </r>
  <r>
    <x v="12"/>
    <n v="240"/>
    <s v="No Tie"/>
    <n v="240"/>
    <n v="240"/>
    <s v="Adilson da Silva"/>
    <x v="411"/>
  </r>
  <r>
    <x v="12"/>
    <n v="241"/>
    <s v="No Tie"/>
    <n v="241"/>
    <n v="241"/>
    <s v="David Horsey"/>
    <x v="393"/>
  </r>
  <r>
    <x v="12"/>
    <n v="242"/>
    <s v="No Tie"/>
    <n v="242"/>
    <n v="242"/>
    <s v="Jake Roos"/>
    <x v="344"/>
  </r>
  <r>
    <x v="12"/>
    <n v="243"/>
    <s v="No Tie"/>
    <n v="243"/>
    <n v="243"/>
    <s v="Peter Lawrie"/>
    <x v="275"/>
  </r>
  <r>
    <x v="12"/>
    <n v="244"/>
    <s v="No Tie"/>
    <n v="244"/>
    <n v="244"/>
    <s v="Paul Waring"/>
    <x v="620"/>
  </r>
  <r>
    <x v="12"/>
    <n v="245"/>
    <s v="No Tie"/>
    <n v="245"/>
    <n v="245"/>
    <s v="Andrew Svoboda"/>
    <x v="519"/>
  </r>
  <r>
    <x v="12"/>
    <n v="246"/>
    <s v="No Tie"/>
    <n v="246"/>
    <n v="246"/>
    <s v="Kunihiro Kamii"/>
    <x v="329"/>
  </r>
  <r>
    <x v="12"/>
    <n v="247"/>
    <s v="No Tie"/>
    <n v="247"/>
    <n v="247"/>
    <s v="Russell Knox"/>
    <x v="131"/>
  </r>
  <r>
    <x v="12"/>
    <n v="248"/>
    <s v="No Tie"/>
    <n v="248"/>
    <n v="248"/>
    <s v="Spencer Levin"/>
    <x v="154"/>
  </r>
  <r>
    <x v="12"/>
    <n v="248"/>
    <s v="No Tie"/>
    <n v="248"/>
    <n v="248"/>
    <s v="Woody Austin"/>
    <x v="539"/>
  </r>
  <r>
    <x v="12"/>
    <n v="250"/>
    <s v="No Tie"/>
    <n v="250"/>
    <n v="250"/>
    <s v="Wu Ashun"/>
    <x v="283"/>
  </r>
  <r>
    <x v="12"/>
    <n v="251"/>
    <s v="No Tie"/>
    <n v="251"/>
    <n v="251"/>
    <s v="Casey Wittenberg"/>
    <x v="259"/>
  </r>
  <r>
    <x v="12"/>
    <n v="252"/>
    <s v="No Tie"/>
    <n v="252"/>
    <n v="252"/>
    <s v="George McNeill"/>
    <x v="106"/>
  </r>
  <r>
    <x v="12"/>
    <n v="253"/>
    <s v="No Tie"/>
    <n v="253"/>
    <n v="253"/>
    <s v="Francois Calmels"/>
    <x v="1021"/>
  </r>
  <r>
    <x v="12"/>
    <n v="254"/>
    <s v="No Tie"/>
    <n v="254"/>
    <n v="254"/>
    <s v="I J Jang"/>
    <x v="301"/>
  </r>
  <r>
    <x v="12"/>
    <n v="255"/>
    <s v="No Tie"/>
    <n v="255"/>
    <n v="255"/>
    <s v="Emiliano Grillo"/>
    <x v="455"/>
  </r>
  <r>
    <x v="12"/>
    <n v="256"/>
    <s v="No Tie"/>
    <n v="256"/>
    <n v="256"/>
    <s v="Jose-Filipe Lima"/>
    <x v="552"/>
  </r>
  <r>
    <x v="12"/>
    <n v="257"/>
    <s v="No Tie"/>
    <n v="257"/>
    <n v="257"/>
    <s v="Graeme Storm"/>
    <x v="396"/>
  </r>
  <r>
    <x v="12"/>
    <n v="258"/>
    <s v="No Tie"/>
    <n v="258"/>
    <n v="258"/>
    <s v="Wade Ormsby"/>
    <x v="709"/>
  </r>
  <r>
    <x v="12"/>
    <n v="259"/>
    <s v="No Tie"/>
    <n v="259"/>
    <n v="259"/>
    <s v="Y.E. Yang"/>
    <x v="145"/>
  </r>
  <r>
    <x v="12"/>
    <n v="260"/>
    <s v="No Tie"/>
    <n v="260"/>
    <n v="260"/>
    <s v="Gregory Havret"/>
    <x v="325"/>
  </r>
  <r>
    <x v="12"/>
    <n v="261"/>
    <s v="No Tie"/>
    <n v="261"/>
    <n v="261"/>
    <s v="Magnus Carlsson"/>
    <x v="289"/>
  </r>
  <r>
    <x v="12"/>
    <n v="262"/>
    <s v="No Tie"/>
    <n v="262"/>
    <n v="262"/>
    <s v="Justin Hicks"/>
    <x v="359"/>
  </r>
  <r>
    <x v="12"/>
    <n v="263"/>
    <s v="No Tie"/>
    <n v="263"/>
    <n v="263"/>
    <s v="Davis Love III"/>
    <x v="38"/>
  </r>
  <r>
    <x v="12"/>
    <n v="264"/>
    <s v="No Tie"/>
    <n v="264"/>
    <n v="264"/>
    <s v="Camilo Villegas"/>
    <x v="87"/>
  </r>
  <r>
    <x v="12"/>
    <n v="265"/>
    <s v="No Tie"/>
    <n v="265"/>
    <n v="265"/>
    <s v="Adrian Otaegui"/>
    <x v="831"/>
  </r>
  <r>
    <x v="12"/>
    <n v="266"/>
    <s v="No Tie"/>
    <n v="266"/>
    <n v="266"/>
    <s v="Greg Owen"/>
    <x v="40"/>
  </r>
  <r>
    <x v="12"/>
    <n v="267"/>
    <s v="No Tie"/>
    <n v="267"/>
    <n v="267"/>
    <s v="Siddikur Rahman"/>
    <x v="306"/>
  </r>
  <r>
    <x v="12"/>
    <n v="268"/>
    <s v="No Tie"/>
    <n v="268"/>
    <n v="268"/>
    <s v="David Drysdale"/>
    <x v="315"/>
  </r>
  <r>
    <x v="12"/>
    <n v="269"/>
    <s v="No Tie"/>
    <n v="269"/>
    <n v="269"/>
    <s v="Chad Campbell"/>
    <x v="89"/>
  </r>
  <r>
    <x v="12"/>
    <n v="270"/>
    <s v="No Tie"/>
    <n v="270"/>
    <n v="270"/>
    <s v="Lee Slattery"/>
    <x v="288"/>
  </r>
  <r>
    <x v="12"/>
    <n v="271"/>
    <s v="No Tie"/>
    <n v="271"/>
    <n v="271"/>
    <s v="Troy Matteson"/>
    <x v="25"/>
  </r>
  <r>
    <x v="12"/>
    <n v="272"/>
    <s v="No Tie"/>
    <n v="272"/>
    <n v="272"/>
    <s v="Shunsuke Sonoda"/>
    <x v="416"/>
  </r>
  <r>
    <x v="12"/>
    <n v="273"/>
    <s v="No Tie"/>
    <n v="273"/>
    <n v="273"/>
    <s v="Seuk-hyun Baek"/>
    <x v="464"/>
  </r>
  <r>
    <x v="12"/>
    <n v="274"/>
    <s v="No Tie"/>
    <n v="274"/>
    <n v="274"/>
    <s v="Robert Karlsson"/>
    <x v="49"/>
  </r>
  <r>
    <x v="12"/>
    <n v="275"/>
    <s v="No Tie"/>
    <n v="275"/>
    <n v="275"/>
    <s v="Kevin Tway"/>
    <x v="977"/>
  </r>
  <r>
    <x v="12"/>
    <n v="276"/>
    <s v="No Tie"/>
    <n v="276"/>
    <n v="276"/>
    <s v="Juvic Pagunsan"/>
    <x v="260"/>
  </r>
  <r>
    <x v="12"/>
    <n v="277"/>
    <s v="No Tie"/>
    <n v="277"/>
    <n v="277"/>
    <s v="Brad Fritsch"/>
    <x v="371"/>
  </r>
  <r>
    <x v="12"/>
    <n v="278"/>
    <s v="No Tie"/>
    <n v="278"/>
    <n v="278"/>
    <s v="Peter Senior"/>
    <x v="287"/>
  </r>
  <r>
    <x v="12"/>
    <n v="279"/>
    <s v="No Tie"/>
    <n v="279"/>
    <n v="279"/>
    <s v="Seve Benson"/>
    <x v="505"/>
  </r>
  <r>
    <x v="12"/>
    <n v="280"/>
    <s v="No Tie"/>
    <n v="280"/>
    <n v="280"/>
    <s v="Justin Bolli"/>
    <x v="352"/>
  </r>
  <r>
    <x v="12"/>
    <n v="281"/>
    <s v="No Tie"/>
    <n v="281"/>
    <n v="281"/>
    <s v="Mark Foster"/>
    <x v="286"/>
  </r>
  <r>
    <x v="12"/>
    <n v="282"/>
    <s v="No Tie"/>
    <n v="282"/>
    <n v="282"/>
    <s v="Stuart Appleby"/>
    <x v="158"/>
  </r>
  <r>
    <x v="12"/>
    <n v="283"/>
    <s v="No Tie"/>
    <n v="283"/>
    <n v="283"/>
    <s v="Scott Gardiner"/>
    <x v="378"/>
  </r>
  <r>
    <x v="12"/>
    <n v="284"/>
    <s v="No Tie"/>
    <n v="284"/>
    <n v="284"/>
    <s v="Tomohiro Kondo"/>
    <x v="295"/>
  </r>
  <r>
    <x v="12"/>
    <n v="285"/>
    <s v="No Tie"/>
    <n v="285"/>
    <n v="285"/>
    <s v="Angelo Que"/>
    <x v="431"/>
  </r>
  <r>
    <x v="12"/>
    <n v="286"/>
    <s v="No Tie"/>
    <n v="286"/>
    <n v="286"/>
    <s v="Robert Streb"/>
    <x v="335"/>
  </r>
  <r>
    <x v="12"/>
    <n v="287"/>
    <s v="No Tie"/>
    <n v="287"/>
    <n v="287"/>
    <s v="Jim Herman"/>
    <x v="466"/>
  </r>
  <r>
    <x v="12"/>
    <n v="288"/>
    <s v="No Tie"/>
    <n v="288"/>
    <n v="288"/>
    <s v="Damian McGrane"/>
    <x v="407"/>
  </r>
  <r>
    <x v="12"/>
    <n v="289"/>
    <s v="No Tie"/>
    <n v="289"/>
    <n v="289"/>
    <s v="James Kingston"/>
    <x v="481"/>
  </r>
  <r>
    <x v="12"/>
    <n v="290"/>
    <s v="No Tie"/>
    <n v="290"/>
    <n v="290"/>
    <s v="Kazuhiro Yamashita"/>
    <x v="339"/>
  </r>
  <r>
    <x v="12"/>
    <n v="291"/>
    <s v="No Tie"/>
    <n v="291"/>
    <n v="291"/>
    <s v="Michio Matsumura"/>
    <x v="370"/>
  </r>
  <r>
    <x v="12"/>
    <n v="292"/>
    <s v="No Tie"/>
    <n v="292"/>
    <n v="292"/>
    <s v="Tom Gillis"/>
    <x v="102"/>
  </r>
  <r>
    <x v="12"/>
    <n v="293"/>
    <s v="No Tie"/>
    <n v="293"/>
    <n v="293"/>
    <s v="Peter Whiteford"/>
    <x v="388"/>
  </r>
  <r>
    <x v="12"/>
    <n v="294"/>
    <s v="No Tie"/>
    <n v="294"/>
    <n v="294"/>
    <s v="Dylan Frittelli"/>
    <x v="1022"/>
  </r>
  <r>
    <x v="12"/>
    <n v="295"/>
    <s v="No Tie"/>
    <n v="295"/>
    <n v="295"/>
    <s v="John Parry"/>
    <x v="619"/>
  </r>
  <r>
    <x v="12"/>
    <n v="296"/>
    <s v="No Tie"/>
    <n v="296"/>
    <n v="296"/>
    <s v="Erik Compton"/>
    <x v="32"/>
  </r>
  <r>
    <x v="12"/>
    <n v="297"/>
    <s v="No Tie"/>
    <n v="297"/>
    <n v="297"/>
    <s v="Danny Lee"/>
    <x v="71"/>
  </r>
  <r>
    <x v="12"/>
    <n v="298"/>
    <s v="No Tie"/>
    <n v="298"/>
    <n v="298"/>
    <s v="Maximilian Kieffer"/>
    <x v="421"/>
  </r>
  <r>
    <x v="12"/>
    <n v="299"/>
    <s v="No Tie"/>
    <n v="299"/>
    <n v="299"/>
    <s v="Espen Kofstad"/>
    <x v="299"/>
  </r>
  <r>
    <x v="12"/>
    <n v="300"/>
    <s v="No Tie"/>
    <n v="300"/>
    <n v="300"/>
    <s v="Han Lee"/>
    <x v="292"/>
  </r>
  <r>
    <x v="12"/>
    <n v="301"/>
    <s v="No Tie"/>
    <n v="301"/>
    <n v="301"/>
    <s v="Sean O'Hair"/>
    <x v="30"/>
  </r>
  <r>
    <x v="12"/>
    <n v="302"/>
    <s v="No Tie"/>
    <n v="302"/>
    <n v="302"/>
    <s v="Trevor Fisher Jr"/>
    <x v="340"/>
  </r>
  <r>
    <x v="12"/>
    <n v="303"/>
    <s v="No Tie"/>
    <n v="303"/>
    <n v="303"/>
    <s v="Blake Adams"/>
    <x v="111"/>
  </r>
  <r>
    <x v="12"/>
    <n v="304"/>
    <s v="No Tie"/>
    <n v="304"/>
    <n v="304"/>
    <s v="Alexander Levy"/>
    <x v="634"/>
  </r>
  <r>
    <x v="12"/>
    <n v="305"/>
    <s v="No Tie"/>
    <n v="305"/>
    <n v="305"/>
    <s v="Chez Reavie"/>
    <x v="160"/>
  </r>
  <r>
    <x v="12"/>
    <n v="306"/>
    <s v="No Tie"/>
    <n v="306"/>
    <n v="306"/>
    <s v="S.K. Ho"/>
    <x v="366"/>
  </r>
  <r>
    <x v="12"/>
    <n v="307"/>
    <s v="No Tie"/>
    <n v="307"/>
    <n v="307"/>
    <s v="Will Wilcox"/>
    <x v="630"/>
  </r>
  <r>
    <x v="12"/>
    <n v="308"/>
    <s v="No Tie"/>
    <n v="308"/>
    <n v="308"/>
    <s v="Mikko Korhonen"/>
    <x v="405"/>
  </r>
  <r>
    <x v="12"/>
    <n v="309"/>
    <s v="No Tie"/>
    <n v="309"/>
    <n v="309"/>
    <s v="Dicky Pride"/>
    <x v="129"/>
  </r>
  <r>
    <x v="12"/>
    <n v="310"/>
    <s v="No Tie"/>
    <n v="310"/>
    <n v="310"/>
    <s v="Dawie van der Walt"/>
    <x v="462"/>
  </r>
  <r>
    <x v="12"/>
    <n v="311"/>
    <s v="No Tie"/>
    <n v="311"/>
    <n v="311"/>
    <s v="Alex Aragon"/>
    <x v="516"/>
  </r>
  <r>
    <x v="12"/>
    <n v="312"/>
    <s v="No Tie"/>
    <n v="312"/>
    <n v="312"/>
    <s v="Simon Thornton"/>
    <x v="559"/>
  </r>
  <r>
    <x v="12"/>
    <n v="313"/>
    <s v="No Tie"/>
    <n v="313"/>
    <n v="313"/>
    <s v="Mark Anderson"/>
    <x v="42"/>
  </r>
  <r>
    <x v="12"/>
    <n v="314"/>
    <s v="No Tie"/>
    <n v="314"/>
    <n v="314"/>
    <s v="Alexandre Kaleka"/>
    <x v="361"/>
  </r>
  <r>
    <x v="12"/>
    <n v="315"/>
    <s v="No Tie"/>
    <n v="315"/>
    <n v="315"/>
    <s v="Robert Dinwiddie"/>
    <x v="733"/>
  </r>
  <r>
    <x v="12"/>
    <n v="316"/>
    <s v="No Tie"/>
    <n v="316"/>
    <n v="316"/>
    <s v="Yusaku Miyazato"/>
    <x v="328"/>
  </r>
  <r>
    <x v="12"/>
    <n v="317"/>
    <s v="No Tie"/>
    <n v="317"/>
    <n v="317"/>
    <s v="Nick Cullen"/>
    <x v="362"/>
  </r>
  <r>
    <x v="12"/>
    <n v="318"/>
    <s v="No Tie"/>
    <n v="318"/>
    <n v="318"/>
    <s v="Tim Wilkinson"/>
    <x v="757"/>
  </r>
  <r>
    <x v="12"/>
    <n v="319"/>
    <s v="No Tie"/>
    <n v="319"/>
    <n v="319"/>
    <s v="Scott Langley"/>
    <x v="876"/>
  </r>
  <r>
    <x v="12"/>
    <n v="320"/>
    <s v="No Tie"/>
    <n v="320"/>
    <n v="320"/>
    <s v="Jake Higginbottom"/>
    <x v="415"/>
  </r>
  <r>
    <x v="12"/>
    <n v="321"/>
    <s v="No Tie"/>
    <n v="321"/>
    <n v="321"/>
    <s v="Steven Bowditch"/>
    <x v="638"/>
  </r>
  <r>
    <x v="12"/>
    <n v="322"/>
    <s v="No Tie"/>
    <n v="322"/>
    <n v="322"/>
    <s v="Bronson La'Cassie"/>
    <x v="738"/>
  </r>
  <r>
    <x v="12"/>
    <n v="323"/>
    <s v="No Tie"/>
    <n v="323"/>
    <n v="323"/>
    <s v="Jens Dantorp"/>
    <x v="760"/>
  </r>
  <r>
    <x v="12"/>
    <n v="324"/>
    <s v="No Tie"/>
    <n v="324"/>
    <n v="324"/>
    <s v="Cameron Percy"/>
    <x v="303"/>
  </r>
  <r>
    <x v="12"/>
    <n v="325"/>
    <s v="No Tie"/>
    <n v="325"/>
    <n v="325"/>
    <s v="Prom Meesawat"/>
    <x v="280"/>
  </r>
  <r>
    <x v="12"/>
    <n v="326"/>
    <s v="No Tie"/>
    <n v="326"/>
    <n v="326"/>
    <s v="Peter Malnati"/>
    <x v="1023"/>
  </r>
  <r>
    <x v="12"/>
    <n v="327"/>
    <s v="No Tie"/>
    <n v="327"/>
    <n v="327"/>
    <s v="Anthony Wall"/>
    <x v="310"/>
  </r>
  <r>
    <x v="12"/>
    <n v="328"/>
    <s v="No Tie"/>
    <n v="328"/>
    <n v="328"/>
    <s v="Chris Doak"/>
    <x v="323"/>
  </r>
  <r>
    <x v="12"/>
    <n v="329"/>
    <s v="No Tie"/>
    <n v="329"/>
    <n v="329"/>
    <s v="Matthew Baldwin"/>
    <x v="350"/>
  </r>
  <r>
    <x v="12"/>
    <n v="330"/>
    <s v="No Tie"/>
    <n v="330"/>
    <n v="330"/>
    <s v="Roope Kakko"/>
    <x v="523"/>
  </r>
  <r>
    <x v="12"/>
    <n v="331"/>
    <s v="No Tie"/>
    <n v="331"/>
    <n v="331"/>
    <s v="Darren Clarke"/>
    <x v="213"/>
  </r>
  <r>
    <x v="12"/>
    <n v="332"/>
    <s v="No Tie"/>
    <n v="332"/>
    <n v="332"/>
    <s v="Ricky Barnes"/>
    <x v="70"/>
  </r>
  <r>
    <x v="12"/>
    <n v="333"/>
    <s v="No Tie"/>
    <n v="333"/>
    <n v="333"/>
    <s v="Yoshinobu Tsukada"/>
    <x v="475"/>
  </r>
  <r>
    <x v="12"/>
    <n v="334"/>
    <s v="No Tie"/>
    <n v="334"/>
    <n v="334"/>
    <s v="Kevin Kisner"/>
    <x v="115"/>
  </r>
  <r>
    <x v="12"/>
    <n v="335"/>
    <s v="No Tie"/>
    <n v="335"/>
    <n v="335"/>
    <s v="Kenichi Kuboya"/>
    <x v="266"/>
  </r>
  <r>
    <x v="12"/>
    <n v="336"/>
    <s v="No Tie"/>
    <n v="336"/>
    <n v="336"/>
    <s v="Whee Kim"/>
    <x v="380"/>
  </r>
  <r>
    <x v="12"/>
    <n v="337"/>
    <s v="No Tie"/>
    <n v="337"/>
    <n v="337"/>
    <s v="Andreas Harto"/>
    <x v="357"/>
  </r>
  <r>
    <x v="12"/>
    <n v="338"/>
    <s v="No Tie"/>
    <n v="338"/>
    <n v="338"/>
    <s v="Tetsuji Hiratsuka"/>
    <x v="316"/>
  </r>
  <r>
    <x v="12"/>
    <n v="339"/>
    <s v="No Tie"/>
    <n v="339"/>
    <n v="339"/>
    <s v="Gareth Maybin"/>
    <x v="581"/>
  </r>
  <r>
    <x v="12"/>
    <n v="340"/>
    <s v="No Tie"/>
    <n v="340"/>
    <n v="340"/>
    <s v="Robert-Jan Derksen"/>
    <x v="450"/>
  </r>
  <r>
    <x v="12"/>
    <n v="341"/>
    <s v="No Tie"/>
    <n v="341"/>
    <n v="341"/>
    <s v="Scott Strange"/>
    <x v="797"/>
  </r>
  <r>
    <x v="12"/>
    <n v="342"/>
    <s v="No Tie"/>
    <n v="342"/>
    <n v="342"/>
    <s v="Jorge Campillo"/>
    <x v="447"/>
  </r>
  <r>
    <x v="12"/>
    <n v="343"/>
    <s v="No Tie"/>
    <n v="343"/>
    <n v="343"/>
    <s v="David Oh"/>
    <x v="588"/>
  </r>
  <r>
    <x v="12"/>
    <n v="344"/>
    <s v="No Tie"/>
    <n v="344"/>
    <n v="344"/>
    <s v="Johan Carlsson"/>
    <x v="1024"/>
  </r>
  <r>
    <x v="12"/>
    <n v="345"/>
    <s v="No Tie"/>
    <n v="345"/>
    <n v="345"/>
    <s v="Antonio Lascuna"/>
    <x v="368"/>
  </r>
  <r>
    <x v="12"/>
    <n v="346"/>
    <s v="No Tie"/>
    <n v="346"/>
    <n v="346"/>
    <s v="Michael Campbell"/>
    <x v="360"/>
  </r>
  <r>
    <x v="12"/>
    <n v="347"/>
    <s v="No Tie"/>
    <n v="347"/>
    <n v="347"/>
    <s v="Richard Green"/>
    <x v="312"/>
  </r>
  <r>
    <x v="12"/>
    <n v="348"/>
    <s v="No Tie"/>
    <n v="348"/>
    <n v="348"/>
    <s v="J.B. Holmes"/>
    <x v="5"/>
  </r>
  <r>
    <x v="12"/>
    <n v="349"/>
    <s v="No Tie"/>
    <n v="349"/>
    <n v="349"/>
    <s v="Luke List"/>
    <x v="318"/>
  </r>
  <r>
    <x v="12"/>
    <n v="350"/>
    <s v="No Tie"/>
    <n v="350"/>
    <n v="350"/>
    <s v="Jbe' Kruger"/>
    <x v="297"/>
  </r>
  <r>
    <x v="12"/>
    <n v="351"/>
    <s v="No Tie"/>
    <n v="351"/>
    <n v="351"/>
    <s v="Alex Prugh"/>
    <x v="844"/>
  </r>
  <r>
    <x v="12"/>
    <n v="351"/>
    <s v="No Tie"/>
    <n v="351"/>
    <n v="351"/>
    <s v="Mark Tullo"/>
    <x v="439"/>
  </r>
  <r>
    <x v="12"/>
    <n v="353"/>
    <s v="No Tie"/>
    <n v="353"/>
    <n v="353"/>
    <s v="Steven Alker"/>
    <x v="639"/>
  </r>
  <r>
    <x v="12"/>
    <n v="354"/>
    <s v="No Tie"/>
    <n v="354"/>
    <n v="354"/>
    <s v="Merrick Bremner"/>
    <x v="511"/>
  </r>
  <r>
    <x v="12"/>
    <n v="355"/>
    <s v="No Tie"/>
    <n v="355"/>
    <n v="355"/>
    <s v="Andy Sullivan"/>
    <x v="444"/>
  </r>
  <r>
    <x v="12"/>
    <n v="356"/>
    <s v="No Tie"/>
    <n v="356"/>
    <n v="356"/>
    <s v="Berry Henson"/>
    <x v="434"/>
  </r>
  <r>
    <x v="12"/>
    <n v="357"/>
    <s v="No Tie"/>
    <n v="357"/>
    <n v="357"/>
    <s v="Masamichi Uehira"/>
    <x v="305"/>
  </r>
  <r>
    <x v="12"/>
    <n v="358"/>
    <s v="No Tie"/>
    <n v="358"/>
    <n v="358"/>
    <s v="Victor Riu"/>
    <x v="676"/>
  </r>
  <r>
    <x v="12"/>
    <n v="359"/>
    <s v="No Tie"/>
    <n v="359"/>
    <n v="359"/>
    <s v="Brice Garnett"/>
    <x v="503"/>
  </r>
  <r>
    <x v="12"/>
    <n v="360"/>
    <s v="No Tie"/>
    <n v="360"/>
    <n v="360"/>
    <s v="Lorenzo Gagli"/>
    <x v="333"/>
  </r>
  <r>
    <x v="12"/>
    <n v="361"/>
    <s v="No Tie"/>
    <n v="361"/>
    <n v="361"/>
    <s v="Jamie Lovemark"/>
    <x v="646"/>
  </r>
  <r>
    <x v="12"/>
    <n v="362"/>
    <s v="No Tie"/>
    <n v="362"/>
    <n v="362"/>
    <s v="Fred Couples"/>
    <x v="192"/>
  </r>
  <r>
    <x v="12"/>
    <n v="363"/>
    <s v="No Tie"/>
    <n v="363"/>
    <n v="363"/>
    <s v="Tim Sluiter"/>
    <x v="467"/>
  </r>
  <r>
    <x v="12"/>
    <n v="364"/>
    <s v="No Tie"/>
    <n v="364"/>
    <n v="364"/>
    <s v="Stuart Manley"/>
    <x v="1025"/>
  </r>
  <r>
    <x v="12"/>
    <n v="365"/>
    <s v="No Tie"/>
    <n v="365"/>
    <n v="365"/>
    <s v="Daniel Chopra"/>
    <x v="43"/>
  </r>
  <r>
    <x v="12"/>
    <n v="366"/>
    <s v="No Tie"/>
    <n v="366"/>
    <n v="366"/>
    <s v="Masanori Kobayashi"/>
    <x v="322"/>
  </r>
  <r>
    <x v="12"/>
    <n v="367"/>
    <s v="No Tie"/>
    <n v="367"/>
    <n v="367"/>
    <s v="Sang-hee Lee"/>
    <x v="379"/>
  </r>
  <r>
    <x v="12"/>
    <n v="368"/>
    <s v="No Tie"/>
    <n v="368"/>
    <n v="368"/>
    <s v="Kevin Foley"/>
    <x v="591"/>
  </r>
  <r>
    <x v="12"/>
    <n v="368"/>
    <s v="No Tie"/>
    <n v="368"/>
    <n v="368"/>
    <s v="Sam Walker"/>
    <x v="426"/>
  </r>
  <r>
    <x v="12"/>
    <n v="370"/>
    <s v="No Tie"/>
    <n v="370"/>
    <n v="370"/>
    <s v="John Mallinger"/>
    <x v="165"/>
  </r>
  <r>
    <x v="12"/>
    <n v="371"/>
    <s v="No Tie"/>
    <n v="371"/>
    <n v="371"/>
    <s v="Kyung-Nam Kang"/>
    <x v="381"/>
  </r>
  <r>
    <x v="12"/>
    <n v="372"/>
    <s v="No Tie"/>
    <n v="372"/>
    <n v="372"/>
    <s v="Nick O'Hern"/>
    <x v="190"/>
  </r>
  <r>
    <x v="12"/>
    <n v="373"/>
    <s v="No Tie"/>
    <n v="373"/>
    <n v="373"/>
    <s v="Rikard Karlberg"/>
    <x v="420"/>
  </r>
  <r>
    <x v="12"/>
    <n v="374"/>
    <s v="No Tie"/>
    <n v="374"/>
    <n v="374"/>
    <s v="Paul McGinley"/>
    <x v="367"/>
  </r>
  <r>
    <x v="12"/>
    <n v="375"/>
    <s v="No Tie"/>
    <n v="375"/>
    <n v="375"/>
    <s v="Jonathan Moore"/>
    <x v="311"/>
  </r>
  <r>
    <x v="12"/>
    <n v="376"/>
    <s v="No Tie"/>
    <n v="376"/>
    <n v="376"/>
    <s v="David Higgins"/>
    <x v="770"/>
  </r>
  <r>
    <x v="12"/>
    <n v="377"/>
    <s v="No Tie"/>
    <n v="377"/>
    <n v="377"/>
    <s v="Choi Ho-sung"/>
    <x v="563"/>
  </r>
  <r>
    <x v="12"/>
    <n v="378"/>
    <s v="No Tie"/>
    <n v="378"/>
    <n v="378"/>
    <s v="Daisuke Kataoka"/>
    <x v="609"/>
  </r>
  <r>
    <x v="12"/>
    <n v="379"/>
    <s v="No Tie"/>
    <n v="379"/>
    <n v="379"/>
    <s v="Peter Tomasulo"/>
    <x v="537"/>
  </r>
  <r>
    <x v="12"/>
    <n v="380"/>
    <s v="No Tie"/>
    <n v="380"/>
    <n v="380"/>
    <s v="Justin Walters"/>
    <x v="365"/>
  </r>
  <r>
    <x v="12"/>
    <n v="381"/>
    <s v="No Tie"/>
    <n v="381"/>
    <n v="381"/>
    <s v="Rich Bland"/>
    <x v="423"/>
  </r>
  <r>
    <x v="12"/>
    <n v="382"/>
    <s v="No Tie"/>
    <n v="382"/>
    <n v="382"/>
    <s v="Scott Henry"/>
    <x v="432"/>
  </r>
  <r>
    <x v="12"/>
    <n v="383"/>
    <s v="No Tie"/>
    <n v="383"/>
    <n v="383"/>
    <s v="Matt Bettencourt"/>
    <x v="113"/>
  </r>
  <r>
    <x v="12"/>
    <n v="384"/>
    <s v="No Tie"/>
    <n v="384"/>
    <n v="384"/>
    <s v="Young-han Song"/>
    <x v="1026"/>
  </r>
  <r>
    <x v="12"/>
    <n v="385"/>
    <s v="No Tie"/>
    <n v="385"/>
    <n v="385"/>
    <s v="Rod Pampling"/>
    <x v="107"/>
  </r>
  <r>
    <x v="12"/>
    <n v="386"/>
    <s v="No Tie"/>
    <n v="386"/>
    <n v="386"/>
    <s v="Dohoon Kim"/>
    <x v="893"/>
  </r>
  <r>
    <x v="12"/>
    <n v="387"/>
    <s v="No Tie"/>
    <n v="387"/>
    <n v="387"/>
    <s v="Chris Paisley"/>
    <x v="397"/>
  </r>
  <r>
    <x v="12"/>
    <n v="388"/>
    <s v="No Tie"/>
    <n v="388"/>
    <n v="388"/>
    <s v="Doug McGuigan"/>
    <x v="331"/>
  </r>
  <r>
    <x v="12"/>
    <n v="389"/>
    <s v="No Tie"/>
    <n v="389"/>
    <n v="389"/>
    <s v="Matthew Griffin"/>
    <x v="513"/>
  </r>
  <r>
    <x v="12"/>
    <n v="390"/>
    <s v="No Tie"/>
    <n v="390"/>
    <n v="390"/>
    <s v="Brinson Paolini"/>
    <x v="1027"/>
  </r>
  <r>
    <x v="12"/>
    <n v="391"/>
    <s v="No Tie"/>
    <n v="391"/>
    <n v="391"/>
    <s v="Tim Herron"/>
    <x v="99"/>
  </r>
  <r>
    <x v="12"/>
    <n v="392"/>
    <s v="No Tie"/>
    <n v="392"/>
    <n v="392"/>
    <s v="Vaughn Taylor"/>
    <x v="128"/>
  </r>
  <r>
    <x v="12"/>
    <n v="393"/>
    <s v="No Tie"/>
    <n v="393"/>
    <n v="393"/>
    <s v="Fabian Gomez"/>
    <x v="658"/>
  </r>
  <r>
    <x v="12"/>
    <n v="394"/>
    <s v="No Tie"/>
    <n v="394"/>
    <n v="394"/>
    <s v="Benjamin Alvarado"/>
    <x v="675"/>
  </r>
  <r>
    <x v="12"/>
    <n v="395"/>
    <s v="No Tie"/>
    <n v="395"/>
    <n v="395"/>
    <s v="Jaco Ahlers"/>
    <x v="424"/>
  </r>
  <r>
    <x v="12"/>
    <n v="396"/>
    <s v="No Tie"/>
    <n v="396"/>
    <n v="396"/>
    <s v="Matthew Nixon"/>
    <x v="665"/>
  </r>
  <r>
    <x v="12"/>
    <n v="397"/>
    <s v="No Tie"/>
    <n v="397"/>
    <n v="397"/>
    <s v="Agustin Domingo"/>
    <x v="703"/>
  </r>
  <r>
    <x v="12"/>
    <n v="398"/>
    <s v="No Tie"/>
    <n v="398"/>
    <n v="398"/>
    <s v="Daniel Brooks"/>
    <x v="459"/>
  </r>
  <r>
    <x v="12"/>
    <n v="399"/>
    <s v="No Tie"/>
    <n v="399"/>
    <n v="399"/>
    <s v="Mathew Goggin"/>
    <x v="81"/>
  </r>
  <r>
    <x v="12"/>
    <n v="400"/>
    <s v="No Tie"/>
    <n v="400"/>
    <n v="400"/>
    <s v="Jose de Jesus Rodriguez"/>
    <x v="635"/>
  </r>
  <r>
    <x v="12"/>
    <n v="401"/>
    <s v="No Tie"/>
    <n v="401"/>
    <n v="401"/>
    <s v="Do-Hoon Kim"/>
    <x v="313"/>
  </r>
  <r>
    <x v="12"/>
    <n v="402"/>
    <s v="No Tie"/>
    <n v="402"/>
    <n v="402"/>
    <s v="Ariel Canete"/>
    <x v="383"/>
  </r>
  <r>
    <x v="12"/>
    <n v="403"/>
    <s v="No Tie"/>
    <n v="403"/>
    <n v="403"/>
    <s v="Thitiphan Chuayprako"/>
    <x v="358"/>
  </r>
  <r>
    <x v="12"/>
    <n v="404"/>
    <s v="No Tie"/>
    <n v="404"/>
    <n v="404"/>
    <s v="Nicholas Fung"/>
    <x v="1028"/>
  </r>
  <r>
    <x v="12"/>
    <n v="405"/>
    <s v="No Tie"/>
    <n v="405"/>
    <n v="405"/>
    <s v="Will Claxton"/>
    <x v="85"/>
  </r>
  <r>
    <x v="12"/>
    <n v="406"/>
    <s v="No Tie"/>
    <n v="406"/>
    <n v="406"/>
    <s v="Tjaart van der Walt"/>
    <x v="457"/>
  </r>
  <r>
    <x v="12"/>
    <n v="407"/>
    <s v="No Tie"/>
    <n v="407"/>
    <n v="407"/>
    <s v="Ashley Hall"/>
    <x v="574"/>
  </r>
  <r>
    <x v="12"/>
    <n v="408"/>
    <s v="No Tie"/>
    <n v="408"/>
    <n v="408"/>
    <s v="Alexandre Rocha"/>
    <x v="146"/>
  </r>
  <r>
    <x v="12"/>
    <n v="409"/>
    <s v="No Tie"/>
    <n v="409"/>
    <n v="409"/>
    <s v="Desvonde Botes"/>
    <x v="510"/>
  </r>
  <r>
    <x v="12"/>
    <n v="410"/>
    <s v="No Tie"/>
    <n v="410"/>
    <n v="410"/>
    <s v="Will MacKenzie"/>
    <x v="782"/>
  </r>
  <r>
    <x v="12"/>
    <n v="411"/>
    <s v="No Tie"/>
    <n v="411"/>
    <n v="411"/>
    <s v="Jose Maria Olazabal"/>
    <x v="215"/>
  </r>
  <r>
    <x v="12"/>
    <n v="412"/>
    <s v="No Tie"/>
    <n v="412"/>
    <n v="412"/>
    <s v="Jean Hugo"/>
    <x v="614"/>
  </r>
  <r>
    <x v="12"/>
    <n v="413"/>
    <s v="No Tie"/>
    <n v="413"/>
    <n v="413"/>
    <s v="Tom Lewis"/>
    <x v="353"/>
  </r>
  <r>
    <x v="12"/>
    <n v="414"/>
    <s v="No Tie"/>
    <n v="414"/>
    <n v="414"/>
    <s v="Keith Horne"/>
    <x v="317"/>
  </r>
  <r>
    <x v="12"/>
    <n v="415"/>
    <s v="No Tie"/>
    <n v="415"/>
    <n v="415"/>
    <s v="Aaron Townsend"/>
    <x v="548"/>
  </r>
  <r>
    <x v="12"/>
    <n v="416"/>
    <s v="No Tie"/>
    <n v="416"/>
    <n v="416"/>
    <s v="Ruan de Smidt"/>
    <x v="541"/>
  </r>
  <r>
    <x v="12"/>
    <n v="417"/>
    <s v="No Tie"/>
    <n v="417"/>
    <n v="417"/>
    <s v="James Bowen"/>
    <x v="1029"/>
  </r>
  <r>
    <x v="12"/>
    <n v="418"/>
    <s v="No Tie"/>
    <n v="418"/>
    <n v="418"/>
    <s v="Jens Fahrbring"/>
    <x v="1030"/>
  </r>
  <r>
    <x v="12"/>
    <n v="419"/>
    <s v="No Tie"/>
    <n v="419"/>
    <n v="419"/>
    <s v="Steven Tiley"/>
    <x v="579"/>
  </r>
  <r>
    <x v="12"/>
    <n v="420"/>
    <s v="No Tie"/>
    <n v="420"/>
    <n v="420"/>
    <s v="Matthew Stieger"/>
    <x v="685"/>
  </r>
  <r>
    <x v="12"/>
    <n v="421"/>
    <s v="No Tie"/>
    <n v="421"/>
    <n v="421"/>
    <s v="Simon Wakefield"/>
    <x v="321"/>
  </r>
  <r>
    <x v="12"/>
    <n v="422"/>
    <s v="No Tie"/>
    <n v="422"/>
    <n v="422"/>
    <s v="Brandt Jobe"/>
    <x v="24"/>
  </r>
  <r>
    <x v="12"/>
    <n v="423"/>
    <s v="No Tie"/>
    <n v="423"/>
    <n v="423"/>
    <s v="Pariya Junhasavasdikul"/>
    <x v="593"/>
  </r>
  <r>
    <x v="12"/>
    <n v="424"/>
    <s v="No Tie"/>
    <n v="424"/>
    <n v="424"/>
    <s v="Alessandro Tadini"/>
    <x v="320"/>
  </r>
  <r>
    <x v="12"/>
    <n v="425"/>
    <s v="No Tie"/>
    <n v="425"/>
    <n v="425"/>
    <s v="Bill Lunde"/>
    <x v="83"/>
  </r>
  <r>
    <x v="12"/>
    <n v="426"/>
    <s v="No Tie"/>
    <n v="426"/>
    <n v="426"/>
    <s v="Richard Finch"/>
    <x v="334"/>
  </r>
  <r>
    <x v="12"/>
    <n v="427"/>
    <s v="No Tie"/>
    <n v="427"/>
    <n v="427"/>
    <s v="Billy Hurley III"/>
    <x v="184"/>
  </r>
  <r>
    <x v="12"/>
    <n v="428"/>
    <s v="No Tie"/>
    <n v="428"/>
    <n v="428"/>
    <s v="Gary Lockerbie"/>
    <x v="364"/>
  </r>
  <r>
    <x v="12"/>
    <n v="429"/>
    <s v="No Tie"/>
    <n v="429"/>
    <n v="429"/>
    <s v="Tyrone Van Aswegen"/>
    <x v="454"/>
  </r>
  <r>
    <x v="12"/>
    <n v="430"/>
    <s v="No Tie"/>
    <n v="430"/>
    <n v="430"/>
    <s v="Philip Archer"/>
    <x v="430"/>
  </r>
  <r>
    <x v="12"/>
    <n v="431"/>
    <s v="No Tie"/>
    <n v="431"/>
    <n v="431"/>
    <s v="Jamie McLeary"/>
    <x v="1031"/>
  </r>
  <r>
    <x v="12"/>
    <n v="431"/>
    <s v="No Tie"/>
    <n v="431"/>
    <n v="431"/>
    <s v="Wen-Tang Lin"/>
    <x v="723"/>
  </r>
  <r>
    <x v="12"/>
    <n v="433"/>
    <s v="No Tie"/>
    <n v="433"/>
    <n v="433"/>
    <s v="Tag Ridings"/>
    <x v="659"/>
  </r>
  <r>
    <x v="12"/>
    <n v="434"/>
    <s v="No Tie"/>
    <n v="434"/>
    <n v="434"/>
    <s v="Doug LaBelle II"/>
    <x v="469"/>
  </r>
  <r>
    <x v="12"/>
    <n v="435"/>
    <s v="No Tie"/>
    <n v="435"/>
    <n v="435"/>
    <s v="Azuma Yano"/>
    <x v="487"/>
  </r>
  <r>
    <x v="12"/>
    <n v="436"/>
    <s v="No Tie"/>
    <n v="436"/>
    <n v="436"/>
    <s v="Bobby Gates"/>
    <x v="20"/>
  </r>
  <r>
    <x v="12"/>
    <n v="437"/>
    <s v="No Tie"/>
    <n v="437"/>
    <n v="437"/>
    <s v="John Daly"/>
    <x v="8"/>
  </r>
  <r>
    <x v="12"/>
    <n v="438"/>
    <s v="No Tie"/>
    <n v="438"/>
    <n v="438"/>
    <s v="Daniel Im"/>
    <x v="846"/>
  </r>
  <r>
    <x v="12"/>
    <n v="438"/>
    <s v="No Tie"/>
    <n v="438"/>
    <n v="438"/>
    <s v="Thomas Levet"/>
    <x v="307"/>
  </r>
  <r>
    <x v="12"/>
    <n v="440"/>
    <s v="No Tie"/>
    <n v="440"/>
    <n v="440"/>
    <s v="James Morrison"/>
    <x v="324"/>
  </r>
  <r>
    <x v="12"/>
    <n v="441"/>
    <s v="No Tie"/>
    <n v="441"/>
    <n v="441"/>
    <s v="Satoshi Tomiyama"/>
    <x v="643"/>
  </r>
  <r>
    <x v="12"/>
    <n v="442"/>
    <s v="No Tie"/>
    <n v="442"/>
    <n v="442"/>
    <s v="Darron Stiles"/>
    <x v="373"/>
  </r>
  <r>
    <x v="12"/>
    <n v="443"/>
    <s v="No Tie"/>
    <n v="443"/>
    <n v="443"/>
    <s v="Jordi Garcia Pinto"/>
    <x v="759"/>
  </r>
  <r>
    <x v="12"/>
    <n v="444"/>
    <s v="No Tie"/>
    <n v="444"/>
    <n v="444"/>
    <s v="Daniel Gaunt"/>
    <x v="839"/>
  </r>
  <r>
    <x v="12"/>
    <n v="445"/>
    <s v="No Tie"/>
    <n v="445"/>
    <n v="445"/>
    <s v="Oliver Fisher"/>
    <x v="412"/>
  </r>
  <r>
    <x v="12"/>
    <n v="445"/>
    <s v="No Tie"/>
    <n v="445"/>
    <n v="445"/>
    <s v="Steve LeBrun"/>
    <x v="600"/>
  </r>
  <r>
    <x v="12"/>
    <n v="447"/>
    <s v="No Tie"/>
    <n v="447"/>
    <n v="447"/>
    <s v="Jacques Blaauw"/>
    <x v="829"/>
  </r>
  <r>
    <x v="12"/>
    <n v="448"/>
    <s v="No Tie"/>
    <n v="448"/>
    <n v="448"/>
    <s v="Alistair Presnell"/>
    <x v="395"/>
  </r>
  <r>
    <x v="12"/>
    <n v="449"/>
    <s v="No Tie"/>
    <n v="449"/>
    <n v="449"/>
    <s v="Taichi Teshima"/>
    <x v="390"/>
  </r>
  <r>
    <x v="12"/>
    <n v="450"/>
    <s v="No Tie"/>
    <n v="450"/>
    <n v="450"/>
    <s v="Kim Dae-sub"/>
    <x v="438"/>
  </r>
  <r>
    <x v="12"/>
    <n v="451"/>
    <s v="No Tie"/>
    <n v="451"/>
    <n v="451"/>
    <s v="Andrew McArthur"/>
    <x v="694"/>
  </r>
  <r>
    <x v="12"/>
    <n v="452"/>
    <s v="No Tie"/>
    <n v="452"/>
    <n v="452"/>
    <s v="Scott Parel"/>
    <x v="640"/>
  </r>
  <r>
    <x v="12"/>
    <n v="453"/>
    <s v="No Tie"/>
    <n v="453"/>
    <n v="453"/>
    <s v="Oscar Fraustro"/>
    <x v="460"/>
  </r>
  <r>
    <x v="12"/>
    <n v="454"/>
    <s v="No Tie"/>
    <n v="454"/>
    <n v="454"/>
    <s v="Edouard Dubois"/>
    <x v="596"/>
  </r>
  <r>
    <x v="12"/>
    <n v="455"/>
    <s v="No Tie"/>
    <n v="455"/>
    <n v="455"/>
    <s v="David Mathis"/>
    <x v="175"/>
  </r>
  <r>
    <x v="12"/>
    <n v="456"/>
    <s v="No Tie"/>
    <n v="456"/>
    <n v="456"/>
    <s v="Elmer Salvador"/>
    <x v="628"/>
  </r>
  <r>
    <x v="12"/>
    <n v="457"/>
    <s v="No Tie"/>
    <n v="457"/>
    <n v="457"/>
    <s v="Park Sang-eon"/>
    <x v="384"/>
  </r>
  <r>
    <x v="12"/>
    <n v="458"/>
    <s v="No Tie"/>
    <n v="458"/>
    <n v="458"/>
    <s v="Henrik Norlander"/>
    <x v="1010"/>
  </r>
  <r>
    <x v="12"/>
    <n v="459"/>
    <s v="No Tie"/>
    <n v="459"/>
    <n v="459"/>
    <s v="Mark Brown"/>
    <x v="422"/>
  </r>
  <r>
    <x v="12"/>
    <n v="460"/>
    <s v="No Tie"/>
    <n v="460"/>
    <n v="460"/>
    <s v="Fabrizio Zanotti"/>
    <x v="345"/>
  </r>
  <r>
    <x v="12"/>
    <n v="461"/>
    <s v="No Tie"/>
    <n v="461"/>
    <n v="461"/>
    <s v="Gunn Charoenkul"/>
    <x v="645"/>
  </r>
  <r>
    <x v="12"/>
    <n v="462"/>
    <s v="No Tie"/>
    <n v="462"/>
    <n v="462"/>
    <s v="Andrew Curlewis"/>
    <x v="1032"/>
  </r>
  <r>
    <x v="12"/>
    <n v="463"/>
    <s v="No Tie"/>
    <n v="463"/>
    <n v="463"/>
    <s v="Wes Roach"/>
    <x v="891"/>
  </r>
  <r>
    <x v="12"/>
    <n v="464"/>
    <s v="No Tie"/>
    <n v="464"/>
    <n v="464"/>
    <s v="Camilo Benedetti"/>
    <x v="425"/>
  </r>
  <r>
    <x v="12"/>
    <n v="464"/>
    <s v="No Tie"/>
    <n v="464"/>
    <n v="464"/>
    <s v="SSP Chawrasia"/>
    <x v="496"/>
  </r>
  <r>
    <x v="12"/>
    <n v="466"/>
    <s v="No Tie"/>
    <n v="466"/>
    <n v="466"/>
    <s v="Katsumasa Miyamoto"/>
    <x v="394"/>
  </r>
  <r>
    <x v="12"/>
    <n v="467"/>
    <s v="No Tie"/>
    <n v="467"/>
    <n v="467"/>
    <s v="Yuki Kono"/>
    <x v="1033"/>
  </r>
  <r>
    <x v="12"/>
    <n v="468"/>
    <s v="No Tie"/>
    <n v="468"/>
    <n v="468"/>
    <s v="Chad Collins"/>
    <x v="1034"/>
  </r>
  <r>
    <x v="12"/>
    <n v="469"/>
    <s v="No Tie"/>
    <n v="469"/>
    <n v="469"/>
    <s v="Jorge Fernandez-Valdes"/>
    <x v="927"/>
  </r>
  <r>
    <x v="12"/>
    <n v="470"/>
    <s v="No Tie"/>
    <n v="470"/>
    <n v="470"/>
    <s v="Chan Shih-chang"/>
    <x v="1035"/>
  </r>
  <r>
    <x v="12"/>
    <n v="471"/>
    <s v="No Tie"/>
    <n v="471"/>
    <n v="471"/>
    <s v="Knut Borsheim"/>
    <x v="644"/>
  </r>
  <r>
    <x v="12"/>
    <n v="472"/>
    <s v="No Tie"/>
    <n v="472"/>
    <n v="472"/>
    <s v="Tim Petrovic"/>
    <x v="495"/>
  </r>
  <r>
    <x v="12"/>
    <n v="473"/>
    <s v="No Tie"/>
    <n v="473"/>
    <n v="473"/>
    <s v="Lloyd Kennedy"/>
    <x v="789"/>
  </r>
  <r>
    <x v="12"/>
    <n v="474"/>
    <s v="No Tie"/>
    <n v="474"/>
    <n v="474"/>
    <s v="Jim Renner"/>
    <x v="610"/>
  </r>
  <r>
    <x v="12"/>
    <n v="474"/>
    <s v="No Tie"/>
    <n v="474"/>
    <n v="474"/>
    <s v="Vaughn Groenewald"/>
    <x v="544"/>
  </r>
  <r>
    <x v="12"/>
    <n v="476"/>
    <s v="No Tie"/>
    <n v="476"/>
    <n v="476"/>
    <s v="Kieran Pratt"/>
    <x v="348"/>
  </r>
  <r>
    <x v="12"/>
    <n v="477"/>
    <s v="No Tie"/>
    <n v="477"/>
    <n v="477"/>
    <s v="Joel Sjoholm"/>
    <x v="351"/>
  </r>
  <r>
    <x v="12"/>
    <n v="478"/>
    <s v="No Tie"/>
    <n v="478"/>
    <n v="478"/>
    <s v="Joe Durant"/>
    <x v="480"/>
  </r>
  <r>
    <x v="12"/>
    <n v="479"/>
    <s v="No Tie"/>
    <n v="479"/>
    <n v="479"/>
    <s v="D.J. Trahan"/>
    <x v="66"/>
  </r>
  <r>
    <x v="12"/>
    <n v="480"/>
    <s v="No Tie"/>
    <n v="480"/>
    <n v="480"/>
    <s v="Chawalit Plaphol"/>
    <x v="461"/>
  </r>
  <r>
    <x v="12"/>
    <n v="481"/>
    <s v="No Tie"/>
    <n v="481"/>
    <n v="481"/>
    <s v="Akio Sadakata"/>
    <x v="498"/>
  </r>
  <r>
    <x v="12"/>
    <n v="482"/>
    <s v="No Tie"/>
    <n v="482"/>
    <n v="482"/>
    <s v="Steven Conran"/>
    <x v="468"/>
  </r>
  <r>
    <x v="12"/>
    <n v="483"/>
    <s v="No Tie"/>
    <n v="483"/>
    <n v="483"/>
    <s v="Miguel Angel Carballo"/>
    <x v="97"/>
  </r>
  <r>
    <x v="12"/>
    <n v="484"/>
    <s v="No Tie"/>
    <n v="484"/>
    <n v="484"/>
    <s v="Bryce Easton"/>
    <x v="617"/>
  </r>
  <r>
    <x v="12"/>
    <n v="485"/>
    <s v="No Tie"/>
    <n v="485"/>
    <n v="485"/>
    <s v="Hudson Swafford"/>
    <x v="489"/>
  </r>
  <r>
    <x v="12"/>
    <n v="486"/>
    <s v="No Tie"/>
    <n v="486"/>
    <n v="486"/>
    <s v="Troy Kelly"/>
    <x v="23"/>
  </r>
  <r>
    <x v="12"/>
    <n v="487"/>
    <s v="No Tie"/>
    <n v="487"/>
    <n v="487"/>
    <s v="Chapchai Nirat"/>
    <x v="399"/>
  </r>
  <r>
    <x v="12"/>
    <n v="488"/>
    <s v="No Tie"/>
    <n v="488"/>
    <n v="488"/>
    <s v="Byeong-Hun An"/>
    <x v="965"/>
  </r>
  <r>
    <x v="12"/>
    <n v="489"/>
    <s v="No Tie"/>
    <n v="489"/>
    <n v="489"/>
    <s v="Boonchu Ruangkit"/>
    <x v="633"/>
  </r>
  <r>
    <x v="12"/>
    <n v="490"/>
    <s v="No Tie"/>
    <n v="490"/>
    <n v="490"/>
    <s v="Cameron Beckman"/>
    <x v="142"/>
  </r>
  <r>
    <x v="12"/>
    <n v="491"/>
    <s v="No Tie"/>
    <n v="491"/>
    <n v="491"/>
    <s v="Byron Smith"/>
    <x v="992"/>
  </r>
  <r>
    <x v="12"/>
    <n v="491"/>
    <s v="No Tie"/>
    <n v="491"/>
    <n v="491"/>
    <s v="Kim Tae-hoon"/>
    <x v="1036"/>
  </r>
  <r>
    <x v="12"/>
    <n v="493"/>
    <s v="No Tie"/>
    <n v="493"/>
    <n v="493"/>
    <s v="Bernard Ritthammer"/>
    <x v="917"/>
  </r>
  <r>
    <x v="12"/>
    <n v="494"/>
    <s v="No Tie"/>
    <n v="494"/>
    <n v="494"/>
    <s v="Daniel Popovic"/>
    <x v="413"/>
  </r>
  <r>
    <x v="12"/>
    <n v="495"/>
    <s v="No Tie"/>
    <n v="495"/>
    <n v="495"/>
    <s v="Ulrich Van den Berg"/>
    <x v="621"/>
  </r>
  <r>
    <x v="12"/>
    <n v="496"/>
    <s v="No Tie"/>
    <n v="496"/>
    <n v="496"/>
    <s v="Pelle Edberg"/>
    <x v="429"/>
  </r>
  <r>
    <x v="12"/>
    <n v="497"/>
    <s v="No Tie"/>
    <n v="497"/>
    <n v="497"/>
    <s v="Franklin Corpening"/>
    <x v="1037"/>
  </r>
  <r>
    <x v="12"/>
    <n v="497"/>
    <s v="No Tie"/>
    <n v="497"/>
    <n v="497"/>
    <s v="Oliver Wilson"/>
    <x v="518"/>
  </r>
  <r>
    <x v="12"/>
    <n v="499"/>
    <s v="No Tie"/>
    <n v="499"/>
    <n v="499"/>
    <s v="Dean Burmester"/>
    <x v="674"/>
  </r>
  <r>
    <x v="12"/>
    <n v="500"/>
    <s v="No Tie"/>
    <n v="500"/>
    <n v="500"/>
    <s v="Duncan Stewart"/>
    <x v="1038"/>
  </r>
  <r>
    <x v="12"/>
    <n v="501"/>
    <s v="No Tie"/>
    <n v="501"/>
    <n v="501"/>
    <s v="David Lipsky"/>
    <x v="337"/>
  </r>
  <r>
    <x v="12"/>
    <n v="502"/>
    <s v="No Tie"/>
    <n v="502"/>
    <n v="502"/>
    <s v="Chan Kim"/>
    <x v="1039"/>
  </r>
  <r>
    <x v="12"/>
    <n v="503"/>
    <s v="No Tie"/>
    <n v="503"/>
    <n v="503"/>
    <s v="Scott Dunlap"/>
    <x v="166"/>
  </r>
  <r>
    <x v="12"/>
    <n v="504"/>
    <s v="No Tie"/>
    <n v="504"/>
    <n v="504"/>
    <s v="Daehyun Kim"/>
    <x v="372"/>
  </r>
  <r>
    <x v="12"/>
    <n v="505"/>
    <s v="No Tie"/>
    <n v="505"/>
    <n v="505"/>
    <s v="Gareth Shaw"/>
    <x v="1040"/>
  </r>
  <r>
    <x v="12"/>
    <n v="506"/>
    <s v="No Tie"/>
    <n v="506"/>
    <n v="506"/>
    <s v="Oliver Bekker"/>
    <x v="410"/>
  </r>
  <r>
    <x v="12"/>
    <n v="507"/>
    <s v="No Tie"/>
    <n v="507"/>
    <n v="507"/>
    <s v="Wil Besseling"/>
    <x v="538"/>
  </r>
  <r>
    <x v="12"/>
    <n v="508"/>
    <s v="No Tie"/>
    <n v="508"/>
    <n v="508"/>
    <s v="Aaron Watkins"/>
    <x v="456"/>
  </r>
  <r>
    <x v="12"/>
    <n v="509"/>
    <s v="No Tie"/>
    <n v="509"/>
    <n v="509"/>
    <s v="Andres Gonzales"/>
    <x v="428"/>
  </r>
  <r>
    <x v="12"/>
    <n v="510"/>
    <s v="No Tie"/>
    <n v="510"/>
    <n v="510"/>
    <s v="D.J. Brigman"/>
    <x v="702"/>
  </r>
  <r>
    <x v="12"/>
    <n v="511"/>
    <s v="No Tie"/>
    <n v="511"/>
    <n v="511"/>
    <s v="Jhonattan Vegas"/>
    <x v="10"/>
  </r>
  <r>
    <x v="12"/>
    <n v="512"/>
    <s v="No Tie"/>
    <n v="512"/>
    <n v="512"/>
    <s v="Kelly Kraft"/>
    <x v="206"/>
  </r>
  <r>
    <x v="12"/>
    <n v="513"/>
    <s v="No Tie"/>
    <n v="513"/>
    <n v="513"/>
    <s v="Gareth Paddison"/>
    <x v="531"/>
  </r>
  <r>
    <x v="12"/>
    <n v="514"/>
    <s v="No Tie"/>
    <n v="514"/>
    <n v="514"/>
    <s v="Iain Steel"/>
    <x v="1041"/>
  </r>
  <r>
    <x v="12"/>
    <n v="515"/>
    <s v="No Tie"/>
    <n v="515"/>
    <n v="515"/>
    <s v="Lee Williams"/>
    <x v="441"/>
  </r>
  <r>
    <x v="12"/>
    <n v="515"/>
    <s v="No Tie"/>
    <n v="515"/>
    <n v="515"/>
    <s v="Mu Hu"/>
    <x v="854"/>
  </r>
  <r>
    <x v="12"/>
    <n v="517"/>
    <s v="No Tie"/>
    <n v="517"/>
    <n v="517"/>
    <s v="Kaname Yokoo"/>
    <x v="545"/>
  </r>
  <r>
    <x v="12"/>
    <n v="518"/>
    <s v="No Tie"/>
    <n v="518"/>
    <n v="518"/>
    <s v="Bjorn Akesson"/>
    <x v="446"/>
  </r>
  <r>
    <x v="12"/>
    <n v="519"/>
    <s v="No Tie"/>
    <n v="519"/>
    <n v="519"/>
    <s v="Rhys Davies"/>
    <x v="437"/>
  </r>
  <r>
    <x v="12"/>
    <n v="520"/>
    <s v="No Tie"/>
    <n v="520"/>
    <n v="520"/>
    <s v="Adam Gee"/>
    <x v="943"/>
  </r>
  <r>
    <x v="12"/>
    <n v="521"/>
    <s v="No Tie"/>
    <n v="521"/>
    <n v="521"/>
    <s v="Hiroshi Iwata"/>
    <x v="668"/>
  </r>
  <r>
    <x v="12"/>
    <n v="522"/>
    <s v="No Tie"/>
    <n v="522"/>
    <n v="522"/>
    <s v="Ryuichi Oda"/>
    <x v="346"/>
  </r>
  <r>
    <x v="12"/>
    <n v="523"/>
    <s v="No Tie"/>
    <n v="523"/>
    <n v="523"/>
    <s v="Gi-Whan Kim"/>
    <x v="584"/>
  </r>
  <r>
    <x v="12"/>
    <n v="524"/>
    <s v="No Tie"/>
    <n v="524"/>
    <n v="524"/>
    <s v="Tyrrell Hatton"/>
    <x v="920"/>
  </r>
  <r>
    <x v="12"/>
    <n v="525"/>
    <s v="No Tie"/>
    <n v="525"/>
    <n v="525"/>
    <s v="Jason Knutzon"/>
    <x v="526"/>
  </r>
  <r>
    <x v="12"/>
    <n v="526"/>
    <s v="No Tie"/>
    <n v="526"/>
    <n v="526"/>
    <s v="Gary Christian"/>
    <x v="163"/>
  </r>
  <r>
    <x v="12"/>
    <n v="527"/>
    <s v="No Tie"/>
    <n v="527"/>
    <n v="527"/>
    <s v="Cho Min-jun"/>
    <x v="391"/>
  </r>
  <r>
    <x v="12"/>
    <n v="528"/>
    <s v="No Tie"/>
    <n v="528"/>
    <n v="528"/>
    <s v="Jang Dong-Kyu"/>
    <x v="515"/>
  </r>
  <r>
    <x v="12"/>
    <n v="529"/>
    <s v="No Tie"/>
    <n v="529"/>
    <n v="529"/>
    <s v="S.S. Hong"/>
    <x v="572"/>
  </r>
  <r>
    <x v="12"/>
    <n v="530"/>
    <s v="No Tie"/>
    <n v="530"/>
    <n v="530"/>
    <s v="Matt Davidson"/>
    <x v="916"/>
  </r>
  <r>
    <x v="12"/>
    <n v="531"/>
    <s v="No Tie"/>
    <n v="531"/>
    <n v="531"/>
    <s v="Steve Wheatcroft"/>
    <x v="120"/>
  </r>
  <r>
    <x v="12"/>
    <n v="532"/>
    <s v="No Tie"/>
    <n v="532"/>
    <n v="532"/>
    <s v="Mardan Mamat"/>
    <x v="386"/>
  </r>
  <r>
    <x v="12"/>
    <n v="533"/>
    <s v="No Tie"/>
    <n v="533"/>
    <n v="533"/>
    <s v="Philip Pettitt, Jr."/>
    <x v="562"/>
  </r>
  <r>
    <x v="12"/>
    <n v="534"/>
    <s v="No Tie"/>
    <n v="534"/>
    <n v="534"/>
    <s v="Louis de Jager"/>
    <x v="735"/>
  </r>
  <r>
    <x v="12"/>
    <n v="534"/>
    <s v="No Tie"/>
    <n v="534"/>
    <n v="534"/>
    <s v="Mackenzie Hughes"/>
    <x v="1042"/>
  </r>
  <r>
    <x v="12"/>
    <n v="536"/>
    <s v="No Tie"/>
    <n v="536"/>
    <n v="536"/>
    <s v="Gary Stal"/>
    <x v="389"/>
  </r>
  <r>
    <x v="12"/>
    <n v="537"/>
    <s v="No Tie"/>
    <n v="537"/>
    <n v="537"/>
    <s v="Tadahiro Takayama"/>
    <x v="376"/>
  </r>
  <r>
    <x v="12"/>
    <n v="538"/>
    <s v="No Tie"/>
    <n v="538"/>
    <n v="538"/>
    <s v="Daniel Alfredo Vancsik"/>
    <x v="524"/>
  </r>
  <r>
    <x v="12"/>
    <n v="538"/>
    <s v="No Tie"/>
    <n v="538"/>
    <n v="538"/>
    <s v="PH McIntyre"/>
    <x v="883"/>
  </r>
  <r>
    <x v="12"/>
    <n v="540"/>
    <s v="No Tie"/>
    <n v="540"/>
    <n v="540"/>
    <s v="David Smail"/>
    <x v="404"/>
  </r>
  <r>
    <x v="12"/>
    <n v="540"/>
    <s v="No Tie"/>
    <n v="540"/>
    <n v="540"/>
    <s v="Kurt Barnes"/>
    <x v="284"/>
  </r>
  <r>
    <x v="12"/>
    <n v="542"/>
    <s v="No Tie"/>
    <n v="542"/>
    <n v="542"/>
    <s v="Hyun Bin Park"/>
    <x v="550"/>
  </r>
  <r>
    <x v="12"/>
    <n v="543"/>
    <s v="No Tie"/>
    <n v="543"/>
    <n v="543"/>
    <s v="Danie van Tonder"/>
    <x v="655"/>
  </r>
  <r>
    <x v="12"/>
    <n v="544"/>
    <s v="No Tie"/>
    <n v="544"/>
    <n v="544"/>
    <s v="Clodomiro Carranza"/>
    <x v="484"/>
  </r>
  <r>
    <x v="12"/>
    <n v="545"/>
    <s v="No Tie"/>
    <n v="545"/>
    <n v="545"/>
    <s v="Chris Lloyd"/>
    <x v="470"/>
  </r>
  <r>
    <x v="12"/>
    <n v="546"/>
    <s v="No Tie"/>
    <n v="546"/>
    <n v="546"/>
    <s v="Fernando Mechereffe"/>
    <x v="861"/>
  </r>
  <r>
    <x v="12"/>
    <n v="547"/>
    <s v="No Tie"/>
    <n v="547"/>
    <n v="547"/>
    <s v="Billy Mayfair"/>
    <x v="122"/>
  </r>
  <r>
    <x v="12"/>
    <n v="548"/>
    <s v="No Tie"/>
    <n v="548"/>
    <n v="548"/>
    <s v="Jay Choi"/>
    <x v="369"/>
  </r>
  <r>
    <x v="12"/>
    <n v="549"/>
    <s v="No Tie"/>
    <n v="549"/>
    <n v="549"/>
    <s v="Samuel Cyr"/>
    <x v="1043"/>
  </r>
  <r>
    <x v="12"/>
    <n v="550"/>
    <s v="No Tie"/>
    <n v="550"/>
    <n v="550"/>
    <s v="Heath Slocum"/>
    <x v="174"/>
  </r>
  <r>
    <x v="12"/>
    <n v="551"/>
    <s v="No Tie"/>
    <n v="551"/>
    <n v="551"/>
    <s v="Kyle Reifers"/>
    <x v="91"/>
  </r>
  <r>
    <x v="12"/>
    <n v="552"/>
    <s v="No Tie"/>
    <n v="552"/>
    <n v="552"/>
    <s v="Lindsay Renolds"/>
    <x v="1044"/>
  </r>
  <r>
    <x v="12"/>
    <n v="553"/>
    <s v="No Tie"/>
    <n v="553"/>
    <n v="553"/>
    <s v="Yasuharu Imano"/>
    <x v="477"/>
  </r>
  <r>
    <x v="12"/>
    <n v="554"/>
    <s v="No Tie"/>
    <n v="554"/>
    <n v="554"/>
    <s v="Jamie Elson"/>
    <x v="556"/>
  </r>
  <r>
    <x v="12"/>
    <n v="555"/>
    <s v="No Tie"/>
    <n v="555"/>
    <n v="555"/>
    <s v="Joakim Lagergren"/>
    <x v="612"/>
  </r>
  <r>
    <x v="12"/>
    <n v="556"/>
    <s v="No Tie"/>
    <n v="556"/>
    <n v="556"/>
    <s v="Blayne Barber"/>
    <x v="1045"/>
  </r>
  <r>
    <x v="12"/>
    <n v="557"/>
    <s v="No Tie"/>
    <n v="557"/>
    <n v="557"/>
    <s v="Scott Laycock"/>
    <x v="667"/>
  </r>
  <r>
    <x v="12"/>
    <n v="558"/>
    <s v="No Tie"/>
    <n v="558"/>
    <n v="558"/>
    <s v="Javier Colomo"/>
    <x v="445"/>
  </r>
  <r>
    <x v="12"/>
    <n v="559"/>
    <s v="No Tie"/>
    <n v="559"/>
    <n v="559"/>
    <s v="James Busby"/>
    <x v="414"/>
  </r>
  <r>
    <x v="12"/>
    <n v="560"/>
    <s v="No Tie"/>
    <n v="560"/>
    <n v="560"/>
    <s v="Alvaro Velasco"/>
    <x v="623"/>
  </r>
  <r>
    <x v="12"/>
    <n v="561"/>
    <s v="No Tie"/>
    <n v="561"/>
    <n v="561"/>
    <s v="Robert Allenby"/>
    <x v="124"/>
  </r>
  <r>
    <x v="12"/>
    <n v="562"/>
    <s v="No Tie"/>
    <n v="562"/>
    <n v="562"/>
    <s v="Adam Hadwin"/>
    <x v="385"/>
  </r>
  <r>
    <x v="12"/>
    <n v="563"/>
    <s v="No Tie"/>
    <n v="563"/>
    <n v="563"/>
    <s v="Makoto Inoue"/>
    <x v="870"/>
  </r>
  <r>
    <x v="12"/>
    <n v="564"/>
    <s v="No Tie"/>
    <n v="564"/>
    <n v="564"/>
    <s v="Ignacio Elvira Mijares"/>
    <x v="959"/>
  </r>
  <r>
    <x v="12"/>
    <n v="565"/>
    <s v="No Tie"/>
    <n v="565"/>
    <n v="565"/>
    <s v="Scott Barr"/>
    <x v="440"/>
  </r>
  <r>
    <x v="12"/>
    <n v="566"/>
    <s v="No Tie"/>
    <n v="566"/>
    <n v="566"/>
    <s v="Paul Haley II"/>
    <x v="382"/>
  </r>
  <r>
    <x v="12"/>
    <n v="567"/>
    <s v="No Tie"/>
    <n v="567"/>
    <n v="567"/>
    <s v="David McKenzie"/>
    <x v="1046"/>
  </r>
  <r>
    <x v="12"/>
    <n v="568"/>
    <s v="No Tie"/>
    <n v="568"/>
    <n v="568"/>
    <s v="Titch Moore"/>
    <x v="909"/>
  </r>
  <r>
    <x v="12"/>
    <n v="569"/>
    <s v="No Tie"/>
    <n v="569"/>
    <n v="569"/>
    <s v="Alex Haindl"/>
    <x v="488"/>
  </r>
  <r>
    <x v="12"/>
    <n v="570"/>
    <s v="No Tie"/>
    <n v="570"/>
    <n v="570"/>
    <s v="Shigeru Nonaka"/>
    <x v="764"/>
  </r>
  <r>
    <x v="12"/>
    <n v="571"/>
    <s v="No Tie"/>
    <n v="571"/>
    <n v="571"/>
    <s v="Mithun Perera"/>
    <x v="847"/>
  </r>
  <r>
    <x v="12"/>
    <n v="572"/>
    <s v="No Tie"/>
    <n v="572"/>
    <n v="572"/>
    <s v="Thomas Norret"/>
    <x v="664"/>
  </r>
  <r>
    <x v="12"/>
    <n v="573"/>
    <s v="No Tie"/>
    <n v="573"/>
    <n v="573"/>
    <s v="Hidemasa Hoshino"/>
    <x v="791"/>
  </r>
  <r>
    <x v="12"/>
    <n v="573"/>
    <s v="No Tie"/>
    <n v="573"/>
    <n v="573"/>
    <s v="Nick Flanagan"/>
    <x v="491"/>
  </r>
  <r>
    <x v="12"/>
    <n v="575"/>
    <s v="No Tie"/>
    <n v="575"/>
    <n v="575"/>
    <s v="Richard Johnson"/>
    <x v="615"/>
  </r>
  <r>
    <x v="12"/>
    <n v="576"/>
    <s v="No Tie"/>
    <n v="576"/>
    <n v="576"/>
    <s v="Mark Williams"/>
    <x v="707"/>
  </r>
  <r>
    <x v="12"/>
    <n v="577"/>
    <s v="No Tie"/>
    <n v="577"/>
    <n v="577"/>
    <s v="Joe Panzeri"/>
    <x v="750"/>
  </r>
  <r>
    <x v="12"/>
    <n v="578"/>
    <s v="No Tie"/>
    <n v="578"/>
    <n v="578"/>
    <s v="Scott Harrington"/>
    <x v="649"/>
  </r>
  <r>
    <x v="12"/>
    <n v="579"/>
    <s v="No Tie"/>
    <n v="579"/>
    <n v="579"/>
    <s v="Nick Rousey"/>
    <x v="1047"/>
  </r>
  <r>
    <x v="12"/>
    <n v="580"/>
    <s v="No Tie"/>
    <n v="580"/>
    <n v="580"/>
    <s v="Colt Knost"/>
    <x v="188"/>
  </r>
  <r>
    <x v="12"/>
    <n v="580"/>
    <s v="No Tie"/>
    <n v="580"/>
    <n v="580"/>
    <s v="Mike Weir"/>
    <x v="219"/>
  </r>
  <r>
    <x v="12"/>
    <n v="582"/>
    <s v="No Tie"/>
    <n v="582"/>
    <n v="582"/>
    <s v="Seong Ho Lee"/>
    <x v="418"/>
  </r>
  <r>
    <x v="12"/>
    <n v="583"/>
    <s v="No Tie"/>
    <n v="583"/>
    <n v="583"/>
    <s v="Panuphol Pittayarat"/>
    <x v="558"/>
  </r>
  <r>
    <x v="12"/>
    <n v="584"/>
    <s v="No Tie"/>
    <n v="584"/>
    <n v="584"/>
    <s v="Cliff Kresge"/>
    <x v="483"/>
  </r>
  <r>
    <x v="12"/>
    <n v="585"/>
    <s v="No Tie"/>
    <n v="585"/>
    <n v="585"/>
    <s v="Tom Hoge"/>
    <x v="809"/>
  </r>
  <r>
    <x v="12"/>
    <n v="586"/>
    <s v="No Tie"/>
    <n v="586"/>
    <n v="586"/>
    <s v="Matteo Delpodio"/>
    <x v="742"/>
  </r>
  <r>
    <x v="12"/>
    <n v="587"/>
    <s v="No Tie"/>
    <n v="587"/>
    <n v="587"/>
    <s v="Justin Harding"/>
    <x v="605"/>
  </r>
  <r>
    <x v="12"/>
    <n v="588"/>
    <s v="No Tie"/>
    <n v="588"/>
    <n v="588"/>
    <s v="Alex Cejka"/>
    <x v="528"/>
  </r>
  <r>
    <x v="12"/>
    <n v="589"/>
    <s v="No Tie"/>
    <n v="589"/>
    <n v="589"/>
    <s v="Adam Crawford"/>
    <x v="502"/>
  </r>
  <r>
    <x v="12"/>
    <n v="590"/>
    <s v="No Tie"/>
    <n v="590"/>
    <n v="590"/>
    <s v="Manuel Villegas"/>
    <x v="1048"/>
  </r>
  <r>
    <x v="12"/>
    <n v="591"/>
    <s v="No Tie"/>
    <n v="591"/>
    <n v="591"/>
    <s v="Chris DiMarco"/>
    <x v="187"/>
  </r>
  <r>
    <x v="12"/>
    <n v="592"/>
    <s v="No Tie"/>
    <n v="592"/>
    <n v="592"/>
    <s v="Lee Tae-hee"/>
    <x v="772"/>
  </r>
  <r>
    <x v="12"/>
    <n v="593"/>
    <s v="No Tie"/>
    <n v="593"/>
    <n v="593"/>
    <s v="Kim Hyung-Tae"/>
    <x v="632"/>
  </r>
  <r>
    <x v="12"/>
    <n v="594"/>
    <s v="No Tie"/>
    <n v="594"/>
    <n v="594"/>
    <s v="Thammanoon Sriroj"/>
    <x v="889"/>
  </r>
  <r>
    <x v="12"/>
    <n v="595"/>
    <s v="No Tie"/>
    <n v="595"/>
    <n v="595"/>
    <s v="Bio Kim"/>
    <x v="406"/>
  </r>
  <r>
    <x v="12"/>
    <n v="596"/>
    <s v="No Tie"/>
    <n v="596"/>
    <n v="596"/>
    <s v="Jeppe Huldahl"/>
    <x v="698"/>
  </r>
  <r>
    <x v="12"/>
    <n v="597"/>
    <s v="No Tie"/>
    <n v="597"/>
    <n v="597"/>
    <s v="Allan Versfeld"/>
    <x v="403"/>
  </r>
  <r>
    <x v="12"/>
    <n v="598"/>
    <s v="No Tie"/>
    <n v="598"/>
    <n v="598"/>
    <s v="Eugene Wong"/>
    <x v="573"/>
  </r>
  <r>
    <x v="12"/>
    <n v="599"/>
    <s v="No Tie"/>
    <n v="599"/>
    <n v="599"/>
    <s v="Andres Echavarria"/>
    <x v="594"/>
  </r>
  <r>
    <x v="12"/>
    <n v="600"/>
    <s v="No Tie"/>
    <n v="600"/>
    <n v="600"/>
    <s v="Chris Wilson"/>
    <x v="471"/>
  </r>
  <r>
    <x v="12"/>
    <n v="601"/>
    <s v="No Tie"/>
    <n v="601"/>
    <n v="601"/>
    <s v="Glen Day"/>
    <x v="783"/>
  </r>
  <r>
    <x v="12"/>
    <n v="602"/>
    <s v="No Tie"/>
    <n v="602"/>
    <n v="602"/>
    <s v="Mikael Lundberg"/>
    <x v="401"/>
  </r>
  <r>
    <x v="12"/>
    <n v="603"/>
    <s v="No Tie"/>
    <n v="603"/>
    <n v="603"/>
    <s v="Daisuke Maruyama"/>
    <x v="465"/>
  </r>
  <r>
    <x v="12"/>
    <n v="604"/>
    <s v="No Tie"/>
    <n v="604"/>
    <n v="604"/>
    <s v="Gary Boyd"/>
    <x v="392"/>
  </r>
  <r>
    <x v="12"/>
    <n v="605"/>
    <s v="No Tie"/>
    <n v="605"/>
    <n v="605"/>
    <s v="Joong Kyung Mo"/>
    <x v="398"/>
  </r>
  <r>
    <x v="12"/>
    <n v="606"/>
    <s v="No Tie"/>
    <n v="606"/>
    <n v="606"/>
    <s v="Brett Wetterich"/>
    <x v="580"/>
  </r>
  <r>
    <x v="12"/>
    <n v="607"/>
    <s v="No Tie"/>
    <n v="607"/>
    <n v="607"/>
    <s v="Andrew Marshall"/>
    <x v="535"/>
  </r>
  <r>
    <x v="12"/>
    <n v="608"/>
    <s v="No Tie"/>
    <n v="608"/>
    <n v="608"/>
    <s v="Richard Lee"/>
    <x v="134"/>
  </r>
  <r>
    <x v="12"/>
    <n v="609"/>
    <s v="No Tie"/>
    <n v="609"/>
    <n v="609"/>
    <s v="Namchoak Tantipokakul"/>
    <x v="741"/>
  </r>
  <r>
    <x v="12"/>
    <n v="610"/>
    <s v="No Tie"/>
    <n v="610"/>
    <n v="610"/>
    <s v="Roland Thatcher"/>
    <x v="103"/>
  </r>
  <r>
    <x v="12"/>
    <n v="611"/>
    <s v="No Tie"/>
    <n v="611"/>
    <n v="611"/>
    <s v="Carlos Aguilar"/>
    <x v="585"/>
  </r>
  <r>
    <x v="12"/>
    <n v="612"/>
    <s v="No Tie"/>
    <n v="612"/>
    <n v="612"/>
    <s v="Michael Kim"/>
    <x v="1049"/>
  </r>
  <r>
    <x v="12"/>
    <n v="613"/>
    <s v="No Tie"/>
    <n v="613"/>
    <n v="613"/>
    <s v="Hugo Leon"/>
    <x v="765"/>
  </r>
  <r>
    <x v="12"/>
    <n v="614"/>
    <s v="No Tie"/>
    <n v="614"/>
    <n v="614"/>
    <s v="Phillip Price"/>
    <x v="514"/>
  </r>
  <r>
    <x v="12"/>
    <n v="615"/>
    <s v="No Tie"/>
    <n v="615"/>
    <n v="615"/>
    <s v="Raymond Russell"/>
    <x v="493"/>
  </r>
  <r>
    <x v="12"/>
    <n v="616"/>
    <s v="No Tie"/>
    <n v="616"/>
    <n v="616"/>
    <s v="Rory Hie"/>
    <x v="670"/>
  </r>
  <r>
    <x v="12"/>
    <n v="617"/>
    <s v="No Tie"/>
    <n v="617"/>
    <n v="617"/>
    <s v="Chris Swanepoel"/>
    <x v="618"/>
  </r>
  <r>
    <x v="12"/>
    <n v="618"/>
    <s v="No Tie"/>
    <n v="618"/>
    <n v="618"/>
    <s v="Peter Wilson"/>
    <x v="494"/>
  </r>
  <r>
    <x v="12"/>
    <n v="619"/>
    <s v="No Tie"/>
    <n v="619"/>
    <n v="619"/>
    <s v="Jakraphan Premsirigorn"/>
    <x v="1050"/>
  </r>
  <r>
    <x v="12"/>
    <n v="620"/>
    <s v="No Tie"/>
    <n v="620"/>
    <n v="620"/>
    <s v="Andrew Putnam"/>
    <x v="1051"/>
  </r>
  <r>
    <x v="12"/>
    <n v="621"/>
    <s v="No Tie"/>
    <n v="621"/>
    <n v="621"/>
    <s v="David Bransdon"/>
    <x v="747"/>
  </r>
  <r>
    <x v="12"/>
    <n v="622"/>
    <s v="No Tie"/>
    <n v="622"/>
    <n v="622"/>
    <s v="Matt Weibring"/>
    <x v="501"/>
  </r>
  <r>
    <x v="12"/>
    <n v="623"/>
    <s v="No Tie"/>
    <n v="623"/>
    <n v="623"/>
    <s v="Kevin Sutherland"/>
    <x v="1052"/>
  </r>
  <r>
    <x v="12"/>
    <n v="624"/>
    <s v="No Tie"/>
    <n v="624"/>
    <n v="624"/>
    <s v="Andrew Johnston"/>
    <x v="561"/>
  </r>
  <r>
    <x v="12"/>
    <n v="625"/>
    <s v="No Tie"/>
    <n v="625"/>
    <n v="625"/>
    <s v="James Kamte"/>
    <x v="673"/>
  </r>
  <r>
    <x v="12"/>
    <n v="626"/>
    <s v="No Tie"/>
    <n v="626"/>
    <n v="626"/>
    <s v="Hunter Haas"/>
    <x v="116"/>
  </r>
  <r>
    <x v="12"/>
    <n v="627"/>
    <s v="No Tie"/>
    <n v="627"/>
    <n v="627"/>
    <s v="Andrew Dodt"/>
    <x v="606"/>
  </r>
  <r>
    <x v="12"/>
    <n v="628"/>
    <s v="No Tie"/>
    <n v="628"/>
    <n v="628"/>
    <s v="Shane Bertsch"/>
    <x v="778"/>
  </r>
  <r>
    <x v="12"/>
    <n v="629"/>
    <s v="No Tie"/>
    <n v="629"/>
    <n v="629"/>
    <s v="Ryan Cairns"/>
    <x v="717"/>
  </r>
  <r>
    <x v="12"/>
    <n v="630"/>
    <s v="No Tie"/>
    <n v="630"/>
    <n v="630"/>
    <s v="Riley Wheeldon"/>
    <x v="1053"/>
  </r>
  <r>
    <x v="12"/>
    <n v="631"/>
    <s v="No Tie"/>
    <n v="631"/>
    <n v="631"/>
    <s v="Inn Choon Hwang"/>
    <x v="571"/>
  </r>
  <r>
    <x v="12"/>
    <n v="632"/>
    <s v="No Tie"/>
    <n v="632"/>
    <n v="632"/>
    <s v="Andrew Loupe"/>
    <x v="1054"/>
  </r>
  <r>
    <x v="12"/>
    <n v="633"/>
    <s v="No Tie"/>
    <n v="633"/>
    <n v="633"/>
    <s v="Jason Gore"/>
    <x v="730"/>
  </r>
  <r>
    <x v="12"/>
    <n v="634"/>
    <s v="No Tie"/>
    <n v="634"/>
    <n v="634"/>
    <s v="Danny Chia"/>
    <x v="728"/>
  </r>
  <r>
    <x v="12"/>
    <n v="634"/>
    <s v="No Tie"/>
    <n v="634"/>
    <n v="634"/>
    <s v="James Nitties"/>
    <x v="546"/>
  </r>
  <r>
    <x v="12"/>
    <n v="636"/>
    <s v="No Tie"/>
    <n v="636"/>
    <n v="636"/>
    <s v="Chih-Bing Lam"/>
    <x v="1055"/>
  </r>
  <r>
    <x v="12"/>
    <n v="636"/>
    <s v="No Tie"/>
    <n v="636"/>
    <n v="636"/>
    <s v="Sattaya Supupramai"/>
    <x v="1056"/>
  </r>
  <r>
    <x v="12"/>
    <n v="638"/>
    <s v="No Tie"/>
    <n v="638"/>
    <n v="638"/>
    <s v="Timothy O'Neal"/>
    <x v="1057"/>
  </r>
  <r>
    <x v="12"/>
    <n v="639"/>
    <s v="No Tie"/>
    <n v="639"/>
    <n v="639"/>
    <s v="Darren Beck"/>
    <x v="569"/>
  </r>
  <r>
    <x v="12"/>
    <n v="640"/>
    <s v="No Tie"/>
    <n v="640"/>
    <n v="640"/>
    <s v="Digvijay Singh"/>
    <x v="595"/>
  </r>
  <r>
    <x v="12"/>
    <n v="641"/>
    <s v="No Tie"/>
    <n v="641"/>
    <n v="641"/>
    <s v="Shaun Norris"/>
    <x v="474"/>
  </r>
  <r>
    <x v="12"/>
    <n v="642"/>
    <s v="No Tie"/>
    <n v="642"/>
    <n v="642"/>
    <s v="Yui Ueda"/>
    <x v="473"/>
  </r>
  <r>
    <x v="12"/>
    <n v="643"/>
    <s v="No Tie"/>
    <n v="643"/>
    <n v="643"/>
    <s v="Norio Shinozaki"/>
    <x v="540"/>
  </r>
  <r>
    <x v="12"/>
    <n v="644"/>
    <s v="No Tie"/>
    <n v="644"/>
    <n v="644"/>
    <s v="Joonas Granberg"/>
    <x v="715"/>
  </r>
  <r>
    <x v="12"/>
    <n v="645"/>
    <s v="No Tie"/>
    <n v="645"/>
    <n v="645"/>
    <s v="Stephen Ames"/>
    <x v="155"/>
  </r>
  <r>
    <x v="12"/>
    <n v="646"/>
    <s v="No Tie"/>
    <n v="646"/>
    <n v="646"/>
    <s v="Che-huang Tsai"/>
    <x v="517"/>
  </r>
  <r>
    <x v="12"/>
    <n v="647"/>
    <s v="No Tie"/>
    <n v="647"/>
    <n v="647"/>
    <s v="Grant Jackson"/>
    <x v="1058"/>
  </r>
  <r>
    <x v="12"/>
    <n v="648"/>
    <s v="No Tie"/>
    <n v="648"/>
    <n v="648"/>
    <s v="Joseph Bramlett"/>
    <x v="608"/>
  </r>
  <r>
    <x v="12"/>
    <n v="649"/>
    <s v="No Tie"/>
    <n v="649"/>
    <n v="649"/>
    <s v="Ignacio Garrido"/>
    <x v="448"/>
  </r>
  <r>
    <x v="12"/>
    <n v="650"/>
    <s v="No Tie"/>
    <n v="650"/>
    <n v="650"/>
    <s v="Neil Schietekat"/>
    <x v="862"/>
  </r>
  <r>
    <x v="12"/>
    <n v="651"/>
    <s v="No Tie"/>
    <n v="651"/>
    <n v="651"/>
    <s v="Jose Manuel Lara"/>
    <x v="449"/>
  </r>
  <r>
    <x v="12"/>
    <n v="652"/>
    <s v="No Tie"/>
    <n v="652"/>
    <n v="652"/>
    <s v="Nathan Green"/>
    <x v="153"/>
  </r>
  <r>
    <x v="12"/>
    <n v="653"/>
    <s v="No Tie"/>
    <n v="653"/>
    <n v="653"/>
    <s v="Johan Edfors"/>
    <x v="375"/>
  </r>
  <r>
    <x v="12"/>
    <n v="654"/>
    <s v="No Tie"/>
    <n v="654"/>
    <n v="654"/>
    <s v="Terry Pilkadaris"/>
    <x v="871"/>
  </r>
  <r>
    <x v="12"/>
    <n v="655"/>
    <s v="No Tie"/>
    <n v="655"/>
    <n v="655"/>
    <s v="Thanyakorn Khrongpha"/>
    <x v="699"/>
  </r>
  <r>
    <x v="12"/>
    <n v="656"/>
    <s v="No Tie"/>
    <n v="656"/>
    <n v="656"/>
    <s v="Rahil Gangjee"/>
    <x v="832"/>
  </r>
  <r>
    <x v="12"/>
    <n v="657"/>
    <s v="No Tie"/>
    <n v="657"/>
    <n v="657"/>
    <s v="Andre Stolz"/>
    <x v="622"/>
  </r>
  <r>
    <x v="12"/>
    <n v="658"/>
    <s v="No Tie"/>
    <n v="658"/>
    <n v="658"/>
    <s v="Jyoti Randhawa"/>
    <x v="589"/>
  </r>
  <r>
    <x v="12"/>
    <n v="659"/>
    <s v="No Tie"/>
    <n v="659"/>
    <n v="659"/>
    <s v="Martin du Toit"/>
    <x v="1059"/>
  </r>
  <r>
    <x v="12"/>
    <n v="660"/>
    <s v="No Tie"/>
    <n v="660"/>
    <n v="660"/>
    <s v="Niclas Fasth"/>
    <x v="627"/>
  </r>
  <r>
    <x v="12"/>
    <n v="661"/>
    <s v="No Tie"/>
    <n v="661"/>
    <n v="661"/>
    <s v="Sam Little"/>
    <x v="377"/>
  </r>
  <r>
    <x v="12"/>
    <n v="662"/>
    <s v="No Tie"/>
    <n v="662"/>
    <n v="662"/>
    <s v="Bhavik Patel"/>
    <x v="1060"/>
  </r>
  <r>
    <x v="12"/>
    <n v="663"/>
    <s v="No Tie"/>
    <n v="663"/>
    <n v="663"/>
    <s v="Jin Park"/>
    <x v="793"/>
  </r>
  <r>
    <x v="12"/>
    <n v="663"/>
    <s v="No Tie"/>
    <n v="663"/>
    <n v="663"/>
    <s v="Miguel Tabuena"/>
    <x v="744"/>
  </r>
  <r>
    <x v="12"/>
    <n v="665"/>
    <s v="No Tie"/>
    <n v="665"/>
    <n v="665"/>
    <s v="Hsu Mong-nan"/>
    <x v="1061"/>
  </r>
  <r>
    <x v="12"/>
    <n v="666"/>
    <s v="No Tie"/>
    <n v="666"/>
    <n v="666"/>
    <s v="Dodge Kemmer"/>
    <x v="1062"/>
  </r>
  <r>
    <x v="12"/>
    <n v="667"/>
    <s v="No Tie"/>
    <n v="667"/>
    <n v="667"/>
    <s v="Joe Affrunti"/>
    <x v="1063"/>
  </r>
  <r>
    <x v="12"/>
    <n v="668"/>
    <s v="No Tie"/>
    <n v="668"/>
    <n v="668"/>
    <s v="Takashi Kanemoto"/>
    <x v="504"/>
  </r>
  <r>
    <x v="12"/>
    <n v="669"/>
    <s v="No Tie"/>
    <n v="669"/>
    <n v="669"/>
    <s v="Nick Taylor"/>
    <x v="1064"/>
  </r>
  <r>
    <x v="12"/>
    <n v="670"/>
    <s v="No Tie"/>
    <n v="670"/>
    <n v="670"/>
    <s v="Cory Renfrew"/>
    <x v="719"/>
  </r>
  <r>
    <x v="12"/>
    <n v="671"/>
    <s v="No Tie"/>
    <n v="671"/>
    <n v="671"/>
    <s v="Wil Collins"/>
    <x v="1065"/>
  </r>
  <r>
    <x v="12"/>
    <n v="672"/>
    <s v="No Tie"/>
    <n v="672"/>
    <n v="672"/>
    <s v="Ryan Spears"/>
    <x v="1066"/>
  </r>
  <r>
    <x v="12"/>
    <n v="673"/>
    <s v="No Tie"/>
    <n v="673"/>
    <n v="673"/>
    <s v="Quincy Quek"/>
    <x v="952"/>
  </r>
  <r>
    <x v="12"/>
    <n v="674"/>
    <s v="No Tie"/>
    <n v="674"/>
    <n v="674"/>
    <s v="Jun-won Park"/>
    <x v="661"/>
  </r>
  <r>
    <x v="12"/>
    <n v="675"/>
    <s v="No Tie"/>
    <n v="675"/>
    <n v="675"/>
    <s v="Jared Harvey"/>
    <x v="1067"/>
  </r>
  <r>
    <x v="12"/>
    <n v="676"/>
    <s v="No Tie"/>
    <n v="676"/>
    <n v="676"/>
    <s v="Christiaan Basson"/>
    <x v="508"/>
  </r>
  <r>
    <x v="12"/>
    <n v="677"/>
    <s v="No Tie"/>
    <n v="677"/>
    <n v="677"/>
    <s v="David Skinns"/>
    <x v="1068"/>
  </r>
  <r>
    <x v="12"/>
    <n v="678"/>
    <s v="No Tie"/>
    <n v="678"/>
    <n v="678"/>
    <s v="Brett Stegmaier"/>
    <x v="1069"/>
  </r>
  <r>
    <x v="12"/>
    <n v="679"/>
    <s v="No Tie"/>
    <n v="679"/>
    <n v="679"/>
    <s v="Zack Sucher"/>
    <x v="1070"/>
  </r>
  <r>
    <x v="12"/>
    <n v="680"/>
    <s v="No Tie"/>
    <n v="680"/>
    <n v="680"/>
    <s v="Wen-Teh Lu"/>
    <x v="749"/>
  </r>
  <r>
    <x v="12"/>
    <n v="681"/>
    <s v="No Tie"/>
    <n v="681"/>
    <n v="681"/>
    <s v="Sebastian Vazquez"/>
    <x v="725"/>
  </r>
  <r>
    <x v="12"/>
    <n v="682"/>
    <s v="No Tie"/>
    <n v="682"/>
    <n v="682"/>
    <s v="Colin Nel"/>
    <x v="586"/>
  </r>
  <r>
    <x v="12"/>
    <n v="683"/>
    <s v="No Tie"/>
    <n v="683"/>
    <n v="683"/>
    <s v="Roger Sloan"/>
    <x v="766"/>
  </r>
  <r>
    <x v="12"/>
    <n v="684"/>
    <s v="No Tie"/>
    <n v="684"/>
    <n v="684"/>
    <s v="Oscar Serna"/>
    <x v="957"/>
  </r>
  <r>
    <x v="12"/>
    <n v="685"/>
    <s v="No Tie"/>
    <n v="685"/>
    <n v="685"/>
    <s v="Charl Coetzee"/>
    <x v="958"/>
  </r>
  <r>
    <x v="12"/>
    <n v="686"/>
    <s v="No Tie"/>
    <n v="686"/>
    <n v="686"/>
    <s v="Niklas Lemke"/>
    <x v="882"/>
  </r>
  <r>
    <x v="12"/>
    <n v="687"/>
    <s v="No Tie"/>
    <n v="687"/>
    <n v="687"/>
    <s v="Kiyoshi Miyazato"/>
    <x v="417"/>
  </r>
  <r>
    <x v="12"/>
    <n v="688"/>
    <s v="No Tie"/>
    <n v="688"/>
    <n v="688"/>
    <s v="Ryan Blaum"/>
    <x v="1071"/>
  </r>
  <r>
    <x v="12"/>
    <n v="689"/>
    <s v="No Tie"/>
    <n v="689"/>
    <n v="689"/>
    <s v="Rashid Khan"/>
    <x v="1072"/>
  </r>
  <r>
    <x v="12"/>
    <n v="690"/>
    <s v="No Tie"/>
    <n v="690"/>
    <n v="690"/>
    <s v="Carlos Sainz Jr"/>
    <x v="1073"/>
  </r>
  <r>
    <x v="12"/>
    <n v="691"/>
    <s v="No Tie"/>
    <n v="691"/>
    <n v="691"/>
    <s v="Tran Le Duynhat"/>
    <x v="884"/>
  </r>
  <r>
    <x v="12"/>
    <n v="692"/>
    <s v="No Tie"/>
    <n v="692"/>
    <n v="692"/>
    <s v="Wallie Coetsee"/>
    <x v="833"/>
  </r>
  <r>
    <x v="12"/>
    <n v="693"/>
    <s v="No Tie"/>
    <n v="693"/>
    <n v="693"/>
    <s v="Len Mattiace"/>
    <x v="1074"/>
  </r>
  <r>
    <x v="12"/>
    <n v="694"/>
    <s v="No Tie"/>
    <n v="694"/>
    <n v="694"/>
    <s v="Jean Baptiste Gonnet"/>
    <x v="476"/>
  </r>
  <r>
    <x v="12"/>
    <n v="695"/>
    <s v="No Tie"/>
    <n v="695"/>
    <n v="695"/>
    <s v="James Heath"/>
    <x v="892"/>
  </r>
  <r>
    <x v="12"/>
    <n v="696"/>
    <s v="No Tie"/>
    <n v="696"/>
    <n v="696"/>
    <s v="Hung Chien-yao"/>
    <x v="975"/>
  </r>
  <r>
    <x v="12"/>
    <n v="696"/>
    <s v="No Tie"/>
    <n v="696"/>
    <n v="696"/>
    <s v="Julien Brun"/>
    <x v="564"/>
  </r>
  <r>
    <x v="12"/>
    <n v="698"/>
    <s v="No Tie"/>
    <n v="698"/>
    <n v="698"/>
    <s v="Mark Hubbard"/>
    <x v="1075"/>
  </r>
  <r>
    <x v="12"/>
    <n v="699"/>
    <s v="No Tie"/>
    <n v="699"/>
    <n v="699"/>
    <s v="Pedro Oriol"/>
    <x v="931"/>
  </r>
  <r>
    <x v="12"/>
    <n v="700"/>
    <s v="No Tie"/>
    <n v="700"/>
    <n v="700"/>
    <s v="Jeff Klauk"/>
    <x v="1076"/>
  </r>
  <r>
    <x v="12"/>
    <n v="701"/>
    <s v="No Tie"/>
    <n v="701"/>
    <n v="701"/>
    <s v="Lloyd Saltman"/>
    <x v="570"/>
  </r>
  <r>
    <x v="12"/>
    <n v="702"/>
    <s v="No Tie"/>
    <n v="702"/>
    <n v="702"/>
    <s v="Andrea Rota"/>
    <x v="1077"/>
  </r>
  <r>
    <x v="12"/>
    <n v="702"/>
    <s v="No Tie"/>
    <n v="702"/>
    <n v="702"/>
    <s v="Maximiliano Godoy"/>
    <x v="690"/>
  </r>
  <r>
    <x v="12"/>
    <n v="704"/>
    <s v="No Tie"/>
    <n v="704"/>
    <n v="704"/>
    <s v="Darryn Lloyd"/>
    <x v="858"/>
  </r>
  <r>
    <x v="12"/>
    <n v="705"/>
    <s v="No Tie"/>
    <n v="705"/>
    <n v="705"/>
    <s v="Paul Claxton"/>
    <x v="543"/>
  </r>
  <r>
    <x v="12"/>
    <n v="706"/>
    <s v="No Tie"/>
    <n v="706"/>
    <n v="706"/>
    <s v="Robert Coles"/>
    <x v="453"/>
  </r>
  <r>
    <x v="12"/>
    <n v="707"/>
    <s v="No Tie"/>
    <n v="707"/>
    <n v="707"/>
    <s v="Troy Merritt"/>
    <x v="811"/>
  </r>
  <r>
    <x v="12"/>
    <n v="708"/>
    <s v="No Tie"/>
    <n v="708"/>
    <n v="708"/>
    <s v="Tapio Pulkkanen"/>
    <x v="1078"/>
  </r>
  <r>
    <x v="12"/>
    <n v="709"/>
    <s v="No Tie"/>
    <n v="709"/>
    <n v="709"/>
    <s v="Anthony Brown"/>
    <x v="582"/>
  </r>
  <r>
    <x v="12"/>
    <n v="710"/>
    <s v="No Tie"/>
    <n v="710"/>
    <n v="710"/>
    <s v="Josh Broadaway"/>
    <x v="652"/>
  </r>
  <r>
    <x v="12"/>
    <n v="711"/>
    <s v="No Tie"/>
    <n v="711"/>
    <n v="711"/>
    <s v="Yoshikazu Haku"/>
    <x v="520"/>
  </r>
  <r>
    <x v="12"/>
    <n v="712"/>
    <s v="No Tie"/>
    <n v="712"/>
    <n v="712"/>
    <s v="Pawin Ingkhapradit"/>
    <x v="1079"/>
  </r>
  <r>
    <x v="12"/>
    <n v="713"/>
    <s v="No Tie"/>
    <n v="713"/>
    <n v="713"/>
    <s v="Luis Claverie"/>
    <x v="980"/>
  </r>
  <r>
    <x v="12"/>
    <n v="714"/>
    <s v="No Tie"/>
    <n v="714"/>
    <n v="714"/>
    <s v="Keiichiro Fukabori"/>
    <x v="602"/>
  </r>
  <r>
    <x v="12"/>
    <n v="715"/>
    <s v="No Tie"/>
    <n v="715"/>
    <n v="715"/>
    <s v="Matt Carvell"/>
    <x v="691"/>
  </r>
  <r>
    <x v="12"/>
    <n v="715"/>
    <s v="No Tie"/>
    <n v="715"/>
    <n v="715"/>
    <s v="Soren Hansen"/>
    <x v="554"/>
  </r>
  <r>
    <x v="12"/>
    <n v="717"/>
    <s v="No Tie"/>
    <n v="717"/>
    <n v="717"/>
    <s v="Jason Norris"/>
    <x v="624"/>
  </r>
  <r>
    <x v="12"/>
    <n v="718"/>
    <s v="No Tie"/>
    <n v="718"/>
    <n v="718"/>
    <s v="Kiyoshi Murota"/>
    <x v="859"/>
  </r>
  <r>
    <x v="12"/>
    <n v="719"/>
    <s v="No Tie"/>
    <n v="719"/>
    <n v="719"/>
    <s v="Michael Jonzon"/>
    <x v="597"/>
  </r>
  <r>
    <x v="12"/>
    <n v="720"/>
    <s v="No Tie"/>
    <n v="720"/>
    <n v="720"/>
    <s v="Tommy Cocha"/>
    <x v="568"/>
  </r>
  <r>
    <x v="12"/>
    <n v="721"/>
    <s v="No Tie"/>
    <n v="721"/>
    <n v="721"/>
    <s v="Malcolm Kokocinski"/>
    <x v="1080"/>
  </r>
  <r>
    <x v="12"/>
    <n v="723"/>
    <s v="No Tie"/>
    <n v="723"/>
    <n v="723"/>
    <s v="Lucas Lee"/>
    <x v="1081"/>
  </r>
  <r>
    <x v="12"/>
    <n v="723"/>
    <s v="No Tie"/>
    <n v="723"/>
    <n v="723"/>
    <s v="Matthew Giles"/>
    <x v="960"/>
  </r>
  <r>
    <x v="12"/>
    <n v="725"/>
    <s v="No Tie"/>
    <n v="725"/>
    <n v="725"/>
    <s v="Richard Scott"/>
    <x v="553"/>
  </r>
  <r>
    <x v="12"/>
    <n v="726"/>
    <s v="No Tie"/>
    <n v="726"/>
    <n v="726"/>
    <s v="Himmat Rai"/>
    <x v="485"/>
  </r>
  <r>
    <x v="12"/>
    <n v="727"/>
    <s v="No Tie"/>
    <n v="727"/>
    <n v="727"/>
    <s v="Nathan Tyler"/>
    <x v="1082"/>
  </r>
  <r>
    <x v="12"/>
    <n v="728"/>
    <s v="No Tie"/>
    <n v="728"/>
    <n v="728"/>
    <s v="Francesco Laporta"/>
    <x v="1083"/>
  </r>
  <r>
    <x v="12"/>
    <n v="729"/>
    <s v="No Tie"/>
    <n v="729"/>
    <n v="729"/>
    <s v="Kim Sung-Yoon"/>
    <x v="625"/>
  </r>
  <r>
    <x v="12"/>
    <n v="730"/>
    <s v="No Tie"/>
    <n v="730"/>
    <n v="730"/>
    <s v="B.J. Staten"/>
    <x v="490"/>
  </r>
  <r>
    <x v="12"/>
    <n v="730"/>
    <s v="No Tie"/>
    <n v="730"/>
    <n v="730"/>
    <s v="Eun Shin Park"/>
    <x v="598"/>
  </r>
  <r>
    <x v="12"/>
    <n v="732"/>
    <s v="No Tie"/>
    <n v="732"/>
    <n v="732"/>
    <s v="Chris Riley"/>
    <x v="547"/>
  </r>
  <r>
    <x v="12"/>
    <n v="732"/>
    <s v="No Tie"/>
    <n v="732"/>
    <n v="732"/>
    <s v="Kris Blanks"/>
    <x v="147"/>
  </r>
  <r>
    <x v="12"/>
    <n v="734"/>
    <s v="No Tie"/>
    <n v="734"/>
    <n v="734"/>
    <s v="Sam Hutsby"/>
    <x v="822"/>
  </r>
  <r>
    <x v="12"/>
    <n v="735"/>
    <s v="No Tie"/>
    <n v="735"/>
    <n v="735"/>
    <s v="Chan Yih-shin"/>
    <x v="492"/>
  </r>
  <r>
    <x v="12"/>
    <n v="736"/>
    <s v="No Tie"/>
    <n v="736"/>
    <n v="736"/>
    <s v="Michael Wright"/>
    <x v="865"/>
  </r>
  <r>
    <x v="12"/>
    <n v="737"/>
    <s v="No Tie"/>
    <n v="737"/>
    <n v="737"/>
    <s v="Kevin Kim"/>
    <x v="1084"/>
  </r>
  <r>
    <x v="12"/>
    <n v="738"/>
    <s v="No Tie"/>
    <n v="738"/>
    <n v="738"/>
    <s v="Chinnarat Phadungsil"/>
    <x v="512"/>
  </r>
  <r>
    <x v="12"/>
    <n v="738"/>
    <s v="No Tie"/>
    <n v="738"/>
    <n v="738"/>
    <s v="Heinrich Bruiners"/>
    <x v="1085"/>
  </r>
  <r>
    <x v="12"/>
    <n v="738"/>
    <s v="No Tie"/>
    <n v="738"/>
    <n v="738"/>
    <s v="Lee Chang-woo"/>
    <x v="1086"/>
  </r>
  <r>
    <x v="12"/>
    <n v="738"/>
    <s v="No Tie"/>
    <n v="738"/>
    <n v="738"/>
    <s v="Max Gilbert"/>
    <x v="1087"/>
  </r>
  <r>
    <x v="12"/>
    <n v="738"/>
    <s v="No Tie"/>
    <n v="738"/>
    <n v="738"/>
    <s v="Pontus Widegren"/>
    <x v="1088"/>
  </r>
  <r>
    <x v="12"/>
    <n v="744"/>
    <s v="No Tie"/>
    <n v="744"/>
    <n v="744"/>
    <s v="Maarten Lafeber"/>
    <x v="587"/>
  </r>
  <r>
    <x v="12"/>
    <n v="745"/>
    <s v="No Tie"/>
    <n v="745"/>
    <n v="745"/>
    <s v="Matias O'Curry"/>
    <x v="604"/>
  </r>
  <r>
    <x v="12"/>
    <n v="746"/>
    <s v="No Tie"/>
    <n v="746"/>
    <n v="746"/>
    <s v="Duffy Waldorf"/>
    <x v="525"/>
  </r>
  <r>
    <x v="12"/>
    <n v="747"/>
    <s v="No Tie"/>
    <n v="747"/>
    <n v="747"/>
    <s v="Aron Price"/>
    <x v="705"/>
  </r>
  <r>
    <x v="12"/>
    <n v="748"/>
    <s v="No Tie"/>
    <n v="748"/>
    <n v="748"/>
    <s v="Peter O'Malley"/>
    <x v="827"/>
  </r>
  <r>
    <x v="12"/>
    <n v="749"/>
    <s v="No Tie"/>
    <n v="749"/>
    <n v="749"/>
    <s v="R Nachimuthu"/>
    <x v="1089"/>
  </r>
  <r>
    <x v="12"/>
    <n v="750"/>
    <s v="No Tie"/>
    <n v="750"/>
    <n v="750"/>
    <s v="Wei-Tze Yeh"/>
    <x v="1090"/>
  </r>
  <r>
    <x v="12"/>
    <n v="751"/>
    <s v="No Tie"/>
    <n v="751"/>
    <n v="751"/>
    <s v="Sushi Ishigaki"/>
    <x v="522"/>
  </r>
  <r>
    <x v="12"/>
    <n v="752"/>
    <s v="No Tie"/>
    <n v="752"/>
    <n v="752"/>
    <s v="Filippo Bergamaschi"/>
    <x v="1091"/>
  </r>
  <r>
    <x v="12"/>
    <n v="752"/>
    <s v="No Tie"/>
    <n v="752"/>
    <n v="752"/>
    <s v="Jason Barnes"/>
    <x v="1092"/>
  </r>
  <r>
    <x v="12"/>
    <n v="754"/>
    <s v="No Tie"/>
    <n v="754"/>
    <n v="754"/>
    <s v="Michael Connell"/>
    <x v="1093"/>
  </r>
  <r>
    <x v="12"/>
    <n v="754"/>
    <s v="No Tie"/>
    <n v="754"/>
    <n v="754"/>
    <s v="Steven Jones"/>
    <x v="641"/>
  </r>
  <r>
    <x v="12"/>
    <n v="756"/>
    <s v="No Tie"/>
    <n v="756"/>
    <n v="756"/>
    <s v="Mark Haastrup"/>
    <x v="1094"/>
  </r>
  <r>
    <x v="12"/>
    <n v="758"/>
    <s v="No Tie"/>
    <n v="758"/>
    <n v="758"/>
    <s v="Unho Park"/>
    <x v="878"/>
  </r>
  <r>
    <x v="12"/>
    <n v="759"/>
    <s v="No Tie"/>
    <n v="759"/>
    <n v="759"/>
    <s v="Oscar Floren"/>
    <x v="629"/>
  </r>
  <r>
    <x v="12"/>
    <n v="760"/>
    <s v="No Tie"/>
    <n v="760"/>
    <n v="760"/>
    <s v="Andrea Perrino"/>
    <x v="681"/>
  </r>
  <r>
    <x v="12"/>
    <n v="761"/>
    <s v="No Tie"/>
    <n v="761"/>
    <n v="761"/>
    <s v="Guy Boros"/>
    <x v="970"/>
  </r>
  <r>
    <x v="12"/>
    <n v="762"/>
    <s v="No Tie"/>
    <n v="762"/>
    <n v="762"/>
    <s v="Ryan McCarthy"/>
    <x v="1095"/>
  </r>
  <r>
    <x v="12"/>
    <n v="763"/>
    <s v="No Tie"/>
    <n v="763"/>
    <n v="763"/>
    <s v="Ryutaro Nagano"/>
    <x v="599"/>
  </r>
  <r>
    <x v="12"/>
    <n v="764"/>
    <s v="No Tie"/>
    <n v="764"/>
    <n v="764"/>
    <s v="Alan Dunbar"/>
    <x v="1013"/>
  </r>
  <r>
    <x v="12"/>
    <n v="765"/>
    <s v="No Tie"/>
    <n v="765"/>
    <n v="765"/>
    <s v="Daniel Nisbet"/>
    <x v="848"/>
  </r>
  <r>
    <x v="12"/>
    <n v="766"/>
    <s v="No Tie"/>
    <n v="766"/>
    <n v="766"/>
    <s v="Lee Soo-Min"/>
    <x v="1096"/>
  </r>
  <r>
    <x v="12"/>
    <n v="766"/>
    <s v="No Tie"/>
    <n v="766"/>
    <n v="766"/>
    <s v="Sam Saunders"/>
    <x v="567"/>
  </r>
  <r>
    <x v="12"/>
    <n v="768"/>
    <s v="No Tie"/>
    <n v="768"/>
    <n v="768"/>
    <s v="Lee In-woo"/>
    <x v="555"/>
  </r>
  <r>
    <x v="12"/>
    <n v="769"/>
    <s v="No Tie"/>
    <n v="769"/>
    <n v="769"/>
    <s v="Lee Janzen"/>
    <x v="509"/>
  </r>
  <r>
    <x v="12"/>
    <n v="770"/>
    <s v="No Tie"/>
    <n v="770"/>
    <n v="770"/>
    <s v="Scott Gutschewski"/>
    <x v="590"/>
  </r>
  <r>
    <x v="12"/>
    <n v="771"/>
    <s v="No Tie"/>
    <n v="771"/>
    <n v="771"/>
    <s v="Kyle Stough"/>
    <x v="1097"/>
  </r>
  <r>
    <x v="12"/>
    <n v="771"/>
    <s v="No Tie"/>
    <n v="771"/>
    <n v="771"/>
    <s v="Yosuke Asaji"/>
    <x v="714"/>
  </r>
  <r>
    <x v="12"/>
    <n v="773"/>
    <s v="No Tie"/>
    <n v="773"/>
    <n v="773"/>
    <s v="Rohan Blizard"/>
    <x v="748"/>
  </r>
  <r>
    <x v="12"/>
    <n v="774"/>
    <s v="No Tie"/>
    <n v="774"/>
    <n v="774"/>
    <s v="James Byrne"/>
    <x v="1098"/>
  </r>
  <r>
    <x v="12"/>
    <n v="775"/>
    <s v="No Tie"/>
    <n v="775"/>
    <n v="775"/>
    <s v="George Murray"/>
    <x v="506"/>
  </r>
  <r>
    <x v="12"/>
    <n v="776"/>
    <s v="No Tie"/>
    <n v="776"/>
    <n v="776"/>
    <s v="Stephen Gangluff"/>
    <x v="75"/>
  </r>
  <r>
    <x v="12"/>
    <n v="777"/>
    <s v="No Tie"/>
    <n v="777"/>
    <n v="777"/>
    <s v="James White"/>
    <x v="1099"/>
  </r>
  <r>
    <x v="12"/>
    <n v="778"/>
    <s v="No Tie"/>
    <n v="778"/>
    <n v="778"/>
    <s v="Matt Hendrix"/>
    <x v="656"/>
  </r>
  <r>
    <x v="12"/>
    <n v="779"/>
    <s v="No Tie"/>
    <n v="779"/>
    <n v="779"/>
    <s v="Bradley Dredge"/>
    <x v="530"/>
  </r>
  <r>
    <x v="12"/>
    <n v="779"/>
    <s v="No Tie"/>
    <n v="779"/>
    <n v="779"/>
    <s v="Richard McEvoy"/>
    <x v="551"/>
  </r>
  <r>
    <x v="12"/>
    <n v="779"/>
    <s v="No Tie"/>
    <n v="779"/>
    <n v="779"/>
    <s v="Wang Jeung-hun"/>
    <x v="991"/>
  </r>
  <r>
    <x v="12"/>
    <n v="782"/>
    <s v="No Tie"/>
    <n v="782"/>
    <n v="782"/>
    <s v="Hur In-hoi"/>
    <x v="830"/>
  </r>
  <r>
    <x v="12"/>
    <n v="783"/>
    <s v="No Tie"/>
    <n v="783"/>
    <n v="783"/>
    <s v="Aaron Goldberg"/>
    <x v="521"/>
  </r>
  <r>
    <x v="12"/>
    <n v="784"/>
    <s v="No Tie"/>
    <n v="784"/>
    <n v="784"/>
    <s v="Alastair Forsyth"/>
    <x v="534"/>
  </r>
  <r>
    <x v="12"/>
    <n v="784"/>
    <s v="No Tie"/>
    <n v="784"/>
    <n v="784"/>
    <s v="Mitsuhiko Hashizume"/>
    <x v="1100"/>
  </r>
  <r>
    <x v="12"/>
    <n v="786"/>
    <s v="No Tie"/>
    <n v="786"/>
    <n v="786"/>
    <s v="Billy Andrade"/>
    <x v="1101"/>
  </r>
  <r>
    <x v="12"/>
    <n v="787"/>
    <s v="No Tie"/>
    <n v="787"/>
    <n v="787"/>
    <s v="Harrison Frazar"/>
    <x v="29"/>
  </r>
  <r>
    <x v="12"/>
    <n v="788"/>
    <s v="No Tie"/>
    <n v="788"/>
    <n v="788"/>
    <s v="Joey Snyder III"/>
    <x v="985"/>
  </r>
  <r>
    <x v="12"/>
    <n v="789"/>
    <s v="No Tie"/>
    <n v="789"/>
    <n v="789"/>
    <s v="Kim Felton"/>
    <x v="682"/>
  </r>
  <r>
    <x v="12"/>
    <n v="789"/>
    <s v="No Tie"/>
    <n v="789"/>
    <n v="789"/>
    <s v="Koichiro Kawano"/>
    <x v="451"/>
  </r>
  <r>
    <x v="12"/>
    <n v="791"/>
    <s v="No Tie"/>
    <n v="791"/>
    <n v="791"/>
    <s v="Seunghyuk Kim"/>
    <x v="807"/>
  </r>
  <r>
    <x v="12"/>
    <n v="792"/>
    <s v="No Tie"/>
    <n v="792"/>
    <n v="792"/>
    <s v="Damian Ulrich"/>
    <x v="1102"/>
  </r>
  <r>
    <x v="12"/>
    <n v="793"/>
    <s v="No Tie"/>
    <n v="793"/>
    <n v="793"/>
    <s v="John Ellis"/>
    <x v="1103"/>
  </r>
  <r>
    <x v="12"/>
    <n v="794"/>
    <s v="No Tie"/>
    <n v="794"/>
    <n v="794"/>
    <s v="Heung-Chol Joo"/>
    <x v="1104"/>
  </r>
  <r>
    <x v="12"/>
    <n v="795"/>
    <s v="No Tie"/>
    <n v="795"/>
    <n v="795"/>
    <s v="Matt Hill"/>
    <x v="689"/>
  </r>
  <r>
    <x v="12"/>
    <n v="796"/>
    <s v="No Tie"/>
    <n v="796"/>
    <n v="796"/>
    <s v="Josh Geary"/>
    <x v="751"/>
  </r>
  <r>
    <x v="12"/>
    <n v="797"/>
    <s v="No Tie"/>
    <n v="797"/>
    <n v="797"/>
    <s v="Tano Goya"/>
    <x v="478"/>
  </r>
  <r>
    <x v="12"/>
    <n v="798"/>
    <s v="No Tie"/>
    <n v="798"/>
    <n v="798"/>
    <s v="Julien Guerrier"/>
    <x v="755"/>
  </r>
  <r>
    <x v="12"/>
    <n v="799"/>
    <s v="No Tie"/>
    <n v="799"/>
    <n v="799"/>
    <s v="Airil-rizman Zahari"/>
    <x v="1105"/>
  </r>
  <r>
    <x v="12"/>
    <n v="800"/>
    <s v="No Tie"/>
    <n v="800"/>
    <n v="800"/>
    <s v="Lucas Bjerregaard"/>
    <x v="1106"/>
  </r>
  <r>
    <x v="12"/>
    <n v="801"/>
    <s v="No Tie"/>
    <n v="801"/>
    <n v="801"/>
    <s v="Gavin Kyle Green"/>
    <x v="1107"/>
  </r>
  <r>
    <x v="12"/>
    <n v="802"/>
    <s v="No Tie"/>
    <n v="802"/>
    <n v="802"/>
    <s v="Wenyi Huang"/>
    <x v="1108"/>
  </r>
  <r>
    <x v="12"/>
    <n v="803"/>
    <s v="No Tie"/>
    <n v="803"/>
    <n v="803"/>
    <s v="Matthew Millar"/>
    <x v="636"/>
  </r>
  <r>
    <x v="12"/>
    <n v="804"/>
    <s v="No Tie"/>
    <n v="804"/>
    <n v="804"/>
    <s v="Jae-Han Chun"/>
    <x v="945"/>
  </r>
  <r>
    <x v="12"/>
    <n v="805"/>
    <s v="No Tie"/>
    <n v="805"/>
    <n v="805"/>
    <s v="Benjamin Fox"/>
    <x v="452"/>
  </r>
  <r>
    <x v="12"/>
    <n v="806"/>
    <s v="No Tie"/>
    <n v="806"/>
    <n v="806"/>
    <s v="Darren Tan"/>
    <x v="1109"/>
  </r>
  <r>
    <x v="12"/>
    <n v="806"/>
    <s v="No Tie"/>
    <n v="806"/>
    <n v="806"/>
    <s v="Matt Ford"/>
    <x v="1110"/>
  </r>
  <r>
    <x v="12"/>
    <n v="808"/>
    <s v="No Tie"/>
    <n v="808"/>
    <n v="808"/>
    <s v="Sebastian Fernandez"/>
    <x v="631"/>
  </r>
  <r>
    <x v="12"/>
    <n v="809"/>
    <s v="No Tie"/>
    <n v="809"/>
    <n v="809"/>
    <s v="Todd Hamilton"/>
    <x v="713"/>
  </r>
  <r>
    <x v="12"/>
    <n v="810"/>
    <s v="No Tie"/>
    <n v="810"/>
    <n v="810"/>
    <s v="Tetsuya Haraguchi"/>
    <x v="680"/>
  </r>
  <r>
    <x v="12"/>
    <n v="811"/>
    <s v="No Tie"/>
    <n v="811"/>
    <n v="811"/>
    <s v="Mark Calcavecchia"/>
    <x v="626"/>
  </r>
  <r>
    <x v="12"/>
    <n v="812"/>
    <s v="No Tie"/>
    <n v="812"/>
    <n v="812"/>
    <s v="Ted Purdy"/>
    <x v="1111"/>
  </r>
  <r>
    <x v="12"/>
    <n v="813"/>
    <s v="No Tie"/>
    <n v="813"/>
    <n v="813"/>
    <s v="Rob Oppenheim"/>
    <x v="607"/>
  </r>
  <r>
    <x v="12"/>
    <n v="814"/>
    <s v="No Tie"/>
    <n v="814"/>
    <n v="814"/>
    <s v="Brandon Pieters"/>
    <x v="964"/>
  </r>
  <r>
    <x v="12"/>
    <n v="815"/>
    <s v="No Tie"/>
    <n v="815"/>
    <n v="815"/>
    <s v="Jerome Lando Casanova"/>
    <x v="1112"/>
  </r>
  <r>
    <x v="12"/>
    <n v="816"/>
    <s v="No Tie"/>
    <n v="816"/>
    <n v="816"/>
    <s v="Ryan Fox"/>
    <x v="780"/>
  </r>
  <r>
    <x v="12"/>
    <n v="817"/>
    <s v="No Tie"/>
    <n v="817"/>
    <n v="817"/>
    <s v="Peter Lonard"/>
    <x v="704"/>
  </r>
  <r>
    <x v="12"/>
    <n v="818"/>
    <s v="No Tie"/>
    <n v="818"/>
    <n v="818"/>
    <s v="Nelson Ledesma"/>
    <x v="654"/>
  </r>
  <r>
    <x v="12"/>
    <n v="819"/>
    <s v="No Tie"/>
    <n v="819"/>
    <n v="819"/>
    <s v="Wook-Soon Kang"/>
    <x v="1113"/>
  </r>
  <r>
    <x v="12"/>
    <n v="820"/>
    <s v="No Tie"/>
    <n v="820"/>
    <n v="820"/>
    <s v="Lasse Jensen"/>
    <x v="684"/>
  </r>
  <r>
    <x v="12"/>
    <n v="821"/>
    <s v="No Tie"/>
    <n v="821"/>
    <n v="821"/>
    <s v="Tommy Nakajima"/>
    <x v="953"/>
  </r>
  <r>
    <x v="12"/>
    <n v="823"/>
    <s v="No Tie"/>
    <n v="823"/>
    <n v="823"/>
    <s v="Luke Goddard"/>
    <x v="752"/>
  </r>
  <r>
    <x v="12"/>
    <n v="824"/>
    <s v="No Tie"/>
    <n v="824"/>
    <n v="824"/>
    <s v="Steve Lewton"/>
    <x v="1114"/>
  </r>
  <r>
    <x v="12"/>
    <n v="825"/>
    <s v="No Tie"/>
    <n v="825"/>
    <n v="825"/>
    <s v="Hiroo Kawai"/>
    <x v="479"/>
  </r>
  <r>
    <x v="12"/>
    <n v="826"/>
    <s v="No Tie"/>
    <n v="826"/>
    <n v="826"/>
    <s v="Michael Lorenzo-Vera"/>
    <x v="542"/>
  </r>
  <r>
    <x v="12"/>
    <n v="827"/>
    <s v="No Tie"/>
    <n v="827"/>
    <n v="827"/>
    <s v="Rafael Gomez"/>
    <x v="949"/>
  </r>
  <r>
    <x v="12"/>
    <n v="828"/>
    <s v="No Tie"/>
    <n v="828"/>
    <n v="828"/>
    <s v="Bernhard Langer"/>
    <x v="209"/>
  </r>
  <r>
    <x v="12"/>
    <n v="829"/>
    <s v="No Tie"/>
    <n v="829"/>
    <n v="829"/>
    <s v="Gary Orr"/>
    <x v="527"/>
  </r>
  <r>
    <x v="12"/>
    <n v="830"/>
    <s v="No Tie"/>
    <n v="830"/>
    <n v="830"/>
    <s v="Steve Dartnall"/>
    <x v="923"/>
  </r>
  <r>
    <x v="12"/>
    <n v="831"/>
    <s v="No Tie"/>
    <n v="831"/>
    <n v="831"/>
    <s v="Chiragh Kumar"/>
    <x v="716"/>
  </r>
  <r>
    <x v="12"/>
    <n v="832"/>
    <s v="No Tie"/>
    <n v="832"/>
    <n v="832"/>
    <s v="Trevor Murphy"/>
    <x v="1115"/>
  </r>
  <r>
    <x v="12"/>
    <n v="833"/>
    <s v="No Tie"/>
    <n v="833"/>
    <n v="833"/>
    <s v="Atiwit Janewattanano"/>
    <x v="1116"/>
  </r>
  <r>
    <x v="12"/>
    <n v="833"/>
    <s v="No Tie"/>
    <n v="833"/>
    <n v="833"/>
    <s v="Cameron Smith"/>
    <x v="804"/>
  </r>
  <r>
    <x v="12"/>
    <n v="835"/>
    <s v="No Tie"/>
    <n v="835"/>
    <n v="835"/>
    <s v="Rafael Echenique"/>
    <x v="678"/>
  </r>
  <r>
    <x v="12"/>
    <n v="836"/>
    <s v="No Tie"/>
    <n v="836"/>
    <n v="836"/>
    <s v="Tyrone Ferreira"/>
    <x v="603"/>
  </r>
  <r>
    <x v="12"/>
    <n v="837"/>
    <s v="No Tie"/>
    <n v="837"/>
    <n v="837"/>
    <s v="Hans Peter Bacher"/>
    <x v="671"/>
  </r>
  <r>
    <x v="12"/>
    <n v="838"/>
    <s v="No Tie"/>
    <n v="838"/>
    <n v="838"/>
    <s v="Chris Epperson"/>
    <x v="1117"/>
  </r>
  <r>
    <x v="12"/>
    <n v="839"/>
    <s v="No Tie"/>
    <n v="839"/>
    <n v="839"/>
    <s v="Nick Dougherty"/>
    <x v="672"/>
  </r>
  <r>
    <x v="12"/>
    <n v="840"/>
    <s v="No Tie"/>
    <n v="840"/>
    <n v="840"/>
    <s v="Jason Allred"/>
    <x v="863"/>
  </r>
  <r>
    <x v="12"/>
    <n v="841"/>
    <s v="No Tie"/>
    <n v="841"/>
    <n v="841"/>
    <s v="Rich Beem"/>
    <x v="679"/>
  </r>
  <r>
    <x v="12"/>
    <n v="842"/>
    <s v="No Tie"/>
    <n v="842"/>
    <n v="842"/>
    <s v="Ockert Strydom"/>
    <x v="616"/>
  </r>
  <r>
    <x v="12"/>
    <n v="842"/>
    <s v="No Tie"/>
    <n v="842"/>
    <n v="842"/>
    <s v="Sung Kang"/>
    <x v="132"/>
  </r>
  <r>
    <x v="12"/>
    <n v="844"/>
    <s v="No Tie"/>
    <n v="844"/>
    <n v="844"/>
    <s v="P. Tangkamolpraser"/>
    <x v="1118"/>
  </r>
  <r>
    <x v="12"/>
    <n v="845"/>
    <s v="No Tie"/>
    <n v="845"/>
    <n v="845"/>
    <s v="Julio Zapata"/>
    <x v="662"/>
  </r>
  <r>
    <x v="12"/>
    <n v="846"/>
    <s v="No Tie"/>
    <n v="846"/>
    <n v="846"/>
    <s v="Chris Couch"/>
    <x v="53"/>
  </r>
  <r>
    <x v="12"/>
    <n v="847"/>
    <s v="No Tie"/>
    <n v="847"/>
    <n v="847"/>
    <s v="Kodai Ichihara"/>
    <x v="660"/>
  </r>
  <r>
    <x v="12"/>
    <n v="848"/>
    <s v="No Tie"/>
    <n v="848"/>
    <n v="848"/>
    <s v="Oliver Goss"/>
    <x v="732"/>
  </r>
  <r>
    <x v="12"/>
    <n v="849"/>
    <s v="No Tie"/>
    <n v="849"/>
    <n v="849"/>
    <s v="Andrew Georgiou"/>
    <x v="746"/>
  </r>
  <r>
    <x v="12"/>
    <n v="850"/>
    <s v="No Tie"/>
    <n v="850"/>
    <n v="850"/>
    <s v="Michael Buttacavoli"/>
    <x v="1119"/>
  </r>
  <r>
    <x v="12"/>
    <n v="851"/>
    <s v="No Tie"/>
    <n v="851"/>
    <n v="851"/>
    <s v="Carlos Del Moral"/>
    <x v="529"/>
  </r>
  <r>
    <x v="12"/>
    <n v="851"/>
    <s v="No Tie"/>
    <n v="851"/>
    <n v="851"/>
    <s v="Ryan Williams"/>
    <x v="1004"/>
  </r>
  <r>
    <x v="12"/>
    <n v="853"/>
    <s v="No Tie"/>
    <n v="853"/>
    <n v="853"/>
    <s v="Kalle Samooja"/>
    <x v="683"/>
  </r>
  <r>
    <x v="12"/>
    <n v="854"/>
    <s v="No Tie"/>
    <n v="854"/>
    <n v="854"/>
    <s v="Markus Brier"/>
    <x v="613"/>
  </r>
  <r>
    <x v="12"/>
    <n v="855"/>
    <s v="No Tie"/>
    <n v="855"/>
    <n v="855"/>
    <s v="Hyung-soon Lee"/>
    <x v="1120"/>
  </r>
  <r>
    <x v="12"/>
    <n v="855"/>
    <s v="No Tie"/>
    <n v="855"/>
    <n v="855"/>
    <s v="Jeff Gove"/>
    <x v="642"/>
  </r>
  <r>
    <x v="12"/>
    <n v="857"/>
    <s v="No Tie"/>
    <n v="857"/>
    <n v="857"/>
    <s v="Michael Hollick"/>
    <x v="978"/>
  </r>
  <r>
    <x v="12"/>
    <n v="858"/>
    <s v="No Tie"/>
    <n v="858"/>
    <n v="858"/>
    <s v="Matt Haines"/>
    <x v="851"/>
  </r>
  <r>
    <x v="12"/>
    <n v="859"/>
    <s v="No Tie"/>
    <n v="859"/>
    <n v="859"/>
    <s v="Anthony Kang"/>
    <x v="840"/>
  </r>
  <r>
    <x v="12"/>
    <n v="860"/>
    <s v="No Tie"/>
    <n v="860"/>
    <n v="860"/>
    <s v="Lu Wei-chih"/>
    <x v="400"/>
  </r>
  <r>
    <x v="12"/>
    <n v="860"/>
    <s v="No Tie"/>
    <n v="860"/>
    <n v="860"/>
    <s v="Simon Yates"/>
    <x v="1121"/>
  </r>
  <r>
    <x v="12"/>
    <n v="862"/>
    <s v="No Tie"/>
    <n v="862"/>
    <n v="862"/>
    <s v="Divan van den Heever"/>
    <x v="549"/>
  </r>
  <r>
    <x v="12"/>
    <n v="862"/>
    <s v="No Tie"/>
    <n v="862"/>
    <n v="862"/>
    <s v="Lyle Rowe"/>
    <x v="894"/>
  </r>
  <r>
    <x v="12"/>
    <n v="864"/>
    <s v="No Tie"/>
    <n v="864"/>
    <n v="864"/>
    <s v="Brandon Harkins"/>
    <x v="1122"/>
  </r>
  <r>
    <x v="12"/>
    <n v="865"/>
    <s v="No Tie"/>
    <n v="865"/>
    <n v="865"/>
    <s v="Jarrod Lyle"/>
    <x v="436"/>
  </r>
  <r>
    <x v="12"/>
    <n v="866"/>
    <s v="No Tie"/>
    <n v="866"/>
    <n v="866"/>
    <s v="Kazuhiko Hosokawa"/>
    <x v="637"/>
  </r>
  <r>
    <x v="12"/>
    <n v="867"/>
    <s v="No Tie"/>
    <n v="867"/>
    <n v="867"/>
    <s v="Rafael Campos"/>
    <x v="753"/>
  </r>
  <r>
    <x v="12"/>
    <n v="868"/>
    <s v="No Tie"/>
    <n v="868"/>
    <n v="868"/>
    <s v="Sebastian Saavedra"/>
    <x v="941"/>
  </r>
  <r>
    <x v="12"/>
    <n v="869"/>
    <s v="No Tie"/>
    <n v="869"/>
    <n v="869"/>
    <s v="Andy Pope"/>
    <x v="900"/>
  </r>
  <r>
    <x v="12"/>
    <n v="869"/>
    <s v="No Tie"/>
    <n v="869"/>
    <n v="869"/>
    <s v="Jaakko Makitalo"/>
    <x v="997"/>
  </r>
  <r>
    <x v="12"/>
    <n v="871"/>
    <s v="No Tie"/>
    <n v="871"/>
    <n v="871"/>
    <s v="Ryuji Imada"/>
    <x v="180"/>
  </r>
  <r>
    <x v="12"/>
    <n v="872"/>
    <s v="No Tie"/>
    <n v="872"/>
    <n v="872"/>
    <s v="Randall Hutchison"/>
    <x v="1123"/>
  </r>
  <r>
    <x v="12"/>
    <n v="873"/>
    <s v="No Tie"/>
    <n v="873"/>
    <n v="873"/>
    <s v="Skip Kendall"/>
    <x v="560"/>
  </r>
  <r>
    <x v="12"/>
    <n v="874"/>
    <s v="No Tie"/>
    <n v="874"/>
    <n v="874"/>
    <s v="Ross McGowan"/>
    <x v="1124"/>
  </r>
  <r>
    <x v="12"/>
    <n v="875"/>
    <s v="No Tie"/>
    <n v="875"/>
    <n v="875"/>
    <s v="Kenny Perry"/>
    <x v="873"/>
  </r>
  <r>
    <x v="12"/>
    <n v="876"/>
    <s v="No Tie"/>
    <n v="876"/>
    <n v="876"/>
    <s v="Marc Pucay"/>
    <x v="739"/>
  </r>
  <r>
    <x v="12"/>
    <n v="877"/>
    <s v="No Tie"/>
    <n v="877"/>
    <n v="877"/>
    <s v="Shaaban Hussin"/>
    <x v="1125"/>
  </r>
  <r>
    <x v="12"/>
    <n v="878"/>
    <s v="No Tie"/>
    <n v="878"/>
    <n v="878"/>
    <s v="Ki Sang Lee"/>
    <x v="784"/>
  </r>
  <r>
    <x v="12"/>
    <n v="879"/>
    <s v="No Tie"/>
    <n v="879"/>
    <n v="879"/>
    <s v="Brad Elder"/>
    <x v="1126"/>
  </r>
  <r>
    <x v="12"/>
    <n v="880"/>
    <s v="No Tie"/>
    <n v="880"/>
    <n v="880"/>
    <s v="Lee Dong-Min"/>
    <x v="974"/>
  </r>
  <r>
    <x v="12"/>
    <n v="881"/>
    <s v="No Tie"/>
    <n v="881"/>
    <n v="881"/>
    <s v="Bradford Vaughan"/>
    <x v="720"/>
  </r>
  <r>
    <x v="12"/>
    <n v="882"/>
    <s v="No Tie"/>
    <n v="882"/>
    <n v="882"/>
    <s v="Florian Pragant"/>
    <x v="578"/>
  </r>
  <r>
    <x v="12"/>
    <n v="882"/>
    <s v="No Tie"/>
    <n v="882"/>
    <n v="882"/>
    <s v="Roland Steiner"/>
    <x v="885"/>
  </r>
  <r>
    <x v="12"/>
    <n v="884"/>
    <s v="No Tie"/>
    <n v="884"/>
    <n v="884"/>
    <s v="Callum MaCaulay"/>
    <x v="687"/>
  </r>
  <r>
    <x v="12"/>
    <n v="885"/>
    <s v="No Tie"/>
    <n v="885"/>
    <n v="885"/>
    <s v="Arjun Atwal"/>
    <x v="143"/>
  </r>
  <r>
    <x v="12"/>
    <n v="886"/>
    <s v="No Tie"/>
    <n v="886"/>
    <n v="886"/>
    <s v="Jake Redman"/>
    <x v="1127"/>
  </r>
  <r>
    <x v="12"/>
    <n v="887"/>
    <s v="No Tie"/>
    <n v="887"/>
    <n v="887"/>
    <s v="Michael Gligic"/>
    <x v="696"/>
  </r>
  <r>
    <x v="12"/>
    <n v="888"/>
    <s v="No Tie"/>
    <n v="888"/>
    <n v="888"/>
    <s v="Gavin Coles"/>
    <x v="189"/>
  </r>
  <r>
    <x v="12"/>
    <n v="889"/>
    <s v="No Tie"/>
    <n v="889"/>
    <n v="889"/>
    <s v="Tyler Aldridge"/>
    <x v="1128"/>
  </r>
  <r>
    <x v="12"/>
    <n v="890"/>
    <s v="No Tie"/>
    <n v="890"/>
    <n v="890"/>
    <s v="Chien Soon Lu"/>
    <x v="987"/>
  </r>
  <r>
    <x v="12"/>
    <n v="891"/>
    <s v="No Tie"/>
    <n v="891"/>
    <n v="891"/>
    <s v="Yosuke Tsukada"/>
    <x v="898"/>
  </r>
  <r>
    <x v="12"/>
    <n v="892"/>
    <s v="No Tie"/>
    <n v="892"/>
    <n v="892"/>
    <s v="IlHwan Park"/>
    <x v="1129"/>
  </r>
  <r>
    <x v="12"/>
    <n v="893"/>
    <s v="No Tie"/>
    <n v="893"/>
    <n v="893"/>
    <s v="Jae-bum Park"/>
    <x v="575"/>
  </r>
  <r>
    <x v="12"/>
    <n v="894"/>
    <s v="No Tie"/>
    <n v="894"/>
    <n v="894"/>
    <s v="James McLean"/>
    <x v="761"/>
  </r>
  <r>
    <x v="12"/>
    <n v="895"/>
    <s v="No Tie"/>
    <n v="895"/>
    <n v="895"/>
    <s v="Matt Harmon"/>
    <x v="686"/>
  </r>
  <r>
    <x v="12"/>
    <n v="896"/>
    <s v="No Tie"/>
    <n v="896"/>
    <n v="896"/>
    <s v="Ryan Yip"/>
    <x v="1130"/>
  </r>
  <r>
    <x v="12"/>
    <n v="896"/>
    <s v="No Tie"/>
    <n v="896"/>
    <n v="896"/>
    <s v="Sebi Garcia"/>
    <x v="963"/>
  </r>
  <r>
    <x v="12"/>
    <n v="898"/>
    <s v="No Tie"/>
    <n v="898"/>
    <n v="898"/>
    <s v="Garry Houston"/>
    <x v="693"/>
  </r>
  <r>
    <x v="12"/>
    <n v="899"/>
    <s v="No Tie"/>
    <n v="899"/>
    <n v="899"/>
    <s v="Guido Van Der Valk"/>
    <x v="647"/>
  </r>
  <r>
    <x v="12"/>
    <n v="899"/>
    <s v="No Tie"/>
    <n v="899"/>
    <n v="899"/>
    <s v="Julian Etulain"/>
    <x v="657"/>
  </r>
  <r>
    <x v="12"/>
    <n v="901"/>
    <s v="No Tie"/>
    <n v="901"/>
    <n v="901"/>
    <s v="Jinho Choi"/>
    <x v="565"/>
  </r>
  <r>
    <x v="12"/>
    <n v="902"/>
    <s v="No Tie"/>
    <n v="902"/>
    <n v="902"/>
    <s v="Jose Garrido"/>
    <x v="812"/>
  </r>
  <r>
    <x v="12"/>
    <n v="903"/>
    <s v="No Tie"/>
    <n v="903"/>
    <n v="903"/>
    <s v="Marcus Both"/>
    <x v="737"/>
  </r>
  <r>
    <x v="12"/>
    <n v="904"/>
    <s v="No Tie"/>
    <n v="904"/>
    <n v="904"/>
    <s v="Sebastian Salem"/>
    <x v="776"/>
  </r>
  <r>
    <x v="12"/>
    <n v="905"/>
    <s v="No Tie"/>
    <n v="905"/>
    <n v="905"/>
    <s v="Eirik Tage Johansen"/>
    <x v="1131"/>
  </r>
  <r>
    <x v="12"/>
    <n v="906"/>
    <s v="No Tie"/>
    <n v="906"/>
    <n v="906"/>
    <s v="Michael Letzig"/>
    <x v="692"/>
  </r>
  <r>
    <x v="12"/>
    <n v="906"/>
    <s v="No Tie"/>
    <n v="906"/>
    <n v="906"/>
    <s v="Will Strickler"/>
    <x v="824"/>
  </r>
  <r>
    <x v="12"/>
    <n v="908"/>
    <s v="No Tie"/>
    <n v="908"/>
    <n v="908"/>
    <s v="Wes Short, Jr."/>
    <x v="1132"/>
  </r>
  <r>
    <x v="12"/>
    <n v="909"/>
    <s v="No Tie"/>
    <n v="909"/>
    <n v="909"/>
    <s v="Anthony Michael"/>
    <x v="1133"/>
  </r>
  <r>
    <x v="12"/>
    <n v="910"/>
    <s v="No Tie"/>
    <n v="910"/>
    <n v="910"/>
    <s v="Daniel Bringolf"/>
    <x v="1134"/>
  </r>
  <r>
    <x v="12"/>
    <n v="910"/>
    <s v="No Tie"/>
    <n v="910"/>
    <n v="910"/>
    <s v="Nick Gillespie"/>
    <x v="1135"/>
  </r>
  <r>
    <x v="12"/>
    <n v="912"/>
    <s v="No Tie"/>
    <n v="912"/>
    <n v="912"/>
    <s v="Joo-yeop Baek"/>
    <x v="775"/>
  </r>
  <r>
    <x v="12"/>
    <n v="913"/>
    <s v="No Tie"/>
    <n v="913"/>
    <n v="913"/>
    <s v="Nicolas Geyger"/>
    <x v="948"/>
  </r>
  <r>
    <x v="12"/>
    <n v="914"/>
    <s v="No Tie"/>
    <n v="914"/>
    <n v="914"/>
    <s v="J.J. Killeen"/>
    <x v="93"/>
  </r>
  <r>
    <x v="12"/>
    <n v="915"/>
    <s v="No Tie"/>
    <n v="915"/>
    <n v="915"/>
    <s v="Sam Brazel"/>
    <x v="1136"/>
  </r>
  <r>
    <x v="12"/>
    <n v="916"/>
    <s v="No Tie"/>
    <n v="916"/>
    <n v="916"/>
    <s v="Steve Marino"/>
    <x v="500"/>
  </r>
  <r>
    <x v="12"/>
    <n v="917"/>
    <s v="No Tie"/>
    <n v="917"/>
    <n v="917"/>
    <s v="Alan Wagner"/>
    <x v="774"/>
  </r>
  <r>
    <x v="12"/>
    <n v="918"/>
    <s v="No Tie"/>
    <n v="918"/>
    <n v="918"/>
    <s v="Martin Rominger"/>
    <x v="879"/>
  </r>
  <r>
    <x v="12"/>
    <n v="919"/>
    <s v="No Tie"/>
    <n v="919"/>
    <n v="919"/>
    <s v="Todd Baek"/>
    <x v="1137"/>
  </r>
  <r>
    <x v="12"/>
    <n v="920"/>
    <s v="No Tie"/>
    <n v="920"/>
    <n v="920"/>
    <s v="Maxwell McCardle"/>
    <x v="1138"/>
  </r>
  <r>
    <x v="12"/>
    <n v="921"/>
    <s v="No Tie"/>
    <n v="921"/>
    <n v="921"/>
    <s v="Chris Hanson"/>
    <x v="1139"/>
  </r>
  <r>
    <x v="12"/>
    <n v="922"/>
    <s v="No Tie"/>
    <n v="922"/>
    <n v="922"/>
    <s v="Brandon Stone"/>
    <x v="1140"/>
  </r>
  <r>
    <x v="12"/>
    <n v="922"/>
    <s v="No Tie"/>
    <n v="922"/>
    <n v="922"/>
    <s v="Christian Nilsson"/>
    <x v="472"/>
  </r>
  <r>
    <x v="12"/>
    <n v="922"/>
    <s v="No Tie"/>
    <n v="922"/>
    <n v="922"/>
    <s v="Nate Smith"/>
    <x v="1141"/>
  </r>
  <r>
    <x v="12"/>
    <n v="925"/>
    <s v="No Tie"/>
    <n v="925"/>
    <n v="925"/>
    <s v="Adam Bland"/>
    <x v="934"/>
  </r>
  <r>
    <x v="12"/>
    <n v="925"/>
    <s v="No Tie"/>
    <n v="925"/>
    <n v="925"/>
    <s v="Derek Fathauer"/>
    <x v="795"/>
  </r>
  <r>
    <x v="12"/>
    <n v="927"/>
    <s v="No Tie"/>
    <n v="927"/>
    <n v="927"/>
    <s v="Brad Shilton"/>
    <x v="779"/>
  </r>
  <r>
    <x v="12"/>
    <n v="927"/>
    <s v="No Tie"/>
    <n v="927"/>
    <n v="927"/>
    <s v="Nathan Holman"/>
    <x v="1142"/>
  </r>
  <r>
    <x v="12"/>
    <n v="929"/>
    <s v="No Tie"/>
    <n v="929"/>
    <n v="929"/>
    <s v="Chris Campbell"/>
    <x v="1007"/>
  </r>
  <r>
    <x v="12"/>
    <n v="930"/>
    <s v="No Tie"/>
    <n v="930"/>
    <n v="930"/>
    <s v="Armando Villarreal"/>
    <x v="1143"/>
  </r>
  <r>
    <x v="12"/>
    <n v="930"/>
    <s v="No Tie"/>
    <n v="930"/>
    <n v="930"/>
    <s v="Francis McGuirk"/>
    <x v="756"/>
  </r>
  <r>
    <x v="12"/>
    <n v="932"/>
    <s v="No Tie"/>
    <n v="932"/>
    <n v="932"/>
    <s v="Hidezumi Shirakata"/>
    <x v="731"/>
  </r>
  <r>
    <x v="12"/>
    <n v="932"/>
    <s v="No Tie"/>
    <n v="932"/>
    <n v="932"/>
    <s v="Michael Bradley"/>
    <x v="148"/>
  </r>
  <r>
    <x v="12"/>
    <n v="934"/>
    <s v="No Tie"/>
    <n v="934"/>
    <n v="934"/>
    <s v="Keenan Davidse"/>
    <x v="801"/>
  </r>
  <r>
    <x v="12"/>
    <n v="935"/>
    <s v="No Tie"/>
    <n v="935"/>
    <n v="935"/>
    <s v="Vasin Sripattranusorn"/>
    <x v="1144"/>
  </r>
  <r>
    <x v="12"/>
    <n v="936"/>
    <s v="No Tie"/>
    <n v="936"/>
    <n v="936"/>
    <s v="Adam Groom"/>
    <x v="794"/>
  </r>
  <r>
    <x v="12"/>
    <n v="937"/>
    <s v="No Tie"/>
    <n v="937"/>
    <n v="937"/>
    <s v="Paul Maddy"/>
    <x v="1145"/>
  </r>
  <r>
    <x v="12"/>
    <n v="937"/>
    <s v="No Tie"/>
    <n v="937"/>
    <n v="937"/>
    <s v="Sandy Lyle"/>
    <x v="222"/>
  </r>
  <r>
    <x v="12"/>
    <n v="939"/>
    <s v="No Tie"/>
    <n v="939"/>
    <n v="939"/>
    <s v="Clint Rice"/>
    <x v="1000"/>
  </r>
  <r>
    <x v="12"/>
    <n v="940"/>
    <s v="No Tie"/>
    <n v="940"/>
    <n v="940"/>
    <s v="Lindani Ndwandwe"/>
    <x v="1146"/>
  </r>
  <r>
    <x v="12"/>
    <n v="941"/>
    <s v="No Tie"/>
    <n v="941"/>
    <n v="941"/>
    <s v="Mathias Gronberg"/>
    <x v="743"/>
  </r>
  <r>
    <x v="12"/>
    <n v="942"/>
    <s v="No Tie"/>
    <n v="942"/>
    <n v="942"/>
    <s v="Ryuko Tokimatsu"/>
    <x v="1147"/>
  </r>
  <r>
    <x v="12"/>
    <n v="943"/>
    <s v="No Tie"/>
    <n v="943"/>
    <n v="943"/>
    <s v="Carlos Franco"/>
    <x v="913"/>
  </r>
  <r>
    <x v="12"/>
    <n v="944"/>
    <s v="No Tie"/>
    <n v="944"/>
    <n v="944"/>
    <s v="Scott Arnold"/>
    <x v="724"/>
  </r>
  <r>
    <x v="12"/>
    <n v="945"/>
    <s v="No Tie"/>
    <n v="945"/>
    <n v="945"/>
    <s v="Puma Dominguez"/>
    <x v="653"/>
  </r>
  <r>
    <x v="12"/>
    <n v="946"/>
    <s v="No Tie"/>
    <n v="946"/>
    <n v="946"/>
    <s v="Tom Watson"/>
    <x v="224"/>
  </r>
  <r>
    <x v="12"/>
    <n v="947"/>
    <s v="No Tie"/>
    <n v="947"/>
    <n v="947"/>
    <s v="Michael Sims"/>
    <x v="1148"/>
  </r>
  <r>
    <x v="12"/>
    <n v="948"/>
    <s v="No Tie"/>
    <n v="948"/>
    <n v="948"/>
    <s v="Masatsugo Morofuji"/>
    <x v="497"/>
  </r>
  <r>
    <x v="12"/>
    <n v="949"/>
    <s v="No Tie"/>
    <n v="949"/>
    <n v="949"/>
    <s v="Tom Pernice Jr."/>
    <x v="186"/>
  </r>
  <r>
    <x v="12"/>
    <n v="950"/>
    <s v="No Tie"/>
    <n v="950"/>
    <n v="950"/>
    <s v="Hank Kuehne"/>
    <x v="1149"/>
  </r>
  <r>
    <x v="12"/>
    <n v="951"/>
    <s v="No Tie"/>
    <n v="951"/>
    <n v="951"/>
    <s v="Patrick Sheehan"/>
    <x v="172"/>
  </r>
  <r>
    <x v="12"/>
    <n v="952"/>
    <s v="No Tie"/>
    <n v="952"/>
    <n v="952"/>
    <s v="Steven Ferreira"/>
    <x v="1150"/>
  </r>
  <r>
    <x v="12"/>
    <n v="953"/>
    <s v="No Tie"/>
    <n v="953"/>
    <n v="953"/>
    <s v="Rocco Mediate"/>
    <x v="168"/>
  </r>
  <r>
    <x v="12"/>
    <n v="954"/>
    <s v="No Tie"/>
    <n v="954"/>
    <n v="954"/>
    <s v="Edouard Espana"/>
    <x v="1151"/>
  </r>
  <r>
    <x v="12"/>
    <n v="955"/>
    <s v="No Tie"/>
    <n v="955"/>
    <n v="955"/>
    <s v="Alan McLean"/>
    <x v="803"/>
  </r>
  <r>
    <x v="12"/>
    <n v="955"/>
    <s v="No Tie"/>
    <n v="955"/>
    <n v="955"/>
    <s v="David Vanegas"/>
    <x v="1152"/>
  </r>
  <r>
    <x v="12"/>
    <n v="955"/>
    <s v="No Tie"/>
    <n v="955"/>
    <n v="955"/>
    <s v="Nils Floren"/>
    <x v="1153"/>
  </r>
  <r>
    <x v="12"/>
    <n v="958"/>
    <s v="No Tie"/>
    <n v="958"/>
    <n v="958"/>
    <s v="Dustin Garza"/>
    <x v="1154"/>
  </r>
  <r>
    <x v="12"/>
    <n v="959"/>
    <s v="No Tie"/>
    <n v="959"/>
    <n v="959"/>
    <s v="Reid Edstrom"/>
    <x v="769"/>
  </r>
  <r>
    <x v="12"/>
    <n v="960"/>
    <s v="No Tie"/>
    <n v="960"/>
    <n v="960"/>
    <s v="Max Glauert"/>
    <x v="1155"/>
  </r>
  <r>
    <x v="12"/>
    <n v="961"/>
    <s v="No Tie"/>
    <n v="961"/>
    <n v="961"/>
    <s v="Patrick Rodgers"/>
    <x v="1156"/>
  </r>
  <r>
    <x v="12"/>
    <n v="962"/>
    <s v="No Tie"/>
    <n v="962"/>
    <n v="962"/>
    <s v="David Dragoo"/>
    <x v="971"/>
  </r>
  <r>
    <x v="12"/>
    <n v="963"/>
    <s v="No Tie"/>
    <n v="963"/>
    <n v="963"/>
    <s v="Ron Whittaker"/>
    <x v="946"/>
  </r>
  <r>
    <x v="12"/>
    <n v="964"/>
    <s v="No Tie"/>
    <n v="964"/>
    <n v="964"/>
    <s v="Jonathan Randolph"/>
    <x v="1157"/>
  </r>
  <r>
    <x v="12"/>
    <n v="964"/>
    <s v="No Tie"/>
    <n v="964"/>
    <n v="964"/>
    <s v="Steven O'Hara"/>
    <x v="722"/>
  </r>
  <r>
    <x v="12"/>
    <n v="966"/>
    <s v="No Tie"/>
    <n v="966"/>
    <n v="966"/>
    <s v="Armando Favela"/>
    <x v="955"/>
  </r>
  <r>
    <x v="12"/>
    <n v="967"/>
    <s v="No Tie"/>
    <n v="967"/>
    <n v="967"/>
    <s v="Charlie Ford"/>
    <x v="726"/>
  </r>
  <r>
    <x v="12"/>
    <n v="967"/>
    <s v="No Tie"/>
    <n v="967"/>
    <n v="967"/>
    <s v="Federico Colombo"/>
    <x v="669"/>
  </r>
  <r>
    <x v="12"/>
    <n v="969"/>
    <s v="No Tie"/>
    <n v="969"/>
    <n v="969"/>
    <s v="Reinier Saxton"/>
    <x v="875"/>
  </r>
  <r>
    <x v="12"/>
    <n v="970"/>
    <s v="No Tie"/>
    <n v="970"/>
    <n v="970"/>
    <s v="Kent Eger"/>
    <x v="1158"/>
  </r>
  <r>
    <x v="12"/>
    <n v="971"/>
    <s v="No Tie"/>
    <n v="971"/>
    <n v="971"/>
    <s v="Matthew Southgate"/>
    <x v="688"/>
  </r>
  <r>
    <x v="12"/>
    <n v="972"/>
    <s v="No Tie"/>
    <n v="972"/>
    <n v="972"/>
    <s v="Andrew Roque"/>
    <x v="781"/>
  </r>
  <r>
    <x v="12"/>
    <n v="972"/>
    <s v="No Tie"/>
    <n v="972"/>
    <n v="972"/>
    <s v="Matt Marshall"/>
    <x v="984"/>
  </r>
  <r>
    <x v="12"/>
    <n v="974"/>
    <s v="No Tie"/>
    <n v="974"/>
    <n v="974"/>
    <s v="Adrien Saddier"/>
    <x v="1159"/>
  </r>
  <r>
    <x v="12"/>
    <n v="974"/>
    <s v="No Tie"/>
    <n v="974"/>
    <n v="974"/>
    <s v="Desne van den Bergh"/>
    <x v="1160"/>
  </r>
  <r>
    <x v="12"/>
    <n v="976"/>
    <s v="No Tie"/>
    <n v="976"/>
    <n v="976"/>
    <s v="Steve Surry"/>
    <x v="1161"/>
  </r>
  <r>
    <x v="12"/>
    <n v="977"/>
    <s v="No Tie"/>
    <n v="977"/>
    <n v="977"/>
    <s v="Hao Tong Li"/>
    <x v="1162"/>
  </r>
  <r>
    <x v="12"/>
    <n v="978"/>
    <s v="No Tie"/>
    <n v="978"/>
    <n v="978"/>
    <s v="Si Woo Kim"/>
    <x v="1163"/>
  </r>
  <r>
    <x v="12"/>
    <n v="979"/>
    <s v="No Tie"/>
    <n v="979"/>
    <n v="979"/>
    <s v="Floris De Vries"/>
    <x v="855"/>
  </r>
  <r>
    <x v="12"/>
    <n v="979"/>
    <s v="No Tie"/>
    <n v="979"/>
    <n v="979"/>
    <s v="Steven Jeppesen"/>
    <x v="814"/>
  </r>
  <r>
    <x v="12"/>
    <n v="981"/>
    <s v="No Tie"/>
    <n v="981"/>
    <n v="981"/>
    <s v="Corey Nagy"/>
    <x v="1164"/>
  </r>
  <r>
    <x v="12"/>
    <n v="981"/>
    <s v="No Tie"/>
    <n v="981"/>
    <n v="981"/>
    <s v="Sung Lee"/>
    <x v="849"/>
  </r>
  <r>
    <x v="12"/>
    <n v="983"/>
    <s v="No Tie"/>
    <n v="983"/>
    <n v="983"/>
    <s v="Anthony Snobeck"/>
    <x v="695"/>
  </r>
  <r>
    <x v="12"/>
    <n v="984"/>
    <s v="No Tie"/>
    <n v="984"/>
    <n v="984"/>
    <s v="Moritz Lampert"/>
    <x v="1165"/>
  </r>
  <r>
    <x v="12"/>
    <n v="985"/>
    <s v="No Tie"/>
    <n v="985"/>
    <n v="985"/>
    <s v="Andy Winings"/>
    <x v="825"/>
  </r>
  <r>
    <x v="12"/>
    <n v="986"/>
    <s v="No Tie"/>
    <n v="986"/>
    <n v="986"/>
    <s v="Jarmo Sandelin"/>
    <x v="1166"/>
  </r>
  <r>
    <x v="12"/>
    <n v="987"/>
    <s v="No Tie"/>
    <n v="987"/>
    <n v="987"/>
    <s v="Marco Ruiz"/>
    <x v="706"/>
  </r>
  <r>
    <x v="12"/>
    <n v="988"/>
    <s v="No Tie"/>
    <n v="988"/>
    <n v="988"/>
    <s v="Matthew Fitzpatrick"/>
    <x v="1167"/>
  </r>
  <r>
    <x v="12"/>
    <n v="989"/>
    <s v="No Tie"/>
    <n v="989"/>
    <n v="989"/>
    <s v="Jin-jae Byun"/>
    <x v="835"/>
  </r>
  <r>
    <x v="12"/>
    <n v="989"/>
    <s v="No Tie"/>
    <n v="989"/>
    <n v="989"/>
    <s v="Klas Eriksson"/>
    <x v="700"/>
  </r>
  <r>
    <x v="12"/>
    <n v="991"/>
    <s v="No Tie"/>
    <n v="991"/>
    <n v="991"/>
    <s v="Wallace Booth"/>
    <x v="1168"/>
  </r>
  <r>
    <x v="12"/>
    <n v="992"/>
    <s v="No Tie"/>
    <n v="992"/>
    <n v="992"/>
    <s v="Chris Killmer"/>
    <x v="818"/>
  </r>
  <r>
    <x v="12"/>
    <n v="993"/>
    <s v="No Tie"/>
    <n v="993"/>
    <n v="993"/>
    <s v="Kevin Tucker"/>
    <x v="1169"/>
  </r>
  <r>
    <x v="12"/>
    <n v="994"/>
    <s v="No Tie"/>
    <n v="994"/>
    <n v="994"/>
    <s v="Cesar Costilla"/>
    <x v="576"/>
  </r>
  <r>
    <x v="12"/>
    <n v="995"/>
    <s v="No Tie"/>
    <n v="995"/>
    <n v="995"/>
    <s v="Jose Coceres"/>
    <x v="763"/>
  </r>
  <r>
    <x v="12"/>
    <n v="995"/>
    <s v="No Tie"/>
    <n v="995"/>
    <n v="995"/>
    <s v="Wolmer Murillo"/>
    <x v="1170"/>
  </r>
  <r>
    <x v="12"/>
    <n v="997"/>
    <s v="No Tie"/>
    <n v="997"/>
    <n v="997"/>
    <s v="Toru Suzuki"/>
    <x v="817"/>
  </r>
  <r>
    <x v="12"/>
    <n v="998"/>
    <s v="No Tie"/>
    <n v="998"/>
    <n v="998"/>
    <s v="Cheng Tsung Pan"/>
    <x v="1171"/>
  </r>
  <r>
    <x v="12"/>
    <n v="998"/>
    <s v="No Tie"/>
    <n v="998"/>
    <n v="998"/>
    <s v="Chris Rodgers"/>
    <x v="915"/>
  </r>
  <r>
    <x v="13"/>
    <n v="1"/>
    <s v="No Tie"/>
    <n v="1"/>
    <n v="1"/>
    <s v="Bob Estes "/>
    <x v="141"/>
  </r>
  <r>
    <x v="13"/>
    <n v="2"/>
    <s v="No Tie"/>
    <n v="2"/>
    <n v="2"/>
    <s v="Steve Stricker "/>
    <x v="137"/>
  </r>
  <r>
    <x v="13"/>
    <n v="3"/>
    <s v="No Tie"/>
    <n v="3"/>
    <n v="3"/>
    <s v="Chris Kirk "/>
    <x v="72"/>
  </r>
  <r>
    <x v="13"/>
    <n v="4"/>
    <s v="No Tie"/>
    <n v="4"/>
    <n v="4"/>
    <s v="Stuart Appleby"/>
    <x v="158"/>
  </r>
  <r>
    <x v="13"/>
    <n v="5"/>
    <s v="No Tie"/>
    <n v="5"/>
    <n v="5"/>
    <s v="Charles Howell III "/>
    <x v="50"/>
  </r>
  <r>
    <x v="13"/>
    <n v="6"/>
    <s v="No Tie"/>
    <n v="6"/>
    <n v="6"/>
    <s v="Chris Stroud"/>
    <x v="125"/>
  </r>
  <r>
    <x v="13"/>
    <n v="7"/>
    <s v="No Tie"/>
    <n v="7"/>
    <n v="7"/>
    <s v="Lee Williams "/>
    <x v="441"/>
  </r>
  <r>
    <x v="13"/>
    <n v="8"/>
    <s v="No Tie"/>
    <n v="8"/>
    <n v="8"/>
    <s v="Matt Jones "/>
    <x v="55"/>
  </r>
  <r>
    <x v="13"/>
    <n v="9"/>
    <s v="No Tie"/>
    <n v="9"/>
    <n v="9"/>
    <s v="Ben Crane "/>
    <x v="121"/>
  </r>
  <r>
    <x v="13"/>
    <n v="10"/>
    <s v="No Tie"/>
    <n v="10"/>
    <n v="10"/>
    <s v="Brian Gay"/>
    <x v="176"/>
  </r>
  <r>
    <x v="13"/>
    <n v="11"/>
    <s v="No Tie"/>
    <n v="11"/>
    <n v="11"/>
    <s v="Richard Lee "/>
    <x v="134"/>
  </r>
  <r>
    <x v="13"/>
    <n v="12"/>
    <s v="No Tie"/>
    <n v="12"/>
    <n v="12"/>
    <s v="Matt Kuchar"/>
    <x v="127"/>
  </r>
  <r>
    <x v="13"/>
    <n v="13"/>
    <s v="No Tie"/>
    <n v="13"/>
    <n v="13"/>
    <s v="K.J. Choi"/>
    <x v="161"/>
  </r>
  <r>
    <x v="13"/>
    <n v="14"/>
    <s v="No Tie"/>
    <n v="14"/>
    <n v="14"/>
    <s v="Jerry Kelly"/>
    <x v="181"/>
  </r>
  <r>
    <x v="13"/>
    <n v="15"/>
    <s v="No Tie"/>
    <n v="15"/>
    <n v="15"/>
    <s v="Martin Flores "/>
    <x v="48"/>
  </r>
  <r>
    <x v="13"/>
    <n v="16"/>
    <s v="No Tie"/>
    <n v="16"/>
    <n v="16"/>
    <s v="Brendon de Jonge "/>
    <x v="105"/>
  </r>
  <r>
    <x v="13"/>
    <n v="17"/>
    <s v="No Tie"/>
    <n v="17"/>
    <n v="17"/>
    <s v="Steven Bowditch "/>
    <x v="638"/>
  </r>
  <r>
    <x v="13"/>
    <n v="18"/>
    <s v="No Tie"/>
    <n v="18"/>
    <n v="18"/>
    <s v="Bill Haas "/>
    <x v="65"/>
  </r>
  <r>
    <x v="13"/>
    <n v="19"/>
    <s v="No Tie"/>
    <n v="19"/>
    <n v="19"/>
    <s v="Bryce Molder "/>
    <x v="177"/>
  </r>
  <r>
    <x v="13"/>
    <n v="20"/>
    <s v="No Tie"/>
    <n v="20"/>
    <n v="20"/>
    <s v="Cameron Tringale "/>
    <x v="84"/>
  </r>
  <r>
    <x v="13"/>
    <n v="21"/>
    <s v="No Tie"/>
    <n v="21"/>
    <n v="21"/>
    <s v="Lee Westwood "/>
    <x v="28"/>
  </r>
  <r>
    <x v="13"/>
    <n v="22"/>
    <s v="No Tie"/>
    <n v="22"/>
    <n v="22"/>
    <s v="Luke Donald "/>
    <x v="169"/>
  </r>
  <r>
    <x v="13"/>
    <n v="23"/>
    <s v="No Tie"/>
    <n v="23"/>
    <n v="23"/>
    <s v="Erik Compton "/>
    <x v="32"/>
  </r>
  <r>
    <x v="13"/>
    <n v="24"/>
    <s v="No Tie"/>
    <n v="24"/>
    <n v="24"/>
    <s v="Jonas Blixt "/>
    <x v="126"/>
  </r>
  <r>
    <x v="13"/>
    <n v="25"/>
    <s v="No Tie"/>
    <n v="25"/>
    <n v="25"/>
    <s v="Ian Poulter "/>
    <x v="144"/>
  </r>
  <r>
    <x v="13"/>
    <n v="26"/>
    <s v="No Tie"/>
    <n v="26"/>
    <n v="26"/>
    <s v="Roberto Castro "/>
    <x v="82"/>
  </r>
  <r>
    <x v="13"/>
    <s v="T27"/>
    <n v="1"/>
    <s v="27"/>
    <n v="27"/>
    <s v="Jason Day"/>
    <x v="6"/>
  </r>
  <r>
    <x v="13"/>
    <s v="T27"/>
    <n v="1"/>
    <s v="27"/>
    <n v="27"/>
    <s v="Mark Wilson "/>
    <x v="182"/>
  </r>
  <r>
    <x v="13"/>
    <n v="29"/>
    <s v="No Tie"/>
    <n v="29"/>
    <n v="29"/>
    <s v="Darron Stiles "/>
    <x v="373"/>
  </r>
  <r>
    <x v="13"/>
    <n v="30"/>
    <s v="No Tie"/>
    <n v="30"/>
    <n v="30"/>
    <s v="Graeme McDowell"/>
    <x v="135"/>
  </r>
  <r>
    <x v="13"/>
    <n v="31"/>
    <s v="No Tie"/>
    <n v="31"/>
    <n v="31"/>
    <s v="Jordan Spieth "/>
    <x v="826"/>
  </r>
  <r>
    <x v="13"/>
    <n v="32"/>
    <s v="No Tie"/>
    <n v="32"/>
    <n v="32"/>
    <s v="Keegan Bradley"/>
    <x v="15"/>
  </r>
  <r>
    <x v="13"/>
    <n v="33"/>
    <s v="No Tie"/>
    <n v="33"/>
    <n v="33"/>
    <s v="Brandt Snedeker"/>
    <x v="109"/>
  </r>
  <r>
    <x v="13"/>
    <n v="34"/>
    <s v="No Tie"/>
    <n v="34"/>
    <n v="34"/>
    <s v="Ted Potter, Jr."/>
    <x v="149"/>
  </r>
  <r>
    <x v="13"/>
    <n v="35"/>
    <s v="No Tie"/>
    <n v="35"/>
    <n v="35"/>
    <s v="Justin Rose"/>
    <x v="79"/>
  </r>
  <r>
    <x v="13"/>
    <n v="36"/>
    <s v="No Tie"/>
    <n v="36"/>
    <n v="36"/>
    <s v="Jimmy Walker "/>
    <x v="37"/>
  </r>
  <r>
    <x v="13"/>
    <n v="37"/>
    <s v="No Tie"/>
    <n v="37"/>
    <n v="37"/>
    <s v="Casey Wittenberg"/>
    <x v="259"/>
  </r>
  <r>
    <x v="13"/>
    <n v="38"/>
    <s v="No Tie"/>
    <n v="38"/>
    <n v="38"/>
    <s v="David Lynn"/>
    <x v="229"/>
  </r>
  <r>
    <x v="13"/>
    <n v="39"/>
    <s v="No Tie"/>
    <n v="39"/>
    <n v="39"/>
    <s v="William McGirt"/>
    <x v="139"/>
  </r>
  <r>
    <x v="13"/>
    <s v="T40"/>
    <n v="1"/>
    <s v="40"/>
    <n v="40"/>
    <s v="Cameron Percy"/>
    <x v="303"/>
  </r>
  <r>
    <x v="13"/>
    <s v="T40"/>
    <n v="1"/>
    <s v="40"/>
    <n v="40"/>
    <s v="Patrick Reed"/>
    <x v="611"/>
  </r>
  <r>
    <x v="13"/>
    <n v="42"/>
    <s v="No Tie"/>
    <n v="42"/>
    <n v="42"/>
    <s v="Jeff Maggert "/>
    <x v="140"/>
  </r>
  <r>
    <x v="13"/>
    <n v="43"/>
    <s v="No Tie"/>
    <n v="43"/>
    <n v="43"/>
    <s v="Brian Stuard "/>
    <x v="499"/>
  </r>
  <r>
    <x v="13"/>
    <n v="44"/>
    <s v="No Tie"/>
    <n v="44"/>
    <n v="44"/>
    <s v="Tom Gillis "/>
    <x v="102"/>
  </r>
  <r>
    <x v="13"/>
    <n v="45"/>
    <s v="No Tie"/>
    <n v="45"/>
    <n v="45"/>
    <s v="Tim Clark "/>
    <x v="179"/>
  </r>
  <r>
    <x v="13"/>
    <n v="46"/>
    <s v="No Tie"/>
    <n v="46"/>
    <n v="46"/>
    <s v="Tiger Woods"/>
    <x v="31"/>
  </r>
  <r>
    <x v="13"/>
    <n v="47"/>
    <s v="No Tie"/>
    <n v="47"/>
    <n v="47"/>
    <s v="Charlie Wi "/>
    <x v="133"/>
  </r>
  <r>
    <x v="13"/>
    <n v="48"/>
    <s v="No Tie"/>
    <n v="48"/>
    <n v="48"/>
    <s v="Chez Reavie "/>
    <x v="160"/>
  </r>
  <r>
    <x v="13"/>
    <s v="T49"/>
    <n v="1"/>
    <s v="49"/>
    <n v="49"/>
    <s v="Fabian Gomez "/>
    <x v="658"/>
  </r>
  <r>
    <x v="13"/>
    <s v="T49"/>
    <n v="1"/>
    <s v="49"/>
    <n v="49"/>
    <s v="George McNeill"/>
    <x v="106"/>
  </r>
  <r>
    <x v="13"/>
    <s v="T51"/>
    <n v="1"/>
    <s v="51"/>
    <n v="51"/>
    <s v="David Toms"/>
    <x v="183"/>
  </r>
  <r>
    <x v="13"/>
    <s v="T51"/>
    <n v="1"/>
    <s v="51"/>
    <n v="51"/>
    <s v="Graham DeLaet "/>
    <x v="12"/>
  </r>
  <r>
    <x v="13"/>
    <n v="53"/>
    <s v="No Tie"/>
    <n v="53"/>
    <n v="53"/>
    <s v="James Driscoll"/>
    <x v="77"/>
  </r>
  <r>
    <x v="13"/>
    <s v="T54"/>
    <n v="1"/>
    <s v="54"/>
    <n v="54"/>
    <s v="Freddie Jacobson"/>
    <x v="118"/>
  </r>
  <r>
    <x v="13"/>
    <s v="T54"/>
    <n v="1"/>
    <s v="54"/>
    <n v="54"/>
    <s v="Zach Johnson "/>
    <x v="167"/>
  </r>
  <r>
    <x v="13"/>
    <n v="56"/>
    <s v="No Tie"/>
    <n v="56"/>
    <n v="56"/>
    <s v="Rickie Fowler "/>
    <x v="59"/>
  </r>
  <r>
    <x v="13"/>
    <n v="57"/>
    <s v="No Tie"/>
    <n v="57"/>
    <n v="57"/>
    <s v="Jim Furyk"/>
    <x v="170"/>
  </r>
  <r>
    <x v="13"/>
    <n v="58"/>
    <s v="No Tie"/>
    <n v="58"/>
    <n v="58"/>
    <s v="Aaron Watkins"/>
    <x v="456"/>
  </r>
  <r>
    <x v="13"/>
    <n v="59"/>
    <s v="No Tie"/>
    <n v="59"/>
    <n v="59"/>
    <s v="Scott Langley "/>
    <x v="876"/>
  </r>
  <r>
    <x v="13"/>
    <n v="60"/>
    <s v="No Tie"/>
    <n v="60"/>
    <n v="60"/>
    <s v="Dicky Pride "/>
    <x v="129"/>
  </r>
  <r>
    <x v="13"/>
    <n v="61"/>
    <s v="No Tie"/>
    <n v="61"/>
    <n v="61"/>
    <s v="Kevin Streelman "/>
    <x v="62"/>
  </r>
  <r>
    <x v="13"/>
    <n v="62"/>
    <s v="No Tie"/>
    <n v="62"/>
    <n v="62"/>
    <s v="John Huh "/>
    <x v="112"/>
  </r>
  <r>
    <x v="13"/>
    <s v="T63"/>
    <n v="1"/>
    <s v="63"/>
    <n v="63"/>
    <s v="Greg Chalmers "/>
    <x v="162"/>
  </r>
  <r>
    <x v="13"/>
    <s v="T63"/>
    <n v="1"/>
    <s v="63"/>
    <n v="63"/>
    <s v="Troy Matteson"/>
    <x v="25"/>
  </r>
  <r>
    <x v="13"/>
    <n v="65"/>
    <s v="No Tie"/>
    <n v="65"/>
    <n v="65"/>
    <s v="Jin Park"/>
    <x v="793"/>
  </r>
  <r>
    <x v="13"/>
    <n v="66"/>
    <s v="No Tie"/>
    <n v="66"/>
    <n v="66"/>
    <s v="Jeff Overton "/>
    <x v="69"/>
  </r>
  <r>
    <x v="13"/>
    <n v="67"/>
    <s v="No Tie"/>
    <n v="67"/>
    <n v="67"/>
    <s v="Stephen Ames"/>
    <x v="155"/>
  </r>
  <r>
    <x v="13"/>
    <s v="T68"/>
    <n v="1"/>
    <s v="68"/>
    <n v="68"/>
    <s v="Daniel Summerhays "/>
    <x v="100"/>
  </r>
  <r>
    <x v="13"/>
    <s v="T68"/>
    <n v="1"/>
    <s v="68"/>
    <n v="68"/>
    <s v="Trevor Immelman"/>
    <x v="80"/>
  </r>
  <r>
    <x v="13"/>
    <s v="T70"/>
    <n v="1"/>
    <s v="70"/>
    <n v="70"/>
    <s v="Jason Dufner "/>
    <x v="63"/>
  </r>
  <r>
    <x v="13"/>
    <s v="T70"/>
    <n v="1"/>
    <s v="70"/>
    <n v="70"/>
    <s v="Mike Weir "/>
    <x v="219"/>
  </r>
  <r>
    <x v="13"/>
    <n v="72"/>
    <s v="No Tie"/>
    <n v="72"/>
    <n v="72"/>
    <s v="Justin Leonard "/>
    <x v="171"/>
  </r>
  <r>
    <x v="13"/>
    <s v="T73"/>
    <n v="1"/>
    <s v="73"/>
    <n v="73"/>
    <s v="Brian Davis "/>
    <x v="178"/>
  </r>
  <r>
    <x v="13"/>
    <s v="T73"/>
    <n v="1"/>
    <s v="73"/>
    <n v="73"/>
    <s v="Hunter Mahan "/>
    <x v="60"/>
  </r>
  <r>
    <x v="13"/>
    <n v="75"/>
    <s v="No Tie"/>
    <n v="75"/>
    <n v="75"/>
    <s v="Luke Guthrie "/>
    <x v="262"/>
  </r>
  <r>
    <x v="13"/>
    <n v="76"/>
    <s v="No Tie"/>
    <n v="76"/>
    <n v="76"/>
    <s v="Chad Campbell "/>
    <x v="89"/>
  </r>
  <r>
    <x v="13"/>
    <n v="77"/>
    <s v="No Tie"/>
    <n v="77"/>
    <n v="77"/>
    <s v="Brian Harman"/>
    <x v="86"/>
  </r>
  <r>
    <x v="13"/>
    <n v="78"/>
    <s v="No Tie"/>
    <n v="78"/>
    <n v="78"/>
    <s v="Phil Mickelson"/>
    <x v="52"/>
  </r>
  <r>
    <x v="13"/>
    <n v="79"/>
    <s v="No Tie"/>
    <n v="79"/>
    <n v="79"/>
    <s v="Shawn Stefani "/>
    <x v="302"/>
  </r>
  <r>
    <x v="13"/>
    <n v="80"/>
    <s v="No Tie"/>
    <n v="80"/>
    <n v="80"/>
    <s v="David Lingmerth "/>
    <x v="327"/>
  </r>
  <r>
    <x v="13"/>
    <n v="81"/>
    <s v="No Tie"/>
    <n v="81"/>
    <n v="81"/>
    <s v="Kevin Chappell"/>
    <x v="58"/>
  </r>
  <r>
    <x v="13"/>
    <n v="82"/>
    <s v="No Tie"/>
    <n v="82"/>
    <n v="82"/>
    <s v="Peter Hanson"/>
    <x v="191"/>
  </r>
  <r>
    <x v="13"/>
    <n v="83"/>
    <s v="No Tie"/>
    <n v="83"/>
    <n v="83"/>
    <s v="Jason Kokrak "/>
    <x v="13"/>
  </r>
  <r>
    <x v="13"/>
    <n v="84"/>
    <s v="No Tie"/>
    <n v="84"/>
    <n v="84"/>
    <s v="Ernie Els"/>
    <x v="51"/>
  </r>
  <r>
    <x v="13"/>
    <n v="85"/>
    <s v="No Tie"/>
    <n v="85"/>
    <n v="85"/>
    <s v="Morgan Hoffmann "/>
    <x v="336"/>
  </r>
  <r>
    <x v="13"/>
    <s v="T86"/>
    <n v="1"/>
    <s v="86"/>
    <n v="86"/>
    <s v="Robert Streb "/>
    <x v="335"/>
  </r>
  <r>
    <x v="13"/>
    <s v="T86"/>
    <n v="1"/>
    <s v="86"/>
    <n v="86"/>
    <s v="Webb Simpson "/>
    <x v="110"/>
  </r>
  <r>
    <x v="13"/>
    <n v="88"/>
    <s v="No Tie"/>
    <n v="88"/>
    <n v="88"/>
    <s v="Andres Romero"/>
    <x v="68"/>
  </r>
  <r>
    <x v="13"/>
    <n v="89"/>
    <s v="No Tie"/>
    <n v="89"/>
    <n v="89"/>
    <s v="D.H. Lee"/>
    <x v="326"/>
  </r>
  <r>
    <x v="13"/>
    <n v="90"/>
    <s v="No Tie"/>
    <n v="90"/>
    <n v="90"/>
    <s v="David Hearn "/>
    <x v="123"/>
  </r>
  <r>
    <x v="13"/>
    <n v="91"/>
    <s v="No Tie"/>
    <n v="91"/>
    <n v="91"/>
    <s v="Rory Sabbatini"/>
    <x v="119"/>
  </r>
  <r>
    <x v="13"/>
    <n v="92"/>
    <s v="No Tie"/>
    <n v="92"/>
    <n v="92"/>
    <s v="Aaron Baddeley "/>
    <x v="67"/>
  </r>
  <r>
    <x v="13"/>
    <s v="T93"/>
    <n v="1"/>
    <s v="93"/>
    <n v="93"/>
    <s v="John Rollins"/>
    <x v="46"/>
  </r>
  <r>
    <x v="13"/>
    <s v="T93"/>
    <n v="1"/>
    <s v="93"/>
    <n v="93"/>
    <s v="Michael Thompson "/>
    <x v="157"/>
  </r>
  <r>
    <x v="13"/>
    <n v="95"/>
    <s v="No Tie"/>
    <n v="95"/>
    <n v="95"/>
    <s v="Ryan Moore "/>
    <x v="117"/>
  </r>
  <r>
    <x v="13"/>
    <n v="96"/>
    <s v="No Tie"/>
    <n v="96"/>
    <n v="96"/>
    <s v="Marc Leishman"/>
    <x v="98"/>
  </r>
  <r>
    <x v="13"/>
    <n v="97"/>
    <s v="No Tie"/>
    <n v="97"/>
    <n v="97"/>
    <s v="Steve LeBrun"/>
    <x v="600"/>
  </r>
  <r>
    <x v="13"/>
    <n v="98"/>
    <s v="No Tie"/>
    <n v="98"/>
    <n v="98"/>
    <s v="Tag Ridings"/>
    <x v="659"/>
  </r>
  <r>
    <x v="13"/>
    <n v="99"/>
    <s v="No Tie"/>
    <n v="99"/>
    <n v="99"/>
    <s v="Sergio Garcia"/>
    <x v="64"/>
  </r>
  <r>
    <x v="13"/>
    <n v="100"/>
    <s v="No Tie"/>
    <n v="100"/>
    <n v="100"/>
    <s v="Robert Karlsson "/>
    <x v="49"/>
  </r>
  <r>
    <x v="13"/>
    <n v="101"/>
    <s v="No Tie"/>
    <n v="101"/>
    <n v="101"/>
    <s v="Alistair Presnell "/>
    <x v="395"/>
  </r>
  <r>
    <x v="13"/>
    <n v="102"/>
    <s v="No Tie"/>
    <n v="102"/>
    <n v="102"/>
    <s v="Henrik Stenson "/>
    <x v="95"/>
  </r>
  <r>
    <x v="13"/>
    <n v="103"/>
    <s v="No Tie"/>
    <n v="103"/>
    <n v="103"/>
    <s v="Vijay Singh"/>
    <x v="47"/>
  </r>
  <r>
    <x v="13"/>
    <s v="T104"/>
    <n v="1"/>
    <s v="104"/>
    <n v="104"/>
    <s v="Brendan Steele "/>
    <x v="104"/>
  </r>
  <r>
    <x v="13"/>
    <s v="T104"/>
    <n v="1"/>
    <s v="104"/>
    <n v="104"/>
    <s v="Russell Henley"/>
    <x v="267"/>
  </r>
  <r>
    <x v="13"/>
    <n v="106"/>
    <s v="No Tie"/>
    <n v="106"/>
    <n v="106"/>
    <s v="Justin Bolli"/>
    <x v="352"/>
  </r>
  <r>
    <x v="13"/>
    <n v="107"/>
    <s v="No Tie"/>
    <n v="107"/>
    <n v="107"/>
    <s v="Vaughn Taylor "/>
    <x v="128"/>
  </r>
  <r>
    <x v="13"/>
    <n v="108"/>
    <s v="No Tie"/>
    <n v="108"/>
    <n v="108"/>
    <s v="Ken Duke "/>
    <x v="159"/>
  </r>
  <r>
    <x v="13"/>
    <n v="109"/>
    <s v="No Tie"/>
    <n v="109"/>
    <n v="109"/>
    <s v="Nicholas Thompson "/>
    <x v="408"/>
  </r>
  <r>
    <x v="13"/>
    <n v="110"/>
    <s v="No Tie"/>
    <n v="110"/>
    <n v="110"/>
    <s v="Y.E. Yang"/>
    <x v="145"/>
  </r>
  <r>
    <x v="13"/>
    <n v="111"/>
    <s v="No Tie"/>
    <n v="111"/>
    <n v="111"/>
    <s v="Pat Perez"/>
    <x v="74"/>
  </r>
  <r>
    <x v="13"/>
    <n v="112"/>
    <s v="No Tie"/>
    <n v="112"/>
    <n v="112"/>
    <s v="J.J. Henry "/>
    <x v="114"/>
  </r>
  <r>
    <x v="13"/>
    <s v="T113"/>
    <n v="1"/>
    <s v="113"/>
    <n v="113"/>
    <s v="Matt Every"/>
    <x v="136"/>
  </r>
  <r>
    <x v="13"/>
    <s v="T113"/>
    <n v="1"/>
    <s v="113"/>
    <n v="113"/>
    <s v="Padraig Harrington "/>
    <x v="56"/>
  </r>
  <r>
    <x v="13"/>
    <n v="115"/>
    <s v="No Tie"/>
    <n v="115"/>
    <n v="115"/>
    <s v="John Merrick "/>
    <x v="57"/>
  </r>
  <r>
    <x v="13"/>
    <n v="116"/>
    <s v="No Tie"/>
    <n v="116"/>
    <n v="116"/>
    <s v="Colt Knost "/>
    <x v="188"/>
  </r>
  <r>
    <x v="13"/>
    <n v="117"/>
    <s v="No Tie"/>
    <n v="117"/>
    <n v="117"/>
    <s v="Tim Herron "/>
    <x v="99"/>
  </r>
  <r>
    <x v="13"/>
    <n v="118"/>
    <s v="No Tie"/>
    <n v="118"/>
    <n v="118"/>
    <s v="D.J. Trahan"/>
    <x v="66"/>
  </r>
  <r>
    <x v="13"/>
    <n v="119"/>
    <s v="No Tie"/>
    <n v="119"/>
    <n v="119"/>
    <s v="Adam Scott "/>
    <x v="9"/>
  </r>
  <r>
    <x v="13"/>
    <n v="120"/>
    <s v="No Tie"/>
    <n v="120"/>
    <n v="120"/>
    <s v="Johnson Wagner "/>
    <x v="152"/>
  </r>
  <r>
    <x v="13"/>
    <n v="121"/>
    <s v="No Tie"/>
    <n v="121"/>
    <n v="121"/>
    <s v="Nick Watney"/>
    <x v="36"/>
  </r>
  <r>
    <x v="13"/>
    <n v="122"/>
    <s v="No Tie"/>
    <n v="122"/>
    <n v="122"/>
    <s v="Martin Laird"/>
    <x v="27"/>
  </r>
  <r>
    <x v="13"/>
    <s v="T123"/>
    <n v="1"/>
    <s v="123"/>
    <n v="123"/>
    <s v="Camilo Villegas"/>
    <x v="87"/>
  </r>
  <r>
    <x v="13"/>
    <s v="T123"/>
    <n v="1"/>
    <s v="123"/>
    <n v="123"/>
    <s v="Doug LaBelle II"/>
    <x v="469"/>
  </r>
  <r>
    <x v="13"/>
    <n v="125"/>
    <s v="No Tie"/>
    <n v="125"/>
    <n v="125"/>
    <s v="Harris English"/>
    <x v="19"/>
  </r>
  <r>
    <x v="13"/>
    <n v="126"/>
    <s v="No Tie"/>
    <n v="126"/>
    <n v="126"/>
    <s v="Ben Kohles "/>
    <x v="342"/>
  </r>
  <r>
    <x v="13"/>
    <n v="127"/>
    <s v="No Tie"/>
    <n v="127"/>
    <n v="127"/>
    <s v="Rod Pampling"/>
    <x v="107"/>
  </r>
  <r>
    <x v="13"/>
    <n v="128"/>
    <s v="No Tie"/>
    <n v="128"/>
    <n v="128"/>
    <s v="James Hahn "/>
    <x v="330"/>
  </r>
  <r>
    <x v="13"/>
    <n v="129"/>
    <s v="No Tie"/>
    <n v="129"/>
    <n v="129"/>
    <s v="D.A. Points "/>
    <x v="151"/>
  </r>
  <r>
    <x v="13"/>
    <n v="130"/>
    <s v="No Tie"/>
    <n v="130"/>
    <n v="130"/>
    <s v="Scott Brown "/>
    <x v="76"/>
  </r>
  <r>
    <x v="13"/>
    <n v="131"/>
    <s v="No Tie"/>
    <n v="131"/>
    <n v="131"/>
    <s v="Billy Horschel "/>
    <x v="88"/>
  </r>
  <r>
    <x v="13"/>
    <n v="132"/>
    <s v="No Tie"/>
    <n v="132"/>
    <n v="132"/>
    <s v="Geoff Ogilvy "/>
    <x v="90"/>
  </r>
  <r>
    <x v="13"/>
    <n v="133"/>
    <s v="No Tie"/>
    <n v="133"/>
    <n v="133"/>
    <s v="Ryan Palmer "/>
    <x v="14"/>
  </r>
  <r>
    <x v="13"/>
    <n v="134"/>
    <s v="No Tie"/>
    <n v="134"/>
    <n v="134"/>
    <s v="Angel Cabrera "/>
    <x v="21"/>
  </r>
  <r>
    <x v="13"/>
    <n v="135"/>
    <s v="No Tie"/>
    <n v="135"/>
    <n v="135"/>
    <s v="Boo Weekley"/>
    <x v="35"/>
  </r>
  <r>
    <x v="13"/>
    <n v="136"/>
    <s v="No Tie"/>
    <n v="136"/>
    <n v="136"/>
    <s v="Brad Fritsch "/>
    <x v="371"/>
  </r>
  <r>
    <x v="13"/>
    <n v="137"/>
    <s v="No Tie"/>
    <n v="137"/>
    <n v="137"/>
    <s v="Bobby Gates "/>
    <x v="20"/>
  </r>
  <r>
    <x v="13"/>
    <n v="138"/>
    <s v="No Tie"/>
    <n v="138"/>
    <n v="138"/>
    <s v="Henrik Norlander"/>
    <x v="1010"/>
  </r>
  <r>
    <x v="13"/>
    <n v="139"/>
    <s v="No Tie"/>
    <n v="139"/>
    <n v="139"/>
    <s v="Scott Stallings "/>
    <x v="16"/>
  </r>
  <r>
    <x v="13"/>
    <n v="140"/>
    <s v="No Tie"/>
    <n v="140"/>
    <n v="140"/>
    <s v="Charl Schwartzel"/>
    <x v="41"/>
  </r>
  <r>
    <x v="13"/>
    <n v="141"/>
    <s v="No Tie"/>
    <n v="141"/>
    <n v="141"/>
    <s v="Ben Curtis "/>
    <x v="185"/>
  </r>
  <r>
    <x v="13"/>
    <n v="142"/>
    <s v="No Tie"/>
    <n v="142"/>
    <n v="142"/>
    <s v="Greg Owen "/>
    <x v="40"/>
  </r>
  <r>
    <x v="13"/>
    <n v="143"/>
    <s v="No Tie"/>
    <n v="143"/>
    <n v="143"/>
    <s v="Kevin Stadler"/>
    <x v="61"/>
  </r>
  <r>
    <x v="13"/>
    <n v="144"/>
    <s v="No Tie"/>
    <n v="144"/>
    <n v="144"/>
    <s v="Jason Bohn "/>
    <x v="173"/>
  </r>
  <r>
    <x v="13"/>
    <n v="145"/>
    <s v="No Tie"/>
    <n v="145"/>
    <n v="145"/>
    <s v="Rory McIlroy"/>
    <x v="4"/>
  </r>
  <r>
    <x v="13"/>
    <n v="146"/>
    <s v="No Tie"/>
    <n v="146"/>
    <n v="146"/>
    <s v="Brandt Jobe"/>
    <x v="24"/>
  </r>
  <r>
    <x v="13"/>
    <n v="147"/>
    <s v="No Tie"/>
    <n v="147"/>
    <n v="147"/>
    <s v="Carl Pettersson "/>
    <x v="34"/>
  </r>
  <r>
    <x v="13"/>
    <n v="148"/>
    <s v="No Tie"/>
    <n v="148"/>
    <n v="148"/>
    <s v="Gary Woodland"/>
    <x v="17"/>
  </r>
  <r>
    <x v="13"/>
    <n v="149"/>
    <s v="No Tie"/>
    <n v="149"/>
    <n v="149"/>
    <s v="Jim Herman "/>
    <x v="466"/>
  </r>
  <r>
    <x v="13"/>
    <n v="150"/>
    <s v="No Tie"/>
    <n v="150"/>
    <n v="150"/>
    <s v="Bubba Watson "/>
    <x v="0"/>
  </r>
  <r>
    <x v="13"/>
    <n v="151"/>
    <s v="No Tie"/>
    <n v="151"/>
    <n v="151"/>
    <s v="Luke List "/>
    <x v="318"/>
  </r>
  <r>
    <x v="13"/>
    <n v="152"/>
    <s v="No Tie"/>
    <n v="152"/>
    <n v="152"/>
    <s v="Tommy Gainey"/>
    <x v="33"/>
  </r>
  <r>
    <x v="13"/>
    <n v="153"/>
    <s v="No Tie"/>
    <n v="153"/>
    <n v="153"/>
    <s v="John Senden "/>
    <x v="78"/>
  </r>
  <r>
    <x v="13"/>
    <n v="154"/>
    <s v="No Tie"/>
    <n v="154"/>
    <n v="154"/>
    <s v="Charley Hoffman "/>
    <x v="45"/>
  </r>
  <r>
    <x v="13"/>
    <n v="155"/>
    <s v="No Tie"/>
    <n v="155"/>
    <n v="155"/>
    <s v="Kyle Stanley"/>
    <x v="7"/>
  </r>
  <r>
    <x v="13"/>
    <n v="156"/>
    <s v="No Tie"/>
    <n v="156"/>
    <n v="156"/>
    <s v="Will Claxton "/>
    <x v="85"/>
  </r>
  <r>
    <x v="13"/>
    <n v="157"/>
    <s v="No Tie"/>
    <n v="157"/>
    <n v="157"/>
    <s v="Josh Teater "/>
    <x v="26"/>
  </r>
  <r>
    <x v="13"/>
    <n v="158"/>
    <s v="No Tie"/>
    <n v="158"/>
    <n v="158"/>
    <s v="Seung-Yul Noh"/>
    <x v="18"/>
  </r>
  <r>
    <x v="13"/>
    <n v="159"/>
    <s v="No Tie"/>
    <n v="159"/>
    <n v="159"/>
    <s v="Bo Van Pelt "/>
    <x v="39"/>
  </r>
  <r>
    <x v="13"/>
    <n v="160"/>
    <s v="No Tie"/>
    <n v="160"/>
    <n v="160"/>
    <s v="Ryo Ishikawa"/>
    <x v="92"/>
  </r>
  <r>
    <x v="13"/>
    <n v="161"/>
    <s v="No Tie"/>
    <n v="161"/>
    <n v="161"/>
    <s v="Scott Piercy "/>
    <x v="11"/>
  </r>
  <r>
    <x v="13"/>
    <n v="162"/>
    <s v="No Tie"/>
    <n v="162"/>
    <n v="162"/>
    <s v="Ricky Barnes"/>
    <x v="70"/>
  </r>
  <r>
    <x v="13"/>
    <n v="163"/>
    <s v="No Tie"/>
    <n v="163"/>
    <n v="163"/>
    <s v="Dustin Johnson"/>
    <x v="3"/>
  </r>
  <r>
    <x v="13"/>
    <n v="164"/>
    <s v="No Tie"/>
    <n v="164"/>
    <n v="164"/>
    <s v="Stewart Cink "/>
    <x v="108"/>
  </r>
  <r>
    <x v="13"/>
    <n v="165"/>
    <s v="No Tie"/>
    <n v="165"/>
    <n v="165"/>
    <s v="Bud Cauley "/>
    <x v="73"/>
  </r>
  <r>
    <x v="13"/>
    <n v="166"/>
    <s v="No Tie"/>
    <n v="166"/>
    <n v="166"/>
    <s v="Michael Bradley "/>
    <x v="148"/>
  </r>
  <r>
    <x v="13"/>
    <n v="167"/>
    <s v="No Tie"/>
    <n v="167"/>
    <n v="167"/>
    <s v="Andrew Svoboda "/>
    <x v="519"/>
  </r>
  <r>
    <x v="13"/>
    <n v="168"/>
    <s v="No Tie"/>
    <n v="168"/>
    <n v="168"/>
    <s v="Robert Allenby"/>
    <x v="124"/>
  </r>
  <r>
    <x v="13"/>
    <n v="169"/>
    <s v="No Tie"/>
    <n v="169"/>
    <n v="169"/>
    <s v="Sean O'Hair"/>
    <x v="30"/>
  </r>
  <r>
    <x v="13"/>
    <n v="170"/>
    <s v="No Tie"/>
    <n v="170"/>
    <n v="170"/>
    <s v="Charlie Beljan"/>
    <x v="1"/>
  </r>
  <r>
    <x v="13"/>
    <n v="171"/>
    <s v="No Tie"/>
    <n v="171"/>
    <n v="171"/>
    <s v="Martin Kaymer"/>
    <x v="198"/>
  </r>
  <r>
    <x v="13"/>
    <n v="172"/>
    <s v="No Tie"/>
    <n v="172"/>
    <n v="172"/>
    <s v="David Mathis"/>
    <x v="175"/>
  </r>
  <r>
    <x v="13"/>
    <n v="173"/>
    <s v="No Tie"/>
    <n v="173"/>
    <n v="173"/>
    <s v="Scott Gardiner "/>
    <x v="378"/>
  </r>
  <r>
    <x v="13"/>
    <n v="174"/>
    <s v="No Tie"/>
    <n v="174"/>
    <n v="174"/>
    <s v="Lucas Glover "/>
    <x v="218"/>
  </r>
  <r>
    <x v="13"/>
    <n v="175"/>
    <s v="No Tie"/>
    <n v="175"/>
    <n v="175"/>
    <s v="Justin Hicks"/>
    <x v="359"/>
  </r>
  <r>
    <x v="13"/>
    <n v="176"/>
    <s v="No Tie"/>
    <n v="176"/>
    <n v="176"/>
    <s v="Sangmoon Bae"/>
    <x v="94"/>
  </r>
  <r>
    <x v="13"/>
    <n v="177"/>
    <s v="No Tie"/>
    <n v="177"/>
    <n v="177"/>
    <s v="Eric Meierdierks"/>
    <x v="1009"/>
  </r>
  <r>
    <x v="13"/>
    <n v="178"/>
    <s v="No Tie"/>
    <n v="178"/>
    <n v="178"/>
    <s v="Nicolas Colsaerts "/>
    <x v="226"/>
  </r>
  <r>
    <x v="13"/>
    <n v="179"/>
    <s v="No Tie"/>
    <n v="179"/>
    <n v="179"/>
    <s v="Derek Ernst "/>
    <x v="1011"/>
  </r>
  <r>
    <x v="13"/>
    <n v="180"/>
    <s v="No Tie"/>
    <n v="180"/>
    <n v="180"/>
    <s v="Robert Garrigus "/>
    <x v="2"/>
  </r>
  <r>
    <x v="14"/>
    <n v="1"/>
    <s v="No Tie"/>
    <n v="1"/>
    <n v="1"/>
    <s v="Greg Chalmers "/>
    <x v="162"/>
  </r>
  <r>
    <x v="14"/>
    <n v="2"/>
    <s v="No Tie"/>
    <n v="2"/>
    <n v="2"/>
    <s v="Steve Stricker "/>
    <x v="137"/>
  </r>
  <r>
    <x v="14"/>
    <n v="3"/>
    <s v="No Tie"/>
    <n v="3"/>
    <n v="3"/>
    <s v="Stephen Ames"/>
    <x v="155"/>
  </r>
  <r>
    <x v="14"/>
    <n v="4"/>
    <s v="No Tie"/>
    <n v="4"/>
    <n v="4"/>
    <s v="Brandt Snedeker"/>
    <x v="109"/>
  </r>
  <r>
    <x v="14"/>
    <s v="T5"/>
    <n v="1"/>
    <s v="5"/>
    <n v="5"/>
    <s v="Aaron Baddeley "/>
    <x v="67"/>
  </r>
  <r>
    <x v="14"/>
    <s v="T5"/>
    <n v="1"/>
    <s v="5"/>
    <n v="5"/>
    <s v="Phil Mickelson"/>
    <x v="52"/>
  </r>
  <r>
    <x v="14"/>
    <n v="7"/>
    <s v="No Tie"/>
    <n v="7"/>
    <n v="7"/>
    <s v="James Driscoll"/>
    <x v="77"/>
  </r>
  <r>
    <x v="14"/>
    <s v="T8"/>
    <n v="1"/>
    <s v="8"/>
    <n v="8"/>
    <s v="Russell Henley"/>
    <x v="267"/>
  </r>
  <r>
    <x v="14"/>
    <s v="T8"/>
    <n v="1"/>
    <s v="8"/>
    <n v="8"/>
    <s v="Sergio Garcia"/>
    <x v="64"/>
  </r>
  <r>
    <x v="14"/>
    <n v="10"/>
    <s v="No Tie"/>
    <n v="10"/>
    <n v="10"/>
    <s v="Bryce Molder "/>
    <x v="177"/>
  </r>
  <r>
    <x v="14"/>
    <n v="11"/>
    <s v="No Tie"/>
    <n v="11"/>
    <n v="11"/>
    <s v="Richard Lee "/>
    <x v="134"/>
  </r>
  <r>
    <x v="14"/>
    <n v="12"/>
    <s v="No Tie"/>
    <n v="12"/>
    <n v="12"/>
    <s v="Doug LaBelle II"/>
    <x v="469"/>
  </r>
  <r>
    <x v="14"/>
    <n v="13"/>
    <s v="No Tie"/>
    <n v="13"/>
    <n v="13"/>
    <s v="Luke Donald "/>
    <x v="169"/>
  </r>
  <r>
    <x v="14"/>
    <n v="14"/>
    <s v="No Tie"/>
    <n v="14"/>
    <n v="14"/>
    <s v="David Hearn "/>
    <x v="123"/>
  </r>
  <r>
    <x v="14"/>
    <n v="15"/>
    <s v="No Tie"/>
    <n v="15"/>
    <n v="15"/>
    <s v="Peter Hanson"/>
    <x v="191"/>
  </r>
  <r>
    <x v="14"/>
    <n v="16"/>
    <s v="No Tie"/>
    <n v="16"/>
    <n v="16"/>
    <s v="Harris English"/>
    <x v="19"/>
  </r>
  <r>
    <x v="14"/>
    <n v="17"/>
    <s v="No Tie"/>
    <n v="17"/>
    <n v="17"/>
    <s v="Chris Kirk "/>
    <x v="72"/>
  </r>
  <r>
    <x v="14"/>
    <n v="18"/>
    <s v="No Tie"/>
    <n v="18"/>
    <n v="18"/>
    <s v="Freddie Jacobson"/>
    <x v="118"/>
  </r>
  <r>
    <x v="14"/>
    <n v="19"/>
    <s v="No Tie"/>
    <n v="19"/>
    <n v="19"/>
    <s v="Charles Howell III "/>
    <x v="50"/>
  </r>
  <r>
    <x v="14"/>
    <n v="20"/>
    <s v="No Tie"/>
    <n v="20"/>
    <n v="20"/>
    <s v="Colt Knost "/>
    <x v="188"/>
  </r>
  <r>
    <x v="14"/>
    <n v="21"/>
    <s v="No Tie"/>
    <n v="21"/>
    <n v="21"/>
    <s v="David Lynn"/>
    <x v="229"/>
  </r>
  <r>
    <x v="14"/>
    <n v="22"/>
    <s v="No Tie"/>
    <n v="22"/>
    <n v="22"/>
    <s v="Brian Gay"/>
    <x v="176"/>
  </r>
  <r>
    <x v="14"/>
    <n v="23"/>
    <s v="No Tie"/>
    <n v="23"/>
    <n v="23"/>
    <s v="Tiger Woods"/>
    <x v="31"/>
  </r>
  <r>
    <x v="14"/>
    <n v="24"/>
    <s v="No Tie"/>
    <n v="24"/>
    <n v="24"/>
    <s v="Rickie Fowler "/>
    <x v="59"/>
  </r>
  <r>
    <x v="14"/>
    <n v="25"/>
    <s v="No Tie"/>
    <n v="25"/>
    <n v="25"/>
    <s v="Matt Kuchar"/>
    <x v="127"/>
  </r>
  <r>
    <x v="14"/>
    <n v="26"/>
    <s v="No Tie"/>
    <n v="26"/>
    <n v="26"/>
    <s v="Aaron Watkins"/>
    <x v="456"/>
  </r>
  <r>
    <x v="14"/>
    <n v="27"/>
    <s v="No Tie"/>
    <n v="27"/>
    <n v="27"/>
    <s v="Hunter Mahan "/>
    <x v="60"/>
  </r>
  <r>
    <x v="14"/>
    <n v="28"/>
    <s v="No Tie"/>
    <n v="28"/>
    <n v="28"/>
    <s v="Billy Horschel "/>
    <x v="88"/>
  </r>
  <r>
    <x v="14"/>
    <n v="29"/>
    <s v="No Tie"/>
    <n v="29"/>
    <n v="29"/>
    <s v="Jason Day"/>
    <x v="6"/>
  </r>
  <r>
    <x v="14"/>
    <n v="30"/>
    <s v="No Tie"/>
    <n v="30"/>
    <n v="30"/>
    <s v="Sangmoon Bae"/>
    <x v="94"/>
  </r>
  <r>
    <x v="14"/>
    <n v="31"/>
    <s v="No Tie"/>
    <n v="31"/>
    <n v="31"/>
    <s v="Zach Johnson "/>
    <x v="167"/>
  </r>
  <r>
    <x v="14"/>
    <n v="32"/>
    <s v="No Tie"/>
    <n v="32"/>
    <n v="32"/>
    <s v="Stuart Appleby"/>
    <x v="158"/>
  </r>
  <r>
    <x v="14"/>
    <n v="33"/>
    <s v="No Tie"/>
    <n v="33"/>
    <n v="33"/>
    <s v="Justin Leonard "/>
    <x v="171"/>
  </r>
  <r>
    <x v="14"/>
    <n v="34"/>
    <s v="No Tie"/>
    <n v="34"/>
    <n v="34"/>
    <s v="Patrick Reed"/>
    <x v="611"/>
  </r>
  <r>
    <x v="14"/>
    <n v="35"/>
    <s v="No Tie"/>
    <n v="35"/>
    <n v="35"/>
    <s v="Chris Stroud"/>
    <x v="125"/>
  </r>
  <r>
    <x v="14"/>
    <n v="36"/>
    <s v="No Tie"/>
    <n v="36"/>
    <n v="36"/>
    <s v="K.J. Choi"/>
    <x v="161"/>
  </r>
  <r>
    <x v="14"/>
    <n v="37"/>
    <s v="No Tie"/>
    <n v="37"/>
    <n v="37"/>
    <s v="Ryan Palmer "/>
    <x v="14"/>
  </r>
  <r>
    <x v="14"/>
    <n v="38"/>
    <s v="No Tie"/>
    <n v="38"/>
    <n v="38"/>
    <s v="Shawn Stefani "/>
    <x v="302"/>
  </r>
  <r>
    <x v="14"/>
    <n v="39"/>
    <s v="No Tie"/>
    <n v="39"/>
    <n v="39"/>
    <s v="Bob Estes "/>
    <x v="141"/>
  </r>
  <r>
    <x v="14"/>
    <s v="T40"/>
    <n v="1"/>
    <s v="40"/>
    <n v="40"/>
    <s v="Jonas Blixt "/>
    <x v="126"/>
  </r>
  <r>
    <x v="14"/>
    <s v="T40"/>
    <n v="1"/>
    <s v="40"/>
    <n v="40"/>
    <s v="Webb Simpson "/>
    <x v="110"/>
  </r>
  <r>
    <x v="14"/>
    <n v="42"/>
    <s v="No Tie"/>
    <n v="42"/>
    <n v="42"/>
    <s v="Jeff Overton "/>
    <x v="69"/>
  </r>
  <r>
    <x v="14"/>
    <n v="43"/>
    <s v="No Tie"/>
    <n v="43"/>
    <n v="43"/>
    <s v="Charl Schwartzel"/>
    <x v="41"/>
  </r>
  <r>
    <x v="14"/>
    <n v="44"/>
    <s v="No Tie"/>
    <n v="44"/>
    <n v="44"/>
    <s v="Mike Weir "/>
    <x v="219"/>
  </r>
  <r>
    <x v="14"/>
    <n v="45"/>
    <s v="No Tie"/>
    <n v="45"/>
    <n v="45"/>
    <s v="Jimmy Walker "/>
    <x v="37"/>
  </r>
  <r>
    <x v="14"/>
    <s v="T46"/>
    <n v="1"/>
    <s v="46"/>
    <n v="46"/>
    <s v="Bill Haas "/>
    <x v="65"/>
  </r>
  <r>
    <x v="14"/>
    <s v="T46"/>
    <n v="1"/>
    <s v="46"/>
    <n v="46"/>
    <s v="Johnson Wagner "/>
    <x v="152"/>
  </r>
  <r>
    <x v="14"/>
    <n v="48"/>
    <s v="No Tie"/>
    <n v="48"/>
    <n v="48"/>
    <s v="Casey Wittenberg"/>
    <x v="259"/>
  </r>
  <r>
    <x v="14"/>
    <s v="T49"/>
    <n v="1"/>
    <s v="49"/>
    <n v="49"/>
    <s v="Keegan Bradley"/>
    <x v="15"/>
  </r>
  <r>
    <x v="14"/>
    <s v="T49"/>
    <n v="1"/>
    <s v="49"/>
    <n v="49"/>
    <s v="Ted Potter, Jr."/>
    <x v="149"/>
  </r>
  <r>
    <x v="14"/>
    <n v="51"/>
    <s v="No Tie"/>
    <n v="51"/>
    <n v="51"/>
    <s v="Kevin Streelman "/>
    <x v="62"/>
  </r>
  <r>
    <x v="14"/>
    <s v="T52"/>
    <n v="1"/>
    <s v="52"/>
    <n v="52"/>
    <s v="Brian Davis "/>
    <x v="178"/>
  </r>
  <r>
    <x v="14"/>
    <s v="T52"/>
    <n v="1"/>
    <s v="52"/>
    <n v="52"/>
    <s v="Erik Compton "/>
    <x v="32"/>
  </r>
  <r>
    <x v="14"/>
    <n v="54"/>
    <s v="No Tie"/>
    <n v="54"/>
    <n v="54"/>
    <s v="Jerry Kelly"/>
    <x v="181"/>
  </r>
  <r>
    <x v="14"/>
    <n v="55"/>
    <s v="No Tie"/>
    <n v="55"/>
    <n v="55"/>
    <s v="William McGirt"/>
    <x v="139"/>
  </r>
  <r>
    <x v="14"/>
    <n v="56"/>
    <s v="No Tie"/>
    <n v="56"/>
    <n v="56"/>
    <s v="Daniel Summerhays "/>
    <x v="100"/>
  </r>
  <r>
    <x v="14"/>
    <n v="57"/>
    <s v="No Tie"/>
    <n v="57"/>
    <n v="57"/>
    <s v="Ben Curtis "/>
    <x v="185"/>
  </r>
  <r>
    <x v="14"/>
    <n v="58"/>
    <s v="No Tie"/>
    <n v="58"/>
    <n v="58"/>
    <s v="Morgan Hoffmann "/>
    <x v="336"/>
  </r>
  <r>
    <x v="14"/>
    <n v="59"/>
    <s v="No Tie"/>
    <n v="59"/>
    <n v="59"/>
    <s v="Jason Bohn "/>
    <x v="173"/>
  </r>
  <r>
    <x v="14"/>
    <n v="60"/>
    <s v="No Tie"/>
    <n v="60"/>
    <n v="60"/>
    <s v="Jordan Spieth "/>
    <x v="826"/>
  </r>
  <r>
    <x v="14"/>
    <n v="61"/>
    <s v="No Tie"/>
    <n v="61"/>
    <n v="61"/>
    <s v="Charlie Wi "/>
    <x v="133"/>
  </r>
  <r>
    <x v="14"/>
    <n v="62"/>
    <s v="No Tie"/>
    <n v="62"/>
    <n v="62"/>
    <s v="Ian Poulter "/>
    <x v="144"/>
  </r>
  <r>
    <x v="14"/>
    <n v="63"/>
    <s v="No Tie"/>
    <n v="63"/>
    <n v="63"/>
    <s v="Tom Gillis "/>
    <x v="102"/>
  </r>
  <r>
    <x v="14"/>
    <n v="64"/>
    <s v="No Tie"/>
    <n v="64"/>
    <n v="64"/>
    <s v="Scott Stallings "/>
    <x v="16"/>
  </r>
  <r>
    <x v="14"/>
    <n v="65"/>
    <s v="No Tie"/>
    <n v="65"/>
    <n v="65"/>
    <s v="Fabian Gomez "/>
    <x v="658"/>
  </r>
  <r>
    <x v="14"/>
    <s v="T66"/>
    <n v="1"/>
    <s v="66"/>
    <n v="66"/>
    <s v="Brian Harman"/>
    <x v="86"/>
  </r>
  <r>
    <x v="14"/>
    <s v="T66"/>
    <n v="1"/>
    <s v="66"/>
    <n v="66"/>
    <s v="Matt Jones "/>
    <x v="55"/>
  </r>
  <r>
    <x v="14"/>
    <n v="68"/>
    <s v="No Tie"/>
    <n v="68"/>
    <n v="68"/>
    <s v="J.J. Henry "/>
    <x v="114"/>
  </r>
  <r>
    <x v="14"/>
    <n v="69"/>
    <s v="No Tie"/>
    <n v="69"/>
    <n v="69"/>
    <s v="Cameron Percy"/>
    <x v="303"/>
  </r>
  <r>
    <x v="14"/>
    <s v="T70"/>
    <n v="1"/>
    <s v="70"/>
    <n v="70"/>
    <s v="Graeme McDowell"/>
    <x v="135"/>
  </r>
  <r>
    <x v="14"/>
    <s v="T70"/>
    <n v="1"/>
    <s v="70"/>
    <n v="70"/>
    <s v="Martin Kaymer"/>
    <x v="198"/>
  </r>
  <r>
    <x v="14"/>
    <n v="72"/>
    <s v="No Tie"/>
    <n v="72"/>
    <n v="72"/>
    <s v="Charley Hoffman "/>
    <x v="45"/>
  </r>
  <r>
    <x v="14"/>
    <n v="73"/>
    <s v="No Tie"/>
    <n v="73"/>
    <n v="73"/>
    <s v="Andres Romero"/>
    <x v="68"/>
  </r>
  <r>
    <x v="14"/>
    <n v="74"/>
    <s v="No Tie"/>
    <n v="74"/>
    <n v="74"/>
    <s v="Cameron Tringale "/>
    <x v="84"/>
  </r>
  <r>
    <x v="14"/>
    <n v="75"/>
    <s v="No Tie"/>
    <n v="75"/>
    <n v="75"/>
    <s v="Vaughn Taylor "/>
    <x v="128"/>
  </r>
  <r>
    <x v="14"/>
    <n v="76"/>
    <s v="No Tie"/>
    <n v="76"/>
    <n v="76"/>
    <s v="Graham DeLaet "/>
    <x v="12"/>
  </r>
  <r>
    <x v="14"/>
    <n v="77"/>
    <s v="No Tie"/>
    <n v="77"/>
    <n v="77"/>
    <s v="Jim Furyk"/>
    <x v="170"/>
  </r>
  <r>
    <x v="14"/>
    <n v="78"/>
    <s v="No Tie"/>
    <n v="78"/>
    <n v="78"/>
    <s v="Tommy Gainey"/>
    <x v="33"/>
  </r>
  <r>
    <x v="14"/>
    <s v="T79"/>
    <n v="1"/>
    <s v="79"/>
    <n v="79"/>
    <s v="Marc Leishman"/>
    <x v="98"/>
  </r>
  <r>
    <x v="14"/>
    <s v="T79"/>
    <n v="1"/>
    <s v="79"/>
    <n v="79"/>
    <s v="Martin Flores "/>
    <x v="48"/>
  </r>
  <r>
    <x v="14"/>
    <n v="81"/>
    <s v="No Tie"/>
    <n v="81"/>
    <n v="81"/>
    <s v="Brian Stuard "/>
    <x v="499"/>
  </r>
  <r>
    <x v="14"/>
    <n v="82"/>
    <s v="No Tie"/>
    <n v="82"/>
    <n v="82"/>
    <s v="John Merrick "/>
    <x v="57"/>
  </r>
  <r>
    <x v="14"/>
    <n v="83"/>
    <s v="No Tie"/>
    <n v="83"/>
    <n v="83"/>
    <s v="Gary Woodland"/>
    <x v="17"/>
  </r>
  <r>
    <x v="14"/>
    <s v="T84"/>
    <n v="1"/>
    <s v="84"/>
    <n v="84"/>
    <s v="Angel Cabrera "/>
    <x v="21"/>
  </r>
  <r>
    <x v="14"/>
    <s v="T84"/>
    <n v="1"/>
    <s v="84"/>
    <n v="84"/>
    <s v="Tim Clark "/>
    <x v="179"/>
  </r>
  <r>
    <x v="14"/>
    <n v="86"/>
    <s v="No Tie"/>
    <n v="86"/>
    <n v="86"/>
    <s v="Scott Langley "/>
    <x v="876"/>
  </r>
  <r>
    <x v="14"/>
    <n v="87"/>
    <s v="No Tie"/>
    <n v="87"/>
    <n v="87"/>
    <s v="Tag Ridings"/>
    <x v="659"/>
  </r>
  <r>
    <x v="14"/>
    <n v="88"/>
    <s v="No Tie"/>
    <n v="88"/>
    <n v="88"/>
    <s v="D.H. Lee"/>
    <x v="326"/>
  </r>
  <r>
    <x v="14"/>
    <n v="89"/>
    <s v="No Tie"/>
    <n v="89"/>
    <n v="89"/>
    <s v="Ben Kohles "/>
    <x v="342"/>
  </r>
  <r>
    <x v="14"/>
    <n v="90"/>
    <s v="No Tie"/>
    <n v="90"/>
    <n v="90"/>
    <s v="Brendan Steele "/>
    <x v="104"/>
  </r>
  <r>
    <x v="14"/>
    <n v="91"/>
    <s v="No Tie"/>
    <n v="91"/>
    <n v="91"/>
    <s v="Justin Bolli"/>
    <x v="352"/>
  </r>
  <r>
    <x v="14"/>
    <n v="92"/>
    <s v="No Tie"/>
    <n v="92"/>
    <n v="92"/>
    <s v="Brandt Jobe"/>
    <x v="24"/>
  </r>
  <r>
    <x v="14"/>
    <n v="93"/>
    <s v="No Tie"/>
    <n v="93"/>
    <n v="93"/>
    <s v="Andrew Svoboda "/>
    <x v="519"/>
  </r>
  <r>
    <x v="14"/>
    <n v="94"/>
    <s v="No Tie"/>
    <n v="94"/>
    <n v="94"/>
    <s v="Brendon de Jonge "/>
    <x v="105"/>
  </r>
  <r>
    <x v="14"/>
    <n v="95"/>
    <s v="No Tie"/>
    <n v="95"/>
    <n v="95"/>
    <s v="Josh Teater "/>
    <x v="26"/>
  </r>
  <r>
    <x v="14"/>
    <n v="96"/>
    <s v="No Tie"/>
    <n v="96"/>
    <n v="96"/>
    <s v="Ben Crane "/>
    <x v="121"/>
  </r>
  <r>
    <x v="14"/>
    <n v="97"/>
    <s v="No Tie"/>
    <n v="97"/>
    <n v="97"/>
    <s v="Bobby Gates "/>
    <x v="20"/>
  </r>
  <r>
    <x v="14"/>
    <n v="98"/>
    <s v="No Tie"/>
    <n v="98"/>
    <n v="98"/>
    <s v="Henrik Stenson "/>
    <x v="95"/>
  </r>
  <r>
    <x v="14"/>
    <n v="99"/>
    <s v="No Tie"/>
    <n v="99"/>
    <n v="99"/>
    <s v="Nick Watney"/>
    <x v="36"/>
  </r>
  <r>
    <x v="14"/>
    <s v="T100"/>
    <n v="1"/>
    <s v="100"/>
    <n v="100"/>
    <s v="Robert Streb "/>
    <x v="335"/>
  </r>
  <r>
    <x v="14"/>
    <s v="T100"/>
    <n v="1"/>
    <s v="100"/>
    <n v="100"/>
    <s v="Troy Matteson"/>
    <x v="25"/>
  </r>
  <r>
    <x v="14"/>
    <n v="102"/>
    <s v="No Tie"/>
    <n v="102"/>
    <n v="102"/>
    <s v="James Hahn "/>
    <x v="330"/>
  </r>
  <r>
    <x v="14"/>
    <n v="103"/>
    <s v="No Tie"/>
    <n v="103"/>
    <n v="103"/>
    <s v="Adam Scott "/>
    <x v="9"/>
  </r>
  <r>
    <x v="14"/>
    <s v="T104"/>
    <n v="1"/>
    <s v="104"/>
    <n v="104"/>
    <s v="Chez Reavie "/>
    <x v="160"/>
  </r>
  <r>
    <x v="14"/>
    <s v="T104"/>
    <n v="1"/>
    <s v="104"/>
    <n v="104"/>
    <s v="Dicky Pride "/>
    <x v="129"/>
  </r>
  <r>
    <x v="14"/>
    <n v="106"/>
    <s v="No Tie"/>
    <n v="106"/>
    <n v="106"/>
    <s v="David Lingmerth "/>
    <x v="327"/>
  </r>
  <r>
    <x v="14"/>
    <n v="107"/>
    <s v="No Tie"/>
    <n v="107"/>
    <n v="107"/>
    <s v="Alistair Presnell "/>
    <x v="395"/>
  </r>
  <r>
    <x v="14"/>
    <s v="T108"/>
    <n v="1"/>
    <s v="108"/>
    <n v="108"/>
    <s v="Ken Duke "/>
    <x v="159"/>
  </r>
  <r>
    <x v="14"/>
    <s v="T108"/>
    <n v="1"/>
    <s v="108"/>
    <n v="108"/>
    <s v="Ryan Moore "/>
    <x v="117"/>
  </r>
  <r>
    <x v="14"/>
    <s v="T110"/>
    <n v="1"/>
    <s v="110"/>
    <n v="110"/>
    <s v="Carl Pettersson "/>
    <x v="34"/>
  </r>
  <r>
    <x v="14"/>
    <s v="T110"/>
    <n v="1"/>
    <s v="110"/>
    <n v="110"/>
    <s v="George McNeill"/>
    <x v="106"/>
  </r>
  <r>
    <x v="14"/>
    <n v="112"/>
    <s v="No Tie"/>
    <n v="112"/>
    <n v="112"/>
    <s v="Pat Perez"/>
    <x v="74"/>
  </r>
  <r>
    <x v="14"/>
    <n v="113"/>
    <s v="No Tie"/>
    <n v="113"/>
    <n v="113"/>
    <s v="Jin Park"/>
    <x v="793"/>
  </r>
  <r>
    <x v="14"/>
    <n v="114"/>
    <s v="No Tie"/>
    <n v="114"/>
    <n v="114"/>
    <s v="Tim Herron "/>
    <x v="99"/>
  </r>
  <r>
    <x v="14"/>
    <n v="115"/>
    <s v="No Tie"/>
    <n v="115"/>
    <n v="115"/>
    <s v="Steven Bowditch "/>
    <x v="638"/>
  </r>
  <r>
    <x v="14"/>
    <n v="116"/>
    <s v="No Tie"/>
    <n v="116"/>
    <n v="116"/>
    <s v="Y.E. Yang"/>
    <x v="145"/>
  </r>
  <r>
    <x v="14"/>
    <n v="117"/>
    <s v="No Tie"/>
    <n v="117"/>
    <n v="117"/>
    <s v="Rory McIlroy"/>
    <x v="4"/>
  </r>
  <r>
    <x v="14"/>
    <n v="118"/>
    <s v="No Tie"/>
    <n v="118"/>
    <n v="118"/>
    <s v="Bubba Watson "/>
    <x v="0"/>
  </r>
  <r>
    <x v="14"/>
    <n v="119"/>
    <s v="No Tie"/>
    <n v="119"/>
    <n v="119"/>
    <s v="Matt Every"/>
    <x v="136"/>
  </r>
  <r>
    <x v="14"/>
    <n v="120"/>
    <s v="No Tie"/>
    <n v="120"/>
    <n v="120"/>
    <s v="Dustin Johnson"/>
    <x v="3"/>
  </r>
  <r>
    <x v="14"/>
    <n v="121"/>
    <s v="No Tie"/>
    <n v="121"/>
    <n v="121"/>
    <s v="Michael Thompson "/>
    <x v="157"/>
  </r>
  <r>
    <x v="14"/>
    <n v="122"/>
    <s v="No Tie"/>
    <n v="122"/>
    <n v="122"/>
    <s v="Martin Laird"/>
    <x v="27"/>
  </r>
  <r>
    <x v="14"/>
    <n v="123"/>
    <s v="No Tie"/>
    <n v="123"/>
    <n v="123"/>
    <s v="Jason Kokrak "/>
    <x v="13"/>
  </r>
  <r>
    <x v="14"/>
    <n v="124"/>
    <s v="No Tie"/>
    <n v="124"/>
    <n v="124"/>
    <s v="Padraig Harrington "/>
    <x v="56"/>
  </r>
  <r>
    <x v="14"/>
    <n v="125"/>
    <s v="No Tie"/>
    <n v="125"/>
    <n v="125"/>
    <s v="Ernie Els"/>
    <x v="51"/>
  </r>
  <r>
    <x v="14"/>
    <n v="126"/>
    <s v="No Tie"/>
    <n v="126"/>
    <n v="126"/>
    <s v="John Senden "/>
    <x v="78"/>
  </r>
  <r>
    <x v="14"/>
    <n v="127"/>
    <s v="No Tie"/>
    <n v="127"/>
    <n v="127"/>
    <s v="Camilo Villegas"/>
    <x v="87"/>
  </r>
  <r>
    <x v="14"/>
    <s v="T128"/>
    <n v="1"/>
    <s v="128"/>
    <n v="128"/>
    <s v="D.A. Points "/>
    <x v="151"/>
  </r>
  <r>
    <x v="14"/>
    <s v="T128"/>
    <n v="1"/>
    <s v="128"/>
    <n v="128"/>
    <s v="Henrik Norlander"/>
    <x v="1010"/>
  </r>
  <r>
    <x v="14"/>
    <n v="130"/>
    <s v="No Tie"/>
    <n v="130"/>
    <n v="130"/>
    <s v="Steve LeBrun"/>
    <x v="600"/>
  </r>
  <r>
    <x v="14"/>
    <n v="131"/>
    <s v="No Tie"/>
    <n v="131"/>
    <n v="131"/>
    <s v="Bo Van Pelt "/>
    <x v="39"/>
  </r>
  <r>
    <x v="14"/>
    <n v="132"/>
    <s v="No Tie"/>
    <n v="132"/>
    <n v="132"/>
    <s v="Scott Piercy "/>
    <x v="11"/>
  </r>
  <r>
    <x v="14"/>
    <n v="133"/>
    <s v="No Tie"/>
    <n v="133"/>
    <n v="133"/>
    <s v="Justin Rose"/>
    <x v="79"/>
  </r>
  <r>
    <x v="14"/>
    <n v="134"/>
    <s v="No Tie"/>
    <n v="134"/>
    <n v="134"/>
    <s v="Mark Wilson "/>
    <x v="182"/>
  </r>
  <r>
    <x v="14"/>
    <n v="135"/>
    <s v="No Tie"/>
    <n v="135"/>
    <n v="135"/>
    <s v="Charlie Beljan"/>
    <x v="1"/>
  </r>
  <r>
    <x v="14"/>
    <n v="136"/>
    <s v="No Tie"/>
    <n v="136"/>
    <n v="136"/>
    <s v="Luke Guthrie "/>
    <x v="262"/>
  </r>
  <r>
    <x v="14"/>
    <n v="137"/>
    <s v="No Tie"/>
    <n v="137"/>
    <n v="137"/>
    <s v="Justin Hicks"/>
    <x v="359"/>
  </r>
  <r>
    <x v="14"/>
    <n v="138"/>
    <s v="No Tie"/>
    <n v="138"/>
    <n v="138"/>
    <s v="Derek Ernst "/>
    <x v="1011"/>
  </r>
  <r>
    <x v="14"/>
    <n v="139"/>
    <s v="No Tie"/>
    <n v="139"/>
    <n v="139"/>
    <s v="Scott Brown "/>
    <x v="76"/>
  </r>
  <r>
    <x v="14"/>
    <n v="140"/>
    <s v="No Tie"/>
    <n v="140"/>
    <n v="140"/>
    <s v="Brad Fritsch "/>
    <x v="371"/>
  </r>
  <r>
    <x v="14"/>
    <n v="141"/>
    <s v="No Tie"/>
    <n v="141"/>
    <n v="141"/>
    <s v="John Huh "/>
    <x v="112"/>
  </r>
  <r>
    <x v="14"/>
    <n v="142"/>
    <s v="No Tie"/>
    <n v="142"/>
    <n v="142"/>
    <s v="Jason Dufner "/>
    <x v="63"/>
  </r>
  <r>
    <x v="14"/>
    <n v="143"/>
    <s v="No Tie"/>
    <n v="143"/>
    <n v="143"/>
    <s v="Jim Herman "/>
    <x v="466"/>
  </r>
  <r>
    <x v="14"/>
    <n v="144"/>
    <s v="No Tie"/>
    <n v="144"/>
    <n v="144"/>
    <s v="Stewart Cink "/>
    <x v="108"/>
  </r>
  <r>
    <x v="14"/>
    <s v="T145"/>
    <n v="1"/>
    <s v="145"/>
    <n v="145"/>
    <s v="D.J. Trahan"/>
    <x v="66"/>
  </r>
  <r>
    <x v="14"/>
    <s v="T145"/>
    <n v="1"/>
    <s v="145"/>
    <n v="145"/>
    <s v="John Rollins"/>
    <x v="46"/>
  </r>
  <r>
    <x v="14"/>
    <n v="147"/>
    <s v="No Tie"/>
    <n v="147"/>
    <n v="147"/>
    <s v="Chad Campbell "/>
    <x v="89"/>
  </r>
  <r>
    <x v="14"/>
    <n v="148"/>
    <s v="No Tie"/>
    <n v="148"/>
    <n v="148"/>
    <s v="Rory Sabbatini"/>
    <x v="119"/>
  </r>
  <r>
    <x v="14"/>
    <n v="149"/>
    <s v="No Tie"/>
    <n v="149"/>
    <n v="149"/>
    <s v="Luke List "/>
    <x v="318"/>
  </r>
  <r>
    <x v="14"/>
    <n v="150"/>
    <s v="No Tie"/>
    <n v="150"/>
    <n v="150"/>
    <s v="Sean O'Hair"/>
    <x v="30"/>
  </r>
  <r>
    <x v="14"/>
    <n v="151"/>
    <s v="No Tie"/>
    <n v="151"/>
    <n v="151"/>
    <s v="Nicholas Thompson "/>
    <x v="408"/>
  </r>
  <r>
    <x v="14"/>
    <n v="152"/>
    <s v="No Tie"/>
    <n v="152"/>
    <n v="152"/>
    <s v="Kevin Stadler"/>
    <x v="61"/>
  </r>
  <r>
    <x v="14"/>
    <n v="153"/>
    <s v="No Tie"/>
    <n v="153"/>
    <n v="153"/>
    <s v="Jeff Maggert "/>
    <x v="140"/>
  </r>
  <r>
    <x v="14"/>
    <n v="154"/>
    <s v="No Tie"/>
    <n v="154"/>
    <n v="154"/>
    <s v="Scott Gardiner "/>
    <x v="378"/>
  </r>
  <r>
    <x v="14"/>
    <s v="T155"/>
    <n v="1"/>
    <s v="155"/>
    <n v="155"/>
    <s v="Geoff Ogilvy "/>
    <x v="90"/>
  </r>
  <r>
    <x v="14"/>
    <s v="T155"/>
    <n v="1"/>
    <s v="155"/>
    <n v="155"/>
    <s v="Robert Karlsson "/>
    <x v="49"/>
  </r>
  <r>
    <x v="14"/>
    <n v="157"/>
    <s v="No Tie"/>
    <n v="157"/>
    <n v="157"/>
    <s v="Robert Allenby"/>
    <x v="124"/>
  </r>
  <r>
    <x v="14"/>
    <n v="158"/>
    <s v="No Tie"/>
    <n v="158"/>
    <n v="158"/>
    <s v="Kevin Chappell"/>
    <x v="58"/>
  </r>
  <r>
    <x v="14"/>
    <n v="159"/>
    <s v="No Tie"/>
    <n v="159"/>
    <n v="159"/>
    <s v="Trevor Immelman"/>
    <x v="80"/>
  </r>
  <r>
    <x v="14"/>
    <n v="160"/>
    <s v="No Tie"/>
    <n v="160"/>
    <n v="160"/>
    <s v="David Toms"/>
    <x v="183"/>
  </r>
  <r>
    <x v="14"/>
    <n v="161"/>
    <s v="No Tie"/>
    <n v="161"/>
    <n v="161"/>
    <s v="Lee Williams "/>
    <x v="441"/>
  </r>
  <r>
    <x v="14"/>
    <n v="162"/>
    <s v="No Tie"/>
    <n v="162"/>
    <n v="162"/>
    <s v="Darron Stiles "/>
    <x v="373"/>
  </r>
  <r>
    <x v="14"/>
    <n v="163"/>
    <s v="No Tie"/>
    <n v="163"/>
    <n v="163"/>
    <s v="Robert Garrigus "/>
    <x v="2"/>
  </r>
  <r>
    <x v="14"/>
    <n v="164"/>
    <s v="No Tie"/>
    <n v="164"/>
    <n v="164"/>
    <s v="David Mathis"/>
    <x v="175"/>
  </r>
  <r>
    <x v="14"/>
    <n v="165"/>
    <s v="No Tie"/>
    <n v="165"/>
    <n v="165"/>
    <s v="Michael Bradley "/>
    <x v="148"/>
  </r>
  <r>
    <x v="14"/>
    <n v="166"/>
    <s v="No Tie"/>
    <n v="166"/>
    <n v="166"/>
    <s v="Seung-Yul Noh"/>
    <x v="18"/>
  </r>
  <r>
    <x v="14"/>
    <n v="167"/>
    <s v="No Tie"/>
    <n v="167"/>
    <n v="167"/>
    <s v="Roberto Castro "/>
    <x v="82"/>
  </r>
  <r>
    <x v="14"/>
    <n v="168"/>
    <s v="No Tie"/>
    <n v="168"/>
    <n v="168"/>
    <s v="Lee Westwood "/>
    <x v="28"/>
  </r>
  <r>
    <x v="14"/>
    <n v="169"/>
    <s v="No Tie"/>
    <n v="169"/>
    <n v="169"/>
    <s v="Rod Pampling"/>
    <x v="107"/>
  </r>
  <r>
    <x v="14"/>
    <n v="170"/>
    <s v="No Tie"/>
    <n v="170"/>
    <n v="170"/>
    <s v="Bud Cauley "/>
    <x v="73"/>
  </r>
  <r>
    <x v="14"/>
    <n v="171"/>
    <s v="No Tie"/>
    <n v="171"/>
    <n v="171"/>
    <s v="Nicolas Colsaerts "/>
    <x v="226"/>
  </r>
  <r>
    <x v="14"/>
    <n v="172"/>
    <s v="No Tie"/>
    <n v="172"/>
    <n v="172"/>
    <s v="Ricky Barnes"/>
    <x v="70"/>
  </r>
  <r>
    <x v="14"/>
    <n v="173"/>
    <s v="No Tie"/>
    <n v="173"/>
    <n v="173"/>
    <s v="Ryo Ishikawa"/>
    <x v="92"/>
  </r>
  <r>
    <x v="14"/>
    <n v="174"/>
    <s v="No Tie"/>
    <n v="174"/>
    <n v="174"/>
    <s v="Greg Owen "/>
    <x v="40"/>
  </r>
  <r>
    <x v="14"/>
    <n v="175"/>
    <s v="No Tie"/>
    <n v="175"/>
    <n v="175"/>
    <s v="Boo Weekley"/>
    <x v="35"/>
  </r>
  <r>
    <x v="14"/>
    <n v="176"/>
    <s v="No Tie"/>
    <n v="176"/>
    <n v="176"/>
    <s v="Kyle Stanley"/>
    <x v="7"/>
  </r>
  <r>
    <x v="14"/>
    <n v="177"/>
    <s v="No Tie"/>
    <n v="177"/>
    <n v="177"/>
    <s v="Will Claxton "/>
    <x v="85"/>
  </r>
  <r>
    <x v="14"/>
    <n v="178"/>
    <s v="No Tie"/>
    <n v="178"/>
    <n v="178"/>
    <s v="Lucas Glover "/>
    <x v="218"/>
  </r>
  <r>
    <x v="14"/>
    <n v="179"/>
    <s v="No Tie"/>
    <n v="179"/>
    <n v="179"/>
    <s v="Vijay Singh"/>
    <x v="47"/>
  </r>
  <r>
    <x v="14"/>
    <n v="180"/>
    <s v="No Tie"/>
    <n v="180"/>
    <n v="180"/>
    <s v="Eric Meierdierks"/>
    <x v="1009"/>
  </r>
  <r>
    <x v="15"/>
    <n v="1"/>
    <s v="No Tie"/>
    <n v="1"/>
    <n v="1"/>
    <s v="Tiger Woods"/>
    <x v="31"/>
  </r>
  <r>
    <x v="15"/>
    <n v="2"/>
    <s v="No Tie"/>
    <n v="2"/>
    <n v="2"/>
    <s v="Steve Stricker "/>
    <x v="137"/>
  </r>
  <r>
    <x v="15"/>
    <n v="3"/>
    <s v="No Tie"/>
    <n v="3"/>
    <n v="3"/>
    <s v="Jordan Spieth "/>
    <x v="826"/>
  </r>
  <r>
    <x v="15"/>
    <n v="4"/>
    <s v="No Tie"/>
    <n v="4"/>
    <n v="4"/>
    <s v="Keegan Bradley"/>
    <x v="15"/>
  </r>
  <r>
    <x v="15"/>
    <n v="5"/>
    <s v="No Tie"/>
    <n v="5"/>
    <n v="5"/>
    <s v="Henrik Stenson "/>
    <x v="95"/>
  </r>
  <r>
    <x v="15"/>
    <n v="6"/>
    <s v="No Tie"/>
    <n v="6"/>
    <n v="6"/>
    <s v="Justin Rose"/>
    <x v="79"/>
  </r>
  <r>
    <x v="15"/>
    <n v="7"/>
    <s v="No Tie"/>
    <n v="7"/>
    <n v="7"/>
    <s v="Kevin Stadler"/>
    <x v="61"/>
  </r>
  <r>
    <x v="15"/>
    <n v="8"/>
    <s v="No Tie"/>
    <n v="8"/>
    <n v="8"/>
    <s v="Billy Horschel "/>
    <x v="88"/>
  </r>
  <r>
    <x v="15"/>
    <n v="9"/>
    <s v="No Tie"/>
    <n v="9"/>
    <n v="9"/>
    <s v="Sergio Garcia"/>
    <x v="64"/>
  </r>
  <r>
    <x v="15"/>
    <n v="10"/>
    <s v="No Tie"/>
    <n v="10"/>
    <n v="10"/>
    <s v="Adam Scott "/>
    <x v="9"/>
  </r>
  <r>
    <x v="15"/>
    <n v="11"/>
    <s v="No Tie"/>
    <n v="11"/>
    <n v="11"/>
    <s v="Brandt Snedeker"/>
    <x v="109"/>
  </r>
  <r>
    <x v="15"/>
    <n v="12"/>
    <s v="No Tie"/>
    <n v="12"/>
    <n v="12"/>
    <s v="Charley Hoffman "/>
    <x v="45"/>
  </r>
  <r>
    <x v="15"/>
    <n v="13"/>
    <s v="No Tie"/>
    <n v="13"/>
    <n v="13"/>
    <s v="Matt Jones "/>
    <x v="55"/>
  </r>
  <r>
    <x v="15"/>
    <s v="T14"/>
    <n v="1"/>
    <s v="14"/>
    <n v="14"/>
    <s v="Brendon de Jonge "/>
    <x v="105"/>
  </r>
  <r>
    <x v="15"/>
    <s v="T14"/>
    <n v="1"/>
    <s v="14"/>
    <n v="14"/>
    <s v="Jason Day"/>
    <x v="6"/>
  </r>
  <r>
    <x v="15"/>
    <n v="16"/>
    <s v="No Tie"/>
    <n v="16"/>
    <n v="16"/>
    <s v="Chris Kirk "/>
    <x v="72"/>
  </r>
  <r>
    <x v="15"/>
    <n v="17"/>
    <s v="No Tie"/>
    <n v="17"/>
    <n v="17"/>
    <s v="Webb Simpson "/>
    <x v="110"/>
  </r>
  <r>
    <x v="15"/>
    <n v="18"/>
    <s v="No Tie"/>
    <n v="18"/>
    <n v="18"/>
    <s v="Phil Mickelson"/>
    <x v="52"/>
  </r>
  <r>
    <x v="15"/>
    <n v="19"/>
    <s v="No Tie"/>
    <n v="19"/>
    <n v="19"/>
    <s v="Camilo Villegas"/>
    <x v="87"/>
  </r>
  <r>
    <x v="15"/>
    <n v="20"/>
    <s v="No Tie"/>
    <n v="20"/>
    <n v="20"/>
    <s v="Matt Kuchar"/>
    <x v="127"/>
  </r>
  <r>
    <x v="15"/>
    <n v="21"/>
    <s v="No Tie"/>
    <n v="21"/>
    <n v="21"/>
    <s v="Rory Sabbatini"/>
    <x v="119"/>
  </r>
  <r>
    <x v="15"/>
    <n v="22"/>
    <s v="No Tie"/>
    <n v="22"/>
    <n v="22"/>
    <s v="Jimmy Walker "/>
    <x v="37"/>
  </r>
  <r>
    <x v="15"/>
    <n v="23"/>
    <s v="No Tie"/>
    <n v="23"/>
    <n v="23"/>
    <s v="Graham DeLaet "/>
    <x v="12"/>
  </r>
  <r>
    <x v="15"/>
    <n v="24"/>
    <s v="No Tie"/>
    <n v="24"/>
    <n v="24"/>
    <s v="Harris English"/>
    <x v="19"/>
  </r>
  <r>
    <x v="15"/>
    <n v="25"/>
    <s v="No Tie"/>
    <n v="25"/>
    <n v="25"/>
    <s v="Charles Howell III "/>
    <x v="50"/>
  </r>
  <r>
    <x v="15"/>
    <s v="T26"/>
    <n v="1"/>
    <s v="26"/>
    <n v="26"/>
    <s v="Rickie Fowler "/>
    <x v="59"/>
  </r>
  <r>
    <x v="15"/>
    <s v="T26"/>
    <n v="1"/>
    <s v="26"/>
    <n v="26"/>
    <s v="Rory McIlroy"/>
    <x v="4"/>
  </r>
  <r>
    <x v="15"/>
    <n v="28"/>
    <s v="No Tie"/>
    <n v="28"/>
    <n v="28"/>
    <s v="Charl Schwartzel"/>
    <x v="41"/>
  </r>
  <r>
    <x v="15"/>
    <n v="29"/>
    <s v="No Tie"/>
    <n v="29"/>
    <n v="29"/>
    <s v="Brad Fritsch "/>
    <x v="371"/>
  </r>
  <r>
    <x v="15"/>
    <n v="30"/>
    <s v="No Tie"/>
    <n v="30"/>
    <n v="30"/>
    <s v="Dustin Johnson"/>
    <x v="3"/>
  </r>
  <r>
    <x v="15"/>
    <n v="31"/>
    <s v="No Tie"/>
    <n v="31"/>
    <n v="31"/>
    <s v="Roberto Castro "/>
    <x v="82"/>
  </r>
  <r>
    <x v="15"/>
    <n v="32"/>
    <s v="No Tie"/>
    <n v="32"/>
    <n v="32"/>
    <s v="Jim Furyk"/>
    <x v="170"/>
  </r>
  <r>
    <x v="15"/>
    <n v="33"/>
    <s v="No Tie"/>
    <n v="33"/>
    <n v="33"/>
    <s v="Bubba Watson "/>
    <x v="0"/>
  </r>
  <r>
    <x v="15"/>
    <n v="34"/>
    <s v="No Tie"/>
    <n v="34"/>
    <n v="34"/>
    <s v="Cameron Tringale "/>
    <x v="84"/>
  </r>
  <r>
    <x v="15"/>
    <n v="35"/>
    <s v="No Tie"/>
    <n v="35"/>
    <n v="35"/>
    <s v="Boo Weekley"/>
    <x v="35"/>
  </r>
  <r>
    <x v="15"/>
    <n v="36"/>
    <s v="No Tie"/>
    <n v="36"/>
    <n v="36"/>
    <s v="Gary Woodland"/>
    <x v="17"/>
  </r>
  <r>
    <x v="15"/>
    <n v="37"/>
    <s v="No Tie"/>
    <n v="37"/>
    <n v="37"/>
    <s v="Jason Kokrak "/>
    <x v="13"/>
  </r>
  <r>
    <x v="15"/>
    <n v="38"/>
    <s v="No Tie"/>
    <n v="38"/>
    <n v="38"/>
    <s v="Hunter Mahan "/>
    <x v="60"/>
  </r>
  <r>
    <x v="15"/>
    <n v="39"/>
    <s v="No Tie"/>
    <n v="39"/>
    <n v="39"/>
    <s v="Morgan Hoffmann "/>
    <x v="336"/>
  </r>
  <r>
    <x v="15"/>
    <n v="40"/>
    <s v="No Tie"/>
    <n v="40"/>
    <n v="40"/>
    <s v="Patrick Reed"/>
    <x v="611"/>
  </r>
  <r>
    <x v="15"/>
    <n v="41"/>
    <s v="No Tie"/>
    <n v="41"/>
    <n v="41"/>
    <s v="Ryan Palmer "/>
    <x v="14"/>
  </r>
  <r>
    <x v="15"/>
    <n v="42"/>
    <s v="No Tie"/>
    <n v="42"/>
    <n v="42"/>
    <s v="Bill Haas "/>
    <x v="65"/>
  </r>
  <r>
    <x v="15"/>
    <n v="43"/>
    <s v="No Tie"/>
    <n v="43"/>
    <n v="43"/>
    <s v="Russell Henley"/>
    <x v="267"/>
  </r>
  <r>
    <x v="15"/>
    <n v="44"/>
    <s v="No Tie"/>
    <n v="44"/>
    <n v="44"/>
    <s v="Matt Every"/>
    <x v="136"/>
  </r>
  <r>
    <x v="15"/>
    <n v="45"/>
    <s v="No Tie"/>
    <n v="45"/>
    <n v="45"/>
    <s v="Martin Flores "/>
    <x v="48"/>
  </r>
  <r>
    <x v="15"/>
    <n v="46"/>
    <s v="No Tie"/>
    <n v="46"/>
    <n v="46"/>
    <s v="Kevin Chappell"/>
    <x v="58"/>
  </r>
  <r>
    <x v="15"/>
    <n v="47"/>
    <s v="No Tie"/>
    <n v="47"/>
    <n v="47"/>
    <s v="Jason Dufner "/>
    <x v="63"/>
  </r>
  <r>
    <x v="15"/>
    <n v="48"/>
    <s v="No Tie"/>
    <n v="48"/>
    <n v="48"/>
    <s v="Nicholas Thompson "/>
    <x v="408"/>
  </r>
  <r>
    <x v="15"/>
    <n v="49"/>
    <s v="No Tie"/>
    <n v="49"/>
    <n v="49"/>
    <s v="John Rollins"/>
    <x v="46"/>
  </r>
  <r>
    <x v="15"/>
    <n v="50"/>
    <s v="No Tie"/>
    <n v="50"/>
    <n v="50"/>
    <s v="Zach Johnson "/>
    <x v="167"/>
  </r>
  <r>
    <x v="15"/>
    <n v="51"/>
    <s v="No Tie"/>
    <n v="51"/>
    <n v="51"/>
    <s v="Robert Garrigus "/>
    <x v="2"/>
  </r>
  <r>
    <x v="15"/>
    <n v="52"/>
    <s v="No Tie"/>
    <n v="52"/>
    <n v="52"/>
    <s v="Bryce Molder "/>
    <x v="177"/>
  </r>
  <r>
    <x v="15"/>
    <n v="53"/>
    <s v="No Tie"/>
    <n v="53"/>
    <n v="53"/>
    <s v="Doug LaBelle II"/>
    <x v="469"/>
  </r>
  <r>
    <x v="15"/>
    <n v="54"/>
    <s v="No Tie"/>
    <n v="54"/>
    <n v="54"/>
    <s v="Kevin Streelman "/>
    <x v="62"/>
  </r>
  <r>
    <x v="15"/>
    <s v="T55"/>
    <n v="1"/>
    <s v="55"/>
    <n v="55"/>
    <s v="Brian Davis "/>
    <x v="178"/>
  </r>
  <r>
    <x v="15"/>
    <s v="T55"/>
    <n v="1"/>
    <s v="55"/>
    <n v="55"/>
    <s v="Pat Perez"/>
    <x v="74"/>
  </r>
  <r>
    <x v="15"/>
    <n v="57"/>
    <s v="No Tie"/>
    <n v="57"/>
    <n v="57"/>
    <s v="James Hahn "/>
    <x v="330"/>
  </r>
  <r>
    <x v="15"/>
    <n v="58"/>
    <s v="No Tie"/>
    <n v="58"/>
    <n v="58"/>
    <s v="Daniel Summerhays "/>
    <x v="100"/>
  </r>
  <r>
    <x v="15"/>
    <n v="59"/>
    <s v="No Tie"/>
    <n v="59"/>
    <n v="59"/>
    <s v="Bob Estes "/>
    <x v="141"/>
  </r>
  <r>
    <x v="15"/>
    <n v="60"/>
    <s v="No Tie"/>
    <n v="60"/>
    <n v="60"/>
    <s v="Nick Watney"/>
    <x v="36"/>
  </r>
  <r>
    <x v="15"/>
    <n v="61"/>
    <s v="No Tie"/>
    <n v="61"/>
    <n v="61"/>
    <s v="Jim Herman "/>
    <x v="466"/>
  </r>
  <r>
    <x v="15"/>
    <n v="62"/>
    <s v="No Tie"/>
    <n v="62"/>
    <n v="62"/>
    <s v="Chez Reavie "/>
    <x v="160"/>
  </r>
  <r>
    <x v="15"/>
    <n v="63"/>
    <s v="No Tie"/>
    <n v="63"/>
    <n v="63"/>
    <s v="Luke Donald "/>
    <x v="169"/>
  </r>
  <r>
    <x v="15"/>
    <n v="64"/>
    <s v="No Tie"/>
    <n v="64"/>
    <n v="64"/>
    <s v="Jerry Kelly"/>
    <x v="181"/>
  </r>
  <r>
    <x v="15"/>
    <n v="65"/>
    <s v="No Tie"/>
    <n v="65"/>
    <n v="65"/>
    <s v="Greg Chalmers "/>
    <x v="162"/>
  </r>
  <r>
    <x v="15"/>
    <n v="66"/>
    <s v="No Tie"/>
    <n v="66"/>
    <n v="66"/>
    <s v="David Toms"/>
    <x v="183"/>
  </r>
  <r>
    <x v="15"/>
    <n v="67"/>
    <s v="No Tie"/>
    <n v="67"/>
    <n v="67"/>
    <s v="D.H. Lee"/>
    <x v="326"/>
  </r>
  <r>
    <x v="15"/>
    <n v="68"/>
    <s v="No Tie"/>
    <n v="68"/>
    <n v="68"/>
    <s v="Jason Bohn "/>
    <x v="173"/>
  </r>
  <r>
    <x v="15"/>
    <n v="69"/>
    <s v="No Tie"/>
    <n v="69"/>
    <n v="69"/>
    <s v="Vaughn Taylor "/>
    <x v="128"/>
  </r>
  <r>
    <x v="15"/>
    <n v="70"/>
    <s v="No Tie"/>
    <n v="70"/>
    <n v="70"/>
    <s v="John Huh "/>
    <x v="112"/>
  </r>
  <r>
    <x v="15"/>
    <n v="71"/>
    <s v="No Tie"/>
    <n v="71"/>
    <n v="71"/>
    <s v="Peter Hanson"/>
    <x v="191"/>
  </r>
  <r>
    <x v="15"/>
    <n v="72"/>
    <s v="No Tie"/>
    <n v="72"/>
    <n v="72"/>
    <s v="Josh Teater "/>
    <x v="26"/>
  </r>
  <r>
    <x v="15"/>
    <n v="73"/>
    <s v="No Tie"/>
    <n v="73"/>
    <n v="73"/>
    <s v="George McNeill"/>
    <x v="106"/>
  </r>
  <r>
    <x v="15"/>
    <n v="74"/>
    <s v="No Tie"/>
    <n v="74"/>
    <n v="74"/>
    <s v="Andres Romero"/>
    <x v="68"/>
  </r>
  <r>
    <x v="15"/>
    <n v="75"/>
    <s v="No Tie"/>
    <n v="75"/>
    <n v="75"/>
    <s v="Charlie Wi "/>
    <x v="133"/>
  </r>
  <r>
    <x v="15"/>
    <n v="76"/>
    <s v="No Tie"/>
    <n v="76"/>
    <n v="76"/>
    <s v="K.J. Choi"/>
    <x v="161"/>
  </r>
  <r>
    <x v="15"/>
    <n v="77"/>
    <s v="No Tie"/>
    <n v="77"/>
    <n v="77"/>
    <s v="David Lingmerth "/>
    <x v="327"/>
  </r>
  <r>
    <x v="15"/>
    <n v="78"/>
    <s v="No Tie"/>
    <n v="78"/>
    <n v="78"/>
    <s v="Ryan Moore "/>
    <x v="117"/>
  </r>
  <r>
    <x v="15"/>
    <n v="79"/>
    <s v="No Tie"/>
    <n v="79"/>
    <n v="79"/>
    <s v="John Merrick "/>
    <x v="57"/>
  </r>
  <r>
    <x v="15"/>
    <n v="80"/>
    <s v="No Tie"/>
    <n v="80"/>
    <n v="80"/>
    <s v="Scott Stallings "/>
    <x v="16"/>
  </r>
  <r>
    <x v="15"/>
    <n v="81"/>
    <s v="No Tie"/>
    <n v="81"/>
    <n v="81"/>
    <s v="Stewart Cink "/>
    <x v="108"/>
  </r>
  <r>
    <x v="15"/>
    <n v="82"/>
    <s v="No Tie"/>
    <n v="82"/>
    <n v="82"/>
    <s v="William McGirt"/>
    <x v="139"/>
  </r>
  <r>
    <x v="15"/>
    <n v="83"/>
    <s v="No Tie"/>
    <n v="83"/>
    <n v="83"/>
    <s v="Cameron Percy"/>
    <x v="303"/>
  </r>
  <r>
    <x v="15"/>
    <n v="84"/>
    <s v="No Tie"/>
    <n v="84"/>
    <n v="84"/>
    <s v="Lee Westwood "/>
    <x v="28"/>
  </r>
  <r>
    <x v="15"/>
    <n v="85"/>
    <s v="No Tie"/>
    <n v="85"/>
    <n v="85"/>
    <s v="Tag Ridings"/>
    <x v="659"/>
  </r>
  <r>
    <x v="15"/>
    <n v="86"/>
    <s v="No Tie"/>
    <n v="86"/>
    <n v="86"/>
    <s v="James Driscoll"/>
    <x v="77"/>
  </r>
  <r>
    <x v="15"/>
    <n v="87"/>
    <s v="No Tie"/>
    <n v="87"/>
    <n v="87"/>
    <s v="Richard Lee "/>
    <x v="134"/>
  </r>
  <r>
    <x v="15"/>
    <n v="88"/>
    <s v="No Tie"/>
    <n v="88"/>
    <n v="88"/>
    <s v="Brendan Steele "/>
    <x v="104"/>
  </r>
  <r>
    <x v="15"/>
    <n v="89"/>
    <s v="No Tie"/>
    <n v="89"/>
    <n v="89"/>
    <s v="Henrik Norlander"/>
    <x v="1010"/>
  </r>
  <r>
    <x v="15"/>
    <n v="90"/>
    <s v="No Tie"/>
    <n v="90"/>
    <n v="90"/>
    <s v="Ted Potter, Jr."/>
    <x v="149"/>
  </r>
  <r>
    <x v="15"/>
    <s v="T91"/>
    <n v="1"/>
    <s v="91"/>
    <n v="91"/>
    <s v="Chris Stroud"/>
    <x v="125"/>
  </r>
  <r>
    <x v="15"/>
    <s v="T91"/>
    <n v="1"/>
    <s v="91"/>
    <n v="91"/>
    <s v="Justin Leonard "/>
    <x v="171"/>
  </r>
  <r>
    <x v="15"/>
    <n v="93"/>
    <s v="No Tie"/>
    <n v="93"/>
    <n v="93"/>
    <s v="Jeff Overton "/>
    <x v="69"/>
  </r>
  <r>
    <x v="15"/>
    <n v="94"/>
    <s v="No Tie"/>
    <n v="94"/>
    <n v="94"/>
    <s v="Stuart Appleby"/>
    <x v="158"/>
  </r>
  <r>
    <x v="15"/>
    <s v="T95"/>
    <n v="1"/>
    <s v="95"/>
    <n v="95"/>
    <s v="Brandt Jobe"/>
    <x v="24"/>
  </r>
  <r>
    <x v="15"/>
    <s v="T95"/>
    <n v="1"/>
    <s v="95"/>
    <n v="95"/>
    <s v="Sangmoon Bae"/>
    <x v="94"/>
  </r>
  <r>
    <x v="15"/>
    <n v="97"/>
    <s v="No Tie"/>
    <n v="97"/>
    <n v="97"/>
    <s v="Ernie Els"/>
    <x v="51"/>
  </r>
  <r>
    <x v="15"/>
    <n v="98"/>
    <s v="No Tie"/>
    <n v="98"/>
    <n v="98"/>
    <s v="Brian Stuard "/>
    <x v="499"/>
  </r>
  <r>
    <x v="15"/>
    <n v="99"/>
    <s v="No Tie"/>
    <n v="99"/>
    <n v="99"/>
    <s v="Aaron Baddeley "/>
    <x v="67"/>
  </r>
  <r>
    <x v="15"/>
    <n v="100"/>
    <s v="No Tie"/>
    <n v="100"/>
    <n v="100"/>
    <s v="Freddie Jacobson"/>
    <x v="118"/>
  </r>
  <r>
    <x v="15"/>
    <n v="101"/>
    <s v="No Tie"/>
    <n v="101"/>
    <n v="101"/>
    <s v="D.J. Trahan"/>
    <x v="66"/>
  </r>
  <r>
    <x v="15"/>
    <n v="102"/>
    <s v="No Tie"/>
    <n v="102"/>
    <n v="102"/>
    <s v="David Hearn "/>
    <x v="123"/>
  </r>
  <r>
    <x v="15"/>
    <n v="103"/>
    <s v="No Tie"/>
    <n v="103"/>
    <n v="103"/>
    <s v="Justin Hicks"/>
    <x v="359"/>
  </r>
  <r>
    <x v="15"/>
    <n v="104"/>
    <s v="No Tie"/>
    <n v="104"/>
    <n v="104"/>
    <s v="Chad Campbell "/>
    <x v="89"/>
  </r>
  <r>
    <x v="15"/>
    <n v="105"/>
    <s v="No Tie"/>
    <n v="105"/>
    <n v="105"/>
    <s v="Steven Bowditch "/>
    <x v="638"/>
  </r>
  <r>
    <x v="15"/>
    <n v="106"/>
    <s v="No Tie"/>
    <n v="106"/>
    <n v="106"/>
    <s v="Ian Poulter "/>
    <x v="144"/>
  </r>
  <r>
    <x v="15"/>
    <n v="107"/>
    <s v="No Tie"/>
    <n v="107"/>
    <n v="107"/>
    <s v="Erik Compton "/>
    <x v="32"/>
  </r>
  <r>
    <x v="15"/>
    <n v="108"/>
    <s v="No Tie"/>
    <n v="108"/>
    <n v="108"/>
    <s v="Tim Clark "/>
    <x v="179"/>
  </r>
  <r>
    <x v="15"/>
    <n v="109"/>
    <s v="No Tie"/>
    <n v="109"/>
    <n v="109"/>
    <s v="Shawn Stefani "/>
    <x v="302"/>
  </r>
  <r>
    <x v="15"/>
    <s v="T110"/>
    <n v="1"/>
    <s v="110"/>
    <n v="110"/>
    <s v="Luke List "/>
    <x v="318"/>
  </r>
  <r>
    <x v="15"/>
    <s v="T110"/>
    <n v="1"/>
    <s v="110"/>
    <n v="110"/>
    <s v="Scott Piercy "/>
    <x v="11"/>
  </r>
  <r>
    <x v="15"/>
    <n v="112"/>
    <s v="No Tie"/>
    <n v="112"/>
    <n v="112"/>
    <s v="Jeff Maggert "/>
    <x v="140"/>
  </r>
  <r>
    <x v="15"/>
    <n v="113"/>
    <s v="No Tie"/>
    <n v="113"/>
    <n v="113"/>
    <s v="Fabian Gomez "/>
    <x v="658"/>
  </r>
  <r>
    <x v="15"/>
    <n v="114"/>
    <s v="No Tie"/>
    <n v="114"/>
    <n v="114"/>
    <s v="Ben Crane "/>
    <x v="121"/>
  </r>
  <r>
    <x v="15"/>
    <n v="115"/>
    <s v="No Tie"/>
    <n v="115"/>
    <n v="115"/>
    <s v="Steve LeBrun"/>
    <x v="600"/>
  </r>
  <r>
    <x v="15"/>
    <s v="T116"/>
    <n v="1"/>
    <s v="116"/>
    <n v="116"/>
    <s v="Bo Van Pelt "/>
    <x v="39"/>
  </r>
  <r>
    <x v="15"/>
    <s v="T116"/>
    <n v="1"/>
    <s v="116"/>
    <n v="116"/>
    <s v="Greg Owen "/>
    <x v="40"/>
  </r>
  <r>
    <x v="15"/>
    <n v="118"/>
    <s v="No Tie"/>
    <n v="118"/>
    <n v="118"/>
    <s v="Mark Wilson "/>
    <x v="182"/>
  </r>
  <r>
    <x v="15"/>
    <n v="119"/>
    <s v="No Tie"/>
    <n v="119"/>
    <n v="119"/>
    <s v="Robert Streb "/>
    <x v="335"/>
  </r>
  <r>
    <x v="15"/>
    <n v="120"/>
    <s v="No Tie"/>
    <n v="120"/>
    <n v="120"/>
    <s v="Martin Kaymer"/>
    <x v="198"/>
  </r>
  <r>
    <x v="15"/>
    <n v="121"/>
    <s v="No Tie"/>
    <n v="121"/>
    <n v="121"/>
    <s v="Martin Laird"/>
    <x v="27"/>
  </r>
  <r>
    <x v="15"/>
    <n v="122"/>
    <s v="No Tie"/>
    <n v="122"/>
    <n v="122"/>
    <s v="Kyle Stanley"/>
    <x v="7"/>
  </r>
  <r>
    <x v="15"/>
    <n v="123"/>
    <s v="No Tie"/>
    <n v="123"/>
    <n v="123"/>
    <s v="Brian Gay"/>
    <x v="176"/>
  </r>
  <r>
    <x v="15"/>
    <n v="124"/>
    <s v="No Tie"/>
    <n v="124"/>
    <n v="124"/>
    <s v="Scott Brown "/>
    <x v="76"/>
  </r>
  <r>
    <x v="15"/>
    <n v="125"/>
    <s v="No Tie"/>
    <n v="125"/>
    <n v="125"/>
    <s v="Graeme McDowell"/>
    <x v="135"/>
  </r>
  <r>
    <x v="15"/>
    <n v="126"/>
    <s v="No Tie"/>
    <n v="126"/>
    <n v="126"/>
    <s v="Nicolas Colsaerts "/>
    <x v="226"/>
  </r>
  <r>
    <x v="15"/>
    <n v="127"/>
    <s v="No Tie"/>
    <n v="127"/>
    <n v="127"/>
    <s v="Brian Harman"/>
    <x v="86"/>
  </r>
  <r>
    <x v="15"/>
    <n v="128"/>
    <s v="No Tie"/>
    <n v="128"/>
    <n v="128"/>
    <s v="Carl Pettersson "/>
    <x v="34"/>
  </r>
  <r>
    <x v="15"/>
    <n v="129"/>
    <s v="No Tie"/>
    <n v="129"/>
    <n v="129"/>
    <s v="Marc Leishman"/>
    <x v="98"/>
  </r>
  <r>
    <x v="15"/>
    <n v="130"/>
    <s v="No Tie"/>
    <n v="130"/>
    <n v="130"/>
    <s v="Lucas Glover "/>
    <x v="218"/>
  </r>
  <r>
    <x v="15"/>
    <n v="131"/>
    <s v="No Tie"/>
    <n v="131"/>
    <n v="131"/>
    <s v="Bud Cauley "/>
    <x v="73"/>
  </r>
  <r>
    <x v="15"/>
    <n v="132"/>
    <s v="No Tie"/>
    <n v="132"/>
    <n v="132"/>
    <s v="Darron Stiles "/>
    <x v="373"/>
  </r>
  <r>
    <x v="15"/>
    <n v="133"/>
    <s v="No Tie"/>
    <n v="133"/>
    <n v="133"/>
    <s v="J.J. Henry "/>
    <x v="114"/>
  </r>
  <r>
    <x v="15"/>
    <n v="134"/>
    <s v="No Tie"/>
    <n v="134"/>
    <n v="134"/>
    <s v="Ken Duke "/>
    <x v="159"/>
  </r>
  <r>
    <x v="15"/>
    <n v="135"/>
    <s v="No Tie"/>
    <n v="135"/>
    <n v="135"/>
    <s v="D.A. Points "/>
    <x v="151"/>
  </r>
  <r>
    <x v="15"/>
    <n v="136"/>
    <s v="No Tie"/>
    <n v="136"/>
    <n v="136"/>
    <s v="Andrew Svoboda "/>
    <x v="519"/>
  </r>
  <r>
    <x v="15"/>
    <n v="137"/>
    <s v="No Tie"/>
    <n v="137"/>
    <n v="137"/>
    <s v="Stephen Ames"/>
    <x v="155"/>
  </r>
  <r>
    <x v="15"/>
    <n v="138"/>
    <s v="No Tie"/>
    <n v="138"/>
    <n v="138"/>
    <s v="Jin Park"/>
    <x v="793"/>
  </r>
  <r>
    <x v="15"/>
    <n v="139"/>
    <s v="No Tie"/>
    <n v="139"/>
    <n v="139"/>
    <s v="Michael Thompson "/>
    <x v="157"/>
  </r>
  <r>
    <x v="15"/>
    <n v="140"/>
    <s v="No Tie"/>
    <n v="140"/>
    <n v="140"/>
    <s v="Ben Kohles "/>
    <x v="342"/>
  </r>
  <r>
    <x v="15"/>
    <s v="T141"/>
    <n v="1"/>
    <s v="141"/>
    <n v="141"/>
    <s v="Eric Meierdierks"/>
    <x v="1009"/>
  </r>
  <r>
    <x v="15"/>
    <s v="T141"/>
    <n v="1"/>
    <s v="141"/>
    <n v="141"/>
    <s v="Troy Matteson"/>
    <x v="25"/>
  </r>
  <r>
    <x v="15"/>
    <n v="143"/>
    <s v="No Tie"/>
    <n v="143"/>
    <n v="143"/>
    <s v="Vijay Singh"/>
    <x v="47"/>
  </r>
  <r>
    <x v="15"/>
    <n v="144"/>
    <s v="No Tie"/>
    <n v="144"/>
    <n v="144"/>
    <s v="Robert Karlsson "/>
    <x v="49"/>
  </r>
  <r>
    <x v="15"/>
    <n v="145"/>
    <s v="No Tie"/>
    <n v="145"/>
    <n v="145"/>
    <s v="Colt Knost "/>
    <x v="188"/>
  </r>
  <r>
    <x v="15"/>
    <n v="146"/>
    <s v="No Tie"/>
    <n v="146"/>
    <n v="146"/>
    <s v="David Lynn"/>
    <x v="229"/>
  </r>
  <r>
    <x v="15"/>
    <n v="147"/>
    <s v="No Tie"/>
    <n v="147"/>
    <n v="147"/>
    <s v="Luke Guthrie "/>
    <x v="262"/>
  </r>
  <r>
    <x v="15"/>
    <n v="148"/>
    <s v="No Tie"/>
    <n v="148"/>
    <n v="148"/>
    <s v="Scott Gardiner "/>
    <x v="378"/>
  </r>
  <r>
    <x v="15"/>
    <n v="149"/>
    <s v="No Tie"/>
    <n v="149"/>
    <n v="149"/>
    <s v="Ricky Barnes"/>
    <x v="70"/>
  </r>
  <r>
    <x v="15"/>
    <n v="150"/>
    <s v="No Tie"/>
    <n v="150"/>
    <n v="150"/>
    <s v="Ryo Ishikawa"/>
    <x v="92"/>
  </r>
  <r>
    <x v="15"/>
    <n v="151"/>
    <s v="No Tie"/>
    <n v="151"/>
    <n v="151"/>
    <s v="Charlie Beljan"/>
    <x v="1"/>
  </r>
  <r>
    <x v="15"/>
    <n v="152"/>
    <s v="No Tie"/>
    <n v="152"/>
    <n v="152"/>
    <s v="John Senden "/>
    <x v="78"/>
  </r>
  <r>
    <x v="15"/>
    <n v="153"/>
    <s v="No Tie"/>
    <n v="153"/>
    <n v="153"/>
    <s v="Dicky Pride "/>
    <x v="129"/>
  </r>
  <r>
    <x v="15"/>
    <n v="154"/>
    <s v="No Tie"/>
    <n v="154"/>
    <n v="154"/>
    <s v="Tom Gillis "/>
    <x v="102"/>
  </r>
  <r>
    <x v="15"/>
    <n v="155"/>
    <s v="No Tie"/>
    <n v="155"/>
    <n v="155"/>
    <s v="Angel Cabrera "/>
    <x v="21"/>
  </r>
  <r>
    <x v="15"/>
    <n v="156"/>
    <s v="No Tie"/>
    <n v="156"/>
    <n v="156"/>
    <s v="Rod Pampling"/>
    <x v="107"/>
  </r>
  <r>
    <x v="15"/>
    <n v="157"/>
    <s v="No Tie"/>
    <n v="157"/>
    <n v="157"/>
    <s v="Aaron Watkins"/>
    <x v="456"/>
  </r>
  <r>
    <x v="15"/>
    <n v="158"/>
    <s v="No Tie"/>
    <n v="158"/>
    <n v="158"/>
    <s v="Tommy Gainey"/>
    <x v="33"/>
  </r>
  <r>
    <x v="15"/>
    <n v="159"/>
    <s v="No Tie"/>
    <n v="159"/>
    <n v="159"/>
    <s v="Jonas Blixt "/>
    <x v="126"/>
  </r>
  <r>
    <x v="15"/>
    <n v="160"/>
    <s v="No Tie"/>
    <n v="160"/>
    <n v="160"/>
    <s v="Seung-Yul Noh"/>
    <x v="18"/>
  </r>
  <r>
    <x v="15"/>
    <n v="161"/>
    <s v="No Tie"/>
    <n v="161"/>
    <n v="161"/>
    <s v="Scott Langley "/>
    <x v="876"/>
  </r>
  <r>
    <x v="15"/>
    <n v="162"/>
    <s v="No Tie"/>
    <n v="162"/>
    <n v="162"/>
    <s v="Alistair Presnell "/>
    <x v="395"/>
  </r>
  <r>
    <x v="15"/>
    <n v="163"/>
    <s v="No Tie"/>
    <n v="163"/>
    <n v="163"/>
    <s v="Lee Williams "/>
    <x v="441"/>
  </r>
  <r>
    <x v="15"/>
    <s v="T164"/>
    <n v="1"/>
    <s v="164"/>
    <n v="164"/>
    <s v="Padraig Harrington "/>
    <x v="56"/>
  </r>
  <r>
    <x v="15"/>
    <s v="T164"/>
    <n v="1"/>
    <s v="164"/>
    <n v="164"/>
    <s v="Sean O'Hair"/>
    <x v="30"/>
  </r>
  <r>
    <x v="15"/>
    <s v="T164"/>
    <n v="1"/>
    <s v="164"/>
    <n v="164"/>
    <s v="Y.E. Yang"/>
    <x v="145"/>
  </r>
  <r>
    <x v="15"/>
    <n v="167"/>
    <s v="No Tie"/>
    <n v="167"/>
    <n v="167"/>
    <s v="Mike Weir "/>
    <x v="219"/>
  </r>
  <r>
    <x v="15"/>
    <n v="168"/>
    <s v="No Tie"/>
    <n v="168"/>
    <n v="168"/>
    <s v="Tim Herron "/>
    <x v="99"/>
  </r>
  <r>
    <x v="15"/>
    <s v="T169"/>
    <n v="1"/>
    <s v="169"/>
    <n v="169"/>
    <s v="Trevor Immelman"/>
    <x v="80"/>
  </r>
  <r>
    <x v="15"/>
    <s v="T169"/>
    <n v="1"/>
    <s v="169"/>
    <n v="169"/>
    <s v="Will Claxton "/>
    <x v="85"/>
  </r>
  <r>
    <x v="15"/>
    <n v="171"/>
    <s v="No Tie"/>
    <n v="171"/>
    <n v="171"/>
    <s v="Derek Ernst "/>
    <x v="1011"/>
  </r>
  <r>
    <x v="15"/>
    <n v="172"/>
    <s v="No Tie"/>
    <n v="172"/>
    <n v="172"/>
    <s v="Robert Allenby"/>
    <x v="124"/>
  </r>
  <r>
    <x v="15"/>
    <n v="173"/>
    <s v="No Tie"/>
    <n v="173"/>
    <n v="173"/>
    <s v="Justin Bolli"/>
    <x v="352"/>
  </r>
  <r>
    <x v="15"/>
    <n v="174"/>
    <s v="No Tie"/>
    <n v="174"/>
    <n v="174"/>
    <s v="David Mathis"/>
    <x v="175"/>
  </r>
  <r>
    <x v="15"/>
    <n v="175"/>
    <s v="No Tie"/>
    <n v="175"/>
    <n v="175"/>
    <s v="Casey Wittenberg"/>
    <x v="259"/>
  </r>
  <r>
    <x v="15"/>
    <n v="176"/>
    <s v="No Tie"/>
    <n v="176"/>
    <n v="176"/>
    <s v="Geoff Ogilvy "/>
    <x v="90"/>
  </r>
  <r>
    <x v="15"/>
    <n v="177"/>
    <s v="No Tie"/>
    <n v="177"/>
    <n v="177"/>
    <s v="Johnson Wagner "/>
    <x v="152"/>
  </r>
  <r>
    <x v="15"/>
    <n v="178"/>
    <s v="No Tie"/>
    <n v="178"/>
    <n v="178"/>
    <s v="Michael Bradley "/>
    <x v="148"/>
  </r>
  <r>
    <x v="15"/>
    <n v="179"/>
    <s v="No Tie"/>
    <n v="179"/>
    <n v="179"/>
    <s v="Bobby Gates "/>
    <x v="20"/>
  </r>
  <r>
    <x v="15"/>
    <n v="180"/>
    <s v="No Tie"/>
    <n v="180"/>
    <n v="180"/>
    <s v="Ben Curtis "/>
    <x v="185"/>
  </r>
  <r>
    <x v="16"/>
    <n v="1"/>
    <s v="No Tie"/>
    <n v="1"/>
    <n v="1"/>
    <s v="Bubba Watson "/>
    <x v="0"/>
  </r>
  <r>
    <x v="16"/>
    <n v="2"/>
    <s v="No Tie"/>
    <n v="2"/>
    <n v="2"/>
    <s v="Dustin Johnson"/>
    <x v="3"/>
  </r>
  <r>
    <x v="16"/>
    <n v="3"/>
    <s v="No Tie"/>
    <n v="3"/>
    <n v="3"/>
    <s v="Rory McIlroy"/>
    <x v="4"/>
  </r>
  <r>
    <x v="16"/>
    <s v="T4"/>
    <n v="1"/>
    <s v="4"/>
    <n v="4"/>
    <s v="Andrew Loupe "/>
    <x v="1054"/>
  </r>
  <r>
    <x v="16"/>
    <s v="T4"/>
    <n v="1"/>
    <s v="4"/>
    <n v="4"/>
    <s v="J.B. Holmes"/>
    <x v="5"/>
  </r>
  <r>
    <x v="16"/>
    <n v="6"/>
    <s v="No Tie"/>
    <n v="6"/>
    <n v="6"/>
    <s v="Brooks Koepka"/>
    <x v="482"/>
  </r>
  <r>
    <x v="16"/>
    <n v="7"/>
    <s v="No Tie"/>
    <n v="7"/>
    <n v="7"/>
    <s v="Robert Garrigus "/>
    <x v="2"/>
  </r>
  <r>
    <x v="16"/>
    <n v="8"/>
    <s v="No Tie"/>
    <n v="8"/>
    <n v="8"/>
    <s v="Jhonattan Vegas"/>
    <x v="10"/>
  </r>
  <r>
    <x v="16"/>
    <s v="T9"/>
    <n v="1"/>
    <s v="9"/>
    <n v="9"/>
    <s v="Charles Howell III "/>
    <x v="50"/>
  </r>
  <r>
    <x v="16"/>
    <s v="T9"/>
    <n v="1"/>
    <s v="9"/>
    <n v="9"/>
    <s v="Gary Woodland"/>
    <x v="17"/>
  </r>
  <r>
    <x v="16"/>
    <n v="11"/>
    <s v="No Tie"/>
    <n v="11"/>
    <n v="11"/>
    <s v="Charlie Beljan"/>
    <x v="1"/>
  </r>
  <r>
    <x v="16"/>
    <n v="12"/>
    <s v="No Tie"/>
    <n v="12"/>
    <n v="12"/>
    <s v="Angel Cabrera "/>
    <x v="21"/>
  </r>
  <r>
    <x v="16"/>
    <n v="13"/>
    <s v="No Tie"/>
    <n v="13"/>
    <n v="13"/>
    <s v="Adam Scott "/>
    <x v="9"/>
  </r>
  <r>
    <x v="16"/>
    <s v="T14"/>
    <n v="1"/>
    <s v="14"/>
    <n v="14"/>
    <s v="Graham DeLaet "/>
    <x v="12"/>
  </r>
  <r>
    <x v="16"/>
    <s v="T14"/>
    <n v="1"/>
    <s v="14"/>
    <n v="14"/>
    <s v="Jason Kokrak "/>
    <x v="13"/>
  </r>
  <r>
    <x v="16"/>
    <n v="16"/>
    <s v="No Tie"/>
    <n v="16"/>
    <n v="16"/>
    <s v="Jamie Lovemark"/>
    <x v="646"/>
  </r>
  <r>
    <x v="16"/>
    <n v="17"/>
    <s v="No Tie"/>
    <n v="17"/>
    <n v="17"/>
    <s v="Keegan Bradley"/>
    <x v="15"/>
  </r>
  <r>
    <x v="16"/>
    <n v="18"/>
    <s v="No Tie"/>
    <n v="18"/>
    <n v="18"/>
    <s v="Jason Day"/>
    <x v="6"/>
  </r>
  <r>
    <x v="16"/>
    <n v="19"/>
    <s v="No Tie"/>
    <n v="19"/>
    <n v="19"/>
    <s v="Jimmy Walker "/>
    <x v="37"/>
  </r>
  <r>
    <x v="16"/>
    <n v="20"/>
    <s v="No Tie"/>
    <n v="20"/>
    <n v="20"/>
    <s v="Lucas Glover "/>
    <x v="218"/>
  </r>
  <r>
    <x v="16"/>
    <s v="T21"/>
    <n v="1"/>
    <s v="21"/>
    <n v="21"/>
    <s v="Louis Oosthuizen "/>
    <x v="22"/>
  </r>
  <r>
    <x v="16"/>
    <s v="T21"/>
    <n v="1"/>
    <s v="21"/>
    <n v="21"/>
    <s v="Sean O'Hair"/>
    <x v="30"/>
  </r>
  <r>
    <x v="16"/>
    <s v="T23"/>
    <n v="1"/>
    <s v="23"/>
    <n v="23"/>
    <s v="Ryan Palmer "/>
    <x v="14"/>
  </r>
  <r>
    <x v="16"/>
    <s v="T23"/>
    <n v="1"/>
    <s v="23"/>
    <n v="23"/>
    <s v="Scott Stallings "/>
    <x v="16"/>
  </r>
  <r>
    <x v="16"/>
    <n v="25"/>
    <s v="No Tie"/>
    <n v="25"/>
    <n v="25"/>
    <s v="Robert Streb "/>
    <x v="335"/>
  </r>
  <r>
    <x v="16"/>
    <s v="T26"/>
    <n v="1"/>
    <s v="26"/>
    <n v="26"/>
    <s v="Charley Hoffman "/>
    <x v="45"/>
  </r>
  <r>
    <x v="16"/>
    <s v="T26"/>
    <n v="1"/>
    <s v="26"/>
    <n v="26"/>
    <s v="Harris English"/>
    <x v="19"/>
  </r>
  <r>
    <x v="16"/>
    <n v="28"/>
    <s v="No Tie"/>
    <n v="28"/>
    <n v="28"/>
    <s v="Brendan Steele "/>
    <x v="104"/>
  </r>
  <r>
    <x v="16"/>
    <n v="29"/>
    <s v="No Tie"/>
    <n v="29"/>
    <n v="29"/>
    <s v="Steven Bowditch "/>
    <x v="638"/>
  </r>
  <r>
    <x v="16"/>
    <n v="30"/>
    <s v="No Tie"/>
    <n v="30"/>
    <n v="30"/>
    <s v="Charl Schwartzel"/>
    <x v="41"/>
  </r>
  <r>
    <x v="16"/>
    <n v="31"/>
    <s v="No Tie"/>
    <n v="31"/>
    <n v="31"/>
    <s v="Shawn Stefani "/>
    <x v="302"/>
  </r>
  <r>
    <x v="16"/>
    <n v="32"/>
    <s v="No Tie"/>
    <n v="32"/>
    <n v="32"/>
    <s v="Marc Leishman"/>
    <x v="98"/>
  </r>
  <r>
    <x v="16"/>
    <s v="T33"/>
    <n v="1"/>
    <s v="33"/>
    <n v="33"/>
    <s v="Hudson Swafford"/>
    <x v="489"/>
  </r>
  <r>
    <x v="16"/>
    <s v="T33"/>
    <n v="1"/>
    <s v="33"/>
    <n v="33"/>
    <s v="Kyle Stanley"/>
    <x v="7"/>
  </r>
  <r>
    <x v="16"/>
    <s v="T33"/>
    <n v="1"/>
    <s v="33"/>
    <n v="33"/>
    <s v="Rickie Fowler "/>
    <x v="59"/>
  </r>
  <r>
    <x v="16"/>
    <n v="36"/>
    <s v="No Tie"/>
    <n v="36"/>
    <n v="36"/>
    <s v="Will Wilcox"/>
    <x v="630"/>
  </r>
  <r>
    <x v="16"/>
    <n v="37"/>
    <s v="No Tie"/>
    <n v="37"/>
    <n v="37"/>
    <s v="Martin Laird"/>
    <x v="27"/>
  </r>
  <r>
    <x v="16"/>
    <n v="38"/>
    <s v="No Tie"/>
    <n v="38"/>
    <n v="38"/>
    <s v="Derek Ernst "/>
    <x v="1011"/>
  </r>
  <r>
    <x v="16"/>
    <n v="39"/>
    <s v="No Tie"/>
    <n v="39"/>
    <n v="39"/>
    <s v="Troy Matteson"/>
    <x v="25"/>
  </r>
  <r>
    <x v="16"/>
    <n v="40"/>
    <s v="No Tie"/>
    <n v="40"/>
    <n v="40"/>
    <s v="Seung-Yul Noh"/>
    <x v="18"/>
  </r>
  <r>
    <x v="16"/>
    <s v="T41"/>
    <n v="1"/>
    <s v="41"/>
    <n v="41"/>
    <s v="Davis Love III "/>
    <x v="38"/>
  </r>
  <r>
    <x v="16"/>
    <s v="T41"/>
    <n v="1"/>
    <s v="41"/>
    <n v="41"/>
    <s v="Matt Jones "/>
    <x v="55"/>
  </r>
  <r>
    <x v="16"/>
    <n v="43"/>
    <s v="No Tie"/>
    <n v="43"/>
    <n v="43"/>
    <s v="Kevin Chappell"/>
    <x v="58"/>
  </r>
  <r>
    <x v="16"/>
    <n v="44"/>
    <s v="No Tie"/>
    <n v="44"/>
    <n v="44"/>
    <s v="Martin Flores "/>
    <x v="48"/>
  </r>
  <r>
    <x v="16"/>
    <s v="T45"/>
    <n v="1"/>
    <s v="45"/>
    <n v="45"/>
    <s v="Hunter Mahan "/>
    <x v="60"/>
  </r>
  <r>
    <x v="16"/>
    <s v="T45"/>
    <n v="1"/>
    <s v="45"/>
    <n v="45"/>
    <s v="Nick Watney"/>
    <x v="36"/>
  </r>
  <r>
    <x v="16"/>
    <n v="47"/>
    <s v="No Tie"/>
    <n v="47"/>
    <n v="47"/>
    <s v="Carl Pettersson "/>
    <x v="34"/>
  </r>
  <r>
    <x v="16"/>
    <n v="48"/>
    <s v="No Tie"/>
    <n v="48"/>
    <n v="48"/>
    <s v="Morgan Hoffmann "/>
    <x v="336"/>
  </r>
  <r>
    <x v="16"/>
    <n v="49"/>
    <s v="No Tie"/>
    <n v="49"/>
    <n v="49"/>
    <s v="Justin Rose"/>
    <x v="79"/>
  </r>
  <r>
    <x v="16"/>
    <n v="50"/>
    <s v="No Tie"/>
    <n v="50"/>
    <n v="50"/>
    <s v="Martin Kaymer"/>
    <x v="198"/>
  </r>
  <r>
    <x v="16"/>
    <n v="51"/>
    <s v="No Tie"/>
    <n v="51"/>
    <n v="51"/>
    <s v="Hideki Matsuyama"/>
    <x v="201"/>
  </r>
  <r>
    <x v="16"/>
    <n v="52"/>
    <s v="No Tie"/>
    <n v="52"/>
    <n v="52"/>
    <s v="Jim Herman "/>
    <x v="466"/>
  </r>
  <r>
    <x v="16"/>
    <s v="T53"/>
    <n v="1"/>
    <s v="53"/>
    <n v="53"/>
    <s v="Andres Romero"/>
    <x v="68"/>
  </r>
  <r>
    <x v="16"/>
    <s v="T53"/>
    <n v="1"/>
    <s v="53"/>
    <n v="53"/>
    <s v="Josh Teater "/>
    <x v="26"/>
  </r>
  <r>
    <x v="16"/>
    <n v="55"/>
    <s v="No Tie"/>
    <n v="55"/>
    <n v="55"/>
    <s v="Kevin Tway"/>
    <x v="977"/>
  </r>
  <r>
    <x v="16"/>
    <n v="56"/>
    <s v="No Tie"/>
    <n v="56"/>
    <n v="56"/>
    <s v="Brad Fritsch "/>
    <x v="371"/>
  </r>
  <r>
    <x v="16"/>
    <n v="57"/>
    <s v="No Tie"/>
    <n v="57"/>
    <n v="57"/>
    <s v="Sergio Garcia"/>
    <x v="64"/>
  </r>
  <r>
    <x v="16"/>
    <n v="58"/>
    <s v="No Tie"/>
    <n v="58"/>
    <n v="58"/>
    <s v="Rory Sabbatini"/>
    <x v="119"/>
  </r>
  <r>
    <x v="16"/>
    <n v="59"/>
    <s v="No Tie"/>
    <n v="59"/>
    <n v="59"/>
    <s v="Tommy Gainey"/>
    <x v="33"/>
  </r>
  <r>
    <x v="16"/>
    <n v="60"/>
    <s v="No Tie"/>
    <n v="60"/>
    <n v="60"/>
    <s v="Aaron Baddeley "/>
    <x v="67"/>
  </r>
  <r>
    <x v="16"/>
    <s v="T61"/>
    <n v="1"/>
    <s v="61"/>
    <n v="61"/>
    <s v="Russell Henley"/>
    <x v="267"/>
  </r>
  <r>
    <x v="16"/>
    <s v="T61"/>
    <n v="1"/>
    <s v="61"/>
    <n v="61"/>
    <s v="Stewart Cink "/>
    <x v="108"/>
  </r>
  <r>
    <x v="16"/>
    <n v="63"/>
    <s v="No Tie"/>
    <n v="63"/>
    <n v="63"/>
    <s v="Bud Cauley "/>
    <x v="73"/>
  </r>
  <r>
    <x v="16"/>
    <n v="64"/>
    <s v="No Tie"/>
    <n v="64"/>
    <n v="64"/>
    <s v="Henrik Stenson "/>
    <x v="95"/>
  </r>
  <r>
    <x v="16"/>
    <s v="T65"/>
    <n v="1"/>
    <s v="65"/>
    <n v="65"/>
    <s v="Michael Putnam"/>
    <x v="427"/>
  </r>
  <r>
    <x v="16"/>
    <s v="T65"/>
    <n v="1"/>
    <s v="65"/>
    <n v="65"/>
    <s v="Paul Casey"/>
    <x v="220"/>
  </r>
  <r>
    <x v="16"/>
    <s v="T65"/>
    <n v="1"/>
    <s v="65"/>
    <n v="65"/>
    <s v="Wes Roach"/>
    <x v="891"/>
  </r>
  <r>
    <x v="16"/>
    <s v="T68"/>
    <n v="1"/>
    <s v="68"/>
    <n v="68"/>
    <s v="Camilo Villegas"/>
    <x v="87"/>
  </r>
  <r>
    <x v="16"/>
    <s v="T68"/>
    <n v="1"/>
    <s v="68"/>
    <n v="68"/>
    <s v="Geoff Ogilvy "/>
    <x v="90"/>
  </r>
  <r>
    <x v="16"/>
    <n v="70"/>
    <s v="No Tie"/>
    <n v="70"/>
    <n v="70"/>
    <s v="Phil Mickelson"/>
    <x v="52"/>
  </r>
  <r>
    <x v="16"/>
    <s v="T71"/>
    <n v="1"/>
    <s v="71"/>
    <n v="71"/>
    <s v="Lee Westwood "/>
    <x v="28"/>
  </r>
  <r>
    <x v="16"/>
    <s v="T71"/>
    <n v="1"/>
    <s v="71"/>
    <n v="71"/>
    <s v="Patrick Reed"/>
    <x v="611"/>
  </r>
  <r>
    <x v="16"/>
    <n v="73"/>
    <s v="No Tie"/>
    <n v="73"/>
    <n v="73"/>
    <s v="Bill Haas "/>
    <x v="65"/>
  </r>
  <r>
    <x v="16"/>
    <n v="74"/>
    <s v="No Tie"/>
    <n v="74"/>
    <n v="74"/>
    <s v="Trevor Immelman"/>
    <x v="80"/>
  </r>
  <r>
    <x v="16"/>
    <n v="75"/>
    <s v="No Tie"/>
    <n v="75"/>
    <n v="75"/>
    <s v="Ben Martin "/>
    <x v="583"/>
  </r>
  <r>
    <x v="16"/>
    <s v="T76"/>
    <n v="1"/>
    <s v="76"/>
    <n v="76"/>
    <s v="Billy Horschel "/>
    <x v="88"/>
  </r>
  <r>
    <x v="16"/>
    <s v="T76"/>
    <n v="1"/>
    <s v="76"/>
    <n v="76"/>
    <s v="Kevin Stadler"/>
    <x v="61"/>
  </r>
  <r>
    <x v="16"/>
    <n v="78"/>
    <s v="No Tie"/>
    <n v="78"/>
    <n v="78"/>
    <s v="Bo Van Pelt "/>
    <x v="39"/>
  </r>
  <r>
    <x v="16"/>
    <n v="79"/>
    <s v="No Tie"/>
    <n v="79"/>
    <n v="79"/>
    <s v="Ernie Els"/>
    <x v="51"/>
  </r>
  <r>
    <x v="16"/>
    <s v="T80"/>
    <n v="1"/>
    <s v="80"/>
    <n v="80"/>
    <s v="Chris Kirk "/>
    <x v="72"/>
  </r>
  <r>
    <x v="16"/>
    <s v="T80"/>
    <n v="1"/>
    <s v="80"/>
    <n v="80"/>
    <s v="Ryo Ishikawa"/>
    <x v="92"/>
  </r>
  <r>
    <x v="16"/>
    <s v="T82"/>
    <n v="1"/>
    <s v="82"/>
    <n v="82"/>
    <s v="J.J. Henry "/>
    <x v="114"/>
  </r>
  <r>
    <x v="16"/>
    <s v="T82"/>
    <n v="1"/>
    <s v="82"/>
    <n v="82"/>
    <s v="Ricky Barnes"/>
    <x v="70"/>
  </r>
  <r>
    <x v="16"/>
    <s v="T84"/>
    <n v="1"/>
    <s v="84"/>
    <n v="84"/>
    <s v="Chesson Hadley "/>
    <x v="1019"/>
  </r>
  <r>
    <x v="16"/>
    <s v="T84"/>
    <n v="1"/>
    <s v="84"/>
    <n v="84"/>
    <s v="Will MacKenzie "/>
    <x v="782"/>
  </r>
  <r>
    <x v="16"/>
    <n v="86"/>
    <s v="No Tie"/>
    <n v="86"/>
    <n v="86"/>
    <s v="John Rollins"/>
    <x v="46"/>
  </r>
  <r>
    <x v="16"/>
    <n v="87"/>
    <s v="No Tie"/>
    <n v="87"/>
    <n v="87"/>
    <s v="Tyrone Van Aswegen "/>
    <x v="454"/>
  </r>
  <r>
    <x v="16"/>
    <n v="88"/>
    <s v="No Tie"/>
    <n v="88"/>
    <n v="88"/>
    <s v="David Lingmerth "/>
    <x v="327"/>
  </r>
  <r>
    <x v="16"/>
    <s v="T89"/>
    <n v="1"/>
    <s v="89"/>
    <n v="89"/>
    <s v="Jordan Spieth "/>
    <x v="826"/>
  </r>
  <r>
    <x v="16"/>
    <s v="T89"/>
    <n v="1"/>
    <s v="89"/>
    <n v="89"/>
    <s v="Vijay Singh"/>
    <x v="47"/>
  </r>
  <r>
    <x v="16"/>
    <n v="91"/>
    <s v="No Tie"/>
    <n v="91"/>
    <n v="91"/>
    <s v="James Hahn "/>
    <x v="330"/>
  </r>
  <r>
    <x v="16"/>
    <n v="92"/>
    <s v="No Tie"/>
    <n v="92"/>
    <n v="92"/>
    <s v="Brice Garnett "/>
    <x v="503"/>
  </r>
  <r>
    <x v="16"/>
    <n v="93"/>
    <s v="No Tie"/>
    <n v="93"/>
    <n v="93"/>
    <s v="Michael Thompson "/>
    <x v="157"/>
  </r>
  <r>
    <x v="16"/>
    <n v="94"/>
    <s v="No Tie"/>
    <n v="94"/>
    <n v="94"/>
    <s v="Brian Harman"/>
    <x v="86"/>
  </r>
  <r>
    <x v="16"/>
    <n v="95"/>
    <s v="No Tie"/>
    <n v="95"/>
    <n v="95"/>
    <s v="John Senden "/>
    <x v="78"/>
  </r>
  <r>
    <x v="16"/>
    <n v="96"/>
    <s v="No Tie"/>
    <n v="96"/>
    <n v="96"/>
    <s v="Retief Goosen"/>
    <x v="257"/>
  </r>
  <r>
    <x v="16"/>
    <n v="97"/>
    <s v="No Tie"/>
    <n v="97"/>
    <n v="97"/>
    <s v="Kevin Streelman "/>
    <x v="62"/>
  </r>
  <r>
    <x v="16"/>
    <s v="T98"/>
    <n v="1"/>
    <s v="98"/>
    <n v="98"/>
    <s v="Sangmoon Bae"/>
    <x v="94"/>
  </r>
  <r>
    <x v="16"/>
    <s v="T98"/>
    <n v="1"/>
    <s v="98"/>
    <n v="98"/>
    <s v="Webb Simpson "/>
    <x v="110"/>
  </r>
  <r>
    <x v="16"/>
    <n v="100"/>
    <s v="No Tie"/>
    <n v="100"/>
    <n v="100"/>
    <s v="Boo Weekley"/>
    <x v="35"/>
  </r>
  <r>
    <x v="16"/>
    <n v="101"/>
    <s v="No Tie"/>
    <n v="101"/>
    <n v="101"/>
    <s v="Jim Renner"/>
    <x v="610"/>
  </r>
  <r>
    <x v="16"/>
    <s v="T102"/>
    <n v="1"/>
    <s v="102"/>
    <n v="102"/>
    <s v="Gonzalo Fdez-Castano"/>
    <x v="205"/>
  </r>
  <r>
    <x v="16"/>
    <s v="T102"/>
    <n v="1"/>
    <s v="102"/>
    <n v="102"/>
    <s v="Ian Poulter "/>
    <x v="144"/>
  </r>
  <r>
    <x v="16"/>
    <s v="T102"/>
    <n v="1"/>
    <s v="102"/>
    <n v="102"/>
    <s v="John Peterson "/>
    <x v="402"/>
  </r>
  <r>
    <x v="16"/>
    <s v="T102"/>
    <n v="1"/>
    <s v="102"/>
    <n v="102"/>
    <s v="Jonathan Byrd "/>
    <x v="96"/>
  </r>
  <r>
    <x v="16"/>
    <n v="106"/>
    <s v="No Tie"/>
    <n v="106"/>
    <n v="106"/>
    <s v="Brendon de Jonge "/>
    <x v="105"/>
  </r>
  <r>
    <x v="16"/>
    <s v="T107"/>
    <n v="1"/>
    <s v="107"/>
    <n v="107"/>
    <s v="Chad Campbell "/>
    <x v="89"/>
  </r>
  <r>
    <x v="16"/>
    <s v="T107"/>
    <n v="1"/>
    <s v="107"/>
    <n v="107"/>
    <s v="Kevin Kisner "/>
    <x v="115"/>
  </r>
  <r>
    <x v="16"/>
    <n v="109"/>
    <s v="No Tie"/>
    <n v="109"/>
    <n v="109"/>
    <s v="Luke Guthrie "/>
    <x v="262"/>
  </r>
  <r>
    <x v="16"/>
    <n v="110"/>
    <s v="No Tie"/>
    <n v="110"/>
    <n v="110"/>
    <s v="Jeff Overton "/>
    <x v="69"/>
  </r>
  <r>
    <x v="16"/>
    <n v="111"/>
    <s v="No Tie"/>
    <n v="111"/>
    <n v="111"/>
    <s v="Andrew Svoboda "/>
    <x v="519"/>
  </r>
  <r>
    <x v="16"/>
    <n v="112"/>
    <s v="No Tie"/>
    <n v="112"/>
    <n v="112"/>
    <s v="Scott Brown "/>
    <x v="76"/>
  </r>
  <r>
    <x v="16"/>
    <n v="113"/>
    <s v="No Tie"/>
    <n v="113"/>
    <n v="113"/>
    <s v="Johnson Wagner "/>
    <x v="152"/>
  </r>
  <r>
    <x v="16"/>
    <n v="114"/>
    <s v="No Tie"/>
    <n v="114"/>
    <n v="114"/>
    <s v="Nicholas Thompson "/>
    <x v="408"/>
  </r>
  <r>
    <x v="16"/>
    <n v="115"/>
    <s v="No Tie"/>
    <n v="115"/>
    <n v="115"/>
    <s v="Pat Perez"/>
    <x v="74"/>
  </r>
  <r>
    <x v="16"/>
    <n v="116"/>
    <s v="No Tie"/>
    <n v="116"/>
    <n v="116"/>
    <s v="Matt Every"/>
    <x v="136"/>
  </r>
  <r>
    <x v="16"/>
    <s v="T117"/>
    <n v="1"/>
    <s v="117"/>
    <n v="117"/>
    <s v="George McNeill"/>
    <x v="106"/>
  </r>
  <r>
    <x v="16"/>
    <s v="T117"/>
    <n v="1"/>
    <s v="117"/>
    <n v="117"/>
    <s v="Jonas Blixt "/>
    <x v="126"/>
  </r>
  <r>
    <x v="16"/>
    <n v="119"/>
    <s v="No Tie"/>
    <n v="119"/>
    <n v="119"/>
    <s v="Chris Stroud"/>
    <x v="125"/>
  </r>
  <r>
    <x v="16"/>
    <n v="120"/>
    <s v="No Tie"/>
    <n v="120"/>
    <n v="120"/>
    <s v="Russell Knox"/>
    <x v="131"/>
  </r>
  <r>
    <x v="16"/>
    <n v="121"/>
    <s v="No Tie"/>
    <n v="121"/>
    <n v="121"/>
    <s v="Brandt Snedeker"/>
    <x v="109"/>
  </r>
  <r>
    <x v="16"/>
    <s v="T122"/>
    <n v="1"/>
    <s v="122"/>
    <n v="122"/>
    <s v="Jason Dufner "/>
    <x v="63"/>
  </r>
  <r>
    <x v="16"/>
    <s v="T122"/>
    <n v="1"/>
    <s v="122"/>
    <n v="122"/>
    <s v="John Merrick "/>
    <x v="57"/>
  </r>
  <r>
    <x v="16"/>
    <n v="124"/>
    <s v="No Tie"/>
    <n v="124"/>
    <n v="124"/>
    <s v="Troy Merritt "/>
    <x v="811"/>
  </r>
  <r>
    <x v="16"/>
    <s v="T125"/>
    <n v="1"/>
    <s v="125"/>
    <n v="125"/>
    <s v="Justin Hicks"/>
    <x v="359"/>
  </r>
  <r>
    <x v="16"/>
    <s v="T125"/>
    <n v="1"/>
    <s v="125"/>
    <n v="125"/>
    <s v="Richard Lee "/>
    <x v="134"/>
  </r>
  <r>
    <x v="16"/>
    <s v="T127"/>
    <n v="1"/>
    <s v="127"/>
    <n v="127"/>
    <s v="Bronson La'Cassie "/>
    <x v="738"/>
  </r>
  <r>
    <x v="16"/>
    <s v="T127"/>
    <n v="1"/>
    <s v="127"/>
    <n v="127"/>
    <s v="Robert Allenby"/>
    <x v="124"/>
  </r>
  <r>
    <x v="16"/>
    <n v="129"/>
    <s v="No Tie"/>
    <n v="129"/>
    <n v="129"/>
    <s v="Ryan Moore "/>
    <x v="117"/>
  </r>
  <r>
    <x v="16"/>
    <n v="130"/>
    <s v="No Tie"/>
    <n v="130"/>
    <n v="130"/>
    <s v="Freddie Jacobson"/>
    <x v="118"/>
  </r>
  <r>
    <x v="16"/>
    <n v="131"/>
    <s v="No Tie"/>
    <n v="131"/>
    <n v="131"/>
    <s v="D.A. Points "/>
    <x v="151"/>
  </r>
  <r>
    <x v="16"/>
    <s v="T132"/>
    <n v="1"/>
    <s v="132"/>
    <n v="132"/>
    <s v="Danny Lee"/>
    <x v="71"/>
  </r>
  <r>
    <x v="16"/>
    <s v="T132"/>
    <n v="1"/>
    <s v="132"/>
    <n v="132"/>
    <s v="James Driscoll"/>
    <x v="77"/>
  </r>
  <r>
    <x v="16"/>
    <s v="T134"/>
    <n v="1"/>
    <s v="134"/>
    <n v="134"/>
    <s v="John Huh "/>
    <x v="112"/>
  </r>
  <r>
    <x v="16"/>
    <s v="T134"/>
    <n v="1"/>
    <s v="134"/>
    <n v="134"/>
    <s v="Roberto Castro "/>
    <x v="82"/>
  </r>
  <r>
    <x v="16"/>
    <n v="136"/>
    <s v="No Tie"/>
    <n v="136"/>
    <n v="136"/>
    <s v="Matt Kuchar"/>
    <x v="127"/>
  </r>
  <r>
    <x v="16"/>
    <n v="137"/>
    <s v="No Tie"/>
    <n v="137"/>
    <n v="137"/>
    <s v="Brian Stuard "/>
    <x v="499"/>
  </r>
  <r>
    <x v="16"/>
    <n v="138"/>
    <s v="No Tie"/>
    <n v="138"/>
    <n v="138"/>
    <s v="Erik Compton "/>
    <x v="32"/>
  </r>
  <r>
    <x v="16"/>
    <n v="139"/>
    <s v="No Tie"/>
    <n v="139"/>
    <n v="139"/>
    <s v="Cameron Tringale "/>
    <x v="84"/>
  </r>
  <r>
    <x v="16"/>
    <n v="140"/>
    <s v="No Tie"/>
    <n v="140"/>
    <n v="140"/>
    <s v="Tim Wilkinson "/>
    <x v="757"/>
  </r>
  <r>
    <x v="16"/>
    <s v="T141"/>
    <n v="1"/>
    <s v="141"/>
    <n v="141"/>
    <s v="Daniel Summerhays "/>
    <x v="100"/>
  </r>
  <r>
    <x v="16"/>
    <s v="T141"/>
    <n v="1"/>
    <s v="141"/>
    <n v="141"/>
    <s v="Zach Johnson "/>
    <x v="167"/>
  </r>
  <r>
    <x v="16"/>
    <n v="143"/>
    <s v="No Tie"/>
    <n v="143"/>
    <n v="143"/>
    <s v="Y.E. Yang"/>
    <x v="145"/>
  </r>
  <r>
    <x v="16"/>
    <n v="144"/>
    <s v="No Tie"/>
    <n v="144"/>
    <n v="144"/>
    <s v="Briny Baird"/>
    <x v="536"/>
  </r>
  <r>
    <x v="16"/>
    <n v="145"/>
    <s v="No Tie"/>
    <n v="145"/>
    <n v="145"/>
    <s v="Scott Langley "/>
    <x v="876"/>
  </r>
  <r>
    <x v="16"/>
    <n v="146"/>
    <s v="No Tie"/>
    <n v="146"/>
    <n v="146"/>
    <s v="Charlie Wi "/>
    <x v="133"/>
  </r>
  <r>
    <x v="16"/>
    <n v="147"/>
    <s v="No Tie"/>
    <n v="147"/>
    <n v="147"/>
    <s v="Greg Chalmers "/>
    <x v="162"/>
  </r>
  <r>
    <x v="16"/>
    <s v="T148"/>
    <n v="1"/>
    <s v="148"/>
    <n v="148"/>
    <s v="Brendon Todd "/>
    <x v="156"/>
  </r>
  <r>
    <x v="16"/>
    <s v="T148"/>
    <n v="1"/>
    <s v="148"/>
    <n v="148"/>
    <s v="Kevin Na "/>
    <x v="164"/>
  </r>
  <r>
    <x v="16"/>
    <n v="150"/>
    <s v="No Tie"/>
    <n v="150"/>
    <n v="150"/>
    <s v="Spencer Levin "/>
    <x v="154"/>
  </r>
  <r>
    <x v="16"/>
    <n v="151"/>
    <s v="No Tie"/>
    <n v="151"/>
    <n v="151"/>
    <s v="Jason Bohn "/>
    <x v="173"/>
  </r>
  <r>
    <x v="16"/>
    <n v="152"/>
    <s v="No Tie"/>
    <n v="152"/>
    <n v="152"/>
    <s v="K.J. Choi"/>
    <x v="161"/>
  </r>
  <r>
    <x v="16"/>
    <n v="153"/>
    <s v="No Tie"/>
    <n v="153"/>
    <n v="153"/>
    <s v="Mark Wilson "/>
    <x v="182"/>
  </r>
  <r>
    <x v="16"/>
    <n v="154"/>
    <s v="No Tie"/>
    <n v="154"/>
    <n v="154"/>
    <s v="Ben Curtis "/>
    <x v="185"/>
  </r>
  <r>
    <x v="16"/>
    <n v="155"/>
    <s v="No Tie"/>
    <n v="155"/>
    <n v="155"/>
    <s v="Jim Furyk"/>
    <x v="170"/>
  </r>
  <r>
    <x v="16"/>
    <n v="156"/>
    <s v="No Tie"/>
    <n v="156"/>
    <n v="156"/>
    <s v="David Hearn "/>
    <x v="123"/>
  </r>
  <r>
    <x v="16"/>
    <n v="157"/>
    <s v="No Tie"/>
    <n v="157"/>
    <n v="157"/>
    <s v="Ben Crane "/>
    <x v="121"/>
  </r>
  <r>
    <x v="16"/>
    <n v="158"/>
    <s v="No Tie"/>
    <n v="158"/>
    <n v="158"/>
    <s v="Bryce Molder "/>
    <x v="177"/>
  </r>
  <r>
    <x v="16"/>
    <n v="159"/>
    <s v="No Tie"/>
    <n v="159"/>
    <n v="159"/>
    <s v="Stuart Appleby"/>
    <x v="158"/>
  </r>
  <r>
    <x v="16"/>
    <s v="T160"/>
    <n v="1"/>
    <s v="160"/>
    <n v="160"/>
    <s v="William McGirt"/>
    <x v="139"/>
  </r>
  <r>
    <x v="16"/>
    <s v="T160"/>
    <n v="1"/>
    <s v="160"/>
    <n v="160"/>
    <s v="Woody Austin "/>
    <x v="539"/>
  </r>
  <r>
    <x v="16"/>
    <n v="162"/>
    <s v="No Tie"/>
    <n v="162"/>
    <n v="162"/>
    <s v="Ted Potter, Jr."/>
    <x v="149"/>
  </r>
  <r>
    <x v="16"/>
    <n v="163"/>
    <s v="No Tie"/>
    <n v="163"/>
    <n v="163"/>
    <s v="Brian Davis "/>
    <x v="178"/>
  </r>
  <r>
    <x v="16"/>
    <n v="164"/>
    <s v="No Tie"/>
    <n v="164"/>
    <n v="164"/>
    <s v="Luke Donald "/>
    <x v="169"/>
  </r>
  <r>
    <x v="16"/>
    <n v="165"/>
    <s v="No Tie"/>
    <n v="165"/>
    <n v="165"/>
    <s v="Graeme McDowell"/>
    <x v="135"/>
  </r>
  <r>
    <x v="16"/>
    <n v="166"/>
    <s v="No Tie"/>
    <n v="166"/>
    <n v="166"/>
    <s v="Heath Slocum "/>
    <x v="174"/>
  </r>
  <r>
    <x v="16"/>
    <n v="167"/>
    <s v="No Tie"/>
    <n v="167"/>
    <n v="167"/>
    <s v="Jerry Kelly"/>
    <x v="181"/>
  </r>
  <r>
    <x v="16"/>
    <n v="168"/>
    <s v="No Tie"/>
    <n v="168"/>
    <n v="168"/>
    <s v="Billy Hurley III"/>
    <x v="184"/>
  </r>
  <r>
    <x v="16"/>
    <n v="169"/>
    <s v="No Tie"/>
    <n v="169"/>
    <n v="169"/>
    <s v="Jeff Maggert "/>
    <x v="140"/>
  </r>
  <r>
    <x v="16"/>
    <n v="170"/>
    <s v="No Tie"/>
    <n v="170"/>
    <n v="170"/>
    <s v="D.H. Lee"/>
    <x v="326"/>
  </r>
  <r>
    <x v="16"/>
    <n v="171"/>
    <s v="No Tie"/>
    <n v="171"/>
    <n v="171"/>
    <s v="Ken Duke "/>
    <x v="159"/>
  </r>
  <r>
    <x v="16"/>
    <n v="172"/>
    <s v="No Tie"/>
    <n v="172"/>
    <n v="172"/>
    <s v="Chad Collins "/>
    <x v="1034"/>
  </r>
  <r>
    <x v="16"/>
    <n v="173"/>
    <s v="No Tie"/>
    <n v="173"/>
    <n v="173"/>
    <s v="David Toms"/>
    <x v="183"/>
  </r>
  <r>
    <x v="16"/>
    <n v="174"/>
    <s v="No Tie"/>
    <n v="174"/>
    <n v="174"/>
    <s v="Tim Clark "/>
    <x v="179"/>
  </r>
  <r>
    <x v="16"/>
    <n v="175"/>
    <s v="No Tie"/>
    <n v="175"/>
    <n v="175"/>
    <s v="Brian Gay"/>
    <x v="176"/>
  </r>
  <r>
    <x v="16"/>
    <n v="176"/>
    <s v="No Tie"/>
    <n v="176"/>
    <n v="176"/>
    <s v="Mike Weir "/>
    <x v="219"/>
  </r>
  <r>
    <x v="16"/>
    <n v="177"/>
    <s v="No Tie"/>
    <n v="177"/>
    <n v="177"/>
    <s v="Justin Leonard "/>
    <x v="171"/>
  </r>
  <r>
    <x v="17"/>
    <n v="1"/>
    <s v="No Tie"/>
    <n v="1"/>
    <n v="1"/>
    <s v="Bubba Watson"/>
    <x v="0"/>
  </r>
  <r>
    <x v="17"/>
    <s v="T2"/>
    <n v="1"/>
    <s v="2"/>
    <n v="2"/>
    <s v="Jonas Blixt"/>
    <x v="126"/>
  </r>
  <r>
    <x v="17"/>
    <s v="T2"/>
    <n v="1"/>
    <s v="2"/>
    <n v="2"/>
    <s v="Jordan Spieth"/>
    <x v="826"/>
  </r>
  <r>
    <x v="17"/>
    <n v="4"/>
    <s v="No Tie"/>
    <n v="4"/>
    <n v="4"/>
    <s v="Miguel Jimenez"/>
    <x v="203"/>
  </r>
  <r>
    <x v="17"/>
    <s v="T5"/>
    <n v="1"/>
    <s v="5"/>
    <n v="5"/>
    <s v="Matt Kuchar"/>
    <x v="127"/>
  </r>
  <r>
    <x v="17"/>
    <s v="T5"/>
    <n v="1"/>
    <s v="5"/>
    <n v="5"/>
    <s v="Rickie Fowler"/>
    <x v="59"/>
  </r>
  <r>
    <x v="17"/>
    <n v="7"/>
    <s v="No Tie"/>
    <n v="7"/>
    <n v="7"/>
    <s v="Lee Westwood"/>
    <x v="28"/>
  </r>
  <r>
    <x v="17"/>
    <s v="T8"/>
    <n v="1"/>
    <s v="8"/>
    <n v="8"/>
    <s v="Bernhard Langer"/>
    <x v="209"/>
  </r>
  <r>
    <x v="17"/>
    <s v="T8"/>
    <n v="1"/>
    <s v="8"/>
    <n v="8"/>
    <s v="Jimmy Walker"/>
    <x v="37"/>
  </r>
  <r>
    <x v="17"/>
    <s v="T8"/>
    <n v="1"/>
    <s v="8"/>
    <n v="8"/>
    <s v="John Senden"/>
    <x v="78"/>
  </r>
  <r>
    <x v="17"/>
    <s v="T8"/>
    <n v="1"/>
    <s v="8"/>
    <n v="8"/>
    <s v="Kevin Stadler"/>
    <x v="61"/>
  </r>
  <r>
    <x v="17"/>
    <s v="T8"/>
    <n v="1"/>
    <s v="8"/>
    <n v="8"/>
    <s v="Rory McIlroy"/>
    <x v="4"/>
  </r>
  <r>
    <x v="17"/>
    <s v="T8"/>
    <n v="1"/>
    <s v="8"/>
    <n v="8"/>
    <s v="Thomas Bjorn"/>
    <x v="197"/>
  </r>
  <r>
    <x v="17"/>
    <s v="T14"/>
    <n v="1"/>
    <s v="14"/>
    <n v="14"/>
    <s v="Adam Scott"/>
    <x v="9"/>
  </r>
  <r>
    <x v="17"/>
    <s v="T14"/>
    <n v="1"/>
    <s v="14"/>
    <n v="14"/>
    <s v="Henrik Stenson"/>
    <x v="95"/>
  </r>
  <r>
    <x v="17"/>
    <s v="T14"/>
    <n v="1"/>
    <s v="14"/>
    <n v="14"/>
    <s v="Jamie Donaldson"/>
    <x v="230"/>
  </r>
  <r>
    <x v="17"/>
    <s v="T14"/>
    <n v="1"/>
    <s v="14"/>
    <n v="14"/>
    <s v="Jim Furyk"/>
    <x v="170"/>
  </r>
  <r>
    <x v="17"/>
    <s v="T14"/>
    <n v="1"/>
    <s v="14"/>
    <n v="14"/>
    <s v="Justin Rose"/>
    <x v="79"/>
  </r>
  <r>
    <x v="17"/>
    <s v="T14"/>
    <n v="1"/>
    <s v="14"/>
    <n v="14"/>
    <s v="Stewart Cink"/>
    <x v="108"/>
  </r>
  <r>
    <x v="17"/>
    <s v="T20"/>
    <n v="1"/>
    <s v="20"/>
    <n v="20"/>
    <s v="Bill Haas"/>
    <x v="65"/>
  </r>
  <r>
    <x v="17"/>
    <s v="T20"/>
    <n v="1"/>
    <s v="20"/>
    <n v="20"/>
    <s v="Chris Kirk"/>
    <x v="72"/>
  </r>
  <r>
    <x v="17"/>
    <s v="T20"/>
    <n v="1"/>
    <s v="20"/>
    <n v="20"/>
    <s v="Fred Couples"/>
    <x v="192"/>
  </r>
  <r>
    <x v="17"/>
    <s v="T20"/>
    <n v="1"/>
    <s v="20"/>
    <n v="20"/>
    <s v="Ian Poulter"/>
    <x v="144"/>
  </r>
  <r>
    <x v="17"/>
    <s v="T20"/>
    <n v="1"/>
    <s v="20"/>
    <n v="20"/>
    <s v="Jason Day"/>
    <x v="6"/>
  </r>
  <r>
    <x v="17"/>
    <n v="25"/>
    <s v="No Tie"/>
    <n v="25"/>
    <n v="25"/>
    <s v="Louis Oosthuizen"/>
    <x v="22"/>
  </r>
  <r>
    <x v="17"/>
    <s v="T26"/>
    <n v="1"/>
    <s v="26"/>
    <n v="26"/>
    <s v="Gary Woodland"/>
    <x v="17"/>
  </r>
  <r>
    <x v="17"/>
    <s v="T26"/>
    <n v="1"/>
    <s v="26"/>
    <n v="26"/>
    <s v="Gonzalo Fdez-Castano"/>
    <x v="205"/>
  </r>
  <r>
    <x v="17"/>
    <s v="T26"/>
    <n v="1"/>
    <s v="26"/>
    <n v="26"/>
    <s v="Hunter Mahan"/>
    <x v="60"/>
  </r>
  <r>
    <x v="17"/>
    <s v="T26"/>
    <n v="1"/>
    <s v="26"/>
    <n v="26"/>
    <s v="Joost Luiten"/>
    <x v="258"/>
  </r>
  <r>
    <x v="17"/>
    <s v="T26"/>
    <n v="1"/>
    <s v="26"/>
    <n v="26"/>
    <s v="Steven Bowditch"/>
    <x v="638"/>
  </r>
  <r>
    <x v="17"/>
    <s v="T31"/>
    <n v="1"/>
    <s v="31"/>
    <n v="31"/>
    <s v="Martin Kaymer"/>
    <x v="198"/>
  </r>
  <r>
    <x v="17"/>
    <s v="T31"/>
    <n v="1"/>
    <s v="31"/>
    <n v="31"/>
    <s v="Russell Henley"/>
    <x v="267"/>
  </r>
  <r>
    <x v="17"/>
    <s v="T31"/>
    <n v="1"/>
    <s v="31"/>
    <n v="31"/>
    <s v="Steve Stricker"/>
    <x v="137"/>
  </r>
  <r>
    <x v="17"/>
    <s v="T34"/>
    <n v="1"/>
    <s v="34"/>
    <n v="34"/>
    <s v="Jose Maria Olazabal"/>
    <x v="215"/>
  </r>
  <r>
    <x v="17"/>
    <s v="T34"/>
    <n v="1"/>
    <s v="34"/>
    <n v="34"/>
    <s v="K.J. Choi"/>
    <x v="161"/>
  </r>
  <r>
    <x v="17"/>
    <s v="T34"/>
    <n v="1"/>
    <s v="34"/>
    <n v="34"/>
    <s v="Stephen Gallacher"/>
    <x v="251"/>
  </r>
  <r>
    <x v="17"/>
    <s v="T37"/>
    <n v="1"/>
    <s v="37"/>
    <n v="37"/>
    <s v="Billy Horschel"/>
    <x v="88"/>
  </r>
  <r>
    <x v="17"/>
    <s v="T37"/>
    <n v="1"/>
    <s v="37"/>
    <n v="37"/>
    <s v="Brandt Snedeker"/>
    <x v="109"/>
  </r>
  <r>
    <x v="17"/>
    <s v="T37"/>
    <n v="1"/>
    <s v="37"/>
    <n v="37"/>
    <s v="Brendon de Jonge"/>
    <x v="105"/>
  </r>
  <r>
    <x v="17"/>
    <s v="T37"/>
    <n v="1"/>
    <s v="37"/>
    <n v="37"/>
    <s v="Thongchai Jaidee"/>
    <x v="245"/>
  </r>
  <r>
    <x v="17"/>
    <s v="T37"/>
    <n v="1"/>
    <s v="37"/>
    <n v="37"/>
    <s v="Vijay Singh"/>
    <x v="47"/>
  </r>
  <r>
    <x v="17"/>
    <s v="T42"/>
    <n v="1"/>
    <s v="42"/>
    <n v="42"/>
    <s v="Kevin Streelman"/>
    <x v="62"/>
  </r>
  <r>
    <x v="17"/>
    <s v="T42"/>
    <n v="1"/>
    <s v="42"/>
    <n v="42"/>
    <s v="Lucas Glover"/>
    <x v="218"/>
  </r>
  <r>
    <x v="17"/>
    <s v="T44"/>
    <n v="1"/>
    <s v="44"/>
    <n v="44"/>
    <s v="Darren Clarke"/>
    <x v="213"/>
  </r>
  <r>
    <x v="17"/>
    <s v="T44"/>
    <n v="1"/>
    <s v="44"/>
    <n v="44"/>
    <s v="Mike Weir"/>
    <x v="219"/>
  </r>
  <r>
    <x v="17"/>
    <s v="T44"/>
    <n v="1"/>
    <s v="44"/>
    <n v="44"/>
    <s v="Nick Watney"/>
    <x v="36"/>
  </r>
  <r>
    <x v="17"/>
    <s v="T44"/>
    <n v="1"/>
    <s v="44"/>
    <n v="44"/>
    <s v="Sandy Lyle"/>
    <x v="222"/>
  </r>
  <r>
    <x v="17"/>
    <s v="T44"/>
    <n v="1"/>
    <s v="44"/>
    <n v="44"/>
    <s v="Thorbjorn Olesen"/>
    <x v="232"/>
  </r>
  <r>
    <x v="17"/>
    <n v="49"/>
    <s v="No Tie"/>
    <n v="49"/>
    <n v="49"/>
    <s v="Oliver Goss"/>
    <x v="732"/>
  </r>
  <r>
    <x v="17"/>
    <n v="50"/>
    <s v="No Tie"/>
    <n v="50"/>
    <n v="50"/>
    <s v="Francesco Molinari"/>
    <x v="193"/>
  </r>
  <r>
    <x v="17"/>
    <n v="51"/>
    <s v="No Tie"/>
    <n v="51"/>
    <n v="51"/>
    <s v="Larry Mize"/>
    <x v="217"/>
  </r>
  <r>
    <x v="17"/>
    <s v="CUT"/>
    <n v="3"/>
    <s v="UT"/>
    <s v="UT"/>
    <s v="Angel Cabrera"/>
    <x v="21"/>
  </r>
  <r>
    <x v="17"/>
    <s v="CUT"/>
    <n v="3"/>
    <s v="UT"/>
    <s v="UT"/>
    <s v="Ben Crenshaw"/>
    <x v="208"/>
  </r>
  <r>
    <x v="17"/>
    <s v="CUT"/>
    <n v="3"/>
    <s v="UT"/>
    <s v="UT"/>
    <s v="Boo Weekley"/>
    <x v="35"/>
  </r>
  <r>
    <x v="17"/>
    <s v="CUT"/>
    <n v="3"/>
    <s v="UT"/>
    <s v="UT"/>
    <s v="Branden Grace"/>
    <x v="225"/>
  </r>
  <r>
    <x v="17"/>
    <s v="CUT"/>
    <n v="3"/>
    <s v="UT"/>
    <s v="UT"/>
    <s v="Chang-woo Lee"/>
    <x v="1172"/>
  </r>
  <r>
    <x v="17"/>
    <s v="CUT"/>
    <n v="3"/>
    <s v="UT"/>
    <s v="UT"/>
    <s v="Charl Schwartzel"/>
    <x v="41"/>
  </r>
  <r>
    <x v="17"/>
    <s v="CUT"/>
    <n v="3"/>
    <s v="UT"/>
    <s v="UT"/>
    <s v="Craig Stadler"/>
    <x v="212"/>
  </r>
  <r>
    <x v="17"/>
    <s v="CUT"/>
    <n v="3"/>
    <s v="UT"/>
    <s v="UT"/>
    <s v="D.A. Points"/>
    <x v="151"/>
  </r>
  <r>
    <x v="17"/>
    <s v="CUT"/>
    <n v="3"/>
    <s v="UT"/>
    <s v="UT"/>
    <s v="David Lynn"/>
    <x v="229"/>
  </r>
  <r>
    <x v="17"/>
    <s v="CUT"/>
    <n v="3"/>
    <s v="UT"/>
    <s v="UT"/>
    <s v="Derek Ernst"/>
    <x v="1011"/>
  </r>
  <r>
    <x v="17"/>
    <s v="CUT"/>
    <n v="3"/>
    <s v="UT"/>
    <s v="UT"/>
    <s v="Dustin Johnson"/>
    <x v="3"/>
  </r>
  <r>
    <x v="17"/>
    <s v="CUT"/>
    <n v="3"/>
    <s v="UT"/>
    <s v="UT"/>
    <s v="Ernie Els"/>
    <x v="51"/>
  </r>
  <r>
    <x v="17"/>
    <s v="CUT"/>
    <n v="3"/>
    <s v="UT"/>
    <s v="UT"/>
    <s v="Garrick Porteous"/>
    <x v="1173"/>
  </r>
  <r>
    <x v="17"/>
    <s v="CUT"/>
    <n v="3"/>
    <s v="UT"/>
    <s v="UT"/>
    <s v="Graeme McDowell"/>
    <x v="135"/>
  </r>
  <r>
    <x v="17"/>
    <s v="CUT"/>
    <n v="3"/>
    <s v="UT"/>
    <s v="UT"/>
    <s v="Graham DeLaet"/>
    <x v="12"/>
  </r>
  <r>
    <x v="17"/>
    <s v="CUT"/>
    <n v="3"/>
    <s v="UT"/>
    <s v="UT"/>
    <s v="Harris English"/>
    <x v="19"/>
  </r>
  <r>
    <x v="17"/>
    <s v="CUT"/>
    <n v="3"/>
    <s v="UT"/>
    <s v="UT"/>
    <s v="Hideki Matsuyama"/>
    <x v="201"/>
  </r>
  <r>
    <x v="17"/>
    <s v="CUT"/>
    <n v="3"/>
    <s v="UT"/>
    <s v="UT"/>
    <s v="Ian Woosnam"/>
    <x v="214"/>
  </r>
  <r>
    <x v="17"/>
    <s v="CUT"/>
    <n v="3"/>
    <s v="UT"/>
    <s v="UT"/>
    <s v="Jason Dufner"/>
    <x v="63"/>
  </r>
  <r>
    <x v="17"/>
    <s v="CUT"/>
    <n v="3"/>
    <s v="UT"/>
    <s v="UT"/>
    <s v="John Huh"/>
    <x v="112"/>
  </r>
  <r>
    <x v="17"/>
    <s v="CUT"/>
    <n v="3"/>
    <s v="UT"/>
    <s v="UT"/>
    <s v="Jordan Niebrugge"/>
    <x v="1174"/>
  </r>
  <r>
    <x v="17"/>
    <s v="CUT"/>
    <n v="3"/>
    <s v="UT"/>
    <s v="UT"/>
    <s v="Keegan Bradley"/>
    <x v="15"/>
  </r>
  <r>
    <x v="17"/>
    <s v="CUT"/>
    <n v="3"/>
    <s v="UT"/>
    <s v="UT"/>
    <s v="Ken Duke"/>
    <x v="159"/>
  </r>
  <r>
    <x v="17"/>
    <s v="CUT"/>
    <n v="3"/>
    <s v="UT"/>
    <s v="UT"/>
    <s v="Luke Donald"/>
    <x v="169"/>
  </r>
  <r>
    <x v="17"/>
    <s v="CUT"/>
    <n v="3"/>
    <s v="UT"/>
    <s v="UT"/>
    <s v="Marc Leishman"/>
    <x v="98"/>
  </r>
  <r>
    <x v="17"/>
    <s v="CUT"/>
    <n v="3"/>
    <s v="UT"/>
    <s v="UT"/>
    <s v="Mark O'Meara"/>
    <x v="1014"/>
  </r>
  <r>
    <x v="17"/>
    <s v="CUT"/>
    <n v="3"/>
    <s v="UT"/>
    <s v="UT"/>
    <s v="Matt Every"/>
    <x v="136"/>
  </r>
  <r>
    <x v="17"/>
    <s v="CUT"/>
    <n v="3"/>
    <s v="UT"/>
    <s v="UT"/>
    <s v="Matt Jones"/>
    <x v="55"/>
  </r>
  <r>
    <x v="17"/>
    <s v="CUT"/>
    <n v="3"/>
    <s v="UT"/>
    <s v="UT"/>
    <s v="Matteo Manassero"/>
    <x v="228"/>
  </r>
  <r>
    <x v="17"/>
    <s v="CUT"/>
    <n v="3"/>
    <s v="UT"/>
    <s v="UT"/>
    <s v="Matthew Fitzpatrick"/>
    <x v="1167"/>
  </r>
  <r>
    <x v="17"/>
    <s v="CUT"/>
    <n v="3"/>
    <s v="UT"/>
    <s v="UT"/>
    <s v="Michael McCoy"/>
    <x v="1175"/>
  </r>
  <r>
    <x v="17"/>
    <s v="CUT"/>
    <n v="3"/>
    <s v="UT"/>
    <s v="UT"/>
    <s v="Patrick Reed"/>
    <x v="611"/>
  </r>
  <r>
    <x v="17"/>
    <s v="CUT"/>
    <n v="3"/>
    <s v="UT"/>
    <s v="UT"/>
    <s v="Peter Hanson"/>
    <x v="191"/>
  </r>
  <r>
    <x v="17"/>
    <s v="CUT"/>
    <n v="3"/>
    <s v="UT"/>
    <s v="UT"/>
    <s v="Phil Mickelson"/>
    <x v="52"/>
  </r>
  <r>
    <x v="17"/>
    <s v="CUT"/>
    <n v="3"/>
    <s v="UT"/>
    <s v="UT"/>
    <s v="Roberto Castro"/>
    <x v="82"/>
  </r>
  <r>
    <x v="17"/>
    <s v="CUT"/>
    <n v="3"/>
    <s v="UT"/>
    <s v="UT"/>
    <s v="Ryan Moore"/>
    <x v="117"/>
  </r>
  <r>
    <x v="17"/>
    <s v="CUT"/>
    <n v="3"/>
    <s v="UT"/>
    <s v="UT"/>
    <s v="Sang-Moon Bae"/>
    <x v="196"/>
  </r>
  <r>
    <x v="17"/>
    <s v="CUT"/>
    <n v="3"/>
    <s v="UT"/>
    <s v="UT"/>
    <s v="Scott Stallings"/>
    <x v="16"/>
  </r>
  <r>
    <x v="17"/>
    <s v="CUT"/>
    <n v="3"/>
    <s v="UT"/>
    <s v="UT"/>
    <s v="Sergio Garcia"/>
    <x v="64"/>
  </r>
  <r>
    <x v="17"/>
    <s v="CUT"/>
    <n v="3"/>
    <s v="UT"/>
    <s v="UT"/>
    <s v="Tim Clark"/>
    <x v="179"/>
  </r>
  <r>
    <x v="17"/>
    <s v="CUT"/>
    <n v="3"/>
    <s v="UT"/>
    <s v="UT"/>
    <s v="Tom Watson"/>
    <x v="224"/>
  </r>
  <r>
    <x v="17"/>
    <s v="CUT"/>
    <n v="3"/>
    <s v="UT"/>
    <s v="UT"/>
    <s v="Trevor Immelman"/>
    <x v="80"/>
  </r>
  <r>
    <x v="17"/>
    <s v="CUT"/>
    <n v="3"/>
    <s v="UT"/>
    <s v="UT"/>
    <s v="Victor Dubuisson"/>
    <x v="268"/>
  </r>
  <r>
    <x v="17"/>
    <s v="CUT"/>
    <n v="3"/>
    <s v="UT"/>
    <s v="UT"/>
    <s v="Webb Simpson"/>
    <x v="110"/>
  </r>
  <r>
    <x v="17"/>
    <s v="CUT"/>
    <n v="3"/>
    <s v="UT"/>
    <s v="UT"/>
    <s v="Y.E. Yang"/>
    <x v="145"/>
  </r>
  <r>
    <x v="17"/>
    <s v="CUT"/>
    <n v="3"/>
    <s v="UT"/>
    <s v="UT"/>
    <s v="Zach Johnson"/>
    <x v="167"/>
  </r>
  <r>
    <x v="18"/>
    <n v="1"/>
    <s v="No Tie"/>
    <n v="1"/>
    <n v="1"/>
    <s v="Bubba Watson"/>
    <x v="0"/>
  </r>
  <r>
    <x v="18"/>
    <s v="T2"/>
    <n v="1"/>
    <s v="2"/>
    <n v="2"/>
    <s v="Jonas Blixt"/>
    <x v="126"/>
  </r>
  <r>
    <x v="18"/>
    <s v="T2"/>
    <n v="1"/>
    <s v="2"/>
    <n v="2"/>
    <s v="Jordan Spieth"/>
    <x v="826"/>
  </r>
  <r>
    <x v="18"/>
    <n v="4"/>
    <s v="No Tie"/>
    <n v="4"/>
    <n v="4"/>
    <s v="Miguel Jimenez"/>
    <x v="203"/>
  </r>
  <r>
    <x v="18"/>
    <s v="T5"/>
    <n v="1"/>
    <s v="5"/>
    <n v="5"/>
    <s v="Matt Kuchar"/>
    <x v="127"/>
  </r>
  <r>
    <x v="18"/>
    <s v="T5"/>
    <n v="1"/>
    <s v="5"/>
    <n v="5"/>
    <s v="Rickie Fowler"/>
    <x v="59"/>
  </r>
  <r>
    <x v="18"/>
    <n v="7"/>
    <s v="No Tie"/>
    <n v="7"/>
    <n v="7"/>
    <s v="Lee Westwood"/>
    <x v="28"/>
  </r>
  <r>
    <x v="18"/>
    <s v="T8"/>
    <n v="1"/>
    <s v="8"/>
    <n v="8"/>
    <s v="Bernhard Langer"/>
    <x v="209"/>
  </r>
  <r>
    <x v="18"/>
    <s v="T8"/>
    <n v="1"/>
    <s v="8"/>
    <n v="8"/>
    <s v="Jimmy Walker"/>
    <x v="37"/>
  </r>
  <r>
    <x v="18"/>
    <s v="T8"/>
    <n v="1"/>
    <s v="8"/>
    <n v="8"/>
    <s v="John Senden"/>
    <x v="78"/>
  </r>
  <r>
    <x v="18"/>
    <s v="T8"/>
    <n v="1"/>
    <s v="8"/>
    <n v="8"/>
    <s v="Kevin Stadler"/>
    <x v="61"/>
  </r>
  <r>
    <x v="18"/>
    <s v="T8"/>
    <n v="1"/>
    <s v="8"/>
    <n v="8"/>
    <s v="Rory McIlroy"/>
    <x v="4"/>
  </r>
  <r>
    <x v="18"/>
    <s v="T8"/>
    <n v="1"/>
    <s v="8"/>
    <n v="8"/>
    <s v="Thomas Bjorn"/>
    <x v="197"/>
  </r>
  <r>
    <x v="18"/>
    <s v="T14"/>
    <n v="1"/>
    <s v="14"/>
    <n v="14"/>
    <s v="Adam Scott"/>
    <x v="9"/>
  </r>
  <r>
    <x v="18"/>
    <s v="T14"/>
    <n v="1"/>
    <s v="14"/>
    <n v="14"/>
    <s v="Henrik Stenson"/>
    <x v="95"/>
  </r>
  <r>
    <x v="18"/>
    <s v="T14"/>
    <n v="1"/>
    <s v="14"/>
    <n v="14"/>
    <s v="Jamie Donaldson"/>
    <x v="230"/>
  </r>
  <r>
    <x v="18"/>
    <s v="T14"/>
    <n v="1"/>
    <s v="14"/>
    <n v="14"/>
    <s v="Jim Furyk"/>
    <x v="170"/>
  </r>
  <r>
    <x v="18"/>
    <s v="T14"/>
    <n v="1"/>
    <s v="14"/>
    <n v="14"/>
    <s v="Justin Rose"/>
    <x v="79"/>
  </r>
  <r>
    <x v="18"/>
    <s v="T14"/>
    <n v="1"/>
    <s v="14"/>
    <n v="14"/>
    <s v="Stewart Cink"/>
    <x v="108"/>
  </r>
  <r>
    <x v="18"/>
    <s v="T20"/>
    <n v="1"/>
    <s v="20"/>
    <n v="20"/>
    <s v="Bill Haas"/>
    <x v="65"/>
  </r>
  <r>
    <x v="18"/>
    <s v="T20"/>
    <n v="1"/>
    <s v="20"/>
    <n v="20"/>
    <s v="Chris Kirk"/>
    <x v="72"/>
  </r>
  <r>
    <x v="18"/>
    <s v="T20"/>
    <n v="1"/>
    <s v="20"/>
    <n v="20"/>
    <s v="Fred Couples"/>
    <x v="192"/>
  </r>
  <r>
    <x v="18"/>
    <s v="T20"/>
    <n v="1"/>
    <s v="20"/>
    <n v="20"/>
    <s v="Ian Poulter"/>
    <x v="144"/>
  </r>
  <r>
    <x v="18"/>
    <s v="T20"/>
    <n v="1"/>
    <s v="20"/>
    <n v="20"/>
    <s v="Jason Day"/>
    <x v="6"/>
  </r>
  <r>
    <x v="18"/>
    <n v="25"/>
    <s v="No Tie"/>
    <n v="25"/>
    <n v="25"/>
    <s v="Louis Oosthuizen"/>
    <x v="22"/>
  </r>
  <r>
    <x v="18"/>
    <s v="T26"/>
    <n v="1"/>
    <s v="26"/>
    <n v="26"/>
    <s v="Gary Woodland"/>
    <x v="17"/>
  </r>
  <r>
    <x v="18"/>
    <s v="T26"/>
    <n v="1"/>
    <s v="26"/>
    <n v="26"/>
    <s v="Gonzalo Fdez-Castano"/>
    <x v="205"/>
  </r>
  <r>
    <x v="18"/>
    <s v="T26"/>
    <n v="1"/>
    <s v="26"/>
    <n v="26"/>
    <s v="Hunter Mahan"/>
    <x v="60"/>
  </r>
  <r>
    <x v="18"/>
    <s v="T26"/>
    <n v="1"/>
    <s v="26"/>
    <n v="26"/>
    <s v="Joost Luiten"/>
    <x v="258"/>
  </r>
  <r>
    <x v="18"/>
    <s v="T26"/>
    <n v="1"/>
    <s v="26"/>
    <n v="26"/>
    <s v="Steven Bowditch"/>
    <x v="638"/>
  </r>
  <r>
    <x v="18"/>
    <s v="T31"/>
    <n v="1"/>
    <s v="31"/>
    <n v="31"/>
    <s v="Martin Kaymer"/>
    <x v="198"/>
  </r>
  <r>
    <x v="18"/>
    <s v="T31"/>
    <n v="1"/>
    <s v="31"/>
    <n v="31"/>
    <s v="Russell Henley"/>
    <x v="267"/>
  </r>
  <r>
    <x v="18"/>
    <s v="T31"/>
    <n v="1"/>
    <s v="31"/>
    <n v="31"/>
    <s v="Steve Stricker"/>
    <x v="137"/>
  </r>
  <r>
    <x v="18"/>
    <s v="T34"/>
    <n v="1"/>
    <s v="34"/>
    <n v="34"/>
    <s v="Jose Maria Olazabal"/>
    <x v="215"/>
  </r>
  <r>
    <x v="18"/>
    <s v="T34"/>
    <n v="1"/>
    <s v="34"/>
    <n v="34"/>
    <s v="K.J. Choi"/>
    <x v="161"/>
  </r>
  <r>
    <x v="18"/>
    <s v="T34"/>
    <n v="1"/>
    <s v="34"/>
    <n v="34"/>
    <s v="Stephen Gallacher"/>
    <x v="251"/>
  </r>
  <r>
    <x v="18"/>
    <s v="T37"/>
    <n v="1"/>
    <s v="37"/>
    <n v="37"/>
    <s v="Billy Horschel"/>
    <x v="88"/>
  </r>
  <r>
    <x v="18"/>
    <s v="T37"/>
    <n v="1"/>
    <s v="37"/>
    <n v="37"/>
    <s v="Brandt Snedeker"/>
    <x v="109"/>
  </r>
  <r>
    <x v="18"/>
    <s v="T37"/>
    <n v="1"/>
    <s v="37"/>
    <n v="37"/>
    <s v="Brendon de Jonge"/>
    <x v="105"/>
  </r>
  <r>
    <x v="18"/>
    <s v="T37"/>
    <n v="1"/>
    <s v="37"/>
    <n v="37"/>
    <s v="Thongchai Jaidee"/>
    <x v="245"/>
  </r>
  <r>
    <x v="18"/>
    <s v="T37"/>
    <n v="1"/>
    <s v="37"/>
    <n v="37"/>
    <s v="Vijay Singh"/>
    <x v="47"/>
  </r>
  <r>
    <x v="18"/>
    <s v="T42"/>
    <n v="1"/>
    <s v="42"/>
    <n v="42"/>
    <s v="Kevin Streelman"/>
    <x v="62"/>
  </r>
  <r>
    <x v="18"/>
    <s v="T42"/>
    <n v="1"/>
    <s v="42"/>
    <n v="42"/>
    <s v="Lucas Glover"/>
    <x v="218"/>
  </r>
  <r>
    <x v="18"/>
    <s v="T44"/>
    <n v="1"/>
    <s v="44"/>
    <n v="44"/>
    <s v="Darren Clarke"/>
    <x v="213"/>
  </r>
  <r>
    <x v="18"/>
    <s v="T44"/>
    <n v="1"/>
    <s v="44"/>
    <n v="44"/>
    <s v="Mike Weir"/>
    <x v="219"/>
  </r>
  <r>
    <x v="18"/>
    <s v="T44"/>
    <n v="1"/>
    <s v="44"/>
    <n v="44"/>
    <s v="Nick Watney"/>
    <x v="36"/>
  </r>
  <r>
    <x v="18"/>
    <s v="T44"/>
    <n v="1"/>
    <s v="44"/>
    <n v="44"/>
    <s v="Sandy Lyle"/>
    <x v="222"/>
  </r>
  <r>
    <x v="18"/>
    <s v="T44"/>
    <n v="1"/>
    <s v="44"/>
    <n v="44"/>
    <s v="Thorbjorn Olesen"/>
    <x v="232"/>
  </r>
  <r>
    <x v="18"/>
    <n v="49"/>
    <s v="No Tie"/>
    <n v="49"/>
    <n v="49"/>
    <s v="Oliver Goss"/>
    <x v="732"/>
  </r>
  <r>
    <x v="18"/>
    <n v="50"/>
    <s v="No Tie"/>
    <n v="50"/>
    <n v="50"/>
    <s v="Francesco Molinari"/>
    <x v="193"/>
  </r>
  <r>
    <x v="18"/>
    <n v="51"/>
    <s v="No Tie"/>
    <n v="51"/>
    <n v="51"/>
    <s v="Larry Mize"/>
    <x v="217"/>
  </r>
  <r>
    <x v="18"/>
    <s v="CUT"/>
    <n v="3"/>
    <s v="UT"/>
    <s v="UT"/>
    <s v="Angel Cabrera"/>
    <x v="21"/>
  </r>
  <r>
    <x v="18"/>
    <s v="CUT"/>
    <n v="3"/>
    <s v="UT"/>
    <s v="UT"/>
    <s v="Ben Crenshaw"/>
    <x v="208"/>
  </r>
  <r>
    <x v="18"/>
    <s v="CUT"/>
    <n v="3"/>
    <s v="UT"/>
    <s v="UT"/>
    <s v="Boo Weekley"/>
    <x v="35"/>
  </r>
  <r>
    <x v="18"/>
    <s v="CUT"/>
    <n v="3"/>
    <s v="UT"/>
    <s v="UT"/>
    <s v="Branden Grace"/>
    <x v="225"/>
  </r>
  <r>
    <x v="18"/>
    <s v="CUT"/>
    <n v="3"/>
    <s v="UT"/>
    <s v="UT"/>
    <s v="Chang-woo Lee"/>
    <x v="1172"/>
  </r>
  <r>
    <x v="18"/>
    <s v="CUT"/>
    <n v="3"/>
    <s v="UT"/>
    <s v="UT"/>
    <s v="Charl Schwartzel"/>
    <x v="41"/>
  </r>
  <r>
    <x v="18"/>
    <s v="CUT"/>
    <n v="3"/>
    <s v="UT"/>
    <s v="UT"/>
    <s v="Craig Stadler"/>
    <x v="212"/>
  </r>
  <r>
    <x v="18"/>
    <s v="CUT"/>
    <n v="3"/>
    <s v="UT"/>
    <s v="UT"/>
    <s v="D.A. Points"/>
    <x v="151"/>
  </r>
  <r>
    <x v="18"/>
    <s v="CUT"/>
    <n v="3"/>
    <s v="UT"/>
    <s v="UT"/>
    <s v="David Lynn"/>
    <x v="229"/>
  </r>
  <r>
    <x v="18"/>
    <s v="CUT"/>
    <n v="3"/>
    <s v="UT"/>
    <s v="UT"/>
    <s v="Derek Ernst"/>
    <x v="1011"/>
  </r>
  <r>
    <x v="18"/>
    <s v="CUT"/>
    <n v="3"/>
    <s v="UT"/>
    <s v="UT"/>
    <s v="Dustin Johnson"/>
    <x v="3"/>
  </r>
  <r>
    <x v="18"/>
    <s v="CUT"/>
    <n v="3"/>
    <s v="UT"/>
    <s v="UT"/>
    <s v="Ernie Els"/>
    <x v="51"/>
  </r>
  <r>
    <x v="18"/>
    <s v="CUT"/>
    <n v="3"/>
    <s v="UT"/>
    <s v="UT"/>
    <s v="Garrick Porteous"/>
    <x v="1173"/>
  </r>
  <r>
    <x v="18"/>
    <s v="CUT"/>
    <n v="3"/>
    <s v="UT"/>
    <s v="UT"/>
    <s v="Graeme McDowell"/>
    <x v="135"/>
  </r>
  <r>
    <x v="18"/>
    <s v="CUT"/>
    <n v="3"/>
    <s v="UT"/>
    <s v="UT"/>
    <s v="Graham DeLaet"/>
    <x v="12"/>
  </r>
  <r>
    <x v="18"/>
    <s v="CUT"/>
    <n v="3"/>
    <s v="UT"/>
    <s v="UT"/>
    <s v="Harris English"/>
    <x v="19"/>
  </r>
  <r>
    <x v="18"/>
    <s v="CUT"/>
    <n v="3"/>
    <s v="UT"/>
    <s v="UT"/>
    <s v="Hideki Matsuyama"/>
    <x v="201"/>
  </r>
  <r>
    <x v="18"/>
    <s v="CUT"/>
    <n v="3"/>
    <s v="UT"/>
    <s v="UT"/>
    <s v="Ian Woosnam"/>
    <x v="214"/>
  </r>
  <r>
    <x v="18"/>
    <s v="CUT"/>
    <n v="3"/>
    <s v="UT"/>
    <s v="UT"/>
    <s v="Jason Dufner"/>
    <x v="63"/>
  </r>
  <r>
    <x v="18"/>
    <s v="CUT"/>
    <n v="3"/>
    <s v="UT"/>
    <s v="UT"/>
    <s v="John Huh"/>
    <x v="112"/>
  </r>
  <r>
    <x v="18"/>
    <s v="CUT"/>
    <n v="3"/>
    <s v="UT"/>
    <s v="UT"/>
    <s v="Jordan Niebrugge"/>
    <x v="1174"/>
  </r>
  <r>
    <x v="18"/>
    <s v="CUT"/>
    <n v="3"/>
    <s v="UT"/>
    <s v="UT"/>
    <s v="Keegan Bradley"/>
    <x v="15"/>
  </r>
  <r>
    <x v="18"/>
    <s v="CUT"/>
    <n v="3"/>
    <s v="UT"/>
    <s v="UT"/>
    <s v="Ken Duke"/>
    <x v="159"/>
  </r>
  <r>
    <x v="18"/>
    <s v="CUT"/>
    <n v="3"/>
    <s v="UT"/>
    <s v="UT"/>
    <s v="Luke Donald"/>
    <x v="169"/>
  </r>
  <r>
    <x v="18"/>
    <s v="CUT"/>
    <n v="3"/>
    <s v="UT"/>
    <s v="UT"/>
    <s v="Marc Leishman"/>
    <x v="98"/>
  </r>
  <r>
    <x v="18"/>
    <s v="CUT"/>
    <n v="3"/>
    <s v="UT"/>
    <s v="UT"/>
    <s v="Mark O'Meara"/>
    <x v="1014"/>
  </r>
  <r>
    <x v="18"/>
    <s v="CUT"/>
    <n v="3"/>
    <s v="UT"/>
    <s v="UT"/>
    <s v="Matt Every"/>
    <x v="136"/>
  </r>
  <r>
    <x v="18"/>
    <s v="CUT"/>
    <n v="3"/>
    <s v="UT"/>
    <s v="UT"/>
    <s v="Matt Jones"/>
    <x v="55"/>
  </r>
  <r>
    <x v="18"/>
    <s v="CUT"/>
    <n v="3"/>
    <s v="UT"/>
    <s v="UT"/>
    <s v="Matteo Manassero"/>
    <x v="228"/>
  </r>
  <r>
    <x v="18"/>
    <s v="CUT"/>
    <n v="3"/>
    <s v="UT"/>
    <s v="UT"/>
    <s v="Matthew Fitzpatrick"/>
    <x v="1167"/>
  </r>
  <r>
    <x v="18"/>
    <s v="CUT"/>
    <n v="3"/>
    <s v="UT"/>
    <s v="UT"/>
    <s v="Michael McCoy"/>
    <x v="1175"/>
  </r>
  <r>
    <x v="18"/>
    <s v="CUT"/>
    <n v="3"/>
    <s v="UT"/>
    <s v="UT"/>
    <s v="Patrick Reed"/>
    <x v="611"/>
  </r>
  <r>
    <x v="18"/>
    <s v="CUT"/>
    <n v="3"/>
    <s v="UT"/>
    <s v="UT"/>
    <s v="Peter Hanson"/>
    <x v="191"/>
  </r>
  <r>
    <x v="18"/>
    <s v="CUT"/>
    <n v="3"/>
    <s v="UT"/>
    <s v="UT"/>
    <s v="Phil Mickelson"/>
    <x v="52"/>
  </r>
  <r>
    <x v="18"/>
    <s v="CUT"/>
    <n v="3"/>
    <s v="UT"/>
    <s v="UT"/>
    <s v="Roberto Castro"/>
    <x v="82"/>
  </r>
  <r>
    <x v="18"/>
    <s v="CUT"/>
    <n v="3"/>
    <s v="UT"/>
    <s v="UT"/>
    <s v="Ryan Moore"/>
    <x v="117"/>
  </r>
  <r>
    <x v="18"/>
    <s v="CUT"/>
    <n v="3"/>
    <s v="UT"/>
    <s v="UT"/>
    <s v="Sang-Moon Bae"/>
    <x v="196"/>
  </r>
  <r>
    <x v="18"/>
    <s v="CUT"/>
    <n v="3"/>
    <s v="UT"/>
    <s v="UT"/>
    <s v="Scott Stallings"/>
    <x v="16"/>
  </r>
  <r>
    <x v="18"/>
    <s v="CUT"/>
    <n v="3"/>
    <s v="UT"/>
    <s v="UT"/>
    <s v="Sergio Garcia"/>
    <x v="64"/>
  </r>
  <r>
    <x v="18"/>
    <s v="CUT"/>
    <n v="3"/>
    <s v="UT"/>
    <s v="UT"/>
    <s v="Tim Clark"/>
    <x v="179"/>
  </r>
  <r>
    <x v="18"/>
    <s v="CUT"/>
    <n v="3"/>
    <s v="UT"/>
    <s v="UT"/>
    <s v="Tom Watson"/>
    <x v="224"/>
  </r>
  <r>
    <x v="18"/>
    <s v="CUT"/>
    <n v="3"/>
    <s v="UT"/>
    <s v="UT"/>
    <s v="Trevor Immelman"/>
    <x v="80"/>
  </r>
  <r>
    <x v="18"/>
    <s v="CUT"/>
    <n v="3"/>
    <s v="UT"/>
    <s v="UT"/>
    <s v="Victor Dubuisson"/>
    <x v="268"/>
  </r>
  <r>
    <x v="18"/>
    <s v="CUT"/>
    <n v="3"/>
    <s v="UT"/>
    <s v="UT"/>
    <s v="Webb Simpson"/>
    <x v="110"/>
  </r>
  <r>
    <x v="18"/>
    <s v="CUT"/>
    <n v="3"/>
    <s v="UT"/>
    <s v="UT"/>
    <s v="Y.E. Yang"/>
    <x v="145"/>
  </r>
  <r>
    <x v="18"/>
    <s v="CUT"/>
    <n v="3"/>
    <s v="UT"/>
    <s v="UT"/>
    <s v="Zach Johnson"/>
    <x v="167"/>
  </r>
  <r>
    <x v="19"/>
    <n v="1"/>
    <s v="No Tie"/>
    <n v="1"/>
    <n v="1"/>
    <s v="Rory McIlroy"/>
    <x v="4"/>
  </r>
  <r>
    <x v="19"/>
    <n v="2"/>
    <s v="No Tie"/>
    <n v="2"/>
    <n v="2"/>
    <s v="Adam Scott"/>
    <x v="9"/>
  </r>
  <r>
    <x v="19"/>
    <n v="3"/>
    <s v="No Tie"/>
    <n v="3"/>
    <n v="3"/>
    <s v="Sergio Garcia"/>
    <x v="64"/>
  </r>
  <r>
    <x v="19"/>
    <n v="5"/>
    <s v="No Tie"/>
    <n v="5"/>
    <n v="5"/>
    <s v="Henrik Stenson"/>
    <x v="95"/>
  </r>
  <r>
    <x v="19"/>
    <n v="6"/>
    <s v="No Tie"/>
    <n v="6"/>
    <n v="6"/>
    <s v="Justin Rose"/>
    <x v="79"/>
  </r>
  <r>
    <x v="19"/>
    <n v="7"/>
    <s v="No Tie"/>
    <n v="7"/>
    <n v="7"/>
    <s v="Bubba Watson"/>
    <x v="0"/>
  </r>
  <r>
    <x v="19"/>
    <n v="8"/>
    <s v="No Tie"/>
    <n v="8"/>
    <n v="8"/>
    <s v="Jason Day"/>
    <x v="6"/>
  </r>
  <r>
    <x v="19"/>
    <n v="9"/>
    <s v="No Tie"/>
    <n v="9"/>
    <n v="9"/>
    <s v="Matt Kuchar"/>
    <x v="127"/>
  </r>
  <r>
    <x v="19"/>
    <n v="10"/>
    <s v="No Tie"/>
    <n v="10"/>
    <n v="10"/>
    <s v="Rickie Fowler"/>
    <x v="59"/>
  </r>
  <r>
    <x v="19"/>
    <n v="11"/>
    <s v="No Tie"/>
    <n v="11"/>
    <n v="11"/>
    <s v="Phil Mickelson"/>
    <x v="52"/>
  </r>
  <r>
    <x v="19"/>
    <n v="12"/>
    <s v="No Tie"/>
    <n v="12"/>
    <n v="12"/>
    <s v="Martin Kaymer"/>
    <x v="198"/>
  </r>
  <r>
    <x v="19"/>
    <n v="13"/>
    <s v="No Tie"/>
    <n v="13"/>
    <n v="13"/>
    <s v="Billy Horschel"/>
    <x v="88"/>
  </r>
  <r>
    <x v="19"/>
    <n v="14"/>
    <s v="No Tie"/>
    <n v="14"/>
    <n v="14"/>
    <s v="Jordan Spieth"/>
    <x v="826"/>
  </r>
  <r>
    <x v="19"/>
    <n v="15"/>
    <s v="No Tie"/>
    <n v="15"/>
    <n v="15"/>
    <s v="Dustin Johnson"/>
    <x v="3"/>
  </r>
  <r>
    <x v="19"/>
    <n v="16"/>
    <s v="No Tie"/>
    <n v="16"/>
    <n v="16"/>
    <s v="Zach Johnson"/>
    <x v="167"/>
  </r>
  <r>
    <x v="19"/>
    <n v="17"/>
    <s v="No Tie"/>
    <n v="17"/>
    <n v="17"/>
    <s v="Tiger Woods"/>
    <x v="31"/>
  </r>
  <r>
    <x v="19"/>
    <n v="18"/>
    <s v="No Tie"/>
    <n v="18"/>
    <n v="18"/>
    <s v="Graeme McDowell"/>
    <x v="135"/>
  </r>
  <r>
    <x v="19"/>
    <n v="19"/>
    <s v="No Tie"/>
    <n v="19"/>
    <n v="19"/>
    <s v="Jimmy Walker"/>
    <x v="37"/>
  </r>
  <r>
    <x v="19"/>
    <n v="20"/>
    <s v="No Tie"/>
    <n v="20"/>
    <n v="20"/>
    <s v="Hideki Matsuyama"/>
    <x v="201"/>
  </r>
  <r>
    <x v="19"/>
    <n v="21"/>
    <s v="No Tie"/>
    <n v="21"/>
    <n v="21"/>
    <s v="Chris Kirk"/>
    <x v="72"/>
  </r>
  <r>
    <x v="19"/>
    <n v="22"/>
    <s v="No Tie"/>
    <n v="22"/>
    <n v="22"/>
    <s v="Hunter Mahan"/>
    <x v="60"/>
  </r>
  <r>
    <x v="19"/>
    <n v="23"/>
    <s v="No Tie"/>
    <n v="23"/>
    <n v="23"/>
    <s v="Victor Dubuisson"/>
    <x v="268"/>
  </r>
  <r>
    <x v="19"/>
    <n v="24"/>
    <s v="No Tie"/>
    <n v="24"/>
    <n v="24"/>
    <s v="Charl Schwartzel"/>
    <x v="41"/>
  </r>
  <r>
    <x v="19"/>
    <n v="25"/>
    <s v="No Tie"/>
    <n v="25"/>
    <n v="25"/>
    <s v="Jamie Donaldson"/>
    <x v="230"/>
  </r>
  <r>
    <x v="19"/>
    <n v="26"/>
    <s v="No Tie"/>
    <n v="26"/>
    <n v="26"/>
    <s v="Patrick Reed"/>
    <x v="611"/>
  </r>
  <r>
    <x v="19"/>
    <n v="27"/>
    <s v="No Tie"/>
    <n v="27"/>
    <n v="27"/>
    <s v="Keegan Bradley"/>
    <x v="15"/>
  </r>
  <r>
    <x v="19"/>
    <n v="28"/>
    <s v="No Tie"/>
    <n v="28"/>
    <n v="28"/>
    <s v="Steve Stricker"/>
    <x v="137"/>
  </r>
  <r>
    <x v="19"/>
    <n v="29"/>
    <s v="No Tie"/>
    <n v="29"/>
    <n v="29"/>
    <s v="Bill Haas"/>
    <x v="65"/>
  </r>
  <r>
    <x v="19"/>
    <n v="30"/>
    <s v="No Tie"/>
    <n v="30"/>
    <n v="30"/>
    <s v="Thomas Bjorn"/>
    <x v="197"/>
  </r>
  <r>
    <x v="19"/>
    <n v="31"/>
    <s v="No Tie"/>
    <n v="31"/>
    <n v="31"/>
    <s v="Jason Dufner"/>
    <x v="63"/>
  </r>
  <r>
    <x v="19"/>
    <n v="32"/>
    <s v="No Tie"/>
    <n v="32"/>
    <n v="32"/>
    <s v="Luke Donald"/>
    <x v="169"/>
  </r>
  <r>
    <x v="19"/>
    <n v="33"/>
    <s v="No Tie"/>
    <n v="33"/>
    <n v="33"/>
    <s v="Webb Simpson"/>
    <x v="110"/>
  </r>
  <r>
    <x v="19"/>
    <n v="34"/>
    <s v="No Tie"/>
    <n v="34"/>
    <n v="34"/>
    <s v="Kevin Na"/>
    <x v="164"/>
  </r>
  <r>
    <x v="19"/>
    <n v="35"/>
    <s v="No Tie"/>
    <n v="35"/>
    <n v="35"/>
    <s v="Stephen Gallacher"/>
    <x v="251"/>
  </r>
  <r>
    <x v="19"/>
    <n v="36"/>
    <s v="No Tie"/>
    <n v="36"/>
    <n v="36"/>
    <s v="Miguel Angel Jimenez"/>
    <x v="234"/>
  </r>
  <r>
    <x v="19"/>
    <n v="37"/>
    <s v="No Tie"/>
    <n v="37"/>
    <n v="37"/>
    <s v="Joost Luiten"/>
    <x v="258"/>
  </r>
  <r>
    <x v="19"/>
    <n v="38"/>
    <s v="No Tie"/>
    <n v="38"/>
    <n v="38"/>
    <s v="Graham DeLaet"/>
    <x v="12"/>
  </r>
  <r>
    <x v="19"/>
    <n v="39"/>
    <s v="No Tie"/>
    <n v="39"/>
    <n v="39"/>
    <s v="Ryan Palmer"/>
    <x v="14"/>
  </r>
  <r>
    <x v="19"/>
    <n v="40"/>
    <s v="No Tie"/>
    <n v="40"/>
    <n v="40"/>
    <s v="Ian Poulter"/>
    <x v="144"/>
  </r>
  <r>
    <x v="19"/>
    <n v="41"/>
    <s v="No Tie"/>
    <n v="41"/>
    <n v="41"/>
    <s v="Brandt Snedeker"/>
    <x v="109"/>
  </r>
  <r>
    <x v="19"/>
    <n v="42"/>
    <s v="No Tie"/>
    <n v="42"/>
    <n v="42"/>
    <s v="Ryan Moore"/>
    <x v="117"/>
  </r>
  <r>
    <x v="19"/>
    <n v="43"/>
    <s v="No Tie"/>
    <n v="43"/>
    <n v="43"/>
    <s v="Thongchai Jaidee"/>
    <x v="245"/>
  </r>
  <r>
    <x v="19"/>
    <n v="44"/>
    <s v="No Tie"/>
    <n v="44"/>
    <n v="44"/>
    <s v="Marc Leishman"/>
    <x v="98"/>
  </r>
  <r>
    <x v="19"/>
    <n v="45"/>
    <s v="No Tie"/>
    <n v="45"/>
    <n v="45"/>
    <s v="Lee Westwood"/>
    <x v="28"/>
  </r>
  <r>
    <x v="19"/>
    <n v="46"/>
    <s v="No Tie"/>
    <n v="46"/>
    <n v="46"/>
    <s v="Brendon Todd"/>
    <x v="156"/>
  </r>
  <r>
    <x v="19"/>
    <n v="47"/>
    <s v="No Tie"/>
    <n v="47"/>
    <n v="47"/>
    <s v="Gary Woodland"/>
    <x v="17"/>
  </r>
  <r>
    <x v="19"/>
    <n v="48"/>
    <s v="No Tie"/>
    <n v="48"/>
    <n v="48"/>
    <s v="Kevin Streelman"/>
    <x v="62"/>
  </r>
  <r>
    <x v="19"/>
    <n v="49"/>
    <s v="No Tie"/>
    <n v="49"/>
    <n v="49"/>
    <s v="Francesco Molinari"/>
    <x v="193"/>
  </r>
  <r>
    <x v="19"/>
    <n v="50"/>
    <s v="No Tie"/>
    <n v="50"/>
    <n v="50"/>
    <s v="John Senden"/>
    <x v="78"/>
  </r>
  <r>
    <x v="19"/>
    <n v="51"/>
    <s v="No Tie"/>
    <n v="51"/>
    <n v="51"/>
    <s v="Ernie Els"/>
    <x v="51"/>
  </r>
  <r>
    <x v="19"/>
    <n v="52"/>
    <s v="No Tie"/>
    <n v="52"/>
    <n v="52"/>
    <s v="Mikko Ilonen"/>
    <x v="409"/>
  </r>
  <r>
    <x v="19"/>
    <n v="53"/>
    <s v="No Tie"/>
    <n v="53"/>
    <n v="53"/>
    <s v="Shane Lowry"/>
    <x v="233"/>
  </r>
  <r>
    <x v="19"/>
    <n v="54"/>
    <s v="No Tie"/>
    <n v="54"/>
    <n v="54"/>
    <s v="Russell Henley"/>
    <x v="267"/>
  </r>
  <r>
    <x v="19"/>
    <n v="55"/>
    <s v="No Tie"/>
    <n v="55"/>
    <n v="55"/>
    <s v="Kevin Stadler"/>
    <x v="61"/>
  </r>
  <r>
    <x v="19"/>
    <n v="56"/>
    <s v="No Tie"/>
    <n v="56"/>
    <n v="56"/>
    <s v="Angel Cabrera"/>
    <x v="21"/>
  </r>
  <r>
    <x v="19"/>
    <n v="57"/>
    <s v="No Tie"/>
    <n v="57"/>
    <n v="57"/>
    <s v="Jonas Blixt"/>
    <x v="126"/>
  </r>
  <r>
    <x v="19"/>
    <n v="58"/>
    <s v="No Tie"/>
    <n v="58"/>
    <n v="58"/>
    <s v="Louis Oosthuizen"/>
    <x v="22"/>
  </r>
  <r>
    <x v="19"/>
    <n v="59"/>
    <s v="No Tie"/>
    <n v="59"/>
    <n v="59"/>
    <s v="Matt Every"/>
    <x v="136"/>
  </r>
  <r>
    <x v="19"/>
    <n v="60"/>
    <s v="No Tie"/>
    <n v="60"/>
    <n v="60"/>
    <s v="J.B. Holmes"/>
    <x v="5"/>
  </r>
  <r>
    <x v="19"/>
    <n v="61"/>
    <s v="No Tie"/>
    <n v="61"/>
    <n v="61"/>
    <s v="Harris English"/>
    <x v="19"/>
  </r>
  <r>
    <x v="19"/>
    <n v="62"/>
    <s v="No Tie"/>
    <n v="62"/>
    <n v="62"/>
    <s v="Matt Jones"/>
    <x v="55"/>
  </r>
  <r>
    <x v="19"/>
    <n v="63"/>
    <s v="No Tie"/>
    <n v="63"/>
    <n v="63"/>
    <s v="Tommy Fleetwood"/>
    <x v="354"/>
  </r>
  <r>
    <x v="19"/>
    <n v="64"/>
    <s v="No Tie"/>
    <n v="64"/>
    <n v="64"/>
    <s v="Brooks Koepka"/>
    <x v="482"/>
  </r>
  <r>
    <x v="19"/>
    <n v="65"/>
    <s v="No Tie"/>
    <n v="65"/>
    <n v="65"/>
    <s v="Marc Warren"/>
    <x v="291"/>
  </r>
  <r>
    <x v="19"/>
    <n v="66"/>
    <s v="No Tie"/>
    <n v="66"/>
    <n v="66"/>
    <s v="Paul Casey"/>
    <x v="220"/>
  </r>
  <r>
    <x v="19"/>
    <n v="67"/>
    <s v="No Tie"/>
    <n v="67"/>
    <n v="67"/>
    <s v="Bernd Wiesberger"/>
    <x v="240"/>
  </r>
  <r>
    <x v="19"/>
    <n v="68"/>
    <s v="No Tie"/>
    <n v="68"/>
    <n v="68"/>
    <s v="Koumei Oda"/>
    <x v="252"/>
  </r>
  <r>
    <x v="19"/>
    <n v="69"/>
    <s v="No Tie"/>
    <n v="69"/>
    <n v="69"/>
    <s v="Pablo Larrazabal"/>
    <x v="246"/>
  </r>
  <r>
    <x v="19"/>
    <n v="70"/>
    <s v="No Tie"/>
    <n v="70"/>
    <n v="70"/>
    <s v="Brian Harman"/>
    <x v="86"/>
  </r>
  <r>
    <x v="19"/>
    <n v="71"/>
    <s v="No Tie"/>
    <n v="71"/>
    <n v="71"/>
    <s v="Richard Sterne"/>
    <x v="274"/>
  </r>
  <r>
    <x v="19"/>
    <n v="72"/>
    <s v="No Tie"/>
    <n v="72"/>
    <n v="72"/>
    <s v="Cameron Tringale"/>
    <x v="84"/>
  </r>
  <r>
    <x v="19"/>
    <n v="73"/>
    <s v="No Tie"/>
    <n v="73"/>
    <n v="73"/>
    <s v="Charley Hoffman"/>
    <x v="45"/>
  </r>
  <r>
    <x v="19"/>
    <n v="74"/>
    <s v="No Tie"/>
    <n v="74"/>
    <n v="74"/>
    <s v="Gonzalo Fdez-Castano"/>
    <x v="205"/>
  </r>
  <r>
    <x v="19"/>
    <n v="75"/>
    <s v="No Tie"/>
    <n v="75"/>
    <n v="75"/>
    <s v="Freddie Jacobson"/>
    <x v="118"/>
  </r>
  <r>
    <x v="19"/>
    <n v="76"/>
    <s v="No Tie"/>
    <n v="76"/>
    <n v="76"/>
    <s v="Geoff Ogilvy"/>
    <x v="90"/>
  </r>
  <r>
    <x v="19"/>
    <n v="77"/>
    <s v="No Tie"/>
    <n v="77"/>
    <n v="77"/>
    <s v="Erik Compton"/>
    <x v="32"/>
  </r>
  <r>
    <x v="19"/>
    <n v="78"/>
    <s v="No Tie"/>
    <n v="78"/>
    <n v="78"/>
    <s v="Tim Clark"/>
    <x v="179"/>
  </r>
  <r>
    <x v="19"/>
    <n v="79"/>
    <s v="No Tie"/>
    <n v="79"/>
    <n v="79"/>
    <s v="George McNeill"/>
    <x v="106"/>
  </r>
  <r>
    <x v="19"/>
    <n v="80"/>
    <s v="No Tie"/>
    <n v="80"/>
    <n v="80"/>
    <s v="Hyung-Sung Kim"/>
    <x v="263"/>
  </r>
  <r>
    <x v="19"/>
    <n v="81"/>
    <s v="No Tie"/>
    <n v="81"/>
    <n v="81"/>
    <s v="K.J. Choi"/>
    <x v="161"/>
  </r>
  <r>
    <x v="19"/>
    <n v="82"/>
    <s v="No Tie"/>
    <n v="82"/>
    <n v="82"/>
    <s v="Chris Stroud"/>
    <x v="125"/>
  </r>
  <r>
    <x v="19"/>
    <n v="83"/>
    <s v="No Tie"/>
    <n v="83"/>
    <n v="83"/>
    <s v="Ryo Ishikawa"/>
    <x v="92"/>
  </r>
  <r>
    <x v="19"/>
    <n v="84"/>
    <s v="No Tie"/>
    <n v="84"/>
    <n v="84"/>
    <s v="Ben Martin"/>
    <x v="583"/>
  </r>
  <r>
    <x v="19"/>
    <n v="85"/>
    <s v="No Tie"/>
    <n v="85"/>
    <n v="85"/>
    <s v="Rafa Cabrera Bello"/>
    <x v="238"/>
  </r>
  <r>
    <x v="19"/>
    <n v="86"/>
    <s v="No Tie"/>
    <n v="86"/>
    <n v="86"/>
    <s v="Anirban Lahiri"/>
    <x v="304"/>
  </r>
  <r>
    <x v="19"/>
    <n v="87"/>
    <s v="No Tie"/>
    <n v="87"/>
    <n v="87"/>
    <s v="George Coetzee"/>
    <x v="231"/>
  </r>
  <r>
    <x v="19"/>
    <n v="88"/>
    <s v="No Tie"/>
    <n v="88"/>
    <n v="88"/>
    <s v="Nick Watney"/>
    <x v="36"/>
  </r>
  <r>
    <x v="19"/>
    <n v="89"/>
    <s v="No Tie"/>
    <n v="89"/>
    <n v="89"/>
    <s v="Kevin Chappell"/>
    <x v="58"/>
  </r>
  <r>
    <x v="19"/>
    <n v="90"/>
    <s v="No Tie"/>
    <n v="90"/>
    <n v="90"/>
    <s v="Chesson Hadley"/>
    <x v="1019"/>
  </r>
  <r>
    <x v="19"/>
    <n v="91"/>
    <s v="No Tie"/>
    <n v="91"/>
    <n v="91"/>
    <s v="Matteo Manassero"/>
    <x v="228"/>
  </r>
  <r>
    <x v="19"/>
    <n v="92"/>
    <s v="No Tie"/>
    <n v="92"/>
    <n v="92"/>
    <s v="Edoardo Molinari"/>
    <x v="204"/>
  </r>
  <r>
    <x v="19"/>
    <n v="93"/>
    <s v="No Tie"/>
    <n v="93"/>
    <n v="93"/>
    <s v="Richie Ramsay"/>
    <x v="237"/>
  </r>
  <r>
    <x v="19"/>
    <n v="94"/>
    <s v="No Tie"/>
    <n v="94"/>
    <n v="94"/>
    <s v="Seung-Yul Noh"/>
    <x v="18"/>
  </r>
  <r>
    <x v="19"/>
    <n v="95"/>
    <s v="No Tie"/>
    <n v="95"/>
    <n v="95"/>
    <s v="Fabrizio Zanotti"/>
    <x v="345"/>
  </r>
  <r>
    <x v="19"/>
    <n v="96"/>
    <s v="No Tie"/>
    <n v="96"/>
    <n v="96"/>
    <s v="Danny Willett"/>
    <x v="249"/>
  </r>
  <r>
    <x v="19"/>
    <n v="97"/>
    <s v="No Tie"/>
    <n v="97"/>
    <n v="97"/>
    <s v="Morgan Hoffmann"/>
    <x v="336"/>
  </r>
  <r>
    <x v="19"/>
    <n v="98"/>
    <s v="No Tie"/>
    <n v="98"/>
    <n v="98"/>
    <s v="Brendon de Jonge"/>
    <x v="105"/>
  </r>
  <r>
    <x v="19"/>
    <n v="99"/>
    <s v="No Tie"/>
    <n v="99"/>
    <n v="99"/>
    <s v="Simon Dyson"/>
    <x v="223"/>
  </r>
  <r>
    <x v="19"/>
    <n v="100"/>
    <s v="No Tie"/>
    <n v="100"/>
    <n v="100"/>
    <s v="Charles Howell III"/>
    <x v="50"/>
  </r>
  <r>
    <x v="19"/>
    <n v="101"/>
    <s v="No Tie"/>
    <n v="101"/>
    <n v="101"/>
    <s v="Daniel Summerhays"/>
    <x v="100"/>
  </r>
  <r>
    <x v="19"/>
    <n v="102"/>
    <s v="No Tie"/>
    <n v="102"/>
    <n v="102"/>
    <s v="Russell Knox"/>
    <x v="131"/>
  </r>
  <r>
    <x v="19"/>
    <n v="103"/>
    <s v="No Tie"/>
    <n v="103"/>
    <n v="103"/>
    <s v="Chris Wood"/>
    <x v="270"/>
  </r>
  <r>
    <x v="19"/>
    <n v="104"/>
    <s v="No Tie"/>
    <n v="104"/>
    <n v="104"/>
    <s v="David Howell"/>
    <x v="341"/>
  </r>
  <r>
    <x v="19"/>
    <n v="105"/>
    <s v="No Tie"/>
    <n v="105"/>
    <n v="105"/>
    <s v="Jerry Kelly"/>
    <x v="181"/>
  </r>
  <r>
    <x v="19"/>
    <n v="106"/>
    <s v="No Tie"/>
    <n v="106"/>
    <n v="106"/>
    <s v="Hideto Tanihara"/>
    <x v="294"/>
  </r>
  <r>
    <x v="19"/>
    <n v="107"/>
    <s v="No Tie"/>
    <n v="107"/>
    <n v="107"/>
    <s v="Stuart Appleby"/>
    <x v="158"/>
  </r>
  <r>
    <x v="19"/>
    <n v="108"/>
    <s v="No Tie"/>
    <n v="108"/>
    <n v="108"/>
    <s v="Robert Karlsson"/>
    <x v="49"/>
  </r>
  <r>
    <x v="19"/>
    <n v="109"/>
    <s v="No Tie"/>
    <n v="109"/>
    <n v="109"/>
    <s v="Ben Crane"/>
    <x v="121"/>
  </r>
  <r>
    <x v="19"/>
    <n v="110"/>
    <s v="No Tie"/>
    <n v="110"/>
    <n v="110"/>
    <s v="Alexander Levy"/>
    <x v="634"/>
  </r>
  <r>
    <x v="19"/>
    <n v="111"/>
    <s v="No Tie"/>
    <n v="111"/>
    <n v="111"/>
    <s v="David Hearn"/>
    <x v="123"/>
  </r>
  <r>
    <x v="19"/>
    <n v="112"/>
    <s v="No Tie"/>
    <n v="112"/>
    <n v="112"/>
    <s v="Hennie Otto"/>
    <x v="290"/>
  </r>
  <r>
    <x v="19"/>
    <n v="113"/>
    <s v="No Tie"/>
    <n v="113"/>
    <n v="113"/>
    <s v="Camilo Villegas"/>
    <x v="87"/>
  </r>
  <r>
    <x v="19"/>
    <n v="114"/>
    <s v="No Tie"/>
    <n v="114"/>
    <n v="114"/>
    <s v="Romain Wattel"/>
    <x v="282"/>
  </r>
  <r>
    <x v="19"/>
    <n v="115"/>
    <s v="No Tie"/>
    <n v="115"/>
    <n v="115"/>
    <s v="Scott Stallings"/>
    <x v="16"/>
  </r>
  <r>
    <x v="19"/>
    <n v="116"/>
    <s v="No Tie"/>
    <n v="116"/>
    <n v="116"/>
    <s v="Boo Weekley"/>
    <x v="35"/>
  </r>
  <r>
    <x v="19"/>
    <n v="117"/>
    <s v="No Tie"/>
    <n v="117"/>
    <n v="117"/>
    <s v="Branden Grace"/>
    <x v="225"/>
  </r>
  <r>
    <x v="19"/>
    <n v="118"/>
    <s v="No Tie"/>
    <n v="118"/>
    <n v="118"/>
    <s v="Jason Kokrak"/>
    <x v="13"/>
  </r>
  <r>
    <x v="19"/>
    <n v="119"/>
    <s v="No Tie"/>
    <n v="119"/>
    <n v="119"/>
    <s v="Will MacKenzie"/>
    <x v="782"/>
  </r>
  <r>
    <x v="19"/>
    <n v="120"/>
    <s v="No Tie"/>
    <n v="120"/>
    <n v="120"/>
    <s v="Shawn Stefani"/>
    <x v="302"/>
  </r>
  <r>
    <x v="19"/>
    <n v="121"/>
    <s v="No Tie"/>
    <n v="121"/>
    <n v="121"/>
    <s v="Ross Fisher"/>
    <x v="200"/>
  </r>
  <r>
    <x v="19"/>
    <n v="122"/>
    <s v="No Tie"/>
    <n v="122"/>
    <n v="122"/>
    <s v="Brendan Steele"/>
    <x v="104"/>
  </r>
  <r>
    <x v="19"/>
    <n v="123"/>
    <s v="No Tie"/>
    <n v="123"/>
    <n v="123"/>
    <s v="Steven Bowditch"/>
    <x v="638"/>
  </r>
  <r>
    <x v="19"/>
    <n v="124"/>
    <s v="No Tie"/>
    <n v="124"/>
    <n v="124"/>
    <s v="Thorbjorn Olesen"/>
    <x v="232"/>
  </r>
  <r>
    <x v="19"/>
    <n v="125"/>
    <s v="No Tie"/>
    <n v="125"/>
    <n v="125"/>
    <s v="Andrew Johnston"/>
    <x v="561"/>
  </r>
  <r>
    <x v="19"/>
    <n v="126"/>
    <s v="No Tie"/>
    <n v="126"/>
    <n v="126"/>
    <s v="Justin Thomas"/>
    <x v="1176"/>
  </r>
  <r>
    <x v="19"/>
    <n v="127"/>
    <s v="No Tie"/>
    <n v="127"/>
    <n v="127"/>
    <s v="John Huh"/>
    <x v="112"/>
  </r>
  <r>
    <x v="19"/>
    <n v="128"/>
    <s v="No Tie"/>
    <n v="128"/>
    <n v="128"/>
    <s v="Hiroyuki Fujita"/>
    <x v="227"/>
  </r>
  <r>
    <x v="19"/>
    <n v="129"/>
    <s v="No Tie"/>
    <n v="129"/>
    <n v="129"/>
    <s v="David Horsey"/>
    <x v="393"/>
  </r>
  <r>
    <x v="19"/>
    <n v="130"/>
    <s v="No Tie"/>
    <n v="130"/>
    <n v="130"/>
    <s v="Carlos Ortiz"/>
    <x v="1177"/>
  </r>
  <r>
    <x v="19"/>
    <n v="131"/>
    <s v="No Tie"/>
    <n v="131"/>
    <n v="131"/>
    <s v="Hiroshi Iwata"/>
    <x v="668"/>
  </r>
  <r>
    <x v="19"/>
    <n v="131"/>
    <s v="No Tie"/>
    <n v="131"/>
    <n v="131"/>
    <s v="Peter Uihlein"/>
    <x v="435"/>
  </r>
  <r>
    <x v="19"/>
    <n v="133"/>
    <s v="No Tie"/>
    <n v="133"/>
    <n v="133"/>
    <s v="William McGirt"/>
    <x v="139"/>
  </r>
  <r>
    <x v="19"/>
    <n v="134"/>
    <s v="No Tie"/>
    <n v="134"/>
    <n v="134"/>
    <s v="Kiradech Aphibarnrat"/>
    <x v="300"/>
  </r>
  <r>
    <x v="19"/>
    <n v="135"/>
    <s v="No Tie"/>
    <n v="135"/>
    <n v="135"/>
    <s v="David Lipsky"/>
    <x v="337"/>
  </r>
  <r>
    <x v="19"/>
    <n v="136"/>
    <s v="No Tie"/>
    <n v="136"/>
    <n v="136"/>
    <s v="Antonio Lascuna"/>
    <x v="368"/>
  </r>
  <r>
    <x v="19"/>
    <n v="137"/>
    <s v="No Tie"/>
    <n v="137"/>
    <n v="137"/>
    <s v="Roberto Castro"/>
    <x v="82"/>
  </r>
  <r>
    <x v="19"/>
    <n v="138"/>
    <s v="No Tie"/>
    <n v="138"/>
    <n v="138"/>
    <s v="David Lingmerth"/>
    <x v="327"/>
  </r>
  <r>
    <x v="19"/>
    <n v="139"/>
    <s v="No Tie"/>
    <n v="139"/>
    <n v="139"/>
    <s v="Thomas Aiken"/>
    <x v="261"/>
  </r>
  <r>
    <x v="19"/>
    <n v="140"/>
    <s v="No Tie"/>
    <n v="140"/>
    <n v="140"/>
    <s v="Michael Thompson"/>
    <x v="157"/>
  </r>
  <r>
    <x v="19"/>
    <n v="141"/>
    <s v="No Tie"/>
    <n v="141"/>
    <n v="141"/>
    <s v="Alejandro Canizares"/>
    <x v="308"/>
  </r>
  <r>
    <x v="19"/>
    <n v="142"/>
    <s v="No Tie"/>
    <n v="142"/>
    <n v="142"/>
    <s v="Marcel Siem"/>
    <x v="239"/>
  </r>
  <r>
    <x v="19"/>
    <n v="143"/>
    <s v="No Tie"/>
    <n v="143"/>
    <n v="143"/>
    <s v="Kristoffer Broberg"/>
    <x v="244"/>
  </r>
  <r>
    <x v="19"/>
    <n v="144"/>
    <s v="No Tie"/>
    <n v="144"/>
    <n v="144"/>
    <s v="Carl Pettersson"/>
    <x v="34"/>
  </r>
  <r>
    <x v="19"/>
    <n v="145"/>
    <s v="No Tie"/>
    <n v="145"/>
    <n v="145"/>
    <s v="Brian Stuard"/>
    <x v="499"/>
  </r>
  <r>
    <x v="19"/>
    <n v="146"/>
    <s v="No Tie"/>
    <n v="146"/>
    <n v="146"/>
    <s v="Tyrrell Hatton"/>
    <x v="920"/>
  </r>
  <r>
    <x v="19"/>
    <n v="147"/>
    <s v="No Tie"/>
    <n v="147"/>
    <n v="147"/>
    <s v="Scott Piercy"/>
    <x v="11"/>
  </r>
  <r>
    <x v="19"/>
    <n v="148"/>
    <s v="No Tie"/>
    <n v="148"/>
    <n v="148"/>
    <s v="Pat Perez"/>
    <x v="74"/>
  </r>
  <r>
    <x v="19"/>
    <n v="149"/>
    <s v="No Tie"/>
    <n v="149"/>
    <n v="149"/>
    <s v="Martin Laird"/>
    <x v="27"/>
  </r>
  <r>
    <x v="19"/>
    <n v="150"/>
    <s v="No Tie"/>
    <n v="150"/>
    <n v="150"/>
    <s v="Bo Van Pelt"/>
    <x v="39"/>
  </r>
  <r>
    <x v="19"/>
    <n v="151"/>
    <s v="No Tie"/>
    <n v="151"/>
    <n v="151"/>
    <s v="Shingo Katayama"/>
    <x v="279"/>
  </r>
  <r>
    <x v="19"/>
    <n v="152"/>
    <s v="No Tie"/>
    <n v="152"/>
    <n v="152"/>
    <s v="Justin Hicks"/>
    <x v="359"/>
  </r>
  <r>
    <x v="19"/>
    <n v="153"/>
    <s v="No Tie"/>
    <n v="153"/>
    <n v="153"/>
    <s v="Stewart Cink"/>
    <x v="108"/>
  </r>
  <r>
    <x v="19"/>
    <n v="154"/>
    <s v="No Tie"/>
    <n v="154"/>
    <n v="154"/>
    <s v="Jason Bohn"/>
    <x v="173"/>
  </r>
  <r>
    <x v="19"/>
    <n v="155"/>
    <s v="No Tie"/>
    <n v="155"/>
    <n v="155"/>
    <s v="Darren Fichardt"/>
    <x v="273"/>
  </r>
  <r>
    <x v="19"/>
    <n v="156"/>
    <s v="No Tie"/>
    <n v="156"/>
    <n v="156"/>
    <s v="Oliver Wilson"/>
    <x v="518"/>
  </r>
  <r>
    <x v="19"/>
    <n v="157"/>
    <s v="No Tie"/>
    <n v="157"/>
    <n v="157"/>
    <s v="Yoshinori Fujimoto"/>
    <x v="265"/>
  </r>
  <r>
    <x v="19"/>
    <n v="158"/>
    <s v="No Tie"/>
    <n v="158"/>
    <n v="158"/>
    <s v="Scott Brown"/>
    <x v="76"/>
  </r>
  <r>
    <x v="19"/>
    <n v="159"/>
    <s v="No Tie"/>
    <n v="159"/>
    <n v="159"/>
    <s v="David Lynn"/>
    <x v="229"/>
  </r>
  <r>
    <x v="19"/>
    <n v="160"/>
    <s v="No Tie"/>
    <n v="160"/>
    <n v="160"/>
    <s v="Gregory Bourdy"/>
    <x v="281"/>
  </r>
  <r>
    <x v="19"/>
    <n v="161"/>
    <s v="No Tie"/>
    <n v="161"/>
    <n v="161"/>
    <s v="Felipe Aguilar"/>
    <x v="332"/>
  </r>
  <r>
    <x v="19"/>
    <n v="162"/>
    <s v="No Tie"/>
    <n v="162"/>
    <n v="162"/>
    <s v="Moritz Lampert"/>
    <x v="1165"/>
  </r>
  <r>
    <x v="19"/>
    <n v="163"/>
    <s v="No Tie"/>
    <n v="163"/>
    <n v="163"/>
    <s v="David Toms"/>
    <x v="183"/>
  </r>
  <r>
    <x v="19"/>
    <n v="164"/>
    <s v="No Tie"/>
    <n v="164"/>
    <n v="164"/>
    <s v="Julien Quesne"/>
    <x v="296"/>
  </r>
  <r>
    <x v="19"/>
    <n v="165"/>
    <s v="No Tie"/>
    <n v="165"/>
    <n v="165"/>
    <s v="Derek Fathauer"/>
    <x v="795"/>
  </r>
  <r>
    <x v="19"/>
    <n v="166"/>
    <s v="No Tie"/>
    <n v="166"/>
    <n v="166"/>
    <s v="Emiliano Grillo"/>
    <x v="455"/>
  </r>
  <r>
    <x v="19"/>
    <n v="167"/>
    <s v="No Tie"/>
    <n v="167"/>
    <n v="167"/>
    <s v="Andy Sullivan"/>
    <x v="444"/>
  </r>
  <r>
    <x v="19"/>
    <n v="168"/>
    <s v="No Tie"/>
    <n v="168"/>
    <n v="168"/>
    <s v="Rory Sabbatini"/>
    <x v="119"/>
  </r>
  <r>
    <x v="19"/>
    <n v="169"/>
    <s v="No Tie"/>
    <n v="169"/>
    <n v="169"/>
    <s v="Andrew Svoboda"/>
    <x v="519"/>
  </r>
  <r>
    <x v="19"/>
    <n v="170"/>
    <s v="No Tie"/>
    <n v="170"/>
    <n v="170"/>
    <s v="Adam Hadwin"/>
    <x v="385"/>
  </r>
  <r>
    <x v="19"/>
    <n v="171"/>
    <s v="No Tie"/>
    <n v="171"/>
    <n v="171"/>
    <s v="WC Liang"/>
    <x v="298"/>
  </r>
  <r>
    <x v="19"/>
    <n v="172"/>
    <s v="No Tie"/>
    <n v="172"/>
    <n v="172"/>
    <s v="Yusaku Miyazato"/>
    <x v="328"/>
  </r>
  <r>
    <x v="19"/>
    <n v="173"/>
    <s v="No Tie"/>
    <n v="173"/>
    <n v="173"/>
    <s v="Robert Garrigus"/>
    <x v="2"/>
  </r>
  <r>
    <x v="19"/>
    <n v="174"/>
    <s v="No Tie"/>
    <n v="174"/>
    <n v="174"/>
    <s v="Eddie Pepperell"/>
    <x v="387"/>
  </r>
  <r>
    <x v="19"/>
    <n v="175"/>
    <s v="No Tie"/>
    <n v="175"/>
    <n v="175"/>
    <s v="Byeong-Hun An"/>
    <x v="965"/>
  </r>
  <r>
    <x v="19"/>
    <n v="176"/>
    <s v="No Tie"/>
    <n v="176"/>
    <n v="176"/>
    <s v="S.J. Park"/>
    <x v="650"/>
  </r>
  <r>
    <x v="19"/>
    <n v="177"/>
    <s v="No Tie"/>
    <n v="177"/>
    <n v="177"/>
    <s v="Robert-Jan Derksen"/>
    <x v="450"/>
  </r>
  <r>
    <x v="19"/>
    <n v="178"/>
    <s v="No Tie"/>
    <n v="178"/>
    <n v="178"/>
    <s v="Michael Putnam"/>
    <x v="427"/>
  </r>
  <r>
    <x v="19"/>
    <n v="179"/>
    <s v="No Tie"/>
    <n v="179"/>
    <n v="179"/>
    <s v="Benjamin Hebert"/>
    <x v="463"/>
  </r>
  <r>
    <x v="19"/>
    <n v="180"/>
    <s v="No Tie"/>
    <n v="180"/>
    <n v="180"/>
    <s v="Peter Hanson"/>
    <x v="191"/>
  </r>
  <r>
    <x v="19"/>
    <n v="181"/>
    <s v="No Tie"/>
    <n v="181"/>
    <n v="181"/>
    <s v="D.A. Points"/>
    <x v="151"/>
  </r>
  <r>
    <x v="19"/>
    <n v="182"/>
    <s v="No Tie"/>
    <n v="182"/>
    <n v="182"/>
    <s v="Scott Langley"/>
    <x v="876"/>
  </r>
  <r>
    <x v="19"/>
    <n v="183"/>
    <s v="No Tie"/>
    <n v="183"/>
    <n v="183"/>
    <s v="Billy Hurley III"/>
    <x v="184"/>
  </r>
  <r>
    <x v="19"/>
    <n v="184"/>
    <s v="No Tie"/>
    <n v="184"/>
    <n v="184"/>
    <s v="Prayad Marksaeng"/>
    <x v="363"/>
  </r>
  <r>
    <x v="19"/>
    <n v="185"/>
    <s v="No Tie"/>
    <n v="185"/>
    <n v="185"/>
    <s v="Nicolas Colsaerts"/>
    <x v="226"/>
  </r>
  <r>
    <x v="19"/>
    <n v="186"/>
    <s v="No Tie"/>
    <n v="186"/>
    <n v="186"/>
    <s v="Brian Davis"/>
    <x v="178"/>
  </r>
  <r>
    <x v="19"/>
    <n v="187"/>
    <s v="No Tie"/>
    <n v="187"/>
    <n v="187"/>
    <s v="Luke Guthrie"/>
    <x v="262"/>
  </r>
  <r>
    <x v="19"/>
    <n v="188"/>
    <s v="No Tie"/>
    <n v="188"/>
    <n v="188"/>
    <s v="Robert Streb"/>
    <x v="335"/>
  </r>
  <r>
    <x v="19"/>
    <n v="189"/>
    <s v="No Tie"/>
    <n v="189"/>
    <n v="189"/>
    <s v="Martin Flores"/>
    <x v="48"/>
  </r>
  <r>
    <x v="19"/>
    <n v="190"/>
    <s v="No Tie"/>
    <n v="190"/>
    <n v="190"/>
    <s v="Zack Sucher"/>
    <x v="1070"/>
  </r>
  <r>
    <x v="19"/>
    <n v="191"/>
    <s v="No Tie"/>
    <n v="191"/>
    <n v="191"/>
    <s v="Morten Orum Madsen"/>
    <x v="419"/>
  </r>
  <r>
    <x v="19"/>
    <n v="192"/>
    <s v="No Tie"/>
    <n v="192"/>
    <n v="192"/>
    <s v="Chapchai Nirat"/>
    <x v="399"/>
  </r>
  <r>
    <x v="19"/>
    <n v="192"/>
    <s v="No Tie"/>
    <n v="192"/>
    <n v="192"/>
    <s v="Jason Gore"/>
    <x v="730"/>
  </r>
  <r>
    <x v="19"/>
    <n v="194"/>
    <s v="No Tie"/>
    <n v="194"/>
    <n v="194"/>
    <s v="Michael Hoey"/>
    <x v="269"/>
  </r>
  <r>
    <x v="19"/>
    <n v="195"/>
    <s v="No Tie"/>
    <n v="195"/>
    <n v="195"/>
    <s v="Sangmoon Bae"/>
    <x v="94"/>
  </r>
  <r>
    <x v="19"/>
    <n v="196"/>
    <s v="No Tie"/>
    <n v="196"/>
    <n v="196"/>
    <s v="Aaron Baddeley"/>
    <x v="67"/>
  </r>
  <r>
    <x v="19"/>
    <n v="197"/>
    <s v="No Tie"/>
    <n v="197"/>
    <n v="197"/>
    <s v="Siddikur Rahman"/>
    <x v="306"/>
  </r>
  <r>
    <x v="19"/>
    <n v="198"/>
    <s v="No Tie"/>
    <n v="198"/>
    <n v="198"/>
    <s v="Bud Cauley"/>
    <x v="73"/>
  </r>
  <r>
    <x v="19"/>
    <n v="199"/>
    <s v="No Tie"/>
    <n v="199"/>
    <n v="199"/>
    <s v="Chan Shih-chang"/>
    <x v="1035"/>
  </r>
  <r>
    <x v="19"/>
    <n v="200"/>
    <s v="No Tie"/>
    <n v="200"/>
    <n v="200"/>
    <s v="Raphael Jacquelin"/>
    <x v="264"/>
  </r>
  <r>
    <x v="19"/>
    <n v="201"/>
    <s v="No Tie"/>
    <n v="201"/>
    <n v="201"/>
    <s v="John Merrick"/>
    <x v="57"/>
  </r>
  <r>
    <x v="19"/>
    <n v="202"/>
    <s v="No Tie"/>
    <n v="202"/>
    <n v="202"/>
    <s v="Shiv Kapur"/>
    <x v="356"/>
  </r>
  <r>
    <x v="19"/>
    <n v="203"/>
    <s v="No Tie"/>
    <n v="203"/>
    <n v="203"/>
    <s v="Brett Rumford"/>
    <x v="314"/>
  </r>
  <r>
    <x v="19"/>
    <n v="204"/>
    <s v="No Tie"/>
    <n v="204"/>
    <n v="204"/>
    <s v="Kyoung-Hoon Lee"/>
    <x v="285"/>
  </r>
  <r>
    <x v="19"/>
    <n v="205"/>
    <s v="No Tie"/>
    <n v="205"/>
    <n v="205"/>
    <s v="Danie van Tonder"/>
    <x v="655"/>
  </r>
  <r>
    <x v="19"/>
    <n v="206"/>
    <s v="No Tie"/>
    <n v="206"/>
    <n v="206"/>
    <s v="Scott Jamieson"/>
    <x v="253"/>
  </r>
  <r>
    <x v="19"/>
    <n v="207"/>
    <s v="No Tie"/>
    <n v="207"/>
    <n v="207"/>
    <s v="Prom Meesawat"/>
    <x v="280"/>
  </r>
  <r>
    <x v="19"/>
    <n v="208"/>
    <s v="No Tie"/>
    <n v="208"/>
    <n v="208"/>
    <s v="Vijay Singh"/>
    <x v="47"/>
  </r>
  <r>
    <x v="19"/>
    <n v="209"/>
    <s v="No Tie"/>
    <n v="209"/>
    <n v="209"/>
    <s v="Alvaro Quiros"/>
    <x v="207"/>
  </r>
  <r>
    <x v="19"/>
    <n v="210"/>
    <s v="No Tie"/>
    <n v="210"/>
    <n v="210"/>
    <s v="Matthew Baldwin"/>
    <x v="350"/>
  </r>
  <r>
    <x v="19"/>
    <n v="211"/>
    <s v="No Tie"/>
    <n v="211"/>
    <n v="211"/>
    <s v="Seunghyuk Kim"/>
    <x v="807"/>
  </r>
  <r>
    <x v="19"/>
    <n v="212"/>
    <s v="No Tie"/>
    <n v="212"/>
    <n v="212"/>
    <s v="Nicholas Thompson"/>
    <x v="408"/>
  </r>
  <r>
    <x v="19"/>
    <n v="213"/>
    <s v="No Tie"/>
    <n v="213"/>
    <n v="213"/>
    <s v="Paul Waring"/>
    <x v="620"/>
  </r>
  <r>
    <x v="19"/>
    <n v="214"/>
    <s v="No Tie"/>
    <n v="214"/>
    <n v="214"/>
    <s v="Scott Hend"/>
    <x v="343"/>
  </r>
  <r>
    <x v="19"/>
    <n v="215"/>
    <s v="No Tie"/>
    <n v="215"/>
    <n v="215"/>
    <s v="Florian Fritsch"/>
    <x v="989"/>
  </r>
  <r>
    <x v="19"/>
    <n v="216"/>
    <s v="No Tie"/>
    <n v="216"/>
    <n v="216"/>
    <s v="Yuta Ikeda"/>
    <x v="254"/>
  </r>
  <r>
    <x v="19"/>
    <n v="217"/>
    <s v="No Tie"/>
    <n v="217"/>
    <n v="217"/>
    <s v="Tony Finau"/>
    <x v="1178"/>
  </r>
  <r>
    <x v="19"/>
    <n v="218"/>
    <s v="No Tie"/>
    <n v="218"/>
    <n v="218"/>
    <s v="Rikard Karlberg"/>
    <x v="420"/>
  </r>
  <r>
    <x v="19"/>
    <n v="219"/>
    <s v="No Tie"/>
    <n v="219"/>
    <n v="219"/>
    <s v="Andres Romero"/>
    <x v="68"/>
  </r>
  <r>
    <x v="19"/>
    <n v="220"/>
    <s v="No Tie"/>
    <n v="220"/>
    <n v="220"/>
    <s v="Bradley Dredge"/>
    <x v="530"/>
  </r>
  <r>
    <x v="19"/>
    <n v="221"/>
    <s v="No Tie"/>
    <n v="221"/>
    <n v="221"/>
    <s v="Retief Goosen"/>
    <x v="257"/>
  </r>
  <r>
    <x v="19"/>
    <n v="222"/>
    <s v="No Tie"/>
    <n v="222"/>
    <n v="222"/>
    <s v="Anders Hansen"/>
    <x v="194"/>
  </r>
  <r>
    <x v="19"/>
    <n v="223"/>
    <s v="No Tie"/>
    <n v="223"/>
    <n v="223"/>
    <s v="Oliver Fisher"/>
    <x v="412"/>
  </r>
  <r>
    <x v="19"/>
    <n v="224"/>
    <s v="No Tie"/>
    <n v="224"/>
    <n v="224"/>
    <s v="Blayne Barber"/>
    <x v="1045"/>
  </r>
  <r>
    <x v="19"/>
    <n v="225"/>
    <s v="No Tie"/>
    <n v="225"/>
    <n v="225"/>
    <s v="Park Sang-eon"/>
    <x v="384"/>
  </r>
  <r>
    <x v="19"/>
    <n v="226"/>
    <s v="No Tie"/>
    <n v="226"/>
    <n v="226"/>
    <s v="Seve Benson"/>
    <x v="505"/>
  </r>
  <r>
    <x v="19"/>
    <n v="227"/>
    <s v="No Tie"/>
    <n v="227"/>
    <n v="227"/>
    <s v="Jbe' Kruger"/>
    <x v="297"/>
  </r>
  <r>
    <x v="19"/>
    <n v="228"/>
    <s v="No Tie"/>
    <n v="228"/>
    <n v="228"/>
    <s v="Bryce Molder"/>
    <x v="177"/>
  </r>
  <r>
    <x v="19"/>
    <n v="229"/>
    <s v="No Tie"/>
    <n v="229"/>
    <n v="229"/>
    <s v="Gregory Havret"/>
    <x v="325"/>
  </r>
  <r>
    <x v="19"/>
    <n v="230"/>
    <s v="No Tie"/>
    <n v="230"/>
    <n v="230"/>
    <s v="Ken Duke"/>
    <x v="159"/>
  </r>
  <r>
    <x v="19"/>
    <n v="231"/>
    <s v="No Tie"/>
    <n v="231"/>
    <n v="231"/>
    <s v="Satoshi Kodaira"/>
    <x v="777"/>
  </r>
  <r>
    <x v="19"/>
    <n v="232"/>
    <s v="No Tie"/>
    <n v="232"/>
    <n v="232"/>
    <s v="Richard Green"/>
    <x v="312"/>
  </r>
  <r>
    <x v="19"/>
    <n v="233"/>
    <s v="No Tie"/>
    <n v="233"/>
    <n v="233"/>
    <s v="Jacques Blaauw"/>
    <x v="829"/>
  </r>
  <r>
    <x v="19"/>
    <n v="234"/>
    <s v="No Tie"/>
    <n v="234"/>
    <n v="234"/>
    <s v="Sam Hutsby"/>
    <x v="822"/>
  </r>
  <r>
    <x v="19"/>
    <n v="235"/>
    <s v="No Tie"/>
    <n v="235"/>
    <n v="235"/>
    <s v="Jang Dong-Kyu"/>
    <x v="515"/>
  </r>
  <r>
    <x v="19"/>
    <n v="236"/>
    <s v="No Tie"/>
    <n v="236"/>
    <n v="236"/>
    <s v="Jaco Van Zyl"/>
    <x v="272"/>
  </r>
  <r>
    <x v="19"/>
    <n v="237"/>
    <s v="No Tie"/>
    <n v="237"/>
    <n v="237"/>
    <s v="Thomas Pieters"/>
    <x v="1179"/>
  </r>
  <r>
    <x v="19"/>
    <n v="238"/>
    <s v="No Tie"/>
    <n v="238"/>
    <n v="238"/>
    <s v="Wu Ashun"/>
    <x v="283"/>
  </r>
  <r>
    <x v="19"/>
    <n v="239"/>
    <s v="No Tie"/>
    <n v="239"/>
    <n v="239"/>
    <s v="Thaworn Wiratchant"/>
    <x v="241"/>
  </r>
  <r>
    <x v="19"/>
    <n v="240"/>
    <s v="No Tie"/>
    <n v="240"/>
    <n v="240"/>
    <s v="Troy Merritt"/>
    <x v="811"/>
  </r>
  <r>
    <x v="19"/>
    <n v="241"/>
    <s v="No Tie"/>
    <n v="241"/>
    <n v="241"/>
    <s v="Will Wilcox"/>
    <x v="630"/>
  </r>
  <r>
    <x v="19"/>
    <n v="242"/>
    <s v="No Tie"/>
    <n v="242"/>
    <n v="242"/>
    <s v="Tomohiro Kondo"/>
    <x v="295"/>
  </r>
  <r>
    <x v="19"/>
    <n v="243"/>
    <s v="No Tie"/>
    <n v="243"/>
    <n v="243"/>
    <s v="Johan Carlsson"/>
    <x v="1024"/>
  </r>
  <r>
    <x v="19"/>
    <n v="244"/>
    <s v="No Tie"/>
    <n v="244"/>
    <n v="244"/>
    <s v="Kazuhiro Yamashita"/>
    <x v="339"/>
  </r>
  <r>
    <x v="19"/>
    <n v="245"/>
    <s v="No Tie"/>
    <n v="245"/>
    <n v="245"/>
    <s v="Marco Crespi"/>
    <x v="442"/>
  </r>
  <r>
    <x v="19"/>
    <n v="246"/>
    <s v="No Tie"/>
    <n v="246"/>
    <n v="246"/>
    <s v="Steve Webster"/>
    <x v="309"/>
  </r>
  <r>
    <x v="19"/>
    <n v="247"/>
    <s v="No Tie"/>
    <n v="247"/>
    <n v="247"/>
    <s v="Justin Leonard"/>
    <x v="171"/>
  </r>
  <r>
    <x v="19"/>
    <n v="248"/>
    <s v="No Tie"/>
    <n v="248"/>
    <n v="248"/>
    <s v="John Peterson"/>
    <x v="402"/>
  </r>
  <r>
    <x v="19"/>
    <n v="249"/>
    <s v="No Tie"/>
    <n v="249"/>
    <n v="249"/>
    <s v="Craig Lee"/>
    <x v="458"/>
  </r>
  <r>
    <x v="19"/>
    <n v="250"/>
    <s v="No Tie"/>
    <n v="250"/>
    <n v="250"/>
    <s v="Jeff Overton"/>
    <x v="69"/>
  </r>
  <r>
    <x v="19"/>
    <n v="250"/>
    <s v="No Tie"/>
    <n v="250"/>
    <n v="250"/>
    <s v="Steven Alker"/>
    <x v="639"/>
  </r>
  <r>
    <x v="19"/>
    <n v="252"/>
    <s v="No Tie"/>
    <n v="252"/>
    <n v="252"/>
    <s v="Jake Roos"/>
    <x v="344"/>
  </r>
  <r>
    <x v="19"/>
    <n v="253"/>
    <s v="No Tie"/>
    <n v="253"/>
    <n v="253"/>
    <s v="K.T. Kim"/>
    <x v="216"/>
  </r>
  <r>
    <x v="19"/>
    <n v="254"/>
    <s v="No Tie"/>
    <n v="254"/>
    <n v="254"/>
    <s v="Paul Lawrie"/>
    <x v="195"/>
  </r>
  <r>
    <x v="19"/>
    <n v="255"/>
    <s v="No Tie"/>
    <n v="255"/>
    <n v="255"/>
    <s v="Ulrich Van den Berg"/>
    <x v="621"/>
  </r>
  <r>
    <x v="19"/>
    <n v="256"/>
    <s v="No Tie"/>
    <n v="256"/>
    <n v="256"/>
    <s v="P. Tangkamolpraser"/>
    <x v="1118"/>
  </r>
  <r>
    <x v="19"/>
    <n v="257"/>
    <s v="No Tie"/>
    <n v="257"/>
    <n v="257"/>
    <s v="Jung-gon Hwang"/>
    <x v="276"/>
  </r>
  <r>
    <x v="19"/>
    <n v="257"/>
    <s v="No Tie"/>
    <n v="257"/>
    <n v="257"/>
    <s v="Kevin Kisner"/>
    <x v="115"/>
  </r>
  <r>
    <x v="19"/>
    <n v="259"/>
    <s v="No Tie"/>
    <n v="259"/>
    <n v="259"/>
    <s v="Zac Blair"/>
    <x v="1180"/>
  </r>
  <r>
    <x v="19"/>
    <n v="260"/>
    <s v="No Tie"/>
    <n v="260"/>
    <n v="260"/>
    <s v="Brad Kennedy"/>
    <x v="271"/>
  </r>
  <r>
    <x v="19"/>
    <n v="261"/>
    <s v="No Tie"/>
    <n v="261"/>
    <n v="261"/>
    <s v="Danny Lee"/>
    <x v="71"/>
  </r>
  <r>
    <x v="19"/>
    <n v="262"/>
    <s v="No Tie"/>
    <n v="262"/>
    <n v="262"/>
    <s v="Jhonattan Vegas"/>
    <x v="10"/>
  </r>
  <r>
    <x v="19"/>
    <n v="263"/>
    <s v="No Tie"/>
    <n v="263"/>
    <n v="263"/>
    <s v="I J Jang"/>
    <x v="301"/>
  </r>
  <r>
    <x v="19"/>
    <n v="264"/>
    <s v="No Tie"/>
    <n v="264"/>
    <n v="264"/>
    <s v="Jordi Garcia Pinto"/>
    <x v="759"/>
  </r>
  <r>
    <x v="19"/>
    <n v="265"/>
    <s v="No Tie"/>
    <n v="265"/>
    <n v="265"/>
    <s v="Katsumasa Miyamoto"/>
    <x v="394"/>
  </r>
  <r>
    <x v="19"/>
    <n v="266"/>
    <s v="No Tie"/>
    <n v="266"/>
    <n v="266"/>
    <s v="Seuk-hyun Baek"/>
    <x v="464"/>
  </r>
  <r>
    <x v="19"/>
    <n v="267"/>
    <s v="No Tie"/>
    <n v="267"/>
    <n v="267"/>
    <s v="Andrew Putnam"/>
    <x v="1051"/>
  </r>
  <r>
    <x v="19"/>
    <n v="268"/>
    <s v="No Tie"/>
    <n v="268"/>
    <n v="268"/>
    <s v="Andrea Pavan"/>
    <x v="433"/>
  </r>
  <r>
    <x v="19"/>
    <n v="269"/>
    <s v="No Tie"/>
    <n v="269"/>
    <n v="269"/>
    <s v="Daan Huizing"/>
    <x v="1020"/>
  </r>
  <r>
    <x v="19"/>
    <n v="270"/>
    <s v="No Tie"/>
    <n v="270"/>
    <n v="270"/>
    <s v="Tim Wilkinson"/>
    <x v="757"/>
  </r>
  <r>
    <x v="19"/>
    <n v="271"/>
    <s v="No Tie"/>
    <n v="271"/>
    <n v="271"/>
    <s v="Wade Ormsby"/>
    <x v="709"/>
  </r>
  <r>
    <x v="19"/>
    <n v="272"/>
    <s v="No Tie"/>
    <n v="272"/>
    <n v="272"/>
    <s v="Eduardo De La Riva"/>
    <x v="293"/>
  </r>
  <r>
    <x v="19"/>
    <n v="273"/>
    <s v="No Tie"/>
    <n v="273"/>
    <n v="273"/>
    <s v="Hur In-hoi"/>
    <x v="830"/>
  </r>
  <r>
    <x v="19"/>
    <n v="274"/>
    <s v="No Tie"/>
    <n v="274"/>
    <n v="274"/>
    <s v="Kyle Stanley"/>
    <x v="7"/>
  </r>
  <r>
    <x v="19"/>
    <n v="275"/>
    <s v="No Tie"/>
    <n v="275"/>
    <n v="275"/>
    <s v="Jason Allred"/>
    <x v="863"/>
  </r>
  <r>
    <x v="19"/>
    <n v="276"/>
    <s v="No Tie"/>
    <n v="276"/>
    <n v="276"/>
    <s v="Graeme Storm"/>
    <x v="396"/>
  </r>
  <r>
    <x v="19"/>
    <n v="277"/>
    <s v="No Tie"/>
    <n v="277"/>
    <n v="277"/>
    <s v="Maximilian Kieffer"/>
    <x v="421"/>
  </r>
  <r>
    <x v="19"/>
    <n v="278"/>
    <s v="No Tie"/>
    <n v="278"/>
    <n v="278"/>
    <s v="Adilson da Silva"/>
    <x v="411"/>
  </r>
  <r>
    <x v="19"/>
    <n v="279"/>
    <s v="No Tie"/>
    <n v="279"/>
    <n v="279"/>
    <s v="Marcus Fraser"/>
    <x v="235"/>
  </r>
  <r>
    <x v="19"/>
    <n v="280"/>
    <s v="No Tie"/>
    <n v="280"/>
    <n v="280"/>
    <s v="Soren Kjeldsen"/>
    <x v="278"/>
  </r>
  <r>
    <x v="19"/>
    <n v="281"/>
    <s v="No Tie"/>
    <n v="281"/>
    <n v="281"/>
    <s v="Charlie Beljan"/>
    <x v="1"/>
  </r>
  <r>
    <x v="19"/>
    <n v="282"/>
    <s v="No Tie"/>
    <n v="282"/>
    <n v="282"/>
    <s v="Jonathan Byrd"/>
    <x v="96"/>
  </r>
  <r>
    <x v="19"/>
    <n v="283"/>
    <s v="No Tie"/>
    <n v="283"/>
    <n v="283"/>
    <s v="Alex Cejka"/>
    <x v="528"/>
  </r>
  <r>
    <x v="19"/>
    <n v="284"/>
    <s v="No Tie"/>
    <n v="284"/>
    <n v="284"/>
    <s v="Damian McGrane"/>
    <x v="407"/>
  </r>
  <r>
    <x v="19"/>
    <n v="285"/>
    <s v="No Tie"/>
    <n v="285"/>
    <n v="285"/>
    <s v="Trevor Fisher Jr"/>
    <x v="340"/>
  </r>
  <r>
    <x v="19"/>
    <n v="286"/>
    <s v="No Tie"/>
    <n v="286"/>
    <n v="286"/>
    <s v="Daniel Berger"/>
    <x v="1181"/>
  </r>
  <r>
    <x v="19"/>
    <n v="287"/>
    <s v="No Tie"/>
    <n v="287"/>
    <n v="287"/>
    <s v="Masahiro Kawamura"/>
    <x v="443"/>
  </r>
  <r>
    <x v="19"/>
    <n v="288"/>
    <s v="No Tie"/>
    <n v="288"/>
    <n v="288"/>
    <s v="Steve Lewton"/>
    <x v="1114"/>
  </r>
  <r>
    <x v="19"/>
    <n v="289"/>
    <s v="No Tie"/>
    <n v="289"/>
    <n v="289"/>
    <s v="James Hahn"/>
    <x v="330"/>
  </r>
  <r>
    <x v="19"/>
    <n v="290"/>
    <s v="No Tie"/>
    <n v="290"/>
    <n v="290"/>
    <s v="Dawie van der Walt"/>
    <x v="462"/>
  </r>
  <r>
    <x v="19"/>
    <n v="291"/>
    <s v="No Tie"/>
    <n v="291"/>
    <n v="291"/>
    <s v="Jeff Maggert"/>
    <x v="140"/>
  </r>
  <r>
    <x v="19"/>
    <n v="291"/>
    <s v="No Tie"/>
    <n v="291"/>
    <n v="291"/>
    <s v="Mark Tullo"/>
    <x v="439"/>
  </r>
  <r>
    <x v="19"/>
    <n v="293"/>
    <s v="No Tie"/>
    <n v="293"/>
    <n v="293"/>
    <s v="Greg Owen"/>
    <x v="40"/>
  </r>
  <r>
    <x v="19"/>
    <n v="294"/>
    <s v="No Tie"/>
    <n v="294"/>
    <n v="294"/>
    <s v="Magnus Carlsson"/>
    <x v="289"/>
  </r>
  <r>
    <x v="19"/>
    <n v="295"/>
    <s v="No Tie"/>
    <n v="295"/>
    <n v="295"/>
    <s v="Taichi Teshima"/>
    <x v="390"/>
  </r>
  <r>
    <x v="19"/>
    <n v="296"/>
    <s v="No Tie"/>
    <n v="296"/>
    <n v="296"/>
    <s v="Mike Weir"/>
    <x v="219"/>
  </r>
  <r>
    <x v="19"/>
    <n v="297"/>
    <s v="No Tie"/>
    <n v="297"/>
    <n v="297"/>
    <s v="Lucas Bjerregaard"/>
    <x v="1106"/>
  </r>
  <r>
    <x v="19"/>
    <n v="298"/>
    <s v="No Tie"/>
    <n v="298"/>
    <n v="298"/>
    <s v="Mikael Lundberg"/>
    <x v="401"/>
  </r>
  <r>
    <x v="19"/>
    <n v="299"/>
    <s v="No Tie"/>
    <n v="299"/>
    <n v="299"/>
    <s v="Andres Gonzales"/>
    <x v="428"/>
  </r>
  <r>
    <x v="19"/>
    <n v="300"/>
    <s v="No Tie"/>
    <n v="300"/>
    <n v="300"/>
    <s v="Richard Lee"/>
    <x v="134"/>
  </r>
  <r>
    <x v="19"/>
    <n v="301"/>
    <s v="No Tie"/>
    <n v="301"/>
    <n v="301"/>
    <s v="Cameron Percy"/>
    <x v="303"/>
  </r>
  <r>
    <x v="19"/>
    <n v="302"/>
    <s v="No Tie"/>
    <n v="302"/>
    <n v="302"/>
    <s v="Robert Rock"/>
    <x v="256"/>
  </r>
  <r>
    <x v="19"/>
    <n v="303"/>
    <s v="No Tie"/>
    <n v="303"/>
    <n v="303"/>
    <s v="Cameron Smith"/>
    <x v="804"/>
  </r>
  <r>
    <x v="19"/>
    <n v="304"/>
    <s v="No Tie"/>
    <n v="304"/>
    <n v="304"/>
    <s v="Chris Doak"/>
    <x v="323"/>
  </r>
  <r>
    <x v="19"/>
    <n v="305"/>
    <s v="No Tie"/>
    <n v="305"/>
    <n v="305"/>
    <s v="Brad Fritsch"/>
    <x v="371"/>
  </r>
  <r>
    <x v="19"/>
    <n v="306"/>
    <s v="No Tie"/>
    <n v="306"/>
    <n v="306"/>
    <s v="Garth Mulroy"/>
    <x v="54"/>
  </r>
  <r>
    <x v="19"/>
    <n v="307"/>
    <s v="No Tie"/>
    <n v="307"/>
    <n v="307"/>
    <s v="Justin Walters"/>
    <x v="365"/>
  </r>
  <r>
    <x v="19"/>
    <n v="308"/>
    <s v="No Tie"/>
    <n v="308"/>
    <n v="308"/>
    <s v="Andrew McArthur"/>
    <x v="694"/>
  </r>
  <r>
    <x v="19"/>
    <n v="309"/>
    <s v="No Tie"/>
    <n v="309"/>
    <n v="309"/>
    <s v="Stuart Manley"/>
    <x v="1025"/>
  </r>
  <r>
    <x v="19"/>
    <n v="310"/>
    <s v="No Tie"/>
    <n v="310"/>
    <n v="310"/>
    <s v="Juvic Pagunsan"/>
    <x v="260"/>
  </r>
  <r>
    <x v="19"/>
    <n v="311"/>
    <s v="No Tie"/>
    <n v="311"/>
    <n v="311"/>
    <s v="Merrick Bremner"/>
    <x v="511"/>
  </r>
  <r>
    <x v="19"/>
    <n v="311"/>
    <s v="No Tie"/>
    <n v="311"/>
    <n v="311"/>
    <s v="Padraig Harrington"/>
    <x v="56"/>
  </r>
  <r>
    <x v="19"/>
    <n v="313"/>
    <s v="No Tie"/>
    <n v="313"/>
    <n v="313"/>
    <s v="Shunsuke Sonoda"/>
    <x v="416"/>
  </r>
  <r>
    <x v="19"/>
    <n v="314"/>
    <s v="No Tie"/>
    <n v="314"/>
    <n v="314"/>
    <s v="Jonathan Randolph"/>
    <x v="1157"/>
  </r>
  <r>
    <x v="19"/>
    <n v="315"/>
    <s v="No Tie"/>
    <n v="315"/>
    <n v="315"/>
    <s v="Ben Curtis"/>
    <x v="185"/>
  </r>
  <r>
    <x v="19"/>
    <n v="316"/>
    <s v="No Tie"/>
    <n v="316"/>
    <n v="316"/>
    <s v="Max Homa"/>
    <x v="1182"/>
  </r>
  <r>
    <x v="19"/>
    <n v="317"/>
    <s v="No Tie"/>
    <n v="317"/>
    <n v="317"/>
    <s v="Yoshitaka Takeya"/>
    <x v="1183"/>
  </r>
  <r>
    <x v="19"/>
    <n v="318"/>
    <s v="No Tie"/>
    <n v="318"/>
    <n v="318"/>
    <s v="Ricky Barnes"/>
    <x v="70"/>
  </r>
  <r>
    <x v="19"/>
    <n v="319"/>
    <s v="No Tie"/>
    <n v="319"/>
    <n v="319"/>
    <s v="Jean Hugo"/>
    <x v="614"/>
  </r>
  <r>
    <x v="19"/>
    <n v="320"/>
    <s v="No Tie"/>
    <n v="320"/>
    <n v="320"/>
    <s v="Jon Curran"/>
    <x v="1184"/>
  </r>
  <r>
    <x v="19"/>
    <n v="321"/>
    <s v="No Tie"/>
    <n v="321"/>
    <n v="321"/>
    <s v="Oliver Farr"/>
    <x v="1185"/>
  </r>
  <r>
    <x v="19"/>
    <n v="322"/>
    <s v="No Tie"/>
    <n v="322"/>
    <n v="322"/>
    <s v="J.J. Henry"/>
    <x v="114"/>
  </r>
  <r>
    <x v="19"/>
    <n v="323"/>
    <s v="No Tie"/>
    <n v="323"/>
    <n v="323"/>
    <s v="Matthew Griffin"/>
    <x v="513"/>
  </r>
  <r>
    <x v="19"/>
    <n v="324"/>
    <s v="No Tie"/>
    <n v="324"/>
    <n v="324"/>
    <s v="Heath Slocum"/>
    <x v="174"/>
  </r>
  <r>
    <x v="19"/>
    <n v="325"/>
    <s v="No Tie"/>
    <n v="325"/>
    <n v="325"/>
    <s v="Jin Jeong"/>
    <x v="1186"/>
  </r>
  <r>
    <x v="19"/>
    <n v="326"/>
    <s v="No Tie"/>
    <n v="326"/>
    <n v="326"/>
    <s v="Roope Kakko"/>
    <x v="523"/>
  </r>
  <r>
    <x v="19"/>
    <n v="327"/>
    <s v="No Tie"/>
    <n v="327"/>
    <n v="327"/>
    <s v="Mark Hubbard"/>
    <x v="1075"/>
  </r>
  <r>
    <x v="19"/>
    <n v="328"/>
    <s v="No Tie"/>
    <n v="328"/>
    <n v="328"/>
    <s v="Scott Strange"/>
    <x v="797"/>
  </r>
  <r>
    <x v="19"/>
    <n v="329"/>
    <s v="No Tie"/>
    <n v="329"/>
    <n v="329"/>
    <s v="Richard Lee"/>
    <x v="134"/>
  </r>
  <r>
    <x v="19"/>
    <n v="330"/>
    <s v="No Tie"/>
    <n v="330"/>
    <n v="330"/>
    <s v="Gaganjeet Bhullar"/>
    <x v="248"/>
  </r>
  <r>
    <x v="19"/>
    <n v="331"/>
    <s v="No Tie"/>
    <n v="331"/>
    <n v="331"/>
    <s v="Haydn Porteous"/>
    <x v="1187"/>
  </r>
  <r>
    <x v="19"/>
    <n v="332"/>
    <s v="No Tie"/>
    <n v="332"/>
    <n v="332"/>
    <s v="Derek Ernst"/>
    <x v="1011"/>
  </r>
  <r>
    <x v="19"/>
    <n v="333"/>
    <s v="No Tie"/>
    <n v="333"/>
    <n v="333"/>
    <s v="Fabian Gomez"/>
    <x v="658"/>
  </r>
  <r>
    <x v="19"/>
    <n v="334"/>
    <s v="No Tie"/>
    <n v="334"/>
    <n v="334"/>
    <s v="Simon Khan"/>
    <x v="507"/>
  </r>
  <r>
    <x v="19"/>
    <n v="335"/>
    <s v="No Tie"/>
    <n v="335"/>
    <n v="335"/>
    <s v="Jim Renner"/>
    <x v="610"/>
  </r>
  <r>
    <x v="19"/>
    <n v="336"/>
    <s v="No Tie"/>
    <n v="336"/>
    <n v="336"/>
    <s v="Sung Kang"/>
    <x v="132"/>
  </r>
  <r>
    <x v="19"/>
    <n v="337"/>
    <s v="No Tie"/>
    <n v="337"/>
    <n v="337"/>
    <s v="Rich Bland"/>
    <x v="423"/>
  </r>
  <r>
    <x v="19"/>
    <n v="338"/>
    <s v="No Tie"/>
    <n v="338"/>
    <n v="338"/>
    <s v="Brian Gay"/>
    <x v="176"/>
  </r>
  <r>
    <x v="19"/>
    <n v="339"/>
    <s v="No Tie"/>
    <n v="339"/>
    <n v="339"/>
    <s v="Chad Campbell"/>
    <x v="89"/>
  </r>
  <r>
    <x v="19"/>
    <n v="340"/>
    <s v="No Tie"/>
    <n v="340"/>
    <n v="340"/>
    <s v="Angelo Que"/>
    <x v="431"/>
  </r>
  <r>
    <x v="19"/>
    <n v="341"/>
    <s v="No Tie"/>
    <n v="341"/>
    <n v="341"/>
    <s v="Brice Garnett"/>
    <x v="503"/>
  </r>
  <r>
    <x v="19"/>
    <n v="342"/>
    <s v="No Tie"/>
    <n v="342"/>
    <n v="342"/>
    <s v="Michio Matsumura"/>
    <x v="370"/>
  </r>
  <r>
    <x v="19"/>
    <n v="343"/>
    <s v="No Tie"/>
    <n v="343"/>
    <n v="343"/>
    <s v="Jaco Ahlers"/>
    <x v="424"/>
  </r>
  <r>
    <x v="19"/>
    <n v="344"/>
    <s v="No Tie"/>
    <n v="344"/>
    <n v="344"/>
    <s v="SSP Chawrasia"/>
    <x v="496"/>
  </r>
  <r>
    <x v="19"/>
    <n v="345"/>
    <s v="No Tie"/>
    <n v="345"/>
    <n v="345"/>
    <s v="Edouard Espana"/>
    <x v="1151"/>
  </r>
  <r>
    <x v="19"/>
    <n v="346"/>
    <s v="No Tie"/>
    <n v="346"/>
    <n v="346"/>
    <s v="Ted Potter, Jr."/>
    <x v="149"/>
  </r>
  <r>
    <x v="19"/>
    <n v="347"/>
    <s v="No Tie"/>
    <n v="347"/>
    <n v="347"/>
    <s v="Trevor Immelman"/>
    <x v="80"/>
  </r>
  <r>
    <x v="19"/>
    <n v="348"/>
    <s v="No Tie"/>
    <n v="348"/>
    <n v="348"/>
    <s v="Adam Bland"/>
    <x v="934"/>
  </r>
  <r>
    <x v="19"/>
    <n v="349"/>
    <s v="No Tie"/>
    <n v="349"/>
    <n v="349"/>
    <s v="Mike Hendry"/>
    <x v="349"/>
  </r>
  <r>
    <x v="19"/>
    <n v="350"/>
    <s v="No Tie"/>
    <n v="350"/>
    <n v="350"/>
    <s v="Anthony Wall"/>
    <x v="310"/>
  </r>
  <r>
    <x v="19"/>
    <n v="351"/>
    <s v="No Tie"/>
    <n v="351"/>
    <n v="351"/>
    <s v="Marcelo Rozo"/>
    <x v="928"/>
  </r>
  <r>
    <x v="19"/>
    <n v="352"/>
    <s v="No Tie"/>
    <n v="352"/>
    <n v="352"/>
    <s v="Tom Lewis"/>
    <x v="353"/>
  </r>
  <r>
    <x v="19"/>
    <n v="353"/>
    <s v="No Tie"/>
    <n v="353"/>
    <n v="353"/>
    <s v="Johnson Wagner"/>
    <x v="152"/>
  </r>
  <r>
    <x v="19"/>
    <n v="354"/>
    <s v="No Tie"/>
    <n v="354"/>
    <n v="354"/>
    <s v="Andrew Loupe"/>
    <x v="1054"/>
  </r>
  <r>
    <x v="19"/>
    <n v="355"/>
    <s v="No Tie"/>
    <n v="355"/>
    <n v="355"/>
    <s v="Ricardo Gonzalez"/>
    <x v="338"/>
  </r>
  <r>
    <x v="19"/>
    <n v="356"/>
    <s v="No Tie"/>
    <n v="356"/>
    <n v="356"/>
    <s v="Bill Lunde"/>
    <x v="83"/>
  </r>
  <r>
    <x v="19"/>
    <n v="357"/>
    <s v="No Tie"/>
    <n v="357"/>
    <n v="357"/>
    <s v="Rashid Khan"/>
    <x v="1072"/>
  </r>
  <r>
    <x v="19"/>
    <n v="358"/>
    <s v="No Tie"/>
    <n v="358"/>
    <n v="358"/>
    <s v="Alex Prugh"/>
    <x v="844"/>
  </r>
  <r>
    <x v="19"/>
    <n v="359"/>
    <s v="No Tie"/>
    <n v="359"/>
    <n v="359"/>
    <s v="Sang-hee Lee"/>
    <x v="379"/>
  </r>
  <r>
    <x v="19"/>
    <n v="360"/>
    <s v="No Tie"/>
    <n v="360"/>
    <n v="360"/>
    <s v="Ryan Armour"/>
    <x v="823"/>
  </r>
  <r>
    <x v="19"/>
    <n v="361"/>
    <s v="No Tie"/>
    <n v="361"/>
    <n v="361"/>
    <s v="Mark Brown"/>
    <x v="422"/>
  </r>
  <r>
    <x v="19"/>
    <n v="362"/>
    <s v="No Tie"/>
    <n v="362"/>
    <n v="362"/>
    <s v="Masanori Kobayashi"/>
    <x v="322"/>
  </r>
  <r>
    <x v="19"/>
    <n v="363"/>
    <s v="No Tie"/>
    <n v="363"/>
    <n v="363"/>
    <s v="Darren Clarke"/>
    <x v="213"/>
  </r>
  <r>
    <x v="19"/>
    <n v="364"/>
    <s v="No Tie"/>
    <n v="364"/>
    <n v="364"/>
    <s v="S.K. Ho"/>
    <x v="366"/>
  </r>
  <r>
    <x v="19"/>
    <n v="365"/>
    <s v="No Tie"/>
    <n v="365"/>
    <n v="365"/>
    <s v="Nicholas Fung"/>
    <x v="1028"/>
  </r>
  <r>
    <x v="19"/>
    <n v="366"/>
    <s v="No Tie"/>
    <n v="366"/>
    <n v="366"/>
    <s v="Jorge Campillo"/>
    <x v="447"/>
  </r>
  <r>
    <x v="19"/>
    <n v="367"/>
    <s v="No Tie"/>
    <n v="367"/>
    <n v="367"/>
    <s v="Keith Horne"/>
    <x v="317"/>
  </r>
  <r>
    <x v="19"/>
    <n v="368"/>
    <s v="No Tie"/>
    <n v="368"/>
    <n v="368"/>
    <s v="David McKenzie"/>
    <x v="1046"/>
  </r>
  <r>
    <x v="19"/>
    <n v="369"/>
    <s v="No Tie"/>
    <n v="369"/>
    <n v="369"/>
    <s v="Woody Austin"/>
    <x v="539"/>
  </r>
  <r>
    <x v="19"/>
    <n v="370"/>
    <s v="No Tie"/>
    <n v="370"/>
    <n v="370"/>
    <s v="Brendan Jones"/>
    <x v="242"/>
  </r>
  <r>
    <x v="19"/>
    <n v="371"/>
    <s v="No Tie"/>
    <n v="371"/>
    <n v="371"/>
    <s v="Sebastian Cappelen"/>
    <x v="1188"/>
  </r>
  <r>
    <x v="19"/>
    <n v="372"/>
    <s v="No Tie"/>
    <n v="372"/>
    <n v="372"/>
    <s v="Michael Lorenzo-Vera"/>
    <x v="542"/>
  </r>
  <r>
    <x v="19"/>
    <n v="373"/>
    <s v="No Tie"/>
    <n v="373"/>
    <n v="373"/>
    <s v="Jared Harvey"/>
    <x v="1067"/>
  </r>
  <r>
    <x v="19"/>
    <n v="374"/>
    <s v="No Tie"/>
    <n v="374"/>
    <n v="374"/>
    <s v="Ashley Hall"/>
    <x v="574"/>
  </r>
  <r>
    <x v="19"/>
    <n v="375"/>
    <s v="No Tie"/>
    <n v="375"/>
    <n v="375"/>
    <s v="Jake Higginbottom"/>
    <x v="415"/>
  </r>
  <r>
    <x v="19"/>
    <n v="376"/>
    <s v="No Tie"/>
    <n v="376"/>
    <n v="376"/>
    <s v="Lee Slattery"/>
    <x v="288"/>
  </r>
  <r>
    <x v="19"/>
    <n v="377"/>
    <s v="No Tie"/>
    <n v="377"/>
    <n v="377"/>
    <s v="Gareth Maybin"/>
    <x v="581"/>
  </r>
  <r>
    <x v="19"/>
    <n v="378"/>
    <s v="No Tie"/>
    <n v="378"/>
    <n v="378"/>
    <s v="Jim Herman"/>
    <x v="466"/>
  </r>
  <r>
    <x v="19"/>
    <n v="379"/>
    <s v="No Tie"/>
    <n v="379"/>
    <n v="379"/>
    <s v="Titch Moore"/>
    <x v="909"/>
  </r>
  <r>
    <x v="19"/>
    <n v="380"/>
    <s v="No Tie"/>
    <n v="380"/>
    <n v="380"/>
    <s v="Tjaart van der Walt"/>
    <x v="457"/>
  </r>
  <r>
    <x v="19"/>
    <n v="381"/>
    <s v="No Tie"/>
    <n v="381"/>
    <n v="381"/>
    <s v="Adrian Otaegui"/>
    <x v="831"/>
  </r>
  <r>
    <x v="19"/>
    <n v="382"/>
    <s v="No Tie"/>
    <n v="382"/>
    <n v="382"/>
    <s v="Bernard Ritthammer"/>
    <x v="917"/>
  </r>
  <r>
    <x v="19"/>
    <n v="383"/>
    <s v="No Tie"/>
    <n v="383"/>
    <n v="383"/>
    <s v="Tyrone Van Aswegen"/>
    <x v="454"/>
  </r>
  <r>
    <x v="19"/>
    <n v="384"/>
    <s v="No Tie"/>
    <n v="384"/>
    <n v="384"/>
    <s v="Hudson Swafford"/>
    <x v="489"/>
  </r>
  <r>
    <x v="19"/>
    <n v="385"/>
    <s v="No Tie"/>
    <n v="385"/>
    <n v="385"/>
    <s v="Colt Knost"/>
    <x v="188"/>
  </r>
  <r>
    <x v="19"/>
    <n v="386"/>
    <s v="No Tie"/>
    <n v="386"/>
    <n v="386"/>
    <s v="Ignacio Elvira Mijares"/>
    <x v="959"/>
  </r>
  <r>
    <x v="19"/>
    <n v="387"/>
    <s v="No Tie"/>
    <n v="387"/>
    <n v="387"/>
    <s v="Daniel Brooks"/>
    <x v="459"/>
  </r>
  <r>
    <x v="19"/>
    <n v="388"/>
    <s v="No Tie"/>
    <n v="388"/>
    <n v="388"/>
    <s v="Daisuke Kataoka"/>
    <x v="609"/>
  </r>
  <r>
    <x v="19"/>
    <n v="389"/>
    <s v="No Tie"/>
    <n v="389"/>
    <n v="389"/>
    <s v="Sihwan Kim"/>
    <x v="532"/>
  </r>
  <r>
    <x v="19"/>
    <n v="390"/>
    <s v="No Tie"/>
    <n v="390"/>
    <n v="390"/>
    <s v="Antonio Hortal"/>
    <x v="1189"/>
  </r>
  <r>
    <x v="19"/>
    <n v="390"/>
    <s v="No Tie"/>
    <n v="390"/>
    <n v="390"/>
    <s v="Dimi Papadatos"/>
    <x v="1190"/>
  </r>
  <r>
    <x v="19"/>
    <n v="392"/>
    <s v="No Tie"/>
    <n v="392"/>
    <n v="392"/>
    <s v="Kyle Reifers"/>
    <x v="91"/>
  </r>
  <r>
    <x v="19"/>
    <n v="393"/>
    <s v="No Tie"/>
    <n v="393"/>
    <n v="393"/>
    <s v="Young-han Song"/>
    <x v="1026"/>
  </r>
  <r>
    <x v="19"/>
    <n v="394"/>
    <s v="No Tie"/>
    <n v="394"/>
    <n v="394"/>
    <s v="Toru Taniguchi"/>
    <x v="243"/>
  </r>
  <r>
    <x v="19"/>
    <n v="395"/>
    <s v="No Tie"/>
    <n v="395"/>
    <n v="395"/>
    <s v="Jose-Filipe Lima"/>
    <x v="552"/>
  </r>
  <r>
    <x v="19"/>
    <n v="396"/>
    <s v="No Tie"/>
    <n v="396"/>
    <n v="396"/>
    <s v="Terry Pilkadaris"/>
    <x v="871"/>
  </r>
  <r>
    <x v="19"/>
    <n v="397"/>
    <s v="No Tie"/>
    <n v="397"/>
    <n v="397"/>
    <s v="Matthew Nixon"/>
    <x v="665"/>
  </r>
  <r>
    <x v="19"/>
    <n v="398"/>
    <s v="No Tie"/>
    <n v="398"/>
    <n v="398"/>
    <s v="Kim Hyung-Tae"/>
    <x v="632"/>
  </r>
  <r>
    <x v="19"/>
    <n v="399"/>
    <s v="No Tie"/>
    <n v="399"/>
    <n v="399"/>
    <s v="Xin-jun Zhang"/>
    <x v="815"/>
  </r>
  <r>
    <x v="19"/>
    <n v="400"/>
    <s v="No Tie"/>
    <n v="400"/>
    <n v="400"/>
    <s v="Steve Wheatcroft"/>
    <x v="120"/>
  </r>
  <r>
    <x v="19"/>
    <n v="401"/>
    <s v="No Tie"/>
    <n v="401"/>
    <n v="401"/>
    <s v="Miguel Tabuena"/>
    <x v="744"/>
  </r>
  <r>
    <x v="19"/>
    <n v="402"/>
    <s v="No Tie"/>
    <n v="402"/>
    <n v="402"/>
    <s v="Peter Malnati"/>
    <x v="1023"/>
  </r>
  <r>
    <x v="19"/>
    <n v="403"/>
    <s v="No Tie"/>
    <n v="403"/>
    <n v="403"/>
    <s v="Arnond Vongvanij"/>
    <x v="347"/>
  </r>
  <r>
    <x v="19"/>
    <n v="403"/>
    <s v="No Tie"/>
    <n v="403"/>
    <n v="403"/>
    <s v="Robert Allenby"/>
    <x v="124"/>
  </r>
  <r>
    <x v="19"/>
    <n v="405"/>
    <s v="No Tie"/>
    <n v="405"/>
    <n v="405"/>
    <s v="Martin Piller"/>
    <x v="1191"/>
  </r>
  <r>
    <x v="19"/>
    <n v="406"/>
    <s v="No Tie"/>
    <n v="406"/>
    <n v="406"/>
    <s v="Sam Walker"/>
    <x v="426"/>
  </r>
  <r>
    <x v="19"/>
    <n v="407"/>
    <s v="No Tie"/>
    <n v="407"/>
    <n v="407"/>
    <s v="James Driscoll"/>
    <x v="77"/>
  </r>
  <r>
    <x v="19"/>
    <n v="407"/>
    <s v="No Tie"/>
    <n v="407"/>
    <n v="407"/>
    <s v="Ryan Blaum"/>
    <x v="1071"/>
  </r>
  <r>
    <x v="19"/>
    <n v="409"/>
    <s v="No Tie"/>
    <n v="409"/>
    <n v="409"/>
    <s v="Simon Thornton"/>
    <x v="559"/>
  </r>
  <r>
    <x v="19"/>
    <n v="410"/>
    <s v="No Tie"/>
    <n v="410"/>
    <n v="410"/>
    <s v="Jamie Lovemark"/>
    <x v="646"/>
  </r>
  <r>
    <x v="19"/>
    <n v="411"/>
    <s v="No Tie"/>
    <n v="411"/>
    <n v="411"/>
    <s v="Andrew Dodt"/>
    <x v="606"/>
  </r>
  <r>
    <x v="19"/>
    <n v="412"/>
    <s v="No Tie"/>
    <n v="412"/>
    <n v="412"/>
    <s v="Aaron Watkins"/>
    <x v="456"/>
  </r>
  <r>
    <x v="19"/>
    <n v="413"/>
    <s v="No Tie"/>
    <n v="413"/>
    <n v="413"/>
    <s v="John Rollins"/>
    <x v="46"/>
  </r>
  <r>
    <x v="19"/>
    <n v="414"/>
    <s v="No Tie"/>
    <n v="414"/>
    <n v="414"/>
    <s v="Mark Foster"/>
    <x v="286"/>
  </r>
  <r>
    <x v="19"/>
    <n v="415"/>
    <s v="No Tie"/>
    <n v="415"/>
    <n v="415"/>
    <s v="David Oh"/>
    <x v="588"/>
  </r>
  <r>
    <x v="19"/>
    <n v="416"/>
    <s v="No Tie"/>
    <n v="416"/>
    <n v="416"/>
    <s v="Ricardo Santos"/>
    <x v="355"/>
  </r>
  <r>
    <x v="19"/>
    <n v="417"/>
    <s v="No Tie"/>
    <n v="417"/>
    <n v="417"/>
    <s v="Rod Pampling"/>
    <x v="107"/>
  </r>
  <r>
    <x v="19"/>
    <n v="418"/>
    <s v="No Tie"/>
    <n v="418"/>
    <n v="418"/>
    <s v="Rahil Gangjee"/>
    <x v="832"/>
  </r>
  <r>
    <x v="19"/>
    <n v="419"/>
    <s v="No Tie"/>
    <n v="419"/>
    <n v="419"/>
    <s v="Sam Saunders"/>
    <x v="567"/>
  </r>
  <r>
    <x v="19"/>
    <n v="420"/>
    <s v="No Tie"/>
    <n v="420"/>
    <n v="420"/>
    <s v="Daniel Im"/>
    <x v="846"/>
  </r>
  <r>
    <x v="19"/>
    <n v="421"/>
    <s v="No Tie"/>
    <n v="421"/>
    <n v="421"/>
    <s v="Soren Hansen"/>
    <x v="554"/>
  </r>
  <r>
    <x v="19"/>
    <n v="422"/>
    <s v="No Tie"/>
    <n v="422"/>
    <n v="422"/>
    <s v="Gary Stal"/>
    <x v="389"/>
  </r>
  <r>
    <x v="19"/>
    <n v="422"/>
    <s v="No Tie"/>
    <n v="422"/>
    <n v="422"/>
    <s v="Greg Chalmers"/>
    <x v="162"/>
  </r>
  <r>
    <x v="19"/>
    <n v="424"/>
    <s v="No Tie"/>
    <n v="424"/>
    <n v="424"/>
    <s v="Alvaro Velasco"/>
    <x v="623"/>
  </r>
  <r>
    <x v="19"/>
    <n v="425"/>
    <s v="No Tie"/>
    <n v="425"/>
    <n v="425"/>
    <s v="Ki-Tack Kwon"/>
    <x v="1192"/>
  </r>
  <r>
    <x v="19"/>
    <n v="426"/>
    <s v="No Tie"/>
    <n v="426"/>
    <n v="426"/>
    <s v="Joel Dahmen"/>
    <x v="1193"/>
  </r>
  <r>
    <x v="19"/>
    <n v="427"/>
    <s v="No Tie"/>
    <n v="427"/>
    <n v="427"/>
    <s v="Roger Sloan"/>
    <x v="766"/>
  </r>
  <r>
    <x v="19"/>
    <n v="428"/>
    <s v="No Tie"/>
    <n v="428"/>
    <n v="428"/>
    <s v="Mikko Korhonen"/>
    <x v="405"/>
  </r>
  <r>
    <x v="19"/>
    <n v="429"/>
    <s v="No Tie"/>
    <n v="429"/>
    <n v="429"/>
    <s v="Toshinori Muto"/>
    <x v="255"/>
  </r>
  <r>
    <x v="19"/>
    <n v="430"/>
    <s v="No Tie"/>
    <n v="430"/>
    <n v="430"/>
    <s v="James Morrison"/>
    <x v="324"/>
  </r>
  <r>
    <x v="19"/>
    <n v="431"/>
    <s v="No Tie"/>
    <n v="431"/>
    <n v="431"/>
    <s v="Sean O'Hair"/>
    <x v="30"/>
  </r>
  <r>
    <x v="19"/>
    <n v="432"/>
    <s v="No Tie"/>
    <n v="432"/>
    <n v="432"/>
    <s v="Philip Archer"/>
    <x v="430"/>
  </r>
  <r>
    <x v="19"/>
    <n v="433"/>
    <s v="No Tie"/>
    <n v="433"/>
    <n v="433"/>
    <s v="Byron Smith"/>
    <x v="992"/>
  </r>
  <r>
    <x v="19"/>
    <n v="433"/>
    <s v="No Tie"/>
    <n v="433"/>
    <n v="433"/>
    <s v="Josh Teater"/>
    <x v="26"/>
  </r>
  <r>
    <x v="19"/>
    <n v="435"/>
    <s v="No Tie"/>
    <n v="435"/>
    <n v="435"/>
    <s v="Nathan Holman"/>
    <x v="1142"/>
  </r>
  <r>
    <x v="19"/>
    <n v="436"/>
    <s v="No Tie"/>
    <n v="436"/>
    <n v="436"/>
    <s v="Matthew Fitzpatrick"/>
    <x v="1167"/>
  </r>
  <r>
    <x v="19"/>
    <n v="437"/>
    <s v="No Tie"/>
    <n v="437"/>
    <n v="437"/>
    <s v="Jens Fahrbring"/>
    <x v="1030"/>
  </r>
  <r>
    <x v="19"/>
    <n v="438"/>
    <s v="No Tie"/>
    <n v="438"/>
    <n v="438"/>
    <s v="Wallie Coetsee"/>
    <x v="833"/>
  </r>
  <r>
    <x v="19"/>
    <n v="439"/>
    <s v="No Tie"/>
    <n v="439"/>
    <n v="439"/>
    <s v="Alexander Noren"/>
    <x v="236"/>
  </r>
  <r>
    <x v="19"/>
    <n v="440"/>
    <s v="No Tie"/>
    <n v="440"/>
    <n v="440"/>
    <s v="Hyun-woo Ryu"/>
    <x v="277"/>
  </r>
  <r>
    <x v="19"/>
    <n v="441"/>
    <s v="No Tie"/>
    <n v="441"/>
    <n v="441"/>
    <s v="Scott Gardiner"/>
    <x v="378"/>
  </r>
  <r>
    <x v="19"/>
    <n v="442"/>
    <s v="No Tie"/>
    <n v="442"/>
    <n v="442"/>
    <s v="Chad Collins"/>
    <x v="1034"/>
  </r>
  <r>
    <x v="19"/>
    <n v="443"/>
    <s v="No Tie"/>
    <n v="443"/>
    <n v="443"/>
    <s v="Yuki Kono"/>
    <x v="1033"/>
  </r>
  <r>
    <x v="19"/>
    <n v="444"/>
    <s v="No Tie"/>
    <n v="444"/>
    <n v="444"/>
    <s v="Callum Shinkwin"/>
    <x v="1194"/>
  </r>
  <r>
    <x v="19"/>
    <n v="445"/>
    <s v="No Tie"/>
    <n v="445"/>
    <n v="445"/>
    <s v="Jeppe Huldahl"/>
    <x v="698"/>
  </r>
  <r>
    <x v="19"/>
    <n v="446"/>
    <s v="No Tie"/>
    <n v="446"/>
    <n v="446"/>
    <s v="Marcus Both"/>
    <x v="737"/>
  </r>
  <r>
    <x v="19"/>
    <n v="447"/>
    <s v="No Tie"/>
    <n v="447"/>
    <n v="447"/>
    <s v="Kim Tae-hoon"/>
    <x v="1036"/>
  </r>
  <r>
    <x v="19"/>
    <n v="448"/>
    <s v="No Tie"/>
    <n v="448"/>
    <n v="448"/>
    <s v="Matt Weibring"/>
    <x v="501"/>
  </r>
  <r>
    <x v="19"/>
    <n v="449"/>
    <s v="No Tie"/>
    <n v="449"/>
    <n v="449"/>
    <s v="Scott Henry"/>
    <x v="432"/>
  </r>
  <r>
    <x v="19"/>
    <n v="450"/>
    <s v="No Tie"/>
    <n v="450"/>
    <n v="450"/>
    <s v="Edward Loar"/>
    <x v="44"/>
  </r>
  <r>
    <x v="19"/>
    <n v="451"/>
    <s v="No Tie"/>
    <n v="451"/>
    <n v="451"/>
    <s v="Hao Tong Li"/>
    <x v="1162"/>
  </r>
  <r>
    <x v="19"/>
    <n v="451"/>
    <s v="No Tie"/>
    <n v="451"/>
    <n v="451"/>
    <s v="Lasse Jensen"/>
    <x v="684"/>
  </r>
  <r>
    <x v="19"/>
    <n v="453"/>
    <s v="No Tie"/>
    <n v="453"/>
    <n v="453"/>
    <s v="Charlie Wi"/>
    <x v="133"/>
  </r>
  <r>
    <x v="19"/>
    <n v="453"/>
    <s v="No Tie"/>
    <n v="453"/>
    <n v="453"/>
    <s v="Tetsuji Hiratsuka"/>
    <x v="316"/>
  </r>
  <r>
    <x v="19"/>
    <n v="455"/>
    <s v="No Tie"/>
    <n v="455"/>
    <n v="455"/>
    <s v="Jason Knutzon"/>
    <x v="526"/>
  </r>
  <r>
    <x v="19"/>
    <n v="456"/>
    <s v="No Tie"/>
    <n v="456"/>
    <n v="456"/>
    <s v="Hidemasa Hoshino"/>
    <x v="791"/>
  </r>
  <r>
    <x v="19"/>
    <n v="457"/>
    <s v="No Tie"/>
    <n v="457"/>
    <n v="457"/>
    <s v="Jerome Lando Casanova"/>
    <x v="1112"/>
  </r>
  <r>
    <x v="19"/>
    <n v="458"/>
    <s v="No Tie"/>
    <n v="458"/>
    <n v="458"/>
    <s v="Jyoti Randhawa"/>
    <x v="589"/>
  </r>
  <r>
    <x v="19"/>
    <n v="459"/>
    <s v="No Tie"/>
    <n v="459"/>
    <n v="459"/>
    <s v="Joachim B Hansen"/>
    <x v="319"/>
  </r>
  <r>
    <x v="19"/>
    <n v="460"/>
    <s v="No Tie"/>
    <n v="460"/>
    <n v="460"/>
    <s v="Spencer Levin"/>
    <x v="154"/>
  </r>
  <r>
    <x v="19"/>
    <n v="461"/>
    <s v="No Tie"/>
    <n v="461"/>
    <n v="461"/>
    <s v="Mark Wilson"/>
    <x v="182"/>
  </r>
  <r>
    <x v="19"/>
    <n v="462"/>
    <s v="No Tie"/>
    <n v="462"/>
    <n v="462"/>
    <s v="Bryden Macpherson"/>
    <x v="210"/>
  </r>
  <r>
    <x v="19"/>
    <n v="463"/>
    <s v="No Tie"/>
    <n v="463"/>
    <n v="463"/>
    <s v="Tom Hoge"/>
    <x v="809"/>
  </r>
  <r>
    <x v="19"/>
    <n v="464"/>
    <s v="No Tie"/>
    <n v="464"/>
    <n v="464"/>
    <s v="Sattaya Supupramai"/>
    <x v="1056"/>
  </r>
  <r>
    <x v="19"/>
    <n v="465"/>
    <s v="No Tie"/>
    <n v="465"/>
    <n v="465"/>
    <s v="Brinson Paolini"/>
    <x v="1027"/>
  </r>
  <r>
    <x v="19"/>
    <n v="466"/>
    <s v="No Tie"/>
    <n v="466"/>
    <n v="466"/>
    <s v="IlHwan Park"/>
    <x v="1129"/>
  </r>
  <r>
    <x v="19"/>
    <n v="467"/>
    <s v="No Tie"/>
    <n v="467"/>
    <n v="467"/>
    <s v="Ryutaro Nagano"/>
    <x v="599"/>
  </r>
  <r>
    <x v="19"/>
    <n v="468"/>
    <s v="No Tie"/>
    <n v="468"/>
    <n v="468"/>
    <s v="Niccolo Quintarelli"/>
    <x v="1195"/>
  </r>
  <r>
    <x v="19"/>
    <n v="469"/>
    <s v="No Tie"/>
    <n v="469"/>
    <n v="469"/>
    <s v="Richard Finch"/>
    <x v="334"/>
  </r>
  <r>
    <x v="19"/>
    <n v="469"/>
    <s v="No Tie"/>
    <n v="469"/>
    <n v="469"/>
    <s v="Steven Jeffress"/>
    <x v="1196"/>
  </r>
  <r>
    <x v="19"/>
    <n v="471"/>
    <s v="No Tie"/>
    <n v="471"/>
    <n v="471"/>
    <s v="Daisuke Maruyama"/>
    <x v="465"/>
  </r>
  <r>
    <x v="19"/>
    <n v="472"/>
    <s v="No Tie"/>
    <n v="472"/>
    <n v="472"/>
    <s v="Wang Jeung-hun"/>
    <x v="991"/>
  </r>
  <r>
    <x v="19"/>
    <n v="473"/>
    <s v="No Tie"/>
    <n v="473"/>
    <n v="473"/>
    <s v="Wes Roach"/>
    <x v="891"/>
  </r>
  <r>
    <x v="19"/>
    <n v="474"/>
    <s v="No Tie"/>
    <n v="474"/>
    <n v="474"/>
    <s v="Victor Riu"/>
    <x v="676"/>
  </r>
  <r>
    <x v="19"/>
    <n v="475"/>
    <s v="No Tie"/>
    <n v="475"/>
    <n v="475"/>
    <s v="Bronson Burgoon"/>
    <x v="1197"/>
  </r>
  <r>
    <x v="19"/>
    <n v="476"/>
    <s v="No Tie"/>
    <n v="476"/>
    <n v="476"/>
    <s v="Thomas Linard"/>
    <x v="1198"/>
  </r>
  <r>
    <x v="19"/>
    <n v="477"/>
    <s v="No Tie"/>
    <n v="477"/>
    <n v="477"/>
    <s v="Steven Brown"/>
    <x v="1199"/>
  </r>
  <r>
    <x v="19"/>
    <n v="478"/>
    <s v="No Tie"/>
    <n v="478"/>
    <n v="478"/>
    <s v="Kevin Tway"/>
    <x v="977"/>
  </r>
  <r>
    <x v="19"/>
    <n v="479"/>
    <s v="No Tie"/>
    <n v="479"/>
    <n v="479"/>
    <s v="Bob Estes"/>
    <x v="141"/>
  </r>
  <r>
    <x v="19"/>
    <n v="480"/>
    <s v="No Tie"/>
    <n v="480"/>
    <n v="480"/>
    <s v="Tom Gillis"/>
    <x v="102"/>
  </r>
  <r>
    <x v="19"/>
    <n v="481"/>
    <s v="No Tie"/>
    <n v="481"/>
    <n v="481"/>
    <s v="Wen-Tang Lin"/>
    <x v="723"/>
  </r>
  <r>
    <x v="19"/>
    <n v="482"/>
    <s v="No Tie"/>
    <n v="482"/>
    <n v="482"/>
    <s v="Gunn Charoenkul"/>
    <x v="645"/>
  </r>
  <r>
    <x v="19"/>
    <n v="483"/>
    <s v="No Tie"/>
    <n v="483"/>
    <n v="483"/>
    <s v="Carlos Pigem"/>
    <x v="1200"/>
  </r>
  <r>
    <x v="19"/>
    <n v="484"/>
    <s v="No Tie"/>
    <n v="484"/>
    <n v="484"/>
    <s v="Atiwit Janewattanano"/>
    <x v="1116"/>
  </r>
  <r>
    <x v="19"/>
    <n v="484"/>
    <s v="No Tie"/>
    <n v="484"/>
    <n v="484"/>
    <s v="Tommy Gainey"/>
    <x v="33"/>
  </r>
  <r>
    <x v="19"/>
    <n v="486"/>
    <s v="No Tie"/>
    <n v="486"/>
    <n v="486"/>
    <s v="Lucas Glover"/>
    <x v="218"/>
  </r>
  <r>
    <x v="19"/>
    <n v="487"/>
    <s v="No Tie"/>
    <n v="487"/>
    <n v="487"/>
    <s v="Pontus Widegren"/>
    <x v="1088"/>
  </r>
  <r>
    <x v="19"/>
    <n v="488"/>
    <s v="No Tie"/>
    <n v="488"/>
    <n v="488"/>
    <s v="Adrien Bernadet"/>
    <x v="790"/>
  </r>
  <r>
    <x v="19"/>
    <n v="489"/>
    <s v="No Tie"/>
    <n v="489"/>
    <n v="489"/>
    <s v="Joakim Lagergren"/>
    <x v="612"/>
  </r>
  <r>
    <x v="19"/>
    <n v="490"/>
    <s v="No Tie"/>
    <n v="490"/>
    <n v="490"/>
    <s v="Woo-Hyun Kim"/>
    <x v="1201"/>
  </r>
  <r>
    <x v="19"/>
    <n v="491"/>
    <s v="No Tie"/>
    <n v="491"/>
    <n v="491"/>
    <s v="Joe Durant"/>
    <x v="480"/>
  </r>
  <r>
    <x v="19"/>
    <n v="492"/>
    <s v="No Tie"/>
    <n v="492"/>
    <n v="492"/>
    <s v="Elmer Salvador"/>
    <x v="628"/>
  </r>
  <r>
    <x v="19"/>
    <n v="493"/>
    <s v="No Tie"/>
    <n v="493"/>
    <n v="493"/>
    <s v="Michael Kim"/>
    <x v="1049"/>
  </r>
  <r>
    <x v="19"/>
    <n v="494"/>
    <s v="No Tie"/>
    <n v="494"/>
    <n v="494"/>
    <s v="Davis Love III"/>
    <x v="38"/>
  </r>
  <r>
    <x v="19"/>
    <n v="495"/>
    <s v="No Tie"/>
    <n v="495"/>
    <n v="495"/>
    <s v="Rhein Gibson"/>
    <x v="1202"/>
  </r>
  <r>
    <x v="19"/>
    <n v="496"/>
    <s v="No Tie"/>
    <n v="496"/>
    <n v="496"/>
    <s v="David Drysdale"/>
    <x v="315"/>
  </r>
  <r>
    <x v="19"/>
    <n v="497"/>
    <s v="No Tie"/>
    <n v="497"/>
    <n v="497"/>
    <s v="Aron Price"/>
    <x v="705"/>
  </r>
  <r>
    <x v="19"/>
    <n v="498"/>
    <s v="No Tie"/>
    <n v="498"/>
    <n v="498"/>
    <s v="Yoshinobu Tsukada"/>
    <x v="475"/>
  </r>
  <r>
    <x v="19"/>
    <n v="499"/>
    <s v="No Tie"/>
    <n v="499"/>
    <n v="499"/>
    <s v="Yasuharu Imano"/>
    <x v="477"/>
  </r>
  <r>
    <x v="19"/>
    <n v="500"/>
    <s v="No Tie"/>
    <n v="500"/>
    <n v="500"/>
    <s v="Brett Munson"/>
    <x v="1203"/>
  </r>
  <r>
    <x v="19"/>
    <n v="501"/>
    <s v="No Tie"/>
    <n v="501"/>
    <n v="501"/>
    <s v="Peter Whiteford"/>
    <x v="388"/>
  </r>
  <r>
    <x v="19"/>
    <n v="502"/>
    <s v="No Tie"/>
    <n v="502"/>
    <n v="502"/>
    <s v="Brandon Stone"/>
    <x v="1140"/>
  </r>
  <r>
    <x v="19"/>
    <n v="503"/>
    <s v="No Tie"/>
    <n v="503"/>
    <n v="503"/>
    <s v="Jens Dantorp"/>
    <x v="760"/>
  </r>
  <r>
    <x v="19"/>
    <n v="504"/>
    <s v="No Tie"/>
    <n v="504"/>
    <n v="504"/>
    <s v="Ricardo Gouveia"/>
    <x v="1204"/>
  </r>
  <r>
    <x v="19"/>
    <n v="505"/>
    <s v="No Tie"/>
    <n v="505"/>
    <n v="505"/>
    <s v="Julian Etulain"/>
    <x v="657"/>
  </r>
  <r>
    <x v="19"/>
    <n v="506"/>
    <s v="No Tie"/>
    <n v="506"/>
    <n v="506"/>
    <s v="Han Lee"/>
    <x v="292"/>
  </r>
  <r>
    <x v="19"/>
    <n v="507"/>
    <s v="No Tie"/>
    <n v="507"/>
    <n v="507"/>
    <s v="Jamie McLeary"/>
    <x v="1031"/>
  </r>
  <r>
    <x v="19"/>
    <n v="508"/>
    <s v="No Tie"/>
    <n v="508"/>
    <n v="508"/>
    <s v="Ryan Fox"/>
    <x v="780"/>
  </r>
  <r>
    <x v="19"/>
    <n v="509"/>
    <s v="No Tie"/>
    <n v="509"/>
    <n v="509"/>
    <s v="Cyril Bouniol"/>
    <x v="1205"/>
  </r>
  <r>
    <x v="19"/>
    <n v="510"/>
    <s v="No Tie"/>
    <n v="510"/>
    <n v="510"/>
    <s v="Pelle Edberg"/>
    <x v="429"/>
  </r>
  <r>
    <x v="19"/>
    <n v="511"/>
    <s v="No Tie"/>
    <n v="511"/>
    <n v="511"/>
    <s v="Bernhard Langer"/>
    <x v="209"/>
  </r>
  <r>
    <x v="19"/>
    <n v="512"/>
    <s v="No Tie"/>
    <n v="512"/>
    <n v="512"/>
    <s v="Adrien Saddier"/>
    <x v="1159"/>
  </r>
  <r>
    <x v="19"/>
    <n v="512"/>
    <s v="No Tie"/>
    <n v="512"/>
    <n v="512"/>
    <s v="Carlos Sainz Jr"/>
    <x v="1073"/>
  </r>
  <r>
    <x v="19"/>
    <n v="512"/>
    <s v="No Tie"/>
    <n v="512"/>
    <n v="512"/>
    <s v="Nicholas Lindheim"/>
    <x v="1206"/>
  </r>
  <r>
    <x v="19"/>
    <n v="515"/>
    <s v="No Tie"/>
    <n v="515"/>
    <n v="515"/>
    <s v="Carlos Del Moral"/>
    <x v="529"/>
  </r>
  <r>
    <x v="19"/>
    <n v="516"/>
    <s v="No Tie"/>
    <n v="516"/>
    <n v="516"/>
    <s v="Kunihiro Kamii"/>
    <x v="329"/>
  </r>
  <r>
    <x v="19"/>
    <n v="517"/>
    <s v="No Tie"/>
    <n v="517"/>
    <n v="517"/>
    <s v="Mark Anderson"/>
    <x v="42"/>
  </r>
  <r>
    <x v="19"/>
    <n v="518"/>
    <s v="No Tie"/>
    <n v="518"/>
    <n v="518"/>
    <s v="Fredrik Andersson Hed"/>
    <x v="247"/>
  </r>
  <r>
    <x v="19"/>
    <n v="518"/>
    <s v="No Tie"/>
    <n v="518"/>
    <n v="518"/>
    <s v="Scott Pinckney"/>
    <x v="993"/>
  </r>
  <r>
    <x v="19"/>
    <n v="520"/>
    <s v="No Tie"/>
    <n v="520"/>
    <n v="520"/>
    <s v="Satoshi Tomiyama"/>
    <x v="643"/>
  </r>
  <r>
    <x v="19"/>
    <n v="521"/>
    <s v="No Tie"/>
    <n v="521"/>
    <n v="521"/>
    <s v="Yosuke Tsukada"/>
    <x v="898"/>
  </r>
  <r>
    <x v="19"/>
    <n v="522"/>
    <s v="No Tie"/>
    <n v="522"/>
    <n v="522"/>
    <s v="Dicky Pride"/>
    <x v="129"/>
  </r>
  <r>
    <x v="19"/>
    <n v="523"/>
    <s v="No Tie"/>
    <n v="523"/>
    <n v="523"/>
    <s v="Berry Henson"/>
    <x v="434"/>
  </r>
  <r>
    <x v="19"/>
    <n v="524"/>
    <s v="No Tie"/>
    <n v="524"/>
    <n v="524"/>
    <s v="Hung Chien-yao"/>
    <x v="975"/>
  </r>
  <r>
    <x v="19"/>
    <n v="525"/>
    <s v="No Tie"/>
    <n v="525"/>
    <n v="525"/>
    <s v="Tadahiro Takayama"/>
    <x v="376"/>
  </r>
  <r>
    <x v="19"/>
    <n v="526"/>
    <s v="No Tie"/>
    <n v="526"/>
    <n v="526"/>
    <s v="Tano Goya"/>
    <x v="478"/>
  </r>
  <r>
    <x v="19"/>
    <n v="527"/>
    <s v="No Tie"/>
    <n v="527"/>
    <n v="527"/>
    <s v="Jose de Jesus Rodriguez"/>
    <x v="635"/>
  </r>
  <r>
    <x v="19"/>
    <n v="528"/>
    <s v="No Tie"/>
    <n v="528"/>
    <n v="528"/>
    <s v="Pierre Relecom"/>
    <x v="842"/>
  </r>
  <r>
    <x v="19"/>
    <n v="529"/>
    <s v="No Tie"/>
    <n v="529"/>
    <n v="529"/>
    <s v="Jun-won Park"/>
    <x v="661"/>
  </r>
  <r>
    <x v="19"/>
    <n v="530"/>
    <s v="No Tie"/>
    <n v="530"/>
    <n v="530"/>
    <s v="Chawalit Plaphol"/>
    <x v="461"/>
  </r>
  <r>
    <x v="19"/>
    <n v="531"/>
    <s v="No Tie"/>
    <n v="531"/>
    <n v="531"/>
    <s v="James Kingston"/>
    <x v="481"/>
  </r>
  <r>
    <x v="19"/>
    <n v="532"/>
    <s v="No Tie"/>
    <n v="532"/>
    <n v="532"/>
    <s v="Ki Sang Lee"/>
    <x v="784"/>
  </r>
  <r>
    <x v="19"/>
    <n v="533"/>
    <s v="No Tie"/>
    <n v="533"/>
    <n v="533"/>
    <s v="Daniel Gaunt"/>
    <x v="839"/>
  </r>
  <r>
    <x v="19"/>
    <n v="533"/>
    <s v="No Tie"/>
    <n v="533"/>
    <n v="533"/>
    <s v="Kris Blanks"/>
    <x v="147"/>
  </r>
  <r>
    <x v="19"/>
    <n v="535"/>
    <s v="No Tie"/>
    <n v="535"/>
    <n v="535"/>
    <s v="Gareth Paddison"/>
    <x v="531"/>
  </r>
  <r>
    <x v="19"/>
    <n v="536"/>
    <s v="No Tie"/>
    <n v="536"/>
    <n v="536"/>
    <s v="Travis Bertoni"/>
    <x v="1207"/>
  </r>
  <r>
    <x v="19"/>
    <n v="537"/>
    <s v="No Tie"/>
    <n v="537"/>
    <n v="537"/>
    <s v="Alessandro Tadini"/>
    <x v="320"/>
  </r>
  <r>
    <x v="19"/>
    <n v="538"/>
    <s v="No Tie"/>
    <n v="538"/>
    <n v="538"/>
    <s v="Choi Ho-sung"/>
    <x v="563"/>
  </r>
  <r>
    <x v="19"/>
    <n v="539"/>
    <s v="No Tie"/>
    <n v="539"/>
    <n v="539"/>
    <s v="Lyle Rowe"/>
    <x v="894"/>
  </r>
  <r>
    <x v="19"/>
    <n v="540"/>
    <s v="No Tie"/>
    <n v="540"/>
    <n v="540"/>
    <s v="Panuphol Pittayarat"/>
    <x v="558"/>
  </r>
  <r>
    <x v="19"/>
    <n v="541"/>
    <s v="No Tie"/>
    <n v="541"/>
    <n v="541"/>
    <s v="Matteo Delpodio"/>
    <x v="742"/>
  </r>
  <r>
    <x v="19"/>
    <n v="542"/>
    <s v="No Tie"/>
    <n v="542"/>
    <n v="542"/>
    <s v="Jason Barnes"/>
    <x v="1092"/>
  </r>
  <r>
    <x v="19"/>
    <n v="543"/>
    <s v="No Tie"/>
    <n v="543"/>
    <n v="543"/>
    <s v="Bronson La'Cassie"/>
    <x v="738"/>
  </r>
  <r>
    <x v="19"/>
    <n v="544"/>
    <s v="No Tie"/>
    <n v="544"/>
    <n v="544"/>
    <s v="Harold Varner III"/>
    <x v="1208"/>
  </r>
  <r>
    <x v="19"/>
    <n v="545"/>
    <s v="No Tie"/>
    <n v="545"/>
    <n v="545"/>
    <s v="Neil Schietekat"/>
    <x v="862"/>
  </r>
  <r>
    <x v="19"/>
    <n v="546"/>
    <s v="No Tie"/>
    <n v="546"/>
    <n v="546"/>
    <s v="Tim Sluiter"/>
    <x v="467"/>
  </r>
  <r>
    <x v="19"/>
    <n v="547"/>
    <s v="No Tie"/>
    <n v="547"/>
    <n v="547"/>
    <s v="Henrik Norlander"/>
    <x v="1010"/>
  </r>
  <r>
    <x v="19"/>
    <n v="547"/>
    <s v="No Tie"/>
    <n v="547"/>
    <n v="547"/>
    <s v="Niall Turner"/>
    <x v="798"/>
  </r>
  <r>
    <x v="19"/>
    <n v="549"/>
    <s v="No Tie"/>
    <n v="549"/>
    <n v="549"/>
    <s v="PH McIntyre"/>
    <x v="883"/>
  </r>
  <r>
    <x v="19"/>
    <n v="550"/>
    <s v="No Tie"/>
    <n v="550"/>
    <n v="550"/>
    <s v="Rhys Davies"/>
    <x v="437"/>
  </r>
  <r>
    <x v="19"/>
    <n v="551"/>
    <s v="No Tie"/>
    <n v="551"/>
    <n v="551"/>
    <s v="John Hahn"/>
    <x v="1209"/>
  </r>
  <r>
    <x v="19"/>
    <n v="552"/>
    <s v="No Tie"/>
    <n v="552"/>
    <n v="552"/>
    <s v="Vaughn Taylor"/>
    <x v="128"/>
  </r>
  <r>
    <x v="19"/>
    <n v="553"/>
    <s v="No Tie"/>
    <n v="553"/>
    <n v="553"/>
    <s v="John Mallinger"/>
    <x v="165"/>
  </r>
  <r>
    <x v="19"/>
    <n v="554"/>
    <s v="No Tie"/>
    <n v="554"/>
    <n v="554"/>
    <s v="Nick Taylor"/>
    <x v="1064"/>
  </r>
  <r>
    <x v="19"/>
    <n v="555"/>
    <s v="No Tie"/>
    <n v="555"/>
    <n v="555"/>
    <s v="Louis de Jager"/>
    <x v="735"/>
  </r>
  <r>
    <x v="19"/>
    <n v="556"/>
    <s v="No Tie"/>
    <n v="556"/>
    <n v="556"/>
    <s v="Javier Colomo"/>
    <x v="445"/>
  </r>
  <r>
    <x v="19"/>
    <n v="557"/>
    <s v="No Tie"/>
    <n v="557"/>
    <n v="557"/>
    <s v="Jack Wilson"/>
    <x v="1210"/>
  </r>
  <r>
    <x v="19"/>
    <n v="558"/>
    <s v="No Tie"/>
    <n v="558"/>
    <n v="558"/>
    <s v="William Harrold"/>
    <x v="1211"/>
  </r>
  <r>
    <x v="19"/>
    <n v="559"/>
    <s v="No Tie"/>
    <n v="559"/>
    <n v="559"/>
    <s v="Robert Dinwiddie"/>
    <x v="733"/>
  </r>
  <r>
    <x v="19"/>
    <n v="560"/>
    <s v="No Tie"/>
    <n v="560"/>
    <n v="560"/>
    <s v="Patrick Cantlay"/>
    <x v="199"/>
  </r>
  <r>
    <x v="19"/>
    <n v="561"/>
    <s v="No Tie"/>
    <n v="561"/>
    <n v="561"/>
    <s v="Whee Kim"/>
    <x v="380"/>
  </r>
  <r>
    <x v="19"/>
    <n v="562"/>
    <s v="No Tie"/>
    <n v="562"/>
    <n v="562"/>
    <s v="Mathew Goggin"/>
    <x v="81"/>
  </r>
  <r>
    <x v="19"/>
    <n v="563"/>
    <s v="No Tie"/>
    <n v="563"/>
    <n v="563"/>
    <s v="David Coupland"/>
    <x v="1212"/>
  </r>
  <r>
    <x v="19"/>
    <n v="564"/>
    <s v="No Tie"/>
    <n v="564"/>
    <n v="564"/>
    <s v="Briny Baird"/>
    <x v="536"/>
  </r>
  <r>
    <x v="19"/>
    <n v="565"/>
    <s v="No Tie"/>
    <n v="565"/>
    <n v="565"/>
    <s v="D.H. Lee"/>
    <x v="326"/>
  </r>
  <r>
    <x v="19"/>
    <n v="566"/>
    <s v="No Tie"/>
    <n v="566"/>
    <n v="566"/>
    <s v="Julien Guerrier"/>
    <x v="755"/>
  </r>
  <r>
    <x v="19"/>
    <n v="567"/>
    <s v="No Tie"/>
    <n v="567"/>
    <n v="567"/>
    <s v="William Kropp"/>
    <x v="1213"/>
  </r>
  <r>
    <x v="19"/>
    <n v="568"/>
    <s v="No Tie"/>
    <n v="568"/>
    <n v="568"/>
    <s v="Ryan Yip"/>
    <x v="1130"/>
  </r>
  <r>
    <x v="19"/>
    <n v="569"/>
    <s v="No Tie"/>
    <n v="569"/>
    <n v="569"/>
    <s v="Timothy Madigan"/>
    <x v="1214"/>
  </r>
  <r>
    <x v="19"/>
    <n v="570"/>
    <s v="No Tie"/>
    <n v="570"/>
    <n v="570"/>
    <s v="Nick Cullen"/>
    <x v="362"/>
  </r>
  <r>
    <x v="19"/>
    <n v="571"/>
    <s v="No Tie"/>
    <n v="571"/>
    <n v="571"/>
    <s v="Paul McGinley"/>
    <x v="367"/>
  </r>
  <r>
    <x v="19"/>
    <n v="572"/>
    <s v="No Tie"/>
    <n v="572"/>
    <n v="572"/>
    <s v="Brett Stegmaier"/>
    <x v="1069"/>
  </r>
  <r>
    <x v="19"/>
    <n v="573"/>
    <s v="No Tie"/>
    <n v="573"/>
    <n v="573"/>
    <s v="John Parry"/>
    <x v="619"/>
  </r>
  <r>
    <x v="19"/>
    <n v="574"/>
    <s v="No Tie"/>
    <n v="574"/>
    <n v="574"/>
    <s v="Oscar Fraustro"/>
    <x v="460"/>
  </r>
  <r>
    <x v="19"/>
    <n v="575"/>
    <s v="No Tie"/>
    <n v="575"/>
    <n v="575"/>
    <s v="Danny Chia"/>
    <x v="728"/>
  </r>
  <r>
    <x v="19"/>
    <n v="576"/>
    <s v="No Tie"/>
    <n v="576"/>
    <n v="576"/>
    <s v="Matt Harmon"/>
    <x v="686"/>
  </r>
  <r>
    <x v="19"/>
    <n v="577"/>
    <s v="No Tie"/>
    <n v="577"/>
    <n v="577"/>
    <s v="Fred Couples"/>
    <x v="192"/>
  </r>
  <r>
    <x v="19"/>
    <n v="578"/>
    <s v="No Tie"/>
    <n v="578"/>
    <n v="578"/>
    <s v="Andrew Curlewis"/>
    <x v="1032"/>
  </r>
  <r>
    <x v="19"/>
    <n v="579"/>
    <s v="No Tie"/>
    <n v="579"/>
    <n v="579"/>
    <s v="Dong Seop Maeng"/>
    <x v="968"/>
  </r>
  <r>
    <x v="19"/>
    <n v="579"/>
    <s v="No Tie"/>
    <n v="579"/>
    <n v="579"/>
    <s v="Michael Buttacavoli"/>
    <x v="1119"/>
  </r>
  <r>
    <x v="19"/>
    <n v="581"/>
    <s v="No Tie"/>
    <n v="581"/>
    <n v="581"/>
    <s v="Brock Mackenzie"/>
    <x v="1215"/>
  </r>
  <r>
    <x v="19"/>
    <n v="582"/>
    <s v="No Tie"/>
    <n v="582"/>
    <n v="582"/>
    <s v="Pedro Oriol"/>
    <x v="931"/>
  </r>
  <r>
    <x v="19"/>
    <n v="583"/>
    <s v="No Tie"/>
    <n v="583"/>
    <n v="583"/>
    <s v="Francois Calmels"/>
    <x v="1021"/>
  </r>
  <r>
    <x v="19"/>
    <n v="584"/>
    <s v="No Tie"/>
    <n v="584"/>
    <n v="584"/>
    <s v="Steve Marino"/>
    <x v="500"/>
  </r>
  <r>
    <x v="19"/>
    <n v="585"/>
    <s v="No Tie"/>
    <n v="585"/>
    <n v="585"/>
    <s v="Filippo Bergamaschi"/>
    <x v="1091"/>
  </r>
  <r>
    <x v="19"/>
    <n v="586"/>
    <s v="No Tie"/>
    <n v="586"/>
    <n v="586"/>
    <s v="Brandt Jobe"/>
    <x v="24"/>
  </r>
  <r>
    <x v="19"/>
    <n v="587"/>
    <s v="No Tie"/>
    <n v="587"/>
    <n v="587"/>
    <s v="Grant Jackson"/>
    <x v="1058"/>
  </r>
  <r>
    <x v="19"/>
    <n v="588"/>
    <s v="No Tie"/>
    <n v="588"/>
    <n v="588"/>
    <s v="Lloyd Kennedy"/>
    <x v="789"/>
  </r>
  <r>
    <x v="19"/>
    <n v="588"/>
    <s v="No Tie"/>
    <n v="588"/>
    <n v="588"/>
    <s v="Nobuhiro Masuda"/>
    <x v="666"/>
  </r>
  <r>
    <x v="19"/>
    <n v="590"/>
    <s v="No Tie"/>
    <n v="590"/>
    <n v="590"/>
    <s v="Scott Barr"/>
    <x v="440"/>
  </r>
  <r>
    <x v="19"/>
    <n v="591"/>
    <s v="No Tie"/>
    <n v="591"/>
    <n v="591"/>
    <s v="Chan Kim"/>
    <x v="1039"/>
  </r>
  <r>
    <x v="19"/>
    <n v="592"/>
    <s v="No Tie"/>
    <n v="592"/>
    <n v="592"/>
    <s v="Arie Ahmad Irawan"/>
    <x v="1216"/>
  </r>
  <r>
    <x v="19"/>
    <n v="593"/>
    <s v="No Tie"/>
    <n v="593"/>
    <n v="593"/>
    <s v="Shigeru Nonaka"/>
    <x v="764"/>
  </r>
  <r>
    <x v="19"/>
    <n v="594"/>
    <s v="No Tie"/>
    <n v="594"/>
    <n v="594"/>
    <s v="Oliver Bekker"/>
    <x v="410"/>
  </r>
  <r>
    <x v="19"/>
    <n v="595"/>
    <s v="No Tie"/>
    <n v="595"/>
    <n v="595"/>
    <s v="Choi Joon-woo"/>
    <x v="1217"/>
  </r>
  <r>
    <x v="19"/>
    <n v="596"/>
    <s v="No Tie"/>
    <n v="596"/>
    <n v="596"/>
    <s v="Andreas Harto"/>
    <x v="357"/>
  </r>
  <r>
    <x v="19"/>
    <n v="597"/>
    <s v="No Tie"/>
    <n v="597"/>
    <n v="597"/>
    <s v="Steven Tiley"/>
    <x v="579"/>
  </r>
  <r>
    <x v="19"/>
    <n v="598"/>
    <s v="No Tie"/>
    <n v="598"/>
    <n v="598"/>
    <s v="Kenny Perry"/>
    <x v="873"/>
  </r>
  <r>
    <x v="19"/>
    <n v="599"/>
    <s v="No Tie"/>
    <n v="599"/>
    <n v="599"/>
    <s v="Troy Matteson"/>
    <x v="25"/>
  </r>
  <r>
    <x v="19"/>
    <n v="600"/>
    <s v="No Tie"/>
    <n v="600"/>
    <n v="600"/>
    <s v="Brett Drewitt"/>
    <x v="1218"/>
  </r>
  <r>
    <x v="19"/>
    <n v="601"/>
    <s v="No Tie"/>
    <n v="601"/>
    <n v="601"/>
    <s v="Adam Gee"/>
    <x v="943"/>
  </r>
  <r>
    <x v="19"/>
    <n v="602"/>
    <s v="No Tie"/>
    <n v="602"/>
    <n v="602"/>
    <s v="Christiaan Basson"/>
    <x v="508"/>
  </r>
  <r>
    <x v="19"/>
    <n v="603"/>
    <s v="No Tie"/>
    <n v="603"/>
    <n v="603"/>
    <s v="Robert Coles"/>
    <x v="453"/>
  </r>
  <r>
    <x v="19"/>
    <n v="604"/>
    <s v="No Tie"/>
    <n v="604"/>
    <n v="604"/>
    <s v="Dohoon Kim"/>
    <x v="893"/>
  </r>
  <r>
    <x v="19"/>
    <n v="605"/>
    <s v="No Tie"/>
    <n v="605"/>
    <n v="605"/>
    <s v="Peter Tomasulo"/>
    <x v="537"/>
  </r>
  <r>
    <x v="19"/>
    <n v="606"/>
    <s v="No Tie"/>
    <n v="606"/>
    <n v="606"/>
    <s v="Simon Wakefield"/>
    <x v="321"/>
  </r>
  <r>
    <x v="19"/>
    <n v="607"/>
    <s v="No Tie"/>
    <n v="607"/>
    <n v="607"/>
    <s v="Matt Bettencourt"/>
    <x v="113"/>
  </r>
  <r>
    <x v="19"/>
    <n v="608"/>
    <s v="No Tie"/>
    <n v="608"/>
    <n v="608"/>
    <s v="Gi-Whan Kim"/>
    <x v="584"/>
  </r>
  <r>
    <x v="19"/>
    <n v="608"/>
    <s v="No Tie"/>
    <n v="608"/>
    <n v="608"/>
    <s v="Manuel Villegas"/>
    <x v="1048"/>
  </r>
  <r>
    <x v="19"/>
    <n v="610"/>
    <s v="No Tie"/>
    <n v="610"/>
    <n v="610"/>
    <s v="Roland Thatcher"/>
    <x v="103"/>
  </r>
  <r>
    <x v="19"/>
    <n v="611"/>
    <s v="No Tie"/>
    <n v="611"/>
    <n v="611"/>
    <s v="Justin Harding"/>
    <x v="605"/>
  </r>
  <r>
    <x v="19"/>
    <n v="612"/>
    <s v="No Tie"/>
    <n v="612"/>
    <n v="612"/>
    <s v="Ryan Williams"/>
    <x v="1004"/>
  </r>
  <r>
    <x v="19"/>
    <n v="613"/>
    <s v="No Tie"/>
    <n v="613"/>
    <n v="613"/>
    <s v="Annop Tangkamolprasert"/>
    <x v="1219"/>
  </r>
  <r>
    <x v="19"/>
    <n v="614"/>
    <s v="No Tie"/>
    <n v="614"/>
    <n v="614"/>
    <s v="Richard Johnson"/>
    <x v="615"/>
  </r>
  <r>
    <x v="19"/>
    <n v="615"/>
    <s v="No Tie"/>
    <n v="615"/>
    <n v="615"/>
    <s v="Azuma Yano"/>
    <x v="487"/>
  </r>
  <r>
    <x v="19"/>
    <n v="615"/>
    <s v="No Tie"/>
    <n v="615"/>
    <n v="615"/>
    <s v="Kurt Barnes"/>
    <x v="284"/>
  </r>
  <r>
    <x v="19"/>
    <n v="617"/>
    <s v="No Tie"/>
    <n v="617"/>
    <n v="617"/>
    <s v="Andrew Marshall"/>
    <x v="535"/>
  </r>
  <r>
    <x v="19"/>
    <n v="618"/>
    <s v="No Tie"/>
    <n v="618"/>
    <n v="618"/>
    <s v="James Nitties"/>
    <x v="546"/>
  </r>
  <r>
    <x v="19"/>
    <n v="619"/>
    <s v="No Tie"/>
    <n v="619"/>
    <n v="619"/>
    <s v="Hugues Joannes"/>
    <x v="1220"/>
  </r>
  <r>
    <x v="19"/>
    <n v="619"/>
    <s v="No Tie"/>
    <n v="619"/>
    <n v="619"/>
    <s v="Todd Baek"/>
    <x v="1137"/>
  </r>
  <r>
    <x v="19"/>
    <n v="621"/>
    <s v="No Tie"/>
    <n v="621"/>
    <n v="621"/>
    <s v="Tim Herron"/>
    <x v="99"/>
  </r>
  <r>
    <x v="19"/>
    <n v="622"/>
    <s v="No Tie"/>
    <n v="622"/>
    <n v="622"/>
    <s v="Connor Arendell"/>
    <x v="1221"/>
  </r>
  <r>
    <x v="19"/>
    <n v="623"/>
    <s v="No Tie"/>
    <n v="623"/>
    <n v="623"/>
    <s v="Paul Peterson"/>
    <x v="1222"/>
  </r>
  <r>
    <x v="19"/>
    <n v="624"/>
    <s v="No Tie"/>
    <n v="624"/>
    <n v="624"/>
    <s v="Miguel Angel Carballo"/>
    <x v="97"/>
  </r>
  <r>
    <x v="19"/>
    <n v="625"/>
    <s v="No Tie"/>
    <n v="625"/>
    <n v="625"/>
    <s v="Andrea Rota"/>
    <x v="1077"/>
  </r>
  <r>
    <x v="19"/>
    <n v="626"/>
    <s v="No Tie"/>
    <n v="626"/>
    <n v="626"/>
    <s v="David Higgins"/>
    <x v="770"/>
  </r>
  <r>
    <x v="19"/>
    <n v="627"/>
    <s v="No Tie"/>
    <n v="627"/>
    <n v="627"/>
    <s v="Lee Tae-hee"/>
    <x v="772"/>
  </r>
  <r>
    <x v="19"/>
    <n v="628"/>
    <s v="No Tie"/>
    <n v="628"/>
    <n v="628"/>
    <s v="Alistair Presnell"/>
    <x v="395"/>
  </r>
  <r>
    <x v="19"/>
    <n v="629"/>
    <s v="No Tie"/>
    <n v="629"/>
    <n v="629"/>
    <s v="Heung-Chol Joo"/>
    <x v="1104"/>
  </r>
  <r>
    <x v="19"/>
    <n v="630"/>
    <s v="No Tie"/>
    <n v="630"/>
    <n v="630"/>
    <s v="Steve Allan"/>
    <x v="787"/>
  </r>
  <r>
    <x v="19"/>
    <n v="631"/>
    <s v="No Tie"/>
    <n v="631"/>
    <n v="631"/>
    <s v="Lee Dong-Min"/>
    <x v="974"/>
  </r>
  <r>
    <x v="19"/>
    <n v="632"/>
    <s v="No Tie"/>
    <n v="632"/>
    <n v="632"/>
    <s v="Chase Wright"/>
    <x v="1223"/>
  </r>
  <r>
    <x v="19"/>
    <n v="633"/>
    <s v="No Tie"/>
    <n v="633"/>
    <n v="633"/>
    <s v="Jose Maria Olazabal"/>
    <x v="215"/>
  </r>
  <r>
    <x v="19"/>
    <n v="634"/>
    <s v="No Tie"/>
    <n v="634"/>
    <n v="634"/>
    <s v="Timothy O'Neal"/>
    <x v="1057"/>
  </r>
  <r>
    <x v="19"/>
    <n v="635"/>
    <s v="No Tie"/>
    <n v="635"/>
    <n v="635"/>
    <s v="Poom Saksansin"/>
    <x v="1224"/>
  </r>
  <r>
    <x v="19"/>
    <n v="636"/>
    <s v="No Tie"/>
    <n v="636"/>
    <n v="636"/>
    <s v="Jeff Gove"/>
    <x v="642"/>
  </r>
  <r>
    <x v="19"/>
    <n v="637"/>
    <s v="No Tie"/>
    <n v="637"/>
    <n v="637"/>
    <s v="Pariya Junhasavasdikul"/>
    <x v="593"/>
  </r>
  <r>
    <x v="19"/>
    <n v="638"/>
    <s v="No Tie"/>
    <n v="638"/>
    <n v="638"/>
    <s v="Agustin Domingo"/>
    <x v="703"/>
  </r>
  <r>
    <x v="19"/>
    <n v="639"/>
    <s v="No Tie"/>
    <n v="639"/>
    <n v="639"/>
    <s v="Rick Cochran III"/>
    <x v="1225"/>
  </r>
  <r>
    <x v="19"/>
    <n v="640"/>
    <s v="No Tie"/>
    <n v="640"/>
    <n v="640"/>
    <s v="James Heath"/>
    <x v="892"/>
  </r>
  <r>
    <x v="19"/>
    <n v="641"/>
    <s v="No Tie"/>
    <n v="641"/>
    <n v="641"/>
    <s v="Colin Nel"/>
    <x v="586"/>
  </r>
  <r>
    <x v="19"/>
    <n v="642"/>
    <s v="No Tie"/>
    <n v="642"/>
    <n v="642"/>
    <s v="Nathan Tyler"/>
    <x v="1082"/>
  </r>
  <r>
    <x v="19"/>
    <n v="643"/>
    <s v="No Tie"/>
    <n v="643"/>
    <n v="643"/>
    <s v="Charlie Ford"/>
    <x v="726"/>
  </r>
  <r>
    <x v="19"/>
    <n v="644"/>
    <s v="No Tie"/>
    <n v="644"/>
    <n v="644"/>
    <s v="Hiroo Kawai"/>
    <x v="479"/>
  </r>
  <r>
    <x v="19"/>
    <n v="645"/>
    <s v="No Tie"/>
    <n v="645"/>
    <n v="645"/>
    <s v="Y.E. Yang"/>
    <x v="145"/>
  </r>
  <r>
    <x v="19"/>
    <n v="646"/>
    <s v="No Tie"/>
    <n v="646"/>
    <n v="646"/>
    <s v="JJ Senekal"/>
    <x v="1226"/>
  </r>
  <r>
    <x v="19"/>
    <n v="647"/>
    <s v="No Tie"/>
    <n v="647"/>
    <n v="647"/>
    <s v="Dean Burmester"/>
    <x v="674"/>
  </r>
  <r>
    <x v="19"/>
    <n v="648"/>
    <s v="No Tie"/>
    <n v="648"/>
    <n v="648"/>
    <s v="Akio Sadakata"/>
    <x v="498"/>
  </r>
  <r>
    <x v="19"/>
    <n v="649"/>
    <s v="No Tie"/>
    <n v="649"/>
    <n v="649"/>
    <s v="Wes Homan"/>
    <x v="1227"/>
  </r>
  <r>
    <x v="19"/>
    <n v="650"/>
    <s v="No Tie"/>
    <n v="650"/>
    <n v="650"/>
    <s v="Unho Park"/>
    <x v="878"/>
  </r>
  <r>
    <x v="19"/>
    <n v="651"/>
    <s v="No Tie"/>
    <n v="651"/>
    <n v="651"/>
    <s v="Adam Crawford"/>
    <x v="502"/>
  </r>
  <r>
    <x v="19"/>
    <n v="652"/>
    <s v="No Tie"/>
    <n v="652"/>
    <n v="652"/>
    <s v="Gareth Shaw"/>
    <x v="1040"/>
  </r>
  <r>
    <x v="19"/>
    <n v="653"/>
    <s v="No Tie"/>
    <n v="653"/>
    <n v="653"/>
    <s v="Ross McGowan"/>
    <x v="1124"/>
  </r>
  <r>
    <x v="19"/>
    <n v="654"/>
    <s v="No Tie"/>
    <n v="654"/>
    <n v="654"/>
    <s v="Matt Davidson"/>
    <x v="916"/>
  </r>
  <r>
    <x v="19"/>
    <n v="655"/>
    <s v="No Tie"/>
    <n v="655"/>
    <n v="655"/>
    <s v="Eric Axley"/>
    <x v="1228"/>
  </r>
  <r>
    <x v="19"/>
    <n v="656"/>
    <s v="No Tie"/>
    <n v="656"/>
    <n v="656"/>
    <s v="Chez Reavie"/>
    <x v="160"/>
  </r>
  <r>
    <x v="19"/>
    <n v="657"/>
    <s v="No Tie"/>
    <n v="657"/>
    <n v="657"/>
    <s v="Kazuhiko Hosokawa"/>
    <x v="637"/>
  </r>
  <r>
    <x v="19"/>
    <n v="658"/>
    <s v="No Tie"/>
    <n v="658"/>
    <n v="658"/>
    <s v="Namchoak Tantipokakul"/>
    <x v="741"/>
  </r>
  <r>
    <x v="19"/>
    <n v="659"/>
    <s v="No Tie"/>
    <n v="659"/>
    <n v="659"/>
    <s v="Darron Stiles"/>
    <x v="373"/>
  </r>
  <r>
    <x v="19"/>
    <n v="660"/>
    <s v="No Tie"/>
    <n v="660"/>
    <n v="660"/>
    <s v="Warren Abery"/>
    <x v="838"/>
  </r>
  <r>
    <x v="19"/>
    <n v="661"/>
    <s v="No Tie"/>
    <n v="661"/>
    <n v="661"/>
    <s v="Dylan Frittelli"/>
    <x v="1022"/>
  </r>
  <r>
    <x v="19"/>
    <n v="662"/>
    <s v="No Tie"/>
    <n v="662"/>
    <n v="662"/>
    <s v="Alex Aragon"/>
    <x v="516"/>
  </r>
  <r>
    <x v="19"/>
    <n v="663"/>
    <s v="No Tie"/>
    <n v="663"/>
    <n v="663"/>
    <s v="Andres Echavarria"/>
    <x v="594"/>
  </r>
  <r>
    <x v="19"/>
    <n v="664"/>
    <s v="No Tie"/>
    <n v="664"/>
    <n v="664"/>
    <s v="Lee Chang-woo"/>
    <x v="1086"/>
  </r>
  <r>
    <x v="19"/>
    <n v="665"/>
    <s v="No Tie"/>
    <n v="665"/>
    <n v="665"/>
    <s v="Niklas Lemke"/>
    <x v="882"/>
  </r>
  <r>
    <x v="19"/>
    <n v="666"/>
    <s v="No Tie"/>
    <n v="666"/>
    <n v="666"/>
    <s v="Carlos Aguilar"/>
    <x v="585"/>
  </r>
  <r>
    <x v="19"/>
    <n v="666"/>
    <s v="No Tie"/>
    <n v="666"/>
    <n v="666"/>
    <s v="Jamie Elson"/>
    <x v="556"/>
  </r>
  <r>
    <x v="19"/>
    <n v="668"/>
    <s v="No Tie"/>
    <n v="668"/>
    <n v="668"/>
    <s v="Matthew Stieger"/>
    <x v="685"/>
  </r>
  <r>
    <x v="19"/>
    <n v="669"/>
    <s v="No Tie"/>
    <n v="669"/>
    <n v="669"/>
    <s v="Bjorn Akesson"/>
    <x v="446"/>
  </r>
  <r>
    <x v="19"/>
    <n v="670"/>
    <s v="No Tie"/>
    <n v="670"/>
    <n v="670"/>
    <s v="Jeff Curl"/>
    <x v="932"/>
  </r>
  <r>
    <x v="19"/>
    <n v="671"/>
    <s v="No Tie"/>
    <n v="671"/>
    <n v="671"/>
    <s v="Jason Palmer"/>
    <x v="1229"/>
  </r>
  <r>
    <x v="19"/>
    <n v="672"/>
    <s v="No Tie"/>
    <n v="672"/>
    <n v="672"/>
    <s v="James Byrne"/>
    <x v="1098"/>
  </r>
  <r>
    <x v="19"/>
    <n v="673"/>
    <s v="No Tie"/>
    <n v="673"/>
    <n v="673"/>
    <s v="Steve Dartnall"/>
    <x v="923"/>
  </r>
  <r>
    <x v="19"/>
    <n v="673"/>
    <s v="No Tie"/>
    <n v="673"/>
    <n v="673"/>
    <s v="Thanyakorn Khrongpha"/>
    <x v="699"/>
  </r>
  <r>
    <x v="19"/>
    <n v="675"/>
    <s v="No Tie"/>
    <n v="675"/>
    <n v="675"/>
    <s v="Mark Silvers"/>
    <x v="1230"/>
  </r>
  <r>
    <x v="19"/>
    <n v="676"/>
    <s v="No Tie"/>
    <n v="676"/>
    <n v="676"/>
    <s v="Gavin Kyle Green"/>
    <x v="1107"/>
  </r>
  <r>
    <x v="19"/>
    <n v="676"/>
    <s v="No Tie"/>
    <n v="676"/>
    <n v="676"/>
    <s v="Wei-Tze Yeh"/>
    <x v="1090"/>
  </r>
  <r>
    <x v="19"/>
    <n v="678"/>
    <s v="No Tie"/>
    <n v="678"/>
    <n v="678"/>
    <s v="Lorenzo Gagli"/>
    <x v="333"/>
  </r>
  <r>
    <x v="19"/>
    <n v="679"/>
    <s v="No Tie"/>
    <n v="679"/>
    <n v="679"/>
    <s v="Edouard Dubois"/>
    <x v="596"/>
  </r>
  <r>
    <x v="19"/>
    <n v="680"/>
    <s v="No Tie"/>
    <n v="680"/>
    <n v="680"/>
    <s v="Peter Richardson"/>
    <x v="1231"/>
  </r>
  <r>
    <x v="19"/>
    <n v="681"/>
    <s v="No Tie"/>
    <n v="681"/>
    <n v="681"/>
    <s v="Michael Hollick"/>
    <x v="978"/>
  </r>
  <r>
    <x v="19"/>
    <n v="682"/>
    <s v="No Tie"/>
    <n v="682"/>
    <n v="682"/>
    <s v="Tyler McCumber"/>
    <x v="1232"/>
  </r>
  <r>
    <x v="19"/>
    <n v="683"/>
    <s v="No Tie"/>
    <n v="683"/>
    <n v="683"/>
    <s v="Cameron Beckman"/>
    <x v="142"/>
  </r>
  <r>
    <x v="19"/>
    <n v="684"/>
    <s v="No Tie"/>
    <n v="684"/>
    <n v="684"/>
    <s v="David Skinns"/>
    <x v="1068"/>
  </r>
  <r>
    <x v="19"/>
    <n v="685"/>
    <s v="No Tie"/>
    <n v="685"/>
    <n v="685"/>
    <s v="Nate McCoy"/>
    <x v="1233"/>
  </r>
  <r>
    <x v="19"/>
    <n v="686"/>
    <s v="No Tie"/>
    <n v="686"/>
    <n v="686"/>
    <s v="Peter Hedblom"/>
    <x v="773"/>
  </r>
  <r>
    <x v="19"/>
    <n v="687"/>
    <s v="No Tie"/>
    <n v="687"/>
    <n v="687"/>
    <s v="Fredrick van Rooyen"/>
    <x v="1234"/>
  </r>
  <r>
    <x v="19"/>
    <n v="688"/>
    <s v="No Tie"/>
    <n v="688"/>
    <n v="688"/>
    <s v="Armando Favela"/>
    <x v="955"/>
  </r>
  <r>
    <x v="19"/>
    <n v="689"/>
    <s v="No Tie"/>
    <n v="689"/>
    <n v="689"/>
    <s v="Roberto Diaz"/>
    <x v="1235"/>
  </r>
  <r>
    <x v="19"/>
    <n v="690"/>
    <s v="No Tie"/>
    <n v="690"/>
    <n v="690"/>
    <s v="Chris Wilson"/>
    <x v="471"/>
  </r>
  <r>
    <x v="19"/>
    <n v="691"/>
    <s v="No Tie"/>
    <n v="691"/>
    <n v="691"/>
    <s v="Yuki Inamori"/>
    <x v="1236"/>
  </r>
  <r>
    <x v="19"/>
    <n v="692"/>
    <s v="No Tie"/>
    <n v="692"/>
    <n v="692"/>
    <s v="Justin Bolli"/>
    <x v="352"/>
  </r>
  <r>
    <x v="19"/>
    <n v="693"/>
    <s v="No Tie"/>
    <n v="693"/>
    <n v="693"/>
    <s v="Josh Persons"/>
    <x v="961"/>
  </r>
  <r>
    <x v="19"/>
    <n v="694"/>
    <s v="No Tie"/>
    <n v="694"/>
    <n v="694"/>
    <s v="Joel Sjoholm"/>
    <x v="351"/>
  </r>
  <r>
    <x v="19"/>
    <n v="695"/>
    <s v="No Tie"/>
    <n v="695"/>
    <n v="695"/>
    <s v="Rattanon Wannasrichan"/>
    <x v="1237"/>
  </r>
  <r>
    <x v="19"/>
    <n v="696"/>
    <s v="No Tie"/>
    <n v="696"/>
    <n v="696"/>
    <s v="Tommy Cocha"/>
    <x v="568"/>
  </r>
  <r>
    <x v="19"/>
    <n v="697"/>
    <s v="No Tie"/>
    <n v="697"/>
    <n v="697"/>
    <s v="Aaron Townsend"/>
    <x v="548"/>
  </r>
  <r>
    <x v="19"/>
    <n v="698"/>
    <s v="No Tie"/>
    <n v="698"/>
    <n v="698"/>
    <s v="Johan Edfors"/>
    <x v="375"/>
  </r>
  <r>
    <x v="19"/>
    <n v="698"/>
    <s v="No Tie"/>
    <n v="698"/>
    <n v="698"/>
    <s v="Rob Oppenheim"/>
    <x v="607"/>
  </r>
  <r>
    <x v="19"/>
    <n v="700"/>
    <s v="No Tie"/>
    <n v="700"/>
    <n v="700"/>
    <s v="Daniel Chopra"/>
    <x v="43"/>
  </r>
  <r>
    <x v="19"/>
    <n v="701"/>
    <s v="No Tie"/>
    <n v="701"/>
    <n v="701"/>
    <s v="Masaru Takahashi"/>
    <x v="1238"/>
  </r>
  <r>
    <x v="19"/>
    <n v="702"/>
    <s v="No Tie"/>
    <n v="702"/>
    <n v="702"/>
    <s v="Francesco Laporta"/>
    <x v="1083"/>
  </r>
  <r>
    <x v="19"/>
    <n v="703"/>
    <s v="No Tie"/>
    <n v="703"/>
    <n v="703"/>
    <s v="Sam Brazel"/>
    <x v="1136"/>
  </r>
  <r>
    <x v="19"/>
    <n v="704"/>
    <s v="No Tie"/>
    <n v="704"/>
    <n v="704"/>
    <s v="Peter Senior"/>
    <x v="287"/>
  </r>
  <r>
    <x v="19"/>
    <n v="705"/>
    <s v="No Tie"/>
    <n v="705"/>
    <n v="705"/>
    <s v="Fernando Mechereffe"/>
    <x v="861"/>
  </r>
  <r>
    <x v="19"/>
    <n v="706"/>
    <s v="No Tie"/>
    <n v="706"/>
    <n v="706"/>
    <s v="Peter Lawrie"/>
    <x v="275"/>
  </r>
  <r>
    <x v="19"/>
    <n v="707"/>
    <s v="No Tie"/>
    <n v="707"/>
    <n v="707"/>
    <s v="Nick O'Hern"/>
    <x v="190"/>
  </r>
  <r>
    <x v="19"/>
    <n v="708"/>
    <s v="No Tie"/>
    <n v="708"/>
    <n v="708"/>
    <s v="Josh Broadaway"/>
    <x v="652"/>
  </r>
  <r>
    <x v="19"/>
    <n v="709"/>
    <s v="No Tie"/>
    <n v="709"/>
    <n v="709"/>
    <s v="Nick Rousey"/>
    <x v="1047"/>
  </r>
  <r>
    <x v="19"/>
    <n v="710"/>
    <s v="No Tie"/>
    <n v="710"/>
    <n v="710"/>
    <s v="Greg Eason"/>
    <x v="1239"/>
  </r>
  <r>
    <x v="19"/>
    <n v="711"/>
    <s v="No Tie"/>
    <n v="711"/>
    <n v="711"/>
    <s v="Chris Hanson"/>
    <x v="1139"/>
  </r>
  <r>
    <x v="19"/>
    <n v="711"/>
    <s v="No Tie"/>
    <n v="711"/>
    <n v="711"/>
    <s v="Kevin Phelan"/>
    <x v="1240"/>
  </r>
  <r>
    <x v="19"/>
    <n v="713"/>
    <s v="No Tie"/>
    <n v="713"/>
    <n v="713"/>
    <s v="Nils Floren"/>
    <x v="1153"/>
  </r>
  <r>
    <x v="19"/>
    <n v="714"/>
    <s v="No Tie"/>
    <n v="714"/>
    <n v="714"/>
    <s v="Atomu Shigenaga"/>
    <x v="1241"/>
  </r>
  <r>
    <x v="19"/>
    <n v="715"/>
    <s v="No Tie"/>
    <n v="715"/>
    <n v="715"/>
    <s v="Michael Gligic"/>
    <x v="696"/>
  </r>
  <r>
    <x v="19"/>
    <n v="716"/>
    <s v="No Tie"/>
    <n v="716"/>
    <n v="716"/>
    <s v="Kelly Kraft"/>
    <x v="206"/>
  </r>
  <r>
    <x v="19"/>
    <n v="717"/>
    <s v="No Tie"/>
    <n v="717"/>
    <n v="717"/>
    <s v="Michael Wright"/>
    <x v="865"/>
  </r>
  <r>
    <x v="19"/>
    <n v="718"/>
    <s v="No Tie"/>
    <n v="718"/>
    <n v="718"/>
    <s v="Jason Scrivener"/>
    <x v="1242"/>
  </r>
  <r>
    <x v="19"/>
    <n v="719"/>
    <s v="No Tie"/>
    <n v="719"/>
    <n v="719"/>
    <s v="Richard McDonald"/>
    <x v="1243"/>
  </r>
  <r>
    <x v="19"/>
    <n v="720"/>
    <s v="No Tie"/>
    <n v="720"/>
    <n v="720"/>
    <s v="David Smail"/>
    <x v="404"/>
  </r>
  <r>
    <x v="19"/>
    <n v="721"/>
    <s v="No Tie"/>
    <n v="721"/>
    <n v="721"/>
    <s v="James Bowen"/>
    <x v="1029"/>
  </r>
  <r>
    <x v="19"/>
    <n v="722"/>
    <s v="No Tie"/>
    <n v="722"/>
    <n v="722"/>
    <s v="Sam Chien"/>
    <x v="1244"/>
  </r>
  <r>
    <x v="19"/>
    <n v="723"/>
    <s v="No Tie"/>
    <n v="723"/>
    <n v="723"/>
    <s v="Ryuji Masaoka"/>
    <x v="1245"/>
  </r>
  <r>
    <x v="19"/>
    <n v="723"/>
    <s v="No Tie"/>
    <n v="723"/>
    <n v="723"/>
    <s v="Samuel Cyr"/>
    <x v="1043"/>
  </r>
  <r>
    <x v="19"/>
    <n v="723"/>
    <s v="No Tie"/>
    <n v="723"/>
    <n v="723"/>
    <s v="Steven Conran"/>
    <x v="468"/>
  </r>
  <r>
    <x v="19"/>
    <n v="726"/>
    <s v="No Tie"/>
    <n v="726"/>
    <n v="726"/>
    <s v="Ryan Spears"/>
    <x v="1066"/>
  </r>
  <r>
    <x v="19"/>
    <n v="727"/>
    <s v="No Tie"/>
    <n v="727"/>
    <n v="727"/>
    <s v="Michael Jonzon"/>
    <x v="597"/>
  </r>
  <r>
    <x v="19"/>
    <n v="728"/>
    <s v="No Tie"/>
    <n v="728"/>
    <n v="728"/>
    <s v="Mithun Perera"/>
    <x v="847"/>
  </r>
  <r>
    <x v="19"/>
    <n v="729"/>
    <s v="No Tie"/>
    <n v="729"/>
    <n v="729"/>
    <s v="Kenneth Ferrie"/>
    <x v="533"/>
  </r>
  <r>
    <x v="19"/>
    <n v="730"/>
    <s v="No Tie"/>
    <n v="730"/>
    <n v="730"/>
    <s v="Shane Bertsch"/>
    <x v="778"/>
  </r>
  <r>
    <x v="19"/>
    <n v="731"/>
    <s v="No Tie"/>
    <n v="731"/>
    <n v="731"/>
    <s v="David Bransdon"/>
    <x v="747"/>
  </r>
  <r>
    <x v="19"/>
    <n v="732"/>
    <s v="No Tie"/>
    <n v="732"/>
    <n v="732"/>
    <s v="Aaron Goldberg"/>
    <x v="521"/>
  </r>
  <r>
    <x v="19"/>
    <n v="733"/>
    <s v="No Tie"/>
    <n v="733"/>
    <n v="733"/>
    <s v="Ruan de Smidt"/>
    <x v="541"/>
  </r>
  <r>
    <x v="19"/>
    <n v="734"/>
    <s v="No Tie"/>
    <n v="734"/>
    <n v="734"/>
    <s v="David Klein"/>
    <x v="1246"/>
  </r>
  <r>
    <x v="19"/>
    <n v="735"/>
    <s v="No Tie"/>
    <n v="735"/>
    <n v="735"/>
    <s v="Pijit Petkasem"/>
    <x v="1247"/>
  </r>
  <r>
    <x v="19"/>
    <n v="736"/>
    <s v="No Tie"/>
    <n v="736"/>
    <n v="736"/>
    <s v="Tim Petrovic"/>
    <x v="495"/>
  </r>
  <r>
    <x v="19"/>
    <n v="737"/>
    <s v="No Tie"/>
    <n v="737"/>
    <n v="737"/>
    <s v="Patrick Rodgers"/>
    <x v="1156"/>
  </r>
  <r>
    <x v="19"/>
    <n v="738"/>
    <s v="No Tie"/>
    <n v="738"/>
    <n v="738"/>
    <s v="Daniel Mazziotta"/>
    <x v="1248"/>
  </r>
  <r>
    <x v="19"/>
    <n v="739"/>
    <s v="No Tie"/>
    <n v="739"/>
    <n v="739"/>
    <s v="Alexandre Rocha"/>
    <x v="146"/>
  </r>
  <r>
    <x v="19"/>
    <n v="740"/>
    <s v="No Tie"/>
    <n v="740"/>
    <n v="740"/>
    <s v="Matt Ford"/>
    <x v="1110"/>
  </r>
  <r>
    <x v="19"/>
    <n v="741"/>
    <s v="No Tie"/>
    <n v="741"/>
    <n v="741"/>
    <s v="Chris Lloyd"/>
    <x v="470"/>
  </r>
  <r>
    <x v="19"/>
    <n v="742"/>
    <s v="No Tie"/>
    <n v="742"/>
    <n v="742"/>
    <s v="Franklin Corpening"/>
    <x v="1037"/>
  </r>
  <r>
    <x v="19"/>
    <n v="743"/>
    <s v="No Tie"/>
    <n v="743"/>
    <n v="743"/>
    <s v="Keiichiro Fukabori"/>
    <x v="602"/>
  </r>
  <r>
    <x v="19"/>
    <n v="744"/>
    <s v="No Tie"/>
    <n v="744"/>
    <n v="744"/>
    <s v="Peter Karmis"/>
    <x v="908"/>
  </r>
  <r>
    <x v="19"/>
    <n v="745"/>
    <s v="No Tie"/>
    <n v="745"/>
    <n v="745"/>
    <s v="Jorge Fernandez-Valdes"/>
    <x v="927"/>
  </r>
  <r>
    <x v="19"/>
    <n v="746"/>
    <s v="No Tie"/>
    <n v="746"/>
    <n v="746"/>
    <s v="Adam Stephens"/>
    <x v="1249"/>
  </r>
  <r>
    <x v="19"/>
    <n v="746"/>
    <s v="No Tie"/>
    <n v="746"/>
    <n v="746"/>
    <s v="David Bradshaw"/>
    <x v="1250"/>
  </r>
  <r>
    <x v="19"/>
    <n v="746"/>
    <s v="No Tie"/>
    <n v="746"/>
    <n v="746"/>
    <s v="Greg Machtaler"/>
    <x v="1251"/>
  </r>
  <r>
    <x v="19"/>
    <n v="749"/>
    <s v="No Tie"/>
    <n v="749"/>
    <n v="749"/>
    <s v="Do-Hoon Kim"/>
    <x v="313"/>
  </r>
  <r>
    <x v="19"/>
    <n v="750"/>
    <s v="No Tie"/>
    <n v="750"/>
    <n v="750"/>
    <s v="Cody Gribble"/>
    <x v="1252"/>
  </r>
  <r>
    <x v="19"/>
    <n v="751"/>
    <s v="No Tie"/>
    <n v="751"/>
    <n v="751"/>
    <s v="Zack Fischer"/>
    <x v="1253"/>
  </r>
  <r>
    <x v="19"/>
    <n v="752"/>
    <s v="No Tie"/>
    <n v="752"/>
    <n v="752"/>
    <s v="Alexandre Kaleka"/>
    <x v="361"/>
  </r>
  <r>
    <x v="19"/>
    <n v="752"/>
    <s v="No Tie"/>
    <n v="752"/>
    <n v="752"/>
    <s v="Nathan Green"/>
    <x v="153"/>
  </r>
  <r>
    <x v="19"/>
    <n v="754"/>
    <s v="No Tie"/>
    <n v="754"/>
    <n v="754"/>
    <s v="Luis Claverie"/>
    <x v="980"/>
  </r>
  <r>
    <x v="19"/>
    <n v="754"/>
    <s v="No Tie"/>
    <n v="754"/>
    <n v="754"/>
    <s v="Si Woo Kim"/>
    <x v="1163"/>
  </r>
  <r>
    <x v="19"/>
    <n v="756"/>
    <s v="No Tie"/>
    <n v="756"/>
    <n v="756"/>
    <s v="Iain Steel"/>
    <x v="1041"/>
  </r>
  <r>
    <x v="19"/>
    <n v="757"/>
    <s v="No Tie"/>
    <n v="757"/>
    <n v="757"/>
    <s v="Airil-rizman Zahari"/>
    <x v="1105"/>
  </r>
  <r>
    <x v="19"/>
    <n v="758"/>
    <s v="No Tie"/>
    <n v="758"/>
    <n v="758"/>
    <s v="D.J. Brigman"/>
    <x v="702"/>
  </r>
  <r>
    <x v="19"/>
    <n v="759"/>
    <s v="No Tie"/>
    <n v="759"/>
    <n v="759"/>
    <s v="Tyrone Ferreira"/>
    <x v="603"/>
  </r>
  <r>
    <x v="19"/>
    <n v="760"/>
    <s v="No Tie"/>
    <n v="760"/>
    <n v="760"/>
    <s v="Daniel Alfredo Vancsik"/>
    <x v="524"/>
  </r>
  <r>
    <x v="19"/>
    <n v="761"/>
    <s v="No Tie"/>
    <n v="761"/>
    <n v="761"/>
    <s v="Wallace Booth"/>
    <x v="1168"/>
  </r>
  <r>
    <x v="19"/>
    <n v="762"/>
    <s v="No Tie"/>
    <n v="762"/>
    <n v="762"/>
    <s v="Jay Bayron"/>
    <x v="1254"/>
  </r>
  <r>
    <x v="19"/>
    <n v="763"/>
    <s v="No Tie"/>
    <n v="763"/>
    <n v="763"/>
    <s v="Kodai Ichihara"/>
    <x v="660"/>
  </r>
  <r>
    <x v="19"/>
    <n v="764"/>
    <s v="No Tie"/>
    <n v="764"/>
    <n v="764"/>
    <s v="Ray Beaufils"/>
    <x v="1255"/>
  </r>
  <r>
    <x v="19"/>
    <n v="765"/>
    <s v="No Tie"/>
    <n v="765"/>
    <n v="765"/>
    <s v="Duncan Stewart"/>
    <x v="1038"/>
  </r>
  <r>
    <x v="19"/>
    <n v="766"/>
    <s v="No Tie"/>
    <n v="766"/>
    <n v="766"/>
    <s v="Peter Campbell"/>
    <x v="1256"/>
  </r>
  <r>
    <x v="19"/>
    <n v="767"/>
    <s v="No Tie"/>
    <n v="767"/>
    <n v="767"/>
    <s v="Chih-Bing Lam"/>
    <x v="1055"/>
  </r>
  <r>
    <x v="19"/>
    <n v="768"/>
    <s v="No Tie"/>
    <n v="768"/>
    <n v="768"/>
    <s v="Shaaban Hussin"/>
    <x v="1125"/>
  </r>
  <r>
    <x v="19"/>
    <n v="769"/>
    <s v="No Tie"/>
    <n v="769"/>
    <n v="769"/>
    <s v="Chris Paisley"/>
    <x v="397"/>
  </r>
  <r>
    <x v="19"/>
    <n v="770"/>
    <s v="No Tie"/>
    <n v="770"/>
    <n v="770"/>
    <s v="Niccolo Ravano"/>
    <x v="1257"/>
  </r>
  <r>
    <x v="19"/>
    <n v="771"/>
    <s v="No Tie"/>
    <n v="771"/>
    <n v="771"/>
    <s v="Kevin Foley"/>
    <x v="591"/>
  </r>
  <r>
    <x v="19"/>
    <n v="772"/>
    <s v="No Tie"/>
    <n v="772"/>
    <n v="772"/>
    <s v="Desvonde Botes"/>
    <x v="510"/>
  </r>
  <r>
    <x v="19"/>
    <n v="773"/>
    <s v="No Tie"/>
    <n v="773"/>
    <n v="773"/>
    <s v="Malcolm Kokocinski"/>
    <x v="1080"/>
  </r>
  <r>
    <x v="19"/>
    <n v="774"/>
    <s v="No Tie"/>
    <n v="774"/>
    <n v="774"/>
    <s v="Rory Hie"/>
    <x v="670"/>
  </r>
  <r>
    <x v="19"/>
    <n v="775"/>
    <s v="No Tie"/>
    <n v="775"/>
    <n v="775"/>
    <s v="Rufino Bayron"/>
    <x v="1258"/>
  </r>
  <r>
    <x v="19"/>
    <n v="776"/>
    <s v="No Tie"/>
    <n v="776"/>
    <n v="776"/>
    <s v="Casey Wittenberg"/>
    <x v="259"/>
  </r>
  <r>
    <x v="19"/>
    <n v="777"/>
    <s v="No Tie"/>
    <n v="777"/>
    <n v="777"/>
    <s v="Colin Montgomerie"/>
    <x v="557"/>
  </r>
  <r>
    <x v="19"/>
    <n v="778"/>
    <s v="No Tie"/>
    <n v="778"/>
    <n v="778"/>
    <s v="Lucas Lee"/>
    <x v="1081"/>
  </r>
  <r>
    <x v="19"/>
    <n v="779"/>
    <s v="No Tie"/>
    <n v="779"/>
    <n v="779"/>
    <s v="Mackenzie Hughes"/>
    <x v="1042"/>
  </r>
  <r>
    <x v="19"/>
    <n v="780"/>
    <s v="No Tie"/>
    <n v="780"/>
    <n v="780"/>
    <s v="David Vanegas"/>
    <x v="1152"/>
  </r>
  <r>
    <x v="19"/>
    <n v="780"/>
    <s v="No Tie"/>
    <n v="780"/>
    <n v="780"/>
    <s v="Joong Kyung Mo"/>
    <x v="398"/>
  </r>
  <r>
    <x v="19"/>
    <n v="782"/>
    <s v="No Tie"/>
    <n v="782"/>
    <n v="782"/>
    <s v="Espen Kofstad"/>
    <x v="299"/>
  </r>
  <r>
    <x v="19"/>
    <n v="783"/>
    <s v="No Tie"/>
    <n v="783"/>
    <n v="783"/>
    <s v="Ryosuke Kinoshita"/>
    <x v="1259"/>
  </r>
  <r>
    <x v="19"/>
    <n v="784"/>
    <s v="No Tie"/>
    <n v="784"/>
    <n v="784"/>
    <s v="Tag Ridings"/>
    <x v="659"/>
  </r>
  <r>
    <x v="19"/>
    <n v="785"/>
    <s v="No Tie"/>
    <n v="785"/>
    <n v="785"/>
    <s v="Knut Borsheim"/>
    <x v="644"/>
  </r>
  <r>
    <x v="19"/>
    <n v="786"/>
    <s v="No Tie"/>
    <n v="786"/>
    <n v="786"/>
    <s v="Kyongjun Moon"/>
    <x v="1260"/>
  </r>
  <r>
    <x v="19"/>
    <n v="786"/>
    <s v="No Tie"/>
    <n v="786"/>
    <n v="786"/>
    <s v="Paul Dwyer"/>
    <x v="1261"/>
  </r>
  <r>
    <x v="19"/>
    <n v="788"/>
    <s v="No Tie"/>
    <n v="788"/>
    <n v="788"/>
    <s v="CJ Plessis"/>
    <x v="1262"/>
  </r>
  <r>
    <x v="19"/>
    <n v="788"/>
    <s v="No Tie"/>
    <n v="788"/>
    <n v="788"/>
    <s v="Hunter Haas"/>
    <x v="116"/>
  </r>
  <r>
    <x v="19"/>
    <n v="790"/>
    <s v="No Tie"/>
    <n v="790"/>
    <n v="790"/>
    <s v="Dodge Kemmer"/>
    <x v="1062"/>
  </r>
  <r>
    <x v="19"/>
    <n v="791"/>
    <s v="No Tie"/>
    <n v="791"/>
    <n v="791"/>
    <s v="Benjamin Alvarado"/>
    <x v="675"/>
  </r>
  <r>
    <x v="19"/>
    <n v="792"/>
    <s v="No Tie"/>
    <n v="792"/>
    <n v="792"/>
    <s v="Glen Day"/>
    <x v="783"/>
  </r>
  <r>
    <x v="19"/>
    <n v="793"/>
    <s v="No Tie"/>
    <n v="793"/>
    <n v="793"/>
    <s v="R Nachimuthu"/>
    <x v="1089"/>
  </r>
  <r>
    <x v="19"/>
    <n v="794"/>
    <s v="No Tie"/>
    <n v="794"/>
    <n v="794"/>
    <s v="Trevor Murphy"/>
    <x v="1115"/>
  </r>
  <r>
    <x v="19"/>
    <n v="795"/>
    <s v="No Tie"/>
    <n v="795"/>
    <n v="795"/>
    <s v="D.J. Trahan"/>
    <x v="66"/>
  </r>
  <r>
    <x v="19"/>
    <n v="796"/>
    <s v="No Tie"/>
    <n v="796"/>
    <n v="796"/>
    <s v="Ty Capps"/>
    <x v="1263"/>
  </r>
  <r>
    <x v="19"/>
    <n v="797"/>
    <s v="No Tie"/>
    <n v="797"/>
    <n v="797"/>
    <s v="Quincy Quek"/>
    <x v="952"/>
  </r>
  <r>
    <x v="19"/>
    <n v="798"/>
    <s v="No Tie"/>
    <n v="798"/>
    <n v="798"/>
    <s v="Paul Claxton"/>
    <x v="543"/>
  </r>
  <r>
    <x v="19"/>
    <n v="799"/>
    <s v="No Tie"/>
    <n v="799"/>
    <n v="799"/>
    <s v="Brady Schnell"/>
    <x v="1264"/>
  </r>
  <r>
    <x v="19"/>
    <n v="800"/>
    <s v="No Tie"/>
    <n v="800"/>
    <n v="800"/>
    <s v="Scott Laycock"/>
    <x v="667"/>
  </r>
  <r>
    <x v="19"/>
    <n v="801"/>
    <s v="No Tie"/>
    <n v="801"/>
    <n v="801"/>
    <s v="Jack Senior"/>
    <x v="1002"/>
  </r>
  <r>
    <x v="19"/>
    <n v="802"/>
    <s v="No Tie"/>
    <n v="802"/>
    <n v="802"/>
    <s v="Leroux Ferreira"/>
    <x v="1265"/>
  </r>
  <r>
    <x v="19"/>
    <n v="803"/>
    <s v="No Tie"/>
    <n v="803"/>
    <n v="803"/>
    <s v="Jin Park"/>
    <x v="793"/>
  </r>
  <r>
    <x v="19"/>
    <n v="804"/>
    <s v="No Tie"/>
    <n v="804"/>
    <n v="804"/>
    <s v="Damian Ulrich"/>
    <x v="1102"/>
  </r>
  <r>
    <x v="19"/>
    <n v="804"/>
    <s v="No Tie"/>
    <n v="804"/>
    <n v="804"/>
    <s v="Hugo Leon"/>
    <x v="765"/>
  </r>
  <r>
    <x v="19"/>
    <n v="806"/>
    <s v="No Tie"/>
    <n v="806"/>
    <n v="806"/>
    <s v="Khor Kheng-Hwai"/>
    <x v="1266"/>
  </r>
  <r>
    <x v="19"/>
    <n v="806"/>
    <s v="No Tie"/>
    <n v="806"/>
    <n v="806"/>
    <s v="Puma Dominguez"/>
    <x v="653"/>
  </r>
  <r>
    <x v="19"/>
    <n v="808"/>
    <s v="No Tie"/>
    <n v="808"/>
    <n v="808"/>
    <s v="Anthony Summers"/>
    <x v="1267"/>
  </r>
  <r>
    <x v="19"/>
    <n v="809"/>
    <s v="No Tie"/>
    <n v="809"/>
    <n v="809"/>
    <s v="Doug McGuigan"/>
    <x v="331"/>
  </r>
  <r>
    <x v="19"/>
    <n v="810"/>
    <s v="No Tie"/>
    <n v="810"/>
    <n v="810"/>
    <s v="Scott Parel"/>
    <x v="640"/>
  </r>
  <r>
    <x v="19"/>
    <n v="811"/>
    <s v="No Tie"/>
    <n v="811"/>
    <n v="811"/>
    <s v="Will Claxton"/>
    <x v="85"/>
  </r>
  <r>
    <x v="19"/>
    <n v="812"/>
    <s v="No Tie"/>
    <n v="812"/>
    <n v="812"/>
    <s v="Ross Wellington"/>
    <x v="1268"/>
  </r>
  <r>
    <x v="19"/>
    <n v="813"/>
    <s v="No Tie"/>
    <n v="813"/>
    <n v="813"/>
    <s v="Ben Evans"/>
    <x v="1269"/>
  </r>
  <r>
    <x v="19"/>
    <n v="814"/>
    <s v="No Tie"/>
    <n v="814"/>
    <n v="814"/>
    <s v="George Murray"/>
    <x v="506"/>
  </r>
  <r>
    <x v="19"/>
    <n v="815"/>
    <s v="No Tie"/>
    <n v="815"/>
    <n v="815"/>
    <s v="Mitsuhiko Hashizume"/>
    <x v="1100"/>
  </r>
  <r>
    <x v="19"/>
    <n v="816"/>
    <s v="No Tie"/>
    <n v="816"/>
    <n v="816"/>
    <s v="Mardan Mamat"/>
    <x v="386"/>
  </r>
  <r>
    <x v="19"/>
    <n v="817"/>
    <s v="No Tie"/>
    <n v="817"/>
    <n v="817"/>
    <s v="Niclas Fasth"/>
    <x v="627"/>
  </r>
  <r>
    <x v="19"/>
    <n v="818"/>
    <s v="No Tie"/>
    <n v="818"/>
    <n v="818"/>
    <s v="Jaakko Makitalo"/>
    <x v="997"/>
  </r>
  <r>
    <x v="19"/>
    <n v="819"/>
    <s v="No Tie"/>
    <n v="819"/>
    <n v="819"/>
    <s v="Bobby Gates"/>
    <x v="20"/>
  </r>
  <r>
    <x v="19"/>
    <n v="820"/>
    <s v="No Tie"/>
    <n v="820"/>
    <n v="820"/>
    <s v="Max Orrin"/>
    <x v="1270"/>
  </r>
  <r>
    <x v="19"/>
    <n v="821"/>
    <s v="No Tie"/>
    <n v="821"/>
    <n v="821"/>
    <s v="Martin du Toit"/>
    <x v="1059"/>
  </r>
  <r>
    <x v="19"/>
    <n v="822"/>
    <s v="No Tie"/>
    <n v="822"/>
    <n v="822"/>
    <s v="Jack Doherty"/>
    <x v="1271"/>
  </r>
  <r>
    <x v="19"/>
    <n v="823"/>
    <s v="No Tie"/>
    <n v="823"/>
    <n v="823"/>
    <s v="Doug LaBelle II"/>
    <x v="469"/>
  </r>
  <r>
    <x v="19"/>
    <n v="824"/>
    <s v="No Tie"/>
    <n v="824"/>
    <n v="824"/>
    <s v="Jay Choi"/>
    <x v="369"/>
  </r>
  <r>
    <x v="19"/>
    <n v="825"/>
    <s v="No Tie"/>
    <n v="825"/>
    <n v="825"/>
    <s v="S.S. Hong"/>
    <x v="572"/>
  </r>
  <r>
    <x v="19"/>
    <n v="826"/>
    <s v="No Tie"/>
    <n v="826"/>
    <n v="826"/>
    <s v="Wisut Artjanawat"/>
    <x v="937"/>
  </r>
  <r>
    <x v="19"/>
    <n v="827"/>
    <s v="No Tie"/>
    <n v="827"/>
    <n v="827"/>
    <s v="Mark Haastrup"/>
    <x v="1094"/>
  </r>
  <r>
    <x v="19"/>
    <n v="828"/>
    <s v="No Tie"/>
    <n v="828"/>
    <n v="828"/>
    <s v="Scott Arnold"/>
    <x v="724"/>
  </r>
  <r>
    <x v="19"/>
    <n v="829"/>
    <s v="No Tie"/>
    <n v="829"/>
    <n v="829"/>
    <s v="Tirawat Kaewsiribandt"/>
    <x v="1272"/>
  </r>
  <r>
    <x v="19"/>
    <n v="830"/>
    <s v="No Tie"/>
    <n v="830"/>
    <n v="830"/>
    <s v="Bhavik Patel"/>
    <x v="1060"/>
  </r>
  <r>
    <x v="19"/>
    <n v="831"/>
    <s v="No Tie"/>
    <n v="831"/>
    <n v="831"/>
    <s v="Josh Geary"/>
    <x v="751"/>
  </r>
  <r>
    <x v="19"/>
    <n v="832"/>
    <s v="No Tie"/>
    <n v="832"/>
    <n v="832"/>
    <s v="Bryce Easton"/>
    <x v="617"/>
  </r>
  <r>
    <x v="19"/>
    <n v="833"/>
    <s v="No Tie"/>
    <n v="833"/>
    <n v="833"/>
    <s v="Gregory Main"/>
    <x v="1273"/>
  </r>
  <r>
    <x v="19"/>
    <n v="834"/>
    <s v="No Tie"/>
    <n v="834"/>
    <n v="834"/>
    <s v="David Lutterus"/>
    <x v="1274"/>
  </r>
  <r>
    <x v="19"/>
    <n v="834"/>
    <s v="No Tie"/>
    <n v="834"/>
    <n v="834"/>
    <s v="Wil Besseling"/>
    <x v="538"/>
  </r>
  <r>
    <x v="19"/>
    <n v="836"/>
    <s v="No Tie"/>
    <n v="836"/>
    <n v="836"/>
    <s v="Chris Smith"/>
    <x v="1275"/>
  </r>
  <r>
    <x v="19"/>
    <n v="837"/>
    <s v="No Tie"/>
    <n v="837"/>
    <n v="837"/>
    <s v="Camilo Benedetti"/>
    <x v="425"/>
  </r>
  <r>
    <x v="19"/>
    <n v="837"/>
    <s v="No Tie"/>
    <n v="837"/>
    <n v="837"/>
    <s v="Mu Hu"/>
    <x v="854"/>
  </r>
  <r>
    <x v="19"/>
    <n v="839"/>
    <s v="No Tie"/>
    <n v="839"/>
    <n v="839"/>
    <s v="Steve LeBrun"/>
    <x v="600"/>
  </r>
  <r>
    <x v="19"/>
    <n v="839"/>
    <s v="No Tie"/>
    <n v="839"/>
    <n v="839"/>
    <s v="Yui Ueda"/>
    <x v="473"/>
  </r>
  <r>
    <x v="19"/>
    <n v="841"/>
    <s v="No Tie"/>
    <n v="841"/>
    <n v="841"/>
    <s v="Jason Norris"/>
    <x v="624"/>
  </r>
  <r>
    <x v="19"/>
    <n v="842"/>
    <s v="No Tie"/>
    <n v="842"/>
    <n v="842"/>
    <s v="Jose Toledo"/>
    <x v="1276"/>
  </r>
  <r>
    <x v="19"/>
    <n v="843"/>
    <s v="No Tie"/>
    <n v="843"/>
    <n v="843"/>
    <s v="Paul Maddy"/>
    <x v="1145"/>
  </r>
  <r>
    <x v="19"/>
    <n v="843"/>
    <s v="No Tie"/>
    <n v="843"/>
    <n v="843"/>
    <s v="Rafael Echenique"/>
    <x v="678"/>
  </r>
  <r>
    <x v="19"/>
    <n v="845"/>
    <s v="No Tie"/>
    <n v="845"/>
    <n v="845"/>
    <s v="Brad Hopfinger"/>
    <x v="1277"/>
  </r>
  <r>
    <x v="19"/>
    <n v="845"/>
    <s v="No Tie"/>
    <n v="845"/>
    <n v="845"/>
    <s v="Garrick Porteous"/>
    <x v="1173"/>
  </r>
  <r>
    <x v="19"/>
    <n v="847"/>
    <s v="No Tie"/>
    <n v="847"/>
    <n v="847"/>
    <s v="Lindsay Renolds"/>
    <x v="1044"/>
  </r>
  <r>
    <x v="19"/>
    <n v="848"/>
    <s v="No Tie"/>
    <n v="848"/>
    <n v="848"/>
    <s v="Donlaphatchai Niyomchon"/>
    <x v="1278"/>
  </r>
  <r>
    <x v="19"/>
    <n v="849"/>
    <s v="No Tie"/>
    <n v="849"/>
    <n v="849"/>
    <s v="Clement Sordet"/>
    <x v="1279"/>
  </r>
  <r>
    <x v="19"/>
    <n v="850"/>
    <s v="No Tie"/>
    <n v="850"/>
    <n v="850"/>
    <s v="Hsieh Tung-shu"/>
    <x v="1280"/>
  </r>
  <r>
    <x v="19"/>
    <n v="850"/>
    <s v="No Tie"/>
    <n v="850"/>
    <n v="850"/>
    <s v="Nelson Ledesma"/>
    <x v="654"/>
  </r>
  <r>
    <x v="19"/>
    <n v="852"/>
    <s v="No Tie"/>
    <n v="852"/>
    <n v="852"/>
    <s v="Krister Eriksson"/>
    <x v="1281"/>
  </r>
  <r>
    <x v="19"/>
    <n v="853"/>
    <s v="No Tie"/>
    <n v="853"/>
    <n v="853"/>
    <s v="Tom Watson"/>
    <x v="224"/>
  </r>
  <r>
    <x v="19"/>
    <n v="854"/>
    <s v="No Tie"/>
    <n v="854"/>
    <n v="854"/>
    <s v="Chiragh Kumar"/>
    <x v="716"/>
  </r>
  <r>
    <x v="19"/>
    <n v="854"/>
    <s v="No Tie"/>
    <n v="854"/>
    <n v="854"/>
    <s v="Hyowon Park"/>
    <x v="1282"/>
  </r>
  <r>
    <x v="19"/>
    <n v="856"/>
    <s v="No Tie"/>
    <n v="856"/>
    <n v="856"/>
    <s v="Cory Renfrew"/>
    <x v="719"/>
  </r>
  <r>
    <x v="19"/>
    <n v="857"/>
    <s v="No Tie"/>
    <n v="857"/>
    <n v="857"/>
    <s v="Alastair Forsyth"/>
    <x v="534"/>
  </r>
  <r>
    <x v="19"/>
    <n v="857"/>
    <s v="No Tie"/>
    <n v="857"/>
    <n v="857"/>
    <s v="Max Gilbert"/>
    <x v="1087"/>
  </r>
  <r>
    <x v="19"/>
    <n v="859"/>
    <s v="No Tie"/>
    <n v="859"/>
    <n v="859"/>
    <s v="Thomas Levet"/>
    <x v="307"/>
  </r>
  <r>
    <x v="19"/>
    <n v="859"/>
    <s v="No Tie"/>
    <n v="859"/>
    <n v="859"/>
    <s v="Wen-Teh Lu"/>
    <x v="749"/>
  </r>
  <r>
    <x v="19"/>
    <n v="861"/>
    <s v="No Tie"/>
    <n v="861"/>
    <n v="861"/>
    <s v="Eugene Wong"/>
    <x v="573"/>
  </r>
  <r>
    <x v="19"/>
    <n v="861"/>
    <s v="No Tie"/>
    <n v="861"/>
    <n v="861"/>
    <s v="Tain Lee"/>
    <x v="1283"/>
  </r>
  <r>
    <x v="19"/>
    <n v="863"/>
    <s v="No Tie"/>
    <n v="863"/>
    <n v="863"/>
    <s v="Clayton Rask"/>
    <x v="1284"/>
  </r>
  <r>
    <x v="19"/>
    <n v="864"/>
    <s v="No Tie"/>
    <n v="864"/>
    <n v="864"/>
    <s v="Ze-cheng Dou"/>
    <x v="1285"/>
  </r>
  <r>
    <x v="19"/>
    <n v="865"/>
    <s v="No Tie"/>
    <n v="865"/>
    <n v="865"/>
    <s v="Gary Boyd"/>
    <x v="392"/>
  </r>
  <r>
    <x v="19"/>
    <n v="865"/>
    <s v="No Tie"/>
    <n v="865"/>
    <n v="865"/>
    <s v="Jake Redman"/>
    <x v="1127"/>
  </r>
  <r>
    <x v="19"/>
    <n v="867"/>
    <s v="No Tie"/>
    <n v="867"/>
    <n v="867"/>
    <s v="Ryan Cairns"/>
    <x v="717"/>
  </r>
  <r>
    <x v="19"/>
    <n v="868"/>
    <s v="No Tie"/>
    <n v="868"/>
    <n v="868"/>
    <s v="Brady Watt"/>
    <x v="925"/>
  </r>
  <r>
    <x v="19"/>
    <n v="868"/>
    <s v="No Tie"/>
    <n v="868"/>
    <n v="868"/>
    <s v="Koh Deng-shan"/>
    <x v="1286"/>
  </r>
  <r>
    <x v="19"/>
    <n v="870"/>
    <s v="No Tie"/>
    <n v="870"/>
    <n v="870"/>
    <s v="Lionel Weber"/>
    <x v="1287"/>
  </r>
  <r>
    <x v="19"/>
    <n v="871"/>
    <s v="No Tie"/>
    <n v="871"/>
    <n v="871"/>
    <s v="Adam Cornelson"/>
    <x v="1288"/>
  </r>
  <r>
    <x v="19"/>
    <n v="872"/>
    <s v="No Tie"/>
    <n v="872"/>
    <n v="872"/>
    <s v="Richard McEvoy"/>
    <x v="551"/>
  </r>
  <r>
    <x v="19"/>
    <n v="873"/>
    <s v="No Tie"/>
    <n v="873"/>
    <n v="873"/>
    <s v="Sebastian Vazquez"/>
    <x v="725"/>
  </r>
  <r>
    <x v="19"/>
    <n v="874"/>
    <s v="No Tie"/>
    <n v="874"/>
    <n v="874"/>
    <s v="Cho Min-jun"/>
    <x v="391"/>
  </r>
  <r>
    <x v="19"/>
    <n v="874"/>
    <s v="No Tie"/>
    <n v="874"/>
    <n v="874"/>
    <s v="Phillip Price"/>
    <x v="514"/>
  </r>
  <r>
    <x v="19"/>
    <n v="876"/>
    <s v="No Tie"/>
    <n v="876"/>
    <n v="876"/>
    <s v="Billy Mayfair"/>
    <x v="122"/>
  </r>
  <r>
    <x v="19"/>
    <n v="877"/>
    <s v="No Tie"/>
    <n v="877"/>
    <n v="877"/>
    <s v="Chinnarat Phadungsil"/>
    <x v="512"/>
  </r>
  <r>
    <x v="19"/>
    <n v="877"/>
    <s v="No Tie"/>
    <n v="877"/>
    <n v="877"/>
    <s v="Ryuko Tokimatsu"/>
    <x v="1147"/>
  </r>
  <r>
    <x v="19"/>
    <n v="877"/>
    <s v="No Tie"/>
    <n v="877"/>
    <n v="877"/>
    <s v="Vaughn Groenewald"/>
    <x v="544"/>
  </r>
  <r>
    <x v="19"/>
    <n v="880"/>
    <s v="No Tie"/>
    <n v="880"/>
    <n v="880"/>
    <s v="Heinrich Bruiners"/>
    <x v="1085"/>
  </r>
  <r>
    <x v="19"/>
    <n v="881"/>
    <s v="No Tie"/>
    <n v="881"/>
    <n v="881"/>
    <s v="Ruaidhri McGee"/>
    <x v="1289"/>
  </r>
  <r>
    <x v="19"/>
    <n v="882"/>
    <s v="No Tie"/>
    <n v="882"/>
    <n v="882"/>
    <s v="Jack Munro"/>
    <x v="1290"/>
  </r>
  <r>
    <x v="19"/>
    <n v="883"/>
    <s v="No Tie"/>
    <n v="883"/>
    <n v="883"/>
    <s v="Jakraphan Premsirigorn"/>
    <x v="1050"/>
  </r>
  <r>
    <x v="19"/>
    <n v="884"/>
    <s v="No Tie"/>
    <n v="884"/>
    <n v="884"/>
    <s v="John Ellis"/>
    <x v="1103"/>
  </r>
  <r>
    <x v="19"/>
    <n v="885"/>
    <s v="No Tie"/>
    <n v="885"/>
    <n v="885"/>
    <s v="Kyung-Nam Kang"/>
    <x v="381"/>
  </r>
  <r>
    <x v="19"/>
    <n v="886"/>
    <s v="No Tie"/>
    <n v="886"/>
    <n v="886"/>
    <s v="Daehyun Kim"/>
    <x v="372"/>
  </r>
  <r>
    <x v="19"/>
    <n v="886"/>
    <s v="No Tie"/>
    <n v="886"/>
    <n v="886"/>
    <s v="Matt Carvell"/>
    <x v="691"/>
  </r>
  <r>
    <x v="19"/>
    <n v="888"/>
    <s v="No Tie"/>
    <n v="888"/>
    <n v="888"/>
    <s v="Hyun Bin Park"/>
    <x v="550"/>
  </r>
  <r>
    <x v="19"/>
    <n v="889"/>
    <s v="No Tie"/>
    <n v="889"/>
    <n v="889"/>
    <s v="Ollie Schniederjans"/>
    <x v="1291"/>
  </r>
  <r>
    <x v="19"/>
    <n v="890"/>
    <s v="No Tie"/>
    <n v="890"/>
    <n v="890"/>
    <s v="Anthony Kang"/>
    <x v="840"/>
  </r>
  <r>
    <x v="19"/>
    <n v="891"/>
    <s v="No Tie"/>
    <n v="891"/>
    <n v="891"/>
    <s v="Poosit Supupramai"/>
    <x v="1292"/>
  </r>
  <r>
    <x v="19"/>
    <n v="892"/>
    <s v="No Tie"/>
    <n v="892"/>
    <n v="892"/>
    <s v="Guillaume Cambis"/>
    <x v="1293"/>
  </r>
  <r>
    <x v="19"/>
    <n v="893"/>
    <s v="No Tie"/>
    <n v="893"/>
    <n v="893"/>
    <s v="David Mathis"/>
    <x v="175"/>
  </r>
  <r>
    <x v="19"/>
    <n v="894"/>
    <s v="No Tie"/>
    <n v="894"/>
    <n v="894"/>
    <s v="Rafael Campos"/>
    <x v="753"/>
  </r>
  <r>
    <x v="19"/>
    <n v="895"/>
    <s v="No Tie"/>
    <n v="895"/>
    <n v="895"/>
    <s v="Brett Wetterich"/>
    <x v="580"/>
  </r>
  <r>
    <x v="19"/>
    <n v="896"/>
    <s v="No Tie"/>
    <n v="896"/>
    <n v="896"/>
    <s v="David Law"/>
    <x v="1294"/>
  </r>
  <r>
    <x v="19"/>
    <n v="897"/>
    <s v="No Tie"/>
    <n v="897"/>
    <n v="897"/>
    <s v="Scott Fallon"/>
    <x v="1295"/>
  </r>
  <r>
    <x v="19"/>
    <n v="897"/>
    <s v="No Tie"/>
    <n v="897"/>
    <n v="897"/>
    <s v="Thomas Norret"/>
    <x v="664"/>
  </r>
  <r>
    <x v="19"/>
    <n v="899"/>
    <s v="No Tie"/>
    <n v="899"/>
    <n v="899"/>
    <s v="Jose Manuel Lara"/>
    <x v="449"/>
  </r>
  <r>
    <x v="19"/>
    <n v="900"/>
    <s v="No Tie"/>
    <n v="900"/>
    <n v="900"/>
    <s v="Kieran Pratt"/>
    <x v="348"/>
  </r>
  <r>
    <x v="19"/>
    <n v="900"/>
    <s v="No Tie"/>
    <n v="900"/>
    <n v="900"/>
    <s v="Stephen Ames"/>
    <x v="155"/>
  </r>
  <r>
    <x v="19"/>
    <n v="902"/>
    <s v="No Tie"/>
    <n v="902"/>
    <n v="902"/>
    <s v="Jose Garrido"/>
    <x v="812"/>
  </r>
  <r>
    <x v="19"/>
    <n v="903"/>
    <s v="No Tie"/>
    <n v="903"/>
    <n v="903"/>
    <s v="Ben Kohles"/>
    <x v="342"/>
  </r>
  <r>
    <x v="19"/>
    <n v="903"/>
    <s v="No Tie"/>
    <n v="903"/>
    <n v="903"/>
    <s v="Kyle Stough"/>
    <x v="1097"/>
  </r>
  <r>
    <x v="19"/>
    <n v="905"/>
    <s v="No Tie"/>
    <n v="905"/>
    <n v="905"/>
    <s v="Nathan Kimsey"/>
    <x v="1296"/>
  </r>
  <r>
    <x v="19"/>
    <n v="906"/>
    <s v="No Tie"/>
    <n v="906"/>
    <n v="906"/>
    <s v="Mauricio Azcue"/>
    <x v="1297"/>
  </r>
  <r>
    <x v="19"/>
    <n v="907"/>
    <s v="No Tie"/>
    <n v="907"/>
    <n v="907"/>
    <s v="Brody Ninyette"/>
    <x v="843"/>
  </r>
  <r>
    <x v="19"/>
    <n v="908"/>
    <s v="No Tie"/>
    <n v="908"/>
    <n v="908"/>
    <s v="Andrew Kelly"/>
    <x v="1298"/>
  </r>
  <r>
    <x v="19"/>
    <n v="909"/>
    <s v="No Tie"/>
    <n v="909"/>
    <n v="909"/>
    <s v="Sutijet Kooratanapis"/>
    <x v="1299"/>
  </r>
  <r>
    <x v="19"/>
    <n v="910"/>
    <s v="No Tie"/>
    <n v="910"/>
    <n v="910"/>
    <s v="Ryuji Imada"/>
    <x v="180"/>
  </r>
  <r>
    <x v="19"/>
    <n v="911"/>
    <s v="No Tie"/>
    <n v="911"/>
    <n v="911"/>
    <s v="Simon Griffiths"/>
    <x v="1300"/>
  </r>
  <r>
    <x v="19"/>
    <n v="912"/>
    <s v="No Tie"/>
    <n v="912"/>
    <n v="912"/>
    <s v="Maxwell McCardle"/>
    <x v="1138"/>
  </r>
  <r>
    <x v="19"/>
    <n v="913"/>
    <s v="No Tie"/>
    <n v="913"/>
    <n v="913"/>
    <s v="Chris Swanepoel"/>
    <x v="618"/>
  </r>
  <r>
    <x v="19"/>
    <n v="914"/>
    <s v="No Tie"/>
    <n v="914"/>
    <n v="914"/>
    <s v="Supakorn Utaipat"/>
    <x v="1301"/>
  </r>
  <r>
    <x v="19"/>
    <n v="915"/>
    <s v="No Tie"/>
    <n v="915"/>
    <n v="915"/>
    <s v="Jin-jae Byun"/>
    <x v="835"/>
  </r>
  <r>
    <x v="19"/>
    <n v="915"/>
    <s v="No Tie"/>
    <n v="915"/>
    <n v="915"/>
    <s v="Mathias Eggenberger"/>
    <x v="1302"/>
  </r>
  <r>
    <x v="19"/>
    <n v="917"/>
    <s v="No Tie"/>
    <n v="917"/>
    <n v="917"/>
    <s v="Dominic Bozzelli"/>
    <x v="1303"/>
  </r>
  <r>
    <x v="19"/>
    <n v="917"/>
    <s v="No Tie"/>
    <n v="917"/>
    <n v="917"/>
    <s v="Peter O'Malley"/>
    <x v="827"/>
  </r>
  <r>
    <x v="19"/>
    <n v="919"/>
    <s v="No Tie"/>
    <n v="919"/>
    <n v="919"/>
    <s v="Alan Dunbar"/>
    <x v="1013"/>
  </r>
  <r>
    <x v="19"/>
    <n v="920"/>
    <s v="No Tie"/>
    <n v="920"/>
    <n v="920"/>
    <s v="Maarten Lafeber"/>
    <x v="587"/>
  </r>
  <r>
    <x v="19"/>
    <n v="920"/>
    <s v="No Tie"/>
    <n v="920"/>
    <n v="920"/>
    <s v="Sandy Lyle"/>
    <x v="222"/>
  </r>
  <r>
    <x v="19"/>
    <n v="922"/>
    <s v="No Tie"/>
    <n v="922"/>
    <n v="922"/>
    <s v="Scott Harrington"/>
    <x v="649"/>
  </r>
  <r>
    <x v="19"/>
    <n v="923"/>
    <s v="No Tie"/>
    <n v="923"/>
    <n v="923"/>
    <s v="Richard Lee"/>
    <x v="134"/>
  </r>
  <r>
    <x v="19"/>
    <n v="924"/>
    <s v="No Tie"/>
    <n v="924"/>
    <n v="924"/>
    <s v="Austin Cook"/>
    <x v="1304"/>
  </r>
  <r>
    <x v="19"/>
    <n v="925"/>
    <s v="No Tie"/>
    <n v="925"/>
    <n v="925"/>
    <s v="Michael Long"/>
    <x v="887"/>
  </r>
  <r>
    <x v="19"/>
    <n v="926"/>
    <s v="No Tie"/>
    <n v="926"/>
    <n v="926"/>
    <s v="Sebastian Saavedra"/>
    <x v="941"/>
  </r>
  <r>
    <x v="19"/>
    <n v="927"/>
    <s v="No Tie"/>
    <n v="927"/>
    <n v="927"/>
    <s v="Dan McCarthy"/>
    <x v="1305"/>
  </r>
  <r>
    <x v="19"/>
    <n v="928"/>
    <s v="No Tie"/>
    <n v="928"/>
    <n v="928"/>
    <s v="Wenyi Huang"/>
    <x v="1108"/>
  </r>
  <r>
    <x v="19"/>
    <n v="929"/>
    <s v="No Tie"/>
    <n v="929"/>
    <n v="929"/>
    <s v="Scott Dunlap"/>
    <x v="166"/>
  </r>
  <r>
    <x v="19"/>
    <n v="930"/>
    <s v="No Tie"/>
    <n v="930"/>
    <n v="930"/>
    <s v="Kevin Sutherland"/>
    <x v="1052"/>
  </r>
  <r>
    <x v="19"/>
    <n v="931"/>
    <s v="No Tie"/>
    <n v="931"/>
    <n v="931"/>
    <s v="Joe Panzeri"/>
    <x v="750"/>
  </r>
  <r>
    <x v="19"/>
    <n v="932"/>
    <s v="No Tie"/>
    <n v="932"/>
    <n v="932"/>
    <s v="Tom Bond"/>
    <x v="1306"/>
  </r>
  <r>
    <x v="19"/>
    <n v="933"/>
    <s v="No Tie"/>
    <n v="933"/>
    <n v="933"/>
    <s v="Lindani Ndwandwe"/>
    <x v="1146"/>
  </r>
  <r>
    <x v="19"/>
    <n v="934"/>
    <s v="No Tie"/>
    <n v="934"/>
    <n v="934"/>
    <s v="Choo Tze-huang"/>
    <x v="1307"/>
  </r>
  <r>
    <x v="19"/>
    <n v="934"/>
    <s v="No Tie"/>
    <n v="934"/>
    <n v="934"/>
    <s v="Jean Baptiste Gonnet"/>
    <x v="476"/>
  </r>
  <r>
    <x v="19"/>
    <n v="936"/>
    <s v="No Tie"/>
    <n v="936"/>
    <n v="936"/>
    <s v="Kiyoshi Miyazato"/>
    <x v="417"/>
  </r>
  <r>
    <x v="19"/>
    <n v="937"/>
    <s v="No Tie"/>
    <n v="937"/>
    <n v="937"/>
    <s v="Keenan Davidse"/>
    <x v="801"/>
  </r>
  <r>
    <x v="19"/>
    <n v="937"/>
    <s v="No Tie"/>
    <n v="937"/>
    <n v="937"/>
    <s v="Makoto Inoue"/>
    <x v="870"/>
  </r>
  <r>
    <x v="19"/>
    <n v="939"/>
    <s v="No Tie"/>
    <n v="939"/>
    <n v="939"/>
    <s v="Philip Pettitt, Jr."/>
    <x v="562"/>
  </r>
  <r>
    <x v="19"/>
    <n v="940"/>
    <s v="No Tie"/>
    <n v="940"/>
    <n v="940"/>
    <s v="J.J. Killeen"/>
    <x v="93"/>
  </r>
  <r>
    <x v="19"/>
    <n v="940"/>
    <s v="No Tie"/>
    <n v="940"/>
    <n v="940"/>
    <s v="Martin Rominger"/>
    <x v="879"/>
  </r>
  <r>
    <x v="19"/>
    <n v="940"/>
    <s v="No Tie"/>
    <n v="940"/>
    <n v="940"/>
    <s v="Masamichi Uehira"/>
    <x v="305"/>
  </r>
  <r>
    <x v="19"/>
    <n v="943"/>
    <s v="No Tie"/>
    <n v="943"/>
    <n v="943"/>
    <s v="Riley Wheeldon"/>
    <x v="1053"/>
  </r>
  <r>
    <x v="19"/>
    <n v="944"/>
    <s v="No Tie"/>
    <n v="944"/>
    <n v="944"/>
    <s v="Joakim Rask"/>
    <x v="1308"/>
  </r>
  <r>
    <x v="19"/>
    <n v="945"/>
    <s v="No Tie"/>
    <n v="945"/>
    <n v="945"/>
    <s v="Robert Rohanna"/>
    <x v="1309"/>
  </r>
  <r>
    <x v="19"/>
    <n v="946"/>
    <s v="No Tie"/>
    <n v="946"/>
    <n v="946"/>
    <s v="Rhys West"/>
    <x v="1310"/>
  </r>
  <r>
    <x v="19"/>
    <n v="947"/>
    <s v="No Tie"/>
    <n v="947"/>
    <n v="947"/>
    <s v="Matt Hill"/>
    <x v="689"/>
  </r>
  <r>
    <x v="19"/>
    <n v="948"/>
    <s v="No Tie"/>
    <n v="948"/>
    <n v="948"/>
    <s v="Anthony Brown"/>
    <x v="582"/>
  </r>
  <r>
    <x v="19"/>
    <n v="949"/>
    <s v="No Tie"/>
    <n v="949"/>
    <n v="949"/>
    <s v="Toru Suzuki"/>
    <x v="817"/>
  </r>
  <r>
    <x v="19"/>
    <n v="950"/>
    <s v="No Tie"/>
    <n v="950"/>
    <n v="950"/>
    <s v="Ryan Sullivan"/>
    <x v="1311"/>
  </r>
  <r>
    <x v="19"/>
    <n v="951"/>
    <s v="No Tie"/>
    <n v="951"/>
    <n v="951"/>
    <s v="Mathew Perry"/>
    <x v="1312"/>
  </r>
  <r>
    <x v="19"/>
    <n v="952"/>
    <s v="No Tie"/>
    <n v="952"/>
    <n v="952"/>
    <s v="Kyle Thompson"/>
    <x v="150"/>
  </r>
  <r>
    <x v="19"/>
    <n v="953"/>
    <s v="No Tie"/>
    <n v="953"/>
    <n v="953"/>
    <s v="Tomokazu Yoshinaga"/>
    <x v="982"/>
  </r>
  <r>
    <x v="19"/>
    <n v="954"/>
    <s v="No Tie"/>
    <n v="954"/>
    <n v="954"/>
    <s v="Andre Stolz"/>
    <x v="622"/>
  </r>
  <r>
    <x v="19"/>
    <n v="955"/>
    <s v="No Tie"/>
    <n v="955"/>
    <n v="955"/>
    <s v="Jiman Kang"/>
    <x v="1313"/>
  </r>
  <r>
    <x v="19"/>
    <n v="956"/>
    <s v="No Tie"/>
    <n v="956"/>
    <n v="956"/>
    <s v="Hyung-soon Lee"/>
    <x v="1120"/>
  </r>
  <r>
    <x v="19"/>
    <n v="956"/>
    <s v="No Tie"/>
    <n v="956"/>
    <n v="956"/>
    <s v="Jamie Arnold"/>
    <x v="820"/>
  </r>
  <r>
    <x v="19"/>
    <n v="958"/>
    <s v="No Tie"/>
    <n v="958"/>
    <n v="958"/>
    <s v="Nick Flanagan"/>
    <x v="491"/>
  </r>
  <r>
    <x v="19"/>
    <n v="959"/>
    <s v="No Tie"/>
    <n v="959"/>
    <n v="959"/>
    <s v="Chris Williams"/>
    <x v="1314"/>
  </r>
  <r>
    <x v="19"/>
    <n v="960"/>
    <s v="No Tie"/>
    <n v="960"/>
    <n v="960"/>
    <s v="Gato Zarlenga"/>
    <x v="1315"/>
  </r>
  <r>
    <x v="19"/>
    <n v="960"/>
    <s v="No Tie"/>
    <n v="960"/>
    <n v="960"/>
    <s v="Koki Shiomi"/>
    <x v="1316"/>
  </r>
  <r>
    <x v="19"/>
    <n v="962"/>
    <s v="No Tie"/>
    <n v="962"/>
    <n v="962"/>
    <s v="Jeev Milkha Singh"/>
    <x v="250"/>
  </r>
  <r>
    <x v="19"/>
    <n v="963"/>
    <s v="No Tie"/>
    <n v="963"/>
    <n v="963"/>
    <s v="James Kamte"/>
    <x v="673"/>
  </r>
  <r>
    <x v="19"/>
    <n v="964"/>
    <s v="No Tie"/>
    <n v="964"/>
    <n v="964"/>
    <s v="Andy Pope"/>
    <x v="900"/>
  </r>
  <r>
    <x v="19"/>
    <n v="965"/>
    <s v="No Tie"/>
    <n v="965"/>
    <n v="965"/>
    <s v="Andrew Martin"/>
    <x v="888"/>
  </r>
  <r>
    <x v="19"/>
    <n v="965"/>
    <s v="No Tie"/>
    <n v="965"/>
    <n v="965"/>
    <s v="Boonchu Ruangkit"/>
    <x v="633"/>
  </r>
  <r>
    <x v="19"/>
    <n v="967"/>
    <s v="No Tie"/>
    <n v="967"/>
    <n v="967"/>
    <s v="Charl Coetzee"/>
    <x v="958"/>
  </r>
  <r>
    <x v="19"/>
    <n v="968"/>
    <s v="No Tie"/>
    <n v="968"/>
    <n v="968"/>
    <s v="Gary Lockerbie"/>
    <x v="364"/>
  </r>
  <r>
    <x v="19"/>
    <n v="969"/>
    <s v="No Tie"/>
    <n v="969"/>
    <n v="969"/>
    <s v="Hsu Mong-nan"/>
    <x v="1061"/>
  </r>
  <r>
    <x v="19"/>
    <n v="970"/>
    <s v="No Tie"/>
    <n v="970"/>
    <n v="970"/>
    <s v="Alex Haindl"/>
    <x v="488"/>
  </r>
  <r>
    <x v="19"/>
    <n v="971"/>
    <s v="No Tie"/>
    <n v="971"/>
    <n v="971"/>
    <s v="Sung-Ho Lee"/>
    <x v="1317"/>
  </r>
  <r>
    <x v="19"/>
    <n v="972"/>
    <s v="No Tie"/>
    <n v="972"/>
    <n v="972"/>
    <s v="Steven Ferreira"/>
    <x v="1150"/>
  </r>
  <r>
    <x v="19"/>
    <n v="973"/>
    <s v="No Tie"/>
    <n v="973"/>
    <n v="973"/>
    <s v="Wil Collins"/>
    <x v="1065"/>
  </r>
  <r>
    <x v="19"/>
    <n v="974"/>
    <s v="No Tie"/>
    <n v="974"/>
    <n v="974"/>
    <s v="Joe Affrunti"/>
    <x v="1063"/>
  </r>
  <r>
    <x v="19"/>
    <n v="975"/>
    <s v="No Tie"/>
    <n v="975"/>
    <n v="975"/>
    <s v="Lee Williams"/>
    <x v="441"/>
  </r>
  <r>
    <x v="19"/>
    <n v="976"/>
    <s v="No Tie"/>
    <n v="976"/>
    <n v="976"/>
    <s v="Matt Hendrix"/>
    <x v="656"/>
  </r>
  <r>
    <x v="19"/>
    <n v="977"/>
    <s v="No Tie"/>
    <n v="977"/>
    <n v="977"/>
    <s v="Adam Long"/>
    <x v="1318"/>
  </r>
  <r>
    <x v="19"/>
    <n v="977"/>
    <s v="No Tie"/>
    <n v="977"/>
    <n v="977"/>
    <s v="Jeff Dennis"/>
    <x v="1319"/>
  </r>
  <r>
    <x v="19"/>
    <n v="977"/>
    <s v="No Tie"/>
    <n v="977"/>
    <n v="977"/>
    <s v="Steve Carney"/>
    <x v="1320"/>
  </r>
  <r>
    <x v="19"/>
    <n v="977"/>
    <s v="No Tie"/>
    <n v="977"/>
    <n v="977"/>
    <s v="William Sjaichuddin"/>
    <x v="1321"/>
  </r>
  <r>
    <x v="19"/>
    <n v="981"/>
    <s v="No Tie"/>
    <n v="981"/>
    <n v="981"/>
    <s v="Kenichi Kuboya"/>
    <x v="266"/>
  </r>
  <r>
    <x v="19"/>
    <n v="981"/>
    <s v="No Tie"/>
    <n v="981"/>
    <n v="981"/>
    <s v="Steve Surry"/>
    <x v="1161"/>
  </r>
  <r>
    <x v="19"/>
    <n v="983"/>
    <s v="No Tie"/>
    <n v="983"/>
    <n v="983"/>
    <s v="Luke List"/>
    <x v="318"/>
  </r>
  <r>
    <x v="19"/>
    <n v="984"/>
    <s v="No Tie"/>
    <n v="984"/>
    <n v="984"/>
    <s v="Joo-yeop Baek"/>
    <x v="775"/>
  </r>
  <r>
    <x v="19"/>
    <n v="985"/>
    <s v="No Tie"/>
    <n v="985"/>
    <n v="985"/>
    <s v="Kaname Yokoo"/>
    <x v="545"/>
  </r>
  <r>
    <x v="19"/>
    <n v="986"/>
    <s v="No Tie"/>
    <n v="986"/>
    <n v="986"/>
    <s v="Nam-hun Kim Kim"/>
    <x v="1322"/>
  </r>
  <r>
    <x v="19"/>
    <n v="987"/>
    <s v="No Tie"/>
    <n v="987"/>
    <n v="987"/>
    <s v="Rohan Blizard"/>
    <x v="748"/>
  </r>
  <r>
    <x v="19"/>
    <n v="988"/>
    <s v="No Tie"/>
    <n v="988"/>
    <n v="988"/>
    <s v="Ariel Canete"/>
    <x v="383"/>
  </r>
  <r>
    <x v="19"/>
    <n v="989"/>
    <s v="No Tie"/>
    <n v="989"/>
    <n v="989"/>
    <s v="Cliff Kresge"/>
    <x v="483"/>
  </r>
  <r>
    <x v="19"/>
    <n v="989"/>
    <s v="No Tie"/>
    <n v="989"/>
    <n v="989"/>
    <s v="Konosuke Nakazato"/>
    <x v="1323"/>
  </r>
  <r>
    <x v="19"/>
    <n v="991"/>
    <s v="No Tie"/>
    <n v="991"/>
    <n v="991"/>
    <s v="Adam Groom"/>
    <x v="794"/>
  </r>
  <r>
    <x v="19"/>
    <n v="992"/>
    <s v="No Tie"/>
    <n v="992"/>
    <n v="992"/>
    <s v="Garrett Osborn"/>
    <x v="1324"/>
  </r>
  <r>
    <x v="19"/>
    <n v="993"/>
    <s v="No Tie"/>
    <n v="993"/>
    <n v="993"/>
    <s v="Yoshikazu Haku"/>
    <x v="520"/>
  </r>
  <r>
    <x v="19"/>
    <n v="994"/>
    <s v="No Tie"/>
    <n v="994"/>
    <n v="994"/>
    <s v="Chris Rodgers"/>
    <x v="915"/>
  </r>
  <r>
    <x v="19"/>
    <n v="995"/>
    <s v="No Tie"/>
    <n v="995"/>
    <n v="995"/>
    <s v="Blake Adams"/>
    <x v="111"/>
  </r>
  <r>
    <x v="19"/>
    <n v="995"/>
    <s v="No Tie"/>
    <n v="995"/>
    <n v="995"/>
    <s v="Leigh McKechnie"/>
    <x v="1325"/>
  </r>
  <r>
    <x v="19"/>
    <n v="995"/>
    <s v="No Tie"/>
    <n v="995"/>
    <n v="995"/>
    <s v="Matthew Giles"/>
    <x v="960"/>
  </r>
  <r>
    <x v="19"/>
    <n v="998"/>
    <s v="No Tie"/>
    <n v="998"/>
    <n v="998"/>
    <s v="Christian Espinoza"/>
    <x v="1326"/>
  </r>
  <r>
    <x v="19"/>
    <n v="4"/>
    <s v="No Tie"/>
    <n v="4"/>
    <n v="4"/>
    <s v="Jim Furyk"/>
    <x v="170"/>
  </r>
  <r>
    <x v="20"/>
    <n v="1"/>
    <s v="No Tie"/>
    <n v="1"/>
    <n v="1"/>
    <s v="Rory McIlroy"/>
    <x v="4"/>
  </r>
  <r>
    <x v="20"/>
    <n v="2"/>
    <s v="No Tie"/>
    <n v="2"/>
    <n v="2"/>
    <s v="Adam Scott"/>
    <x v="9"/>
  </r>
  <r>
    <x v="20"/>
    <n v="3"/>
    <s v="No Tie"/>
    <n v="3"/>
    <n v="3"/>
    <s v="Sergio Garcia"/>
    <x v="64"/>
  </r>
  <r>
    <x v="20"/>
    <n v="5"/>
    <s v="No Tie"/>
    <n v="5"/>
    <n v="5"/>
    <s v="Henrik Stenson"/>
    <x v="95"/>
  </r>
  <r>
    <x v="20"/>
    <n v="6"/>
    <s v="No Tie"/>
    <n v="6"/>
    <n v="6"/>
    <s v="Justin Rose"/>
    <x v="79"/>
  </r>
  <r>
    <x v="20"/>
    <n v="7"/>
    <s v="No Tie"/>
    <n v="7"/>
    <n v="7"/>
    <s v="Bubba Watson"/>
    <x v="0"/>
  </r>
  <r>
    <x v="20"/>
    <n v="8"/>
    <s v="No Tie"/>
    <n v="8"/>
    <n v="8"/>
    <s v="Jason Day"/>
    <x v="6"/>
  </r>
  <r>
    <x v="20"/>
    <n v="9"/>
    <s v="No Tie"/>
    <n v="9"/>
    <n v="9"/>
    <s v="Matt Kuchar"/>
    <x v="127"/>
  </r>
  <r>
    <x v="20"/>
    <n v="10"/>
    <s v="No Tie"/>
    <n v="10"/>
    <n v="10"/>
    <s v="Rickie Fowler"/>
    <x v="59"/>
  </r>
  <r>
    <x v="20"/>
    <n v="11"/>
    <s v="No Tie"/>
    <n v="11"/>
    <n v="11"/>
    <s v="Phil Mickelson"/>
    <x v="52"/>
  </r>
  <r>
    <x v="20"/>
    <n v="12"/>
    <s v="No Tie"/>
    <n v="12"/>
    <n v="12"/>
    <s v="Martin Kaymer"/>
    <x v="198"/>
  </r>
  <r>
    <x v="20"/>
    <n v="13"/>
    <s v="No Tie"/>
    <n v="13"/>
    <n v="13"/>
    <s v="Billy Horschel"/>
    <x v="88"/>
  </r>
  <r>
    <x v="20"/>
    <n v="14"/>
    <s v="No Tie"/>
    <n v="14"/>
    <n v="14"/>
    <s v="Jordan Spieth"/>
    <x v="826"/>
  </r>
  <r>
    <x v="20"/>
    <n v="15"/>
    <s v="No Tie"/>
    <n v="15"/>
    <n v="15"/>
    <s v="Dustin Johnson"/>
    <x v="3"/>
  </r>
  <r>
    <x v="20"/>
    <n v="16"/>
    <s v="No Tie"/>
    <n v="16"/>
    <n v="16"/>
    <s v="Zach Johnson"/>
    <x v="167"/>
  </r>
  <r>
    <x v="20"/>
    <n v="17"/>
    <s v="No Tie"/>
    <n v="17"/>
    <n v="17"/>
    <s v="Tiger Woods"/>
    <x v="31"/>
  </r>
  <r>
    <x v="20"/>
    <n v="18"/>
    <s v="No Tie"/>
    <n v="18"/>
    <n v="18"/>
    <s v="Graeme McDowell"/>
    <x v="135"/>
  </r>
  <r>
    <x v="20"/>
    <n v="19"/>
    <s v="No Tie"/>
    <n v="19"/>
    <n v="19"/>
    <s v="Jimmy Walker"/>
    <x v="37"/>
  </r>
  <r>
    <x v="20"/>
    <n v="20"/>
    <s v="No Tie"/>
    <n v="20"/>
    <n v="20"/>
    <s v="Hideki Matsuyama"/>
    <x v="201"/>
  </r>
  <r>
    <x v="20"/>
    <n v="21"/>
    <s v="No Tie"/>
    <n v="21"/>
    <n v="21"/>
    <s v="Chris Kirk"/>
    <x v="72"/>
  </r>
  <r>
    <x v="20"/>
    <n v="22"/>
    <s v="No Tie"/>
    <n v="22"/>
    <n v="22"/>
    <s v="Hunter Mahan"/>
    <x v="60"/>
  </r>
  <r>
    <x v="20"/>
    <n v="23"/>
    <s v="No Tie"/>
    <n v="23"/>
    <n v="23"/>
    <s v="Victor Dubuisson"/>
    <x v="268"/>
  </r>
  <r>
    <x v="20"/>
    <n v="24"/>
    <s v="No Tie"/>
    <n v="24"/>
    <n v="24"/>
    <s v="Charl Schwartzel"/>
    <x v="41"/>
  </r>
  <r>
    <x v="20"/>
    <n v="25"/>
    <s v="No Tie"/>
    <n v="25"/>
    <n v="25"/>
    <s v="Jamie Donaldson"/>
    <x v="230"/>
  </r>
  <r>
    <x v="20"/>
    <n v="26"/>
    <s v="No Tie"/>
    <n v="26"/>
    <n v="26"/>
    <s v="Patrick Reed"/>
    <x v="611"/>
  </r>
  <r>
    <x v="20"/>
    <n v="27"/>
    <s v="No Tie"/>
    <n v="27"/>
    <n v="27"/>
    <s v="Keegan Bradley"/>
    <x v="15"/>
  </r>
  <r>
    <x v="20"/>
    <n v="28"/>
    <s v="No Tie"/>
    <n v="28"/>
    <n v="28"/>
    <s v="Steve Stricker"/>
    <x v="137"/>
  </r>
  <r>
    <x v="20"/>
    <n v="29"/>
    <s v="No Tie"/>
    <n v="29"/>
    <n v="29"/>
    <s v="Bill Haas"/>
    <x v="65"/>
  </r>
  <r>
    <x v="20"/>
    <n v="30"/>
    <s v="No Tie"/>
    <n v="30"/>
    <n v="30"/>
    <s v="Thomas Bjorn"/>
    <x v="197"/>
  </r>
  <r>
    <x v="20"/>
    <n v="31"/>
    <s v="No Tie"/>
    <n v="31"/>
    <n v="31"/>
    <s v="Jason Dufner"/>
    <x v="63"/>
  </r>
  <r>
    <x v="20"/>
    <n v="32"/>
    <s v="No Tie"/>
    <n v="32"/>
    <n v="32"/>
    <s v="Luke Donald"/>
    <x v="169"/>
  </r>
  <r>
    <x v="20"/>
    <n v="33"/>
    <s v="No Tie"/>
    <n v="33"/>
    <n v="33"/>
    <s v="Webb Simpson"/>
    <x v="110"/>
  </r>
  <r>
    <x v="20"/>
    <n v="34"/>
    <s v="No Tie"/>
    <n v="34"/>
    <n v="34"/>
    <s v="Kevin Na"/>
    <x v="164"/>
  </r>
  <r>
    <x v="20"/>
    <n v="35"/>
    <s v="No Tie"/>
    <n v="35"/>
    <n v="35"/>
    <s v="Stephen Gallacher"/>
    <x v="251"/>
  </r>
  <r>
    <x v="20"/>
    <n v="36"/>
    <s v="No Tie"/>
    <n v="36"/>
    <n v="36"/>
    <s v="Miguel Angel Jimenez"/>
    <x v="234"/>
  </r>
  <r>
    <x v="20"/>
    <n v="37"/>
    <s v="No Tie"/>
    <n v="37"/>
    <n v="37"/>
    <s v="Joost Luiten"/>
    <x v="258"/>
  </r>
  <r>
    <x v="20"/>
    <n v="38"/>
    <s v="No Tie"/>
    <n v="38"/>
    <n v="38"/>
    <s v="Graham DeLaet"/>
    <x v="12"/>
  </r>
  <r>
    <x v="20"/>
    <n v="39"/>
    <s v="No Tie"/>
    <n v="39"/>
    <n v="39"/>
    <s v="Ryan Palmer"/>
    <x v="14"/>
  </r>
  <r>
    <x v="20"/>
    <n v="40"/>
    <s v="No Tie"/>
    <n v="40"/>
    <n v="40"/>
    <s v="Ian Poulter"/>
    <x v="144"/>
  </r>
  <r>
    <x v="20"/>
    <n v="41"/>
    <s v="No Tie"/>
    <n v="41"/>
    <n v="41"/>
    <s v="Brandt Snedeker"/>
    <x v="109"/>
  </r>
  <r>
    <x v="20"/>
    <n v="42"/>
    <s v="No Tie"/>
    <n v="42"/>
    <n v="42"/>
    <s v="Ryan Moore"/>
    <x v="117"/>
  </r>
  <r>
    <x v="20"/>
    <n v="43"/>
    <s v="No Tie"/>
    <n v="43"/>
    <n v="43"/>
    <s v="Thongchai Jaidee"/>
    <x v="245"/>
  </r>
  <r>
    <x v="20"/>
    <n v="44"/>
    <s v="No Tie"/>
    <n v="44"/>
    <n v="44"/>
    <s v="Marc Leishman"/>
    <x v="98"/>
  </r>
  <r>
    <x v="20"/>
    <n v="45"/>
    <s v="No Tie"/>
    <n v="45"/>
    <n v="45"/>
    <s v="Lee Westwood"/>
    <x v="28"/>
  </r>
  <r>
    <x v="20"/>
    <n v="46"/>
    <s v="No Tie"/>
    <n v="46"/>
    <n v="46"/>
    <s v="Brendon Todd"/>
    <x v="156"/>
  </r>
  <r>
    <x v="20"/>
    <n v="47"/>
    <s v="No Tie"/>
    <n v="47"/>
    <n v="47"/>
    <s v="Gary Woodland"/>
    <x v="17"/>
  </r>
  <r>
    <x v="20"/>
    <n v="48"/>
    <s v="No Tie"/>
    <n v="48"/>
    <n v="48"/>
    <s v="Kevin Streelman"/>
    <x v="62"/>
  </r>
  <r>
    <x v="20"/>
    <n v="49"/>
    <s v="No Tie"/>
    <n v="49"/>
    <n v="49"/>
    <s v="Francesco Molinari"/>
    <x v="193"/>
  </r>
  <r>
    <x v="20"/>
    <n v="50"/>
    <s v="No Tie"/>
    <n v="50"/>
    <n v="50"/>
    <s v="John Senden"/>
    <x v="78"/>
  </r>
  <r>
    <x v="20"/>
    <n v="51"/>
    <s v="No Tie"/>
    <n v="51"/>
    <n v="51"/>
    <s v="Ernie Els"/>
    <x v="51"/>
  </r>
  <r>
    <x v="20"/>
    <n v="52"/>
    <s v="No Tie"/>
    <n v="52"/>
    <n v="52"/>
    <s v="Mikko Ilonen"/>
    <x v="409"/>
  </r>
  <r>
    <x v="20"/>
    <n v="53"/>
    <s v="No Tie"/>
    <n v="53"/>
    <n v="53"/>
    <s v="Shane Lowry"/>
    <x v="233"/>
  </r>
  <r>
    <x v="20"/>
    <n v="54"/>
    <s v="No Tie"/>
    <n v="54"/>
    <n v="54"/>
    <s v="Russell Henley"/>
    <x v="267"/>
  </r>
  <r>
    <x v="20"/>
    <n v="55"/>
    <s v="No Tie"/>
    <n v="55"/>
    <n v="55"/>
    <s v="Kevin Stadler"/>
    <x v="61"/>
  </r>
  <r>
    <x v="20"/>
    <n v="56"/>
    <s v="No Tie"/>
    <n v="56"/>
    <n v="56"/>
    <s v="Angel Cabrera"/>
    <x v="21"/>
  </r>
  <r>
    <x v="20"/>
    <n v="57"/>
    <s v="No Tie"/>
    <n v="57"/>
    <n v="57"/>
    <s v="Jonas Blixt"/>
    <x v="126"/>
  </r>
  <r>
    <x v="20"/>
    <n v="58"/>
    <s v="No Tie"/>
    <n v="58"/>
    <n v="58"/>
    <s v="Louis Oosthuizen"/>
    <x v="22"/>
  </r>
  <r>
    <x v="20"/>
    <n v="59"/>
    <s v="No Tie"/>
    <n v="59"/>
    <n v="59"/>
    <s v="Matt Every"/>
    <x v="136"/>
  </r>
  <r>
    <x v="20"/>
    <n v="60"/>
    <s v="No Tie"/>
    <n v="60"/>
    <n v="60"/>
    <s v="J.B. Holmes"/>
    <x v="5"/>
  </r>
  <r>
    <x v="20"/>
    <n v="61"/>
    <s v="No Tie"/>
    <n v="61"/>
    <n v="61"/>
    <s v="Harris English"/>
    <x v="19"/>
  </r>
  <r>
    <x v="20"/>
    <n v="62"/>
    <s v="No Tie"/>
    <n v="62"/>
    <n v="62"/>
    <s v="Matt Jones"/>
    <x v="55"/>
  </r>
  <r>
    <x v="20"/>
    <n v="63"/>
    <s v="No Tie"/>
    <n v="63"/>
    <n v="63"/>
    <s v="Tommy Fleetwood"/>
    <x v="354"/>
  </r>
  <r>
    <x v="20"/>
    <n v="64"/>
    <s v="No Tie"/>
    <n v="64"/>
    <n v="64"/>
    <s v="Brooks Koepka"/>
    <x v="482"/>
  </r>
  <r>
    <x v="20"/>
    <n v="65"/>
    <s v="No Tie"/>
    <n v="65"/>
    <n v="65"/>
    <s v="Marc Warren"/>
    <x v="291"/>
  </r>
  <r>
    <x v="20"/>
    <n v="66"/>
    <s v="No Tie"/>
    <n v="66"/>
    <n v="66"/>
    <s v="Paul Casey"/>
    <x v="220"/>
  </r>
  <r>
    <x v="20"/>
    <n v="67"/>
    <s v="No Tie"/>
    <n v="67"/>
    <n v="67"/>
    <s v="Bernd Wiesberger"/>
    <x v="240"/>
  </r>
  <r>
    <x v="20"/>
    <n v="68"/>
    <s v="No Tie"/>
    <n v="68"/>
    <n v="68"/>
    <s v="Koumei Oda"/>
    <x v="252"/>
  </r>
  <r>
    <x v="20"/>
    <n v="69"/>
    <s v="No Tie"/>
    <n v="69"/>
    <n v="69"/>
    <s v="Pablo Larrazabal"/>
    <x v="246"/>
  </r>
  <r>
    <x v="20"/>
    <n v="70"/>
    <s v="No Tie"/>
    <n v="70"/>
    <n v="70"/>
    <s v="Brian Harman"/>
    <x v="86"/>
  </r>
  <r>
    <x v="20"/>
    <n v="71"/>
    <s v="No Tie"/>
    <n v="71"/>
    <n v="71"/>
    <s v="Richard Sterne"/>
    <x v="274"/>
  </r>
  <r>
    <x v="20"/>
    <n v="72"/>
    <s v="No Tie"/>
    <n v="72"/>
    <n v="72"/>
    <s v="Cameron Tringale"/>
    <x v="84"/>
  </r>
  <r>
    <x v="20"/>
    <n v="73"/>
    <s v="No Tie"/>
    <n v="73"/>
    <n v="73"/>
    <s v="Charley Hoffman"/>
    <x v="45"/>
  </r>
  <r>
    <x v="20"/>
    <n v="74"/>
    <s v="No Tie"/>
    <n v="74"/>
    <n v="74"/>
    <s v="Gonzalo Fdez-Castano"/>
    <x v="205"/>
  </r>
  <r>
    <x v="20"/>
    <n v="75"/>
    <s v="No Tie"/>
    <n v="75"/>
    <n v="75"/>
    <s v="Freddie Jacobson"/>
    <x v="118"/>
  </r>
  <r>
    <x v="20"/>
    <n v="76"/>
    <s v="No Tie"/>
    <n v="76"/>
    <n v="76"/>
    <s v="Geoff Ogilvy"/>
    <x v="90"/>
  </r>
  <r>
    <x v="20"/>
    <n v="77"/>
    <s v="No Tie"/>
    <n v="77"/>
    <n v="77"/>
    <s v="Erik Compton"/>
    <x v="32"/>
  </r>
  <r>
    <x v="20"/>
    <n v="78"/>
    <s v="No Tie"/>
    <n v="78"/>
    <n v="78"/>
    <s v="Tim Clark"/>
    <x v="179"/>
  </r>
  <r>
    <x v="20"/>
    <n v="79"/>
    <s v="No Tie"/>
    <n v="79"/>
    <n v="79"/>
    <s v="George McNeill"/>
    <x v="106"/>
  </r>
  <r>
    <x v="20"/>
    <n v="80"/>
    <s v="No Tie"/>
    <n v="80"/>
    <n v="80"/>
    <s v="Hyung-Sung Kim"/>
    <x v="263"/>
  </r>
  <r>
    <x v="20"/>
    <n v="81"/>
    <s v="No Tie"/>
    <n v="81"/>
    <n v="81"/>
    <s v="K.J. Choi"/>
    <x v="161"/>
  </r>
  <r>
    <x v="20"/>
    <n v="82"/>
    <s v="No Tie"/>
    <n v="82"/>
    <n v="82"/>
    <s v="Chris Stroud"/>
    <x v="125"/>
  </r>
  <r>
    <x v="20"/>
    <n v="83"/>
    <s v="No Tie"/>
    <n v="83"/>
    <n v="83"/>
    <s v="Ryo Ishikawa"/>
    <x v="92"/>
  </r>
  <r>
    <x v="20"/>
    <n v="84"/>
    <s v="No Tie"/>
    <n v="84"/>
    <n v="84"/>
    <s v="Ben Martin"/>
    <x v="583"/>
  </r>
  <r>
    <x v="20"/>
    <n v="85"/>
    <s v="No Tie"/>
    <n v="85"/>
    <n v="85"/>
    <s v="Rafa Cabrera Bello"/>
    <x v="238"/>
  </r>
  <r>
    <x v="20"/>
    <n v="86"/>
    <s v="No Tie"/>
    <n v="86"/>
    <n v="86"/>
    <s v="Anirban Lahiri"/>
    <x v="304"/>
  </r>
  <r>
    <x v="20"/>
    <n v="87"/>
    <s v="No Tie"/>
    <n v="87"/>
    <n v="87"/>
    <s v="George Coetzee"/>
    <x v="231"/>
  </r>
  <r>
    <x v="20"/>
    <n v="88"/>
    <s v="No Tie"/>
    <n v="88"/>
    <n v="88"/>
    <s v="Nick Watney"/>
    <x v="36"/>
  </r>
  <r>
    <x v="20"/>
    <n v="89"/>
    <s v="No Tie"/>
    <n v="89"/>
    <n v="89"/>
    <s v="Kevin Chappell"/>
    <x v="58"/>
  </r>
  <r>
    <x v="20"/>
    <n v="90"/>
    <s v="No Tie"/>
    <n v="90"/>
    <n v="90"/>
    <s v="Chesson Hadley"/>
    <x v="1019"/>
  </r>
  <r>
    <x v="20"/>
    <n v="91"/>
    <s v="No Tie"/>
    <n v="91"/>
    <n v="91"/>
    <s v="Matteo Manassero"/>
    <x v="228"/>
  </r>
  <r>
    <x v="20"/>
    <n v="92"/>
    <s v="No Tie"/>
    <n v="92"/>
    <n v="92"/>
    <s v="Edoardo Molinari"/>
    <x v="204"/>
  </r>
  <r>
    <x v="20"/>
    <n v="93"/>
    <s v="No Tie"/>
    <n v="93"/>
    <n v="93"/>
    <s v="Richie Ramsay"/>
    <x v="237"/>
  </r>
  <r>
    <x v="20"/>
    <n v="94"/>
    <s v="No Tie"/>
    <n v="94"/>
    <n v="94"/>
    <s v="Seung-Yul Noh"/>
    <x v="18"/>
  </r>
  <r>
    <x v="20"/>
    <n v="95"/>
    <s v="No Tie"/>
    <n v="95"/>
    <n v="95"/>
    <s v="Fabrizio Zanotti"/>
    <x v="345"/>
  </r>
  <r>
    <x v="20"/>
    <n v="96"/>
    <s v="No Tie"/>
    <n v="96"/>
    <n v="96"/>
    <s v="Danny Willett"/>
    <x v="249"/>
  </r>
  <r>
    <x v="20"/>
    <n v="97"/>
    <s v="No Tie"/>
    <n v="97"/>
    <n v="97"/>
    <s v="Morgan Hoffmann"/>
    <x v="336"/>
  </r>
  <r>
    <x v="20"/>
    <n v="98"/>
    <s v="No Tie"/>
    <n v="98"/>
    <n v="98"/>
    <s v="Brendon de Jonge"/>
    <x v="105"/>
  </r>
  <r>
    <x v="20"/>
    <n v="99"/>
    <s v="No Tie"/>
    <n v="99"/>
    <n v="99"/>
    <s v="Simon Dyson"/>
    <x v="223"/>
  </r>
  <r>
    <x v="20"/>
    <n v="100"/>
    <s v="No Tie"/>
    <n v="100"/>
    <n v="100"/>
    <s v="Charles Howell III"/>
    <x v="50"/>
  </r>
  <r>
    <x v="20"/>
    <n v="101"/>
    <s v="No Tie"/>
    <n v="101"/>
    <n v="101"/>
    <s v="Daniel Summerhays"/>
    <x v="100"/>
  </r>
  <r>
    <x v="20"/>
    <n v="102"/>
    <s v="No Tie"/>
    <n v="102"/>
    <n v="102"/>
    <s v="Russell Knox"/>
    <x v="131"/>
  </r>
  <r>
    <x v="20"/>
    <n v="103"/>
    <s v="No Tie"/>
    <n v="103"/>
    <n v="103"/>
    <s v="Chris Wood"/>
    <x v="270"/>
  </r>
  <r>
    <x v="20"/>
    <n v="104"/>
    <s v="No Tie"/>
    <n v="104"/>
    <n v="104"/>
    <s v="David Howell"/>
    <x v="341"/>
  </r>
  <r>
    <x v="20"/>
    <n v="105"/>
    <s v="No Tie"/>
    <n v="105"/>
    <n v="105"/>
    <s v="Jerry Kelly"/>
    <x v="181"/>
  </r>
  <r>
    <x v="20"/>
    <n v="106"/>
    <s v="No Tie"/>
    <n v="106"/>
    <n v="106"/>
    <s v="Hideto Tanihara"/>
    <x v="294"/>
  </r>
  <r>
    <x v="20"/>
    <n v="107"/>
    <s v="No Tie"/>
    <n v="107"/>
    <n v="107"/>
    <s v="Stuart Appleby"/>
    <x v="158"/>
  </r>
  <r>
    <x v="20"/>
    <n v="108"/>
    <s v="No Tie"/>
    <n v="108"/>
    <n v="108"/>
    <s v="Robert Karlsson"/>
    <x v="49"/>
  </r>
  <r>
    <x v="20"/>
    <n v="109"/>
    <s v="No Tie"/>
    <n v="109"/>
    <n v="109"/>
    <s v="Ben Crane"/>
    <x v="121"/>
  </r>
  <r>
    <x v="20"/>
    <n v="110"/>
    <s v="No Tie"/>
    <n v="110"/>
    <n v="110"/>
    <s v="Alexander Levy"/>
    <x v="634"/>
  </r>
  <r>
    <x v="20"/>
    <n v="111"/>
    <s v="No Tie"/>
    <n v="111"/>
    <n v="111"/>
    <s v="David Hearn"/>
    <x v="123"/>
  </r>
  <r>
    <x v="20"/>
    <n v="112"/>
    <s v="No Tie"/>
    <n v="112"/>
    <n v="112"/>
    <s v="Hennie Otto"/>
    <x v="290"/>
  </r>
  <r>
    <x v="20"/>
    <n v="113"/>
    <s v="No Tie"/>
    <n v="113"/>
    <n v="113"/>
    <s v="Camilo Villegas"/>
    <x v="87"/>
  </r>
  <r>
    <x v="20"/>
    <n v="114"/>
    <s v="No Tie"/>
    <n v="114"/>
    <n v="114"/>
    <s v="Romain Wattel"/>
    <x v="282"/>
  </r>
  <r>
    <x v="20"/>
    <n v="115"/>
    <s v="No Tie"/>
    <n v="115"/>
    <n v="115"/>
    <s v="Scott Stallings"/>
    <x v="16"/>
  </r>
  <r>
    <x v="20"/>
    <n v="116"/>
    <s v="No Tie"/>
    <n v="116"/>
    <n v="116"/>
    <s v="Boo Weekley"/>
    <x v="35"/>
  </r>
  <r>
    <x v="20"/>
    <n v="117"/>
    <s v="No Tie"/>
    <n v="117"/>
    <n v="117"/>
    <s v="Branden Grace"/>
    <x v="225"/>
  </r>
  <r>
    <x v="20"/>
    <n v="118"/>
    <s v="No Tie"/>
    <n v="118"/>
    <n v="118"/>
    <s v="Jason Kokrak"/>
    <x v="13"/>
  </r>
  <r>
    <x v="20"/>
    <n v="119"/>
    <s v="No Tie"/>
    <n v="119"/>
    <n v="119"/>
    <s v="Will MacKenzie"/>
    <x v="782"/>
  </r>
  <r>
    <x v="20"/>
    <n v="120"/>
    <s v="No Tie"/>
    <n v="120"/>
    <n v="120"/>
    <s v="Shawn Stefani"/>
    <x v="302"/>
  </r>
  <r>
    <x v="20"/>
    <n v="121"/>
    <s v="No Tie"/>
    <n v="121"/>
    <n v="121"/>
    <s v="Ross Fisher"/>
    <x v="200"/>
  </r>
  <r>
    <x v="20"/>
    <n v="122"/>
    <s v="No Tie"/>
    <n v="122"/>
    <n v="122"/>
    <s v="Brendan Steele"/>
    <x v="104"/>
  </r>
  <r>
    <x v="20"/>
    <n v="123"/>
    <s v="No Tie"/>
    <n v="123"/>
    <n v="123"/>
    <s v="Steven Bowditch"/>
    <x v="638"/>
  </r>
  <r>
    <x v="20"/>
    <n v="124"/>
    <s v="No Tie"/>
    <n v="124"/>
    <n v="124"/>
    <s v="Thorbjorn Olesen"/>
    <x v="232"/>
  </r>
  <r>
    <x v="20"/>
    <n v="125"/>
    <s v="No Tie"/>
    <n v="125"/>
    <n v="125"/>
    <s v="Andrew Johnston"/>
    <x v="561"/>
  </r>
  <r>
    <x v="20"/>
    <n v="126"/>
    <s v="No Tie"/>
    <n v="126"/>
    <n v="126"/>
    <s v="Justin Thomas"/>
    <x v="1176"/>
  </r>
  <r>
    <x v="20"/>
    <n v="127"/>
    <s v="No Tie"/>
    <n v="127"/>
    <n v="127"/>
    <s v="John Huh"/>
    <x v="112"/>
  </r>
  <r>
    <x v="20"/>
    <n v="128"/>
    <s v="No Tie"/>
    <n v="128"/>
    <n v="128"/>
    <s v="Hiroyuki Fujita"/>
    <x v="227"/>
  </r>
  <r>
    <x v="20"/>
    <n v="129"/>
    <s v="No Tie"/>
    <n v="129"/>
    <n v="129"/>
    <s v="David Horsey"/>
    <x v="393"/>
  </r>
  <r>
    <x v="20"/>
    <n v="130"/>
    <s v="No Tie"/>
    <n v="130"/>
    <n v="130"/>
    <s v="Carlos Ortiz"/>
    <x v="1177"/>
  </r>
  <r>
    <x v="20"/>
    <n v="131"/>
    <s v="No Tie"/>
    <n v="131"/>
    <n v="131"/>
    <s v="Hiroshi Iwata"/>
    <x v="668"/>
  </r>
  <r>
    <x v="20"/>
    <n v="131"/>
    <s v="No Tie"/>
    <n v="131"/>
    <n v="131"/>
    <s v="Peter Uihlein"/>
    <x v="435"/>
  </r>
  <r>
    <x v="20"/>
    <n v="133"/>
    <s v="No Tie"/>
    <n v="133"/>
    <n v="133"/>
    <s v="William McGirt"/>
    <x v="139"/>
  </r>
  <r>
    <x v="20"/>
    <n v="134"/>
    <s v="No Tie"/>
    <n v="134"/>
    <n v="134"/>
    <s v="Kiradech Aphibarnrat"/>
    <x v="300"/>
  </r>
  <r>
    <x v="20"/>
    <n v="135"/>
    <s v="No Tie"/>
    <n v="135"/>
    <n v="135"/>
    <s v="David Lipsky"/>
    <x v="337"/>
  </r>
  <r>
    <x v="20"/>
    <n v="136"/>
    <s v="No Tie"/>
    <n v="136"/>
    <n v="136"/>
    <s v="Antonio Lascuna"/>
    <x v="368"/>
  </r>
  <r>
    <x v="20"/>
    <n v="137"/>
    <s v="No Tie"/>
    <n v="137"/>
    <n v="137"/>
    <s v="Roberto Castro"/>
    <x v="82"/>
  </r>
  <r>
    <x v="20"/>
    <n v="138"/>
    <s v="No Tie"/>
    <n v="138"/>
    <n v="138"/>
    <s v="David Lingmerth"/>
    <x v="327"/>
  </r>
  <r>
    <x v="20"/>
    <n v="139"/>
    <s v="No Tie"/>
    <n v="139"/>
    <n v="139"/>
    <s v="Thomas Aiken"/>
    <x v="261"/>
  </r>
  <r>
    <x v="20"/>
    <n v="140"/>
    <s v="No Tie"/>
    <n v="140"/>
    <n v="140"/>
    <s v="Michael Thompson"/>
    <x v="157"/>
  </r>
  <r>
    <x v="20"/>
    <n v="141"/>
    <s v="No Tie"/>
    <n v="141"/>
    <n v="141"/>
    <s v="Alejandro Canizares"/>
    <x v="308"/>
  </r>
  <r>
    <x v="20"/>
    <n v="142"/>
    <s v="No Tie"/>
    <n v="142"/>
    <n v="142"/>
    <s v="Marcel Siem"/>
    <x v="239"/>
  </r>
  <r>
    <x v="20"/>
    <n v="143"/>
    <s v="No Tie"/>
    <n v="143"/>
    <n v="143"/>
    <s v="Kristoffer Broberg"/>
    <x v="244"/>
  </r>
  <r>
    <x v="20"/>
    <n v="144"/>
    <s v="No Tie"/>
    <n v="144"/>
    <n v="144"/>
    <s v="Carl Pettersson"/>
    <x v="34"/>
  </r>
  <r>
    <x v="20"/>
    <n v="145"/>
    <s v="No Tie"/>
    <n v="145"/>
    <n v="145"/>
    <s v="Brian Stuard"/>
    <x v="499"/>
  </r>
  <r>
    <x v="20"/>
    <n v="146"/>
    <s v="No Tie"/>
    <n v="146"/>
    <n v="146"/>
    <s v="Tyrrell Hatton"/>
    <x v="920"/>
  </r>
  <r>
    <x v="20"/>
    <n v="147"/>
    <s v="No Tie"/>
    <n v="147"/>
    <n v="147"/>
    <s v="Scott Piercy"/>
    <x v="11"/>
  </r>
  <r>
    <x v="20"/>
    <n v="148"/>
    <s v="No Tie"/>
    <n v="148"/>
    <n v="148"/>
    <s v="Pat Perez"/>
    <x v="74"/>
  </r>
  <r>
    <x v="20"/>
    <n v="149"/>
    <s v="No Tie"/>
    <n v="149"/>
    <n v="149"/>
    <s v="Martin Laird"/>
    <x v="27"/>
  </r>
  <r>
    <x v="20"/>
    <n v="150"/>
    <s v="No Tie"/>
    <n v="150"/>
    <n v="150"/>
    <s v="Bo Van Pelt"/>
    <x v="39"/>
  </r>
  <r>
    <x v="20"/>
    <n v="151"/>
    <s v="No Tie"/>
    <n v="151"/>
    <n v="151"/>
    <s v="Shingo Katayama"/>
    <x v="279"/>
  </r>
  <r>
    <x v="20"/>
    <n v="152"/>
    <s v="No Tie"/>
    <n v="152"/>
    <n v="152"/>
    <s v="Justin Hicks"/>
    <x v="359"/>
  </r>
  <r>
    <x v="20"/>
    <n v="153"/>
    <s v="No Tie"/>
    <n v="153"/>
    <n v="153"/>
    <s v="Stewart Cink"/>
    <x v="108"/>
  </r>
  <r>
    <x v="20"/>
    <n v="154"/>
    <s v="No Tie"/>
    <n v="154"/>
    <n v="154"/>
    <s v="Jason Bohn"/>
    <x v="173"/>
  </r>
  <r>
    <x v="20"/>
    <n v="155"/>
    <s v="No Tie"/>
    <n v="155"/>
    <n v="155"/>
    <s v="Darren Fichardt"/>
    <x v="273"/>
  </r>
  <r>
    <x v="20"/>
    <n v="156"/>
    <s v="No Tie"/>
    <n v="156"/>
    <n v="156"/>
    <s v="Oliver Wilson"/>
    <x v="518"/>
  </r>
  <r>
    <x v="20"/>
    <n v="157"/>
    <s v="No Tie"/>
    <n v="157"/>
    <n v="157"/>
    <s v="Yoshinori Fujimoto"/>
    <x v="265"/>
  </r>
  <r>
    <x v="20"/>
    <n v="158"/>
    <s v="No Tie"/>
    <n v="158"/>
    <n v="158"/>
    <s v="Scott Brown"/>
    <x v="76"/>
  </r>
  <r>
    <x v="20"/>
    <n v="159"/>
    <s v="No Tie"/>
    <n v="159"/>
    <n v="159"/>
    <s v="David Lynn"/>
    <x v="229"/>
  </r>
  <r>
    <x v="20"/>
    <n v="160"/>
    <s v="No Tie"/>
    <n v="160"/>
    <n v="160"/>
    <s v="Gregory Bourdy"/>
    <x v="281"/>
  </r>
  <r>
    <x v="20"/>
    <n v="161"/>
    <s v="No Tie"/>
    <n v="161"/>
    <n v="161"/>
    <s v="Felipe Aguilar"/>
    <x v="332"/>
  </r>
  <r>
    <x v="20"/>
    <n v="162"/>
    <s v="No Tie"/>
    <n v="162"/>
    <n v="162"/>
    <s v="Moritz Lampert"/>
    <x v="1165"/>
  </r>
  <r>
    <x v="20"/>
    <n v="163"/>
    <s v="No Tie"/>
    <n v="163"/>
    <n v="163"/>
    <s v="David Toms"/>
    <x v="183"/>
  </r>
  <r>
    <x v="20"/>
    <n v="164"/>
    <s v="No Tie"/>
    <n v="164"/>
    <n v="164"/>
    <s v="Julien Quesne"/>
    <x v="296"/>
  </r>
  <r>
    <x v="20"/>
    <n v="165"/>
    <s v="No Tie"/>
    <n v="165"/>
    <n v="165"/>
    <s v="Derek Fathauer"/>
    <x v="795"/>
  </r>
  <r>
    <x v="20"/>
    <n v="166"/>
    <s v="No Tie"/>
    <n v="166"/>
    <n v="166"/>
    <s v="Emiliano Grillo"/>
    <x v="455"/>
  </r>
  <r>
    <x v="20"/>
    <n v="167"/>
    <s v="No Tie"/>
    <n v="167"/>
    <n v="167"/>
    <s v="Andy Sullivan"/>
    <x v="444"/>
  </r>
  <r>
    <x v="20"/>
    <n v="168"/>
    <s v="No Tie"/>
    <n v="168"/>
    <n v="168"/>
    <s v="Rory Sabbatini"/>
    <x v="119"/>
  </r>
  <r>
    <x v="20"/>
    <n v="169"/>
    <s v="No Tie"/>
    <n v="169"/>
    <n v="169"/>
    <s v="Andrew Svoboda"/>
    <x v="519"/>
  </r>
  <r>
    <x v="20"/>
    <n v="170"/>
    <s v="No Tie"/>
    <n v="170"/>
    <n v="170"/>
    <s v="Adam Hadwin"/>
    <x v="385"/>
  </r>
  <r>
    <x v="20"/>
    <n v="171"/>
    <s v="No Tie"/>
    <n v="171"/>
    <n v="171"/>
    <s v="WC Liang"/>
    <x v="298"/>
  </r>
  <r>
    <x v="20"/>
    <n v="172"/>
    <s v="No Tie"/>
    <n v="172"/>
    <n v="172"/>
    <s v="Yusaku Miyazato"/>
    <x v="328"/>
  </r>
  <r>
    <x v="20"/>
    <n v="173"/>
    <s v="No Tie"/>
    <n v="173"/>
    <n v="173"/>
    <s v="Robert Garrigus"/>
    <x v="2"/>
  </r>
  <r>
    <x v="20"/>
    <n v="174"/>
    <s v="No Tie"/>
    <n v="174"/>
    <n v="174"/>
    <s v="Eddie Pepperell"/>
    <x v="387"/>
  </r>
  <r>
    <x v="20"/>
    <n v="175"/>
    <s v="No Tie"/>
    <n v="175"/>
    <n v="175"/>
    <s v="Byeong-Hun An"/>
    <x v="965"/>
  </r>
  <r>
    <x v="20"/>
    <n v="176"/>
    <s v="No Tie"/>
    <n v="176"/>
    <n v="176"/>
    <s v="S.J. Park"/>
    <x v="650"/>
  </r>
  <r>
    <x v="20"/>
    <n v="177"/>
    <s v="No Tie"/>
    <n v="177"/>
    <n v="177"/>
    <s v="Robert-Jan Derksen"/>
    <x v="450"/>
  </r>
  <r>
    <x v="20"/>
    <n v="178"/>
    <s v="No Tie"/>
    <n v="178"/>
    <n v="178"/>
    <s v="Michael Putnam"/>
    <x v="427"/>
  </r>
  <r>
    <x v="20"/>
    <n v="179"/>
    <s v="No Tie"/>
    <n v="179"/>
    <n v="179"/>
    <s v="Benjamin Hebert"/>
    <x v="463"/>
  </r>
  <r>
    <x v="20"/>
    <n v="180"/>
    <s v="No Tie"/>
    <n v="180"/>
    <n v="180"/>
    <s v="Peter Hanson"/>
    <x v="191"/>
  </r>
  <r>
    <x v="20"/>
    <n v="181"/>
    <s v="No Tie"/>
    <n v="181"/>
    <n v="181"/>
    <s v="D.A. Points"/>
    <x v="151"/>
  </r>
  <r>
    <x v="20"/>
    <n v="182"/>
    <s v="No Tie"/>
    <n v="182"/>
    <n v="182"/>
    <s v="Scott Langley"/>
    <x v="876"/>
  </r>
  <r>
    <x v="20"/>
    <n v="183"/>
    <s v="No Tie"/>
    <n v="183"/>
    <n v="183"/>
    <s v="Billy Hurley III"/>
    <x v="184"/>
  </r>
  <r>
    <x v="20"/>
    <n v="184"/>
    <s v="No Tie"/>
    <n v="184"/>
    <n v="184"/>
    <s v="Prayad Marksaeng"/>
    <x v="363"/>
  </r>
  <r>
    <x v="20"/>
    <n v="185"/>
    <s v="No Tie"/>
    <n v="185"/>
    <n v="185"/>
    <s v="Nicolas Colsaerts"/>
    <x v="226"/>
  </r>
  <r>
    <x v="20"/>
    <n v="186"/>
    <s v="No Tie"/>
    <n v="186"/>
    <n v="186"/>
    <s v="Brian Davis"/>
    <x v="178"/>
  </r>
  <r>
    <x v="20"/>
    <n v="187"/>
    <s v="No Tie"/>
    <n v="187"/>
    <n v="187"/>
    <s v="Luke Guthrie"/>
    <x v="262"/>
  </r>
  <r>
    <x v="20"/>
    <n v="188"/>
    <s v="No Tie"/>
    <n v="188"/>
    <n v="188"/>
    <s v="Robert Streb"/>
    <x v="335"/>
  </r>
  <r>
    <x v="20"/>
    <n v="189"/>
    <s v="No Tie"/>
    <n v="189"/>
    <n v="189"/>
    <s v="Martin Flores"/>
    <x v="48"/>
  </r>
  <r>
    <x v="20"/>
    <n v="190"/>
    <s v="No Tie"/>
    <n v="190"/>
    <n v="190"/>
    <s v="Zack Sucher"/>
    <x v="1070"/>
  </r>
  <r>
    <x v="20"/>
    <n v="191"/>
    <s v="No Tie"/>
    <n v="191"/>
    <n v="191"/>
    <s v="Morten Orum Madsen"/>
    <x v="419"/>
  </r>
  <r>
    <x v="20"/>
    <n v="192"/>
    <s v="No Tie"/>
    <n v="192"/>
    <n v="192"/>
    <s v="Chapchai Nirat"/>
    <x v="399"/>
  </r>
  <r>
    <x v="20"/>
    <n v="192"/>
    <s v="No Tie"/>
    <n v="192"/>
    <n v="192"/>
    <s v="Jason Gore"/>
    <x v="730"/>
  </r>
  <r>
    <x v="20"/>
    <n v="194"/>
    <s v="No Tie"/>
    <n v="194"/>
    <n v="194"/>
    <s v="Michael Hoey"/>
    <x v="269"/>
  </r>
  <r>
    <x v="20"/>
    <n v="195"/>
    <s v="No Tie"/>
    <n v="195"/>
    <n v="195"/>
    <s v="Sangmoon Bae"/>
    <x v="94"/>
  </r>
  <r>
    <x v="20"/>
    <n v="196"/>
    <s v="No Tie"/>
    <n v="196"/>
    <n v="196"/>
    <s v="Aaron Baddeley"/>
    <x v="67"/>
  </r>
  <r>
    <x v="20"/>
    <n v="197"/>
    <s v="No Tie"/>
    <n v="197"/>
    <n v="197"/>
    <s v="Siddikur Rahman"/>
    <x v="306"/>
  </r>
  <r>
    <x v="20"/>
    <n v="198"/>
    <s v="No Tie"/>
    <n v="198"/>
    <n v="198"/>
    <s v="Bud Cauley"/>
    <x v="73"/>
  </r>
  <r>
    <x v="20"/>
    <n v="199"/>
    <s v="No Tie"/>
    <n v="199"/>
    <n v="199"/>
    <s v="Chan Shih-chang"/>
    <x v="1035"/>
  </r>
  <r>
    <x v="20"/>
    <n v="200"/>
    <s v="No Tie"/>
    <n v="200"/>
    <n v="200"/>
    <s v="Raphael Jacquelin"/>
    <x v="264"/>
  </r>
  <r>
    <x v="20"/>
    <n v="201"/>
    <s v="No Tie"/>
    <n v="201"/>
    <n v="201"/>
    <s v="John Merrick"/>
    <x v="57"/>
  </r>
  <r>
    <x v="20"/>
    <n v="202"/>
    <s v="No Tie"/>
    <n v="202"/>
    <n v="202"/>
    <s v="Shiv Kapur"/>
    <x v="356"/>
  </r>
  <r>
    <x v="20"/>
    <n v="203"/>
    <s v="No Tie"/>
    <n v="203"/>
    <n v="203"/>
    <s v="Brett Rumford"/>
    <x v="314"/>
  </r>
  <r>
    <x v="20"/>
    <n v="204"/>
    <s v="No Tie"/>
    <n v="204"/>
    <n v="204"/>
    <s v="Kyoung-Hoon Lee"/>
    <x v="285"/>
  </r>
  <r>
    <x v="20"/>
    <n v="205"/>
    <s v="No Tie"/>
    <n v="205"/>
    <n v="205"/>
    <s v="Danie van Tonder"/>
    <x v="655"/>
  </r>
  <r>
    <x v="20"/>
    <n v="206"/>
    <s v="No Tie"/>
    <n v="206"/>
    <n v="206"/>
    <s v="Scott Jamieson"/>
    <x v="253"/>
  </r>
  <r>
    <x v="20"/>
    <n v="207"/>
    <s v="No Tie"/>
    <n v="207"/>
    <n v="207"/>
    <s v="Prom Meesawat"/>
    <x v="280"/>
  </r>
  <r>
    <x v="20"/>
    <n v="208"/>
    <s v="No Tie"/>
    <n v="208"/>
    <n v="208"/>
    <s v="Vijay Singh"/>
    <x v="47"/>
  </r>
  <r>
    <x v="20"/>
    <n v="209"/>
    <s v="No Tie"/>
    <n v="209"/>
    <n v="209"/>
    <s v="Alvaro Quiros"/>
    <x v="207"/>
  </r>
  <r>
    <x v="20"/>
    <n v="210"/>
    <s v="No Tie"/>
    <n v="210"/>
    <n v="210"/>
    <s v="Matthew Baldwin"/>
    <x v="350"/>
  </r>
  <r>
    <x v="20"/>
    <n v="211"/>
    <s v="No Tie"/>
    <n v="211"/>
    <n v="211"/>
    <s v="Seunghyuk Kim"/>
    <x v="807"/>
  </r>
  <r>
    <x v="20"/>
    <n v="212"/>
    <s v="No Tie"/>
    <n v="212"/>
    <n v="212"/>
    <s v="Nicholas Thompson"/>
    <x v="408"/>
  </r>
  <r>
    <x v="20"/>
    <n v="213"/>
    <s v="No Tie"/>
    <n v="213"/>
    <n v="213"/>
    <s v="Paul Waring"/>
    <x v="620"/>
  </r>
  <r>
    <x v="20"/>
    <n v="214"/>
    <s v="No Tie"/>
    <n v="214"/>
    <n v="214"/>
    <s v="Scott Hend"/>
    <x v="343"/>
  </r>
  <r>
    <x v="20"/>
    <n v="215"/>
    <s v="No Tie"/>
    <n v="215"/>
    <n v="215"/>
    <s v="Florian Fritsch"/>
    <x v="989"/>
  </r>
  <r>
    <x v="20"/>
    <n v="216"/>
    <s v="No Tie"/>
    <n v="216"/>
    <n v="216"/>
    <s v="Yuta Ikeda"/>
    <x v="254"/>
  </r>
  <r>
    <x v="20"/>
    <n v="217"/>
    <s v="No Tie"/>
    <n v="217"/>
    <n v="217"/>
    <s v="Tony Finau"/>
    <x v="1178"/>
  </r>
  <r>
    <x v="20"/>
    <n v="218"/>
    <s v="No Tie"/>
    <n v="218"/>
    <n v="218"/>
    <s v="Rikard Karlberg"/>
    <x v="420"/>
  </r>
  <r>
    <x v="20"/>
    <n v="219"/>
    <s v="No Tie"/>
    <n v="219"/>
    <n v="219"/>
    <s v="Andres Romero"/>
    <x v="68"/>
  </r>
  <r>
    <x v="20"/>
    <n v="220"/>
    <s v="No Tie"/>
    <n v="220"/>
    <n v="220"/>
    <s v="Bradley Dredge"/>
    <x v="530"/>
  </r>
  <r>
    <x v="20"/>
    <n v="221"/>
    <s v="No Tie"/>
    <n v="221"/>
    <n v="221"/>
    <s v="Retief Goosen"/>
    <x v="257"/>
  </r>
  <r>
    <x v="20"/>
    <n v="222"/>
    <s v="No Tie"/>
    <n v="222"/>
    <n v="222"/>
    <s v="Anders Hansen"/>
    <x v="194"/>
  </r>
  <r>
    <x v="20"/>
    <n v="223"/>
    <s v="No Tie"/>
    <n v="223"/>
    <n v="223"/>
    <s v="Oliver Fisher"/>
    <x v="412"/>
  </r>
  <r>
    <x v="20"/>
    <n v="224"/>
    <s v="No Tie"/>
    <n v="224"/>
    <n v="224"/>
    <s v="Blayne Barber"/>
    <x v="1045"/>
  </r>
  <r>
    <x v="20"/>
    <n v="225"/>
    <s v="No Tie"/>
    <n v="225"/>
    <n v="225"/>
    <s v="Park Sang-eon"/>
    <x v="384"/>
  </r>
  <r>
    <x v="20"/>
    <n v="226"/>
    <s v="No Tie"/>
    <n v="226"/>
    <n v="226"/>
    <s v="Seve Benson"/>
    <x v="505"/>
  </r>
  <r>
    <x v="20"/>
    <n v="227"/>
    <s v="No Tie"/>
    <n v="227"/>
    <n v="227"/>
    <s v="Jbe' Kruger"/>
    <x v="297"/>
  </r>
  <r>
    <x v="20"/>
    <n v="228"/>
    <s v="No Tie"/>
    <n v="228"/>
    <n v="228"/>
    <s v="Bryce Molder"/>
    <x v="177"/>
  </r>
  <r>
    <x v="20"/>
    <n v="229"/>
    <s v="No Tie"/>
    <n v="229"/>
    <n v="229"/>
    <s v="Gregory Havret"/>
    <x v="325"/>
  </r>
  <r>
    <x v="20"/>
    <n v="230"/>
    <s v="No Tie"/>
    <n v="230"/>
    <n v="230"/>
    <s v="Ken Duke"/>
    <x v="159"/>
  </r>
  <r>
    <x v="20"/>
    <n v="231"/>
    <s v="No Tie"/>
    <n v="231"/>
    <n v="231"/>
    <s v="Satoshi Kodaira"/>
    <x v="777"/>
  </r>
  <r>
    <x v="20"/>
    <n v="232"/>
    <s v="No Tie"/>
    <n v="232"/>
    <n v="232"/>
    <s v="Richard Green"/>
    <x v="312"/>
  </r>
  <r>
    <x v="20"/>
    <n v="233"/>
    <s v="No Tie"/>
    <n v="233"/>
    <n v="233"/>
    <s v="Jacques Blaauw"/>
    <x v="829"/>
  </r>
  <r>
    <x v="20"/>
    <n v="234"/>
    <s v="No Tie"/>
    <n v="234"/>
    <n v="234"/>
    <s v="Sam Hutsby"/>
    <x v="822"/>
  </r>
  <r>
    <x v="20"/>
    <n v="235"/>
    <s v="No Tie"/>
    <n v="235"/>
    <n v="235"/>
    <s v="Jang Dong-Kyu"/>
    <x v="515"/>
  </r>
  <r>
    <x v="20"/>
    <n v="236"/>
    <s v="No Tie"/>
    <n v="236"/>
    <n v="236"/>
    <s v="Jaco Van Zyl"/>
    <x v="272"/>
  </r>
  <r>
    <x v="20"/>
    <n v="237"/>
    <s v="No Tie"/>
    <n v="237"/>
    <n v="237"/>
    <s v="Thomas Pieters"/>
    <x v="1179"/>
  </r>
  <r>
    <x v="20"/>
    <n v="238"/>
    <s v="No Tie"/>
    <n v="238"/>
    <n v="238"/>
    <s v="Wu Ashun"/>
    <x v="283"/>
  </r>
  <r>
    <x v="20"/>
    <n v="239"/>
    <s v="No Tie"/>
    <n v="239"/>
    <n v="239"/>
    <s v="Thaworn Wiratchant"/>
    <x v="241"/>
  </r>
  <r>
    <x v="20"/>
    <n v="240"/>
    <s v="No Tie"/>
    <n v="240"/>
    <n v="240"/>
    <s v="Troy Merritt"/>
    <x v="811"/>
  </r>
  <r>
    <x v="20"/>
    <n v="241"/>
    <s v="No Tie"/>
    <n v="241"/>
    <n v="241"/>
    <s v="Will Wilcox"/>
    <x v="630"/>
  </r>
  <r>
    <x v="20"/>
    <n v="242"/>
    <s v="No Tie"/>
    <n v="242"/>
    <n v="242"/>
    <s v="Tomohiro Kondo"/>
    <x v="295"/>
  </r>
  <r>
    <x v="20"/>
    <n v="243"/>
    <s v="No Tie"/>
    <n v="243"/>
    <n v="243"/>
    <s v="Johan Carlsson"/>
    <x v="1024"/>
  </r>
  <r>
    <x v="20"/>
    <n v="244"/>
    <s v="No Tie"/>
    <n v="244"/>
    <n v="244"/>
    <s v="Kazuhiro Yamashita"/>
    <x v="339"/>
  </r>
  <r>
    <x v="20"/>
    <n v="245"/>
    <s v="No Tie"/>
    <n v="245"/>
    <n v="245"/>
    <s v="Marco Crespi"/>
    <x v="442"/>
  </r>
  <r>
    <x v="20"/>
    <n v="246"/>
    <s v="No Tie"/>
    <n v="246"/>
    <n v="246"/>
    <s v="Steve Webster"/>
    <x v="309"/>
  </r>
  <r>
    <x v="20"/>
    <n v="247"/>
    <s v="No Tie"/>
    <n v="247"/>
    <n v="247"/>
    <s v="Justin Leonard"/>
    <x v="171"/>
  </r>
  <r>
    <x v="20"/>
    <n v="248"/>
    <s v="No Tie"/>
    <n v="248"/>
    <n v="248"/>
    <s v="John Peterson"/>
    <x v="402"/>
  </r>
  <r>
    <x v="20"/>
    <n v="249"/>
    <s v="No Tie"/>
    <n v="249"/>
    <n v="249"/>
    <s v="Craig Lee"/>
    <x v="458"/>
  </r>
  <r>
    <x v="20"/>
    <n v="250"/>
    <s v="No Tie"/>
    <n v="250"/>
    <n v="250"/>
    <s v="Jeff Overton"/>
    <x v="69"/>
  </r>
  <r>
    <x v="20"/>
    <n v="250"/>
    <s v="No Tie"/>
    <n v="250"/>
    <n v="250"/>
    <s v="Steven Alker"/>
    <x v="639"/>
  </r>
  <r>
    <x v="20"/>
    <n v="252"/>
    <s v="No Tie"/>
    <n v="252"/>
    <n v="252"/>
    <s v="Jake Roos"/>
    <x v="344"/>
  </r>
  <r>
    <x v="20"/>
    <n v="253"/>
    <s v="No Tie"/>
    <n v="253"/>
    <n v="253"/>
    <s v="K.T. Kim"/>
    <x v="216"/>
  </r>
  <r>
    <x v="20"/>
    <n v="254"/>
    <s v="No Tie"/>
    <n v="254"/>
    <n v="254"/>
    <s v="Paul Lawrie"/>
    <x v="195"/>
  </r>
  <r>
    <x v="20"/>
    <n v="255"/>
    <s v="No Tie"/>
    <n v="255"/>
    <n v="255"/>
    <s v="Ulrich Van den Berg"/>
    <x v="621"/>
  </r>
  <r>
    <x v="20"/>
    <n v="256"/>
    <s v="No Tie"/>
    <n v="256"/>
    <n v="256"/>
    <s v="P. Tangkamolpraser"/>
    <x v="1118"/>
  </r>
  <r>
    <x v="20"/>
    <n v="257"/>
    <s v="No Tie"/>
    <n v="257"/>
    <n v="257"/>
    <s v="Jung-gon Hwang"/>
    <x v="276"/>
  </r>
  <r>
    <x v="20"/>
    <n v="257"/>
    <s v="No Tie"/>
    <n v="257"/>
    <n v="257"/>
    <s v="Kevin Kisner"/>
    <x v="115"/>
  </r>
  <r>
    <x v="20"/>
    <n v="259"/>
    <s v="No Tie"/>
    <n v="259"/>
    <n v="259"/>
    <s v="Zac Blair"/>
    <x v="1180"/>
  </r>
  <r>
    <x v="20"/>
    <n v="260"/>
    <s v="No Tie"/>
    <n v="260"/>
    <n v="260"/>
    <s v="Brad Kennedy"/>
    <x v="271"/>
  </r>
  <r>
    <x v="20"/>
    <n v="261"/>
    <s v="No Tie"/>
    <n v="261"/>
    <n v="261"/>
    <s v="Danny Lee"/>
    <x v="71"/>
  </r>
  <r>
    <x v="20"/>
    <n v="262"/>
    <s v="No Tie"/>
    <n v="262"/>
    <n v="262"/>
    <s v="Jhonattan Vegas"/>
    <x v="10"/>
  </r>
  <r>
    <x v="20"/>
    <n v="263"/>
    <s v="No Tie"/>
    <n v="263"/>
    <n v="263"/>
    <s v="I J Jang"/>
    <x v="301"/>
  </r>
  <r>
    <x v="20"/>
    <n v="264"/>
    <s v="No Tie"/>
    <n v="264"/>
    <n v="264"/>
    <s v="Jordi Garcia Pinto"/>
    <x v="759"/>
  </r>
  <r>
    <x v="20"/>
    <n v="265"/>
    <s v="No Tie"/>
    <n v="265"/>
    <n v="265"/>
    <s v="Katsumasa Miyamoto"/>
    <x v="394"/>
  </r>
  <r>
    <x v="20"/>
    <n v="266"/>
    <s v="No Tie"/>
    <n v="266"/>
    <n v="266"/>
    <s v="Seuk-hyun Baek"/>
    <x v="464"/>
  </r>
  <r>
    <x v="20"/>
    <n v="267"/>
    <s v="No Tie"/>
    <n v="267"/>
    <n v="267"/>
    <s v="Andrew Putnam"/>
    <x v="1051"/>
  </r>
  <r>
    <x v="20"/>
    <n v="268"/>
    <s v="No Tie"/>
    <n v="268"/>
    <n v="268"/>
    <s v="Andrea Pavan"/>
    <x v="433"/>
  </r>
  <r>
    <x v="20"/>
    <n v="269"/>
    <s v="No Tie"/>
    <n v="269"/>
    <n v="269"/>
    <s v="Daan Huizing"/>
    <x v="1020"/>
  </r>
  <r>
    <x v="20"/>
    <n v="270"/>
    <s v="No Tie"/>
    <n v="270"/>
    <n v="270"/>
    <s v="Tim Wilkinson"/>
    <x v="757"/>
  </r>
  <r>
    <x v="20"/>
    <n v="271"/>
    <s v="No Tie"/>
    <n v="271"/>
    <n v="271"/>
    <s v="Wade Ormsby"/>
    <x v="709"/>
  </r>
  <r>
    <x v="20"/>
    <n v="272"/>
    <s v="No Tie"/>
    <n v="272"/>
    <n v="272"/>
    <s v="Eduardo De La Riva"/>
    <x v="293"/>
  </r>
  <r>
    <x v="20"/>
    <n v="273"/>
    <s v="No Tie"/>
    <n v="273"/>
    <n v="273"/>
    <s v="Hur In-hoi"/>
    <x v="830"/>
  </r>
  <r>
    <x v="20"/>
    <n v="274"/>
    <s v="No Tie"/>
    <n v="274"/>
    <n v="274"/>
    <s v="Kyle Stanley"/>
    <x v="7"/>
  </r>
  <r>
    <x v="20"/>
    <n v="275"/>
    <s v="No Tie"/>
    <n v="275"/>
    <n v="275"/>
    <s v="Jason Allred"/>
    <x v="863"/>
  </r>
  <r>
    <x v="20"/>
    <n v="276"/>
    <s v="No Tie"/>
    <n v="276"/>
    <n v="276"/>
    <s v="Graeme Storm"/>
    <x v="396"/>
  </r>
  <r>
    <x v="20"/>
    <n v="277"/>
    <s v="No Tie"/>
    <n v="277"/>
    <n v="277"/>
    <s v="Maximilian Kieffer"/>
    <x v="421"/>
  </r>
  <r>
    <x v="20"/>
    <n v="278"/>
    <s v="No Tie"/>
    <n v="278"/>
    <n v="278"/>
    <s v="Adilson da Silva"/>
    <x v="411"/>
  </r>
  <r>
    <x v="20"/>
    <n v="279"/>
    <s v="No Tie"/>
    <n v="279"/>
    <n v="279"/>
    <s v="Marcus Fraser"/>
    <x v="235"/>
  </r>
  <r>
    <x v="20"/>
    <n v="280"/>
    <s v="No Tie"/>
    <n v="280"/>
    <n v="280"/>
    <s v="Soren Kjeldsen"/>
    <x v="278"/>
  </r>
  <r>
    <x v="20"/>
    <n v="281"/>
    <s v="No Tie"/>
    <n v="281"/>
    <n v="281"/>
    <s v="Charlie Beljan"/>
    <x v="1"/>
  </r>
  <r>
    <x v="20"/>
    <n v="282"/>
    <s v="No Tie"/>
    <n v="282"/>
    <n v="282"/>
    <s v="Jonathan Byrd"/>
    <x v="96"/>
  </r>
  <r>
    <x v="20"/>
    <n v="283"/>
    <s v="No Tie"/>
    <n v="283"/>
    <n v="283"/>
    <s v="Alex Cejka"/>
    <x v="528"/>
  </r>
  <r>
    <x v="20"/>
    <n v="284"/>
    <s v="No Tie"/>
    <n v="284"/>
    <n v="284"/>
    <s v="Damian McGrane"/>
    <x v="407"/>
  </r>
  <r>
    <x v="20"/>
    <n v="285"/>
    <s v="No Tie"/>
    <n v="285"/>
    <n v="285"/>
    <s v="Trevor Fisher Jr"/>
    <x v="340"/>
  </r>
  <r>
    <x v="20"/>
    <n v="286"/>
    <s v="No Tie"/>
    <n v="286"/>
    <n v="286"/>
    <s v="Daniel Berger"/>
    <x v="1181"/>
  </r>
  <r>
    <x v="20"/>
    <n v="287"/>
    <s v="No Tie"/>
    <n v="287"/>
    <n v="287"/>
    <s v="Masahiro Kawamura"/>
    <x v="443"/>
  </r>
  <r>
    <x v="20"/>
    <n v="288"/>
    <s v="No Tie"/>
    <n v="288"/>
    <n v="288"/>
    <s v="Steve Lewton"/>
    <x v="1114"/>
  </r>
  <r>
    <x v="20"/>
    <n v="289"/>
    <s v="No Tie"/>
    <n v="289"/>
    <n v="289"/>
    <s v="James Hahn"/>
    <x v="330"/>
  </r>
  <r>
    <x v="20"/>
    <n v="290"/>
    <s v="No Tie"/>
    <n v="290"/>
    <n v="290"/>
    <s v="Dawie van der Walt"/>
    <x v="462"/>
  </r>
  <r>
    <x v="20"/>
    <n v="291"/>
    <s v="No Tie"/>
    <n v="291"/>
    <n v="291"/>
    <s v="Jeff Maggert"/>
    <x v="140"/>
  </r>
  <r>
    <x v="20"/>
    <n v="291"/>
    <s v="No Tie"/>
    <n v="291"/>
    <n v="291"/>
    <s v="Mark Tullo"/>
    <x v="439"/>
  </r>
  <r>
    <x v="20"/>
    <n v="293"/>
    <s v="No Tie"/>
    <n v="293"/>
    <n v="293"/>
    <s v="Greg Owen"/>
    <x v="40"/>
  </r>
  <r>
    <x v="20"/>
    <n v="294"/>
    <s v="No Tie"/>
    <n v="294"/>
    <n v="294"/>
    <s v="Magnus Carlsson"/>
    <x v="289"/>
  </r>
  <r>
    <x v="20"/>
    <n v="295"/>
    <s v="No Tie"/>
    <n v="295"/>
    <n v="295"/>
    <s v="Taichi Teshima"/>
    <x v="390"/>
  </r>
  <r>
    <x v="20"/>
    <n v="296"/>
    <s v="No Tie"/>
    <n v="296"/>
    <n v="296"/>
    <s v="Mike Weir"/>
    <x v="219"/>
  </r>
  <r>
    <x v="20"/>
    <n v="297"/>
    <s v="No Tie"/>
    <n v="297"/>
    <n v="297"/>
    <s v="Lucas Bjerregaard"/>
    <x v="1106"/>
  </r>
  <r>
    <x v="20"/>
    <n v="298"/>
    <s v="No Tie"/>
    <n v="298"/>
    <n v="298"/>
    <s v="Mikael Lundberg"/>
    <x v="401"/>
  </r>
  <r>
    <x v="20"/>
    <n v="299"/>
    <s v="No Tie"/>
    <n v="299"/>
    <n v="299"/>
    <s v="Andres Gonzales"/>
    <x v="428"/>
  </r>
  <r>
    <x v="20"/>
    <n v="300"/>
    <s v="No Tie"/>
    <n v="300"/>
    <n v="300"/>
    <s v="Richard Lee"/>
    <x v="134"/>
  </r>
  <r>
    <x v="20"/>
    <n v="301"/>
    <s v="No Tie"/>
    <n v="301"/>
    <n v="301"/>
    <s v="Cameron Percy"/>
    <x v="303"/>
  </r>
  <r>
    <x v="20"/>
    <n v="302"/>
    <s v="No Tie"/>
    <n v="302"/>
    <n v="302"/>
    <s v="Robert Rock"/>
    <x v="256"/>
  </r>
  <r>
    <x v="20"/>
    <n v="303"/>
    <s v="No Tie"/>
    <n v="303"/>
    <n v="303"/>
    <s v="Cameron Smith"/>
    <x v="804"/>
  </r>
  <r>
    <x v="20"/>
    <n v="304"/>
    <s v="No Tie"/>
    <n v="304"/>
    <n v="304"/>
    <s v="Chris Doak"/>
    <x v="323"/>
  </r>
  <r>
    <x v="20"/>
    <n v="305"/>
    <s v="No Tie"/>
    <n v="305"/>
    <n v="305"/>
    <s v="Brad Fritsch"/>
    <x v="371"/>
  </r>
  <r>
    <x v="20"/>
    <n v="306"/>
    <s v="No Tie"/>
    <n v="306"/>
    <n v="306"/>
    <s v="Garth Mulroy"/>
    <x v="54"/>
  </r>
  <r>
    <x v="20"/>
    <n v="307"/>
    <s v="No Tie"/>
    <n v="307"/>
    <n v="307"/>
    <s v="Justin Walters"/>
    <x v="365"/>
  </r>
  <r>
    <x v="20"/>
    <n v="308"/>
    <s v="No Tie"/>
    <n v="308"/>
    <n v="308"/>
    <s v="Andrew McArthur"/>
    <x v="694"/>
  </r>
  <r>
    <x v="20"/>
    <n v="309"/>
    <s v="No Tie"/>
    <n v="309"/>
    <n v="309"/>
    <s v="Stuart Manley"/>
    <x v="1025"/>
  </r>
  <r>
    <x v="20"/>
    <n v="310"/>
    <s v="No Tie"/>
    <n v="310"/>
    <n v="310"/>
    <s v="Juvic Pagunsan"/>
    <x v="260"/>
  </r>
  <r>
    <x v="20"/>
    <n v="311"/>
    <s v="No Tie"/>
    <n v="311"/>
    <n v="311"/>
    <s v="Merrick Bremner"/>
    <x v="511"/>
  </r>
  <r>
    <x v="20"/>
    <n v="311"/>
    <s v="No Tie"/>
    <n v="311"/>
    <n v="311"/>
    <s v="Padraig Harrington"/>
    <x v="56"/>
  </r>
  <r>
    <x v="20"/>
    <n v="313"/>
    <s v="No Tie"/>
    <n v="313"/>
    <n v="313"/>
    <s v="Shunsuke Sonoda"/>
    <x v="416"/>
  </r>
  <r>
    <x v="20"/>
    <n v="314"/>
    <s v="No Tie"/>
    <n v="314"/>
    <n v="314"/>
    <s v="Jonathan Randolph"/>
    <x v="1157"/>
  </r>
  <r>
    <x v="20"/>
    <n v="315"/>
    <s v="No Tie"/>
    <n v="315"/>
    <n v="315"/>
    <s v="Ben Curtis"/>
    <x v="185"/>
  </r>
  <r>
    <x v="20"/>
    <n v="316"/>
    <s v="No Tie"/>
    <n v="316"/>
    <n v="316"/>
    <s v="Max Homa"/>
    <x v="1182"/>
  </r>
  <r>
    <x v="20"/>
    <n v="317"/>
    <s v="No Tie"/>
    <n v="317"/>
    <n v="317"/>
    <s v="Yoshitaka Takeya"/>
    <x v="1183"/>
  </r>
  <r>
    <x v="20"/>
    <n v="318"/>
    <s v="No Tie"/>
    <n v="318"/>
    <n v="318"/>
    <s v="Ricky Barnes"/>
    <x v="70"/>
  </r>
  <r>
    <x v="20"/>
    <n v="319"/>
    <s v="No Tie"/>
    <n v="319"/>
    <n v="319"/>
    <s v="Jean Hugo"/>
    <x v="614"/>
  </r>
  <r>
    <x v="20"/>
    <n v="320"/>
    <s v="No Tie"/>
    <n v="320"/>
    <n v="320"/>
    <s v="Jon Curran"/>
    <x v="1184"/>
  </r>
  <r>
    <x v="20"/>
    <n v="321"/>
    <s v="No Tie"/>
    <n v="321"/>
    <n v="321"/>
    <s v="Oliver Farr"/>
    <x v="1185"/>
  </r>
  <r>
    <x v="20"/>
    <n v="322"/>
    <s v="No Tie"/>
    <n v="322"/>
    <n v="322"/>
    <s v="J.J. Henry"/>
    <x v="114"/>
  </r>
  <r>
    <x v="20"/>
    <n v="323"/>
    <s v="No Tie"/>
    <n v="323"/>
    <n v="323"/>
    <s v="Matthew Griffin"/>
    <x v="513"/>
  </r>
  <r>
    <x v="20"/>
    <n v="324"/>
    <s v="No Tie"/>
    <n v="324"/>
    <n v="324"/>
    <s v="Heath Slocum"/>
    <x v="174"/>
  </r>
  <r>
    <x v="20"/>
    <n v="325"/>
    <s v="No Tie"/>
    <n v="325"/>
    <n v="325"/>
    <s v="Jin Jeong"/>
    <x v="1186"/>
  </r>
  <r>
    <x v="20"/>
    <n v="326"/>
    <s v="No Tie"/>
    <n v="326"/>
    <n v="326"/>
    <s v="Roope Kakko"/>
    <x v="523"/>
  </r>
  <r>
    <x v="20"/>
    <n v="327"/>
    <s v="No Tie"/>
    <n v="327"/>
    <n v="327"/>
    <s v="Mark Hubbard"/>
    <x v="1075"/>
  </r>
  <r>
    <x v="20"/>
    <n v="328"/>
    <s v="No Tie"/>
    <n v="328"/>
    <n v="328"/>
    <s v="Scott Strange"/>
    <x v="797"/>
  </r>
  <r>
    <x v="20"/>
    <n v="329"/>
    <s v="No Tie"/>
    <n v="329"/>
    <n v="329"/>
    <s v="Richard Lee"/>
    <x v="134"/>
  </r>
  <r>
    <x v="20"/>
    <n v="330"/>
    <s v="No Tie"/>
    <n v="330"/>
    <n v="330"/>
    <s v="Gaganjeet Bhullar"/>
    <x v="248"/>
  </r>
  <r>
    <x v="20"/>
    <n v="331"/>
    <s v="No Tie"/>
    <n v="331"/>
    <n v="331"/>
    <s v="Haydn Porteous"/>
    <x v="1187"/>
  </r>
  <r>
    <x v="20"/>
    <n v="332"/>
    <s v="No Tie"/>
    <n v="332"/>
    <n v="332"/>
    <s v="Derek Ernst"/>
    <x v="1011"/>
  </r>
  <r>
    <x v="20"/>
    <n v="333"/>
    <s v="No Tie"/>
    <n v="333"/>
    <n v="333"/>
    <s v="Fabian Gomez"/>
    <x v="658"/>
  </r>
  <r>
    <x v="20"/>
    <n v="334"/>
    <s v="No Tie"/>
    <n v="334"/>
    <n v="334"/>
    <s v="Simon Khan"/>
    <x v="507"/>
  </r>
  <r>
    <x v="20"/>
    <n v="335"/>
    <s v="No Tie"/>
    <n v="335"/>
    <n v="335"/>
    <s v="Jim Renner"/>
    <x v="610"/>
  </r>
  <r>
    <x v="20"/>
    <n v="336"/>
    <s v="No Tie"/>
    <n v="336"/>
    <n v="336"/>
    <s v="Sung Kang"/>
    <x v="132"/>
  </r>
  <r>
    <x v="20"/>
    <n v="337"/>
    <s v="No Tie"/>
    <n v="337"/>
    <n v="337"/>
    <s v="Rich Bland"/>
    <x v="423"/>
  </r>
  <r>
    <x v="20"/>
    <n v="338"/>
    <s v="No Tie"/>
    <n v="338"/>
    <n v="338"/>
    <s v="Brian Gay"/>
    <x v="176"/>
  </r>
  <r>
    <x v="20"/>
    <n v="339"/>
    <s v="No Tie"/>
    <n v="339"/>
    <n v="339"/>
    <s v="Chad Campbell"/>
    <x v="89"/>
  </r>
  <r>
    <x v="20"/>
    <n v="340"/>
    <s v="No Tie"/>
    <n v="340"/>
    <n v="340"/>
    <s v="Angelo Que"/>
    <x v="431"/>
  </r>
  <r>
    <x v="20"/>
    <n v="341"/>
    <s v="No Tie"/>
    <n v="341"/>
    <n v="341"/>
    <s v="Brice Garnett"/>
    <x v="503"/>
  </r>
  <r>
    <x v="20"/>
    <n v="342"/>
    <s v="No Tie"/>
    <n v="342"/>
    <n v="342"/>
    <s v="Michio Matsumura"/>
    <x v="370"/>
  </r>
  <r>
    <x v="20"/>
    <n v="343"/>
    <s v="No Tie"/>
    <n v="343"/>
    <n v="343"/>
    <s v="Jaco Ahlers"/>
    <x v="424"/>
  </r>
  <r>
    <x v="20"/>
    <n v="344"/>
    <s v="No Tie"/>
    <n v="344"/>
    <n v="344"/>
    <s v="SSP Chawrasia"/>
    <x v="496"/>
  </r>
  <r>
    <x v="20"/>
    <n v="345"/>
    <s v="No Tie"/>
    <n v="345"/>
    <n v="345"/>
    <s v="Edouard Espana"/>
    <x v="1151"/>
  </r>
  <r>
    <x v="20"/>
    <n v="346"/>
    <s v="No Tie"/>
    <n v="346"/>
    <n v="346"/>
    <s v="Ted Potter, Jr."/>
    <x v="149"/>
  </r>
  <r>
    <x v="20"/>
    <n v="347"/>
    <s v="No Tie"/>
    <n v="347"/>
    <n v="347"/>
    <s v="Trevor Immelman"/>
    <x v="80"/>
  </r>
  <r>
    <x v="20"/>
    <n v="348"/>
    <s v="No Tie"/>
    <n v="348"/>
    <n v="348"/>
    <s v="Adam Bland"/>
    <x v="934"/>
  </r>
  <r>
    <x v="20"/>
    <n v="349"/>
    <s v="No Tie"/>
    <n v="349"/>
    <n v="349"/>
    <s v="Mike Hendry"/>
    <x v="349"/>
  </r>
  <r>
    <x v="20"/>
    <n v="350"/>
    <s v="No Tie"/>
    <n v="350"/>
    <n v="350"/>
    <s v="Anthony Wall"/>
    <x v="310"/>
  </r>
  <r>
    <x v="20"/>
    <n v="351"/>
    <s v="No Tie"/>
    <n v="351"/>
    <n v="351"/>
    <s v="Marcelo Rozo"/>
    <x v="928"/>
  </r>
  <r>
    <x v="20"/>
    <n v="352"/>
    <s v="No Tie"/>
    <n v="352"/>
    <n v="352"/>
    <s v="Tom Lewis"/>
    <x v="353"/>
  </r>
  <r>
    <x v="20"/>
    <n v="353"/>
    <s v="No Tie"/>
    <n v="353"/>
    <n v="353"/>
    <s v="Johnson Wagner"/>
    <x v="152"/>
  </r>
  <r>
    <x v="20"/>
    <n v="354"/>
    <s v="No Tie"/>
    <n v="354"/>
    <n v="354"/>
    <s v="Andrew Loupe"/>
    <x v="1054"/>
  </r>
  <r>
    <x v="20"/>
    <n v="355"/>
    <s v="No Tie"/>
    <n v="355"/>
    <n v="355"/>
    <s v="Ricardo Gonzalez"/>
    <x v="338"/>
  </r>
  <r>
    <x v="20"/>
    <n v="356"/>
    <s v="No Tie"/>
    <n v="356"/>
    <n v="356"/>
    <s v="Bill Lunde"/>
    <x v="83"/>
  </r>
  <r>
    <x v="20"/>
    <n v="357"/>
    <s v="No Tie"/>
    <n v="357"/>
    <n v="357"/>
    <s v="Rashid Khan"/>
    <x v="1072"/>
  </r>
  <r>
    <x v="20"/>
    <n v="358"/>
    <s v="No Tie"/>
    <n v="358"/>
    <n v="358"/>
    <s v="Alex Prugh"/>
    <x v="844"/>
  </r>
  <r>
    <x v="20"/>
    <n v="359"/>
    <s v="No Tie"/>
    <n v="359"/>
    <n v="359"/>
    <s v="Sang-hee Lee"/>
    <x v="379"/>
  </r>
  <r>
    <x v="20"/>
    <n v="360"/>
    <s v="No Tie"/>
    <n v="360"/>
    <n v="360"/>
    <s v="Ryan Armour"/>
    <x v="823"/>
  </r>
  <r>
    <x v="20"/>
    <n v="361"/>
    <s v="No Tie"/>
    <n v="361"/>
    <n v="361"/>
    <s v="Mark Brown"/>
    <x v="422"/>
  </r>
  <r>
    <x v="20"/>
    <n v="362"/>
    <s v="No Tie"/>
    <n v="362"/>
    <n v="362"/>
    <s v="Masanori Kobayashi"/>
    <x v="322"/>
  </r>
  <r>
    <x v="20"/>
    <n v="363"/>
    <s v="No Tie"/>
    <n v="363"/>
    <n v="363"/>
    <s v="Darren Clarke"/>
    <x v="213"/>
  </r>
  <r>
    <x v="20"/>
    <n v="364"/>
    <s v="No Tie"/>
    <n v="364"/>
    <n v="364"/>
    <s v="S.K. Ho"/>
    <x v="366"/>
  </r>
  <r>
    <x v="20"/>
    <n v="365"/>
    <s v="No Tie"/>
    <n v="365"/>
    <n v="365"/>
    <s v="Nicholas Fung"/>
    <x v="1028"/>
  </r>
  <r>
    <x v="20"/>
    <n v="366"/>
    <s v="No Tie"/>
    <n v="366"/>
    <n v="366"/>
    <s v="Jorge Campillo"/>
    <x v="447"/>
  </r>
  <r>
    <x v="20"/>
    <n v="367"/>
    <s v="No Tie"/>
    <n v="367"/>
    <n v="367"/>
    <s v="Keith Horne"/>
    <x v="317"/>
  </r>
  <r>
    <x v="20"/>
    <n v="368"/>
    <s v="No Tie"/>
    <n v="368"/>
    <n v="368"/>
    <s v="David McKenzie"/>
    <x v="1046"/>
  </r>
  <r>
    <x v="20"/>
    <n v="369"/>
    <s v="No Tie"/>
    <n v="369"/>
    <n v="369"/>
    <s v="Woody Austin"/>
    <x v="539"/>
  </r>
  <r>
    <x v="20"/>
    <n v="370"/>
    <s v="No Tie"/>
    <n v="370"/>
    <n v="370"/>
    <s v="Brendan Jones"/>
    <x v="242"/>
  </r>
  <r>
    <x v="20"/>
    <n v="371"/>
    <s v="No Tie"/>
    <n v="371"/>
    <n v="371"/>
    <s v="Sebastian Cappelen"/>
    <x v="1188"/>
  </r>
  <r>
    <x v="20"/>
    <n v="372"/>
    <s v="No Tie"/>
    <n v="372"/>
    <n v="372"/>
    <s v="Michael Lorenzo-Vera"/>
    <x v="542"/>
  </r>
  <r>
    <x v="20"/>
    <n v="373"/>
    <s v="No Tie"/>
    <n v="373"/>
    <n v="373"/>
    <s v="Jared Harvey"/>
    <x v="1067"/>
  </r>
  <r>
    <x v="20"/>
    <n v="374"/>
    <s v="No Tie"/>
    <n v="374"/>
    <n v="374"/>
    <s v="Ashley Hall"/>
    <x v="574"/>
  </r>
  <r>
    <x v="20"/>
    <n v="375"/>
    <s v="No Tie"/>
    <n v="375"/>
    <n v="375"/>
    <s v="Jake Higginbottom"/>
    <x v="415"/>
  </r>
  <r>
    <x v="20"/>
    <n v="376"/>
    <s v="No Tie"/>
    <n v="376"/>
    <n v="376"/>
    <s v="Lee Slattery"/>
    <x v="288"/>
  </r>
  <r>
    <x v="20"/>
    <n v="377"/>
    <s v="No Tie"/>
    <n v="377"/>
    <n v="377"/>
    <s v="Gareth Maybin"/>
    <x v="581"/>
  </r>
  <r>
    <x v="20"/>
    <n v="378"/>
    <s v="No Tie"/>
    <n v="378"/>
    <n v="378"/>
    <s v="Jim Herman"/>
    <x v="466"/>
  </r>
  <r>
    <x v="20"/>
    <n v="379"/>
    <s v="No Tie"/>
    <n v="379"/>
    <n v="379"/>
    <s v="Titch Moore"/>
    <x v="909"/>
  </r>
  <r>
    <x v="20"/>
    <n v="380"/>
    <s v="No Tie"/>
    <n v="380"/>
    <n v="380"/>
    <s v="Tjaart van der Walt"/>
    <x v="457"/>
  </r>
  <r>
    <x v="20"/>
    <n v="381"/>
    <s v="No Tie"/>
    <n v="381"/>
    <n v="381"/>
    <s v="Adrian Otaegui"/>
    <x v="831"/>
  </r>
  <r>
    <x v="20"/>
    <n v="382"/>
    <s v="No Tie"/>
    <n v="382"/>
    <n v="382"/>
    <s v="Bernard Ritthammer"/>
    <x v="917"/>
  </r>
  <r>
    <x v="20"/>
    <n v="383"/>
    <s v="No Tie"/>
    <n v="383"/>
    <n v="383"/>
    <s v="Tyrone Van Aswegen"/>
    <x v="454"/>
  </r>
  <r>
    <x v="20"/>
    <n v="384"/>
    <s v="No Tie"/>
    <n v="384"/>
    <n v="384"/>
    <s v="Hudson Swafford"/>
    <x v="489"/>
  </r>
  <r>
    <x v="20"/>
    <n v="385"/>
    <s v="No Tie"/>
    <n v="385"/>
    <n v="385"/>
    <s v="Colt Knost"/>
    <x v="188"/>
  </r>
  <r>
    <x v="20"/>
    <n v="386"/>
    <s v="No Tie"/>
    <n v="386"/>
    <n v="386"/>
    <s v="Ignacio Elvira Mijares"/>
    <x v="959"/>
  </r>
  <r>
    <x v="20"/>
    <n v="387"/>
    <s v="No Tie"/>
    <n v="387"/>
    <n v="387"/>
    <s v="Daniel Brooks"/>
    <x v="459"/>
  </r>
  <r>
    <x v="20"/>
    <n v="388"/>
    <s v="No Tie"/>
    <n v="388"/>
    <n v="388"/>
    <s v="Daisuke Kataoka"/>
    <x v="609"/>
  </r>
  <r>
    <x v="20"/>
    <n v="389"/>
    <s v="No Tie"/>
    <n v="389"/>
    <n v="389"/>
    <s v="Sihwan Kim"/>
    <x v="532"/>
  </r>
  <r>
    <x v="20"/>
    <n v="390"/>
    <s v="No Tie"/>
    <n v="390"/>
    <n v="390"/>
    <s v="Antonio Hortal"/>
    <x v="1189"/>
  </r>
  <r>
    <x v="20"/>
    <n v="390"/>
    <s v="No Tie"/>
    <n v="390"/>
    <n v="390"/>
    <s v="Dimi Papadatos"/>
    <x v="1190"/>
  </r>
  <r>
    <x v="20"/>
    <n v="392"/>
    <s v="No Tie"/>
    <n v="392"/>
    <n v="392"/>
    <s v="Kyle Reifers"/>
    <x v="91"/>
  </r>
  <r>
    <x v="20"/>
    <n v="393"/>
    <s v="No Tie"/>
    <n v="393"/>
    <n v="393"/>
    <s v="Young-han Song"/>
    <x v="1026"/>
  </r>
  <r>
    <x v="20"/>
    <n v="394"/>
    <s v="No Tie"/>
    <n v="394"/>
    <n v="394"/>
    <s v="Toru Taniguchi"/>
    <x v="243"/>
  </r>
  <r>
    <x v="20"/>
    <n v="395"/>
    <s v="No Tie"/>
    <n v="395"/>
    <n v="395"/>
    <s v="Jose-Filipe Lima"/>
    <x v="552"/>
  </r>
  <r>
    <x v="20"/>
    <n v="396"/>
    <s v="No Tie"/>
    <n v="396"/>
    <n v="396"/>
    <s v="Terry Pilkadaris"/>
    <x v="871"/>
  </r>
  <r>
    <x v="20"/>
    <n v="397"/>
    <s v="No Tie"/>
    <n v="397"/>
    <n v="397"/>
    <s v="Matthew Nixon"/>
    <x v="665"/>
  </r>
  <r>
    <x v="20"/>
    <n v="398"/>
    <s v="No Tie"/>
    <n v="398"/>
    <n v="398"/>
    <s v="Kim Hyung-Tae"/>
    <x v="632"/>
  </r>
  <r>
    <x v="20"/>
    <n v="399"/>
    <s v="No Tie"/>
    <n v="399"/>
    <n v="399"/>
    <s v="Xin-jun Zhang"/>
    <x v="815"/>
  </r>
  <r>
    <x v="20"/>
    <n v="400"/>
    <s v="No Tie"/>
    <n v="400"/>
    <n v="400"/>
    <s v="Steve Wheatcroft"/>
    <x v="120"/>
  </r>
  <r>
    <x v="20"/>
    <n v="401"/>
    <s v="No Tie"/>
    <n v="401"/>
    <n v="401"/>
    <s v="Miguel Tabuena"/>
    <x v="744"/>
  </r>
  <r>
    <x v="20"/>
    <n v="402"/>
    <s v="No Tie"/>
    <n v="402"/>
    <n v="402"/>
    <s v="Peter Malnati"/>
    <x v="1023"/>
  </r>
  <r>
    <x v="20"/>
    <n v="403"/>
    <s v="No Tie"/>
    <n v="403"/>
    <n v="403"/>
    <s v="Arnond Vongvanij"/>
    <x v="347"/>
  </r>
  <r>
    <x v="20"/>
    <n v="403"/>
    <s v="No Tie"/>
    <n v="403"/>
    <n v="403"/>
    <s v="Robert Allenby"/>
    <x v="124"/>
  </r>
  <r>
    <x v="20"/>
    <n v="405"/>
    <s v="No Tie"/>
    <n v="405"/>
    <n v="405"/>
    <s v="Martin Piller"/>
    <x v="1191"/>
  </r>
  <r>
    <x v="20"/>
    <n v="406"/>
    <s v="No Tie"/>
    <n v="406"/>
    <n v="406"/>
    <s v="Sam Walker"/>
    <x v="426"/>
  </r>
  <r>
    <x v="20"/>
    <n v="407"/>
    <s v="No Tie"/>
    <n v="407"/>
    <n v="407"/>
    <s v="James Driscoll"/>
    <x v="77"/>
  </r>
  <r>
    <x v="20"/>
    <n v="407"/>
    <s v="No Tie"/>
    <n v="407"/>
    <n v="407"/>
    <s v="Ryan Blaum"/>
    <x v="1071"/>
  </r>
  <r>
    <x v="20"/>
    <n v="409"/>
    <s v="No Tie"/>
    <n v="409"/>
    <n v="409"/>
    <s v="Simon Thornton"/>
    <x v="559"/>
  </r>
  <r>
    <x v="20"/>
    <n v="410"/>
    <s v="No Tie"/>
    <n v="410"/>
    <n v="410"/>
    <s v="Jamie Lovemark"/>
    <x v="646"/>
  </r>
  <r>
    <x v="20"/>
    <n v="411"/>
    <s v="No Tie"/>
    <n v="411"/>
    <n v="411"/>
    <s v="Andrew Dodt"/>
    <x v="606"/>
  </r>
  <r>
    <x v="20"/>
    <n v="412"/>
    <s v="No Tie"/>
    <n v="412"/>
    <n v="412"/>
    <s v="Aaron Watkins"/>
    <x v="456"/>
  </r>
  <r>
    <x v="20"/>
    <n v="413"/>
    <s v="No Tie"/>
    <n v="413"/>
    <n v="413"/>
    <s v="John Rollins"/>
    <x v="46"/>
  </r>
  <r>
    <x v="20"/>
    <n v="414"/>
    <s v="No Tie"/>
    <n v="414"/>
    <n v="414"/>
    <s v="Mark Foster"/>
    <x v="286"/>
  </r>
  <r>
    <x v="20"/>
    <n v="415"/>
    <s v="No Tie"/>
    <n v="415"/>
    <n v="415"/>
    <s v="David Oh"/>
    <x v="588"/>
  </r>
  <r>
    <x v="20"/>
    <n v="416"/>
    <s v="No Tie"/>
    <n v="416"/>
    <n v="416"/>
    <s v="Ricardo Santos"/>
    <x v="355"/>
  </r>
  <r>
    <x v="20"/>
    <n v="417"/>
    <s v="No Tie"/>
    <n v="417"/>
    <n v="417"/>
    <s v="Rod Pampling"/>
    <x v="107"/>
  </r>
  <r>
    <x v="20"/>
    <n v="418"/>
    <s v="No Tie"/>
    <n v="418"/>
    <n v="418"/>
    <s v="Rahil Gangjee"/>
    <x v="832"/>
  </r>
  <r>
    <x v="20"/>
    <n v="419"/>
    <s v="No Tie"/>
    <n v="419"/>
    <n v="419"/>
    <s v="Sam Saunders"/>
    <x v="567"/>
  </r>
  <r>
    <x v="20"/>
    <n v="420"/>
    <s v="No Tie"/>
    <n v="420"/>
    <n v="420"/>
    <s v="Daniel Im"/>
    <x v="846"/>
  </r>
  <r>
    <x v="20"/>
    <n v="421"/>
    <s v="No Tie"/>
    <n v="421"/>
    <n v="421"/>
    <s v="Soren Hansen"/>
    <x v="554"/>
  </r>
  <r>
    <x v="20"/>
    <n v="422"/>
    <s v="No Tie"/>
    <n v="422"/>
    <n v="422"/>
    <s v="Gary Stal"/>
    <x v="389"/>
  </r>
  <r>
    <x v="20"/>
    <n v="422"/>
    <s v="No Tie"/>
    <n v="422"/>
    <n v="422"/>
    <s v="Greg Chalmers"/>
    <x v="162"/>
  </r>
  <r>
    <x v="20"/>
    <n v="424"/>
    <s v="No Tie"/>
    <n v="424"/>
    <n v="424"/>
    <s v="Alvaro Velasco"/>
    <x v="623"/>
  </r>
  <r>
    <x v="20"/>
    <n v="425"/>
    <s v="No Tie"/>
    <n v="425"/>
    <n v="425"/>
    <s v="Ki-Tack Kwon"/>
    <x v="1192"/>
  </r>
  <r>
    <x v="20"/>
    <n v="426"/>
    <s v="No Tie"/>
    <n v="426"/>
    <n v="426"/>
    <s v="Joel Dahmen"/>
    <x v="1193"/>
  </r>
  <r>
    <x v="20"/>
    <n v="427"/>
    <s v="No Tie"/>
    <n v="427"/>
    <n v="427"/>
    <s v="Roger Sloan"/>
    <x v="766"/>
  </r>
  <r>
    <x v="20"/>
    <n v="428"/>
    <s v="No Tie"/>
    <n v="428"/>
    <n v="428"/>
    <s v="Mikko Korhonen"/>
    <x v="405"/>
  </r>
  <r>
    <x v="20"/>
    <n v="429"/>
    <s v="No Tie"/>
    <n v="429"/>
    <n v="429"/>
    <s v="Toshinori Muto"/>
    <x v="255"/>
  </r>
  <r>
    <x v="20"/>
    <n v="430"/>
    <s v="No Tie"/>
    <n v="430"/>
    <n v="430"/>
    <s v="James Morrison"/>
    <x v="324"/>
  </r>
  <r>
    <x v="20"/>
    <n v="431"/>
    <s v="No Tie"/>
    <n v="431"/>
    <n v="431"/>
    <s v="Sean O'Hair"/>
    <x v="30"/>
  </r>
  <r>
    <x v="20"/>
    <n v="432"/>
    <s v="No Tie"/>
    <n v="432"/>
    <n v="432"/>
    <s v="Philip Archer"/>
    <x v="430"/>
  </r>
  <r>
    <x v="20"/>
    <n v="433"/>
    <s v="No Tie"/>
    <n v="433"/>
    <n v="433"/>
    <s v="Byron Smith"/>
    <x v="992"/>
  </r>
  <r>
    <x v="20"/>
    <n v="433"/>
    <s v="No Tie"/>
    <n v="433"/>
    <n v="433"/>
    <s v="Josh Teater"/>
    <x v="26"/>
  </r>
  <r>
    <x v="20"/>
    <n v="435"/>
    <s v="No Tie"/>
    <n v="435"/>
    <n v="435"/>
    <s v="Nathan Holman"/>
    <x v="1142"/>
  </r>
  <r>
    <x v="20"/>
    <n v="436"/>
    <s v="No Tie"/>
    <n v="436"/>
    <n v="436"/>
    <s v="Matthew Fitzpatrick"/>
    <x v="1167"/>
  </r>
  <r>
    <x v="20"/>
    <n v="437"/>
    <s v="No Tie"/>
    <n v="437"/>
    <n v="437"/>
    <s v="Jens Fahrbring"/>
    <x v="1030"/>
  </r>
  <r>
    <x v="20"/>
    <n v="438"/>
    <s v="No Tie"/>
    <n v="438"/>
    <n v="438"/>
    <s v="Wallie Coetsee"/>
    <x v="833"/>
  </r>
  <r>
    <x v="20"/>
    <n v="439"/>
    <s v="No Tie"/>
    <n v="439"/>
    <n v="439"/>
    <s v="Alexander Noren"/>
    <x v="236"/>
  </r>
  <r>
    <x v="20"/>
    <n v="440"/>
    <s v="No Tie"/>
    <n v="440"/>
    <n v="440"/>
    <s v="Hyun-woo Ryu"/>
    <x v="277"/>
  </r>
  <r>
    <x v="20"/>
    <n v="441"/>
    <s v="No Tie"/>
    <n v="441"/>
    <n v="441"/>
    <s v="Scott Gardiner"/>
    <x v="378"/>
  </r>
  <r>
    <x v="20"/>
    <n v="442"/>
    <s v="No Tie"/>
    <n v="442"/>
    <n v="442"/>
    <s v="Chad Collins"/>
    <x v="1034"/>
  </r>
  <r>
    <x v="20"/>
    <n v="443"/>
    <s v="No Tie"/>
    <n v="443"/>
    <n v="443"/>
    <s v="Yuki Kono"/>
    <x v="1033"/>
  </r>
  <r>
    <x v="20"/>
    <n v="444"/>
    <s v="No Tie"/>
    <n v="444"/>
    <n v="444"/>
    <s v="Callum Shinkwin"/>
    <x v="1194"/>
  </r>
  <r>
    <x v="20"/>
    <n v="445"/>
    <s v="No Tie"/>
    <n v="445"/>
    <n v="445"/>
    <s v="Jeppe Huldahl"/>
    <x v="698"/>
  </r>
  <r>
    <x v="20"/>
    <n v="446"/>
    <s v="No Tie"/>
    <n v="446"/>
    <n v="446"/>
    <s v="Marcus Both"/>
    <x v="737"/>
  </r>
  <r>
    <x v="20"/>
    <n v="447"/>
    <s v="No Tie"/>
    <n v="447"/>
    <n v="447"/>
    <s v="Kim Tae-hoon"/>
    <x v="1036"/>
  </r>
  <r>
    <x v="20"/>
    <n v="448"/>
    <s v="No Tie"/>
    <n v="448"/>
    <n v="448"/>
    <s v="Matt Weibring"/>
    <x v="501"/>
  </r>
  <r>
    <x v="20"/>
    <n v="449"/>
    <s v="No Tie"/>
    <n v="449"/>
    <n v="449"/>
    <s v="Scott Henry"/>
    <x v="432"/>
  </r>
  <r>
    <x v="20"/>
    <n v="450"/>
    <s v="No Tie"/>
    <n v="450"/>
    <n v="450"/>
    <s v="Edward Loar"/>
    <x v="44"/>
  </r>
  <r>
    <x v="20"/>
    <n v="451"/>
    <s v="No Tie"/>
    <n v="451"/>
    <n v="451"/>
    <s v="Hao Tong Li"/>
    <x v="1162"/>
  </r>
  <r>
    <x v="20"/>
    <n v="451"/>
    <s v="No Tie"/>
    <n v="451"/>
    <n v="451"/>
    <s v="Lasse Jensen"/>
    <x v="684"/>
  </r>
  <r>
    <x v="20"/>
    <n v="453"/>
    <s v="No Tie"/>
    <n v="453"/>
    <n v="453"/>
    <s v="Charlie Wi"/>
    <x v="133"/>
  </r>
  <r>
    <x v="20"/>
    <n v="453"/>
    <s v="No Tie"/>
    <n v="453"/>
    <n v="453"/>
    <s v="Tetsuji Hiratsuka"/>
    <x v="316"/>
  </r>
  <r>
    <x v="20"/>
    <n v="455"/>
    <s v="No Tie"/>
    <n v="455"/>
    <n v="455"/>
    <s v="Jason Knutzon"/>
    <x v="526"/>
  </r>
  <r>
    <x v="20"/>
    <n v="456"/>
    <s v="No Tie"/>
    <n v="456"/>
    <n v="456"/>
    <s v="Hidemasa Hoshino"/>
    <x v="791"/>
  </r>
  <r>
    <x v="20"/>
    <n v="457"/>
    <s v="No Tie"/>
    <n v="457"/>
    <n v="457"/>
    <s v="Jerome Lando Casanova"/>
    <x v="1112"/>
  </r>
  <r>
    <x v="20"/>
    <n v="458"/>
    <s v="No Tie"/>
    <n v="458"/>
    <n v="458"/>
    <s v="Jyoti Randhawa"/>
    <x v="589"/>
  </r>
  <r>
    <x v="20"/>
    <n v="459"/>
    <s v="No Tie"/>
    <n v="459"/>
    <n v="459"/>
    <s v="Joachim B Hansen"/>
    <x v="319"/>
  </r>
  <r>
    <x v="20"/>
    <n v="460"/>
    <s v="No Tie"/>
    <n v="460"/>
    <n v="460"/>
    <s v="Spencer Levin"/>
    <x v="154"/>
  </r>
  <r>
    <x v="20"/>
    <n v="461"/>
    <s v="No Tie"/>
    <n v="461"/>
    <n v="461"/>
    <s v="Mark Wilson"/>
    <x v="182"/>
  </r>
  <r>
    <x v="20"/>
    <n v="462"/>
    <s v="No Tie"/>
    <n v="462"/>
    <n v="462"/>
    <s v="Bryden Macpherson"/>
    <x v="210"/>
  </r>
  <r>
    <x v="20"/>
    <n v="463"/>
    <s v="No Tie"/>
    <n v="463"/>
    <n v="463"/>
    <s v="Tom Hoge"/>
    <x v="809"/>
  </r>
  <r>
    <x v="20"/>
    <n v="464"/>
    <s v="No Tie"/>
    <n v="464"/>
    <n v="464"/>
    <s v="Sattaya Supupramai"/>
    <x v="1056"/>
  </r>
  <r>
    <x v="20"/>
    <n v="465"/>
    <s v="No Tie"/>
    <n v="465"/>
    <n v="465"/>
    <s v="Brinson Paolini"/>
    <x v="1027"/>
  </r>
  <r>
    <x v="20"/>
    <n v="466"/>
    <s v="No Tie"/>
    <n v="466"/>
    <n v="466"/>
    <s v="IlHwan Park"/>
    <x v="1129"/>
  </r>
  <r>
    <x v="20"/>
    <n v="467"/>
    <s v="No Tie"/>
    <n v="467"/>
    <n v="467"/>
    <s v="Ryutaro Nagano"/>
    <x v="599"/>
  </r>
  <r>
    <x v="20"/>
    <n v="468"/>
    <s v="No Tie"/>
    <n v="468"/>
    <n v="468"/>
    <s v="Niccolo Quintarelli"/>
    <x v="1195"/>
  </r>
  <r>
    <x v="20"/>
    <n v="469"/>
    <s v="No Tie"/>
    <n v="469"/>
    <n v="469"/>
    <s v="Richard Finch"/>
    <x v="334"/>
  </r>
  <r>
    <x v="20"/>
    <n v="469"/>
    <s v="No Tie"/>
    <n v="469"/>
    <n v="469"/>
    <s v="Steven Jeffress"/>
    <x v="1196"/>
  </r>
  <r>
    <x v="20"/>
    <n v="471"/>
    <s v="No Tie"/>
    <n v="471"/>
    <n v="471"/>
    <s v="Daisuke Maruyama"/>
    <x v="465"/>
  </r>
  <r>
    <x v="20"/>
    <n v="472"/>
    <s v="No Tie"/>
    <n v="472"/>
    <n v="472"/>
    <s v="Wang Jeung-hun"/>
    <x v="991"/>
  </r>
  <r>
    <x v="20"/>
    <n v="473"/>
    <s v="No Tie"/>
    <n v="473"/>
    <n v="473"/>
    <s v="Wes Roach"/>
    <x v="891"/>
  </r>
  <r>
    <x v="20"/>
    <n v="474"/>
    <s v="No Tie"/>
    <n v="474"/>
    <n v="474"/>
    <s v="Victor Riu"/>
    <x v="676"/>
  </r>
  <r>
    <x v="20"/>
    <n v="475"/>
    <s v="No Tie"/>
    <n v="475"/>
    <n v="475"/>
    <s v="Bronson Burgoon"/>
    <x v="1197"/>
  </r>
  <r>
    <x v="20"/>
    <n v="476"/>
    <s v="No Tie"/>
    <n v="476"/>
    <n v="476"/>
    <s v="Thomas Linard"/>
    <x v="1198"/>
  </r>
  <r>
    <x v="20"/>
    <n v="477"/>
    <s v="No Tie"/>
    <n v="477"/>
    <n v="477"/>
    <s v="Steven Brown"/>
    <x v="1199"/>
  </r>
  <r>
    <x v="20"/>
    <n v="478"/>
    <s v="No Tie"/>
    <n v="478"/>
    <n v="478"/>
    <s v="Kevin Tway"/>
    <x v="977"/>
  </r>
  <r>
    <x v="20"/>
    <n v="479"/>
    <s v="No Tie"/>
    <n v="479"/>
    <n v="479"/>
    <s v="Bob Estes"/>
    <x v="141"/>
  </r>
  <r>
    <x v="20"/>
    <n v="480"/>
    <s v="No Tie"/>
    <n v="480"/>
    <n v="480"/>
    <s v="Tom Gillis"/>
    <x v="102"/>
  </r>
  <r>
    <x v="20"/>
    <n v="481"/>
    <s v="No Tie"/>
    <n v="481"/>
    <n v="481"/>
    <s v="Wen-Tang Lin"/>
    <x v="723"/>
  </r>
  <r>
    <x v="20"/>
    <n v="482"/>
    <s v="No Tie"/>
    <n v="482"/>
    <n v="482"/>
    <s v="Gunn Charoenkul"/>
    <x v="645"/>
  </r>
  <r>
    <x v="20"/>
    <n v="483"/>
    <s v="No Tie"/>
    <n v="483"/>
    <n v="483"/>
    <s v="Carlos Pigem"/>
    <x v="1200"/>
  </r>
  <r>
    <x v="20"/>
    <n v="484"/>
    <s v="No Tie"/>
    <n v="484"/>
    <n v="484"/>
    <s v="Atiwit Janewattanano"/>
    <x v="1116"/>
  </r>
  <r>
    <x v="20"/>
    <n v="484"/>
    <s v="No Tie"/>
    <n v="484"/>
    <n v="484"/>
    <s v="Tommy Gainey"/>
    <x v="33"/>
  </r>
  <r>
    <x v="20"/>
    <n v="486"/>
    <s v="No Tie"/>
    <n v="486"/>
    <n v="486"/>
    <s v="Lucas Glover"/>
    <x v="218"/>
  </r>
  <r>
    <x v="20"/>
    <n v="487"/>
    <s v="No Tie"/>
    <n v="487"/>
    <n v="487"/>
    <s v="Pontus Widegren"/>
    <x v="1088"/>
  </r>
  <r>
    <x v="20"/>
    <n v="488"/>
    <s v="No Tie"/>
    <n v="488"/>
    <n v="488"/>
    <s v="Adrien Bernadet"/>
    <x v="790"/>
  </r>
  <r>
    <x v="20"/>
    <n v="489"/>
    <s v="No Tie"/>
    <n v="489"/>
    <n v="489"/>
    <s v="Joakim Lagergren"/>
    <x v="612"/>
  </r>
  <r>
    <x v="20"/>
    <n v="490"/>
    <s v="No Tie"/>
    <n v="490"/>
    <n v="490"/>
    <s v="Woo-Hyun Kim"/>
    <x v="1201"/>
  </r>
  <r>
    <x v="20"/>
    <n v="491"/>
    <s v="No Tie"/>
    <n v="491"/>
    <n v="491"/>
    <s v="Joe Durant"/>
    <x v="480"/>
  </r>
  <r>
    <x v="20"/>
    <n v="492"/>
    <s v="No Tie"/>
    <n v="492"/>
    <n v="492"/>
    <s v="Elmer Salvador"/>
    <x v="628"/>
  </r>
  <r>
    <x v="20"/>
    <n v="493"/>
    <s v="No Tie"/>
    <n v="493"/>
    <n v="493"/>
    <s v="Michael Kim"/>
    <x v="1049"/>
  </r>
  <r>
    <x v="20"/>
    <n v="494"/>
    <s v="No Tie"/>
    <n v="494"/>
    <n v="494"/>
    <s v="Davis Love III"/>
    <x v="38"/>
  </r>
  <r>
    <x v="20"/>
    <n v="495"/>
    <s v="No Tie"/>
    <n v="495"/>
    <n v="495"/>
    <s v="Rhein Gibson"/>
    <x v="1202"/>
  </r>
  <r>
    <x v="20"/>
    <n v="496"/>
    <s v="No Tie"/>
    <n v="496"/>
    <n v="496"/>
    <s v="David Drysdale"/>
    <x v="315"/>
  </r>
  <r>
    <x v="20"/>
    <n v="497"/>
    <s v="No Tie"/>
    <n v="497"/>
    <n v="497"/>
    <s v="Aron Price"/>
    <x v="705"/>
  </r>
  <r>
    <x v="20"/>
    <n v="498"/>
    <s v="No Tie"/>
    <n v="498"/>
    <n v="498"/>
    <s v="Yoshinobu Tsukada"/>
    <x v="475"/>
  </r>
  <r>
    <x v="20"/>
    <n v="499"/>
    <s v="No Tie"/>
    <n v="499"/>
    <n v="499"/>
    <s v="Yasuharu Imano"/>
    <x v="477"/>
  </r>
  <r>
    <x v="20"/>
    <n v="500"/>
    <s v="No Tie"/>
    <n v="500"/>
    <n v="500"/>
    <s v="Brett Munson"/>
    <x v="1203"/>
  </r>
  <r>
    <x v="20"/>
    <n v="501"/>
    <s v="No Tie"/>
    <n v="501"/>
    <n v="501"/>
    <s v="Peter Whiteford"/>
    <x v="388"/>
  </r>
  <r>
    <x v="20"/>
    <n v="502"/>
    <s v="No Tie"/>
    <n v="502"/>
    <n v="502"/>
    <s v="Brandon Stone"/>
    <x v="1140"/>
  </r>
  <r>
    <x v="20"/>
    <n v="503"/>
    <s v="No Tie"/>
    <n v="503"/>
    <n v="503"/>
    <s v="Jens Dantorp"/>
    <x v="760"/>
  </r>
  <r>
    <x v="20"/>
    <n v="504"/>
    <s v="No Tie"/>
    <n v="504"/>
    <n v="504"/>
    <s v="Ricardo Gouveia"/>
    <x v="1204"/>
  </r>
  <r>
    <x v="20"/>
    <n v="505"/>
    <s v="No Tie"/>
    <n v="505"/>
    <n v="505"/>
    <s v="Julian Etulain"/>
    <x v="657"/>
  </r>
  <r>
    <x v="20"/>
    <n v="506"/>
    <s v="No Tie"/>
    <n v="506"/>
    <n v="506"/>
    <s v="Han Lee"/>
    <x v="292"/>
  </r>
  <r>
    <x v="20"/>
    <n v="507"/>
    <s v="No Tie"/>
    <n v="507"/>
    <n v="507"/>
    <s v="Jamie McLeary"/>
    <x v="1031"/>
  </r>
  <r>
    <x v="20"/>
    <n v="508"/>
    <s v="No Tie"/>
    <n v="508"/>
    <n v="508"/>
    <s v="Ryan Fox"/>
    <x v="780"/>
  </r>
  <r>
    <x v="20"/>
    <n v="509"/>
    <s v="No Tie"/>
    <n v="509"/>
    <n v="509"/>
    <s v="Cyril Bouniol"/>
    <x v="1205"/>
  </r>
  <r>
    <x v="20"/>
    <n v="510"/>
    <s v="No Tie"/>
    <n v="510"/>
    <n v="510"/>
    <s v="Pelle Edberg"/>
    <x v="429"/>
  </r>
  <r>
    <x v="20"/>
    <n v="511"/>
    <s v="No Tie"/>
    <n v="511"/>
    <n v="511"/>
    <s v="Bernhard Langer"/>
    <x v="209"/>
  </r>
  <r>
    <x v="20"/>
    <n v="512"/>
    <s v="No Tie"/>
    <n v="512"/>
    <n v="512"/>
    <s v="Adrien Saddier"/>
    <x v="1159"/>
  </r>
  <r>
    <x v="20"/>
    <n v="512"/>
    <s v="No Tie"/>
    <n v="512"/>
    <n v="512"/>
    <s v="Carlos Sainz Jr"/>
    <x v="1073"/>
  </r>
  <r>
    <x v="20"/>
    <n v="512"/>
    <s v="No Tie"/>
    <n v="512"/>
    <n v="512"/>
    <s v="Nicholas Lindheim"/>
    <x v="1206"/>
  </r>
  <r>
    <x v="20"/>
    <n v="515"/>
    <s v="No Tie"/>
    <n v="515"/>
    <n v="515"/>
    <s v="Carlos Del Moral"/>
    <x v="529"/>
  </r>
  <r>
    <x v="20"/>
    <n v="516"/>
    <s v="No Tie"/>
    <n v="516"/>
    <n v="516"/>
    <s v="Kunihiro Kamii"/>
    <x v="329"/>
  </r>
  <r>
    <x v="20"/>
    <n v="517"/>
    <s v="No Tie"/>
    <n v="517"/>
    <n v="517"/>
    <s v="Mark Anderson"/>
    <x v="42"/>
  </r>
  <r>
    <x v="20"/>
    <n v="518"/>
    <s v="No Tie"/>
    <n v="518"/>
    <n v="518"/>
    <s v="Fredrik Andersson Hed"/>
    <x v="247"/>
  </r>
  <r>
    <x v="20"/>
    <n v="518"/>
    <s v="No Tie"/>
    <n v="518"/>
    <n v="518"/>
    <s v="Scott Pinckney"/>
    <x v="993"/>
  </r>
  <r>
    <x v="20"/>
    <n v="520"/>
    <s v="No Tie"/>
    <n v="520"/>
    <n v="520"/>
    <s v="Satoshi Tomiyama"/>
    <x v="643"/>
  </r>
  <r>
    <x v="20"/>
    <n v="521"/>
    <s v="No Tie"/>
    <n v="521"/>
    <n v="521"/>
    <s v="Yosuke Tsukada"/>
    <x v="898"/>
  </r>
  <r>
    <x v="20"/>
    <n v="522"/>
    <s v="No Tie"/>
    <n v="522"/>
    <n v="522"/>
    <s v="Dicky Pride"/>
    <x v="129"/>
  </r>
  <r>
    <x v="20"/>
    <n v="523"/>
    <s v="No Tie"/>
    <n v="523"/>
    <n v="523"/>
    <s v="Berry Henson"/>
    <x v="434"/>
  </r>
  <r>
    <x v="20"/>
    <n v="524"/>
    <s v="No Tie"/>
    <n v="524"/>
    <n v="524"/>
    <s v="Hung Chien-yao"/>
    <x v="975"/>
  </r>
  <r>
    <x v="20"/>
    <n v="525"/>
    <s v="No Tie"/>
    <n v="525"/>
    <n v="525"/>
    <s v="Tadahiro Takayama"/>
    <x v="376"/>
  </r>
  <r>
    <x v="20"/>
    <n v="526"/>
    <s v="No Tie"/>
    <n v="526"/>
    <n v="526"/>
    <s v="Tano Goya"/>
    <x v="478"/>
  </r>
  <r>
    <x v="20"/>
    <n v="527"/>
    <s v="No Tie"/>
    <n v="527"/>
    <n v="527"/>
    <s v="Jose de Jesus Rodriguez"/>
    <x v="635"/>
  </r>
  <r>
    <x v="20"/>
    <n v="528"/>
    <s v="No Tie"/>
    <n v="528"/>
    <n v="528"/>
    <s v="Pierre Relecom"/>
    <x v="842"/>
  </r>
  <r>
    <x v="20"/>
    <n v="529"/>
    <s v="No Tie"/>
    <n v="529"/>
    <n v="529"/>
    <s v="Jun-won Park"/>
    <x v="661"/>
  </r>
  <r>
    <x v="20"/>
    <n v="530"/>
    <s v="No Tie"/>
    <n v="530"/>
    <n v="530"/>
    <s v="Chawalit Plaphol"/>
    <x v="461"/>
  </r>
  <r>
    <x v="20"/>
    <n v="531"/>
    <s v="No Tie"/>
    <n v="531"/>
    <n v="531"/>
    <s v="James Kingston"/>
    <x v="481"/>
  </r>
  <r>
    <x v="20"/>
    <n v="532"/>
    <s v="No Tie"/>
    <n v="532"/>
    <n v="532"/>
    <s v="Ki Sang Lee"/>
    <x v="784"/>
  </r>
  <r>
    <x v="20"/>
    <n v="533"/>
    <s v="No Tie"/>
    <n v="533"/>
    <n v="533"/>
    <s v="Daniel Gaunt"/>
    <x v="839"/>
  </r>
  <r>
    <x v="20"/>
    <n v="533"/>
    <s v="No Tie"/>
    <n v="533"/>
    <n v="533"/>
    <s v="Kris Blanks"/>
    <x v="147"/>
  </r>
  <r>
    <x v="20"/>
    <n v="535"/>
    <s v="No Tie"/>
    <n v="535"/>
    <n v="535"/>
    <s v="Gareth Paddison"/>
    <x v="531"/>
  </r>
  <r>
    <x v="20"/>
    <n v="536"/>
    <s v="No Tie"/>
    <n v="536"/>
    <n v="536"/>
    <s v="Travis Bertoni"/>
    <x v="1207"/>
  </r>
  <r>
    <x v="20"/>
    <n v="537"/>
    <s v="No Tie"/>
    <n v="537"/>
    <n v="537"/>
    <s v="Alessandro Tadini"/>
    <x v="320"/>
  </r>
  <r>
    <x v="20"/>
    <n v="538"/>
    <s v="No Tie"/>
    <n v="538"/>
    <n v="538"/>
    <s v="Choi Ho-sung"/>
    <x v="563"/>
  </r>
  <r>
    <x v="20"/>
    <n v="539"/>
    <s v="No Tie"/>
    <n v="539"/>
    <n v="539"/>
    <s v="Lyle Rowe"/>
    <x v="894"/>
  </r>
  <r>
    <x v="20"/>
    <n v="540"/>
    <s v="No Tie"/>
    <n v="540"/>
    <n v="540"/>
    <s v="Panuphol Pittayarat"/>
    <x v="558"/>
  </r>
  <r>
    <x v="20"/>
    <n v="541"/>
    <s v="No Tie"/>
    <n v="541"/>
    <n v="541"/>
    <s v="Matteo Delpodio"/>
    <x v="742"/>
  </r>
  <r>
    <x v="20"/>
    <n v="542"/>
    <s v="No Tie"/>
    <n v="542"/>
    <n v="542"/>
    <s v="Jason Barnes"/>
    <x v="1092"/>
  </r>
  <r>
    <x v="20"/>
    <n v="543"/>
    <s v="No Tie"/>
    <n v="543"/>
    <n v="543"/>
    <s v="Bronson La'Cassie"/>
    <x v="738"/>
  </r>
  <r>
    <x v="20"/>
    <n v="544"/>
    <s v="No Tie"/>
    <n v="544"/>
    <n v="544"/>
    <s v="Harold Varner III"/>
    <x v="1208"/>
  </r>
  <r>
    <x v="20"/>
    <n v="545"/>
    <s v="No Tie"/>
    <n v="545"/>
    <n v="545"/>
    <s v="Neil Schietekat"/>
    <x v="862"/>
  </r>
  <r>
    <x v="20"/>
    <n v="546"/>
    <s v="No Tie"/>
    <n v="546"/>
    <n v="546"/>
    <s v="Tim Sluiter"/>
    <x v="467"/>
  </r>
  <r>
    <x v="20"/>
    <n v="547"/>
    <s v="No Tie"/>
    <n v="547"/>
    <n v="547"/>
    <s v="Henrik Norlander"/>
    <x v="1010"/>
  </r>
  <r>
    <x v="20"/>
    <n v="547"/>
    <s v="No Tie"/>
    <n v="547"/>
    <n v="547"/>
    <s v="Niall Turner"/>
    <x v="798"/>
  </r>
  <r>
    <x v="20"/>
    <n v="549"/>
    <s v="No Tie"/>
    <n v="549"/>
    <n v="549"/>
    <s v="PH McIntyre"/>
    <x v="883"/>
  </r>
  <r>
    <x v="20"/>
    <n v="550"/>
    <s v="No Tie"/>
    <n v="550"/>
    <n v="550"/>
    <s v="Rhys Davies"/>
    <x v="437"/>
  </r>
  <r>
    <x v="20"/>
    <n v="551"/>
    <s v="No Tie"/>
    <n v="551"/>
    <n v="551"/>
    <s v="John Hahn"/>
    <x v="1209"/>
  </r>
  <r>
    <x v="20"/>
    <n v="552"/>
    <s v="No Tie"/>
    <n v="552"/>
    <n v="552"/>
    <s v="Vaughn Taylor"/>
    <x v="128"/>
  </r>
  <r>
    <x v="20"/>
    <n v="553"/>
    <s v="No Tie"/>
    <n v="553"/>
    <n v="553"/>
    <s v="John Mallinger"/>
    <x v="165"/>
  </r>
  <r>
    <x v="20"/>
    <n v="554"/>
    <s v="No Tie"/>
    <n v="554"/>
    <n v="554"/>
    <s v="Nick Taylor"/>
    <x v="1064"/>
  </r>
  <r>
    <x v="20"/>
    <n v="555"/>
    <s v="No Tie"/>
    <n v="555"/>
    <n v="555"/>
    <s v="Louis de Jager"/>
    <x v="735"/>
  </r>
  <r>
    <x v="20"/>
    <n v="556"/>
    <s v="No Tie"/>
    <n v="556"/>
    <n v="556"/>
    <s v="Javier Colomo"/>
    <x v="445"/>
  </r>
  <r>
    <x v="20"/>
    <n v="557"/>
    <s v="No Tie"/>
    <n v="557"/>
    <n v="557"/>
    <s v="Jack Wilson"/>
    <x v="1210"/>
  </r>
  <r>
    <x v="20"/>
    <n v="558"/>
    <s v="No Tie"/>
    <n v="558"/>
    <n v="558"/>
    <s v="William Harrold"/>
    <x v="1211"/>
  </r>
  <r>
    <x v="20"/>
    <n v="559"/>
    <s v="No Tie"/>
    <n v="559"/>
    <n v="559"/>
    <s v="Robert Dinwiddie"/>
    <x v="733"/>
  </r>
  <r>
    <x v="20"/>
    <n v="560"/>
    <s v="No Tie"/>
    <n v="560"/>
    <n v="560"/>
    <s v="Patrick Cantlay"/>
    <x v="199"/>
  </r>
  <r>
    <x v="20"/>
    <n v="561"/>
    <s v="No Tie"/>
    <n v="561"/>
    <n v="561"/>
    <s v="Whee Kim"/>
    <x v="380"/>
  </r>
  <r>
    <x v="20"/>
    <n v="562"/>
    <s v="No Tie"/>
    <n v="562"/>
    <n v="562"/>
    <s v="Mathew Goggin"/>
    <x v="81"/>
  </r>
  <r>
    <x v="20"/>
    <n v="563"/>
    <s v="No Tie"/>
    <n v="563"/>
    <n v="563"/>
    <s v="David Coupland"/>
    <x v="1212"/>
  </r>
  <r>
    <x v="20"/>
    <n v="564"/>
    <s v="No Tie"/>
    <n v="564"/>
    <n v="564"/>
    <s v="Briny Baird"/>
    <x v="536"/>
  </r>
  <r>
    <x v="20"/>
    <n v="565"/>
    <s v="No Tie"/>
    <n v="565"/>
    <n v="565"/>
    <s v="D.H. Lee"/>
    <x v="326"/>
  </r>
  <r>
    <x v="20"/>
    <n v="566"/>
    <s v="No Tie"/>
    <n v="566"/>
    <n v="566"/>
    <s v="Julien Guerrier"/>
    <x v="755"/>
  </r>
  <r>
    <x v="20"/>
    <n v="567"/>
    <s v="No Tie"/>
    <n v="567"/>
    <n v="567"/>
    <s v="William Kropp"/>
    <x v="1213"/>
  </r>
  <r>
    <x v="20"/>
    <n v="568"/>
    <s v="No Tie"/>
    <n v="568"/>
    <n v="568"/>
    <s v="Ryan Yip"/>
    <x v="1130"/>
  </r>
  <r>
    <x v="20"/>
    <n v="569"/>
    <s v="No Tie"/>
    <n v="569"/>
    <n v="569"/>
    <s v="Timothy Madigan"/>
    <x v="1214"/>
  </r>
  <r>
    <x v="20"/>
    <n v="570"/>
    <s v="No Tie"/>
    <n v="570"/>
    <n v="570"/>
    <s v="Nick Cullen"/>
    <x v="362"/>
  </r>
  <r>
    <x v="20"/>
    <n v="571"/>
    <s v="No Tie"/>
    <n v="571"/>
    <n v="571"/>
    <s v="Paul McGinley"/>
    <x v="367"/>
  </r>
  <r>
    <x v="20"/>
    <n v="572"/>
    <s v="No Tie"/>
    <n v="572"/>
    <n v="572"/>
    <s v="Brett Stegmaier"/>
    <x v="1069"/>
  </r>
  <r>
    <x v="20"/>
    <n v="573"/>
    <s v="No Tie"/>
    <n v="573"/>
    <n v="573"/>
    <s v="John Parry"/>
    <x v="619"/>
  </r>
  <r>
    <x v="20"/>
    <n v="574"/>
    <s v="No Tie"/>
    <n v="574"/>
    <n v="574"/>
    <s v="Oscar Fraustro"/>
    <x v="460"/>
  </r>
  <r>
    <x v="20"/>
    <n v="575"/>
    <s v="No Tie"/>
    <n v="575"/>
    <n v="575"/>
    <s v="Danny Chia"/>
    <x v="728"/>
  </r>
  <r>
    <x v="20"/>
    <n v="576"/>
    <s v="No Tie"/>
    <n v="576"/>
    <n v="576"/>
    <s v="Matt Harmon"/>
    <x v="686"/>
  </r>
  <r>
    <x v="20"/>
    <n v="577"/>
    <s v="No Tie"/>
    <n v="577"/>
    <n v="577"/>
    <s v="Fred Couples"/>
    <x v="192"/>
  </r>
  <r>
    <x v="20"/>
    <n v="578"/>
    <s v="No Tie"/>
    <n v="578"/>
    <n v="578"/>
    <s v="Andrew Curlewis"/>
    <x v="1032"/>
  </r>
  <r>
    <x v="20"/>
    <n v="579"/>
    <s v="No Tie"/>
    <n v="579"/>
    <n v="579"/>
    <s v="Dong Seop Maeng"/>
    <x v="968"/>
  </r>
  <r>
    <x v="20"/>
    <n v="579"/>
    <s v="No Tie"/>
    <n v="579"/>
    <n v="579"/>
    <s v="Michael Buttacavoli"/>
    <x v="1119"/>
  </r>
  <r>
    <x v="20"/>
    <n v="581"/>
    <s v="No Tie"/>
    <n v="581"/>
    <n v="581"/>
    <s v="Brock Mackenzie"/>
    <x v="1215"/>
  </r>
  <r>
    <x v="20"/>
    <n v="582"/>
    <s v="No Tie"/>
    <n v="582"/>
    <n v="582"/>
    <s v="Pedro Oriol"/>
    <x v="931"/>
  </r>
  <r>
    <x v="20"/>
    <n v="583"/>
    <s v="No Tie"/>
    <n v="583"/>
    <n v="583"/>
    <s v="Francois Calmels"/>
    <x v="1021"/>
  </r>
  <r>
    <x v="20"/>
    <n v="584"/>
    <s v="No Tie"/>
    <n v="584"/>
    <n v="584"/>
    <s v="Steve Marino"/>
    <x v="500"/>
  </r>
  <r>
    <x v="20"/>
    <n v="585"/>
    <s v="No Tie"/>
    <n v="585"/>
    <n v="585"/>
    <s v="Filippo Bergamaschi"/>
    <x v="1091"/>
  </r>
  <r>
    <x v="20"/>
    <n v="586"/>
    <s v="No Tie"/>
    <n v="586"/>
    <n v="586"/>
    <s v="Brandt Jobe"/>
    <x v="24"/>
  </r>
  <r>
    <x v="20"/>
    <n v="587"/>
    <s v="No Tie"/>
    <n v="587"/>
    <n v="587"/>
    <s v="Grant Jackson"/>
    <x v="1058"/>
  </r>
  <r>
    <x v="20"/>
    <n v="588"/>
    <s v="No Tie"/>
    <n v="588"/>
    <n v="588"/>
    <s v="Lloyd Kennedy"/>
    <x v="789"/>
  </r>
  <r>
    <x v="20"/>
    <n v="588"/>
    <s v="No Tie"/>
    <n v="588"/>
    <n v="588"/>
    <s v="Nobuhiro Masuda"/>
    <x v="666"/>
  </r>
  <r>
    <x v="20"/>
    <n v="590"/>
    <s v="No Tie"/>
    <n v="590"/>
    <n v="590"/>
    <s v="Scott Barr"/>
    <x v="440"/>
  </r>
  <r>
    <x v="20"/>
    <n v="591"/>
    <s v="No Tie"/>
    <n v="591"/>
    <n v="591"/>
    <s v="Chan Kim"/>
    <x v="1039"/>
  </r>
  <r>
    <x v="20"/>
    <n v="592"/>
    <s v="No Tie"/>
    <n v="592"/>
    <n v="592"/>
    <s v="Arie Ahmad Irawan"/>
    <x v="1216"/>
  </r>
  <r>
    <x v="20"/>
    <n v="593"/>
    <s v="No Tie"/>
    <n v="593"/>
    <n v="593"/>
    <s v="Shigeru Nonaka"/>
    <x v="764"/>
  </r>
  <r>
    <x v="20"/>
    <n v="594"/>
    <s v="No Tie"/>
    <n v="594"/>
    <n v="594"/>
    <s v="Oliver Bekker"/>
    <x v="410"/>
  </r>
  <r>
    <x v="20"/>
    <n v="595"/>
    <s v="No Tie"/>
    <n v="595"/>
    <n v="595"/>
    <s v="Choi Joon-woo"/>
    <x v="1217"/>
  </r>
  <r>
    <x v="20"/>
    <n v="596"/>
    <s v="No Tie"/>
    <n v="596"/>
    <n v="596"/>
    <s v="Andreas Harto"/>
    <x v="357"/>
  </r>
  <r>
    <x v="20"/>
    <n v="597"/>
    <s v="No Tie"/>
    <n v="597"/>
    <n v="597"/>
    <s v="Steven Tiley"/>
    <x v="579"/>
  </r>
  <r>
    <x v="20"/>
    <n v="598"/>
    <s v="No Tie"/>
    <n v="598"/>
    <n v="598"/>
    <s v="Kenny Perry"/>
    <x v="873"/>
  </r>
  <r>
    <x v="20"/>
    <n v="599"/>
    <s v="No Tie"/>
    <n v="599"/>
    <n v="599"/>
    <s v="Troy Matteson"/>
    <x v="25"/>
  </r>
  <r>
    <x v="20"/>
    <n v="600"/>
    <s v="No Tie"/>
    <n v="600"/>
    <n v="600"/>
    <s v="Brett Drewitt"/>
    <x v="1218"/>
  </r>
  <r>
    <x v="20"/>
    <n v="601"/>
    <s v="No Tie"/>
    <n v="601"/>
    <n v="601"/>
    <s v="Adam Gee"/>
    <x v="943"/>
  </r>
  <r>
    <x v="20"/>
    <n v="602"/>
    <s v="No Tie"/>
    <n v="602"/>
    <n v="602"/>
    <s v="Christiaan Basson"/>
    <x v="508"/>
  </r>
  <r>
    <x v="20"/>
    <n v="603"/>
    <s v="No Tie"/>
    <n v="603"/>
    <n v="603"/>
    <s v="Robert Coles"/>
    <x v="453"/>
  </r>
  <r>
    <x v="20"/>
    <n v="604"/>
    <s v="No Tie"/>
    <n v="604"/>
    <n v="604"/>
    <s v="Dohoon Kim"/>
    <x v="893"/>
  </r>
  <r>
    <x v="20"/>
    <n v="605"/>
    <s v="No Tie"/>
    <n v="605"/>
    <n v="605"/>
    <s v="Peter Tomasulo"/>
    <x v="537"/>
  </r>
  <r>
    <x v="20"/>
    <n v="606"/>
    <s v="No Tie"/>
    <n v="606"/>
    <n v="606"/>
    <s v="Simon Wakefield"/>
    <x v="321"/>
  </r>
  <r>
    <x v="20"/>
    <n v="607"/>
    <s v="No Tie"/>
    <n v="607"/>
    <n v="607"/>
    <s v="Matt Bettencourt"/>
    <x v="113"/>
  </r>
  <r>
    <x v="20"/>
    <n v="608"/>
    <s v="No Tie"/>
    <n v="608"/>
    <n v="608"/>
    <s v="Gi-Whan Kim"/>
    <x v="584"/>
  </r>
  <r>
    <x v="20"/>
    <n v="608"/>
    <s v="No Tie"/>
    <n v="608"/>
    <n v="608"/>
    <s v="Manuel Villegas"/>
    <x v="1048"/>
  </r>
  <r>
    <x v="20"/>
    <n v="610"/>
    <s v="No Tie"/>
    <n v="610"/>
    <n v="610"/>
    <s v="Roland Thatcher"/>
    <x v="103"/>
  </r>
  <r>
    <x v="20"/>
    <n v="611"/>
    <s v="No Tie"/>
    <n v="611"/>
    <n v="611"/>
    <s v="Justin Harding"/>
    <x v="605"/>
  </r>
  <r>
    <x v="20"/>
    <n v="612"/>
    <s v="No Tie"/>
    <n v="612"/>
    <n v="612"/>
    <s v="Ryan Williams"/>
    <x v="1004"/>
  </r>
  <r>
    <x v="20"/>
    <n v="613"/>
    <s v="No Tie"/>
    <n v="613"/>
    <n v="613"/>
    <s v="Annop Tangkamolprasert"/>
    <x v="1219"/>
  </r>
  <r>
    <x v="20"/>
    <n v="614"/>
    <s v="No Tie"/>
    <n v="614"/>
    <n v="614"/>
    <s v="Richard Johnson"/>
    <x v="615"/>
  </r>
  <r>
    <x v="20"/>
    <n v="615"/>
    <s v="No Tie"/>
    <n v="615"/>
    <n v="615"/>
    <s v="Azuma Yano"/>
    <x v="487"/>
  </r>
  <r>
    <x v="20"/>
    <n v="615"/>
    <s v="No Tie"/>
    <n v="615"/>
    <n v="615"/>
    <s v="Kurt Barnes"/>
    <x v="284"/>
  </r>
  <r>
    <x v="20"/>
    <n v="617"/>
    <s v="No Tie"/>
    <n v="617"/>
    <n v="617"/>
    <s v="Andrew Marshall"/>
    <x v="535"/>
  </r>
  <r>
    <x v="20"/>
    <n v="618"/>
    <s v="No Tie"/>
    <n v="618"/>
    <n v="618"/>
    <s v="James Nitties"/>
    <x v="546"/>
  </r>
  <r>
    <x v="20"/>
    <n v="619"/>
    <s v="No Tie"/>
    <n v="619"/>
    <n v="619"/>
    <s v="Hugues Joannes"/>
    <x v="1220"/>
  </r>
  <r>
    <x v="20"/>
    <n v="619"/>
    <s v="No Tie"/>
    <n v="619"/>
    <n v="619"/>
    <s v="Todd Baek"/>
    <x v="1137"/>
  </r>
  <r>
    <x v="20"/>
    <n v="621"/>
    <s v="No Tie"/>
    <n v="621"/>
    <n v="621"/>
    <s v="Tim Herron"/>
    <x v="99"/>
  </r>
  <r>
    <x v="20"/>
    <n v="622"/>
    <s v="No Tie"/>
    <n v="622"/>
    <n v="622"/>
    <s v="Connor Arendell"/>
    <x v="1221"/>
  </r>
  <r>
    <x v="20"/>
    <n v="623"/>
    <s v="No Tie"/>
    <n v="623"/>
    <n v="623"/>
    <s v="Paul Peterson"/>
    <x v="1222"/>
  </r>
  <r>
    <x v="20"/>
    <n v="624"/>
    <s v="No Tie"/>
    <n v="624"/>
    <n v="624"/>
    <s v="Miguel Angel Carballo"/>
    <x v="97"/>
  </r>
  <r>
    <x v="20"/>
    <n v="625"/>
    <s v="No Tie"/>
    <n v="625"/>
    <n v="625"/>
    <s v="Andrea Rota"/>
    <x v="1077"/>
  </r>
  <r>
    <x v="20"/>
    <n v="626"/>
    <s v="No Tie"/>
    <n v="626"/>
    <n v="626"/>
    <s v="David Higgins"/>
    <x v="770"/>
  </r>
  <r>
    <x v="20"/>
    <n v="627"/>
    <s v="No Tie"/>
    <n v="627"/>
    <n v="627"/>
    <s v="Lee Tae-hee"/>
    <x v="772"/>
  </r>
  <r>
    <x v="20"/>
    <n v="628"/>
    <s v="No Tie"/>
    <n v="628"/>
    <n v="628"/>
    <s v="Alistair Presnell"/>
    <x v="395"/>
  </r>
  <r>
    <x v="20"/>
    <n v="629"/>
    <s v="No Tie"/>
    <n v="629"/>
    <n v="629"/>
    <s v="Heung-Chol Joo"/>
    <x v="1104"/>
  </r>
  <r>
    <x v="20"/>
    <n v="630"/>
    <s v="No Tie"/>
    <n v="630"/>
    <n v="630"/>
    <s v="Steve Allan"/>
    <x v="787"/>
  </r>
  <r>
    <x v="20"/>
    <n v="631"/>
    <s v="No Tie"/>
    <n v="631"/>
    <n v="631"/>
    <s v="Lee Dong-Min"/>
    <x v="974"/>
  </r>
  <r>
    <x v="20"/>
    <n v="632"/>
    <s v="No Tie"/>
    <n v="632"/>
    <n v="632"/>
    <s v="Chase Wright"/>
    <x v="1223"/>
  </r>
  <r>
    <x v="20"/>
    <n v="633"/>
    <s v="No Tie"/>
    <n v="633"/>
    <n v="633"/>
    <s v="Jose Maria Olazabal"/>
    <x v="215"/>
  </r>
  <r>
    <x v="20"/>
    <n v="634"/>
    <s v="No Tie"/>
    <n v="634"/>
    <n v="634"/>
    <s v="Timothy O'Neal"/>
    <x v="1057"/>
  </r>
  <r>
    <x v="20"/>
    <n v="635"/>
    <s v="No Tie"/>
    <n v="635"/>
    <n v="635"/>
    <s v="Poom Saksansin"/>
    <x v="1224"/>
  </r>
  <r>
    <x v="20"/>
    <n v="636"/>
    <s v="No Tie"/>
    <n v="636"/>
    <n v="636"/>
    <s v="Jeff Gove"/>
    <x v="642"/>
  </r>
  <r>
    <x v="20"/>
    <n v="637"/>
    <s v="No Tie"/>
    <n v="637"/>
    <n v="637"/>
    <s v="Pariya Junhasavasdikul"/>
    <x v="593"/>
  </r>
  <r>
    <x v="20"/>
    <n v="638"/>
    <s v="No Tie"/>
    <n v="638"/>
    <n v="638"/>
    <s v="Agustin Domingo"/>
    <x v="703"/>
  </r>
  <r>
    <x v="20"/>
    <n v="639"/>
    <s v="No Tie"/>
    <n v="639"/>
    <n v="639"/>
    <s v="Rick Cochran III"/>
    <x v="1225"/>
  </r>
  <r>
    <x v="20"/>
    <n v="640"/>
    <s v="No Tie"/>
    <n v="640"/>
    <n v="640"/>
    <s v="James Heath"/>
    <x v="892"/>
  </r>
  <r>
    <x v="20"/>
    <n v="641"/>
    <s v="No Tie"/>
    <n v="641"/>
    <n v="641"/>
    <s v="Colin Nel"/>
    <x v="586"/>
  </r>
  <r>
    <x v="20"/>
    <n v="642"/>
    <s v="No Tie"/>
    <n v="642"/>
    <n v="642"/>
    <s v="Nathan Tyler"/>
    <x v="1082"/>
  </r>
  <r>
    <x v="20"/>
    <n v="643"/>
    <s v="No Tie"/>
    <n v="643"/>
    <n v="643"/>
    <s v="Charlie Ford"/>
    <x v="726"/>
  </r>
  <r>
    <x v="20"/>
    <n v="644"/>
    <s v="No Tie"/>
    <n v="644"/>
    <n v="644"/>
    <s v="Hiroo Kawai"/>
    <x v="479"/>
  </r>
  <r>
    <x v="20"/>
    <n v="645"/>
    <s v="No Tie"/>
    <n v="645"/>
    <n v="645"/>
    <s v="Y.E. Yang"/>
    <x v="145"/>
  </r>
  <r>
    <x v="20"/>
    <n v="646"/>
    <s v="No Tie"/>
    <n v="646"/>
    <n v="646"/>
    <s v="JJ Senekal"/>
    <x v="1226"/>
  </r>
  <r>
    <x v="20"/>
    <n v="647"/>
    <s v="No Tie"/>
    <n v="647"/>
    <n v="647"/>
    <s v="Dean Burmester"/>
    <x v="674"/>
  </r>
  <r>
    <x v="20"/>
    <n v="648"/>
    <s v="No Tie"/>
    <n v="648"/>
    <n v="648"/>
    <s v="Akio Sadakata"/>
    <x v="498"/>
  </r>
  <r>
    <x v="20"/>
    <n v="649"/>
    <s v="No Tie"/>
    <n v="649"/>
    <n v="649"/>
    <s v="Wes Homan"/>
    <x v="1227"/>
  </r>
  <r>
    <x v="20"/>
    <n v="650"/>
    <s v="No Tie"/>
    <n v="650"/>
    <n v="650"/>
    <s v="Unho Park"/>
    <x v="878"/>
  </r>
  <r>
    <x v="20"/>
    <n v="651"/>
    <s v="No Tie"/>
    <n v="651"/>
    <n v="651"/>
    <s v="Adam Crawford"/>
    <x v="502"/>
  </r>
  <r>
    <x v="20"/>
    <n v="652"/>
    <s v="No Tie"/>
    <n v="652"/>
    <n v="652"/>
    <s v="Gareth Shaw"/>
    <x v="1040"/>
  </r>
  <r>
    <x v="20"/>
    <n v="653"/>
    <s v="No Tie"/>
    <n v="653"/>
    <n v="653"/>
    <s v="Ross McGowan"/>
    <x v="1124"/>
  </r>
  <r>
    <x v="20"/>
    <n v="654"/>
    <s v="No Tie"/>
    <n v="654"/>
    <n v="654"/>
    <s v="Matt Davidson"/>
    <x v="916"/>
  </r>
  <r>
    <x v="20"/>
    <n v="655"/>
    <s v="No Tie"/>
    <n v="655"/>
    <n v="655"/>
    <s v="Eric Axley"/>
    <x v="1228"/>
  </r>
  <r>
    <x v="20"/>
    <n v="656"/>
    <s v="No Tie"/>
    <n v="656"/>
    <n v="656"/>
    <s v="Chez Reavie"/>
    <x v="160"/>
  </r>
  <r>
    <x v="20"/>
    <n v="657"/>
    <s v="No Tie"/>
    <n v="657"/>
    <n v="657"/>
    <s v="Kazuhiko Hosokawa"/>
    <x v="637"/>
  </r>
  <r>
    <x v="20"/>
    <n v="658"/>
    <s v="No Tie"/>
    <n v="658"/>
    <n v="658"/>
    <s v="Namchoak Tantipokakul"/>
    <x v="741"/>
  </r>
  <r>
    <x v="20"/>
    <n v="659"/>
    <s v="No Tie"/>
    <n v="659"/>
    <n v="659"/>
    <s v="Darron Stiles"/>
    <x v="373"/>
  </r>
  <r>
    <x v="20"/>
    <n v="660"/>
    <s v="No Tie"/>
    <n v="660"/>
    <n v="660"/>
    <s v="Warren Abery"/>
    <x v="838"/>
  </r>
  <r>
    <x v="20"/>
    <n v="661"/>
    <s v="No Tie"/>
    <n v="661"/>
    <n v="661"/>
    <s v="Dylan Frittelli"/>
    <x v="1022"/>
  </r>
  <r>
    <x v="20"/>
    <n v="662"/>
    <s v="No Tie"/>
    <n v="662"/>
    <n v="662"/>
    <s v="Alex Aragon"/>
    <x v="516"/>
  </r>
  <r>
    <x v="20"/>
    <n v="663"/>
    <s v="No Tie"/>
    <n v="663"/>
    <n v="663"/>
    <s v="Andres Echavarria"/>
    <x v="594"/>
  </r>
  <r>
    <x v="20"/>
    <n v="664"/>
    <s v="No Tie"/>
    <n v="664"/>
    <n v="664"/>
    <s v="Lee Chang-woo"/>
    <x v="1086"/>
  </r>
  <r>
    <x v="20"/>
    <n v="665"/>
    <s v="No Tie"/>
    <n v="665"/>
    <n v="665"/>
    <s v="Niklas Lemke"/>
    <x v="882"/>
  </r>
  <r>
    <x v="20"/>
    <n v="666"/>
    <s v="No Tie"/>
    <n v="666"/>
    <n v="666"/>
    <s v="Carlos Aguilar"/>
    <x v="585"/>
  </r>
  <r>
    <x v="20"/>
    <n v="666"/>
    <s v="No Tie"/>
    <n v="666"/>
    <n v="666"/>
    <s v="Jamie Elson"/>
    <x v="556"/>
  </r>
  <r>
    <x v="20"/>
    <n v="668"/>
    <s v="No Tie"/>
    <n v="668"/>
    <n v="668"/>
    <s v="Matthew Stieger"/>
    <x v="685"/>
  </r>
  <r>
    <x v="20"/>
    <n v="669"/>
    <s v="No Tie"/>
    <n v="669"/>
    <n v="669"/>
    <s v="Bjorn Akesson"/>
    <x v="446"/>
  </r>
  <r>
    <x v="20"/>
    <n v="670"/>
    <s v="No Tie"/>
    <n v="670"/>
    <n v="670"/>
    <s v="Jeff Curl"/>
    <x v="932"/>
  </r>
  <r>
    <x v="20"/>
    <n v="671"/>
    <s v="No Tie"/>
    <n v="671"/>
    <n v="671"/>
    <s v="Jason Palmer"/>
    <x v="1229"/>
  </r>
  <r>
    <x v="20"/>
    <n v="672"/>
    <s v="No Tie"/>
    <n v="672"/>
    <n v="672"/>
    <s v="James Byrne"/>
    <x v="1098"/>
  </r>
  <r>
    <x v="20"/>
    <n v="673"/>
    <s v="No Tie"/>
    <n v="673"/>
    <n v="673"/>
    <s v="Steve Dartnall"/>
    <x v="923"/>
  </r>
  <r>
    <x v="20"/>
    <n v="673"/>
    <s v="No Tie"/>
    <n v="673"/>
    <n v="673"/>
    <s v="Thanyakorn Khrongpha"/>
    <x v="699"/>
  </r>
  <r>
    <x v="20"/>
    <n v="675"/>
    <s v="No Tie"/>
    <n v="675"/>
    <n v="675"/>
    <s v="Mark Silvers"/>
    <x v="1230"/>
  </r>
  <r>
    <x v="20"/>
    <n v="676"/>
    <s v="No Tie"/>
    <n v="676"/>
    <n v="676"/>
    <s v="Gavin Kyle Green"/>
    <x v="1107"/>
  </r>
  <r>
    <x v="20"/>
    <n v="676"/>
    <s v="No Tie"/>
    <n v="676"/>
    <n v="676"/>
    <s v="Wei-Tze Yeh"/>
    <x v="1090"/>
  </r>
  <r>
    <x v="20"/>
    <n v="678"/>
    <s v="No Tie"/>
    <n v="678"/>
    <n v="678"/>
    <s v="Lorenzo Gagli"/>
    <x v="333"/>
  </r>
  <r>
    <x v="20"/>
    <n v="679"/>
    <s v="No Tie"/>
    <n v="679"/>
    <n v="679"/>
    <s v="Edouard Dubois"/>
    <x v="596"/>
  </r>
  <r>
    <x v="20"/>
    <n v="680"/>
    <s v="No Tie"/>
    <n v="680"/>
    <n v="680"/>
    <s v="Peter Richardson"/>
    <x v="1231"/>
  </r>
  <r>
    <x v="20"/>
    <n v="681"/>
    <s v="No Tie"/>
    <n v="681"/>
    <n v="681"/>
    <s v="Michael Hollick"/>
    <x v="978"/>
  </r>
  <r>
    <x v="20"/>
    <n v="682"/>
    <s v="No Tie"/>
    <n v="682"/>
    <n v="682"/>
    <s v="Tyler McCumber"/>
    <x v="1232"/>
  </r>
  <r>
    <x v="20"/>
    <n v="683"/>
    <s v="No Tie"/>
    <n v="683"/>
    <n v="683"/>
    <s v="Cameron Beckman"/>
    <x v="142"/>
  </r>
  <r>
    <x v="20"/>
    <n v="684"/>
    <s v="No Tie"/>
    <n v="684"/>
    <n v="684"/>
    <s v="David Skinns"/>
    <x v="1068"/>
  </r>
  <r>
    <x v="20"/>
    <n v="685"/>
    <s v="No Tie"/>
    <n v="685"/>
    <n v="685"/>
    <s v="Nate McCoy"/>
    <x v="1233"/>
  </r>
  <r>
    <x v="20"/>
    <n v="686"/>
    <s v="No Tie"/>
    <n v="686"/>
    <n v="686"/>
    <s v="Peter Hedblom"/>
    <x v="773"/>
  </r>
  <r>
    <x v="20"/>
    <n v="687"/>
    <s v="No Tie"/>
    <n v="687"/>
    <n v="687"/>
    <s v="Fredrick van Rooyen"/>
    <x v="1234"/>
  </r>
  <r>
    <x v="20"/>
    <n v="688"/>
    <s v="No Tie"/>
    <n v="688"/>
    <n v="688"/>
    <s v="Armando Favela"/>
    <x v="955"/>
  </r>
  <r>
    <x v="20"/>
    <n v="689"/>
    <s v="No Tie"/>
    <n v="689"/>
    <n v="689"/>
    <s v="Roberto Diaz"/>
    <x v="1235"/>
  </r>
  <r>
    <x v="20"/>
    <n v="690"/>
    <s v="No Tie"/>
    <n v="690"/>
    <n v="690"/>
    <s v="Chris Wilson"/>
    <x v="471"/>
  </r>
  <r>
    <x v="20"/>
    <n v="691"/>
    <s v="No Tie"/>
    <n v="691"/>
    <n v="691"/>
    <s v="Yuki Inamori"/>
    <x v="1236"/>
  </r>
  <r>
    <x v="20"/>
    <n v="692"/>
    <s v="No Tie"/>
    <n v="692"/>
    <n v="692"/>
    <s v="Justin Bolli"/>
    <x v="352"/>
  </r>
  <r>
    <x v="20"/>
    <n v="693"/>
    <s v="No Tie"/>
    <n v="693"/>
    <n v="693"/>
    <s v="Josh Persons"/>
    <x v="961"/>
  </r>
  <r>
    <x v="20"/>
    <n v="694"/>
    <s v="No Tie"/>
    <n v="694"/>
    <n v="694"/>
    <s v="Joel Sjoholm"/>
    <x v="351"/>
  </r>
  <r>
    <x v="20"/>
    <n v="695"/>
    <s v="No Tie"/>
    <n v="695"/>
    <n v="695"/>
    <s v="Rattanon Wannasrichan"/>
    <x v="1237"/>
  </r>
  <r>
    <x v="20"/>
    <n v="696"/>
    <s v="No Tie"/>
    <n v="696"/>
    <n v="696"/>
    <s v="Tommy Cocha"/>
    <x v="568"/>
  </r>
  <r>
    <x v="20"/>
    <n v="697"/>
    <s v="No Tie"/>
    <n v="697"/>
    <n v="697"/>
    <s v="Aaron Townsend"/>
    <x v="548"/>
  </r>
  <r>
    <x v="20"/>
    <n v="698"/>
    <s v="No Tie"/>
    <n v="698"/>
    <n v="698"/>
    <s v="Johan Edfors"/>
    <x v="375"/>
  </r>
  <r>
    <x v="20"/>
    <n v="698"/>
    <s v="No Tie"/>
    <n v="698"/>
    <n v="698"/>
    <s v="Rob Oppenheim"/>
    <x v="607"/>
  </r>
  <r>
    <x v="20"/>
    <n v="700"/>
    <s v="No Tie"/>
    <n v="700"/>
    <n v="700"/>
    <s v="Daniel Chopra"/>
    <x v="43"/>
  </r>
  <r>
    <x v="20"/>
    <n v="701"/>
    <s v="No Tie"/>
    <n v="701"/>
    <n v="701"/>
    <s v="Masaru Takahashi"/>
    <x v="1238"/>
  </r>
  <r>
    <x v="20"/>
    <n v="702"/>
    <s v="No Tie"/>
    <n v="702"/>
    <n v="702"/>
    <s v="Francesco Laporta"/>
    <x v="1083"/>
  </r>
  <r>
    <x v="20"/>
    <n v="703"/>
    <s v="No Tie"/>
    <n v="703"/>
    <n v="703"/>
    <s v="Sam Brazel"/>
    <x v="1136"/>
  </r>
  <r>
    <x v="20"/>
    <n v="704"/>
    <s v="No Tie"/>
    <n v="704"/>
    <n v="704"/>
    <s v="Peter Senior"/>
    <x v="287"/>
  </r>
  <r>
    <x v="20"/>
    <n v="705"/>
    <s v="No Tie"/>
    <n v="705"/>
    <n v="705"/>
    <s v="Fernando Mechereffe"/>
    <x v="861"/>
  </r>
  <r>
    <x v="20"/>
    <n v="706"/>
    <s v="No Tie"/>
    <n v="706"/>
    <n v="706"/>
    <s v="Peter Lawrie"/>
    <x v="275"/>
  </r>
  <r>
    <x v="20"/>
    <n v="707"/>
    <s v="No Tie"/>
    <n v="707"/>
    <n v="707"/>
    <s v="Nick O'Hern"/>
    <x v="190"/>
  </r>
  <r>
    <x v="20"/>
    <n v="708"/>
    <s v="No Tie"/>
    <n v="708"/>
    <n v="708"/>
    <s v="Josh Broadaway"/>
    <x v="652"/>
  </r>
  <r>
    <x v="20"/>
    <n v="709"/>
    <s v="No Tie"/>
    <n v="709"/>
    <n v="709"/>
    <s v="Nick Rousey"/>
    <x v="1047"/>
  </r>
  <r>
    <x v="20"/>
    <n v="710"/>
    <s v="No Tie"/>
    <n v="710"/>
    <n v="710"/>
    <s v="Greg Eason"/>
    <x v="1239"/>
  </r>
  <r>
    <x v="20"/>
    <n v="711"/>
    <s v="No Tie"/>
    <n v="711"/>
    <n v="711"/>
    <s v="Chris Hanson"/>
    <x v="1139"/>
  </r>
  <r>
    <x v="20"/>
    <n v="711"/>
    <s v="No Tie"/>
    <n v="711"/>
    <n v="711"/>
    <s v="Kevin Phelan"/>
    <x v="1240"/>
  </r>
  <r>
    <x v="20"/>
    <n v="713"/>
    <s v="No Tie"/>
    <n v="713"/>
    <n v="713"/>
    <s v="Nils Floren"/>
    <x v="1153"/>
  </r>
  <r>
    <x v="20"/>
    <n v="714"/>
    <s v="No Tie"/>
    <n v="714"/>
    <n v="714"/>
    <s v="Atomu Shigenaga"/>
    <x v="1241"/>
  </r>
  <r>
    <x v="20"/>
    <n v="715"/>
    <s v="No Tie"/>
    <n v="715"/>
    <n v="715"/>
    <s v="Michael Gligic"/>
    <x v="696"/>
  </r>
  <r>
    <x v="20"/>
    <n v="716"/>
    <s v="No Tie"/>
    <n v="716"/>
    <n v="716"/>
    <s v="Kelly Kraft"/>
    <x v="206"/>
  </r>
  <r>
    <x v="20"/>
    <n v="717"/>
    <s v="No Tie"/>
    <n v="717"/>
    <n v="717"/>
    <s v="Michael Wright"/>
    <x v="865"/>
  </r>
  <r>
    <x v="20"/>
    <n v="718"/>
    <s v="No Tie"/>
    <n v="718"/>
    <n v="718"/>
    <s v="Jason Scrivener"/>
    <x v="1242"/>
  </r>
  <r>
    <x v="20"/>
    <n v="719"/>
    <s v="No Tie"/>
    <n v="719"/>
    <n v="719"/>
    <s v="Richard McDonald"/>
    <x v="1243"/>
  </r>
  <r>
    <x v="20"/>
    <n v="720"/>
    <s v="No Tie"/>
    <n v="720"/>
    <n v="720"/>
    <s v="David Smail"/>
    <x v="404"/>
  </r>
  <r>
    <x v="20"/>
    <n v="721"/>
    <s v="No Tie"/>
    <n v="721"/>
    <n v="721"/>
    <s v="James Bowen"/>
    <x v="1029"/>
  </r>
  <r>
    <x v="20"/>
    <n v="722"/>
    <s v="No Tie"/>
    <n v="722"/>
    <n v="722"/>
    <s v="Sam Chien"/>
    <x v="1244"/>
  </r>
  <r>
    <x v="20"/>
    <n v="723"/>
    <s v="No Tie"/>
    <n v="723"/>
    <n v="723"/>
    <s v="Ryuji Masaoka"/>
    <x v="1245"/>
  </r>
  <r>
    <x v="20"/>
    <n v="723"/>
    <s v="No Tie"/>
    <n v="723"/>
    <n v="723"/>
    <s v="Samuel Cyr"/>
    <x v="1043"/>
  </r>
  <r>
    <x v="20"/>
    <n v="723"/>
    <s v="No Tie"/>
    <n v="723"/>
    <n v="723"/>
    <s v="Steven Conran"/>
    <x v="468"/>
  </r>
  <r>
    <x v="20"/>
    <n v="726"/>
    <s v="No Tie"/>
    <n v="726"/>
    <n v="726"/>
    <s v="Ryan Spears"/>
    <x v="1066"/>
  </r>
  <r>
    <x v="20"/>
    <n v="727"/>
    <s v="No Tie"/>
    <n v="727"/>
    <n v="727"/>
    <s v="Michael Jonzon"/>
    <x v="597"/>
  </r>
  <r>
    <x v="20"/>
    <n v="728"/>
    <s v="No Tie"/>
    <n v="728"/>
    <n v="728"/>
    <s v="Mithun Perera"/>
    <x v="847"/>
  </r>
  <r>
    <x v="20"/>
    <n v="729"/>
    <s v="No Tie"/>
    <n v="729"/>
    <n v="729"/>
    <s v="Kenneth Ferrie"/>
    <x v="533"/>
  </r>
  <r>
    <x v="20"/>
    <n v="730"/>
    <s v="No Tie"/>
    <n v="730"/>
    <n v="730"/>
    <s v="Shane Bertsch"/>
    <x v="778"/>
  </r>
  <r>
    <x v="20"/>
    <n v="731"/>
    <s v="No Tie"/>
    <n v="731"/>
    <n v="731"/>
    <s v="David Bransdon"/>
    <x v="747"/>
  </r>
  <r>
    <x v="20"/>
    <n v="732"/>
    <s v="No Tie"/>
    <n v="732"/>
    <n v="732"/>
    <s v="Aaron Goldberg"/>
    <x v="521"/>
  </r>
  <r>
    <x v="20"/>
    <n v="733"/>
    <s v="No Tie"/>
    <n v="733"/>
    <n v="733"/>
    <s v="Ruan de Smidt"/>
    <x v="541"/>
  </r>
  <r>
    <x v="20"/>
    <n v="734"/>
    <s v="No Tie"/>
    <n v="734"/>
    <n v="734"/>
    <s v="David Klein"/>
    <x v="1246"/>
  </r>
  <r>
    <x v="20"/>
    <n v="735"/>
    <s v="No Tie"/>
    <n v="735"/>
    <n v="735"/>
    <s v="Pijit Petkasem"/>
    <x v="1247"/>
  </r>
  <r>
    <x v="20"/>
    <n v="736"/>
    <s v="No Tie"/>
    <n v="736"/>
    <n v="736"/>
    <s v="Tim Petrovic"/>
    <x v="495"/>
  </r>
  <r>
    <x v="20"/>
    <n v="737"/>
    <s v="No Tie"/>
    <n v="737"/>
    <n v="737"/>
    <s v="Patrick Rodgers"/>
    <x v="1156"/>
  </r>
  <r>
    <x v="20"/>
    <n v="738"/>
    <s v="No Tie"/>
    <n v="738"/>
    <n v="738"/>
    <s v="Daniel Mazziotta"/>
    <x v="1248"/>
  </r>
  <r>
    <x v="20"/>
    <n v="739"/>
    <s v="No Tie"/>
    <n v="739"/>
    <n v="739"/>
    <s v="Alexandre Rocha"/>
    <x v="146"/>
  </r>
  <r>
    <x v="20"/>
    <n v="740"/>
    <s v="No Tie"/>
    <n v="740"/>
    <n v="740"/>
    <s v="Matt Ford"/>
    <x v="1110"/>
  </r>
  <r>
    <x v="20"/>
    <n v="741"/>
    <s v="No Tie"/>
    <n v="741"/>
    <n v="741"/>
    <s v="Chris Lloyd"/>
    <x v="470"/>
  </r>
  <r>
    <x v="20"/>
    <n v="742"/>
    <s v="No Tie"/>
    <n v="742"/>
    <n v="742"/>
    <s v="Franklin Corpening"/>
    <x v="1037"/>
  </r>
  <r>
    <x v="20"/>
    <n v="743"/>
    <s v="No Tie"/>
    <n v="743"/>
    <n v="743"/>
    <s v="Keiichiro Fukabori"/>
    <x v="602"/>
  </r>
  <r>
    <x v="20"/>
    <n v="744"/>
    <s v="No Tie"/>
    <n v="744"/>
    <n v="744"/>
    <s v="Peter Karmis"/>
    <x v="908"/>
  </r>
  <r>
    <x v="20"/>
    <n v="745"/>
    <s v="No Tie"/>
    <n v="745"/>
    <n v="745"/>
    <s v="Jorge Fernandez-Valdes"/>
    <x v="927"/>
  </r>
  <r>
    <x v="20"/>
    <n v="746"/>
    <s v="No Tie"/>
    <n v="746"/>
    <n v="746"/>
    <s v="Adam Stephens"/>
    <x v="1249"/>
  </r>
  <r>
    <x v="20"/>
    <n v="746"/>
    <s v="No Tie"/>
    <n v="746"/>
    <n v="746"/>
    <s v="David Bradshaw"/>
    <x v="1250"/>
  </r>
  <r>
    <x v="20"/>
    <n v="746"/>
    <s v="No Tie"/>
    <n v="746"/>
    <n v="746"/>
    <s v="Greg Machtaler"/>
    <x v="1251"/>
  </r>
  <r>
    <x v="20"/>
    <n v="749"/>
    <s v="No Tie"/>
    <n v="749"/>
    <n v="749"/>
    <s v="Do-Hoon Kim"/>
    <x v="313"/>
  </r>
  <r>
    <x v="20"/>
    <n v="750"/>
    <s v="No Tie"/>
    <n v="750"/>
    <n v="750"/>
    <s v="Cody Gribble"/>
    <x v="1252"/>
  </r>
  <r>
    <x v="20"/>
    <n v="751"/>
    <s v="No Tie"/>
    <n v="751"/>
    <n v="751"/>
    <s v="Zack Fischer"/>
    <x v="1253"/>
  </r>
  <r>
    <x v="20"/>
    <n v="752"/>
    <s v="No Tie"/>
    <n v="752"/>
    <n v="752"/>
    <s v="Alexandre Kaleka"/>
    <x v="361"/>
  </r>
  <r>
    <x v="20"/>
    <n v="752"/>
    <s v="No Tie"/>
    <n v="752"/>
    <n v="752"/>
    <s v="Nathan Green"/>
    <x v="153"/>
  </r>
  <r>
    <x v="20"/>
    <n v="754"/>
    <s v="No Tie"/>
    <n v="754"/>
    <n v="754"/>
    <s v="Luis Claverie"/>
    <x v="980"/>
  </r>
  <r>
    <x v="20"/>
    <n v="754"/>
    <s v="No Tie"/>
    <n v="754"/>
    <n v="754"/>
    <s v="Si Woo Kim"/>
    <x v="1163"/>
  </r>
  <r>
    <x v="20"/>
    <n v="756"/>
    <s v="No Tie"/>
    <n v="756"/>
    <n v="756"/>
    <s v="Iain Steel"/>
    <x v="1041"/>
  </r>
  <r>
    <x v="20"/>
    <n v="757"/>
    <s v="No Tie"/>
    <n v="757"/>
    <n v="757"/>
    <s v="Airil-rizman Zahari"/>
    <x v="1105"/>
  </r>
  <r>
    <x v="20"/>
    <n v="758"/>
    <s v="No Tie"/>
    <n v="758"/>
    <n v="758"/>
    <s v="D.J. Brigman"/>
    <x v="702"/>
  </r>
  <r>
    <x v="20"/>
    <n v="759"/>
    <s v="No Tie"/>
    <n v="759"/>
    <n v="759"/>
    <s v="Tyrone Ferreira"/>
    <x v="603"/>
  </r>
  <r>
    <x v="20"/>
    <n v="760"/>
    <s v="No Tie"/>
    <n v="760"/>
    <n v="760"/>
    <s v="Daniel Alfredo Vancsik"/>
    <x v="524"/>
  </r>
  <r>
    <x v="20"/>
    <n v="761"/>
    <s v="No Tie"/>
    <n v="761"/>
    <n v="761"/>
    <s v="Wallace Booth"/>
    <x v="1168"/>
  </r>
  <r>
    <x v="20"/>
    <n v="762"/>
    <s v="No Tie"/>
    <n v="762"/>
    <n v="762"/>
    <s v="Jay Bayron"/>
    <x v="1254"/>
  </r>
  <r>
    <x v="20"/>
    <n v="763"/>
    <s v="No Tie"/>
    <n v="763"/>
    <n v="763"/>
    <s v="Kodai Ichihara"/>
    <x v="660"/>
  </r>
  <r>
    <x v="20"/>
    <n v="764"/>
    <s v="No Tie"/>
    <n v="764"/>
    <n v="764"/>
    <s v="Ray Beaufils"/>
    <x v="1255"/>
  </r>
  <r>
    <x v="20"/>
    <n v="765"/>
    <s v="No Tie"/>
    <n v="765"/>
    <n v="765"/>
    <s v="Duncan Stewart"/>
    <x v="1038"/>
  </r>
  <r>
    <x v="20"/>
    <n v="766"/>
    <s v="No Tie"/>
    <n v="766"/>
    <n v="766"/>
    <s v="Peter Campbell"/>
    <x v="1256"/>
  </r>
  <r>
    <x v="20"/>
    <n v="767"/>
    <s v="No Tie"/>
    <n v="767"/>
    <n v="767"/>
    <s v="Chih-Bing Lam"/>
    <x v="1055"/>
  </r>
  <r>
    <x v="20"/>
    <n v="768"/>
    <s v="No Tie"/>
    <n v="768"/>
    <n v="768"/>
    <s v="Shaaban Hussin"/>
    <x v="1125"/>
  </r>
  <r>
    <x v="20"/>
    <n v="769"/>
    <s v="No Tie"/>
    <n v="769"/>
    <n v="769"/>
    <s v="Chris Paisley"/>
    <x v="397"/>
  </r>
  <r>
    <x v="20"/>
    <n v="770"/>
    <s v="No Tie"/>
    <n v="770"/>
    <n v="770"/>
    <s v="Niccolo Ravano"/>
    <x v="1257"/>
  </r>
  <r>
    <x v="20"/>
    <n v="771"/>
    <s v="No Tie"/>
    <n v="771"/>
    <n v="771"/>
    <s v="Kevin Foley"/>
    <x v="591"/>
  </r>
  <r>
    <x v="20"/>
    <n v="772"/>
    <s v="No Tie"/>
    <n v="772"/>
    <n v="772"/>
    <s v="Desvonde Botes"/>
    <x v="510"/>
  </r>
  <r>
    <x v="20"/>
    <n v="773"/>
    <s v="No Tie"/>
    <n v="773"/>
    <n v="773"/>
    <s v="Malcolm Kokocinski"/>
    <x v="1080"/>
  </r>
  <r>
    <x v="20"/>
    <n v="774"/>
    <s v="No Tie"/>
    <n v="774"/>
    <n v="774"/>
    <s v="Rory Hie"/>
    <x v="670"/>
  </r>
  <r>
    <x v="20"/>
    <n v="775"/>
    <s v="No Tie"/>
    <n v="775"/>
    <n v="775"/>
    <s v="Rufino Bayron"/>
    <x v="1258"/>
  </r>
  <r>
    <x v="20"/>
    <n v="776"/>
    <s v="No Tie"/>
    <n v="776"/>
    <n v="776"/>
    <s v="Casey Wittenberg"/>
    <x v="259"/>
  </r>
  <r>
    <x v="20"/>
    <n v="777"/>
    <s v="No Tie"/>
    <n v="777"/>
    <n v="777"/>
    <s v="Colin Montgomerie"/>
    <x v="557"/>
  </r>
  <r>
    <x v="20"/>
    <n v="778"/>
    <s v="No Tie"/>
    <n v="778"/>
    <n v="778"/>
    <s v="Lucas Lee"/>
    <x v="1081"/>
  </r>
  <r>
    <x v="20"/>
    <n v="779"/>
    <s v="No Tie"/>
    <n v="779"/>
    <n v="779"/>
    <s v="Mackenzie Hughes"/>
    <x v="1042"/>
  </r>
  <r>
    <x v="20"/>
    <n v="780"/>
    <s v="No Tie"/>
    <n v="780"/>
    <n v="780"/>
    <s v="David Vanegas"/>
    <x v="1152"/>
  </r>
  <r>
    <x v="20"/>
    <n v="780"/>
    <s v="No Tie"/>
    <n v="780"/>
    <n v="780"/>
    <s v="Joong Kyung Mo"/>
    <x v="398"/>
  </r>
  <r>
    <x v="20"/>
    <n v="782"/>
    <s v="No Tie"/>
    <n v="782"/>
    <n v="782"/>
    <s v="Espen Kofstad"/>
    <x v="299"/>
  </r>
  <r>
    <x v="20"/>
    <n v="783"/>
    <s v="No Tie"/>
    <n v="783"/>
    <n v="783"/>
    <s v="Ryosuke Kinoshita"/>
    <x v="1259"/>
  </r>
  <r>
    <x v="20"/>
    <n v="784"/>
    <s v="No Tie"/>
    <n v="784"/>
    <n v="784"/>
    <s v="Tag Ridings"/>
    <x v="659"/>
  </r>
  <r>
    <x v="20"/>
    <n v="785"/>
    <s v="No Tie"/>
    <n v="785"/>
    <n v="785"/>
    <s v="Knut Borsheim"/>
    <x v="644"/>
  </r>
  <r>
    <x v="20"/>
    <n v="786"/>
    <s v="No Tie"/>
    <n v="786"/>
    <n v="786"/>
    <s v="Kyongjun Moon"/>
    <x v="1260"/>
  </r>
  <r>
    <x v="20"/>
    <n v="786"/>
    <s v="No Tie"/>
    <n v="786"/>
    <n v="786"/>
    <s v="Paul Dwyer"/>
    <x v="1261"/>
  </r>
  <r>
    <x v="20"/>
    <n v="788"/>
    <s v="No Tie"/>
    <n v="788"/>
    <n v="788"/>
    <s v="CJ Plessis"/>
    <x v="1262"/>
  </r>
  <r>
    <x v="20"/>
    <n v="788"/>
    <s v="No Tie"/>
    <n v="788"/>
    <n v="788"/>
    <s v="Hunter Haas"/>
    <x v="116"/>
  </r>
  <r>
    <x v="20"/>
    <n v="790"/>
    <s v="No Tie"/>
    <n v="790"/>
    <n v="790"/>
    <s v="Dodge Kemmer"/>
    <x v="1062"/>
  </r>
  <r>
    <x v="20"/>
    <n v="791"/>
    <s v="No Tie"/>
    <n v="791"/>
    <n v="791"/>
    <s v="Benjamin Alvarado"/>
    <x v="675"/>
  </r>
  <r>
    <x v="20"/>
    <n v="792"/>
    <s v="No Tie"/>
    <n v="792"/>
    <n v="792"/>
    <s v="Glen Day"/>
    <x v="783"/>
  </r>
  <r>
    <x v="20"/>
    <n v="793"/>
    <s v="No Tie"/>
    <n v="793"/>
    <n v="793"/>
    <s v="R Nachimuthu"/>
    <x v="1089"/>
  </r>
  <r>
    <x v="20"/>
    <n v="794"/>
    <s v="No Tie"/>
    <n v="794"/>
    <n v="794"/>
    <s v="Trevor Murphy"/>
    <x v="1115"/>
  </r>
  <r>
    <x v="20"/>
    <n v="795"/>
    <s v="No Tie"/>
    <n v="795"/>
    <n v="795"/>
    <s v="D.J. Trahan"/>
    <x v="66"/>
  </r>
  <r>
    <x v="20"/>
    <n v="796"/>
    <s v="No Tie"/>
    <n v="796"/>
    <n v="796"/>
    <s v="Ty Capps"/>
    <x v="1263"/>
  </r>
  <r>
    <x v="20"/>
    <n v="797"/>
    <s v="No Tie"/>
    <n v="797"/>
    <n v="797"/>
    <s v="Quincy Quek"/>
    <x v="952"/>
  </r>
  <r>
    <x v="20"/>
    <n v="798"/>
    <s v="No Tie"/>
    <n v="798"/>
    <n v="798"/>
    <s v="Paul Claxton"/>
    <x v="543"/>
  </r>
  <r>
    <x v="20"/>
    <n v="799"/>
    <s v="No Tie"/>
    <n v="799"/>
    <n v="799"/>
    <s v="Brady Schnell"/>
    <x v="1264"/>
  </r>
  <r>
    <x v="20"/>
    <n v="800"/>
    <s v="No Tie"/>
    <n v="800"/>
    <n v="800"/>
    <s v="Scott Laycock"/>
    <x v="667"/>
  </r>
  <r>
    <x v="20"/>
    <n v="801"/>
    <s v="No Tie"/>
    <n v="801"/>
    <n v="801"/>
    <s v="Jack Senior"/>
    <x v="1002"/>
  </r>
  <r>
    <x v="20"/>
    <n v="802"/>
    <s v="No Tie"/>
    <n v="802"/>
    <n v="802"/>
    <s v="Leroux Ferreira"/>
    <x v="1265"/>
  </r>
  <r>
    <x v="20"/>
    <n v="803"/>
    <s v="No Tie"/>
    <n v="803"/>
    <n v="803"/>
    <s v="Jin Park"/>
    <x v="793"/>
  </r>
  <r>
    <x v="20"/>
    <n v="804"/>
    <s v="No Tie"/>
    <n v="804"/>
    <n v="804"/>
    <s v="Damian Ulrich"/>
    <x v="1102"/>
  </r>
  <r>
    <x v="20"/>
    <n v="804"/>
    <s v="No Tie"/>
    <n v="804"/>
    <n v="804"/>
    <s v="Hugo Leon"/>
    <x v="765"/>
  </r>
  <r>
    <x v="20"/>
    <n v="806"/>
    <s v="No Tie"/>
    <n v="806"/>
    <n v="806"/>
    <s v="Khor Kheng-Hwai"/>
    <x v="1266"/>
  </r>
  <r>
    <x v="20"/>
    <n v="806"/>
    <s v="No Tie"/>
    <n v="806"/>
    <n v="806"/>
    <s v="Puma Dominguez"/>
    <x v="653"/>
  </r>
  <r>
    <x v="20"/>
    <n v="808"/>
    <s v="No Tie"/>
    <n v="808"/>
    <n v="808"/>
    <s v="Anthony Summers"/>
    <x v="1267"/>
  </r>
  <r>
    <x v="20"/>
    <n v="809"/>
    <s v="No Tie"/>
    <n v="809"/>
    <n v="809"/>
    <s v="Doug McGuigan"/>
    <x v="331"/>
  </r>
  <r>
    <x v="20"/>
    <n v="810"/>
    <s v="No Tie"/>
    <n v="810"/>
    <n v="810"/>
    <s v="Scott Parel"/>
    <x v="640"/>
  </r>
  <r>
    <x v="20"/>
    <n v="811"/>
    <s v="No Tie"/>
    <n v="811"/>
    <n v="811"/>
    <s v="Will Claxton"/>
    <x v="85"/>
  </r>
  <r>
    <x v="20"/>
    <n v="812"/>
    <s v="No Tie"/>
    <n v="812"/>
    <n v="812"/>
    <s v="Ross Wellington"/>
    <x v="1268"/>
  </r>
  <r>
    <x v="20"/>
    <n v="813"/>
    <s v="No Tie"/>
    <n v="813"/>
    <n v="813"/>
    <s v="Ben Evans"/>
    <x v="1269"/>
  </r>
  <r>
    <x v="20"/>
    <n v="814"/>
    <s v="No Tie"/>
    <n v="814"/>
    <n v="814"/>
    <s v="George Murray"/>
    <x v="506"/>
  </r>
  <r>
    <x v="20"/>
    <n v="815"/>
    <s v="No Tie"/>
    <n v="815"/>
    <n v="815"/>
    <s v="Mitsuhiko Hashizume"/>
    <x v="1100"/>
  </r>
  <r>
    <x v="20"/>
    <n v="816"/>
    <s v="No Tie"/>
    <n v="816"/>
    <n v="816"/>
    <s v="Mardan Mamat"/>
    <x v="386"/>
  </r>
  <r>
    <x v="20"/>
    <n v="817"/>
    <s v="No Tie"/>
    <n v="817"/>
    <n v="817"/>
    <s v="Niclas Fasth"/>
    <x v="627"/>
  </r>
  <r>
    <x v="20"/>
    <n v="818"/>
    <s v="No Tie"/>
    <n v="818"/>
    <n v="818"/>
    <s v="Jaakko Makitalo"/>
    <x v="997"/>
  </r>
  <r>
    <x v="20"/>
    <n v="819"/>
    <s v="No Tie"/>
    <n v="819"/>
    <n v="819"/>
    <s v="Bobby Gates"/>
    <x v="20"/>
  </r>
  <r>
    <x v="20"/>
    <n v="820"/>
    <s v="No Tie"/>
    <n v="820"/>
    <n v="820"/>
    <s v="Max Orrin"/>
    <x v="1270"/>
  </r>
  <r>
    <x v="20"/>
    <n v="821"/>
    <s v="No Tie"/>
    <n v="821"/>
    <n v="821"/>
    <s v="Martin du Toit"/>
    <x v="1059"/>
  </r>
  <r>
    <x v="20"/>
    <n v="822"/>
    <s v="No Tie"/>
    <n v="822"/>
    <n v="822"/>
    <s v="Jack Doherty"/>
    <x v="1271"/>
  </r>
  <r>
    <x v="20"/>
    <n v="823"/>
    <s v="No Tie"/>
    <n v="823"/>
    <n v="823"/>
    <s v="Doug LaBelle II"/>
    <x v="469"/>
  </r>
  <r>
    <x v="20"/>
    <n v="824"/>
    <s v="No Tie"/>
    <n v="824"/>
    <n v="824"/>
    <s v="Jay Choi"/>
    <x v="369"/>
  </r>
  <r>
    <x v="20"/>
    <n v="825"/>
    <s v="No Tie"/>
    <n v="825"/>
    <n v="825"/>
    <s v="S.S. Hong"/>
    <x v="572"/>
  </r>
  <r>
    <x v="20"/>
    <n v="826"/>
    <s v="No Tie"/>
    <n v="826"/>
    <n v="826"/>
    <s v="Wisut Artjanawat"/>
    <x v="937"/>
  </r>
  <r>
    <x v="20"/>
    <n v="827"/>
    <s v="No Tie"/>
    <n v="827"/>
    <n v="827"/>
    <s v="Mark Haastrup"/>
    <x v="1094"/>
  </r>
  <r>
    <x v="20"/>
    <n v="828"/>
    <s v="No Tie"/>
    <n v="828"/>
    <n v="828"/>
    <s v="Scott Arnold"/>
    <x v="724"/>
  </r>
  <r>
    <x v="20"/>
    <n v="829"/>
    <s v="No Tie"/>
    <n v="829"/>
    <n v="829"/>
    <s v="Tirawat Kaewsiribandt"/>
    <x v="1272"/>
  </r>
  <r>
    <x v="20"/>
    <n v="830"/>
    <s v="No Tie"/>
    <n v="830"/>
    <n v="830"/>
    <s v="Bhavik Patel"/>
    <x v="1060"/>
  </r>
  <r>
    <x v="20"/>
    <n v="831"/>
    <s v="No Tie"/>
    <n v="831"/>
    <n v="831"/>
    <s v="Josh Geary"/>
    <x v="751"/>
  </r>
  <r>
    <x v="20"/>
    <n v="832"/>
    <s v="No Tie"/>
    <n v="832"/>
    <n v="832"/>
    <s v="Bryce Easton"/>
    <x v="617"/>
  </r>
  <r>
    <x v="20"/>
    <n v="833"/>
    <s v="No Tie"/>
    <n v="833"/>
    <n v="833"/>
    <s v="Gregory Main"/>
    <x v="1273"/>
  </r>
  <r>
    <x v="20"/>
    <n v="834"/>
    <s v="No Tie"/>
    <n v="834"/>
    <n v="834"/>
    <s v="David Lutterus"/>
    <x v="1274"/>
  </r>
  <r>
    <x v="20"/>
    <n v="834"/>
    <s v="No Tie"/>
    <n v="834"/>
    <n v="834"/>
    <s v="Wil Besseling"/>
    <x v="538"/>
  </r>
  <r>
    <x v="20"/>
    <n v="836"/>
    <s v="No Tie"/>
    <n v="836"/>
    <n v="836"/>
    <s v="Chris Smith"/>
    <x v="1275"/>
  </r>
  <r>
    <x v="20"/>
    <n v="837"/>
    <s v="No Tie"/>
    <n v="837"/>
    <n v="837"/>
    <s v="Camilo Benedetti"/>
    <x v="425"/>
  </r>
  <r>
    <x v="20"/>
    <n v="837"/>
    <s v="No Tie"/>
    <n v="837"/>
    <n v="837"/>
    <s v="Mu Hu"/>
    <x v="854"/>
  </r>
  <r>
    <x v="20"/>
    <n v="839"/>
    <s v="No Tie"/>
    <n v="839"/>
    <n v="839"/>
    <s v="Steve LeBrun"/>
    <x v="600"/>
  </r>
  <r>
    <x v="20"/>
    <n v="839"/>
    <s v="No Tie"/>
    <n v="839"/>
    <n v="839"/>
    <s v="Yui Ueda"/>
    <x v="473"/>
  </r>
  <r>
    <x v="20"/>
    <n v="841"/>
    <s v="No Tie"/>
    <n v="841"/>
    <n v="841"/>
    <s v="Jason Norris"/>
    <x v="624"/>
  </r>
  <r>
    <x v="20"/>
    <n v="842"/>
    <s v="No Tie"/>
    <n v="842"/>
    <n v="842"/>
    <s v="Jose Toledo"/>
    <x v="1276"/>
  </r>
  <r>
    <x v="20"/>
    <n v="843"/>
    <s v="No Tie"/>
    <n v="843"/>
    <n v="843"/>
    <s v="Paul Maddy"/>
    <x v="1145"/>
  </r>
  <r>
    <x v="20"/>
    <n v="843"/>
    <s v="No Tie"/>
    <n v="843"/>
    <n v="843"/>
    <s v="Rafael Echenique"/>
    <x v="678"/>
  </r>
  <r>
    <x v="20"/>
    <n v="845"/>
    <s v="No Tie"/>
    <n v="845"/>
    <n v="845"/>
    <s v="Brad Hopfinger"/>
    <x v="1277"/>
  </r>
  <r>
    <x v="20"/>
    <n v="845"/>
    <s v="No Tie"/>
    <n v="845"/>
    <n v="845"/>
    <s v="Garrick Porteous"/>
    <x v="1173"/>
  </r>
  <r>
    <x v="20"/>
    <n v="847"/>
    <s v="No Tie"/>
    <n v="847"/>
    <n v="847"/>
    <s v="Lindsay Renolds"/>
    <x v="1044"/>
  </r>
  <r>
    <x v="20"/>
    <n v="848"/>
    <s v="No Tie"/>
    <n v="848"/>
    <n v="848"/>
    <s v="Donlaphatchai Niyomchon"/>
    <x v="1278"/>
  </r>
  <r>
    <x v="20"/>
    <n v="849"/>
    <s v="No Tie"/>
    <n v="849"/>
    <n v="849"/>
    <s v="Clement Sordet"/>
    <x v="1279"/>
  </r>
  <r>
    <x v="20"/>
    <n v="850"/>
    <s v="No Tie"/>
    <n v="850"/>
    <n v="850"/>
    <s v="Hsieh Tung-shu"/>
    <x v="1280"/>
  </r>
  <r>
    <x v="20"/>
    <n v="850"/>
    <s v="No Tie"/>
    <n v="850"/>
    <n v="850"/>
    <s v="Nelson Ledesma"/>
    <x v="654"/>
  </r>
  <r>
    <x v="20"/>
    <n v="852"/>
    <s v="No Tie"/>
    <n v="852"/>
    <n v="852"/>
    <s v="Krister Eriksson"/>
    <x v="1281"/>
  </r>
  <r>
    <x v="20"/>
    <n v="853"/>
    <s v="No Tie"/>
    <n v="853"/>
    <n v="853"/>
    <s v="Tom Watson"/>
    <x v="224"/>
  </r>
  <r>
    <x v="20"/>
    <n v="854"/>
    <s v="No Tie"/>
    <n v="854"/>
    <n v="854"/>
    <s v="Chiragh Kumar"/>
    <x v="716"/>
  </r>
  <r>
    <x v="20"/>
    <n v="854"/>
    <s v="No Tie"/>
    <n v="854"/>
    <n v="854"/>
    <s v="Hyowon Park"/>
    <x v="1282"/>
  </r>
  <r>
    <x v="20"/>
    <n v="856"/>
    <s v="No Tie"/>
    <n v="856"/>
    <n v="856"/>
    <s v="Cory Renfrew"/>
    <x v="719"/>
  </r>
  <r>
    <x v="20"/>
    <n v="857"/>
    <s v="No Tie"/>
    <n v="857"/>
    <n v="857"/>
    <s v="Alastair Forsyth"/>
    <x v="534"/>
  </r>
  <r>
    <x v="20"/>
    <n v="857"/>
    <s v="No Tie"/>
    <n v="857"/>
    <n v="857"/>
    <s v="Max Gilbert"/>
    <x v="1087"/>
  </r>
  <r>
    <x v="20"/>
    <n v="859"/>
    <s v="No Tie"/>
    <n v="859"/>
    <n v="859"/>
    <s v="Thomas Levet"/>
    <x v="307"/>
  </r>
  <r>
    <x v="20"/>
    <n v="859"/>
    <s v="No Tie"/>
    <n v="859"/>
    <n v="859"/>
    <s v="Wen-Teh Lu"/>
    <x v="749"/>
  </r>
  <r>
    <x v="20"/>
    <n v="861"/>
    <s v="No Tie"/>
    <n v="861"/>
    <n v="861"/>
    <s v="Eugene Wong"/>
    <x v="573"/>
  </r>
  <r>
    <x v="20"/>
    <n v="861"/>
    <s v="No Tie"/>
    <n v="861"/>
    <n v="861"/>
    <s v="Tain Lee"/>
    <x v="1283"/>
  </r>
  <r>
    <x v="20"/>
    <n v="863"/>
    <s v="No Tie"/>
    <n v="863"/>
    <n v="863"/>
    <s v="Clayton Rask"/>
    <x v="1284"/>
  </r>
  <r>
    <x v="20"/>
    <n v="864"/>
    <s v="No Tie"/>
    <n v="864"/>
    <n v="864"/>
    <s v="Ze-cheng Dou"/>
    <x v="1285"/>
  </r>
  <r>
    <x v="20"/>
    <n v="865"/>
    <s v="No Tie"/>
    <n v="865"/>
    <n v="865"/>
    <s v="Gary Boyd"/>
    <x v="392"/>
  </r>
  <r>
    <x v="20"/>
    <n v="865"/>
    <s v="No Tie"/>
    <n v="865"/>
    <n v="865"/>
    <s v="Jake Redman"/>
    <x v="1127"/>
  </r>
  <r>
    <x v="20"/>
    <n v="867"/>
    <s v="No Tie"/>
    <n v="867"/>
    <n v="867"/>
    <s v="Ryan Cairns"/>
    <x v="717"/>
  </r>
  <r>
    <x v="20"/>
    <n v="868"/>
    <s v="No Tie"/>
    <n v="868"/>
    <n v="868"/>
    <s v="Brady Watt"/>
    <x v="925"/>
  </r>
  <r>
    <x v="20"/>
    <n v="868"/>
    <s v="No Tie"/>
    <n v="868"/>
    <n v="868"/>
    <s v="Koh Deng-shan"/>
    <x v="1286"/>
  </r>
  <r>
    <x v="20"/>
    <n v="870"/>
    <s v="No Tie"/>
    <n v="870"/>
    <n v="870"/>
    <s v="Lionel Weber"/>
    <x v="1287"/>
  </r>
  <r>
    <x v="20"/>
    <n v="871"/>
    <s v="No Tie"/>
    <n v="871"/>
    <n v="871"/>
    <s v="Adam Cornelson"/>
    <x v="1288"/>
  </r>
  <r>
    <x v="20"/>
    <n v="872"/>
    <s v="No Tie"/>
    <n v="872"/>
    <n v="872"/>
    <s v="Richard McEvoy"/>
    <x v="551"/>
  </r>
  <r>
    <x v="20"/>
    <n v="873"/>
    <s v="No Tie"/>
    <n v="873"/>
    <n v="873"/>
    <s v="Sebastian Vazquez"/>
    <x v="725"/>
  </r>
  <r>
    <x v="20"/>
    <n v="874"/>
    <s v="No Tie"/>
    <n v="874"/>
    <n v="874"/>
    <s v="Cho Min-jun"/>
    <x v="391"/>
  </r>
  <r>
    <x v="20"/>
    <n v="874"/>
    <s v="No Tie"/>
    <n v="874"/>
    <n v="874"/>
    <s v="Phillip Price"/>
    <x v="514"/>
  </r>
  <r>
    <x v="20"/>
    <n v="876"/>
    <s v="No Tie"/>
    <n v="876"/>
    <n v="876"/>
    <s v="Billy Mayfair"/>
    <x v="122"/>
  </r>
  <r>
    <x v="20"/>
    <n v="877"/>
    <s v="No Tie"/>
    <n v="877"/>
    <n v="877"/>
    <s v="Chinnarat Phadungsil"/>
    <x v="512"/>
  </r>
  <r>
    <x v="20"/>
    <n v="877"/>
    <s v="No Tie"/>
    <n v="877"/>
    <n v="877"/>
    <s v="Ryuko Tokimatsu"/>
    <x v="1147"/>
  </r>
  <r>
    <x v="20"/>
    <n v="877"/>
    <s v="No Tie"/>
    <n v="877"/>
    <n v="877"/>
    <s v="Vaughn Groenewald"/>
    <x v="544"/>
  </r>
  <r>
    <x v="20"/>
    <n v="880"/>
    <s v="No Tie"/>
    <n v="880"/>
    <n v="880"/>
    <s v="Heinrich Bruiners"/>
    <x v="1085"/>
  </r>
  <r>
    <x v="20"/>
    <n v="881"/>
    <s v="No Tie"/>
    <n v="881"/>
    <n v="881"/>
    <s v="Ruaidhri McGee"/>
    <x v="1289"/>
  </r>
  <r>
    <x v="20"/>
    <n v="882"/>
    <s v="No Tie"/>
    <n v="882"/>
    <n v="882"/>
    <s v="Jack Munro"/>
    <x v="1290"/>
  </r>
  <r>
    <x v="20"/>
    <n v="883"/>
    <s v="No Tie"/>
    <n v="883"/>
    <n v="883"/>
    <s v="Jakraphan Premsirigorn"/>
    <x v="1050"/>
  </r>
  <r>
    <x v="20"/>
    <n v="884"/>
    <s v="No Tie"/>
    <n v="884"/>
    <n v="884"/>
    <s v="John Ellis"/>
    <x v="1103"/>
  </r>
  <r>
    <x v="20"/>
    <n v="885"/>
    <s v="No Tie"/>
    <n v="885"/>
    <n v="885"/>
    <s v="Kyung-Nam Kang"/>
    <x v="381"/>
  </r>
  <r>
    <x v="20"/>
    <n v="886"/>
    <s v="No Tie"/>
    <n v="886"/>
    <n v="886"/>
    <s v="Daehyun Kim"/>
    <x v="372"/>
  </r>
  <r>
    <x v="20"/>
    <n v="886"/>
    <s v="No Tie"/>
    <n v="886"/>
    <n v="886"/>
    <s v="Matt Carvell"/>
    <x v="691"/>
  </r>
  <r>
    <x v="20"/>
    <n v="888"/>
    <s v="No Tie"/>
    <n v="888"/>
    <n v="888"/>
    <s v="Hyun Bin Park"/>
    <x v="550"/>
  </r>
  <r>
    <x v="20"/>
    <n v="889"/>
    <s v="No Tie"/>
    <n v="889"/>
    <n v="889"/>
    <s v="Ollie Schniederjans"/>
    <x v="1291"/>
  </r>
  <r>
    <x v="20"/>
    <n v="890"/>
    <s v="No Tie"/>
    <n v="890"/>
    <n v="890"/>
    <s v="Anthony Kang"/>
    <x v="840"/>
  </r>
  <r>
    <x v="20"/>
    <n v="891"/>
    <s v="No Tie"/>
    <n v="891"/>
    <n v="891"/>
    <s v="Poosit Supupramai"/>
    <x v="1292"/>
  </r>
  <r>
    <x v="20"/>
    <n v="892"/>
    <s v="No Tie"/>
    <n v="892"/>
    <n v="892"/>
    <s v="Guillaume Cambis"/>
    <x v="1293"/>
  </r>
  <r>
    <x v="20"/>
    <n v="893"/>
    <s v="No Tie"/>
    <n v="893"/>
    <n v="893"/>
    <s v="David Mathis"/>
    <x v="175"/>
  </r>
  <r>
    <x v="20"/>
    <n v="894"/>
    <s v="No Tie"/>
    <n v="894"/>
    <n v="894"/>
    <s v="Rafael Campos"/>
    <x v="753"/>
  </r>
  <r>
    <x v="20"/>
    <n v="895"/>
    <s v="No Tie"/>
    <n v="895"/>
    <n v="895"/>
    <s v="Brett Wetterich"/>
    <x v="580"/>
  </r>
  <r>
    <x v="20"/>
    <n v="896"/>
    <s v="No Tie"/>
    <n v="896"/>
    <n v="896"/>
    <s v="David Law"/>
    <x v="1294"/>
  </r>
  <r>
    <x v="20"/>
    <n v="897"/>
    <s v="No Tie"/>
    <n v="897"/>
    <n v="897"/>
    <s v="Scott Fallon"/>
    <x v="1295"/>
  </r>
  <r>
    <x v="20"/>
    <n v="897"/>
    <s v="No Tie"/>
    <n v="897"/>
    <n v="897"/>
    <s v="Thomas Norret"/>
    <x v="664"/>
  </r>
  <r>
    <x v="20"/>
    <n v="899"/>
    <s v="No Tie"/>
    <n v="899"/>
    <n v="899"/>
    <s v="Jose Manuel Lara"/>
    <x v="449"/>
  </r>
  <r>
    <x v="20"/>
    <n v="900"/>
    <s v="No Tie"/>
    <n v="900"/>
    <n v="900"/>
    <s v="Kieran Pratt"/>
    <x v="348"/>
  </r>
  <r>
    <x v="20"/>
    <n v="900"/>
    <s v="No Tie"/>
    <n v="900"/>
    <n v="900"/>
    <s v="Stephen Ames"/>
    <x v="155"/>
  </r>
  <r>
    <x v="20"/>
    <n v="902"/>
    <s v="No Tie"/>
    <n v="902"/>
    <n v="902"/>
    <s v="Jose Garrido"/>
    <x v="812"/>
  </r>
  <r>
    <x v="20"/>
    <n v="903"/>
    <s v="No Tie"/>
    <n v="903"/>
    <n v="903"/>
    <s v="Ben Kohles"/>
    <x v="342"/>
  </r>
  <r>
    <x v="20"/>
    <n v="903"/>
    <s v="No Tie"/>
    <n v="903"/>
    <n v="903"/>
    <s v="Kyle Stough"/>
    <x v="1097"/>
  </r>
  <r>
    <x v="20"/>
    <n v="905"/>
    <s v="No Tie"/>
    <n v="905"/>
    <n v="905"/>
    <s v="Nathan Kimsey"/>
    <x v="1296"/>
  </r>
  <r>
    <x v="20"/>
    <n v="906"/>
    <s v="No Tie"/>
    <n v="906"/>
    <n v="906"/>
    <s v="Mauricio Azcue"/>
    <x v="1297"/>
  </r>
  <r>
    <x v="20"/>
    <n v="907"/>
    <s v="No Tie"/>
    <n v="907"/>
    <n v="907"/>
    <s v="Brody Ninyette"/>
    <x v="843"/>
  </r>
  <r>
    <x v="20"/>
    <n v="908"/>
    <s v="No Tie"/>
    <n v="908"/>
    <n v="908"/>
    <s v="Andrew Kelly"/>
    <x v="1298"/>
  </r>
  <r>
    <x v="20"/>
    <n v="909"/>
    <s v="No Tie"/>
    <n v="909"/>
    <n v="909"/>
    <s v="Sutijet Kooratanapis"/>
    <x v="1299"/>
  </r>
  <r>
    <x v="20"/>
    <n v="910"/>
    <s v="No Tie"/>
    <n v="910"/>
    <n v="910"/>
    <s v="Ryuji Imada"/>
    <x v="180"/>
  </r>
  <r>
    <x v="20"/>
    <n v="911"/>
    <s v="No Tie"/>
    <n v="911"/>
    <n v="911"/>
    <s v="Simon Griffiths"/>
    <x v="1300"/>
  </r>
  <r>
    <x v="20"/>
    <n v="912"/>
    <s v="No Tie"/>
    <n v="912"/>
    <n v="912"/>
    <s v="Maxwell McCardle"/>
    <x v="1138"/>
  </r>
  <r>
    <x v="20"/>
    <n v="913"/>
    <s v="No Tie"/>
    <n v="913"/>
    <n v="913"/>
    <s v="Chris Swanepoel"/>
    <x v="618"/>
  </r>
  <r>
    <x v="20"/>
    <n v="914"/>
    <s v="No Tie"/>
    <n v="914"/>
    <n v="914"/>
    <s v="Supakorn Utaipat"/>
    <x v="1301"/>
  </r>
  <r>
    <x v="20"/>
    <n v="915"/>
    <s v="No Tie"/>
    <n v="915"/>
    <n v="915"/>
    <s v="Jin-jae Byun"/>
    <x v="835"/>
  </r>
  <r>
    <x v="20"/>
    <n v="915"/>
    <s v="No Tie"/>
    <n v="915"/>
    <n v="915"/>
    <s v="Mathias Eggenberger"/>
    <x v="1302"/>
  </r>
  <r>
    <x v="20"/>
    <n v="917"/>
    <s v="No Tie"/>
    <n v="917"/>
    <n v="917"/>
    <s v="Dominic Bozzelli"/>
    <x v="1303"/>
  </r>
  <r>
    <x v="20"/>
    <n v="917"/>
    <s v="No Tie"/>
    <n v="917"/>
    <n v="917"/>
    <s v="Peter O'Malley"/>
    <x v="827"/>
  </r>
  <r>
    <x v="20"/>
    <n v="919"/>
    <s v="No Tie"/>
    <n v="919"/>
    <n v="919"/>
    <s v="Alan Dunbar"/>
    <x v="1013"/>
  </r>
  <r>
    <x v="20"/>
    <n v="920"/>
    <s v="No Tie"/>
    <n v="920"/>
    <n v="920"/>
    <s v="Maarten Lafeber"/>
    <x v="587"/>
  </r>
  <r>
    <x v="20"/>
    <n v="920"/>
    <s v="No Tie"/>
    <n v="920"/>
    <n v="920"/>
    <s v="Sandy Lyle"/>
    <x v="222"/>
  </r>
  <r>
    <x v="20"/>
    <n v="922"/>
    <s v="No Tie"/>
    <n v="922"/>
    <n v="922"/>
    <s v="Scott Harrington"/>
    <x v="649"/>
  </r>
  <r>
    <x v="20"/>
    <n v="923"/>
    <s v="No Tie"/>
    <n v="923"/>
    <n v="923"/>
    <s v="Richard Lee"/>
    <x v="134"/>
  </r>
  <r>
    <x v="20"/>
    <n v="924"/>
    <s v="No Tie"/>
    <n v="924"/>
    <n v="924"/>
    <s v="Austin Cook"/>
    <x v="1304"/>
  </r>
  <r>
    <x v="20"/>
    <n v="925"/>
    <s v="No Tie"/>
    <n v="925"/>
    <n v="925"/>
    <s v="Michael Long"/>
    <x v="887"/>
  </r>
  <r>
    <x v="20"/>
    <n v="926"/>
    <s v="No Tie"/>
    <n v="926"/>
    <n v="926"/>
    <s v="Sebastian Saavedra"/>
    <x v="941"/>
  </r>
  <r>
    <x v="20"/>
    <n v="927"/>
    <s v="No Tie"/>
    <n v="927"/>
    <n v="927"/>
    <s v="Dan McCarthy"/>
    <x v="1305"/>
  </r>
  <r>
    <x v="20"/>
    <n v="928"/>
    <s v="No Tie"/>
    <n v="928"/>
    <n v="928"/>
    <s v="Wenyi Huang"/>
    <x v="1108"/>
  </r>
  <r>
    <x v="20"/>
    <n v="929"/>
    <s v="No Tie"/>
    <n v="929"/>
    <n v="929"/>
    <s v="Scott Dunlap"/>
    <x v="166"/>
  </r>
  <r>
    <x v="20"/>
    <n v="930"/>
    <s v="No Tie"/>
    <n v="930"/>
    <n v="930"/>
    <s v="Kevin Sutherland"/>
    <x v="1052"/>
  </r>
  <r>
    <x v="20"/>
    <n v="931"/>
    <s v="No Tie"/>
    <n v="931"/>
    <n v="931"/>
    <s v="Joe Panzeri"/>
    <x v="750"/>
  </r>
  <r>
    <x v="20"/>
    <n v="932"/>
    <s v="No Tie"/>
    <n v="932"/>
    <n v="932"/>
    <s v="Tom Bond"/>
    <x v="1306"/>
  </r>
  <r>
    <x v="20"/>
    <n v="933"/>
    <s v="No Tie"/>
    <n v="933"/>
    <n v="933"/>
    <s v="Lindani Ndwandwe"/>
    <x v="1146"/>
  </r>
  <r>
    <x v="20"/>
    <n v="934"/>
    <s v="No Tie"/>
    <n v="934"/>
    <n v="934"/>
    <s v="Choo Tze-huang"/>
    <x v="1307"/>
  </r>
  <r>
    <x v="20"/>
    <n v="934"/>
    <s v="No Tie"/>
    <n v="934"/>
    <n v="934"/>
    <s v="Jean Baptiste Gonnet"/>
    <x v="476"/>
  </r>
  <r>
    <x v="20"/>
    <n v="936"/>
    <s v="No Tie"/>
    <n v="936"/>
    <n v="936"/>
    <s v="Kiyoshi Miyazato"/>
    <x v="417"/>
  </r>
  <r>
    <x v="20"/>
    <n v="937"/>
    <s v="No Tie"/>
    <n v="937"/>
    <n v="937"/>
    <s v="Keenan Davidse"/>
    <x v="801"/>
  </r>
  <r>
    <x v="20"/>
    <n v="937"/>
    <s v="No Tie"/>
    <n v="937"/>
    <n v="937"/>
    <s v="Makoto Inoue"/>
    <x v="870"/>
  </r>
  <r>
    <x v="20"/>
    <n v="939"/>
    <s v="No Tie"/>
    <n v="939"/>
    <n v="939"/>
    <s v="Philip Pettitt, Jr."/>
    <x v="562"/>
  </r>
  <r>
    <x v="20"/>
    <n v="940"/>
    <s v="No Tie"/>
    <n v="940"/>
    <n v="940"/>
    <s v="J.J. Killeen"/>
    <x v="93"/>
  </r>
  <r>
    <x v="20"/>
    <n v="940"/>
    <s v="No Tie"/>
    <n v="940"/>
    <n v="940"/>
    <s v="Martin Rominger"/>
    <x v="879"/>
  </r>
  <r>
    <x v="20"/>
    <n v="940"/>
    <s v="No Tie"/>
    <n v="940"/>
    <n v="940"/>
    <s v="Masamichi Uehira"/>
    <x v="305"/>
  </r>
  <r>
    <x v="20"/>
    <n v="943"/>
    <s v="No Tie"/>
    <n v="943"/>
    <n v="943"/>
    <s v="Riley Wheeldon"/>
    <x v="1053"/>
  </r>
  <r>
    <x v="20"/>
    <n v="944"/>
    <s v="No Tie"/>
    <n v="944"/>
    <n v="944"/>
    <s v="Joakim Rask"/>
    <x v="1308"/>
  </r>
  <r>
    <x v="20"/>
    <n v="945"/>
    <s v="No Tie"/>
    <n v="945"/>
    <n v="945"/>
    <s v="Robert Rohanna"/>
    <x v="1309"/>
  </r>
  <r>
    <x v="20"/>
    <n v="946"/>
    <s v="No Tie"/>
    <n v="946"/>
    <n v="946"/>
    <s v="Rhys West"/>
    <x v="1310"/>
  </r>
  <r>
    <x v="20"/>
    <n v="947"/>
    <s v="No Tie"/>
    <n v="947"/>
    <n v="947"/>
    <s v="Matt Hill"/>
    <x v="689"/>
  </r>
  <r>
    <x v="20"/>
    <n v="948"/>
    <s v="No Tie"/>
    <n v="948"/>
    <n v="948"/>
    <s v="Anthony Brown"/>
    <x v="582"/>
  </r>
  <r>
    <x v="20"/>
    <n v="949"/>
    <s v="No Tie"/>
    <n v="949"/>
    <n v="949"/>
    <s v="Toru Suzuki"/>
    <x v="817"/>
  </r>
  <r>
    <x v="20"/>
    <n v="950"/>
    <s v="No Tie"/>
    <n v="950"/>
    <n v="950"/>
    <s v="Ryan Sullivan"/>
    <x v="1311"/>
  </r>
  <r>
    <x v="20"/>
    <n v="951"/>
    <s v="No Tie"/>
    <n v="951"/>
    <n v="951"/>
    <s v="Mathew Perry"/>
    <x v="1312"/>
  </r>
  <r>
    <x v="20"/>
    <n v="952"/>
    <s v="No Tie"/>
    <n v="952"/>
    <n v="952"/>
    <s v="Kyle Thompson"/>
    <x v="150"/>
  </r>
  <r>
    <x v="20"/>
    <n v="953"/>
    <s v="No Tie"/>
    <n v="953"/>
    <n v="953"/>
    <s v="Tomokazu Yoshinaga"/>
    <x v="982"/>
  </r>
  <r>
    <x v="20"/>
    <n v="954"/>
    <s v="No Tie"/>
    <n v="954"/>
    <n v="954"/>
    <s v="Andre Stolz"/>
    <x v="622"/>
  </r>
  <r>
    <x v="20"/>
    <n v="955"/>
    <s v="No Tie"/>
    <n v="955"/>
    <n v="955"/>
    <s v="Jiman Kang"/>
    <x v="1313"/>
  </r>
  <r>
    <x v="20"/>
    <n v="956"/>
    <s v="No Tie"/>
    <n v="956"/>
    <n v="956"/>
    <s v="Hyung-soon Lee"/>
    <x v="1120"/>
  </r>
  <r>
    <x v="20"/>
    <n v="956"/>
    <s v="No Tie"/>
    <n v="956"/>
    <n v="956"/>
    <s v="Jamie Arnold"/>
    <x v="820"/>
  </r>
  <r>
    <x v="20"/>
    <n v="958"/>
    <s v="No Tie"/>
    <n v="958"/>
    <n v="958"/>
    <s v="Nick Flanagan"/>
    <x v="491"/>
  </r>
  <r>
    <x v="20"/>
    <n v="959"/>
    <s v="No Tie"/>
    <n v="959"/>
    <n v="959"/>
    <s v="Chris Williams"/>
    <x v="1314"/>
  </r>
  <r>
    <x v="20"/>
    <n v="960"/>
    <s v="No Tie"/>
    <n v="960"/>
    <n v="960"/>
    <s v="Gato Zarlenga"/>
    <x v="1315"/>
  </r>
  <r>
    <x v="20"/>
    <n v="960"/>
    <s v="No Tie"/>
    <n v="960"/>
    <n v="960"/>
    <s v="Koki Shiomi"/>
    <x v="1316"/>
  </r>
  <r>
    <x v="20"/>
    <n v="962"/>
    <s v="No Tie"/>
    <n v="962"/>
    <n v="962"/>
    <s v="Jeev Milkha Singh"/>
    <x v="250"/>
  </r>
  <r>
    <x v="20"/>
    <n v="963"/>
    <s v="No Tie"/>
    <n v="963"/>
    <n v="963"/>
    <s v="James Kamte"/>
    <x v="673"/>
  </r>
  <r>
    <x v="20"/>
    <n v="964"/>
    <s v="No Tie"/>
    <n v="964"/>
    <n v="964"/>
    <s v="Andy Pope"/>
    <x v="900"/>
  </r>
  <r>
    <x v="20"/>
    <n v="965"/>
    <s v="No Tie"/>
    <n v="965"/>
    <n v="965"/>
    <s v="Andrew Martin"/>
    <x v="888"/>
  </r>
  <r>
    <x v="20"/>
    <n v="965"/>
    <s v="No Tie"/>
    <n v="965"/>
    <n v="965"/>
    <s v="Boonchu Ruangkit"/>
    <x v="633"/>
  </r>
  <r>
    <x v="20"/>
    <n v="967"/>
    <s v="No Tie"/>
    <n v="967"/>
    <n v="967"/>
    <s v="Charl Coetzee"/>
    <x v="958"/>
  </r>
  <r>
    <x v="20"/>
    <n v="968"/>
    <s v="No Tie"/>
    <n v="968"/>
    <n v="968"/>
    <s v="Gary Lockerbie"/>
    <x v="364"/>
  </r>
  <r>
    <x v="20"/>
    <n v="969"/>
    <s v="No Tie"/>
    <n v="969"/>
    <n v="969"/>
    <s v="Hsu Mong-nan"/>
    <x v="1061"/>
  </r>
  <r>
    <x v="20"/>
    <n v="970"/>
    <s v="No Tie"/>
    <n v="970"/>
    <n v="970"/>
    <s v="Alex Haindl"/>
    <x v="488"/>
  </r>
  <r>
    <x v="20"/>
    <n v="971"/>
    <s v="No Tie"/>
    <n v="971"/>
    <n v="971"/>
    <s v="Sung-Ho Lee"/>
    <x v="1317"/>
  </r>
  <r>
    <x v="20"/>
    <n v="972"/>
    <s v="No Tie"/>
    <n v="972"/>
    <n v="972"/>
    <s v="Steven Ferreira"/>
    <x v="1150"/>
  </r>
  <r>
    <x v="20"/>
    <n v="973"/>
    <s v="No Tie"/>
    <n v="973"/>
    <n v="973"/>
    <s v="Wil Collins"/>
    <x v="1065"/>
  </r>
  <r>
    <x v="20"/>
    <n v="974"/>
    <s v="No Tie"/>
    <n v="974"/>
    <n v="974"/>
    <s v="Joe Affrunti"/>
    <x v="1063"/>
  </r>
  <r>
    <x v="20"/>
    <n v="975"/>
    <s v="No Tie"/>
    <n v="975"/>
    <n v="975"/>
    <s v="Lee Williams"/>
    <x v="441"/>
  </r>
  <r>
    <x v="20"/>
    <n v="976"/>
    <s v="No Tie"/>
    <n v="976"/>
    <n v="976"/>
    <s v="Matt Hendrix"/>
    <x v="656"/>
  </r>
  <r>
    <x v="20"/>
    <n v="977"/>
    <s v="No Tie"/>
    <n v="977"/>
    <n v="977"/>
    <s v="Adam Long"/>
    <x v="1318"/>
  </r>
  <r>
    <x v="20"/>
    <n v="977"/>
    <s v="No Tie"/>
    <n v="977"/>
    <n v="977"/>
    <s v="Jeff Dennis"/>
    <x v="1319"/>
  </r>
  <r>
    <x v="20"/>
    <n v="977"/>
    <s v="No Tie"/>
    <n v="977"/>
    <n v="977"/>
    <s v="Steve Carney"/>
    <x v="1320"/>
  </r>
  <r>
    <x v="20"/>
    <n v="977"/>
    <s v="No Tie"/>
    <n v="977"/>
    <n v="977"/>
    <s v="William Sjaichuddin"/>
    <x v="1321"/>
  </r>
  <r>
    <x v="20"/>
    <n v="981"/>
    <s v="No Tie"/>
    <n v="981"/>
    <n v="981"/>
    <s v="Kenichi Kuboya"/>
    <x v="266"/>
  </r>
  <r>
    <x v="20"/>
    <n v="981"/>
    <s v="No Tie"/>
    <n v="981"/>
    <n v="981"/>
    <s v="Steve Surry"/>
    <x v="1161"/>
  </r>
  <r>
    <x v="20"/>
    <n v="983"/>
    <s v="No Tie"/>
    <n v="983"/>
    <n v="983"/>
    <s v="Luke List"/>
    <x v="318"/>
  </r>
  <r>
    <x v="20"/>
    <n v="984"/>
    <s v="No Tie"/>
    <n v="984"/>
    <n v="984"/>
    <s v="Joo-yeop Baek"/>
    <x v="775"/>
  </r>
  <r>
    <x v="20"/>
    <n v="985"/>
    <s v="No Tie"/>
    <n v="985"/>
    <n v="985"/>
    <s v="Kaname Yokoo"/>
    <x v="545"/>
  </r>
  <r>
    <x v="20"/>
    <n v="986"/>
    <s v="No Tie"/>
    <n v="986"/>
    <n v="986"/>
    <s v="Nam-hun Kim Kim"/>
    <x v="1322"/>
  </r>
  <r>
    <x v="20"/>
    <n v="987"/>
    <s v="No Tie"/>
    <n v="987"/>
    <n v="987"/>
    <s v="Rohan Blizard"/>
    <x v="748"/>
  </r>
  <r>
    <x v="20"/>
    <n v="988"/>
    <s v="No Tie"/>
    <n v="988"/>
    <n v="988"/>
    <s v="Ariel Canete"/>
    <x v="383"/>
  </r>
  <r>
    <x v="20"/>
    <n v="989"/>
    <s v="No Tie"/>
    <n v="989"/>
    <n v="989"/>
    <s v="Cliff Kresge"/>
    <x v="483"/>
  </r>
  <r>
    <x v="20"/>
    <n v="989"/>
    <s v="No Tie"/>
    <n v="989"/>
    <n v="989"/>
    <s v="Konosuke Nakazato"/>
    <x v="1323"/>
  </r>
  <r>
    <x v="20"/>
    <n v="991"/>
    <s v="No Tie"/>
    <n v="991"/>
    <n v="991"/>
    <s v="Adam Groom"/>
    <x v="794"/>
  </r>
  <r>
    <x v="20"/>
    <n v="992"/>
    <s v="No Tie"/>
    <n v="992"/>
    <n v="992"/>
    <s v="Garrett Osborn"/>
    <x v="1324"/>
  </r>
  <r>
    <x v="20"/>
    <n v="993"/>
    <s v="No Tie"/>
    <n v="993"/>
    <n v="993"/>
    <s v="Yoshikazu Haku"/>
    <x v="520"/>
  </r>
  <r>
    <x v="20"/>
    <n v="994"/>
    <s v="No Tie"/>
    <n v="994"/>
    <n v="994"/>
    <s v="Chris Rodgers"/>
    <x v="915"/>
  </r>
  <r>
    <x v="20"/>
    <n v="995"/>
    <s v="No Tie"/>
    <n v="995"/>
    <n v="995"/>
    <s v="Blake Adams"/>
    <x v="111"/>
  </r>
  <r>
    <x v="20"/>
    <n v="995"/>
    <s v="No Tie"/>
    <n v="995"/>
    <n v="995"/>
    <s v="Leigh McKechnie"/>
    <x v="1325"/>
  </r>
  <r>
    <x v="20"/>
    <n v="995"/>
    <s v="No Tie"/>
    <n v="995"/>
    <n v="995"/>
    <s v="Matthew Giles"/>
    <x v="960"/>
  </r>
  <r>
    <x v="20"/>
    <n v="998"/>
    <s v="No Tie"/>
    <n v="998"/>
    <n v="998"/>
    <s v="Christian Espinoza"/>
    <x v="1326"/>
  </r>
  <r>
    <x v="20"/>
    <n v="4"/>
    <s v="No Tie"/>
    <n v="4"/>
    <n v="4"/>
    <s v="Jim Furyk"/>
    <x v="170"/>
  </r>
  <r>
    <x v="21"/>
    <n v="1"/>
    <s v="No Tie"/>
    <n v="1"/>
    <n v="1"/>
    <s v="Jim Furyk"/>
    <x v="170"/>
  </r>
  <r>
    <x v="21"/>
    <n v="2"/>
    <s v="No Tie"/>
    <n v="2"/>
    <n v="2"/>
    <s v="Sergio Garcia"/>
    <x v="64"/>
  </r>
  <r>
    <x v="21"/>
    <n v="3"/>
    <s v="No Tie"/>
    <n v="3"/>
    <n v="3"/>
    <s v="Brian Gay"/>
    <x v="176"/>
  </r>
  <r>
    <x v="21"/>
    <n v="4"/>
    <s v="No Tie"/>
    <n v="4"/>
    <n v="4"/>
    <s v="Kevin Na "/>
    <x v="164"/>
  </r>
  <r>
    <x v="21"/>
    <n v="5"/>
    <s v="No Tie"/>
    <n v="5"/>
    <n v="5"/>
    <s v="Jason Day"/>
    <x v="6"/>
  </r>
  <r>
    <x v="21"/>
    <n v="6"/>
    <s v="No Tie"/>
    <n v="6"/>
    <n v="6"/>
    <s v="Justin Leonard "/>
    <x v="171"/>
  </r>
  <r>
    <x v="21"/>
    <n v="7"/>
    <s v="No Tie"/>
    <n v="7"/>
    <n v="7"/>
    <s v="Brendon Todd "/>
    <x v="156"/>
  </r>
  <r>
    <x v="21"/>
    <n v="8"/>
    <s v="No Tie"/>
    <n v="8"/>
    <n v="8"/>
    <s v="Russell Knox"/>
    <x v="131"/>
  </r>
  <r>
    <x v="21"/>
    <n v="9"/>
    <s v="No Tie"/>
    <n v="9"/>
    <n v="9"/>
    <s v="Chris Kirk "/>
    <x v="72"/>
  </r>
  <r>
    <x v="21"/>
    <n v="10"/>
    <s v="No Tie"/>
    <n v="10"/>
    <n v="10"/>
    <s v="Tim Wilkinson "/>
    <x v="757"/>
  </r>
  <r>
    <x v="21"/>
    <n v="11"/>
    <s v="No Tie"/>
    <n v="11"/>
    <n v="11"/>
    <s v="Ted Potter, Jr."/>
    <x v="149"/>
  </r>
  <r>
    <x v="21"/>
    <n v="12"/>
    <s v="No Tie"/>
    <n v="12"/>
    <n v="12"/>
    <s v="Matt Kuchar"/>
    <x v="127"/>
  </r>
  <r>
    <x v="21"/>
    <n v="13"/>
    <s v="No Tie"/>
    <n v="13"/>
    <n v="13"/>
    <s v="Jordan Spieth "/>
    <x v="826"/>
  </r>
  <r>
    <x v="21"/>
    <n v="14"/>
    <s v="No Tie"/>
    <n v="14"/>
    <n v="14"/>
    <s v="Keegan Bradley"/>
    <x v="15"/>
  </r>
  <r>
    <x v="21"/>
    <n v="15"/>
    <s v="No Tie"/>
    <n v="15"/>
    <n v="15"/>
    <s v="Charlie Wi "/>
    <x v="133"/>
  </r>
  <r>
    <x v="21"/>
    <n v="16"/>
    <s v="No Tie"/>
    <n v="16"/>
    <n v="16"/>
    <s v="Jerry Kelly"/>
    <x v="181"/>
  </r>
  <r>
    <x v="21"/>
    <n v="17"/>
    <s v="No Tie"/>
    <n v="17"/>
    <n v="17"/>
    <s v="Rickie Fowler "/>
    <x v="59"/>
  </r>
  <r>
    <x v="21"/>
    <n v="18"/>
    <s v="No Tie"/>
    <n v="18"/>
    <n v="18"/>
    <s v="Chris Stroud"/>
    <x v="125"/>
  </r>
  <r>
    <x v="21"/>
    <n v="19"/>
    <s v="No Tie"/>
    <n v="19"/>
    <n v="19"/>
    <s v="Ricky Barnes"/>
    <x v="70"/>
  </r>
  <r>
    <x v="21"/>
    <n v="20"/>
    <s v="No Tie"/>
    <n v="20"/>
    <n v="20"/>
    <s v="Phil Mickelson"/>
    <x v="52"/>
  </r>
  <r>
    <x v="21"/>
    <s v="T21"/>
    <n v="1"/>
    <s v="21"/>
    <n v="21"/>
    <s v="Charl Schwartzel"/>
    <x v="41"/>
  </r>
  <r>
    <x v="21"/>
    <s v="T21"/>
    <n v="1"/>
    <s v="21"/>
    <n v="21"/>
    <s v="Scott Langley "/>
    <x v="876"/>
  </r>
  <r>
    <x v="21"/>
    <n v="23"/>
    <s v="No Tie"/>
    <n v="23"/>
    <n v="23"/>
    <s v="David Toms"/>
    <x v="183"/>
  </r>
  <r>
    <x v="21"/>
    <n v="24"/>
    <s v="No Tie"/>
    <n v="24"/>
    <n v="24"/>
    <s v="Heath Slocum "/>
    <x v="174"/>
  </r>
  <r>
    <x v="21"/>
    <n v="25"/>
    <s v="No Tie"/>
    <n v="25"/>
    <n v="25"/>
    <s v="Brian Davis "/>
    <x v="178"/>
  </r>
  <r>
    <x v="21"/>
    <s v="T26"/>
    <n v="1"/>
    <s v="26"/>
    <n v="26"/>
    <s v="Billy Hurley III"/>
    <x v="184"/>
  </r>
  <r>
    <x v="21"/>
    <s v="T26"/>
    <n v="1"/>
    <s v="26"/>
    <n v="26"/>
    <s v="Ernie Els"/>
    <x v="51"/>
  </r>
  <r>
    <x v="21"/>
    <n v="28"/>
    <s v="No Tie"/>
    <n v="28"/>
    <n v="28"/>
    <s v="Freddie Jacobson"/>
    <x v="118"/>
  </r>
  <r>
    <x v="21"/>
    <n v="29"/>
    <s v="No Tie"/>
    <n v="29"/>
    <n v="29"/>
    <s v="Luke Guthrie "/>
    <x v="262"/>
  </r>
  <r>
    <x v="21"/>
    <n v="30"/>
    <s v="No Tie"/>
    <n v="30"/>
    <n v="30"/>
    <s v="Charles Howell III "/>
    <x v="50"/>
  </r>
  <r>
    <x v="21"/>
    <n v="31"/>
    <s v="No Tie"/>
    <n v="31"/>
    <n v="31"/>
    <s v="Justin Rose"/>
    <x v="79"/>
  </r>
  <r>
    <x v="21"/>
    <n v="32"/>
    <s v="No Tie"/>
    <n v="32"/>
    <n v="32"/>
    <s v="Richard Lee "/>
    <x v="134"/>
  </r>
  <r>
    <x v="21"/>
    <n v="33"/>
    <s v="No Tie"/>
    <n v="33"/>
    <n v="33"/>
    <s v="Retief Goosen"/>
    <x v="257"/>
  </r>
  <r>
    <x v="21"/>
    <n v="34"/>
    <s v="No Tie"/>
    <n v="34"/>
    <n v="34"/>
    <s v="Stuart Appleby"/>
    <x v="158"/>
  </r>
  <r>
    <x v="21"/>
    <n v="35"/>
    <s v="No Tie"/>
    <n v="35"/>
    <n v="35"/>
    <s v="David Hearn "/>
    <x v="123"/>
  </r>
  <r>
    <x v="21"/>
    <n v="36"/>
    <s v="No Tie"/>
    <n v="36"/>
    <n v="36"/>
    <s v="Zach Johnson "/>
    <x v="167"/>
  </r>
  <r>
    <x v="21"/>
    <n v="37"/>
    <s v="No Tie"/>
    <n v="37"/>
    <n v="37"/>
    <s v="Adam Scott "/>
    <x v="9"/>
  </r>
  <r>
    <x v="21"/>
    <n v="38"/>
    <s v="No Tie"/>
    <n v="38"/>
    <n v="38"/>
    <s v="Luke Donald "/>
    <x v="169"/>
  </r>
  <r>
    <x v="21"/>
    <s v="T39"/>
    <n v="1"/>
    <s v="39"/>
    <n v="39"/>
    <s v="Graeme McDowell"/>
    <x v="135"/>
  </r>
  <r>
    <x v="21"/>
    <s v="T39"/>
    <n v="1"/>
    <s v="39"/>
    <n v="39"/>
    <s v="Jeff Overton "/>
    <x v="69"/>
  </r>
  <r>
    <x v="21"/>
    <s v="T41"/>
    <n v="1"/>
    <s v="41"/>
    <n v="41"/>
    <s v="Brian Stuard "/>
    <x v="499"/>
  </r>
  <r>
    <x v="21"/>
    <s v="T41"/>
    <n v="1"/>
    <s v="41"/>
    <n v="41"/>
    <s v="Hideki Matsuyama"/>
    <x v="201"/>
  </r>
  <r>
    <x v="21"/>
    <n v="43"/>
    <s v="No Tie"/>
    <n v="43"/>
    <n v="43"/>
    <s v="Bill Haas "/>
    <x v="65"/>
  </r>
  <r>
    <x v="21"/>
    <n v="44"/>
    <s v="No Tie"/>
    <n v="44"/>
    <n v="44"/>
    <s v="Bryce Molder "/>
    <x v="177"/>
  </r>
  <r>
    <x v="21"/>
    <n v="45"/>
    <s v="No Tie"/>
    <n v="45"/>
    <n v="45"/>
    <s v="Seung-Yul Noh"/>
    <x v="18"/>
  </r>
  <r>
    <x v="21"/>
    <n v="46"/>
    <s v="No Tie"/>
    <n v="46"/>
    <n v="46"/>
    <s v="Pat Perez"/>
    <x v="74"/>
  </r>
  <r>
    <x v="21"/>
    <n v="47"/>
    <s v="No Tie"/>
    <n v="47"/>
    <n v="47"/>
    <s v="Aaron Baddeley "/>
    <x v="67"/>
  </r>
  <r>
    <x v="21"/>
    <n v="48"/>
    <s v="No Tie"/>
    <n v="48"/>
    <n v="48"/>
    <s v="Bronson La'Cassie "/>
    <x v="738"/>
  </r>
  <r>
    <x v="21"/>
    <n v="49"/>
    <s v="No Tie"/>
    <n v="49"/>
    <n v="49"/>
    <s v="John Senden "/>
    <x v="78"/>
  </r>
  <r>
    <x v="21"/>
    <n v="50"/>
    <s v="No Tie"/>
    <n v="50"/>
    <n v="50"/>
    <s v="Gary Woodland"/>
    <x v="17"/>
  </r>
  <r>
    <x v="21"/>
    <n v="51"/>
    <s v="No Tie"/>
    <n v="51"/>
    <n v="51"/>
    <s v="Chad Campbell "/>
    <x v="89"/>
  </r>
  <r>
    <x v="21"/>
    <s v="T52"/>
    <n v="1"/>
    <s v="52"/>
    <n v="52"/>
    <s v="Andres Romero"/>
    <x v="68"/>
  </r>
  <r>
    <x v="21"/>
    <s v="T52"/>
    <n v="1"/>
    <s v="52"/>
    <n v="52"/>
    <s v="Robert Allenby"/>
    <x v="124"/>
  </r>
  <r>
    <x v="21"/>
    <n v="54"/>
    <s v="No Tie"/>
    <n v="54"/>
    <n v="54"/>
    <s v="Brad Fritsch "/>
    <x v="371"/>
  </r>
  <r>
    <x v="21"/>
    <n v="55"/>
    <s v="No Tie"/>
    <n v="55"/>
    <n v="55"/>
    <s v="Spencer Levin "/>
    <x v="154"/>
  </r>
  <r>
    <x v="21"/>
    <n v="56"/>
    <s v="No Tie"/>
    <n v="56"/>
    <n v="56"/>
    <s v="Mike Weir "/>
    <x v="219"/>
  </r>
  <r>
    <x v="21"/>
    <s v="T57"/>
    <n v="1"/>
    <s v="57"/>
    <n v="57"/>
    <s v="Bud Cauley "/>
    <x v="73"/>
  </r>
  <r>
    <x v="21"/>
    <s v="T57"/>
    <n v="1"/>
    <s v="57"/>
    <n v="57"/>
    <s v="Dustin Johnson"/>
    <x v="3"/>
  </r>
  <r>
    <x v="21"/>
    <n v="59"/>
    <s v="No Tie"/>
    <n v="59"/>
    <n v="59"/>
    <s v="Jason Kokrak "/>
    <x v="13"/>
  </r>
  <r>
    <x v="21"/>
    <s v="T60"/>
    <n v="1"/>
    <s v="60"/>
    <n v="60"/>
    <s v="Brian Harman"/>
    <x v="86"/>
  </r>
  <r>
    <x v="21"/>
    <s v="T60"/>
    <n v="1"/>
    <s v="60"/>
    <n v="60"/>
    <s v="Chad Collins "/>
    <x v="1034"/>
  </r>
  <r>
    <x v="21"/>
    <n v="62"/>
    <s v="No Tie"/>
    <n v="62"/>
    <n v="62"/>
    <s v="Brice Garnett "/>
    <x v="503"/>
  </r>
  <r>
    <x v="21"/>
    <n v="63"/>
    <s v="No Tie"/>
    <n v="63"/>
    <n v="63"/>
    <s v="Sean O'Hair"/>
    <x v="30"/>
  </r>
  <r>
    <x v="21"/>
    <n v="64"/>
    <s v="No Tie"/>
    <n v="64"/>
    <n v="64"/>
    <s v="Charley Hoffman "/>
    <x v="45"/>
  </r>
  <r>
    <x v="21"/>
    <n v="65"/>
    <s v="No Tie"/>
    <n v="65"/>
    <n v="65"/>
    <s v="Greg Chalmers "/>
    <x v="162"/>
  </r>
  <r>
    <x v="21"/>
    <n v="66"/>
    <s v="No Tie"/>
    <n v="66"/>
    <n v="66"/>
    <s v="Brandt Snedeker"/>
    <x v="109"/>
  </r>
  <r>
    <x v="21"/>
    <s v="T67"/>
    <n v="1"/>
    <s v="67"/>
    <n v="67"/>
    <s v="Brendan Steele "/>
    <x v="104"/>
  </r>
  <r>
    <x v="21"/>
    <s v="T67"/>
    <n v="1"/>
    <s v="67"/>
    <n v="67"/>
    <s v="Shawn Stefani "/>
    <x v="302"/>
  </r>
  <r>
    <x v="21"/>
    <n v="69"/>
    <s v="No Tie"/>
    <n v="69"/>
    <n v="69"/>
    <s v="Patrick Reed"/>
    <x v="611"/>
  </r>
  <r>
    <x v="21"/>
    <s v="T70"/>
    <n v="1"/>
    <s v="70"/>
    <n v="70"/>
    <s v="Cameron Tringale "/>
    <x v="84"/>
  </r>
  <r>
    <x v="21"/>
    <s v="T70"/>
    <n v="1"/>
    <s v="70"/>
    <n v="70"/>
    <s v="Tim Clark "/>
    <x v="179"/>
  </r>
  <r>
    <x v="21"/>
    <n v="72"/>
    <s v="No Tie"/>
    <n v="72"/>
    <n v="72"/>
    <s v="Jhonattan Vegas"/>
    <x v="10"/>
  </r>
  <r>
    <x v="21"/>
    <n v="73"/>
    <s v="No Tie"/>
    <n v="73"/>
    <n v="73"/>
    <s v="Vijay Singh"/>
    <x v="47"/>
  </r>
  <r>
    <x v="21"/>
    <n v="74"/>
    <s v="No Tie"/>
    <n v="74"/>
    <n v="74"/>
    <s v="Bubba Watson "/>
    <x v="0"/>
  </r>
  <r>
    <x v="21"/>
    <s v="T75"/>
    <n v="1"/>
    <s v="75"/>
    <n v="75"/>
    <s v="Ben Crane "/>
    <x v="121"/>
  </r>
  <r>
    <x v="21"/>
    <s v="T75"/>
    <n v="1"/>
    <s v="75"/>
    <n v="75"/>
    <s v="Ben Martin "/>
    <x v="583"/>
  </r>
  <r>
    <x v="21"/>
    <s v="T77"/>
    <n v="1"/>
    <s v="77"/>
    <n v="77"/>
    <s v="Andrew Svoboda "/>
    <x v="519"/>
  </r>
  <r>
    <x v="21"/>
    <s v="T77"/>
    <n v="1"/>
    <s v="77"/>
    <n v="77"/>
    <s v="Webb Simpson "/>
    <x v="110"/>
  </r>
  <r>
    <x v="21"/>
    <n v="79"/>
    <s v="No Tie"/>
    <n v="79"/>
    <n v="79"/>
    <s v="William McGirt"/>
    <x v="139"/>
  </r>
  <r>
    <x v="21"/>
    <n v="80"/>
    <s v="No Tie"/>
    <n v="80"/>
    <n v="80"/>
    <s v="Robert Streb "/>
    <x v="335"/>
  </r>
  <r>
    <x v="21"/>
    <n v="81"/>
    <s v="No Tie"/>
    <n v="81"/>
    <n v="81"/>
    <s v="Will Wilcox"/>
    <x v="630"/>
  </r>
  <r>
    <x v="21"/>
    <n v="82"/>
    <s v="No Tie"/>
    <n v="82"/>
    <n v="82"/>
    <s v="Matt Every"/>
    <x v="136"/>
  </r>
  <r>
    <x v="21"/>
    <n v="83"/>
    <s v="No Tie"/>
    <n v="83"/>
    <n v="83"/>
    <s v="Erik Compton "/>
    <x v="32"/>
  </r>
  <r>
    <x v="21"/>
    <n v="84"/>
    <s v="No Tie"/>
    <n v="84"/>
    <n v="84"/>
    <s v="Jonas Blixt "/>
    <x v="126"/>
  </r>
  <r>
    <x v="21"/>
    <n v="85"/>
    <s v="No Tie"/>
    <n v="85"/>
    <n v="85"/>
    <s v="Graham DeLaet "/>
    <x v="12"/>
  </r>
  <r>
    <x v="21"/>
    <s v="T86"/>
    <n v="1"/>
    <s v="86"/>
    <n v="86"/>
    <s v="D.H. Lee"/>
    <x v="326"/>
  </r>
  <r>
    <x v="21"/>
    <s v="T86"/>
    <n v="1"/>
    <s v="86"/>
    <n v="86"/>
    <s v="Scott Brown "/>
    <x v="76"/>
  </r>
  <r>
    <x v="21"/>
    <n v="88"/>
    <s v="No Tie"/>
    <n v="88"/>
    <n v="88"/>
    <s v="Rory McIlroy"/>
    <x v="4"/>
  </r>
  <r>
    <x v="21"/>
    <n v="89"/>
    <s v="No Tie"/>
    <n v="89"/>
    <n v="89"/>
    <s v="J.B. Holmes"/>
    <x v="5"/>
  </r>
  <r>
    <x v="21"/>
    <n v="90"/>
    <s v="No Tie"/>
    <n v="90"/>
    <n v="90"/>
    <s v="Michael Thompson "/>
    <x v="157"/>
  </r>
  <r>
    <x v="21"/>
    <n v="91"/>
    <s v="No Tie"/>
    <n v="91"/>
    <n v="91"/>
    <s v="Jimmy Walker "/>
    <x v="37"/>
  </r>
  <r>
    <x v="21"/>
    <n v="92"/>
    <s v="No Tie"/>
    <n v="92"/>
    <n v="92"/>
    <s v="Johnson Wagner "/>
    <x v="152"/>
  </r>
  <r>
    <x v="21"/>
    <n v="93"/>
    <s v="No Tie"/>
    <n v="93"/>
    <n v="93"/>
    <s v="Jeff Maggert "/>
    <x v="140"/>
  </r>
  <r>
    <x v="21"/>
    <n v="94"/>
    <s v="No Tie"/>
    <n v="94"/>
    <n v="94"/>
    <s v="Tyrone Van Aswegen "/>
    <x v="454"/>
  </r>
  <r>
    <x v="21"/>
    <n v="95"/>
    <s v="No Tie"/>
    <n v="95"/>
    <n v="95"/>
    <s v="Ryan Palmer "/>
    <x v="14"/>
  </r>
  <r>
    <x v="21"/>
    <n v="96"/>
    <s v="No Tie"/>
    <n v="96"/>
    <n v="96"/>
    <s v="Daniel Summerhays "/>
    <x v="100"/>
  </r>
  <r>
    <x v="21"/>
    <n v="97"/>
    <s v="No Tie"/>
    <n v="97"/>
    <n v="97"/>
    <s v="George McNeill"/>
    <x v="106"/>
  </r>
  <r>
    <x v="21"/>
    <n v="98"/>
    <s v="No Tie"/>
    <n v="98"/>
    <n v="98"/>
    <s v="Ian Poulter "/>
    <x v="144"/>
  </r>
  <r>
    <x v="21"/>
    <n v="99"/>
    <s v="No Tie"/>
    <n v="99"/>
    <n v="99"/>
    <s v="Jonathan Byrd "/>
    <x v="96"/>
  </r>
  <r>
    <x v="21"/>
    <n v="100"/>
    <s v="No Tie"/>
    <n v="100"/>
    <n v="100"/>
    <s v="Gonzalo Fdez-Castano"/>
    <x v="205"/>
  </r>
  <r>
    <x v="21"/>
    <n v="101"/>
    <s v="No Tie"/>
    <n v="101"/>
    <n v="101"/>
    <s v="Bo Van Pelt "/>
    <x v="39"/>
  </r>
  <r>
    <x v="21"/>
    <n v="102"/>
    <s v="No Tie"/>
    <n v="102"/>
    <n v="102"/>
    <s v="Josh Teater "/>
    <x v="26"/>
  </r>
  <r>
    <x v="21"/>
    <s v="T103"/>
    <n v="1"/>
    <s v="103"/>
    <n v="103"/>
    <s v="Ryan Moore "/>
    <x v="117"/>
  </r>
  <r>
    <x v="21"/>
    <s v="T103"/>
    <n v="1"/>
    <s v="103"/>
    <n v="103"/>
    <s v="Wes Roach"/>
    <x v="891"/>
  </r>
  <r>
    <x v="21"/>
    <n v="105"/>
    <s v="No Tie"/>
    <n v="105"/>
    <n v="105"/>
    <s v="Danny Lee"/>
    <x v="71"/>
  </r>
  <r>
    <x v="21"/>
    <n v="106"/>
    <s v="No Tie"/>
    <n v="106"/>
    <n v="106"/>
    <s v="Morgan Hoffmann "/>
    <x v="336"/>
  </r>
  <r>
    <x v="21"/>
    <n v="107"/>
    <s v="No Tie"/>
    <n v="107"/>
    <n v="107"/>
    <s v="John Huh "/>
    <x v="112"/>
  </r>
  <r>
    <x v="21"/>
    <n v="108"/>
    <s v="No Tie"/>
    <n v="108"/>
    <n v="108"/>
    <s v="Brooks Koepka"/>
    <x v="482"/>
  </r>
  <r>
    <x v="21"/>
    <n v="109"/>
    <s v="No Tie"/>
    <n v="109"/>
    <n v="109"/>
    <s v="Ken Duke "/>
    <x v="159"/>
  </r>
  <r>
    <x v="21"/>
    <n v="110"/>
    <s v="No Tie"/>
    <n v="110"/>
    <n v="110"/>
    <s v="Harris English"/>
    <x v="19"/>
  </r>
  <r>
    <x v="21"/>
    <n v="111"/>
    <s v="No Tie"/>
    <n v="111"/>
    <n v="111"/>
    <s v="Martin Flores "/>
    <x v="48"/>
  </r>
  <r>
    <x v="21"/>
    <n v="112"/>
    <s v="No Tie"/>
    <n v="112"/>
    <n v="112"/>
    <s v="Sangmoon Bae"/>
    <x v="94"/>
  </r>
  <r>
    <x v="21"/>
    <n v="113"/>
    <s v="No Tie"/>
    <n v="113"/>
    <n v="113"/>
    <s v="Carl Pettersson "/>
    <x v="34"/>
  </r>
  <r>
    <x v="21"/>
    <n v="114"/>
    <s v="No Tie"/>
    <n v="114"/>
    <n v="114"/>
    <s v="Kevin Chappell"/>
    <x v="58"/>
  </r>
  <r>
    <x v="21"/>
    <n v="115"/>
    <s v="No Tie"/>
    <n v="115"/>
    <n v="115"/>
    <s v="Marc Leishman"/>
    <x v="98"/>
  </r>
  <r>
    <x v="21"/>
    <n v="116"/>
    <s v="No Tie"/>
    <n v="116"/>
    <n v="116"/>
    <s v="Robert Garrigus "/>
    <x v="2"/>
  </r>
  <r>
    <x v="21"/>
    <n v="117"/>
    <s v="No Tie"/>
    <n v="117"/>
    <n v="117"/>
    <s v="Brendon de Jonge "/>
    <x v="105"/>
  </r>
  <r>
    <x v="21"/>
    <n v="118"/>
    <s v="No Tie"/>
    <n v="118"/>
    <n v="118"/>
    <s v="Briny Baird"/>
    <x v="536"/>
  </r>
  <r>
    <x v="21"/>
    <n v="119"/>
    <s v="No Tie"/>
    <n v="119"/>
    <n v="119"/>
    <s v="K.J. Choi"/>
    <x v="161"/>
  </r>
  <r>
    <x v="21"/>
    <n v="120"/>
    <s v="No Tie"/>
    <n v="120"/>
    <n v="120"/>
    <s v="Steven Bowditch "/>
    <x v="638"/>
  </r>
  <r>
    <x v="21"/>
    <n v="121"/>
    <s v="No Tie"/>
    <n v="121"/>
    <n v="121"/>
    <s v="J.J. Henry "/>
    <x v="114"/>
  </r>
  <r>
    <x v="21"/>
    <s v="T122"/>
    <n v="1"/>
    <s v="122"/>
    <n v="122"/>
    <s v="Kevin Kisner "/>
    <x v="115"/>
  </r>
  <r>
    <x v="21"/>
    <s v="T122"/>
    <n v="1"/>
    <s v="122"/>
    <n v="122"/>
    <s v="Michael Putnam"/>
    <x v="427"/>
  </r>
  <r>
    <x v="21"/>
    <s v="T122"/>
    <n v="1"/>
    <s v="122"/>
    <n v="122"/>
    <s v="Y.E. Yang"/>
    <x v="145"/>
  </r>
  <r>
    <x v="21"/>
    <n v="125"/>
    <s v="No Tie"/>
    <n v="125"/>
    <n v="125"/>
    <s v="Camilo Villegas"/>
    <x v="87"/>
  </r>
  <r>
    <x v="21"/>
    <n v="126"/>
    <s v="No Tie"/>
    <n v="126"/>
    <n v="126"/>
    <s v="Ben Curtis "/>
    <x v="185"/>
  </r>
  <r>
    <x v="21"/>
    <n v="127"/>
    <s v="No Tie"/>
    <n v="127"/>
    <n v="127"/>
    <s v="Lee Westwood "/>
    <x v="28"/>
  </r>
  <r>
    <x v="21"/>
    <n v="128"/>
    <s v="No Tie"/>
    <n v="128"/>
    <n v="128"/>
    <s v="Paul Casey"/>
    <x v="220"/>
  </r>
  <r>
    <x v="21"/>
    <n v="129"/>
    <s v="No Tie"/>
    <n v="129"/>
    <n v="129"/>
    <s v="Jamie Lovemark"/>
    <x v="646"/>
  </r>
  <r>
    <x v="21"/>
    <n v="130"/>
    <s v="No Tie"/>
    <n v="130"/>
    <n v="130"/>
    <s v="Troy Merritt "/>
    <x v="811"/>
  </r>
  <r>
    <x v="21"/>
    <n v="131"/>
    <s v="No Tie"/>
    <n v="131"/>
    <n v="131"/>
    <s v="Jason Bohn "/>
    <x v="173"/>
  </r>
  <r>
    <x v="21"/>
    <n v="132"/>
    <s v="No Tie"/>
    <n v="132"/>
    <n v="132"/>
    <s v="Nick Watney"/>
    <x v="36"/>
  </r>
  <r>
    <x v="21"/>
    <n v="133"/>
    <s v="No Tie"/>
    <n v="133"/>
    <n v="133"/>
    <s v="Matt Jones "/>
    <x v="55"/>
  </r>
  <r>
    <x v="21"/>
    <s v="T134"/>
    <n v="1"/>
    <s v="134"/>
    <n v="134"/>
    <s v="John Peterson "/>
    <x v="402"/>
  </r>
  <r>
    <x v="21"/>
    <s v="T134"/>
    <n v="1"/>
    <s v="134"/>
    <n v="134"/>
    <s v="Will MacKenzie "/>
    <x v="782"/>
  </r>
  <r>
    <x v="21"/>
    <n v="136"/>
    <s v="No Tie"/>
    <n v="136"/>
    <n v="136"/>
    <s v="Roberto Castro "/>
    <x v="82"/>
  </r>
  <r>
    <x v="21"/>
    <n v="137"/>
    <s v="No Tie"/>
    <n v="137"/>
    <n v="137"/>
    <s v="Geoff Ogilvy "/>
    <x v="90"/>
  </r>
  <r>
    <x v="21"/>
    <n v="138"/>
    <s v="No Tie"/>
    <n v="138"/>
    <n v="138"/>
    <s v="Mark Wilson "/>
    <x v="182"/>
  </r>
  <r>
    <x v="21"/>
    <n v="139"/>
    <s v="No Tie"/>
    <n v="139"/>
    <n v="139"/>
    <s v="Andrew Loupe "/>
    <x v="1054"/>
  </r>
  <r>
    <x v="21"/>
    <n v="140"/>
    <s v="No Tie"/>
    <n v="140"/>
    <n v="140"/>
    <s v="Davis Love III "/>
    <x v="38"/>
  </r>
  <r>
    <x v="21"/>
    <n v="141"/>
    <s v="No Tie"/>
    <n v="141"/>
    <n v="141"/>
    <s v="James Driscoll"/>
    <x v="77"/>
  </r>
  <r>
    <x v="21"/>
    <s v="T142"/>
    <n v="1"/>
    <s v="142"/>
    <n v="142"/>
    <s v="Rory Sabbatini"/>
    <x v="119"/>
  </r>
  <r>
    <x v="21"/>
    <s v="T142"/>
    <n v="1"/>
    <s v="142"/>
    <n v="142"/>
    <s v="Stewart Cink "/>
    <x v="108"/>
  </r>
  <r>
    <x v="21"/>
    <n v="144"/>
    <s v="No Tie"/>
    <n v="144"/>
    <n v="144"/>
    <s v="Billy Horschel "/>
    <x v="88"/>
  </r>
  <r>
    <x v="21"/>
    <n v="145"/>
    <s v="No Tie"/>
    <n v="145"/>
    <n v="145"/>
    <s v="James Hahn "/>
    <x v="330"/>
  </r>
  <r>
    <x v="21"/>
    <s v="T146"/>
    <n v="1"/>
    <s v="146"/>
    <n v="146"/>
    <s v="Justin Hicks"/>
    <x v="359"/>
  </r>
  <r>
    <x v="21"/>
    <s v="T146"/>
    <n v="1"/>
    <s v="146"/>
    <n v="146"/>
    <s v="Woody Austin "/>
    <x v="539"/>
  </r>
  <r>
    <x v="21"/>
    <n v="148"/>
    <s v="No Tie"/>
    <n v="148"/>
    <n v="148"/>
    <s v="Hunter Mahan "/>
    <x v="60"/>
  </r>
  <r>
    <x v="21"/>
    <n v="149"/>
    <s v="No Tie"/>
    <n v="149"/>
    <n v="149"/>
    <s v="Jim Herman "/>
    <x v="466"/>
  </r>
  <r>
    <x v="21"/>
    <n v="150"/>
    <s v="No Tie"/>
    <n v="150"/>
    <n v="150"/>
    <s v="Trevor Immelman"/>
    <x v="80"/>
  </r>
  <r>
    <x v="21"/>
    <n v="151"/>
    <s v="No Tie"/>
    <n v="151"/>
    <n v="151"/>
    <s v="David Lingmerth "/>
    <x v="327"/>
  </r>
  <r>
    <x v="21"/>
    <n v="152"/>
    <s v="No Tie"/>
    <n v="152"/>
    <n v="152"/>
    <s v="Ryo Ishikawa"/>
    <x v="92"/>
  </r>
  <r>
    <x v="21"/>
    <n v="153"/>
    <s v="No Tie"/>
    <n v="153"/>
    <n v="153"/>
    <s v="Chesson Hadley "/>
    <x v="1019"/>
  </r>
  <r>
    <x v="21"/>
    <n v="154"/>
    <s v="No Tie"/>
    <n v="154"/>
    <n v="154"/>
    <s v="Scott Stallings "/>
    <x v="16"/>
  </r>
  <r>
    <x v="21"/>
    <n v="155"/>
    <s v="No Tie"/>
    <n v="155"/>
    <n v="155"/>
    <s v="Kevin Streelman "/>
    <x v="62"/>
  </r>
  <r>
    <x v="21"/>
    <n v="156"/>
    <s v="No Tie"/>
    <n v="156"/>
    <n v="156"/>
    <s v="D.A. Points "/>
    <x v="151"/>
  </r>
  <r>
    <x v="21"/>
    <n v="157"/>
    <s v="No Tie"/>
    <n v="157"/>
    <n v="157"/>
    <s v="Martin Laird"/>
    <x v="27"/>
  </r>
  <r>
    <x v="21"/>
    <n v="158"/>
    <s v="No Tie"/>
    <n v="158"/>
    <n v="158"/>
    <s v="Martin Kaymer"/>
    <x v="198"/>
  </r>
  <r>
    <x v="21"/>
    <n v="159"/>
    <s v="No Tie"/>
    <n v="159"/>
    <n v="159"/>
    <s v="Kevin Stadler"/>
    <x v="61"/>
  </r>
  <r>
    <x v="21"/>
    <n v="160"/>
    <s v="No Tie"/>
    <n v="160"/>
    <n v="160"/>
    <s v="Boo Weekley"/>
    <x v="35"/>
  </r>
  <r>
    <x v="21"/>
    <n v="161"/>
    <s v="No Tie"/>
    <n v="161"/>
    <n v="161"/>
    <s v="Angel Cabrera "/>
    <x v="21"/>
  </r>
  <r>
    <x v="21"/>
    <s v="T162"/>
    <n v="1"/>
    <s v="162"/>
    <n v="162"/>
    <s v="Charlie Beljan"/>
    <x v="1"/>
  </r>
  <r>
    <x v="21"/>
    <s v="T162"/>
    <n v="1"/>
    <s v="162"/>
    <n v="162"/>
    <s v="Kevin Tway"/>
    <x v="977"/>
  </r>
  <r>
    <x v="21"/>
    <n v="164"/>
    <s v="No Tie"/>
    <n v="164"/>
    <n v="164"/>
    <s v="Nicholas Thompson "/>
    <x v="408"/>
  </r>
  <r>
    <x v="21"/>
    <n v="165"/>
    <s v="No Tie"/>
    <n v="165"/>
    <n v="165"/>
    <s v="John Rollins"/>
    <x v="46"/>
  </r>
  <r>
    <x v="21"/>
    <n v="166"/>
    <s v="No Tie"/>
    <n v="166"/>
    <n v="166"/>
    <s v="Jason Dufner "/>
    <x v="63"/>
  </r>
  <r>
    <x v="21"/>
    <n v="167"/>
    <s v="No Tie"/>
    <n v="167"/>
    <n v="167"/>
    <s v="Kyle Stanley"/>
    <x v="7"/>
  </r>
  <r>
    <x v="21"/>
    <n v="168"/>
    <s v="No Tie"/>
    <n v="168"/>
    <n v="168"/>
    <s v="Troy Matteson"/>
    <x v="25"/>
  </r>
  <r>
    <x v="21"/>
    <n v="169"/>
    <s v="No Tie"/>
    <n v="169"/>
    <n v="169"/>
    <s v="Hudson Swafford"/>
    <x v="489"/>
  </r>
  <r>
    <x v="21"/>
    <n v="170"/>
    <s v="No Tie"/>
    <n v="170"/>
    <n v="170"/>
    <s v="Russell Henley"/>
    <x v="267"/>
  </r>
  <r>
    <x v="21"/>
    <n v="171"/>
    <s v="No Tie"/>
    <n v="171"/>
    <n v="171"/>
    <s v="Henrik Stenson "/>
    <x v="95"/>
  </r>
  <r>
    <x v="21"/>
    <n v="172"/>
    <s v="No Tie"/>
    <n v="172"/>
    <n v="172"/>
    <s v="Louis Oosthuizen "/>
    <x v="22"/>
  </r>
  <r>
    <x v="21"/>
    <n v="173"/>
    <s v="No Tie"/>
    <n v="173"/>
    <n v="173"/>
    <s v="Derek Ernst "/>
    <x v="1011"/>
  </r>
  <r>
    <x v="21"/>
    <n v="174"/>
    <s v="No Tie"/>
    <n v="174"/>
    <n v="174"/>
    <s v="Tommy Gainey"/>
    <x v="33"/>
  </r>
  <r>
    <x v="21"/>
    <n v="175"/>
    <s v="No Tie"/>
    <n v="175"/>
    <n v="175"/>
    <s v="John Merrick "/>
    <x v="57"/>
  </r>
  <r>
    <x v="21"/>
    <n v="176"/>
    <s v="No Tie"/>
    <n v="176"/>
    <n v="176"/>
    <s v="Lucas Glover "/>
    <x v="218"/>
  </r>
  <r>
    <x v="21"/>
    <n v="177"/>
    <s v="No Tie"/>
    <n v="177"/>
    <n v="177"/>
    <s v="Jim Renner"/>
    <x v="610"/>
  </r>
  <r>
    <x v="22"/>
    <n v="1"/>
    <s v="No Tie"/>
    <n v="1"/>
    <n v="1"/>
    <s v="Graeme McDowell"/>
    <x v="135"/>
  </r>
  <r>
    <x v="22"/>
    <n v="2"/>
    <s v="No Tie"/>
    <n v="2"/>
    <n v="2"/>
    <s v="Aaron Baddeley "/>
    <x v="67"/>
  </r>
  <r>
    <x v="22"/>
    <n v="3"/>
    <s v="No Tie"/>
    <n v="3"/>
    <n v="3"/>
    <s v="Greg Chalmers "/>
    <x v="162"/>
  </r>
  <r>
    <x v="22"/>
    <n v="4"/>
    <s v="No Tie"/>
    <n v="4"/>
    <n v="4"/>
    <s v="Matt Every"/>
    <x v="136"/>
  </r>
  <r>
    <x v="22"/>
    <n v="5"/>
    <s v="No Tie"/>
    <n v="5"/>
    <n v="5"/>
    <s v="Freddie Jacobson"/>
    <x v="118"/>
  </r>
  <r>
    <x v="22"/>
    <n v="6"/>
    <s v="No Tie"/>
    <n v="6"/>
    <n v="6"/>
    <s v="Brendon Todd "/>
    <x v="156"/>
  </r>
  <r>
    <x v="22"/>
    <n v="7"/>
    <s v="No Tie"/>
    <n v="7"/>
    <n v="7"/>
    <s v="Luke Donald "/>
    <x v="169"/>
  </r>
  <r>
    <x v="22"/>
    <n v="8"/>
    <s v="No Tie"/>
    <n v="8"/>
    <n v="8"/>
    <s v="Justin Leonard "/>
    <x v="171"/>
  </r>
  <r>
    <x v="22"/>
    <n v="9"/>
    <s v="No Tie"/>
    <n v="9"/>
    <n v="9"/>
    <s v="Daniel Summerhays "/>
    <x v="100"/>
  </r>
  <r>
    <x v="22"/>
    <n v="10"/>
    <s v="No Tie"/>
    <n v="10"/>
    <n v="10"/>
    <s v="Morgan Hoffmann "/>
    <x v="336"/>
  </r>
  <r>
    <x v="22"/>
    <n v="11"/>
    <s v="No Tie"/>
    <n v="11"/>
    <n v="11"/>
    <s v="Stuart Appleby"/>
    <x v="158"/>
  </r>
  <r>
    <x v="22"/>
    <n v="12"/>
    <s v="No Tie"/>
    <n v="12"/>
    <n v="12"/>
    <s v="Jimmy Walker "/>
    <x v="37"/>
  </r>
  <r>
    <x v="22"/>
    <n v="13"/>
    <s v="No Tie"/>
    <n v="13"/>
    <n v="13"/>
    <s v="John Senden "/>
    <x v="78"/>
  </r>
  <r>
    <x v="22"/>
    <n v="14"/>
    <s v="No Tie"/>
    <n v="14"/>
    <n v="14"/>
    <s v="Michael Thompson "/>
    <x v="157"/>
  </r>
  <r>
    <x v="22"/>
    <n v="15"/>
    <s v="No Tie"/>
    <n v="15"/>
    <n v="15"/>
    <s v="Matt Kuchar"/>
    <x v="127"/>
  </r>
  <r>
    <x v="22"/>
    <n v="16"/>
    <s v="No Tie"/>
    <n v="16"/>
    <n v="16"/>
    <s v="Richard Lee "/>
    <x v="134"/>
  </r>
  <r>
    <x v="22"/>
    <n v="17"/>
    <s v="No Tie"/>
    <n v="17"/>
    <n v="17"/>
    <s v="Chad Collins "/>
    <x v="1034"/>
  </r>
  <r>
    <x v="22"/>
    <n v="18"/>
    <s v="No Tie"/>
    <n v="18"/>
    <n v="18"/>
    <s v="Sangmoon Bae"/>
    <x v="94"/>
  </r>
  <r>
    <x v="22"/>
    <n v="19"/>
    <s v="No Tie"/>
    <n v="19"/>
    <n v="19"/>
    <s v="Ben Curtis "/>
    <x v="185"/>
  </r>
  <r>
    <x v="22"/>
    <n v="20"/>
    <s v="No Tie"/>
    <n v="20"/>
    <n v="20"/>
    <s v="Jordan Spieth "/>
    <x v="826"/>
  </r>
  <r>
    <x v="22"/>
    <n v="21"/>
    <s v="No Tie"/>
    <n v="21"/>
    <n v="21"/>
    <s v="Kevin Kisner "/>
    <x v="115"/>
  </r>
  <r>
    <x v="22"/>
    <n v="22"/>
    <s v="No Tie"/>
    <n v="22"/>
    <n v="22"/>
    <s v="Chris Kirk "/>
    <x v="72"/>
  </r>
  <r>
    <x v="22"/>
    <n v="23"/>
    <s v="No Tie"/>
    <n v="23"/>
    <n v="23"/>
    <s v="Andres Romero"/>
    <x v="68"/>
  </r>
  <r>
    <x v="22"/>
    <n v="24"/>
    <s v="No Tie"/>
    <n v="24"/>
    <n v="24"/>
    <s v="Andrew Loupe "/>
    <x v="1054"/>
  </r>
  <r>
    <x v="22"/>
    <n v="25"/>
    <s v="No Tie"/>
    <n v="25"/>
    <n v="25"/>
    <s v="Retief Goosen"/>
    <x v="257"/>
  </r>
  <r>
    <x v="22"/>
    <n v="26"/>
    <s v="No Tie"/>
    <n v="26"/>
    <n v="26"/>
    <s v="K.J. Choi"/>
    <x v="161"/>
  </r>
  <r>
    <x v="22"/>
    <n v="27"/>
    <s v="No Tie"/>
    <n v="27"/>
    <n v="27"/>
    <s v="Brandt Snedeker"/>
    <x v="109"/>
  </r>
  <r>
    <x v="22"/>
    <n v="28"/>
    <s v="No Tie"/>
    <n v="28"/>
    <n v="28"/>
    <s v="Russell Henley"/>
    <x v="267"/>
  </r>
  <r>
    <x v="22"/>
    <n v="29"/>
    <s v="No Tie"/>
    <n v="29"/>
    <n v="29"/>
    <s v="David Hearn "/>
    <x v="123"/>
  </r>
  <r>
    <x v="22"/>
    <n v="30"/>
    <s v="No Tie"/>
    <n v="30"/>
    <n v="30"/>
    <s v="Jason Day"/>
    <x v="6"/>
  </r>
  <r>
    <x v="22"/>
    <n v="31"/>
    <s v="No Tie"/>
    <n v="31"/>
    <n v="31"/>
    <s v="William McGirt"/>
    <x v="139"/>
  </r>
  <r>
    <x v="22"/>
    <n v="32"/>
    <s v="No Tie"/>
    <n v="32"/>
    <n v="32"/>
    <s v="Kevin Na "/>
    <x v="164"/>
  </r>
  <r>
    <x v="22"/>
    <n v="33"/>
    <s v="No Tie"/>
    <n v="33"/>
    <n v="33"/>
    <s v="Jonas Blixt "/>
    <x v="126"/>
  </r>
  <r>
    <x v="22"/>
    <n v="34"/>
    <s v="No Tie"/>
    <n v="34"/>
    <n v="34"/>
    <s v="Webb Simpson "/>
    <x v="110"/>
  </r>
  <r>
    <x v="22"/>
    <s v="T35"/>
    <n v="1"/>
    <s v="35"/>
    <n v="35"/>
    <s v="Ben Martin "/>
    <x v="583"/>
  </r>
  <r>
    <x v="22"/>
    <s v="T35"/>
    <n v="1"/>
    <s v="35"/>
    <n v="35"/>
    <s v="Rickie Fowler "/>
    <x v="59"/>
  </r>
  <r>
    <x v="22"/>
    <s v="T35"/>
    <n v="1"/>
    <s v="35"/>
    <n v="35"/>
    <s v="Ryan Palmer "/>
    <x v="14"/>
  </r>
  <r>
    <x v="22"/>
    <n v="38"/>
    <s v="No Tie"/>
    <n v="38"/>
    <n v="38"/>
    <s v="Paul Casey"/>
    <x v="220"/>
  </r>
  <r>
    <x v="22"/>
    <n v="39"/>
    <s v="No Tie"/>
    <n v="39"/>
    <n v="39"/>
    <s v="Brian Stuard "/>
    <x v="499"/>
  </r>
  <r>
    <x v="22"/>
    <n v="40"/>
    <s v="No Tie"/>
    <n v="40"/>
    <n v="40"/>
    <s v="Erik Compton "/>
    <x v="32"/>
  </r>
  <r>
    <x v="22"/>
    <n v="41"/>
    <s v="No Tie"/>
    <n v="41"/>
    <n v="41"/>
    <s v="George McNeill"/>
    <x v="106"/>
  </r>
  <r>
    <x v="22"/>
    <n v="42"/>
    <s v="No Tie"/>
    <n v="42"/>
    <n v="42"/>
    <s v="Rory McIlroy"/>
    <x v="4"/>
  </r>
  <r>
    <x v="22"/>
    <s v="T43"/>
    <n v="1"/>
    <s v="43"/>
    <n v="43"/>
    <s v="Charley Hoffman "/>
    <x v="45"/>
  </r>
  <r>
    <x v="22"/>
    <s v="T43"/>
    <n v="1"/>
    <s v="43"/>
    <n v="43"/>
    <s v="Scott Langley "/>
    <x v="876"/>
  </r>
  <r>
    <x v="22"/>
    <n v="45"/>
    <s v="No Tie"/>
    <n v="45"/>
    <n v="45"/>
    <s v="Brian Gay"/>
    <x v="176"/>
  </r>
  <r>
    <x v="22"/>
    <n v="46"/>
    <s v="No Tie"/>
    <n v="46"/>
    <n v="46"/>
    <s v="Mike Weir "/>
    <x v="219"/>
  </r>
  <r>
    <x v="22"/>
    <s v="T47"/>
    <n v="1"/>
    <s v="47"/>
    <n v="47"/>
    <s v="Keegan Bradley"/>
    <x v="15"/>
  </r>
  <r>
    <x v="22"/>
    <s v="T47"/>
    <n v="1"/>
    <s v="47"/>
    <n v="47"/>
    <s v="Pat Perez"/>
    <x v="74"/>
  </r>
  <r>
    <x v="22"/>
    <n v="49"/>
    <s v="No Tie"/>
    <n v="49"/>
    <n v="49"/>
    <s v="Bryce Molder "/>
    <x v="177"/>
  </r>
  <r>
    <x v="22"/>
    <n v="50"/>
    <s v="No Tie"/>
    <n v="50"/>
    <n v="50"/>
    <s v="Phil Mickelson"/>
    <x v="52"/>
  </r>
  <r>
    <x v="22"/>
    <n v="51"/>
    <s v="No Tie"/>
    <n v="51"/>
    <n v="51"/>
    <s v="Patrick Reed"/>
    <x v="611"/>
  </r>
  <r>
    <x v="22"/>
    <n v="52"/>
    <s v="No Tie"/>
    <n v="52"/>
    <n v="52"/>
    <s v="Jerry Kelly"/>
    <x v="181"/>
  </r>
  <r>
    <x v="22"/>
    <n v="53"/>
    <s v="No Tie"/>
    <n v="53"/>
    <n v="53"/>
    <s v="Billy Horschel "/>
    <x v="88"/>
  </r>
  <r>
    <x v="22"/>
    <n v="54"/>
    <s v="No Tie"/>
    <n v="54"/>
    <n v="54"/>
    <s v="Jason Kokrak "/>
    <x v="13"/>
  </r>
  <r>
    <x v="22"/>
    <n v="55"/>
    <s v="No Tie"/>
    <n v="55"/>
    <n v="55"/>
    <s v="Adam Scott "/>
    <x v="9"/>
  </r>
  <r>
    <x v="22"/>
    <n v="56"/>
    <s v="No Tie"/>
    <n v="56"/>
    <n v="56"/>
    <s v="Scott Brown "/>
    <x v="76"/>
  </r>
  <r>
    <x v="22"/>
    <n v="57"/>
    <s v="No Tie"/>
    <n v="57"/>
    <n v="57"/>
    <s v="Tim Wilkinson "/>
    <x v="757"/>
  </r>
  <r>
    <x v="22"/>
    <n v="58"/>
    <s v="No Tie"/>
    <n v="58"/>
    <n v="58"/>
    <s v="Hunter Mahan "/>
    <x v="60"/>
  </r>
  <r>
    <x v="22"/>
    <n v="59"/>
    <s v="No Tie"/>
    <n v="59"/>
    <n v="59"/>
    <s v="Luke Guthrie "/>
    <x v="262"/>
  </r>
  <r>
    <x v="22"/>
    <n v="60"/>
    <s v="No Tie"/>
    <n v="60"/>
    <n v="60"/>
    <s v="Chris Stroud"/>
    <x v="125"/>
  </r>
  <r>
    <x v="22"/>
    <n v="61"/>
    <s v="No Tie"/>
    <n v="61"/>
    <n v="61"/>
    <s v="Sergio Garcia"/>
    <x v="64"/>
  </r>
  <r>
    <x v="22"/>
    <n v="62"/>
    <s v="No Tie"/>
    <n v="62"/>
    <n v="62"/>
    <s v="Brooks Koepka"/>
    <x v="482"/>
  </r>
  <r>
    <x v="22"/>
    <n v="63"/>
    <s v="No Tie"/>
    <n v="63"/>
    <n v="63"/>
    <s v="Ricky Barnes"/>
    <x v="70"/>
  </r>
  <r>
    <x v="22"/>
    <n v="64"/>
    <s v="No Tie"/>
    <n v="64"/>
    <n v="64"/>
    <s v="Will MacKenzie "/>
    <x v="782"/>
  </r>
  <r>
    <x v="22"/>
    <n v="65"/>
    <s v="No Tie"/>
    <n v="65"/>
    <n v="65"/>
    <s v="Lee Westwood "/>
    <x v="28"/>
  </r>
  <r>
    <x v="22"/>
    <n v="66"/>
    <s v="No Tie"/>
    <n v="66"/>
    <n v="66"/>
    <s v="Brian Davis "/>
    <x v="178"/>
  </r>
  <r>
    <x v="22"/>
    <s v="T67"/>
    <n v="1"/>
    <s v="67"/>
    <n v="67"/>
    <s v="Ben Crane "/>
    <x v="121"/>
  </r>
  <r>
    <x v="22"/>
    <s v="T67"/>
    <n v="1"/>
    <s v="67"/>
    <n v="67"/>
    <s v="Matt Jones "/>
    <x v="55"/>
  </r>
  <r>
    <x v="22"/>
    <n v="69"/>
    <s v="No Tie"/>
    <n v="69"/>
    <n v="69"/>
    <s v="Bill Haas "/>
    <x v="65"/>
  </r>
  <r>
    <x v="22"/>
    <n v="70"/>
    <s v="No Tie"/>
    <n v="70"/>
    <n v="70"/>
    <s v="Danny Lee"/>
    <x v="71"/>
  </r>
  <r>
    <x v="22"/>
    <n v="71"/>
    <s v="No Tie"/>
    <n v="71"/>
    <n v="71"/>
    <s v="Jason Bohn "/>
    <x v="173"/>
  </r>
  <r>
    <x v="22"/>
    <s v="T72"/>
    <n v="1"/>
    <s v="72"/>
    <n v="72"/>
    <s v="Brendan Steele "/>
    <x v="104"/>
  </r>
  <r>
    <x v="22"/>
    <s v="T72"/>
    <n v="1"/>
    <s v="72"/>
    <n v="72"/>
    <s v="James Driscoll"/>
    <x v="77"/>
  </r>
  <r>
    <x v="22"/>
    <n v="74"/>
    <s v="No Tie"/>
    <n v="74"/>
    <n v="74"/>
    <s v="Brian Harman"/>
    <x v="86"/>
  </r>
  <r>
    <x v="22"/>
    <n v="75"/>
    <s v="No Tie"/>
    <n v="75"/>
    <n v="75"/>
    <s v="Robert Streb "/>
    <x v="335"/>
  </r>
  <r>
    <x v="22"/>
    <n v="76"/>
    <s v="No Tie"/>
    <n v="76"/>
    <n v="76"/>
    <s v="Charlie Wi "/>
    <x v="133"/>
  </r>
  <r>
    <x v="22"/>
    <n v="77"/>
    <s v="No Tie"/>
    <n v="77"/>
    <n v="77"/>
    <s v="Cameron Tringale "/>
    <x v="84"/>
  </r>
  <r>
    <x v="22"/>
    <n v="78"/>
    <s v="No Tie"/>
    <n v="78"/>
    <n v="78"/>
    <s v="Brice Garnett "/>
    <x v="503"/>
  </r>
  <r>
    <x v="22"/>
    <n v="79"/>
    <s v="No Tie"/>
    <n v="79"/>
    <n v="79"/>
    <s v="Zach Johnson "/>
    <x v="167"/>
  </r>
  <r>
    <x v="22"/>
    <n v="80"/>
    <s v="No Tie"/>
    <n v="80"/>
    <n v="80"/>
    <s v="Ryo Ishikawa"/>
    <x v="92"/>
  </r>
  <r>
    <x v="22"/>
    <n v="81"/>
    <s v="No Tie"/>
    <n v="81"/>
    <n v="81"/>
    <s v="Sean O'Hair"/>
    <x v="30"/>
  </r>
  <r>
    <x v="22"/>
    <n v="82"/>
    <s v="No Tie"/>
    <n v="82"/>
    <n v="82"/>
    <s v="Jim Furyk"/>
    <x v="170"/>
  </r>
  <r>
    <x v="22"/>
    <n v="83"/>
    <s v="No Tie"/>
    <n v="83"/>
    <n v="83"/>
    <s v="Dustin Johnson"/>
    <x v="3"/>
  </r>
  <r>
    <x v="22"/>
    <n v="84"/>
    <s v="No Tie"/>
    <n v="84"/>
    <n v="84"/>
    <s v="Justin Hicks"/>
    <x v="359"/>
  </r>
  <r>
    <x v="22"/>
    <n v="85"/>
    <s v="No Tie"/>
    <n v="85"/>
    <n v="85"/>
    <s v="David Toms"/>
    <x v="183"/>
  </r>
  <r>
    <x v="22"/>
    <n v="86"/>
    <s v="No Tie"/>
    <n v="86"/>
    <n v="86"/>
    <s v="Charl Schwartzel"/>
    <x v="41"/>
  </r>
  <r>
    <x v="22"/>
    <s v="T87"/>
    <n v="1"/>
    <s v="87"/>
    <n v="87"/>
    <s v="Johnson Wagner "/>
    <x v="152"/>
  </r>
  <r>
    <x v="22"/>
    <s v="T87"/>
    <n v="1"/>
    <s v="87"/>
    <n v="87"/>
    <s v="Robert Garrigus "/>
    <x v="2"/>
  </r>
  <r>
    <x v="22"/>
    <n v="89"/>
    <s v="No Tie"/>
    <n v="89"/>
    <n v="89"/>
    <s v="Chesson Hadley "/>
    <x v="1019"/>
  </r>
  <r>
    <x v="22"/>
    <n v="90"/>
    <s v="No Tie"/>
    <n v="90"/>
    <n v="90"/>
    <s v="Billy Hurley III"/>
    <x v="184"/>
  </r>
  <r>
    <x v="22"/>
    <n v="91"/>
    <s v="No Tie"/>
    <n v="91"/>
    <n v="91"/>
    <s v="Ryan Moore "/>
    <x v="117"/>
  </r>
  <r>
    <x v="22"/>
    <s v="T92"/>
    <n v="1"/>
    <s v="92"/>
    <n v="92"/>
    <s v="Charles Howell III "/>
    <x v="50"/>
  </r>
  <r>
    <x v="22"/>
    <s v="T92"/>
    <n v="1"/>
    <s v="92"/>
    <n v="92"/>
    <s v="Ian Poulter "/>
    <x v="144"/>
  </r>
  <r>
    <x v="22"/>
    <n v="94"/>
    <s v="No Tie"/>
    <n v="94"/>
    <n v="94"/>
    <s v="Tim Clark "/>
    <x v="179"/>
  </r>
  <r>
    <x v="22"/>
    <s v="T95"/>
    <n v="1"/>
    <s v="95"/>
    <n v="95"/>
    <s v="D.H. Lee"/>
    <x v="326"/>
  </r>
  <r>
    <x v="22"/>
    <s v="T95"/>
    <n v="1"/>
    <s v="95"/>
    <n v="95"/>
    <s v="Tommy Gainey"/>
    <x v="33"/>
  </r>
  <r>
    <x v="22"/>
    <n v="97"/>
    <s v="No Tie"/>
    <n v="97"/>
    <n v="97"/>
    <s v="Troy Merritt "/>
    <x v="811"/>
  </r>
  <r>
    <x v="22"/>
    <n v="98"/>
    <s v="No Tie"/>
    <n v="98"/>
    <n v="98"/>
    <s v="Jeff Overton "/>
    <x v="69"/>
  </r>
  <r>
    <x v="22"/>
    <n v="99"/>
    <s v="No Tie"/>
    <n v="99"/>
    <n v="99"/>
    <s v="Tyrone Van Aswegen "/>
    <x v="454"/>
  </r>
  <r>
    <x v="22"/>
    <n v="100"/>
    <s v="No Tie"/>
    <n v="100"/>
    <n v="100"/>
    <s v="Angel Cabrera "/>
    <x v="21"/>
  </r>
  <r>
    <x v="22"/>
    <n v="101"/>
    <s v="No Tie"/>
    <n v="101"/>
    <n v="101"/>
    <s v="Wes Roach"/>
    <x v="891"/>
  </r>
  <r>
    <x v="22"/>
    <n v="102"/>
    <s v="No Tie"/>
    <n v="102"/>
    <n v="102"/>
    <s v="Kevin Streelman "/>
    <x v="62"/>
  </r>
  <r>
    <x v="22"/>
    <n v="103"/>
    <s v="No Tie"/>
    <n v="103"/>
    <n v="103"/>
    <s v="Camilo Villegas"/>
    <x v="87"/>
  </r>
  <r>
    <x v="22"/>
    <n v="104"/>
    <s v="No Tie"/>
    <n v="104"/>
    <n v="104"/>
    <s v="Marc Leishman"/>
    <x v="98"/>
  </r>
  <r>
    <x v="22"/>
    <n v="105"/>
    <s v="No Tie"/>
    <n v="105"/>
    <n v="105"/>
    <s v="Harris English"/>
    <x v="19"/>
  </r>
  <r>
    <x v="22"/>
    <n v="106"/>
    <s v="No Tie"/>
    <n v="106"/>
    <n v="106"/>
    <s v="Andrew Svoboda "/>
    <x v="519"/>
  </r>
  <r>
    <x v="22"/>
    <n v="107"/>
    <s v="No Tie"/>
    <n v="107"/>
    <n v="107"/>
    <s v="Brendon de Jonge "/>
    <x v="105"/>
  </r>
  <r>
    <x v="22"/>
    <n v="108"/>
    <s v="No Tie"/>
    <n v="108"/>
    <n v="108"/>
    <s v="Justin Rose"/>
    <x v="79"/>
  </r>
  <r>
    <x v="22"/>
    <n v="109"/>
    <s v="No Tie"/>
    <n v="109"/>
    <n v="109"/>
    <s v="Brad Fritsch "/>
    <x v="371"/>
  </r>
  <r>
    <x v="22"/>
    <s v="T110"/>
    <n v="1"/>
    <s v="110"/>
    <n v="110"/>
    <s v="Bo Van Pelt "/>
    <x v="39"/>
  </r>
  <r>
    <x v="22"/>
    <s v="T110"/>
    <n v="1"/>
    <s v="110"/>
    <n v="110"/>
    <s v="Bubba Watson "/>
    <x v="0"/>
  </r>
  <r>
    <x v="22"/>
    <n v="112"/>
    <s v="No Tie"/>
    <n v="112"/>
    <n v="112"/>
    <s v="J.B. Holmes"/>
    <x v="5"/>
  </r>
  <r>
    <x v="22"/>
    <n v="113"/>
    <s v="No Tie"/>
    <n v="113"/>
    <n v="113"/>
    <s v="Y.E. Yang"/>
    <x v="145"/>
  </r>
  <r>
    <x v="22"/>
    <n v="114"/>
    <s v="No Tie"/>
    <n v="114"/>
    <n v="114"/>
    <s v="Heath Slocum "/>
    <x v="174"/>
  </r>
  <r>
    <x v="22"/>
    <n v="115"/>
    <s v="No Tie"/>
    <n v="115"/>
    <n v="115"/>
    <s v="Nick Watney"/>
    <x v="36"/>
  </r>
  <r>
    <x v="22"/>
    <n v="116"/>
    <s v="No Tie"/>
    <n v="116"/>
    <n v="116"/>
    <s v="David Lingmerth "/>
    <x v="327"/>
  </r>
  <r>
    <x v="22"/>
    <n v="117"/>
    <s v="No Tie"/>
    <n v="117"/>
    <n v="117"/>
    <s v="Bronson La'Cassie "/>
    <x v="738"/>
  </r>
  <r>
    <x v="22"/>
    <n v="118"/>
    <s v="No Tie"/>
    <n v="118"/>
    <n v="118"/>
    <s v="Graham DeLaet "/>
    <x v="12"/>
  </r>
  <r>
    <x v="22"/>
    <n v="119"/>
    <s v="No Tie"/>
    <n v="119"/>
    <n v="119"/>
    <s v="Spencer Levin "/>
    <x v="154"/>
  </r>
  <r>
    <x v="22"/>
    <n v="120"/>
    <s v="No Tie"/>
    <n v="120"/>
    <n v="120"/>
    <s v="Martin Kaymer"/>
    <x v="198"/>
  </r>
  <r>
    <x v="22"/>
    <n v="121"/>
    <s v="No Tie"/>
    <n v="121"/>
    <n v="121"/>
    <s v="Gonzalo Fdez-Castano"/>
    <x v="205"/>
  </r>
  <r>
    <x v="22"/>
    <n v="122"/>
    <s v="No Tie"/>
    <n v="122"/>
    <n v="122"/>
    <s v="Russell Knox"/>
    <x v="131"/>
  </r>
  <r>
    <x v="22"/>
    <n v="123"/>
    <s v="No Tie"/>
    <n v="123"/>
    <n v="123"/>
    <s v="Seung-Yul Noh"/>
    <x v="18"/>
  </r>
  <r>
    <x v="22"/>
    <n v="124"/>
    <s v="No Tie"/>
    <n v="124"/>
    <n v="124"/>
    <s v="Stewart Cink "/>
    <x v="108"/>
  </r>
  <r>
    <x v="22"/>
    <n v="125"/>
    <s v="No Tie"/>
    <n v="125"/>
    <n v="125"/>
    <s v="Carl Pettersson "/>
    <x v="34"/>
  </r>
  <r>
    <x v="22"/>
    <s v="T126"/>
    <n v="1"/>
    <s v="126"/>
    <n v="126"/>
    <s v="Martin Flores "/>
    <x v="48"/>
  </r>
  <r>
    <x v="22"/>
    <s v="T126"/>
    <n v="1"/>
    <s v="126"/>
    <n v="126"/>
    <s v="Woody Austin "/>
    <x v="539"/>
  </r>
  <r>
    <x v="22"/>
    <n v="128"/>
    <s v="No Tie"/>
    <n v="128"/>
    <n v="128"/>
    <s v="Shawn Stefani "/>
    <x v="302"/>
  </r>
  <r>
    <x v="22"/>
    <n v="129"/>
    <s v="No Tie"/>
    <n v="129"/>
    <n v="129"/>
    <s v="Gary Woodland"/>
    <x v="17"/>
  </r>
  <r>
    <x v="22"/>
    <n v="130"/>
    <s v="No Tie"/>
    <n v="130"/>
    <n v="130"/>
    <s v="Martin Laird"/>
    <x v="27"/>
  </r>
  <r>
    <x v="22"/>
    <n v="131"/>
    <s v="No Tie"/>
    <n v="131"/>
    <n v="131"/>
    <s v="Briny Baird"/>
    <x v="536"/>
  </r>
  <r>
    <x v="22"/>
    <s v="T132"/>
    <n v="1"/>
    <s v="132"/>
    <n v="132"/>
    <s v="John Huh "/>
    <x v="112"/>
  </r>
  <r>
    <x v="22"/>
    <s v="T132"/>
    <n v="1"/>
    <s v="132"/>
    <n v="132"/>
    <s v="Kevin Tway"/>
    <x v="977"/>
  </r>
  <r>
    <x v="22"/>
    <n v="134"/>
    <s v="No Tie"/>
    <n v="134"/>
    <n v="134"/>
    <s v="Robert Allenby"/>
    <x v="124"/>
  </r>
  <r>
    <x v="22"/>
    <n v="135"/>
    <s v="No Tie"/>
    <n v="135"/>
    <n v="135"/>
    <s v="Henrik Stenson "/>
    <x v="95"/>
  </r>
  <r>
    <x v="22"/>
    <n v="136"/>
    <s v="No Tie"/>
    <n v="136"/>
    <n v="136"/>
    <s v="Ernie Els"/>
    <x v="51"/>
  </r>
  <r>
    <x v="22"/>
    <n v="137"/>
    <s v="No Tie"/>
    <n v="137"/>
    <n v="137"/>
    <s v="J.J. Henry "/>
    <x v="114"/>
  </r>
  <r>
    <x v="22"/>
    <n v="138"/>
    <s v="No Tie"/>
    <n v="138"/>
    <n v="138"/>
    <s v="Will Wilcox"/>
    <x v="630"/>
  </r>
  <r>
    <x v="22"/>
    <n v="139"/>
    <s v="No Tie"/>
    <n v="139"/>
    <n v="139"/>
    <s v="Hudson Swafford"/>
    <x v="489"/>
  </r>
  <r>
    <x v="22"/>
    <n v="140"/>
    <s v="No Tie"/>
    <n v="140"/>
    <n v="140"/>
    <s v="Ted Potter, Jr."/>
    <x v="149"/>
  </r>
  <r>
    <x v="22"/>
    <n v="141"/>
    <s v="No Tie"/>
    <n v="141"/>
    <n v="141"/>
    <s v="Josh Teater "/>
    <x v="26"/>
  </r>
  <r>
    <x v="22"/>
    <n v="142"/>
    <s v="No Tie"/>
    <n v="142"/>
    <n v="142"/>
    <s v="Charlie Beljan"/>
    <x v="1"/>
  </r>
  <r>
    <x v="22"/>
    <n v="143"/>
    <s v="No Tie"/>
    <n v="143"/>
    <n v="143"/>
    <s v="John Rollins"/>
    <x v="46"/>
  </r>
  <r>
    <x v="22"/>
    <n v="144"/>
    <s v="No Tie"/>
    <n v="144"/>
    <n v="144"/>
    <s v="Jonathan Byrd "/>
    <x v="96"/>
  </r>
  <r>
    <x v="22"/>
    <n v="145"/>
    <s v="No Tie"/>
    <n v="145"/>
    <n v="145"/>
    <s v="Kevin Chappell"/>
    <x v="58"/>
  </r>
  <r>
    <x v="22"/>
    <n v="146"/>
    <s v="No Tie"/>
    <n v="146"/>
    <n v="146"/>
    <s v="Scott Stallings "/>
    <x v="16"/>
  </r>
  <r>
    <x v="22"/>
    <n v="147"/>
    <s v="No Tie"/>
    <n v="147"/>
    <n v="147"/>
    <s v="James Hahn "/>
    <x v="330"/>
  </r>
  <r>
    <x v="22"/>
    <s v="T148"/>
    <n v="1"/>
    <s v="148"/>
    <n v="148"/>
    <s v="D.A. Points "/>
    <x v="151"/>
  </r>
  <r>
    <x v="22"/>
    <s v="T148"/>
    <n v="1"/>
    <s v="148"/>
    <n v="148"/>
    <s v="Rory Sabbatini"/>
    <x v="119"/>
  </r>
  <r>
    <x v="22"/>
    <n v="150"/>
    <s v="No Tie"/>
    <n v="150"/>
    <n v="150"/>
    <s v="Geoff Ogilvy "/>
    <x v="90"/>
  </r>
  <r>
    <x v="22"/>
    <n v="151"/>
    <s v="No Tie"/>
    <n v="151"/>
    <n v="151"/>
    <s v="Davis Love III "/>
    <x v="38"/>
  </r>
  <r>
    <x v="22"/>
    <n v="152"/>
    <s v="No Tie"/>
    <n v="152"/>
    <n v="152"/>
    <s v="Jim Herman "/>
    <x v="466"/>
  </r>
  <r>
    <x v="22"/>
    <n v="153"/>
    <s v="No Tie"/>
    <n v="153"/>
    <n v="153"/>
    <s v="Jhonattan Vegas"/>
    <x v="10"/>
  </r>
  <r>
    <x v="22"/>
    <n v="154"/>
    <s v="No Tie"/>
    <n v="154"/>
    <n v="154"/>
    <s v="Roberto Castro "/>
    <x v="82"/>
  </r>
  <r>
    <x v="22"/>
    <n v="155"/>
    <s v="No Tie"/>
    <n v="155"/>
    <n v="155"/>
    <s v="Hideki Matsuyama"/>
    <x v="201"/>
  </r>
  <r>
    <x v="22"/>
    <n v="156"/>
    <s v="No Tie"/>
    <n v="156"/>
    <n v="156"/>
    <s v="Bud Cauley "/>
    <x v="73"/>
  </r>
  <r>
    <x v="22"/>
    <n v="157"/>
    <s v="No Tie"/>
    <n v="157"/>
    <n v="157"/>
    <s v="Michael Putnam"/>
    <x v="427"/>
  </r>
  <r>
    <x v="22"/>
    <n v="158"/>
    <s v="No Tie"/>
    <n v="158"/>
    <n v="158"/>
    <s v="Ken Duke "/>
    <x v="159"/>
  </r>
  <r>
    <x v="22"/>
    <n v="159"/>
    <s v="No Tie"/>
    <n v="159"/>
    <n v="159"/>
    <s v="Troy Matteson"/>
    <x v="25"/>
  </r>
  <r>
    <x v="22"/>
    <n v="160"/>
    <s v="No Tie"/>
    <n v="160"/>
    <n v="160"/>
    <s v="Louis Oosthuizen "/>
    <x v="22"/>
  </r>
  <r>
    <x v="22"/>
    <n v="161"/>
    <s v="No Tie"/>
    <n v="161"/>
    <n v="161"/>
    <s v="Chad Campbell "/>
    <x v="89"/>
  </r>
  <r>
    <x v="22"/>
    <n v="162"/>
    <s v="No Tie"/>
    <n v="162"/>
    <n v="162"/>
    <s v="Kevin Stadler"/>
    <x v="61"/>
  </r>
  <r>
    <x v="22"/>
    <n v="163"/>
    <s v="No Tie"/>
    <n v="163"/>
    <n v="163"/>
    <s v="Trevor Immelman"/>
    <x v="80"/>
  </r>
  <r>
    <x v="22"/>
    <n v="164"/>
    <s v="No Tie"/>
    <n v="164"/>
    <n v="164"/>
    <s v="Mark Wilson "/>
    <x v="182"/>
  </r>
  <r>
    <x v="22"/>
    <n v="165"/>
    <s v="No Tie"/>
    <n v="165"/>
    <n v="165"/>
    <s v="Derek Ernst "/>
    <x v="1011"/>
  </r>
  <r>
    <x v="22"/>
    <n v="166"/>
    <s v="No Tie"/>
    <n v="166"/>
    <n v="166"/>
    <s v="John Merrick "/>
    <x v="57"/>
  </r>
  <r>
    <x v="22"/>
    <n v="167"/>
    <s v="No Tie"/>
    <n v="167"/>
    <n v="167"/>
    <s v="Jason Dufner "/>
    <x v="63"/>
  </r>
  <r>
    <x v="22"/>
    <s v="T168"/>
    <n v="1"/>
    <s v="168"/>
    <n v="168"/>
    <s v="Steven Bowditch "/>
    <x v="638"/>
  </r>
  <r>
    <x v="22"/>
    <s v="T168"/>
    <n v="1"/>
    <s v="168"/>
    <n v="168"/>
    <s v="Vijay Singh"/>
    <x v="47"/>
  </r>
  <r>
    <x v="22"/>
    <n v="170"/>
    <s v="No Tie"/>
    <n v="170"/>
    <n v="170"/>
    <s v="Jamie Lovemark"/>
    <x v="646"/>
  </r>
  <r>
    <x v="22"/>
    <n v="171"/>
    <s v="No Tie"/>
    <n v="171"/>
    <n v="171"/>
    <s v="Nicholas Thompson "/>
    <x v="408"/>
  </r>
  <r>
    <x v="22"/>
    <n v="172"/>
    <s v="No Tie"/>
    <n v="172"/>
    <n v="172"/>
    <s v="Jeff Maggert "/>
    <x v="140"/>
  </r>
  <r>
    <x v="22"/>
    <n v="173"/>
    <s v="No Tie"/>
    <n v="173"/>
    <n v="173"/>
    <s v="Jim Renner"/>
    <x v="610"/>
  </r>
  <r>
    <x v="22"/>
    <n v="174"/>
    <s v="No Tie"/>
    <n v="174"/>
    <n v="174"/>
    <s v="John Peterson "/>
    <x v="402"/>
  </r>
  <r>
    <x v="22"/>
    <n v="175"/>
    <s v="No Tie"/>
    <n v="175"/>
    <n v="175"/>
    <s v="Boo Weekley"/>
    <x v="35"/>
  </r>
  <r>
    <x v="22"/>
    <n v="176"/>
    <s v="No Tie"/>
    <n v="176"/>
    <n v="176"/>
    <s v="Kyle Stanley"/>
    <x v="7"/>
  </r>
  <r>
    <x v="22"/>
    <n v="177"/>
    <s v="No Tie"/>
    <n v="177"/>
    <n v="177"/>
    <s v="Lucas Glover "/>
    <x v="218"/>
  </r>
  <r>
    <x v="23"/>
    <n v="1"/>
    <s v="No Tie"/>
    <n v="1"/>
    <n v="1"/>
    <s v="Adam Scott "/>
    <x v="9"/>
  </r>
  <r>
    <x v="23"/>
    <s v="T2"/>
    <n v="1"/>
    <s v="2"/>
    <n v="2"/>
    <s v="Dustin Johnson"/>
    <x v="3"/>
  </r>
  <r>
    <x v="23"/>
    <s v="T2"/>
    <n v="1"/>
    <s v="2"/>
    <n v="2"/>
    <s v="Rory McIlroy"/>
    <x v="4"/>
  </r>
  <r>
    <x v="23"/>
    <n v="4"/>
    <s v="No Tie"/>
    <n v="4"/>
    <n v="4"/>
    <s v="Sergio Garcia"/>
    <x v="64"/>
  </r>
  <r>
    <x v="23"/>
    <n v="5"/>
    <s v="No Tie"/>
    <n v="5"/>
    <n v="5"/>
    <s v="Ryan Palmer "/>
    <x v="14"/>
  </r>
  <r>
    <x v="23"/>
    <n v="6"/>
    <s v="No Tie"/>
    <n v="6"/>
    <n v="6"/>
    <s v="Justin Rose"/>
    <x v="79"/>
  </r>
  <r>
    <x v="23"/>
    <n v="7"/>
    <s v="No Tie"/>
    <n v="7"/>
    <n v="7"/>
    <s v="Bubba Watson "/>
    <x v="0"/>
  </r>
  <r>
    <x v="23"/>
    <n v="8"/>
    <s v="No Tie"/>
    <n v="8"/>
    <n v="8"/>
    <s v="Kevin Chappell"/>
    <x v="58"/>
  </r>
  <r>
    <x v="23"/>
    <n v="9"/>
    <s v="No Tie"/>
    <n v="9"/>
    <n v="9"/>
    <s v="Matt Kuchar"/>
    <x v="127"/>
  </r>
  <r>
    <x v="23"/>
    <n v="10"/>
    <s v="No Tie"/>
    <n v="10"/>
    <n v="10"/>
    <s v="Graham DeLaet "/>
    <x v="12"/>
  </r>
  <r>
    <x v="23"/>
    <s v="T11"/>
    <n v="1"/>
    <s v="11"/>
    <n v="11"/>
    <s v="Brooks Koepka"/>
    <x v="482"/>
  </r>
  <r>
    <x v="23"/>
    <s v="T11"/>
    <n v="1"/>
    <s v="11"/>
    <n v="11"/>
    <s v="Charl Schwartzel"/>
    <x v="41"/>
  </r>
  <r>
    <x v="23"/>
    <n v="13"/>
    <s v="No Tie"/>
    <n v="13"/>
    <n v="13"/>
    <s v="Ryan Moore "/>
    <x v="117"/>
  </r>
  <r>
    <x v="23"/>
    <s v="T14"/>
    <n v="1"/>
    <s v="14"/>
    <n v="14"/>
    <s v="Bill Haas "/>
    <x v="65"/>
  </r>
  <r>
    <x v="23"/>
    <s v="T14"/>
    <n v="1"/>
    <s v="14"/>
    <n v="14"/>
    <s v="Charles Howell III "/>
    <x v="50"/>
  </r>
  <r>
    <x v="23"/>
    <n v="16"/>
    <s v="No Tie"/>
    <n v="16"/>
    <n v="16"/>
    <s v="Marc Leishman"/>
    <x v="98"/>
  </r>
  <r>
    <x v="23"/>
    <n v="17"/>
    <s v="No Tie"/>
    <n v="17"/>
    <n v="17"/>
    <s v="Graeme McDowell"/>
    <x v="135"/>
  </r>
  <r>
    <x v="23"/>
    <n v="18"/>
    <s v="No Tie"/>
    <n v="18"/>
    <n v="18"/>
    <s v="Keegan Bradley"/>
    <x v="15"/>
  </r>
  <r>
    <x v="23"/>
    <n v="19"/>
    <s v="No Tie"/>
    <n v="19"/>
    <n v="19"/>
    <s v="Kevin Na "/>
    <x v="164"/>
  </r>
  <r>
    <x v="23"/>
    <n v="20"/>
    <s v="No Tie"/>
    <n v="20"/>
    <n v="20"/>
    <s v="Harris English"/>
    <x v="19"/>
  </r>
  <r>
    <x v="23"/>
    <n v="21"/>
    <s v="No Tie"/>
    <n v="21"/>
    <n v="21"/>
    <s v="Paul Casey"/>
    <x v="220"/>
  </r>
  <r>
    <x v="23"/>
    <n v="22"/>
    <s v="No Tie"/>
    <n v="22"/>
    <n v="22"/>
    <s v="Jason Kokrak "/>
    <x v="13"/>
  </r>
  <r>
    <x v="23"/>
    <n v="23"/>
    <s v="No Tie"/>
    <n v="23"/>
    <n v="23"/>
    <s v="John Senden "/>
    <x v="78"/>
  </r>
  <r>
    <x v="23"/>
    <n v="24"/>
    <s v="No Tie"/>
    <n v="24"/>
    <n v="24"/>
    <s v="Jimmy Walker "/>
    <x v="37"/>
  </r>
  <r>
    <x v="23"/>
    <n v="25"/>
    <s v="No Tie"/>
    <n v="25"/>
    <n v="25"/>
    <s v="Hideki Matsuyama"/>
    <x v="201"/>
  </r>
  <r>
    <x v="23"/>
    <n v="26"/>
    <s v="No Tie"/>
    <n v="26"/>
    <n v="26"/>
    <s v="Zach Johnson "/>
    <x v="167"/>
  </r>
  <r>
    <x v="23"/>
    <n v="27"/>
    <s v="No Tie"/>
    <n v="27"/>
    <n v="27"/>
    <s v="Chris Kirk "/>
    <x v="72"/>
  </r>
  <r>
    <x v="23"/>
    <n v="28"/>
    <s v="No Tie"/>
    <n v="28"/>
    <n v="28"/>
    <s v="Martin Kaymer"/>
    <x v="198"/>
  </r>
  <r>
    <x v="23"/>
    <n v="29"/>
    <s v="No Tie"/>
    <n v="29"/>
    <n v="29"/>
    <s v="Henrik Stenson "/>
    <x v="95"/>
  </r>
  <r>
    <x v="23"/>
    <n v="30"/>
    <s v="No Tie"/>
    <n v="30"/>
    <n v="30"/>
    <s v="Billy Horschel "/>
    <x v="88"/>
  </r>
  <r>
    <x v="23"/>
    <n v="31"/>
    <s v="No Tie"/>
    <n v="31"/>
    <n v="31"/>
    <s v="Russell Knox"/>
    <x v="131"/>
  </r>
  <r>
    <x v="23"/>
    <n v="32"/>
    <s v="No Tie"/>
    <n v="32"/>
    <n v="32"/>
    <s v="Phil Mickelson"/>
    <x v="52"/>
  </r>
  <r>
    <x v="23"/>
    <n v="33"/>
    <s v="No Tie"/>
    <n v="33"/>
    <n v="33"/>
    <s v="Webb Simpson "/>
    <x v="110"/>
  </r>
  <r>
    <x v="23"/>
    <n v="34"/>
    <s v="No Tie"/>
    <n v="34"/>
    <n v="34"/>
    <s v="Ben Martin "/>
    <x v="583"/>
  </r>
  <r>
    <x v="23"/>
    <s v="T35"/>
    <n v="1"/>
    <s v="35"/>
    <n v="35"/>
    <s v="Charley Hoffman "/>
    <x v="45"/>
  </r>
  <r>
    <x v="23"/>
    <s v="T35"/>
    <n v="1"/>
    <s v="35"/>
    <n v="35"/>
    <s v="Will MacKenzie "/>
    <x v="782"/>
  </r>
  <r>
    <x v="23"/>
    <n v="37"/>
    <s v="No Tie"/>
    <n v="37"/>
    <n v="37"/>
    <s v="George McNeill"/>
    <x v="106"/>
  </r>
  <r>
    <x v="23"/>
    <n v="38"/>
    <s v="No Tie"/>
    <n v="38"/>
    <n v="38"/>
    <s v="Rickie Fowler "/>
    <x v="59"/>
  </r>
  <r>
    <x v="23"/>
    <n v="39"/>
    <s v="No Tie"/>
    <n v="39"/>
    <n v="39"/>
    <s v="Brendon Todd "/>
    <x v="156"/>
  </r>
  <r>
    <x v="23"/>
    <n v="40"/>
    <s v="No Tie"/>
    <n v="40"/>
    <n v="40"/>
    <s v="Kevin Stadler"/>
    <x v="61"/>
  </r>
  <r>
    <x v="23"/>
    <n v="41"/>
    <s v="No Tie"/>
    <n v="41"/>
    <n v="41"/>
    <s v="Brian Harman"/>
    <x v="86"/>
  </r>
  <r>
    <x v="23"/>
    <n v="42"/>
    <s v="No Tie"/>
    <n v="42"/>
    <n v="42"/>
    <s v="Seung-Yul Noh"/>
    <x v="18"/>
  </r>
  <r>
    <x v="23"/>
    <n v="43"/>
    <s v="No Tie"/>
    <n v="43"/>
    <n v="43"/>
    <s v="Chris Stroud"/>
    <x v="125"/>
  </r>
  <r>
    <x v="23"/>
    <n v="44"/>
    <s v="No Tie"/>
    <n v="44"/>
    <n v="44"/>
    <s v="Jordan Spieth "/>
    <x v="826"/>
  </r>
  <r>
    <x v="23"/>
    <n v="45"/>
    <s v="No Tie"/>
    <n v="45"/>
    <n v="45"/>
    <s v="Brendan Steele "/>
    <x v="104"/>
  </r>
  <r>
    <x v="23"/>
    <n v="46"/>
    <s v="No Tie"/>
    <n v="46"/>
    <n v="46"/>
    <s v="Hunter Mahan "/>
    <x v="60"/>
  </r>
  <r>
    <x v="23"/>
    <n v="47"/>
    <s v="No Tie"/>
    <n v="47"/>
    <n v="47"/>
    <s v="Gary Woodland"/>
    <x v="17"/>
  </r>
  <r>
    <x v="23"/>
    <n v="48"/>
    <s v="No Tie"/>
    <n v="48"/>
    <n v="48"/>
    <s v="Camilo Villegas"/>
    <x v="87"/>
  </r>
  <r>
    <x v="23"/>
    <s v="T49"/>
    <n v="1"/>
    <s v="49"/>
    <n v="49"/>
    <s v="Patrick Reed"/>
    <x v="611"/>
  </r>
  <r>
    <x v="23"/>
    <s v="T49"/>
    <n v="1"/>
    <s v="49"/>
    <n v="49"/>
    <s v="Robert Streb "/>
    <x v="335"/>
  </r>
  <r>
    <x v="23"/>
    <n v="51"/>
    <s v="No Tie"/>
    <n v="51"/>
    <n v="51"/>
    <s v="Jason Dufner "/>
    <x v="63"/>
  </r>
  <r>
    <x v="23"/>
    <n v="52"/>
    <s v="No Tie"/>
    <n v="52"/>
    <n v="52"/>
    <s v="Jim Furyk"/>
    <x v="170"/>
  </r>
  <r>
    <x v="23"/>
    <n v="53"/>
    <s v="No Tie"/>
    <n v="53"/>
    <n v="53"/>
    <s v="Brian Stuard "/>
    <x v="499"/>
  </r>
  <r>
    <x v="23"/>
    <s v="T54"/>
    <n v="1"/>
    <s v="54"/>
    <n v="54"/>
    <s v="Robert Garrigus "/>
    <x v="2"/>
  </r>
  <r>
    <x v="23"/>
    <s v="T54"/>
    <n v="1"/>
    <s v="54"/>
    <n v="54"/>
    <s v="Shawn Stefani "/>
    <x v="302"/>
  </r>
  <r>
    <x v="23"/>
    <n v="56"/>
    <s v="No Tie"/>
    <n v="56"/>
    <n v="56"/>
    <s v="Lee Westwood "/>
    <x v="28"/>
  </r>
  <r>
    <x v="23"/>
    <n v="57"/>
    <s v="No Tie"/>
    <n v="57"/>
    <n v="57"/>
    <s v="Jerry Kelly"/>
    <x v="181"/>
  </r>
  <r>
    <x v="23"/>
    <n v="58"/>
    <s v="No Tie"/>
    <n v="58"/>
    <n v="58"/>
    <s v="Morgan Hoffmann "/>
    <x v="336"/>
  </r>
  <r>
    <x v="23"/>
    <n v="59"/>
    <s v="No Tie"/>
    <n v="59"/>
    <n v="59"/>
    <s v="Ryo Ishikawa"/>
    <x v="92"/>
  </r>
  <r>
    <x v="23"/>
    <n v="60"/>
    <s v="No Tie"/>
    <n v="60"/>
    <n v="60"/>
    <s v="Luke Guthrie "/>
    <x v="262"/>
  </r>
  <r>
    <x v="23"/>
    <n v="61"/>
    <s v="No Tie"/>
    <n v="61"/>
    <n v="61"/>
    <s v="Daniel Summerhays "/>
    <x v="100"/>
  </r>
  <r>
    <x v="23"/>
    <n v="62"/>
    <s v="No Tie"/>
    <n v="62"/>
    <n v="62"/>
    <s v="Jason Day"/>
    <x v="6"/>
  </r>
  <r>
    <x v="23"/>
    <n v="63"/>
    <s v="No Tie"/>
    <n v="63"/>
    <n v="63"/>
    <s v="Cameron Tringale "/>
    <x v="84"/>
  </r>
  <r>
    <x v="23"/>
    <n v="64"/>
    <s v="No Tie"/>
    <n v="64"/>
    <n v="64"/>
    <s v="Sangmoon Bae"/>
    <x v="94"/>
  </r>
  <r>
    <x v="23"/>
    <n v="65"/>
    <s v="No Tie"/>
    <n v="65"/>
    <n v="65"/>
    <s v="David Toms"/>
    <x v="183"/>
  </r>
  <r>
    <x v="23"/>
    <n v="66"/>
    <s v="No Tie"/>
    <n v="66"/>
    <n v="66"/>
    <s v="Bo Van Pelt "/>
    <x v="39"/>
  </r>
  <r>
    <x v="23"/>
    <n v="67"/>
    <s v="No Tie"/>
    <n v="67"/>
    <n v="67"/>
    <s v="Tim Clark "/>
    <x v="179"/>
  </r>
  <r>
    <x v="23"/>
    <n v="68"/>
    <s v="No Tie"/>
    <n v="68"/>
    <n v="68"/>
    <s v="Stewart Cink "/>
    <x v="108"/>
  </r>
  <r>
    <x v="23"/>
    <n v="69"/>
    <s v="No Tie"/>
    <n v="69"/>
    <n v="69"/>
    <s v="Troy Merritt "/>
    <x v="811"/>
  </r>
  <r>
    <x v="23"/>
    <n v="70"/>
    <s v="No Tie"/>
    <n v="70"/>
    <n v="70"/>
    <s v="Carl Pettersson "/>
    <x v="34"/>
  </r>
  <r>
    <x v="23"/>
    <n v="71"/>
    <s v="No Tie"/>
    <n v="71"/>
    <n v="71"/>
    <s v="Scott Brown "/>
    <x v="76"/>
  </r>
  <r>
    <x v="23"/>
    <n v="72"/>
    <s v="No Tie"/>
    <n v="72"/>
    <n v="72"/>
    <s v="Andres Romero"/>
    <x v="68"/>
  </r>
  <r>
    <x v="23"/>
    <s v="T73"/>
    <n v="1"/>
    <s v="73"/>
    <n v="73"/>
    <s v="David Hearn "/>
    <x v="123"/>
  </r>
  <r>
    <x v="23"/>
    <s v="T73"/>
    <n v="1"/>
    <s v="73"/>
    <n v="73"/>
    <s v="Will Wilcox"/>
    <x v="630"/>
  </r>
  <r>
    <x v="23"/>
    <n v="75"/>
    <s v="No Tie"/>
    <n v="75"/>
    <n v="75"/>
    <s v="Ian Poulter "/>
    <x v="144"/>
  </r>
  <r>
    <x v="23"/>
    <n v="76"/>
    <s v="No Tie"/>
    <n v="76"/>
    <n v="76"/>
    <s v="Chad Campbell "/>
    <x v="89"/>
  </r>
  <r>
    <x v="23"/>
    <n v="77"/>
    <s v="No Tie"/>
    <n v="77"/>
    <n v="77"/>
    <s v="Brandt Snedeker"/>
    <x v="109"/>
  </r>
  <r>
    <x v="23"/>
    <n v="78"/>
    <s v="No Tie"/>
    <n v="78"/>
    <n v="78"/>
    <s v="Jeff Overton "/>
    <x v="69"/>
  </r>
  <r>
    <x v="23"/>
    <n v="79"/>
    <s v="No Tie"/>
    <n v="79"/>
    <n v="79"/>
    <s v="Matt Jones "/>
    <x v="55"/>
  </r>
  <r>
    <x v="23"/>
    <s v="T80"/>
    <n v="1"/>
    <s v="80"/>
    <n v="80"/>
    <s v="Nick Watney"/>
    <x v="36"/>
  </r>
  <r>
    <x v="23"/>
    <s v="T80"/>
    <n v="1"/>
    <s v="80"/>
    <n v="80"/>
    <s v="Scott Langley "/>
    <x v="876"/>
  </r>
  <r>
    <x v="23"/>
    <n v="82"/>
    <s v="No Tie"/>
    <n v="82"/>
    <n v="82"/>
    <s v="Jason Bohn "/>
    <x v="173"/>
  </r>
  <r>
    <x v="23"/>
    <s v="T83"/>
    <n v="1"/>
    <s v="83"/>
    <n v="83"/>
    <s v="K.J. Choi"/>
    <x v="161"/>
  </r>
  <r>
    <x v="23"/>
    <s v="T83"/>
    <n v="1"/>
    <s v="83"/>
    <n v="83"/>
    <s v="Martin Laird"/>
    <x v="27"/>
  </r>
  <r>
    <x v="23"/>
    <n v="85"/>
    <s v="No Tie"/>
    <n v="85"/>
    <n v="85"/>
    <s v="Michael Thompson "/>
    <x v="157"/>
  </r>
  <r>
    <x v="23"/>
    <n v="86"/>
    <s v="No Tie"/>
    <n v="86"/>
    <n v="86"/>
    <s v="Kevin Streelman "/>
    <x v="62"/>
  </r>
  <r>
    <x v="23"/>
    <n v="87"/>
    <s v="No Tie"/>
    <n v="87"/>
    <n v="87"/>
    <s v="Hudson Swafford"/>
    <x v="489"/>
  </r>
  <r>
    <x v="23"/>
    <s v="T88"/>
    <n v="1"/>
    <s v="88"/>
    <n v="88"/>
    <s v="Angel Cabrera "/>
    <x v="21"/>
  </r>
  <r>
    <x v="23"/>
    <s v="T88"/>
    <n v="1"/>
    <s v="88"/>
    <n v="88"/>
    <s v="Steven Bowditch "/>
    <x v="638"/>
  </r>
  <r>
    <x v="23"/>
    <n v="90"/>
    <s v="No Tie"/>
    <n v="90"/>
    <n v="90"/>
    <s v="William McGirt"/>
    <x v="139"/>
  </r>
  <r>
    <x v="23"/>
    <n v="91"/>
    <s v="No Tie"/>
    <n v="91"/>
    <n v="91"/>
    <s v="Andrew Svoboda "/>
    <x v="519"/>
  </r>
  <r>
    <x v="23"/>
    <n v="92"/>
    <s v="No Tie"/>
    <n v="92"/>
    <n v="92"/>
    <s v="Stuart Appleby"/>
    <x v="158"/>
  </r>
  <r>
    <x v="23"/>
    <n v="93"/>
    <s v="No Tie"/>
    <n v="93"/>
    <n v="93"/>
    <s v="J.B. Holmes"/>
    <x v="5"/>
  </r>
  <r>
    <x v="23"/>
    <s v="T94"/>
    <n v="1"/>
    <s v="94"/>
    <n v="94"/>
    <s v="Brian Davis "/>
    <x v="178"/>
  </r>
  <r>
    <x v="23"/>
    <s v="T94"/>
    <n v="1"/>
    <s v="94"/>
    <n v="94"/>
    <s v="Charlie Beljan"/>
    <x v="1"/>
  </r>
  <r>
    <x v="23"/>
    <s v="T94"/>
    <n v="1"/>
    <s v="94"/>
    <n v="94"/>
    <s v="Jhonattan Vegas"/>
    <x v="10"/>
  </r>
  <r>
    <x v="23"/>
    <s v="T94"/>
    <n v="1"/>
    <s v="94"/>
    <n v="94"/>
    <s v="Ricky Barnes"/>
    <x v="70"/>
  </r>
  <r>
    <x v="23"/>
    <n v="98"/>
    <s v="No Tie"/>
    <n v="98"/>
    <n v="98"/>
    <s v="Andrew Loupe "/>
    <x v="1054"/>
  </r>
  <r>
    <x v="23"/>
    <n v="99"/>
    <s v="No Tie"/>
    <n v="99"/>
    <n v="99"/>
    <s v="Michael Putnam"/>
    <x v="427"/>
  </r>
  <r>
    <x v="23"/>
    <s v="T100"/>
    <n v="1"/>
    <s v="100"/>
    <n v="100"/>
    <s v="Justin Hicks"/>
    <x v="359"/>
  </r>
  <r>
    <x v="23"/>
    <s v="T100"/>
    <n v="1"/>
    <s v="100"/>
    <n v="100"/>
    <s v="Martin Flores "/>
    <x v="48"/>
  </r>
  <r>
    <x v="23"/>
    <n v="102"/>
    <s v="No Tie"/>
    <n v="102"/>
    <n v="102"/>
    <s v="Heath Slocum "/>
    <x v="174"/>
  </r>
  <r>
    <x v="23"/>
    <n v="103"/>
    <s v="No Tie"/>
    <n v="103"/>
    <n v="103"/>
    <s v="Russell Henley"/>
    <x v="267"/>
  </r>
  <r>
    <x v="23"/>
    <s v="T104"/>
    <n v="1"/>
    <s v="104"/>
    <n v="104"/>
    <s v="Bud Cauley "/>
    <x v="73"/>
  </r>
  <r>
    <x v="23"/>
    <s v="T104"/>
    <n v="1"/>
    <s v="104"/>
    <n v="104"/>
    <s v="Matt Every"/>
    <x v="136"/>
  </r>
  <r>
    <x v="23"/>
    <n v="106"/>
    <s v="No Tie"/>
    <n v="106"/>
    <n v="106"/>
    <s v="Kevin Kisner "/>
    <x v="115"/>
  </r>
  <r>
    <x v="23"/>
    <n v="107"/>
    <s v="No Tie"/>
    <n v="107"/>
    <n v="107"/>
    <s v="Billy Hurley III"/>
    <x v="184"/>
  </r>
  <r>
    <x v="23"/>
    <n v="108"/>
    <s v="No Tie"/>
    <n v="108"/>
    <n v="108"/>
    <s v="Brad Fritsch "/>
    <x v="371"/>
  </r>
  <r>
    <x v="23"/>
    <n v="109"/>
    <s v="No Tie"/>
    <n v="109"/>
    <n v="109"/>
    <s v="Freddie Jacobson"/>
    <x v="118"/>
  </r>
  <r>
    <x v="23"/>
    <n v="110"/>
    <s v="No Tie"/>
    <n v="110"/>
    <n v="110"/>
    <s v="Aaron Baddeley "/>
    <x v="67"/>
  </r>
  <r>
    <x v="23"/>
    <n v="111"/>
    <s v="No Tie"/>
    <n v="111"/>
    <n v="111"/>
    <s v="Rory Sabbatini"/>
    <x v="119"/>
  </r>
  <r>
    <x v="23"/>
    <n v="112"/>
    <s v="No Tie"/>
    <n v="112"/>
    <n v="112"/>
    <s v="Ken Duke "/>
    <x v="159"/>
  </r>
  <r>
    <x v="23"/>
    <s v="T113"/>
    <n v="1"/>
    <s v="113"/>
    <n v="113"/>
    <s v="Ben Crane "/>
    <x v="121"/>
  </r>
  <r>
    <x v="23"/>
    <s v="T113"/>
    <n v="1"/>
    <s v="113"/>
    <n v="113"/>
    <s v="Brendon de Jonge "/>
    <x v="105"/>
  </r>
  <r>
    <x v="23"/>
    <s v="T113"/>
    <n v="1"/>
    <s v="113"/>
    <n v="113"/>
    <s v="Danny Lee"/>
    <x v="71"/>
  </r>
  <r>
    <x v="23"/>
    <n v="116"/>
    <s v="No Tie"/>
    <n v="116"/>
    <n v="116"/>
    <s v="Vijay Singh"/>
    <x v="47"/>
  </r>
  <r>
    <x v="23"/>
    <n v="117"/>
    <s v="No Tie"/>
    <n v="117"/>
    <n v="117"/>
    <s v="Wes Roach"/>
    <x v="891"/>
  </r>
  <r>
    <x v="23"/>
    <n v="118"/>
    <s v="No Tie"/>
    <n v="118"/>
    <n v="118"/>
    <s v="Brice Garnett "/>
    <x v="503"/>
  </r>
  <r>
    <x v="23"/>
    <s v="T119"/>
    <n v="1"/>
    <s v="119"/>
    <n v="119"/>
    <s v="John Merrick "/>
    <x v="57"/>
  </r>
  <r>
    <x v="23"/>
    <s v="T119"/>
    <n v="1"/>
    <s v="119"/>
    <n v="119"/>
    <s v="Louis Oosthuizen "/>
    <x v="22"/>
  </r>
  <r>
    <x v="23"/>
    <n v="121"/>
    <s v="No Tie"/>
    <n v="121"/>
    <n v="121"/>
    <s v="Luke Donald "/>
    <x v="169"/>
  </r>
  <r>
    <x v="23"/>
    <n v="122"/>
    <s v="No Tie"/>
    <n v="122"/>
    <n v="122"/>
    <s v="Pat Perez"/>
    <x v="74"/>
  </r>
  <r>
    <x v="23"/>
    <n v="123"/>
    <s v="No Tie"/>
    <n v="123"/>
    <n v="123"/>
    <s v="Jonathan Byrd "/>
    <x v="96"/>
  </r>
  <r>
    <x v="23"/>
    <n v="124"/>
    <s v="No Tie"/>
    <n v="124"/>
    <n v="124"/>
    <s v="Tim Wilkinson "/>
    <x v="757"/>
  </r>
  <r>
    <x v="23"/>
    <n v="125"/>
    <s v="No Tie"/>
    <n v="125"/>
    <n v="125"/>
    <s v="Jim Herman "/>
    <x v="466"/>
  </r>
  <r>
    <x v="23"/>
    <s v="T126"/>
    <n v="1"/>
    <s v="126"/>
    <n v="126"/>
    <s v="Erik Compton "/>
    <x v="32"/>
  </r>
  <r>
    <x v="23"/>
    <s v="T126"/>
    <n v="1"/>
    <s v="126"/>
    <n v="126"/>
    <s v="Nicholas Thompson "/>
    <x v="408"/>
  </r>
  <r>
    <x v="23"/>
    <n v="128"/>
    <s v="No Tie"/>
    <n v="128"/>
    <n v="128"/>
    <s v="Ernie Els"/>
    <x v="51"/>
  </r>
  <r>
    <x v="23"/>
    <s v="T129"/>
    <n v="1"/>
    <s v="129"/>
    <n v="129"/>
    <s v="Justin Leonard "/>
    <x v="171"/>
  </r>
  <r>
    <x v="23"/>
    <s v="T129"/>
    <n v="1"/>
    <s v="129"/>
    <n v="129"/>
    <s v="Lucas Glover "/>
    <x v="218"/>
  </r>
  <r>
    <x v="23"/>
    <n v="131"/>
    <s v="No Tie"/>
    <n v="131"/>
    <n v="131"/>
    <s v="Tyrone Van Aswegen "/>
    <x v="454"/>
  </r>
  <r>
    <x v="23"/>
    <n v="132"/>
    <s v="No Tie"/>
    <n v="132"/>
    <n v="132"/>
    <s v="Jamie Lovemark"/>
    <x v="646"/>
  </r>
  <r>
    <x v="23"/>
    <n v="133"/>
    <s v="No Tie"/>
    <n v="133"/>
    <n v="133"/>
    <s v="John Huh "/>
    <x v="112"/>
  </r>
  <r>
    <x v="23"/>
    <n v="134"/>
    <s v="No Tie"/>
    <n v="134"/>
    <n v="134"/>
    <s v="Geoff Ogilvy "/>
    <x v="90"/>
  </r>
  <r>
    <x v="23"/>
    <n v="135"/>
    <s v="No Tie"/>
    <n v="135"/>
    <n v="135"/>
    <s v="Bryce Molder "/>
    <x v="177"/>
  </r>
  <r>
    <x v="23"/>
    <n v="136"/>
    <s v="No Tie"/>
    <n v="136"/>
    <n v="136"/>
    <s v="David Lingmerth "/>
    <x v="327"/>
  </r>
  <r>
    <x v="23"/>
    <n v="137"/>
    <s v="No Tie"/>
    <n v="137"/>
    <n v="137"/>
    <s v="Jonas Blixt "/>
    <x v="126"/>
  </r>
  <r>
    <x v="23"/>
    <n v="138"/>
    <s v="No Tie"/>
    <n v="138"/>
    <n v="138"/>
    <s v="Retief Goosen"/>
    <x v="257"/>
  </r>
  <r>
    <x v="23"/>
    <n v="139"/>
    <s v="No Tie"/>
    <n v="139"/>
    <n v="139"/>
    <s v="Ted Potter, Jr."/>
    <x v="149"/>
  </r>
  <r>
    <x v="23"/>
    <n v="140"/>
    <s v="No Tie"/>
    <n v="140"/>
    <n v="140"/>
    <s v="Tommy Gainey"/>
    <x v="33"/>
  </r>
  <r>
    <x v="23"/>
    <n v="141"/>
    <s v="No Tie"/>
    <n v="141"/>
    <n v="141"/>
    <s v="Sean O'Hair"/>
    <x v="30"/>
  </r>
  <r>
    <x v="23"/>
    <s v="T142"/>
    <n v="1"/>
    <s v="142"/>
    <n v="142"/>
    <s v="James Hahn "/>
    <x v="330"/>
  </r>
  <r>
    <x v="23"/>
    <s v="T142"/>
    <n v="1"/>
    <s v="142"/>
    <n v="142"/>
    <s v="Josh Teater "/>
    <x v="26"/>
  </r>
  <r>
    <x v="23"/>
    <n v="144"/>
    <s v="No Tie"/>
    <n v="144"/>
    <n v="144"/>
    <s v="Kyle Stanley"/>
    <x v="7"/>
  </r>
  <r>
    <x v="23"/>
    <n v="145"/>
    <s v="No Tie"/>
    <n v="145"/>
    <n v="145"/>
    <s v="Davis Love III "/>
    <x v="38"/>
  </r>
  <r>
    <x v="23"/>
    <n v="146"/>
    <s v="No Tie"/>
    <n v="146"/>
    <n v="146"/>
    <s v="Trevor Immelman"/>
    <x v="80"/>
  </r>
  <r>
    <x v="23"/>
    <n v="147"/>
    <s v="No Tie"/>
    <n v="147"/>
    <n v="147"/>
    <s v="Greg Chalmers "/>
    <x v="162"/>
  </r>
  <r>
    <x v="23"/>
    <n v="148"/>
    <s v="No Tie"/>
    <n v="148"/>
    <n v="148"/>
    <s v="Chesson Hadley "/>
    <x v="1019"/>
  </r>
  <r>
    <x v="23"/>
    <n v="149"/>
    <s v="No Tie"/>
    <n v="149"/>
    <n v="149"/>
    <s v="J.J. Henry "/>
    <x v="114"/>
  </r>
  <r>
    <x v="23"/>
    <n v="150"/>
    <s v="No Tie"/>
    <n v="150"/>
    <n v="150"/>
    <s v="Gonzalo Fdez-Castano"/>
    <x v="205"/>
  </r>
  <r>
    <x v="23"/>
    <n v="151"/>
    <s v="No Tie"/>
    <n v="151"/>
    <n v="151"/>
    <s v="Charlie Wi "/>
    <x v="133"/>
  </r>
  <r>
    <x v="23"/>
    <s v="T152"/>
    <n v="1"/>
    <s v="152"/>
    <n v="152"/>
    <s v="James Driscoll"/>
    <x v="77"/>
  </r>
  <r>
    <x v="23"/>
    <s v="T152"/>
    <n v="1"/>
    <s v="152"/>
    <n v="152"/>
    <s v="Spencer Levin "/>
    <x v="154"/>
  </r>
  <r>
    <x v="23"/>
    <n v="154"/>
    <s v="No Tie"/>
    <n v="154"/>
    <n v="154"/>
    <s v="Robert Allenby"/>
    <x v="124"/>
  </r>
  <r>
    <x v="23"/>
    <n v="155"/>
    <s v="No Tie"/>
    <n v="155"/>
    <n v="155"/>
    <s v="Richard Lee "/>
    <x v="134"/>
  </r>
  <r>
    <x v="23"/>
    <n v="156"/>
    <s v="No Tie"/>
    <n v="156"/>
    <n v="156"/>
    <s v="Boo Weekley"/>
    <x v="35"/>
  </r>
  <r>
    <x v="23"/>
    <n v="157"/>
    <s v="No Tie"/>
    <n v="157"/>
    <n v="157"/>
    <s v="Chad Collins "/>
    <x v="1034"/>
  </r>
  <r>
    <x v="23"/>
    <n v="158"/>
    <s v="No Tie"/>
    <n v="158"/>
    <n v="158"/>
    <s v="Scott Stallings "/>
    <x v="16"/>
  </r>
  <r>
    <x v="23"/>
    <n v="159"/>
    <s v="No Tie"/>
    <n v="159"/>
    <n v="159"/>
    <s v="Roberto Castro "/>
    <x v="82"/>
  </r>
  <r>
    <x v="23"/>
    <n v="160"/>
    <s v="No Tie"/>
    <n v="160"/>
    <n v="160"/>
    <s v="Derek Ernst "/>
    <x v="1011"/>
  </r>
  <r>
    <x v="23"/>
    <n v="161"/>
    <s v="No Tie"/>
    <n v="161"/>
    <n v="161"/>
    <s v="Brian Gay"/>
    <x v="176"/>
  </r>
  <r>
    <x v="23"/>
    <n v="162"/>
    <s v="No Tie"/>
    <n v="162"/>
    <n v="162"/>
    <s v="Y.E. Yang"/>
    <x v="145"/>
  </r>
  <r>
    <x v="23"/>
    <n v="163"/>
    <s v="No Tie"/>
    <n v="163"/>
    <n v="163"/>
    <s v="Mark Wilson "/>
    <x v="182"/>
  </r>
  <r>
    <x v="23"/>
    <n v="164"/>
    <s v="No Tie"/>
    <n v="164"/>
    <n v="164"/>
    <s v="Ben Curtis "/>
    <x v="185"/>
  </r>
  <r>
    <x v="23"/>
    <n v="165"/>
    <s v="No Tie"/>
    <n v="165"/>
    <n v="165"/>
    <s v="Jeff Maggert "/>
    <x v="140"/>
  </r>
  <r>
    <x v="23"/>
    <n v="166"/>
    <s v="No Tie"/>
    <n v="166"/>
    <n v="166"/>
    <s v="Johnson Wagner "/>
    <x v="152"/>
  </r>
  <r>
    <x v="23"/>
    <n v="167"/>
    <s v="No Tie"/>
    <n v="167"/>
    <n v="167"/>
    <s v="Briny Baird"/>
    <x v="536"/>
  </r>
  <r>
    <x v="23"/>
    <n v="168"/>
    <s v="No Tie"/>
    <n v="168"/>
    <n v="168"/>
    <s v="John Peterson "/>
    <x v="402"/>
  </r>
  <r>
    <x v="23"/>
    <n v="169"/>
    <s v="No Tie"/>
    <n v="169"/>
    <n v="169"/>
    <s v="D.H. Lee"/>
    <x v="326"/>
  </r>
  <r>
    <x v="23"/>
    <n v="170"/>
    <s v="No Tie"/>
    <n v="170"/>
    <n v="170"/>
    <s v="Troy Matteson"/>
    <x v="25"/>
  </r>
  <r>
    <x v="23"/>
    <n v="171"/>
    <s v="No Tie"/>
    <n v="171"/>
    <n v="171"/>
    <s v="D.A. Points "/>
    <x v="151"/>
  </r>
  <r>
    <x v="23"/>
    <n v="172"/>
    <s v="No Tie"/>
    <n v="172"/>
    <n v="172"/>
    <s v="Bronson La'Cassie "/>
    <x v="738"/>
  </r>
  <r>
    <x v="23"/>
    <n v="173"/>
    <s v="No Tie"/>
    <n v="173"/>
    <n v="173"/>
    <s v="Mike Weir "/>
    <x v="219"/>
  </r>
  <r>
    <x v="23"/>
    <n v="174"/>
    <s v="No Tie"/>
    <n v="174"/>
    <n v="174"/>
    <s v="Kevin Tway"/>
    <x v="977"/>
  </r>
  <r>
    <x v="23"/>
    <n v="175"/>
    <s v="No Tie"/>
    <n v="175"/>
    <n v="175"/>
    <s v="John Rollins"/>
    <x v="46"/>
  </r>
  <r>
    <x v="23"/>
    <n v="176"/>
    <s v="No Tie"/>
    <n v="176"/>
    <n v="176"/>
    <s v="Jim Renner"/>
    <x v="610"/>
  </r>
  <r>
    <x v="23"/>
    <n v="177"/>
    <s v="No Tie"/>
    <n v="177"/>
    <n v="177"/>
    <s v="Woody Austin "/>
    <x v="539"/>
  </r>
  <r>
    <x v="24"/>
    <n v="1"/>
    <s v="No Tie"/>
    <n v="1"/>
    <n v="1"/>
    <s v="Dustin Johnson"/>
    <x v="3"/>
  </r>
  <r>
    <x v="24"/>
    <n v="2"/>
    <s v="No Tie"/>
    <n v="2"/>
    <n v="2"/>
    <s v="Bubba Watson "/>
    <x v="0"/>
  </r>
  <r>
    <x v="24"/>
    <n v="3"/>
    <s v="No Tie"/>
    <n v="3"/>
    <n v="3"/>
    <s v="Jason Day"/>
    <x v="6"/>
  </r>
  <r>
    <x v="24"/>
    <n v="4"/>
    <s v="No Tie"/>
    <n v="4"/>
    <n v="4"/>
    <s v="Adam Scott "/>
    <x v="9"/>
  </r>
  <r>
    <x v="24"/>
    <n v="5"/>
    <s v="No Tie"/>
    <n v="5"/>
    <n v="5"/>
    <s v="J.B. Holmes"/>
    <x v="5"/>
  </r>
  <r>
    <x v="24"/>
    <n v="6"/>
    <s v="No Tie"/>
    <n v="6"/>
    <n v="6"/>
    <s v="Charlie Beljan"/>
    <x v="1"/>
  </r>
  <r>
    <x v="24"/>
    <n v="7"/>
    <s v="No Tie"/>
    <n v="7"/>
    <n v="7"/>
    <s v="Tony Finau"/>
    <x v="1178"/>
  </r>
  <r>
    <x v="24"/>
    <n v="8"/>
    <s v="No Tie"/>
    <n v="8"/>
    <n v="8"/>
    <s v="Brooks Koepka"/>
    <x v="482"/>
  </r>
  <r>
    <x v="24"/>
    <n v="9"/>
    <s v="No Tie"/>
    <n v="9"/>
    <n v="9"/>
    <s v="Patrick Rodgers"/>
    <x v="1156"/>
  </r>
  <r>
    <x v="24"/>
    <n v="10"/>
    <s v="No Tie"/>
    <n v="10"/>
    <n v="10"/>
    <s v="Keegan Bradley"/>
    <x v="15"/>
  </r>
  <r>
    <x v="24"/>
    <n v="11"/>
    <s v="No Tie"/>
    <n v="11"/>
    <n v="11"/>
    <s v="Jason Kokrak "/>
    <x v="13"/>
  </r>
  <r>
    <x v="24"/>
    <n v="12"/>
    <s v="No Tie"/>
    <n v="12"/>
    <n v="12"/>
    <s v="Gary Woodland"/>
    <x v="17"/>
  </r>
  <r>
    <x v="24"/>
    <n v="13"/>
    <s v="No Tie"/>
    <n v="13"/>
    <n v="13"/>
    <s v="Ryan Palmer "/>
    <x v="14"/>
  </r>
  <r>
    <x v="24"/>
    <n v="14"/>
    <s v="No Tie"/>
    <n v="14"/>
    <n v="14"/>
    <s v="Justin Rose"/>
    <x v="79"/>
  </r>
  <r>
    <x v="24"/>
    <n v="15"/>
    <s v="No Tie"/>
    <n v="15"/>
    <n v="15"/>
    <s v="Justin Thomas "/>
    <x v="1176"/>
  </r>
  <r>
    <x v="24"/>
    <n v="16"/>
    <s v="No Tie"/>
    <n v="16"/>
    <n v="16"/>
    <s v="Brendan Steele "/>
    <x v="104"/>
  </r>
  <r>
    <x v="24"/>
    <n v="17"/>
    <s v="No Tie"/>
    <n v="17"/>
    <n v="17"/>
    <s v="Charles Howell III "/>
    <x v="50"/>
  </r>
  <r>
    <x v="24"/>
    <s v="T18"/>
    <n v="1"/>
    <s v="18"/>
    <n v="18"/>
    <s v="Daniel Berger "/>
    <x v="1181"/>
  </r>
  <r>
    <x v="24"/>
    <s v="T18"/>
    <n v="1"/>
    <s v="18"/>
    <n v="18"/>
    <s v="Steven Bowditch "/>
    <x v="638"/>
  </r>
  <r>
    <x v="24"/>
    <n v="20"/>
    <s v="No Tie"/>
    <n v="20"/>
    <n v="20"/>
    <s v="Robert Garrigus "/>
    <x v="2"/>
  </r>
  <r>
    <x v="24"/>
    <n v="21"/>
    <s v="No Tie"/>
    <n v="21"/>
    <n v="21"/>
    <s v="Jimmy Walker "/>
    <x v="37"/>
  </r>
  <r>
    <x v="24"/>
    <s v="T22"/>
    <n v="1"/>
    <s v="22"/>
    <n v="22"/>
    <s v="Martin Laird"/>
    <x v="27"/>
  </r>
  <r>
    <x v="24"/>
    <s v="T22"/>
    <n v="1"/>
    <s v="22"/>
    <n v="22"/>
    <s v="Phil Mickelson"/>
    <x v="52"/>
  </r>
  <r>
    <x v="24"/>
    <n v="24"/>
    <s v="No Tie"/>
    <n v="24"/>
    <n v="24"/>
    <s v="Charl Schwartzel"/>
    <x v="41"/>
  </r>
  <r>
    <x v="24"/>
    <s v="T25"/>
    <n v="1"/>
    <s v="25"/>
    <n v="25"/>
    <s v="Lee Westwood "/>
    <x v="28"/>
  </r>
  <r>
    <x v="24"/>
    <s v="T25"/>
    <n v="1"/>
    <s v="25"/>
    <n v="25"/>
    <s v="Sergio Garcia"/>
    <x v="64"/>
  </r>
  <r>
    <x v="24"/>
    <n v="27"/>
    <s v="No Tie"/>
    <n v="27"/>
    <n v="27"/>
    <s v="Jhonattan Vegas"/>
    <x v="10"/>
  </r>
  <r>
    <x v="24"/>
    <n v="28"/>
    <s v="No Tie"/>
    <n v="28"/>
    <n v="28"/>
    <s v="Angel Cabrera "/>
    <x v="21"/>
  </r>
  <r>
    <x v="24"/>
    <s v="T29"/>
    <n v="1"/>
    <s v="29"/>
    <n v="29"/>
    <s v="Charley Hoffman "/>
    <x v="45"/>
  </r>
  <r>
    <x v="24"/>
    <s v="T29"/>
    <n v="1"/>
    <s v="29"/>
    <n v="29"/>
    <s v="Hudson Swafford"/>
    <x v="489"/>
  </r>
  <r>
    <x v="24"/>
    <n v="31"/>
    <s v="No Tie"/>
    <n v="31"/>
    <n v="31"/>
    <s v="Louis Oosthuizen "/>
    <x v="22"/>
  </r>
  <r>
    <x v="24"/>
    <n v="32"/>
    <s v="No Tie"/>
    <n v="32"/>
    <n v="32"/>
    <s v="Graham DeLaet "/>
    <x v="12"/>
  </r>
  <r>
    <x v="24"/>
    <s v="T33"/>
    <n v="1"/>
    <s v="33"/>
    <n v="33"/>
    <s v="Carlos Ortiz "/>
    <x v="1177"/>
  </r>
  <r>
    <x v="24"/>
    <s v="T33"/>
    <n v="1"/>
    <s v="33"/>
    <n v="33"/>
    <s v="Harris English"/>
    <x v="19"/>
  </r>
  <r>
    <x v="24"/>
    <n v="35"/>
    <s v="No Tie"/>
    <n v="35"/>
    <n v="35"/>
    <s v="Paul Casey"/>
    <x v="220"/>
  </r>
  <r>
    <x v="24"/>
    <s v="T36"/>
    <n v="1"/>
    <s v="36"/>
    <n v="36"/>
    <s v="Robert Streb "/>
    <x v="335"/>
  </r>
  <r>
    <x v="24"/>
    <s v="T36"/>
    <n v="1"/>
    <s v="36"/>
    <n v="36"/>
    <s v="Russell Henley"/>
    <x v="267"/>
  </r>
  <r>
    <x v="24"/>
    <n v="38"/>
    <s v="No Tie"/>
    <n v="38"/>
    <n v="38"/>
    <s v="Lucas Glover "/>
    <x v="218"/>
  </r>
  <r>
    <x v="24"/>
    <s v="T39"/>
    <n v="1"/>
    <s v="39"/>
    <n v="39"/>
    <s v="Martin Flores "/>
    <x v="48"/>
  </r>
  <r>
    <x v="24"/>
    <s v="T39"/>
    <n v="1"/>
    <s v="39"/>
    <n v="39"/>
    <s v="Rickie Fowler "/>
    <x v="59"/>
  </r>
  <r>
    <x v="24"/>
    <n v="41"/>
    <s v="No Tie"/>
    <n v="41"/>
    <n v="41"/>
    <s v="Scott Piercy "/>
    <x v="11"/>
  </r>
  <r>
    <x v="24"/>
    <n v="42"/>
    <s v="No Tie"/>
    <n v="42"/>
    <n v="42"/>
    <s v="Will Wilcox"/>
    <x v="630"/>
  </r>
  <r>
    <x v="24"/>
    <n v="43"/>
    <s v="No Tie"/>
    <n v="43"/>
    <n v="43"/>
    <s v="Henrik Stenson "/>
    <x v="95"/>
  </r>
  <r>
    <x v="24"/>
    <n v="44"/>
    <s v="No Tie"/>
    <n v="44"/>
    <n v="44"/>
    <s v="Shawn Stefani "/>
    <x v="302"/>
  </r>
  <r>
    <x v="24"/>
    <n v="45"/>
    <s v="No Tie"/>
    <n v="45"/>
    <n v="45"/>
    <s v="Morgan Hoffmann "/>
    <x v="336"/>
  </r>
  <r>
    <x v="24"/>
    <n v="46"/>
    <s v="No Tie"/>
    <n v="46"/>
    <n v="46"/>
    <s v="Matt Jones "/>
    <x v="55"/>
  </r>
  <r>
    <x v="24"/>
    <s v="T47"/>
    <n v="1"/>
    <s v="47"/>
    <n v="47"/>
    <s v="Andres Romero"/>
    <x v="68"/>
  </r>
  <r>
    <x v="24"/>
    <s v="T47"/>
    <n v="1"/>
    <s v="47"/>
    <n v="47"/>
    <s v="Sean O'Hair"/>
    <x v="30"/>
  </r>
  <r>
    <x v="24"/>
    <n v="49"/>
    <s v="No Tie"/>
    <n v="49"/>
    <n v="49"/>
    <s v="Alex Prugh "/>
    <x v="844"/>
  </r>
  <r>
    <x v="24"/>
    <s v="T50"/>
    <n v="1"/>
    <s v="50"/>
    <n v="50"/>
    <s v="Derek Ernst "/>
    <x v="1011"/>
  </r>
  <r>
    <x v="24"/>
    <s v="T50"/>
    <n v="1"/>
    <s v="50"/>
    <n v="50"/>
    <s v="Hunter Mahan "/>
    <x v="60"/>
  </r>
  <r>
    <x v="24"/>
    <s v="T50"/>
    <n v="1"/>
    <s v="50"/>
    <n v="50"/>
    <s v="James Hahn "/>
    <x v="330"/>
  </r>
  <r>
    <x v="24"/>
    <n v="53"/>
    <s v="No Tie"/>
    <n v="53"/>
    <n v="53"/>
    <s v="Billy Horschel "/>
    <x v="88"/>
  </r>
  <r>
    <x v="24"/>
    <n v="54"/>
    <s v="No Tie"/>
    <n v="54"/>
    <n v="54"/>
    <s v="Jamie Donaldson "/>
    <x v="230"/>
  </r>
  <r>
    <x v="24"/>
    <n v="55"/>
    <s v="No Tie"/>
    <n v="55"/>
    <n v="55"/>
    <s v="Marc Leishman"/>
    <x v="98"/>
  </r>
  <r>
    <x v="24"/>
    <n v="56"/>
    <s v="No Tie"/>
    <n v="56"/>
    <n v="56"/>
    <s v="Davis Love III "/>
    <x v="38"/>
  </r>
  <r>
    <x v="24"/>
    <s v="T57"/>
    <n v="1"/>
    <s v="57"/>
    <n v="57"/>
    <s v="Andres Gonzales "/>
    <x v="428"/>
  </r>
  <r>
    <x v="24"/>
    <s v="T57"/>
    <n v="1"/>
    <s v="57"/>
    <n v="57"/>
    <s v="Hideki Matsuyama"/>
    <x v="201"/>
  </r>
  <r>
    <x v="24"/>
    <n v="59"/>
    <s v="No Tie"/>
    <n v="59"/>
    <n v="59"/>
    <s v="Max Homa "/>
    <x v="1182"/>
  </r>
  <r>
    <x v="24"/>
    <n v="60"/>
    <s v="No Tie"/>
    <n v="60"/>
    <n v="60"/>
    <s v="Aaron Baddeley "/>
    <x v="67"/>
  </r>
  <r>
    <x v="24"/>
    <n v="61"/>
    <s v="No Tie"/>
    <n v="61"/>
    <n v="61"/>
    <s v="Nick Watney"/>
    <x v="36"/>
  </r>
  <r>
    <x v="24"/>
    <s v="T62"/>
    <n v="1"/>
    <s v="62"/>
    <n v="62"/>
    <s v="Greg Owen "/>
    <x v="40"/>
  </r>
  <r>
    <x v="24"/>
    <s v="T62"/>
    <n v="1"/>
    <s v="62"/>
    <n v="62"/>
    <s v="Jim Herman "/>
    <x v="466"/>
  </r>
  <r>
    <x v="24"/>
    <n v="64"/>
    <s v="No Tie"/>
    <n v="64"/>
    <n v="64"/>
    <s v="Geoff Ogilvy "/>
    <x v="90"/>
  </r>
  <r>
    <x v="24"/>
    <s v="T65"/>
    <n v="1"/>
    <s v="65"/>
    <n v="65"/>
    <s v="Roger Sloan "/>
    <x v="766"/>
  </r>
  <r>
    <x v="24"/>
    <s v="T65"/>
    <n v="1"/>
    <s v="65"/>
    <n v="65"/>
    <s v="Stewart Cink "/>
    <x v="108"/>
  </r>
  <r>
    <x v="24"/>
    <n v="67"/>
    <s v="No Tie"/>
    <n v="67"/>
    <n v="67"/>
    <s v="Kevin Chappell"/>
    <x v="58"/>
  </r>
  <r>
    <x v="24"/>
    <n v="68"/>
    <s v="No Tie"/>
    <n v="68"/>
    <n v="68"/>
    <s v="Sam Saunders "/>
    <x v="567"/>
  </r>
  <r>
    <x v="24"/>
    <n v="69"/>
    <s v="No Tie"/>
    <n v="69"/>
    <n v="69"/>
    <s v="Patrick Reed"/>
    <x v="611"/>
  </r>
  <r>
    <x v="24"/>
    <n v="70"/>
    <s v="No Tie"/>
    <n v="70"/>
    <n v="70"/>
    <s v="Seung-Yul Noh"/>
    <x v="18"/>
  </r>
  <r>
    <x v="24"/>
    <n v="71"/>
    <s v="No Tie"/>
    <n v="71"/>
    <n v="71"/>
    <s v="Retief Goosen"/>
    <x v="257"/>
  </r>
  <r>
    <x v="24"/>
    <s v="T72"/>
    <n v="1"/>
    <s v="72"/>
    <n v="72"/>
    <s v="J.J. Henry "/>
    <x v="114"/>
  </r>
  <r>
    <x v="24"/>
    <s v="T72"/>
    <n v="1"/>
    <s v="72"/>
    <n v="72"/>
    <s v="Nick Taylor"/>
    <x v="1064"/>
  </r>
  <r>
    <x v="24"/>
    <s v="T74"/>
    <n v="1"/>
    <s v="74"/>
    <n v="74"/>
    <s v="Camilo Villegas"/>
    <x v="87"/>
  </r>
  <r>
    <x v="24"/>
    <s v="T74"/>
    <n v="1"/>
    <s v="74"/>
    <n v="74"/>
    <s v="Tom Hoge "/>
    <x v="809"/>
  </r>
  <r>
    <x v="24"/>
    <n v="76"/>
    <s v="No Tie"/>
    <n v="76"/>
    <n v="76"/>
    <s v="Boo Weekley"/>
    <x v="35"/>
  </r>
  <r>
    <x v="24"/>
    <n v="77"/>
    <s v="No Tie"/>
    <n v="77"/>
    <n v="77"/>
    <s v="Byron Smith "/>
    <x v="992"/>
  </r>
  <r>
    <x v="24"/>
    <s v="T78"/>
    <n v="1"/>
    <s v="78"/>
    <n v="78"/>
    <s v="Jordan Spieth "/>
    <x v="826"/>
  </r>
  <r>
    <x v="24"/>
    <s v="T78"/>
    <n v="1"/>
    <s v="78"/>
    <n v="78"/>
    <s v="Scott Stallings "/>
    <x v="16"/>
  </r>
  <r>
    <x v="24"/>
    <n v="80"/>
    <s v="No Tie"/>
    <n v="80"/>
    <n v="80"/>
    <s v="Ernie Els"/>
    <x v="51"/>
  </r>
  <r>
    <x v="24"/>
    <n v="81"/>
    <s v="No Tie"/>
    <n v="81"/>
    <n v="81"/>
    <s v="Carl Pettersson "/>
    <x v="34"/>
  </r>
  <r>
    <x v="24"/>
    <s v="T82"/>
    <n v="1"/>
    <s v="82"/>
    <n v="82"/>
    <s v="Bill Haas "/>
    <x v="65"/>
  </r>
  <r>
    <x v="24"/>
    <s v="T82"/>
    <n v="1"/>
    <s v="82"/>
    <n v="82"/>
    <s v="Chesson Hadley "/>
    <x v="1019"/>
  </r>
  <r>
    <x v="24"/>
    <s v="T82"/>
    <n v="1"/>
    <s v="82"/>
    <n v="82"/>
    <s v="Johnson Wagner "/>
    <x v="152"/>
  </r>
  <r>
    <x v="24"/>
    <n v="85"/>
    <s v="No Tie"/>
    <n v="85"/>
    <n v="85"/>
    <s v="Vijay Singh"/>
    <x v="47"/>
  </r>
  <r>
    <x v="24"/>
    <n v="86"/>
    <s v="No Tie"/>
    <n v="86"/>
    <n v="86"/>
    <s v="Padraig Harrington "/>
    <x v="56"/>
  </r>
  <r>
    <x v="24"/>
    <n v="87"/>
    <s v="No Tie"/>
    <n v="87"/>
    <n v="87"/>
    <s v="Jason Gore "/>
    <x v="730"/>
  </r>
  <r>
    <x v="24"/>
    <n v="88"/>
    <s v="No Tie"/>
    <n v="88"/>
    <n v="88"/>
    <s v="Scott Pinckney"/>
    <x v="993"/>
  </r>
  <r>
    <x v="24"/>
    <n v="89"/>
    <s v="No Tie"/>
    <n v="89"/>
    <n v="89"/>
    <s v="John Senden "/>
    <x v="78"/>
  </r>
  <r>
    <x v="24"/>
    <s v="T90"/>
    <n v="1"/>
    <s v="90"/>
    <n v="90"/>
    <s v="Cameron Percy"/>
    <x v="303"/>
  </r>
  <r>
    <x v="24"/>
    <s v="T90"/>
    <n v="1"/>
    <s v="90"/>
    <n v="90"/>
    <s v="Rory Sabbatini"/>
    <x v="119"/>
  </r>
  <r>
    <x v="24"/>
    <n v="92"/>
    <s v="No Tie"/>
    <n v="92"/>
    <n v="92"/>
    <s v="Sangmoon Bae"/>
    <x v="94"/>
  </r>
  <r>
    <x v="24"/>
    <s v="T93"/>
    <n v="1"/>
    <s v="93"/>
    <n v="93"/>
    <s v="Bo Van Pelt "/>
    <x v="39"/>
  </r>
  <r>
    <x v="24"/>
    <s v="T93"/>
    <n v="1"/>
    <s v="93"/>
    <n v="93"/>
    <s v="David Lingmerth "/>
    <x v="327"/>
  </r>
  <r>
    <x v="24"/>
    <s v="T93"/>
    <n v="1"/>
    <s v="93"/>
    <n v="93"/>
    <s v="Kevin Streelman "/>
    <x v="62"/>
  </r>
  <r>
    <x v="24"/>
    <s v="T93"/>
    <n v="1"/>
    <s v="93"/>
    <n v="93"/>
    <s v="Oscar Fraustro "/>
    <x v="460"/>
  </r>
  <r>
    <x v="24"/>
    <n v="97"/>
    <s v="No Tie"/>
    <n v="97"/>
    <n v="97"/>
    <s v="Webb Simpson "/>
    <x v="110"/>
  </r>
  <r>
    <x v="24"/>
    <s v="T98"/>
    <n v="1"/>
    <s v="98"/>
    <n v="98"/>
    <s v="Gonzalo Fdez-Castano"/>
    <x v="205"/>
  </r>
  <r>
    <x v="24"/>
    <s v="T98"/>
    <n v="1"/>
    <s v="98"/>
    <n v="98"/>
    <s v="Michael Thompson "/>
    <x v="157"/>
  </r>
  <r>
    <x v="24"/>
    <n v="100"/>
    <s v="No Tie"/>
    <n v="100"/>
    <n v="100"/>
    <s v="Ryo Ishikawa"/>
    <x v="92"/>
  </r>
  <r>
    <x v="24"/>
    <s v="T101"/>
    <n v="1"/>
    <s v="101"/>
    <n v="101"/>
    <s v="Derek Fathauer "/>
    <x v="795"/>
  </r>
  <r>
    <x v="24"/>
    <s v="T101"/>
    <n v="1"/>
    <s v="101"/>
    <n v="101"/>
    <s v="Michael Putnam"/>
    <x v="427"/>
  </r>
  <r>
    <x v="24"/>
    <n v="103"/>
    <s v="No Tie"/>
    <n v="103"/>
    <n v="103"/>
    <s v="Blayne Barber "/>
    <x v="1045"/>
  </r>
  <r>
    <x v="24"/>
    <n v="104"/>
    <s v="No Tie"/>
    <n v="104"/>
    <n v="104"/>
    <s v="Matt Kuchar"/>
    <x v="127"/>
  </r>
  <r>
    <x v="24"/>
    <s v="T105"/>
    <n v="1"/>
    <s v="105"/>
    <n v="105"/>
    <s v="Brandt Snedeker"/>
    <x v="109"/>
  </r>
  <r>
    <x v="24"/>
    <s v="T105"/>
    <n v="1"/>
    <s v="105"/>
    <n v="105"/>
    <s v="Erik Compton "/>
    <x v="32"/>
  </r>
  <r>
    <x v="24"/>
    <n v="107"/>
    <s v="No Tie"/>
    <n v="107"/>
    <n v="107"/>
    <s v="Steve Wheatcroft "/>
    <x v="120"/>
  </r>
  <r>
    <x v="24"/>
    <s v="T108"/>
    <n v="1"/>
    <s v="108"/>
    <n v="108"/>
    <s v="Adam Hadwin"/>
    <x v="385"/>
  </r>
  <r>
    <x v="24"/>
    <s v="T108"/>
    <n v="1"/>
    <s v="108"/>
    <n v="108"/>
    <s v="Scott Brown "/>
    <x v="76"/>
  </r>
  <r>
    <x v="24"/>
    <s v="T110"/>
    <n v="1"/>
    <s v="110"/>
    <n v="110"/>
    <s v="Ben Martin "/>
    <x v="583"/>
  </r>
  <r>
    <x v="24"/>
    <s v="T110"/>
    <n v="1"/>
    <s v="110"/>
    <n v="110"/>
    <s v="John Peterson "/>
    <x v="402"/>
  </r>
  <r>
    <x v="24"/>
    <n v="112"/>
    <s v="No Tie"/>
    <n v="112"/>
    <n v="112"/>
    <s v="Kyle Reifers "/>
    <x v="91"/>
  </r>
  <r>
    <x v="24"/>
    <n v="113"/>
    <s v="No Tie"/>
    <n v="113"/>
    <n v="113"/>
    <s v="Brian Harman"/>
    <x v="86"/>
  </r>
  <r>
    <x v="24"/>
    <n v="114"/>
    <s v="No Tie"/>
    <n v="114"/>
    <n v="114"/>
    <s v="Kevin Kisner "/>
    <x v="115"/>
  </r>
  <r>
    <x v="24"/>
    <n v="115"/>
    <s v="No Tie"/>
    <n v="115"/>
    <n v="115"/>
    <s v="Bill Lunde "/>
    <x v="83"/>
  </r>
  <r>
    <x v="24"/>
    <n v="116"/>
    <s v="No Tie"/>
    <n v="116"/>
    <n v="116"/>
    <s v="Jonas Blixt "/>
    <x v="126"/>
  </r>
  <r>
    <x v="24"/>
    <n v="117"/>
    <s v="No Tie"/>
    <n v="117"/>
    <n v="117"/>
    <s v="Jonathan Byrd "/>
    <x v="96"/>
  </r>
  <r>
    <x v="24"/>
    <n v="118"/>
    <s v="No Tie"/>
    <n v="118"/>
    <n v="118"/>
    <s v="Jonathan Randolph"/>
    <x v="1157"/>
  </r>
  <r>
    <x v="24"/>
    <s v="T119"/>
    <n v="1"/>
    <s v="119"/>
    <n v="119"/>
    <s v="Andrew Svoboda "/>
    <x v="519"/>
  </r>
  <r>
    <x v="24"/>
    <s v="T119"/>
    <n v="1"/>
    <s v="119"/>
    <n v="119"/>
    <s v="Brice Garnett "/>
    <x v="503"/>
  </r>
  <r>
    <x v="24"/>
    <s v="T121"/>
    <n v="1"/>
    <s v="121"/>
    <n v="121"/>
    <s v="Ian Poulter "/>
    <x v="144"/>
  </r>
  <r>
    <x v="24"/>
    <s v="T121"/>
    <n v="1"/>
    <s v="121"/>
    <n v="121"/>
    <s v="Jason Dufner "/>
    <x v="63"/>
  </r>
  <r>
    <x v="24"/>
    <n v="123"/>
    <s v="No Tie"/>
    <n v="123"/>
    <n v="123"/>
    <s v="Matt Every"/>
    <x v="136"/>
  </r>
  <r>
    <x v="24"/>
    <n v="124"/>
    <s v="No Tie"/>
    <n v="124"/>
    <n v="124"/>
    <s v="Eric Axley "/>
    <x v="1228"/>
  </r>
  <r>
    <x v="24"/>
    <n v="125"/>
    <s v="No Tie"/>
    <n v="125"/>
    <n v="125"/>
    <s v="Chez Reavie "/>
    <x v="160"/>
  </r>
  <r>
    <x v="24"/>
    <n v="126"/>
    <s v="No Tie"/>
    <n v="126"/>
    <n v="126"/>
    <s v="George McNeill"/>
    <x v="106"/>
  </r>
  <r>
    <x v="24"/>
    <n v="127"/>
    <s v="No Tie"/>
    <n v="127"/>
    <n v="127"/>
    <s v="Nicholas Thompson "/>
    <x v="408"/>
  </r>
  <r>
    <x v="24"/>
    <n v="128"/>
    <s v="No Tie"/>
    <n v="128"/>
    <n v="128"/>
    <s v="Chris Kirk "/>
    <x v="72"/>
  </r>
  <r>
    <x v="24"/>
    <n v="129"/>
    <s v="No Tie"/>
    <n v="129"/>
    <n v="129"/>
    <s v="Tyrone Van Aswegen "/>
    <x v="454"/>
  </r>
  <r>
    <x v="24"/>
    <n v="130"/>
    <s v="No Tie"/>
    <n v="130"/>
    <n v="130"/>
    <s v="Brendon de Jonge "/>
    <x v="105"/>
  </r>
  <r>
    <x v="24"/>
    <s v="T131"/>
    <n v="1"/>
    <s v="131"/>
    <n v="131"/>
    <s v="Chad Campbell "/>
    <x v="89"/>
  </r>
  <r>
    <x v="24"/>
    <s v="T131"/>
    <n v="1"/>
    <s v="131"/>
    <n v="131"/>
    <s v="Troy Merritt "/>
    <x v="811"/>
  </r>
  <r>
    <x v="24"/>
    <n v="133"/>
    <s v="No Tie"/>
    <n v="133"/>
    <n v="133"/>
    <s v="John Merrick "/>
    <x v="57"/>
  </r>
  <r>
    <x v="24"/>
    <n v="134"/>
    <s v="No Tie"/>
    <n v="134"/>
    <n v="134"/>
    <s v="Jeff Overton "/>
    <x v="69"/>
  </r>
  <r>
    <x v="24"/>
    <n v="135"/>
    <s v="No Tie"/>
    <n v="135"/>
    <n v="135"/>
    <s v="Pat Perez"/>
    <x v="74"/>
  </r>
  <r>
    <x v="24"/>
    <n v="136"/>
    <s v="No Tie"/>
    <n v="136"/>
    <n v="136"/>
    <s v="Russell Knox"/>
    <x v="131"/>
  </r>
  <r>
    <x v="24"/>
    <n v="137"/>
    <s v="No Tie"/>
    <n v="137"/>
    <n v="137"/>
    <s v="Daniel Summerhays "/>
    <x v="100"/>
  </r>
  <r>
    <x v="24"/>
    <n v="138"/>
    <s v="No Tie"/>
    <n v="138"/>
    <n v="138"/>
    <s v="Luke Guthrie "/>
    <x v="262"/>
  </r>
  <r>
    <x v="24"/>
    <s v="T139"/>
    <n v="1"/>
    <s v="139"/>
    <n v="139"/>
    <s v="S.J. Park"/>
    <x v="650"/>
  </r>
  <r>
    <x v="24"/>
    <s v="T139"/>
    <n v="1"/>
    <s v="139"/>
    <n v="139"/>
    <s v="Spencer Levin "/>
    <x v="154"/>
  </r>
  <r>
    <x v="24"/>
    <s v="T141"/>
    <n v="1"/>
    <s v="141"/>
    <n v="141"/>
    <s v="Alex Cejka "/>
    <x v="528"/>
  </r>
  <r>
    <x v="24"/>
    <s v="T141"/>
    <n v="1"/>
    <s v="141"/>
    <n v="141"/>
    <s v="Jim Renner"/>
    <x v="610"/>
  </r>
  <r>
    <x v="24"/>
    <s v="T141"/>
    <n v="1"/>
    <s v="141"/>
    <n v="141"/>
    <s v="Ricky Barnes"/>
    <x v="70"/>
  </r>
  <r>
    <x v="24"/>
    <n v="144"/>
    <s v="No Tie"/>
    <n v="144"/>
    <n v="144"/>
    <s v="Fabian Gomez "/>
    <x v="658"/>
  </r>
  <r>
    <x v="24"/>
    <n v="145"/>
    <s v="No Tie"/>
    <n v="145"/>
    <n v="145"/>
    <s v="Danny Lee"/>
    <x v="71"/>
  </r>
  <r>
    <x v="24"/>
    <n v="146"/>
    <s v="No Tie"/>
    <n v="146"/>
    <n v="146"/>
    <s v="Chris Stroud"/>
    <x v="125"/>
  </r>
  <r>
    <x v="24"/>
    <n v="147"/>
    <s v="No Tie"/>
    <n v="147"/>
    <n v="147"/>
    <s v="Robert Allenby"/>
    <x v="124"/>
  </r>
  <r>
    <x v="24"/>
    <s v="T148"/>
    <n v="1"/>
    <s v="148"/>
    <n v="148"/>
    <s v="Ryan Moore "/>
    <x v="117"/>
  </r>
  <r>
    <x v="24"/>
    <s v="T148"/>
    <n v="1"/>
    <s v="148"/>
    <n v="148"/>
    <s v="Zach Johnson "/>
    <x v="167"/>
  </r>
  <r>
    <x v="24"/>
    <n v="150"/>
    <s v="No Tie"/>
    <n v="150"/>
    <n v="150"/>
    <s v="Whee Kim "/>
    <x v="380"/>
  </r>
  <r>
    <x v="24"/>
    <n v="151"/>
    <s v="No Tie"/>
    <n v="151"/>
    <n v="151"/>
    <s v="Jim Furyk"/>
    <x v="170"/>
  </r>
  <r>
    <x v="24"/>
    <n v="152"/>
    <s v="No Tie"/>
    <n v="152"/>
    <n v="152"/>
    <s v="Cameron Tringale "/>
    <x v="84"/>
  </r>
  <r>
    <x v="24"/>
    <n v="153"/>
    <s v="No Tie"/>
    <n v="153"/>
    <n v="153"/>
    <s v="Francesco Molinari"/>
    <x v="193"/>
  </r>
  <r>
    <x v="24"/>
    <n v="154"/>
    <s v="No Tie"/>
    <n v="154"/>
    <n v="154"/>
    <s v="Greg Chalmers "/>
    <x v="162"/>
  </r>
  <r>
    <x v="24"/>
    <n v="155"/>
    <s v="No Tie"/>
    <n v="155"/>
    <n v="155"/>
    <s v="D.A. Points "/>
    <x v="151"/>
  </r>
  <r>
    <x v="24"/>
    <n v="156"/>
    <s v="No Tie"/>
    <n v="156"/>
    <n v="156"/>
    <s v="David Hearn "/>
    <x v="123"/>
  </r>
  <r>
    <x v="24"/>
    <n v="157"/>
    <s v="No Tie"/>
    <n v="157"/>
    <n v="157"/>
    <s v="Scott Langley "/>
    <x v="876"/>
  </r>
  <r>
    <x v="24"/>
    <n v="158"/>
    <s v="No Tie"/>
    <n v="158"/>
    <n v="158"/>
    <s v="William McGirt"/>
    <x v="139"/>
  </r>
  <r>
    <x v="24"/>
    <n v="159"/>
    <s v="No Tie"/>
    <n v="159"/>
    <n v="159"/>
    <s v="Kevin Na "/>
    <x v="164"/>
  </r>
  <r>
    <x v="24"/>
    <s v="T160"/>
    <n v="1"/>
    <s v="160"/>
    <n v="160"/>
    <s v="John Huh "/>
    <x v="112"/>
  </r>
  <r>
    <x v="24"/>
    <s v="T160"/>
    <n v="1"/>
    <s v="160"/>
    <n v="160"/>
    <s v="Roberto Castro "/>
    <x v="82"/>
  </r>
  <r>
    <x v="24"/>
    <n v="162"/>
    <s v="No Tie"/>
    <n v="162"/>
    <n v="162"/>
    <s v="Mark Wilson "/>
    <x v="182"/>
  </r>
  <r>
    <x v="24"/>
    <n v="163"/>
    <s v="No Tie"/>
    <n v="163"/>
    <n v="163"/>
    <s v="Tim Wilkinson "/>
    <x v="757"/>
  </r>
  <r>
    <x v="24"/>
    <n v="164"/>
    <s v="No Tie"/>
    <n v="164"/>
    <n v="164"/>
    <s v="Andrew Putnam"/>
    <x v="1051"/>
  </r>
  <r>
    <x v="24"/>
    <n v="165"/>
    <s v="No Tie"/>
    <n v="165"/>
    <n v="165"/>
    <s v="Mark Hubbard "/>
    <x v="1075"/>
  </r>
  <r>
    <x v="24"/>
    <n v="166"/>
    <s v="No Tie"/>
    <n v="166"/>
    <n v="166"/>
    <s v="Chad Collins "/>
    <x v="1034"/>
  </r>
  <r>
    <x v="24"/>
    <n v="167"/>
    <s v="No Tie"/>
    <n v="167"/>
    <n v="167"/>
    <s v="Steven Alker"/>
    <x v="639"/>
  </r>
  <r>
    <x v="24"/>
    <n v="168"/>
    <s v="No Tie"/>
    <n v="168"/>
    <n v="168"/>
    <s v="Ken Duke "/>
    <x v="159"/>
  </r>
  <r>
    <x v="24"/>
    <n v="169"/>
    <s v="No Tie"/>
    <n v="169"/>
    <n v="169"/>
    <s v="Bryce Molder "/>
    <x v="177"/>
  </r>
  <r>
    <x v="24"/>
    <n v="170"/>
    <s v="No Tie"/>
    <n v="170"/>
    <n v="170"/>
    <s v="Jerry Kelly"/>
    <x v="181"/>
  </r>
  <r>
    <x v="24"/>
    <n v="171"/>
    <s v="No Tie"/>
    <n v="171"/>
    <n v="171"/>
    <s v="Jason Bohn "/>
    <x v="173"/>
  </r>
  <r>
    <x v="24"/>
    <n v="172"/>
    <s v="No Tie"/>
    <n v="172"/>
    <n v="172"/>
    <s v="Luke Donald "/>
    <x v="169"/>
  </r>
  <r>
    <x v="24"/>
    <n v="173"/>
    <s v="No Tie"/>
    <n v="173"/>
    <n v="173"/>
    <s v="Colt Knost "/>
    <x v="188"/>
  </r>
  <r>
    <x v="24"/>
    <s v="T174"/>
    <n v="1"/>
    <s v="174"/>
    <n v="174"/>
    <s v="Brian Stuard "/>
    <x v="499"/>
  </r>
  <r>
    <x v="24"/>
    <s v="T174"/>
    <n v="1"/>
    <s v="174"/>
    <n v="174"/>
    <s v="K.J. Choi"/>
    <x v="161"/>
  </r>
  <r>
    <x v="24"/>
    <n v="176"/>
    <s v="No Tie"/>
    <n v="176"/>
    <n v="176"/>
    <s v="Brendon Todd "/>
    <x v="156"/>
  </r>
  <r>
    <x v="24"/>
    <n v="177"/>
    <s v="No Tie"/>
    <n v="177"/>
    <n v="177"/>
    <s v="Heath Slocum "/>
    <x v="174"/>
  </r>
  <r>
    <x v="24"/>
    <n v="178"/>
    <s v="No Tie"/>
    <n v="178"/>
    <n v="178"/>
    <s v="Brian Davis "/>
    <x v="178"/>
  </r>
  <r>
    <x v="24"/>
    <n v="179"/>
    <s v="No Tie"/>
    <n v="179"/>
    <n v="179"/>
    <s v="Jon Curran"/>
    <x v="1184"/>
  </r>
  <r>
    <x v="24"/>
    <n v="180"/>
    <s v="No Tie"/>
    <n v="180"/>
    <n v="180"/>
    <s v="Zac Blair "/>
    <x v="1180"/>
  </r>
  <r>
    <x v="24"/>
    <n v="181"/>
    <s v="No Tie"/>
    <n v="181"/>
    <n v="181"/>
    <s v="Billy Hurley III"/>
    <x v="184"/>
  </r>
  <r>
    <x v="24"/>
    <n v="182"/>
    <s v="No Tie"/>
    <n v="182"/>
    <n v="182"/>
    <s v="Justin Leonard "/>
    <x v="171"/>
  </r>
  <r>
    <x v="24"/>
    <n v="183"/>
    <s v="No Tie"/>
    <n v="183"/>
    <n v="183"/>
    <s v="Ben Crane "/>
    <x v="121"/>
  </r>
  <r>
    <x v="24"/>
    <n v="184"/>
    <s v="No Tie"/>
    <n v="184"/>
    <n v="184"/>
    <s v="David Toms"/>
    <x v="183"/>
  </r>
  <r>
    <x v="25"/>
    <n v="1"/>
    <s v="No Tie"/>
    <n v="1"/>
    <n v="1"/>
    <s v="Jordan Spieth"/>
    <x v="826"/>
  </r>
  <r>
    <x v="25"/>
    <s v="T2"/>
    <n v="1"/>
    <s v="2"/>
    <n v="2"/>
    <s v="Justin Rose"/>
    <x v="79"/>
  </r>
  <r>
    <x v="25"/>
    <s v="T2"/>
    <n v="1"/>
    <s v="2"/>
    <n v="2"/>
    <s v="Phil Mickelson"/>
    <x v="52"/>
  </r>
  <r>
    <x v="25"/>
    <n v="4"/>
    <s v="No Tie"/>
    <n v="4"/>
    <n v="4"/>
    <s v="Rory McIlroy"/>
    <x v="4"/>
  </r>
  <r>
    <x v="25"/>
    <n v="5"/>
    <s v="No Tie"/>
    <n v="5"/>
    <n v="5"/>
    <s v="Hideki Matsuyama"/>
    <x v="201"/>
  </r>
  <r>
    <x v="25"/>
    <s v="T6"/>
    <n v="1"/>
    <s v="6"/>
    <n v="6"/>
    <s v="Dustin Johnson"/>
    <x v="3"/>
  </r>
  <r>
    <x v="25"/>
    <s v="T6"/>
    <n v="1"/>
    <s v="6"/>
    <n v="6"/>
    <s v="Ian Poulter"/>
    <x v="144"/>
  </r>
  <r>
    <x v="25"/>
    <s v="T6"/>
    <n v="1"/>
    <s v="6"/>
    <n v="6"/>
    <s v="Paul Casey"/>
    <x v="220"/>
  </r>
  <r>
    <x v="25"/>
    <s v="T9"/>
    <n v="1"/>
    <s v="9"/>
    <n v="9"/>
    <s v="Charley Hoffman"/>
    <x v="45"/>
  </r>
  <r>
    <x v="25"/>
    <s v="T9"/>
    <n v="1"/>
    <s v="9"/>
    <n v="9"/>
    <s v="Hunter Mahan"/>
    <x v="60"/>
  </r>
  <r>
    <x v="25"/>
    <s v="T9"/>
    <n v="1"/>
    <s v="9"/>
    <n v="9"/>
    <s v="Zach Johnson"/>
    <x v="167"/>
  </r>
  <r>
    <x v="25"/>
    <s v="T12"/>
    <n v="1"/>
    <s v="12"/>
    <n v="12"/>
    <s v="Bill Haas"/>
    <x v="65"/>
  </r>
  <r>
    <x v="25"/>
    <s v="T12"/>
    <n v="1"/>
    <s v="12"/>
    <n v="12"/>
    <s v="Kevin Na"/>
    <x v="164"/>
  </r>
  <r>
    <x v="25"/>
    <s v="T12"/>
    <n v="1"/>
    <s v="12"/>
    <n v="12"/>
    <s v="Kevin Streelman"/>
    <x v="62"/>
  </r>
  <r>
    <x v="25"/>
    <s v="T12"/>
    <n v="1"/>
    <s v="12"/>
    <n v="12"/>
    <s v="Rickie Fowler"/>
    <x v="59"/>
  </r>
  <r>
    <x v="25"/>
    <s v="T12"/>
    <n v="1"/>
    <s v="12"/>
    <n v="12"/>
    <s v="Ryan Moore"/>
    <x v="117"/>
  </r>
  <r>
    <x v="25"/>
    <s v="T17"/>
    <n v="1"/>
    <s v="17"/>
    <n v="17"/>
    <s v="Sergio Garcia"/>
    <x v="64"/>
  </r>
  <r>
    <x v="25"/>
    <s v="T17"/>
    <n v="1"/>
    <s v="17"/>
    <n v="17"/>
    <s v="Tiger Woods"/>
    <x v="31"/>
  </r>
  <r>
    <x v="25"/>
    <s v="T19"/>
    <n v="1"/>
    <s v="19"/>
    <n v="19"/>
    <s v="Henrik Stenson"/>
    <x v="95"/>
  </r>
  <r>
    <x v="25"/>
    <s v="T19"/>
    <n v="1"/>
    <s v="19"/>
    <n v="19"/>
    <s v="Louis Oosthuizen"/>
    <x v="22"/>
  </r>
  <r>
    <x v="25"/>
    <n v="21"/>
    <s v="No Tie"/>
    <n v="21"/>
    <n v="21"/>
    <s v="Russell Henley"/>
    <x v="267"/>
  </r>
  <r>
    <x v="25"/>
    <s v="T22"/>
    <n v="1"/>
    <s v="22"/>
    <n v="22"/>
    <s v="Angel Cabrera"/>
    <x v="21"/>
  </r>
  <r>
    <x v="25"/>
    <s v="T22"/>
    <n v="1"/>
    <s v="22"/>
    <n v="22"/>
    <s v="Bernd Wiesberger"/>
    <x v="240"/>
  </r>
  <r>
    <x v="25"/>
    <s v="T22"/>
    <n v="1"/>
    <s v="22"/>
    <n v="22"/>
    <s v="Ernie Els"/>
    <x v="51"/>
  </r>
  <r>
    <x v="25"/>
    <s v="T22"/>
    <n v="1"/>
    <s v="22"/>
    <n v="22"/>
    <s v="Keegan Bradley"/>
    <x v="15"/>
  </r>
  <r>
    <x v="25"/>
    <s v="T22"/>
    <n v="1"/>
    <s v="22"/>
    <n v="22"/>
    <s v="Mark O'Meara"/>
    <x v="1014"/>
  </r>
  <r>
    <x v="25"/>
    <s v="T22"/>
    <n v="1"/>
    <s v="22"/>
    <n v="22"/>
    <s v="Patrick Reed"/>
    <x v="611"/>
  </r>
  <r>
    <x v="25"/>
    <s v="T28"/>
    <n v="1"/>
    <s v="28"/>
    <n v="28"/>
    <s v="Jason Day"/>
    <x v="6"/>
  </r>
  <r>
    <x v="25"/>
    <s v="T28"/>
    <n v="1"/>
    <s v="28"/>
    <n v="28"/>
    <s v="Jonas Blixt"/>
    <x v="126"/>
  </r>
  <r>
    <x v="25"/>
    <s v="T28"/>
    <n v="1"/>
    <s v="28"/>
    <n v="28"/>
    <s v="Morgan Hoffmann"/>
    <x v="336"/>
  </r>
  <r>
    <x v="25"/>
    <s v="T28"/>
    <n v="1"/>
    <s v="28"/>
    <n v="28"/>
    <s v="Steve Stricker"/>
    <x v="137"/>
  </r>
  <r>
    <x v="25"/>
    <s v="T28"/>
    <n v="1"/>
    <s v="28"/>
    <n v="28"/>
    <s v="Webb Simpson"/>
    <x v="110"/>
  </r>
  <r>
    <x v="25"/>
    <s v="T33"/>
    <n v="1"/>
    <s v="33"/>
    <n v="33"/>
    <s v="Brooks Koepka"/>
    <x v="482"/>
  </r>
  <r>
    <x v="25"/>
    <s v="T33"/>
    <n v="1"/>
    <s v="33"/>
    <n v="33"/>
    <s v="Chris Kirk"/>
    <x v="72"/>
  </r>
  <r>
    <x v="25"/>
    <s v="T33"/>
    <n v="1"/>
    <s v="33"/>
    <n v="33"/>
    <s v="Jamie Donaldson"/>
    <x v="230"/>
  </r>
  <r>
    <x v="25"/>
    <s v="T33"/>
    <n v="1"/>
    <s v="33"/>
    <n v="33"/>
    <s v="Ryan Palmer"/>
    <x v="14"/>
  </r>
  <r>
    <x v="25"/>
    <s v="T33"/>
    <n v="1"/>
    <s v="33"/>
    <n v="33"/>
    <s v="Sangmoon Bae"/>
    <x v="94"/>
  </r>
  <r>
    <x v="25"/>
    <s v="T38"/>
    <n v="1"/>
    <s v="38"/>
    <n v="38"/>
    <s v="Adam Scott"/>
    <x v="9"/>
  </r>
  <r>
    <x v="25"/>
    <s v="T38"/>
    <n v="1"/>
    <s v="38"/>
    <n v="38"/>
    <s v="Bubba Watson"/>
    <x v="0"/>
  </r>
  <r>
    <x v="25"/>
    <s v="T38"/>
    <n v="1"/>
    <s v="38"/>
    <n v="38"/>
    <s v="Cameron Tringale"/>
    <x v="84"/>
  </r>
  <r>
    <x v="25"/>
    <s v="T38"/>
    <n v="1"/>
    <s v="38"/>
    <n v="38"/>
    <s v="Charl Schwartzel"/>
    <x v="41"/>
  </r>
  <r>
    <x v="25"/>
    <s v="T38"/>
    <n v="1"/>
    <s v="38"/>
    <n v="38"/>
    <s v="Danny Willett"/>
    <x v="249"/>
  </r>
  <r>
    <x v="25"/>
    <s v="T38"/>
    <n v="1"/>
    <s v="38"/>
    <n v="38"/>
    <s v="Jimmy Walker"/>
    <x v="37"/>
  </r>
  <r>
    <x v="25"/>
    <s v="T38"/>
    <n v="1"/>
    <s v="38"/>
    <n v="38"/>
    <s v="John Senden"/>
    <x v="78"/>
  </r>
  <r>
    <x v="25"/>
    <s v="T38"/>
    <n v="1"/>
    <s v="38"/>
    <n v="38"/>
    <s v="Seung-Yul Noh"/>
    <x v="18"/>
  </r>
  <r>
    <x v="25"/>
    <s v="T46"/>
    <n v="1"/>
    <s v="46"/>
    <n v="46"/>
    <s v="Lee Westwood"/>
    <x v="28"/>
  </r>
  <r>
    <x v="25"/>
    <s v="T46"/>
    <n v="1"/>
    <s v="46"/>
    <n v="46"/>
    <s v="Matt Kuchar"/>
    <x v="127"/>
  </r>
  <r>
    <x v="25"/>
    <n v="48"/>
    <s v="No Tie"/>
    <n v="48"/>
    <n v="48"/>
    <s v="Geoff Ogilvy"/>
    <x v="90"/>
  </r>
  <r>
    <x v="25"/>
    <s v="T49"/>
    <n v="1"/>
    <s v="49"/>
    <n v="49"/>
    <s v="Anirban Lahiri"/>
    <x v="304"/>
  </r>
  <r>
    <x v="25"/>
    <s v="T49"/>
    <n v="1"/>
    <s v="49"/>
    <n v="49"/>
    <s v="Jason Dufner"/>
    <x v="63"/>
  </r>
  <r>
    <x v="25"/>
    <n v="51"/>
    <s v="No Tie"/>
    <n v="51"/>
    <n v="51"/>
    <s v="Erik Compton"/>
    <x v="32"/>
  </r>
  <r>
    <x v="25"/>
    <s v="T52"/>
    <n v="1"/>
    <s v="52"/>
    <n v="52"/>
    <s v="Darren Clarke"/>
    <x v="213"/>
  </r>
  <r>
    <x v="25"/>
    <s v="T52"/>
    <n v="1"/>
    <s v="52"/>
    <n v="52"/>
    <s v="Graeme McDowell"/>
    <x v="135"/>
  </r>
  <r>
    <x v="25"/>
    <n v="54"/>
    <s v="No Tie"/>
    <n v="54"/>
    <n v="54"/>
    <s v="Vijay Singh"/>
    <x v="47"/>
  </r>
  <r>
    <x v="25"/>
    <n v="55"/>
    <s v="No Tie"/>
    <n v="55"/>
    <n v="55"/>
    <s v="Thongchai Jaidee"/>
    <x v="245"/>
  </r>
  <r>
    <x v="25"/>
    <s v="CUT"/>
    <n v="3"/>
    <s v="UT"/>
    <s v="UT"/>
    <s v="Anthony Murdaca"/>
    <x v="1327"/>
  </r>
  <r>
    <x v="25"/>
    <s v="CUT"/>
    <n v="3"/>
    <s v="UT"/>
    <s v="UT"/>
    <s v="Ben Crane"/>
    <x v="121"/>
  </r>
  <r>
    <x v="25"/>
    <s v="CUT"/>
    <n v="3"/>
    <s v="UT"/>
    <s v="UT"/>
    <s v="Ben Crenshaw"/>
    <x v="208"/>
  </r>
  <r>
    <x v="25"/>
    <s v="CUT"/>
    <n v="3"/>
    <s v="UT"/>
    <s v="UT"/>
    <s v="Ben Martin"/>
    <x v="583"/>
  </r>
  <r>
    <x v="25"/>
    <s v="CUT"/>
    <n v="3"/>
    <s v="UT"/>
    <s v="UT"/>
    <s v="Bernhard Langer"/>
    <x v="209"/>
  </r>
  <r>
    <x v="25"/>
    <s v="CUT"/>
    <n v="3"/>
    <s v="UT"/>
    <s v="UT"/>
    <s v="Billy Horschel"/>
    <x v="88"/>
  </r>
  <r>
    <x v="25"/>
    <s v="CUT"/>
    <n v="3"/>
    <s v="UT"/>
    <s v="UT"/>
    <s v="Bradley Neil"/>
    <x v="1328"/>
  </r>
  <r>
    <x v="25"/>
    <s v="CUT"/>
    <n v="3"/>
    <s v="UT"/>
    <s v="UT"/>
    <s v="Branden Grace"/>
    <x v="225"/>
  </r>
  <r>
    <x v="25"/>
    <s v="CUT"/>
    <n v="3"/>
    <s v="UT"/>
    <s v="UT"/>
    <s v="Brandt Snedeker"/>
    <x v="109"/>
  </r>
  <r>
    <x v="25"/>
    <s v="CUT"/>
    <n v="3"/>
    <s v="UT"/>
    <s v="UT"/>
    <s v="Brendon Todd"/>
    <x v="156"/>
  </r>
  <r>
    <x v="25"/>
    <s v="CUT"/>
    <n v="3"/>
    <s v="UT"/>
    <s v="UT"/>
    <s v="Brian Harman"/>
    <x v="86"/>
  </r>
  <r>
    <x v="25"/>
    <s v="CUT"/>
    <n v="3"/>
    <s v="UT"/>
    <s v="UT"/>
    <s v="Byron Meth"/>
    <x v="1329"/>
  </r>
  <r>
    <x v="25"/>
    <s v="CUT"/>
    <n v="3"/>
    <s v="UT"/>
    <s v="UT"/>
    <s v="Camilo Villegas"/>
    <x v="87"/>
  </r>
  <r>
    <x v="25"/>
    <s v="CUT"/>
    <n v="3"/>
    <s v="UT"/>
    <s v="UT"/>
    <s v="Corey Conners"/>
    <x v="1330"/>
  </r>
  <r>
    <x v="25"/>
    <s v="CUT"/>
    <n v="3"/>
    <s v="UT"/>
    <s v="UT"/>
    <s v="Fred Couples"/>
    <x v="192"/>
  </r>
  <r>
    <x v="25"/>
    <s v="CUT"/>
    <n v="3"/>
    <s v="UT"/>
    <s v="UT"/>
    <s v="Gary Woodland"/>
    <x v="17"/>
  </r>
  <r>
    <x v="25"/>
    <s v="CUT"/>
    <n v="3"/>
    <s v="UT"/>
    <s v="UT"/>
    <s v="Gunn Yang"/>
    <x v="1331"/>
  </r>
  <r>
    <x v="25"/>
    <s v="CUT"/>
    <n v="3"/>
    <s v="UT"/>
    <s v="UT"/>
    <s v="Ian Woosnam"/>
    <x v="214"/>
  </r>
  <r>
    <x v="25"/>
    <s v="CUT"/>
    <n v="3"/>
    <s v="UT"/>
    <s v="UT"/>
    <s v="J.B. Holmes"/>
    <x v="5"/>
  </r>
  <r>
    <x v="25"/>
    <s v="CUT"/>
    <n v="3"/>
    <s v="UT"/>
    <s v="UT"/>
    <s v="James Hahn"/>
    <x v="330"/>
  </r>
  <r>
    <x v="25"/>
    <s v="CUT"/>
    <n v="3"/>
    <s v="UT"/>
    <s v="UT"/>
    <s v="Jim Furyk"/>
    <x v="170"/>
  </r>
  <r>
    <x v="25"/>
    <s v="CUT"/>
    <n v="3"/>
    <s v="UT"/>
    <s v="UT"/>
    <s v="Joost Luiten"/>
    <x v="258"/>
  </r>
  <r>
    <x v="25"/>
    <s v="CUT"/>
    <n v="3"/>
    <s v="UT"/>
    <s v="UT"/>
    <s v="Jose Maria Olazabal"/>
    <x v="215"/>
  </r>
  <r>
    <x v="25"/>
    <s v="CUT"/>
    <n v="3"/>
    <s v="UT"/>
    <s v="UT"/>
    <s v="Kevin Stadler"/>
    <x v="61"/>
  </r>
  <r>
    <x v="25"/>
    <s v="CUT"/>
    <n v="3"/>
    <s v="UT"/>
    <s v="UT"/>
    <s v="Larry Mize"/>
    <x v="217"/>
  </r>
  <r>
    <x v="25"/>
    <s v="CUT"/>
    <n v="3"/>
    <s v="UT"/>
    <s v="UT"/>
    <s v="Luke Donald"/>
    <x v="169"/>
  </r>
  <r>
    <x v="25"/>
    <s v="CUT"/>
    <n v="3"/>
    <s v="UT"/>
    <s v="UT"/>
    <s v="Martin Kaymer"/>
    <x v="198"/>
  </r>
  <r>
    <x v="25"/>
    <s v="CUT"/>
    <n v="3"/>
    <s v="UT"/>
    <s v="UT"/>
    <s v="Matias Dominguez"/>
    <x v="1332"/>
  </r>
  <r>
    <x v="25"/>
    <s v="CUT"/>
    <n v="3"/>
    <s v="UT"/>
    <s v="UT"/>
    <s v="Matt Every"/>
    <x v="136"/>
  </r>
  <r>
    <x v="25"/>
    <s v="CUT"/>
    <n v="3"/>
    <s v="UT"/>
    <s v="UT"/>
    <s v="Miguel Angel Jimenez"/>
    <x v="234"/>
  </r>
  <r>
    <x v="25"/>
    <s v="CUT"/>
    <n v="3"/>
    <s v="UT"/>
    <s v="UT"/>
    <s v="Mike Weir"/>
    <x v="219"/>
  </r>
  <r>
    <x v="25"/>
    <s v="CUT"/>
    <n v="3"/>
    <s v="UT"/>
    <s v="UT"/>
    <s v="Mikko Ilonen"/>
    <x v="409"/>
  </r>
  <r>
    <x v="25"/>
    <s v="CUT"/>
    <n v="3"/>
    <s v="UT"/>
    <s v="UT"/>
    <s v="Padraig Harrington"/>
    <x v="56"/>
  </r>
  <r>
    <x v="25"/>
    <s v="CUT"/>
    <n v="3"/>
    <s v="UT"/>
    <s v="UT"/>
    <s v="Robert Streb"/>
    <x v="335"/>
  </r>
  <r>
    <x v="25"/>
    <s v="CUT"/>
    <n v="3"/>
    <s v="UT"/>
    <s v="UT"/>
    <s v="Sandy Lyle"/>
    <x v="222"/>
  </r>
  <r>
    <x v="25"/>
    <s v="CUT"/>
    <n v="3"/>
    <s v="UT"/>
    <s v="UT"/>
    <s v="Scott Harvey"/>
    <x v="1333"/>
  </r>
  <r>
    <x v="25"/>
    <s v="CUT"/>
    <n v="3"/>
    <s v="UT"/>
    <s v="UT"/>
    <s v="Shane Lowry"/>
    <x v="233"/>
  </r>
  <r>
    <x v="25"/>
    <s v="CUT"/>
    <n v="3"/>
    <s v="UT"/>
    <s v="UT"/>
    <s v="Stephen Gallacher"/>
    <x v="251"/>
  </r>
  <r>
    <x v="25"/>
    <s v="CUT"/>
    <n v="3"/>
    <s v="UT"/>
    <s v="UT"/>
    <s v="Thomas Bjorn"/>
    <x v="197"/>
  </r>
  <r>
    <x v="25"/>
    <s v="CUT"/>
    <n v="3"/>
    <s v="UT"/>
    <s v="UT"/>
    <s v="Tom Watson"/>
    <x v="224"/>
  </r>
  <r>
    <x v="25"/>
    <s v="CUT"/>
    <n v="3"/>
    <s v="UT"/>
    <s v="UT"/>
    <s v="Trevor Immelman"/>
    <x v="80"/>
  </r>
  <r>
    <x v="25"/>
    <s v="CUT"/>
    <n v="3"/>
    <s v="UT"/>
    <s v="UT"/>
    <s v="Victor Dubuisson"/>
    <x v="268"/>
  </r>
  <r>
    <x v="26"/>
    <n v="1"/>
    <s v="No Tie"/>
    <n v="1"/>
    <n v="1"/>
    <s v="Jordan Spieth"/>
    <x v="826"/>
  </r>
  <r>
    <x v="26"/>
    <s v="T2"/>
    <n v="1"/>
    <s v="2"/>
    <n v="2"/>
    <s v="Justin Rose"/>
    <x v="79"/>
  </r>
  <r>
    <x v="26"/>
    <s v="T2"/>
    <n v="1"/>
    <s v="2"/>
    <n v="2"/>
    <s v="Phil Mickelson"/>
    <x v="52"/>
  </r>
  <r>
    <x v="26"/>
    <n v="4"/>
    <s v="No Tie"/>
    <n v="4"/>
    <n v="4"/>
    <s v="Rory McIlroy"/>
    <x v="4"/>
  </r>
  <r>
    <x v="26"/>
    <n v="5"/>
    <s v="No Tie"/>
    <n v="5"/>
    <n v="5"/>
    <s v="Hideki Matsuyama"/>
    <x v="201"/>
  </r>
  <r>
    <x v="26"/>
    <s v="T6"/>
    <n v="1"/>
    <s v="6"/>
    <n v="6"/>
    <s v="Dustin Johnson"/>
    <x v="3"/>
  </r>
  <r>
    <x v="26"/>
    <s v="T6"/>
    <n v="1"/>
    <s v="6"/>
    <n v="6"/>
    <s v="Ian Poulter"/>
    <x v="144"/>
  </r>
  <r>
    <x v="26"/>
    <s v="T6"/>
    <n v="1"/>
    <s v="6"/>
    <n v="6"/>
    <s v="Paul Casey"/>
    <x v="220"/>
  </r>
  <r>
    <x v="26"/>
    <s v="T9"/>
    <n v="1"/>
    <s v="9"/>
    <n v="9"/>
    <s v="Charley Hoffman"/>
    <x v="45"/>
  </r>
  <r>
    <x v="26"/>
    <s v="T9"/>
    <n v="1"/>
    <s v="9"/>
    <n v="9"/>
    <s v="Hunter Mahan"/>
    <x v="60"/>
  </r>
  <r>
    <x v="26"/>
    <s v="T9"/>
    <n v="1"/>
    <s v="9"/>
    <n v="9"/>
    <s v="Zach Johnson"/>
    <x v="167"/>
  </r>
  <r>
    <x v="26"/>
    <s v="T12"/>
    <n v="1"/>
    <s v="12"/>
    <n v="12"/>
    <s v="Bill Haas"/>
    <x v="65"/>
  </r>
  <r>
    <x v="26"/>
    <s v="T12"/>
    <n v="1"/>
    <s v="12"/>
    <n v="12"/>
    <s v="Kevin Na"/>
    <x v="164"/>
  </r>
  <r>
    <x v="26"/>
    <s v="T12"/>
    <n v="1"/>
    <s v="12"/>
    <n v="12"/>
    <s v="Kevin Streelman"/>
    <x v="62"/>
  </r>
  <r>
    <x v="26"/>
    <s v="T12"/>
    <n v="1"/>
    <s v="12"/>
    <n v="12"/>
    <s v="Rickie Fowler"/>
    <x v="59"/>
  </r>
  <r>
    <x v="26"/>
    <s v="T12"/>
    <n v="1"/>
    <s v="12"/>
    <n v="12"/>
    <s v="Ryan Moore"/>
    <x v="117"/>
  </r>
  <r>
    <x v="26"/>
    <s v="T17"/>
    <n v="1"/>
    <s v="17"/>
    <n v="17"/>
    <s v="Sergio Garcia"/>
    <x v="64"/>
  </r>
  <r>
    <x v="26"/>
    <s v="T17"/>
    <n v="1"/>
    <s v="17"/>
    <n v="17"/>
    <s v="Tiger Woods"/>
    <x v="31"/>
  </r>
  <r>
    <x v="26"/>
    <s v="T19"/>
    <n v="1"/>
    <s v="19"/>
    <n v="19"/>
    <s v="Henrik Stenson"/>
    <x v="95"/>
  </r>
  <r>
    <x v="26"/>
    <s v="T19"/>
    <n v="1"/>
    <s v="19"/>
    <n v="19"/>
    <s v="Louis Oosthuizen"/>
    <x v="22"/>
  </r>
  <r>
    <x v="26"/>
    <n v="21"/>
    <s v="No Tie"/>
    <n v="21"/>
    <n v="21"/>
    <s v="Russell Henley"/>
    <x v="267"/>
  </r>
  <r>
    <x v="26"/>
    <s v="T22"/>
    <n v="1"/>
    <s v="22"/>
    <n v="22"/>
    <s v="Angel Cabrera"/>
    <x v="21"/>
  </r>
  <r>
    <x v="26"/>
    <s v="T22"/>
    <n v="1"/>
    <s v="22"/>
    <n v="22"/>
    <s v="Bernd Wiesberger"/>
    <x v="240"/>
  </r>
  <r>
    <x v="26"/>
    <s v="T22"/>
    <n v="1"/>
    <s v="22"/>
    <n v="22"/>
    <s v="Ernie Els"/>
    <x v="51"/>
  </r>
  <r>
    <x v="26"/>
    <s v="T22"/>
    <n v="1"/>
    <s v="22"/>
    <n v="22"/>
    <s v="Keegan Bradley"/>
    <x v="15"/>
  </r>
  <r>
    <x v="26"/>
    <s v="T22"/>
    <n v="1"/>
    <s v="22"/>
    <n v="22"/>
    <s v="Mark O'Meara"/>
    <x v="1014"/>
  </r>
  <r>
    <x v="26"/>
    <s v="T22"/>
    <n v="1"/>
    <s v="22"/>
    <n v="22"/>
    <s v="Patrick Reed"/>
    <x v="611"/>
  </r>
  <r>
    <x v="26"/>
    <s v="T28"/>
    <n v="1"/>
    <s v="28"/>
    <n v="28"/>
    <s v="Jason Day"/>
    <x v="6"/>
  </r>
  <r>
    <x v="26"/>
    <s v="T28"/>
    <n v="1"/>
    <s v="28"/>
    <n v="28"/>
    <s v="Jonas Blixt"/>
    <x v="126"/>
  </r>
  <r>
    <x v="26"/>
    <s v="T28"/>
    <n v="1"/>
    <s v="28"/>
    <n v="28"/>
    <s v="Morgan Hoffmann"/>
    <x v="336"/>
  </r>
  <r>
    <x v="26"/>
    <s v="T28"/>
    <n v="1"/>
    <s v="28"/>
    <n v="28"/>
    <s v="Steve Stricker"/>
    <x v="137"/>
  </r>
  <r>
    <x v="26"/>
    <s v="T28"/>
    <n v="1"/>
    <s v="28"/>
    <n v="28"/>
    <s v="Webb Simpson"/>
    <x v="110"/>
  </r>
  <r>
    <x v="26"/>
    <s v="T33"/>
    <n v="1"/>
    <s v="33"/>
    <n v="33"/>
    <s v="Brooks Koepka"/>
    <x v="482"/>
  </r>
  <r>
    <x v="26"/>
    <s v="T33"/>
    <n v="1"/>
    <s v="33"/>
    <n v="33"/>
    <s v="Chris Kirk"/>
    <x v="72"/>
  </r>
  <r>
    <x v="26"/>
    <s v="T33"/>
    <n v="1"/>
    <s v="33"/>
    <n v="33"/>
    <s v="Jamie Donaldson"/>
    <x v="230"/>
  </r>
  <r>
    <x v="26"/>
    <s v="T33"/>
    <n v="1"/>
    <s v="33"/>
    <n v="33"/>
    <s v="Ryan Palmer"/>
    <x v="14"/>
  </r>
  <r>
    <x v="26"/>
    <s v="T33"/>
    <n v="1"/>
    <s v="33"/>
    <n v="33"/>
    <s v="Sangmoon Bae"/>
    <x v="94"/>
  </r>
  <r>
    <x v="26"/>
    <s v="T38"/>
    <n v="1"/>
    <s v="38"/>
    <n v="38"/>
    <s v="Adam Scott"/>
    <x v="9"/>
  </r>
  <r>
    <x v="26"/>
    <s v="T38"/>
    <n v="1"/>
    <s v="38"/>
    <n v="38"/>
    <s v="Bubba Watson"/>
    <x v="0"/>
  </r>
  <r>
    <x v="26"/>
    <s v="T38"/>
    <n v="1"/>
    <s v="38"/>
    <n v="38"/>
    <s v="Cameron Tringale"/>
    <x v="84"/>
  </r>
  <r>
    <x v="26"/>
    <s v="T38"/>
    <n v="1"/>
    <s v="38"/>
    <n v="38"/>
    <s v="Charl Schwartzel"/>
    <x v="41"/>
  </r>
  <r>
    <x v="26"/>
    <s v="T38"/>
    <n v="1"/>
    <s v="38"/>
    <n v="38"/>
    <s v="Danny Willett"/>
    <x v="249"/>
  </r>
  <r>
    <x v="26"/>
    <s v="T38"/>
    <n v="1"/>
    <s v="38"/>
    <n v="38"/>
    <s v="Jimmy Walker"/>
    <x v="37"/>
  </r>
  <r>
    <x v="26"/>
    <s v="T38"/>
    <n v="1"/>
    <s v="38"/>
    <n v="38"/>
    <s v="John Senden"/>
    <x v="78"/>
  </r>
  <r>
    <x v="26"/>
    <s v="T38"/>
    <n v="1"/>
    <s v="38"/>
    <n v="38"/>
    <s v="Seung-Yul Noh"/>
    <x v="18"/>
  </r>
  <r>
    <x v="26"/>
    <s v="T46"/>
    <n v="1"/>
    <s v="46"/>
    <n v="46"/>
    <s v="Lee Westwood"/>
    <x v="28"/>
  </r>
  <r>
    <x v="26"/>
    <s v="T46"/>
    <n v="1"/>
    <s v="46"/>
    <n v="46"/>
    <s v="Matt Kuchar"/>
    <x v="127"/>
  </r>
  <r>
    <x v="26"/>
    <n v="48"/>
    <s v="No Tie"/>
    <n v="48"/>
    <n v="48"/>
    <s v="Geoff Ogilvy"/>
    <x v="90"/>
  </r>
  <r>
    <x v="26"/>
    <s v="T49"/>
    <n v="1"/>
    <s v="49"/>
    <n v="49"/>
    <s v="Anirban Lahiri"/>
    <x v="304"/>
  </r>
  <r>
    <x v="26"/>
    <s v="T49"/>
    <n v="1"/>
    <s v="49"/>
    <n v="49"/>
    <s v="Jason Dufner"/>
    <x v="63"/>
  </r>
  <r>
    <x v="26"/>
    <n v="51"/>
    <s v="No Tie"/>
    <n v="51"/>
    <n v="51"/>
    <s v="Erik Compton"/>
    <x v="32"/>
  </r>
  <r>
    <x v="26"/>
    <s v="T52"/>
    <n v="1"/>
    <s v="52"/>
    <n v="52"/>
    <s v="Darren Clarke"/>
    <x v="213"/>
  </r>
  <r>
    <x v="26"/>
    <s v="T52"/>
    <n v="1"/>
    <s v="52"/>
    <n v="52"/>
    <s v="Graeme McDowell"/>
    <x v="135"/>
  </r>
  <r>
    <x v="26"/>
    <n v="54"/>
    <s v="No Tie"/>
    <n v="54"/>
    <n v="54"/>
    <s v="Vijay Singh"/>
    <x v="47"/>
  </r>
  <r>
    <x v="26"/>
    <n v="55"/>
    <s v="No Tie"/>
    <n v="55"/>
    <n v="55"/>
    <s v="Thongchai Jaidee"/>
    <x v="245"/>
  </r>
  <r>
    <x v="26"/>
    <s v="CUT"/>
    <n v="3"/>
    <s v="UT"/>
    <s v="UT"/>
    <s v="Anthony Murdaca"/>
    <x v="1327"/>
  </r>
  <r>
    <x v="26"/>
    <s v="CUT"/>
    <n v="3"/>
    <s v="UT"/>
    <s v="UT"/>
    <s v="Ben Crane"/>
    <x v="121"/>
  </r>
  <r>
    <x v="26"/>
    <s v="CUT"/>
    <n v="3"/>
    <s v="UT"/>
    <s v="UT"/>
    <s v="Ben Crenshaw"/>
    <x v="208"/>
  </r>
  <r>
    <x v="26"/>
    <s v="CUT"/>
    <n v="3"/>
    <s v="UT"/>
    <s v="UT"/>
    <s v="Ben Martin"/>
    <x v="583"/>
  </r>
  <r>
    <x v="26"/>
    <s v="CUT"/>
    <n v="3"/>
    <s v="UT"/>
    <s v="UT"/>
    <s v="Bernhard Langer"/>
    <x v="209"/>
  </r>
  <r>
    <x v="26"/>
    <s v="CUT"/>
    <n v="3"/>
    <s v="UT"/>
    <s v="UT"/>
    <s v="Billy Horschel"/>
    <x v="88"/>
  </r>
  <r>
    <x v="26"/>
    <s v="CUT"/>
    <n v="3"/>
    <s v="UT"/>
    <s v="UT"/>
    <s v="Bradley Neil"/>
    <x v="1328"/>
  </r>
  <r>
    <x v="26"/>
    <s v="CUT"/>
    <n v="3"/>
    <s v="UT"/>
    <s v="UT"/>
    <s v="Branden Grace"/>
    <x v="225"/>
  </r>
  <r>
    <x v="26"/>
    <s v="CUT"/>
    <n v="3"/>
    <s v="UT"/>
    <s v="UT"/>
    <s v="Brandt Snedeker"/>
    <x v="109"/>
  </r>
  <r>
    <x v="26"/>
    <s v="CUT"/>
    <n v="3"/>
    <s v="UT"/>
    <s v="UT"/>
    <s v="Brendon Todd"/>
    <x v="156"/>
  </r>
  <r>
    <x v="26"/>
    <s v="CUT"/>
    <n v="3"/>
    <s v="UT"/>
    <s v="UT"/>
    <s v="Brian Harman"/>
    <x v="86"/>
  </r>
  <r>
    <x v="26"/>
    <s v="CUT"/>
    <n v="3"/>
    <s v="UT"/>
    <s v="UT"/>
    <s v="Byron Meth"/>
    <x v="1329"/>
  </r>
  <r>
    <x v="26"/>
    <s v="CUT"/>
    <n v="3"/>
    <s v="UT"/>
    <s v="UT"/>
    <s v="Camilo Villegas"/>
    <x v="87"/>
  </r>
  <r>
    <x v="26"/>
    <s v="CUT"/>
    <n v="3"/>
    <s v="UT"/>
    <s v="UT"/>
    <s v="Corey Conners"/>
    <x v="1330"/>
  </r>
  <r>
    <x v="26"/>
    <s v="CUT"/>
    <n v="3"/>
    <s v="UT"/>
    <s v="UT"/>
    <s v="Fred Couples"/>
    <x v="192"/>
  </r>
  <r>
    <x v="26"/>
    <s v="CUT"/>
    <n v="3"/>
    <s v="UT"/>
    <s v="UT"/>
    <s v="Gary Woodland"/>
    <x v="17"/>
  </r>
  <r>
    <x v="26"/>
    <s v="CUT"/>
    <n v="3"/>
    <s v="UT"/>
    <s v="UT"/>
    <s v="Gunn Yang"/>
    <x v="1331"/>
  </r>
  <r>
    <x v="26"/>
    <s v="CUT"/>
    <n v="3"/>
    <s v="UT"/>
    <s v="UT"/>
    <s v="Ian Woosnam"/>
    <x v="214"/>
  </r>
  <r>
    <x v="26"/>
    <s v="CUT"/>
    <n v="3"/>
    <s v="UT"/>
    <s v="UT"/>
    <s v="J.B. Holmes"/>
    <x v="5"/>
  </r>
  <r>
    <x v="26"/>
    <s v="CUT"/>
    <n v="3"/>
    <s v="UT"/>
    <s v="UT"/>
    <s v="James Hahn"/>
    <x v="330"/>
  </r>
  <r>
    <x v="26"/>
    <s v="CUT"/>
    <n v="3"/>
    <s v="UT"/>
    <s v="UT"/>
    <s v="Jim Furyk"/>
    <x v="170"/>
  </r>
  <r>
    <x v="26"/>
    <s v="CUT"/>
    <n v="3"/>
    <s v="UT"/>
    <s v="UT"/>
    <s v="Joost Luiten"/>
    <x v="258"/>
  </r>
  <r>
    <x v="26"/>
    <s v="CUT"/>
    <n v="3"/>
    <s v="UT"/>
    <s v="UT"/>
    <s v="Jose Maria Olazabal"/>
    <x v="215"/>
  </r>
  <r>
    <x v="26"/>
    <s v="CUT"/>
    <n v="3"/>
    <s v="UT"/>
    <s v="UT"/>
    <s v="Kevin Stadler"/>
    <x v="61"/>
  </r>
  <r>
    <x v="26"/>
    <s v="CUT"/>
    <n v="3"/>
    <s v="UT"/>
    <s v="UT"/>
    <s v="Larry Mize"/>
    <x v="217"/>
  </r>
  <r>
    <x v="26"/>
    <s v="CUT"/>
    <n v="3"/>
    <s v="UT"/>
    <s v="UT"/>
    <s v="Luke Donald"/>
    <x v="169"/>
  </r>
  <r>
    <x v="26"/>
    <s v="CUT"/>
    <n v="3"/>
    <s v="UT"/>
    <s v="UT"/>
    <s v="Martin Kaymer"/>
    <x v="198"/>
  </r>
  <r>
    <x v="26"/>
    <s v="CUT"/>
    <n v="3"/>
    <s v="UT"/>
    <s v="UT"/>
    <s v="Matias Dominguez"/>
    <x v="1332"/>
  </r>
  <r>
    <x v="26"/>
    <s v="CUT"/>
    <n v="3"/>
    <s v="UT"/>
    <s v="UT"/>
    <s v="Matt Every"/>
    <x v="136"/>
  </r>
  <r>
    <x v="26"/>
    <s v="CUT"/>
    <n v="3"/>
    <s v="UT"/>
    <s v="UT"/>
    <s v="Miguel Angel Jimenez"/>
    <x v="234"/>
  </r>
  <r>
    <x v="26"/>
    <s v="CUT"/>
    <n v="3"/>
    <s v="UT"/>
    <s v="UT"/>
    <s v="Mike Weir"/>
    <x v="219"/>
  </r>
  <r>
    <x v="26"/>
    <s v="CUT"/>
    <n v="3"/>
    <s v="UT"/>
    <s v="UT"/>
    <s v="Mikko Ilonen"/>
    <x v="409"/>
  </r>
  <r>
    <x v="26"/>
    <s v="CUT"/>
    <n v="3"/>
    <s v="UT"/>
    <s v="UT"/>
    <s v="Padraig Harrington"/>
    <x v="56"/>
  </r>
  <r>
    <x v="26"/>
    <s v="CUT"/>
    <n v="3"/>
    <s v="UT"/>
    <s v="UT"/>
    <s v="Robert Streb"/>
    <x v="335"/>
  </r>
  <r>
    <x v="26"/>
    <s v="CUT"/>
    <n v="3"/>
    <s v="UT"/>
    <s v="UT"/>
    <s v="Sandy Lyle"/>
    <x v="222"/>
  </r>
  <r>
    <x v="26"/>
    <s v="CUT"/>
    <n v="3"/>
    <s v="UT"/>
    <s v="UT"/>
    <s v="Scott Harvey"/>
    <x v="1333"/>
  </r>
  <r>
    <x v="26"/>
    <s v="CUT"/>
    <n v="3"/>
    <s v="UT"/>
    <s v="UT"/>
    <s v="Shane Lowry"/>
    <x v="233"/>
  </r>
  <r>
    <x v="26"/>
    <s v="CUT"/>
    <n v="3"/>
    <s v="UT"/>
    <s v="UT"/>
    <s v="Stephen Gallacher"/>
    <x v="251"/>
  </r>
  <r>
    <x v="26"/>
    <s v="CUT"/>
    <n v="3"/>
    <s v="UT"/>
    <s v="UT"/>
    <s v="Thomas Bjorn"/>
    <x v="197"/>
  </r>
  <r>
    <x v="26"/>
    <s v="CUT"/>
    <n v="3"/>
    <s v="UT"/>
    <s v="UT"/>
    <s v="Tom Watson"/>
    <x v="224"/>
  </r>
  <r>
    <x v="26"/>
    <s v="CUT"/>
    <n v="3"/>
    <s v="UT"/>
    <s v="UT"/>
    <s v="Trevor Immelman"/>
    <x v="80"/>
  </r>
  <r>
    <x v="26"/>
    <s v="CUT"/>
    <n v="3"/>
    <s v="UT"/>
    <s v="UT"/>
    <s v="Victor Dubuisson"/>
    <x v="268"/>
  </r>
  <r>
    <x v="27"/>
    <n v="1"/>
    <s v="No Tie"/>
    <n v="1"/>
    <n v="1"/>
    <s v="Jordan Spieth"/>
    <x v="826"/>
  </r>
  <r>
    <x v="27"/>
    <n v="2"/>
    <s v="No Tie"/>
    <n v="2"/>
    <n v="2"/>
    <s v="Jason Day"/>
    <x v="6"/>
  </r>
  <r>
    <x v="27"/>
    <n v="3"/>
    <s v="No Tie"/>
    <n v="3"/>
    <n v="3"/>
    <s v="Rory McIlroy"/>
    <x v="4"/>
  </r>
  <r>
    <x v="27"/>
    <n v="4"/>
    <s v="No Tie"/>
    <n v="4"/>
    <n v="4"/>
    <s v="Bubba Watson"/>
    <x v="0"/>
  </r>
  <r>
    <x v="27"/>
    <n v="5"/>
    <s v="No Tie"/>
    <n v="5"/>
    <n v="5"/>
    <s v="Rickie Fowler"/>
    <x v="59"/>
  </r>
  <r>
    <x v="27"/>
    <n v="6"/>
    <s v="No Tie"/>
    <n v="6"/>
    <n v="6"/>
    <s v="Henrik Stenson"/>
    <x v="95"/>
  </r>
  <r>
    <x v="27"/>
    <n v="7"/>
    <s v="No Tie"/>
    <n v="7"/>
    <n v="7"/>
    <s v="Justin Rose"/>
    <x v="79"/>
  </r>
  <r>
    <x v="27"/>
    <n v="8"/>
    <s v="No Tie"/>
    <n v="8"/>
    <n v="8"/>
    <s v="Dustin Johnson"/>
    <x v="3"/>
  </r>
  <r>
    <x v="27"/>
    <n v="9"/>
    <s v="No Tie"/>
    <n v="9"/>
    <n v="9"/>
    <s v="Jim Furyk"/>
    <x v="170"/>
  </r>
  <r>
    <x v="27"/>
    <n v="10"/>
    <s v="No Tie"/>
    <n v="10"/>
    <n v="10"/>
    <s v="Zach Johnson"/>
    <x v="167"/>
  </r>
  <r>
    <x v="27"/>
    <n v="11"/>
    <s v="No Tie"/>
    <n v="11"/>
    <n v="11"/>
    <s v="Sergio Garcia"/>
    <x v="64"/>
  </r>
  <r>
    <x v="27"/>
    <n v="12"/>
    <s v="No Tie"/>
    <n v="12"/>
    <n v="12"/>
    <s v="Brooks Koepka"/>
    <x v="482"/>
  </r>
  <r>
    <x v="27"/>
    <n v="13"/>
    <s v="No Tie"/>
    <n v="13"/>
    <n v="13"/>
    <s v="Louis Oosthuizen"/>
    <x v="22"/>
  </r>
  <r>
    <x v="27"/>
    <n v="14"/>
    <s v="No Tie"/>
    <n v="14"/>
    <n v="14"/>
    <s v="Adam Scott"/>
    <x v="9"/>
  </r>
  <r>
    <x v="27"/>
    <n v="15"/>
    <s v="No Tie"/>
    <n v="15"/>
    <n v="15"/>
    <s v="Hideki Matsuyama"/>
    <x v="201"/>
  </r>
  <r>
    <x v="27"/>
    <n v="16"/>
    <s v="No Tie"/>
    <n v="16"/>
    <n v="16"/>
    <s v="Matt Kuchar"/>
    <x v="127"/>
  </r>
  <r>
    <x v="27"/>
    <n v="17"/>
    <s v="No Tie"/>
    <n v="17"/>
    <n v="17"/>
    <s v="Jimmy Walker"/>
    <x v="37"/>
  </r>
  <r>
    <x v="27"/>
    <n v="18"/>
    <s v="No Tie"/>
    <n v="18"/>
    <n v="18"/>
    <s v="Shane Lowry"/>
    <x v="233"/>
  </r>
  <r>
    <x v="27"/>
    <n v="19"/>
    <s v="No Tie"/>
    <n v="19"/>
    <n v="19"/>
    <s v="J.B. Holmes"/>
    <x v="5"/>
  </r>
  <r>
    <x v="27"/>
    <n v="20"/>
    <s v="No Tie"/>
    <n v="20"/>
    <n v="20"/>
    <s v="Patrick Reed"/>
    <x v="611"/>
  </r>
  <r>
    <x v="27"/>
    <n v="21"/>
    <s v="No Tie"/>
    <n v="21"/>
    <n v="21"/>
    <s v="Martin Kaymer"/>
    <x v="198"/>
  </r>
  <r>
    <x v="27"/>
    <n v="22"/>
    <s v="No Tie"/>
    <n v="22"/>
    <n v="22"/>
    <s v="Branden Grace"/>
    <x v="225"/>
  </r>
  <r>
    <x v="27"/>
    <n v="23"/>
    <s v="No Tie"/>
    <n v="23"/>
    <n v="23"/>
    <s v="Paul Casey"/>
    <x v="220"/>
  </r>
  <r>
    <x v="27"/>
    <n v="24"/>
    <s v="No Tie"/>
    <n v="24"/>
    <n v="24"/>
    <s v="Phil Mickelson"/>
    <x v="52"/>
  </r>
  <r>
    <x v="27"/>
    <n v="25"/>
    <s v="No Tie"/>
    <n v="25"/>
    <n v="25"/>
    <s v="Danny Willett"/>
    <x v="249"/>
  </r>
  <r>
    <x v="27"/>
    <n v="26"/>
    <s v="No Tie"/>
    <n v="26"/>
    <n v="26"/>
    <s v="Billy Horschel"/>
    <x v="88"/>
  </r>
  <r>
    <x v="27"/>
    <n v="27"/>
    <s v="No Tie"/>
    <n v="27"/>
    <n v="27"/>
    <s v="Bernd Wiesberger"/>
    <x v="240"/>
  </r>
  <r>
    <x v="27"/>
    <n v="28"/>
    <s v="No Tie"/>
    <n v="28"/>
    <n v="28"/>
    <s v="Chris Kirk"/>
    <x v="72"/>
  </r>
  <r>
    <x v="27"/>
    <n v="29"/>
    <s v="No Tie"/>
    <n v="29"/>
    <n v="29"/>
    <s v="Bill Haas"/>
    <x v="65"/>
  </r>
  <r>
    <x v="27"/>
    <n v="30"/>
    <s v="No Tie"/>
    <n v="30"/>
    <n v="30"/>
    <s v="Brandt Snedeker"/>
    <x v="109"/>
  </r>
  <r>
    <x v="27"/>
    <n v="31"/>
    <s v="No Tie"/>
    <n v="31"/>
    <n v="31"/>
    <s v="Robert Streb"/>
    <x v="335"/>
  </r>
  <r>
    <x v="27"/>
    <n v="32"/>
    <s v="No Tie"/>
    <n v="32"/>
    <n v="32"/>
    <s v="Thongchai Jaidee"/>
    <x v="245"/>
  </r>
  <r>
    <x v="27"/>
    <n v="33"/>
    <s v="No Tie"/>
    <n v="33"/>
    <n v="33"/>
    <s v="Kevin Na"/>
    <x v="164"/>
  </r>
  <r>
    <x v="27"/>
    <n v="34"/>
    <s v="No Tie"/>
    <n v="34"/>
    <n v="34"/>
    <s v="Kevin Kisner"/>
    <x v="115"/>
  </r>
  <r>
    <x v="27"/>
    <n v="35"/>
    <s v="No Tie"/>
    <n v="35"/>
    <n v="35"/>
    <s v="Charley Hoffman"/>
    <x v="45"/>
  </r>
  <r>
    <x v="27"/>
    <n v="36"/>
    <s v="No Tie"/>
    <n v="36"/>
    <n v="36"/>
    <s v="Marc Leishman"/>
    <x v="98"/>
  </r>
  <r>
    <x v="27"/>
    <n v="37"/>
    <s v="No Tie"/>
    <n v="37"/>
    <n v="37"/>
    <s v="Danny Lee"/>
    <x v="71"/>
  </r>
  <r>
    <x v="27"/>
    <n v="38"/>
    <s v="No Tie"/>
    <n v="38"/>
    <n v="38"/>
    <s v="Ryan Palmer"/>
    <x v="14"/>
  </r>
  <r>
    <x v="27"/>
    <n v="39"/>
    <s v="No Tie"/>
    <n v="39"/>
    <n v="39"/>
    <s v="Anirban Lahiri"/>
    <x v="304"/>
  </r>
  <r>
    <x v="27"/>
    <n v="40"/>
    <s v="No Tie"/>
    <n v="40"/>
    <n v="40"/>
    <s v="Gary Woodland"/>
    <x v="17"/>
  </r>
  <r>
    <x v="27"/>
    <n v="41"/>
    <s v="No Tie"/>
    <n v="41"/>
    <n v="41"/>
    <s v="David Lingmerth"/>
    <x v="327"/>
  </r>
  <r>
    <x v="27"/>
    <n v="42"/>
    <s v="No Tie"/>
    <n v="42"/>
    <n v="42"/>
    <s v="Lee Westwood"/>
    <x v="28"/>
  </r>
  <r>
    <x v="27"/>
    <n v="43"/>
    <s v="No Tie"/>
    <n v="43"/>
    <n v="43"/>
    <s v="Scott Piercy"/>
    <x v="11"/>
  </r>
  <r>
    <x v="27"/>
    <n v="44"/>
    <s v="No Tie"/>
    <n v="44"/>
    <n v="44"/>
    <s v="Daniel Berger"/>
    <x v="1181"/>
  </r>
  <r>
    <x v="27"/>
    <n v="45"/>
    <s v="No Tie"/>
    <n v="45"/>
    <n v="45"/>
    <s v="Soren Kjeldsen"/>
    <x v="278"/>
  </r>
  <r>
    <x v="27"/>
    <n v="46"/>
    <s v="No Tie"/>
    <n v="46"/>
    <n v="46"/>
    <s v="Ian Poulter"/>
    <x v="144"/>
  </r>
  <r>
    <x v="27"/>
    <n v="47"/>
    <s v="No Tie"/>
    <n v="47"/>
    <n v="47"/>
    <s v="Hunter Mahan"/>
    <x v="60"/>
  </r>
  <r>
    <x v="27"/>
    <n v="48"/>
    <s v="No Tie"/>
    <n v="48"/>
    <n v="48"/>
    <s v="Charl Schwartzel"/>
    <x v="41"/>
  </r>
  <r>
    <x v="27"/>
    <n v="49"/>
    <s v="No Tie"/>
    <n v="49"/>
    <n v="49"/>
    <s v="Kiradech Aphibarnrat"/>
    <x v="300"/>
  </r>
  <r>
    <x v="27"/>
    <n v="50"/>
    <s v="No Tie"/>
    <n v="50"/>
    <n v="50"/>
    <s v="Jamie Donaldson"/>
    <x v="230"/>
  </r>
  <r>
    <x v="27"/>
    <n v="51"/>
    <s v="No Tie"/>
    <n v="51"/>
    <n v="51"/>
    <s v="Byeong-Hun An"/>
    <x v="965"/>
  </r>
  <r>
    <x v="27"/>
    <n v="52"/>
    <s v="No Tie"/>
    <n v="52"/>
    <n v="52"/>
    <s v="Russell Henley"/>
    <x v="267"/>
  </r>
  <r>
    <x v="27"/>
    <n v="53"/>
    <s v="No Tie"/>
    <n v="53"/>
    <n v="53"/>
    <s v="Webb Simpson"/>
    <x v="110"/>
  </r>
  <r>
    <x v="27"/>
    <n v="54"/>
    <s v="No Tie"/>
    <n v="54"/>
    <n v="54"/>
    <s v="Ryan Moore"/>
    <x v="117"/>
  </r>
  <r>
    <x v="27"/>
    <n v="55"/>
    <s v="No Tie"/>
    <n v="55"/>
    <n v="55"/>
    <s v="Brendon Todd"/>
    <x v="156"/>
  </r>
  <r>
    <x v="27"/>
    <n v="56"/>
    <s v="No Tie"/>
    <n v="56"/>
    <n v="56"/>
    <s v="Keegan Bradley"/>
    <x v="15"/>
  </r>
  <r>
    <x v="27"/>
    <n v="57"/>
    <s v="No Tie"/>
    <n v="57"/>
    <n v="57"/>
    <s v="Marc Warren"/>
    <x v="291"/>
  </r>
  <r>
    <x v="27"/>
    <n v="58"/>
    <s v="No Tie"/>
    <n v="58"/>
    <n v="58"/>
    <s v="Francesco Molinari"/>
    <x v="193"/>
  </r>
  <r>
    <x v="27"/>
    <n v="59"/>
    <s v="No Tie"/>
    <n v="59"/>
    <n v="59"/>
    <s v="Matthew Fitzpatrick"/>
    <x v="1167"/>
  </r>
  <r>
    <x v="27"/>
    <n v="60"/>
    <s v="No Tie"/>
    <n v="60"/>
    <n v="60"/>
    <s v="Steven Bowditch"/>
    <x v="638"/>
  </r>
  <r>
    <x v="27"/>
    <n v="61"/>
    <s v="No Tie"/>
    <n v="61"/>
    <n v="61"/>
    <s v="Victor Dubuisson"/>
    <x v="268"/>
  </r>
  <r>
    <x v="27"/>
    <n v="62"/>
    <s v="No Tie"/>
    <n v="62"/>
    <n v="62"/>
    <s v="Tommy Fleetwood"/>
    <x v="354"/>
  </r>
  <r>
    <x v="27"/>
    <n v="63"/>
    <s v="No Tie"/>
    <n v="63"/>
    <n v="63"/>
    <s v="Luke Donald"/>
    <x v="169"/>
  </r>
  <r>
    <x v="27"/>
    <n v="64"/>
    <s v="No Tie"/>
    <n v="64"/>
    <n v="64"/>
    <s v="Ben Martin"/>
    <x v="583"/>
  </r>
  <r>
    <x v="27"/>
    <n v="65"/>
    <s v="No Tie"/>
    <n v="65"/>
    <n v="65"/>
    <s v="Matt Jones"/>
    <x v="55"/>
  </r>
  <r>
    <x v="27"/>
    <n v="66"/>
    <s v="No Tie"/>
    <n v="66"/>
    <n v="66"/>
    <s v="Andy Sullivan"/>
    <x v="444"/>
  </r>
  <r>
    <x v="27"/>
    <n v="67"/>
    <s v="No Tie"/>
    <n v="67"/>
    <n v="67"/>
    <s v="John Senden"/>
    <x v="78"/>
  </r>
  <r>
    <x v="27"/>
    <n v="68"/>
    <s v="No Tie"/>
    <n v="68"/>
    <n v="68"/>
    <s v="Joost Luiten"/>
    <x v="258"/>
  </r>
  <r>
    <x v="27"/>
    <n v="69"/>
    <s v="No Tie"/>
    <n v="69"/>
    <n v="69"/>
    <s v="George Coetzee"/>
    <x v="231"/>
  </r>
  <r>
    <x v="27"/>
    <n v="70"/>
    <s v="No Tie"/>
    <n v="70"/>
    <n v="70"/>
    <s v="Cameron Tringale"/>
    <x v="84"/>
  </r>
  <r>
    <x v="27"/>
    <n v="71"/>
    <s v="No Tie"/>
    <n v="71"/>
    <n v="71"/>
    <s v="Miguel Angel Jimenez"/>
    <x v="234"/>
  </r>
  <r>
    <x v="27"/>
    <n v="72"/>
    <s v="No Tie"/>
    <n v="72"/>
    <n v="72"/>
    <s v="Emiliano Grillo"/>
    <x v="455"/>
  </r>
  <r>
    <x v="27"/>
    <n v="73"/>
    <s v="No Tie"/>
    <n v="73"/>
    <n v="73"/>
    <s v="Graeme McDowell"/>
    <x v="135"/>
  </r>
  <r>
    <x v="27"/>
    <n v="74"/>
    <s v="No Tie"/>
    <n v="74"/>
    <n v="74"/>
    <s v="Thorbjorn Olesen"/>
    <x v="232"/>
  </r>
  <r>
    <x v="27"/>
    <n v="75"/>
    <s v="No Tie"/>
    <n v="75"/>
    <n v="75"/>
    <s v="Justin Thomas"/>
    <x v="1176"/>
  </r>
  <r>
    <x v="27"/>
    <n v="76"/>
    <s v="No Tie"/>
    <n v="76"/>
    <n v="76"/>
    <s v="Chris Wood"/>
    <x v="270"/>
  </r>
  <r>
    <x v="27"/>
    <n v="77"/>
    <s v="No Tie"/>
    <n v="77"/>
    <n v="77"/>
    <s v="Russell Knox"/>
    <x v="131"/>
  </r>
  <r>
    <x v="27"/>
    <n v="78"/>
    <s v="No Tie"/>
    <n v="78"/>
    <n v="78"/>
    <s v="Alexander Levy"/>
    <x v="634"/>
  </r>
  <r>
    <x v="27"/>
    <n v="79"/>
    <s v="No Tie"/>
    <n v="79"/>
    <n v="79"/>
    <s v="Brendan Steele"/>
    <x v="104"/>
  </r>
  <r>
    <x v="27"/>
    <n v="80"/>
    <s v="No Tie"/>
    <n v="80"/>
    <n v="80"/>
    <s v="Harris English"/>
    <x v="19"/>
  </r>
  <r>
    <x v="27"/>
    <n v="81"/>
    <s v="No Tie"/>
    <n v="81"/>
    <n v="81"/>
    <s v="Richie Ramsay"/>
    <x v="237"/>
  </r>
  <r>
    <x v="27"/>
    <n v="82"/>
    <s v="No Tie"/>
    <n v="82"/>
    <n v="82"/>
    <s v="James Morrison"/>
    <x v="324"/>
  </r>
  <r>
    <x v="27"/>
    <n v="83"/>
    <s v="No Tie"/>
    <n v="83"/>
    <n v="83"/>
    <s v="Brian Harman"/>
    <x v="86"/>
  </r>
  <r>
    <x v="27"/>
    <n v="84"/>
    <s v="No Tie"/>
    <n v="84"/>
    <n v="84"/>
    <s v="Matt Every"/>
    <x v="136"/>
  </r>
  <r>
    <x v="27"/>
    <n v="85"/>
    <s v="No Tie"/>
    <n v="85"/>
    <n v="85"/>
    <s v="Hiroshi Iwata"/>
    <x v="668"/>
  </r>
  <r>
    <x v="27"/>
    <n v="86"/>
    <s v="No Tie"/>
    <n v="86"/>
    <n v="86"/>
    <s v="Tony Finau"/>
    <x v="1178"/>
  </r>
  <r>
    <x v="27"/>
    <n v="87"/>
    <s v="No Tie"/>
    <n v="87"/>
    <n v="87"/>
    <s v="Alexander Noren"/>
    <x v="236"/>
  </r>
  <r>
    <x v="27"/>
    <n v="88"/>
    <s v="No Tie"/>
    <n v="88"/>
    <n v="88"/>
    <s v="Eddie Pepperell"/>
    <x v="387"/>
  </r>
  <r>
    <x v="27"/>
    <n v="89"/>
    <s v="No Tie"/>
    <n v="89"/>
    <n v="89"/>
    <s v="K.T. Kim"/>
    <x v="216"/>
  </r>
  <r>
    <x v="27"/>
    <n v="90"/>
    <s v="No Tie"/>
    <n v="90"/>
    <n v="90"/>
    <s v="Jason Bohn"/>
    <x v="173"/>
  </r>
  <r>
    <x v="27"/>
    <n v="91"/>
    <s v="No Tie"/>
    <n v="91"/>
    <n v="91"/>
    <s v="Troy Merritt"/>
    <x v="811"/>
  </r>
  <r>
    <x v="27"/>
    <n v="92"/>
    <s v="No Tie"/>
    <n v="92"/>
    <n v="92"/>
    <s v="Sangmoon Bae"/>
    <x v="94"/>
  </r>
  <r>
    <x v="27"/>
    <n v="93"/>
    <s v="No Tie"/>
    <n v="93"/>
    <n v="93"/>
    <s v="David Howell"/>
    <x v="341"/>
  </r>
  <r>
    <x v="27"/>
    <n v="94"/>
    <s v="No Tie"/>
    <n v="94"/>
    <n v="94"/>
    <s v="Tyrrell Hatton"/>
    <x v="920"/>
  </r>
  <r>
    <x v="27"/>
    <n v="95"/>
    <s v="No Tie"/>
    <n v="95"/>
    <n v="95"/>
    <s v="Cameron Smith"/>
    <x v="804"/>
  </r>
  <r>
    <x v="27"/>
    <n v="96"/>
    <s v="No Tie"/>
    <n v="96"/>
    <n v="96"/>
    <s v="Daniel Summerhays"/>
    <x v="100"/>
  </r>
  <r>
    <x v="27"/>
    <n v="97"/>
    <s v="No Tie"/>
    <n v="97"/>
    <n v="97"/>
    <s v="Stephen Gallacher"/>
    <x v="251"/>
  </r>
  <r>
    <x v="27"/>
    <n v="98"/>
    <s v="No Tie"/>
    <n v="98"/>
    <n v="98"/>
    <s v="Thomas Pieters"/>
    <x v="1179"/>
  </r>
  <r>
    <x v="27"/>
    <n v="99"/>
    <s v="No Tie"/>
    <n v="99"/>
    <n v="99"/>
    <s v="George McNeill"/>
    <x v="106"/>
  </r>
  <r>
    <x v="27"/>
    <n v="100"/>
    <s v="No Tie"/>
    <n v="100"/>
    <n v="100"/>
    <s v="Patton Kizzire"/>
    <x v="1334"/>
  </r>
  <r>
    <x v="27"/>
    <n v="101"/>
    <s v="No Tie"/>
    <n v="101"/>
    <n v="101"/>
    <s v="Rafa Cabrera Bello"/>
    <x v="238"/>
  </r>
  <r>
    <x v="27"/>
    <n v="102"/>
    <s v="No Tie"/>
    <n v="102"/>
    <n v="102"/>
    <s v="Fabrizio Zanotti"/>
    <x v="345"/>
  </r>
  <r>
    <x v="27"/>
    <n v="103"/>
    <s v="No Tie"/>
    <n v="103"/>
    <n v="103"/>
    <s v="Pablo Larrazabal"/>
    <x v="246"/>
  </r>
  <r>
    <x v="27"/>
    <n v="104"/>
    <s v="No Tie"/>
    <n v="104"/>
    <n v="104"/>
    <s v="Prayad Marksaeng"/>
    <x v="363"/>
  </r>
  <r>
    <x v="27"/>
    <n v="105"/>
    <s v="No Tie"/>
    <n v="105"/>
    <n v="105"/>
    <s v="James Hahn"/>
    <x v="330"/>
  </r>
  <r>
    <x v="27"/>
    <n v="106"/>
    <s v="No Tie"/>
    <n v="106"/>
    <n v="106"/>
    <s v="Shawn Stefani"/>
    <x v="302"/>
  </r>
  <r>
    <x v="27"/>
    <n v="107"/>
    <s v="No Tie"/>
    <n v="107"/>
    <n v="107"/>
    <s v="Jason Dufner"/>
    <x v="63"/>
  </r>
  <r>
    <x v="27"/>
    <n v="108"/>
    <s v="No Tie"/>
    <n v="108"/>
    <n v="108"/>
    <s v="Morgan Hoffmann"/>
    <x v="336"/>
  </r>
  <r>
    <x v="27"/>
    <n v="109"/>
    <s v="No Tie"/>
    <n v="109"/>
    <n v="109"/>
    <s v="Ross Fisher"/>
    <x v="200"/>
  </r>
  <r>
    <x v="27"/>
    <n v="110"/>
    <s v="No Tie"/>
    <n v="110"/>
    <n v="110"/>
    <s v="Tim Clark"/>
    <x v="179"/>
  </r>
  <r>
    <x v="27"/>
    <n v="111"/>
    <s v="No Tie"/>
    <n v="111"/>
    <n v="111"/>
    <s v="David Hearn"/>
    <x v="123"/>
  </r>
  <r>
    <x v="27"/>
    <n v="112"/>
    <s v="No Tie"/>
    <n v="112"/>
    <n v="112"/>
    <s v="Graham DeLaet"/>
    <x v="12"/>
  </r>
  <r>
    <x v="27"/>
    <n v="113"/>
    <s v="No Tie"/>
    <n v="113"/>
    <n v="113"/>
    <s v="Koumei Oda"/>
    <x v="252"/>
  </r>
  <r>
    <x v="27"/>
    <n v="114"/>
    <s v="No Tie"/>
    <n v="114"/>
    <n v="114"/>
    <s v="Kevin Streelman"/>
    <x v="62"/>
  </r>
  <r>
    <x v="27"/>
    <n v="115"/>
    <s v="No Tie"/>
    <n v="115"/>
    <n v="115"/>
    <s v="Sean O'Hair"/>
    <x v="30"/>
  </r>
  <r>
    <x v="27"/>
    <n v="116"/>
    <s v="No Tie"/>
    <n v="116"/>
    <n v="116"/>
    <s v="Geoff Ogilvy"/>
    <x v="90"/>
  </r>
  <r>
    <x v="27"/>
    <n v="117"/>
    <s v="No Tie"/>
    <n v="117"/>
    <n v="117"/>
    <s v="Nick Watney"/>
    <x v="36"/>
  </r>
  <r>
    <x v="27"/>
    <n v="118"/>
    <s v="No Tie"/>
    <n v="118"/>
    <n v="118"/>
    <s v="Padraig Harrington"/>
    <x v="56"/>
  </r>
  <r>
    <x v="27"/>
    <n v="119"/>
    <s v="No Tie"/>
    <n v="119"/>
    <n v="119"/>
    <s v="Yuta Ikeda"/>
    <x v="254"/>
  </r>
  <r>
    <x v="27"/>
    <n v="120"/>
    <s v="No Tie"/>
    <n v="120"/>
    <n v="120"/>
    <s v="Marcel Siem"/>
    <x v="239"/>
  </r>
  <r>
    <x v="27"/>
    <n v="121"/>
    <s v="No Tie"/>
    <n v="121"/>
    <n v="121"/>
    <s v="Rikard Karlberg"/>
    <x v="420"/>
  </r>
  <r>
    <x v="27"/>
    <n v="122"/>
    <s v="No Tie"/>
    <n v="122"/>
    <n v="122"/>
    <s v="Pat Perez"/>
    <x v="74"/>
  </r>
  <r>
    <x v="27"/>
    <n v="123"/>
    <s v="No Tie"/>
    <n v="123"/>
    <n v="123"/>
    <s v="Ricardo Gouveia"/>
    <x v="1204"/>
  </r>
  <r>
    <x v="27"/>
    <n v="124"/>
    <s v="No Tie"/>
    <n v="124"/>
    <n v="124"/>
    <s v="Patrick Rodgers"/>
    <x v="1156"/>
  </r>
  <r>
    <x v="27"/>
    <n v="125"/>
    <s v="No Tie"/>
    <n v="125"/>
    <n v="125"/>
    <s v="Jaco Van Zyl"/>
    <x v="272"/>
  </r>
  <r>
    <x v="27"/>
    <n v="126"/>
    <s v="No Tie"/>
    <n v="126"/>
    <n v="126"/>
    <s v="Gary Stal"/>
    <x v="389"/>
  </r>
  <r>
    <x v="27"/>
    <n v="127"/>
    <s v="No Tie"/>
    <n v="127"/>
    <n v="127"/>
    <s v="Chris Stroud"/>
    <x v="125"/>
  </r>
  <r>
    <x v="27"/>
    <n v="128"/>
    <s v="No Tie"/>
    <n v="128"/>
    <n v="128"/>
    <s v="Jerry Kelly"/>
    <x v="181"/>
  </r>
  <r>
    <x v="27"/>
    <n v="129"/>
    <s v="No Tie"/>
    <n v="129"/>
    <n v="129"/>
    <s v="Mikko Ilonen"/>
    <x v="409"/>
  </r>
  <r>
    <x v="27"/>
    <n v="130"/>
    <s v="No Tie"/>
    <n v="130"/>
    <n v="130"/>
    <s v="Brendon de Jonge"/>
    <x v="105"/>
  </r>
  <r>
    <x v="27"/>
    <n v="131"/>
    <s v="No Tie"/>
    <n v="131"/>
    <n v="131"/>
    <s v="Kevin Chappell"/>
    <x v="58"/>
  </r>
  <r>
    <x v="27"/>
    <n v="132"/>
    <s v="No Tie"/>
    <n v="132"/>
    <n v="132"/>
    <s v="David Horsey"/>
    <x v="393"/>
  </r>
  <r>
    <x v="27"/>
    <n v="133"/>
    <s v="No Tie"/>
    <n v="133"/>
    <n v="133"/>
    <s v="Boo Weekley"/>
    <x v="35"/>
  </r>
  <r>
    <x v="27"/>
    <n v="134"/>
    <s v="No Tie"/>
    <n v="134"/>
    <n v="134"/>
    <s v="Kristoffer Broberg"/>
    <x v="244"/>
  </r>
  <r>
    <x v="27"/>
    <n v="135"/>
    <s v="No Tie"/>
    <n v="135"/>
    <n v="135"/>
    <s v="Ryan Fox"/>
    <x v="780"/>
  </r>
  <r>
    <x v="27"/>
    <n v="136"/>
    <s v="No Tie"/>
    <n v="136"/>
    <n v="136"/>
    <s v="Shingo Katayama"/>
    <x v="279"/>
  </r>
  <r>
    <x v="27"/>
    <n v="137"/>
    <s v="No Tie"/>
    <n v="137"/>
    <n v="137"/>
    <s v="Rory Sabbatini"/>
    <x v="119"/>
  </r>
  <r>
    <x v="27"/>
    <n v="138"/>
    <s v="No Tie"/>
    <n v="138"/>
    <n v="138"/>
    <s v="Toshinori Muto"/>
    <x v="255"/>
  </r>
  <r>
    <x v="27"/>
    <n v="139"/>
    <s v="No Tie"/>
    <n v="139"/>
    <n v="139"/>
    <s v="Davis Love III"/>
    <x v="38"/>
  </r>
  <r>
    <x v="27"/>
    <n v="140"/>
    <s v="No Tie"/>
    <n v="140"/>
    <n v="140"/>
    <s v="Greg Owen"/>
    <x v="40"/>
  </r>
  <r>
    <x v="27"/>
    <n v="141"/>
    <s v="No Tie"/>
    <n v="141"/>
    <n v="141"/>
    <s v="Will Wilcox"/>
    <x v="630"/>
  </r>
  <r>
    <x v="27"/>
    <n v="142"/>
    <s v="No Tie"/>
    <n v="142"/>
    <n v="142"/>
    <s v="Carl Pettersson"/>
    <x v="34"/>
  </r>
  <r>
    <x v="27"/>
    <n v="143"/>
    <s v="No Tie"/>
    <n v="143"/>
    <n v="143"/>
    <s v="Jason Gore"/>
    <x v="730"/>
  </r>
  <r>
    <x v="27"/>
    <n v="144"/>
    <s v="No Tie"/>
    <n v="144"/>
    <n v="144"/>
    <s v="Hyung-Sung Kim"/>
    <x v="263"/>
  </r>
  <r>
    <x v="27"/>
    <n v="145"/>
    <s v="No Tie"/>
    <n v="145"/>
    <n v="145"/>
    <s v="Charles Howell III"/>
    <x v="50"/>
  </r>
  <r>
    <x v="27"/>
    <n v="146"/>
    <s v="No Tie"/>
    <n v="146"/>
    <n v="146"/>
    <s v="Lee Slattery"/>
    <x v="288"/>
  </r>
  <r>
    <x v="27"/>
    <n v="147"/>
    <s v="No Tie"/>
    <n v="147"/>
    <n v="147"/>
    <s v="Tomohiro Kondo"/>
    <x v="295"/>
  </r>
  <r>
    <x v="27"/>
    <n v="148"/>
    <s v="No Tie"/>
    <n v="148"/>
    <n v="148"/>
    <s v="Thomas Aiken"/>
    <x v="261"/>
  </r>
  <r>
    <x v="27"/>
    <n v="149"/>
    <s v="No Tie"/>
    <n v="149"/>
    <n v="149"/>
    <s v="Marcus Fraser"/>
    <x v="235"/>
  </r>
  <r>
    <x v="27"/>
    <n v="150"/>
    <s v="No Tie"/>
    <n v="150"/>
    <n v="150"/>
    <s v="Jonas Blixt"/>
    <x v="126"/>
  </r>
  <r>
    <x v="27"/>
    <n v="151"/>
    <s v="No Tie"/>
    <n v="151"/>
    <n v="151"/>
    <s v="Ernie Els"/>
    <x v="51"/>
  </r>
  <r>
    <x v="27"/>
    <n v="152"/>
    <s v="No Tie"/>
    <n v="152"/>
    <n v="152"/>
    <s v="Fabian Gomez"/>
    <x v="658"/>
  </r>
  <r>
    <x v="27"/>
    <n v="153"/>
    <s v="No Tie"/>
    <n v="153"/>
    <n v="153"/>
    <s v="Ryo Ishikawa"/>
    <x v="92"/>
  </r>
  <r>
    <x v="27"/>
    <n v="154"/>
    <s v="No Tie"/>
    <n v="154"/>
    <n v="154"/>
    <s v="Seung-Yul Noh"/>
    <x v="18"/>
  </r>
  <r>
    <x v="27"/>
    <n v="155"/>
    <s v="No Tie"/>
    <n v="155"/>
    <n v="155"/>
    <s v="Dean Burmester"/>
    <x v="674"/>
  </r>
  <r>
    <x v="27"/>
    <n v="156"/>
    <s v="No Tie"/>
    <n v="156"/>
    <n v="156"/>
    <s v="Benjamin Hebert"/>
    <x v="463"/>
  </r>
  <r>
    <x v="27"/>
    <n v="157"/>
    <s v="No Tie"/>
    <n v="157"/>
    <n v="157"/>
    <s v="Martin Piller"/>
    <x v="1191"/>
  </r>
  <r>
    <x v="27"/>
    <n v="158"/>
    <s v="No Tie"/>
    <n v="158"/>
    <n v="158"/>
    <s v="Brad Kennedy"/>
    <x v="271"/>
  </r>
  <r>
    <x v="27"/>
    <n v="159"/>
    <s v="No Tie"/>
    <n v="159"/>
    <n v="159"/>
    <s v="Romain Wattel"/>
    <x v="282"/>
  </r>
  <r>
    <x v="27"/>
    <n v="160"/>
    <s v="No Tie"/>
    <n v="160"/>
    <n v="160"/>
    <s v="Kyoung-Hoon Lee"/>
    <x v="285"/>
  </r>
  <r>
    <x v="27"/>
    <n v="161"/>
    <s v="No Tie"/>
    <n v="161"/>
    <n v="161"/>
    <s v="Angel Cabrera"/>
    <x v="21"/>
  </r>
  <r>
    <x v="27"/>
    <n v="162"/>
    <s v="No Tie"/>
    <n v="162"/>
    <n v="162"/>
    <s v="Camilo Villegas"/>
    <x v="87"/>
  </r>
  <r>
    <x v="27"/>
    <n v="163"/>
    <s v="No Tie"/>
    <n v="163"/>
    <n v="163"/>
    <s v="Thomas Bjorn"/>
    <x v="197"/>
  </r>
  <r>
    <x v="27"/>
    <n v="164"/>
    <s v="No Tie"/>
    <n v="164"/>
    <n v="164"/>
    <s v="Alejandro Canizares"/>
    <x v="308"/>
  </r>
  <r>
    <x v="27"/>
    <n v="165"/>
    <s v="No Tie"/>
    <n v="165"/>
    <n v="165"/>
    <s v="Robert Karlsson"/>
    <x v="49"/>
  </r>
  <r>
    <x v="27"/>
    <n v="166"/>
    <s v="No Tie"/>
    <n v="166"/>
    <n v="166"/>
    <s v="Zac Blair"/>
    <x v="1180"/>
  </r>
  <r>
    <x v="27"/>
    <n v="167"/>
    <s v="No Tie"/>
    <n v="167"/>
    <n v="167"/>
    <s v="Scott Hend"/>
    <x v="343"/>
  </r>
  <r>
    <x v="27"/>
    <n v="168"/>
    <s v="No Tie"/>
    <n v="168"/>
    <n v="168"/>
    <s v="Richard Green"/>
    <x v="312"/>
  </r>
  <r>
    <x v="27"/>
    <n v="169"/>
    <s v="No Tie"/>
    <n v="169"/>
    <n v="169"/>
    <s v="Chesson Hadley"/>
    <x v="1019"/>
  </r>
  <r>
    <x v="27"/>
    <n v="170"/>
    <s v="No Tie"/>
    <n v="170"/>
    <n v="170"/>
    <s v="William McGirt"/>
    <x v="139"/>
  </r>
  <r>
    <x v="27"/>
    <n v="171"/>
    <s v="No Tie"/>
    <n v="171"/>
    <n v="171"/>
    <s v="Wu Ashun"/>
    <x v="283"/>
  </r>
  <r>
    <x v="27"/>
    <n v="172"/>
    <s v="No Tie"/>
    <n v="172"/>
    <n v="172"/>
    <s v="Prom Meesawat"/>
    <x v="280"/>
  </r>
  <r>
    <x v="27"/>
    <n v="173"/>
    <s v="No Tie"/>
    <n v="173"/>
    <n v="173"/>
    <s v="Erik Compton"/>
    <x v="32"/>
  </r>
  <r>
    <x v="27"/>
    <n v="174"/>
    <s v="No Tie"/>
    <n v="174"/>
    <n v="174"/>
    <s v="Chez Reavie"/>
    <x v="160"/>
  </r>
  <r>
    <x v="27"/>
    <n v="175"/>
    <s v="No Tie"/>
    <n v="175"/>
    <n v="175"/>
    <s v="Yusaku Miyazato"/>
    <x v="328"/>
  </r>
  <r>
    <x v="27"/>
    <n v="176"/>
    <s v="No Tie"/>
    <n v="176"/>
    <n v="176"/>
    <s v="Jason Kokrak"/>
    <x v="13"/>
  </r>
  <r>
    <x v="27"/>
    <n v="177"/>
    <s v="No Tie"/>
    <n v="177"/>
    <n v="177"/>
    <s v="Pelle Edberg"/>
    <x v="429"/>
  </r>
  <r>
    <x v="27"/>
    <n v="178"/>
    <s v="No Tie"/>
    <n v="178"/>
    <n v="178"/>
    <s v="Freddie Jacobson"/>
    <x v="118"/>
  </r>
  <r>
    <x v="27"/>
    <n v="179"/>
    <s v="No Tie"/>
    <n v="179"/>
    <n v="179"/>
    <s v="Stewart Cink"/>
    <x v="108"/>
  </r>
  <r>
    <x v="27"/>
    <n v="180"/>
    <s v="No Tie"/>
    <n v="180"/>
    <n v="180"/>
    <s v="Steve Stricker"/>
    <x v="137"/>
  </r>
  <r>
    <x v="27"/>
    <n v="181"/>
    <s v="No Tie"/>
    <n v="181"/>
    <n v="181"/>
    <s v="WC Liang"/>
    <x v="298"/>
  </r>
  <r>
    <x v="27"/>
    <n v="182"/>
    <s v="No Tie"/>
    <n v="182"/>
    <n v="182"/>
    <s v="Scott Brown"/>
    <x v="76"/>
  </r>
  <r>
    <x v="27"/>
    <n v="183"/>
    <s v="No Tie"/>
    <n v="183"/>
    <n v="183"/>
    <s v="Raphael Jacquelin"/>
    <x v="264"/>
  </r>
  <r>
    <x v="27"/>
    <n v="184"/>
    <s v="No Tie"/>
    <n v="184"/>
    <n v="184"/>
    <s v="David Lipsky"/>
    <x v="337"/>
  </r>
  <r>
    <x v="27"/>
    <n v="185"/>
    <s v="No Tie"/>
    <n v="185"/>
    <n v="185"/>
    <s v="Adam Hadwin"/>
    <x v="385"/>
  </r>
  <r>
    <x v="27"/>
    <n v="186"/>
    <s v="No Tie"/>
    <n v="186"/>
    <n v="186"/>
    <s v="Bradley Dredge"/>
    <x v="530"/>
  </r>
  <r>
    <x v="27"/>
    <n v="187"/>
    <s v="No Tie"/>
    <n v="187"/>
    <n v="187"/>
    <s v="Andrew Dodt"/>
    <x v="606"/>
  </r>
  <r>
    <x v="27"/>
    <n v="188"/>
    <s v="No Tie"/>
    <n v="188"/>
    <n v="188"/>
    <s v="Scott Pinckney"/>
    <x v="993"/>
  </r>
  <r>
    <x v="27"/>
    <n v="189"/>
    <s v="No Tie"/>
    <n v="189"/>
    <n v="189"/>
    <s v="Jim Herman"/>
    <x v="466"/>
  </r>
  <r>
    <x v="27"/>
    <n v="190"/>
    <s v="No Tie"/>
    <n v="190"/>
    <n v="190"/>
    <s v="Gregory Bourdy"/>
    <x v="281"/>
  </r>
  <r>
    <x v="27"/>
    <n v="191"/>
    <s v="No Tie"/>
    <n v="191"/>
    <n v="191"/>
    <s v="Dawie van der Walt"/>
    <x v="462"/>
  </r>
  <r>
    <x v="27"/>
    <n v="192"/>
    <s v="No Tie"/>
    <n v="192"/>
    <n v="192"/>
    <s v="Hur In-hoi"/>
    <x v="830"/>
  </r>
  <r>
    <x v="27"/>
    <n v="193"/>
    <s v="No Tie"/>
    <n v="193"/>
    <n v="193"/>
    <s v="Taichi Teshima"/>
    <x v="390"/>
  </r>
  <r>
    <x v="27"/>
    <n v="194"/>
    <s v="No Tie"/>
    <n v="194"/>
    <n v="194"/>
    <s v="Sebastien Gros"/>
    <x v="1335"/>
  </r>
  <r>
    <x v="27"/>
    <n v="195"/>
    <s v="No Tie"/>
    <n v="195"/>
    <n v="195"/>
    <s v="Johnson Wagner"/>
    <x v="152"/>
  </r>
  <r>
    <x v="27"/>
    <n v="196"/>
    <s v="No Tie"/>
    <n v="196"/>
    <n v="196"/>
    <s v="Andrew Johnston"/>
    <x v="561"/>
  </r>
  <r>
    <x v="27"/>
    <n v="197"/>
    <s v="No Tie"/>
    <n v="197"/>
    <n v="197"/>
    <s v="Michael Lorenzo-Vera"/>
    <x v="542"/>
  </r>
  <r>
    <x v="27"/>
    <n v="198"/>
    <s v="No Tie"/>
    <n v="198"/>
    <n v="198"/>
    <s v="Maximilian Kieffer"/>
    <x v="421"/>
  </r>
  <r>
    <x v="27"/>
    <n v="199"/>
    <s v="No Tie"/>
    <n v="199"/>
    <n v="199"/>
    <s v="Julien Quesne"/>
    <x v="296"/>
  </r>
  <r>
    <x v="27"/>
    <n v="200"/>
    <s v="No Tie"/>
    <n v="200"/>
    <n v="200"/>
    <s v="Alex Cejka"/>
    <x v="528"/>
  </r>
  <r>
    <x v="27"/>
    <n v="201"/>
    <s v="No Tie"/>
    <n v="201"/>
    <n v="201"/>
    <s v="Anthony Wall"/>
    <x v="310"/>
  </r>
  <r>
    <x v="27"/>
    <n v="202"/>
    <s v="No Tie"/>
    <n v="202"/>
    <n v="202"/>
    <s v="Martin Laird"/>
    <x v="27"/>
  </r>
  <r>
    <x v="27"/>
    <n v="203"/>
    <s v="No Tie"/>
    <n v="203"/>
    <n v="203"/>
    <s v="Carlos Ortiz"/>
    <x v="1177"/>
  </r>
  <r>
    <x v="27"/>
    <n v="204"/>
    <s v="No Tie"/>
    <n v="204"/>
    <n v="204"/>
    <s v="Retief Goosen"/>
    <x v="257"/>
  </r>
  <r>
    <x v="27"/>
    <n v="205"/>
    <s v="No Tie"/>
    <n v="205"/>
    <n v="205"/>
    <s v="Hao Tong Li"/>
    <x v="1162"/>
  </r>
  <r>
    <x v="27"/>
    <n v="206"/>
    <s v="No Tie"/>
    <n v="206"/>
    <n v="206"/>
    <s v="Hiroyuki Fujita"/>
    <x v="227"/>
  </r>
  <r>
    <x v="27"/>
    <n v="207"/>
    <s v="No Tie"/>
    <n v="207"/>
    <n v="207"/>
    <s v="J.J. Henry"/>
    <x v="114"/>
  </r>
  <r>
    <x v="27"/>
    <n v="208"/>
    <s v="No Tie"/>
    <n v="208"/>
    <n v="208"/>
    <s v="Bryce Molder"/>
    <x v="177"/>
  </r>
  <r>
    <x v="27"/>
    <n v="209"/>
    <s v="No Tie"/>
    <n v="209"/>
    <n v="209"/>
    <s v="Scott Stallings"/>
    <x v="16"/>
  </r>
  <r>
    <x v="27"/>
    <n v="210"/>
    <s v="No Tie"/>
    <n v="210"/>
    <n v="210"/>
    <s v="Danny Chia"/>
    <x v="728"/>
  </r>
  <r>
    <x v="27"/>
    <n v="211"/>
    <s v="No Tie"/>
    <n v="211"/>
    <n v="211"/>
    <s v="Kyle Reifers"/>
    <x v="91"/>
  </r>
  <r>
    <x v="27"/>
    <n v="212"/>
    <s v="No Tie"/>
    <n v="212"/>
    <n v="212"/>
    <s v="Wang Jeung-hun"/>
    <x v="991"/>
  </r>
  <r>
    <x v="27"/>
    <n v="213"/>
    <s v="No Tie"/>
    <n v="213"/>
    <n v="213"/>
    <s v="K.J. Choi"/>
    <x v="161"/>
  </r>
  <r>
    <x v="27"/>
    <n v="214"/>
    <s v="No Tie"/>
    <n v="214"/>
    <n v="214"/>
    <s v="Graeme Storm"/>
    <x v="396"/>
  </r>
  <r>
    <x v="27"/>
    <n v="215"/>
    <s v="No Tie"/>
    <n v="215"/>
    <n v="215"/>
    <s v="Kevin Stadler"/>
    <x v="61"/>
  </r>
  <r>
    <x v="27"/>
    <n v="216"/>
    <s v="No Tie"/>
    <n v="216"/>
    <n v="216"/>
    <s v="Yoshinori Fujimoto"/>
    <x v="265"/>
  </r>
  <r>
    <x v="27"/>
    <n v="217"/>
    <s v="No Tie"/>
    <n v="217"/>
    <n v="217"/>
    <s v="Colt Knost"/>
    <x v="188"/>
  </r>
  <r>
    <x v="27"/>
    <n v="218"/>
    <s v="No Tie"/>
    <n v="218"/>
    <n v="218"/>
    <s v="Rod Pampling"/>
    <x v="107"/>
  </r>
  <r>
    <x v="27"/>
    <n v="219"/>
    <s v="No Tie"/>
    <n v="219"/>
    <n v="219"/>
    <s v="Wade Ormsby"/>
    <x v="709"/>
  </r>
  <r>
    <x v="27"/>
    <n v="220"/>
    <s v="No Tie"/>
    <n v="220"/>
    <n v="220"/>
    <s v="Katsumasa Miyamoto"/>
    <x v="394"/>
  </r>
  <r>
    <x v="27"/>
    <n v="221"/>
    <s v="No Tie"/>
    <n v="221"/>
    <n v="221"/>
    <s v="Satoshi Kodaira"/>
    <x v="777"/>
  </r>
  <r>
    <x v="27"/>
    <n v="222"/>
    <s v="No Tie"/>
    <n v="222"/>
    <n v="222"/>
    <s v="Hideto Tanihara"/>
    <x v="294"/>
  </r>
  <r>
    <x v="27"/>
    <n v="223"/>
    <s v="No Tie"/>
    <n v="223"/>
    <n v="223"/>
    <s v="SSP Chawrasia"/>
    <x v="496"/>
  </r>
  <r>
    <x v="27"/>
    <n v="224"/>
    <s v="No Tie"/>
    <n v="224"/>
    <n v="224"/>
    <s v="Keith Horne"/>
    <x v="317"/>
  </r>
  <r>
    <x v="27"/>
    <n v="225"/>
    <s v="No Tie"/>
    <n v="225"/>
    <n v="225"/>
    <s v="Park Sang-eon"/>
    <x v="384"/>
  </r>
  <r>
    <x v="27"/>
    <n v="226"/>
    <s v="No Tie"/>
    <n v="226"/>
    <n v="226"/>
    <s v="Jamie Lovemark"/>
    <x v="646"/>
  </r>
  <r>
    <x v="27"/>
    <n v="227"/>
    <s v="No Tie"/>
    <n v="227"/>
    <n v="227"/>
    <s v="Daisuke Kataoka"/>
    <x v="609"/>
  </r>
  <r>
    <x v="27"/>
    <n v="228"/>
    <s v="No Tie"/>
    <n v="228"/>
    <n v="228"/>
    <s v="Will MacKenzie"/>
    <x v="782"/>
  </r>
  <r>
    <x v="27"/>
    <n v="229"/>
    <s v="No Tie"/>
    <n v="229"/>
    <n v="229"/>
    <s v="David Toms"/>
    <x v="183"/>
  </r>
  <r>
    <x v="27"/>
    <n v="230"/>
    <s v="No Tie"/>
    <n v="230"/>
    <n v="230"/>
    <s v="Roope Kakko"/>
    <x v="523"/>
  </r>
  <r>
    <x v="27"/>
    <n v="231"/>
    <s v="No Tie"/>
    <n v="231"/>
    <n v="231"/>
    <s v="Jaco Ahlers"/>
    <x v="424"/>
  </r>
  <r>
    <x v="27"/>
    <n v="232"/>
    <s v="No Tie"/>
    <n v="232"/>
    <n v="232"/>
    <s v="Seunghyuk Kim"/>
    <x v="807"/>
  </r>
  <r>
    <x v="27"/>
    <n v="233"/>
    <s v="No Tie"/>
    <n v="233"/>
    <n v="233"/>
    <s v="Nicolas Colsaerts"/>
    <x v="226"/>
  </r>
  <r>
    <x v="27"/>
    <n v="234"/>
    <s v="No Tie"/>
    <n v="234"/>
    <n v="234"/>
    <s v="Danie van Tonder"/>
    <x v="655"/>
  </r>
  <r>
    <x v="27"/>
    <n v="235"/>
    <s v="No Tie"/>
    <n v="235"/>
    <n v="235"/>
    <s v="Hennie Otto"/>
    <x v="290"/>
  </r>
  <r>
    <x v="27"/>
    <n v="236"/>
    <s v="No Tie"/>
    <n v="236"/>
    <n v="236"/>
    <s v="Sam Saunders"/>
    <x v="567"/>
  </r>
  <r>
    <x v="27"/>
    <n v="237"/>
    <s v="No Tie"/>
    <n v="237"/>
    <n v="237"/>
    <s v="Chad Campbell"/>
    <x v="89"/>
  </r>
  <r>
    <x v="27"/>
    <n v="238"/>
    <s v="No Tie"/>
    <n v="238"/>
    <n v="238"/>
    <s v="Gary Boyd"/>
    <x v="392"/>
  </r>
  <r>
    <x v="27"/>
    <n v="239"/>
    <s v="No Tie"/>
    <n v="239"/>
    <n v="239"/>
    <s v="Vijay Singh"/>
    <x v="47"/>
  </r>
  <r>
    <x v="27"/>
    <n v="240"/>
    <s v="No Tie"/>
    <n v="240"/>
    <n v="240"/>
    <s v="Chapchai Nirat"/>
    <x v="399"/>
  </r>
  <r>
    <x v="27"/>
    <n v="241"/>
    <s v="No Tie"/>
    <n v="241"/>
    <n v="241"/>
    <s v="Peter Uihlein"/>
    <x v="435"/>
  </r>
  <r>
    <x v="27"/>
    <n v="242"/>
    <s v="No Tie"/>
    <n v="242"/>
    <n v="242"/>
    <s v="I J Jang"/>
    <x v="301"/>
  </r>
  <r>
    <x v="27"/>
    <n v="243"/>
    <s v="No Tie"/>
    <n v="243"/>
    <n v="243"/>
    <s v="Angelo Que"/>
    <x v="431"/>
  </r>
  <r>
    <x v="27"/>
    <n v="244"/>
    <s v="No Tie"/>
    <n v="244"/>
    <n v="244"/>
    <s v="Ignacio Elvira Mijares"/>
    <x v="959"/>
  </r>
  <r>
    <x v="27"/>
    <n v="245"/>
    <s v="No Tie"/>
    <n v="245"/>
    <n v="245"/>
    <s v="Jon Curran"/>
    <x v="1184"/>
  </r>
  <r>
    <x v="27"/>
    <n v="246"/>
    <s v="No Tie"/>
    <n v="246"/>
    <n v="246"/>
    <s v="Derek Fathauer"/>
    <x v="795"/>
  </r>
  <r>
    <x v="27"/>
    <n v="247"/>
    <s v="No Tie"/>
    <n v="247"/>
    <n v="247"/>
    <s v="Morten Orum Madsen"/>
    <x v="419"/>
  </r>
  <r>
    <x v="27"/>
    <n v="248"/>
    <s v="No Tie"/>
    <n v="248"/>
    <n v="248"/>
    <s v="Jacques Blaauw"/>
    <x v="829"/>
  </r>
  <r>
    <x v="27"/>
    <n v="249"/>
    <s v="No Tie"/>
    <n v="249"/>
    <n v="249"/>
    <s v="Andrew McArthur"/>
    <x v="694"/>
  </r>
  <r>
    <x v="27"/>
    <n v="250"/>
    <s v="No Tie"/>
    <n v="250"/>
    <n v="250"/>
    <s v="Jean Hugo"/>
    <x v="614"/>
  </r>
  <r>
    <x v="27"/>
    <n v="251"/>
    <s v="No Tie"/>
    <n v="251"/>
    <n v="251"/>
    <s v="Florian Fritsch"/>
    <x v="989"/>
  </r>
  <r>
    <x v="27"/>
    <n v="252"/>
    <s v="No Tie"/>
    <n v="252"/>
    <n v="252"/>
    <s v="Felipe Aguilar"/>
    <x v="332"/>
  </r>
  <r>
    <x v="27"/>
    <n v="253"/>
    <s v="No Tie"/>
    <n v="253"/>
    <n v="253"/>
    <s v="Michael Hoey"/>
    <x v="269"/>
  </r>
  <r>
    <x v="27"/>
    <n v="254"/>
    <s v="No Tie"/>
    <n v="254"/>
    <n v="254"/>
    <s v="Darren Fichardt"/>
    <x v="273"/>
  </r>
  <r>
    <x v="27"/>
    <n v="255"/>
    <s v="No Tie"/>
    <n v="255"/>
    <n v="255"/>
    <s v="Smylie Kaufman"/>
    <x v="1336"/>
  </r>
  <r>
    <x v="27"/>
    <n v="256"/>
    <s v="No Tie"/>
    <n v="256"/>
    <n v="256"/>
    <s v="Scott Langley"/>
    <x v="876"/>
  </r>
  <r>
    <x v="27"/>
    <n v="257"/>
    <s v="No Tie"/>
    <n v="257"/>
    <n v="257"/>
    <s v="Trevor Fisher Jr"/>
    <x v="340"/>
  </r>
  <r>
    <x v="27"/>
    <n v="258"/>
    <s v="No Tie"/>
    <n v="258"/>
    <n v="258"/>
    <s v="Paul Lawrie"/>
    <x v="195"/>
  </r>
  <r>
    <x v="27"/>
    <n v="259"/>
    <s v="No Tie"/>
    <n v="259"/>
    <n v="259"/>
    <s v="Stuart Appleby"/>
    <x v="158"/>
  </r>
  <r>
    <x v="27"/>
    <n v="260"/>
    <s v="No Tie"/>
    <n v="260"/>
    <n v="260"/>
    <s v="Simon Dyson"/>
    <x v="223"/>
  </r>
  <r>
    <x v="27"/>
    <n v="261"/>
    <s v="No Tie"/>
    <n v="261"/>
    <n v="261"/>
    <s v="Tom Hoge"/>
    <x v="809"/>
  </r>
  <r>
    <x v="27"/>
    <n v="262"/>
    <s v="No Tie"/>
    <n v="262"/>
    <n v="262"/>
    <s v="John Huh"/>
    <x v="112"/>
  </r>
  <r>
    <x v="27"/>
    <n v="263"/>
    <s v="No Tie"/>
    <n v="263"/>
    <n v="263"/>
    <s v="Henrik Norlander"/>
    <x v="1010"/>
  </r>
  <r>
    <x v="27"/>
    <n v="264"/>
    <s v="No Tie"/>
    <n v="264"/>
    <n v="264"/>
    <s v="Michael Thompson"/>
    <x v="157"/>
  </r>
  <r>
    <x v="27"/>
    <n v="265"/>
    <s v="No Tie"/>
    <n v="265"/>
    <n v="265"/>
    <s v="Steve Wheatcroft"/>
    <x v="120"/>
  </r>
  <r>
    <x v="27"/>
    <n v="266"/>
    <s v="No Tie"/>
    <n v="266"/>
    <n v="266"/>
    <s v="Jang Dong-Kyu"/>
    <x v="515"/>
  </r>
  <r>
    <x v="27"/>
    <n v="267"/>
    <s v="No Tie"/>
    <n v="267"/>
    <n v="267"/>
    <s v="Paul Peterson"/>
    <x v="1222"/>
  </r>
  <r>
    <x v="27"/>
    <n v="268"/>
    <s v="No Tie"/>
    <n v="268"/>
    <n v="268"/>
    <s v="Andres Romero"/>
    <x v="68"/>
  </r>
  <r>
    <x v="27"/>
    <n v="269"/>
    <s v="No Tie"/>
    <n v="269"/>
    <n v="269"/>
    <s v="Greg Chalmers"/>
    <x v="162"/>
  </r>
  <r>
    <x v="27"/>
    <n v="270"/>
    <s v="No Tie"/>
    <n v="270"/>
    <n v="270"/>
    <s v="Magnus Carlsson"/>
    <x v="289"/>
  </r>
  <r>
    <x v="27"/>
    <n v="271"/>
    <s v="No Tie"/>
    <n v="271"/>
    <n v="271"/>
    <s v="Peter Hanson"/>
    <x v="191"/>
  </r>
  <r>
    <x v="27"/>
    <n v="272"/>
    <s v="No Tie"/>
    <n v="272"/>
    <n v="272"/>
    <s v="Dicky Pride"/>
    <x v="129"/>
  </r>
  <r>
    <x v="27"/>
    <n v="273"/>
    <s v="No Tie"/>
    <n v="273"/>
    <n v="273"/>
    <s v="Bo Van Pelt"/>
    <x v="39"/>
  </r>
  <r>
    <x v="27"/>
    <n v="274"/>
    <s v="No Tie"/>
    <n v="274"/>
    <n v="274"/>
    <s v="Gregory Havret"/>
    <x v="325"/>
  </r>
  <r>
    <x v="27"/>
    <n v="275"/>
    <s v="No Tie"/>
    <n v="275"/>
    <n v="275"/>
    <s v="Blayne Barber"/>
    <x v="1045"/>
  </r>
  <r>
    <x v="27"/>
    <n v="276"/>
    <s v="No Tie"/>
    <n v="276"/>
    <n v="276"/>
    <s v="Hudson Swafford"/>
    <x v="489"/>
  </r>
  <r>
    <x v="27"/>
    <n v="277"/>
    <s v="No Tie"/>
    <n v="277"/>
    <n v="277"/>
    <s v="Jens Fahrbring"/>
    <x v="1030"/>
  </r>
  <r>
    <x v="27"/>
    <n v="278"/>
    <s v="No Tie"/>
    <n v="278"/>
    <n v="278"/>
    <s v="Joakim Lagergren"/>
    <x v="612"/>
  </r>
  <r>
    <x v="27"/>
    <n v="279"/>
    <s v="No Tie"/>
    <n v="279"/>
    <n v="279"/>
    <s v="Billy Hurley III"/>
    <x v="184"/>
  </r>
  <r>
    <x v="27"/>
    <n v="280"/>
    <s v="No Tie"/>
    <n v="280"/>
    <n v="280"/>
    <s v="Ryuichi Oda"/>
    <x v="346"/>
  </r>
  <r>
    <x v="27"/>
    <n v="281"/>
    <s v="No Tie"/>
    <n v="281"/>
    <n v="281"/>
    <s v="Thaworn Wiratchant"/>
    <x v="241"/>
  </r>
  <r>
    <x v="27"/>
    <n v="282"/>
    <s v="No Tie"/>
    <n v="282"/>
    <n v="282"/>
    <s v="Rich Bland"/>
    <x v="423"/>
  </r>
  <r>
    <x v="27"/>
    <n v="283"/>
    <s v="No Tie"/>
    <n v="283"/>
    <n v="283"/>
    <s v="Mardan Mamat"/>
    <x v="386"/>
  </r>
  <r>
    <x v="27"/>
    <n v="284"/>
    <s v="No Tie"/>
    <n v="284"/>
    <n v="284"/>
    <s v="Tadahiro Takayama"/>
    <x v="376"/>
  </r>
  <r>
    <x v="27"/>
    <n v="285"/>
    <s v="No Tie"/>
    <n v="285"/>
    <n v="285"/>
    <s v="Si Woo Kim"/>
    <x v="1163"/>
  </r>
  <r>
    <x v="27"/>
    <n v="286"/>
    <s v="No Tie"/>
    <n v="286"/>
    <n v="286"/>
    <s v="Adam Bland"/>
    <x v="934"/>
  </r>
  <r>
    <x v="27"/>
    <n v="287"/>
    <s v="No Tie"/>
    <n v="287"/>
    <n v="287"/>
    <s v="Andres Gonzales"/>
    <x v="428"/>
  </r>
  <r>
    <x v="27"/>
    <n v="288"/>
    <s v="No Tie"/>
    <n v="288"/>
    <n v="288"/>
    <s v="Tom Gillis"/>
    <x v="102"/>
  </r>
  <r>
    <x v="27"/>
    <n v="289"/>
    <s v="No Tie"/>
    <n v="289"/>
    <n v="289"/>
    <s v="Max Orrin"/>
    <x v="1270"/>
  </r>
  <r>
    <x v="27"/>
    <n v="290"/>
    <s v="No Tie"/>
    <n v="290"/>
    <n v="290"/>
    <s v="Ross McGowan"/>
    <x v="1124"/>
  </r>
  <r>
    <x v="27"/>
    <n v="291"/>
    <s v="No Tie"/>
    <n v="291"/>
    <n v="291"/>
    <s v="Rhein Gibson"/>
    <x v="1202"/>
  </r>
  <r>
    <x v="27"/>
    <n v="292"/>
    <s v="No Tie"/>
    <n v="292"/>
    <n v="292"/>
    <s v="Edoardo Molinari"/>
    <x v="204"/>
  </r>
  <r>
    <x v="27"/>
    <n v="293"/>
    <s v="No Tie"/>
    <n v="293"/>
    <n v="293"/>
    <s v="Thanyakorn Khrongpha"/>
    <x v="699"/>
  </r>
  <r>
    <x v="27"/>
    <n v="294"/>
    <s v="No Tie"/>
    <n v="294"/>
    <n v="294"/>
    <s v="Steve Marino"/>
    <x v="500"/>
  </r>
  <r>
    <x v="27"/>
    <n v="295"/>
    <s v="No Tie"/>
    <n v="295"/>
    <n v="295"/>
    <s v="John Peterson"/>
    <x v="402"/>
  </r>
  <r>
    <x v="27"/>
    <n v="296"/>
    <s v="No Tie"/>
    <n v="296"/>
    <n v="296"/>
    <s v="Haydn Porteous"/>
    <x v="1187"/>
  </r>
  <r>
    <x v="27"/>
    <n v="297"/>
    <s v="No Tie"/>
    <n v="297"/>
    <n v="297"/>
    <s v="Young-han Song"/>
    <x v="1026"/>
  </r>
  <r>
    <x v="27"/>
    <n v="298"/>
    <s v="No Tie"/>
    <n v="298"/>
    <n v="298"/>
    <s v="Antonio Lascuna"/>
    <x v="368"/>
  </r>
  <r>
    <x v="27"/>
    <n v="299"/>
    <s v="No Tie"/>
    <n v="299"/>
    <n v="299"/>
    <s v="Ben Crane"/>
    <x v="121"/>
  </r>
  <r>
    <x v="27"/>
    <n v="300"/>
    <s v="No Tie"/>
    <n v="300"/>
    <n v="300"/>
    <s v="Andrew Loupe"/>
    <x v="1054"/>
  </r>
  <r>
    <x v="27"/>
    <n v="301"/>
    <s v="No Tie"/>
    <n v="301"/>
    <n v="301"/>
    <s v="Kazuhiro Yamashita"/>
    <x v="339"/>
  </r>
  <r>
    <x v="27"/>
    <n v="302"/>
    <s v="No Tie"/>
    <n v="302"/>
    <n v="302"/>
    <s v="Mike Hendry"/>
    <x v="349"/>
  </r>
  <r>
    <x v="27"/>
    <n v="303"/>
    <s v="No Tie"/>
    <n v="303"/>
    <n v="303"/>
    <s v="Lucas Bjerregaard"/>
    <x v="1106"/>
  </r>
  <r>
    <x v="27"/>
    <n v="304"/>
    <s v="No Tie"/>
    <n v="304"/>
    <n v="304"/>
    <s v="Rhys Davies"/>
    <x v="437"/>
  </r>
  <r>
    <x v="27"/>
    <n v="305"/>
    <s v="No Tie"/>
    <n v="305"/>
    <n v="305"/>
    <s v="Charlie Beljan"/>
    <x v="1"/>
  </r>
  <r>
    <x v="27"/>
    <n v="306"/>
    <s v="No Tie"/>
    <n v="306"/>
    <n v="306"/>
    <s v="Y.E. Yang"/>
    <x v="145"/>
  </r>
  <r>
    <x v="27"/>
    <n v="307"/>
    <s v="No Tie"/>
    <n v="307"/>
    <n v="307"/>
    <s v="Eduardo De La Riva"/>
    <x v="293"/>
  </r>
  <r>
    <x v="27"/>
    <n v="308"/>
    <s v="No Tie"/>
    <n v="308"/>
    <n v="308"/>
    <s v="Robert Rock"/>
    <x v="256"/>
  </r>
  <r>
    <x v="27"/>
    <n v="309"/>
    <s v="No Tie"/>
    <n v="309"/>
    <n v="309"/>
    <s v="D.H. Lee"/>
    <x v="326"/>
  </r>
  <r>
    <x v="27"/>
    <n v="310"/>
    <s v="No Tie"/>
    <n v="310"/>
    <n v="310"/>
    <s v="Ricky Barnes"/>
    <x v="70"/>
  </r>
  <r>
    <x v="27"/>
    <n v="311"/>
    <s v="No Tie"/>
    <n v="311"/>
    <n v="311"/>
    <s v="Josh Geary"/>
    <x v="751"/>
  </r>
  <r>
    <x v="27"/>
    <n v="312"/>
    <s v="No Tie"/>
    <n v="312"/>
    <n v="312"/>
    <s v="Shane Bertsch"/>
    <x v="778"/>
  </r>
  <r>
    <x v="27"/>
    <n v="313"/>
    <s v="No Tie"/>
    <n v="313"/>
    <n v="313"/>
    <s v="Mikko Korhonen"/>
    <x v="405"/>
  </r>
  <r>
    <x v="27"/>
    <n v="314"/>
    <s v="No Tie"/>
    <n v="314"/>
    <n v="314"/>
    <s v="Adilson da Silva"/>
    <x v="411"/>
  </r>
  <r>
    <x v="27"/>
    <n v="315"/>
    <s v="No Tie"/>
    <n v="315"/>
    <n v="315"/>
    <s v="John Hahn"/>
    <x v="1209"/>
  </r>
  <r>
    <x v="27"/>
    <n v="316"/>
    <s v="No Tie"/>
    <n v="316"/>
    <n v="316"/>
    <s v="Peter Malnati"/>
    <x v="1023"/>
  </r>
  <r>
    <x v="27"/>
    <n v="317"/>
    <s v="No Tie"/>
    <n v="317"/>
    <n v="317"/>
    <s v="Oliver Fisher"/>
    <x v="412"/>
  </r>
  <r>
    <x v="27"/>
    <n v="318"/>
    <s v="No Tie"/>
    <n v="318"/>
    <n v="318"/>
    <s v="Yoshitaka Takeya"/>
    <x v="1183"/>
  </r>
  <r>
    <x v="27"/>
    <n v="319"/>
    <s v="No Tie"/>
    <n v="319"/>
    <n v="319"/>
    <s v="Whee Kim"/>
    <x v="380"/>
  </r>
  <r>
    <x v="27"/>
    <n v="320"/>
    <s v="No Tie"/>
    <n v="320"/>
    <n v="320"/>
    <s v="Thomas Linard"/>
    <x v="1198"/>
  </r>
  <r>
    <x v="27"/>
    <n v="321"/>
    <s v="No Tie"/>
    <n v="321"/>
    <n v="321"/>
    <s v="Tiger Woods"/>
    <x v="31"/>
  </r>
  <r>
    <x v="27"/>
    <n v="322"/>
    <s v="No Tie"/>
    <n v="322"/>
    <n v="322"/>
    <s v="Miguel Tabuena"/>
    <x v="744"/>
  </r>
  <r>
    <x v="27"/>
    <n v="323"/>
    <s v="No Tie"/>
    <n v="323"/>
    <n v="323"/>
    <s v="Rashid Khan"/>
    <x v="1072"/>
  </r>
  <r>
    <x v="27"/>
    <n v="324"/>
    <s v="No Tie"/>
    <n v="324"/>
    <n v="324"/>
    <s v="Luke Guthrie"/>
    <x v="262"/>
  </r>
  <r>
    <x v="27"/>
    <n v="325"/>
    <s v="No Tie"/>
    <n v="325"/>
    <n v="325"/>
    <s v="Brian Davis"/>
    <x v="178"/>
  </r>
  <r>
    <x v="27"/>
    <n v="326"/>
    <s v="No Tie"/>
    <n v="326"/>
    <n v="326"/>
    <s v="Lucas Lee"/>
    <x v="1081"/>
  </r>
  <r>
    <x v="27"/>
    <n v="327"/>
    <s v="No Tie"/>
    <n v="327"/>
    <n v="327"/>
    <s v="Sung Kang"/>
    <x v="132"/>
  </r>
  <r>
    <x v="27"/>
    <n v="328"/>
    <s v="No Tie"/>
    <n v="328"/>
    <n v="328"/>
    <s v="Robert Dinwiddie"/>
    <x v="733"/>
  </r>
  <r>
    <x v="27"/>
    <n v="329"/>
    <s v="No Tie"/>
    <n v="329"/>
    <n v="329"/>
    <s v="Edouard Espana"/>
    <x v="1151"/>
  </r>
  <r>
    <x v="27"/>
    <n v="330"/>
    <s v="No Tie"/>
    <n v="330"/>
    <n v="330"/>
    <s v="Richard Sterne"/>
    <x v="274"/>
  </r>
  <r>
    <x v="27"/>
    <n v="330"/>
    <s v="No Tie"/>
    <n v="330"/>
    <n v="330"/>
    <s v="Tyler Aldridge"/>
    <x v="1128"/>
  </r>
  <r>
    <x v="27"/>
    <n v="332"/>
    <s v="No Tie"/>
    <n v="332"/>
    <n v="332"/>
    <s v="Brian Stuard"/>
    <x v="499"/>
  </r>
  <r>
    <x v="27"/>
    <n v="333"/>
    <s v="No Tie"/>
    <n v="333"/>
    <n v="333"/>
    <s v="Bronson Burgoon"/>
    <x v="1197"/>
  </r>
  <r>
    <x v="27"/>
    <n v="334"/>
    <s v="No Tie"/>
    <n v="334"/>
    <n v="334"/>
    <s v="Nick Taylor"/>
    <x v="1064"/>
  </r>
  <r>
    <x v="27"/>
    <n v="335"/>
    <s v="No Tie"/>
    <n v="335"/>
    <n v="335"/>
    <s v="Cho Min-jun"/>
    <x v="391"/>
  </r>
  <r>
    <x v="27"/>
    <n v="336"/>
    <s v="No Tie"/>
    <n v="336"/>
    <n v="336"/>
    <s v="Paul Waring"/>
    <x v="620"/>
  </r>
  <r>
    <x v="27"/>
    <n v="337"/>
    <s v="No Tie"/>
    <n v="337"/>
    <n v="337"/>
    <s v="Shugo Imahira"/>
    <x v="1337"/>
  </r>
  <r>
    <x v="27"/>
    <n v="338"/>
    <s v="No Tie"/>
    <n v="338"/>
    <n v="338"/>
    <s v="Seve Benson"/>
    <x v="505"/>
  </r>
  <r>
    <x v="27"/>
    <n v="339"/>
    <s v="No Tie"/>
    <n v="339"/>
    <n v="339"/>
    <s v="Mark Wilson"/>
    <x v="182"/>
  </r>
  <r>
    <x v="27"/>
    <n v="340"/>
    <s v="No Tie"/>
    <n v="340"/>
    <n v="340"/>
    <s v="Scott Jamieson"/>
    <x v="253"/>
  </r>
  <r>
    <x v="27"/>
    <n v="341"/>
    <s v="No Tie"/>
    <n v="341"/>
    <n v="341"/>
    <s v="Hyun-woo Ryu"/>
    <x v="277"/>
  </r>
  <r>
    <x v="27"/>
    <n v="342"/>
    <s v="No Tie"/>
    <n v="342"/>
    <n v="342"/>
    <s v="Ben Evans"/>
    <x v="1269"/>
  </r>
  <r>
    <x v="27"/>
    <n v="343"/>
    <s v="No Tie"/>
    <n v="343"/>
    <n v="343"/>
    <s v="Wes Roach"/>
    <x v="891"/>
  </r>
  <r>
    <x v="27"/>
    <n v="344"/>
    <s v="No Tie"/>
    <n v="344"/>
    <n v="344"/>
    <s v="Jamie McLeary"/>
    <x v="1031"/>
  </r>
  <r>
    <x v="27"/>
    <n v="345"/>
    <s v="No Tie"/>
    <n v="345"/>
    <n v="345"/>
    <s v="David Bransdon"/>
    <x v="747"/>
  </r>
  <r>
    <x v="27"/>
    <n v="346"/>
    <s v="No Tie"/>
    <n v="346"/>
    <n v="346"/>
    <s v="Spencer Levin"/>
    <x v="154"/>
  </r>
  <r>
    <x v="27"/>
    <n v="347"/>
    <s v="No Tie"/>
    <n v="347"/>
    <n v="347"/>
    <s v="Scott Arnold"/>
    <x v="724"/>
  </r>
  <r>
    <x v="27"/>
    <n v="348"/>
    <s v="No Tie"/>
    <n v="348"/>
    <n v="348"/>
    <s v="Borja Virto Astudillo"/>
    <x v="1338"/>
  </r>
  <r>
    <x v="27"/>
    <n v="349"/>
    <s v="No Tie"/>
    <n v="349"/>
    <n v="349"/>
    <s v="Jae-bum Park"/>
    <x v="575"/>
  </r>
  <r>
    <x v="27"/>
    <n v="350"/>
    <s v="No Tie"/>
    <n v="350"/>
    <n v="350"/>
    <s v="Nathan Holman"/>
    <x v="1142"/>
  </r>
  <r>
    <x v="27"/>
    <n v="351"/>
    <s v="No Tie"/>
    <n v="351"/>
    <n v="351"/>
    <s v="Austin Cook"/>
    <x v="1304"/>
  </r>
  <r>
    <x v="27"/>
    <n v="352"/>
    <s v="No Tie"/>
    <n v="352"/>
    <n v="352"/>
    <s v="S.J. Park"/>
    <x v="650"/>
  </r>
  <r>
    <x v="27"/>
    <n v="353"/>
    <s v="No Tie"/>
    <n v="353"/>
    <n v="353"/>
    <s v="Terry Pilkadaris"/>
    <x v="871"/>
  </r>
  <r>
    <x v="27"/>
    <n v="354"/>
    <s v="No Tie"/>
    <n v="354"/>
    <n v="354"/>
    <s v="Chad Collins"/>
    <x v="1034"/>
  </r>
  <r>
    <x v="27"/>
    <n v="355"/>
    <s v="No Tie"/>
    <n v="355"/>
    <n v="355"/>
    <s v="Cameron Percy"/>
    <x v="303"/>
  </r>
  <r>
    <x v="27"/>
    <n v="355"/>
    <s v="No Tie"/>
    <n v="355"/>
    <n v="355"/>
    <s v="Michael Putnam"/>
    <x v="427"/>
  </r>
  <r>
    <x v="27"/>
    <n v="357"/>
    <s v="No Tie"/>
    <n v="357"/>
    <n v="357"/>
    <s v="Michael Kim"/>
    <x v="1049"/>
  </r>
  <r>
    <x v="27"/>
    <n v="358"/>
    <s v="No Tie"/>
    <n v="358"/>
    <n v="358"/>
    <s v="Richard Lee"/>
    <x v="134"/>
  </r>
  <r>
    <x v="27"/>
    <n v="359"/>
    <s v="No Tie"/>
    <n v="359"/>
    <n v="359"/>
    <s v="Rob Oppenheim"/>
    <x v="607"/>
  </r>
  <r>
    <x v="27"/>
    <n v="360"/>
    <s v="No Tie"/>
    <n v="360"/>
    <n v="360"/>
    <s v="Jeff Overton"/>
    <x v="69"/>
  </r>
  <r>
    <x v="27"/>
    <n v="361"/>
    <s v="No Tie"/>
    <n v="361"/>
    <n v="361"/>
    <s v="Kelly Kraft"/>
    <x v="206"/>
  </r>
  <r>
    <x v="27"/>
    <n v="362"/>
    <s v="No Tie"/>
    <n v="362"/>
    <n v="362"/>
    <s v="Martin Flores"/>
    <x v="48"/>
  </r>
  <r>
    <x v="27"/>
    <n v="363"/>
    <s v="No Tie"/>
    <n v="363"/>
    <n v="363"/>
    <s v="Nicholas Thompson"/>
    <x v="408"/>
  </r>
  <r>
    <x v="27"/>
    <n v="364"/>
    <s v="No Tie"/>
    <n v="364"/>
    <n v="364"/>
    <s v="Vaughn Groenewald"/>
    <x v="544"/>
  </r>
  <r>
    <x v="27"/>
    <n v="365"/>
    <s v="No Tie"/>
    <n v="365"/>
    <n v="365"/>
    <s v="Vaughn Taylor"/>
    <x v="128"/>
  </r>
  <r>
    <x v="27"/>
    <n v="366"/>
    <s v="No Tie"/>
    <n v="366"/>
    <n v="366"/>
    <s v="Chan Shih-chang"/>
    <x v="1035"/>
  </r>
  <r>
    <x v="27"/>
    <n v="367"/>
    <s v="No Tie"/>
    <n v="367"/>
    <n v="367"/>
    <s v="Mikael Lundberg"/>
    <x v="401"/>
  </r>
  <r>
    <x v="27"/>
    <n v="368"/>
    <s v="No Tie"/>
    <n v="368"/>
    <n v="368"/>
    <s v="Sang-hee Lee"/>
    <x v="379"/>
  </r>
  <r>
    <x v="27"/>
    <n v="369"/>
    <s v="No Tie"/>
    <n v="369"/>
    <n v="369"/>
    <s v="Ollie Schniederjans"/>
    <x v="1291"/>
  </r>
  <r>
    <x v="27"/>
    <n v="370"/>
    <s v="No Tie"/>
    <n v="370"/>
    <n v="370"/>
    <s v="Oliver Wilson"/>
    <x v="518"/>
  </r>
  <r>
    <x v="27"/>
    <n v="371"/>
    <s v="No Tie"/>
    <n v="371"/>
    <n v="371"/>
    <s v="John Parry"/>
    <x v="619"/>
  </r>
  <r>
    <x v="27"/>
    <n v="372"/>
    <s v="No Tie"/>
    <n v="372"/>
    <n v="372"/>
    <s v="Moritz Lampert"/>
    <x v="1165"/>
  </r>
  <r>
    <x v="27"/>
    <n v="373"/>
    <s v="No Tie"/>
    <n v="373"/>
    <n v="373"/>
    <s v="Lee Soo-Min"/>
    <x v="1096"/>
  </r>
  <r>
    <x v="27"/>
    <n v="374"/>
    <s v="No Tie"/>
    <n v="374"/>
    <n v="374"/>
    <s v="David Oh"/>
    <x v="588"/>
  </r>
  <r>
    <x v="27"/>
    <n v="375"/>
    <s v="No Tie"/>
    <n v="375"/>
    <n v="375"/>
    <s v="Alex Prugh"/>
    <x v="844"/>
  </r>
  <r>
    <x v="27"/>
    <n v="376"/>
    <s v="No Tie"/>
    <n v="376"/>
    <n v="376"/>
    <s v="Jason Allred"/>
    <x v="863"/>
  </r>
  <r>
    <x v="27"/>
    <n v="377"/>
    <s v="No Tie"/>
    <n v="377"/>
    <n v="377"/>
    <s v="Anders Hansen"/>
    <x v="194"/>
  </r>
  <r>
    <x v="27"/>
    <n v="378"/>
    <s v="No Tie"/>
    <n v="378"/>
    <n v="378"/>
    <s v="Tom Murray"/>
    <x v="1339"/>
  </r>
  <r>
    <x v="27"/>
    <n v="379"/>
    <s v="No Tie"/>
    <n v="379"/>
    <n v="379"/>
    <s v="David Drysdale"/>
    <x v="315"/>
  </r>
  <r>
    <x v="27"/>
    <n v="380"/>
    <s v="No Tie"/>
    <n v="380"/>
    <n v="380"/>
    <s v="Callum Shinkwin"/>
    <x v="1194"/>
  </r>
  <r>
    <x v="27"/>
    <n v="381"/>
    <s v="No Tie"/>
    <n v="381"/>
    <n v="381"/>
    <s v="Cheng Tsung Pan"/>
    <x v="1171"/>
  </r>
  <r>
    <x v="27"/>
    <n v="382"/>
    <s v="No Tie"/>
    <n v="382"/>
    <n v="382"/>
    <s v="Toru Taniguchi"/>
    <x v="243"/>
  </r>
  <r>
    <x v="27"/>
    <n v="383"/>
    <s v="No Tie"/>
    <n v="383"/>
    <n v="383"/>
    <s v="Shaun Norris"/>
    <x v="474"/>
  </r>
  <r>
    <x v="27"/>
    <n v="384"/>
    <s v="No Tie"/>
    <n v="384"/>
    <n v="384"/>
    <s v="Jens Dantorp"/>
    <x v="760"/>
  </r>
  <r>
    <x v="27"/>
    <n v="385"/>
    <s v="No Tie"/>
    <n v="385"/>
    <n v="385"/>
    <s v="Yosuke Tsukada"/>
    <x v="898"/>
  </r>
  <r>
    <x v="27"/>
    <n v="386"/>
    <s v="No Tie"/>
    <n v="386"/>
    <n v="386"/>
    <s v="Berry Henson"/>
    <x v="434"/>
  </r>
  <r>
    <x v="27"/>
    <n v="387"/>
    <s v="No Tie"/>
    <n v="387"/>
    <n v="387"/>
    <s v="Jhonattan Vegas"/>
    <x v="10"/>
  </r>
  <r>
    <x v="27"/>
    <n v="388"/>
    <s v="No Tie"/>
    <n v="388"/>
    <n v="388"/>
    <s v="Nick Cullen"/>
    <x v="362"/>
  </r>
  <r>
    <x v="27"/>
    <n v="389"/>
    <s v="No Tie"/>
    <n v="389"/>
    <n v="389"/>
    <s v="Ken Duke"/>
    <x v="159"/>
  </r>
  <r>
    <x v="27"/>
    <n v="390"/>
    <s v="No Tie"/>
    <n v="390"/>
    <n v="390"/>
    <s v="Merrick Bremner"/>
    <x v="511"/>
  </r>
  <r>
    <x v="27"/>
    <n v="391"/>
    <s v="No Tie"/>
    <n v="391"/>
    <n v="391"/>
    <s v="Cody Gribble"/>
    <x v="1252"/>
  </r>
  <r>
    <x v="27"/>
    <n v="392"/>
    <s v="No Tie"/>
    <n v="392"/>
    <n v="392"/>
    <s v="Brad Fritsch"/>
    <x v="371"/>
  </r>
  <r>
    <x v="27"/>
    <n v="393"/>
    <s v="No Tie"/>
    <n v="393"/>
    <n v="393"/>
    <s v="Scott Strange"/>
    <x v="797"/>
  </r>
  <r>
    <x v="27"/>
    <n v="394"/>
    <s v="No Tie"/>
    <n v="394"/>
    <n v="394"/>
    <s v="Daniel Im"/>
    <x v="846"/>
  </r>
  <r>
    <x v="27"/>
    <n v="395"/>
    <s v="No Tie"/>
    <n v="395"/>
    <n v="395"/>
    <s v="Nicholas Lindheim"/>
    <x v="1206"/>
  </r>
  <r>
    <x v="27"/>
    <n v="396"/>
    <s v="No Tie"/>
    <n v="396"/>
    <n v="396"/>
    <s v="Alvaro Quiros"/>
    <x v="207"/>
  </r>
  <r>
    <x v="27"/>
    <n v="397"/>
    <s v="No Tie"/>
    <n v="397"/>
    <n v="397"/>
    <s v="Justin Harding"/>
    <x v="605"/>
  </r>
  <r>
    <x v="27"/>
    <n v="398"/>
    <s v="No Tie"/>
    <n v="398"/>
    <n v="398"/>
    <s v="Daniel Gaunt"/>
    <x v="839"/>
  </r>
  <r>
    <x v="27"/>
    <n v="399"/>
    <s v="No Tie"/>
    <n v="399"/>
    <n v="399"/>
    <s v="Brett Rumford"/>
    <x v="314"/>
  </r>
  <r>
    <x v="27"/>
    <n v="399"/>
    <s v="No Tie"/>
    <n v="399"/>
    <n v="399"/>
    <s v="Robert Garrigus"/>
    <x v="2"/>
  </r>
  <r>
    <x v="27"/>
    <n v="401"/>
    <s v="No Tie"/>
    <n v="401"/>
    <n v="401"/>
    <s v="Mark Foster"/>
    <x v="286"/>
  </r>
  <r>
    <x v="27"/>
    <n v="402"/>
    <s v="No Tie"/>
    <n v="402"/>
    <n v="402"/>
    <s v="Abraham Ancer"/>
    <x v="1340"/>
  </r>
  <r>
    <x v="27"/>
    <n v="403"/>
    <s v="No Tie"/>
    <n v="403"/>
    <n v="403"/>
    <s v="Jordan Niebrugge"/>
    <x v="1174"/>
  </r>
  <r>
    <x v="27"/>
    <n v="404"/>
    <s v="No Tie"/>
    <n v="404"/>
    <n v="404"/>
    <s v="Lee Tae-hee"/>
    <x v="772"/>
  </r>
  <r>
    <x v="27"/>
    <n v="405"/>
    <s v="No Tie"/>
    <n v="405"/>
    <n v="405"/>
    <s v="Ryutaro Nagano"/>
    <x v="599"/>
  </r>
  <r>
    <x v="27"/>
    <n v="406"/>
    <s v="No Tie"/>
    <n v="406"/>
    <n v="406"/>
    <s v="Atiwit Janewattanano"/>
    <x v="1116"/>
  </r>
  <r>
    <x v="27"/>
    <n v="407"/>
    <s v="No Tie"/>
    <n v="407"/>
    <n v="407"/>
    <s v="Mark Tullo"/>
    <x v="439"/>
  </r>
  <r>
    <x v="27"/>
    <n v="408"/>
    <s v="No Tie"/>
    <n v="408"/>
    <n v="408"/>
    <s v="Roberto Castro"/>
    <x v="82"/>
  </r>
  <r>
    <x v="27"/>
    <n v="409"/>
    <s v="No Tie"/>
    <n v="409"/>
    <n v="409"/>
    <s v="Lucas Glover"/>
    <x v="218"/>
  </r>
  <r>
    <x v="27"/>
    <n v="410"/>
    <s v="No Tie"/>
    <n v="410"/>
    <n v="410"/>
    <s v="Justin Hicks"/>
    <x v="359"/>
  </r>
  <r>
    <x v="27"/>
    <n v="411"/>
    <s v="No Tie"/>
    <n v="411"/>
    <n v="411"/>
    <s v="Jonathan Byrd"/>
    <x v="96"/>
  </r>
  <r>
    <x v="27"/>
    <n v="412"/>
    <s v="No Tie"/>
    <n v="412"/>
    <n v="412"/>
    <s v="Gonzalo Fdez-Castano"/>
    <x v="205"/>
  </r>
  <r>
    <x v="27"/>
    <n v="413"/>
    <s v="No Tie"/>
    <n v="413"/>
    <n v="413"/>
    <s v="Siddikur Rahman"/>
    <x v="306"/>
  </r>
  <r>
    <x v="27"/>
    <n v="414"/>
    <s v="No Tie"/>
    <n v="414"/>
    <n v="414"/>
    <s v="Kyle Stanley"/>
    <x v="7"/>
  </r>
  <r>
    <x v="27"/>
    <n v="415"/>
    <s v="No Tie"/>
    <n v="415"/>
    <n v="415"/>
    <s v="Aaron Baddeley"/>
    <x v="67"/>
  </r>
  <r>
    <x v="27"/>
    <n v="416"/>
    <s v="No Tie"/>
    <n v="416"/>
    <n v="416"/>
    <s v="Darron Stiles"/>
    <x v="373"/>
  </r>
  <r>
    <x v="27"/>
    <n v="417"/>
    <s v="No Tie"/>
    <n v="417"/>
    <n v="417"/>
    <s v="Bryden Macpherson"/>
    <x v="210"/>
  </r>
  <r>
    <x v="27"/>
    <n v="418"/>
    <s v="No Tie"/>
    <n v="418"/>
    <n v="418"/>
    <s v="Brandon Stone"/>
    <x v="1140"/>
  </r>
  <r>
    <x v="27"/>
    <n v="419"/>
    <s v="No Tie"/>
    <n v="419"/>
    <n v="419"/>
    <s v="Dominic Foos"/>
    <x v="1341"/>
  </r>
  <r>
    <x v="27"/>
    <n v="420"/>
    <s v="No Tie"/>
    <n v="420"/>
    <n v="420"/>
    <s v="P. Tangkamolpraser"/>
    <x v="1118"/>
  </r>
  <r>
    <x v="27"/>
    <n v="421"/>
    <s v="No Tie"/>
    <n v="421"/>
    <n v="421"/>
    <s v="Sebastian Soderberg"/>
    <x v="1342"/>
  </r>
  <r>
    <x v="27"/>
    <n v="422"/>
    <s v="No Tie"/>
    <n v="422"/>
    <n v="422"/>
    <s v="Robert Coles"/>
    <x v="453"/>
  </r>
  <r>
    <x v="27"/>
    <n v="423"/>
    <s v="No Tie"/>
    <n v="423"/>
    <n v="423"/>
    <s v="Steven Alker"/>
    <x v="639"/>
  </r>
  <r>
    <x v="27"/>
    <n v="424"/>
    <s v="No Tie"/>
    <n v="424"/>
    <n v="424"/>
    <s v="Jack Senior"/>
    <x v="1002"/>
  </r>
  <r>
    <x v="27"/>
    <n v="425"/>
    <s v="No Tie"/>
    <n v="425"/>
    <n v="425"/>
    <s v="Brendan Jones"/>
    <x v="242"/>
  </r>
  <r>
    <x v="27"/>
    <n v="426"/>
    <s v="No Tie"/>
    <n v="426"/>
    <n v="426"/>
    <s v="Brice Garnett"/>
    <x v="503"/>
  </r>
  <r>
    <x v="27"/>
    <n v="427"/>
    <s v="No Tie"/>
    <n v="427"/>
    <n v="427"/>
    <s v="Masahiro Kawamura"/>
    <x v="443"/>
  </r>
  <r>
    <x v="27"/>
    <n v="428"/>
    <s v="No Tie"/>
    <n v="428"/>
    <n v="428"/>
    <s v="Matteo Delpodio"/>
    <x v="742"/>
  </r>
  <r>
    <x v="27"/>
    <n v="429"/>
    <s v="No Tie"/>
    <n v="429"/>
    <n v="429"/>
    <s v="Chris Paisley"/>
    <x v="397"/>
  </r>
  <r>
    <x v="27"/>
    <n v="430"/>
    <s v="No Tie"/>
    <n v="430"/>
    <n v="430"/>
    <s v="Kyongjun Moon"/>
    <x v="1260"/>
  </r>
  <r>
    <x v="27"/>
    <n v="431"/>
    <s v="No Tie"/>
    <n v="431"/>
    <n v="431"/>
    <s v="Bud Cauley"/>
    <x v="73"/>
  </r>
  <r>
    <x v="27"/>
    <n v="432"/>
    <s v="No Tie"/>
    <n v="432"/>
    <n v="432"/>
    <s v="Johan Carlsson"/>
    <x v="1024"/>
  </r>
  <r>
    <x v="27"/>
    <n v="433"/>
    <s v="No Tie"/>
    <n v="433"/>
    <n v="433"/>
    <s v="Juvic Pagunsan"/>
    <x v="260"/>
  </r>
  <r>
    <x v="27"/>
    <n v="433"/>
    <s v="No Tie"/>
    <n v="433"/>
    <n v="433"/>
    <s v="Jyoti Randhawa"/>
    <x v="589"/>
  </r>
  <r>
    <x v="27"/>
    <n v="435"/>
    <s v="No Tie"/>
    <n v="435"/>
    <n v="435"/>
    <s v="Michio Matsumura"/>
    <x v="370"/>
  </r>
  <r>
    <x v="27"/>
    <n v="435"/>
    <s v="No Tie"/>
    <n v="435"/>
    <n v="435"/>
    <s v="Tjaart van der Walt"/>
    <x v="457"/>
  </r>
  <r>
    <x v="27"/>
    <n v="437"/>
    <s v="No Tie"/>
    <n v="437"/>
    <n v="437"/>
    <s v="Harold Varner III"/>
    <x v="1208"/>
  </r>
  <r>
    <x v="27"/>
    <n v="438"/>
    <s v="No Tie"/>
    <n v="438"/>
    <n v="438"/>
    <s v="Andrew Svoboda"/>
    <x v="519"/>
  </r>
  <r>
    <x v="27"/>
    <n v="439"/>
    <s v="No Tie"/>
    <n v="439"/>
    <n v="439"/>
    <s v="Kyle Thompson"/>
    <x v="150"/>
  </r>
  <r>
    <x v="27"/>
    <n v="441"/>
    <s v="No Tie"/>
    <n v="441"/>
    <n v="441"/>
    <s v="J.J. Spaun"/>
    <x v="1343"/>
  </r>
  <r>
    <x v="27"/>
    <n v="442"/>
    <s v="No Tie"/>
    <n v="442"/>
    <n v="442"/>
    <s v="Jung-gon Hwang"/>
    <x v="276"/>
  </r>
  <r>
    <x v="27"/>
    <n v="443"/>
    <s v="No Tie"/>
    <n v="443"/>
    <n v="443"/>
    <s v="Fredrick van Rooyen"/>
    <x v="1234"/>
  </r>
  <r>
    <x v="27"/>
    <n v="444"/>
    <s v="No Tie"/>
    <n v="444"/>
    <n v="444"/>
    <s v="Jason Scrivener"/>
    <x v="1242"/>
  </r>
  <r>
    <x v="27"/>
    <n v="445"/>
    <s v="No Tie"/>
    <n v="445"/>
    <n v="445"/>
    <s v="Steve Allan"/>
    <x v="787"/>
  </r>
  <r>
    <x v="27"/>
    <n v="446"/>
    <s v="No Tie"/>
    <n v="446"/>
    <n v="446"/>
    <s v="Ruaidhri McGee"/>
    <x v="1289"/>
  </r>
  <r>
    <x v="27"/>
    <n v="447"/>
    <s v="No Tie"/>
    <n v="447"/>
    <n v="447"/>
    <s v="Jason Palmer"/>
    <x v="1229"/>
  </r>
  <r>
    <x v="27"/>
    <n v="448"/>
    <s v="No Tie"/>
    <n v="448"/>
    <n v="448"/>
    <s v="Jonathan Randolph"/>
    <x v="1157"/>
  </r>
  <r>
    <x v="27"/>
    <n v="449"/>
    <s v="No Tie"/>
    <n v="449"/>
    <n v="449"/>
    <s v="Carlos Del Moral"/>
    <x v="529"/>
  </r>
  <r>
    <x v="27"/>
    <n v="449"/>
    <s v="No Tie"/>
    <n v="449"/>
    <n v="449"/>
    <s v="Rattanon Wannasrichan"/>
    <x v="1237"/>
  </r>
  <r>
    <x v="27"/>
    <n v="451"/>
    <s v="No Tie"/>
    <n v="451"/>
    <n v="451"/>
    <s v="Tano Goya"/>
    <x v="478"/>
  </r>
  <r>
    <x v="27"/>
    <n v="452"/>
    <s v="No Tie"/>
    <n v="452"/>
    <n v="452"/>
    <s v="Scott Henry"/>
    <x v="432"/>
  </r>
  <r>
    <x v="27"/>
    <n v="453"/>
    <s v="No Tie"/>
    <n v="453"/>
    <n v="453"/>
    <s v="Sam Walker"/>
    <x v="426"/>
  </r>
  <r>
    <x v="27"/>
    <n v="455"/>
    <s v="No Tie"/>
    <n v="455"/>
    <n v="455"/>
    <s v="Ippei Koike"/>
    <x v="1344"/>
  </r>
  <r>
    <x v="27"/>
    <n v="456"/>
    <s v="No Tie"/>
    <n v="456"/>
    <n v="456"/>
    <s v="Jorge Campillo"/>
    <x v="447"/>
  </r>
  <r>
    <x v="27"/>
    <n v="457"/>
    <s v="No Tie"/>
    <n v="457"/>
    <n v="457"/>
    <s v="Joel Dahmen"/>
    <x v="1193"/>
  </r>
  <r>
    <x v="27"/>
    <n v="458"/>
    <s v="No Tie"/>
    <n v="458"/>
    <n v="458"/>
    <s v="Yuki Inamori"/>
    <x v="1236"/>
  </r>
  <r>
    <x v="27"/>
    <n v="459"/>
    <s v="No Tie"/>
    <n v="459"/>
    <n v="459"/>
    <s v="Matthew Griffin"/>
    <x v="513"/>
  </r>
  <r>
    <x v="27"/>
    <n v="460"/>
    <s v="No Tie"/>
    <n v="460"/>
    <n v="460"/>
    <s v="Jake Higginbottom"/>
    <x v="415"/>
  </r>
  <r>
    <x v="27"/>
    <n v="461"/>
    <s v="No Tie"/>
    <n v="461"/>
    <n v="461"/>
    <s v="Daan Huizing"/>
    <x v="1020"/>
  </r>
  <r>
    <x v="27"/>
    <n v="462"/>
    <s v="No Tie"/>
    <n v="462"/>
    <n v="462"/>
    <s v="Atomu Shigenaga"/>
    <x v="1241"/>
  </r>
  <r>
    <x v="27"/>
    <n v="463"/>
    <s v="No Tie"/>
    <n v="463"/>
    <n v="463"/>
    <s v="Renato Paratore"/>
    <x v="1345"/>
  </r>
  <r>
    <x v="27"/>
    <n v="464"/>
    <s v="No Tie"/>
    <n v="464"/>
    <n v="464"/>
    <s v="Alessandro Tadini"/>
    <x v="320"/>
  </r>
  <r>
    <x v="27"/>
    <n v="465"/>
    <s v="No Tie"/>
    <n v="465"/>
    <n v="465"/>
    <s v="Jbe' Kruger"/>
    <x v="297"/>
  </r>
  <r>
    <x v="27"/>
    <n v="466"/>
    <s v="No Tie"/>
    <n v="466"/>
    <n v="466"/>
    <s v="James Nitties"/>
    <x v="546"/>
  </r>
  <r>
    <x v="27"/>
    <n v="467"/>
    <s v="No Tie"/>
    <n v="467"/>
    <n v="467"/>
    <s v="Jeff Winther"/>
    <x v="1346"/>
  </r>
  <r>
    <x v="27"/>
    <n v="468"/>
    <s v="No Tie"/>
    <n v="468"/>
    <n v="468"/>
    <s v="Tom Lewis"/>
    <x v="353"/>
  </r>
  <r>
    <x v="27"/>
    <n v="469"/>
    <s v="No Tie"/>
    <n v="469"/>
    <n v="469"/>
    <s v="Brett Stegmaier"/>
    <x v="1069"/>
  </r>
  <r>
    <x v="27"/>
    <n v="470"/>
    <s v="No Tie"/>
    <n v="470"/>
    <n v="470"/>
    <s v="Arie Ahmad Irawan"/>
    <x v="1216"/>
  </r>
  <r>
    <x v="27"/>
    <n v="470"/>
    <s v="No Tie"/>
    <n v="470"/>
    <n v="470"/>
    <s v="PH McIntyre"/>
    <x v="883"/>
  </r>
  <r>
    <x v="27"/>
    <n v="472"/>
    <s v="No Tie"/>
    <n v="472"/>
    <n v="472"/>
    <s v="John Merrick"/>
    <x v="57"/>
  </r>
  <r>
    <x v="27"/>
    <n v="473"/>
    <s v="No Tie"/>
    <n v="473"/>
    <n v="473"/>
    <s v="Sam Hutsby"/>
    <x v="822"/>
  </r>
  <r>
    <x v="27"/>
    <n v="474"/>
    <s v="No Tie"/>
    <n v="474"/>
    <n v="474"/>
    <s v="Ulrich Van den Berg"/>
    <x v="621"/>
  </r>
  <r>
    <x v="27"/>
    <n v="475"/>
    <s v="No Tie"/>
    <n v="475"/>
    <n v="475"/>
    <s v="Jake Roos"/>
    <x v="344"/>
  </r>
  <r>
    <x v="27"/>
    <n v="476"/>
    <s v="No Tie"/>
    <n v="476"/>
    <n v="476"/>
    <s v="Mithun Perera"/>
    <x v="847"/>
  </r>
  <r>
    <x v="27"/>
    <n v="477"/>
    <s v="No Tie"/>
    <n v="477"/>
    <n v="477"/>
    <s v="Bjorn Akesson"/>
    <x v="446"/>
  </r>
  <r>
    <x v="27"/>
    <n v="478"/>
    <s v="No Tie"/>
    <n v="478"/>
    <n v="478"/>
    <s v="Carlos Pigem"/>
    <x v="1200"/>
  </r>
  <r>
    <x v="27"/>
    <n v="479"/>
    <s v="No Tie"/>
    <n v="479"/>
    <n v="479"/>
    <s v="Matthew Baldwin"/>
    <x v="350"/>
  </r>
  <r>
    <x v="27"/>
    <n v="479"/>
    <s v="No Tie"/>
    <n v="479"/>
    <n v="479"/>
    <s v="Rhys West"/>
    <x v="1310"/>
  </r>
  <r>
    <x v="27"/>
    <n v="481"/>
    <s v="No Tie"/>
    <n v="481"/>
    <n v="481"/>
    <s v="Chris Doak"/>
    <x v="323"/>
  </r>
  <r>
    <x v="27"/>
    <n v="482"/>
    <s v="No Tie"/>
    <n v="482"/>
    <n v="482"/>
    <s v="Wen-Tang Lin"/>
    <x v="723"/>
  </r>
  <r>
    <x v="27"/>
    <n v="483"/>
    <s v="No Tie"/>
    <n v="483"/>
    <n v="483"/>
    <s v="Mads Sogaard"/>
    <x v="1347"/>
  </r>
  <r>
    <x v="27"/>
    <n v="484"/>
    <s v="No Tie"/>
    <n v="484"/>
    <n v="484"/>
    <s v="Tommy Cocha"/>
    <x v="568"/>
  </r>
  <r>
    <x v="27"/>
    <n v="485"/>
    <s v="No Tie"/>
    <n v="485"/>
    <n v="485"/>
    <s v="Julian Etulain"/>
    <x v="657"/>
  </r>
  <r>
    <x v="27"/>
    <n v="486"/>
    <s v="No Tie"/>
    <n v="486"/>
    <n v="486"/>
    <s v="Miguel Angel Carballo"/>
    <x v="97"/>
  </r>
  <r>
    <x v="27"/>
    <n v="487"/>
    <s v="No Tie"/>
    <n v="487"/>
    <n v="487"/>
    <s v="Jorge Fernandez-Valdes"/>
    <x v="927"/>
  </r>
  <r>
    <x v="27"/>
    <n v="488"/>
    <s v="No Tie"/>
    <n v="488"/>
    <n v="488"/>
    <s v="Bernard Ritthammer"/>
    <x v="917"/>
  </r>
  <r>
    <x v="27"/>
    <n v="489"/>
    <s v="No Tie"/>
    <n v="489"/>
    <n v="489"/>
    <s v="James Heath"/>
    <x v="892"/>
  </r>
  <r>
    <x v="27"/>
    <n v="490"/>
    <s v="No Tie"/>
    <n v="490"/>
    <n v="490"/>
    <s v="Eugene Wong"/>
    <x v="573"/>
  </r>
  <r>
    <x v="27"/>
    <n v="492"/>
    <s v="No Tie"/>
    <n v="492"/>
    <n v="492"/>
    <s v="Rodolfo Cazaubon"/>
    <x v="1348"/>
  </r>
  <r>
    <x v="27"/>
    <n v="493"/>
    <s v="No Tie"/>
    <n v="493"/>
    <n v="493"/>
    <s v="Kevin Phelan"/>
    <x v="1240"/>
  </r>
  <r>
    <x v="27"/>
    <n v="494"/>
    <s v="No Tie"/>
    <n v="494"/>
    <n v="494"/>
    <s v="Andrew Putnam"/>
    <x v="1051"/>
  </r>
  <r>
    <x v="27"/>
    <n v="495"/>
    <s v="No Tie"/>
    <n v="495"/>
    <n v="495"/>
    <s v="Zack Sucher"/>
    <x v="1070"/>
  </r>
  <r>
    <x v="27"/>
    <n v="496"/>
    <s v="No Tie"/>
    <n v="496"/>
    <n v="496"/>
    <s v="Tim Herron"/>
    <x v="99"/>
  </r>
  <r>
    <x v="27"/>
    <n v="497"/>
    <s v="No Tie"/>
    <n v="497"/>
    <n v="497"/>
    <s v="Darius Van Driel"/>
    <x v="1349"/>
  </r>
  <r>
    <x v="27"/>
    <n v="498"/>
    <s v="No Tie"/>
    <n v="498"/>
    <n v="498"/>
    <s v="Matthew Nixon"/>
    <x v="665"/>
  </r>
  <r>
    <x v="27"/>
    <n v="499"/>
    <s v="No Tie"/>
    <n v="499"/>
    <n v="499"/>
    <s v="Oliver Farr"/>
    <x v="1185"/>
  </r>
  <r>
    <x v="27"/>
    <n v="500"/>
    <s v="No Tie"/>
    <n v="500"/>
    <n v="500"/>
    <s v="Ki-Tack Kwon"/>
    <x v="1192"/>
  </r>
  <r>
    <x v="27"/>
    <n v="501"/>
    <s v="No Tie"/>
    <n v="501"/>
    <n v="501"/>
    <s v="Sean Riordan"/>
    <x v="1350"/>
  </r>
  <r>
    <x v="27"/>
    <n v="502"/>
    <s v="No Tie"/>
    <n v="502"/>
    <n v="502"/>
    <s v="Robert Allenby"/>
    <x v="124"/>
  </r>
  <r>
    <x v="27"/>
    <n v="503"/>
    <s v="No Tie"/>
    <n v="503"/>
    <n v="503"/>
    <s v="Pedro Oriol"/>
    <x v="931"/>
  </r>
  <r>
    <x v="27"/>
    <n v="504"/>
    <s v="No Tie"/>
    <n v="504"/>
    <n v="504"/>
    <s v="Travis Bertoni"/>
    <x v="1207"/>
  </r>
  <r>
    <x v="27"/>
    <n v="505"/>
    <s v="No Tie"/>
    <n v="505"/>
    <n v="505"/>
    <s v="Matteo Manassero"/>
    <x v="228"/>
  </r>
  <r>
    <x v="27"/>
    <n v="506"/>
    <s v="No Tie"/>
    <n v="506"/>
    <n v="506"/>
    <s v="Rahil Gangjee"/>
    <x v="832"/>
  </r>
  <r>
    <x v="27"/>
    <n v="507"/>
    <s v="No Tie"/>
    <n v="507"/>
    <n v="507"/>
    <s v="Andrew Landry"/>
    <x v="1351"/>
  </r>
  <r>
    <x v="27"/>
    <n v="508"/>
    <s v="No Tie"/>
    <n v="508"/>
    <n v="508"/>
    <s v="Josh Younger"/>
    <x v="1352"/>
  </r>
  <r>
    <x v="27"/>
    <n v="509"/>
    <s v="No Tie"/>
    <n v="509"/>
    <n v="509"/>
    <s v="Jason Knutzon"/>
    <x v="526"/>
  </r>
  <r>
    <x v="27"/>
    <n v="510"/>
    <s v="No Tie"/>
    <n v="510"/>
    <n v="510"/>
    <s v="S.K. Ho"/>
    <x v="366"/>
  </r>
  <r>
    <x v="27"/>
    <n v="511"/>
    <s v="No Tie"/>
    <n v="511"/>
    <n v="511"/>
    <s v="Arjun Atwal"/>
    <x v="143"/>
  </r>
  <r>
    <x v="27"/>
    <n v="512"/>
    <s v="No Tie"/>
    <n v="512"/>
    <n v="512"/>
    <s v="Aaron Watkins"/>
    <x v="456"/>
  </r>
  <r>
    <x v="27"/>
    <n v="513"/>
    <s v="No Tie"/>
    <n v="513"/>
    <n v="513"/>
    <s v="Shiv Kapur"/>
    <x v="356"/>
  </r>
  <r>
    <x v="27"/>
    <n v="514"/>
    <s v="No Tie"/>
    <n v="514"/>
    <n v="514"/>
    <s v="Satoshi Tomiyama"/>
    <x v="643"/>
  </r>
  <r>
    <x v="27"/>
    <n v="515"/>
    <s v="No Tie"/>
    <n v="515"/>
    <n v="515"/>
    <s v="Tommy Gainey"/>
    <x v="33"/>
  </r>
  <r>
    <x v="27"/>
    <n v="516"/>
    <s v="No Tie"/>
    <n v="516"/>
    <n v="516"/>
    <s v="Jordan Zunic"/>
    <x v="1353"/>
  </r>
  <r>
    <x v="27"/>
    <n v="517"/>
    <s v="No Tie"/>
    <n v="517"/>
    <n v="517"/>
    <s v="Connor Arendell"/>
    <x v="1221"/>
  </r>
  <r>
    <x v="27"/>
    <n v="518"/>
    <s v="No Tie"/>
    <n v="518"/>
    <n v="518"/>
    <s v="Chris Swanepoel"/>
    <x v="618"/>
  </r>
  <r>
    <x v="27"/>
    <n v="519"/>
    <s v="No Tie"/>
    <n v="519"/>
    <n v="519"/>
    <s v="Panuphol Pittayarat"/>
    <x v="558"/>
  </r>
  <r>
    <x v="27"/>
    <n v="520"/>
    <s v="No Tie"/>
    <n v="520"/>
    <n v="520"/>
    <s v="Geoff Drakeford"/>
    <x v="1354"/>
  </r>
  <r>
    <x v="27"/>
    <n v="521"/>
    <s v="No Tie"/>
    <n v="521"/>
    <n v="521"/>
    <s v="Marcel Schneider"/>
    <x v="1355"/>
  </r>
  <r>
    <x v="27"/>
    <n v="522"/>
    <s v="No Tie"/>
    <n v="522"/>
    <n v="522"/>
    <s v="Hugues Joannes"/>
    <x v="1220"/>
  </r>
  <r>
    <x v="27"/>
    <n v="523"/>
    <s v="No Tie"/>
    <n v="523"/>
    <n v="523"/>
    <s v="Ryan Evans"/>
    <x v="1356"/>
  </r>
  <r>
    <x v="27"/>
    <n v="524"/>
    <s v="No Tie"/>
    <n v="524"/>
    <n v="524"/>
    <s v="Shunsuke Sonoda"/>
    <x v="416"/>
  </r>
  <r>
    <x v="27"/>
    <n v="525"/>
    <s v="No Tie"/>
    <n v="525"/>
    <n v="525"/>
    <s v="Kevin Tway"/>
    <x v="977"/>
  </r>
  <r>
    <x v="27"/>
    <n v="526"/>
    <s v="No Tie"/>
    <n v="526"/>
    <n v="526"/>
    <s v="Max Homa"/>
    <x v="1182"/>
  </r>
  <r>
    <x v="27"/>
    <n v="527"/>
    <s v="No Tie"/>
    <n v="527"/>
    <n v="527"/>
    <s v="Lionel Weber"/>
    <x v="1287"/>
  </r>
  <r>
    <x v="27"/>
    <n v="528"/>
    <s v="No Tie"/>
    <n v="528"/>
    <n v="528"/>
    <s v="Simon Wakefield"/>
    <x v="321"/>
  </r>
  <r>
    <x v="27"/>
    <n v="529"/>
    <s v="No Tie"/>
    <n v="529"/>
    <n v="529"/>
    <s v="Timothy Madigan"/>
    <x v="1214"/>
  </r>
  <r>
    <x v="27"/>
    <n v="530"/>
    <s v="No Tie"/>
    <n v="530"/>
    <n v="530"/>
    <s v="Pontus Widegren"/>
    <x v="1088"/>
  </r>
  <r>
    <x v="27"/>
    <n v="531"/>
    <s v="No Tie"/>
    <n v="531"/>
    <n v="531"/>
    <s v="Pablo Martin Benavides"/>
    <x v="799"/>
  </r>
  <r>
    <x v="27"/>
    <n v="531"/>
    <s v="No Tie"/>
    <n v="531"/>
    <n v="531"/>
    <s v="Robert-Jan Derksen"/>
    <x v="450"/>
  </r>
  <r>
    <x v="27"/>
    <n v="533"/>
    <s v="No Tie"/>
    <n v="533"/>
    <n v="533"/>
    <s v="Johan Edfors"/>
    <x v="375"/>
  </r>
  <r>
    <x v="27"/>
    <n v="534"/>
    <s v="No Tie"/>
    <n v="534"/>
    <n v="534"/>
    <s v="Sebastian Cappelen"/>
    <x v="1188"/>
  </r>
  <r>
    <x v="27"/>
    <n v="535"/>
    <s v="No Tie"/>
    <n v="535"/>
    <n v="535"/>
    <s v="Lasse Jensen"/>
    <x v="684"/>
  </r>
  <r>
    <x v="27"/>
    <n v="536"/>
    <s v="No Tie"/>
    <n v="536"/>
    <n v="536"/>
    <s v="Matthew Millar"/>
    <x v="636"/>
  </r>
  <r>
    <x v="27"/>
    <n v="537"/>
    <s v="No Tie"/>
    <n v="537"/>
    <n v="537"/>
    <s v="Adam Svensson"/>
    <x v="1357"/>
  </r>
  <r>
    <x v="27"/>
    <n v="538"/>
    <s v="No Tie"/>
    <n v="538"/>
    <n v="538"/>
    <s v="Alexander Bjork"/>
    <x v="1358"/>
  </r>
  <r>
    <x v="27"/>
    <n v="539"/>
    <s v="No Tie"/>
    <n v="539"/>
    <n v="539"/>
    <s v="Niall Turner"/>
    <x v="798"/>
  </r>
  <r>
    <x v="27"/>
    <n v="540"/>
    <s v="No Tie"/>
    <n v="540"/>
    <n v="540"/>
    <s v="Ryan Armour"/>
    <x v="823"/>
  </r>
  <r>
    <x v="27"/>
    <n v="541"/>
    <s v="No Tie"/>
    <n v="541"/>
    <n v="541"/>
    <s v="Jerome Lando Casanova"/>
    <x v="1112"/>
  </r>
  <r>
    <x v="27"/>
    <n v="542"/>
    <s v="No Tie"/>
    <n v="542"/>
    <n v="542"/>
    <s v="Rick Cochran III"/>
    <x v="1225"/>
  </r>
  <r>
    <x v="27"/>
    <n v="543"/>
    <s v="No Tie"/>
    <n v="543"/>
    <n v="543"/>
    <s v="Seuk-hyun Baek"/>
    <x v="464"/>
  </r>
  <r>
    <x v="27"/>
    <n v="544"/>
    <s v="No Tie"/>
    <n v="544"/>
    <n v="544"/>
    <s v="Tyrone Van Aswegen"/>
    <x v="454"/>
  </r>
  <r>
    <x v="27"/>
    <n v="545"/>
    <s v="No Tie"/>
    <n v="545"/>
    <n v="545"/>
    <s v="Jared Harvey"/>
    <x v="1067"/>
  </r>
  <r>
    <x v="27"/>
    <n v="546"/>
    <s v="No Tie"/>
    <n v="546"/>
    <n v="546"/>
    <s v="Matt Ford"/>
    <x v="1110"/>
  </r>
  <r>
    <x v="27"/>
    <n v="547"/>
    <s v="No Tie"/>
    <n v="547"/>
    <n v="547"/>
    <s v="Wallie Coetsee"/>
    <x v="833"/>
  </r>
  <r>
    <x v="27"/>
    <n v="548"/>
    <s v="No Tie"/>
    <n v="548"/>
    <n v="548"/>
    <s v="Sutijet Kooratanapis"/>
    <x v="1299"/>
  </r>
  <r>
    <x v="27"/>
    <n v="549"/>
    <s v="No Tie"/>
    <n v="549"/>
    <n v="549"/>
    <s v="Justin Leonard"/>
    <x v="171"/>
  </r>
  <r>
    <x v="27"/>
    <n v="550"/>
    <s v="No Tie"/>
    <n v="550"/>
    <n v="550"/>
    <s v="D.A. Points"/>
    <x v="151"/>
  </r>
  <r>
    <x v="27"/>
    <n v="551"/>
    <s v="No Tie"/>
    <n v="551"/>
    <n v="551"/>
    <s v="Akio Sadakata"/>
    <x v="498"/>
  </r>
  <r>
    <x v="27"/>
    <n v="552"/>
    <s v="No Tie"/>
    <n v="552"/>
    <n v="552"/>
    <s v="Oliver Bekker"/>
    <x v="410"/>
  </r>
  <r>
    <x v="27"/>
    <n v="553"/>
    <s v="No Tie"/>
    <n v="553"/>
    <n v="553"/>
    <s v="Andrew Marshall"/>
    <x v="535"/>
  </r>
  <r>
    <x v="27"/>
    <n v="554"/>
    <s v="No Tie"/>
    <n v="554"/>
    <n v="554"/>
    <s v="Garrick Porteous"/>
    <x v="1173"/>
  </r>
  <r>
    <x v="27"/>
    <n v="555"/>
    <s v="No Tie"/>
    <n v="555"/>
    <n v="555"/>
    <s v="David Coupland"/>
    <x v="1212"/>
  </r>
  <r>
    <x v="27"/>
    <n v="555"/>
    <s v="No Tie"/>
    <n v="555"/>
    <n v="555"/>
    <s v="Mark Hubbard"/>
    <x v="1075"/>
  </r>
  <r>
    <x v="27"/>
    <n v="557"/>
    <s v="No Tie"/>
    <n v="557"/>
    <n v="557"/>
    <s v="Javier Colomo"/>
    <x v="445"/>
  </r>
  <r>
    <x v="27"/>
    <n v="558"/>
    <s v="No Tie"/>
    <n v="558"/>
    <n v="558"/>
    <s v="Todd Baek"/>
    <x v="1137"/>
  </r>
  <r>
    <x v="27"/>
    <n v="559"/>
    <s v="No Tie"/>
    <n v="559"/>
    <n v="559"/>
    <s v="Jason Barnes"/>
    <x v="1092"/>
  </r>
  <r>
    <x v="27"/>
    <n v="560"/>
    <s v="No Tie"/>
    <n v="560"/>
    <n v="560"/>
    <s v="Garth Mulroy"/>
    <x v="54"/>
  </r>
  <r>
    <x v="27"/>
    <n v="561"/>
    <s v="No Tie"/>
    <n v="561"/>
    <n v="561"/>
    <s v="Darren Clarke"/>
    <x v="213"/>
  </r>
  <r>
    <x v="27"/>
    <n v="562"/>
    <s v="No Tie"/>
    <n v="562"/>
    <n v="562"/>
    <s v="Derek Ernst"/>
    <x v="1011"/>
  </r>
  <r>
    <x v="27"/>
    <n v="563"/>
    <s v="No Tie"/>
    <n v="563"/>
    <n v="563"/>
    <s v="Adrian Otaegui"/>
    <x v="831"/>
  </r>
  <r>
    <x v="27"/>
    <n v="564"/>
    <s v="No Tie"/>
    <n v="564"/>
    <n v="564"/>
    <s v="David McKenzie"/>
    <x v="1046"/>
  </r>
  <r>
    <x v="27"/>
    <n v="565"/>
    <s v="No Tie"/>
    <n v="565"/>
    <n v="565"/>
    <s v="Gi-Whan Kim"/>
    <x v="584"/>
  </r>
  <r>
    <x v="27"/>
    <n v="566"/>
    <s v="No Tie"/>
    <n v="566"/>
    <n v="566"/>
    <s v="Justin Walters"/>
    <x v="365"/>
  </r>
  <r>
    <x v="27"/>
    <n v="566"/>
    <s v="No Tie"/>
    <n v="566"/>
    <n v="566"/>
    <s v="Matthew Giles"/>
    <x v="960"/>
  </r>
  <r>
    <x v="27"/>
    <n v="568"/>
    <s v="No Tie"/>
    <n v="568"/>
    <n v="568"/>
    <s v="Casey O'Toole"/>
    <x v="1359"/>
  </r>
  <r>
    <x v="27"/>
    <n v="569"/>
    <s v="No Tie"/>
    <n v="569"/>
    <n v="569"/>
    <s v="Unho Park"/>
    <x v="878"/>
  </r>
  <r>
    <x v="27"/>
    <n v="570"/>
    <s v="No Tie"/>
    <n v="570"/>
    <n v="570"/>
    <s v="Xin-jun Zhang"/>
    <x v="815"/>
  </r>
  <r>
    <x v="27"/>
    <n v="571"/>
    <s v="No Tie"/>
    <n v="571"/>
    <n v="571"/>
    <s v="Ryan Blaum"/>
    <x v="1071"/>
  </r>
  <r>
    <x v="27"/>
    <n v="572"/>
    <s v="No Tie"/>
    <n v="572"/>
    <n v="572"/>
    <s v="Steven Jeppesen"/>
    <x v="814"/>
  </r>
  <r>
    <x v="27"/>
    <n v="573"/>
    <s v="No Tie"/>
    <n v="573"/>
    <n v="573"/>
    <s v="Marco Crespi"/>
    <x v="442"/>
  </r>
  <r>
    <x v="27"/>
    <n v="574"/>
    <s v="No Tie"/>
    <n v="574"/>
    <n v="574"/>
    <s v="Jinho Choi"/>
    <x v="565"/>
  </r>
  <r>
    <x v="27"/>
    <n v="575"/>
    <s v="No Tie"/>
    <n v="575"/>
    <n v="575"/>
    <s v="Hyowon Park"/>
    <x v="1282"/>
  </r>
  <r>
    <x v="27"/>
    <n v="576"/>
    <s v="No Tie"/>
    <n v="576"/>
    <n v="576"/>
    <s v="Peter Karmis"/>
    <x v="908"/>
  </r>
  <r>
    <x v="27"/>
    <n v="577"/>
    <s v="No Tie"/>
    <n v="577"/>
    <n v="577"/>
    <s v="Adam Long"/>
    <x v="1318"/>
  </r>
  <r>
    <x v="27"/>
    <n v="578"/>
    <s v="No Tie"/>
    <n v="578"/>
    <n v="578"/>
    <s v="Steve Dartnall"/>
    <x v="923"/>
  </r>
  <r>
    <x v="27"/>
    <n v="579"/>
    <s v="No Tie"/>
    <n v="579"/>
    <n v="579"/>
    <s v="Alexandre Rocha"/>
    <x v="146"/>
  </r>
  <r>
    <x v="27"/>
    <n v="580"/>
    <s v="No Tie"/>
    <n v="580"/>
    <n v="580"/>
    <s v="Mike Weir"/>
    <x v="219"/>
  </r>
  <r>
    <x v="27"/>
    <n v="581"/>
    <s v="No Tie"/>
    <n v="581"/>
    <n v="581"/>
    <s v="Taylor Pendrith"/>
    <x v="1360"/>
  </r>
  <r>
    <x v="27"/>
    <n v="582"/>
    <s v="No Tie"/>
    <n v="582"/>
    <n v="582"/>
    <s v="Hyung-soon Lee"/>
    <x v="1120"/>
  </r>
  <r>
    <x v="27"/>
    <n v="583"/>
    <s v="No Tie"/>
    <n v="583"/>
    <n v="583"/>
    <s v="Zack Fischer"/>
    <x v="1253"/>
  </r>
  <r>
    <x v="27"/>
    <n v="584"/>
    <s v="No Tie"/>
    <n v="584"/>
    <n v="584"/>
    <s v="Chih-Bing Lam"/>
    <x v="1055"/>
  </r>
  <r>
    <x v="27"/>
    <n v="585"/>
    <s v="No Tie"/>
    <n v="585"/>
    <n v="585"/>
    <s v="Steve Lewton"/>
    <x v="1114"/>
  </r>
  <r>
    <x v="27"/>
    <n v="586"/>
    <s v="No Tie"/>
    <n v="586"/>
    <n v="586"/>
    <s v="Jordi Garcia Pinto"/>
    <x v="759"/>
  </r>
  <r>
    <x v="27"/>
    <n v="587"/>
    <s v="No Tie"/>
    <n v="587"/>
    <n v="587"/>
    <s v="Nirun Sae-Ueng"/>
    <x v="1361"/>
  </r>
  <r>
    <x v="27"/>
    <n v="588"/>
    <s v="No Tie"/>
    <n v="588"/>
    <n v="588"/>
    <s v="Tag Ridings"/>
    <x v="659"/>
  </r>
  <r>
    <x v="27"/>
    <n v="589"/>
    <s v="No Tie"/>
    <n v="589"/>
    <n v="589"/>
    <s v="Sebastian Vazquez"/>
    <x v="725"/>
  </r>
  <r>
    <x v="27"/>
    <n v="590"/>
    <s v="No Tie"/>
    <n v="590"/>
    <n v="590"/>
    <s v="Bill Lunde"/>
    <x v="83"/>
  </r>
  <r>
    <x v="27"/>
    <n v="591"/>
    <s v="No Tie"/>
    <n v="591"/>
    <n v="591"/>
    <s v="Jose Manuel Lara"/>
    <x v="449"/>
  </r>
  <r>
    <x v="27"/>
    <n v="592"/>
    <s v="No Tie"/>
    <n v="592"/>
    <n v="592"/>
    <s v="Roland Thatcher"/>
    <x v="103"/>
  </r>
  <r>
    <x v="27"/>
    <n v="593"/>
    <s v="No Tie"/>
    <n v="593"/>
    <n v="593"/>
    <s v="James Robinson"/>
    <x v="1362"/>
  </r>
  <r>
    <x v="27"/>
    <n v="593"/>
    <s v="No Tie"/>
    <n v="593"/>
    <n v="593"/>
    <s v="Tyler McCumber"/>
    <x v="1232"/>
  </r>
  <r>
    <x v="27"/>
    <n v="595"/>
    <s v="No Tie"/>
    <n v="595"/>
    <n v="595"/>
    <s v="Kristopher Mueck"/>
    <x v="1363"/>
  </r>
  <r>
    <x v="27"/>
    <n v="596"/>
    <s v="No Tie"/>
    <n v="596"/>
    <n v="596"/>
    <s v="Heath Slocum"/>
    <x v="174"/>
  </r>
  <r>
    <x v="27"/>
    <n v="597"/>
    <s v="No Tie"/>
    <n v="597"/>
    <n v="597"/>
    <s v="Heung-Chol Joo"/>
    <x v="1104"/>
  </r>
  <r>
    <x v="27"/>
    <n v="598"/>
    <s v="No Tie"/>
    <n v="598"/>
    <n v="598"/>
    <s v="Kalem Richarson"/>
    <x v="1364"/>
  </r>
  <r>
    <x v="27"/>
    <n v="599"/>
    <s v="No Tie"/>
    <n v="599"/>
    <n v="599"/>
    <s v="Ryan Spears"/>
    <x v="1066"/>
  </r>
  <r>
    <x v="27"/>
    <n v="600"/>
    <s v="No Tie"/>
    <n v="600"/>
    <n v="600"/>
    <s v="Nicholas Fung"/>
    <x v="1028"/>
  </r>
  <r>
    <x v="27"/>
    <n v="601"/>
    <s v="No Tie"/>
    <n v="601"/>
    <n v="601"/>
    <s v="Chris Hanson"/>
    <x v="1139"/>
  </r>
  <r>
    <x v="27"/>
    <n v="602"/>
    <s v="No Tie"/>
    <n v="602"/>
    <n v="602"/>
    <s v="Ashley Chesters"/>
    <x v="1365"/>
  </r>
  <r>
    <x v="27"/>
    <n v="603"/>
    <s v="No Tie"/>
    <n v="603"/>
    <n v="603"/>
    <s v="Rohan Blizard"/>
    <x v="748"/>
  </r>
  <r>
    <x v="27"/>
    <n v="604"/>
    <s v="No Tie"/>
    <n v="604"/>
    <n v="604"/>
    <s v="Simon Griffiths"/>
    <x v="1300"/>
  </r>
  <r>
    <x v="27"/>
    <n v="605"/>
    <s v="No Tie"/>
    <n v="605"/>
    <n v="605"/>
    <s v="Ryan Yip"/>
    <x v="1130"/>
  </r>
  <r>
    <x v="27"/>
    <n v="606"/>
    <s v="No Tie"/>
    <n v="606"/>
    <n v="606"/>
    <s v="Chase Wright"/>
    <x v="1223"/>
  </r>
  <r>
    <x v="27"/>
    <n v="607"/>
    <s v="No Tie"/>
    <n v="607"/>
    <n v="607"/>
    <s v="Brett Munson"/>
    <x v="1203"/>
  </r>
  <r>
    <x v="27"/>
    <n v="608"/>
    <s v="No Tie"/>
    <n v="608"/>
    <n v="608"/>
    <s v="Hidemasa Hoshino"/>
    <x v="791"/>
  </r>
  <r>
    <x v="27"/>
    <n v="609"/>
    <s v="No Tie"/>
    <n v="609"/>
    <n v="609"/>
    <s v="Janne Kaske"/>
    <x v="1366"/>
  </r>
  <r>
    <x v="27"/>
    <n v="610"/>
    <s v="No Tie"/>
    <n v="610"/>
    <n v="610"/>
    <s v="Steve Webster"/>
    <x v="309"/>
  </r>
  <r>
    <x v="27"/>
    <n v="611"/>
    <s v="No Tie"/>
    <n v="611"/>
    <n v="611"/>
    <s v="Sam Brazel"/>
    <x v="1136"/>
  </r>
  <r>
    <x v="27"/>
    <n v="612"/>
    <s v="No Tie"/>
    <n v="612"/>
    <n v="612"/>
    <s v="Sattaya Supupramai"/>
    <x v="1056"/>
  </r>
  <r>
    <x v="27"/>
    <n v="613"/>
    <s v="No Tie"/>
    <n v="613"/>
    <n v="613"/>
    <s v="Gunn Charoenkul"/>
    <x v="645"/>
  </r>
  <r>
    <x v="27"/>
    <n v="614"/>
    <s v="No Tie"/>
    <n v="614"/>
    <n v="614"/>
    <s v="Tapio Pulkkanen"/>
    <x v="1078"/>
  </r>
  <r>
    <x v="27"/>
    <n v="615"/>
    <s v="No Tie"/>
    <n v="615"/>
    <n v="615"/>
    <s v="Ji-hoon Lee"/>
    <x v="1367"/>
  </r>
  <r>
    <x v="27"/>
    <n v="616"/>
    <s v="No Tie"/>
    <n v="616"/>
    <n v="616"/>
    <s v="Tyler Duncan"/>
    <x v="1368"/>
  </r>
  <r>
    <x v="27"/>
    <n v="617"/>
    <s v="No Tie"/>
    <n v="617"/>
    <n v="617"/>
    <s v="Kenny Perry"/>
    <x v="873"/>
  </r>
  <r>
    <x v="27"/>
    <n v="618"/>
    <s v="No Tie"/>
    <n v="618"/>
    <n v="618"/>
    <s v="Itthipat Buranatanya"/>
    <x v="1369"/>
  </r>
  <r>
    <x v="27"/>
    <n v="619"/>
    <s v="No Tie"/>
    <n v="619"/>
    <n v="619"/>
    <s v="IlHwan Park"/>
    <x v="1129"/>
  </r>
  <r>
    <x v="27"/>
    <n v="619"/>
    <s v="No Tie"/>
    <n v="619"/>
    <n v="619"/>
    <s v="Nino Bertasio"/>
    <x v="1370"/>
  </r>
  <r>
    <x v="27"/>
    <n v="621"/>
    <s v="No Tie"/>
    <n v="621"/>
    <n v="621"/>
    <s v="Tim Wilkinson"/>
    <x v="757"/>
  </r>
  <r>
    <x v="27"/>
    <n v="622"/>
    <s v="No Tie"/>
    <n v="622"/>
    <n v="622"/>
    <s v="Peter Lawrie"/>
    <x v="275"/>
  </r>
  <r>
    <x v="27"/>
    <n v="623"/>
    <s v="No Tie"/>
    <n v="623"/>
    <n v="623"/>
    <s v="Andy Winings"/>
    <x v="825"/>
  </r>
  <r>
    <x v="27"/>
    <n v="624"/>
    <s v="No Tie"/>
    <n v="624"/>
    <n v="624"/>
    <s v="Mark Silvers"/>
    <x v="1230"/>
  </r>
  <r>
    <x v="27"/>
    <n v="625"/>
    <s v="No Tie"/>
    <n v="625"/>
    <n v="625"/>
    <s v="Curtis Thompson"/>
    <x v="1371"/>
  </r>
  <r>
    <x v="27"/>
    <n v="626"/>
    <s v="No Tie"/>
    <n v="626"/>
    <n v="626"/>
    <s v="Eric Axley"/>
    <x v="1228"/>
  </r>
  <r>
    <x v="27"/>
    <n v="627"/>
    <s v="No Tie"/>
    <n v="627"/>
    <n v="627"/>
    <s v="Kristian Johanness"/>
    <x v="1372"/>
  </r>
  <r>
    <x v="27"/>
    <n v="628"/>
    <s v="No Tie"/>
    <n v="628"/>
    <n v="628"/>
    <s v="George Murray"/>
    <x v="506"/>
  </r>
  <r>
    <x v="27"/>
    <n v="629"/>
    <s v="No Tie"/>
    <n v="629"/>
    <n v="629"/>
    <s v="Eirik Tage Johansen"/>
    <x v="1131"/>
  </r>
  <r>
    <x v="27"/>
    <n v="630"/>
    <s v="No Tie"/>
    <n v="630"/>
    <n v="630"/>
    <s v="Mathew Goggin"/>
    <x v="81"/>
  </r>
  <r>
    <x v="27"/>
    <n v="631"/>
    <s v="No Tie"/>
    <n v="631"/>
    <n v="631"/>
    <s v="Hung Chien-yao"/>
    <x v="975"/>
  </r>
  <r>
    <x v="27"/>
    <n v="632"/>
    <s v="No Tie"/>
    <n v="632"/>
    <n v="632"/>
    <s v="Han Lee"/>
    <x v="292"/>
  </r>
  <r>
    <x v="27"/>
    <n v="633"/>
    <s v="No Tie"/>
    <n v="633"/>
    <n v="633"/>
    <s v="Aaron Townsend"/>
    <x v="548"/>
  </r>
  <r>
    <x v="27"/>
    <n v="634"/>
    <s v="No Tie"/>
    <n v="634"/>
    <n v="634"/>
    <s v="Antonio Hortal"/>
    <x v="1189"/>
  </r>
  <r>
    <x v="27"/>
    <n v="635"/>
    <s v="No Tie"/>
    <n v="635"/>
    <n v="635"/>
    <s v="Matt Weibring"/>
    <x v="501"/>
  </r>
  <r>
    <x v="27"/>
    <n v="636"/>
    <s v="No Tie"/>
    <n v="636"/>
    <n v="636"/>
    <s v="Damian McGrane"/>
    <x v="407"/>
  </r>
  <r>
    <x v="27"/>
    <n v="637"/>
    <s v="No Tie"/>
    <n v="637"/>
    <n v="637"/>
    <s v="Edouard Dubois"/>
    <x v="596"/>
  </r>
  <r>
    <x v="27"/>
    <n v="638"/>
    <s v="No Tie"/>
    <n v="638"/>
    <n v="638"/>
    <s v="Daehyun Kim"/>
    <x v="372"/>
  </r>
  <r>
    <x v="27"/>
    <n v="639"/>
    <s v="No Tie"/>
    <n v="639"/>
    <n v="639"/>
    <s v="Masaru Takahashi"/>
    <x v="1238"/>
  </r>
  <r>
    <x v="27"/>
    <n v="640"/>
    <s v="No Tie"/>
    <n v="640"/>
    <n v="640"/>
    <s v="Won Joon Lee"/>
    <x v="1373"/>
  </r>
  <r>
    <x v="27"/>
    <n v="641"/>
    <s v="No Tie"/>
    <n v="641"/>
    <n v="641"/>
    <s v="Tim Petrovic"/>
    <x v="495"/>
  </r>
  <r>
    <x v="27"/>
    <n v="642"/>
    <s v="No Tie"/>
    <n v="642"/>
    <n v="642"/>
    <s v="Oscar Fraustro"/>
    <x v="460"/>
  </r>
  <r>
    <x v="27"/>
    <n v="643"/>
    <s v="No Tie"/>
    <n v="643"/>
    <n v="643"/>
    <s v="Mark Williams"/>
    <x v="707"/>
  </r>
  <r>
    <x v="27"/>
    <n v="644"/>
    <s v="No Tie"/>
    <n v="644"/>
    <n v="644"/>
    <s v="Andrea Pavan"/>
    <x v="433"/>
  </r>
  <r>
    <x v="27"/>
    <n v="644"/>
    <s v="No Tie"/>
    <n v="644"/>
    <n v="644"/>
    <s v="Paul Maddy"/>
    <x v="1145"/>
  </r>
  <r>
    <x v="27"/>
    <n v="646"/>
    <s v="No Tie"/>
    <n v="646"/>
    <n v="646"/>
    <s v="Greg Eason"/>
    <x v="1239"/>
  </r>
  <r>
    <x v="27"/>
    <n v="646"/>
    <s v="No Tie"/>
    <n v="646"/>
    <n v="646"/>
    <s v="Jon Rahm"/>
    <x v="1374"/>
  </r>
  <r>
    <x v="27"/>
    <n v="648"/>
    <s v="No Tie"/>
    <n v="648"/>
    <n v="648"/>
    <s v="Peter Whiteford"/>
    <x v="388"/>
  </r>
  <r>
    <x v="27"/>
    <n v="649"/>
    <s v="No Tie"/>
    <n v="649"/>
    <n v="649"/>
    <s v="Luke List"/>
    <x v="318"/>
  </r>
  <r>
    <x v="27"/>
    <n v="650"/>
    <s v="No Tie"/>
    <n v="650"/>
    <n v="650"/>
    <s v="Khalin Joshi"/>
    <x v="1375"/>
  </r>
  <r>
    <x v="27"/>
    <n v="651"/>
    <s v="No Tie"/>
    <n v="651"/>
    <n v="651"/>
    <s v="Phachara Khongwatmai"/>
    <x v="1376"/>
  </r>
  <r>
    <x v="27"/>
    <n v="652"/>
    <s v="No Tie"/>
    <n v="652"/>
    <n v="652"/>
    <s v="Steven Brown"/>
    <x v="1199"/>
  </r>
  <r>
    <x v="27"/>
    <n v="653"/>
    <s v="No Tie"/>
    <n v="653"/>
    <n v="653"/>
    <s v="Josh Loughrey"/>
    <x v="1377"/>
  </r>
  <r>
    <x v="27"/>
    <n v="654"/>
    <s v="No Tie"/>
    <n v="654"/>
    <n v="654"/>
    <s v="Cyril Bouniol"/>
    <x v="1205"/>
  </r>
  <r>
    <x v="27"/>
    <n v="655"/>
    <s v="No Tie"/>
    <n v="655"/>
    <n v="655"/>
    <s v="Erik Barnes"/>
    <x v="1378"/>
  </r>
  <r>
    <x v="27"/>
    <n v="656"/>
    <s v="No Tie"/>
    <n v="656"/>
    <n v="656"/>
    <s v="Ben Curtis"/>
    <x v="185"/>
  </r>
  <r>
    <x v="27"/>
    <n v="656"/>
    <s v="No Tie"/>
    <n v="656"/>
    <n v="656"/>
    <s v="Paul Dunne"/>
    <x v="1379"/>
  </r>
  <r>
    <x v="27"/>
    <n v="658"/>
    <s v="No Tie"/>
    <n v="658"/>
    <n v="658"/>
    <s v="Lee Dong-Min"/>
    <x v="974"/>
  </r>
  <r>
    <x v="27"/>
    <n v="659"/>
    <s v="No Tie"/>
    <n v="659"/>
    <n v="659"/>
    <s v="Joachim B Hansen"/>
    <x v="319"/>
  </r>
  <r>
    <x v="27"/>
    <n v="660"/>
    <s v="No Tie"/>
    <n v="660"/>
    <n v="660"/>
    <s v="Neil Schietekat"/>
    <x v="862"/>
  </r>
  <r>
    <x v="27"/>
    <n v="661"/>
    <s v="No Tie"/>
    <n v="661"/>
    <n v="661"/>
    <s v="John Mallinger"/>
    <x v="165"/>
  </r>
  <r>
    <x v="27"/>
    <n v="662"/>
    <s v="No Tie"/>
    <n v="662"/>
    <n v="662"/>
    <s v="Gavin Kyle Green"/>
    <x v="1107"/>
  </r>
  <r>
    <x v="27"/>
    <n v="663"/>
    <s v="No Tie"/>
    <n v="663"/>
    <n v="663"/>
    <s v="Jason Millard"/>
    <x v="1380"/>
  </r>
  <r>
    <x v="27"/>
    <n v="664"/>
    <s v="No Tie"/>
    <n v="664"/>
    <n v="664"/>
    <s v="Christiaan Basson"/>
    <x v="508"/>
  </r>
  <r>
    <x v="27"/>
    <n v="665"/>
    <s v="No Tie"/>
    <n v="665"/>
    <n v="665"/>
    <s v="Brett Drewitt"/>
    <x v="1218"/>
  </r>
  <r>
    <x v="27"/>
    <n v="665"/>
    <s v="No Tie"/>
    <n v="665"/>
    <n v="665"/>
    <s v="Charlie Wi"/>
    <x v="133"/>
  </r>
  <r>
    <x v="27"/>
    <n v="668"/>
    <s v="No Tie"/>
    <n v="668"/>
    <n v="668"/>
    <s v="Callum Mowat"/>
    <x v="1381"/>
  </r>
  <r>
    <x v="27"/>
    <n v="669"/>
    <s v="No Tie"/>
    <n v="669"/>
    <n v="669"/>
    <s v="Chris Smith"/>
    <x v="1275"/>
  </r>
  <r>
    <x v="27"/>
    <n v="670"/>
    <s v="No Tie"/>
    <n v="670"/>
    <n v="670"/>
    <s v="Andrew Curlewis"/>
    <x v="1032"/>
  </r>
  <r>
    <x v="27"/>
    <n v="672"/>
    <s v="No Tie"/>
    <n v="672"/>
    <n v="672"/>
    <s v="Adrien Bernadet"/>
    <x v="790"/>
  </r>
  <r>
    <x v="27"/>
    <n v="672"/>
    <s v="No Tie"/>
    <n v="672"/>
    <n v="672"/>
    <s v="Lorenzo Gagli"/>
    <x v="333"/>
  </r>
  <r>
    <x v="27"/>
    <n v="674"/>
    <s v="No Tie"/>
    <n v="674"/>
    <n v="674"/>
    <s v="Nobuhiro Masuda"/>
    <x v="666"/>
  </r>
  <r>
    <x v="27"/>
    <n v="674"/>
    <s v="No Tie"/>
    <n v="674"/>
    <n v="674"/>
    <s v="Ricardo Santos"/>
    <x v="355"/>
  </r>
  <r>
    <x v="27"/>
    <n v="676"/>
    <s v="No Tie"/>
    <n v="676"/>
    <n v="676"/>
    <s v="Niclas Fasth"/>
    <x v="627"/>
  </r>
  <r>
    <x v="27"/>
    <n v="677"/>
    <s v="No Tie"/>
    <n v="677"/>
    <n v="677"/>
    <s v="Aron Price"/>
    <x v="705"/>
  </r>
  <r>
    <x v="27"/>
    <n v="678"/>
    <s v="No Tie"/>
    <n v="678"/>
    <n v="678"/>
    <s v="Jun-won Park"/>
    <x v="661"/>
  </r>
  <r>
    <x v="27"/>
    <n v="679"/>
    <s v="No Tie"/>
    <n v="679"/>
    <n v="679"/>
    <s v="Matt Davidson"/>
    <x v="916"/>
  </r>
  <r>
    <x v="27"/>
    <n v="680"/>
    <s v="No Tie"/>
    <n v="680"/>
    <n v="680"/>
    <s v="Pariya Junhasavasdikul"/>
    <x v="593"/>
  </r>
  <r>
    <x v="27"/>
    <n v="681"/>
    <s v="No Tie"/>
    <n v="681"/>
    <n v="681"/>
    <s v="Ricardo Gonzalez"/>
    <x v="338"/>
  </r>
  <r>
    <x v="27"/>
    <n v="682"/>
    <s v="No Tie"/>
    <n v="682"/>
    <n v="682"/>
    <s v="Colin Nel"/>
    <x v="586"/>
  </r>
  <r>
    <x v="27"/>
    <n v="683"/>
    <s v="No Tie"/>
    <n v="683"/>
    <n v="683"/>
    <s v="Brad Hopfinger"/>
    <x v="1277"/>
  </r>
  <r>
    <x v="27"/>
    <n v="684"/>
    <s v="No Tie"/>
    <n v="684"/>
    <n v="684"/>
    <s v="David Law"/>
    <x v="1294"/>
  </r>
  <r>
    <x v="27"/>
    <n v="685"/>
    <s v="No Tie"/>
    <n v="685"/>
    <n v="685"/>
    <s v="Namchoak Tantipokakul"/>
    <x v="741"/>
  </r>
  <r>
    <x v="27"/>
    <n v="686"/>
    <s v="No Tie"/>
    <n v="686"/>
    <n v="686"/>
    <s v="Trey Mullinax"/>
    <x v="1382"/>
  </r>
  <r>
    <x v="27"/>
    <n v="687"/>
    <s v="No Tie"/>
    <n v="687"/>
    <n v="687"/>
    <s v="Jake Stirling"/>
    <x v="1383"/>
  </r>
  <r>
    <x v="27"/>
    <n v="688"/>
    <s v="No Tie"/>
    <n v="688"/>
    <n v="688"/>
    <s v="Phiphatphang Naewsuk"/>
    <x v="1384"/>
  </r>
  <r>
    <x v="27"/>
    <n v="689"/>
    <s v="No Tie"/>
    <n v="689"/>
    <n v="689"/>
    <s v="Roger Sloan"/>
    <x v="766"/>
  </r>
  <r>
    <x v="27"/>
    <n v="690"/>
    <s v="No Tie"/>
    <n v="690"/>
    <n v="690"/>
    <s v="Chi-Hsien Hsieh"/>
    <x v="1385"/>
  </r>
  <r>
    <x v="27"/>
    <n v="691"/>
    <s v="No Tie"/>
    <n v="691"/>
    <n v="691"/>
    <s v="Jacques Kruyswijk"/>
    <x v="1386"/>
  </r>
  <r>
    <x v="27"/>
    <n v="692"/>
    <s v="No Tie"/>
    <n v="692"/>
    <n v="692"/>
    <s v="Matt Fast"/>
    <x v="1387"/>
  </r>
  <r>
    <x v="27"/>
    <n v="693"/>
    <s v="No Tie"/>
    <n v="693"/>
    <n v="693"/>
    <s v="Oliver Goss"/>
    <x v="732"/>
  </r>
  <r>
    <x v="27"/>
    <n v="693"/>
    <s v="No Tie"/>
    <n v="693"/>
    <n v="693"/>
    <s v="Titch Moore"/>
    <x v="909"/>
  </r>
  <r>
    <x v="27"/>
    <n v="695"/>
    <s v="No Tie"/>
    <n v="695"/>
    <n v="695"/>
    <s v="Scott Harrington"/>
    <x v="649"/>
  </r>
  <r>
    <x v="27"/>
    <n v="696"/>
    <s v="No Tie"/>
    <n v="696"/>
    <n v="696"/>
    <s v="Marcelo Rozo"/>
    <x v="928"/>
  </r>
  <r>
    <x v="27"/>
    <n v="697"/>
    <s v="No Tie"/>
    <n v="697"/>
    <n v="697"/>
    <s v="Andrew Yun"/>
    <x v="1388"/>
  </r>
  <r>
    <x v="27"/>
    <n v="698"/>
    <s v="No Tie"/>
    <n v="698"/>
    <n v="698"/>
    <s v="Sihwan Kim"/>
    <x v="532"/>
  </r>
  <r>
    <x v="27"/>
    <n v="699"/>
    <s v="No Tie"/>
    <n v="699"/>
    <n v="699"/>
    <s v="Richard McEvoy"/>
    <x v="551"/>
  </r>
  <r>
    <x v="27"/>
    <n v="700"/>
    <s v="No Tie"/>
    <n v="700"/>
    <n v="700"/>
    <s v="Brad Elder"/>
    <x v="1126"/>
  </r>
  <r>
    <x v="27"/>
    <n v="701"/>
    <s v="No Tie"/>
    <n v="701"/>
    <n v="701"/>
    <s v="Albin Choi"/>
    <x v="1389"/>
  </r>
  <r>
    <x v="27"/>
    <n v="702"/>
    <s v="No Tie"/>
    <n v="702"/>
    <n v="702"/>
    <s v="Keiichiro Fukabori"/>
    <x v="602"/>
  </r>
  <r>
    <x v="27"/>
    <n v="702"/>
    <s v="No Tie"/>
    <n v="702"/>
    <n v="702"/>
    <s v="Robby Shelton"/>
    <x v="1390"/>
  </r>
  <r>
    <x v="27"/>
    <n v="702"/>
    <s v="No Tie"/>
    <n v="702"/>
    <n v="702"/>
    <s v="Simon Forsstrom"/>
    <x v="1391"/>
  </r>
  <r>
    <x v="27"/>
    <n v="702"/>
    <s v="No Tie"/>
    <n v="702"/>
    <n v="702"/>
    <s v="William Harrold"/>
    <x v="1211"/>
  </r>
  <r>
    <x v="27"/>
    <n v="706"/>
    <s v="No Tie"/>
    <n v="706"/>
    <n v="706"/>
    <s v="Philip Archer"/>
    <x v="430"/>
  </r>
  <r>
    <x v="27"/>
    <n v="707"/>
    <s v="No Tie"/>
    <n v="707"/>
    <n v="707"/>
    <s v="Morne Buys"/>
    <x v="1392"/>
  </r>
  <r>
    <x v="27"/>
    <n v="708"/>
    <s v="No Tie"/>
    <n v="708"/>
    <n v="708"/>
    <s v="Ryan Williams"/>
    <x v="1004"/>
  </r>
  <r>
    <x v="27"/>
    <n v="709"/>
    <s v="No Tie"/>
    <n v="709"/>
    <n v="709"/>
    <s v="Steven Jeffress"/>
    <x v="1196"/>
  </r>
  <r>
    <x v="27"/>
    <n v="710"/>
    <s v="No Tie"/>
    <n v="710"/>
    <n v="710"/>
    <s v="Stiggy Hodgson"/>
    <x v="1393"/>
  </r>
  <r>
    <x v="27"/>
    <n v="711"/>
    <s v="No Tie"/>
    <n v="711"/>
    <n v="711"/>
    <s v="Sam Ryder"/>
    <x v="1394"/>
  </r>
  <r>
    <x v="27"/>
    <n v="712"/>
    <s v="No Tie"/>
    <n v="712"/>
    <n v="712"/>
    <s v="Andreas Harto"/>
    <x v="357"/>
  </r>
  <r>
    <x v="27"/>
    <n v="713"/>
    <s v="No Tie"/>
    <n v="713"/>
    <n v="713"/>
    <s v="Taco Remkes"/>
    <x v="1395"/>
  </r>
  <r>
    <x v="27"/>
    <n v="714"/>
    <s v="No Tie"/>
    <n v="714"/>
    <n v="714"/>
    <s v="Louis de Jager"/>
    <x v="735"/>
  </r>
  <r>
    <x v="27"/>
    <n v="715"/>
    <s v="No Tie"/>
    <n v="715"/>
    <n v="715"/>
    <s v="Jin Park"/>
    <x v="793"/>
  </r>
  <r>
    <x v="27"/>
    <n v="716"/>
    <s v="No Tie"/>
    <n v="716"/>
    <n v="716"/>
    <s v="Mitch Krywulycz"/>
    <x v="1396"/>
  </r>
  <r>
    <x v="27"/>
    <n v="717"/>
    <s v="No Tie"/>
    <n v="717"/>
    <n v="717"/>
    <s v="Peter Cooke"/>
    <x v="1397"/>
  </r>
  <r>
    <x v="27"/>
    <n v="718"/>
    <s v="No Tie"/>
    <n v="718"/>
    <n v="718"/>
    <s v="Seamus Power"/>
    <x v="1398"/>
  </r>
  <r>
    <x v="27"/>
    <n v="719"/>
    <s v="No Tie"/>
    <n v="719"/>
    <n v="719"/>
    <s v="David Smail"/>
    <x v="404"/>
  </r>
  <r>
    <x v="27"/>
    <n v="720"/>
    <s v="No Tie"/>
    <n v="720"/>
    <n v="720"/>
    <s v="Blake Snyder"/>
    <x v="1399"/>
  </r>
  <r>
    <x v="27"/>
    <n v="721"/>
    <s v="No Tie"/>
    <n v="721"/>
    <n v="721"/>
    <s v="Brad Clapp"/>
    <x v="1400"/>
  </r>
  <r>
    <x v="27"/>
    <n v="722"/>
    <s v="No Tie"/>
    <n v="722"/>
    <n v="722"/>
    <s v="Gareth Paddison"/>
    <x v="531"/>
  </r>
  <r>
    <x v="27"/>
    <n v="723"/>
    <s v="No Tie"/>
    <n v="723"/>
    <n v="723"/>
    <s v="Michael Letzig"/>
    <x v="692"/>
  </r>
  <r>
    <x v="27"/>
    <n v="724"/>
    <s v="No Tie"/>
    <n v="724"/>
    <n v="724"/>
    <s v="Pierre Relecom"/>
    <x v="842"/>
  </r>
  <r>
    <x v="27"/>
    <n v="725"/>
    <s v="No Tie"/>
    <n v="725"/>
    <n v="725"/>
    <s v="Dimi Papadatos"/>
    <x v="1190"/>
  </r>
  <r>
    <x v="27"/>
    <n v="726"/>
    <s v="No Tie"/>
    <n v="726"/>
    <n v="726"/>
    <s v="R Nachimuthu"/>
    <x v="1089"/>
  </r>
  <r>
    <x v="27"/>
    <n v="726"/>
    <s v="No Tie"/>
    <n v="726"/>
    <n v="726"/>
    <s v="Wil Bateman"/>
    <x v="1401"/>
  </r>
  <r>
    <x v="27"/>
    <n v="728"/>
    <s v="No Tie"/>
    <n v="728"/>
    <n v="728"/>
    <s v="Victor Riu"/>
    <x v="676"/>
  </r>
  <r>
    <x v="27"/>
    <n v="729"/>
    <s v="No Tie"/>
    <n v="729"/>
    <n v="729"/>
    <s v="Marcus Both"/>
    <x v="737"/>
  </r>
  <r>
    <x v="27"/>
    <n v="730"/>
    <s v="No Tie"/>
    <n v="730"/>
    <n v="730"/>
    <s v="Kodai Ichihara"/>
    <x v="660"/>
  </r>
  <r>
    <x v="27"/>
    <n v="731"/>
    <s v="No Tie"/>
    <n v="731"/>
    <n v="731"/>
    <s v="Jaakko Makitalo"/>
    <x v="997"/>
  </r>
  <r>
    <x v="27"/>
    <n v="731"/>
    <s v="No Tie"/>
    <n v="731"/>
    <n v="731"/>
    <s v="Lindsay Renolds"/>
    <x v="1044"/>
  </r>
  <r>
    <x v="27"/>
    <n v="733"/>
    <s v="No Tie"/>
    <n v="733"/>
    <n v="733"/>
    <s v="Akinori Tani"/>
    <x v="808"/>
  </r>
  <r>
    <x v="27"/>
    <n v="734"/>
    <s v="No Tie"/>
    <n v="734"/>
    <n v="734"/>
    <s v="Bernhard Langer"/>
    <x v="209"/>
  </r>
  <r>
    <x v="27"/>
    <n v="735"/>
    <s v="No Tie"/>
    <n v="735"/>
    <n v="735"/>
    <s v="Niccolo Quintarelli"/>
    <x v="1195"/>
  </r>
  <r>
    <x v="27"/>
    <n v="736"/>
    <s v="No Tie"/>
    <n v="736"/>
    <n v="736"/>
    <s v="Craig Barlow"/>
    <x v="1402"/>
  </r>
  <r>
    <x v="27"/>
    <n v="737"/>
    <s v="No Tie"/>
    <n v="737"/>
    <n v="737"/>
    <s v="Michael Hollick"/>
    <x v="978"/>
  </r>
  <r>
    <x v="27"/>
    <n v="738"/>
    <s v="No Tie"/>
    <n v="738"/>
    <n v="738"/>
    <s v="Azuma Yano"/>
    <x v="487"/>
  </r>
  <r>
    <x v="27"/>
    <n v="739"/>
    <s v="No Tie"/>
    <n v="739"/>
    <n v="739"/>
    <s v="Justin Hueber"/>
    <x v="1403"/>
  </r>
  <r>
    <x v="27"/>
    <n v="740"/>
    <s v="No Tie"/>
    <n v="740"/>
    <n v="740"/>
    <s v="Daniel Miernicki"/>
    <x v="1404"/>
  </r>
  <r>
    <x v="27"/>
    <n v="741"/>
    <s v="No Tie"/>
    <n v="741"/>
    <n v="741"/>
    <s v="Kim Tae-hoon"/>
    <x v="1036"/>
  </r>
  <r>
    <x v="27"/>
    <n v="742"/>
    <s v="No Tie"/>
    <n v="742"/>
    <n v="742"/>
    <s v="Jordan L Smith"/>
    <x v="1405"/>
  </r>
  <r>
    <x v="27"/>
    <n v="742"/>
    <s v="No Tie"/>
    <n v="742"/>
    <n v="742"/>
    <s v="Micah Shin"/>
    <x v="1406"/>
  </r>
  <r>
    <x v="27"/>
    <n v="744"/>
    <s v="No Tie"/>
    <n v="744"/>
    <n v="744"/>
    <s v="Justin Shin"/>
    <x v="1407"/>
  </r>
  <r>
    <x v="27"/>
    <n v="745"/>
    <s v="No Tie"/>
    <n v="745"/>
    <n v="745"/>
    <s v="Andrew Georgiou"/>
    <x v="746"/>
  </r>
  <r>
    <x v="27"/>
    <n v="746"/>
    <s v="No Tie"/>
    <n v="746"/>
    <n v="746"/>
    <s v="Rafael Campos"/>
    <x v="753"/>
  </r>
  <r>
    <x v="27"/>
    <n v="747"/>
    <s v="No Tie"/>
    <n v="747"/>
    <n v="747"/>
    <s v="Greg Yates"/>
    <x v="1408"/>
  </r>
  <r>
    <x v="27"/>
    <n v="747"/>
    <s v="No Tie"/>
    <n v="747"/>
    <n v="747"/>
    <s v="Mu Hu"/>
    <x v="854"/>
  </r>
  <r>
    <x v="27"/>
    <n v="749"/>
    <s v="No Tie"/>
    <n v="749"/>
    <n v="749"/>
    <s v="Gareth Maybin"/>
    <x v="581"/>
  </r>
  <r>
    <x v="27"/>
    <n v="750"/>
    <s v="No Tie"/>
    <n v="750"/>
    <n v="750"/>
    <s v="Marcus Armitage"/>
    <x v="1409"/>
  </r>
  <r>
    <x v="27"/>
    <n v="750"/>
    <s v="No Tie"/>
    <n v="750"/>
    <n v="750"/>
    <s v="Max Laier"/>
    <x v="1410"/>
  </r>
  <r>
    <x v="27"/>
    <n v="753"/>
    <s v="No Tie"/>
    <n v="753"/>
    <n v="753"/>
    <s v="Richard Lee"/>
    <x v="134"/>
  </r>
  <r>
    <x v="27"/>
    <n v="754"/>
    <s v="No Tie"/>
    <n v="754"/>
    <n v="754"/>
    <s v="Rhys Enoch"/>
    <x v="1411"/>
  </r>
  <r>
    <x v="27"/>
    <n v="756"/>
    <s v="No Tie"/>
    <n v="756"/>
    <n v="756"/>
    <s v="Armando Favela"/>
    <x v="955"/>
  </r>
  <r>
    <x v="27"/>
    <n v="757"/>
    <s v="No Tie"/>
    <n v="757"/>
    <n v="757"/>
    <s v="Steven Tiley"/>
    <x v="579"/>
  </r>
  <r>
    <x v="27"/>
    <n v="758"/>
    <s v="No Tie"/>
    <n v="758"/>
    <n v="758"/>
    <s v="Kiyoshi Murota"/>
    <x v="859"/>
  </r>
  <r>
    <x v="27"/>
    <n v="759"/>
    <s v="No Tie"/>
    <n v="759"/>
    <n v="759"/>
    <s v="Ryuji Masaoka"/>
    <x v="1245"/>
  </r>
  <r>
    <x v="27"/>
    <n v="760"/>
    <s v="No Tie"/>
    <n v="760"/>
    <n v="760"/>
    <s v="Panawat Muenlek"/>
    <x v="902"/>
  </r>
  <r>
    <x v="27"/>
    <n v="761"/>
    <s v="No Tie"/>
    <n v="761"/>
    <n v="761"/>
    <s v="Ray Beaufils"/>
    <x v="1255"/>
  </r>
  <r>
    <x v="27"/>
    <n v="762"/>
    <s v="No Tie"/>
    <n v="762"/>
    <n v="762"/>
    <s v="Hiroo Kawai"/>
    <x v="479"/>
  </r>
  <r>
    <x v="27"/>
    <n v="763"/>
    <s v="No Tie"/>
    <n v="763"/>
    <n v="763"/>
    <s v="Mark Brown"/>
    <x v="422"/>
  </r>
  <r>
    <x v="27"/>
    <n v="764"/>
    <s v="No Tie"/>
    <n v="764"/>
    <n v="764"/>
    <s v="Mark O'Meara"/>
    <x v="1014"/>
  </r>
  <r>
    <x v="27"/>
    <n v="765"/>
    <s v="No Tie"/>
    <n v="765"/>
    <n v="765"/>
    <s v="Zander Lombard"/>
    <x v="1412"/>
  </r>
  <r>
    <x v="27"/>
    <n v="766"/>
    <s v="No Tie"/>
    <n v="766"/>
    <n v="766"/>
    <s v="Choi Ho-sung"/>
    <x v="563"/>
  </r>
  <r>
    <x v="27"/>
    <n v="767"/>
    <s v="No Tie"/>
    <n v="767"/>
    <n v="767"/>
    <s v="Kurt Barnes"/>
    <x v="284"/>
  </r>
  <r>
    <x v="27"/>
    <n v="768"/>
    <s v="No Tie"/>
    <n v="768"/>
    <n v="768"/>
    <s v="Byron Smith"/>
    <x v="992"/>
  </r>
  <r>
    <x v="27"/>
    <n v="769"/>
    <s v="No Tie"/>
    <n v="769"/>
    <n v="769"/>
    <s v="S.S. Hong"/>
    <x v="572"/>
  </r>
  <r>
    <x v="27"/>
    <n v="770"/>
    <s v="No Tie"/>
    <n v="770"/>
    <n v="770"/>
    <s v="S. Chikkarangappa"/>
    <x v="1413"/>
  </r>
  <r>
    <x v="27"/>
    <n v="771"/>
    <s v="No Tie"/>
    <n v="771"/>
    <n v="771"/>
    <s v="Lyle Rowe"/>
    <x v="894"/>
  </r>
  <r>
    <x v="27"/>
    <n v="772"/>
    <s v="No Tie"/>
    <n v="772"/>
    <n v="772"/>
    <s v="Clayton Rask"/>
    <x v="1284"/>
  </r>
  <r>
    <x v="27"/>
    <n v="773"/>
    <s v="No Tie"/>
    <n v="773"/>
    <n v="773"/>
    <s v="Yasuki Hiramoto"/>
    <x v="1414"/>
  </r>
  <r>
    <x v="27"/>
    <n v="774"/>
    <s v="No Tie"/>
    <n v="774"/>
    <n v="774"/>
    <s v="Christopher Ross"/>
    <x v="1415"/>
  </r>
  <r>
    <x v="27"/>
    <n v="774"/>
    <s v="No Tie"/>
    <n v="774"/>
    <n v="774"/>
    <s v="Eric Blom"/>
    <x v="1416"/>
  </r>
  <r>
    <x v="27"/>
    <n v="774"/>
    <s v="No Tie"/>
    <n v="774"/>
    <n v="774"/>
    <s v="Mark Laskey"/>
    <x v="1417"/>
  </r>
  <r>
    <x v="27"/>
    <n v="774"/>
    <s v="No Tie"/>
    <n v="774"/>
    <n v="774"/>
    <s v="Ricardo Celia"/>
    <x v="1418"/>
  </r>
  <r>
    <x v="27"/>
    <n v="774"/>
    <s v="No Tie"/>
    <n v="774"/>
    <n v="774"/>
    <s v="Thammanoon Sriroj"/>
    <x v="889"/>
  </r>
  <r>
    <x v="27"/>
    <n v="774"/>
    <s v="No Tie"/>
    <n v="774"/>
    <n v="774"/>
    <s v="Tran Le Duynhat"/>
    <x v="884"/>
  </r>
  <r>
    <x v="27"/>
    <n v="780"/>
    <s v="No Tie"/>
    <n v="780"/>
    <n v="780"/>
    <s v="Alex Aragon"/>
    <x v="516"/>
  </r>
  <r>
    <x v="27"/>
    <n v="781"/>
    <s v="No Tie"/>
    <n v="781"/>
    <n v="781"/>
    <s v="Oscar Alvarez"/>
    <x v="1419"/>
  </r>
  <r>
    <x v="27"/>
    <n v="782"/>
    <s v="No Tie"/>
    <n v="782"/>
    <n v="782"/>
    <s v="Thitiphan Chuayprako"/>
    <x v="358"/>
  </r>
  <r>
    <x v="27"/>
    <n v="783"/>
    <s v="No Tie"/>
    <n v="783"/>
    <n v="783"/>
    <s v="Jeff Curl"/>
    <x v="932"/>
  </r>
  <r>
    <x v="27"/>
    <n v="784"/>
    <s v="No Tie"/>
    <n v="784"/>
    <n v="784"/>
    <s v="Lu Wei-chih"/>
    <x v="400"/>
  </r>
  <r>
    <x v="27"/>
    <n v="784"/>
    <s v="No Tie"/>
    <n v="784"/>
    <n v="784"/>
    <s v="Tyrone Mordt"/>
    <x v="721"/>
  </r>
  <r>
    <x v="27"/>
    <n v="786"/>
    <s v="No Tie"/>
    <n v="786"/>
    <n v="786"/>
    <s v="Soren Hansen"/>
    <x v="554"/>
  </r>
  <r>
    <x v="27"/>
    <n v="787"/>
    <s v="No Tie"/>
    <n v="787"/>
    <n v="787"/>
    <s v="Blake Adams"/>
    <x v="111"/>
  </r>
  <r>
    <x v="27"/>
    <n v="788"/>
    <s v="No Tie"/>
    <n v="788"/>
    <n v="788"/>
    <s v="JC Ritchie"/>
    <x v="1420"/>
  </r>
  <r>
    <x v="27"/>
    <n v="789"/>
    <s v="No Tie"/>
    <n v="789"/>
    <n v="789"/>
    <s v="Richard Finch"/>
    <x v="334"/>
  </r>
  <r>
    <x v="27"/>
    <n v="789"/>
    <s v="No Tie"/>
    <n v="789"/>
    <n v="789"/>
    <s v="Woo-Hyun Kim"/>
    <x v="1201"/>
  </r>
  <r>
    <x v="27"/>
    <n v="791"/>
    <s v="No Tie"/>
    <n v="791"/>
    <n v="791"/>
    <s v="Kevin Spooner"/>
    <x v="1421"/>
  </r>
  <r>
    <x v="27"/>
    <n v="791"/>
    <s v="No Tie"/>
    <n v="791"/>
    <n v="791"/>
    <s v="Peter Tomasulo"/>
    <x v="537"/>
  </r>
  <r>
    <x v="27"/>
    <n v="793"/>
    <s v="No Tie"/>
    <n v="793"/>
    <n v="793"/>
    <s v="Jack Doherty"/>
    <x v="1271"/>
  </r>
  <r>
    <x v="27"/>
    <n v="794"/>
    <s v="No Tie"/>
    <n v="794"/>
    <n v="794"/>
    <s v="Zi Hao Chen"/>
    <x v="1422"/>
  </r>
  <r>
    <x v="27"/>
    <n v="795"/>
    <s v="No Tie"/>
    <n v="795"/>
    <n v="795"/>
    <s v="Atthaphon Prathummanee"/>
    <x v="938"/>
  </r>
  <r>
    <x v="27"/>
    <n v="796"/>
    <s v="No Tie"/>
    <n v="796"/>
    <n v="796"/>
    <s v="Jason Norris"/>
    <x v="624"/>
  </r>
  <r>
    <x v="27"/>
    <n v="797"/>
    <s v="No Tie"/>
    <n v="797"/>
    <n v="797"/>
    <s v="Brock Mackenzie"/>
    <x v="1215"/>
  </r>
  <r>
    <x v="27"/>
    <n v="797"/>
    <s v="No Tie"/>
    <n v="797"/>
    <n v="797"/>
    <s v="Chinnarat Phadungsil"/>
    <x v="512"/>
  </r>
  <r>
    <x v="27"/>
    <n v="799"/>
    <s v="No Tie"/>
    <n v="799"/>
    <n v="799"/>
    <s v="Shinji Tomimura"/>
    <x v="1423"/>
  </r>
  <r>
    <x v="27"/>
    <n v="800"/>
    <s v="No Tie"/>
    <n v="800"/>
    <n v="800"/>
    <s v="Brian Campbell"/>
    <x v="1424"/>
  </r>
  <r>
    <x v="27"/>
    <n v="801"/>
    <s v="No Tie"/>
    <n v="801"/>
    <n v="801"/>
    <s v="Sam Chien"/>
    <x v="1244"/>
  </r>
  <r>
    <x v="27"/>
    <n v="802"/>
    <s v="No Tie"/>
    <n v="802"/>
    <n v="802"/>
    <s v="Joel Sjoholm"/>
    <x v="351"/>
  </r>
  <r>
    <x v="27"/>
    <n v="803"/>
    <s v="No Tie"/>
    <n v="803"/>
    <n v="803"/>
    <s v="Jim Renner"/>
    <x v="610"/>
  </r>
  <r>
    <x v="27"/>
    <n v="804"/>
    <s v="No Tie"/>
    <n v="804"/>
    <n v="804"/>
    <s v="Alvaro Velasco"/>
    <x v="623"/>
  </r>
  <r>
    <x v="27"/>
    <n v="805"/>
    <s v="No Tie"/>
    <n v="805"/>
    <n v="805"/>
    <s v="Taeksoo Kim"/>
    <x v="1425"/>
  </r>
  <r>
    <x v="27"/>
    <n v="806"/>
    <s v="No Tie"/>
    <n v="806"/>
    <n v="806"/>
    <s v="Brady Schnell"/>
    <x v="1264"/>
  </r>
  <r>
    <x v="27"/>
    <n v="807"/>
    <s v="No Tie"/>
    <n v="807"/>
    <n v="807"/>
    <s v="Francesco Laporta"/>
    <x v="1083"/>
  </r>
  <r>
    <x v="27"/>
    <n v="808"/>
    <s v="No Tie"/>
    <n v="808"/>
    <n v="808"/>
    <s v="Drew Weaver"/>
    <x v="1426"/>
  </r>
  <r>
    <x v="27"/>
    <n v="808"/>
    <s v="No Tie"/>
    <n v="808"/>
    <n v="808"/>
    <s v="Felipe Velazquez"/>
    <x v="1427"/>
  </r>
  <r>
    <x v="27"/>
    <n v="810"/>
    <s v="No Tie"/>
    <n v="810"/>
    <n v="810"/>
    <s v="Hsu Hao-Sheng"/>
    <x v="1428"/>
  </r>
  <r>
    <x v="27"/>
    <n v="811"/>
    <s v="No Tie"/>
    <n v="811"/>
    <n v="811"/>
    <s v="Simon Yates"/>
    <x v="1121"/>
  </r>
  <r>
    <x v="27"/>
    <n v="812"/>
    <s v="No Tie"/>
    <n v="812"/>
    <n v="812"/>
    <s v="Jeppe Huldahl"/>
    <x v="698"/>
  </r>
  <r>
    <x v="27"/>
    <n v="812"/>
    <s v="No Tie"/>
    <n v="812"/>
    <n v="812"/>
    <s v="Oskar Henningsson"/>
    <x v="1429"/>
  </r>
  <r>
    <x v="27"/>
    <n v="814"/>
    <s v="No Tie"/>
    <n v="814"/>
    <n v="814"/>
    <s v="Talor Gooch"/>
    <x v="1430"/>
  </r>
  <r>
    <x v="27"/>
    <n v="815"/>
    <s v="No Tie"/>
    <n v="815"/>
    <n v="815"/>
    <s v="Glen Day"/>
    <x v="783"/>
  </r>
  <r>
    <x v="27"/>
    <n v="816"/>
    <s v="No Tie"/>
    <n v="816"/>
    <n v="816"/>
    <s v="Pijit Petkasem"/>
    <x v="1247"/>
  </r>
  <r>
    <x v="27"/>
    <n v="817"/>
    <s v="No Tie"/>
    <n v="817"/>
    <n v="817"/>
    <s v="Daniel Balin"/>
    <x v="1431"/>
  </r>
  <r>
    <x v="27"/>
    <n v="818"/>
    <s v="No Tie"/>
    <n v="818"/>
    <n v="818"/>
    <s v="Mathieu Decottignies-Lafon"/>
    <x v="1432"/>
  </r>
  <r>
    <x v="27"/>
    <n v="818"/>
    <s v="No Tie"/>
    <n v="818"/>
    <n v="818"/>
    <s v="Yasuharu Imano"/>
    <x v="477"/>
  </r>
  <r>
    <x v="27"/>
    <n v="820"/>
    <s v="No Tie"/>
    <n v="820"/>
    <n v="820"/>
    <s v="Rak Cho"/>
    <x v="1433"/>
  </r>
  <r>
    <x v="27"/>
    <n v="821"/>
    <s v="No Tie"/>
    <n v="821"/>
    <n v="821"/>
    <s v="Jose-Filipe Lima"/>
    <x v="552"/>
  </r>
  <r>
    <x v="27"/>
    <n v="822"/>
    <s v="No Tie"/>
    <n v="822"/>
    <n v="822"/>
    <s v="Jarin Todd"/>
    <x v="1434"/>
  </r>
  <r>
    <x v="27"/>
    <n v="823"/>
    <s v="No Tie"/>
    <n v="823"/>
    <n v="823"/>
    <s v="David Skinns"/>
    <x v="1068"/>
  </r>
  <r>
    <x v="27"/>
    <n v="824"/>
    <s v="No Tie"/>
    <n v="824"/>
    <n v="824"/>
    <s v="Stephan Jager"/>
    <x v="1435"/>
  </r>
  <r>
    <x v="27"/>
    <n v="825"/>
    <s v="No Tie"/>
    <n v="825"/>
    <n v="825"/>
    <s v="Troy Matteson"/>
    <x v="25"/>
  </r>
  <r>
    <x v="27"/>
    <n v="826"/>
    <s v="No Tie"/>
    <n v="826"/>
    <n v="826"/>
    <s v="Ze-cheng Dou"/>
    <x v="1285"/>
  </r>
  <r>
    <x v="27"/>
    <n v="827"/>
    <s v="No Tie"/>
    <n v="827"/>
    <n v="827"/>
    <s v="Filippo Bergamaschi"/>
    <x v="1091"/>
  </r>
  <r>
    <x v="27"/>
    <n v="828"/>
    <s v="No Tie"/>
    <n v="828"/>
    <n v="828"/>
    <s v="John Rollins"/>
    <x v="46"/>
  </r>
  <r>
    <x v="27"/>
    <n v="829"/>
    <s v="No Tie"/>
    <n v="829"/>
    <n v="829"/>
    <s v="Chris Baker"/>
    <x v="1436"/>
  </r>
  <r>
    <x v="27"/>
    <n v="830"/>
    <s v="No Tie"/>
    <n v="830"/>
    <n v="830"/>
    <s v="Dong Seop Maeng"/>
    <x v="968"/>
  </r>
  <r>
    <x v="27"/>
    <n v="830"/>
    <s v="No Tie"/>
    <n v="830"/>
    <n v="830"/>
    <s v="Maximilian Rohrig"/>
    <x v="1437"/>
  </r>
  <r>
    <x v="27"/>
    <n v="832"/>
    <s v="No Tie"/>
    <n v="832"/>
    <n v="832"/>
    <s v="Drew Scott"/>
    <x v="1438"/>
  </r>
  <r>
    <x v="27"/>
    <n v="833"/>
    <s v="No Tie"/>
    <n v="833"/>
    <n v="833"/>
    <s v="Scott Barr"/>
    <x v="440"/>
  </r>
  <r>
    <x v="27"/>
    <n v="834"/>
    <s v="No Tie"/>
    <n v="834"/>
    <n v="834"/>
    <s v="Anton Wejshag"/>
    <x v="1439"/>
  </r>
  <r>
    <x v="27"/>
    <n v="834"/>
    <s v="No Tie"/>
    <n v="834"/>
    <n v="834"/>
    <s v="Haydn McCullen"/>
    <x v="1440"/>
  </r>
  <r>
    <x v="27"/>
    <n v="834"/>
    <s v="No Tie"/>
    <n v="834"/>
    <n v="834"/>
    <s v="Martin Keskari"/>
    <x v="1441"/>
  </r>
  <r>
    <x v="27"/>
    <n v="834"/>
    <s v="No Tie"/>
    <n v="834"/>
    <n v="834"/>
    <s v="Nicolai Tinning"/>
    <x v="1442"/>
  </r>
  <r>
    <x v="27"/>
    <n v="834"/>
    <s v="No Tie"/>
    <n v="834"/>
    <n v="834"/>
    <s v="Robin Kind"/>
    <x v="1443"/>
  </r>
  <r>
    <x v="27"/>
    <n v="839"/>
    <s v="No Tie"/>
    <n v="839"/>
    <n v="839"/>
    <s v="Stuart Manley"/>
    <x v="1025"/>
  </r>
  <r>
    <x v="27"/>
    <n v="840"/>
    <s v="No Tie"/>
    <n v="840"/>
    <n v="840"/>
    <s v="Scott Parel"/>
    <x v="640"/>
  </r>
  <r>
    <x v="27"/>
    <n v="841"/>
    <s v="No Tie"/>
    <n v="841"/>
    <n v="841"/>
    <s v="Quincy Quek"/>
    <x v="952"/>
  </r>
  <r>
    <x v="27"/>
    <n v="842"/>
    <s v="No Tie"/>
    <n v="842"/>
    <n v="842"/>
    <s v="Ashley Hall"/>
    <x v="574"/>
  </r>
  <r>
    <x v="27"/>
    <n v="843"/>
    <s v="No Tie"/>
    <n v="843"/>
    <n v="843"/>
    <s v="Jordan Sherratt"/>
    <x v="1444"/>
  </r>
  <r>
    <x v="27"/>
    <n v="844"/>
    <s v="No Tie"/>
    <n v="844"/>
    <n v="844"/>
    <s v="Jin Cheng-de Jin Ch"/>
    <x v="1445"/>
  </r>
  <r>
    <x v="27"/>
    <n v="844"/>
    <s v="No Tie"/>
    <n v="844"/>
    <n v="844"/>
    <s v="Joe Durant"/>
    <x v="480"/>
  </r>
  <r>
    <x v="27"/>
    <n v="846"/>
    <s v="No Tie"/>
    <n v="846"/>
    <n v="846"/>
    <s v="Kieran Pratt"/>
    <x v="348"/>
  </r>
  <r>
    <x v="27"/>
    <n v="847"/>
    <s v="No Tie"/>
    <n v="847"/>
    <n v="847"/>
    <s v="Grant Veenstra"/>
    <x v="1446"/>
  </r>
  <r>
    <x v="27"/>
    <n v="848"/>
    <s v="No Tie"/>
    <n v="848"/>
    <n v="848"/>
    <s v="Emilio Cuartero Blanco"/>
    <x v="1447"/>
  </r>
  <r>
    <x v="27"/>
    <n v="848"/>
    <s v="No Tie"/>
    <n v="848"/>
    <n v="848"/>
    <s v="Peter Richardson"/>
    <x v="1231"/>
  </r>
  <r>
    <x v="27"/>
    <n v="850"/>
    <s v="No Tie"/>
    <n v="850"/>
    <n v="850"/>
    <s v="Shinichi Yokota"/>
    <x v="1448"/>
  </r>
  <r>
    <x v="27"/>
    <n v="851"/>
    <s v="No Tie"/>
    <n v="851"/>
    <n v="851"/>
    <s v="Cameron Wilson"/>
    <x v="1449"/>
  </r>
  <r>
    <x v="27"/>
    <n v="851"/>
    <s v="No Tie"/>
    <n v="851"/>
    <n v="851"/>
    <s v="Shukree Othman"/>
    <x v="1450"/>
  </r>
  <r>
    <x v="27"/>
    <n v="853"/>
    <s v="No Tie"/>
    <n v="853"/>
    <n v="853"/>
    <s v="Rafael Becker"/>
    <x v="1451"/>
  </r>
  <r>
    <x v="27"/>
    <n v="854"/>
    <s v="No Tie"/>
    <n v="854"/>
    <n v="854"/>
    <s v="Do-Hoon Kim"/>
    <x v="313"/>
  </r>
  <r>
    <x v="27"/>
    <n v="854"/>
    <s v="No Tie"/>
    <n v="854"/>
    <n v="854"/>
    <s v="Julien Guerrier"/>
    <x v="755"/>
  </r>
  <r>
    <x v="27"/>
    <n v="856"/>
    <s v="No Tie"/>
    <n v="856"/>
    <n v="856"/>
    <s v="Gaganjeet Bhullar"/>
    <x v="248"/>
  </r>
  <r>
    <x v="27"/>
    <n v="857"/>
    <s v="No Tie"/>
    <n v="857"/>
    <n v="857"/>
    <s v="Carlos Sainz Jr"/>
    <x v="1073"/>
  </r>
  <r>
    <x v="27"/>
    <n v="858"/>
    <s v="No Tie"/>
    <n v="858"/>
    <n v="858"/>
    <s v="James Kamte"/>
    <x v="673"/>
  </r>
  <r>
    <x v="27"/>
    <n v="859"/>
    <s v="No Tie"/>
    <n v="859"/>
    <n v="859"/>
    <s v="Diego Velasquez"/>
    <x v="1452"/>
  </r>
  <r>
    <x v="27"/>
    <n v="860"/>
    <s v="No Tie"/>
    <n v="860"/>
    <n v="860"/>
    <s v="Kent Bulle"/>
    <x v="1453"/>
  </r>
  <r>
    <x v="27"/>
    <n v="861"/>
    <s v="No Tie"/>
    <n v="861"/>
    <n v="861"/>
    <s v="Matt Hill"/>
    <x v="689"/>
  </r>
  <r>
    <x v="27"/>
    <n v="862"/>
    <s v="No Tie"/>
    <n v="862"/>
    <n v="862"/>
    <s v="Ted Potter, Jr."/>
    <x v="149"/>
  </r>
  <r>
    <x v="27"/>
    <n v="863"/>
    <s v="No Tie"/>
    <n v="863"/>
    <n v="863"/>
    <s v="Bae Youn-ho"/>
    <x v="1454"/>
  </r>
  <r>
    <x v="27"/>
    <n v="864"/>
    <s v="No Tie"/>
    <n v="864"/>
    <n v="864"/>
    <s v="Fredrik Andersson Hed"/>
    <x v="247"/>
  </r>
  <r>
    <x v="27"/>
    <n v="865"/>
    <s v="No Tie"/>
    <n v="865"/>
    <n v="865"/>
    <s v="Nelson Ledesma"/>
    <x v="654"/>
  </r>
  <r>
    <x v="27"/>
    <n v="866"/>
    <s v="No Tie"/>
    <n v="866"/>
    <n v="866"/>
    <s v="Mark Haastrup"/>
    <x v="1094"/>
  </r>
  <r>
    <x v="27"/>
    <n v="866"/>
    <s v="No Tie"/>
    <n v="866"/>
    <n v="866"/>
    <s v="Paul Donahoo"/>
    <x v="1455"/>
  </r>
  <r>
    <x v="27"/>
    <n v="868"/>
    <s v="No Tie"/>
    <n v="868"/>
    <n v="868"/>
    <s v="Damien Perrier"/>
    <x v="1456"/>
  </r>
  <r>
    <x v="27"/>
    <n v="868"/>
    <s v="No Tie"/>
    <n v="868"/>
    <n v="868"/>
    <s v="Matt Harmon"/>
    <x v="686"/>
  </r>
  <r>
    <x v="27"/>
    <n v="870"/>
    <s v="No Tie"/>
    <n v="870"/>
    <n v="870"/>
    <s v="Michael Arnaud"/>
    <x v="1457"/>
  </r>
  <r>
    <x v="27"/>
    <n v="871"/>
    <s v="No Tie"/>
    <n v="871"/>
    <n v="871"/>
    <s v="Philipp Mejow"/>
    <x v="1458"/>
  </r>
  <r>
    <x v="27"/>
    <n v="872"/>
    <s v="No Tie"/>
    <n v="872"/>
    <n v="872"/>
    <s v="Adam Groom"/>
    <x v="794"/>
  </r>
  <r>
    <x v="27"/>
    <n v="872"/>
    <s v="No Tie"/>
    <n v="872"/>
    <n v="872"/>
    <s v="Charles-Edouard Russo"/>
    <x v="767"/>
  </r>
  <r>
    <x v="27"/>
    <n v="874"/>
    <s v="No Tie"/>
    <n v="874"/>
    <n v="874"/>
    <s v="Shaaban Hussin"/>
    <x v="1125"/>
  </r>
  <r>
    <x v="27"/>
    <n v="875"/>
    <s v="No Tie"/>
    <n v="875"/>
    <n v="875"/>
    <s v="Maarten Lafeber"/>
    <x v="587"/>
  </r>
  <r>
    <x v="27"/>
    <n v="876"/>
    <s v="No Tie"/>
    <n v="876"/>
    <n v="876"/>
    <s v="Yoshinobu Tsukada"/>
    <x v="475"/>
  </r>
  <r>
    <x v="27"/>
    <n v="877"/>
    <s v="No Tie"/>
    <n v="877"/>
    <n v="877"/>
    <s v="Dylan Frittelli"/>
    <x v="1022"/>
  </r>
  <r>
    <x v="27"/>
    <n v="878"/>
    <s v="No Tie"/>
    <n v="878"/>
    <n v="878"/>
    <s v="Roberto Diaz"/>
    <x v="1235"/>
  </r>
  <r>
    <x v="27"/>
    <n v="879"/>
    <s v="No Tie"/>
    <n v="879"/>
    <n v="879"/>
    <s v="Andres Echavarria"/>
    <x v="594"/>
  </r>
  <r>
    <x v="27"/>
    <n v="879"/>
    <s v="No Tie"/>
    <n v="879"/>
    <n v="879"/>
    <s v="Chan Kim"/>
    <x v="1039"/>
  </r>
  <r>
    <x v="27"/>
    <n v="881"/>
    <s v="No Tie"/>
    <n v="881"/>
    <n v="881"/>
    <s v="Andy Pope"/>
    <x v="900"/>
  </r>
  <r>
    <x v="27"/>
    <n v="882"/>
    <s v="No Tie"/>
    <n v="882"/>
    <n v="882"/>
    <s v="Robert Rohanna"/>
    <x v="1309"/>
  </r>
  <r>
    <x v="27"/>
    <n v="883"/>
    <s v="No Tie"/>
    <n v="883"/>
    <n v="883"/>
    <s v="Wei-Tze Yeh"/>
    <x v="1090"/>
  </r>
  <r>
    <x v="27"/>
    <n v="884"/>
    <s v="No Tie"/>
    <n v="884"/>
    <n v="884"/>
    <s v="Mark Anderson"/>
    <x v="42"/>
  </r>
  <r>
    <x v="27"/>
    <n v="885"/>
    <s v="No Tie"/>
    <n v="885"/>
    <n v="885"/>
    <s v="Marcus Kinhult"/>
    <x v="1459"/>
  </r>
  <r>
    <x v="27"/>
    <n v="886"/>
    <s v="No Tie"/>
    <n v="886"/>
    <n v="886"/>
    <s v="Anthony Brown"/>
    <x v="582"/>
  </r>
  <r>
    <x v="27"/>
    <n v="886"/>
    <s v="No Tie"/>
    <n v="886"/>
    <n v="886"/>
    <s v="Bryan Bigley"/>
    <x v="1460"/>
  </r>
  <r>
    <x v="27"/>
    <n v="888"/>
    <s v="No Tie"/>
    <n v="888"/>
    <n v="888"/>
    <s v="Riley Wheeldon"/>
    <x v="1053"/>
  </r>
  <r>
    <x v="27"/>
    <n v="889"/>
    <s v="No Tie"/>
    <n v="889"/>
    <n v="889"/>
    <s v="Chieh-Po Lee"/>
    <x v="1461"/>
  </r>
  <r>
    <x v="27"/>
    <n v="889"/>
    <s v="No Tie"/>
    <n v="889"/>
    <n v="889"/>
    <s v="Steve Flesch"/>
    <x v="821"/>
  </r>
  <r>
    <x v="27"/>
    <n v="891"/>
    <s v="No Tie"/>
    <n v="891"/>
    <n v="891"/>
    <s v="Daniel Mazziotta"/>
    <x v="1248"/>
  </r>
  <r>
    <x v="27"/>
    <n v="892"/>
    <s v="No Tie"/>
    <n v="892"/>
    <n v="892"/>
    <s v="Wilson Choo"/>
    <x v="1462"/>
  </r>
  <r>
    <x v="27"/>
    <n v="893"/>
    <s v="No Tie"/>
    <n v="893"/>
    <n v="893"/>
    <s v="Robert Carlsson"/>
    <x v="1463"/>
  </r>
  <r>
    <x v="27"/>
    <n v="894"/>
    <s v="No Tie"/>
    <n v="894"/>
    <n v="894"/>
    <s v="Airil-rizman Zahari"/>
    <x v="1105"/>
  </r>
  <r>
    <x v="27"/>
    <n v="894"/>
    <s v="No Tie"/>
    <n v="894"/>
    <n v="894"/>
    <s v="Daniel Greene"/>
    <x v="1464"/>
  </r>
  <r>
    <x v="27"/>
    <n v="894"/>
    <s v="No Tie"/>
    <n v="894"/>
    <n v="894"/>
    <s v="Scott Gardiner"/>
    <x v="378"/>
  </r>
  <r>
    <x v="27"/>
    <n v="897"/>
    <s v="No Tie"/>
    <n v="897"/>
    <n v="897"/>
    <s v="Brady Watt"/>
    <x v="925"/>
  </r>
  <r>
    <x v="27"/>
    <n v="898"/>
    <s v="No Tie"/>
    <n v="898"/>
    <n v="898"/>
    <s v="Nate Lashley"/>
    <x v="1465"/>
  </r>
  <r>
    <x v="27"/>
    <n v="899"/>
    <s v="No Tie"/>
    <n v="899"/>
    <n v="899"/>
    <s v="Nathan Tyler"/>
    <x v="1082"/>
  </r>
  <r>
    <x v="27"/>
    <n v="900"/>
    <s v="No Tie"/>
    <n v="900"/>
    <n v="900"/>
    <s v="Michael Hebert"/>
    <x v="1466"/>
  </r>
  <r>
    <x v="27"/>
    <n v="901"/>
    <s v="No Tie"/>
    <n v="901"/>
    <n v="901"/>
    <s v="Grant Jackson"/>
    <x v="1058"/>
  </r>
  <r>
    <x v="27"/>
    <n v="901"/>
    <s v="No Tie"/>
    <n v="901"/>
    <n v="901"/>
    <s v="Shubhankar Sharma"/>
    <x v="1467"/>
  </r>
  <r>
    <x v="27"/>
    <n v="903"/>
    <s v="No Tie"/>
    <n v="903"/>
    <n v="903"/>
    <s v="Paul Howard"/>
    <x v="1468"/>
  </r>
  <r>
    <x v="27"/>
    <n v="904"/>
    <s v="No Tie"/>
    <n v="904"/>
    <n v="904"/>
    <s v="Daniel Alfredo Vancsik"/>
    <x v="524"/>
  </r>
  <r>
    <x v="27"/>
    <n v="905"/>
    <s v="No Tie"/>
    <n v="905"/>
    <n v="905"/>
    <s v="Charlie Ford"/>
    <x v="726"/>
  </r>
  <r>
    <x v="27"/>
    <n v="905"/>
    <s v="No Tie"/>
    <n v="905"/>
    <n v="905"/>
    <s v="Daniel Nisbet"/>
    <x v="848"/>
  </r>
  <r>
    <x v="27"/>
    <n v="907"/>
    <s v="No Tie"/>
    <n v="907"/>
    <n v="907"/>
    <s v="Darren Wright"/>
    <x v="1469"/>
  </r>
  <r>
    <x v="27"/>
    <n v="908"/>
    <s v="No Tie"/>
    <n v="908"/>
    <n v="908"/>
    <s v="Chris Lloyd"/>
    <x v="470"/>
  </r>
  <r>
    <x v="27"/>
    <n v="909"/>
    <s v="No Tie"/>
    <n v="909"/>
    <n v="909"/>
    <s v="Brinson Paolini"/>
    <x v="1027"/>
  </r>
  <r>
    <x v="27"/>
    <n v="910"/>
    <s v="No Tie"/>
    <n v="910"/>
    <n v="910"/>
    <s v="Ki Sang Lee"/>
    <x v="784"/>
  </r>
  <r>
    <x v="27"/>
    <n v="911"/>
    <s v="No Tie"/>
    <n v="911"/>
    <n v="911"/>
    <s v="Puma Dominguez"/>
    <x v="653"/>
  </r>
  <r>
    <x v="27"/>
    <n v="912"/>
    <s v="No Tie"/>
    <n v="912"/>
    <n v="912"/>
    <s v="John Catlin"/>
    <x v="1470"/>
  </r>
  <r>
    <x v="27"/>
    <n v="913"/>
    <s v="No Tie"/>
    <n v="913"/>
    <n v="913"/>
    <s v="Ben Silverman"/>
    <x v="1471"/>
  </r>
  <r>
    <x v="27"/>
    <n v="914"/>
    <s v="No Tie"/>
    <n v="914"/>
    <n v="914"/>
    <s v="Niall Kearney"/>
    <x v="1472"/>
  </r>
  <r>
    <x v="27"/>
    <n v="915"/>
    <s v="No Tie"/>
    <n v="915"/>
    <n v="915"/>
    <s v="Yuki Kono"/>
    <x v="1033"/>
  </r>
  <r>
    <x v="27"/>
    <n v="916"/>
    <s v="No Tie"/>
    <n v="916"/>
    <n v="916"/>
    <s v="Junseok Lee"/>
    <x v="1473"/>
  </r>
  <r>
    <x v="27"/>
    <n v="917"/>
    <s v="No Tie"/>
    <n v="917"/>
    <n v="917"/>
    <s v="Annop Tangkamolprasert"/>
    <x v="1219"/>
  </r>
  <r>
    <x v="27"/>
    <n v="917"/>
    <s v="No Tie"/>
    <n v="917"/>
    <n v="917"/>
    <s v="Francois Calmels"/>
    <x v="1021"/>
  </r>
  <r>
    <x v="27"/>
    <n v="919"/>
    <s v="No Tie"/>
    <n v="919"/>
    <n v="919"/>
    <s v="Chris Selfridge"/>
    <x v="1474"/>
  </r>
  <r>
    <x v="27"/>
    <n v="920"/>
    <s v="No Tie"/>
    <n v="920"/>
    <n v="920"/>
    <s v="Juan Francisco Sarasti"/>
    <x v="1475"/>
  </r>
  <r>
    <x v="27"/>
    <n v="921"/>
    <s v="No Tie"/>
    <n v="921"/>
    <n v="921"/>
    <s v="Ian Davis"/>
    <x v="1476"/>
  </r>
  <r>
    <x v="27"/>
    <n v="922"/>
    <s v="No Tie"/>
    <n v="922"/>
    <n v="922"/>
    <s v="Mark Hensby"/>
    <x v="1477"/>
  </r>
  <r>
    <x v="27"/>
    <n v="923"/>
    <s v="No Tie"/>
    <n v="923"/>
    <n v="923"/>
    <s v="Keith Mitchell"/>
    <x v="1478"/>
  </r>
  <r>
    <x v="27"/>
    <n v="923"/>
    <s v="No Tie"/>
    <n v="923"/>
    <n v="923"/>
    <s v="William Kropp"/>
    <x v="1213"/>
  </r>
  <r>
    <x v="27"/>
    <n v="925"/>
    <s v="No Tie"/>
    <n v="925"/>
    <n v="925"/>
    <s v="Dominic Bozzelli"/>
    <x v="1303"/>
  </r>
  <r>
    <x v="27"/>
    <n v="925"/>
    <s v="No Tie"/>
    <n v="925"/>
    <n v="925"/>
    <s v="Wenyi Huang"/>
    <x v="1108"/>
  </r>
  <r>
    <x v="27"/>
    <n v="927"/>
    <s v="No Tie"/>
    <n v="927"/>
    <n v="927"/>
    <s v="Ryuko Tokimatsu"/>
    <x v="1147"/>
  </r>
  <r>
    <x v="27"/>
    <n v="928"/>
    <s v="No Tie"/>
    <n v="928"/>
    <n v="928"/>
    <s v="Brian Richey"/>
    <x v="1479"/>
  </r>
  <r>
    <x v="27"/>
    <n v="929"/>
    <s v="No Tie"/>
    <n v="929"/>
    <n v="929"/>
    <s v="Adam Schenk"/>
    <x v="1480"/>
  </r>
  <r>
    <x v="27"/>
    <n v="929"/>
    <s v="No Tie"/>
    <n v="929"/>
    <n v="929"/>
    <s v="Danthai Boonma"/>
    <x v="1481"/>
  </r>
  <r>
    <x v="27"/>
    <n v="929"/>
    <s v="No Tie"/>
    <n v="929"/>
    <n v="929"/>
    <s v="Jimmy Gunn"/>
    <x v="1482"/>
  </r>
  <r>
    <x v="27"/>
    <n v="932"/>
    <s v="No Tie"/>
    <n v="932"/>
    <n v="932"/>
    <s v="Se Jun Yoon"/>
    <x v="1483"/>
  </r>
  <r>
    <x v="27"/>
    <n v="932"/>
    <s v="No Tie"/>
    <n v="932"/>
    <n v="932"/>
    <s v="Yi Cao"/>
    <x v="1484"/>
  </r>
  <r>
    <x v="27"/>
    <n v="934"/>
    <s v="No Tie"/>
    <n v="934"/>
    <n v="934"/>
    <s v="George Woolgar"/>
    <x v="1485"/>
  </r>
  <r>
    <x v="27"/>
    <n v="935"/>
    <s v="No Tie"/>
    <n v="935"/>
    <n v="935"/>
    <s v="Jeff Maggert"/>
    <x v="140"/>
  </r>
  <r>
    <x v="27"/>
    <n v="935"/>
    <s v="No Tie"/>
    <n v="935"/>
    <n v="935"/>
    <s v="Jonathan Moore"/>
    <x v="311"/>
  </r>
  <r>
    <x v="27"/>
    <n v="935"/>
    <s v="No Tie"/>
    <n v="935"/>
    <n v="935"/>
    <s v="Matthew Southgate"/>
    <x v="688"/>
  </r>
  <r>
    <x v="27"/>
    <n v="938"/>
    <s v="No Tie"/>
    <n v="938"/>
    <n v="938"/>
    <s v="Adam Crawford"/>
    <x v="502"/>
  </r>
  <r>
    <x v="27"/>
    <n v="938"/>
    <s v="No Tie"/>
    <n v="938"/>
    <n v="938"/>
    <s v="Alistair Presnell"/>
    <x v="395"/>
  </r>
  <r>
    <x v="27"/>
    <n v="940"/>
    <s v="No Tie"/>
    <n v="940"/>
    <n v="940"/>
    <s v="Shintaro Kai"/>
    <x v="1486"/>
  </r>
  <r>
    <x v="27"/>
    <n v="941"/>
    <s v="No Tie"/>
    <n v="941"/>
    <n v="941"/>
    <s v="John Daly"/>
    <x v="8"/>
  </r>
  <r>
    <x v="27"/>
    <n v="941"/>
    <s v="No Tie"/>
    <n v="941"/>
    <n v="941"/>
    <s v="Kemarol Baharin"/>
    <x v="1487"/>
  </r>
  <r>
    <x v="27"/>
    <n v="943"/>
    <s v="No Tie"/>
    <n v="943"/>
    <n v="943"/>
    <s v="Jake Redman"/>
    <x v="1127"/>
  </r>
  <r>
    <x v="27"/>
    <n v="943"/>
    <s v="No Tie"/>
    <n v="943"/>
    <n v="943"/>
    <s v="Santiago Rivas"/>
    <x v="1488"/>
  </r>
  <r>
    <x v="27"/>
    <n v="945"/>
    <s v="No Tie"/>
    <n v="945"/>
    <n v="945"/>
    <s v="Borja Echart"/>
    <x v="935"/>
  </r>
  <r>
    <x v="27"/>
    <n v="945"/>
    <s v="No Tie"/>
    <n v="945"/>
    <n v="945"/>
    <s v="Christofer Blomstrand"/>
    <x v="1489"/>
  </r>
  <r>
    <x v="27"/>
    <n v="945"/>
    <s v="No Tie"/>
    <n v="945"/>
    <n v="945"/>
    <s v="Christopher Lang"/>
    <x v="1490"/>
  </r>
  <r>
    <x v="27"/>
    <n v="945"/>
    <s v="No Tie"/>
    <n v="945"/>
    <n v="945"/>
    <s v="Daniel Jennevret"/>
    <x v="1491"/>
  </r>
  <r>
    <x v="27"/>
    <n v="945"/>
    <s v="No Tie"/>
    <n v="945"/>
    <n v="945"/>
    <s v="Jamie Rutherford"/>
    <x v="1492"/>
  </r>
  <r>
    <x v="27"/>
    <n v="945"/>
    <s v="No Tie"/>
    <n v="945"/>
    <n v="945"/>
    <s v="Niccolo Ravano"/>
    <x v="1257"/>
  </r>
  <r>
    <x v="27"/>
    <n v="945"/>
    <s v="No Tie"/>
    <n v="945"/>
    <n v="945"/>
    <s v="Oliver Lindell"/>
    <x v="1493"/>
  </r>
  <r>
    <x v="27"/>
    <n v="945"/>
    <s v="No Tie"/>
    <n v="945"/>
    <n v="945"/>
    <s v="Pep Angles"/>
    <x v="1494"/>
  </r>
  <r>
    <x v="27"/>
    <n v="945"/>
    <s v="No Tie"/>
    <n v="945"/>
    <n v="945"/>
    <s v="Pol Bech"/>
    <x v="1495"/>
  </r>
  <r>
    <x v="27"/>
    <n v="945"/>
    <s v="No Tie"/>
    <n v="945"/>
    <n v="945"/>
    <s v="Richard Pettersson"/>
    <x v="1496"/>
  </r>
  <r>
    <x v="27"/>
    <n v="945"/>
    <s v="No Tie"/>
    <n v="945"/>
    <n v="945"/>
    <s v="Romain Bechu"/>
    <x v="1497"/>
  </r>
  <r>
    <x v="27"/>
    <n v="945"/>
    <s v="No Tie"/>
    <n v="945"/>
    <n v="945"/>
    <s v="Sam Connor"/>
    <x v="1498"/>
  </r>
  <r>
    <x v="27"/>
    <n v="957"/>
    <s v="No Tie"/>
    <n v="957"/>
    <n v="957"/>
    <s v="Matthew Guyatt"/>
    <x v="1499"/>
  </r>
  <r>
    <x v="27"/>
    <n v="958"/>
    <s v="No Tie"/>
    <n v="958"/>
    <n v="958"/>
    <s v="Derick Petersen"/>
    <x v="1500"/>
  </r>
  <r>
    <x v="27"/>
    <n v="959"/>
    <s v="No Tie"/>
    <n v="959"/>
    <n v="959"/>
    <s v="Jeev Milkha Singh"/>
    <x v="250"/>
  </r>
  <r>
    <x v="27"/>
    <n v="960"/>
    <s v="No Tie"/>
    <n v="960"/>
    <n v="960"/>
    <s v="Choi Joon-woo"/>
    <x v="1217"/>
  </r>
  <r>
    <x v="27"/>
    <n v="961"/>
    <s v="No Tie"/>
    <n v="961"/>
    <n v="961"/>
    <s v="Bronson La'Cassie"/>
    <x v="738"/>
  </r>
  <r>
    <x v="27"/>
    <n v="962"/>
    <s v="No Tie"/>
    <n v="962"/>
    <n v="962"/>
    <s v="Arnond Vongvanij"/>
    <x v="347"/>
  </r>
  <r>
    <x v="27"/>
    <n v="963"/>
    <s v="No Tie"/>
    <n v="963"/>
    <n v="963"/>
    <s v="Adrien Saddier"/>
    <x v="1159"/>
  </r>
  <r>
    <x v="27"/>
    <n v="963"/>
    <s v="No Tie"/>
    <n v="963"/>
    <n v="963"/>
    <s v="Ross Beal"/>
    <x v="1501"/>
  </r>
  <r>
    <x v="27"/>
    <n v="965"/>
    <s v="No Tie"/>
    <n v="965"/>
    <n v="965"/>
    <s v="Marius Meyer"/>
    <x v="1502"/>
  </r>
  <r>
    <x v="27"/>
    <n v="965"/>
    <s v="No Tie"/>
    <n v="965"/>
    <n v="965"/>
    <s v="Ryan Brehm"/>
    <x v="1503"/>
  </r>
  <r>
    <x v="27"/>
    <n v="967"/>
    <s v="No Tie"/>
    <n v="967"/>
    <n v="967"/>
    <s v="Kazuhiko Hosokawa"/>
    <x v="637"/>
  </r>
  <r>
    <x v="27"/>
    <n v="968"/>
    <s v="No Tie"/>
    <n v="968"/>
    <n v="968"/>
    <s v="Lincoln Tighe"/>
    <x v="1504"/>
  </r>
  <r>
    <x v="27"/>
    <n v="968"/>
    <s v="No Tie"/>
    <n v="968"/>
    <n v="968"/>
    <s v="Rizal Amin"/>
    <x v="1505"/>
  </r>
  <r>
    <x v="27"/>
    <n v="970"/>
    <s v="No Tie"/>
    <n v="970"/>
    <n v="970"/>
    <s v="Carlos Aguilar"/>
    <x v="585"/>
  </r>
  <r>
    <x v="27"/>
    <n v="970"/>
    <s v="No Tie"/>
    <n v="970"/>
    <n v="970"/>
    <s v="Jose Maria Olazabal"/>
    <x v="215"/>
  </r>
  <r>
    <x v="27"/>
    <n v="972"/>
    <s v="No Tie"/>
    <n v="972"/>
    <n v="972"/>
    <s v="Nicolas Geyger"/>
    <x v="948"/>
  </r>
  <r>
    <x v="27"/>
    <n v="973"/>
    <s v="No Tie"/>
    <n v="973"/>
    <n v="973"/>
    <s v="Nils Floren"/>
    <x v="1153"/>
  </r>
  <r>
    <x v="27"/>
    <n v="974"/>
    <s v="No Tie"/>
    <n v="974"/>
    <n v="974"/>
    <s v="Birgir Hafthorsson"/>
    <x v="1506"/>
  </r>
  <r>
    <x v="27"/>
    <n v="975"/>
    <s v="No Tie"/>
    <n v="975"/>
    <n v="975"/>
    <s v="Jack Munro"/>
    <x v="1290"/>
  </r>
  <r>
    <x v="27"/>
    <n v="975"/>
    <s v="No Tie"/>
    <n v="975"/>
    <n v="975"/>
    <s v="Piya Swangarunporn"/>
    <x v="903"/>
  </r>
  <r>
    <x v="27"/>
    <n v="975"/>
    <s v="No Tie"/>
    <n v="975"/>
    <n v="975"/>
    <s v="Tatsunori Nukaga"/>
    <x v="951"/>
  </r>
  <r>
    <x v="27"/>
    <n v="978"/>
    <s v="No Tie"/>
    <n v="978"/>
    <n v="978"/>
    <s v="Ben Leong"/>
    <x v="1507"/>
  </r>
  <r>
    <x v="27"/>
    <n v="979"/>
    <s v="No Tie"/>
    <n v="979"/>
    <n v="979"/>
    <s v="Ryan Lynch"/>
    <x v="1508"/>
  </r>
  <r>
    <x v="27"/>
    <n v="980"/>
    <s v="No Tie"/>
    <n v="980"/>
    <n v="980"/>
    <s v="Aaron Pike"/>
    <x v="1509"/>
  </r>
  <r>
    <x v="27"/>
    <n v="981"/>
    <s v="No Tie"/>
    <n v="981"/>
    <n v="981"/>
    <s v="Brian Casey"/>
    <x v="1510"/>
  </r>
  <r>
    <x v="27"/>
    <n v="982"/>
    <s v="No Tie"/>
    <n v="982"/>
    <n v="982"/>
    <s v="Mikumu Horikawa"/>
    <x v="1511"/>
  </r>
  <r>
    <x v="27"/>
    <n v="983"/>
    <s v="No Tie"/>
    <n v="983"/>
    <n v="983"/>
    <s v="Bio Kim"/>
    <x v="406"/>
  </r>
  <r>
    <x v="27"/>
    <n v="984"/>
    <s v="No Tie"/>
    <n v="984"/>
    <n v="984"/>
    <s v="Daisuke Maruyama"/>
    <x v="465"/>
  </r>
  <r>
    <x v="27"/>
    <n v="984"/>
    <s v="No Tie"/>
    <n v="984"/>
    <n v="984"/>
    <s v="Josh Teater"/>
    <x v="26"/>
  </r>
  <r>
    <x v="27"/>
    <n v="986"/>
    <s v="No Tie"/>
    <n v="986"/>
    <n v="986"/>
    <s v="Dan Woltman"/>
    <x v="1512"/>
  </r>
  <r>
    <x v="27"/>
    <n v="986"/>
    <s v="No Tie"/>
    <n v="986"/>
    <n v="986"/>
    <s v="Ockert Strydom"/>
    <x v="616"/>
  </r>
  <r>
    <x v="27"/>
    <n v="988"/>
    <s v="No Tie"/>
    <n v="988"/>
    <n v="988"/>
    <s v="Benedict Parker"/>
    <x v="919"/>
  </r>
  <r>
    <x v="27"/>
    <n v="988"/>
    <s v="No Tie"/>
    <n v="988"/>
    <n v="988"/>
    <s v="Corey Conners"/>
    <x v="1330"/>
  </r>
  <r>
    <x v="27"/>
    <n v="988"/>
    <s v="No Tie"/>
    <n v="988"/>
    <n v="988"/>
    <s v="Daniel Chopra"/>
    <x v="43"/>
  </r>
  <r>
    <x v="27"/>
    <n v="991"/>
    <s v="No Tie"/>
    <n v="991"/>
    <n v="991"/>
    <s v="Koki Shiomi"/>
    <x v="1316"/>
  </r>
  <r>
    <x v="27"/>
    <n v="992"/>
    <s v="No Tie"/>
    <n v="992"/>
    <n v="992"/>
    <s v="Ryan Ruffels"/>
    <x v="1513"/>
  </r>
  <r>
    <x v="27"/>
    <n v="993"/>
    <s v="No Tie"/>
    <n v="993"/>
    <n v="993"/>
    <s v="Clark Klaasen"/>
    <x v="1514"/>
  </r>
  <r>
    <x v="27"/>
    <n v="993"/>
    <s v="No Tie"/>
    <n v="993"/>
    <n v="993"/>
    <s v="Joel Stalter"/>
    <x v="1515"/>
  </r>
  <r>
    <x v="27"/>
    <n v="993"/>
    <s v="No Tie"/>
    <n v="993"/>
    <n v="993"/>
    <s v="Netipong Sritonginn"/>
    <x v="1516"/>
  </r>
  <r>
    <x v="27"/>
    <n v="996"/>
    <s v="No Tie"/>
    <n v="996"/>
    <n v="996"/>
    <s v="Tetsuji Hiratsuka"/>
    <x v="316"/>
  </r>
  <r>
    <x v="27"/>
    <n v="997"/>
    <s v="No Tie"/>
    <n v="997"/>
    <n v="997"/>
    <s v="Paul Spargo"/>
    <x v="1517"/>
  </r>
  <r>
    <x v="27"/>
    <n v="998"/>
    <s v="No Tie"/>
    <n v="998"/>
    <n v="998"/>
    <s v="Nathan Green"/>
    <x v="153"/>
  </r>
  <r>
    <x v="28"/>
    <n v="1"/>
    <s v="No Tie"/>
    <n v="1"/>
    <n v="1"/>
    <s v="Jordan Spieth"/>
    <x v="826"/>
  </r>
  <r>
    <x v="28"/>
    <n v="2"/>
    <s v="No Tie"/>
    <n v="2"/>
    <n v="2"/>
    <s v="Jason Day"/>
    <x v="6"/>
  </r>
  <r>
    <x v="28"/>
    <n v="3"/>
    <s v="No Tie"/>
    <n v="3"/>
    <n v="3"/>
    <s v="Rory McIlroy"/>
    <x v="4"/>
  </r>
  <r>
    <x v="28"/>
    <n v="4"/>
    <s v="No Tie"/>
    <n v="4"/>
    <n v="4"/>
    <s v="Bubba Watson"/>
    <x v="0"/>
  </r>
  <r>
    <x v="28"/>
    <n v="5"/>
    <s v="No Tie"/>
    <n v="5"/>
    <n v="5"/>
    <s v="Rickie Fowler"/>
    <x v="59"/>
  </r>
  <r>
    <x v="28"/>
    <n v="6"/>
    <s v="No Tie"/>
    <n v="6"/>
    <n v="6"/>
    <s v="Henrik Stenson"/>
    <x v="95"/>
  </r>
  <r>
    <x v="28"/>
    <n v="7"/>
    <s v="No Tie"/>
    <n v="7"/>
    <n v="7"/>
    <s v="Justin Rose"/>
    <x v="79"/>
  </r>
  <r>
    <x v="28"/>
    <n v="8"/>
    <s v="No Tie"/>
    <n v="8"/>
    <n v="8"/>
    <s v="Dustin Johnson"/>
    <x v="3"/>
  </r>
  <r>
    <x v="28"/>
    <n v="9"/>
    <s v="No Tie"/>
    <n v="9"/>
    <n v="9"/>
    <s v="Jim Furyk"/>
    <x v="170"/>
  </r>
  <r>
    <x v="28"/>
    <n v="10"/>
    <s v="No Tie"/>
    <n v="10"/>
    <n v="10"/>
    <s v="Zach Johnson"/>
    <x v="167"/>
  </r>
  <r>
    <x v="28"/>
    <n v="11"/>
    <s v="No Tie"/>
    <n v="11"/>
    <n v="11"/>
    <s v="Sergio Garcia"/>
    <x v="64"/>
  </r>
  <r>
    <x v="28"/>
    <n v="12"/>
    <s v="No Tie"/>
    <n v="12"/>
    <n v="12"/>
    <s v="Brooks Koepka"/>
    <x v="482"/>
  </r>
  <r>
    <x v="28"/>
    <n v="13"/>
    <s v="No Tie"/>
    <n v="13"/>
    <n v="13"/>
    <s v="Louis Oosthuizen"/>
    <x v="22"/>
  </r>
  <r>
    <x v="28"/>
    <n v="14"/>
    <s v="No Tie"/>
    <n v="14"/>
    <n v="14"/>
    <s v="Adam Scott"/>
    <x v="9"/>
  </r>
  <r>
    <x v="28"/>
    <n v="15"/>
    <s v="No Tie"/>
    <n v="15"/>
    <n v="15"/>
    <s v="Hideki Matsuyama"/>
    <x v="201"/>
  </r>
  <r>
    <x v="28"/>
    <n v="16"/>
    <s v="No Tie"/>
    <n v="16"/>
    <n v="16"/>
    <s v="Matt Kuchar"/>
    <x v="127"/>
  </r>
  <r>
    <x v="28"/>
    <n v="17"/>
    <s v="No Tie"/>
    <n v="17"/>
    <n v="17"/>
    <s v="Jimmy Walker"/>
    <x v="37"/>
  </r>
  <r>
    <x v="28"/>
    <n v="18"/>
    <s v="No Tie"/>
    <n v="18"/>
    <n v="18"/>
    <s v="Shane Lowry"/>
    <x v="233"/>
  </r>
  <r>
    <x v="28"/>
    <n v="19"/>
    <s v="No Tie"/>
    <n v="19"/>
    <n v="19"/>
    <s v="J.B. Holmes"/>
    <x v="5"/>
  </r>
  <r>
    <x v="28"/>
    <n v="20"/>
    <s v="No Tie"/>
    <n v="20"/>
    <n v="20"/>
    <s v="Patrick Reed"/>
    <x v="611"/>
  </r>
  <r>
    <x v="28"/>
    <n v="21"/>
    <s v="No Tie"/>
    <n v="21"/>
    <n v="21"/>
    <s v="Martin Kaymer"/>
    <x v="198"/>
  </r>
  <r>
    <x v="28"/>
    <n v="22"/>
    <s v="No Tie"/>
    <n v="22"/>
    <n v="22"/>
    <s v="Branden Grace"/>
    <x v="225"/>
  </r>
  <r>
    <x v="28"/>
    <n v="23"/>
    <s v="No Tie"/>
    <n v="23"/>
    <n v="23"/>
    <s v="Paul Casey"/>
    <x v="220"/>
  </r>
  <r>
    <x v="28"/>
    <n v="24"/>
    <s v="No Tie"/>
    <n v="24"/>
    <n v="24"/>
    <s v="Phil Mickelson"/>
    <x v="52"/>
  </r>
  <r>
    <x v="28"/>
    <n v="25"/>
    <s v="No Tie"/>
    <n v="25"/>
    <n v="25"/>
    <s v="Danny Willett"/>
    <x v="249"/>
  </r>
  <r>
    <x v="28"/>
    <n v="26"/>
    <s v="No Tie"/>
    <n v="26"/>
    <n v="26"/>
    <s v="Billy Horschel"/>
    <x v="88"/>
  </r>
  <r>
    <x v="28"/>
    <n v="27"/>
    <s v="No Tie"/>
    <n v="27"/>
    <n v="27"/>
    <s v="Bernd Wiesberger"/>
    <x v="240"/>
  </r>
  <r>
    <x v="28"/>
    <n v="28"/>
    <s v="No Tie"/>
    <n v="28"/>
    <n v="28"/>
    <s v="Chris Kirk"/>
    <x v="72"/>
  </r>
  <r>
    <x v="28"/>
    <n v="29"/>
    <s v="No Tie"/>
    <n v="29"/>
    <n v="29"/>
    <s v="Bill Haas"/>
    <x v="65"/>
  </r>
  <r>
    <x v="28"/>
    <n v="30"/>
    <s v="No Tie"/>
    <n v="30"/>
    <n v="30"/>
    <s v="Brandt Snedeker"/>
    <x v="109"/>
  </r>
  <r>
    <x v="28"/>
    <n v="31"/>
    <s v="No Tie"/>
    <n v="31"/>
    <n v="31"/>
    <s v="Robert Streb"/>
    <x v="335"/>
  </r>
  <r>
    <x v="28"/>
    <n v="32"/>
    <s v="No Tie"/>
    <n v="32"/>
    <n v="32"/>
    <s v="Thongchai Jaidee"/>
    <x v="245"/>
  </r>
  <r>
    <x v="28"/>
    <n v="33"/>
    <s v="No Tie"/>
    <n v="33"/>
    <n v="33"/>
    <s v="Kevin Na"/>
    <x v="164"/>
  </r>
  <r>
    <x v="28"/>
    <n v="34"/>
    <s v="No Tie"/>
    <n v="34"/>
    <n v="34"/>
    <s v="Kevin Kisner"/>
    <x v="115"/>
  </r>
  <r>
    <x v="28"/>
    <n v="35"/>
    <s v="No Tie"/>
    <n v="35"/>
    <n v="35"/>
    <s v="Charley Hoffman"/>
    <x v="45"/>
  </r>
  <r>
    <x v="28"/>
    <n v="36"/>
    <s v="No Tie"/>
    <n v="36"/>
    <n v="36"/>
    <s v="Marc Leishman"/>
    <x v="98"/>
  </r>
  <r>
    <x v="28"/>
    <n v="37"/>
    <s v="No Tie"/>
    <n v="37"/>
    <n v="37"/>
    <s v="Danny Lee"/>
    <x v="71"/>
  </r>
  <r>
    <x v="28"/>
    <n v="38"/>
    <s v="No Tie"/>
    <n v="38"/>
    <n v="38"/>
    <s v="Ryan Palmer"/>
    <x v="14"/>
  </r>
  <r>
    <x v="28"/>
    <n v="39"/>
    <s v="No Tie"/>
    <n v="39"/>
    <n v="39"/>
    <s v="Anirban Lahiri"/>
    <x v="304"/>
  </r>
  <r>
    <x v="28"/>
    <n v="40"/>
    <s v="No Tie"/>
    <n v="40"/>
    <n v="40"/>
    <s v="Gary Woodland"/>
    <x v="17"/>
  </r>
  <r>
    <x v="28"/>
    <n v="41"/>
    <s v="No Tie"/>
    <n v="41"/>
    <n v="41"/>
    <s v="David Lingmerth"/>
    <x v="327"/>
  </r>
  <r>
    <x v="28"/>
    <n v="42"/>
    <s v="No Tie"/>
    <n v="42"/>
    <n v="42"/>
    <s v="Lee Westwood"/>
    <x v="28"/>
  </r>
  <r>
    <x v="28"/>
    <n v="43"/>
    <s v="No Tie"/>
    <n v="43"/>
    <n v="43"/>
    <s v="Scott Piercy"/>
    <x v="11"/>
  </r>
  <r>
    <x v="28"/>
    <n v="44"/>
    <s v="No Tie"/>
    <n v="44"/>
    <n v="44"/>
    <s v="Daniel Berger"/>
    <x v="1181"/>
  </r>
  <r>
    <x v="28"/>
    <n v="45"/>
    <s v="No Tie"/>
    <n v="45"/>
    <n v="45"/>
    <s v="Soren Kjeldsen"/>
    <x v="278"/>
  </r>
  <r>
    <x v="28"/>
    <n v="46"/>
    <s v="No Tie"/>
    <n v="46"/>
    <n v="46"/>
    <s v="Ian Poulter"/>
    <x v="144"/>
  </r>
  <r>
    <x v="28"/>
    <n v="47"/>
    <s v="No Tie"/>
    <n v="47"/>
    <n v="47"/>
    <s v="Hunter Mahan"/>
    <x v="60"/>
  </r>
  <r>
    <x v="28"/>
    <n v="48"/>
    <s v="No Tie"/>
    <n v="48"/>
    <n v="48"/>
    <s v="Charl Schwartzel"/>
    <x v="41"/>
  </r>
  <r>
    <x v="28"/>
    <n v="49"/>
    <s v="No Tie"/>
    <n v="49"/>
    <n v="49"/>
    <s v="Kiradech Aphibarnrat"/>
    <x v="300"/>
  </r>
  <r>
    <x v="28"/>
    <n v="50"/>
    <s v="No Tie"/>
    <n v="50"/>
    <n v="50"/>
    <s v="Jamie Donaldson"/>
    <x v="230"/>
  </r>
  <r>
    <x v="28"/>
    <n v="51"/>
    <s v="No Tie"/>
    <n v="51"/>
    <n v="51"/>
    <s v="Byeong-Hun An"/>
    <x v="965"/>
  </r>
  <r>
    <x v="28"/>
    <n v="52"/>
    <s v="No Tie"/>
    <n v="52"/>
    <n v="52"/>
    <s v="Russell Henley"/>
    <x v="267"/>
  </r>
  <r>
    <x v="28"/>
    <n v="53"/>
    <s v="No Tie"/>
    <n v="53"/>
    <n v="53"/>
    <s v="Webb Simpson"/>
    <x v="110"/>
  </r>
  <r>
    <x v="28"/>
    <n v="54"/>
    <s v="No Tie"/>
    <n v="54"/>
    <n v="54"/>
    <s v="Ryan Moore"/>
    <x v="117"/>
  </r>
  <r>
    <x v="28"/>
    <n v="55"/>
    <s v="No Tie"/>
    <n v="55"/>
    <n v="55"/>
    <s v="Brendon Todd"/>
    <x v="156"/>
  </r>
  <r>
    <x v="28"/>
    <n v="56"/>
    <s v="No Tie"/>
    <n v="56"/>
    <n v="56"/>
    <s v="Keegan Bradley"/>
    <x v="15"/>
  </r>
  <r>
    <x v="28"/>
    <n v="57"/>
    <s v="No Tie"/>
    <n v="57"/>
    <n v="57"/>
    <s v="Marc Warren"/>
    <x v="291"/>
  </r>
  <r>
    <x v="28"/>
    <n v="58"/>
    <s v="No Tie"/>
    <n v="58"/>
    <n v="58"/>
    <s v="Francesco Molinari"/>
    <x v="193"/>
  </r>
  <r>
    <x v="28"/>
    <n v="59"/>
    <s v="No Tie"/>
    <n v="59"/>
    <n v="59"/>
    <s v="Matthew Fitzpatrick"/>
    <x v="1167"/>
  </r>
  <r>
    <x v="28"/>
    <n v="60"/>
    <s v="No Tie"/>
    <n v="60"/>
    <n v="60"/>
    <s v="Steven Bowditch"/>
    <x v="638"/>
  </r>
  <r>
    <x v="28"/>
    <n v="61"/>
    <s v="No Tie"/>
    <n v="61"/>
    <n v="61"/>
    <s v="Victor Dubuisson"/>
    <x v="268"/>
  </r>
  <r>
    <x v="28"/>
    <n v="62"/>
    <s v="No Tie"/>
    <n v="62"/>
    <n v="62"/>
    <s v="Tommy Fleetwood"/>
    <x v="354"/>
  </r>
  <r>
    <x v="28"/>
    <n v="63"/>
    <s v="No Tie"/>
    <n v="63"/>
    <n v="63"/>
    <s v="Luke Donald"/>
    <x v="169"/>
  </r>
  <r>
    <x v="28"/>
    <n v="64"/>
    <s v="No Tie"/>
    <n v="64"/>
    <n v="64"/>
    <s v="Ben Martin"/>
    <x v="583"/>
  </r>
  <r>
    <x v="28"/>
    <n v="65"/>
    <s v="No Tie"/>
    <n v="65"/>
    <n v="65"/>
    <s v="Matt Jones"/>
    <x v="55"/>
  </r>
  <r>
    <x v="28"/>
    <n v="66"/>
    <s v="No Tie"/>
    <n v="66"/>
    <n v="66"/>
    <s v="Andy Sullivan"/>
    <x v="444"/>
  </r>
  <r>
    <x v="28"/>
    <n v="67"/>
    <s v="No Tie"/>
    <n v="67"/>
    <n v="67"/>
    <s v="John Senden"/>
    <x v="78"/>
  </r>
  <r>
    <x v="28"/>
    <n v="68"/>
    <s v="No Tie"/>
    <n v="68"/>
    <n v="68"/>
    <s v="Joost Luiten"/>
    <x v="258"/>
  </r>
  <r>
    <x v="28"/>
    <n v="69"/>
    <s v="No Tie"/>
    <n v="69"/>
    <n v="69"/>
    <s v="George Coetzee"/>
    <x v="231"/>
  </r>
  <r>
    <x v="28"/>
    <n v="70"/>
    <s v="No Tie"/>
    <n v="70"/>
    <n v="70"/>
    <s v="Cameron Tringale"/>
    <x v="84"/>
  </r>
  <r>
    <x v="28"/>
    <n v="71"/>
    <s v="No Tie"/>
    <n v="71"/>
    <n v="71"/>
    <s v="Miguel Angel Jimenez"/>
    <x v="234"/>
  </r>
  <r>
    <x v="28"/>
    <n v="72"/>
    <s v="No Tie"/>
    <n v="72"/>
    <n v="72"/>
    <s v="Emiliano Grillo"/>
    <x v="455"/>
  </r>
  <r>
    <x v="28"/>
    <n v="73"/>
    <s v="No Tie"/>
    <n v="73"/>
    <n v="73"/>
    <s v="Graeme McDowell"/>
    <x v="135"/>
  </r>
  <r>
    <x v="28"/>
    <n v="74"/>
    <s v="No Tie"/>
    <n v="74"/>
    <n v="74"/>
    <s v="Thorbjorn Olesen"/>
    <x v="232"/>
  </r>
  <r>
    <x v="28"/>
    <n v="75"/>
    <s v="No Tie"/>
    <n v="75"/>
    <n v="75"/>
    <s v="Justin Thomas"/>
    <x v="1176"/>
  </r>
  <r>
    <x v="28"/>
    <n v="76"/>
    <s v="No Tie"/>
    <n v="76"/>
    <n v="76"/>
    <s v="Chris Wood"/>
    <x v="270"/>
  </r>
  <r>
    <x v="28"/>
    <n v="77"/>
    <s v="No Tie"/>
    <n v="77"/>
    <n v="77"/>
    <s v="Russell Knox"/>
    <x v="131"/>
  </r>
  <r>
    <x v="28"/>
    <n v="78"/>
    <s v="No Tie"/>
    <n v="78"/>
    <n v="78"/>
    <s v="Alexander Levy"/>
    <x v="634"/>
  </r>
  <r>
    <x v="28"/>
    <n v="79"/>
    <s v="No Tie"/>
    <n v="79"/>
    <n v="79"/>
    <s v="Brendan Steele"/>
    <x v="104"/>
  </r>
  <r>
    <x v="28"/>
    <n v="80"/>
    <s v="No Tie"/>
    <n v="80"/>
    <n v="80"/>
    <s v="Harris English"/>
    <x v="19"/>
  </r>
  <r>
    <x v="28"/>
    <n v="81"/>
    <s v="No Tie"/>
    <n v="81"/>
    <n v="81"/>
    <s v="Richie Ramsay"/>
    <x v="237"/>
  </r>
  <r>
    <x v="28"/>
    <n v="82"/>
    <s v="No Tie"/>
    <n v="82"/>
    <n v="82"/>
    <s v="James Morrison"/>
    <x v="324"/>
  </r>
  <r>
    <x v="28"/>
    <n v="83"/>
    <s v="No Tie"/>
    <n v="83"/>
    <n v="83"/>
    <s v="Brian Harman"/>
    <x v="86"/>
  </r>
  <r>
    <x v="28"/>
    <n v="84"/>
    <s v="No Tie"/>
    <n v="84"/>
    <n v="84"/>
    <s v="Matt Every"/>
    <x v="136"/>
  </r>
  <r>
    <x v="28"/>
    <n v="85"/>
    <s v="No Tie"/>
    <n v="85"/>
    <n v="85"/>
    <s v="Hiroshi Iwata"/>
    <x v="668"/>
  </r>
  <r>
    <x v="28"/>
    <n v="86"/>
    <s v="No Tie"/>
    <n v="86"/>
    <n v="86"/>
    <s v="Tony Finau"/>
    <x v="1178"/>
  </r>
  <r>
    <x v="28"/>
    <n v="87"/>
    <s v="No Tie"/>
    <n v="87"/>
    <n v="87"/>
    <s v="Alexander Noren"/>
    <x v="236"/>
  </r>
  <r>
    <x v="28"/>
    <n v="88"/>
    <s v="No Tie"/>
    <n v="88"/>
    <n v="88"/>
    <s v="Eddie Pepperell"/>
    <x v="387"/>
  </r>
  <r>
    <x v="28"/>
    <n v="89"/>
    <s v="No Tie"/>
    <n v="89"/>
    <n v="89"/>
    <s v="K.T. Kim"/>
    <x v="216"/>
  </r>
  <r>
    <x v="28"/>
    <n v="90"/>
    <s v="No Tie"/>
    <n v="90"/>
    <n v="90"/>
    <s v="Jason Bohn"/>
    <x v="173"/>
  </r>
  <r>
    <x v="28"/>
    <n v="91"/>
    <s v="No Tie"/>
    <n v="91"/>
    <n v="91"/>
    <s v="Troy Merritt"/>
    <x v="811"/>
  </r>
  <r>
    <x v="28"/>
    <n v="92"/>
    <s v="No Tie"/>
    <n v="92"/>
    <n v="92"/>
    <s v="Sangmoon Bae"/>
    <x v="94"/>
  </r>
  <r>
    <x v="28"/>
    <n v="93"/>
    <s v="No Tie"/>
    <n v="93"/>
    <n v="93"/>
    <s v="David Howell"/>
    <x v="341"/>
  </r>
  <r>
    <x v="28"/>
    <n v="94"/>
    <s v="No Tie"/>
    <n v="94"/>
    <n v="94"/>
    <s v="Tyrrell Hatton"/>
    <x v="920"/>
  </r>
  <r>
    <x v="28"/>
    <n v="95"/>
    <s v="No Tie"/>
    <n v="95"/>
    <n v="95"/>
    <s v="Cameron Smith"/>
    <x v="804"/>
  </r>
  <r>
    <x v="28"/>
    <n v="96"/>
    <s v="No Tie"/>
    <n v="96"/>
    <n v="96"/>
    <s v="Daniel Summerhays"/>
    <x v="100"/>
  </r>
  <r>
    <x v="28"/>
    <n v="97"/>
    <s v="No Tie"/>
    <n v="97"/>
    <n v="97"/>
    <s v="Stephen Gallacher"/>
    <x v="251"/>
  </r>
  <r>
    <x v="28"/>
    <n v="98"/>
    <s v="No Tie"/>
    <n v="98"/>
    <n v="98"/>
    <s v="Thomas Pieters"/>
    <x v="1179"/>
  </r>
  <r>
    <x v="28"/>
    <n v="99"/>
    <s v="No Tie"/>
    <n v="99"/>
    <n v="99"/>
    <s v="George McNeill"/>
    <x v="106"/>
  </r>
  <r>
    <x v="28"/>
    <n v="100"/>
    <s v="No Tie"/>
    <n v="100"/>
    <n v="100"/>
    <s v="Patton Kizzire"/>
    <x v="1334"/>
  </r>
  <r>
    <x v="28"/>
    <n v="101"/>
    <s v="No Tie"/>
    <n v="101"/>
    <n v="101"/>
    <s v="Rafa Cabrera Bello"/>
    <x v="238"/>
  </r>
  <r>
    <x v="28"/>
    <n v="102"/>
    <s v="No Tie"/>
    <n v="102"/>
    <n v="102"/>
    <s v="Fabrizio Zanotti"/>
    <x v="345"/>
  </r>
  <r>
    <x v="28"/>
    <n v="103"/>
    <s v="No Tie"/>
    <n v="103"/>
    <n v="103"/>
    <s v="Pablo Larrazabal"/>
    <x v="246"/>
  </r>
  <r>
    <x v="28"/>
    <n v="104"/>
    <s v="No Tie"/>
    <n v="104"/>
    <n v="104"/>
    <s v="Prayad Marksaeng"/>
    <x v="363"/>
  </r>
  <r>
    <x v="28"/>
    <n v="105"/>
    <s v="No Tie"/>
    <n v="105"/>
    <n v="105"/>
    <s v="James Hahn"/>
    <x v="330"/>
  </r>
  <r>
    <x v="28"/>
    <n v="106"/>
    <s v="No Tie"/>
    <n v="106"/>
    <n v="106"/>
    <s v="Shawn Stefani"/>
    <x v="302"/>
  </r>
  <r>
    <x v="28"/>
    <n v="107"/>
    <s v="No Tie"/>
    <n v="107"/>
    <n v="107"/>
    <s v="Jason Dufner"/>
    <x v="63"/>
  </r>
  <r>
    <x v="28"/>
    <n v="108"/>
    <s v="No Tie"/>
    <n v="108"/>
    <n v="108"/>
    <s v="Morgan Hoffmann"/>
    <x v="336"/>
  </r>
  <r>
    <x v="28"/>
    <n v="109"/>
    <s v="No Tie"/>
    <n v="109"/>
    <n v="109"/>
    <s v="Ross Fisher"/>
    <x v="200"/>
  </r>
  <r>
    <x v="28"/>
    <n v="110"/>
    <s v="No Tie"/>
    <n v="110"/>
    <n v="110"/>
    <s v="Tim Clark"/>
    <x v="179"/>
  </r>
  <r>
    <x v="28"/>
    <n v="111"/>
    <s v="No Tie"/>
    <n v="111"/>
    <n v="111"/>
    <s v="David Hearn"/>
    <x v="123"/>
  </r>
  <r>
    <x v="28"/>
    <n v="112"/>
    <s v="No Tie"/>
    <n v="112"/>
    <n v="112"/>
    <s v="Graham DeLaet"/>
    <x v="12"/>
  </r>
  <r>
    <x v="28"/>
    <n v="113"/>
    <s v="No Tie"/>
    <n v="113"/>
    <n v="113"/>
    <s v="Koumei Oda"/>
    <x v="252"/>
  </r>
  <r>
    <x v="28"/>
    <n v="114"/>
    <s v="No Tie"/>
    <n v="114"/>
    <n v="114"/>
    <s v="Kevin Streelman"/>
    <x v="62"/>
  </r>
  <r>
    <x v="28"/>
    <n v="115"/>
    <s v="No Tie"/>
    <n v="115"/>
    <n v="115"/>
    <s v="Sean O'Hair"/>
    <x v="30"/>
  </r>
  <r>
    <x v="28"/>
    <n v="116"/>
    <s v="No Tie"/>
    <n v="116"/>
    <n v="116"/>
    <s v="Geoff Ogilvy"/>
    <x v="90"/>
  </r>
  <r>
    <x v="28"/>
    <n v="117"/>
    <s v="No Tie"/>
    <n v="117"/>
    <n v="117"/>
    <s v="Nick Watney"/>
    <x v="36"/>
  </r>
  <r>
    <x v="28"/>
    <n v="118"/>
    <s v="No Tie"/>
    <n v="118"/>
    <n v="118"/>
    <s v="Padraig Harrington"/>
    <x v="56"/>
  </r>
  <r>
    <x v="28"/>
    <n v="119"/>
    <s v="No Tie"/>
    <n v="119"/>
    <n v="119"/>
    <s v="Yuta Ikeda"/>
    <x v="254"/>
  </r>
  <r>
    <x v="28"/>
    <n v="120"/>
    <s v="No Tie"/>
    <n v="120"/>
    <n v="120"/>
    <s v="Marcel Siem"/>
    <x v="239"/>
  </r>
  <r>
    <x v="28"/>
    <n v="121"/>
    <s v="No Tie"/>
    <n v="121"/>
    <n v="121"/>
    <s v="Rikard Karlberg"/>
    <x v="420"/>
  </r>
  <r>
    <x v="28"/>
    <n v="122"/>
    <s v="No Tie"/>
    <n v="122"/>
    <n v="122"/>
    <s v="Pat Perez"/>
    <x v="74"/>
  </r>
  <r>
    <x v="28"/>
    <n v="123"/>
    <s v="No Tie"/>
    <n v="123"/>
    <n v="123"/>
    <s v="Ricardo Gouveia"/>
    <x v="1204"/>
  </r>
  <r>
    <x v="28"/>
    <n v="124"/>
    <s v="No Tie"/>
    <n v="124"/>
    <n v="124"/>
    <s v="Patrick Rodgers"/>
    <x v="1156"/>
  </r>
  <r>
    <x v="28"/>
    <n v="125"/>
    <s v="No Tie"/>
    <n v="125"/>
    <n v="125"/>
    <s v="Jaco Van Zyl"/>
    <x v="272"/>
  </r>
  <r>
    <x v="28"/>
    <n v="126"/>
    <s v="No Tie"/>
    <n v="126"/>
    <n v="126"/>
    <s v="Gary Stal"/>
    <x v="389"/>
  </r>
  <r>
    <x v="28"/>
    <n v="127"/>
    <s v="No Tie"/>
    <n v="127"/>
    <n v="127"/>
    <s v="Chris Stroud"/>
    <x v="125"/>
  </r>
  <r>
    <x v="28"/>
    <n v="128"/>
    <s v="No Tie"/>
    <n v="128"/>
    <n v="128"/>
    <s v="Jerry Kelly"/>
    <x v="181"/>
  </r>
  <r>
    <x v="28"/>
    <n v="129"/>
    <s v="No Tie"/>
    <n v="129"/>
    <n v="129"/>
    <s v="Mikko Ilonen"/>
    <x v="409"/>
  </r>
  <r>
    <x v="28"/>
    <n v="130"/>
    <s v="No Tie"/>
    <n v="130"/>
    <n v="130"/>
    <s v="Brendon de Jonge"/>
    <x v="105"/>
  </r>
  <r>
    <x v="28"/>
    <n v="131"/>
    <s v="No Tie"/>
    <n v="131"/>
    <n v="131"/>
    <s v="Kevin Chappell"/>
    <x v="58"/>
  </r>
  <r>
    <x v="28"/>
    <n v="132"/>
    <s v="No Tie"/>
    <n v="132"/>
    <n v="132"/>
    <s v="David Horsey"/>
    <x v="393"/>
  </r>
  <r>
    <x v="28"/>
    <n v="133"/>
    <s v="No Tie"/>
    <n v="133"/>
    <n v="133"/>
    <s v="Boo Weekley"/>
    <x v="35"/>
  </r>
  <r>
    <x v="28"/>
    <n v="134"/>
    <s v="No Tie"/>
    <n v="134"/>
    <n v="134"/>
    <s v="Kristoffer Broberg"/>
    <x v="244"/>
  </r>
  <r>
    <x v="28"/>
    <n v="135"/>
    <s v="No Tie"/>
    <n v="135"/>
    <n v="135"/>
    <s v="Ryan Fox"/>
    <x v="780"/>
  </r>
  <r>
    <x v="28"/>
    <n v="136"/>
    <s v="No Tie"/>
    <n v="136"/>
    <n v="136"/>
    <s v="Shingo Katayama"/>
    <x v="279"/>
  </r>
  <r>
    <x v="28"/>
    <n v="137"/>
    <s v="No Tie"/>
    <n v="137"/>
    <n v="137"/>
    <s v="Rory Sabbatini"/>
    <x v="119"/>
  </r>
  <r>
    <x v="28"/>
    <n v="138"/>
    <s v="No Tie"/>
    <n v="138"/>
    <n v="138"/>
    <s v="Toshinori Muto"/>
    <x v="255"/>
  </r>
  <r>
    <x v="28"/>
    <n v="139"/>
    <s v="No Tie"/>
    <n v="139"/>
    <n v="139"/>
    <s v="Davis Love III"/>
    <x v="38"/>
  </r>
  <r>
    <x v="28"/>
    <n v="140"/>
    <s v="No Tie"/>
    <n v="140"/>
    <n v="140"/>
    <s v="Greg Owen"/>
    <x v="40"/>
  </r>
  <r>
    <x v="28"/>
    <n v="141"/>
    <s v="No Tie"/>
    <n v="141"/>
    <n v="141"/>
    <s v="Will Wilcox"/>
    <x v="630"/>
  </r>
  <r>
    <x v="28"/>
    <n v="142"/>
    <s v="No Tie"/>
    <n v="142"/>
    <n v="142"/>
    <s v="Carl Pettersson"/>
    <x v="34"/>
  </r>
  <r>
    <x v="28"/>
    <n v="143"/>
    <s v="No Tie"/>
    <n v="143"/>
    <n v="143"/>
    <s v="Jason Gore"/>
    <x v="730"/>
  </r>
  <r>
    <x v="28"/>
    <n v="144"/>
    <s v="No Tie"/>
    <n v="144"/>
    <n v="144"/>
    <s v="Hyung-Sung Kim"/>
    <x v="263"/>
  </r>
  <r>
    <x v="28"/>
    <n v="145"/>
    <s v="No Tie"/>
    <n v="145"/>
    <n v="145"/>
    <s v="Charles Howell III"/>
    <x v="50"/>
  </r>
  <r>
    <x v="28"/>
    <n v="146"/>
    <s v="No Tie"/>
    <n v="146"/>
    <n v="146"/>
    <s v="Lee Slattery"/>
    <x v="288"/>
  </r>
  <r>
    <x v="28"/>
    <n v="147"/>
    <s v="No Tie"/>
    <n v="147"/>
    <n v="147"/>
    <s v="Tomohiro Kondo"/>
    <x v="295"/>
  </r>
  <r>
    <x v="28"/>
    <n v="148"/>
    <s v="No Tie"/>
    <n v="148"/>
    <n v="148"/>
    <s v="Thomas Aiken"/>
    <x v="261"/>
  </r>
  <r>
    <x v="28"/>
    <n v="149"/>
    <s v="No Tie"/>
    <n v="149"/>
    <n v="149"/>
    <s v="Marcus Fraser"/>
    <x v="235"/>
  </r>
  <r>
    <x v="28"/>
    <n v="150"/>
    <s v="No Tie"/>
    <n v="150"/>
    <n v="150"/>
    <s v="Jonas Blixt"/>
    <x v="126"/>
  </r>
  <r>
    <x v="28"/>
    <n v="151"/>
    <s v="No Tie"/>
    <n v="151"/>
    <n v="151"/>
    <s v="Ernie Els"/>
    <x v="51"/>
  </r>
  <r>
    <x v="28"/>
    <n v="152"/>
    <s v="No Tie"/>
    <n v="152"/>
    <n v="152"/>
    <s v="Fabian Gomez"/>
    <x v="658"/>
  </r>
  <r>
    <x v="28"/>
    <n v="153"/>
    <s v="No Tie"/>
    <n v="153"/>
    <n v="153"/>
    <s v="Ryo Ishikawa"/>
    <x v="92"/>
  </r>
  <r>
    <x v="28"/>
    <n v="154"/>
    <s v="No Tie"/>
    <n v="154"/>
    <n v="154"/>
    <s v="Seung-Yul Noh"/>
    <x v="18"/>
  </r>
  <r>
    <x v="28"/>
    <n v="155"/>
    <s v="No Tie"/>
    <n v="155"/>
    <n v="155"/>
    <s v="Dean Burmester"/>
    <x v="674"/>
  </r>
  <r>
    <x v="28"/>
    <n v="156"/>
    <s v="No Tie"/>
    <n v="156"/>
    <n v="156"/>
    <s v="Benjamin Hebert"/>
    <x v="463"/>
  </r>
  <r>
    <x v="28"/>
    <n v="157"/>
    <s v="No Tie"/>
    <n v="157"/>
    <n v="157"/>
    <s v="Martin Piller"/>
    <x v="1191"/>
  </r>
  <r>
    <x v="28"/>
    <n v="158"/>
    <s v="No Tie"/>
    <n v="158"/>
    <n v="158"/>
    <s v="Brad Kennedy"/>
    <x v="271"/>
  </r>
  <r>
    <x v="28"/>
    <n v="159"/>
    <s v="No Tie"/>
    <n v="159"/>
    <n v="159"/>
    <s v="Romain Wattel"/>
    <x v="282"/>
  </r>
  <r>
    <x v="28"/>
    <n v="160"/>
    <s v="No Tie"/>
    <n v="160"/>
    <n v="160"/>
    <s v="Kyoung-Hoon Lee"/>
    <x v="285"/>
  </r>
  <r>
    <x v="28"/>
    <n v="161"/>
    <s v="No Tie"/>
    <n v="161"/>
    <n v="161"/>
    <s v="Angel Cabrera"/>
    <x v="21"/>
  </r>
  <r>
    <x v="28"/>
    <n v="162"/>
    <s v="No Tie"/>
    <n v="162"/>
    <n v="162"/>
    <s v="Camilo Villegas"/>
    <x v="87"/>
  </r>
  <r>
    <x v="28"/>
    <n v="163"/>
    <s v="No Tie"/>
    <n v="163"/>
    <n v="163"/>
    <s v="Thomas Bjorn"/>
    <x v="197"/>
  </r>
  <r>
    <x v="28"/>
    <n v="164"/>
    <s v="No Tie"/>
    <n v="164"/>
    <n v="164"/>
    <s v="Alejandro Canizares"/>
    <x v="308"/>
  </r>
  <r>
    <x v="28"/>
    <n v="165"/>
    <s v="No Tie"/>
    <n v="165"/>
    <n v="165"/>
    <s v="Robert Karlsson"/>
    <x v="49"/>
  </r>
  <r>
    <x v="28"/>
    <n v="166"/>
    <s v="No Tie"/>
    <n v="166"/>
    <n v="166"/>
    <s v="Zac Blair"/>
    <x v="1180"/>
  </r>
  <r>
    <x v="28"/>
    <n v="167"/>
    <s v="No Tie"/>
    <n v="167"/>
    <n v="167"/>
    <s v="Scott Hend"/>
    <x v="343"/>
  </r>
  <r>
    <x v="28"/>
    <n v="168"/>
    <s v="No Tie"/>
    <n v="168"/>
    <n v="168"/>
    <s v="Richard Green"/>
    <x v="312"/>
  </r>
  <r>
    <x v="28"/>
    <n v="169"/>
    <s v="No Tie"/>
    <n v="169"/>
    <n v="169"/>
    <s v="Chesson Hadley"/>
    <x v="1019"/>
  </r>
  <r>
    <x v="28"/>
    <n v="170"/>
    <s v="No Tie"/>
    <n v="170"/>
    <n v="170"/>
    <s v="William McGirt"/>
    <x v="139"/>
  </r>
  <r>
    <x v="28"/>
    <n v="171"/>
    <s v="No Tie"/>
    <n v="171"/>
    <n v="171"/>
    <s v="Wu Ashun"/>
    <x v="283"/>
  </r>
  <r>
    <x v="28"/>
    <n v="172"/>
    <s v="No Tie"/>
    <n v="172"/>
    <n v="172"/>
    <s v="Prom Meesawat"/>
    <x v="280"/>
  </r>
  <r>
    <x v="28"/>
    <n v="173"/>
    <s v="No Tie"/>
    <n v="173"/>
    <n v="173"/>
    <s v="Erik Compton"/>
    <x v="32"/>
  </r>
  <r>
    <x v="28"/>
    <n v="174"/>
    <s v="No Tie"/>
    <n v="174"/>
    <n v="174"/>
    <s v="Chez Reavie"/>
    <x v="160"/>
  </r>
  <r>
    <x v="28"/>
    <n v="175"/>
    <s v="No Tie"/>
    <n v="175"/>
    <n v="175"/>
    <s v="Yusaku Miyazato"/>
    <x v="328"/>
  </r>
  <r>
    <x v="28"/>
    <n v="176"/>
    <s v="No Tie"/>
    <n v="176"/>
    <n v="176"/>
    <s v="Jason Kokrak"/>
    <x v="13"/>
  </r>
  <r>
    <x v="28"/>
    <n v="177"/>
    <s v="No Tie"/>
    <n v="177"/>
    <n v="177"/>
    <s v="Pelle Edberg"/>
    <x v="429"/>
  </r>
  <r>
    <x v="28"/>
    <n v="178"/>
    <s v="No Tie"/>
    <n v="178"/>
    <n v="178"/>
    <s v="Freddie Jacobson"/>
    <x v="118"/>
  </r>
  <r>
    <x v="28"/>
    <n v="179"/>
    <s v="No Tie"/>
    <n v="179"/>
    <n v="179"/>
    <s v="Stewart Cink"/>
    <x v="108"/>
  </r>
  <r>
    <x v="28"/>
    <n v="180"/>
    <s v="No Tie"/>
    <n v="180"/>
    <n v="180"/>
    <s v="Steve Stricker"/>
    <x v="137"/>
  </r>
  <r>
    <x v="28"/>
    <n v="181"/>
    <s v="No Tie"/>
    <n v="181"/>
    <n v="181"/>
    <s v="WC Liang"/>
    <x v="298"/>
  </r>
  <r>
    <x v="28"/>
    <n v="182"/>
    <s v="No Tie"/>
    <n v="182"/>
    <n v="182"/>
    <s v="Scott Brown"/>
    <x v="76"/>
  </r>
  <r>
    <x v="28"/>
    <n v="183"/>
    <s v="No Tie"/>
    <n v="183"/>
    <n v="183"/>
    <s v="Raphael Jacquelin"/>
    <x v="264"/>
  </r>
  <r>
    <x v="28"/>
    <n v="184"/>
    <s v="No Tie"/>
    <n v="184"/>
    <n v="184"/>
    <s v="David Lipsky"/>
    <x v="337"/>
  </r>
  <r>
    <x v="28"/>
    <n v="185"/>
    <s v="No Tie"/>
    <n v="185"/>
    <n v="185"/>
    <s v="Adam Hadwin"/>
    <x v="385"/>
  </r>
  <r>
    <x v="28"/>
    <n v="186"/>
    <s v="No Tie"/>
    <n v="186"/>
    <n v="186"/>
    <s v="Bradley Dredge"/>
    <x v="530"/>
  </r>
  <r>
    <x v="28"/>
    <n v="187"/>
    <s v="No Tie"/>
    <n v="187"/>
    <n v="187"/>
    <s v="Andrew Dodt"/>
    <x v="606"/>
  </r>
  <r>
    <x v="28"/>
    <n v="188"/>
    <s v="No Tie"/>
    <n v="188"/>
    <n v="188"/>
    <s v="Scott Pinckney"/>
    <x v="993"/>
  </r>
  <r>
    <x v="28"/>
    <n v="189"/>
    <s v="No Tie"/>
    <n v="189"/>
    <n v="189"/>
    <s v="Jim Herman"/>
    <x v="466"/>
  </r>
  <r>
    <x v="28"/>
    <n v="190"/>
    <s v="No Tie"/>
    <n v="190"/>
    <n v="190"/>
    <s v="Gregory Bourdy"/>
    <x v="281"/>
  </r>
  <r>
    <x v="28"/>
    <n v="191"/>
    <s v="No Tie"/>
    <n v="191"/>
    <n v="191"/>
    <s v="Dawie van der Walt"/>
    <x v="462"/>
  </r>
  <r>
    <x v="28"/>
    <n v="192"/>
    <s v="No Tie"/>
    <n v="192"/>
    <n v="192"/>
    <s v="Hur In-hoi"/>
    <x v="830"/>
  </r>
  <r>
    <x v="28"/>
    <n v="193"/>
    <s v="No Tie"/>
    <n v="193"/>
    <n v="193"/>
    <s v="Taichi Teshima"/>
    <x v="390"/>
  </r>
  <r>
    <x v="28"/>
    <n v="194"/>
    <s v="No Tie"/>
    <n v="194"/>
    <n v="194"/>
    <s v="Sebastien Gros"/>
    <x v="1335"/>
  </r>
  <r>
    <x v="28"/>
    <n v="195"/>
    <s v="No Tie"/>
    <n v="195"/>
    <n v="195"/>
    <s v="Johnson Wagner"/>
    <x v="152"/>
  </r>
  <r>
    <x v="28"/>
    <n v="196"/>
    <s v="No Tie"/>
    <n v="196"/>
    <n v="196"/>
    <s v="Andrew Johnston"/>
    <x v="561"/>
  </r>
  <r>
    <x v="28"/>
    <n v="197"/>
    <s v="No Tie"/>
    <n v="197"/>
    <n v="197"/>
    <s v="Michael Lorenzo-Vera"/>
    <x v="542"/>
  </r>
  <r>
    <x v="28"/>
    <n v="198"/>
    <s v="No Tie"/>
    <n v="198"/>
    <n v="198"/>
    <s v="Maximilian Kieffer"/>
    <x v="421"/>
  </r>
  <r>
    <x v="28"/>
    <n v="199"/>
    <s v="No Tie"/>
    <n v="199"/>
    <n v="199"/>
    <s v="Julien Quesne"/>
    <x v="296"/>
  </r>
  <r>
    <x v="28"/>
    <n v="200"/>
    <s v="No Tie"/>
    <n v="200"/>
    <n v="200"/>
    <s v="Alex Cejka"/>
    <x v="528"/>
  </r>
  <r>
    <x v="28"/>
    <n v="201"/>
    <s v="No Tie"/>
    <n v="201"/>
    <n v="201"/>
    <s v="Anthony Wall"/>
    <x v="310"/>
  </r>
  <r>
    <x v="28"/>
    <n v="202"/>
    <s v="No Tie"/>
    <n v="202"/>
    <n v="202"/>
    <s v="Martin Laird"/>
    <x v="27"/>
  </r>
  <r>
    <x v="28"/>
    <n v="203"/>
    <s v="No Tie"/>
    <n v="203"/>
    <n v="203"/>
    <s v="Carlos Ortiz"/>
    <x v="1177"/>
  </r>
  <r>
    <x v="28"/>
    <n v="204"/>
    <s v="No Tie"/>
    <n v="204"/>
    <n v="204"/>
    <s v="Retief Goosen"/>
    <x v="257"/>
  </r>
  <r>
    <x v="28"/>
    <n v="205"/>
    <s v="No Tie"/>
    <n v="205"/>
    <n v="205"/>
    <s v="Hao Tong Li"/>
    <x v="1162"/>
  </r>
  <r>
    <x v="28"/>
    <n v="206"/>
    <s v="No Tie"/>
    <n v="206"/>
    <n v="206"/>
    <s v="Hiroyuki Fujita"/>
    <x v="227"/>
  </r>
  <r>
    <x v="28"/>
    <n v="207"/>
    <s v="No Tie"/>
    <n v="207"/>
    <n v="207"/>
    <s v="J.J. Henry"/>
    <x v="114"/>
  </r>
  <r>
    <x v="28"/>
    <n v="208"/>
    <s v="No Tie"/>
    <n v="208"/>
    <n v="208"/>
    <s v="Bryce Molder"/>
    <x v="177"/>
  </r>
  <r>
    <x v="28"/>
    <n v="209"/>
    <s v="No Tie"/>
    <n v="209"/>
    <n v="209"/>
    <s v="Scott Stallings"/>
    <x v="16"/>
  </r>
  <r>
    <x v="28"/>
    <n v="210"/>
    <s v="No Tie"/>
    <n v="210"/>
    <n v="210"/>
    <s v="Danny Chia"/>
    <x v="728"/>
  </r>
  <r>
    <x v="28"/>
    <n v="211"/>
    <s v="No Tie"/>
    <n v="211"/>
    <n v="211"/>
    <s v="Kyle Reifers"/>
    <x v="91"/>
  </r>
  <r>
    <x v="28"/>
    <n v="212"/>
    <s v="No Tie"/>
    <n v="212"/>
    <n v="212"/>
    <s v="Wang Jeung-hun"/>
    <x v="991"/>
  </r>
  <r>
    <x v="28"/>
    <n v="213"/>
    <s v="No Tie"/>
    <n v="213"/>
    <n v="213"/>
    <s v="K.J. Choi"/>
    <x v="161"/>
  </r>
  <r>
    <x v="28"/>
    <n v="214"/>
    <s v="No Tie"/>
    <n v="214"/>
    <n v="214"/>
    <s v="Graeme Storm"/>
    <x v="396"/>
  </r>
  <r>
    <x v="28"/>
    <n v="215"/>
    <s v="No Tie"/>
    <n v="215"/>
    <n v="215"/>
    <s v="Kevin Stadler"/>
    <x v="61"/>
  </r>
  <r>
    <x v="28"/>
    <n v="216"/>
    <s v="No Tie"/>
    <n v="216"/>
    <n v="216"/>
    <s v="Yoshinori Fujimoto"/>
    <x v="265"/>
  </r>
  <r>
    <x v="28"/>
    <n v="217"/>
    <s v="No Tie"/>
    <n v="217"/>
    <n v="217"/>
    <s v="Colt Knost"/>
    <x v="188"/>
  </r>
  <r>
    <x v="28"/>
    <n v="218"/>
    <s v="No Tie"/>
    <n v="218"/>
    <n v="218"/>
    <s v="Rod Pampling"/>
    <x v="107"/>
  </r>
  <r>
    <x v="28"/>
    <n v="219"/>
    <s v="No Tie"/>
    <n v="219"/>
    <n v="219"/>
    <s v="Wade Ormsby"/>
    <x v="709"/>
  </r>
  <r>
    <x v="28"/>
    <n v="220"/>
    <s v="No Tie"/>
    <n v="220"/>
    <n v="220"/>
    <s v="Katsumasa Miyamoto"/>
    <x v="394"/>
  </r>
  <r>
    <x v="28"/>
    <n v="221"/>
    <s v="No Tie"/>
    <n v="221"/>
    <n v="221"/>
    <s v="Satoshi Kodaira"/>
    <x v="777"/>
  </r>
  <r>
    <x v="28"/>
    <n v="222"/>
    <s v="No Tie"/>
    <n v="222"/>
    <n v="222"/>
    <s v="Hideto Tanihara"/>
    <x v="294"/>
  </r>
  <r>
    <x v="28"/>
    <n v="223"/>
    <s v="No Tie"/>
    <n v="223"/>
    <n v="223"/>
    <s v="SSP Chawrasia"/>
    <x v="496"/>
  </r>
  <r>
    <x v="28"/>
    <n v="224"/>
    <s v="No Tie"/>
    <n v="224"/>
    <n v="224"/>
    <s v="Keith Horne"/>
    <x v="317"/>
  </r>
  <r>
    <x v="28"/>
    <n v="225"/>
    <s v="No Tie"/>
    <n v="225"/>
    <n v="225"/>
    <s v="Park Sang-eon"/>
    <x v="384"/>
  </r>
  <r>
    <x v="28"/>
    <n v="226"/>
    <s v="No Tie"/>
    <n v="226"/>
    <n v="226"/>
    <s v="Jamie Lovemark"/>
    <x v="646"/>
  </r>
  <r>
    <x v="28"/>
    <n v="227"/>
    <s v="No Tie"/>
    <n v="227"/>
    <n v="227"/>
    <s v="Daisuke Kataoka"/>
    <x v="609"/>
  </r>
  <r>
    <x v="28"/>
    <n v="228"/>
    <s v="No Tie"/>
    <n v="228"/>
    <n v="228"/>
    <s v="Will MacKenzie"/>
    <x v="782"/>
  </r>
  <r>
    <x v="28"/>
    <n v="229"/>
    <s v="No Tie"/>
    <n v="229"/>
    <n v="229"/>
    <s v="David Toms"/>
    <x v="183"/>
  </r>
  <r>
    <x v="28"/>
    <n v="230"/>
    <s v="No Tie"/>
    <n v="230"/>
    <n v="230"/>
    <s v="Roope Kakko"/>
    <x v="523"/>
  </r>
  <r>
    <x v="28"/>
    <n v="231"/>
    <s v="No Tie"/>
    <n v="231"/>
    <n v="231"/>
    <s v="Jaco Ahlers"/>
    <x v="424"/>
  </r>
  <r>
    <x v="28"/>
    <n v="232"/>
    <s v="No Tie"/>
    <n v="232"/>
    <n v="232"/>
    <s v="Seunghyuk Kim"/>
    <x v="807"/>
  </r>
  <r>
    <x v="28"/>
    <n v="233"/>
    <s v="No Tie"/>
    <n v="233"/>
    <n v="233"/>
    <s v="Nicolas Colsaerts"/>
    <x v="226"/>
  </r>
  <r>
    <x v="28"/>
    <n v="234"/>
    <s v="No Tie"/>
    <n v="234"/>
    <n v="234"/>
    <s v="Danie van Tonder"/>
    <x v="655"/>
  </r>
  <r>
    <x v="28"/>
    <n v="235"/>
    <s v="No Tie"/>
    <n v="235"/>
    <n v="235"/>
    <s v="Hennie Otto"/>
    <x v="290"/>
  </r>
  <r>
    <x v="28"/>
    <n v="236"/>
    <s v="No Tie"/>
    <n v="236"/>
    <n v="236"/>
    <s v="Sam Saunders"/>
    <x v="567"/>
  </r>
  <r>
    <x v="28"/>
    <n v="237"/>
    <s v="No Tie"/>
    <n v="237"/>
    <n v="237"/>
    <s v="Chad Campbell"/>
    <x v="89"/>
  </r>
  <r>
    <x v="28"/>
    <n v="238"/>
    <s v="No Tie"/>
    <n v="238"/>
    <n v="238"/>
    <s v="Gary Boyd"/>
    <x v="392"/>
  </r>
  <r>
    <x v="28"/>
    <n v="239"/>
    <s v="No Tie"/>
    <n v="239"/>
    <n v="239"/>
    <s v="Vijay Singh"/>
    <x v="47"/>
  </r>
  <r>
    <x v="28"/>
    <n v="240"/>
    <s v="No Tie"/>
    <n v="240"/>
    <n v="240"/>
    <s v="Chapchai Nirat"/>
    <x v="399"/>
  </r>
  <r>
    <x v="28"/>
    <n v="241"/>
    <s v="No Tie"/>
    <n v="241"/>
    <n v="241"/>
    <s v="Peter Uihlein"/>
    <x v="435"/>
  </r>
  <r>
    <x v="28"/>
    <n v="242"/>
    <s v="No Tie"/>
    <n v="242"/>
    <n v="242"/>
    <s v="I J Jang"/>
    <x v="301"/>
  </r>
  <r>
    <x v="28"/>
    <n v="243"/>
    <s v="No Tie"/>
    <n v="243"/>
    <n v="243"/>
    <s v="Angelo Que"/>
    <x v="431"/>
  </r>
  <r>
    <x v="28"/>
    <n v="244"/>
    <s v="No Tie"/>
    <n v="244"/>
    <n v="244"/>
    <s v="Ignacio Elvira Mijares"/>
    <x v="959"/>
  </r>
  <r>
    <x v="28"/>
    <n v="245"/>
    <s v="No Tie"/>
    <n v="245"/>
    <n v="245"/>
    <s v="Jon Curran"/>
    <x v="1184"/>
  </r>
  <r>
    <x v="28"/>
    <n v="246"/>
    <s v="No Tie"/>
    <n v="246"/>
    <n v="246"/>
    <s v="Derek Fathauer"/>
    <x v="795"/>
  </r>
  <r>
    <x v="28"/>
    <n v="247"/>
    <s v="No Tie"/>
    <n v="247"/>
    <n v="247"/>
    <s v="Morten Orum Madsen"/>
    <x v="419"/>
  </r>
  <r>
    <x v="28"/>
    <n v="248"/>
    <s v="No Tie"/>
    <n v="248"/>
    <n v="248"/>
    <s v="Jacques Blaauw"/>
    <x v="829"/>
  </r>
  <r>
    <x v="28"/>
    <n v="249"/>
    <s v="No Tie"/>
    <n v="249"/>
    <n v="249"/>
    <s v="Andrew McArthur"/>
    <x v="694"/>
  </r>
  <r>
    <x v="28"/>
    <n v="250"/>
    <s v="No Tie"/>
    <n v="250"/>
    <n v="250"/>
    <s v="Jean Hugo"/>
    <x v="614"/>
  </r>
  <r>
    <x v="28"/>
    <n v="251"/>
    <s v="No Tie"/>
    <n v="251"/>
    <n v="251"/>
    <s v="Florian Fritsch"/>
    <x v="989"/>
  </r>
  <r>
    <x v="28"/>
    <n v="252"/>
    <s v="No Tie"/>
    <n v="252"/>
    <n v="252"/>
    <s v="Felipe Aguilar"/>
    <x v="332"/>
  </r>
  <r>
    <x v="28"/>
    <n v="253"/>
    <s v="No Tie"/>
    <n v="253"/>
    <n v="253"/>
    <s v="Michael Hoey"/>
    <x v="269"/>
  </r>
  <r>
    <x v="28"/>
    <n v="254"/>
    <s v="No Tie"/>
    <n v="254"/>
    <n v="254"/>
    <s v="Darren Fichardt"/>
    <x v="273"/>
  </r>
  <r>
    <x v="28"/>
    <n v="255"/>
    <s v="No Tie"/>
    <n v="255"/>
    <n v="255"/>
    <s v="Smylie Kaufman"/>
    <x v="1336"/>
  </r>
  <r>
    <x v="28"/>
    <n v="256"/>
    <s v="No Tie"/>
    <n v="256"/>
    <n v="256"/>
    <s v="Scott Langley"/>
    <x v="876"/>
  </r>
  <r>
    <x v="28"/>
    <n v="257"/>
    <s v="No Tie"/>
    <n v="257"/>
    <n v="257"/>
    <s v="Trevor Fisher Jr"/>
    <x v="340"/>
  </r>
  <r>
    <x v="28"/>
    <n v="258"/>
    <s v="No Tie"/>
    <n v="258"/>
    <n v="258"/>
    <s v="Paul Lawrie"/>
    <x v="195"/>
  </r>
  <r>
    <x v="28"/>
    <n v="259"/>
    <s v="No Tie"/>
    <n v="259"/>
    <n v="259"/>
    <s v="Stuart Appleby"/>
    <x v="158"/>
  </r>
  <r>
    <x v="28"/>
    <n v="260"/>
    <s v="No Tie"/>
    <n v="260"/>
    <n v="260"/>
    <s v="Simon Dyson"/>
    <x v="223"/>
  </r>
  <r>
    <x v="28"/>
    <n v="261"/>
    <s v="No Tie"/>
    <n v="261"/>
    <n v="261"/>
    <s v="Tom Hoge"/>
    <x v="809"/>
  </r>
  <r>
    <x v="28"/>
    <n v="262"/>
    <s v="No Tie"/>
    <n v="262"/>
    <n v="262"/>
    <s v="John Huh"/>
    <x v="112"/>
  </r>
  <r>
    <x v="28"/>
    <n v="263"/>
    <s v="No Tie"/>
    <n v="263"/>
    <n v="263"/>
    <s v="Henrik Norlander"/>
    <x v="1010"/>
  </r>
  <r>
    <x v="28"/>
    <n v="264"/>
    <s v="No Tie"/>
    <n v="264"/>
    <n v="264"/>
    <s v="Michael Thompson"/>
    <x v="157"/>
  </r>
  <r>
    <x v="28"/>
    <n v="265"/>
    <s v="No Tie"/>
    <n v="265"/>
    <n v="265"/>
    <s v="Steve Wheatcroft"/>
    <x v="120"/>
  </r>
  <r>
    <x v="28"/>
    <n v="266"/>
    <s v="No Tie"/>
    <n v="266"/>
    <n v="266"/>
    <s v="Jang Dong-Kyu"/>
    <x v="515"/>
  </r>
  <r>
    <x v="28"/>
    <n v="267"/>
    <s v="No Tie"/>
    <n v="267"/>
    <n v="267"/>
    <s v="Paul Peterson"/>
    <x v="1222"/>
  </r>
  <r>
    <x v="28"/>
    <n v="268"/>
    <s v="No Tie"/>
    <n v="268"/>
    <n v="268"/>
    <s v="Andres Romero"/>
    <x v="68"/>
  </r>
  <r>
    <x v="28"/>
    <n v="269"/>
    <s v="No Tie"/>
    <n v="269"/>
    <n v="269"/>
    <s v="Greg Chalmers"/>
    <x v="162"/>
  </r>
  <r>
    <x v="28"/>
    <n v="270"/>
    <s v="No Tie"/>
    <n v="270"/>
    <n v="270"/>
    <s v="Magnus Carlsson"/>
    <x v="289"/>
  </r>
  <r>
    <x v="28"/>
    <n v="271"/>
    <s v="No Tie"/>
    <n v="271"/>
    <n v="271"/>
    <s v="Peter Hanson"/>
    <x v="191"/>
  </r>
  <r>
    <x v="28"/>
    <n v="272"/>
    <s v="No Tie"/>
    <n v="272"/>
    <n v="272"/>
    <s v="Dicky Pride"/>
    <x v="129"/>
  </r>
  <r>
    <x v="28"/>
    <n v="273"/>
    <s v="No Tie"/>
    <n v="273"/>
    <n v="273"/>
    <s v="Bo Van Pelt"/>
    <x v="39"/>
  </r>
  <r>
    <x v="28"/>
    <n v="274"/>
    <s v="No Tie"/>
    <n v="274"/>
    <n v="274"/>
    <s v="Gregory Havret"/>
    <x v="325"/>
  </r>
  <r>
    <x v="28"/>
    <n v="275"/>
    <s v="No Tie"/>
    <n v="275"/>
    <n v="275"/>
    <s v="Blayne Barber"/>
    <x v="1045"/>
  </r>
  <r>
    <x v="28"/>
    <n v="276"/>
    <s v="No Tie"/>
    <n v="276"/>
    <n v="276"/>
    <s v="Hudson Swafford"/>
    <x v="489"/>
  </r>
  <r>
    <x v="28"/>
    <n v="277"/>
    <s v="No Tie"/>
    <n v="277"/>
    <n v="277"/>
    <s v="Jens Fahrbring"/>
    <x v="1030"/>
  </r>
  <r>
    <x v="28"/>
    <n v="278"/>
    <s v="No Tie"/>
    <n v="278"/>
    <n v="278"/>
    <s v="Joakim Lagergren"/>
    <x v="612"/>
  </r>
  <r>
    <x v="28"/>
    <n v="279"/>
    <s v="No Tie"/>
    <n v="279"/>
    <n v="279"/>
    <s v="Billy Hurley III"/>
    <x v="184"/>
  </r>
  <r>
    <x v="28"/>
    <n v="280"/>
    <s v="No Tie"/>
    <n v="280"/>
    <n v="280"/>
    <s v="Ryuichi Oda"/>
    <x v="346"/>
  </r>
  <r>
    <x v="28"/>
    <n v="281"/>
    <s v="No Tie"/>
    <n v="281"/>
    <n v="281"/>
    <s v="Thaworn Wiratchant"/>
    <x v="241"/>
  </r>
  <r>
    <x v="28"/>
    <n v="282"/>
    <s v="No Tie"/>
    <n v="282"/>
    <n v="282"/>
    <s v="Rich Bland"/>
    <x v="423"/>
  </r>
  <r>
    <x v="28"/>
    <n v="283"/>
    <s v="No Tie"/>
    <n v="283"/>
    <n v="283"/>
    <s v="Mardan Mamat"/>
    <x v="386"/>
  </r>
  <r>
    <x v="28"/>
    <n v="284"/>
    <s v="No Tie"/>
    <n v="284"/>
    <n v="284"/>
    <s v="Tadahiro Takayama"/>
    <x v="376"/>
  </r>
  <r>
    <x v="28"/>
    <n v="285"/>
    <s v="No Tie"/>
    <n v="285"/>
    <n v="285"/>
    <s v="Si Woo Kim"/>
    <x v="1163"/>
  </r>
  <r>
    <x v="28"/>
    <n v="286"/>
    <s v="No Tie"/>
    <n v="286"/>
    <n v="286"/>
    <s v="Adam Bland"/>
    <x v="934"/>
  </r>
  <r>
    <x v="28"/>
    <n v="287"/>
    <s v="No Tie"/>
    <n v="287"/>
    <n v="287"/>
    <s v="Andres Gonzales"/>
    <x v="428"/>
  </r>
  <r>
    <x v="28"/>
    <n v="288"/>
    <s v="No Tie"/>
    <n v="288"/>
    <n v="288"/>
    <s v="Tom Gillis"/>
    <x v="102"/>
  </r>
  <r>
    <x v="28"/>
    <n v="289"/>
    <s v="No Tie"/>
    <n v="289"/>
    <n v="289"/>
    <s v="Max Orrin"/>
    <x v="1270"/>
  </r>
  <r>
    <x v="28"/>
    <n v="290"/>
    <s v="No Tie"/>
    <n v="290"/>
    <n v="290"/>
    <s v="Ross McGowan"/>
    <x v="1124"/>
  </r>
  <r>
    <x v="28"/>
    <n v="291"/>
    <s v="No Tie"/>
    <n v="291"/>
    <n v="291"/>
    <s v="Rhein Gibson"/>
    <x v="1202"/>
  </r>
  <r>
    <x v="28"/>
    <n v="292"/>
    <s v="No Tie"/>
    <n v="292"/>
    <n v="292"/>
    <s v="Edoardo Molinari"/>
    <x v="204"/>
  </r>
  <r>
    <x v="28"/>
    <n v="293"/>
    <s v="No Tie"/>
    <n v="293"/>
    <n v="293"/>
    <s v="Thanyakorn Khrongpha"/>
    <x v="699"/>
  </r>
  <r>
    <x v="28"/>
    <n v="294"/>
    <s v="No Tie"/>
    <n v="294"/>
    <n v="294"/>
    <s v="Steve Marino"/>
    <x v="500"/>
  </r>
  <r>
    <x v="28"/>
    <n v="295"/>
    <s v="No Tie"/>
    <n v="295"/>
    <n v="295"/>
    <s v="John Peterson"/>
    <x v="402"/>
  </r>
  <r>
    <x v="28"/>
    <n v="296"/>
    <s v="No Tie"/>
    <n v="296"/>
    <n v="296"/>
    <s v="Haydn Porteous"/>
    <x v="1187"/>
  </r>
  <r>
    <x v="28"/>
    <n v="297"/>
    <s v="No Tie"/>
    <n v="297"/>
    <n v="297"/>
    <s v="Young-han Song"/>
    <x v="1026"/>
  </r>
  <r>
    <x v="28"/>
    <n v="298"/>
    <s v="No Tie"/>
    <n v="298"/>
    <n v="298"/>
    <s v="Antonio Lascuna"/>
    <x v="368"/>
  </r>
  <r>
    <x v="28"/>
    <n v="299"/>
    <s v="No Tie"/>
    <n v="299"/>
    <n v="299"/>
    <s v="Ben Crane"/>
    <x v="121"/>
  </r>
  <r>
    <x v="28"/>
    <n v="300"/>
    <s v="No Tie"/>
    <n v="300"/>
    <n v="300"/>
    <s v="Andrew Loupe"/>
    <x v="1054"/>
  </r>
  <r>
    <x v="28"/>
    <n v="301"/>
    <s v="No Tie"/>
    <n v="301"/>
    <n v="301"/>
    <s v="Kazuhiro Yamashita"/>
    <x v="339"/>
  </r>
  <r>
    <x v="28"/>
    <n v="302"/>
    <s v="No Tie"/>
    <n v="302"/>
    <n v="302"/>
    <s v="Mike Hendry"/>
    <x v="349"/>
  </r>
  <r>
    <x v="28"/>
    <n v="303"/>
    <s v="No Tie"/>
    <n v="303"/>
    <n v="303"/>
    <s v="Lucas Bjerregaard"/>
    <x v="1106"/>
  </r>
  <r>
    <x v="28"/>
    <n v="304"/>
    <s v="No Tie"/>
    <n v="304"/>
    <n v="304"/>
    <s v="Rhys Davies"/>
    <x v="437"/>
  </r>
  <r>
    <x v="28"/>
    <n v="305"/>
    <s v="No Tie"/>
    <n v="305"/>
    <n v="305"/>
    <s v="Charlie Beljan"/>
    <x v="1"/>
  </r>
  <r>
    <x v="28"/>
    <n v="306"/>
    <s v="No Tie"/>
    <n v="306"/>
    <n v="306"/>
    <s v="Y.E. Yang"/>
    <x v="145"/>
  </r>
  <r>
    <x v="28"/>
    <n v="307"/>
    <s v="No Tie"/>
    <n v="307"/>
    <n v="307"/>
    <s v="Eduardo De La Riva"/>
    <x v="293"/>
  </r>
  <r>
    <x v="28"/>
    <n v="308"/>
    <s v="No Tie"/>
    <n v="308"/>
    <n v="308"/>
    <s v="Robert Rock"/>
    <x v="256"/>
  </r>
  <r>
    <x v="28"/>
    <n v="309"/>
    <s v="No Tie"/>
    <n v="309"/>
    <n v="309"/>
    <s v="D.H. Lee"/>
    <x v="326"/>
  </r>
  <r>
    <x v="28"/>
    <n v="310"/>
    <s v="No Tie"/>
    <n v="310"/>
    <n v="310"/>
    <s v="Ricky Barnes"/>
    <x v="70"/>
  </r>
  <r>
    <x v="28"/>
    <n v="311"/>
    <s v="No Tie"/>
    <n v="311"/>
    <n v="311"/>
    <s v="Josh Geary"/>
    <x v="751"/>
  </r>
  <r>
    <x v="28"/>
    <n v="312"/>
    <s v="No Tie"/>
    <n v="312"/>
    <n v="312"/>
    <s v="Shane Bertsch"/>
    <x v="778"/>
  </r>
  <r>
    <x v="28"/>
    <n v="313"/>
    <s v="No Tie"/>
    <n v="313"/>
    <n v="313"/>
    <s v="Mikko Korhonen"/>
    <x v="405"/>
  </r>
  <r>
    <x v="28"/>
    <n v="314"/>
    <s v="No Tie"/>
    <n v="314"/>
    <n v="314"/>
    <s v="Adilson da Silva"/>
    <x v="411"/>
  </r>
  <r>
    <x v="28"/>
    <n v="315"/>
    <s v="No Tie"/>
    <n v="315"/>
    <n v="315"/>
    <s v="John Hahn"/>
    <x v="1209"/>
  </r>
  <r>
    <x v="28"/>
    <n v="316"/>
    <s v="No Tie"/>
    <n v="316"/>
    <n v="316"/>
    <s v="Peter Malnati"/>
    <x v="1023"/>
  </r>
  <r>
    <x v="28"/>
    <n v="317"/>
    <s v="No Tie"/>
    <n v="317"/>
    <n v="317"/>
    <s v="Oliver Fisher"/>
    <x v="412"/>
  </r>
  <r>
    <x v="28"/>
    <n v="318"/>
    <s v="No Tie"/>
    <n v="318"/>
    <n v="318"/>
    <s v="Yoshitaka Takeya"/>
    <x v="1183"/>
  </r>
  <r>
    <x v="28"/>
    <n v="319"/>
    <s v="No Tie"/>
    <n v="319"/>
    <n v="319"/>
    <s v="Whee Kim"/>
    <x v="380"/>
  </r>
  <r>
    <x v="28"/>
    <n v="320"/>
    <s v="No Tie"/>
    <n v="320"/>
    <n v="320"/>
    <s v="Thomas Linard"/>
    <x v="1198"/>
  </r>
  <r>
    <x v="28"/>
    <n v="321"/>
    <s v="No Tie"/>
    <n v="321"/>
    <n v="321"/>
    <s v="Tiger Woods"/>
    <x v="31"/>
  </r>
  <r>
    <x v="28"/>
    <n v="322"/>
    <s v="No Tie"/>
    <n v="322"/>
    <n v="322"/>
    <s v="Miguel Tabuena"/>
    <x v="744"/>
  </r>
  <r>
    <x v="28"/>
    <n v="323"/>
    <s v="No Tie"/>
    <n v="323"/>
    <n v="323"/>
    <s v="Rashid Khan"/>
    <x v="1072"/>
  </r>
  <r>
    <x v="28"/>
    <n v="324"/>
    <s v="No Tie"/>
    <n v="324"/>
    <n v="324"/>
    <s v="Luke Guthrie"/>
    <x v="262"/>
  </r>
  <r>
    <x v="28"/>
    <n v="325"/>
    <s v="No Tie"/>
    <n v="325"/>
    <n v="325"/>
    <s v="Brian Davis"/>
    <x v="178"/>
  </r>
  <r>
    <x v="28"/>
    <n v="326"/>
    <s v="No Tie"/>
    <n v="326"/>
    <n v="326"/>
    <s v="Lucas Lee"/>
    <x v="1081"/>
  </r>
  <r>
    <x v="28"/>
    <n v="327"/>
    <s v="No Tie"/>
    <n v="327"/>
    <n v="327"/>
    <s v="Sung Kang"/>
    <x v="132"/>
  </r>
  <r>
    <x v="28"/>
    <n v="328"/>
    <s v="No Tie"/>
    <n v="328"/>
    <n v="328"/>
    <s v="Robert Dinwiddie"/>
    <x v="733"/>
  </r>
  <r>
    <x v="28"/>
    <n v="329"/>
    <s v="No Tie"/>
    <n v="329"/>
    <n v="329"/>
    <s v="Edouard Espana"/>
    <x v="1151"/>
  </r>
  <r>
    <x v="28"/>
    <n v="330"/>
    <s v="No Tie"/>
    <n v="330"/>
    <n v="330"/>
    <s v="Richard Sterne"/>
    <x v="274"/>
  </r>
  <r>
    <x v="28"/>
    <n v="330"/>
    <s v="No Tie"/>
    <n v="330"/>
    <n v="330"/>
    <s v="Tyler Aldridge"/>
    <x v="1128"/>
  </r>
  <r>
    <x v="28"/>
    <n v="332"/>
    <s v="No Tie"/>
    <n v="332"/>
    <n v="332"/>
    <s v="Brian Stuard"/>
    <x v="499"/>
  </r>
  <r>
    <x v="28"/>
    <n v="333"/>
    <s v="No Tie"/>
    <n v="333"/>
    <n v="333"/>
    <s v="Bronson Burgoon"/>
    <x v="1197"/>
  </r>
  <r>
    <x v="28"/>
    <n v="334"/>
    <s v="No Tie"/>
    <n v="334"/>
    <n v="334"/>
    <s v="Nick Taylor"/>
    <x v="1064"/>
  </r>
  <r>
    <x v="28"/>
    <n v="335"/>
    <s v="No Tie"/>
    <n v="335"/>
    <n v="335"/>
    <s v="Cho Min-jun"/>
    <x v="391"/>
  </r>
  <r>
    <x v="28"/>
    <n v="336"/>
    <s v="No Tie"/>
    <n v="336"/>
    <n v="336"/>
    <s v="Paul Waring"/>
    <x v="620"/>
  </r>
  <r>
    <x v="28"/>
    <n v="337"/>
    <s v="No Tie"/>
    <n v="337"/>
    <n v="337"/>
    <s v="Shugo Imahira"/>
    <x v="1337"/>
  </r>
  <r>
    <x v="28"/>
    <n v="338"/>
    <s v="No Tie"/>
    <n v="338"/>
    <n v="338"/>
    <s v="Seve Benson"/>
    <x v="505"/>
  </r>
  <r>
    <x v="28"/>
    <n v="339"/>
    <s v="No Tie"/>
    <n v="339"/>
    <n v="339"/>
    <s v="Mark Wilson"/>
    <x v="182"/>
  </r>
  <r>
    <x v="28"/>
    <n v="340"/>
    <s v="No Tie"/>
    <n v="340"/>
    <n v="340"/>
    <s v="Scott Jamieson"/>
    <x v="253"/>
  </r>
  <r>
    <x v="28"/>
    <n v="341"/>
    <s v="No Tie"/>
    <n v="341"/>
    <n v="341"/>
    <s v="Hyun-woo Ryu"/>
    <x v="277"/>
  </r>
  <r>
    <x v="28"/>
    <n v="342"/>
    <s v="No Tie"/>
    <n v="342"/>
    <n v="342"/>
    <s v="Ben Evans"/>
    <x v="1269"/>
  </r>
  <r>
    <x v="28"/>
    <n v="343"/>
    <s v="No Tie"/>
    <n v="343"/>
    <n v="343"/>
    <s v="Wes Roach"/>
    <x v="891"/>
  </r>
  <r>
    <x v="28"/>
    <n v="344"/>
    <s v="No Tie"/>
    <n v="344"/>
    <n v="344"/>
    <s v="Jamie McLeary"/>
    <x v="1031"/>
  </r>
  <r>
    <x v="28"/>
    <n v="345"/>
    <s v="No Tie"/>
    <n v="345"/>
    <n v="345"/>
    <s v="David Bransdon"/>
    <x v="747"/>
  </r>
  <r>
    <x v="28"/>
    <n v="346"/>
    <s v="No Tie"/>
    <n v="346"/>
    <n v="346"/>
    <s v="Spencer Levin"/>
    <x v="154"/>
  </r>
  <r>
    <x v="28"/>
    <n v="347"/>
    <s v="No Tie"/>
    <n v="347"/>
    <n v="347"/>
    <s v="Scott Arnold"/>
    <x v="724"/>
  </r>
  <r>
    <x v="28"/>
    <n v="348"/>
    <s v="No Tie"/>
    <n v="348"/>
    <n v="348"/>
    <s v="Borja Virto Astudillo"/>
    <x v="1338"/>
  </r>
  <r>
    <x v="28"/>
    <n v="349"/>
    <s v="No Tie"/>
    <n v="349"/>
    <n v="349"/>
    <s v="Jae-bum Park"/>
    <x v="575"/>
  </r>
  <r>
    <x v="28"/>
    <n v="350"/>
    <s v="No Tie"/>
    <n v="350"/>
    <n v="350"/>
    <s v="Nathan Holman"/>
    <x v="1142"/>
  </r>
  <r>
    <x v="28"/>
    <n v="351"/>
    <s v="No Tie"/>
    <n v="351"/>
    <n v="351"/>
    <s v="Austin Cook"/>
    <x v="1304"/>
  </r>
  <r>
    <x v="28"/>
    <n v="352"/>
    <s v="No Tie"/>
    <n v="352"/>
    <n v="352"/>
    <s v="S.J. Park"/>
    <x v="650"/>
  </r>
  <r>
    <x v="28"/>
    <n v="353"/>
    <s v="No Tie"/>
    <n v="353"/>
    <n v="353"/>
    <s v="Terry Pilkadaris"/>
    <x v="871"/>
  </r>
  <r>
    <x v="28"/>
    <n v="354"/>
    <s v="No Tie"/>
    <n v="354"/>
    <n v="354"/>
    <s v="Chad Collins"/>
    <x v="1034"/>
  </r>
  <r>
    <x v="28"/>
    <n v="355"/>
    <s v="No Tie"/>
    <n v="355"/>
    <n v="355"/>
    <s v="Cameron Percy"/>
    <x v="303"/>
  </r>
  <r>
    <x v="28"/>
    <n v="355"/>
    <s v="No Tie"/>
    <n v="355"/>
    <n v="355"/>
    <s v="Michael Putnam"/>
    <x v="427"/>
  </r>
  <r>
    <x v="28"/>
    <n v="357"/>
    <s v="No Tie"/>
    <n v="357"/>
    <n v="357"/>
    <s v="Michael Kim"/>
    <x v="1049"/>
  </r>
  <r>
    <x v="28"/>
    <n v="358"/>
    <s v="No Tie"/>
    <n v="358"/>
    <n v="358"/>
    <s v="Richard Lee"/>
    <x v="134"/>
  </r>
  <r>
    <x v="28"/>
    <n v="359"/>
    <s v="No Tie"/>
    <n v="359"/>
    <n v="359"/>
    <s v="Rob Oppenheim"/>
    <x v="607"/>
  </r>
  <r>
    <x v="28"/>
    <n v="360"/>
    <s v="No Tie"/>
    <n v="360"/>
    <n v="360"/>
    <s v="Jeff Overton"/>
    <x v="69"/>
  </r>
  <r>
    <x v="28"/>
    <n v="361"/>
    <s v="No Tie"/>
    <n v="361"/>
    <n v="361"/>
    <s v="Kelly Kraft"/>
    <x v="206"/>
  </r>
  <r>
    <x v="28"/>
    <n v="362"/>
    <s v="No Tie"/>
    <n v="362"/>
    <n v="362"/>
    <s v="Martin Flores"/>
    <x v="48"/>
  </r>
  <r>
    <x v="28"/>
    <n v="363"/>
    <s v="No Tie"/>
    <n v="363"/>
    <n v="363"/>
    <s v="Nicholas Thompson"/>
    <x v="408"/>
  </r>
  <r>
    <x v="28"/>
    <n v="364"/>
    <s v="No Tie"/>
    <n v="364"/>
    <n v="364"/>
    <s v="Vaughn Groenewald"/>
    <x v="544"/>
  </r>
  <r>
    <x v="28"/>
    <n v="365"/>
    <s v="No Tie"/>
    <n v="365"/>
    <n v="365"/>
    <s v="Vaughn Taylor"/>
    <x v="128"/>
  </r>
  <r>
    <x v="28"/>
    <n v="366"/>
    <s v="No Tie"/>
    <n v="366"/>
    <n v="366"/>
    <s v="Chan Shih-chang"/>
    <x v="1035"/>
  </r>
  <r>
    <x v="28"/>
    <n v="367"/>
    <s v="No Tie"/>
    <n v="367"/>
    <n v="367"/>
    <s v="Mikael Lundberg"/>
    <x v="401"/>
  </r>
  <r>
    <x v="28"/>
    <n v="368"/>
    <s v="No Tie"/>
    <n v="368"/>
    <n v="368"/>
    <s v="Sang-hee Lee"/>
    <x v="379"/>
  </r>
  <r>
    <x v="28"/>
    <n v="369"/>
    <s v="No Tie"/>
    <n v="369"/>
    <n v="369"/>
    <s v="Ollie Schniederjans"/>
    <x v="1291"/>
  </r>
  <r>
    <x v="28"/>
    <n v="370"/>
    <s v="No Tie"/>
    <n v="370"/>
    <n v="370"/>
    <s v="Oliver Wilson"/>
    <x v="518"/>
  </r>
  <r>
    <x v="28"/>
    <n v="371"/>
    <s v="No Tie"/>
    <n v="371"/>
    <n v="371"/>
    <s v="John Parry"/>
    <x v="619"/>
  </r>
  <r>
    <x v="28"/>
    <n v="372"/>
    <s v="No Tie"/>
    <n v="372"/>
    <n v="372"/>
    <s v="Moritz Lampert"/>
    <x v="1165"/>
  </r>
  <r>
    <x v="28"/>
    <n v="373"/>
    <s v="No Tie"/>
    <n v="373"/>
    <n v="373"/>
    <s v="Lee Soo-Min"/>
    <x v="1096"/>
  </r>
  <r>
    <x v="28"/>
    <n v="374"/>
    <s v="No Tie"/>
    <n v="374"/>
    <n v="374"/>
    <s v="David Oh"/>
    <x v="588"/>
  </r>
  <r>
    <x v="28"/>
    <n v="375"/>
    <s v="No Tie"/>
    <n v="375"/>
    <n v="375"/>
    <s v="Alex Prugh"/>
    <x v="844"/>
  </r>
  <r>
    <x v="28"/>
    <n v="376"/>
    <s v="No Tie"/>
    <n v="376"/>
    <n v="376"/>
    <s v="Jason Allred"/>
    <x v="863"/>
  </r>
  <r>
    <x v="28"/>
    <n v="377"/>
    <s v="No Tie"/>
    <n v="377"/>
    <n v="377"/>
    <s v="Anders Hansen"/>
    <x v="194"/>
  </r>
  <r>
    <x v="28"/>
    <n v="378"/>
    <s v="No Tie"/>
    <n v="378"/>
    <n v="378"/>
    <s v="Tom Murray"/>
    <x v="1339"/>
  </r>
  <r>
    <x v="28"/>
    <n v="379"/>
    <s v="No Tie"/>
    <n v="379"/>
    <n v="379"/>
    <s v="David Drysdale"/>
    <x v="315"/>
  </r>
  <r>
    <x v="28"/>
    <n v="380"/>
    <s v="No Tie"/>
    <n v="380"/>
    <n v="380"/>
    <s v="Callum Shinkwin"/>
    <x v="1194"/>
  </r>
  <r>
    <x v="28"/>
    <n v="381"/>
    <s v="No Tie"/>
    <n v="381"/>
    <n v="381"/>
    <s v="Cheng Tsung Pan"/>
    <x v="1171"/>
  </r>
  <r>
    <x v="28"/>
    <n v="382"/>
    <s v="No Tie"/>
    <n v="382"/>
    <n v="382"/>
    <s v="Toru Taniguchi"/>
    <x v="243"/>
  </r>
  <r>
    <x v="28"/>
    <n v="383"/>
    <s v="No Tie"/>
    <n v="383"/>
    <n v="383"/>
    <s v="Shaun Norris"/>
    <x v="474"/>
  </r>
  <r>
    <x v="28"/>
    <n v="384"/>
    <s v="No Tie"/>
    <n v="384"/>
    <n v="384"/>
    <s v="Jens Dantorp"/>
    <x v="760"/>
  </r>
  <r>
    <x v="28"/>
    <n v="385"/>
    <s v="No Tie"/>
    <n v="385"/>
    <n v="385"/>
    <s v="Yosuke Tsukada"/>
    <x v="898"/>
  </r>
  <r>
    <x v="28"/>
    <n v="386"/>
    <s v="No Tie"/>
    <n v="386"/>
    <n v="386"/>
    <s v="Berry Henson"/>
    <x v="434"/>
  </r>
  <r>
    <x v="28"/>
    <n v="387"/>
    <s v="No Tie"/>
    <n v="387"/>
    <n v="387"/>
    <s v="Jhonattan Vegas"/>
    <x v="10"/>
  </r>
  <r>
    <x v="28"/>
    <n v="388"/>
    <s v="No Tie"/>
    <n v="388"/>
    <n v="388"/>
    <s v="Nick Cullen"/>
    <x v="362"/>
  </r>
  <r>
    <x v="28"/>
    <n v="389"/>
    <s v="No Tie"/>
    <n v="389"/>
    <n v="389"/>
    <s v="Ken Duke"/>
    <x v="159"/>
  </r>
  <r>
    <x v="28"/>
    <n v="390"/>
    <s v="No Tie"/>
    <n v="390"/>
    <n v="390"/>
    <s v="Merrick Bremner"/>
    <x v="511"/>
  </r>
  <r>
    <x v="28"/>
    <n v="391"/>
    <s v="No Tie"/>
    <n v="391"/>
    <n v="391"/>
    <s v="Cody Gribble"/>
    <x v="1252"/>
  </r>
  <r>
    <x v="28"/>
    <n v="392"/>
    <s v="No Tie"/>
    <n v="392"/>
    <n v="392"/>
    <s v="Brad Fritsch"/>
    <x v="371"/>
  </r>
  <r>
    <x v="28"/>
    <n v="393"/>
    <s v="No Tie"/>
    <n v="393"/>
    <n v="393"/>
    <s v="Scott Strange"/>
    <x v="797"/>
  </r>
  <r>
    <x v="28"/>
    <n v="394"/>
    <s v="No Tie"/>
    <n v="394"/>
    <n v="394"/>
    <s v="Daniel Im"/>
    <x v="846"/>
  </r>
  <r>
    <x v="28"/>
    <n v="395"/>
    <s v="No Tie"/>
    <n v="395"/>
    <n v="395"/>
    <s v="Nicholas Lindheim"/>
    <x v="1206"/>
  </r>
  <r>
    <x v="28"/>
    <n v="396"/>
    <s v="No Tie"/>
    <n v="396"/>
    <n v="396"/>
    <s v="Alvaro Quiros"/>
    <x v="207"/>
  </r>
  <r>
    <x v="28"/>
    <n v="397"/>
    <s v="No Tie"/>
    <n v="397"/>
    <n v="397"/>
    <s v="Justin Harding"/>
    <x v="605"/>
  </r>
  <r>
    <x v="28"/>
    <n v="398"/>
    <s v="No Tie"/>
    <n v="398"/>
    <n v="398"/>
    <s v="Daniel Gaunt"/>
    <x v="839"/>
  </r>
  <r>
    <x v="28"/>
    <n v="399"/>
    <s v="No Tie"/>
    <n v="399"/>
    <n v="399"/>
    <s v="Brett Rumford"/>
    <x v="314"/>
  </r>
  <r>
    <x v="28"/>
    <n v="399"/>
    <s v="No Tie"/>
    <n v="399"/>
    <n v="399"/>
    <s v="Robert Garrigus"/>
    <x v="2"/>
  </r>
  <r>
    <x v="28"/>
    <n v="401"/>
    <s v="No Tie"/>
    <n v="401"/>
    <n v="401"/>
    <s v="Mark Foster"/>
    <x v="286"/>
  </r>
  <r>
    <x v="28"/>
    <n v="402"/>
    <s v="No Tie"/>
    <n v="402"/>
    <n v="402"/>
    <s v="Abraham Ancer"/>
    <x v="1340"/>
  </r>
  <r>
    <x v="28"/>
    <n v="403"/>
    <s v="No Tie"/>
    <n v="403"/>
    <n v="403"/>
    <s v="Jordan Niebrugge"/>
    <x v="1174"/>
  </r>
  <r>
    <x v="28"/>
    <n v="404"/>
    <s v="No Tie"/>
    <n v="404"/>
    <n v="404"/>
    <s v="Lee Tae-hee"/>
    <x v="772"/>
  </r>
  <r>
    <x v="28"/>
    <n v="405"/>
    <s v="No Tie"/>
    <n v="405"/>
    <n v="405"/>
    <s v="Ryutaro Nagano"/>
    <x v="599"/>
  </r>
  <r>
    <x v="28"/>
    <n v="406"/>
    <s v="No Tie"/>
    <n v="406"/>
    <n v="406"/>
    <s v="Atiwit Janewattanano"/>
    <x v="1116"/>
  </r>
  <r>
    <x v="28"/>
    <n v="407"/>
    <s v="No Tie"/>
    <n v="407"/>
    <n v="407"/>
    <s v="Mark Tullo"/>
    <x v="439"/>
  </r>
  <r>
    <x v="28"/>
    <n v="408"/>
    <s v="No Tie"/>
    <n v="408"/>
    <n v="408"/>
    <s v="Roberto Castro"/>
    <x v="82"/>
  </r>
  <r>
    <x v="28"/>
    <n v="409"/>
    <s v="No Tie"/>
    <n v="409"/>
    <n v="409"/>
    <s v="Lucas Glover"/>
    <x v="218"/>
  </r>
  <r>
    <x v="28"/>
    <n v="410"/>
    <s v="No Tie"/>
    <n v="410"/>
    <n v="410"/>
    <s v="Justin Hicks"/>
    <x v="359"/>
  </r>
  <r>
    <x v="28"/>
    <n v="411"/>
    <s v="No Tie"/>
    <n v="411"/>
    <n v="411"/>
    <s v="Jonathan Byrd"/>
    <x v="96"/>
  </r>
  <r>
    <x v="28"/>
    <n v="412"/>
    <s v="No Tie"/>
    <n v="412"/>
    <n v="412"/>
    <s v="Gonzalo Fdez-Castano"/>
    <x v="205"/>
  </r>
  <r>
    <x v="28"/>
    <n v="413"/>
    <s v="No Tie"/>
    <n v="413"/>
    <n v="413"/>
    <s v="Siddikur Rahman"/>
    <x v="306"/>
  </r>
  <r>
    <x v="28"/>
    <n v="414"/>
    <s v="No Tie"/>
    <n v="414"/>
    <n v="414"/>
    <s v="Kyle Stanley"/>
    <x v="7"/>
  </r>
  <r>
    <x v="28"/>
    <n v="415"/>
    <s v="No Tie"/>
    <n v="415"/>
    <n v="415"/>
    <s v="Aaron Baddeley"/>
    <x v="67"/>
  </r>
  <r>
    <x v="28"/>
    <n v="416"/>
    <s v="No Tie"/>
    <n v="416"/>
    <n v="416"/>
    <s v="Darron Stiles"/>
    <x v="373"/>
  </r>
  <r>
    <x v="28"/>
    <n v="417"/>
    <s v="No Tie"/>
    <n v="417"/>
    <n v="417"/>
    <s v="Bryden Macpherson"/>
    <x v="210"/>
  </r>
  <r>
    <x v="28"/>
    <n v="418"/>
    <s v="No Tie"/>
    <n v="418"/>
    <n v="418"/>
    <s v="Brandon Stone"/>
    <x v="1140"/>
  </r>
  <r>
    <x v="28"/>
    <n v="419"/>
    <s v="No Tie"/>
    <n v="419"/>
    <n v="419"/>
    <s v="Dominic Foos"/>
    <x v="1341"/>
  </r>
  <r>
    <x v="28"/>
    <n v="420"/>
    <s v="No Tie"/>
    <n v="420"/>
    <n v="420"/>
    <s v="P. Tangkamolpraser"/>
    <x v="1118"/>
  </r>
  <r>
    <x v="28"/>
    <n v="421"/>
    <s v="No Tie"/>
    <n v="421"/>
    <n v="421"/>
    <s v="Sebastian Soderberg"/>
    <x v="1342"/>
  </r>
  <r>
    <x v="28"/>
    <n v="422"/>
    <s v="No Tie"/>
    <n v="422"/>
    <n v="422"/>
    <s v="Robert Coles"/>
    <x v="453"/>
  </r>
  <r>
    <x v="28"/>
    <n v="423"/>
    <s v="No Tie"/>
    <n v="423"/>
    <n v="423"/>
    <s v="Steven Alker"/>
    <x v="639"/>
  </r>
  <r>
    <x v="28"/>
    <n v="424"/>
    <s v="No Tie"/>
    <n v="424"/>
    <n v="424"/>
    <s v="Jack Senior"/>
    <x v="1002"/>
  </r>
  <r>
    <x v="28"/>
    <n v="425"/>
    <s v="No Tie"/>
    <n v="425"/>
    <n v="425"/>
    <s v="Brendan Jones"/>
    <x v="242"/>
  </r>
  <r>
    <x v="28"/>
    <n v="426"/>
    <s v="No Tie"/>
    <n v="426"/>
    <n v="426"/>
    <s v="Brice Garnett"/>
    <x v="503"/>
  </r>
  <r>
    <x v="28"/>
    <n v="427"/>
    <s v="No Tie"/>
    <n v="427"/>
    <n v="427"/>
    <s v="Masahiro Kawamura"/>
    <x v="443"/>
  </r>
  <r>
    <x v="28"/>
    <n v="428"/>
    <s v="No Tie"/>
    <n v="428"/>
    <n v="428"/>
    <s v="Matteo Delpodio"/>
    <x v="742"/>
  </r>
  <r>
    <x v="28"/>
    <n v="429"/>
    <s v="No Tie"/>
    <n v="429"/>
    <n v="429"/>
    <s v="Chris Paisley"/>
    <x v="397"/>
  </r>
  <r>
    <x v="28"/>
    <n v="430"/>
    <s v="No Tie"/>
    <n v="430"/>
    <n v="430"/>
    <s v="Kyongjun Moon"/>
    <x v="1260"/>
  </r>
  <r>
    <x v="28"/>
    <n v="431"/>
    <s v="No Tie"/>
    <n v="431"/>
    <n v="431"/>
    <s v="Bud Cauley"/>
    <x v="73"/>
  </r>
  <r>
    <x v="28"/>
    <n v="432"/>
    <s v="No Tie"/>
    <n v="432"/>
    <n v="432"/>
    <s v="Johan Carlsson"/>
    <x v="1024"/>
  </r>
  <r>
    <x v="28"/>
    <n v="433"/>
    <s v="No Tie"/>
    <n v="433"/>
    <n v="433"/>
    <s v="Juvic Pagunsan"/>
    <x v="260"/>
  </r>
  <r>
    <x v="28"/>
    <n v="433"/>
    <s v="No Tie"/>
    <n v="433"/>
    <n v="433"/>
    <s v="Jyoti Randhawa"/>
    <x v="589"/>
  </r>
  <r>
    <x v="28"/>
    <n v="435"/>
    <s v="No Tie"/>
    <n v="435"/>
    <n v="435"/>
    <s v="Michio Matsumura"/>
    <x v="370"/>
  </r>
  <r>
    <x v="28"/>
    <n v="435"/>
    <s v="No Tie"/>
    <n v="435"/>
    <n v="435"/>
    <s v="Tjaart van der Walt"/>
    <x v="457"/>
  </r>
  <r>
    <x v="28"/>
    <n v="437"/>
    <s v="No Tie"/>
    <n v="437"/>
    <n v="437"/>
    <s v="Harold Varner III"/>
    <x v="1208"/>
  </r>
  <r>
    <x v="28"/>
    <n v="438"/>
    <s v="No Tie"/>
    <n v="438"/>
    <n v="438"/>
    <s v="Andrew Svoboda"/>
    <x v="519"/>
  </r>
  <r>
    <x v="28"/>
    <n v="439"/>
    <s v="No Tie"/>
    <n v="439"/>
    <n v="439"/>
    <s v="Kyle Thompson"/>
    <x v="150"/>
  </r>
  <r>
    <x v="28"/>
    <n v="441"/>
    <s v="No Tie"/>
    <n v="441"/>
    <n v="441"/>
    <s v="J.J. Spaun"/>
    <x v="1343"/>
  </r>
  <r>
    <x v="28"/>
    <n v="442"/>
    <s v="No Tie"/>
    <n v="442"/>
    <n v="442"/>
    <s v="Jung-gon Hwang"/>
    <x v="276"/>
  </r>
  <r>
    <x v="28"/>
    <n v="443"/>
    <s v="No Tie"/>
    <n v="443"/>
    <n v="443"/>
    <s v="Fredrick van Rooyen"/>
    <x v="1234"/>
  </r>
  <r>
    <x v="28"/>
    <n v="444"/>
    <s v="No Tie"/>
    <n v="444"/>
    <n v="444"/>
    <s v="Jason Scrivener"/>
    <x v="1242"/>
  </r>
  <r>
    <x v="28"/>
    <n v="445"/>
    <s v="No Tie"/>
    <n v="445"/>
    <n v="445"/>
    <s v="Steve Allan"/>
    <x v="787"/>
  </r>
  <r>
    <x v="28"/>
    <n v="446"/>
    <s v="No Tie"/>
    <n v="446"/>
    <n v="446"/>
    <s v="Ruaidhri McGee"/>
    <x v="1289"/>
  </r>
  <r>
    <x v="28"/>
    <n v="447"/>
    <s v="No Tie"/>
    <n v="447"/>
    <n v="447"/>
    <s v="Jason Palmer"/>
    <x v="1229"/>
  </r>
  <r>
    <x v="28"/>
    <n v="448"/>
    <s v="No Tie"/>
    <n v="448"/>
    <n v="448"/>
    <s v="Jonathan Randolph"/>
    <x v="1157"/>
  </r>
  <r>
    <x v="28"/>
    <n v="449"/>
    <s v="No Tie"/>
    <n v="449"/>
    <n v="449"/>
    <s v="Carlos Del Moral"/>
    <x v="529"/>
  </r>
  <r>
    <x v="28"/>
    <n v="449"/>
    <s v="No Tie"/>
    <n v="449"/>
    <n v="449"/>
    <s v="Rattanon Wannasrichan"/>
    <x v="1237"/>
  </r>
  <r>
    <x v="28"/>
    <n v="451"/>
    <s v="No Tie"/>
    <n v="451"/>
    <n v="451"/>
    <s v="Tano Goya"/>
    <x v="478"/>
  </r>
  <r>
    <x v="28"/>
    <n v="452"/>
    <s v="No Tie"/>
    <n v="452"/>
    <n v="452"/>
    <s v="Scott Henry"/>
    <x v="432"/>
  </r>
  <r>
    <x v="28"/>
    <n v="453"/>
    <s v="No Tie"/>
    <n v="453"/>
    <n v="453"/>
    <s v="Sam Walker"/>
    <x v="426"/>
  </r>
  <r>
    <x v="28"/>
    <n v="455"/>
    <s v="No Tie"/>
    <n v="455"/>
    <n v="455"/>
    <s v="Ippei Koike"/>
    <x v="1344"/>
  </r>
  <r>
    <x v="28"/>
    <n v="456"/>
    <s v="No Tie"/>
    <n v="456"/>
    <n v="456"/>
    <s v="Jorge Campillo"/>
    <x v="447"/>
  </r>
  <r>
    <x v="28"/>
    <n v="457"/>
    <s v="No Tie"/>
    <n v="457"/>
    <n v="457"/>
    <s v="Joel Dahmen"/>
    <x v="1193"/>
  </r>
  <r>
    <x v="28"/>
    <n v="458"/>
    <s v="No Tie"/>
    <n v="458"/>
    <n v="458"/>
    <s v="Yuki Inamori"/>
    <x v="1236"/>
  </r>
  <r>
    <x v="28"/>
    <n v="459"/>
    <s v="No Tie"/>
    <n v="459"/>
    <n v="459"/>
    <s v="Matthew Griffin"/>
    <x v="513"/>
  </r>
  <r>
    <x v="28"/>
    <n v="460"/>
    <s v="No Tie"/>
    <n v="460"/>
    <n v="460"/>
    <s v="Jake Higginbottom"/>
    <x v="415"/>
  </r>
  <r>
    <x v="28"/>
    <n v="461"/>
    <s v="No Tie"/>
    <n v="461"/>
    <n v="461"/>
    <s v="Daan Huizing"/>
    <x v="1020"/>
  </r>
  <r>
    <x v="28"/>
    <n v="462"/>
    <s v="No Tie"/>
    <n v="462"/>
    <n v="462"/>
    <s v="Atomu Shigenaga"/>
    <x v="1241"/>
  </r>
  <r>
    <x v="28"/>
    <n v="463"/>
    <s v="No Tie"/>
    <n v="463"/>
    <n v="463"/>
    <s v="Renato Paratore"/>
    <x v="1345"/>
  </r>
  <r>
    <x v="28"/>
    <n v="464"/>
    <s v="No Tie"/>
    <n v="464"/>
    <n v="464"/>
    <s v="Alessandro Tadini"/>
    <x v="320"/>
  </r>
  <r>
    <x v="28"/>
    <n v="465"/>
    <s v="No Tie"/>
    <n v="465"/>
    <n v="465"/>
    <s v="Jbe' Kruger"/>
    <x v="297"/>
  </r>
  <r>
    <x v="28"/>
    <n v="466"/>
    <s v="No Tie"/>
    <n v="466"/>
    <n v="466"/>
    <s v="James Nitties"/>
    <x v="546"/>
  </r>
  <r>
    <x v="28"/>
    <n v="467"/>
    <s v="No Tie"/>
    <n v="467"/>
    <n v="467"/>
    <s v="Jeff Winther"/>
    <x v="1346"/>
  </r>
  <r>
    <x v="28"/>
    <n v="468"/>
    <s v="No Tie"/>
    <n v="468"/>
    <n v="468"/>
    <s v="Tom Lewis"/>
    <x v="353"/>
  </r>
  <r>
    <x v="28"/>
    <n v="469"/>
    <s v="No Tie"/>
    <n v="469"/>
    <n v="469"/>
    <s v="Brett Stegmaier"/>
    <x v="1069"/>
  </r>
  <r>
    <x v="28"/>
    <n v="470"/>
    <s v="No Tie"/>
    <n v="470"/>
    <n v="470"/>
    <s v="Arie Ahmad Irawan"/>
    <x v="1216"/>
  </r>
  <r>
    <x v="28"/>
    <n v="470"/>
    <s v="No Tie"/>
    <n v="470"/>
    <n v="470"/>
    <s v="PH McIntyre"/>
    <x v="883"/>
  </r>
  <r>
    <x v="28"/>
    <n v="472"/>
    <s v="No Tie"/>
    <n v="472"/>
    <n v="472"/>
    <s v="John Merrick"/>
    <x v="57"/>
  </r>
  <r>
    <x v="28"/>
    <n v="473"/>
    <s v="No Tie"/>
    <n v="473"/>
    <n v="473"/>
    <s v="Sam Hutsby"/>
    <x v="822"/>
  </r>
  <r>
    <x v="28"/>
    <n v="474"/>
    <s v="No Tie"/>
    <n v="474"/>
    <n v="474"/>
    <s v="Ulrich Van den Berg"/>
    <x v="621"/>
  </r>
  <r>
    <x v="28"/>
    <n v="475"/>
    <s v="No Tie"/>
    <n v="475"/>
    <n v="475"/>
    <s v="Jake Roos"/>
    <x v="344"/>
  </r>
  <r>
    <x v="28"/>
    <n v="476"/>
    <s v="No Tie"/>
    <n v="476"/>
    <n v="476"/>
    <s v="Mithun Perera"/>
    <x v="847"/>
  </r>
  <r>
    <x v="28"/>
    <n v="477"/>
    <s v="No Tie"/>
    <n v="477"/>
    <n v="477"/>
    <s v="Bjorn Akesson"/>
    <x v="446"/>
  </r>
  <r>
    <x v="28"/>
    <n v="478"/>
    <s v="No Tie"/>
    <n v="478"/>
    <n v="478"/>
    <s v="Carlos Pigem"/>
    <x v="1200"/>
  </r>
  <r>
    <x v="28"/>
    <n v="479"/>
    <s v="No Tie"/>
    <n v="479"/>
    <n v="479"/>
    <s v="Matthew Baldwin"/>
    <x v="350"/>
  </r>
  <r>
    <x v="28"/>
    <n v="479"/>
    <s v="No Tie"/>
    <n v="479"/>
    <n v="479"/>
    <s v="Rhys West"/>
    <x v="1310"/>
  </r>
  <r>
    <x v="28"/>
    <n v="481"/>
    <s v="No Tie"/>
    <n v="481"/>
    <n v="481"/>
    <s v="Chris Doak"/>
    <x v="323"/>
  </r>
  <r>
    <x v="28"/>
    <n v="482"/>
    <s v="No Tie"/>
    <n v="482"/>
    <n v="482"/>
    <s v="Wen-Tang Lin"/>
    <x v="723"/>
  </r>
  <r>
    <x v="28"/>
    <n v="483"/>
    <s v="No Tie"/>
    <n v="483"/>
    <n v="483"/>
    <s v="Mads Sogaard"/>
    <x v="1347"/>
  </r>
  <r>
    <x v="28"/>
    <n v="484"/>
    <s v="No Tie"/>
    <n v="484"/>
    <n v="484"/>
    <s v="Tommy Cocha"/>
    <x v="568"/>
  </r>
  <r>
    <x v="28"/>
    <n v="485"/>
    <s v="No Tie"/>
    <n v="485"/>
    <n v="485"/>
    <s v="Julian Etulain"/>
    <x v="657"/>
  </r>
  <r>
    <x v="28"/>
    <n v="486"/>
    <s v="No Tie"/>
    <n v="486"/>
    <n v="486"/>
    <s v="Miguel Angel Carballo"/>
    <x v="97"/>
  </r>
  <r>
    <x v="28"/>
    <n v="487"/>
    <s v="No Tie"/>
    <n v="487"/>
    <n v="487"/>
    <s v="Jorge Fernandez-Valdes"/>
    <x v="927"/>
  </r>
  <r>
    <x v="28"/>
    <n v="488"/>
    <s v="No Tie"/>
    <n v="488"/>
    <n v="488"/>
    <s v="Bernard Ritthammer"/>
    <x v="917"/>
  </r>
  <r>
    <x v="28"/>
    <n v="489"/>
    <s v="No Tie"/>
    <n v="489"/>
    <n v="489"/>
    <s v="James Heath"/>
    <x v="892"/>
  </r>
  <r>
    <x v="28"/>
    <n v="490"/>
    <s v="No Tie"/>
    <n v="490"/>
    <n v="490"/>
    <s v="Eugene Wong"/>
    <x v="573"/>
  </r>
  <r>
    <x v="28"/>
    <n v="492"/>
    <s v="No Tie"/>
    <n v="492"/>
    <n v="492"/>
    <s v="Rodolfo Cazaubon"/>
    <x v="1348"/>
  </r>
  <r>
    <x v="28"/>
    <n v="493"/>
    <s v="No Tie"/>
    <n v="493"/>
    <n v="493"/>
    <s v="Kevin Phelan"/>
    <x v="1240"/>
  </r>
  <r>
    <x v="28"/>
    <n v="494"/>
    <s v="No Tie"/>
    <n v="494"/>
    <n v="494"/>
    <s v="Andrew Putnam"/>
    <x v="1051"/>
  </r>
  <r>
    <x v="28"/>
    <n v="495"/>
    <s v="No Tie"/>
    <n v="495"/>
    <n v="495"/>
    <s v="Zack Sucher"/>
    <x v="1070"/>
  </r>
  <r>
    <x v="28"/>
    <n v="496"/>
    <s v="No Tie"/>
    <n v="496"/>
    <n v="496"/>
    <s v="Tim Herron"/>
    <x v="99"/>
  </r>
  <r>
    <x v="28"/>
    <n v="497"/>
    <s v="No Tie"/>
    <n v="497"/>
    <n v="497"/>
    <s v="Darius Van Driel"/>
    <x v="1349"/>
  </r>
  <r>
    <x v="28"/>
    <n v="498"/>
    <s v="No Tie"/>
    <n v="498"/>
    <n v="498"/>
    <s v="Matthew Nixon"/>
    <x v="665"/>
  </r>
  <r>
    <x v="28"/>
    <n v="499"/>
    <s v="No Tie"/>
    <n v="499"/>
    <n v="499"/>
    <s v="Oliver Farr"/>
    <x v="1185"/>
  </r>
  <r>
    <x v="28"/>
    <n v="500"/>
    <s v="No Tie"/>
    <n v="500"/>
    <n v="500"/>
    <s v="Ki-Tack Kwon"/>
    <x v="1192"/>
  </r>
  <r>
    <x v="28"/>
    <n v="501"/>
    <s v="No Tie"/>
    <n v="501"/>
    <n v="501"/>
    <s v="Sean Riordan"/>
    <x v="1350"/>
  </r>
  <r>
    <x v="28"/>
    <n v="502"/>
    <s v="No Tie"/>
    <n v="502"/>
    <n v="502"/>
    <s v="Robert Allenby"/>
    <x v="124"/>
  </r>
  <r>
    <x v="28"/>
    <n v="503"/>
    <s v="No Tie"/>
    <n v="503"/>
    <n v="503"/>
    <s v="Pedro Oriol"/>
    <x v="931"/>
  </r>
  <r>
    <x v="28"/>
    <n v="504"/>
    <s v="No Tie"/>
    <n v="504"/>
    <n v="504"/>
    <s v="Travis Bertoni"/>
    <x v="1207"/>
  </r>
  <r>
    <x v="28"/>
    <n v="505"/>
    <s v="No Tie"/>
    <n v="505"/>
    <n v="505"/>
    <s v="Matteo Manassero"/>
    <x v="228"/>
  </r>
  <r>
    <x v="28"/>
    <n v="506"/>
    <s v="No Tie"/>
    <n v="506"/>
    <n v="506"/>
    <s v="Rahil Gangjee"/>
    <x v="832"/>
  </r>
  <r>
    <x v="28"/>
    <n v="507"/>
    <s v="No Tie"/>
    <n v="507"/>
    <n v="507"/>
    <s v="Andrew Landry"/>
    <x v="1351"/>
  </r>
  <r>
    <x v="28"/>
    <n v="508"/>
    <s v="No Tie"/>
    <n v="508"/>
    <n v="508"/>
    <s v="Josh Younger"/>
    <x v="1352"/>
  </r>
  <r>
    <x v="28"/>
    <n v="509"/>
    <s v="No Tie"/>
    <n v="509"/>
    <n v="509"/>
    <s v="Jason Knutzon"/>
    <x v="526"/>
  </r>
  <r>
    <x v="28"/>
    <n v="510"/>
    <s v="No Tie"/>
    <n v="510"/>
    <n v="510"/>
    <s v="S.K. Ho"/>
    <x v="366"/>
  </r>
  <r>
    <x v="28"/>
    <n v="511"/>
    <s v="No Tie"/>
    <n v="511"/>
    <n v="511"/>
    <s v="Arjun Atwal"/>
    <x v="143"/>
  </r>
  <r>
    <x v="28"/>
    <n v="512"/>
    <s v="No Tie"/>
    <n v="512"/>
    <n v="512"/>
    <s v="Aaron Watkins"/>
    <x v="456"/>
  </r>
  <r>
    <x v="28"/>
    <n v="513"/>
    <s v="No Tie"/>
    <n v="513"/>
    <n v="513"/>
    <s v="Shiv Kapur"/>
    <x v="356"/>
  </r>
  <r>
    <x v="28"/>
    <n v="514"/>
    <s v="No Tie"/>
    <n v="514"/>
    <n v="514"/>
    <s v="Satoshi Tomiyama"/>
    <x v="643"/>
  </r>
  <r>
    <x v="28"/>
    <n v="515"/>
    <s v="No Tie"/>
    <n v="515"/>
    <n v="515"/>
    <s v="Tommy Gainey"/>
    <x v="33"/>
  </r>
  <r>
    <x v="28"/>
    <n v="516"/>
    <s v="No Tie"/>
    <n v="516"/>
    <n v="516"/>
    <s v="Jordan Zunic"/>
    <x v="1353"/>
  </r>
  <r>
    <x v="28"/>
    <n v="517"/>
    <s v="No Tie"/>
    <n v="517"/>
    <n v="517"/>
    <s v="Connor Arendell"/>
    <x v="1221"/>
  </r>
  <r>
    <x v="28"/>
    <n v="518"/>
    <s v="No Tie"/>
    <n v="518"/>
    <n v="518"/>
    <s v="Chris Swanepoel"/>
    <x v="618"/>
  </r>
  <r>
    <x v="28"/>
    <n v="519"/>
    <s v="No Tie"/>
    <n v="519"/>
    <n v="519"/>
    <s v="Panuphol Pittayarat"/>
    <x v="558"/>
  </r>
  <r>
    <x v="28"/>
    <n v="520"/>
    <s v="No Tie"/>
    <n v="520"/>
    <n v="520"/>
    <s v="Geoff Drakeford"/>
    <x v="1354"/>
  </r>
  <r>
    <x v="28"/>
    <n v="521"/>
    <s v="No Tie"/>
    <n v="521"/>
    <n v="521"/>
    <s v="Marcel Schneider"/>
    <x v="1355"/>
  </r>
  <r>
    <x v="28"/>
    <n v="522"/>
    <s v="No Tie"/>
    <n v="522"/>
    <n v="522"/>
    <s v="Hugues Joannes"/>
    <x v="1220"/>
  </r>
  <r>
    <x v="28"/>
    <n v="523"/>
    <s v="No Tie"/>
    <n v="523"/>
    <n v="523"/>
    <s v="Ryan Evans"/>
    <x v="1356"/>
  </r>
  <r>
    <x v="28"/>
    <n v="524"/>
    <s v="No Tie"/>
    <n v="524"/>
    <n v="524"/>
    <s v="Shunsuke Sonoda"/>
    <x v="416"/>
  </r>
  <r>
    <x v="28"/>
    <n v="525"/>
    <s v="No Tie"/>
    <n v="525"/>
    <n v="525"/>
    <s v="Kevin Tway"/>
    <x v="977"/>
  </r>
  <r>
    <x v="28"/>
    <n v="526"/>
    <s v="No Tie"/>
    <n v="526"/>
    <n v="526"/>
    <s v="Max Homa"/>
    <x v="1182"/>
  </r>
  <r>
    <x v="28"/>
    <n v="527"/>
    <s v="No Tie"/>
    <n v="527"/>
    <n v="527"/>
    <s v="Lionel Weber"/>
    <x v="1287"/>
  </r>
  <r>
    <x v="28"/>
    <n v="528"/>
    <s v="No Tie"/>
    <n v="528"/>
    <n v="528"/>
    <s v="Simon Wakefield"/>
    <x v="321"/>
  </r>
  <r>
    <x v="28"/>
    <n v="529"/>
    <s v="No Tie"/>
    <n v="529"/>
    <n v="529"/>
    <s v="Timothy Madigan"/>
    <x v="1214"/>
  </r>
  <r>
    <x v="28"/>
    <n v="530"/>
    <s v="No Tie"/>
    <n v="530"/>
    <n v="530"/>
    <s v="Pontus Widegren"/>
    <x v="1088"/>
  </r>
  <r>
    <x v="28"/>
    <n v="531"/>
    <s v="No Tie"/>
    <n v="531"/>
    <n v="531"/>
    <s v="Pablo Martin Benavides"/>
    <x v="799"/>
  </r>
  <r>
    <x v="28"/>
    <n v="531"/>
    <s v="No Tie"/>
    <n v="531"/>
    <n v="531"/>
    <s v="Robert-Jan Derksen"/>
    <x v="450"/>
  </r>
  <r>
    <x v="28"/>
    <n v="533"/>
    <s v="No Tie"/>
    <n v="533"/>
    <n v="533"/>
    <s v="Johan Edfors"/>
    <x v="375"/>
  </r>
  <r>
    <x v="28"/>
    <n v="534"/>
    <s v="No Tie"/>
    <n v="534"/>
    <n v="534"/>
    <s v="Sebastian Cappelen"/>
    <x v="1188"/>
  </r>
  <r>
    <x v="28"/>
    <n v="535"/>
    <s v="No Tie"/>
    <n v="535"/>
    <n v="535"/>
    <s v="Lasse Jensen"/>
    <x v="684"/>
  </r>
  <r>
    <x v="28"/>
    <n v="536"/>
    <s v="No Tie"/>
    <n v="536"/>
    <n v="536"/>
    <s v="Matthew Millar"/>
    <x v="636"/>
  </r>
  <r>
    <x v="28"/>
    <n v="537"/>
    <s v="No Tie"/>
    <n v="537"/>
    <n v="537"/>
    <s v="Adam Svensson"/>
    <x v="1357"/>
  </r>
  <r>
    <x v="28"/>
    <n v="538"/>
    <s v="No Tie"/>
    <n v="538"/>
    <n v="538"/>
    <s v="Alexander Bjork"/>
    <x v="1358"/>
  </r>
  <r>
    <x v="28"/>
    <n v="539"/>
    <s v="No Tie"/>
    <n v="539"/>
    <n v="539"/>
    <s v="Niall Turner"/>
    <x v="798"/>
  </r>
  <r>
    <x v="28"/>
    <n v="540"/>
    <s v="No Tie"/>
    <n v="540"/>
    <n v="540"/>
    <s v="Ryan Armour"/>
    <x v="823"/>
  </r>
  <r>
    <x v="28"/>
    <n v="541"/>
    <s v="No Tie"/>
    <n v="541"/>
    <n v="541"/>
    <s v="Jerome Lando Casanova"/>
    <x v="1112"/>
  </r>
  <r>
    <x v="28"/>
    <n v="542"/>
    <s v="No Tie"/>
    <n v="542"/>
    <n v="542"/>
    <s v="Rick Cochran III"/>
    <x v="1225"/>
  </r>
  <r>
    <x v="28"/>
    <n v="543"/>
    <s v="No Tie"/>
    <n v="543"/>
    <n v="543"/>
    <s v="Seuk-hyun Baek"/>
    <x v="464"/>
  </r>
  <r>
    <x v="28"/>
    <n v="544"/>
    <s v="No Tie"/>
    <n v="544"/>
    <n v="544"/>
    <s v="Tyrone Van Aswegen"/>
    <x v="454"/>
  </r>
  <r>
    <x v="28"/>
    <n v="545"/>
    <s v="No Tie"/>
    <n v="545"/>
    <n v="545"/>
    <s v="Jared Harvey"/>
    <x v="1067"/>
  </r>
  <r>
    <x v="28"/>
    <n v="546"/>
    <s v="No Tie"/>
    <n v="546"/>
    <n v="546"/>
    <s v="Matt Ford"/>
    <x v="1110"/>
  </r>
  <r>
    <x v="28"/>
    <n v="547"/>
    <s v="No Tie"/>
    <n v="547"/>
    <n v="547"/>
    <s v="Wallie Coetsee"/>
    <x v="833"/>
  </r>
  <r>
    <x v="28"/>
    <n v="548"/>
    <s v="No Tie"/>
    <n v="548"/>
    <n v="548"/>
    <s v="Sutijet Kooratanapis"/>
    <x v="1299"/>
  </r>
  <r>
    <x v="28"/>
    <n v="549"/>
    <s v="No Tie"/>
    <n v="549"/>
    <n v="549"/>
    <s v="Justin Leonard"/>
    <x v="171"/>
  </r>
  <r>
    <x v="28"/>
    <n v="550"/>
    <s v="No Tie"/>
    <n v="550"/>
    <n v="550"/>
    <s v="D.A. Points"/>
    <x v="151"/>
  </r>
  <r>
    <x v="28"/>
    <n v="551"/>
    <s v="No Tie"/>
    <n v="551"/>
    <n v="551"/>
    <s v="Akio Sadakata"/>
    <x v="498"/>
  </r>
  <r>
    <x v="28"/>
    <n v="552"/>
    <s v="No Tie"/>
    <n v="552"/>
    <n v="552"/>
    <s v="Oliver Bekker"/>
    <x v="410"/>
  </r>
  <r>
    <x v="28"/>
    <n v="553"/>
    <s v="No Tie"/>
    <n v="553"/>
    <n v="553"/>
    <s v="Andrew Marshall"/>
    <x v="535"/>
  </r>
  <r>
    <x v="28"/>
    <n v="554"/>
    <s v="No Tie"/>
    <n v="554"/>
    <n v="554"/>
    <s v="Garrick Porteous"/>
    <x v="1173"/>
  </r>
  <r>
    <x v="28"/>
    <n v="555"/>
    <s v="No Tie"/>
    <n v="555"/>
    <n v="555"/>
    <s v="David Coupland"/>
    <x v="1212"/>
  </r>
  <r>
    <x v="28"/>
    <n v="555"/>
    <s v="No Tie"/>
    <n v="555"/>
    <n v="555"/>
    <s v="Mark Hubbard"/>
    <x v="1075"/>
  </r>
  <r>
    <x v="28"/>
    <n v="557"/>
    <s v="No Tie"/>
    <n v="557"/>
    <n v="557"/>
    <s v="Javier Colomo"/>
    <x v="445"/>
  </r>
  <r>
    <x v="28"/>
    <n v="558"/>
    <s v="No Tie"/>
    <n v="558"/>
    <n v="558"/>
    <s v="Todd Baek"/>
    <x v="1137"/>
  </r>
  <r>
    <x v="28"/>
    <n v="559"/>
    <s v="No Tie"/>
    <n v="559"/>
    <n v="559"/>
    <s v="Jason Barnes"/>
    <x v="1092"/>
  </r>
  <r>
    <x v="28"/>
    <n v="560"/>
    <s v="No Tie"/>
    <n v="560"/>
    <n v="560"/>
    <s v="Garth Mulroy"/>
    <x v="54"/>
  </r>
  <r>
    <x v="28"/>
    <n v="561"/>
    <s v="No Tie"/>
    <n v="561"/>
    <n v="561"/>
    <s v="Darren Clarke"/>
    <x v="213"/>
  </r>
  <r>
    <x v="28"/>
    <n v="562"/>
    <s v="No Tie"/>
    <n v="562"/>
    <n v="562"/>
    <s v="Derek Ernst"/>
    <x v="1011"/>
  </r>
  <r>
    <x v="28"/>
    <n v="563"/>
    <s v="No Tie"/>
    <n v="563"/>
    <n v="563"/>
    <s v="Adrian Otaegui"/>
    <x v="831"/>
  </r>
  <r>
    <x v="28"/>
    <n v="564"/>
    <s v="No Tie"/>
    <n v="564"/>
    <n v="564"/>
    <s v="David McKenzie"/>
    <x v="1046"/>
  </r>
  <r>
    <x v="28"/>
    <n v="565"/>
    <s v="No Tie"/>
    <n v="565"/>
    <n v="565"/>
    <s v="Gi-Whan Kim"/>
    <x v="584"/>
  </r>
  <r>
    <x v="28"/>
    <n v="566"/>
    <s v="No Tie"/>
    <n v="566"/>
    <n v="566"/>
    <s v="Justin Walters"/>
    <x v="365"/>
  </r>
  <r>
    <x v="28"/>
    <n v="566"/>
    <s v="No Tie"/>
    <n v="566"/>
    <n v="566"/>
    <s v="Matthew Giles"/>
    <x v="960"/>
  </r>
  <r>
    <x v="28"/>
    <n v="568"/>
    <s v="No Tie"/>
    <n v="568"/>
    <n v="568"/>
    <s v="Casey O'Toole"/>
    <x v="1359"/>
  </r>
  <r>
    <x v="28"/>
    <n v="569"/>
    <s v="No Tie"/>
    <n v="569"/>
    <n v="569"/>
    <s v="Unho Park"/>
    <x v="878"/>
  </r>
  <r>
    <x v="28"/>
    <n v="570"/>
    <s v="No Tie"/>
    <n v="570"/>
    <n v="570"/>
    <s v="Xin-jun Zhang"/>
    <x v="815"/>
  </r>
  <r>
    <x v="28"/>
    <n v="571"/>
    <s v="No Tie"/>
    <n v="571"/>
    <n v="571"/>
    <s v="Ryan Blaum"/>
    <x v="1071"/>
  </r>
  <r>
    <x v="28"/>
    <n v="572"/>
    <s v="No Tie"/>
    <n v="572"/>
    <n v="572"/>
    <s v="Steven Jeppesen"/>
    <x v="814"/>
  </r>
  <r>
    <x v="28"/>
    <n v="573"/>
    <s v="No Tie"/>
    <n v="573"/>
    <n v="573"/>
    <s v="Marco Crespi"/>
    <x v="442"/>
  </r>
  <r>
    <x v="28"/>
    <n v="574"/>
    <s v="No Tie"/>
    <n v="574"/>
    <n v="574"/>
    <s v="Jinho Choi"/>
    <x v="565"/>
  </r>
  <r>
    <x v="28"/>
    <n v="575"/>
    <s v="No Tie"/>
    <n v="575"/>
    <n v="575"/>
    <s v="Hyowon Park"/>
    <x v="1282"/>
  </r>
  <r>
    <x v="28"/>
    <n v="576"/>
    <s v="No Tie"/>
    <n v="576"/>
    <n v="576"/>
    <s v="Peter Karmis"/>
    <x v="908"/>
  </r>
  <r>
    <x v="28"/>
    <n v="577"/>
    <s v="No Tie"/>
    <n v="577"/>
    <n v="577"/>
    <s v="Adam Long"/>
    <x v="1318"/>
  </r>
  <r>
    <x v="28"/>
    <n v="578"/>
    <s v="No Tie"/>
    <n v="578"/>
    <n v="578"/>
    <s v="Steve Dartnall"/>
    <x v="923"/>
  </r>
  <r>
    <x v="28"/>
    <n v="579"/>
    <s v="No Tie"/>
    <n v="579"/>
    <n v="579"/>
    <s v="Alexandre Rocha"/>
    <x v="146"/>
  </r>
  <r>
    <x v="28"/>
    <n v="580"/>
    <s v="No Tie"/>
    <n v="580"/>
    <n v="580"/>
    <s v="Mike Weir"/>
    <x v="219"/>
  </r>
  <r>
    <x v="28"/>
    <n v="581"/>
    <s v="No Tie"/>
    <n v="581"/>
    <n v="581"/>
    <s v="Taylor Pendrith"/>
    <x v="1360"/>
  </r>
  <r>
    <x v="28"/>
    <n v="582"/>
    <s v="No Tie"/>
    <n v="582"/>
    <n v="582"/>
    <s v="Hyung-soon Lee"/>
    <x v="1120"/>
  </r>
  <r>
    <x v="28"/>
    <n v="583"/>
    <s v="No Tie"/>
    <n v="583"/>
    <n v="583"/>
    <s v="Zack Fischer"/>
    <x v="1253"/>
  </r>
  <r>
    <x v="28"/>
    <n v="584"/>
    <s v="No Tie"/>
    <n v="584"/>
    <n v="584"/>
    <s v="Chih-Bing Lam"/>
    <x v="1055"/>
  </r>
  <r>
    <x v="28"/>
    <n v="585"/>
    <s v="No Tie"/>
    <n v="585"/>
    <n v="585"/>
    <s v="Steve Lewton"/>
    <x v="1114"/>
  </r>
  <r>
    <x v="28"/>
    <n v="586"/>
    <s v="No Tie"/>
    <n v="586"/>
    <n v="586"/>
    <s v="Jordi Garcia Pinto"/>
    <x v="759"/>
  </r>
  <r>
    <x v="28"/>
    <n v="587"/>
    <s v="No Tie"/>
    <n v="587"/>
    <n v="587"/>
    <s v="Nirun Sae-Ueng"/>
    <x v="1361"/>
  </r>
  <r>
    <x v="28"/>
    <n v="588"/>
    <s v="No Tie"/>
    <n v="588"/>
    <n v="588"/>
    <s v="Tag Ridings"/>
    <x v="659"/>
  </r>
  <r>
    <x v="28"/>
    <n v="589"/>
    <s v="No Tie"/>
    <n v="589"/>
    <n v="589"/>
    <s v="Sebastian Vazquez"/>
    <x v="725"/>
  </r>
  <r>
    <x v="28"/>
    <n v="590"/>
    <s v="No Tie"/>
    <n v="590"/>
    <n v="590"/>
    <s v="Bill Lunde"/>
    <x v="83"/>
  </r>
  <r>
    <x v="28"/>
    <n v="591"/>
    <s v="No Tie"/>
    <n v="591"/>
    <n v="591"/>
    <s v="Jose Manuel Lara"/>
    <x v="449"/>
  </r>
  <r>
    <x v="28"/>
    <n v="592"/>
    <s v="No Tie"/>
    <n v="592"/>
    <n v="592"/>
    <s v="Roland Thatcher"/>
    <x v="103"/>
  </r>
  <r>
    <x v="28"/>
    <n v="593"/>
    <s v="No Tie"/>
    <n v="593"/>
    <n v="593"/>
    <s v="James Robinson"/>
    <x v="1362"/>
  </r>
  <r>
    <x v="28"/>
    <n v="593"/>
    <s v="No Tie"/>
    <n v="593"/>
    <n v="593"/>
    <s v="Tyler McCumber"/>
    <x v="1232"/>
  </r>
  <r>
    <x v="28"/>
    <n v="595"/>
    <s v="No Tie"/>
    <n v="595"/>
    <n v="595"/>
    <s v="Kristopher Mueck"/>
    <x v="1363"/>
  </r>
  <r>
    <x v="28"/>
    <n v="596"/>
    <s v="No Tie"/>
    <n v="596"/>
    <n v="596"/>
    <s v="Heath Slocum"/>
    <x v="174"/>
  </r>
  <r>
    <x v="28"/>
    <n v="597"/>
    <s v="No Tie"/>
    <n v="597"/>
    <n v="597"/>
    <s v="Heung-Chol Joo"/>
    <x v="1104"/>
  </r>
  <r>
    <x v="28"/>
    <n v="598"/>
    <s v="No Tie"/>
    <n v="598"/>
    <n v="598"/>
    <s v="Kalem Richarson"/>
    <x v="1364"/>
  </r>
  <r>
    <x v="28"/>
    <n v="599"/>
    <s v="No Tie"/>
    <n v="599"/>
    <n v="599"/>
    <s v="Ryan Spears"/>
    <x v="1066"/>
  </r>
  <r>
    <x v="28"/>
    <n v="600"/>
    <s v="No Tie"/>
    <n v="600"/>
    <n v="600"/>
    <s v="Nicholas Fung"/>
    <x v="1028"/>
  </r>
  <r>
    <x v="28"/>
    <n v="601"/>
    <s v="No Tie"/>
    <n v="601"/>
    <n v="601"/>
    <s v="Chris Hanson"/>
    <x v="1139"/>
  </r>
  <r>
    <x v="28"/>
    <n v="602"/>
    <s v="No Tie"/>
    <n v="602"/>
    <n v="602"/>
    <s v="Ashley Chesters"/>
    <x v="1365"/>
  </r>
  <r>
    <x v="28"/>
    <n v="603"/>
    <s v="No Tie"/>
    <n v="603"/>
    <n v="603"/>
    <s v="Rohan Blizard"/>
    <x v="748"/>
  </r>
  <r>
    <x v="28"/>
    <n v="604"/>
    <s v="No Tie"/>
    <n v="604"/>
    <n v="604"/>
    <s v="Simon Griffiths"/>
    <x v="1300"/>
  </r>
  <r>
    <x v="28"/>
    <n v="605"/>
    <s v="No Tie"/>
    <n v="605"/>
    <n v="605"/>
    <s v="Ryan Yip"/>
    <x v="1130"/>
  </r>
  <r>
    <x v="28"/>
    <n v="606"/>
    <s v="No Tie"/>
    <n v="606"/>
    <n v="606"/>
    <s v="Chase Wright"/>
    <x v="1223"/>
  </r>
  <r>
    <x v="28"/>
    <n v="607"/>
    <s v="No Tie"/>
    <n v="607"/>
    <n v="607"/>
    <s v="Brett Munson"/>
    <x v="1203"/>
  </r>
  <r>
    <x v="28"/>
    <n v="608"/>
    <s v="No Tie"/>
    <n v="608"/>
    <n v="608"/>
    <s v="Hidemasa Hoshino"/>
    <x v="791"/>
  </r>
  <r>
    <x v="28"/>
    <n v="609"/>
    <s v="No Tie"/>
    <n v="609"/>
    <n v="609"/>
    <s v="Janne Kaske"/>
    <x v="1366"/>
  </r>
  <r>
    <x v="28"/>
    <n v="610"/>
    <s v="No Tie"/>
    <n v="610"/>
    <n v="610"/>
    <s v="Steve Webster"/>
    <x v="309"/>
  </r>
  <r>
    <x v="28"/>
    <n v="611"/>
    <s v="No Tie"/>
    <n v="611"/>
    <n v="611"/>
    <s v="Sam Brazel"/>
    <x v="1136"/>
  </r>
  <r>
    <x v="28"/>
    <n v="612"/>
    <s v="No Tie"/>
    <n v="612"/>
    <n v="612"/>
    <s v="Sattaya Supupramai"/>
    <x v="1056"/>
  </r>
  <r>
    <x v="28"/>
    <n v="613"/>
    <s v="No Tie"/>
    <n v="613"/>
    <n v="613"/>
    <s v="Gunn Charoenkul"/>
    <x v="645"/>
  </r>
  <r>
    <x v="28"/>
    <n v="614"/>
    <s v="No Tie"/>
    <n v="614"/>
    <n v="614"/>
    <s v="Tapio Pulkkanen"/>
    <x v="1078"/>
  </r>
  <r>
    <x v="28"/>
    <n v="615"/>
    <s v="No Tie"/>
    <n v="615"/>
    <n v="615"/>
    <s v="Ji-hoon Lee"/>
    <x v="1367"/>
  </r>
  <r>
    <x v="28"/>
    <n v="616"/>
    <s v="No Tie"/>
    <n v="616"/>
    <n v="616"/>
    <s v="Tyler Duncan"/>
    <x v="1368"/>
  </r>
  <r>
    <x v="28"/>
    <n v="617"/>
    <s v="No Tie"/>
    <n v="617"/>
    <n v="617"/>
    <s v="Kenny Perry"/>
    <x v="873"/>
  </r>
  <r>
    <x v="28"/>
    <n v="618"/>
    <s v="No Tie"/>
    <n v="618"/>
    <n v="618"/>
    <s v="Itthipat Buranatanya"/>
    <x v="1369"/>
  </r>
  <r>
    <x v="28"/>
    <n v="619"/>
    <s v="No Tie"/>
    <n v="619"/>
    <n v="619"/>
    <s v="IlHwan Park"/>
    <x v="1129"/>
  </r>
  <r>
    <x v="28"/>
    <n v="619"/>
    <s v="No Tie"/>
    <n v="619"/>
    <n v="619"/>
    <s v="Nino Bertasio"/>
    <x v="1370"/>
  </r>
  <r>
    <x v="28"/>
    <n v="621"/>
    <s v="No Tie"/>
    <n v="621"/>
    <n v="621"/>
    <s v="Tim Wilkinson"/>
    <x v="757"/>
  </r>
  <r>
    <x v="28"/>
    <n v="622"/>
    <s v="No Tie"/>
    <n v="622"/>
    <n v="622"/>
    <s v="Peter Lawrie"/>
    <x v="275"/>
  </r>
  <r>
    <x v="28"/>
    <n v="623"/>
    <s v="No Tie"/>
    <n v="623"/>
    <n v="623"/>
    <s v="Andy Winings"/>
    <x v="825"/>
  </r>
  <r>
    <x v="28"/>
    <n v="624"/>
    <s v="No Tie"/>
    <n v="624"/>
    <n v="624"/>
    <s v="Mark Silvers"/>
    <x v="1230"/>
  </r>
  <r>
    <x v="28"/>
    <n v="625"/>
    <s v="No Tie"/>
    <n v="625"/>
    <n v="625"/>
    <s v="Curtis Thompson"/>
    <x v="1371"/>
  </r>
  <r>
    <x v="28"/>
    <n v="626"/>
    <s v="No Tie"/>
    <n v="626"/>
    <n v="626"/>
    <s v="Eric Axley"/>
    <x v="1228"/>
  </r>
  <r>
    <x v="28"/>
    <n v="627"/>
    <s v="No Tie"/>
    <n v="627"/>
    <n v="627"/>
    <s v="Kristian Johanness"/>
    <x v="1372"/>
  </r>
  <r>
    <x v="28"/>
    <n v="628"/>
    <s v="No Tie"/>
    <n v="628"/>
    <n v="628"/>
    <s v="George Murray"/>
    <x v="506"/>
  </r>
  <r>
    <x v="28"/>
    <n v="629"/>
    <s v="No Tie"/>
    <n v="629"/>
    <n v="629"/>
    <s v="Eirik Tage Johansen"/>
    <x v="1131"/>
  </r>
  <r>
    <x v="28"/>
    <n v="630"/>
    <s v="No Tie"/>
    <n v="630"/>
    <n v="630"/>
    <s v="Mathew Goggin"/>
    <x v="81"/>
  </r>
  <r>
    <x v="28"/>
    <n v="631"/>
    <s v="No Tie"/>
    <n v="631"/>
    <n v="631"/>
    <s v="Hung Chien-yao"/>
    <x v="975"/>
  </r>
  <r>
    <x v="28"/>
    <n v="632"/>
    <s v="No Tie"/>
    <n v="632"/>
    <n v="632"/>
    <s v="Han Lee"/>
    <x v="292"/>
  </r>
  <r>
    <x v="28"/>
    <n v="633"/>
    <s v="No Tie"/>
    <n v="633"/>
    <n v="633"/>
    <s v="Aaron Townsend"/>
    <x v="548"/>
  </r>
  <r>
    <x v="28"/>
    <n v="634"/>
    <s v="No Tie"/>
    <n v="634"/>
    <n v="634"/>
    <s v="Antonio Hortal"/>
    <x v="1189"/>
  </r>
  <r>
    <x v="28"/>
    <n v="635"/>
    <s v="No Tie"/>
    <n v="635"/>
    <n v="635"/>
    <s v="Matt Weibring"/>
    <x v="501"/>
  </r>
  <r>
    <x v="28"/>
    <n v="636"/>
    <s v="No Tie"/>
    <n v="636"/>
    <n v="636"/>
    <s v="Damian McGrane"/>
    <x v="407"/>
  </r>
  <r>
    <x v="28"/>
    <n v="637"/>
    <s v="No Tie"/>
    <n v="637"/>
    <n v="637"/>
    <s v="Edouard Dubois"/>
    <x v="596"/>
  </r>
  <r>
    <x v="28"/>
    <n v="638"/>
    <s v="No Tie"/>
    <n v="638"/>
    <n v="638"/>
    <s v="Daehyun Kim"/>
    <x v="372"/>
  </r>
  <r>
    <x v="28"/>
    <n v="639"/>
    <s v="No Tie"/>
    <n v="639"/>
    <n v="639"/>
    <s v="Masaru Takahashi"/>
    <x v="1238"/>
  </r>
  <r>
    <x v="28"/>
    <n v="640"/>
    <s v="No Tie"/>
    <n v="640"/>
    <n v="640"/>
    <s v="Won Joon Lee"/>
    <x v="1373"/>
  </r>
  <r>
    <x v="28"/>
    <n v="641"/>
    <s v="No Tie"/>
    <n v="641"/>
    <n v="641"/>
    <s v="Tim Petrovic"/>
    <x v="495"/>
  </r>
  <r>
    <x v="28"/>
    <n v="642"/>
    <s v="No Tie"/>
    <n v="642"/>
    <n v="642"/>
    <s v="Oscar Fraustro"/>
    <x v="460"/>
  </r>
  <r>
    <x v="28"/>
    <n v="643"/>
    <s v="No Tie"/>
    <n v="643"/>
    <n v="643"/>
    <s v="Mark Williams"/>
    <x v="707"/>
  </r>
  <r>
    <x v="28"/>
    <n v="644"/>
    <s v="No Tie"/>
    <n v="644"/>
    <n v="644"/>
    <s v="Andrea Pavan"/>
    <x v="433"/>
  </r>
  <r>
    <x v="28"/>
    <n v="644"/>
    <s v="No Tie"/>
    <n v="644"/>
    <n v="644"/>
    <s v="Paul Maddy"/>
    <x v="1145"/>
  </r>
  <r>
    <x v="28"/>
    <n v="646"/>
    <s v="No Tie"/>
    <n v="646"/>
    <n v="646"/>
    <s v="Greg Eason"/>
    <x v="1239"/>
  </r>
  <r>
    <x v="28"/>
    <n v="646"/>
    <s v="No Tie"/>
    <n v="646"/>
    <n v="646"/>
    <s v="Jon Rahm"/>
    <x v="1374"/>
  </r>
  <r>
    <x v="28"/>
    <n v="648"/>
    <s v="No Tie"/>
    <n v="648"/>
    <n v="648"/>
    <s v="Peter Whiteford"/>
    <x v="388"/>
  </r>
  <r>
    <x v="28"/>
    <n v="649"/>
    <s v="No Tie"/>
    <n v="649"/>
    <n v="649"/>
    <s v="Luke List"/>
    <x v="318"/>
  </r>
  <r>
    <x v="28"/>
    <n v="650"/>
    <s v="No Tie"/>
    <n v="650"/>
    <n v="650"/>
    <s v="Khalin Joshi"/>
    <x v="1375"/>
  </r>
  <r>
    <x v="28"/>
    <n v="651"/>
    <s v="No Tie"/>
    <n v="651"/>
    <n v="651"/>
    <s v="Phachara Khongwatmai"/>
    <x v="1376"/>
  </r>
  <r>
    <x v="28"/>
    <n v="652"/>
    <s v="No Tie"/>
    <n v="652"/>
    <n v="652"/>
    <s v="Steven Brown"/>
    <x v="1199"/>
  </r>
  <r>
    <x v="28"/>
    <n v="653"/>
    <s v="No Tie"/>
    <n v="653"/>
    <n v="653"/>
    <s v="Josh Loughrey"/>
    <x v="1377"/>
  </r>
  <r>
    <x v="28"/>
    <n v="654"/>
    <s v="No Tie"/>
    <n v="654"/>
    <n v="654"/>
    <s v="Cyril Bouniol"/>
    <x v="1205"/>
  </r>
  <r>
    <x v="28"/>
    <n v="655"/>
    <s v="No Tie"/>
    <n v="655"/>
    <n v="655"/>
    <s v="Erik Barnes"/>
    <x v="1378"/>
  </r>
  <r>
    <x v="28"/>
    <n v="656"/>
    <s v="No Tie"/>
    <n v="656"/>
    <n v="656"/>
    <s v="Ben Curtis"/>
    <x v="185"/>
  </r>
  <r>
    <x v="28"/>
    <n v="656"/>
    <s v="No Tie"/>
    <n v="656"/>
    <n v="656"/>
    <s v="Paul Dunne"/>
    <x v="1379"/>
  </r>
  <r>
    <x v="28"/>
    <n v="658"/>
    <s v="No Tie"/>
    <n v="658"/>
    <n v="658"/>
    <s v="Lee Dong-Min"/>
    <x v="974"/>
  </r>
  <r>
    <x v="28"/>
    <n v="659"/>
    <s v="No Tie"/>
    <n v="659"/>
    <n v="659"/>
    <s v="Joachim B Hansen"/>
    <x v="319"/>
  </r>
  <r>
    <x v="28"/>
    <n v="660"/>
    <s v="No Tie"/>
    <n v="660"/>
    <n v="660"/>
    <s v="Neil Schietekat"/>
    <x v="862"/>
  </r>
  <r>
    <x v="28"/>
    <n v="661"/>
    <s v="No Tie"/>
    <n v="661"/>
    <n v="661"/>
    <s v="John Mallinger"/>
    <x v="165"/>
  </r>
  <r>
    <x v="28"/>
    <n v="662"/>
    <s v="No Tie"/>
    <n v="662"/>
    <n v="662"/>
    <s v="Gavin Kyle Green"/>
    <x v="1107"/>
  </r>
  <r>
    <x v="28"/>
    <n v="663"/>
    <s v="No Tie"/>
    <n v="663"/>
    <n v="663"/>
    <s v="Jason Millard"/>
    <x v="1380"/>
  </r>
  <r>
    <x v="28"/>
    <n v="664"/>
    <s v="No Tie"/>
    <n v="664"/>
    <n v="664"/>
    <s v="Christiaan Basson"/>
    <x v="508"/>
  </r>
  <r>
    <x v="28"/>
    <n v="665"/>
    <s v="No Tie"/>
    <n v="665"/>
    <n v="665"/>
    <s v="Brett Drewitt"/>
    <x v="1218"/>
  </r>
  <r>
    <x v="28"/>
    <n v="665"/>
    <s v="No Tie"/>
    <n v="665"/>
    <n v="665"/>
    <s v="Charlie Wi"/>
    <x v="133"/>
  </r>
  <r>
    <x v="28"/>
    <n v="668"/>
    <s v="No Tie"/>
    <n v="668"/>
    <n v="668"/>
    <s v="Callum Mowat"/>
    <x v="1381"/>
  </r>
  <r>
    <x v="28"/>
    <n v="669"/>
    <s v="No Tie"/>
    <n v="669"/>
    <n v="669"/>
    <s v="Chris Smith"/>
    <x v="1275"/>
  </r>
  <r>
    <x v="28"/>
    <n v="670"/>
    <s v="No Tie"/>
    <n v="670"/>
    <n v="670"/>
    <s v="Andrew Curlewis"/>
    <x v="1032"/>
  </r>
  <r>
    <x v="28"/>
    <n v="672"/>
    <s v="No Tie"/>
    <n v="672"/>
    <n v="672"/>
    <s v="Adrien Bernadet"/>
    <x v="790"/>
  </r>
  <r>
    <x v="28"/>
    <n v="672"/>
    <s v="No Tie"/>
    <n v="672"/>
    <n v="672"/>
    <s v="Lorenzo Gagli"/>
    <x v="333"/>
  </r>
  <r>
    <x v="28"/>
    <n v="674"/>
    <s v="No Tie"/>
    <n v="674"/>
    <n v="674"/>
    <s v="Nobuhiro Masuda"/>
    <x v="666"/>
  </r>
  <r>
    <x v="28"/>
    <n v="674"/>
    <s v="No Tie"/>
    <n v="674"/>
    <n v="674"/>
    <s v="Ricardo Santos"/>
    <x v="355"/>
  </r>
  <r>
    <x v="28"/>
    <n v="676"/>
    <s v="No Tie"/>
    <n v="676"/>
    <n v="676"/>
    <s v="Niclas Fasth"/>
    <x v="627"/>
  </r>
  <r>
    <x v="28"/>
    <n v="677"/>
    <s v="No Tie"/>
    <n v="677"/>
    <n v="677"/>
    <s v="Aron Price"/>
    <x v="705"/>
  </r>
  <r>
    <x v="28"/>
    <n v="678"/>
    <s v="No Tie"/>
    <n v="678"/>
    <n v="678"/>
    <s v="Jun-won Park"/>
    <x v="661"/>
  </r>
  <r>
    <x v="28"/>
    <n v="679"/>
    <s v="No Tie"/>
    <n v="679"/>
    <n v="679"/>
    <s v="Matt Davidson"/>
    <x v="916"/>
  </r>
  <r>
    <x v="28"/>
    <n v="680"/>
    <s v="No Tie"/>
    <n v="680"/>
    <n v="680"/>
    <s v="Pariya Junhasavasdikul"/>
    <x v="593"/>
  </r>
  <r>
    <x v="28"/>
    <n v="681"/>
    <s v="No Tie"/>
    <n v="681"/>
    <n v="681"/>
    <s v="Ricardo Gonzalez"/>
    <x v="338"/>
  </r>
  <r>
    <x v="28"/>
    <n v="682"/>
    <s v="No Tie"/>
    <n v="682"/>
    <n v="682"/>
    <s v="Colin Nel"/>
    <x v="586"/>
  </r>
  <r>
    <x v="28"/>
    <n v="683"/>
    <s v="No Tie"/>
    <n v="683"/>
    <n v="683"/>
    <s v="Brad Hopfinger"/>
    <x v="1277"/>
  </r>
  <r>
    <x v="28"/>
    <n v="684"/>
    <s v="No Tie"/>
    <n v="684"/>
    <n v="684"/>
    <s v="David Law"/>
    <x v="1294"/>
  </r>
  <r>
    <x v="28"/>
    <n v="685"/>
    <s v="No Tie"/>
    <n v="685"/>
    <n v="685"/>
    <s v="Namchoak Tantipokakul"/>
    <x v="741"/>
  </r>
  <r>
    <x v="28"/>
    <n v="686"/>
    <s v="No Tie"/>
    <n v="686"/>
    <n v="686"/>
    <s v="Trey Mullinax"/>
    <x v="1382"/>
  </r>
  <r>
    <x v="28"/>
    <n v="687"/>
    <s v="No Tie"/>
    <n v="687"/>
    <n v="687"/>
    <s v="Jake Stirling"/>
    <x v="1383"/>
  </r>
  <r>
    <x v="28"/>
    <n v="688"/>
    <s v="No Tie"/>
    <n v="688"/>
    <n v="688"/>
    <s v="Phiphatphang Naewsuk"/>
    <x v="1384"/>
  </r>
  <r>
    <x v="28"/>
    <n v="689"/>
    <s v="No Tie"/>
    <n v="689"/>
    <n v="689"/>
    <s v="Roger Sloan"/>
    <x v="766"/>
  </r>
  <r>
    <x v="28"/>
    <n v="690"/>
    <s v="No Tie"/>
    <n v="690"/>
    <n v="690"/>
    <s v="Chi-Hsien Hsieh"/>
    <x v="1385"/>
  </r>
  <r>
    <x v="28"/>
    <n v="691"/>
    <s v="No Tie"/>
    <n v="691"/>
    <n v="691"/>
    <s v="Jacques Kruyswijk"/>
    <x v="1386"/>
  </r>
  <r>
    <x v="28"/>
    <n v="692"/>
    <s v="No Tie"/>
    <n v="692"/>
    <n v="692"/>
    <s v="Matt Fast"/>
    <x v="1387"/>
  </r>
  <r>
    <x v="28"/>
    <n v="693"/>
    <s v="No Tie"/>
    <n v="693"/>
    <n v="693"/>
    <s v="Oliver Goss"/>
    <x v="732"/>
  </r>
  <r>
    <x v="28"/>
    <n v="693"/>
    <s v="No Tie"/>
    <n v="693"/>
    <n v="693"/>
    <s v="Titch Moore"/>
    <x v="909"/>
  </r>
  <r>
    <x v="28"/>
    <n v="695"/>
    <s v="No Tie"/>
    <n v="695"/>
    <n v="695"/>
    <s v="Scott Harrington"/>
    <x v="649"/>
  </r>
  <r>
    <x v="28"/>
    <n v="696"/>
    <s v="No Tie"/>
    <n v="696"/>
    <n v="696"/>
    <s v="Marcelo Rozo"/>
    <x v="928"/>
  </r>
  <r>
    <x v="28"/>
    <n v="697"/>
    <s v="No Tie"/>
    <n v="697"/>
    <n v="697"/>
    <s v="Andrew Yun"/>
    <x v="1388"/>
  </r>
  <r>
    <x v="28"/>
    <n v="698"/>
    <s v="No Tie"/>
    <n v="698"/>
    <n v="698"/>
    <s v="Sihwan Kim"/>
    <x v="532"/>
  </r>
  <r>
    <x v="28"/>
    <n v="699"/>
    <s v="No Tie"/>
    <n v="699"/>
    <n v="699"/>
    <s v="Richard McEvoy"/>
    <x v="551"/>
  </r>
  <r>
    <x v="28"/>
    <n v="700"/>
    <s v="No Tie"/>
    <n v="700"/>
    <n v="700"/>
    <s v="Brad Elder"/>
    <x v="1126"/>
  </r>
  <r>
    <x v="28"/>
    <n v="701"/>
    <s v="No Tie"/>
    <n v="701"/>
    <n v="701"/>
    <s v="Albin Choi"/>
    <x v="1389"/>
  </r>
  <r>
    <x v="28"/>
    <n v="702"/>
    <s v="No Tie"/>
    <n v="702"/>
    <n v="702"/>
    <s v="Keiichiro Fukabori"/>
    <x v="602"/>
  </r>
  <r>
    <x v="28"/>
    <n v="702"/>
    <s v="No Tie"/>
    <n v="702"/>
    <n v="702"/>
    <s v="Robby Shelton"/>
    <x v="1390"/>
  </r>
  <r>
    <x v="28"/>
    <n v="702"/>
    <s v="No Tie"/>
    <n v="702"/>
    <n v="702"/>
    <s v="Simon Forsstrom"/>
    <x v="1391"/>
  </r>
  <r>
    <x v="28"/>
    <n v="702"/>
    <s v="No Tie"/>
    <n v="702"/>
    <n v="702"/>
    <s v="William Harrold"/>
    <x v="1211"/>
  </r>
  <r>
    <x v="28"/>
    <n v="706"/>
    <s v="No Tie"/>
    <n v="706"/>
    <n v="706"/>
    <s v="Philip Archer"/>
    <x v="430"/>
  </r>
  <r>
    <x v="28"/>
    <n v="707"/>
    <s v="No Tie"/>
    <n v="707"/>
    <n v="707"/>
    <s v="Morne Buys"/>
    <x v="1392"/>
  </r>
  <r>
    <x v="28"/>
    <n v="708"/>
    <s v="No Tie"/>
    <n v="708"/>
    <n v="708"/>
    <s v="Ryan Williams"/>
    <x v="1004"/>
  </r>
  <r>
    <x v="28"/>
    <n v="709"/>
    <s v="No Tie"/>
    <n v="709"/>
    <n v="709"/>
    <s v="Steven Jeffress"/>
    <x v="1196"/>
  </r>
  <r>
    <x v="28"/>
    <n v="710"/>
    <s v="No Tie"/>
    <n v="710"/>
    <n v="710"/>
    <s v="Stiggy Hodgson"/>
    <x v="1393"/>
  </r>
  <r>
    <x v="28"/>
    <n v="711"/>
    <s v="No Tie"/>
    <n v="711"/>
    <n v="711"/>
    <s v="Sam Ryder"/>
    <x v="1394"/>
  </r>
  <r>
    <x v="28"/>
    <n v="712"/>
    <s v="No Tie"/>
    <n v="712"/>
    <n v="712"/>
    <s v="Andreas Harto"/>
    <x v="357"/>
  </r>
  <r>
    <x v="28"/>
    <n v="713"/>
    <s v="No Tie"/>
    <n v="713"/>
    <n v="713"/>
    <s v="Taco Remkes"/>
    <x v="1395"/>
  </r>
  <r>
    <x v="28"/>
    <n v="714"/>
    <s v="No Tie"/>
    <n v="714"/>
    <n v="714"/>
    <s v="Louis de Jager"/>
    <x v="735"/>
  </r>
  <r>
    <x v="28"/>
    <n v="715"/>
    <s v="No Tie"/>
    <n v="715"/>
    <n v="715"/>
    <s v="Jin Park"/>
    <x v="793"/>
  </r>
  <r>
    <x v="28"/>
    <n v="716"/>
    <s v="No Tie"/>
    <n v="716"/>
    <n v="716"/>
    <s v="Mitch Krywulycz"/>
    <x v="1396"/>
  </r>
  <r>
    <x v="28"/>
    <n v="717"/>
    <s v="No Tie"/>
    <n v="717"/>
    <n v="717"/>
    <s v="Peter Cooke"/>
    <x v="1397"/>
  </r>
  <r>
    <x v="28"/>
    <n v="718"/>
    <s v="No Tie"/>
    <n v="718"/>
    <n v="718"/>
    <s v="Seamus Power"/>
    <x v="1398"/>
  </r>
  <r>
    <x v="28"/>
    <n v="719"/>
    <s v="No Tie"/>
    <n v="719"/>
    <n v="719"/>
    <s v="David Smail"/>
    <x v="404"/>
  </r>
  <r>
    <x v="28"/>
    <n v="720"/>
    <s v="No Tie"/>
    <n v="720"/>
    <n v="720"/>
    <s v="Blake Snyder"/>
    <x v="1399"/>
  </r>
  <r>
    <x v="28"/>
    <n v="721"/>
    <s v="No Tie"/>
    <n v="721"/>
    <n v="721"/>
    <s v="Brad Clapp"/>
    <x v="1400"/>
  </r>
  <r>
    <x v="28"/>
    <n v="722"/>
    <s v="No Tie"/>
    <n v="722"/>
    <n v="722"/>
    <s v="Gareth Paddison"/>
    <x v="531"/>
  </r>
  <r>
    <x v="28"/>
    <n v="723"/>
    <s v="No Tie"/>
    <n v="723"/>
    <n v="723"/>
    <s v="Michael Letzig"/>
    <x v="692"/>
  </r>
  <r>
    <x v="28"/>
    <n v="724"/>
    <s v="No Tie"/>
    <n v="724"/>
    <n v="724"/>
    <s v="Pierre Relecom"/>
    <x v="842"/>
  </r>
  <r>
    <x v="28"/>
    <n v="725"/>
    <s v="No Tie"/>
    <n v="725"/>
    <n v="725"/>
    <s v="Dimi Papadatos"/>
    <x v="1190"/>
  </r>
  <r>
    <x v="28"/>
    <n v="726"/>
    <s v="No Tie"/>
    <n v="726"/>
    <n v="726"/>
    <s v="R Nachimuthu"/>
    <x v="1089"/>
  </r>
  <r>
    <x v="28"/>
    <n v="726"/>
    <s v="No Tie"/>
    <n v="726"/>
    <n v="726"/>
    <s v="Wil Bateman"/>
    <x v="1401"/>
  </r>
  <r>
    <x v="28"/>
    <n v="728"/>
    <s v="No Tie"/>
    <n v="728"/>
    <n v="728"/>
    <s v="Victor Riu"/>
    <x v="676"/>
  </r>
  <r>
    <x v="28"/>
    <n v="729"/>
    <s v="No Tie"/>
    <n v="729"/>
    <n v="729"/>
    <s v="Marcus Both"/>
    <x v="737"/>
  </r>
  <r>
    <x v="28"/>
    <n v="730"/>
    <s v="No Tie"/>
    <n v="730"/>
    <n v="730"/>
    <s v="Kodai Ichihara"/>
    <x v="660"/>
  </r>
  <r>
    <x v="28"/>
    <n v="731"/>
    <s v="No Tie"/>
    <n v="731"/>
    <n v="731"/>
    <s v="Jaakko Makitalo"/>
    <x v="997"/>
  </r>
  <r>
    <x v="28"/>
    <n v="731"/>
    <s v="No Tie"/>
    <n v="731"/>
    <n v="731"/>
    <s v="Lindsay Renolds"/>
    <x v="1044"/>
  </r>
  <r>
    <x v="28"/>
    <n v="733"/>
    <s v="No Tie"/>
    <n v="733"/>
    <n v="733"/>
    <s v="Akinori Tani"/>
    <x v="808"/>
  </r>
  <r>
    <x v="28"/>
    <n v="734"/>
    <s v="No Tie"/>
    <n v="734"/>
    <n v="734"/>
    <s v="Bernhard Langer"/>
    <x v="209"/>
  </r>
  <r>
    <x v="28"/>
    <n v="735"/>
    <s v="No Tie"/>
    <n v="735"/>
    <n v="735"/>
    <s v="Niccolo Quintarelli"/>
    <x v="1195"/>
  </r>
  <r>
    <x v="28"/>
    <n v="736"/>
    <s v="No Tie"/>
    <n v="736"/>
    <n v="736"/>
    <s v="Craig Barlow"/>
    <x v="1402"/>
  </r>
  <r>
    <x v="28"/>
    <n v="737"/>
    <s v="No Tie"/>
    <n v="737"/>
    <n v="737"/>
    <s v="Michael Hollick"/>
    <x v="978"/>
  </r>
  <r>
    <x v="28"/>
    <n v="738"/>
    <s v="No Tie"/>
    <n v="738"/>
    <n v="738"/>
    <s v="Azuma Yano"/>
    <x v="487"/>
  </r>
  <r>
    <x v="28"/>
    <n v="739"/>
    <s v="No Tie"/>
    <n v="739"/>
    <n v="739"/>
    <s v="Justin Hueber"/>
    <x v="1403"/>
  </r>
  <r>
    <x v="28"/>
    <n v="740"/>
    <s v="No Tie"/>
    <n v="740"/>
    <n v="740"/>
    <s v="Daniel Miernicki"/>
    <x v="1404"/>
  </r>
  <r>
    <x v="28"/>
    <n v="741"/>
    <s v="No Tie"/>
    <n v="741"/>
    <n v="741"/>
    <s v="Kim Tae-hoon"/>
    <x v="1036"/>
  </r>
  <r>
    <x v="28"/>
    <n v="742"/>
    <s v="No Tie"/>
    <n v="742"/>
    <n v="742"/>
    <s v="Jordan L Smith"/>
    <x v="1405"/>
  </r>
  <r>
    <x v="28"/>
    <n v="742"/>
    <s v="No Tie"/>
    <n v="742"/>
    <n v="742"/>
    <s v="Micah Shin"/>
    <x v="1406"/>
  </r>
  <r>
    <x v="28"/>
    <n v="744"/>
    <s v="No Tie"/>
    <n v="744"/>
    <n v="744"/>
    <s v="Justin Shin"/>
    <x v="1407"/>
  </r>
  <r>
    <x v="28"/>
    <n v="745"/>
    <s v="No Tie"/>
    <n v="745"/>
    <n v="745"/>
    <s v="Andrew Georgiou"/>
    <x v="746"/>
  </r>
  <r>
    <x v="28"/>
    <n v="746"/>
    <s v="No Tie"/>
    <n v="746"/>
    <n v="746"/>
    <s v="Rafael Campos"/>
    <x v="753"/>
  </r>
  <r>
    <x v="28"/>
    <n v="747"/>
    <s v="No Tie"/>
    <n v="747"/>
    <n v="747"/>
    <s v="Greg Yates"/>
    <x v="1408"/>
  </r>
  <r>
    <x v="28"/>
    <n v="747"/>
    <s v="No Tie"/>
    <n v="747"/>
    <n v="747"/>
    <s v="Mu Hu"/>
    <x v="854"/>
  </r>
  <r>
    <x v="28"/>
    <n v="749"/>
    <s v="No Tie"/>
    <n v="749"/>
    <n v="749"/>
    <s v="Gareth Maybin"/>
    <x v="581"/>
  </r>
  <r>
    <x v="28"/>
    <n v="750"/>
    <s v="No Tie"/>
    <n v="750"/>
    <n v="750"/>
    <s v="Marcus Armitage"/>
    <x v="1409"/>
  </r>
  <r>
    <x v="28"/>
    <n v="750"/>
    <s v="No Tie"/>
    <n v="750"/>
    <n v="750"/>
    <s v="Max Laier"/>
    <x v="1410"/>
  </r>
  <r>
    <x v="28"/>
    <n v="753"/>
    <s v="No Tie"/>
    <n v="753"/>
    <n v="753"/>
    <s v="Richard Lee"/>
    <x v="134"/>
  </r>
  <r>
    <x v="28"/>
    <n v="754"/>
    <s v="No Tie"/>
    <n v="754"/>
    <n v="754"/>
    <s v="Rhys Enoch"/>
    <x v="1411"/>
  </r>
  <r>
    <x v="28"/>
    <n v="756"/>
    <s v="No Tie"/>
    <n v="756"/>
    <n v="756"/>
    <s v="Armando Favela"/>
    <x v="955"/>
  </r>
  <r>
    <x v="28"/>
    <n v="757"/>
    <s v="No Tie"/>
    <n v="757"/>
    <n v="757"/>
    <s v="Steven Tiley"/>
    <x v="579"/>
  </r>
  <r>
    <x v="28"/>
    <n v="758"/>
    <s v="No Tie"/>
    <n v="758"/>
    <n v="758"/>
    <s v="Kiyoshi Murota"/>
    <x v="859"/>
  </r>
  <r>
    <x v="28"/>
    <n v="759"/>
    <s v="No Tie"/>
    <n v="759"/>
    <n v="759"/>
    <s v="Ryuji Masaoka"/>
    <x v="1245"/>
  </r>
  <r>
    <x v="28"/>
    <n v="760"/>
    <s v="No Tie"/>
    <n v="760"/>
    <n v="760"/>
    <s v="Panawat Muenlek"/>
    <x v="902"/>
  </r>
  <r>
    <x v="28"/>
    <n v="761"/>
    <s v="No Tie"/>
    <n v="761"/>
    <n v="761"/>
    <s v="Ray Beaufils"/>
    <x v="1255"/>
  </r>
  <r>
    <x v="28"/>
    <n v="762"/>
    <s v="No Tie"/>
    <n v="762"/>
    <n v="762"/>
    <s v="Hiroo Kawai"/>
    <x v="479"/>
  </r>
  <r>
    <x v="28"/>
    <n v="763"/>
    <s v="No Tie"/>
    <n v="763"/>
    <n v="763"/>
    <s v="Mark Brown"/>
    <x v="422"/>
  </r>
  <r>
    <x v="28"/>
    <n v="764"/>
    <s v="No Tie"/>
    <n v="764"/>
    <n v="764"/>
    <s v="Mark O'Meara"/>
    <x v="1014"/>
  </r>
  <r>
    <x v="28"/>
    <n v="765"/>
    <s v="No Tie"/>
    <n v="765"/>
    <n v="765"/>
    <s v="Zander Lombard"/>
    <x v="1412"/>
  </r>
  <r>
    <x v="28"/>
    <n v="766"/>
    <s v="No Tie"/>
    <n v="766"/>
    <n v="766"/>
    <s v="Choi Ho-sung"/>
    <x v="563"/>
  </r>
  <r>
    <x v="28"/>
    <n v="767"/>
    <s v="No Tie"/>
    <n v="767"/>
    <n v="767"/>
    <s v="Kurt Barnes"/>
    <x v="284"/>
  </r>
  <r>
    <x v="28"/>
    <n v="768"/>
    <s v="No Tie"/>
    <n v="768"/>
    <n v="768"/>
    <s v="Byron Smith"/>
    <x v="992"/>
  </r>
  <r>
    <x v="28"/>
    <n v="769"/>
    <s v="No Tie"/>
    <n v="769"/>
    <n v="769"/>
    <s v="S.S. Hong"/>
    <x v="572"/>
  </r>
  <r>
    <x v="28"/>
    <n v="770"/>
    <s v="No Tie"/>
    <n v="770"/>
    <n v="770"/>
    <s v="S. Chikkarangappa"/>
    <x v="1413"/>
  </r>
  <r>
    <x v="28"/>
    <n v="771"/>
    <s v="No Tie"/>
    <n v="771"/>
    <n v="771"/>
    <s v="Lyle Rowe"/>
    <x v="894"/>
  </r>
  <r>
    <x v="28"/>
    <n v="772"/>
    <s v="No Tie"/>
    <n v="772"/>
    <n v="772"/>
    <s v="Clayton Rask"/>
    <x v="1284"/>
  </r>
  <r>
    <x v="28"/>
    <n v="773"/>
    <s v="No Tie"/>
    <n v="773"/>
    <n v="773"/>
    <s v="Yasuki Hiramoto"/>
    <x v="1414"/>
  </r>
  <r>
    <x v="28"/>
    <n v="774"/>
    <s v="No Tie"/>
    <n v="774"/>
    <n v="774"/>
    <s v="Christopher Ross"/>
    <x v="1415"/>
  </r>
  <r>
    <x v="28"/>
    <n v="774"/>
    <s v="No Tie"/>
    <n v="774"/>
    <n v="774"/>
    <s v="Eric Blom"/>
    <x v="1416"/>
  </r>
  <r>
    <x v="28"/>
    <n v="774"/>
    <s v="No Tie"/>
    <n v="774"/>
    <n v="774"/>
    <s v="Mark Laskey"/>
    <x v="1417"/>
  </r>
  <r>
    <x v="28"/>
    <n v="774"/>
    <s v="No Tie"/>
    <n v="774"/>
    <n v="774"/>
    <s v="Ricardo Celia"/>
    <x v="1418"/>
  </r>
  <r>
    <x v="28"/>
    <n v="774"/>
    <s v="No Tie"/>
    <n v="774"/>
    <n v="774"/>
    <s v="Thammanoon Sriroj"/>
    <x v="889"/>
  </r>
  <r>
    <x v="28"/>
    <n v="774"/>
    <s v="No Tie"/>
    <n v="774"/>
    <n v="774"/>
    <s v="Tran Le Duynhat"/>
    <x v="884"/>
  </r>
  <r>
    <x v="28"/>
    <n v="780"/>
    <s v="No Tie"/>
    <n v="780"/>
    <n v="780"/>
    <s v="Alex Aragon"/>
    <x v="516"/>
  </r>
  <r>
    <x v="28"/>
    <n v="781"/>
    <s v="No Tie"/>
    <n v="781"/>
    <n v="781"/>
    <s v="Oscar Alvarez"/>
    <x v="1419"/>
  </r>
  <r>
    <x v="28"/>
    <n v="782"/>
    <s v="No Tie"/>
    <n v="782"/>
    <n v="782"/>
    <s v="Thitiphan Chuayprako"/>
    <x v="358"/>
  </r>
  <r>
    <x v="28"/>
    <n v="783"/>
    <s v="No Tie"/>
    <n v="783"/>
    <n v="783"/>
    <s v="Jeff Curl"/>
    <x v="932"/>
  </r>
  <r>
    <x v="28"/>
    <n v="784"/>
    <s v="No Tie"/>
    <n v="784"/>
    <n v="784"/>
    <s v="Lu Wei-chih"/>
    <x v="400"/>
  </r>
  <r>
    <x v="28"/>
    <n v="784"/>
    <s v="No Tie"/>
    <n v="784"/>
    <n v="784"/>
    <s v="Tyrone Mordt"/>
    <x v="721"/>
  </r>
  <r>
    <x v="28"/>
    <n v="786"/>
    <s v="No Tie"/>
    <n v="786"/>
    <n v="786"/>
    <s v="Soren Hansen"/>
    <x v="554"/>
  </r>
  <r>
    <x v="28"/>
    <n v="787"/>
    <s v="No Tie"/>
    <n v="787"/>
    <n v="787"/>
    <s v="Blake Adams"/>
    <x v="111"/>
  </r>
  <r>
    <x v="28"/>
    <n v="788"/>
    <s v="No Tie"/>
    <n v="788"/>
    <n v="788"/>
    <s v="JC Ritchie"/>
    <x v="1420"/>
  </r>
  <r>
    <x v="28"/>
    <n v="789"/>
    <s v="No Tie"/>
    <n v="789"/>
    <n v="789"/>
    <s v="Richard Finch"/>
    <x v="334"/>
  </r>
  <r>
    <x v="28"/>
    <n v="789"/>
    <s v="No Tie"/>
    <n v="789"/>
    <n v="789"/>
    <s v="Woo-Hyun Kim"/>
    <x v="1201"/>
  </r>
  <r>
    <x v="28"/>
    <n v="791"/>
    <s v="No Tie"/>
    <n v="791"/>
    <n v="791"/>
    <s v="Kevin Spooner"/>
    <x v="1421"/>
  </r>
  <r>
    <x v="28"/>
    <n v="791"/>
    <s v="No Tie"/>
    <n v="791"/>
    <n v="791"/>
    <s v="Peter Tomasulo"/>
    <x v="537"/>
  </r>
  <r>
    <x v="28"/>
    <n v="793"/>
    <s v="No Tie"/>
    <n v="793"/>
    <n v="793"/>
    <s v="Jack Doherty"/>
    <x v="1271"/>
  </r>
  <r>
    <x v="28"/>
    <n v="794"/>
    <s v="No Tie"/>
    <n v="794"/>
    <n v="794"/>
    <s v="Zi Hao Chen"/>
    <x v="1422"/>
  </r>
  <r>
    <x v="28"/>
    <n v="795"/>
    <s v="No Tie"/>
    <n v="795"/>
    <n v="795"/>
    <s v="Atthaphon Prathummanee"/>
    <x v="938"/>
  </r>
  <r>
    <x v="28"/>
    <n v="796"/>
    <s v="No Tie"/>
    <n v="796"/>
    <n v="796"/>
    <s v="Jason Norris"/>
    <x v="624"/>
  </r>
  <r>
    <x v="28"/>
    <n v="797"/>
    <s v="No Tie"/>
    <n v="797"/>
    <n v="797"/>
    <s v="Brock Mackenzie"/>
    <x v="1215"/>
  </r>
  <r>
    <x v="28"/>
    <n v="797"/>
    <s v="No Tie"/>
    <n v="797"/>
    <n v="797"/>
    <s v="Chinnarat Phadungsil"/>
    <x v="512"/>
  </r>
  <r>
    <x v="28"/>
    <n v="799"/>
    <s v="No Tie"/>
    <n v="799"/>
    <n v="799"/>
    <s v="Shinji Tomimura"/>
    <x v="1423"/>
  </r>
  <r>
    <x v="28"/>
    <n v="800"/>
    <s v="No Tie"/>
    <n v="800"/>
    <n v="800"/>
    <s v="Brian Campbell"/>
    <x v="1424"/>
  </r>
  <r>
    <x v="28"/>
    <n v="801"/>
    <s v="No Tie"/>
    <n v="801"/>
    <n v="801"/>
    <s v="Sam Chien"/>
    <x v="1244"/>
  </r>
  <r>
    <x v="28"/>
    <n v="802"/>
    <s v="No Tie"/>
    <n v="802"/>
    <n v="802"/>
    <s v="Joel Sjoholm"/>
    <x v="351"/>
  </r>
  <r>
    <x v="28"/>
    <n v="803"/>
    <s v="No Tie"/>
    <n v="803"/>
    <n v="803"/>
    <s v="Jim Renner"/>
    <x v="610"/>
  </r>
  <r>
    <x v="28"/>
    <n v="804"/>
    <s v="No Tie"/>
    <n v="804"/>
    <n v="804"/>
    <s v="Alvaro Velasco"/>
    <x v="623"/>
  </r>
  <r>
    <x v="28"/>
    <n v="805"/>
    <s v="No Tie"/>
    <n v="805"/>
    <n v="805"/>
    <s v="Taeksoo Kim"/>
    <x v="1425"/>
  </r>
  <r>
    <x v="28"/>
    <n v="806"/>
    <s v="No Tie"/>
    <n v="806"/>
    <n v="806"/>
    <s v="Brady Schnell"/>
    <x v="1264"/>
  </r>
  <r>
    <x v="28"/>
    <n v="807"/>
    <s v="No Tie"/>
    <n v="807"/>
    <n v="807"/>
    <s v="Francesco Laporta"/>
    <x v="1083"/>
  </r>
  <r>
    <x v="28"/>
    <n v="808"/>
    <s v="No Tie"/>
    <n v="808"/>
    <n v="808"/>
    <s v="Drew Weaver"/>
    <x v="1426"/>
  </r>
  <r>
    <x v="28"/>
    <n v="808"/>
    <s v="No Tie"/>
    <n v="808"/>
    <n v="808"/>
    <s v="Felipe Velazquez"/>
    <x v="1427"/>
  </r>
  <r>
    <x v="28"/>
    <n v="810"/>
    <s v="No Tie"/>
    <n v="810"/>
    <n v="810"/>
    <s v="Hsu Hao-Sheng"/>
    <x v="1428"/>
  </r>
  <r>
    <x v="28"/>
    <n v="811"/>
    <s v="No Tie"/>
    <n v="811"/>
    <n v="811"/>
    <s v="Simon Yates"/>
    <x v="1121"/>
  </r>
  <r>
    <x v="28"/>
    <n v="812"/>
    <s v="No Tie"/>
    <n v="812"/>
    <n v="812"/>
    <s v="Jeppe Huldahl"/>
    <x v="698"/>
  </r>
  <r>
    <x v="28"/>
    <n v="812"/>
    <s v="No Tie"/>
    <n v="812"/>
    <n v="812"/>
    <s v="Oskar Henningsson"/>
    <x v="1429"/>
  </r>
  <r>
    <x v="28"/>
    <n v="814"/>
    <s v="No Tie"/>
    <n v="814"/>
    <n v="814"/>
    <s v="Talor Gooch"/>
    <x v="1430"/>
  </r>
  <r>
    <x v="28"/>
    <n v="815"/>
    <s v="No Tie"/>
    <n v="815"/>
    <n v="815"/>
    <s v="Glen Day"/>
    <x v="783"/>
  </r>
  <r>
    <x v="28"/>
    <n v="816"/>
    <s v="No Tie"/>
    <n v="816"/>
    <n v="816"/>
    <s v="Pijit Petkasem"/>
    <x v="1247"/>
  </r>
  <r>
    <x v="28"/>
    <n v="817"/>
    <s v="No Tie"/>
    <n v="817"/>
    <n v="817"/>
    <s v="Daniel Balin"/>
    <x v="1431"/>
  </r>
  <r>
    <x v="28"/>
    <n v="818"/>
    <s v="No Tie"/>
    <n v="818"/>
    <n v="818"/>
    <s v="Mathieu Decottignies-Lafon"/>
    <x v="1432"/>
  </r>
  <r>
    <x v="28"/>
    <n v="818"/>
    <s v="No Tie"/>
    <n v="818"/>
    <n v="818"/>
    <s v="Yasuharu Imano"/>
    <x v="477"/>
  </r>
  <r>
    <x v="28"/>
    <n v="820"/>
    <s v="No Tie"/>
    <n v="820"/>
    <n v="820"/>
    <s v="Rak Cho"/>
    <x v="1433"/>
  </r>
  <r>
    <x v="28"/>
    <n v="821"/>
    <s v="No Tie"/>
    <n v="821"/>
    <n v="821"/>
    <s v="Jose-Filipe Lima"/>
    <x v="552"/>
  </r>
  <r>
    <x v="28"/>
    <n v="822"/>
    <s v="No Tie"/>
    <n v="822"/>
    <n v="822"/>
    <s v="Jarin Todd"/>
    <x v="1434"/>
  </r>
  <r>
    <x v="28"/>
    <n v="823"/>
    <s v="No Tie"/>
    <n v="823"/>
    <n v="823"/>
    <s v="David Skinns"/>
    <x v="1068"/>
  </r>
  <r>
    <x v="28"/>
    <n v="824"/>
    <s v="No Tie"/>
    <n v="824"/>
    <n v="824"/>
    <s v="Stephan Jager"/>
    <x v="1435"/>
  </r>
  <r>
    <x v="28"/>
    <n v="825"/>
    <s v="No Tie"/>
    <n v="825"/>
    <n v="825"/>
    <s v="Troy Matteson"/>
    <x v="25"/>
  </r>
  <r>
    <x v="28"/>
    <n v="826"/>
    <s v="No Tie"/>
    <n v="826"/>
    <n v="826"/>
    <s v="Ze-cheng Dou"/>
    <x v="1285"/>
  </r>
  <r>
    <x v="28"/>
    <n v="827"/>
    <s v="No Tie"/>
    <n v="827"/>
    <n v="827"/>
    <s v="Filippo Bergamaschi"/>
    <x v="1091"/>
  </r>
  <r>
    <x v="28"/>
    <n v="828"/>
    <s v="No Tie"/>
    <n v="828"/>
    <n v="828"/>
    <s v="John Rollins"/>
    <x v="46"/>
  </r>
  <r>
    <x v="28"/>
    <n v="829"/>
    <s v="No Tie"/>
    <n v="829"/>
    <n v="829"/>
    <s v="Chris Baker"/>
    <x v="1436"/>
  </r>
  <r>
    <x v="28"/>
    <n v="830"/>
    <s v="No Tie"/>
    <n v="830"/>
    <n v="830"/>
    <s v="Dong Seop Maeng"/>
    <x v="968"/>
  </r>
  <r>
    <x v="28"/>
    <n v="830"/>
    <s v="No Tie"/>
    <n v="830"/>
    <n v="830"/>
    <s v="Maximilian Rohrig"/>
    <x v="1437"/>
  </r>
  <r>
    <x v="28"/>
    <n v="832"/>
    <s v="No Tie"/>
    <n v="832"/>
    <n v="832"/>
    <s v="Drew Scott"/>
    <x v="1438"/>
  </r>
  <r>
    <x v="28"/>
    <n v="833"/>
    <s v="No Tie"/>
    <n v="833"/>
    <n v="833"/>
    <s v="Scott Barr"/>
    <x v="440"/>
  </r>
  <r>
    <x v="28"/>
    <n v="834"/>
    <s v="No Tie"/>
    <n v="834"/>
    <n v="834"/>
    <s v="Anton Wejshag"/>
    <x v="1439"/>
  </r>
  <r>
    <x v="28"/>
    <n v="834"/>
    <s v="No Tie"/>
    <n v="834"/>
    <n v="834"/>
    <s v="Haydn McCullen"/>
    <x v="1440"/>
  </r>
  <r>
    <x v="28"/>
    <n v="834"/>
    <s v="No Tie"/>
    <n v="834"/>
    <n v="834"/>
    <s v="Martin Keskari"/>
    <x v="1441"/>
  </r>
  <r>
    <x v="28"/>
    <n v="834"/>
    <s v="No Tie"/>
    <n v="834"/>
    <n v="834"/>
    <s v="Nicolai Tinning"/>
    <x v="1442"/>
  </r>
  <r>
    <x v="28"/>
    <n v="834"/>
    <s v="No Tie"/>
    <n v="834"/>
    <n v="834"/>
    <s v="Robin Kind"/>
    <x v="1443"/>
  </r>
  <r>
    <x v="28"/>
    <n v="839"/>
    <s v="No Tie"/>
    <n v="839"/>
    <n v="839"/>
    <s v="Stuart Manley"/>
    <x v="1025"/>
  </r>
  <r>
    <x v="28"/>
    <n v="840"/>
    <s v="No Tie"/>
    <n v="840"/>
    <n v="840"/>
    <s v="Scott Parel"/>
    <x v="640"/>
  </r>
  <r>
    <x v="28"/>
    <n v="841"/>
    <s v="No Tie"/>
    <n v="841"/>
    <n v="841"/>
    <s v="Quincy Quek"/>
    <x v="952"/>
  </r>
  <r>
    <x v="28"/>
    <n v="842"/>
    <s v="No Tie"/>
    <n v="842"/>
    <n v="842"/>
    <s v="Ashley Hall"/>
    <x v="574"/>
  </r>
  <r>
    <x v="28"/>
    <n v="843"/>
    <s v="No Tie"/>
    <n v="843"/>
    <n v="843"/>
    <s v="Jordan Sherratt"/>
    <x v="1444"/>
  </r>
  <r>
    <x v="28"/>
    <n v="844"/>
    <s v="No Tie"/>
    <n v="844"/>
    <n v="844"/>
    <s v="Jin Cheng-de Jin Ch"/>
    <x v="1445"/>
  </r>
  <r>
    <x v="28"/>
    <n v="844"/>
    <s v="No Tie"/>
    <n v="844"/>
    <n v="844"/>
    <s v="Joe Durant"/>
    <x v="480"/>
  </r>
  <r>
    <x v="28"/>
    <n v="846"/>
    <s v="No Tie"/>
    <n v="846"/>
    <n v="846"/>
    <s v="Kieran Pratt"/>
    <x v="348"/>
  </r>
  <r>
    <x v="28"/>
    <n v="847"/>
    <s v="No Tie"/>
    <n v="847"/>
    <n v="847"/>
    <s v="Grant Veenstra"/>
    <x v="1446"/>
  </r>
  <r>
    <x v="28"/>
    <n v="848"/>
    <s v="No Tie"/>
    <n v="848"/>
    <n v="848"/>
    <s v="Emilio Cuartero Blanco"/>
    <x v="1447"/>
  </r>
  <r>
    <x v="28"/>
    <n v="848"/>
    <s v="No Tie"/>
    <n v="848"/>
    <n v="848"/>
    <s v="Peter Richardson"/>
    <x v="1231"/>
  </r>
  <r>
    <x v="28"/>
    <n v="850"/>
    <s v="No Tie"/>
    <n v="850"/>
    <n v="850"/>
    <s v="Shinichi Yokota"/>
    <x v="1448"/>
  </r>
  <r>
    <x v="28"/>
    <n v="851"/>
    <s v="No Tie"/>
    <n v="851"/>
    <n v="851"/>
    <s v="Cameron Wilson"/>
    <x v="1449"/>
  </r>
  <r>
    <x v="28"/>
    <n v="851"/>
    <s v="No Tie"/>
    <n v="851"/>
    <n v="851"/>
    <s v="Shukree Othman"/>
    <x v="1450"/>
  </r>
  <r>
    <x v="28"/>
    <n v="853"/>
    <s v="No Tie"/>
    <n v="853"/>
    <n v="853"/>
    <s v="Rafael Becker"/>
    <x v="1451"/>
  </r>
  <r>
    <x v="28"/>
    <n v="854"/>
    <s v="No Tie"/>
    <n v="854"/>
    <n v="854"/>
    <s v="Do-Hoon Kim"/>
    <x v="313"/>
  </r>
  <r>
    <x v="28"/>
    <n v="854"/>
    <s v="No Tie"/>
    <n v="854"/>
    <n v="854"/>
    <s v="Julien Guerrier"/>
    <x v="755"/>
  </r>
  <r>
    <x v="28"/>
    <n v="856"/>
    <s v="No Tie"/>
    <n v="856"/>
    <n v="856"/>
    <s v="Gaganjeet Bhullar"/>
    <x v="248"/>
  </r>
  <r>
    <x v="28"/>
    <n v="857"/>
    <s v="No Tie"/>
    <n v="857"/>
    <n v="857"/>
    <s v="Carlos Sainz Jr"/>
    <x v="1073"/>
  </r>
  <r>
    <x v="28"/>
    <n v="858"/>
    <s v="No Tie"/>
    <n v="858"/>
    <n v="858"/>
    <s v="James Kamte"/>
    <x v="673"/>
  </r>
  <r>
    <x v="28"/>
    <n v="859"/>
    <s v="No Tie"/>
    <n v="859"/>
    <n v="859"/>
    <s v="Diego Velasquez"/>
    <x v="1452"/>
  </r>
  <r>
    <x v="28"/>
    <n v="860"/>
    <s v="No Tie"/>
    <n v="860"/>
    <n v="860"/>
    <s v="Kent Bulle"/>
    <x v="1453"/>
  </r>
  <r>
    <x v="28"/>
    <n v="861"/>
    <s v="No Tie"/>
    <n v="861"/>
    <n v="861"/>
    <s v="Matt Hill"/>
    <x v="689"/>
  </r>
  <r>
    <x v="28"/>
    <n v="862"/>
    <s v="No Tie"/>
    <n v="862"/>
    <n v="862"/>
    <s v="Ted Potter, Jr."/>
    <x v="149"/>
  </r>
  <r>
    <x v="28"/>
    <n v="863"/>
    <s v="No Tie"/>
    <n v="863"/>
    <n v="863"/>
    <s v="Bae Youn-ho"/>
    <x v="1454"/>
  </r>
  <r>
    <x v="28"/>
    <n v="864"/>
    <s v="No Tie"/>
    <n v="864"/>
    <n v="864"/>
    <s v="Fredrik Andersson Hed"/>
    <x v="247"/>
  </r>
  <r>
    <x v="28"/>
    <n v="865"/>
    <s v="No Tie"/>
    <n v="865"/>
    <n v="865"/>
    <s v="Nelson Ledesma"/>
    <x v="654"/>
  </r>
  <r>
    <x v="28"/>
    <n v="866"/>
    <s v="No Tie"/>
    <n v="866"/>
    <n v="866"/>
    <s v="Mark Haastrup"/>
    <x v="1094"/>
  </r>
  <r>
    <x v="28"/>
    <n v="866"/>
    <s v="No Tie"/>
    <n v="866"/>
    <n v="866"/>
    <s v="Paul Donahoo"/>
    <x v="1455"/>
  </r>
  <r>
    <x v="28"/>
    <n v="868"/>
    <s v="No Tie"/>
    <n v="868"/>
    <n v="868"/>
    <s v="Damien Perrier"/>
    <x v="1456"/>
  </r>
  <r>
    <x v="28"/>
    <n v="868"/>
    <s v="No Tie"/>
    <n v="868"/>
    <n v="868"/>
    <s v="Matt Harmon"/>
    <x v="686"/>
  </r>
  <r>
    <x v="28"/>
    <n v="870"/>
    <s v="No Tie"/>
    <n v="870"/>
    <n v="870"/>
    <s v="Michael Arnaud"/>
    <x v="1457"/>
  </r>
  <r>
    <x v="28"/>
    <n v="871"/>
    <s v="No Tie"/>
    <n v="871"/>
    <n v="871"/>
    <s v="Philipp Mejow"/>
    <x v="1458"/>
  </r>
  <r>
    <x v="28"/>
    <n v="872"/>
    <s v="No Tie"/>
    <n v="872"/>
    <n v="872"/>
    <s v="Adam Groom"/>
    <x v="794"/>
  </r>
  <r>
    <x v="28"/>
    <n v="872"/>
    <s v="No Tie"/>
    <n v="872"/>
    <n v="872"/>
    <s v="Charles-Edouard Russo"/>
    <x v="767"/>
  </r>
  <r>
    <x v="28"/>
    <n v="874"/>
    <s v="No Tie"/>
    <n v="874"/>
    <n v="874"/>
    <s v="Shaaban Hussin"/>
    <x v="1125"/>
  </r>
  <r>
    <x v="28"/>
    <n v="875"/>
    <s v="No Tie"/>
    <n v="875"/>
    <n v="875"/>
    <s v="Maarten Lafeber"/>
    <x v="587"/>
  </r>
  <r>
    <x v="28"/>
    <n v="876"/>
    <s v="No Tie"/>
    <n v="876"/>
    <n v="876"/>
    <s v="Yoshinobu Tsukada"/>
    <x v="475"/>
  </r>
  <r>
    <x v="28"/>
    <n v="877"/>
    <s v="No Tie"/>
    <n v="877"/>
    <n v="877"/>
    <s v="Dylan Frittelli"/>
    <x v="1022"/>
  </r>
  <r>
    <x v="28"/>
    <n v="878"/>
    <s v="No Tie"/>
    <n v="878"/>
    <n v="878"/>
    <s v="Roberto Diaz"/>
    <x v="1235"/>
  </r>
  <r>
    <x v="28"/>
    <n v="879"/>
    <s v="No Tie"/>
    <n v="879"/>
    <n v="879"/>
    <s v="Andres Echavarria"/>
    <x v="594"/>
  </r>
  <r>
    <x v="28"/>
    <n v="879"/>
    <s v="No Tie"/>
    <n v="879"/>
    <n v="879"/>
    <s v="Chan Kim"/>
    <x v="1039"/>
  </r>
  <r>
    <x v="28"/>
    <n v="881"/>
    <s v="No Tie"/>
    <n v="881"/>
    <n v="881"/>
    <s v="Andy Pope"/>
    <x v="900"/>
  </r>
  <r>
    <x v="28"/>
    <n v="882"/>
    <s v="No Tie"/>
    <n v="882"/>
    <n v="882"/>
    <s v="Robert Rohanna"/>
    <x v="1309"/>
  </r>
  <r>
    <x v="28"/>
    <n v="883"/>
    <s v="No Tie"/>
    <n v="883"/>
    <n v="883"/>
    <s v="Wei-Tze Yeh"/>
    <x v="1090"/>
  </r>
  <r>
    <x v="28"/>
    <n v="884"/>
    <s v="No Tie"/>
    <n v="884"/>
    <n v="884"/>
    <s v="Mark Anderson"/>
    <x v="42"/>
  </r>
  <r>
    <x v="28"/>
    <n v="885"/>
    <s v="No Tie"/>
    <n v="885"/>
    <n v="885"/>
    <s v="Marcus Kinhult"/>
    <x v="1459"/>
  </r>
  <r>
    <x v="28"/>
    <n v="886"/>
    <s v="No Tie"/>
    <n v="886"/>
    <n v="886"/>
    <s v="Anthony Brown"/>
    <x v="582"/>
  </r>
  <r>
    <x v="28"/>
    <n v="886"/>
    <s v="No Tie"/>
    <n v="886"/>
    <n v="886"/>
    <s v="Bryan Bigley"/>
    <x v="1460"/>
  </r>
  <r>
    <x v="28"/>
    <n v="888"/>
    <s v="No Tie"/>
    <n v="888"/>
    <n v="888"/>
    <s v="Riley Wheeldon"/>
    <x v="1053"/>
  </r>
  <r>
    <x v="28"/>
    <n v="889"/>
    <s v="No Tie"/>
    <n v="889"/>
    <n v="889"/>
    <s v="Chieh-Po Lee"/>
    <x v="1461"/>
  </r>
  <r>
    <x v="28"/>
    <n v="889"/>
    <s v="No Tie"/>
    <n v="889"/>
    <n v="889"/>
    <s v="Steve Flesch"/>
    <x v="821"/>
  </r>
  <r>
    <x v="28"/>
    <n v="891"/>
    <s v="No Tie"/>
    <n v="891"/>
    <n v="891"/>
    <s v="Daniel Mazziotta"/>
    <x v="1248"/>
  </r>
  <r>
    <x v="28"/>
    <n v="892"/>
    <s v="No Tie"/>
    <n v="892"/>
    <n v="892"/>
    <s v="Wilson Choo"/>
    <x v="1462"/>
  </r>
  <r>
    <x v="28"/>
    <n v="893"/>
    <s v="No Tie"/>
    <n v="893"/>
    <n v="893"/>
    <s v="Robert Carlsson"/>
    <x v="1463"/>
  </r>
  <r>
    <x v="28"/>
    <n v="894"/>
    <s v="No Tie"/>
    <n v="894"/>
    <n v="894"/>
    <s v="Airil-rizman Zahari"/>
    <x v="1105"/>
  </r>
  <r>
    <x v="28"/>
    <n v="894"/>
    <s v="No Tie"/>
    <n v="894"/>
    <n v="894"/>
    <s v="Daniel Greene"/>
    <x v="1464"/>
  </r>
  <r>
    <x v="28"/>
    <n v="894"/>
    <s v="No Tie"/>
    <n v="894"/>
    <n v="894"/>
    <s v="Scott Gardiner"/>
    <x v="378"/>
  </r>
  <r>
    <x v="28"/>
    <n v="897"/>
    <s v="No Tie"/>
    <n v="897"/>
    <n v="897"/>
    <s v="Brady Watt"/>
    <x v="925"/>
  </r>
  <r>
    <x v="28"/>
    <n v="898"/>
    <s v="No Tie"/>
    <n v="898"/>
    <n v="898"/>
    <s v="Nate Lashley"/>
    <x v="1465"/>
  </r>
  <r>
    <x v="28"/>
    <n v="899"/>
    <s v="No Tie"/>
    <n v="899"/>
    <n v="899"/>
    <s v="Nathan Tyler"/>
    <x v="1082"/>
  </r>
  <r>
    <x v="28"/>
    <n v="900"/>
    <s v="No Tie"/>
    <n v="900"/>
    <n v="900"/>
    <s v="Michael Hebert"/>
    <x v="1466"/>
  </r>
  <r>
    <x v="28"/>
    <n v="901"/>
    <s v="No Tie"/>
    <n v="901"/>
    <n v="901"/>
    <s v="Grant Jackson"/>
    <x v="1058"/>
  </r>
  <r>
    <x v="28"/>
    <n v="901"/>
    <s v="No Tie"/>
    <n v="901"/>
    <n v="901"/>
    <s v="Shubhankar Sharma"/>
    <x v="1467"/>
  </r>
  <r>
    <x v="28"/>
    <n v="903"/>
    <s v="No Tie"/>
    <n v="903"/>
    <n v="903"/>
    <s v="Paul Howard"/>
    <x v="1468"/>
  </r>
  <r>
    <x v="28"/>
    <n v="904"/>
    <s v="No Tie"/>
    <n v="904"/>
    <n v="904"/>
    <s v="Daniel Alfredo Vancsik"/>
    <x v="524"/>
  </r>
  <r>
    <x v="28"/>
    <n v="905"/>
    <s v="No Tie"/>
    <n v="905"/>
    <n v="905"/>
    <s v="Charlie Ford"/>
    <x v="726"/>
  </r>
  <r>
    <x v="28"/>
    <n v="905"/>
    <s v="No Tie"/>
    <n v="905"/>
    <n v="905"/>
    <s v="Daniel Nisbet"/>
    <x v="848"/>
  </r>
  <r>
    <x v="28"/>
    <n v="907"/>
    <s v="No Tie"/>
    <n v="907"/>
    <n v="907"/>
    <s v="Darren Wright"/>
    <x v="1469"/>
  </r>
  <r>
    <x v="28"/>
    <n v="908"/>
    <s v="No Tie"/>
    <n v="908"/>
    <n v="908"/>
    <s v="Chris Lloyd"/>
    <x v="470"/>
  </r>
  <r>
    <x v="28"/>
    <n v="909"/>
    <s v="No Tie"/>
    <n v="909"/>
    <n v="909"/>
    <s v="Brinson Paolini"/>
    <x v="1027"/>
  </r>
  <r>
    <x v="28"/>
    <n v="910"/>
    <s v="No Tie"/>
    <n v="910"/>
    <n v="910"/>
    <s v="Ki Sang Lee"/>
    <x v="784"/>
  </r>
  <r>
    <x v="28"/>
    <n v="911"/>
    <s v="No Tie"/>
    <n v="911"/>
    <n v="911"/>
    <s v="Puma Dominguez"/>
    <x v="653"/>
  </r>
  <r>
    <x v="28"/>
    <n v="912"/>
    <s v="No Tie"/>
    <n v="912"/>
    <n v="912"/>
    <s v="John Catlin"/>
    <x v="1470"/>
  </r>
  <r>
    <x v="28"/>
    <n v="913"/>
    <s v="No Tie"/>
    <n v="913"/>
    <n v="913"/>
    <s v="Ben Silverman"/>
    <x v="1471"/>
  </r>
  <r>
    <x v="28"/>
    <n v="914"/>
    <s v="No Tie"/>
    <n v="914"/>
    <n v="914"/>
    <s v="Niall Kearney"/>
    <x v="1472"/>
  </r>
  <r>
    <x v="28"/>
    <n v="915"/>
    <s v="No Tie"/>
    <n v="915"/>
    <n v="915"/>
    <s v="Yuki Kono"/>
    <x v="1033"/>
  </r>
  <r>
    <x v="28"/>
    <n v="916"/>
    <s v="No Tie"/>
    <n v="916"/>
    <n v="916"/>
    <s v="Junseok Lee"/>
    <x v="1473"/>
  </r>
  <r>
    <x v="28"/>
    <n v="917"/>
    <s v="No Tie"/>
    <n v="917"/>
    <n v="917"/>
    <s v="Annop Tangkamolprasert"/>
    <x v="1219"/>
  </r>
  <r>
    <x v="28"/>
    <n v="917"/>
    <s v="No Tie"/>
    <n v="917"/>
    <n v="917"/>
    <s v="Francois Calmels"/>
    <x v="1021"/>
  </r>
  <r>
    <x v="28"/>
    <n v="919"/>
    <s v="No Tie"/>
    <n v="919"/>
    <n v="919"/>
    <s v="Chris Selfridge"/>
    <x v="1474"/>
  </r>
  <r>
    <x v="28"/>
    <n v="920"/>
    <s v="No Tie"/>
    <n v="920"/>
    <n v="920"/>
    <s v="Juan Francisco Sarasti"/>
    <x v="1475"/>
  </r>
  <r>
    <x v="28"/>
    <n v="921"/>
    <s v="No Tie"/>
    <n v="921"/>
    <n v="921"/>
    <s v="Ian Davis"/>
    <x v="1476"/>
  </r>
  <r>
    <x v="28"/>
    <n v="922"/>
    <s v="No Tie"/>
    <n v="922"/>
    <n v="922"/>
    <s v="Mark Hensby"/>
    <x v="1477"/>
  </r>
  <r>
    <x v="28"/>
    <n v="923"/>
    <s v="No Tie"/>
    <n v="923"/>
    <n v="923"/>
    <s v="Keith Mitchell"/>
    <x v="1478"/>
  </r>
  <r>
    <x v="28"/>
    <n v="923"/>
    <s v="No Tie"/>
    <n v="923"/>
    <n v="923"/>
    <s v="William Kropp"/>
    <x v="1213"/>
  </r>
  <r>
    <x v="28"/>
    <n v="925"/>
    <s v="No Tie"/>
    <n v="925"/>
    <n v="925"/>
    <s v="Dominic Bozzelli"/>
    <x v="1303"/>
  </r>
  <r>
    <x v="28"/>
    <n v="925"/>
    <s v="No Tie"/>
    <n v="925"/>
    <n v="925"/>
    <s v="Wenyi Huang"/>
    <x v="1108"/>
  </r>
  <r>
    <x v="28"/>
    <n v="927"/>
    <s v="No Tie"/>
    <n v="927"/>
    <n v="927"/>
    <s v="Ryuko Tokimatsu"/>
    <x v="1147"/>
  </r>
  <r>
    <x v="28"/>
    <n v="928"/>
    <s v="No Tie"/>
    <n v="928"/>
    <n v="928"/>
    <s v="Brian Richey"/>
    <x v="1479"/>
  </r>
  <r>
    <x v="28"/>
    <n v="929"/>
    <s v="No Tie"/>
    <n v="929"/>
    <n v="929"/>
    <s v="Adam Schenk"/>
    <x v="1480"/>
  </r>
  <r>
    <x v="28"/>
    <n v="929"/>
    <s v="No Tie"/>
    <n v="929"/>
    <n v="929"/>
    <s v="Danthai Boonma"/>
    <x v="1481"/>
  </r>
  <r>
    <x v="28"/>
    <n v="929"/>
    <s v="No Tie"/>
    <n v="929"/>
    <n v="929"/>
    <s v="Jimmy Gunn"/>
    <x v="1482"/>
  </r>
  <r>
    <x v="28"/>
    <n v="932"/>
    <s v="No Tie"/>
    <n v="932"/>
    <n v="932"/>
    <s v="Se Jun Yoon"/>
    <x v="1483"/>
  </r>
  <r>
    <x v="28"/>
    <n v="932"/>
    <s v="No Tie"/>
    <n v="932"/>
    <n v="932"/>
    <s v="Yi Cao"/>
    <x v="1484"/>
  </r>
  <r>
    <x v="28"/>
    <n v="934"/>
    <s v="No Tie"/>
    <n v="934"/>
    <n v="934"/>
    <s v="George Woolgar"/>
    <x v="1485"/>
  </r>
  <r>
    <x v="28"/>
    <n v="935"/>
    <s v="No Tie"/>
    <n v="935"/>
    <n v="935"/>
    <s v="Jeff Maggert"/>
    <x v="140"/>
  </r>
  <r>
    <x v="28"/>
    <n v="935"/>
    <s v="No Tie"/>
    <n v="935"/>
    <n v="935"/>
    <s v="Jonathan Moore"/>
    <x v="311"/>
  </r>
  <r>
    <x v="28"/>
    <n v="935"/>
    <s v="No Tie"/>
    <n v="935"/>
    <n v="935"/>
    <s v="Matthew Southgate"/>
    <x v="688"/>
  </r>
  <r>
    <x v="28"/>
    <n v="938"/>
    <s v="No Tie"/>
    <n v="938"/>
    <n v="938"/>
    <s v="Adam Crawford"/>
    <x v="502"/>
  </r>
  <r>
    <x v="28"/>
    <n v="938"/>
    <s v="No Tie"/>
    <n v="938"/>
    <n v="938"/>
    <s v="Alistair Presnell"/>
    <x v="395"/>
  </r>
  <r>
    <x v="28"/>
    <n v="940"/>
    <s v="No Tie"/>
    <n v="940"/>
    <n v="940"/>
    <s v="Shintaro Kai"/>
    <x v="1486"/>
  </r>
  <r>
    <x v="28"/>
    <n v="941"/>
    <s v="No Tie"/>
    <n v="941"/>
    <n v="941"/>
    <s v="John Daly"/>
    <x v="8"/>
  </r>
  <r>
    <x v="28"/>
    <n v="941"/>
    <s v="No Tie"/>
    <n v="941"/>
    <n v="941"/>
    <s v="Kemarol Baharin"/>
    <x v="1487"/>
  </r>
  <r>
    <x v="28"/>
    <n v="943"/>
    <s v="No Tie"/>
    <n v="943"/>
    <n v="943"/>
    <s v="Jake Redman"/>
    <x v="1127"/>
  </r>
  <r>
    <x v="28"/>
    <n v="943"/>
    <s v="No Tie"/>
    <n v="943"/>
    <n v="943"/>
    <s v="Santiago Rivas"/>
    <x v="1488"/>
  </r>
  <r>
    <x v="28"/>
    <n v="945"/>
    <s v="No Tie"/>
    <n v="945"/>
    <n v="945"/>
    <s v="Borja Echart"/>
    <x v="935"/>
  </r>
  <r>
    <x v="28"/>
    <n v="945"/>
    <s v="No Tie"/>
    <n v="945"/>
    <n v="945"/>
    <s v="Christofer Blomstrand"/>
    <x v="1489"/>
  </r>
  <r>
    <x v="28"/>
    <n v="945"/>
    <s v="No Tie"/>
    <n v="945"/>
    <n v="945"/>
    <s v="Christopher Lang"/>
    <x v="1490"/>
  </r>
  <r>
    <x v="28"/>
    <n v="945"/>
    <s v="No Tie"/>
    <n v="945"/>
    <n v="945"/>
    <s v="Daniel Jennevret"/>
    <x v="1491"/>
  </r>
  <r>
    <x v="28"/>
    <n v="945"/>
    <s v="No Tie"/>
    <n v="945"/>
    <n v="945"/>
    <s v="Jamie Rutherford"/>
    <x v="1492"/>
  </r>
  <r>
    <x v="28"/>
    <n v="945"/>
    <s v="No Tie"/>
    <n v="945"/>
    <n v="945"/>
    <s v="Niccolo Ravano"/>
    <x v="1257"/>
  </r>
  <r>
    <x v="28"/>
    <n v="945"/>
    <s v="No Tie"/>
    <n v="945"/>
    <n v="945"/>
    <s v="Oliver Lindell"/>
    <x v="1493"/>
  </r>
  <r>
    <x v="28"/>
    <n v="945"/>
    <s v="No Tie"/>
    <n v="945"/>
    <n v="945"/>
    <s v="Pep Angles"/>
    <x v="1494"/>
  </r>
  <r>
    <x v="28"/>
    <n v="945"/>
    <s v="No Tie"/>
    <n v="945"/>
    <n v="945"/>
    <s v="Pol Bech"/>
    <x v="1495"/>
  </r>
  <r>
    <x v="28"/>
    <n v="945"/>
    <s v="No Tie"/>
    <n v="945"/>
    <n v="945"/>
    <s v="Richard Pettersson"/>
    <x v="1496"/>
  </r>
  <r>
    <x v="28"/>
    <n v="945"/>
    <s v="No Tie"/>
    <n v="945"/>
    <n v="945"/>
    <s v="Romain Bechu"/>
    <x v="1497"/>
  </r>
  <r>
    <x v="28"/>
    <n v="945"/>
    <s v="No Tie"/>
    <n v="945"/>
    <n v="945"/>
    <s v="Sam Connor"/>
    <x v="1498"/>
  </r>
  <r>
    <x v="28"/>
    <n v="957"/>
    <s v="No Tie"/>
    <n v="957"/>
    <n v="957"/>
    <s v="Matthew Guyatt"/>
    <x v="1499"/>
  </r>
  <r>
    <x v="28"/>
    <n v="958"/>
    <s v="No Tie"/>
    <n v="958"/>
    <n v="958"/>
    <s v="Derick Petersen"/>
    <x v="1500"/>
  </r>
  <r>
    <x v="28"/>
    <n v="959"/>
    <s v="No Tie"/>
    <n v="959"/>
    <n v="959"/>
    <s v="Jeev Milkha Singh"/>
    <x v="250"/>
  </r>
  <r>
    <x v="28"/>
    <n v="960"/>
    <s v="No Tie"/>
    <n v="960"/>
    <n v="960"/>
    <s v="Choi Joon-woo"/>
    <x v="1217"/>
  </r>
  <r>
    <x v="28"/>
    <n v="961"/>
    <s v="No Tie"/>
    <n v="961"/>
    <n v="961"/>
    <s v="Bronson La'Cassie"/>
    <x v="738"/>
  </r>
  <r>
    <x v="28"/>
    <n v="962"/>
    <s v="No Tie"/>
    <n v="962"/>
    <n v="962"/>
    <s v="Arnond Vongvanij"/>
    <x v="347"/>
  </r>
  <r>
    <x v="28"/>
    <n v="963"/>
    <s v="No Tie"/>
    <n v="963"/>
    <n v="963"/>
    <s v="Adrien Saddier"/>
    <x v="1159"/>
  </r>
  <r>
    <x v="28"/>
    <n v="963"/>
    <s v="No Tie"/>
    <n v="963"/>
    <n v="963"/>
    <s v="Ross Beal"/>
    <x v="1501"/>
  </r>
  <r>
    <x v="28"/>
    <n v="965"/>
    <s v="No Tie"/>
    <n v="965"/>
    <n v="965"/>
    <s v="Marius Meyer"/>
    <x v="1502"/>
  </r>
  <r>
    <x v="28"/>
    <n v="965"/>
    <s v="No Tie"/>
    <n v="965"/>
    <n v="965"/>
    <s v="Ryan Brehm"/>
    <x v="1503"/>
  </r>
  <r>
    <x v="28"/>
    <n v="967"/>
    <s v="No Tie"/>
    <n v="967"/>
    <n v="967"/>
    <s v="Kazuhiko Hosokawa"/>
    <x v="637"/>
  </r>
  <r>
    <x v="28"/>
    <n v="968"/>
    <s v="No Tie"/>
    <n v="968"/>
    <n v="968"/>
    <s v="Lincoln Tighe"/>
    <x v="1504"/>
  </r>
  <r>
    <x v="28"/>
    <n v="968"/>
    <s v="No Tie"/>
    <n v="968"/>
    <n v="968"/>
    <s v="Rizal Amin"/>
    <x v="1505"/>
  </r>
  <r>
    <x v="28"/>
    <n v="970"/>
    <s v="No Tie"/>
    <n v="970"/>
    <n v="970"/>
    <s v="Carlos Aguilar"/>
    <x v="585"/>
  </r>
  <r>
    <x v="28"/>
    <n v="970"/>
    <s v="No Tie"/>
    <n v="970"/>
    <n v="970"/>
    <s v="Jose Maria Olazabal"/>
    <x v="215"/>
  </r>
  <r>
    <x v="28"/>
    <n v="972"/>
    <s v="No Tie"/>
    <n v="972"/>
    <n v="972"/>
    <s v="Nicolas Geyger"/>
    <x v="948"/>
  </r>
  <r>
    <x v="28"/>
    <n v="973"/>
    <s v="No Tie"/>
    <n v="973"/>
    <n v="973"/>
    <s v="Nils Floren"/>
    <x v="1153"/>
  </r>
  <r>
    <x v="28"/>
    <n v="974"/>
    <s v="No Tie"/>
    <n v="974"/>
    <n v="974"/>
    <s v="Birgir Hafthorsson"/>
    <x v="1506"/>
  </r>
  <r>
    <x v="28"/>
    <n v="975"/>
    <s v="No Tie"/>
    <n v="975"/>
    <n v="975"/>
    <s v="Jack Munro"/>
    <x v="1290"/>
  </r>
  <r>
    <x v="28"/>
    <n v="975"/>
    <s v="No Tie"/>
    <n v="975"/>
    <n v="975"/>
    <s v="Piya Swangarunporn"/>
    <x v="903"/>
  </r>
  <r>
    <x v="28"/>
    <n v="975"/>
    <s v="No Tie"/>
    <n v="975"/>
    <n v="975"/>
    <s v="Tatsunori Nukaga"/>
    <x v="951"/>
  </r>
  <r>
    <x v="28"/>
    <n v="978"/>
    <s v="No Tie"/>
    <n v="978"/>
    <n v="978"/>
    <s v="Ben Leong"/>
    <x v="1507"/>
  </r>
  <r>
    <x v="28"/>
    <n v="979"/>
    <s v="No Tie"/>
    <n v="979"/>
    <n v="979"/>
    <s v="Ryan Lynch"/>
    <x v="1508"/>
  </r>
  <r>
    <x v="28"/>
    <n v="980"/>
    <s v="No Tie"/>
    <n v="980"/>
    <n v="980"/>
    <s v="Aaron Pike"/>
    <x v="1509"/>
  </r>
  <r>
    <x v="28"/>
    <n v="981"/>
    <s v="No Tie"/>
    <n v="981"/>
    <n v="981"/>
    <s v="Brian Casey"/>
    <x v="1510"/>
  </r>
  <r>
    <x v="28"/>
    <n v="982"/>
    <s v="No Tie"/>
    <n v="982"/>
    <n v="982"/>
    <s v="Mikumu Horikawa"/>
    <x v="1511"/>
  </r>
  <r>
    <x v="28"/>
    <n v="983"/>
    <s v="No Tie"/>
    <n v="983"/>
    <n v="983"/>
    <s v="Bio Kim"/>
    <x v="406"/>
  </r>
  <r>
    <x v="28"/>
    <n v="984"/>
    <s v="No Tie"/>
    <n v="984"/>
    <n v="984"/>
    <s v="Daisuke Maruyama"/>
    <x v="465"/>
  </r>
  <r>
    <x v="28"/>
    <n v="984"/>
    <s v="No Tie"/>
    <n v="984"/>
    <n v="984"/>
    <s v="Josh Teater"/>
    <x v="26"/>
  </r>
  <r>
    <x v="28"/>
    <n v="986"/>
    <s v="No Tie"/>
    <n v="986"/>
    <n v="986"/>
    <s v="Dan Woltman"/>
    <x v="1512"/>
  </r>
  <r>
    <x v="28"/>
    <n v="986"/>
    <s v="No Tie"/>
    <n v="986"/>
    <n v="986"/>
    <s v="Ockert Strydom"/>
    <x v="616"/>
  </r>
  <r>
    <x v="28"/>
    <n v="988"/>
    <s v="No Tie"/>
    <n v="988"/>
    <n v="988"/>
    <s v="Benedict Parker"/>
    <x v="919"/>
  </r>
  <r>
    <x v="28"/>
    <n v="988"/>
    <s v="No Tie"/>
    <n v="988"/>
    <n v="988"/>
    <s v="Corey Conners"/>
    <x v="1330"/>
  </r>
  <r>
    <x v="28"/>
    <n v="988"/>
    <s v="No Tie"/>
    <n v="988"/>
    <n v="988"/>
    <s v="Daniel Chopra"/>
    <x v="43"/>
  </r>
  <r>
    <x v="28"/>
    <n v="991"/>
    <s v="No Tie"/>
    <n v="991"/>
    <n v="991"/>
    <s v="Koki Shiomi"/>
    <x v="1316"/>
  </r>
  <r>
    <x v="28"/>
    <n v="992"/>
    <s v="No Tie"/>
    <n v="992"/>
    <n v="992"/>
    <s v="Ryan Ruffels"/>
    <x v="1513"/>
  </r>
  <r>
    <x v="28"/>
    <n v="993"/>
    <s v="No Tie"/>
    <n v="993"/>
    <n v="993"/>
    <s v="Clark Klaasen"/>
    <x v="1514"/>
  </r>
  <r>
    <x v="28"/>
    <n v="993"/>
    <s v="No Tie"/>
    <n v="993"/>
    <n v="993"/>
    <s v="Joel Stalter"/>
    <x v="1515"/>
  </r>
  <r>
    <x v="28"/>
    <n v="993"/>
    <s v="No Tie"/>
    <n v="993"/>
    <n v="993"/>
    <s v="Netipong Sritonginn"/>
    <x v="1516"/>
  </r>
  <r>
    <x v="28"/>
    <n v="996"/>
    <s v="No Tie"/>
    <n v="996"/>
    <n v="996"/>
    <s v="Tetsuji Hiratsuka"/>
    <x v="316"/>
  </r>
  <r>
    <x v="28"/>
    <n v="997"/>
    <s v="No Tie"/>
    <n v="997"/>
    <n v="997"/>
    <s v="Paul Spargo"/>
    <x v="1517"/>
  </r>
  <r>
    <x v="28"/>
    <n v="998"/>
    <s v="No Tie"/>
    <n v="998"/>
    <n v="998"/>
    <s v="Nathan Green"/>
    <x v="153"/>
  </r>
  <r>
    <x v="29"/>
    <n v="1"/>
    <s v="No Tie"/>
    <n v="1"/>
    <n v="1"/>
    <s v="Chad Collins "/>
    <x v="1034"/>
  </r>
  <r>
    <x v="29"/>
    <n v="2"/>
    <s v="No Tie"/>
    <n v="2"/>
    <n v="2"/>
    <s v="Jason Day"/>
    <x v="6"/>
  </r>
  <r>
    <x v="29"/>
    <n v="3"/>
    <s v="No Tie"/>
    <n v="3"/>
    <n v="3"/>
    <s v="Steven Bowditch "/>
    <x v="638"/>
  </r>
  <r>
    <x v="29"/>
    <n v="4"/>
    <s v="No Tie"/>
    <n v="4"/>
    <n v="4"/>
    <s v="Jordan Spieth "/>
    <x v="826"/>
  </r>
  <r>
    <x v="29"/>
    <n v="5"/>
    <s v="No Tie"/>
    <n v="5"/>
    <n v="5"/>
    <s v="Jonathan Byrd "/>
    <x v="96"/>
  </r>
  <r>
    <x v="29"/>
    <n v="6"/>
    <s v="No Tie"/>
    <n v="6"/>
    <n v="6"/>
    <s v="Zac Blair "/>
    <x v="1180"/>
  </r>
  <r>
    <x v="29"/>
    <n v="7"/>
    <s v="No Tie"/>
    <n v="7"/>
    <n v="7"/>
    <s v="Jerry Kelly"/>
    <x v="181"/>
  </r>
  <r>
    <x v="29"/>
    <n v="8"/>
    <s v="No Tie"/>
    <n v="8"/>
    <n v="8"/>
    <s v="S.J. Park"/>
    <x v="650"/>
  </r>
  <r>
    <x v="29"/>
    <n v="9"/>
    <s v="No Tie"/>
    <n v="9"/>
    <n v="9"/>
    <s v="Webb Simpson "/>
    <x v="110"/>
  </r>
  <r>
    <x v="29"/>
    <n v="10"/>
    <s v="No Tie"/>
    <n v="10"/>
    <n v="10"/>
    <s v="Billy Hurley III"/>
    <x v="184"/>
  </r>
  <r>
    <x v="29"/>
    <n v="11"/>
    <s v="No Tie"/>
    <n v="11"/>
    <n v="11"/>
    <s v="William McGirt"/>
    <x v="139"/>
  </r>
  <r>
    <x v="29"/>
    <n v="12"/>
    <s v="No Tie"/>
    <n v="12"/>
    <n v="12"/>
    <s v="David Toms"/>
    <x v="183"/>
  </r>
  <r>
    <x v="29"/>
    <n v="13"/>
    <s v="No Tie"/>
    <n v="13"/>
    <n v="13"/>
    <s v="Matt Kuchar"/>
    <x v="127"/>
  </r>
  <r>
    <x v="29"/>
    <n v="14"/>
    <s v="No Tie"/>
    <n v="14"/>
    <n v="14"/>
    <s v="John Peterson "/>
    <x v="402"/>
  </r>
  <r>
    <x v="29"/>
    <n v="15"/>
    <s v="No Tie"/>
    <n v="15"/>
    <n v="15"/>
    <s v="Brandt Snedeker"/>
    <x v="109"/>
  </r>
  <r>
    <x v="29"/>
    <n v="16"/>
    <s v="No Tie"/>
    <n v="16"/>
    <n v="16"/>
    <s v="K.J. Choi"/>
    <x v="161"/>
  </r>
  <r>
    <x v="29"/>
    <n v="17"/>
    <s v="No Tie"/>
    <n v="17"/>
    <n v="17"/>
    <s v="Rory Sabbatini"/>
    <x v="119"/>
  </r>
  <r>
    <x v="29"/>
    <n v="18"/>
    <s v="No Tie"/>
    <n v="18"/>
    <n v="18"/>
    <s v="Jim Furyk"/>
    <x v="170"/>
  </r>
  <r>
    <x v="29"/>
    <n v="19"/>
    <s v="No Tie"/>
    <n v="19"/>
    <n v="19"/>
    <s v="Kevin Na "/>
    <x v="164"/>
  </r>
  <r>
    <x v="29"/>
    <n v="20"/>
    <s v="No Tie"/>
    <n v="20"/>
    <n v="20"/>
    <s v="Bryce Molder "/>
    <x v="177"/>
  </r>
  <r>
    <x v="29"/>
    <n v="21"/>
    <s v="No Tie"/>
    <n v="21"/>
    <n v="21"/>
    <s v="Kevin Kisner "/>
    <x v="115"/>
  </r>
  <r>
    <x v="29"/>
    <n v="22"/>
    <s v="No Tie"/>
    <n v="22"/>
    <n v="22"/>
    <s v="Brendon Todd "/>
    <x v="156"/>
  </r>
  <r>
    <x v="29"/>
    <n v="23"/>
    <s v="No Tie"/>
    <n v="23"/>
    <n v="23"/>
    <s v="John Huh "/>
    <x v="112"/>
  </r>
  <r>
    <x v="29"/>
    <n v="24"/>
    <s v="No Tie"/>
    <n v="24"/>
    <n v="24"/>
    <s v="Will Wilcox"/>
    <x v="630"/>
  </r>
  <r>
    <x v="29"/>
    <n v="25"/>
    <s v="No Tie"/>
    <n v="25"/>
    <n v="25"/>
    <s v="Henrik Stenson "/>
    <x v="95"/>
  </r>
  <r>
    <x v="29"/>
    <n v="26"/>
    <s v="No Tie"/>
    <n v="26"/>
    <n v="26"/>
    <s v="Carl Pettersson "/>
    <x v="34"/>
  </r>
  <r>
    <x v="29"/>
    <n v="27"/>
    <s v="No Tie"/>
    <n v="27"/>
    <n v="27"/>
    <s v="Cameron Tringale "/>
    <x v="84"/>
  </r>
  <r>
    <x v="29"/>
    <n v="28"/>
    <s v="No Tie"/>
    <n v="28"/>
    <n v="28"/>
    <s v="Patrick Reed"/>
    <x v="611"/>
  </r>
  <r>
    <x v="29"/>
    <n v="29"/>
    <s v="No Tie"/>
    <n v="29"/>
    <n v="29"/>
    <s v="Ben Crane "/>
    <x v="121"/>
  </r>
  <r>
    <x v="29"/>
    <n v="30"/>
    <s v="No Tie"/>
    <n v="30"/>
    <n v="30"/>
    <s v="Hideki Matsuyama"/>
    <x v="201"/>
  </r>
  <r>
    <x v="29"/>
    <n v="31"/>
    <s v="No Tie"/>
    <n v="31"/>
    <n v="31"/>
    <s v="Bill Haas "/>
    <x v="65"/>
  </r>
  <r>
    <x v="29"/>
    <n v="32"/>
    <s v="No Tie"/>
    <n v="32"/>
    <n v="32"/>
    <s v="Bubba Watson "/>
    <x v="0"/>
  </r>
  <r>
    <x v="29"/>
    <n v="33"/>
    <s v="No Tie"/>
    <n v="33"/>
    <n v="33"/>
    <s v="Troy Merritt "/>
    <x v="811"/>
  </r>
  <r>
    <x v="29"/>
    <n v="34"/>
    <s v="No Tie"/>
    <n v="34"/>
    <n v="34"/>
    <s v="Justin Leonard "/>
    <x v="171"/>
  </r>
  <r>
    <x v="29"/>
    <n v="35"/>
    <s v="No Tie"/>
    <n v="35"/>
    <n v="35"/>
    <s v="Jon Curran"/>
    <x v="1184"/>
  </r>
  <r>
    <x v="29"/>
    <n v="36"/>
    <s v="No Tie"/>
    <n v="36"/>
    <n v="36"/>
    <s v="Harris English"/>
    <x v="19"/>
  </r>
  <r>
    <x v="29"/>
    <n v="37"/>
    <s v="No Tie"/>
    <n v="37"/>
    <n v="37"/>
    <s v="Justin Thomas "/>
    <x v="1176"/>
  </r>
  <r>
    <x v="29"/>
    <n v="38"/>
    <s v="No Tie"/>
    <n v="38"/>
    <n v="38"/>
    <s v="Mark Hubbard "/>
    <x v="1075"/>
  </r>
  <r>
    <x v="29"/>
    <n v="39"/>
    <s v="No Tie"/>
    <n v="39"/>
    <n v="39"/>
    <s v="Steven Alker"/>
    <x v="639"/>
  </r>
  <r>
    <x v="29"/>
    <n v="40"/>
    <s v="No Tie"/>
    <n v="40"/>
    <n v="40"/>
    <s v="Kyle Reifers "/>
    <x v="91"/>
  </r>
  <r>
    <x v="29"/>
    <n v="41"/>
    <s v="No Tie"/>
    <n v="41"/>
    <n v="41"/>
    <s v="Louis Oosthuizen "/>
    <x v="22"/>
  </r>
  <r>
    <x v="29"/>
    <s v="T42"/>
    <n v="1"/>
    <s v="42"/>
    <n v="42"/>
    <s v="David Lingmerth "/>
    <x v="327"/>
  </r>
  <r>
    <x v="29"/>
    <s v="T42"/>
    <n v="1"/>
    <s v="42"/>
    <n v="42"/>
    <s v="Matt Jones "/>
    <x v="55"/>
  </r>
  <r>
    <x v="29"/>
    <n v="44"/>
    <s v="No Tie"/>
    <n v="44"/>
    <n v="44"/>
    <s v="George McNeill"/>
    <x v="106"/>
  </r>
  <r>
    <x v="29"/>
    <n v="45"/>
    <s v="No Tie"/>
    <n v="45"/>
    <n v="45"/>
    <s v="Sangmoon Bae"/>
    <x v="94"/>
  </r>
  <r>
    <x v="29"/>
    <n v="46"/>
    <s v="No Tie"/>
    <n v="46"/>
    <n v="46"/>
    <s v="Luke Donald "/>
    <x v="169"/>
  </r>
  <r>
    <x v="29"/>
    <n v="47"/>
    <s v="No Tie"/>
    <n v="47"/>
    <n v="47"/>
    <s v="Rickie Fowler "/>
    <x v="59"/>
  </r>
  <r>
    <x v="29"/>
    <n v="48"/>
    <s v="No Tie"/>
    <n v="48"/>
    <n v="48"/>
    <s v="Aaron Baddeley "/>
    <x v="67"/>
  </r>
  <r>
    <x v="29"/>
    <n v="49"/>
    <s v="No Tie"/>
    <n v="49"/>
    <n v="49"/>
    <s v="Zach Johnson "/>
    <x v="167"/>
  </r>
  <r>
    <x v="29"/>
    <n v="50"/>
    <s v="No Tie"/>
    <n v="50"/>
    <n v="50"/>
    <s v="Vijay Singh"/>
    <x v="47"/>
  </r>
  <r>
    <x v="29"/>
    <n v="51"/>
    <s v="No Tie"/>
    <n v="51"/>
    <n v="51"/>
    <s v="Jason Bohn "/>
    <x v="173"/>
  </r>
  <r>
    <x v="29"/>
    <n v="52"/>
    <s v="No Tie"/>
    <n v="52"/>
    <n v="52"/>
    <s v="Danny Lee"/>
    <x v="71"/>
  </r>
  <r>
    <x v="29"/>
    <n v="53"/>
    <s v="No Tie"/>
    <n v="53"/>
    <n v="53"/>
    <s v="Jonathan Randolph"/>
    <x v="1157"/>
  </r>
  <r>
    <x v="29"/>
    <n v="54"/>
    <s v="No Tie"/>
    <n v="54"/>
    <n v="54"/>
    <s v="Ian Poulter "/>
    <x v="144"/>
  </r>
  <r>
    <x v="29"/>
    <n v="55"/>
    <s v="No Tie"/>
    <n v="55"/>
    <n v="55"/>
    <s v="Scott Brown "/>
    <x v="76"/>
  </r>
  <r>
    <x v="29"/>
    <s v="T56"/>
    <n v="1"/>
    <s v="56"/>
    <n v="56"/>
    <s v="Brian Davis "/>
    <x v="178"/>
  </r>
  <r>
    <x v="29"/>
    <s v="T56"/>
    <n v="1"/>
    <s v="56"/>
    <n v="56"/>
    <s v="Eric Axley "/>
    <x v="1228"/>
  </r>
  <r>
    <x v="29"/>
    <s v="T56"/>
    <n v="1"/>
    <s v="56"/>
    <n v="56"/>
    <s v="Steve Wheatcroft "/>
    <x v="120"/>
  </r>
  <r>
    <x v="29"/>
    <n v="59"/>
    <s v="No Tie"/>
    <n v="59"/>
    <n v="59"/>
    <s v="Daniel Berger "/>
    <x v="1181"/>
  </r>
  <r>
    <x v="29"/>
    <n v="60"/>
    <s v="No Tie"/>
    <n v="60"/>
    <n v="60"/>
    <s v="Ryan Palmer "/>
    <x v="14"/>
  </r>
  <r>
    <x v="29"/>
    <n v="61"/>
    <s v="No Tie"/>
    <n v="61"/>
    <n v="61"/>
    <s v="Erik Compton "/>
    <x v="32"/>
  </r>
  <r>
    <x v="29"/>
    <n v="62"/>
    <s v="No Tie"/>
    <n v="62"/>
    <n v="62"/>
    <s v="Alex Cejka "/>
    <x v="528"/>
  </r>
  <r>
    <x v="29"/>
    <n v="63"/>
    <s v="No Tie"/>
    <n v="63"/>
    <n v="63"/>
    <s v="Mark Wilson "/>
    <x v="182"/>
  </r>
  <r>
    <x v="29"/>
    <n v="64"/>
    <s v="No Tie"/>
    <n v="64"/>
    <n v="64"/>
    <s v="Chris Kirk "/>
    <x v="72"/>
  </r>
  <r>
    <x v="29"/>
    <n v="65"/>
    <s v="No Tie"/>
    <n v="65"/>
    <n v="65"/>
    <s v="Ryan Moore "/>
    <x v="117"/>
  </r>
  <r>
    <x v="29"/>
    <n v="66"/>
    <s v="No Tie"/>
    <n v="66"/>
    <n v="66"/>
    <s v="Brian Stuard "/>
    <x v="499"/>
  </r>
  <r>
    <x v="29"/>
    <n v="67"/>
    <s v="No Tie"/>
    <n v="67"/>
    <n v="67"/>
    <s v="Martin Laird"/>
    <x v="27"/>
  </r>
  <r>
    <x v="29"/>
    <n v="68"/>
    <s v="No Tie"/>
    <n v="68"/>
    <n v="68"/>
    <s v="Brendan Steele "/>
    <x v="104"/>
  </r>
  <r>
    <x v="29"/>
    <s v="T69"/>
    <n v="1"/>
    <s v="69"/>
    <n v="69"/>
    <s v="Pat Perez"/>
    <x v="74"/>
  </r>
  <r>
    <x v="29"/>
    <s v="T69"/>
    <n v="1"/>
    <s v="69"/>
    <n v="69"/>
    <s v="Ricky Barnes"/>
    <x v="70"/>
  </r>
  <r>
    <x v="29"/>
    <s v="T71"/>
    <n v="1"/>
    <s v="71"/>
    <n v="71"/>
    <s v="Chris Stroud"/>
    <x v="125"/>
  </r>
  <r>
    <x v="29"/>
    <s v="T71"/>
    <n v="1"/>
    <s v="71"/>
    <n v="71"/>
    <s v="Russell Knox"/>
    <x v="131"/>
  </r>
  <r>
    <x v="29"/>
    <n v="73"/>
    <s v="No Tie"/>
    <n v="73"/>
    <n v="73"/>
    <s v="Boo Weekley"/>
    <x v="35"/>
  </r>
  <r>
    <x v="29"/>
    <n v="74"/>
    <s v="No Tie"/>
    <n v="74"/>
    <n v="74"/>
    <s v="Greg Owen "/>
    <x v="40"/>
  </r>
  <r>
    <x v="29"/>
    <n v="75"/>
    <s v="No Tie"/>
    <n v="75"/>
    <n v="75"/>
    <s v="D.A. Points "/>
    <x v="151"/>
  </r>
  <r>
    <x v="29"/>
    <n v="76"/>
    <s v="No Tie"/>
    <n v="76"/>
    <n v="76"/>
    <s v="Spencer Levin "/>
    <x v="154"/>
  </r>
  <r>
    <x v="29"/>
    <n v="77"/>
    <s v="No Tie"/>
    <n v="77"/>
    <n v="77"/>
    <s v="Brian Harman"/>
    <x v="86"/>
  </r>
  <r>
    <x v="29"/>
    <n v="78"/>
    <s v="No Tie"/>
    <n v="78"/>
    <n v="78"/>
    <s v="Hunter Mahan "/>
    <x v="60"/>
  </r>
  <r>
    <x v="29"/>
    <n v="79"/>
    <s v="No Tie"/>
    <n v="79"/>
    <n v="79"/>
    <s v="Robert Streb "/>
    <x v="335"/>
  </r>
  <r>
    <x v="29"/>
    <n v="80"/>
    <s v="No Tie"/>
    <n v="80"/>
    <n v="80"/>
    <s v="Blayne Barber "/>
    <x v="1045"/>
  </r>
  <r>
    <x v="29"/>
    <n v="81"/>
    <s v="No Tie"/>
    <n v="81"/>
    <n v="81"/>
    <s v="Jamie Donaldson "/>
    <x v="230"/>
  </r>
  <r>
    <x v="29"/>
    <n v="82"/>
    <s v="No Tie"/>
    <n v="82"/>
    <n v="82"/>
    <s v="Johnson Wagner "/>
    <x v="152"/>
  </r>
  <r>
    <x v="29"/>
    <n v="83"/>
    <s v="No Tie"/>
    <n v="83"/>
    <n v="83"/>
    <s v="Sean O'Hair"/>
    <x v="30"/>
  </r>
  <r>
    <x v="29"/>
    <n v="84"/>
    <s v="No Tie"/>
    <n v="84"/>
    <n v="84"/>
    <s v="Phil Mickelson"/>
    <x v="52"/>
  </r>
  <r>
    <x v="29"/>
    <s v="T85"/>
    <n v="1"/>
    <s v="85"/>
    <n v="85"/>
    <s v="J.B. Holmes"/>
    <x v="5"/>
  </r>
  <r>
    <x v="29"/>
    <s v="T85"/>
    <n v="1"/>
    <s v="85"/>
    <n v="85"/>
    <s v="Retief Goosen"/>
    <x v="257"/>
  </r>
  <r>
    <x v="29"/>
    <n v="87"/>
    <s v="No Tie"/>
    <n v="87"/>
    <n v="87"/>
    <s v="Kevin Chappell"/>
    <x v="58"/>
  </r>
  <r>
    <x v="29"/>
    <n v="88"/>
    <s v="No Tie"/>
    <n v="88"/>
    <n v="88"/>
    <s v="Chad Campbell "/>
    <x v="89"/>
  </r>
  <r>
    <x v="29"/>
    <n v="89"/>
    <s v="No Tie"/>
    <n v="89"/>
    <n v="89"/>
    <s v="Jhonattan Vegas"/>
    <x v="10"/>
  </r>
  <r>
    <x v="29"/>
    <n v="90"/>
    <s v="No Tie"/>
    <n v="90"/>
    <n v="90"/>
    <s v="Max Homa "/>
    <x v="1182"/>
  </r>
  <r>
    <x v="29"/>
    <n v="91"/>
    <s v="No Tie"/>
    <n v="91"/>
    <n v="91"/>
    <s v="Brendon de Jonge "/>
    <x v="105"/>
  </r>
  <r>
    <x v="29"/>
    <n v="92"/>
    <s v="No Tie"/>
    <n v="92"/>
    <n v="92"/>
    <s v="Morgan Hoffmann "/>
    <x v="336"/>
  </r>
  <r>
    <x v="29"/>
    <n v="93"/>
    <s v="No Tie"/>
    <n v="93"/>
    <n v="93"/>
    <s v="Scott Langley "/>
    <x v="876"/>
  </r>
  <r>
    <x v="29"/>
    <n v="94"/>
    <s v="No Tie"/>
    <n v="94"/>
    <n v="94"/>
    <s v="Justin Rose"/>
    <x v="79"/>
  </r>
  <r>
    <x v="29"/>
    <n v="95"/>
    <s v="No Tie"/>
    <n v="95"/>
    <n v="95"/>
    <s v="Michael Putnam"/>
    <x v="427"/>
  </r>
  <r>
    <x v="29"/>
    <n v="96"/>
    <s v="No Tie"/>
    <n v="96"/>
    <n v="96"/>
    <s v="Camilo Villegas"/>
    <x v="87"/>
  </r>
  <r>
    <x v="29"/>
    <n v="97"/>
    <s v="No Tie"/>
    <n v="97"/>
    <n v="97"/>
    <s v="Colt Knost "/>
    <x v="188"/>
  </r>
  <r>
    <x v="29"/>
    <n v="98"/>
    <s v="No Tie"/>
    <n v="98"/>
    <n v="98"/>
    <s v="Jeff Overton "/>
    <x v="69"/>
  </r>
  <r>
    <x v="29"/>
    <n v="99"/>
    <s v="No Tie"/>
    <n v="99"/>
    <n v="99"/>
    <s v="Martin Flores "/>
    <x v="48"/>
  </r>
  <r>
    <x v="29"/>
    <n v="100"/>
    <s v="No Tie"/>
    <n v="100"/>
    <n v="100"/>
    <s v="Charley Hoffman "/>
    <x v="45"/>
  </r>
  <r>
    <x v="29"/>
    <n v="101"/>
    <s v="No Tie"/>
    <n v="101"/>
    <n v="101"/>
    <s v="Fabian Gomez "/>
    <x v="658"/>
  </r>
  <r>
    <x v="29"/>
    <n v="102"/>
    <s v="No Tie"/>
    <n v="102"/>
    <n v="102"/>
    <s v="Ken Duke "/>
    <x v="159"/>
  </r>
  <r>
    <x v="29"/>
    <n v="103"/>
    <s v="No Tie"/>
    <n v="103"/>
    <n v="103"/>
    <s v="Nick Watney"/>
    <x v="36"/>
  </r>
  <r>
    <x v="29"/>
    <n v="104"/>
    <s v="No Tie"/>
    <n v="104"/>
    <n v="104"/>
    <s v="Kevin Streelman "/>
    <x v="62"/>
  </r>
  <r>
    <x v="29"/>
    <n v="105"/>
    <s v="No Tie"/>
    <n v="105"/>
    <n v="105"/>
    <s v="Scott Piercy "/>
    <x v="11"/>
  </r>
  <r>
    <x v="29"/>
    <n v="106"/>
    <s v="No Tie"/>
    <n v="106"/>
    <n v="106"/>
    <s v="Tom Hoge "/>
    <x v="809"/>
  </r>
  <r>
    <x v="29"/>
    <n v="107"/>
    <s v="No Tie"/>
    <n v="107"/>
    <n v="107"/>
    <s v="Jonas Blixt "/>
    <x v="126"/>
  </r>
  <r>
    <x v="29"/>
    <n v="108"/>
    <s v="No Tie"/>
    <n v="108"/>
    <n v="108"/>
    <s v="James Hahn "/>
    <x v="330"/>
  </r>
  <r>
    <x v="29"/>
    <n v="109"/>
    <s v="No Tie"/>
    <n v="109"/>
    <n v="109"/>
    <s v="Sergio Garcia"/>
    <x v="64"/>
  </r>
  <r>
    <x v="29"/>
    <n v="110"/>
    <s v="No Tie"/>
    <n v="110"/>
    <n v="110"/>
    <s v="Adam Hadwin"/>
    <x v="385"/>
  </r>
  <r>
    <x v="29"/>
    <s v="T111"/>
    <n v="1"/>
    <s v="111"/>
    <n v="111"/>
    <s v="Francesco Molinari"/>
    <x v="193"/>
  </r>
  <r>
    <x v="29"/>
    <s v="T111"/>
    <n v="1"/>
    <s v="111"/>
    <n v="111"/>
    <s v="Tim Wilkinson "/>
    <x v="757"/>
  </r>
  <r>
    <x v="29"/>
    <n v="113"/>
    <s v="No Tie"/>
    <n v="113"/>
    <n v="113"/>
    <s v="Nick Taylor"/>
    <x v="1064"/>
  </r>
  <r>
    <x v="29"/>
    <n v="114"/>
    <s v="No Tie"/>
    <n v="114"/>
    <n v="114"/>
    <s v="Jason Kokrak "/>
    <x v="13"/>
  </r>
  <r>
    <x v="29"/>
    <n v="115"/>
    <s v="No Tie"/>
    <n v="115"/>
    <n v="115"/>
    <s v="Keegan Bradley"/>
    <x v="15"/>
  </r>
  <r>
    <x v="29"/>
    <n v="116"/>
    <s v="No Tie"/>
    <n v="116"/>
    <n v="116"/>
    <s v="Tyrone Van Aswegen "/>
    <x v="454"/>
  </r>
  <r>
    <x v="29"/>
    <n v="117"/>
    <s v="No Tie"/>
    <n v="117"/>
    <n v="117"/>
    <s v="Stewart Cink "/>
    <x v="108"/>
  </r>
  <r>
    <x v="29"/>
    <n v="118"/>
    <s v="No Tie"/>
    <n v="118"/>
    <n v="118"/>
    <s v="Jim Herman "/>
    <x v="466"/>
  </r>
  <r>
    <x v="29"/>
    <n v="119"/>
    <s v="No Tie"/>
    <n v="119"/>
    <n v="119"/>
    <s v="Dustin Johnson"/>
    <x v="3"/>
  </r>
  <r>
    <x v="29"/>
    <n v="120"/>
    <s v="No Tie"/>
    <n v="120"/>
    <n v="120"/>
    <s v="Gonzalo Fdez-Castano"/>
    <x v="205"/>
  </r>
  <r>
    <x v="29"/>
    <n v="121"/>
    <s v="No Tie"/>
    <n v="121"/>
    <n v="121"/>
    <s v="Sam Saunders "/>
    <x v="567"/>
  </r>
  <r>
    <x v="29"/>
    <n v="122"/>
    <s v="No Tie"/>
    <n v="122"/>
    <n v="122"/>
    <s v="Daniel Summerhays "/>
    <x v="100"/>
  </r>
  <r>
    <x v="29"/>
    <n v="123"/>
    <s v="No Tie"/>
    <n v="123"/>
    <n v="123"/>
    <s v="Whee Kim "/>
    <x v="380"/>
  </r>
  <r>
    <x v="29"/>
    <n v="124"/>
    <s v="No Tie"/>
    <n v="124"/>
    <n v="124"/>
    <s v="Jimmy Walker "/>
    <x v="37"/>
  </r>
  <r>
    <x v="29"/>
    <n v="125"/>
    <s v="No Tie"/>
    <n v="125"/>
    <n v="125"/>
    <s v="Chesson Hadley "/>
    <x v="1019"/>
  </r>
  <r>
    <x v="29"/>
    <n v="126"/>
    <s v="No Tie"/>
    <n v="126"/>
    <n v="126"/>
    <s v="Billy Horschel "/>
    <x v="88"/>
  </r>
  <r>
    <x v="29"/>
    <n v="127"/>
    <s v="No Tie"/>
    <n v="127"/>
    <n v="127"/>
    <s v="Luke Guthrie "/>
    <x v="262"/>
  </r>
  <r>
    <x v="29"/>
    <n v="128"/>
    <s v="No Tie"/>
    <n v="128"/>
    <n v="128"/>
    <s v="Bill Lunde "/>
    <x v="83"/>
  </r>
  <r>
    <x v="29"/>
    <n v="129"/>
    <s v="No Tie"/>
    <n v="129"/>
    <n v="129"/>
    <s v="Derek Fathauer "/>
    <x v="795"/>
  </r>
  <r>
    <x v="29"/>
    <n v="130"/>
    <s v="No Tie"/>
    <n v="130"/>
    <n v="130"/>
    <s v="Russell Henley"/>
    <x v="267"/>
  </r>
  <r>
    <x v="29"/>
    <n v="131"/>
    <s v="No Tie"/>
    <n v="131"/>
    <n v="131"/>
    <s v="David Hearn "/>
    <x v="123"/>
  </r>
  <r>
    <x v="29"/>
    <n v="132"/>
    <s v="No Tie"/>
    <n v="132"/>
    <n v="132"/>
    <s v="Greg Chalmers "/>
    <x v="162"/>
  </r>
  <r>
    <x v="29"/>
    <n v="133"/>
    <s v="No Tie"/>
    <n v="133"/>
    <n v="133"/>
    <s v="Graham DeLaet "/>
    <x v="12"/>
  </r>
  <r>
    <x v="29"/>
    <n v="134"/>
    <s v="No Tie"/>
    <n v="134"/>
    <n v="134"/>
    <s v="John Merrick "/>
    <x v="57"/>
  </r>
  <r>
    <x v="29"/>
    <n v="135"/>
    <s v="No Tie"/>
    <n v="135"/>
    <n v="135"/>
    <s v="Derek Ernst "/>
    <x v="1011"/>
  </r>
  <r>
    <x v="29"/>
    <n v="136"/>
    <s v="No Tie"/>
    <n v="136"/>
    <n v="136"/>
    <s v="Davis Love III "/>
    <x v="38"/>
  </r>
  <r>
    <x v="29"/>
    <n v="137"/>
    <s v="No Tie"/>
    <n v="137"/>
    <n v="137"/>
    <s v="Padraig Harrington "/>
    <x v="56"/>
  </r>
  <r>
    <x v="29"/>
    <n v="138"/>
    <s v="No Tie"/>
    <n v="138"/>
    <n v="138"/>
    <s v="Heath Slocum "/>
    <x v="174"/>
  </r>
  <r>
    <x v="29"/>
    <n v="139"/>
    <s v="No Tie"/>
    <n v="139"/>
    <n v="139"/>
    <s v="Andrew Putnam"/>
    <x v="1051"/>
  </r>
  <r>
    <x v="29"/>
    <n v="140"/>
    <s v="No Tie"/>
    <n v="140"/>
    <n v="140"/>
    <s v="Andres Romero"/>
    <x v="68"/>
  </r>
  <r>
    <x v="29"/>
    <n v="141"/>
    <s v="No Tie"/>
    <n v="141"/>
    <n v="141"/>
    <s v="Marc Leishman"/>
    <x v="98"/>
  </r>
  <r>
    <x v="29"/>
    <n v="142"/>
    <s v="No Tie"/>
    <n v="142"/>
    <n v="142"/>
    <s v="Gary Woodland"/>
    <x v="17"/>
  </r>
  <r>
    <x v="29"/>
    <n v="143"/>
    <s v="No Tie"/>
    <n v="143"/>
    <n v="143"/>
    <s v="Brooks Koepka"/>
    <x v="482"/>
  </r>
  <r>
    <x v="29"/>
    <n v="144"/>
    <s v="No Tie"/>
    <n v="144"/>
    <n v="144"/>
    <s v="Ernie Els"/>
    <x v="51"/>
  </r>
  <r>
    <x v="29"/>
    <n v="145"/>
    <s v="No Tie"/>
    <n v="145"/>
    <n v="145"/>
    <s v="Patrick Rodgers"/>
    <x v="1156"/>
  </r>
  <r>
    <x v="29"/>
    <n v="146"/>
    <s v="No Tie"/>
    <n v="146"/>
    <n v="146"/>
    <s v="Shawn Stefani "/>
    <x v="302"/>
  </r>
  <r>
    <x v="29"/>
    <n v="147"/>
    <s v="No Tie"/>
    <n v="147"/>
    <n v="147"/>
    <s v="Oscar Fraustro "/>
    <x v="460"/>
  </r>
  <r>
    <x v="29"/>
    <n v="148"/>
    <s v="No Tie"/>
    <n v="148"/>
    <n v="148"/>
    <s v="Cameron Percy"/>
    <x v="303"/>
  </r>
  <r>
    <x v="29"/>
    <n v="149"/>
    <s v="No Tie"/>
    <n v="149"/>
    <n v="149"/>
    <s v="Tony Finau"/>
    <x v="1178"/>
  </r>
  <r>
    <x v="29"/>
    <n v="150"/>
    <s v="No Tie"/>
    <n v="150"/>
    <n v="150"/>
    <s v="Paul Casey"/>
    <x v="220"/>
  </r>
  <r>
    <x v="29"/>
    <n v="151"/>
    <s v="No Tie"/>
    <n v="151"/>
    <n v="151"/>
    <s v="Charles Howell III "/>
    <x v="50"/>
  </r>
  <r>
    <x v="29"/>
    <n v="152"/>
    <s v="No Tie"/>
    <n v="152"/>
    <n v="152"/>
    <s v="Chez Reavie "/>
    <x v="160"/>
  </r>
  <r>
    <x v="29"/>
    <n v="153"/>
    <s v="No Tie"/>
    <n v="153"/>
    <n v="153"/>
    <s v="Matt Every"/>
    <x v="136"/>
  </r>
  <r>
    <x v="29"/>
    <n v="154"/>
    <s v="No Tie"/>
    <n v="154"/>
    <n v="154"/>
    <s v="Bo Van Pelt "/>
    <x v="39"/>
  </r>
  <r>
    <x v="29"/>
    <n v="155"/>
    <s v="No Tie"/>
    <n v="155"/>
    <n v="155"/>
    <s v="Scott Pinckney"/>
    <x v="993"/>
  </r>
  <r>
    <x v="29"/>
    <n v="156"/>
    <s v="No Tie"/>
    <n v="156"/>
    <n v="156"/>
    <s v="Brice Garnett "/>
    <x v="503"/>
  </r>
  <r>
    <x v="29"/>
    <n v="157"/>
    <s v="No Tie"/>
    <n v="157"/>
    <n v="157"/>
    <s v="Andres Gonzales "/>
    <x v="428"/>
  </r>
  <r>
    <x v="29"/>
    <n v="158"/>
    <s v="No Tie"/>
    <n v="158"/>
    <n v="158"/>
    <s v="Carlos Ortiz "/>
    <x v="1177"/>
  </r>
  <r>
    <x v="29"/>
    <n v="159"/>
    <s v="No Tie"/>
    <n v="159"/>
    <n v="159"/>
    <s v="Ryo Ishikawa"/>
    <x v="92"/>
  </r>
  <r>
    <x v="29"/>
    <n v="160"/>
    <s v="No Tie"/>
    <n v="160"/>
    <n v="160"/>
    <s v="Hudson Swafford"/>
    <x v="489"/>
  </r>
  <r>
    <x v="29"/>
    <n v="161"/>
    <s v="No Tie"/>
    <n v="161"/>
    <n v="161"/>
    <s v="Michael Thompson "/>
    <x v="157"/>
  </r>
  <r>
    <x v="29"/>
    <n v="162"/>
    <s v="No Tie"/>
    <n v="162"/>
    <n v="162"/>
    <s v="Jason Dufner "/>
    <x v="63"/>
  </r>
  <r>
    <x v="29"/>
    <n v="163"/>
    <s v="No Tie"/>
    <n v="163"/>
    <n v="163"/>
    <s v="John Senden "/>
    <x v="78"/>
  </r>
  <r>
    <x v="29"/>
    <n v="164"/>
    <s v="No Tie"/>
    <n v="164"/>
    <n v="164"/>
    <s v="Lucas Glover "/>
    <x v="218"/>
  </r>
  <r>
    <x v="29"/>
    <n v="165"/>
    <s v="No Tie"/>
    <n v="165"/>
    <n v="165"/>
    <s v="Jim Renner"/>
    <x v="610"/>
  </r>
  <r>
    <x v="29"/>
    <n v="166"/>
    <s v="No Tie"/>
    <n v="166"/>
    <n v="166"/>
    <s v="Seung-Yul Noh"/>
    <x v="18"/>
  </r>
  <r>
    <x v="29"/>
    <n v="167"/>
    <s v="No Tie"/>
    <n v="167"/>
    <n v="167"/>
    <s v="Jason Gore "/>
    <x v="730"/>
  </r>
  <r>
    <x v="29"/>
    <n v="168"/>
    <s v="No Tie"/>
    <n v="168"/>
    <n v="168"/>
    <s v="Charl Schwartzel"/>
    <x v="41"/>
  </r>
  <r>
    <x v="29"/>
    <n v="169"/>
    <s v="No Tie"/>
    <n v="169"/>
    <n v="169"/>
    <s v="Roberto Castro "/>
    <x v="82"/>
  </r>
  <r>
    <x v="29"/>
    <n v="170"/>
    <s v="No Tie"/>
    <n v="170"/>
    <n v="170"/>
    <s v="J.J. Henry "/>
    <x v="114"/>
  </r>
  <r>
    <x v="29"/>
    <n v="171"/>
    <s v="No Tie"/>
    <n v="171"/>
    <n v="171"/>
    <s v="Scott Stallings "/>
    <x v="16"/>
  </r>
  <r>
    <x v="29"/>
    <n v="172"/>
    <s v="No Tie"/>
    <n v="172"/>
    <n v="172"/>
    <s v="Byron Smith "/>
    <x v="992"/>
  </r>
  <r>
    <x v="29"/>
    <n v="173"/>
    <s v="No Tie"/>
    <n v="173"/>
    <n v="173"/>
    <s v="Adam Scott "/>
    <x v="9"/>
  </r>
  <r>
    <x v="29"/>
    <n v="174"/>
    <s v="No Tie"/>
    <n v="174"/>
    <n v="174"/>
    <s v="Ben Martin "/>
    <x v="583"/>
  </r>
  <r>
    <x v="29"/>
    <n v="175"/>
    <s v="No Tie"/>
    <n v="175"/>
    <n v="175"/>
    <s v="Roger Sloan "/>
    <x v="766"/>
  </r>
  <r>
    <x v="29"/>
    <n v="176"/>
    <s v="No Tie"/>
    <n v="176"/>
    <n v="176"/>
    <s v="Robert Garrigus "/>
    <x v="2"/>
  </r>
  <r>
    <x v="29"/>
    <n v="177"/>
    <s v="No Tie"/>
    <n v="177"/>
    <n v="177"/>
    <s v="Alex Prugh "/>
    <x v="844"/>
  </r>
  <r>
    <x v="29"/>
    <n v="178"/>
    <s v="No Tie"/>
    <n v="178"/>
    <n v="178"/>
    <s v="Lee Westwood "/>
    <x v="28"/>
  </r>
  <r>
    <x v="29"/>
    <n v="179"/>
    <s v="No Tie"/>
    <n v="179"/>
    <n v="179"/>
    <s v="Nicholas Thompson "/>
    <x v="408"/>
  </r>
  <r>
    <x v="29"/>
    <n v="180"/>
    <s v="No Tie"/>
    <n v="180"/>
    <n v="180"/>
    <s v="Robert Allenby"/>
    <x v="124"/>
  </r>
  <r>
    <x v="29"/>
    <n v="181"/>
    <s v="No Tie"/>
    <n v="181"/>
    <n v="181"/>
    <s v="Geoff Ogilvy "/>
    <x v="90"/>
  </r>
  <r>
    <x v="29"/>
    <n v="182"/>
    <s v="No Tie"/>
    <n v="182"/>
    <n v="182"/>
    <s v="Andrew Svoboda "/>
    <x v="519"/>
  </r>
  <r>
    <x v="29"/>
    <n v="183"/>
    <s v="No Tie"/>
    <n v="183"/>
    <n v="183"/>
    <s v="Angel Cabrera "/>
    <x v="21"/>
  </r>
  <r>
    <x v="29"/>
    <n v="184"/>
    <s v="No Tie"/>
    <n v="184"/>
    <n v="184"/>
    <s v="Charlie Beljan"/>
    <x v="1"/>
  </r>
  <r>
    <x v="30"/>
    <n v="1"/>
    <s v="No Tie"/>
    <n v="1"/>
    <n v="1"/>
    <s v="Aaron Baddeley "/>
    <x v="67"/>
  </r>
  <r>
    <x v="30"/>
    <n v="2"/>
    <s v="No Tie"/>
    <n v="2"/>
    <n v="2"/>
    <s v="Jimmy Walker "/>
    <x v="37"/>
  </r>
  <r>
    <x v="30"/>
    <n v="3"/>
    <s v="No Tie"/>
    <n v="3"/>
    <n v="3"/>
    <s v="Daniel Summerhays "/>
    <x v="100"/>
  </r>
  <r>
    <x v="30"/>
    <n v="4"/>
    <s v="No Tie"/>
    <n v="4"/>
    <n v="4"/>
    <s v="Lee Westwood "/>
    <x v="28"/>
  </r>
  <r>
    <x v="30"/>
    <n v="5"/>
    <s v="No Tie"/>
    <n v="5"/>
    <n v="5"/>
    <s v="Brandt Snedeker"/>
    <x v="109"/>
  </r>
  <r>
    <x v="30"/>
    <n v="6"/>
    <s v="No Tie"/>
    <n v="6"/>
    <n v="6"/>
    <s v="Jason Day"/>
    <x v="6"/>
  </r>
  <r>
    <x v="30"/>
    <n v="7"/>
    <s v="No Tie"/>
    <n v="7"/>
    <n v="7"/>
    <s v="Brendon Todd "/>
    <x v="156"/>
  </r>
  <r>
    <x v="30"/>
    <n v="8"/>
    <s v="No Tie"/>
    <n v="8"/>
    <n v="8"/>
    <s v="Russell Henley"/>
    <x v="267"/>
  </r>
  <r>
    <x v="30"/>
    <n v="9"/>
    <s v="No Tie"/>
    <n v="9"/>
    <n v="9"/>
    <s v="Jordan Spieth "/>
    <x v="826"/>
  </r>
  <r>
    <x v="30"/>
    <n v="10"/>
    <s v="No Tie"/>
    <n v="10"/>
    <n v="10"/>
    <s v="Harris English"/>
    <x v="19"/>
  </r>
  <r>
    <x v="30"/>
    <n v="11"/>
    <s v="No Tie"/>
    <n v="11"/>
    <n v="11"/>
    <s v="Greg Chalmers "/>
    <x v="162"/>
  </r>
  <r>
    <x v="30"/>
    <n v="12"/>
    <s v="No Tie"/>
    <n v="12"/>
    <n v="12"/>
    <s v="Zac Blair "/>
    <x v="1180"/>
  </r>
  <r>
    <x v="30"/>
    <n v="13"/>
    <s v="No Tie"/>
    <n v="13"/>
    <n v="13"/>
    <s v="Andrew Putnam"/>
    <x v="1051"/>
  </r>
  <r>
    <x v="30"/>
    <n v="14"/>
    <s v="No Tie"/>
    <n v="14"/>
    <n v="14"/>
    <s v="Bryce Molder "/>
    <x v="177"/>
  </r>
  <r>
    <x v="30"/>
    <n v="15"/>
    <s v="No Tie"/>
    <n v="15"/>
    <n v="15"/>
    <s v="Erik Compton "/>
    <x v="32"/>
  </r>
  <r>
    <x v="30"/>
    <n v="16"/>
    <s v="No Tie"/>
    <n v="16"/>
    <n v="16"/>
    <s v="Henrik Stenson "/>
    <x v="95"/>
  </r>
  <r>
    <x v="30"/>
    <n v="17"/>
    <s v="No Tie"/>
    <n v="17"/>
    <n v="17"/>
    <s v="Brooks Koepka"/>
    <x v="482"/>
  </r>
  <r>
    <x v="30"/>
    <n v="18"/>
    <s v="No Tie"/>
    <n v="18"/>
    <n v="18"/>
    <s v="K.J. Choi"/>
    <x v="161"/>
  </r>
  <r>
    <x v="30"/>
    <n v="19"/>
    <s v="No Tie"/>
    <n v="19"/>
    <n v="19"/>
    <s v="Patrick Reed"/>
    <x v="611"/>
  </r>
  <r>
    <x v="30"/>
    <n v="20"/>
    <s v="No Tie"/>
    <n v="20"/>
    <n v="20"/>
    <s v="Matt Jones "/>
    <x v="55"/>
  </r>
  <r>
    <x v="30"/>
    <n v="21"/>
    <s v="No Tie"/>
    <n v="21"/>
    <n v="21"/>
    <s v="Hunter Mahan "/>
    <x v="60"/>
  </r>
  <r>
    <x v="30"/>
    <n v="22"/>
    <s v="No Tie"/>
    <n v="22"/>
    <n v="22"/>
    <s v="Troy Merritt "/>
    <x v="811"/>
  </r>
  <r>
    <x v="30"/>
    <n v="23"/>
    <s v="No Tie"/>
    <n v="23"/>
    <n v="23"/>
    <s v="Danny Lee"/>
    <x v="71"/>
  </r>
  <r>
    <x v="30"/>
    <n v="24"/>
    <s v="No Tie"/>
    <n v="24"/>
    <n v="24"/>
    <s v="Robert Streb "/>
    <x v="335"/>
  </r>
  <r>
    <x v="30"/>
    <n v="25"/>
    <s v="No Tie"/>
    <n v="25"/>
    <n v="25"/>
    <s v="Pat Perez"/>
    <x v="74"/>
  </r>
  <r>
    <x v="30"/>
    <n v="26"/>
    <s v="No Tie"/>
    <n v="26"/>
    <n v="26"/>
    <s v="Hudson Swafford"/>
    <x v="489"/>
  </r>
  <r>
    <x v="30"/>
    <n v="27"/>
    <s v="No Tie"/>
    <n v="27"/>
    <n v="27"/>
    <s v="David Hearn "/>
    <x v="123"/>
  </r>
  <r>
    <x v="30"/>
    <n v="28"/>
    <s v="No Tie"/>
    <n v="28"/>
    <n v="28"/>
    <s v="Colt Knost "/>
    <x v="188"/>
  </r>
  <r>
    <x v="30"/>
    <n v="29"/>
    <s v="No Tie"/>
    <n v="29"/>
    <n v="29"/>
    <s v="Steve Wheatcroft "/>
    <x v="120"/>
  </r>
  <r>
    <x v="30"/>
    <n v="30"/>
    <s v="No Tie"/>
    <n v="30"/>
    <n v="30"/>
    <s v="Jamie Donaldson "/>
    <x v="230"/>
  </r>
  <r>
    <x v="30"/>
    <n v="31"/>
    <s v="No Tie"/>
    <n v="31"/>
    <n v="31"/>
    <s v="Carl Pettersson "/>
    <x v="34"/>
  </r>
  <r>
    <x v="30"/>
    <n v="32"/>
    <s v="No Tie"/>
    <n v="32"/>
    <n v="32"/>
    <s v="Will Wilcox"/>
    <x v="630"/>
  </r>
  <r>
    <x v="30"/>
    <n v="33"/>
    <s v="No Tie"/>
    <n v="33"/>
    <n v="33"/>
    <s v="Matt Kuchar"/>
    <x v="127"/>
  </r>
  <r>
    <x v="30"/>
    <s v="T34"/>
    <n v="1"/>
    <s v="34"/>
    <n v="34"/>
    <s v="Billy Hurley III"/>
    <x v="184"/>
  </r>
  <r>
    <x v="30"/>
    <s v="T34"/>
    <n v="1"/>
    <s v="34"/>
    <n v="34"/>
    <s v="Blayne Barber "/>
    <x v="1045"/>
  </r>
  <r>
    <x v="30"/>
    <n v="36"/>
    <s v="No Tie"/>
    <n v="36"/>
    <n v="36"/>
    <s v="Rickie Fowler "/>
    <x v="59"/>
  </r>
  <r>
    <x v="30"/>
    <n v="37"/>
    <s v="No Tie"/>
    <n v="37"/>
    <n v="37"/>
    <s v="Derek Fathauer "/>
    <x v="795"/>
  </r>
  <r>
    <x v="30"/>
    <n v="38"/>
    <s v="No Tie"/>
    <n v="38"/>
    <n v="38"/>
    <s v="Luke Donald "/>
    <x v="169"/>
  </r>
  <r>
    <x v="30"/>
    <n v="39"/>
    <s v="No Tie"/>
    <n v="39"/>
    <n v="39"/>
    <s v="Scott Pinckney"/>
    <x v="993"/>
  </r>
  <r>
    <x v="30"/>
    <n v="40"/>
    <s v="No Tie"/>
    <n v="40"/>
    <n v="40"/>
    <s v="John Huh "/>
    <x v="112"/>
  </r>
  <r>
    <x v="30"/>
    <s v="T41"/>
    <n v="1"/>
    <s v="41"/>
    <n v="41"/>
    <s v="Ian Poulter "/>
    <x v="144"/>
  </r>
  <r>
    <x v="30"/>
    <s v="T41"/>
    <n v="1"/>
    <s v="41"/>
    <n v="41"/>
    <s v="Phil Mickelson"/>
    <x v="52"/>
  </r>
  <r>
    <x v="30"/>
    <n v="43"/>
    <s v="No Tie"/>
    <n v="43"/>
    <n v="43"/>
    <s v="Sangmoon Bae"/>
    <x v="94"/>
  </r>
  <r>
    <x v="30"/>
    <n v="44"/>
    <s v="No Tie"/>
    <n v="44"/>
    <n v="44"/>
    <s v="Jerry Kelly"/>
    <x v="181"/>
  </r>
  <r>
    <x v="30"/>
    <n v="45"/>
    <s v="No Tie"/>
    <n v="45"/>
    <n v="45"/>
    <s v="Kevin Kisner "/>
    <x v="115"/>
  </r>
  <r>
    <x v="30"/>
    <n v="46"/>
    <s v="No Tie"/>
    <n v="46"/>
    <n v="46"/>
    <s v="Jason Bohn "/>
    <x v="173"/>
  </r>
  <r>
    <x v="30"/>
    <n v="47"/>
    <s v="No Tie"/>
    <n v="47"/>
    <n v="47"/>
    <s v="Brian Harman"/>
    <x v="86"/>
  </r>
  <r>
    <x v="30"/>
    <n v="48"/>
    <s v="No Tie"/>
    <n v="48"/>
    <n v="48"/>
    <s v="Adam Hadwin"/>
    <x v="385"/>
  </r>
  <r>
    <x v="30"/>
    <s v="T49"/>
    <n v="1"/>
    <s v="49"/>
    <n v="49"/>
    <s v="Kevin Na "/>
    <x v="164"/>
  </r>
  <r>
    <x v="30"/>
    <s v="T49"/>
    <n v="1"/>
    <s v="49"/>
    <n v="49"/>
    <s v="Morgan Hoffmann "/>
    <x v="336"/>
  </r>
  <r>
    <x v="30"/>
    <s v="T51"/>
    <n v="1"/>
    <s v="51"/>
    <n v="51"/>
    <s v="Billy Horschel "/>
    <x v="88"/>
  </r>
  <r>
    <x v="30"/>
    <s v="T51"/>
    <n v="1"/>
    <s v="51"/>
    <n v="51"/>
    <s v="Justin Leonard "/>
    <x v="171"/>
  </r>
  <r>
    <x v="30"/>
    <n v="53"/>
    <s v="No Tie"/>
    <n v="53"/>
    <n v="53"/>
    <s v="George McNeill"/>
    <x v="106"/>
  </r>
  <r>
    <x v="30"/>
    <n v="54"/>
    <s v="No Tie"/>
    <n v="54"/>
    <n v="54"/>
    <s v="Bubba Watson "/>
    <x v="0"/>
  </r>
  <r>
    <x v="30"/>
    <n v="55"/>
    <s v="No Tie"/>
    <n v="55"/>
    <n v="55"/>
    <s v="Andres Romero"/>
    <x v="68"/>
  </r>
  <r>
    <x v="30"/>
    <n v="56"/>
    <s v="No Tie"/>
    <n v="56"/>
    <n v="56"/>
    <s v="Johnson Wagner "/>
    <x v="152"/>
  </r>
  <r>
    <x v="30"/>
    <n v="57"/>
    <s v="No Tie"/>
    <n v="57"/>
    <n v="57"/>
    <s v="Ben Crane "/>
    <x v="121"/>
  </r>
  <r>
    <x v="30"/>
    <n v="58"/>
    <s v="No Tie"/>
    <n v="58"/>
    <n v="58"/>
    <s v="Camilo Villegas"/>
    <x v="87"/>
  </r>
  <r>
    <x v="30"/>
    <n v="59"/>
    <s v="No Tie"/>
    <n v="59"/>
    <n v="59"/>
    <s v="Andres Gonzales "/>
    <x v="428"/>
  </r>
  <r>
    <x v="30"/>
    <n v="60"/>
    <s v="No Tie"/>
    <n v="60"/>
    <n v="60"/>
    <s v="Sean O'Hair"/>
    <x v="30"/>
  </r>
  <r>
    <x v="30"/>
    <n v="61"/>
    <s v="No Tie"/>
    <n v="61"/>
    <n v="61"/>
    <s v="Kevin Chappell"/>
    <x v="58"/>
  </r>
  <r>
    <x v="30"/>
    <s v="T62"/>
    <n v="1"/>
    <s v="62"/>
    <n v="62"/>
    <s v="Carlos Ortiz "/>
    <x v="1177"/>
  </r>
  <r>
    <x v="30"/>
    <s v="T62"/>
    <n v="1"/>
    <s v="62"/>
    <n v="62"/>
    <s v="Chesson Hadley "/>
    <x v="1019"/>
  </r>
  <r>
    <x v="30"/>
    <n v="64"/>
    <s v="No Tie"/>
    <n v="64"/>
    <n v="64"/>
    <s v="Ryan Moore "/>
    <x v="117"/>
  </r>
  <r>
    <x v="30"/>
    <n v="65"/>
    <s v="No Tie"/>
    <n v="65"/>
    <n v="65"/>
    <s v="Ricky Barnes"/>
    <x v="70"/>
  </r>
  <r>
    <x v="30"/>
    <s v="T66"/>
    <n v="1"/>
    <s v="66"/>
    <n v="66"/>
    <s v="Michael Thompson "/>
    <x v="157"/>
  </r>
  <r>
    <x v="30"/>
    <s v="T66"/>
    <n v="1"/>
    <s v="66"/>
    <n v="66"/>
    <s v="Steven Bowditch "/>
    <x v="638"/>
  </r>
  <r>
    <x v="30"/>
    <n v="68"/>
    <s v="No Tie"/>
    <n v="68"/>
    <n v="68"/>
    <s v="Ryan Palmer "/>
    <x v="14"/>
  </r>
  <r>
    <x v="30"/>
    <n v="69"/>
    <s v="No Tie"/>
    <n v="69"/>
    <n v="69"/>
    <s v="Eric Axley "/>
    <x v="1228"/>
  </r>
  <r>
    <x v="30"/>
    <n v="70"/>
    <s v="No Tie"/>
    <n v="70"/>
    <n v="70"/>
    <s v="Dustin Johnson"/>
    <x v="3"/>
  </r>
  <r>
    <x v="30"/>
    <n v="71"/>
    <s v="No Tie"/>
    <n v="71"/>
    <n v="71"/>
    <s v="Jonathan Randolph"/>
    <x v="1157"/>
  </r>
  <r>
    <x v="30"/>
    <s v="T72"/>
    <n v="1"/>
    <s v="72"/>
    <n v="72"/>
    <s v="Ben Martin "/>
    <x v="583"/>
  </r>
  <r>
    <x v="30"/>
    <s v="T72"/>
    <n v="1"/>
    <s v="72"/>
    <n v="72"/>
    <s v="Cameron Tringale "/>
    <x v="84"/>
  </r>
  <r>
    <x v="30"/>
    <s v="T74"/>
    <n v="1"/>
    <s v="74"/>
    <n v="74"/>
    <s v="Brian Stuard "/>
    <x v="499"/>
  </r>
  <r>
    <x v="30"/>
    <s v="T74"/>
    <n v="1"/>
    <s v="74"/>
    <n v="74"/>
    <s v="Jonas Blixt "/>
    <x v="126"/>
  </r>
  <r>
    <x v="30"/>
    <n v="76"/>
    <s v="No Tie"/>
    <n v="76"/>
    <n v="76"/>
    <s v="Bo Van Pelt "/>
    <x v="39"/>
  </r>
  <r>
    <x v="30"/>
    <s v="T77"/>
    <n v="1"/>
    <s v="77"/>
    <n v="77"/>
    <s v="Luke Guthrie "/>
    <x v="262"/>
  </r>
  <r>
    <x v="30"/>
    <s v="T77"/>
    <n v="1"/>
    <s v="77"/>
    <n v="77"/>
    <s v="Nick Taylor"/>
    <x v="1064"/>
  </r>
  <r>
    <x v="30"/>
    <n v="79"/>
    <s v="No Tie"/>
    <n v="79"/>
    <n v="79"/>
    <s v="Jeff Overton "/>
    <x v="69"/>
  </r>
  <r>
    <x v="30"/>
    <n v="80"/>
    <s v="No Tie"/>
    <n v="80"/>
    <n v="80"/>
    <s v="Martin Laird"/>
    <x v="27"/>
  </r>
  <r>
    <x v="30"/>
    <n v="81"/>
    <s v="No Tie"/>
    <n v="81"/>
    <n v="81"/>
    <s v="Stewart Cink "/>
    <x v="108"/>
  </r>
  <r>
    <x v="30"/>
    <n v="82"/>
    <s v="No Tie"/>
    <n v="82"/>
    <n v="82"/>
    <s v="Jonathan Byrd "/>
    <x v="96"/>
  </r>
  <r>
    <x v="30"/>
    <n v="83"/>
    <s v="No Tie"/>
    <n v="83"/>
    <n v="83"/>
    <s v="Jhonattan Vegas"/>
    <x v="10"/>
  </r>
  <r>
    <x v="30"/>
    <n v="84"/>
    <s v="No Tie"/>
    <n v="84"/>
    <n v="84"/>
    <s v="Brian Davis "/>
    <x v="178"/>
  </r>
  <r>
    <x v="30"/>
    <s v="T85"/>
    <n v="1"/>
    <s v="85"/>
    <n v="85"/>
    <s v="Gary Woodland"/>
    <x v="17"/>
  </r>
  <r>
    <x v="30"/>
    <s v="T85"/>
    <n v="1"/>
    <s v="85"/>
    <n v="85"/>
    <s v="Hideki Matsuyama"/>
    <x v="201"/>
  </r>
  <r>
    <x v="30"/>
    <s v="T85"/>
    <n v="1"/>
    <s v="85"/>
    <n v="85"/>
    <s v="Matt Every"/>
    <x v="136"/>
  </r>
  <r>
    <x v="30"/>
    <n v="88"/>
    <s v="No Tie"/>
    <n v="88"/>
    <n v="88"/>
    <s v="Shawn Stefani "/>
    <x v="302"/>
  </r>
  <r>
    <x v="30"/>
    <n v="89"/>
    <s v="No Tie"/>
    <n v="89"/>
    <n v="89"/>
    <s v="Charley Hoffman "/>
    <x v="45"/>
  </r>
  <r>
    <x v="30"/>
    <n v="90"/>
    <s v="No Tie"/>
    <n v="90"/>
    <n v="90"/>
    <s v="Chris Kirk "/>
    <x v="72"/>
  </r>
  <r>
    <x v="30"/>
    <s v="T91"/>
    <n v="1"/>
    <s v="91"/>
    <n v="91"/>
    <s v="James Hahn "/>
    <x v="330"/>
  </r>
  <r>
    <x v="30"/>
    <s v="T91"/>
    <n v="1"/>
    <s v="91"/>
    <n v="91"/>
    <s v="William McGirt"/>
    <x v="139"/>
  </r>
  <r>
    <x v="30"/>
    <n v="93"/>
    <s v="No Tie"/>
    <n v="93"/>
    <n v="93"/>
    <s v="Fabian Gomez "/>
    <x v="658"/>
  </r>
  <r>
    <x v="30"/>
    <n v="94"/>
    <s v="No Tie"/>
    <n v="94"/>
    <n v="94"/>
    <s v="Seung-Yul Noh"/>
    <x v="18"/>
  </r>
  <r>
    <x v="30"/>
    <n v="95"/>
    <s v="No Tie"/>
    <n v="95"/>
    <n v="95"/>
    <s v="Justin Thomas "/>
    <x v="1176"/>
  </r>
  <r>
    <x v="30"/>
    <n v="96"/>
    <s v="No Tie"/>
    <n v="96"/>
    <n v="96"/>
    <s v="Zach Johnson "/>
    <x v="167"/>
  </r>
  <r>
    <x v="30"/>
    <n v="97"/>
    <s v="No Tie"/>
    <n v="97"/>
    <n v="97"/>
    <s v="David Lingmerth "/>
    <x v="327"/>
  </r>
  <r>
    <x v="30"/>
    <n v="98"/>
    <s v="No Tie"/>
    <n v="98"/>
    <n v="98"/>
    <s v="Kyle Reifers "/>
    <x v="91"/>
  </r>
  <r>
    <x v="30"/>
    <s v="T99"/>
    <n v="1"/>
    <s v="99"/>
    <n v="99"/>
    <s v="Retief Goosen"/>
    <x v="257"/>
  </r>
  <r>
    <x v="30"/>
    <s v="T99"/>
    <n v="1"/>
    <s v="99"/>
    <n v="99"/>
    <s v="Scott Langley "/>
    <x v="876"/>
  </r>
  <r>
    <x v="30"/>
    <n v="101"/>
    <s v="No Tie"/>
    <n v="101"/>
    <n v="101"/>
    <s v="Justin Rose"/>
    <x v="79"/>
  </r>
  <r>
    <x v="30"/>
    <n v="102"/>
    <s v="No Tie"/>
    <n v="102"/>
    <n v="102"/>
    <s v="J.B. Holmes"/>
    <x v="5"/>
  </r>
  <r>
    <x v="30"/>
    <n v="103"/>
    <s v="No Tie"/>
    <n v="103"/>
    <n v="103"/>
    <s v="Chad Collins "/>
    <x v="1034"/>
  </r>
  <r>
    <x v="30"/>
    <n v="104"/>
    <s v="No Tie"/>
    <n v="104"/>
    <n v="104"/>
    <s v="Scott Piercy "/>
    <x v="11"/>
  </r>
  <r>
    <x v="30"/>
    <s v="T105"/>
    <n v="1"/>
    <s v="105"/>
    <n v="105"/>
    <s v="Patrick Rodgers"/>
    <x v="1156"/>
  </r>
  <r>
    <x v="30"/>
    <s v="T105"/>
    <n v="1"/>
    <s v="105"/>
    <n v="105"/>
    <s v="Paul Casey"/>
    <x v="220"/>
  </r>
  <r>
    <x v="30"/>
    <n v="107"/>
    <s v="No Tie"/>
    <n v="107"/>
    <n v="107"/>
    <s v="Tom Hoge "/>
    <x v="809"/>
  </r>
  <r>
    <x v="30"/>
    <n v="108"/>
    <s v="No Tie"/>
    <n v="108"/>
    <n v="108"/>
    <s v="Brendon de Jonge "/>
    <x v="105"/>
  </r>
  <r>
    <x v="30"/>
    <n v="109"/>
    <s v="No Tie"/>
    <n v="109"/>
    <n v="109"/>
    <s v="Tony Finau"/>
    <x v="1178"/>
  </r>
  <r>
    <x v="30"/>
    <n v="110"/>
    <s v="No Tie"/>
    <n v="110"/>
    <n v="110"/>
    <s v="Graham DeLaet "/>
    <x v="12"/>
  </r>
  <r>
    <x v="30"/>
    <n v="111"/>
    <s v="No Tie"/>
    <n v="111"/>
    <n v="111"/>
    <s v="Jason Kokrak "/>
    <x v="13"/>
  </r>
  <r>
    <x v="30"/>
    <n v="112"/>
    <s v="No Tie"/>
    <n v="112"/>
    <n v="112"/>
    <s v="Sergio Garcia"/>
    <x v="64"/>
  </r>
  <r>
    <x v="30"/>
    <n v="113"/>
    <s v="No Tie"/>
    <n v="113"/>
    <n v="113"/>
    <s v="Marc Leishman"/>
    <x v="98"/>
  </r>
  <r>
    <x v="30"/>
    <n v="114"/>
    <s v="No Tie"/>
    <n v="114"/>
    <n v="114"/>
    <s v="Andrew Svoboda "/>
    <x v="519"/>
  </r>
  <r>
    <x v="30"/>
    <n v="115"/>
    <s v="No Tie"/>
    <n v="115"/>
    <n v="115"/>
    <s v="Jim Furyk"/>
    <x v="170"/>
  </r>
  <r>
    <x v="30"/>
    <n v="116"/>
    <s v="No Tie"/>
    <n v="116"/>
    <n v="116"/>
    <s v="Scott Brown "/>
    <x v="76"/>
  </r>
  <r>
    <x v="30"/>
    <n v="117"/>
    <s v="No Tie"/>
    <n v="117"/>
    <n v="117"/>
    <s v="Russell Knox"/>
    <x v="131"/>
  </r>
  <r>
    <x v="30"/>
    <n v="118"/>
    <s v="No Tie"/>
    <n v="118"/>
    <n v="118"/>
    <s v="Jim Herman "/>
    <x v="466"/>
  </r>
  <r>
    <x v="30"/>
    <n v="119"/>
    <s v="No Tie"/>
    <n v="119"/>
    <n v="119"/>
    <s v="Jon Curran"/>
    <x v="1184"/>
  </r>
  <r>
    <x v="30"/>
    <n v="120"/>
    <s v="No Tie"/>
    <n v="120"/>
    <n v="120"/>
    <s v="Chad Campbell "/>
    <x v="89"/>
  </r>
  <r>
    <x v="30"/>
    <s v="T121"/>
    <n v="1"/>
    <s v="121"/>
    <n v="121"/>
    <s v="Brendan Steele "/>
    <x v="104"/>
  </r>
  <r>
    <x v="30"/>
    <s v="T121"/>
    <n v="1"/>
    <s v="121"/>
    <n v="121"/>
    <s v="John Senden "/>
    <x v="78"/>
  </r>
  <r>
    <x v="30"/>
    <n v="123"/>
    <s v="No Tie"/>
    <n v="123"/>
    <n v="123"/>
    <s v="D.A. Points "/>
    <x v="151"/>
  </r>
  <r>
    <x v="30"/>
    <n v="124"/>
    <s v="No Tie"/>
    <n v="124"/>
    <n v="124"/>
    <s v="Alex Prugh "/>
    <x v="844"/>
  </r>
  <r>
    <x v="30"/>
    <n v="125"/>
    <s v="No Tie"/>
    <n v="125"/>
    <n v="125"/>
    <s v="Spencer Levin "/>
    <x v="154"/>
  </r>
  <r>
    <x v="30"/>
    <n v="126"/>
    <s v="No Tie"/>
    <n v="126"/>
    <n v="126"/>
    <s v="Mark Wilson "/>
    <x v="182"/>
  </r>
  <r>
    <x v="30"/>
    <n v="127"/>
    <s v="No Tie"/>
    <n v="127"/>
    <n v="127"/>
    <s v="Keegan Bradley"/>
    <x v="15"/>
  </r>
  <r>
    <x v="30"/>
    <n v="128"/>
    <s v="No Tie"/>
    <n v="128"/>
    <n v="128"/>
    <s v="Jason Gore "/>
    <x v="730"/>
  </r>
  <r>
    <x v="30"/>
    <n v="129"/>
    <s v="No Tie"/>
    <n v="129"/>
    <n v="129"/>
    <s v="Whee Kim "/>
    <x v="380"/>
  </r>
  <r>
    <x v="30"/>
    <n v="130"/>
    <s v="No Tie"/>
    <n v="130"/>
    <n v="130"/>
    <s v="Brice Garnett "/>
    <x v="503"/>
  </r>
  <r>
    <x v="30"/>
    <n v="131"/>
    <s v="No Tie"/>
    <n v="131"/>
    <n v="131"/>
    <s v="David Toms"/>
    <x v="183"/>
  </r>
  <r>
    <x v="30"/>
    <s v="T132"/>
    <n v="1"/>
    <s v="132"/>
    <n v="132"/>
    <s v="Mark Hubbard "/>
    <x v="1075"/>
  </r>
  <r>
    <x v="30"/>
    <s v="T132"/>
    <n v="1"/>
    <s v="132"/>
    <n v="132"/>
    <s v="Ryo Ishikawa"/>
    <x v="92"/>
  </r>
  <r>
    <x v="30"/>
    <n v="134"/>
    <s v="No Tie"/>
    <n v="134"/>
    <n v="134"/>
    <s v="Rory Sabbatini"/>
    <x v="119"/>
  </r>
  <r>
    <x v="30"/>
    <n v="135"/>
    <s v="No Tie"/>
    <n v="135"/>
    <n v="135"/>
    <s v="Max Homa "/>
    <x v="1182"/>
  </r>
  <r>
    <x v="30"/>
    <n v="136"/>
    <s v="No Tie"/>
    <n v="136"/>
    <n v="136"/>
    <s v="Sam Saunders "/>
    <x v="567"/>
  </r>
  <r>
    <x v="30"/>
    <n v="137"/>
    <s v="No Tie"/>
    <n v="137"/>
    <n v="137"/>
    <s v="Steven Alker"/>
    <x v="639"/>
  </r>
  <r>
    <x v="30"/>
    <n v="138"/>
    <s v="No Tie"/>
    <n v="138"/>
    <n v="138"/>
    <s v="Tyrone Van Aswegen "/>
    <x v="454"/>
  </r>
  <r>
    <x v="30"/>
    <n v="139"/>
    <s v="No Tie"/>
    <n v="139"/>
    <n v="139"/>
    <s v="Cameron Percy"/>
    <x v="303"/>
  </r>
  <r>
    <x v="30"/>
    <n v="140"/>
    <s v="No Tie"/>
    <n v="140"/>
    <n v="140"/>
    <s v="Chris Stroud"/>
    <x v="125"/>
  </r>
  <r>
    <x v="30"/>
    <n v="141"/>
    <s v="No Tie"/>
    <n v="141"/>
    <n v="141"/>
    <s v="John Peterson "/>
    <x v="402"/>
  </r>
  <r>
    <x v="30"/>
    <n v="142"/>
    <s v="No Tie"/>
    <n v="142"/>
    <n v="142"/>
    <s v="Daniel Berger "/>
    <x v="1181"/>
  </r>
  <r>
    <x v="30"/>
    <s v="T143"/>
    <n v="1"/>
    <s v="143"/>
    <n v="143"/>
    <s v="Charles Howell III "/>
    <x v="50"/>
  </r>
  <r>
    <x v="30"/>
    <s v="T143"/>
    <n v="1"/>
    <s v="143"/>
    <n v="143"/>
    <s v="Louis Oosthuizen "/>
    <x v="22"/>
  </r>
  <r>
    <x v="30"/>
    <n v="145"/>
    <s v="No Tie"/>
    <n v="145"/>
    <n v="145"/>
    <s v="Martin Flores "/>
    <x v="48"/>
  </r>
  <r>
    <x v="30"/>
    <s v="T146"/>
    <n v="1"/>
    <s v="146"/>
    <n v="146"/>
    <s v="Ken Duke "/>
    <x v="159"/>
  </r>
  <r>
    <x v="30"/>
    <s v="T146"/>
    <n v="1"/>
    <s v="146"/>
    <n v="146"/>
    <s v="Kevin Streelman "/>
    <x v="62"/>
  </r>
  <r>
    <x v="30"/>
    <n v="148"/>
    <s v="No Tie"/>
    <n v="148"/>
    <n v="148"/>
    <s v="Alex Cejka "/>
    <x v="528"/>
  </r>
  <r>
    <x v="30"/>
    <n v="149"/>
    <s v="No Tie"/>
    <n v="149"/>
    <n v="149"/>
    <s v="Bill Haas "/>
    <x v="65"/>
  </r>
  <r>
    <x v="30"/>
    <n v="150"/>
    <s v="No Tie"/>
    <n v="150"/>
    <n v="150"/>
    <s v="Boo Weekley"/>
    <x v="35"/>
  </r>
  <r>
    <x v="30"/>
    <n v="151"/>
    <s v="No Tie"/>
    <n v="151"/>
    <n v="151"/>
    <s v="Francesco Molinari"/>
    <x v="193"/>
  </r>
  <r>
    <x v="30"/>
    <n v="152"/>
    <s v="No Tie"/>
    <n v="152"/>
    <n v="152"/>
    <s v="Chez Reavie "/>
    <x v="160"/>
  </r>
  <r>
    <x v="30"/>
    <n v="153"/>
    <s v="No Tie"/>
    <n v="153"/>
    <n v="153"/>
    <s v="Tim Wilkinson "/>
    <x v="757"/>
  </r>
  <r>
    <x v="30"/>
    <n v="154"/>
    <s v="No Tie"/>
    <n v="154"/>
    <n v="154"/>
    <s v="Oscar Fraustro "/>
    <x v="460"/>
  </r>
  <r>
    <x v="30"/>
    <n v="155"/>
    <s v="No Tie"/>
    <n v="155"/>
    <n v="155"/>
    <s v="Davis Love III "/>
    <x v="38"/>
  </r>
  <r>
    <x v="30"/>
    <n v="156"/>
    <s v="No Tie"/>
    <n v="156"/>
    <n v="156"/>
    <s v="Scott Stallings "/>
    <x v="16"/>
  </r>
  <r>
    <x v="30"/>
    <n v="157"/>
    <s v="No Tie"/>
    <n v="157"/>
    <n v="157"/>
    <s v="Adam Scott "/>
    <x v="9"/>
  </r>
  <r>
    <x v="30"/>
    <n v="158"/>
    <s v="No Tie"/>
    <n v="158"/>
    <n v="158"/>
    <s v="Nick Watney"/>
    <x v="36"/>
  </r>
  <r>
    <x v="30"/>
    <n v="159"/>
    <s v="No Tie"/>
    <n v="159"/>
    <n v="159"/>
    <s v="J.J. Henry "/>
    <x v="114"/>
  </r>
  <r>
    <x v="30"/>
    <n v="160"/>
    <s v="No Tie"/>
    <n v="160"/>
    <n v="160"/>
    <s v="S.J. Park"/>
    <x v="650"/>
  </r>
  <r>
    <x v="30"/>
    <n v="161"/>
    <s v="No Tie"/>
    <n v="161"/>
    <n v="161"/>
    <s v="Padraig Harrington "/>
    <x v="56"/>
  </r>
  <r>
    <x v="30"/>
    <n v="162"/>
    <s v="No Tie"/>
    <n v="162"/>
    <n v="162"/>
    <s v="Nicholas Thompson "/>
    <x v="408"/>
  </r>
  <r>
    <x v="30"/>
    <n v="163"/>
    <s v="No Tie"/>
    <n v="163"/>
    <n v="163"/>
    <s v="Roger Sloan "/>
    <x v="766"/>
  </r>
  <r>
    <x v="30"/>
    <n v="164"/>
    <s v="No Tie"/>
    <n v="164"/>
    <n v="164"/>
    <s v="Vijay Singh"/>
    <x v="47"/>
  </r>
  <r>
    <x v="30"/>
    <n v="165"/>
    <s v="No Tie"/>
    <n v="165"/>
    <n v="165"/>
    <s v="Derek Ernst "/>
    <x v="1011"/>
  </r>
  <r>
    <x v="30"/>
    <s v="T166"/>
    <n v="1"/>
    <s v="166"/>
    <n v="166"/>
    <s v="Bill Lunde "/>
    <x v="83"/>
  </r>
  <r>
    <x v="30"/>
    <s v="T166"/>
    <n v="1"/>
    <s v="166"/>
    <n v="166"/>
    <s v="Gonzalo Fdez-Castano"/>
    <x v="205"/>
  </r>
  <r>
    <x v="30"/>
    <n v="168"/>
    <s v="No Tie"/>
    <n v="168"/>
    <n v="168"/>
    <s v="Michael Putnam"/>
    <x v="427"/>
  </r>
  <r>
    <x v="30"/>
    <n v="169"/>
    <s v="No Tie"/>
    <n v="169"/>
    <n v="169"/>
    <s v="Charl Schwartzel"/>
    <x v="41"/>
  </r>
  <r>
    <x v="30"/>
    <n v="170"/>
    <s v="No Tie"/>
    <n v="170"/>
    <n v="170"/>
    <s v="Angel Cabrera "/>
    <x v="21"/>
  </r>
  <r>
    <x v="30"/>
    <s v="T171"/>
    <n v="1"/>
    <s v="171"/>
    <n v="171"/>
    <s v="Byron Smith "/>
    <x v="992"/>
  </r>
  <r>
    <x v="30"/>
    <s v="T171"/>
    <n v="1"/>
    <s v="171"/>
    <n v="171"/>
    <s v="Heath Slocum "/>
    <x v="174"/>
  </r>
  <r>
    <x v="30"/>
    <n v="173"/>
    <s v="No Tie"/>
    <n v="173"/>
    <n v="173"/>
    <s v="Ernie Els"/>
    <x v="51"/>
  </r>
  <r>
    <x v="30"/>
    <n v="174"/>
    <s v="No Tie"/>
    <n v="174"/>
    <n v="174"/>
    <s v="Webb Simpson "/>
    <x v="110"/>
  </r>
  <r>
    <x v="30"/>
    <s v="T175"/>
    <n v="1"/>
    <s v="175"/>
    <n v="175"/>
    <s v="Geoff Ogilvy "/>
    <x v="90"/>
  </r>
  <r>
    <x v="30"/>
    <s v="T175"/>
    <n v="1"/>
    <s v="175"/>
    <n v="175"/>
    <s v="Robert Garrigus "/>
    <x v="2"/>
  </r>
  <r>
    <x v="30"/>
    <n v="177"/>
    <s v="No Tie"/>
    <n v="177"/>
    <n v="177"/>
    <s v="Jason Dufner "/>
    <x v="63"/>
  </r>
  <r>
    <x v="30"/>
    <n v="178"/>
    <s v="No Tie"/>
    <n v="178"/>
    <n v="178"/>
    <s v="Roberto Castro "/>
    <x v="82"/>
  </r>
  <r>
    <x v="30"/>
    <n v="179"/>
    <s v="No Tie"/>
    <n v="179"/>
    <n v="179"/>
    <s v="Robert Allenby"/>
    <x v="124"/>
  </r>
  <r>
    <x v="30"/>
    <n v="180"/>
    <s v="No Tie"/>
    <n v="180"/>
    <n v="180"/>
    <s v="John Merrick "/>
    <x v="57"/>
  </r>
  <r>
    <x v="30"/>
    <n v="181"/>
    <s v="No Tie"/>
    <n v="181"/>
    <n v="181"/>
    <s v="Greg Owen "/>
    <x v="40"/>
  </r>
  <r>
    <x v="30"/>
    <n v="182"/>
    <s v="No Tie"/>
    <n v="182"/>
    <n v="182"/>
    <s v="Charlie Beljan"/>
    <x v="1"/>
  </r>
  <r>
    <x v="30"/>
    <n v="183"/>
    <s v="No Tie"/>
    <n v="183"/>
    <n v="183"/>
    <s v="Jim Renner"/>
    <x v="610"/>
  </r>
  <r>
    <x v="30"/>
    <n v="184"/>
    <s v="No Tie"/>
    <n v="184"/>
    <n v="184"/>
    <s v="Lucas Glover "/>
    <x v="218"/>
  </r>
  <r>
    <x v="31"/>
    <n v="1"/>
    <s v="No Tie"/>
    <n v="1"/>
    <n v="1"/>
    <s v="Jason Day"/>
    <x v="6"/>
  </r>
  <r>
    <x v="31"/>
    <n v="2"/>
    <s v="No Tie"/>
    <n v="2"/>
    <n v="2"/>
    <s v="Will Wilcox"/>
    <x v="630"/>
  </r>
  <r>
    <x v="31"/>
    <n v="3"/>
    <s v="No Tie"/>
    <n v="3"/>
    <n v="3"/>
    <s v="Jordan Spieth "/>
    <x v="826"/>
  </r>
  <r>
    <x v="31"/>
    <n v="4"/>
    <s v="No Tie"/>
    <n v="4"/>
    <n v="4"/>
    <s v="Hideki Matsuyama"/>
    <x v="201"/>
  </r>
  <r>
    <x v="31"/>
    <n v="5"/>
    <s v="No Tie"/>
    <n v="5"/>
    <n v="5"/>
    <s v="Justin Rose"/>
    <x v="79"/>
  </r>
  <r>
    <x v="31"/>
    <n v="6"/>
    <s v="No Tie"/>
    <n v="6"/>
    <n v="6"/>
    <s v="Brooks Koepka"/>
    <x v="482"/>
  </r>
  <r>
    <x v="31"/>
    <n v="7"/>
    <s v="No Tie"/>
    <n v="7"/>
    <n v="7"/>
    <s v="Justin Thomas "/>
    <x v="1176"/>
  </r>
  <r>
    <x v="31"/>
    <n v="8"/>
    <s v="No Tie"/>
    <n v="8"/>
    <n v="8"/>
    <s v="Rickie Fowler "/>
    <x v="59"/>
  </r>
  <r>
    <x v="31"/>
    <n v="9"/>
    <s v="No Tie"/>
    <n v="9"/>
    <n v="9"/>
    <s v="Matt Kuchar"/>
    <x v="127"/>
  </r>
  <r>
    <x v="31"/>
    <n v="10"/>
    <s v="No Tie"/>
    <n v="10"/>
    <n v="10"/>
    <s v="Henrik Stenson "/>
    <x v="95"/>
  </r>
  <r>
    <x v="31"/>
    <n v="11"/>
    <s v="No Tie"/>
    <n v="11"/>
    <n v="11"/>
    <s v="Bubba Watson "/>
    <x v="0"/>
  </r>
  <r>
    <x v="31"/>
    <n v="12"/>
    <s v="No Tie"/>
    <n v="12"/>
    <n v="12"/>
    <s v="Louis Oosthuizen "/>
    <x v="22"/>
  </r>
  <r>
    <x v="31"/>
    <n v="13"/>
    <s v="No Tie"/>
    <n v="13"/>
    <n v="13"/>
    <s v="Zach Johnson "/>
    <x v="167"/>
  </r>
  <r>
    <x v="31"/>
    <n v="14"/>
    <s v="No Tie"/>
    <n v="14"/>
    <n v="14"/>
    <s v="Brendan Steele "/>
    <x v="104"/>
  </r>
  <r>
    <x v="31"/>
    <n v="15"/>
    <s v="No Tie"/>
    <n v="15"/>
    <n v="15"/>
    <s v="Robert Streb "/>
    <x v="335"/>
  </r>
  <r>
    <x v="31"/>
    <n v="16"/>
    <s v="No Tie"/>
    <n v="16"/>
    <n v="16"/>
    <s v="Dustin Johnson"/>
    <x v="3"/>
  </r>
  <r>
    <x v="31"/>
    <n v="17"/>
    <s v="No Tie"/>
    <n v="17"/>
    <n v="17"/>
    <s v="Lee Westwood "/>
    <x v="28"/>
  </r>
  <r>
    <x v="31"/>
    <n v="18"/>
    <s v="No Tie"/>
    <n v="18"/>
    <n v="18"/>
    <s v="Shawn Stefani "/>
    <x v="302"/>
  </r>
  <r>
    <x v="31"/>
    <n v="19"/>
    <s v="No Tie"/>
    <n v="19"/>
    <n v="19"/>
    <s v="Paul Casey"/>
    <x v="220"/>
  </r>
  <r>
    <x v="31"/>
    <n v="20"/>
    <s v="No Tie"/>
    <n v="20"/>
    <n v="20"/>
    <s v="Danny Lee"/>
    <x v="71"/>
  </r>
  <r>
    <x v="31"/>
    <n v="21"/>
    <s v="No Tie"/>
    <n v="21"/>
    <n v="21"/>
    <s v="Pat Perez"/>
    <x v="74"/>
  </r>
  <r>
    <x v="31"/>
    <s v="T22"/>
    <n v="1"/>
    <s v="22"/>
    <n v="22"/>
    <s v="Hudson Swafford"/>
    <x v="489"/>
  </r>
  <r>
    <x v="31"/>
    <s v="T22"/>
    <n v="1"/>
    <s v="22"/>
    <n v="22"/>
    <s v="Webb Simpson "/>
    <x v="110"/>
  </r>
  <r>
    <x v="31"/>
    <n v="24"/>
    <s v="No Tie"/>
    <n v="24"/>
    <n v="24"/>
    <s v="Graham DeLaet "/>
    <x v="12"/>
  </r>
  <r>
    <x v="31"/>
    <n v="25"/>
    <s v="No Tie"/>
    <n v="25"/>
    <n v="25"/>
    <s v="Daniel Berger "/>
    <x v="1181"/>
  </r>
  <r>
    <x v="31"/>
    <n v="26"/>
    <s v="No Tie"/>
    <n v="26"/>
    <n v="26"/>
    <s v="Adam Scott "/>
    <x v="9"/>
  </r>
  <r>
    <x v="31"/>
    <n v="27"/>
    <s v="No Tie"/>
    <n v="27"/>
    <n v="27"/>
    <s v="Jason Bohn "/>
    <x v="173"/>
  </r>
  <r>
    <x v="31"/>
    <n v="28"/>
    <s v="No Tie"/>
    <n v="28"/>
    <n v="28"/>
    <s v="Tony Finau"/>
    <x v="1178"/>
  </r>
  <r>
    <x v="31"/>
    <n v="29"/>
    <s v="No Tie"/>
    <n v="29"/>
    <n v="29"/>
    <s v="Brandt Snedeker"/>
    <x v="109"/>
  </r>
  <r>
    <x v="31"/>
    <n v="30"/>
    <s v="No Tie"/>
    <n v="30"/>
    <n v="30"/>
    <s v="Matt Jones "/>
    <x v="55"/>
  </r>
  <r>
    <x v="31"/>
    <n v="31"/>
    <s v="No Tie"/>
    <n v="31"/>
    <n v="31"/>
    <s v="J.B. Holmes"/>
    <x v="5"/>
  </r>
  <r>
    <x v="31"/>
    <n v="32"/>
    <s v="No Tie"/>
    <n v="32"/>
    <n v="32"/>
    <s v="Sergio Garcia"/>
    <x v="64"/>
  </r>
  <r>
    <x v="31"/>
    <n v="33"/>
    <s v="No Tie"/>
    <n v="33"/>
    <n v="33"/>
    <s v="Ryan Moore "/>
    <x v="117"/>
  </r>
  <r>
    <x v="31"/>
    <n v="34"/>
    <s v="No Tie"/>
    <n v="34"/>
    <n v="34"/>
    <s v="Carlos Ortiz "/>
    <x v="1177"/>
  </r>
  <r>
    <x v="31"/>
    <n v="35"/>
    <s v="No Tie"/>
    <n v="35"/>
    <n v="35"/>
    <s v="Jimmy Walker "/>
    <x v="37"/>
  </r>
  <r>
    <x v="31"/>
    <n v="36"/>
    <s v="No Tie"/>
    <n v="36"/>
    <n v="36"/>
    <s v="Rory Sabbatini"/>
    <x v="119"/>
  </r>
  <r>
    <x v="31"/>
    <n v="37"/>
    <s v="No Tie"/>
    <n v="37"/>
    <n v="37"/>
    <s v="Ryan Palmer "/>
    <x v="14"/>
  </r>
  <r>
    <x v="31"/>
    <n v="38"/>
    <s v="No Tie"/>
    <n v="38"/>
    <n v="38"/>
    <s v="Keegan Bradley"/>
    <x v="15"/>
  </r>
  <r>
    <x v="31"/>
    <n v="39"/>
    <s v="No Tie"/>
    <n v="39"/>
    <n v="39"/>
    <s v="Charley Hoffman "/>
    <x v="45"/>
  </r>
  <r>
    <x v="31"/>
    <n v="40"/>
    <s v="No Tie"/>
    <n v="40"/>
    <n v="40"/>
    <s v="Russell Henley"/>
    <x v="267"/>
  </r>
  <r>
    <x v="31"/>
    <n v="41"/>
    <s v="No Tie"/>
    <n v="41"/>
    <n v="41"/>
    <s v="Sean O'Hair"/>
    <x v="30"/>
  </r>
  <r>
    <x v="31"/>
    <n v="42"/>
    <s v="No Tie"/>
    <n v="42"/>
    <n v="42"/>
    <s v="Kevin Na "/>
    <x v="164"/>
  </r>
  <r>
    <x v="31"/>
    <n v="43"/>
    <s v="No Tie"/>
    <n v="43"/>
    <n v="43"/>
    <s v="Patrick Reed"/>
    <x v="611"/>
  </r>
  <r>
    <x v="31"/>
    <n v="44"/>
    <s v="No Tie"/>
    <n v="44"/>
    <n v="44"/>
    <s v="Phil Mickelson"/>
    <x v="52"/>
  </r>
  <r>
    <x v="31"/>
    <n v="45"/>
    <s v="No Tie"/>
    <n v="45"/>
    <n v="45"/>
    <s v="Harris English"/>
    <x v="19"/>
  </r>
  <r>
    <x v="31"/>
    <n v="46"/>
    <s v="No Tie"/>
    <n v="46"/>
    <n v="46"/>
    <s v="Jason Gore "/>
    <x v="730"/>
  </r>
  <r>
    <x v="31"/>
    <s v="T47"/>
    <n v="1"/>
    <s v="47"/>
    <n v="47"/>
    <s v="Brendon Todd "/>
    <x v="156"/>
  </r>
  <r>
    <x v="31"/>
    <s v="T47"/>
    <n v="1"/>
    <s v="47"/>
    <n v="47"/>
    <s v="Steven Bowditch "/>
    <x v="638"/>
  </r>
  <r>
    <x v="31"/>
    <n v="49"/>
    <s v="No Tie"/>
    <n v="49"/>
    <n v="49"/>
    <s v="Kevin Chappell"/>
    <x v="58"/>
  </r>
  <r>
    <x v="31"/>
    <n v="50"/>
    <s v="No Tie"/>
    <n v="50"/>
    <n v="50"/>
    <s v="Brian Harman"/>
    <x v="86"/>
  </r>
  <r>
    <x v="31"/>
    <n v="51"/>
    <s v="No Tie"/>
    <n v="51"/>
    <n v="51"/>
    <s v="Colt Knost "/>
    <x v="188"/>
  </r>
  <r>
    <x v="31"/>
    <n v="52"/>
    <s v="No Tie"/>
    <n v="52"/>
    <n v="52"/>
    <s v="Steve Wheatcroft "/>
    <x v="120"/>
  </r>
  <r>
    <x v="31"/>
    <n v="53"/>
    <s v="No Tie"/>
    <n v="53"/>
    <n v="53"/>
    <s v="Martin Laird"/>
    <x v="27"/>
  </r>
  <r>
    <x v="31"/>
    <n v="54"/>
    <s v="No Tie"/>
    <n v="54"/>
    <n v="54"/>
    <s v="George McNeill"/>
    <x v="106"/>
  </r>
  <r>
    <x v="31"/>
    <n v="55"/>
    <s v="No Tie"/>
    <n v="55"/>
    <n v="55"/>
    <s v="James Hahn "/>
    <x v="330"/>
  </r>
  <r>
    <x v="31"/>
    <n v="56"/>
    <s v="No Tie"/>
    <n v="56"/>
    <n v="56"/>
    <s v="Scott Brown "/>
    <x v="76"/>
  </r>
  <r>
    <x v="31"/>
    <n v="57"/>
    <s v="No Tie"/>
    <n v="57"/>
    <n v="57"/>
    <s v="Nick Watney"/>
    <x v="36"/>
  </r>
  <r>
    <x v="31"/>
    <n v="58"/>
    <s v="No Tie"/>
    <n v="58"/>
    <n v="58"/>
    <s v="Patrick Rodgers"/>
    <x v="1156"/>
  </r>
  <r>
    <x v="31"/>
    <s v="T59"/>
    <n v="1"/>
    <s v="59"/>
    <n v="59"/>
    <s v="Ben Martin "/>
    <x v="583"/>
  </r>
  <r>
    <x v="31"/>
    <s v="T59"/>
    <n v="1"/>
    <s v="59"/>
    <n v="59"/>
    <s v="Chris Kirk "/>
    <x v="72"/>
  </r>
  <r>
    <x v="31"/>
    <n v="61"/>
    <s v="No Tie"/>
    <n v="61"/>
    <n v="61"/>
    <s v="Ian Poulter "/>
    <x v="144"/>
  </r>
  <r>
    <x v="31"/>
    <n v="62"/>
    <s v="No Tie"/>
    <n v="62"/>
    <n v="62"/>
    <s v="Jason Dufner "/>
    <x v="63"/>
  </r>
  <r>
    <x v="31"/>
    <n v="63"/>
    <s v="No Tie"/>
    <n v="63"/>
    <n v="63"/>
    <s v="Scott Piercy "/>
    <x v="11"/>
  </r>
  <r>
    <x v="31"/>
    <n v="64"/>
    <s v="No Tie"/>
    <n v="64"/>
    <n v="64"/>
    <s v="Daniel Summerhays "/>
    <x v="100"/>
  </r>
  <r>
    <x v="31"/>
    <n v="65"/>
    <s v="No Tie"/>
    <n v="65"/>
    <n v="65"/>
    <s v="Billy Horschel "/>
    <x v="88"/>
  </r>
  <r>
    <x v="31"/>
    <n v="66"/>
    <s v="No Tie"/>
    <n v="66"/>
    <n v="66"/>
    <s v="David Lingmerth "/>
    <x v="327"/>
  </r>
  <r>
    <x v="31"/>
    <n v="67"/>
    <s v="No Tie"/>
    <n v="67"/>
    <n v="67"/>
    <s v="Jim Herman "/>
    <x v="466"/>
  </r>
  <r>
    <x v="31"/>
    <n v="68"/>
    <s v="No Tie"/>
    <n v="68"/>
    <n v="68"/>
    <s v="Jerry Kelly"/>
    <x v="181"/>
  </r>
  <r>
    <x v="31"/>
    <n v="69"/>
    <s v="No Tie"/>
    <n v="69"/>
    <n v="69"/>
    <s v="Jason Kokrak "/>
    <x v="13"/>
  </r>
  <r>
    <x v="31"/>
    <n v="70"/>
    <s v="No Tie"/>
    <n v="70"/>
    <n v="70"/>
    <s v="Brendon de Jonge "/>
    <x v="105"/>
  </r>
  <r>
    <x v="31"/>
    <n v="71"/>
    <s v="No Tie"/>
    <n v="71"/>
    <n v="71"/>
    <s v="John Peterson "/>
    <x v="402"/>
  </r>
  <r>
    <x v="31"/>
    <n v="72"/>
    <s v="No Tie"/>
    <n v="72"/>
    <n v="72"/>
    <s v="William McGirt"/>
    <x v="139"/>
  </r>
  <r>
    <x v="31"/>
    <n v="73"/>
    <s v="No Tie"/>
    <n v="73"/>
    <n v="73"/>
    <s v="Boo Weekley"/>
    <x v="35"/>
  </r>
  <r>
    <x v="31"/>
    <n v="74"/>
    <s v="No Tie"/>
    <n v="74"/>
    <n v="74"/>
    <s v="John Senden "/>
    <x v="78"/>
  </r>
  <r>
    <x v="31"/>
    <n v="75"/>
    <s v="No Tie"/>
    <n v="75"/>
    <n v="75"/>
    <s v="Russell Knox"/>
    <x v="131"/>
  </r>
  <r>
    <x v="31"/>
    <n v="76"/>
    <s v="No Tie"/>
    <n v="76"/>
    <n v="76"/>
    <s v="Cameron Percy"/>
    <x v="303"/>
  </r>
  <r>
    <x v="31"/>
    <n v="77"/>
    <s v="No Tie"/>
    <n v="77"/>
    <n v="77"/>
    <s v="Aaron Baddeley "/>
    <x v="67"/>
  </r>
  <r>
    <x v="31"/>
    <s v="T78"/>
    <n v="1"/>
    <s v="78"/>
    <n v="78"/>
    <s v="Ryo Ishikawa"/>
    <x v="92"/>
  </r>
  <r>
    <x v="31"/>
    <s v="T78"/>
    <n v="1"/>
    <s v="78"/>
    <n v="78"/>
    <s v="Scott Pinckney"/>
    <x v="993"/>
  </r>
  <r>
    <x v="31"/>
    <n v="80"/>
    <s v="No Tie"/>
    <n v="80"/>
    <n v="80"/>
    <s v="Steven Alker"/>
    <x v="639"/>
  </r>
  <r>
    <x v="31"/>
    <s v="T81"/>
    <n v="1"/>
    <s v="81"/>
    <n v="81"/>
    <s v="Blayne Barber "/>
    <x v="1045"/>
  </r>
  <r>
    <x v="31"/>
    <s v="T81"/>
    <n v="1"/>
    <s v="81"/>
    <n v="81"/>
    <s v="Chad Campbell "/>
    <x v="89"/>
  </r>
  <r>
    <x v="31"/>
    <s v="T83"/>
    <n v="1"/>
    <s v="83"/>
    <n v="83"/>
    <s v="Kevin Kisner "/>
    <x v="115"/>
  </r>
  <r>
    <x v="31"/>
    <s v="T83"/>
    <n v="1"/>
    <s v="83"/>
    <n v="83"/>
    <s v="Lucas Glover "/>
    <x v="218"/>
  </r>
  <r>
    <x v="31"/>
    <n v="85"/>
    <s v="No Tie"/>
    <n v="85"/>
    <n v="85"/>
    <s v="Adam Hadwin"/>
    <x v="385"/>
  </r>
  <r>
    <x v="31"/>
    <n v="86"/>
    <s v="No Tie"/>
    <n v="86"/>
    <n v="86"/>
    <s v="Jonathan Byrd "/>
    <x v="96"/>
  </r>
  <r>
    <x v="31"/>
    <n v="87"/>
    <s v="No Tie"/>
    <n v="87"/>
    <n v="87"/>
    <s v="Morgan Hoffmann "/>
    <x v="336"/>
  </r>
  <r>
    <x v="31"/>
    <n v="88"/>
    <s v="No Tie"/>
    <n v="88"/>
    <n v="88"/>
    <s v="Nicholas Thompson "/>
    <x v="408"/>
  </r>
  <r>
    <x v="31"/>
    <n v="89"/>
    <s v="No Tie"/>
    <n v="89"/>
    <n v="89"/>
    <s v="Bill Haas "/>
    <x v="65"/>
  </r>
  <r>
    <x v="31"/>
    <n v="90"/>
    <s v="No Tie"/>
    <n v="90"/>
    <n v="90"/>
    <s v="Jim Furyk"/>
    <x v="170"/>
  </r>
  <r>
    <x v="31"/>
    <n v="91"/>
    <s v="No Tie"/>
    <n v="91"/>
    <n v="91"/>
    <s v="Stewart Cink "/>
    <x v="108"/>
  </r>
  <r>
    <x v="31"/>
    <n v="92"/>
    <s v="No Tie"/>
    <n v="92"/>
    <n v="92"/>
    <s v="Jonas Blixt "/>
    <x v="126"/>
  </r>
  <r>
    <x v="31"/>
    <n v="93"/>
    <s v="No Tie"/>
    <n v="93"/>
    <n v="93"/>
    <s v="John Huh "/>
    <x v="112"/>
  </r>
  <r>
    <x v="31"/>
    <n v="94"/>
    <s v="No Tie"/>
    <n v="94"/>
    <n v="94"/>
    <s v="Chad Collins "/>
    <x v="1034"/>
  </r>
  <r>
    <x v="31"/>
    <n v="95"/>
    <s v="No Tie"/>
    <n v="95"/>
    <n v="95"/>
    <s v="Bryce Molder "/>
    <x v="177"/>
  </r>
  <r>
    <x v="31"/>
    <s v="T96"/>
    <n v="1"/>
    <s v="96"/>
    <n v="96"/>
    <s v="Tom Hoge "/>
    <x v="809"/>
  </r>
  <r>
    <x v="31"/>
    <s v="T96"/>
    <n v="1"/>
    <s v="96"/>
    <n v="96"/>
    <s v="Vijay Singh"/>
    <x v="47"/>
  </r>
  <r>
    <x v="31"/>
    <s v="T98"/>
    <n v="1"/>
    <s v="98"/>
    <n v="98"/>
    <s v="Chris Stroud"/>
    <x v="125"/>
  </r>
  <r>
    <x v="31"/>
    <s v="T98"/>
    <n v="1"/>
    <s v="98"/>
    <n v="98"/>
    <s v="Kevin Streelman "/>
    <x v="62"/>
  </r>
  <r>
    <x v="31"/>
    <n v="100"/>
    <s v="No Tie"/>
    <n v="100"/>
    <n v="100"/>
    <s v="Chez Reavie "/>
    <x v="160"/>
  </r>
  <r>
    <x v="31"/>
    <n v="101"/>
    <s v="No Tie"/>
    <n v="101"/>
    <n v="101"/>
    <s v="Hunter Mahan "/>
    <x v="60"/>
  </r>
  <r>
    <x v="31"/>
    <n v="102"/>
    <s v="No Tie"/>
    <n v="102"/>
    <n v="102"/>
    <s v="Alex Prugh "/>
    <x v="844"/>
  </r>
  <r>
    <x v="31"/>
    <n v="103"/>
    <s v="No Tie"/>
    <n v="103"/>
    <n v="103"/>
    <s v="Seung-Yul Noh"/>
    <x v="18"/>
  </r>
  <r>
    <x v="31"/>
    <n v="104"/>
    <s v="No Tie"/>
    <n v="104"/>
    <n v="104"/>
    <s v="Kyle Reifers "/>
    <x v="91"/>
  </r>
  <r>
    <x v="31"/>
    <n v="105"/>
    <s v="No Tie"/>
    <n v="105"/>
    <n v="105"/>
    <s v="Johnson Wagner "/>
    <x v="152"/>
  </r>
  <r>
    <x v="31"/>
    <n v="106"/>
    <s v="No Tie"/>
    <n v="106"/>
    <n v="106"/>
    <s v="Martin Flores "/>
    <x v="48"/>
  </r>
  <r>
    <x v="31"/>
    <n v="107"/>
    <s v="No Tie"/>
    <n v="107"/>
    <n v="107"/>
    <s v="Marc Leishman"/>
    <x v="98"/>
  </r>
  <r>
    <x v="31"/>
    <s v="T108"/>
    <n v="1"/>
    <s v="108"/>
    <n v="108"/>
    <s v="Chesson Hadley "/>
    <x v="1019"/>
  </r>
  <r>
    <x v="31"/>
    <s v="T108"/>
    <n v="1"/>
    <s v="108"/>
    <n v="108"/>
    <s v="Francesco Molinari"/>
    <x v="193"/>
  </r>
  <r>
    <x v="31"/>
    <n v="110"/>
    <s v="No Tie"/>
    <n v="110"/>
    <n v="110"/>
    <s v="David Hearn "/>
    <x v="123"/>
  </r>
  <r>
    <x v="31"/>
    <n v="111"/>
    <s v="No Tie"/>
    <n v="111"/>
    <n v="111"/>
    <s v="Sangmoon Bae"/>
    <x v="94"/>
  </r>
  <r>
    <x v="31"/>
    <n v="112"/>
    <s v="No Tie"/>
    <n v="112"/>
    <n v="112"/>
    <s v="Zac Blair "/>
    <x v="1180"/>
  </r>
  <r>
    <x v="31"/>
    <n v="113"/>
    <s v="No Tie"/>
    <n v="113"/>
    <n v="113"/>
    <s v="Andres Gonzales "/>
    <x v="428"/>
  </r>
  <r>
    <x v="31"/>
    <n v="114"/>
    <s v="No Tie"/>
    <n v="114"/>
    <n v="114"/>
    <s v="Carl Pettersson "/>
    <x v="34"/>
  </r>
  <r>
    <x v="31"/>
    <n v="115"/>
    <s v="No Tie"/>
    <n v="115"/>
    <n v="115"/>
    <s v="Michael Putnam"/>
    <x v="427"/>
  </r>
  <r>
    <x v="31"/>
    <n v="116"/>
    <s v="No Tie"/>
    <n v="116"/>
    <n v="116"/>
    <s v="Mark Wilson "/>
    <x v="182"/>
  </r>
  <r>
    <x v="31"/>
    <n v="117"/>
    <s v="No Tie"/>
    <n v="117"/>
    <n v="117"/>
    <s v="Erik Compton "/>
    <x v="32"/>
  </r>
  <r>
    <x v="31"/>
    <n v="118"/>
    <s v="No Tie"/>
    <n v="118"/>
    <n v="118"/>
    <s v="Charl Schwartzel"/>
    <x v="41"/>
  </r>
  <r>
    <x v="31"/>
    <n v="119"/>
    <s v="No Tie"/>
    <n v="119"/>
    <n v="119"/>
    <s v="Jamie Donaldson "/>
    <x v="230"/>
  </r>
  <r>
    <x v="31"/>
    <n v="120"/>
    <s v="No Tie"/>
    <n v="120"/>
    <n v="120"/>
    <s v="Jeff Overton "/>
    <x v="69"/>
  </r>
  <r>
    <x v="31"/>
    <n v="121"/>
    <s v="No Tie"/>
    <n v="121"/>
    <n v="121"/>
    <s v="David Toms"/>
    <x v="183"/>
  </r>
  <r>
    <x v="31"/>
    <n v="122"/>
    <s v="No Tie"/>
    <n v="122"/>
    <n v="122"/>
    <s v="Gary Woodland"/>
    <x v="17"/>
  </r>
  <r>
    <x v="31"/>
    <n v="123"/>
    <s v="No Tie"/>
    <n v="123"/>
    <n v="123"/>
    <s v="Sam Saunders "/>
    <x v="567"/>
  </r>
  <r>
    <x v="31"/>
    <n v="124"/>
    <s v="No Tie"/>
    <n v="124"/>
    <n v="124"/>
    <s v="Greg Chalmers "/>
    <x v="162"/>
  </r>
  <r>
    <x v="31"/>
    <n v="125"/>
    <s v="No Tie"/>
    <n v="125"/>
    <n v="125"/>
    <s v="Alex Cejka "/>
    <x v="528"/>
  </r>
  <r>
    <x v="31"/>
    <n v="126"/>
    <s v="No Tie"/>
    <n v="126"/>
    <n v="126"/>
    <s v="Charles Howell III "/>
    <x v="50"/>
  </r>
  <r>
    <x v="31"/>
    <n v="127"/>
    <s v="No Tie"/>
    <n v="127"/>
    <n v="127"/>
    <s v="Cameron Tringale "/>
    <x v="84"/>
  </r>
  <r>
    <x v="31"/>
    <n v="128"/>
    <s v="No Tie"/>
    <n v="128"/>
    <n v="128"/>
    <s v="Bill Lunde "/>
    <x v="83"/>
  </r>
  <r>
    <x v="31"/>
    <n v="129"/>
    <s v="No Tie"/>
    <n v="129"/>
    <n v="129"/>
    <s v="Roberto Castro "/>
    <x v="82"/>
  </r>
  <r>
    <x v="31"/>
    <n v="130"/>
    <s v="No Tie"/>
    <n v="130"/>
    <n v="130"/>
    <s v="Jon Curran"/>
    <x v="1184"/>
  </r>
  <r>
    <x v="31"/>
    <n v="131"/>
    <s v="No Tie"/>
    <n v="131"/>
    <n v="131"/>
    <s v="Mark Hubbard "/>
    <x v="1075"/>
  </r>
  <r>
    <x v="31"/>
    <n v="132"/>
    <s v="No Tie"/>
    <n v="132"/>
    <n v="132"/>
    <s v="Michael Thompson "/>
    <x v="157"/>
  </r>
  <r>
    <x v="31"/>
    <n v="133"/>
    <s v="No Tie"/>
    <n v="133"/>
    <n v="133"/>
    <s v="Luke Guthrie "/>
    <x v="262"/>
  </r>
  <r>
    <x v="31"/>
    <n v="134"/>
    <s v="No Tie"/>
    <n v="134"/>
    <n v="134"/>
    <s v="Scott Langley "/>
    <x v="876"/>
  </r>
  <r>
    <x v="31"/>
    <n v="135"/>
    <s v="No Tie"/>
    <n v="135"/>
    <n v="135"/>
    <s v="Whee Kim "/>
    <x v="380"/>
  </r>
  <r>
    <x v="31"/>
    <n v="136"/>
    <s v="No Tie"/>
    <n v="136"/>
    <n v="136"/>
    <s v="Charlie Beljan"/>
    <x v="1"/>
  </r>
  <r>
    <x v="31"/>
    <n v="137"/>
    <s v="No Tie"/>
    <n v="137"/>
    <n v="137"/>
    <s v="John Merrick "/>
    <x v="57"/>
  </r>
  <r>
    <x v="31"/>
    <n v="138"/>
    <s v="No Tie"/>
    <n v="138"/>
    <n v="138"/>
    <s v="Jhonattan Vegas"/>
    <x v="10"/>
  </r>
  <r>
    <x v="31"/>
    <n v="139"/>
    <s v="No Tie"/>
    <n v="139"/>
    <n v="139"/>
    <s v="J.J. Henry "/>
    <x v="114"/>
  </r>
  <r>
    <x v="31"/>
    <n v="140"/>
    <s v="No Tie"/>
    <n v="140"/>
    <n v="140"/>
    <s v="Scott Stallings "/>
    <x v="16"/>
  </r>
  <r>
    <x v="31"/>
    <n v="141"/>
    <s v="No Tie"/>
    <n v="141"/>
    <n v="141"/>
    <s v="Nick Taylor"/>
    <x v="1064"/>
  </r>
  <r>
    <x v="31"/>
    <n v="142"/>
    <s v="No Tie"/>
    <n v="142"/>
    <n v="142"/>
    <s v="K.J. Choi"/>
    <x v="161"/>
  </r>
  <r>
    <x v="31"/>
    <s v="T143"/>
    <n v="1"/>
    <s v="143"/>
    <n v="143"/>
    <s v="Andres Romero"/>
    <x v="68"/>
  </r>
  <r>
    <x v="31"/>
    <s v="T143"/>
    <n v="1"/>
    <s v="143"/>
    <n v="143"/>
    <s v="Spencer Levin "/>
    <x v="154"/>
  </r>
  <r>
    <x v="31"/>
    <s v="T145"/>
    <n v="1"/>
    <s v="145"/>
    <n v="145"/>
    <s v="Derek Fathauer "/>
    <x v="795"/>
  </r>
  <r>
    <x v="31"/>
    <s v="T145"/>
    <n v="1"/>
    <s v="145"/>
    <n v="145"/>
    <s v="Ken Duke "/>
    <x v="159"/>
  </r>
  <r>
    <x v="31"/>
    <n v="147"/>
    <s v="No Tie"/>
    <n v="147"/>
    <n v="147"/>
    <s v="Derek Ernst "/>
    <x v="1011"/>
  </r>
  <r>
    <x v="31"/>
    <n v="148"/>
    <s v="No Tie"/>
    <n v="148"/>
    <n v="148"/>
    <s v="S.J. Park"/>
    <x v="650"/>
  </r>
  <r>
    <x v="31"/>
    <n v="149"/>
    <s v="No Tie"/>
    <n v="149"/>
    <n v="149"/>
    <s v="Luke Donald "/>
    <x v="169"/>
  </r>
  <r>
    <x v="31"/>
    <s v="T150"/>
    <n v="1"/>
    <s v="150"/>
    <n v="150"/>
    <s v="Brian Stuard "/>
    <x v="499"/>
  </r>
  <r>
    <x v="31"/>
    <s v="T150"/>
    <n v="1"/>
    <s v="150"/>
    <n v="150"/>
    <s v="Greg Owen "/>
    <x v="40"/>
  </r>
  <r>
    <x v="31"/>
    <n v="152"/>
    <s v="No Tie"/>
    <n v="152"/>
    <n v="152"/>
    <s v="Robert Garrigus "/>
    <x v="2"/>
  </r>
  <r>
    <x v="31"/>
    <n v="153"/>
    <s v="No Tie"/>
    <n v="153"/>
    <n v="153"/>
    <s v="Brian Davis "/>
    <x v="178"/>
  </r>
  <r>
    <x v="31"/>
    <n v="154"/>
    <s v="No Tie"/>
    <n v="154"/>
    <n v="154"/>
    <s v="Tyrone Van Aswegen "/>
    <x v="454"/>
  </r>
  <r>
    <x v="31"/>
    <n v="155"/>
    <s v="No Tie"/>
    <n v="155"/>
    <n v="155"/>
    <s v="Davis Love III "/>
    <x v="38"/>
  </r>
  <r>
    <x v="31"/>
    <n v="156"/>
    <s v="No Tie"/>
    <n v="156"/>
    <n v="156"/>
    <s v="Camilo Villegas"/>
    <x v="87"/>
  </r>
  <r>
    <x v="31"/>
    <n v="157"/>
    <s v="No Tie"/>
    <n v="157"/>
    <n v="157"/>
    <s v="Brice Garnett "/>
    <x v="503"/>
  </r>
  <r>
    <x v="31"/>
    <n v="158"/>
    <s v="No Tie"/>
    <n v="158"/>
    <n v="158"/>
    <s v="Bo Van Pelt "/>
    <x v="39"/>
  </r>
  <r>
    <x v="31"/>
    <n v="159"/>
    <s v="No Tie"/>
    <n v="159"/>
    <n v="159"/>
    <s v="Angel Cabrera "/>
    <x v="21"/>
  </r>
  <r>
    <x v="31"/>
    <n v="160"/>
    <s v="No Tie"/>
    <n v="160"/>
    <n v="160"/>
    <s v="Eric Axley "/>
    <x v="1228"/>
  </r>
  <r>
    <x v="31"/>
    <n v="161"/>
    <s v="No Tie"/>
    <n v="161"/>
    <n v="161"/>
    <s v="Billy Hurley III"/>
    <x v="184"/>
  </r>
  <r>
    <x v="31"/>
    <n v="162"/>
    <s v="No Tie"/>
    <n v="162"/>
    <n v="162"/>
    <s v="Fabian Gomez "/>
    <x v="658"/>
  </r>
  <r>
    <x v="31"/>
    <n v="163"/>
    <s v="No Tie"/>
    <n v="163"/>
    <n v="163"/>
    <s v="Justin Leonard "/>
    <x v="171"/>
  </r>
  <r>
    <x v="31"/>
    <n v="164"/>
    <s v="No Tie"/>
    <n v="164"/>
    <n v="164"/>
    <s v="Tim Wilkinson "/>
    <x v="757"/>
  </r>
  <r>
    <x v="31"/>
    <n v="165"/>
    <s v="No Tie"/>
    <n v="165"/>
    <n v="165"/>
    <s v="Byron Smith "/>
    <x v="992"/>
  </r>
  <r>
    <x v="31"/>
    <n v="166"/>
    <s v="No Tie"/>
    <n v="166"/>
    <n v="166"/>
    <s v="Heath Slocum "/>
    <x v="174"/>
  </r>
  <r>
    <x v="31"/>
    <n v="167"/>
    <s v="No Tie"/>
    <n v="167"/>
    <n v="167"/>
    <s v="Ernie Els"/>
    <x v="51"/>
  </r>
  <r>
    <x v="31"/>
    <n v="168"/>
    <s v="No Tie"/>
    <n v="168"/>
    <n v="168"/>
    <s v="Oscar Fraustro "/>
    <x v="460"/>
  </r>
  <r>
    <x v="31"/>
    <n v="169"/>
    <s v="No Tie"/>
    <n v="169"/>
    <n v="169"/>
    <s v="Jonathan Randolph"/>
    <x v="1157"/>
  </r>
  <r>
    <x v="31"/>
    <n v="170"/>
    <s v="No Tie"/>
    <n v="170"/>
    <n v="170"/>
    <s v="Geoff Ogilvy "/>
    <x v="90"/>
  </r>
  <r>
    <x v="31"/>
    <n v="171"/>
    <s v="No Tie"/>
    <n v="171"/>
    <n v="171"/>
    <s v="Ricky Barnes"/>
    <x v="70"/>
  </r>
  <r>
    <x v="31"/>
    <n v="172"/>
    <s v="No Tie"/>
    <n v="172"/>
    <n v="172"/>
    <s v="Andrew Svoboda "/>
    <x v="519"/>
  </r>
  <r>
    <x v="31"/>
    <n v="173"/>
    <s v="No Tie"/>
    <n v="173"/>
    <n v="173"/>
    <s v="Troy Merritt "/>
    <x v="811"/>
  </r>
  <r>
    <x v="31"/>
    <n v="174"/>
    <s v="No Tie"/>
    <n v="174"/>
    <n v="174"/>
    <s v="Gonzalo Fdez-Castano"/>
    <x v="205"/>
  </r>
  <r>
    <x v="31"/>
    <n v="175"/>
    <s v="No Tie"/>
    <n v="175"/>
    <n v="175"/>
    <s v="Andrew Putnam"/>
    <x v="1051"/>
  </r>
  <r>
    <x v="31"/>
    <n v="176"/>
    <s v="No Tie"/>
    <n v="176"/>
    <n v="176"/>
    <s v="D.A. Points "/>
    <x v="151"/>
  </r>
  <r>
    <x v="31"/>
    <n v="177"/>
    <s v="No Tie"/>
    <n v="177"/>
    <n v="177"/>
    <s v="Ben Crane "/>
    <x v="121"/>
  </r>
  <r>
    <x v="31"/>
    <n v="178"/>
    <s v="No Tie"/>
    <n v="178"/>
    <n v="178"/>
    <s v="Roger Sloan "/>
    <x v="766"/>
  </r>
  <r>
    <x v="31"/>
    <n v="179"/>
    <s v="No Tie"/>
    <n v="179"/>
    <n v="179"/>
    <s v="Padraig Harrington "/>
    <x v="56"/>
  </r>
  <r>
    <x v="31"/>
    <n v="180"/>
    <s v="No Tie"/>
    <n v="180"/>
    <n v="180"/>
    <s v="Max Homa "/>
    <x v="1182"/>
  </r>
  <r>
    <x v="31"/>
    <n v="181"/>
    <s v="No Tie"/>
    <n v="181"/>
    <n v="181"/>
    <s v="Retief Goosen"/>
    <x v="257"/>
  </r>
  <r>
    <x v="31"/>
    <n v="182"/>
    <s v="No Tie"/>
    <n v="182"/>
    <n v="182"/>
    <s v="Matt Every"/>
    <x v="136"/>
  </r>
  <r>
    <x v="31"/>
    <n v="183"/>
    <s v="No Tie"/>
    <n v="183"/>
    <n v="183"/>
    <s v="Robert Allenby"/>
    <x v="124"/>
  </r>
  <r>
    <x v="31"/>
    <n v="184"/>
    <s v="No Tie"/>
    <n v="184"/>
    <n v="184"/>
    <s v="Jim Renner"/>
    <x v="610"/>
  </r>
  <r>
    <x v="32"/>
    <n v="1"/>
    <s v="No Tie"/>
    <n v="1"/>
    <n v="1"/>
    <s v="Tony Finau"/>
    <x v="1178"/>
  </r>
  <r>
    <x v="32"/>
    <n v="2"/>
    <s v="No Tie"/>
    <n v="2"/>
    <n v="2"/>
    <s v="J.B. Holmes"/>
    <x v="5"/>
  </r>
  <r>
    <x v="32"/>
    <n v="3"/>
    <s v="No Tie"/>
    <n v="3"/>
    <n v="3"/>
    <s v="Gary Woodland"/>
    <x v="17"/>
  </r>
  <r>
    <x v="32"/>
    <n v="4"/>
    <s v="No Tie"/>
    <n v="4"/>
    <n v="4"/>
    <s v="Bubba Watson "/>
    <x v="0"/>
  </r>
  <r>
    <x v="32"/>
    <n v="5"/>
    <s v="No Tie"/>
    <n v="5"/>
    <n v="5"/>
    <s v="Dustin Johnson"/>
    <x v="3"/>
  </r>
  <r>
    <x v="32"/>
    <n v="6"/>
    <s v="No Tie"/>
    <n v="6"/>
    <n v="6"/>
    <s v="Rory McIlroy"/>
    <x v="4"/>
  </r>
  <r>
    <x v="32"/>
    <n v="7"/>
    <s v="No Tie"/>
    <n v="7"/>
    <n v="7"/>
    <s v="Jason Kokrak "/>
    <x v="13"/>
  </r>
  <r>
    <x v="32"/>
    <n v="8"/>
    <s v="No Tie"/>
    <n v="8"/>
    <n v="8"/>
    <s v="Ryan Palmer "/>
    <x v="14"/>
  </r>
  <r>
    <x v="32"/>
    <n v="9"/>
    <s v="No Tie"/>
    <n v="9"/>
    <n v="9"/>
    <s v="Brooks Koepka"/>
    <x v="482"/>
  </r>
  <r>
    <x v="32"/>
    <n v="10"/>
    <s v="No Tie"/>
    <n v="10"/>
    <n v="10"/>
    <s v="Ollie Schniederjans"/>
    <x v="1291"/>
  </r>
  <r>
    <x v="32"/>
    <n v="11"/>
    <s v="No Tie"/>
    <n v="11"/>
    <n v="11"/>
    <s v="Adam Scott "/>
    <x v="9"/>
  </r>
  <r>
    <x v="32"/>
    <n v="14"/>
    <s v="No Tie"/>
    <n v="14"/>
    <n v="14"/>
    <s v="Hudson Swafford"/>
    <x v="489"/>
  </r>
  <r>
    <x v="32"/>
    <n v="15"/>
    <s v="No Tie"/>
    <n v="15"/>
    <n v="15"/>
    <s v="Ryo Ishikawa"/>
    <x v="92"/>
  </r>
  <r>
    <x v="32"/>
    <n v="16"/>
    <s v="No Tie"/>
    <n v="16"/>
    <n v="16"/>
    <s v="Andrew Loupe "/>
    <x v="1054"/>
  </r>
  <r>
    <x v="32"/>
    <n v="17"/>
    <s v="No Tie"/>
    <n v="17"/>
    <n v="17"/>
    <s v="Justin Rose"/>
    <x v="79"/>
  </r>
  <r>
    <x v="32"/>
    <n v="18"/>
    <s v="No Tie"/>
    <n v="18"/>
    <n v="18"/>
    <s v="Harold Varner III"/>
    <x v="1208"/>
  </r>
  <r>
    <x v="32"/>
    <n v="19"/>
    <s v="No Tie"/>
    <n v="19"/>
    <n v="19"/>
    <s v="Byeong-Hun An "/>
    <x v="965"/>
  </r>
  <r>
    <x v="32"/>
    <n v="20"/>
    <s v="No Tie"/>
    <n v="20"/>
    <n v="20"/>
    <s v="Jason Day"/>
    <x v="6"/>
  </r>
  <r>
    <x v="32"/>
    <n v="21"/>
    <s v="No Tie"/>
    <n v="21"/>
    <n v="21"/>
    <s v="Brendan Steele "/>
    <x v="104"/>
  </r>
  <r>
    <x v="32"/>
    <n v="22"/>
    <s v="No Tie"/>
    <n v="22"/>
    <n v="22"/>
    <s v="Daniel Berger "/>
    <x v="1181"/>
  </r>
  <r>
    <x v="32"/>
    <n v="23"/>
    <s v="No Tie"/>
    <n v="23"/>
    <n v="23"/>
    <s v="Charles Howell III "/>
    <x v="50"/>
  </r>
  <r>
    <x v="32"/>
    <n v="24"/>
    <s v="No Tie"/>
    <n v="24"/>
    <n v="24"/>
    <s v="Robert Garrigus "/>
    <x v="2"/>
  </r>
  <r>
    <x v="32"/>
    <n v="25"/>
    <s v="No Tie"/>
    <n v="25"/>
    <n v="25"/>
    <s v="Jhonattan Vegas"/>
    <x v="10"/>
  </r>
  <r>
    <x v="32"/>
    <n v="26"/>
    <s v="No Tie"/>
    <n v="26"/>
    <n v="26"/>
    <s v="Nick Watney"/>
    <x v="36"/>
  </r>
  <r>
    <x v="32"/>
    <n v="27"/>
    <s v="No Tie"/>
    <n v="27"/>
    <n v="27"/>
    <s v="Marc Leishman"/>
    <x v="98"/>
  </r>
  <r>
    <x v="32"/>
    <n v="30"/>
    <s v="No Tie"/>
    <n v="30"/>
    <n v="30"/>
    <s v="Patrick Rodgers"/>
    <x v="1156"/>
  </r>
  <r>
    <x v="32"/>
    <n v="31"/>
    <s v="No Tie"/>
    <n v="31"/>
    <n v="31"/>
    <s v="Greg Owen "/>
    <x v="40"/>
  </r>
  <r>
    <x v="32"/>
    <n v="34"/>
    <s v="No Tie"/>
    <n v="34"/>
    <n v="34"/>
    <s v="Scott Piercy "/>
    <x v="11"/>
  </r>
  <r>
    <x v="32"/>
    <n v="35"/>
    <s v="No Tie"/>
    <n v="35"/>
    <n v="35"/>
    <s v="Rickie Fowler "/>
    <x v="59"/>
  </r>
  <r>
    <x v="32"/>
    <n v="40"/>
    <s v="No Tie"/>
    <n v="40"/>
    <n v="40"/>
    <s v="Louis Oosthuizen "/>
    <x v="22"/>
  </r>
  <r>
    <x v="32"/>
    <n v="41"/>
    <s v="No Tie"/>
    <n v="41"/>
    <n v="41"/>
    <s v="Smylie Kaufman"/>
    <x v="1336"/>
  </r>
  <r>
    <x v="32"/>
    <n v="42"/>
    <s v="No Tie"/>
    <n v="42"/>
    <n v="42"/>
    <s v="Phil Mickelson"/>
    <x v="52"/>
  </r>
  <r>
    <x v="32"/>
    <n v="43"/>
    <s v="No Tie"/>
    <n v="43"/>
    <n v="43"/>
    <s v="Lucas Glover "/>
    <x v="218"/>
  </r>
  <r>
    <x v="32"/>
    <n v="44"/>
    <s v="No Tie"/>
    <n v="44"/>
    <n v="44"/>
    <s v="Harris English"/>
    <x v="19"/>
  </r>
  <r>
    <x v="32"/>
    <n v="45"/>
    <s v="No Tie"/>
    <n v="45"/>
    <n v="45"/>
    <s v="Martin Laird"/>
    <x v="27"/>
  </r>
  <r>
    <x v="32"/>
    <n v="46"/>
    <s v="No Tie"/>
    <n v="46"/>
    <n v="46"/>
    <s v="Sergio Garcia"/>
    <x v="64"/>
  </r>
  <r>
    <x v="32"/>
    <n v="49"/>
    <s v="No Tie"/>
    <n v="49"/>
    <n v="49"/>
    <s v="Branden Grace"/>
    <x v="225"/>
  </r>
  <r>
    <x v="32"/>
    <n v="50"/>
    <s v="No Tie"/>
    <n v="50"/>
    <n v="50"/>
    <s v="Angel Cabrera "/>
    <x v="21"/>
  </r>
  <r>
    <x v="32"/>
    <n v="51"/>
    <s v="No Tie"/>
    <n v="51"/>
    <n v="51"/>
    <s v="Nick Taylor"/>
    <x v="1064"/>
  </r>
  <r>
    <x v="32"/>
    <n v="54"/>
    <s v="No Tie"/>
    <n v="54"/>
    <n v="54"/>
    <s v="Will Wilcox"/>
    <x v="630"/>
  </r>
  <r>
    <x v="32"/>
    <n v="55"/>
    <s v="No Tie"/>
    <n v="55"/>
    <n v="55"/>
    <s v="Charl Schwartzel"/>
    <x v="41"/>
  </r>
  <r>
    <x v="32"/>
    <n v="58"/>
    <s v="No Tie"/>
    <n v="58"/>
    <n v="58"/>
    <s v="Morgan Hoffmann "/>
    <x v="336"/>
  </r>
  <r>
    <x v="32"/>
    <n v="59"/>
    <s v="No Tie"/>
    <n v="59"/>
    <n v="59"/>
    <s v="Webb Simpson "/>
    <x v="110"/>
  </r>
  <r>
    <x v="32"/>
    <n v="60"/>
    <s v="No Tie"/>
    <n v="60"/>
    <n v="60"/>
    <s v="Carlos Ortiz "/>
    <x v="1177"/>
  </r>
  <r>
    <x v="32"/>
    <n v="61"/>
    <s v="No Tie"/>
    <n v="61"/>
    <n v="61"/>
    <s v="Emiliano Grillo"/>
    <x v="455"/>
  </r>
  <r>
    <x v="32"/>
    <n v="66"/>
    <s v="No Tie"/>
    <n v="66"/>
    <n v="66"/>
    <s v="Brett Stegmaier "/>
    <x v="1069"/>
  </r>
  <r>
    <x v="32"/>
    <n v="69"/>
    <s v="No Tie"/>
    <n v="69"/>
    <n v="69"/>
    <s v="Hideki Matsuyama"/>
    <x v="201"/>
  </r>
  <r>
    <x v="32"/>
    <n v="74"/>
    <s v="No Tie"/>
    <n v="74"/>
    <n v="74"/>
    <s v="Andres Gonzales "/>
    <x v="428"/>
  </r>
  <r>
    <x v="32"/>
    <n v="78"/>
    <s v="No Tie"/>
    <n v="78"/>
    <n v="78"/>
    <s v="Sam Saunders "/>
    <x v="567"/>
  </r>
  <r>
    <x v="32"/>
    <n v="79"/>
    <s v="No Tie"/>
    <n v="79"/>
    <n v="79"/>
    <s v="Anirban Lahiri"/>
    <x v="304"/>
  </r>
  <r>
    <x v="32"/>
    <n v="80"/>
    <s v="No Tie"/>
    <n v="80"/>
    <n v="80"/>
    <s v="Michael Thompson "/>
    <x v="157"/>
  </r>
  <r>
    <x v="32"/>
    <n v="81"/>
    <s v="No Tie"/>
    <n v="81"/>
    <n v="81"/>
    <s v="Si Woo Kim"/>
    <x v="1163"/>
  </r>
  <r>
    <x v="32"/>
    <n v="82"/>
    <s v="No Tie"/>
    <n v="82"/>
    <n v="82"/>
    <s v="Hunter Mahan "/>
    <x v="60"/>
  </r>
  <r>
    <x v="32"/>
    <n v="83"/>
    <s v="No Tie"/>
    <n v="83"/>
    <n v="83"/>
    <s v="Scott Brown "/>
    <x v="76"/>
  </r>
  <r>
    <x v="32"/>
    <n v="86"/>
    <s v="No Tie"/>
    <n v="86"/>
    <n v="86"/>
    <s v="Jim Herman "/>
    <x v="466"/>
  </r>
  <r>
    <x v="32"/>
    <n v="87"/>
    <s v="No Tie"/>
    <n v="87"/>
    <n v="87"/>
    <s v="Shawn Stefani "/>
    <x v="302"/>
  </r>
  <r>
    <x v="32"/>
    <n v="88"/>
    <s v="No Tie"/>
    <n v="88"/>
    <n v="88"/>
    <s v="Bernd Wiesberger "/>
    <x v="240"/>
  </r>
  <r>
    <x v="32"/>
    <n v="89"/>
    <s v="No Tie"/>
    <n v="89"/>
    <n v="89"/>
    <s v="Rory Sabbatini"/>
    <x v="119"/>
  </r>
  <r>
    <x v="32"/>
    <n v="90"/>
    <s v="No Tie"/>
    <n v="90"/>
    <n v="90"/>
    <s v="Jason Dufner "/>
    <x v="63"/>
  </r>
  <r>
    <x v="32"/>
    <n v="95"/>
    <s v="No Tie"/>
    <n v="95"/>
    <n v="95"/>
    <s v="John Senden "/>
    <x v="78"/>
  </r>
  <r>
    <x v="32"/>
    <n v="96"/>
    <s v="No Tie"/>
    <n v="96"/>
    <n v="96"/>
    <s v="Kevin Kisner "/>
    <x v="115"/>
  </r>
  <r>
    <x v="32"/>
    <n v="99"/>
    <s v="No Tie"/>
    <n v="99"/>
    <n v="99"/>
    <s v="Fabian Gomez "/>
    <x v="658"/>
  </r>
  <r>
    <x v="32"/>
    <n v="100"/>
    <s v="No Tie"/>
    <n v="100"/>
    <n v="100"/>
    <s v="Boo Weekley"/>
    <x v="35"/>
  </r>
  <r>
    <x v="32"/>
    <n v="103"/>
    <s v="No Tie"/>
    <n v="103"/>
    <n v="103"/>
    <s v="Geoff Ogilvy "/>
    <x v="90"/>
  </r>
  <r>
    <x v="32"/>
    <n v="108"/>
    <s v="No Tie"/>
    <n v="108"/>
    <n v="108"/>
    <s v="Hunter Stewart"/>
    <x v="1518"/>
  </r>
  <r>
    <x v="32"/>
    <n v="109"/>
    <s v="No Tie"/>
    <n v="109"/>
    <n v="109"/>
    <s v="Sung Kang "/>
    <x v="132"/>
  </r>
  <r>
    <x v="32"/>
    <n v="115"/>
    <s v="No Tie"/>
    <n v="115"/>
    <n v="115"/>
    <s v="Vijay Singh"/>
    <x v="47"/>
  </r>
  <r>
    <x v="32"/>
    <n v="119"/>
    <s v="No Tie"/>
    <n v="119"/>
    <n v="119"/>
    <s v="Jamie Donaldson "/>
    <x v="230"/>
  </r>
  <r>
    <x v="32"/>
    <n v="120"/>
    <s v="No Tie"/>
    <n v="120"/>
    <n v="120"/>
    <s v="Dawie van der Walt"/>
    <x v="462"/>
  </r>
  <r>
    <x v="32"/>
    <n v="127"/>
    <s v="No Tie"/>
    <n v="127"/>
    <n v="127"/>
    <s v="Matt Every"/>
    <x v="136"/>
  </r>
  <r>
    <x v="32"/>
    <n v="130"/>
    <s v="No Tie"/>
    <n v="130"/>
    <n v="130"/>
    <s v="Hiroshi Iwata"/>
    <x v="668"/>
  </r>
  <r>
    <x v="32"/>
    <n v="133"/>
    <s v="No Tie"/>
    <n v="133"/>
    <n v="133"/>
    <s v="Steve Marino "/>
    <x v="500"/>
  </r>
  <r>
    <x v="32"/>
    <n v="139"/>
    <s v="No Tie"/>
    <n v="139"/>
    <n v="139"/>
    <s v="Padraig Harrington "/>
    <x v="56"/>
  </r>
  <r>
    <x v="32"/>
    <n v="140"/>
    <s v="No Tie"/>
    <n v="140"/>
    <n v="140"/>
    <s v="Jeff Overton "/>
    <x v="69"/>
  </r>
  <r>
    <x v="32"/>
    <n v="147"/>
    <s v="No Tie"/>
    <n v="147"/>
    <n v="147"/>
    <s v="Bill Haas "/>
    <x v="65"/>
  </r>
  <r>
    <x v="32"/>
    <n v="152"/>
    <s v="No Tie"/>
    <n v="152"/>
    <n v="152"/>
    <s v="Chris Stroud"/>
    <x v="125"/>
  </r>
  <r>
    <x v="32"/>
    <n v="153"/>
    <s v="No Tie"/>
    <n v="153"/>
    <n v="153"/>
    <s v="Jarrod Lyle "/>
    <x v="436"/>
  </r>
  <r>
    <x v="32"/>
    <n v="154"/>
    <s v="No Tie"/>
    <n v="154"/>
    <n v="154"/>
    <s v="Erik Compton "/>
    <x v="32"/>
  </r>
  <r>
    <x v="32"/>
    <n v="159"/>
    <s v="No Tie"/>
    <n v="159"/>
    <n v="159"/>
    <s v="Will MacKenzie "/>
    <x v="782"/>
  </r>
  <r>
    <x v="32"/>
    <n v="160"/>
    <s v="No Tie"/>
    <n v="160"/>
    <n v="160"/>
    <s v="Chris Kirk "/>
    <x v="72"/>
  </r>
  <r>
    <x v="32"/>
    <n v="161"/>
    <s v="No Tie"/>
    <n v="161"/>
    <n v="161"/>
    <s v="Matt Kuchar"/>
    <x v="127"/>
  </r>
  <r>
    <x v="32"/>
    <n v="162"/>
    <s v="No Tie"/>
    <n v="162"/>
    <n v="162"/>
    <s v="Tyler Aldridge "/>
    <x v="1128"/>
  </r>
  <r>
    <x v="32"/>
    <n v="163"/>
    <s v="No Tie"/>
    <n v="163"/>
    <n v="163"/>
    <s v="Rod Pampling"/>
    <x v="107"/>
  </r>
  <r>
    <x v="32"/>
    <n v="164"/>
    <s v="No Tie"/>
    <n v="164"/>
    <n v="164"/>
    <s v="Matthew Fitzpatrick "/>
    <x v="1167"/>
  </r>
  <r>
    <x v="32"/>
    <n v="165"/>
    <s v="No Tie"/>
    <n v="165"/>
    <n v="165"/>
    <s v="Zach Johnson "/>
    <x v="167"/>
  </r>
  <r>
    <x v="32"/>
    <n v="166"/>
    <s v="No Tie"/>
    <n v="166"/>
    <n v="166"/>
    <s v="Kelly Kraft"/>
    <x v="206"/>
  </r>
  <r>
    <x v="32"/>
    <n v="169"/>
    <s v="No Tie"/>
    <n v="169"/>
    <n v="169"/>
    <s v="John Huh "/>
    <x v="112"/>
  </r>
  <r>
    <x v="32"/>
    <n v="170"/>
    <s v="No Tie"/>
    <n v="170"/>
    <n v="170"/>
    <s v="Michael Kim "/>
    <x v="1049"/>
  </r>
  <r>
    <x v="32"/>
    <n v="171"/>
    <s v="No Tie"/>
    <n v="171"/>
    <n v="171"/>
    <s v="Roberto Castro "/>
    <x v="82"/>
  </r>
  <r>
    <x v="32"/>
    <n v="172"/>
    <s v="No Tie"/>
    <n v="172"/>
    <n v="172"/>
    <s v="Scott Langley "/>
    <x v="876"/>
  </r>
  <r>
    <x v="32"/>
    <n v="173"/>
    <s v="No Tie"/>
    <n v="173"/>
    <n v="173"/>
    <s v="Spencer Levin "/>
    <x v="154"/>
  </r>
  <r>
    <x v="32"/>
    <n v="174"/>
    <s v="No Tie"/>
    <n v="174"/>
    <n v="174"/>
    <s v="Jason Bohn "/>
    <x v="173"/>
  </r>
  <r>
    <x v="32"/>
    <n v="175"/>
    <s v="No Tie"/>
    <n v="175"/>
    <n v="175"/>
    <s v="Justin Hicks"/>
    <x v="359"/>
  </r>
  <r>
    <x v="32"/>
    <n v="179"/>
    <s v="No Tie"/>
    <n v="179"/>
    <n v="179"/>
    <s v="Graeme McDowell"/>
    <x v="135"/>
  </r>
  <r>
    <x v="32"/>
    <n v="182"/>
    <s v="No Tie"/>
    <n v="182"/>
    <n v="182"/>
    <s v="Alex Cejka "/>
    <x v="528"/>
  </r>
  <r>
    <x v="32"/>
    <n v="183"/>
    <s v="No Tie"/>
    <n v="183"/>
    <n v="183"/>
    <s v="Kevin Na "/>
    <x v="164"/>
  </r>
  <r>
    <x v="32"/>
    <n v="184"/>
    <s v="No Tie"/>
    <n v="184"/>
    <n v="184"/>
    <s v="Mark Hubbard "/>
    <x v="1075"/>
  </r>
  <r>
    <x v="32"/>
    <n v="185"/>
    <s v="No Tie"/>
    <n v="185"/>
    <n v="185"/>
    <s v="Robert Allenby"/>
    <x v="124"/>
  </r>
  <r>
    <x v="32"/>
    <n v="186"/>
    <s v="No Tie"/>
    <n v="186"/>
    <n v="186"/>
    <s v="Peter Malnati "/>
    <x v="1023"/>
  </r>
  <r>
    <x v="32"/>
    <n v="191"/>
    <s v="No Tie"/>
    <n v="191"/>
    <n v="191"/>
    <s v="D.H. Lee"/>
    <x v="326"/>
  </r>
  <r>
    <x v="32"/>
    <n v="192"/>
    <s v="No Tie"/>
    <n v="192"/>
    <n v="192"/>
    <s v="Bryce Molder "/>
    <x v="177"/>
  </r>
  <r>
    <x v="32"/>
    <n v="193"/>
    <s v="No Tie"/>
    <n v="193"/>
    <n v="193"/>
    <s v="Jonathan Byrd "/>
    <x v="96"/>
  </r>
  <r>
    <x v="32"/>
    <n v="194"/>
    <s v="No Tie"/>
    <n v="194"/>
    <n v="194"/>
    <s v="Jerry Kelly"/>
    <x v="181"/>
  </r>
  <r>
    <x v="32"/>
    <n v="195"/>
    <s v="No Tie"/>
    <n v="195"/>
    <n v="195"/>
    <s v="Zac Blair "/>
    <x v="1180"/>
  </r>
  <r>
    <x v="32"/>
    <n v="196"/>
    <s v="No Tie"/>
    <n v="196"/>
    <n v="196"/>
    <s v="Tim Wilkinson "/>
    <x v="757"/>
  </r>
  <r>
    <x v="32"/>
    <n v="197"/>
    <s v="No Tie"/>
    <n v="197"/>
    <n v="197"/>
    <s v="Tim Herron "/>
    <x v="99"/>
  </r>
  <r>
    <x v="32"/>
    <n v="200"/>
    <s v="No Tie"/>
    <n v="200"/>
    <n v="200"/>
    <s v="Dicky Pride "/>
    <x v="129"/>
  </r>
  <r>
    <x v="32"/>
    <n v="201"/>
    <s v="No Tie"/>
    <n v="201"/>
    <n v="201"/>
    <s v="Shane Bertsch "/>
    <x v="778"/>
  </r>
  <r>
    <x v="32"/>
    <n v="202"/>
    <s v="No Tie"/>
    <n v="202"/>
    <n v="202"/>
    <s v="K.J. Choi"/>
    <x v="161"/>
  </r>
  <r>
    <x v="32"/>
    <n v="203"/>
    <s v="No Tie"/>
    <n v="203"/>
    <n v="203"/>
    <s v="Steve Stricker "/>
    <x v="137"/>
  </r>
  <r>
    <x v="32"/>
    <n v="204"/>
    <s v="No Tie"/>
    <n v="204"/>
    <n v="204"/>
    <s v="Colt Knost "/>
    <x v="188"/>
  </r>
  <r>
    <x v="32"/>
    <n v="205"/>
    <s v="No Tie"/>
    <n v="205"/>
    <n v="205"/>
    <s v="Lucas Lee "/>
    <x v="1081"/>
  </r>
  <r>
    <x v="32"/>
    <n v="206"/>
    <s v="No Tie"/>
    <n v="206"/>
    <n v="206"/>
    <s v="Abraham Ancer"/>
    <x v="1340"/>
  </r>
  <r>
    <x v="32"/>
    <n v="207"/>
    <s v="No Tie"/>
    <n v="207"/>
    <n v="207"/>
    <s v="Justin Leonard "/>
    <x v="171"/>
  </r>
  <r>
    <x v="32"/>
    <n v="208"/>
    <s v="No Tie"/>
    <n v="208"/>
    <n v="208"/>
    <s v="Billy Hurley III"/>
    <x v="184"/>
  </r>
  <r>
    <x v="32"/>
    <n v="211"/>
    <s v="No Tie"/>
    <n v="211"/>
    <n v="211"/>
    <s v="David Toms"/>
    <x v="183"/>
  </r>
  <r>
    <x v="32"/>
    <n v="212"/>
    <s v="No Tie"/>
    <n v="212"/>
    <n v="212"/>
    <s v="Jon Curran"/>
    <x v="1184"/>
  </r>
  <r>
    <x v="32"/>
    <n v="213"/>
    <s v="No Tie"/>
    <n v="213"/>
    <n v="213"/>
    <s v="Tim Clark "/>
    <x v="179"/>
  </r>
  <r>
    <x v="32"/>
    <n v="214"/>
    <s v="No Tie"/>
    <n v="214"/>
    <n v="214"/>
    <s v="Darron Stiles "/>
    <x v="373"/>
  </r>
  <r>
    <x v="32"/>
    <s v="T101"/>
    <n v="1"/>
    <s v="101"/>
    <n v="101"/>
    <s v="Patton Kizzire "/>
    <x v="1334"/>
  </r>
  <r>
    <x v="32"/>
    <s v="T101"/>
    <n v="1"/>
    <s v="101"/>
    <n v="101"/>
    <s v="Tom Hoge "/>
    <x v="809"/>
  </r>
  <r>
    <x v="32"/>
    <s v="T104"/>
    <n v="1"/>
    <s v="104"/>
    <n v="104"/>
    <s v="Aaron Baddeley "/>
    <x v="67"/>
  </r>
  <r>
    <x v="32"/>
    <s v="T104"/>
    <n v="1"/>
    <s v="104"/>
    <n v="104"/>
    <s v="Adam Hadwin"/>
    <x v="385"/>
  </r>
  <r>
    <x v="32"/>
    <s v="T104"/>
    <n v="1"/>
    <s v="104"/>
    <n v="104"/>
    <s v="Daniel Summerhays "/>
    <x v="100"/>
  </r>
  <r>
    <x v="32"/>
    <s v="T104"/>
    <n v="1"/>
    <s v="104"/>
    <n v="104"/>
    <s v="Miguel Angel Carballo "/>
    <x v="97"/>
  </r>
  <r>
    <x v="32"/>
    <s v="T110"/>
    <n v="1"/>
    <s v="110"/>
    <n v="110"/>
    <s v="D.J. Trahan"/>
    <x v="66"/>
  </r>
  <r>
    <x v="32"/>
    <s v="T110"/>
    <n v="1"/>
    <s v="110"/>
    <n v="110"/>
    <s v="Francesco Molinari"/>
    <x v="193"/>
  </r>
  <r>
    <x v="32"/>
    <s v="T110"/>
    <n v="1"/>
    <s v="110"/>
    <n v="110"/>
    <s v="Steven Bowditch "/>
    <x v="638"/>
  </r>
  <r>
    <x v="32"/>
    <s v="T113"/>
    <n v="1"/>
    <s v="113"/>
    <n v="113"/>
    <s v="Pat Perez"/>
    <x v="74"/>
  </r>
  <r>
    <x v="32"/>
    <s v="T113"/>
    <n v="1"/>
    <s v="113"/>
    <n v="113"/>
    <s v="Thomas Aiken "/>
    <x v="261"/>
  </r>
  <r>
    <x v="32"/>
    <s v="T116"/>
    <n v="1"/>
    <s v="116"/>
    <n v="116"/>
    <s v="Brian Harman"/>
    <x v="86"/>
  </r>
  <r>
    <x v="32"/>
    <s v="T116"/>
    <n v="1"/>
    <s v="116"/>
    <n v="116"/>
    <s v="Camilo Villegas"/>
    <x v="87"/>
  </r>
  <r>
    <x v="32"/>
    <s v="T116"/>
    <n v="1"/>
    <s v="116"/>
    <n v="116"/>
    <s v="Kyle Stanley"/>
    <x v="7"/>
  </r>
  <r>
    <x v="32"/>
    <s v="T12"/>
    <n v="1"/>
    <s v="12"/>
    <n v="12"/>
    <s v="Jamie Lovemark"/>
    <x v="646"/>
  </r>
  <r>
    <x v="32"/>
    <s v="T12"/>
    <n v="1"/>
    <s v="12"/>
    <n v="12"/>
    <s v="Luke List "/>
    <x v="318"/>
  </r>
  <r>
    <x v="32"/>
    <s v="T121"/>
    <n v="1"/>
    <s v="121"/>
    <n v="121"/>
    <s v="Brendon de Jonge "/>
    <x v="105"/>
  </r>
  <r>
    <x v="32"/>
    <s v="T121"/>
    <n v="1"/>
    <s v="121"/>
    <n v="121"/>
    <s v="Cameron Percy"/>
    <x v="303"/>
  </r>
  <r>
    <x v="32"/>
    <s v="T121"/>
    <n v="1"/>
    <s v="121"/>
    <n v="121"/>
    <s v="Johnson Wagner "/>
    <x v="152"/>
  </r>
  <r>
    <x v="32"/>
    <s v="T121"/>
    <n v="1"/>
    <s v="121"/>
    <n v="121"/>
    <s v="Tyrone Van Aswegen "/>
    <x v="454"/>
  </r>
  <r>
    <x v="32"/>
    <s v="T125"/>
    <n v="1"/>
    <s v="125"/>
    <n v="125"/>
    <s v="Kyle Reifers "/>
    <x v="91"/>
  </r>
  <r>
    <x v="32"/>
    <s v="T125"/>
    <n v="1"/>
    <s v="125"/>
    <n v="125"/>
    <s v="Martin Piller "/>
    <x v="1191"/>
  </r>
  <r>
    <x v="32"/>
    <s v="T128"/>
    <n v="1"/>
    <s v="128"/>
    <n v="128"/>
    <s v="Danny Lee"/>
    <x v="71"/>
  </r>
  <r>
    <x v="32"/>
    <s v="T128"/>
    <n v="1"/>
    <s v="128"/>
    <n v="128"/>
    <s v="Derek Fathauer "/>
    <x v="795"/>
  </r>
  <r>
    <x v="32"/>
    <s v="T131"/>
    <n v="1"/>
    <s v="131"/>
    <n v="131"/>
    <s v="Ben Martin "/>
    <x v="583"/>
  </r>
  <r>
    <x v="32"/>
    <s v="T131"/>
    <n v="1"/>
    <s v="131"/>
    <n v="131"/>
    <s v="Retief Goosen"/>
    <x v="257"/>
  </r>
  <r>
    <x v="32"/>
    <s v="T134"/>
    <n v="1"/>
    <s v="134"/>
    <n v="134"/>
    <s v="Ian Poulter "/>
    <x v="144"/>
  </r>
  <r>
    <x v="32"/>
    <s v="T134"/>
    <n v="1"/>
    <s v="134"/>
    <n v="134"/>
    <s v="Kevin Streelman "/>
    <x v="62"/>
  </r>
  <r>
    <x v="32"/>
    <s v="T134"/>
    <n v="1"/>
    <s v="134"/>
    <n v="134"/>
    <s v="Russell Knox"/>
    <x v="131"/>
  </r>
  <r>
    <x v="32"/>
    <s v="T137"/>
    <n v="1"/>
    <s v="137"/>
    <n v="137"/>
    <s v="Chad Campbell "/>
    <x v="89"/>
  </r>
  <r>
    <x v="32"/>
    <s v="T137"/>
    <n v="1"/>
    <s v="137"/>
    <n v="137"/>
    <s v="Whee Kim "/>
    <x v="380"/>
  </r>
  <r>
    <x v="32"/>
    <s v="T141"/>
    <n v="1"/>
    <s v="141"/>
    <n v="141"/>
    <s v="Blayne Barber "/>
    <x v="1045"/>
  </r>
  <r>
    <x v="32"/>
    <s v="T141"/>
    <n v="1"/>
    <s v="141"/>
    <n v="141"/>
    <s v="Cameron Smith "/>
    <x v="804"/>
  </r>
  <r>
    <x v="32"/>
    <s v="T143"/>
    <n v="1"/>
    <s v="143"/>
    <n v="143"/>
    <s v="Chez Reavie "/>
    <x v="160"/>
  </r>
  <r>
    <x v="32"/>
    <s v="T143"/>
    <n v="1"/>
    <s v="143"/>
    <n v="143"/>
    <s v="David Lingmerth "/>
    <x v="327"/>
  </r>
  <r>
    <x v="32"/>
    <s v="T143"/>
    <n v="1"/>
    <s v="143"/>
    <n v="143"/>
    <s v="Steve Wheatcroft "/>
    <x v="120"/>
  </r>
  <r>
    <x v="32"/>
    <s v="T143"/>
    <n v="1"/>
    <s v="143"/>
    <n v="143"/>
    <s v="Troy Merritt "/>
    <x v="811"/>
  </r>
  <r>
    <x v="32"/>
    <s v="T148"/>
    <n v="1"/>
    <s v="148"/>
    <n v="148"/>
    <s v="Cameron Tringale "/>
    <x v="84"/>
  </r>
  <r>
    <x v="32"/>
    <s v="T148"/>
    <n v="1"/>
    <s v="148"/>
    <n v="148"/>
    <s v="Jason Gore "/>
    <x v="730"/>
  </r>
  <r>
    <x v="32"/>
    <s v="T150"/>
    <n v="1"/>
    <s v="150"/>
    <n v="150"/>
    <s v="Carl Pettersson "/>
    <x v="34"/>
  </r>
  <r>
    <x v="32"/>
    <s v="T150"/>
    <n v="1"/>
    <s v="150"/>
    <n v="150"/>
    <s v="Ryan Moore "/>
    <x v="117"/>
  </r>
  <r>
    <x v="32"/>
    <s v="T155"/>
    <n v="1"/>
    <s v="155"/>
    <n v="155"/>
    <s v="Andres Romero"/>
    <x v="68"/>
  </r>
  <r>
    <x v="32"/>
    <s v="T155"/>
    <n v="1"/>
    <s v="155"/>
    <n v="155"/>
    <s v="Andy Sullivan "/>
    <x v="444"/>
  </r>
  <r>
    <x v="32"/>
    <s v="T155"/>
    <n v="1"/>
    <s v="155"/>
    <n v="155"/>
    <s v="Henrik Norlander"/>
    <x v="1010"/>
  </r>
  <r>
    <x v="32"/>
    <s v="T155"/>
    <n v="1"/>
    <s v="155"/>
    <n v="155"/>
    <s v="J.J. Henry "/>
    <x v="114"/>
  </r>
  <r>
    <x v="32"/>
    <s v="T167"/>
    <n v="1"/>
    <s v="167"/>
    <n v="167"/>
    <s v="Rob Oppenheim "/>
    <x v="607"/>
  </r>
  <r>
    <x v="32"/>
    <s v="T167"/>
    <n v="1"/>
    <s v="167"/>
    <n v="167"/>
    <s v="William McGirt"/>
    <x v="139"/>
  </r>
  <r>
    <x v="32"/>
    <s v="T176"/>
    <n v="1"/>
    <s v="176"/>
    <n v="176"/>
    <s v="D.A. Points "/>
    <x v="151"/>
  </r>
  <r>
    <x v="32"/>
    <s v="T176"/>
    <n v="1"/>
    <s v="176"/>
    <n v="176"/>
    <s v="David Hearn "/>
    <x v="123"/>
  </r>
  <r>
    <x v="32"/>
    <s v="T176"/>
    <n v="1"/>
    <s v="176"/>
    <n v="176"/>
    <s v="Vaughn Taylor "/>
    <x v="128"/>
  </r>
  <r>
    <x v="32"/>
    <s v="T180"/>
    <n v="1"/>
    <s v="180"/>
    <n v="180"/>
    <s v="Chad Collins "/>
    <x v="1034"/>
  </r>
  <r>
    <x v="32"/>
    <s v="T180"/>
    <n v="1"/>
    <s v="180"/>
    <n v="180"/>
    <s v="Luke Donald "/>
    <x v="169"/>
  </r>
  <r>
    <x v="32"/>
    <s v="T187"/>
    <n v="1"/>
    <s v="187"/>
    <n v="187"/>
    <s v="Brendon Todd "/>
    <x v="156"/>
  </r>
  <r>
    <x v="32"/>
    <s v="T187"/>
    <n v="1"/>
    <s v="187"/>
    <n v="187"/>
    <s v="Stuart Appleby"/>
    <x v="158"/>
  </r>
  <r>
    <x v="32"/>
    <s v="T189"/>
    <n v="1"/>
    <s v="189"/>
    <n v="189"/>
    <s v="Ben Crane "/>
    <x v="121"/>
  </r>
  <r>
    <x v="32"/>
    <s v="T189"/>
    <n v="1"/>
    <s v="189"/>
    <n v="189"/>
    <s v="Freddie Jacobson"/>
    <x v="118"/>
  </r>
  <r>
    <x v="32"/>
    <s v="T198"/>
    <n v="1"/>
    <s v="198"/>
    <n v="198"/>
    <s v="Brice Garnett "/>
    <x v="503"/>
  </r>
  <r>
    <x v="32"/>
    <s v="T198"/>
    <n v="1"/>
    <s v="198"/>
    <n v="198"/>
    <s v="Ken Duke "/>
    <x v="159"/>
  </r>
  <r>
    <x v="32"/>
    <s v="T209"/>
    <n v="1"/>
    <s v="209"/>
    <n v="209"/>
    <s v="Brian Davis "/>
    <x v="178"/>
  </r>
  <r>
    <x v="32"/>
    <s v="T209"/>
    <n v="1"/>
    <s v="209"/>
    <n v="209"/>
    <s v="Mark Wilson "/>
    <x v="182"/>
  </r>
  <r>
    <x v="32"/>
    <s v="T28"/>
    <n v="1"/>
    <s v="28"/>
    <n v="28"/>
    <s v="Charlie Beljan"/>
    <x v="1"/>
  </r>
  <r>
    <x v="32"/>
    <s v="T28"/>
    <n v="1"/>
    <s v="28"/>
    <n v="28"/>
    <s v="Justin Thomas "/>
    <x v="1176"/>
  </r>
  <r>
    <x v="32"/>
    <s v="T32"/>
    <n v="1"/>
    <s v="32"/>
    <n v="32"/>
    <s v="Graham DeLaet "/>
    <x v="12"/>
  </r>
  <r>
    <x v="32"/>
    <s v="T32"/>
    <n v="1"/>
    <s v="32"/>
    <n v="32"/>
    <s v="Matt Jones "/>
    <x v="55"/>
  </r>
  <r>
    <x v="32"/>
    <s v="T36"/>
    <n v="1"/>
    <s v="36"/>
    <n v="36"/>
    <s v="Russell Henley"/>
    <x v="267"/>
  </r>
  <r>
    <x v="32"/>
    <s v="T36"/>
    <n v="1"/>
    <s v="36"/>
    <n v="36"/>
    <s v="Sean O'Hair"/>
    <x v="30"/>
  </r>
  <r>
    <x v="32"/>
    <s v="T38"/>
    <n v="1"/>
    <s v="38"/>
    <n v="38"/>
    <s v="Jimmy Walker "/>
    <x v="37"/>
  </r>
  <r>
    <x v="32"/>
    <s v="T38"/>
    <n v="1"/>
    <s v="38"/>
    <n v="38"/>
    <s v="Keegan Bradley"/>
    <x v="15"/>
  </r>
  <r>
    <x v="32"/>
    <s v="T47"/>
    <n v="1"/>
    <s v="47"/>
    <n v="47"/>
    <s v="Kevin Chappell"/>
    <x v="58"/>
  </r>
  <r>
    <x v="32"/>
    <s v="T47"/>
    <n v="1"/>
    <s v="47"/>
    <n v="47"/>
    <s v="Scott Pinckney"/>
    <x v="993"/>
  </r>
  <r>
    <x v="32"/>
    <s v="T52"/>
    <n v="1"/>
    <s v="52"/>
    <n v="52"/>
    <s v="Chesson Hadley "/>
    <x v="1019"/>
  </r>
  <r>
    <x v="32"/>
    <s v="T52"/>
    <n v="1"/>
    <s v="52"/>
    <n v="52"/>
    <s v="Paul Casey"/>
    <x v="220"/>
  </r>
  <r>
    <x v="32"/>
    <s v="T56"/>
    <n v="1"/>
    <s v="56"/>
    <n v="56"/>
    <s v="Charley Hoffman "/>
    <x v="45"/>
  </r>
  <r>
    <x v="32"/>
    <s v="T56"/>
    <n v="1"/>
    <s v="56"/>
    <n v="56"/>
    <s v="Ernie Els"/>
    <x v="51"/>
  </r>
  <r>
    <x v="32"/>
    <s v="T62"/>
    <n v="1"/>
    <s v="62"/>
    <n v="62"/>
    <s v="Jordan Spieth "/>
    <x v="826"/>
  </r>
  <r>
    <x v="32"/>
    <s v="T62"/>
    <n v="1"/>
    <s v="62"/>
    <n v="62"/>
    <s v="Stewart Cink "/>
    <x v="108"/>
  </r>
  <r>
    <x v="32"/>
    <s v="T64"/>
    <n v="1"/>
    <s v="64"/>
    <n v="64"/>
    <s v="Bronson Burgoon "/>
    <x v="1197"/>
  </r>
  <r>
    <x v="32"/>
    <s v="T64"/>
    <n v="1"/>
    <s v="64"/>
    <n v="64"/>
    <s v="Seung-Yul Noh"/>
    <x v="18"/>
  </r>
  <r>
    <x v="32"/>
    <s v="T67"/>
    <n v="1"/>
    <s v="67"/>
    <n v="67"/>
    <s v="Robert Streb "/>
    <x v="335"/>
  </r>
  <r>
    <x v="32"/>
    <s v="T67"/>
    <n v="1"/>
    <s v="67"/>
    <n v="67"/>
    <s v="Shane Lowry"/>
    <x v="233"/>
  </r>
  <r>
    <x v="32"/>
    <s v="T70"/>
    <n v="1"/>
    <s v="70"/>
    <n v="70"/>
    <s v="Davis Love III "/>
    <x v="38"/>
  </r>
  <r>
    <x v="32"/>
    <s v="T70"/>
    <n v="1"/>
    <s v="70"/>
    <n v="70"/>
    <s v="Scott Stallings "/>
    <x v="16"/>
  </r>
  <r>
    <x v="32"/>
    <s v="T72"/>
    <n v="1"/>
    <s v="72"/>
    <n v="72"/>
    <s v="Billy Horschel "/>
    <x v="88"/>
  </r>
  <r>
    <x v="32"/>
    <s v="T72"/>
    <n v="1"/>
    <s v="72"/>
    <n v="72"/>
    <s v="Henrik Stenson "/>
    <x v="95"/>
  </r>
  <r>
    <x v="32"/>
    <s v="T75"/>
    <n v="1"/>
    <s v="75"/>
    <n v="75"/>
    <s v="Brandt Snedeker"/>
    <x v="109"/>
  </r>
  <r>
    <x v="32"/>
    <s v="T75"/>
    <n v="1"/>
    <s v="75"/>
    <n v="75"/>
    <s v="Derek Ernst "/>
    <x v="1011"/>
  </r>
  <r>
    <x v="32"/>
    <s v="T75"/>
    <n v="1"/>
    <s v="75"/>
    <n v="75"/>
    <s v="Patrick Reed"/>
    <x v="611"/>
  </r>
  <r>
    <x v="32"/>
    <s v="T84"/>
    <n v="1"/>
    <s v="84"/>
    <n v="84"/>
    <s v="James Hahn "/>
    <x v="330"/>
  </r>
  <r>
    <x v="32"/>
    <s v="T84"/>
    <n v="1"/>
    <s v="84"/>
    <n v="84"/>
    <s v="Rhein Gibson "/>
    <x v="1202"/>
  </r>
  <r>
    <x v="32"/>
    <s v="T91"/>
    <n v="1"/>
    <s v="91"/>
    <n v="91"/>
    <s v="Jonas Blixt "/>
    <x v="126"/>
  </r>
  <r>
    <x v="32"/>
    <s v="T91"/>
    <n v="1"/>
    <s v="91"/>
    <n v="91"/>
    <s v="Wes Roach"/>
    <x v="891"/>
  </r>
  <r>
    <x v="32"/>
    <s v="T93"/>
    <n v="1"/>
    <s v="93"/>
    <n v="93"/>
    <s v="Luke Guthrie "/>
    <x v="262"/>
  </r>
  <r>
    <x v="32"/>
    <s v="T93"/>
    <n v="1"/>
    <s v="93"/>
    <n v="93"/>
    <s v="Ricky Barnes"/>
    <x v="70"/>
  </r>
  <r>
    <x v="32"/>
    <s v="T97"/>
    <n v="1"/>
    <s v="97"/>
    <n v="97"/>
    <s v="Andrew Landry "/>
    <x v="1351"/>
  </r>
  <r>
    <x v="32"/>
    <s v="T97"/>
    <n v="1"/>
    <s v="97"/>
    <n v="97"/>
    <s v="George McNeill"/>
    <x v="106"/>
  </r>
  <r>
    <x v="33"/>
    <n v="1"/>
    <s v="No Tie"/>
    <n v="1"/>
    <n v="1"/>
    <s v="Jason Day"/>
    <x v="6"/>
  </r>
  <r>
    <x v="33"/>
    <n v="2"/>
    <s v="No Tie"/>
    <n v="2"/>
    <n v="2"/>
    <s v="Jordan Spieth"/>
    <x v="826"/>
  </r>
  <r>
    <x v="33"/>
    <n v="3"/>
    <s v="No Tie"/>
    <n v="3"/>
    <n v="3"/>
    <s v="Rory McIlroy"/>
    <x v="4"/>
  </r>
  <r>
    <x v="33"/>
    <n v="4"/>
    <s v="No Tie"/>
    <n v="4"/>
    <n v="4"/>
    <s v="Bubba Watson"/>
    <x v="0"/>
  </r>
  <r>
    <x v="33"/>
    <n v="5"/>
    <s v="No Tie"/>
    <n v="5"/>
    <n v="5"/>
    <s v="Rickie Fowler"/>
    <x v="59"/>
  </r>
  <r>
    <x v="33"/>
    <n v="6"/>
    <s v="No Tie"/>
    <n v="6"/>
    <n v="6"/>
    <s v="Henrik Stenson"/>
    <x v="95"/>
  </r>
  <r>
    <x v="33"/>
    <n v="7"/>
    <s v="No Tie"/>
    <n v="7"/>
    <n v="7"/>
    <s v="Adam Scott"/>
    <x v="9"/>
  </r>
  <r>
    <x v="33"/>
    <n v="8"/>
    <s v="No Tie"/>
    <n v="8"/>
    <n v="8"/>
    <s v="Dustin Johnson"/>
    <x v="3"/>
  </r>
  <r>
    <x v="33"/>
    <n v="9"/>
    <s v="No Tie"/>
    <n v="9"/>
    <n v="9"/>
    <s v="Justin Rose"/>
    <x v="79"/>
  </r>
  <r>
    <x v="33"/>
    <n v="10"/>
    <s v="No Tie"/>
    <n v="10"/>
    <n v="10"/>
    <s v="Patrick Reed"/>
    <x v="611"/>
  </r>
  <r>
    <x v="33"/>
    <n v="11"/>
    <s v="No Tie"/>
    <n v="11"/>
    <n v="11"/>
    <s v="Louis Oosthuizen"/>
    <x v="22"/>
  </r>
  <r>
    <x v="33"/>
    <n v="12"/>
    <s v="No Tie"/>
    <n v="12"/>
    <n v="12"/>
    <s v="Danny Willett"/>
    <x v="249"/>
  </r>
  <r>
    <x v="33"/>
    <n v="13"/>
    <s v="No Tie"/>
    <n v="13"/>
    <n v="13"/>
    <s v="Branden Grace"/>
    <x v="225"/>
  </r>
  <r>
    <x v="33"/>
    <n v="14"/>
    <s v="No Tie"/>
    <n v="14"/>
    <n v="14"/>
    <s v="Hideki Matsuyama"/>
    <x v="201"/>
  </r>
  <r>
    <x v="33"/>
    <n v="15"/>
    <s v="No Tie"/>
    <n v="15"/>
    <n v="15"/>
    <s v="Sergio Garcia"/>
    <x v="64"/>
  </r>
  <r>
    <x v="33"/>
    <n v="16"/>
    <s v="No Tie"/>
    <n v="16"/>
    <n v="16"/>
    <s v="Zach Johnson"/>
    <x v="167"/>
  </r>
  <r>
    <x v="33"/>
    <n v="17"/>
    <s v="No Tie"/>
    <n v="17"/>
    <n v="17"/>
    <s v="Brandt Snedeker"/>
    <x v="109"/>
  </r>
  <r>
    <x v="33"/>
    <n v="18"/>
    <s v="No Tie"/>
    <n v="18"/>
    <n v="18"/>
    <s v="Phil Mickelson"/>
    <x v="52"/>
  </r>
  <r>
    <x v="33"/>
    <n v="19"/>
    <s v="No Tie"/>
    <n v="19"/>
    <n v="19"/>
    <s v="Brooks Koepka"/>
    <x v="482"/>
  </r>
  <r>
    <x v="33"/>
    <n v="20"/>
    <s v="No Tie"/>
    <n v="20"/>
    <n v="20"/>
    <s v="Charl Schwartzel"/>
    <x v="41"/>
  </r>
  <r>
    <x v="33"/>
    <n v="21"/>
    <s v="No Tie"/>
    <n v="21"/>
    <n v="21"/>
    <s v="Jim Furyk"/>
    <x v="170"/>
  </r>
  <r>
    <x v="33"/>
    <n v="22"/>
    <s v="No Tie"/>
    <n v="22"/>
    <n v="22"/>
    <s v="Kevin Kisner"/>
    <x v="115"/>
  </r>
  <r>
    <x v="33"/>
    <n v="23"/>
    <s v="No Tie"/>
    <n v="23"/>
    <n v="23"/>
    <s v="J.B. Holmes"/>
    <x v="5"/>
  </r>
  <r>
    <x v="33"/>
    <n v="24"/>
    <s v="No Tie"/>
    <n v="24"/>
    <n v="24"/>
    <s v="Jimmy Walker"/>
    <x v="37"/>
  </r>
  <r>
    <x v="33"/>
    <n v="25"/>
    <s v="No Tie"/>
    <n v="25"/>
    <n v="25"/>
    <s v="Paul Casey"/>
    <x v="220"/>
  </r>
  <r>
    <x v="33"/>
    <n v="26"/>
    <s v="No Tie"/>
    <n v="26"/>
    <n v="26"/>
    <s v="Byeong-Hun An"/>
    <x v="965"/>
  </r>
  <r>
    <x v="33"/>
    <n v="27"/>
    <s v="No Tie"/>
    <n v="27"/>
    <n v="27"/>
    <s v="Kevin Na"/>
    <x v="164"/>
  </r>
  <r>
    <x v="33"/>
    <n v="28"/>
    <s v="No Tie"/>
    <n v="28"/>
    <n v="28"/>
    <s v="Matt Kuchar"/>
    <x v="127"/>
  </r>
  <r>
    <x v="33"/>
    <n v="29"/>
    <s v="No Tie"/>
    <n v="29"/>
    <n v="29"/>
    <s v="Bill Haas"/>
    <x v="65"/>
  </r>
  <r>
    <x v="33"/>
    <n v="30"/>
    <s v="No Tie"/>
    <n v="30"/>
    <n v="30"/>
    <s v="Andy Sullivan"/>
    <x v="444"/>
  </r>
  <r>
    <x v="33"/>
    <n v="31"/>
    <s v="No Tie"/>
    <n v="31"/>
    <n v="31"/>
    <s v="Marc Leishman"/>
    <x v="98"/>
  </r>
  <r>
    <x v="33"/>
    <n v="32"/>
    <s v="No Tie"/>
    <n v="32"/>
    <n v="32"/>
    <s v="Shane Lowry"/>
    <x v="233"/>
  </r>
  <r>
    <x v="33"/>
    <n v="33"/>
    <s v="No Tie"/>
    <n v="33"/>
    <n v="33"/>
    <s v="Rafa Cabrera Bello"/>
    <x v="238"/>
  </r>
  <r>
    <x v="33"/>
    <n v="34"/>
    <s v="No Tie"/>
    <n v="34"/>
    <n v="34"/>
    <s v="Justin Thomas"/>
    <x v="1176"/>
  </r>
  <r>
    <x v="33"/>
    <n v="35"/>
    <s v="No Tie"/>
    <n v="35"/>
    <n v="35"/>
    <s v="Russell Knox"/>
    <x v="131"/>
  </r>
  <r>
    <x v="33"/>
    <n v="36"/>
    <s v="No Tie"/>
    <n v="36"/>
    <n v="36"/>
    <s v="Emiliano Grillo"/>
    <x v="455"/>
  </r>
  <r>
    <x v="33"/>
    <n v="37"/>
    <s v="No Tie"/>
    <n v="37"/>
    <n v="37"/>
    <s v="Kiradech Aphibarnrat"/>
    <x v="300"/>
  </r>
  <r>
    <x v="33"/>
    <n v="38"/>
    <s v="No Tie"/>
    <n v="38"/>
    <n v="38"/>
    <s v="Danny Lee"/>
    <x v="71"/>
  </r>
  <r>
    <x v="33"/>
    <n v="39"/>
    <s v="No Tie"/>
    <n v="39"/>
    <n v="39"/>
    <s v="Bernd Wiesberger"/>
    <x v="240"/>
  </r>
  <r>
    <x v="33"/>
    <n v="40"/>
    <s v="No Tie"/>
    <n v="40"/>
    <n v="40"/>
    <s v="Ryan Moore"/>
    <x v="117"/>
  </r>
  <r>
    <x v="33"/>
    <n v="41"/>
    <s v="No Tie"/>
    <n v="41"/>
    <n v="41"/>
    <s v="Thongchai Jaidee"/>
    <x v="245"/>
  </r>
  <r>
    <x v="33"/>
    <n v="42"/>
    <s v="No Tie"/>
    <n v="42"/>
    <n v="42"/>
    <s v="David Lingmerth"/>
    <x v="327"/>
  </r>
  <r>
    <x v="33"/>
    <n v="43"/>
    <s v="No Tie"/>
    <n v="43"/>
    <n v="43"/>
    <s v="Matthew Fitzpatrick"/>
    <x v="1167"/>
  </r>
  <r>
    <x v="33"/>
    <n v="44"/>
    <s v="No Tie"/>
    <n v="44"/>
    <n v="44"/>
    <s v="Soren Kjeldsen"/>
    <x v="278"/>
  </r>
  <r>
    <x v="33"/>
    <n v="45"/>
    <s v="No Tie"/>
    <n v="45"/>
    <n v="45"/>
    <s v="Billy Horschel"/>
    <x v="88"/>
  </r>
  <r>
    <x v="33"/>
    <n v="46"/>
    <s v="No Tie"/>
    <n v="46"/>
    <n v="46"/>
    <s v="Chris Wood"/>
    <x v="270"/>
  </r>
  <r>
    <x v="33"/>
    <n v="47"/>
    <s v="No Tie"/>
    <n v="47"/>
    <n v="47"/>
    <s v="Scott Piercy"/>
    <x v="11"/>
  </r>
  <r>
    <x v="33"/>
    <n v="48"/>
    <s v="No Tie"/>
    <n v="48"/>
    <n v="48"/>
    <s v="Victor Dubuisson"/>
    <x v="268"/>
  </r>
  <r>
    <x v="33"/>
    <n v="49"/>
    <s v="No Tie"/>
    <n v="49"/>
    <n v="49"/>
    <s v="Smylie Kaufman"/>
    <x v="1336"/>
  </r>
  <r>
    <x v="33"/>
    <n v="50"/>
    <s v="No Tie"/>
    <n v="50"/>
    <n v="50"/>
    <s v="Martin Kaymer"/>
    <x v="198"/>
  </r>
  <r>
    <x v="33"/>
    <n v="51"/>
    <s v="No Tie"/>
    <n v="51"/>
    <n v="51"/>
    <s v="Anirban Lahiri"/>
    <x v="304"/>
  </r>
  <r>
    <x v="33"/>
    <n v="52"/>
    <s v="No Tie"/>
    <n v="52"/>
    <n v="52"/>
    <s v="Chris Kirk"/>
    <x v="72"/>
  </r>
  <r>
    <x v="33"/>
    <n v="53"/>
    <s v="No Tie"/>
    <n v="53"/>
    <n v="53"/>
    <s v="Daniel Berger"/>
    <x v="1181"/>
  </r>
  <r>
    <x v="33"/>
    <n v="53"/>
    <s v="No Tie"/>
    <n v="53"/>
    <n v="53"/>
    <s v="Robert Streb"/>
    <x v="335"/>
  </r>
  <r>
    <x v="33"/>
    <n v="55"/>
    <s v="No Tie"/>
    <n v="55"/>
    <n v="55"/>
    <s v="Jaco Van Zyl"/>
    <x v="272"/>
  </r>
  <r>
    <x v="33"/>
    <n v="56"/>
    <s v="No Tie"/>
    <n v="56"/>
    <n v="56"/>
    <s v="Jamie Donaldson"/>
    <x v="230"/>
  </r>
  <r>
    <x v="33"/>
    <n v="57"/>
    <s v="No Tie"/>
    <n v="57"/>
    <n v="57"/>
    <s v="Thomas Pieters"/>
    <x v="1179"/>
  </r>
  <r>
    <x v="33"/>
    <n v="58"/>
    <s v="No Tie"/>
    <n v="58"/>
    <n v="58"/>
    <s v="Patton Kizzire"/>
    <x v="1334"/>
  </r>
  <r>
    <x v="33"/>
    <n v="59"/>
    <s v="No Tie"/>
    <n v="59"/>
    <n v="59"/>
    <s v="Charley Hoffman"/>
    <x v="45"/>
  </r>
  <r>
    <x v="33"/>
    <n v="60"/>
    <s v="No Tie"/>
    <n v="60"/>
    <n v="60"/>
    <s v="Fabian Gomez"/>
    <x v="658"/>
  </r>
  <r>
    <x v="33"/>
    <n v="61"/>
    <s v="No Tie"/>
    <n v="61"/>
    <n v="61"/>
    <s v="Jason Dufner"/>
    <x v="63"/>
  </r>
  <r>
    <x v="33"/>
    <n v="62"/>
    <s v="No Tie"/>
    <n v="62"/>
    <n v="62"/>
    <s v="Ian Poulter"/>
    <x v="144"/>
  </r>
  <r>
    <x v="33"/>
    <n v="63"/>
    <s v="No Tie"/>
    <n v="63"/>
    <n v="63"/>
    <s v="Graeme McDowell"/>
    <x v="135"/>
  </r>
  <r>
    <x v="33"/>
    <n v="64"/>
    <s v="No Tie"/>
    <n v="64"/>
    <n v="64"/>
    <s v="Marcus Fraser"/>
    <x v="235"/>
  </r>
  <r>
    <x v="33"/>
    <n v="65"/>
    <s v="No Tie"/>
    <n v="65"/>
    <n v="65"/>
    <s v="Matt Jones"/>
    <x v="55"/>
  </r>
  <r>
    <x v="33"/>
    <n v="66"/>
    <s v="No Tie"/>
    <n v="66"/>
    <n v="66"/>
    <s v="Thorbjorn Olesen"/>
    <x v="232"/>
  </r>
  <r>
    <x v="33"/>
    <n v="67"/>
    <s v="No Tie"/>
    <n v="67"/>
    <n v="67"/>
    <s v="Lee Westwood"/>
    <x v="28"/>
  </r>
  <r>
    <x v="33"/>
    <n v="68"/>
    <s v="No Tie"/>
    <n v="68"/>
    <n v="68"/>
    <s v="Jim Herman"/>
    <x v="466"/>
  </r>
  <r>
    <x v="33"/>
    <n v="69"/>
    <s v="No Tie"/>
    <n v="69"/>
    <n v="69"/>
    <s v="Jason Bohn"/>
    <x v="173"/>
  </r>
  <r>
    <x v="33"/>
    <n v="70"/>
    <s v="No Tie"/>
    <n v="70"/>
    <n v="70"/>
    <s v="Kevin Chappell"/>
    <x v="58"/>
  </r>
  <r>
    <x v="33"/>
    <n v="71"/>
    <s v="No Tie"/>
    <n v="71"/>
    <n v="71"/>
    <s v="Ryan Palmer"/>
    <x v="14"/>
  </r>
  <r>
    <x v="33"/>
    <n v="72"/>
    <s v="No Tie"/>
    <n v="72"/>
    <n v="72"/>
    <s v="Harris English"/>
    <x v="19"/>
  </r>
  <r>
    <x v="33"/>
    <n v="73"/>
    <s v="No Tie"/>
    <n v="73"/>
    <n v="73"/>
    <s v="Tony Finau"/>
    <x v="1178"/>
  </r>
  <r>
    <x v="33"/>
    <n v="74"/>
    <s v="No Tie"/>
    <n v="74"/>
    <n v="74"/>
    <s v="Gary Woodland"/>
    <x v="17"/>
  </r>
  <r>
    <x v="33"/>
    <n v="75"/>
    <s v="No Tie"/>
    <n v="75"/>
    <n v="75"/>
    <s v="K.T. Kim"/>
    <x v="216"/>
  </r>
  <r>
    <x v="33"/>
    <n v="76"/>
    <s v="No Tie"/>
    <n v="76"/>
    <n v="76"/>
    <s v="Kristoffer Broberg"/>
    <x v="244"/>
  </r>
  <r>
    <x v="33"/>
    <n v="77"/>
    <s v="No Tie"/>
    <n v="77"/>
    <n v="77"/>
    <s v="Shingo Katayama"/>
    <x v="279"/>
  </r>
  <r>
    <x v="33"/>
    <n v="78"/>
    <s v="No Tie"/>
    <n v="78"/>
    <n v="78"/>
    <s v="Brendan Steele"/>
    <x v="104"/>
  </r>
  <r>
    <x v="33"/>
    <n v="79"/>
    <s v="No Tie"/>
    <n v="79"/>
    <n v="79"/>
    <s v="George Coetzee"/>
    <x v="231"/>
  </r>
  <r>
    <x v="33"/>
    <n v="80"/>
    <s v="No Tie"/>
    <n v="80"/>
    <n v="80"/>
    <s v="Russell Henley"/>
    <x v="267"/>
  </r>
  <r>
    <x v="33"/>
    <n v="81"/>
    <s v="No Tie"/>
    <n v="81"/>
    <n v="81"/>
    <s v="Joost Luiten"/>
    <x v="258"/>
  </r>
  <r>
    <x v="33"/>
    <n v="82"/>
    <s v="No Tie"/>
    <n v="82"/>
    <n v="82"/>
    <s v="Francesco Molinari"/>
    <x v="193"/>
  </r>
  <r>
    <x v="33"/>
    <n v="83"/>
    <s v="No Tie"/>
    <n v="83"/>
    <n v="83"/>
    <s v="Webb Simpson"/>
    <x v="110"/>
  </r>
  <r>
    <x v="33"/>
    <n v="84"/>
    <s v="No Tie"/>
    <n v="84"/>
    <n v="84"/>
    <s v="Scott Hend"/>
    <x v="343"/>
  </r>
  <r>
    <x v="33"/>
    <n v="85"/>
    <s v="No Tie"/>
    <n v="85"/>
    <n v="85"/>
    <s v="Troy Merritt"/>
    <x v="811"/>
  </r>
  <r>
    <x v="33"/>
    <n v="86"/>
    <s v="No Tie"/>
    <n v="86"/>
    <n v="86"/>
    <s v="Chez Reavie"/>
    <x v="160"/>
  </r>
  <r>
    <x v="33"/>
    <n v="87"/>
    <s v="No Tie"/>
    <n v="87"/>
    <n v="87"/>
    <s v="Steven Bowditch"/>
    <x v="638"/>
  </r>
  <r>
    <x v="33"/>
    <n v="88"/>
    <s v="No Tie"/>
    <n v="88"/>
    <n v="88"/>
    <s v="Ricardo Gouveia"/>
    <x v="1204"/>
  </r>
  <r>
    <x v="33"/>
    <n v="89"/>
    <s v="No Tie"/>
    <n v="89"/>
    <n v="89"/>
    <s v="Ross Fisher"/>
    <x v="200"/>
  </r>
  <r>
    <x v="33"/>
    <n v="90"/>
    <s v="No Tie"/>
    <n v="90"/>
    <n v="90"/>
    <s v="Tommy Fleetwood"/>
    <x v="354"/>
  </r>
  <r>
    <x v="33"/>
    <n v="91"/>
    <s v="No Tie"/>
    <n v="91"/>
    <n v="91"/>
    <s v="Charles Howell III"/>
    <x v="50"/>
  </r>
  <r>
    <x v="33"/>
    <n v="92"/>
    <s v="No Tie"/>
    <n v="92"/>
    <n v="92"/>
    <s v="Cameron Tringale"/>
    <x v="84"/>
  </r>
  <r>
    <x v="33"/>
    <n v="93"/>
    <s v="No Tie"/>
    <n v="93"/>
    <n v="93"/>
    <s v="Dean Burmester"/>
    <x v="674"/>
  </r>
  <r>
    <x v="33"/>
    <n v="94"/>
    <s v="No Tie"/>
    <n v="94"/>
    <n v="94"/>
    <s v="Ben Martin"/>
    <x v="583"/>
  </r>
  <r>
    <x v="33"/>
    <n v="95"/>
    <s v="No Tie"/>
    <n v="95"/>
    <n v="95"/>
    <s v="Luke Donald"/>
    <x v="169"/>
  </r>
  <r>
    <x v="33"/>
    <n v="96"/>
    <s v="No Tie"/>
    <n v="96"/>
    <n v="96"/>
    <s v="Freddie Jacobson"/>
    <x v="118"/>
  </r>
  <r>
    <x v="33"/>
    <n v="97"/>
    <s v="No Tie"/>
    <n v="97"/>
    <n v="97"/>
    <s v="Vaughn Taylor"/>
    <x v="128"/>
  </r>
  <r>
    <x v="33"/>
    <n v="98"/>
    <s v="No Tie"/>
    <n v="98"/>
    <n v="98"/>
    <s v="Marc Warren"/>
    <x v="291"/>
  </r>
  <r>
    <x v="33"/>
    <n v="99"/>
    <s v="No Tie"/>
    <n v="99"/>
    <n v="99"/>
    <s v="Yuta Ikeda"/>
    <x v="254"/>
  </r>
  <r>
    <x v="33"/>
    <n v="100"/>
    <s v="No Tie"/>
    <n v="100"/>
    <n v="100"/>
    <s v="John Senden"/>
    <x v="78"/>
  </r>
  <r>
    <x v="33"/>
    <n v="101"/>
    <s v="No Tie"/>
    <n v="101"/>
    <n v="101"/>
    <s v="Keegan Bradley"/>
    <x v="15"/>
  </r>
  <r>
    <x v="33"/>
    <n v="102"/>
    <s v="No Tie"/>
    <n v="102"/>
    <n v="102"/>
    <s v="Cameron Smith"/>
    <x v="804"/>
  </r>
  <r>
    <x v="33"/>
    <n v="103"/>
    <s v="No Tie"/>
    <n v="103"/>
    <n v="103"/>
    <s v="K.J. Choi"/>
    <x v="161"/>
  </r>
  <r>
    <x v="33"/>
    <n v="104"/>
    <s v="No Tie"/>
    <n v="104"/>
    <n v="104"/>
    <s v="Hunter Mahan"/>
    <x v="60"/>
  </r>
  <r>
    <x v="33"/>
    <n v="105"/>
    <s v="No Tie"/>
    <n v="105"/>
    <n v="105"/>
    <s v="Jamie Lovemark"/>
    <x v="646"/>
  </r>
  <r>
    <x v="33"/>
    <n v="106"/>
    <s v="No Tie"/>
    <n v="106"/>
    <n v="106"/>
    <s v="Jason Kokrak"/>
    <x v="13"/>
  </r>
  <r>
    <x v="33"/>
    <n v="107"/>
    <s v="No Tie"/>
    <n v="107"/>
    <n v="107"/>
    <s v="Sean O'Hair"/>
    <x v="30"/>
  </r>
  <r>
    <x v="33"/>
    <n v="108"/>
    <s v="No Tie"/>
    <n v="108"/>
    <n v="108"/>
    <s v="Miguel Tabuena"/>
    <x v="744"/>
  </r>
  <r>
    <x v="33"/>
    <n v="109"/>
    <s v="No Tie"/>
    <n v="109"/>
    <n v="109"/>
    <s v="Hiroshi Iwata"/>
    <x v="668"/>
  </r>
  <r>
    <x v="33"/>
    <n v="110"/>
    <s v="No Tie"/>
    <n v="110"/>
    <n v="110"/>
    <s v="Brian Harman"/>
    <x v="86"/>
  </r>
  <r>
    <x v="33"/>
    <n v="111"/>
    <s v="No Tie"/>
    <n v="111"/>
    <n v="111"/>
    <s v="Prayad Marksaeng"/>
    <x v="363"/>
  </r>
  <r>
    <x v="33"/>
    <n v="112"/>
    <s v="No Tie"/>
    <n v="112"/>
    <n v="112"/>
    <s v="Alexander Levy"/>
    <x v="634"/>
  </r>
  <r>
    <x v="33"/>
    <n v="113"/>
    <s v="No Tie"/>
    <n v="113"/>
    <n v="113"/>
    <s v="Yoshinori Fujimoto"/>
    <x v="265"/>
  </r>
  <r>
    <x v="33"/>
    <n v="114"/>
    <s v="No Tie"/>
    <n v="114"/>
    <n v="114"/>
    <s v="James Morrison"/>
    <x v="324"/>
  </r>
  <r>
    <x v="33"/>
    <n v="115"/>
    <s v="No Tie"/>
    <n v="115"/>
    <n v="115"/>
    <s v="Brandon Stone"/>
    <x v="1140"/>
  </r>
  <r>
    <x v="33"/>
    <n v="116"/>
    <s v="No Tie"/>
    <n v="116"/>
    <n v="116"/>
    <s v="Yusaku Miyazato"/>
    <x v="328"/>
  </r>
  <r>
    <x v="33"/>
    <n v="117"/>
    <s v="No Tie"/>
    <n v="117"/>
    <n v="117"/>
    <s v="Alexander Noren"/>
    <x v="236"/>
  </r>
  <r>
    <x v="33"/>
    <n v="118"/>
    <s v="No Tie"/>
    <n v="118"/>
    <n v="118"/>
    <s v="Daniel Summerhays"/>
    <x v="100"/>
  </r>
  <r>
    <x v="33"/>
    <n v="119"/>
    <s v="No Tie"/>
    <n v="119"/>
    <n v="119"/>
    <s v="Hideto Tanihara"/>
    <x v="294"/>
  </r>
  <r>
    <x v="33"/>
    <n v="120"/>
    <s v="No Tie"/>
    <n v="120"/>
    <n v="120"/>
    <s v="Kevin Streelman"/>
    <x v="62"/>
  </r>
  <r>
    <x v="33"/>
    <n v="121"/>
    <s v="No Tie"/>
    <n v="121"/>
    <n v="121"/>
    <s v="William McGirt"/>
    <x v="139"/>
  </r>
  <r>
    <x v="33"/>
    <n v="122"/>
    <s v="No Tie"/>
    <n v="122"/>
    <n v="122"/>
    <s v="Tyrrell Hatton"/>
    <x v="920"/>
  </r>
  <r>
    <x v="33"/>
    <n v="123"/>
    <s v="No Tie"/>
    <n v="123"/>
    <n v="123"/>
    <s v="Young-han Song"/>
    <x v="1026"/>
  </r>
  <r>
    <x v="33"/>
    <n v="124"/>
    <s v="No Tie"/>
    <n v="124"/>
    <n v="124"/>
    <s v="James Hahn"/>
    <x v="330"/>
  </r>
  <r>
    <x v="33"/>
    <n v="125"/>
    <s v="No Tie"/>
    <n v="125"/>
    <n v="125"/>
    <s v="Jonas Blixt"/>
    <x v="126"/>
  </r>
  <r>
    <x v="33"/>
    <n v="126"/>
    <s v="No Tie"/>
    <n v="126"/>
    <n v="126"/>
    <s v="David Howell"/>
    <x v="341"/>
  </r>
  <r>
    <x v="33"/>
    <n v="127"/>
    <s v="No Tie"/>
    <n v="127"/>
    <n v="127"/>
    <s v="Graham DeLaet"/>
    <x v="12"/>
  </r>
  <r>
    <x v="33"/>
    <n v="128"/>
    <s v="No Tie"/>
    <n v="128"/>
    <n v="128"/>
    <s v="Lee Soo-Min"/>
    <x v="1096"/>
  </r>
  <r>
    <x v="33"/>
    <n v="129"/>
    <s v="No Tie"/>
    <n v="129"/>
    <n v="129"/>
    <s v="Patrick Rodgers"/>
    <x v="1156"/>
  </r>
  <r>
    <x v="33"/>
    <n v="130"/>
    <s v="No Tie"/>
    <n v="130"/>
    <n v="130"/>
    <s v="Lee Slattery"/>
    <x v="288"/>
  </r>
  <r>
    <x v="33"/>
    <n v="131"/>
    <s v="No Tie"/>
    <n v="131"/>
    <n v="131"/>
    <s v="Padraig Harrington"/>
    <x v="56"/>
  </r>
  <r>
    <x v="33"/>
    <n v="132"/>
    <s v="No Tie"/>
    <n v="132"/>
    <n v="132"/>
    <s v="Lucas Bjerregaard"/>
    <x v="1106"/>
  </r>
  <r>
    <x v="33"/>
    <n v="133"/>
    <s v="No Tie"/>
    <n v="133"/>
    <n v="133"/>
    <s v="Ryo Ishikawa"/>
    <x v="92"/>
  </r>
  <r>
    <x v="33"/>
    <n v="134"/>
    <s v="No Tie"/>
    <n v="134"/>
    <n v="134"/>
    <s v="Scott Brown"/>
    <x v="76"/>
  </r>
  <r>
    <x v="33"/>
    <n v="135"/>
    <s v="No Tie"/>
    <n v="135"/>
    <n v="135"/>
    <s v="Eddie Pepperell"/>
    <x v="387"/>
  </r>
  <r>
    <x v="33"/>
    <n v="136"/>
    <s v="No Tie"/>
    <n v="136"/>
    <n v="136"/>
    <s v="Miguel Angel Jimenez"/>
    <x v="234"/>
  </r>
  <r>
    <x v="33"/>
    <n v="137"/>
    <s v="No Tie"/>
    <n v="137"/>
    <n v="137"/>
    <s v="Wang Jeung-hun"/>
    <x v="991"/>
  </r>
  <r>
    <x v="33"/>
    <n v="138"/>
    <s v="No Tie"/>
    <n v="138"/>
    <n v="138"/>
    <s v="Zac Blair"/>
    <x v="1180"/>
  </r>
  <r>
    <x v="33"/>
    <n v="139"/>
    <s v="No Tie"/>
    <n v="139"/>
    <n v="139"/>
    <s v="Will Wilcox"/>
    <x v="630"/>
  </r>
  <r>
    <x v="33"/>
    <n v="140"/>
    <s v="No Tie"/>
    <n v="140"/>
    <n v="140"/>
    <s v="Brendon Todd"/>
    <x v="156"/>
  </r>
  <r>
    <x v="33"/>
    <n v="141"/>
    <s v="No Tie"/>
    <n v="141"/>
    <n v="141"/>
    <s v="Richie Ramsay"/>
    <x v="237"/>
  </r>
  <r>
    <x v="33"/>
    <n v="142"/>
    <s v="No Tie"/>
    <n v="142"/>
    <n v="142"/>
    <s v="Alex Cejka"/>
    <x v="528"/>
  </r>
  <r>
    <x v="33"/>
    <n v="143"/>
    <s v="No Tie"/>
    <n v="143"/>
    <n v="143"/>
    <s v="Sangmoon Bae"/>
    <x v="94"/>
  </r>
  <r>
    <x v="33"/>
    <n v="144"/>
    <s v="No Tie"/>
    <n v="144"/>
    <n v="144"/>
    <s v="Satoshi Kodaira"/>
    <x v="777"/>
  </r>
  <r>
    <x v="33"/>
    <n v="145"/>
    <s v="No Tie"/>
    <n v="145"/>
    <n v="145"/>
    <s v="Peter Uihlein"/>
    <x v="435"/>
  </r>
  <r>
    <x v="33"/>
    <n v="146"/>
    <s v="No Tie"/>
    <n v="146"/>
    <n v="146"/>
    <s v="Gregory Bourdy"/>
    <x v="281"/>
  </r>
  <r>
    <x v="33"/>
    <n v="147"/>
    <s v="No Tie"/>
    <n v="147"/>
    <n v="147"/>
    <s v="David Hearn"/>
    <x v="123"/>
  </r>
  <r>
    <x v="33"/>
    <n v="148"/>
    <s v="No Tie"/>
    <n v="148"/>
    <n v="148"/>
    <s v="Alejandro Canizares"/>
    <x v="308"/>
  </r>
  <r>
    <x v="33"/>
    <n v="149"/>
    <s v="No Tie"/>
    <n v="149"/>
    <n v="149"/>
    <s v="Pablo Larrazabal"/>
    <x v="246"/>
  </r>
  <r>
    <x v="33"/>
    <n v="150"/>
    <s v="No Tie"/>
    <n v="150"/>
    <n v="150"/>
    <s v="Benjamin Hebert"/>
    <x v="463"/>
  </r>
  <r>
    <x v="33"/>
    <n v="151"/>
    <s v="No Tie"/>
    <n v="151"/>
    <n v="151"/>
    <s v="Nathan Holman"/>
    <x v="1142"/>
  </r>
  <r>
    <x v="33"/>
    <n v="152"/>
    <s v="No Tie"/>
    <n v="152"/>
    <n v="152"/>
    <s v="Kyle Reifers"/>
    <x v="91"/>
  </r>
  <r>
    <x v="33"/>
    <n v="153"/>
    <s v="No Tie"/>
    <n v="153"/>
    <n v="153"/>
    <s v="Boo Weekley"/>
    <x v="35"/>
  </r>
  <r>
    <x v="33"/>
    <n v="154"/>
    <s v="No Tie"/>
    <n v="154"/>
    <n v="154"/>
    <s v="Si Woo Kim"/>
    <x v="1163"/>
  </r>
  <r>
    <x v="33"/>
    <n v="155"/>
    <s v="No Tie"/>
    <n v="155"/>
    <n v="155"/>
    <s v="SSP Chawrasia"/>
    <x v="496"/>
  </r>
  <r>
    <x v="33"/>
    <n v="156"/>
    <s v="No Tie"/>
    <n v="156"/>
    <n v="156"/>
    <s v="Jerry Kelly"/>
    <x v="181"/>
  </r>
  <r>
    <x v="33"/>
    <n v="157"/>
    <s v="No Tie"/>
    <n v="157"/>
    <n v="157"/>
    <s v="Koumei Oda"/>
    <x v="252"/>
  </r>
  <r>
    <x v="33"/>
    <n v="158"/>
    <s v="No Tie"/>
    <n v="158"/>
    <n v="158"/>
    <s v="Morgan Hoffmann"/>
    <x v="336"/>
  </r>
  <r>
    <x v="33"/>
    <n v="159"/>
    <s v="No Tie"/>
    <n v="159"/>
    <n v="159"/>
    <s v="Davis Love III"/>
    <x v="38"/>
  </r>
  <r>
    <x v="33"/>
    <n v="160"/>
    <s v="No Tie"/>
    <n v="160"/>
    <n v="160"/>
    <s v="Nick Watney"/>
    <x v="36"/>
  </r>
  <r>
    <x v="33"/>
    <n v="161"/>
    <s v="No Tie"/>
    <n v="161"/>
    <n v="161"/>
    <s v="George McNeill"/>
    <x v="106"/>
  </r>
  <r>
    <x v="33"/>
    <n v="162"/>
    <s v="No Tie"/>
    <n v="162"/>
    <n v="162"/>
    <s v="Greg Owen"/>
    <x v="40"/>
  </r>
  <r>
    <x v="33"/>
    <n v="163"/>
    <s v="No Tie"/>
    <n v="163"/>
    <n v="163"/>
    <s v="Ryan Fox"/>
    <x v="780"/>
  </r>
  <r>
    <x v="33"/>
    <n v="164"/>
    <s v="No Tie"/>
    <n v="164"/>
    <n v="164"/>
    <s v="Anthony Wall"/>
    <x v="310"/>
  </r>
  <r>
    <x v="33"/>
    <n v="165"/>
    <s v="No Tie"/>
    <n v="165"/>
    <n v="165"/>
    <s v="Rikard Karlberg"/>
    <x v="420"/>
  </r>
  <r>
    <x v="33"/>
    <n v="166"/>
    <s v="No Tie"/>
    <n v="166"/>
    <n v="166"/>
    <s v="Chris Stroud"/>
    <x v="125"/>
  </r>
  <r>
    <x v="33"/>
    <n v="167"/>
    <s v="No Tie"/>
    <n v="167"/>
    <n v="167"/>
    <s v="Julien Quesne"/>
    <x v="296"/>
  </r>
  <r>
    <x v="33"/>
    <n v="168"/>
    <s v="No Tie"/>
    <n v="168"/>
    <n v="168"/>
    <s v="Toshinori Muto"/>
    <x v="255"/>
  </r>
  <r>
    <x v="33"/>
    <n v="169"/>
    <s v="No Tie"/>
    <n v="169"/>
    <n v="169"/>
    <s v="Peter Malnati"/>
    <x v="1023"/>
  </r>
  <r>
    <x v="33"/>
    <n v="170"/>
    <s v="No Tie"/>
    <n v="170"/>
    <n v="170"/>
    <s v="Fabrizio Zanotti"/>
    <x v="345"/>
  </r>
  <r>
    <x v="33"/>
    <n v="171"/>
    <s v="No Tie"/>
    <n v="171"/>
    <n v="171"/>
    <s v="Gary Stal"/>
    <x v="389"/>
  </r>
  <r>
    <x v="33"/>
    <n v="172"/>
    <s v="No Tie"/>
    <n v="172"/>
    <n v="172"/>
    <s v="WC Liang"/>
    <x v="298"/>
  </r>
  <r>
    <x v="33"/>
    <n v="173"/>
    <s v="No Tie"/>
    <n v="173"/>
    <n v="173"/>
    <s v="Marcel Siem"/>
    <x v="239"/>
  </r>
  <r>
    <x v="33"/>
    <n v="174"/>
    <s v="No Tie"/>
    <n v="174"/>
    <n v="174"/>
    <s v="Jason Gore"/>
    <x v="730"/>
  </r>
  <r>
    <x v="33"/>
    <n v="175"/>
    <s v="No Tie"/>
    <n v="175"/>
    <n v="175"/>
    <s v="Prom Meesawat"/>
    <x v="280"/>
  </r>
  <r>
    <x v="33"/>
    <n v="176"/>
    <s v="No Tie"/>
    <n v="176"/>
    <n v="176"/>
    <s v="Jung-gon Hwang"/>
    <x v="276"/>
  </r>
  <r>
    <x v="33"/>
    <n v="177"/>
    <s v="No Tie"/>
    <n v="177"/>
    <n v="177"/>
    <s v="Matt Every"/>
    <x v="136"/>
  </r>
  <r>
    <x v="33"/>
    <n v="178"/>
    <s v="No Tie"/>
    <n v="178"/>
    <n v="178"/>
    <s v="Bradley Dredge"/>
    <x v="530"/>
  </r>
  <r>
    <x v="33"/>
    <n v="178"/>
    <s v="No Tie"/>
    <n v="178"/>
    <n v="178"/>
    <s v="Retief Goosen"/>
    <x v="257"/>
  </r>
  <r>
    <x v="33"/>
    <n v="180"/>
    <s v="No Tie"/>
    <n v="180"/>
    <n v="180"/>
    <s v="Sung Kang"/>
    <x v="132"/>
  </r>
  <r>
    <x v="33"/>
    <n v="181"/>
    <s v="No Tie"/>
    <n v="181"/>
    <n v="181"/>
    <s v="David Horsey"/>
    <x v="393"/>
  </r>
  <r>
    <x v="33"/>
    <n v="182"/>
    <s v="No Tie"/>
    <n v="182"/>
    <n v="182"/>
    <s v="Andrew Loupe"/>
    <x v="1054"/>
  </r>
  <r>
    <x v="33"/>
    <n v="183"/>
    <s v="No Tie"/>
    <n v="183"/>
    <n v="183"/>
    <s v="John Huh"/>
    <x v="112"/>
  </r>
  <r>
    <x v="33"/>
    <n v="184"/>
    <s v="No Tie"/>
    <n v="184"/>
    <n v="184"/>
    <s v="Kyoung-Hoon Lee"/>
    <x v="285"/>
  </r>
  <r>
    <x v="33"/>
    <n v="185"/>
    <s v="No Tie"/>
    <n v="185"/>
    <n v="185"/>
    <s v="Geoff Ogilvy"/>
    <x v="90"/>
  </r>
  <r>
    <x v="33"/>
    <n v="186"/>
    <s v="No Tie"/>
    <n v="186"/>
    <n v="186"/>
    <s v="Mikko Ilonen"/>
    <x v="409"/>
  </r>
  <r>
    <x v="33"/>
    <n v="186"/>
    <s v="No Tie"/>
    <n v="186"/>
    <n v="186"/>
    <s v="Sebastien Gros"/>
    <x v="1335"/>
  </r>
  <r>
    <x v="33"/>
    <n v="188"/>
    <s v="No Tie"/>
    <n v="188"/>
    <n v="188"/>
    <s v="Adam Hadwin"/>
    <x v="385"/>
  </r>
  <r>
    <x v="33"/>
    <n v="189"/>
    <s v="No Tie"/>
    <n v="189"/>
    <n v="189"/>
    <s v="Wu Ashun"/>
    <x v="283"/>
  </r>
  <r>
    <x v="33"/>
    <n v="190"/>
    <s v="No Tie"/>
    <n v="190"/>
    <n v="190"/>
    <s v="Tomohiro Kondo"/>
    <x v="295"/>
  </r>
  <r>
    <x v="33"/>
    <n v="191"/>
    <s v="No Tie"/>
    <n v="191"/>
    <n v="191"/>
    <s v="Bryce Molder"/>
    <x v="177"/>
  </r>
  <r>
    <x v="33"/>
    <n v="192"/>
    <s v="No Tie"/>
    <n v="192"/>
    <n v="192"/>
    <s v="Martin Laird"/>
    <x v="27"/>
  </r>
  <r>
    <x v="33"/>
    <n v="193"/>
    <s v="No Tie"/>
    <n v="193"/>
    <n v="193"/>
    <s v="David Toms"/>
    <x v="183"/>
  </r>
  <r>
    <x v="33"/>
    <n v="194"/>
    <s v="No Tie"/>
    <n v="194"/>
    <n v="194"/>
    <s v="Colt Knost"/>
    <x v="188"/>
  </r>
  <r>
    <x v="33"/>
    <n v="195"/>
    <s v="No Tie"/>
    <n v="195"/>
    <n v="195"/>
    <s v="Brendon de Jonge"/>
    <x v="105"/>
  </r>
  <r>
    <x v="33"/>
    <n v="196"/>
    <s v="No Tie"/>
    <n v="196"/>
    <n v="196"/>
    <s v="Pelle Edberg"/>
    <x v="429"/>
  </r>
  <r>
    <x v="33"/>
    <n v="197"/>
    <s v="No Tie"/>
    <n v="197"/>
    <n v="197"/>
    <s v="Richard Green"/>
    <x v="312"/>
  </r>
  <r>
    <x v="33"/>
    <n v="198"/>
    <s v="No Tie"/>
    <n v="198"/>
    <n v="198"/>
    <s v="Pat Perez"/>
    <x v="74"/>
  </r>
  <r>
    <x v="33"/>
    <n v="199"/>
    <s v="No Tie"/>
    <n v="199"/>
    <n v="199"/>
    <s v="Haydn Porteous"/>
    <x v="1187"/>
  </r>
  <r>
    <x v="33"/>
    <n v="200"/>
    <s v="No Tie"/>
    <n v="200"/>
    <n v="200"/>
    <s v="Maximilian Kieffer"/>
    <x v="421"/>
  </r>
  <r>
    <x v="33"/>
    <n v="201"/>
    <s v="No Tie"/>
    <n v="201"/>
    <n v="201"/>
    <s v="Johnson Wagner"/>
    <x v="152"/>
  </r>
  <r>
    <x v="33"/>
    <n v="202"/>
    <s v="No Tie"/>
    <n v="202"/>
    <n v="202"/>
    <s v="Chad Campbell"/>
    <x v="89"/>
  </r>
  <r>
    <x v="33"/>
    <n v="203"/>
    <s v="No Tie"/>
    <n v="203"/>
    <n v="203"/>
    <s v="Stephen Gallacher"/>
    <x v="251"/>
  </r>
  <r>
    <x v="33"/>
    <n v="204"/>
    <s v="No Tie"/>
    <n v="204"/>
    <n v="204"/>
    <s v="Brad Kennedy"/>
    <x v="271"/>
  </r>
  <r>
    <x v="33"/>
    <n v="205"/>
    <s v="No Tie"/>
    <n v="205"/>
    <n v="205"/>
    <s v="Thomas Aiken"/>
    <x v="261"/>
  </r>
  <r>
    <x v="33"/>
    <n v="206"/>
    <s v="No Tie"/>
    <n v="206"/>
    <n v="206"/>
    <s v="Stewart Cink"/>
    <x v="108"/>
  </r>
  <r>
    <x v="33"/>
    <n v="207"/>
    <s v="No Tie"/>
    <n v="207"/>
    <n v="207"/>
    <s v="Shaun Norris"/>
    <x v="474"/>
  </r>
  <r>
    <x v="33"/>
    <n v="208"/>
    <s v="No Tie"/>
    <n v="208"/>
    <n v="208"/>
    <s v="Steve Stricker"/>
    <x v="137"/>
  </r>
  <r>
    <x v="33"/>
    <n v="209"/>
    <s v="No Tie"/>
    <n v="209"/>
    <n v="209"/>
    <s v="Camilo Villegas"/>
    <x v="87"/>
  </r>
  <r>
    <x v="33"/>
    <n v="210"/>
    <s v="No Tie"/>
    <n v="210"/>
    <n v="210"/>
    <s v="Rory Sabbatini"/>
    <x v="119"/>
  </r>
  <r>
    <x v="33"/>
    <n v="211"/>
    <s v="No Tie"/>
    <n v="211"/>
    <n v="211"/>
    <s v="Brett Rumford"/>
    <x v="314"/>
  </r>
  <r>
    <x v="33"/>
    <n v="212"/>
    <s v="No Tie"/>
    <n v="212"/>
    <n v="212"/>
    <s v="Trevor Fisher Jr"/>
    <x v="340"/>
  </r>
  <r>
    <x v="33"/>
    <n v="213"/>
    <s v="No Tie"/>
    <n v="213"/>
    <n v="213"/>
    <s v="Romain Wattel"/>
    <x v="282"/>
  </r>
  <r>
    <x v="33"/>
    <n v="214"/>
    <s v="No Tie"/>
    <n v="214"/>
    <n v="214"/>
    <s v="Thanyakorn Khrongpha"/>
    <x v="699"/>
  </r>
  <r>
    <x v="33"/>
    <n v="215"/>
    <s v="No Tie"/>
    <n v="215"/>
    <n v="215"/>
    <s v="Vijay Singh"/>
    <x v="47"/>
  </r>
  <r>
    <x v="33"/>
    <n v="216"/>
    <s v="No Tie"/>
    <n v="216"/>
    <n v="216"/>
    <s v="Phachara Khongwatmai"/>
    <x v="1376"/>
  </r>
  <r>
    <x v="33"/>
    <n v="217"/>
    <s v="No Tie"/>
    <n v="217"/>
    <n v="217"/>
    <s v="Graeme Storm"/>
    <x v="396"/>
  </r>
  <r>
    <x v="33"/>
    <n v="218"/>
    <s v="No Tie"/>
    <n v="218"/>
    <n v="218"/>
    <s v="Ernie Els"/>
    <x v="51"/>
  </r>
  <r>
    <x v="33"/>
    <n v="219"/>
    <s v="No Tie"/>
    <n v="219"/>
    <n v="219"/>
    <s v="Tim Clark"/>
    <x v="179"/>
  </r>
  <r>
    <x v="33"/>
    <n v="220"/>
    <s v="No Tie"/>
    <n v="220"/>
    <n v="220"/>
    <s v="Hyung-Sung Kim"/>
    <x v="263"/>
  </r>
  <r>
    <x v="33"/>
    <n v="221"/>
    <s v="No Tie"/>
    <n v="221"/>
    <n v="221"/>
    <s v="Thomas Bjorn"/>
    <x v="197"/>
  </r>
  <r>
    <x v="33"/>
    <n v="222"/>
    <s v="No Tie"/>
    <n v="222"/>
    <n v="222"/>
    <s v="Daisuke Kataoka"/>
    <x v="609"/>
  </r>
  <r>
    <x v="33"/>
    <n v="223"/>
    <s v="No Tie"/>
    <n v="223"/>
    <n v="223"/>
    <s v="Derek Fathauer"/>
    <x v="795"/>
  </r>
  <r>
    <x v="33"/>
    <n v="224"/>
    <s v="No Tie"/>
    <n v="224"/>
    <n v="224"/>
    <s v="Hao Tong Li"/>
    <x v="1162"/>
  </r>
  <r>
    <x v="33"/>
    <n v="225"/>
    <s v="No Tie"/>
    <n v="225"/>
    <n v="225"/>
    <s v="David Lipsky"/>
    <x v="337"/>
  </r>
  <r>
    <x v="33"/>
    <n v="226"/>
    <s v="No Tie"/>
    <n v="226"/>
    <n v="226"/>
    <s v="Jason Scrivener"/>
    <x v="1242"/>
  </r>
  <r>
    <x v="33"/>
    <n v="227"/>
    <s v="No Tie"/>
    <n v="227"/>
    <n v="227"/>
    <s v="Rich Bland"/>
    <x v="423"/>
  </r>
  <r>
    <x v="33"/>
    <n v="228"/>
    <s v="No Tie"/>
    <n v="228"/>
    <n v="228"/>
    <s v="Seung-Yul Noh"/>
    <x v="18"/>
  </r>
  <r>
    <x v="33"/>
    <n v="229"/>
    <s v="No Tie"/>
    <n v="229"/>
    <n v="229"/>
    <s v="Andrew Johnston"/>
    <x v="561"/>
  </r>
  <r>
    <x v="33"/>
    <n v="230"/>
    <s v="No Tie"/>
    <n v="230"/>
    <n v="230"/>
    <s v="Blayne Barber"/>
    <x v="1045"/>
  </r>
  <r>
    <x v="33"/>
    <n v="231"/>
    <s v="No Tie"/>
    <n v="231"/>
    <n v="231"/>
    <s v="Scott Pinckney"/>
    <x v="993"/>
  </r>
  <r>
    <x v="33"/>
    <n v="232"/>
    <s v="No Tie"/>
    <n v="232"/>
    <n v="232"/>
    <s v="Jorge Campillo"/>
    <x v="447"/>
  </r>
  <r>
    <x v="33"/>
    <n v="233"/>
    <s v="No Tie"/>
    <n v="233"/>
    <n v="233"/>
    <s v="Jon Curran"/>
    <x v="1184"/>
  </r>
  <r>
    <x v="33"/>
    <n v="234"/>
    <s v="No Tie"/>
    <n v="234"/>
    <n v="234"/>
    <s v="Hudson Swafford"/>
    <x v="489"/>
  </r>
  <r>
    <x v="33"/>
    <n v="235"/>
    <s v="No Tie"/>
    <n v="235"/>
    <n v="235"/>
    <s v="Keith Horne"/>
    <x v="317"/>
  </r>
  <r>
    <x v="33"/>
    <n v="236"/>
    <s v="No Tie"/>
    <n v="236"/>
    <n v="236"/>
    <s v="Carl Pettersson"/>
    <x v="34"/>
  </r>
  <r>
    <x v="33"/>
    <n v="237"/>
    <s v="No Tie"/>
    <n v="237"/>
    <n v="237"/>
    <s v="Shawn Stefani"/>
    <x v="302"/>
  </r>
  <r>
    <x v="33"/>
    <n v="238"/>
    <s v="No Tie"/>
    <n v="238"/>
    <n v="238"/>
    <s v="I J Jang"/>
    <x v="301"/>
  </r>
  <r>
    <x v="33"/>
    <n v="239"/>
    <s v="No Tie"/>
    <n v="239"/>
    <n v="239"/>
    <s v="Katsumasa Miyamoto"/>
    <x v="394"/>
  </r>
  <r>
    <x v="33"/>
    <n v="240"/>
    <s v="No Tie"/>
    <n v="240"/>
    <n v="240"/>
    <s v="Angelo Que"/>
    <x v="431"/>
  </r>
  <r>
    <x v="33"/>
    <n v="241"/>
    <s v="No Tie"/>
    <n v="241"/>
    <n v="241"/>
    <s v="Martin Piller"/>
    <x v="1191"/>
  </r>
  <r>
    <x v="33"/>
    <n v="242"/>
    <s v="No Tie"/>
    <n v="242"/>
    <n v="242"/>
    <s v="Steve Marino"/>
    <x v="500"/>
  </r>
  <r>
    <x v="33"/>
    <n v="243"/>
    <s v="No Tie"/>
    <n v="243"/>
    <n v="243"/>
    <s v="Robert Rock"/>
    <x v="256"/>
  </r>
  <r>
    <x v="33"/>
    <n v="244"/>
    <s v="No Tie"/>
    <n v="244"/>
    <n v="244"/>
    <s v="J.J. Henry"/>
    <x v="114"/>
  </r>
  <r>
    <x v="33"/>
    <n v="245"/>
    <s v="No Tie"/>
    <n v="245"/>
    <n v="245"/>
    <s v="Zander Lombard"/>
    <x v="1412"/>
  </r>
  <r>
    <x v="33"/>
    <n v="246"/>
    <s v="No Tie"/>
    <n v="246"/>
    <n v="246"/>
    <s v="Dawie van der Walt"/>
    <x v="462"/>
  </r>
  <r>
    <x v="33"/>
    <n v="247"/>
    <s v="No Tie"/>
    <n v="247"/>
    <n v="247"/>
    <s v="Brett Stegmaier"/>
    <x v="1069"/>
  </r>
  <r>
    <x v="33"/>
    <n v="248"/>
    <s v="No Tie"/>
    <n v="248"/>
    <n v="248"/>
    <s v="Roope Kakko"/>
    <x v="523"/>
  </r>
  <r>
    <x v="33"/>
    <n v="249"/>
    <s v="No Tie"/>
    <n v="249"/>
    <n v="249"/>
    <s v="Taichi Teshima"/>
    <x v="390"/>
  </r>
  <r>
    <x v="33"/>
    <n v="250"/>
    <s v="No Tie"/>
    <n v="250"/>
    <n v="250"/>
    <s v="Nicolas Colsaerts"/>
    <x v="226"/>
  </r>
  <r>
    <x v="33"/>
    <n v="251"/>
    <s v="No Tie"/>
    <n v="251"/>
    <n v="251"/>
    <s v="Gary Boyd"/>
    <x v="392"/>
  </r>
  <r>
    <x v="33"/>
    <n v="252"/>
    <s v="No Tie"/>
    <n v="252"/>
    <n v="252"/>
    <s v="Clement Sordet"/>
    <x v="1279"/>
  </r>
  <r>
    <x v="33"/>
    <n v="253"/>
    <s v="No Tie"/>
    <n v="253"/>
    <n v="253"/>
    <s v="Chapchai Nirat"/>
    <x v="399"/>
  </r>
  <r>
    <x v="33"/>
    <n v="254"/>
    <s v="No Tie"/>
    <n v="254"/>
    <n v="254"/>
    <s v="Danny Chia"/>
    <x v="728"/>
  </r>
  <r>
    <x v="33"/>
    <n v="255"/>
    <s v="No Tie"/>
    <n v="255"/>
    <n v="255"/>
    <s v="Rod Pampling"/>
    <x v="107"/>
  </r>
  <r>
    <x v="33"/>
    <n v="256"/>
    <s v="No Tie"/>
    <n v="256"/>
    <n v="256"/>
    <s v="Sam Saunders"/>
    <x v="567"/>
  </r>
  <r>
    <x v="33"/>
    <n v="257"/>
    <s v="No Tie"/>
    <n v="257"/>
    <n v="257"/>
    <s v="Jeff Winther"/>
    <x v="1346"/>
  </r>
  <r>
    <x v="33"/>
    <n v="257"/>
    <s v="No Tie"/>
    <n v="257"/>
    <n v="257"/>
    <s v="Sebastian Soderberg"/>
    <x v="1342"/>
  </r>
  <r>
    <x v="33"/>
    <n v="259"/>
    <s v="No Tie"/>
    <n v="259"/>
    <n v="259"/>
    <s v="Chesson Hadley"/>
    <x v="1019"/>
  </r>
  <r>
    <x v="33"/>
    <n v="260"/>
    <s v="No Tie"/>
    <n v="260"/>
    <n v="260"/>
    <s v="Michio Matsumura"/>
    <x v="370"/>
  </r>
  <r>
    <x v="33"/>
    <n v="261"/>
    <s v="No Tie"/>
    <n v="261"/>
    <n v="261"/>
    <s v="Raphael Jacquelin"/>
    <x v="264"/>
  </r>
  <r>
    <x v="33"/>
    <n v="262"/>
    <s v="No Tie"/>
    <n v="262"/>
    <n v="262"/>
    <s v="Wade Ormsby"/>
    <x v="709"/>
  </r>
  <r>
    <x v="33"/>
    <n v="263"/>
    <s v="No Tie"/>
    <n v="263"/>
    <n v="263"/>
    <s v="Harold Varner III"/>
    <x v="1208"/>
  </r>
  <r>
    <x v="33"/>
    <n v="264"/>
    <s v="No Tie"/>
    <n v="264"/>
    <n v="264"/>
    <s v="Paul Peterson"/>
    <x v="1222"/>
  </r>
  <r>
    <x v="33"/>
    <n v="265"/>
    <s v="No Tie"/>
    <n v="265"/>
    <n v="265"/>
    <s v="Peter Hanson"/>
    <x v="191"/>
  </r>
  <r>
    <x v="33"/>
    <n v="266"/>
    <s v="No Tie"/>
    <n v="266"/>
    <n v="266"/>
    <s v="Jhonattan Vegas"/>
    <x v="10"/>
  </r>
  <r>
    <x v="33"/>
    <n v="267"/>
    <s v="No Tie"/>
    <n v="267"/>
    <n v="267"/>
    <s v="Spencer Levin"/>
    <x v="154"/>
  </r>
  <r>
    <x v="33"/>
    <n v="268"/>
    <s v="No Tie"/>
    <n v="268"/>
    <n v="268"/>
    <s v="Hiroyuki Fujita"/>
    <x v="227"/>
  </r>
  <r>
    <x v="33"/>
    <n v="269"/>
    <s v="No Tie"/>
    <n v="269"/>
    <n v="269"/>
    <s v="Roberto Castro"/>
    <x v="82"/>
  </r>
  <r>
    <x v="33"/>
    <n v="270"/>
    <s v="No Tie"/>
    <n v="270"/>
    <n v="270"/>
    <s v="Rodolfo Cazaubon"/>
    <x v="1348"/>
  </r>
  <r>
    <x v="33"/>
    <n v="271"/>
    <s v="No Tie"/>
    <n v="271"/>
    <n v="271"/>
    <s v="Robert Karlsson"/>
    <x v="49"/>
  </r>
  <r>
    <x v="33"/>
    <n v="272"/>
    <s v="No Tie"/>
    <n v="272"/>
    <n v="272"/>
    <s v="Ignacio Elvira Mijares"/>
    <x v="959"/>
  </r>
  <r>
    <x v="33"/>
    <n v="273"/>
    <s v="No Tie"/>
    <n v="273"/>
    <n v="273"/>
    <s v="Matthew Griffin"/>
    <x v="513"/>
  </r>
  <r>
    <x v="33"/>
    <n v="273"/>
    <s v="No Tie"/>
    <n v="273"/>
    <n v="273"/>
    <s v="Nick Taylor"/>
    <x v="1064"/>
  </r>
  <r>
    <x v="33"/>
    <n v="275"/>
    <s v="No Tie"/>
    <n v="275"/>
    <n v="275"/>
    <s v="Matthew Millar"/>
    <x v="636"/>
  </r>
  <r>
    <x v="33"/>
    <n v="276"/>
    <s v="No Tie"/>
    <n v="276"/>
    <n v="276"/>
    <s v="Ross McGowan"/>
    <x v="1124"/>
  </r>
  <r>
    <x v="33"/>
    <n v="277"/>
    <s v="No Tie"/>
    <n v="277"/>
    <n v="277"/>
    <s v="Borja Virto Astudillo"/>
    <x v="1338"/>
  </r>
  <r>
    <x v="33"/>
    <n v="278"/>
    <s v="No Tie"/>
    <n v="278"/>
    <n v="278"/>
    <s v="Bronson Burgoon"/>
    <x v="1197"/>
  </r>
  <r>
    <x v="33"/>
    <n v="279"/>
    <s v="No Tie"/>
    <n v="279"/>
    <n v="279"/>
    <s v="Tom Hoge"/>
    <x v="809"/>
  </r>
  <r>
    <x v="33"/>
    <n v="280"/>
    <s v="No Tie"/>
    <n v="280"/>
    <n v="280"/>
    <s v="Kyle Stanley"/>
    <x v="7"/>
  </r>
  <r>
    <x v="33"/>
    <n v="281"/>
    <s v="No Tie"/>
    <n v="281"/>
    <n v="281"/>
    <s v="Andrew Dodt"/>
    <x v="606"/>
  </r>
  <r>
    <x v="33"/>
    <n v="282"/>
    <s v="No Tie"/>
    <n v="282"/>
    <n v="282"/>
    <s v="Lucas Glover"/>
    <x v="218"/>
  </r>
  <r>
    <x v="33"/>
    <n v="283"/>
    <s v="No Tie"/>
    <n v="283"/>
    <n v="283"/>
    <s v="Josh Geary"/>
    <x v="751"/>
  </r>
  <r>
    <x v="33"/>
    <n v="284"/>
    <s v="No Tie"/>
    <n v="284"/>
    <n v="284"/>
    <s v="Shugo Imahira"/>
    <x v="1337"/>
  </r>
  <r>
    <x v="33"/>
    <n v="285"/>
    <s v="No Tie"/>
    <n v="285"/>
    <n v="285"/>
    <s v="Aaron Baddeley"/>
    <x v="67"/>
  </r>
  <r>
    <x v="33"/>
    <n v="286"/>
    <s v="No Tie"/>
    <n v="286"/>
    <n v="286"/>
    <s v="Tyrone Van Aswegen"/>
    <x v="454"/>
  </r>
  <r>
    <x v="33"/>
    <n v="287"/>
    <s v="No Tie"/>
    <n v="287"/>
    <n v="287"/>
    <s v="Daniel Im"/>
    <x v="846"/>
  </r>
  <r>
    <x v="33"/>
    <n v="288"/>
    <s v="No Tie"/>
    <n v="288"/>
    <n v="288"/>
    <s v="Christiaan Bezuidenhout"/>
    <x v="1519"/>
  </r>
  <r>
    <x v="33"/>
    <n v="289"/>
    <s v="No Tie"/>
    <n v="289"/>
    <n v="289"/>
    <s v="Thaworn Wiratchant"/>
    <x v="241"/>
  </r>
  <r>
    <x v="33"/>
    <n v="290"/>
    <s v="No Tie"/>
    <n v="290"/>
    <n v="290"/>
    <s v="Luke List"/>
    <x v="318"/>
  </r>
  <r>
    <x v="33"/>
    <n v="291"/>
    <s v="No Tie"/>
    <n v="291"/>
    <n v="291"/>
    <s v="Ryan Armour"/>
    <x v="823"/>
  </r>
  <r>
    <x v="33"/>
    <n v="292"/>
    <s v="No Tie"/>
    <n v="292"/>
    <n v="292"/>
    <s v="Dylan Frittelli"/>
    <x v="1022"/>
  </r>
  <r>
    <x v="33"/>
    <n v="292"/>
    <s v="No Tie"/>
    <n v="292"/>
    <n v="292"/>
    <s v="Wen-Tang Lin"/>
    <x v="723"/>
  </r>
  <r>
    <x v="33"/>
    <n v="294"/>
    <s v="No Tie"/>
    <n v="294"/>
    <n v="294"/>
    <s v="Joakim Lagergren"/>
    <x v="612"/>
  </r>
  <r>
    <x v="33"/>
    <n v="295"/>
    <s v="No Tie"/>
    <n v="295"/>
    <n v="295"/>
    <s v="Darren Fichardt"/>
    <x v="273"/>
  </r>
  <r>
    <x v="33"/>
    <n v="296"/>
    <s v="No Tie"/>
    <n v="296"/>
    <n v="296"/>
    <s v="Cheng Tsung Pan"/>
    <x v="1171"/>
  </r>
  <r>
    <x v="33"/>
    <n v="297"/>
    <s v="No Tie"/>
    <n v="297"/>
    <n v="297"/>
    <s v="Robert Dinwiddie"/>
    <x v="733"/>
  </r>
  <r>
    <x v="33"/>
    <n v="298"/>
    <s v="No Tie"/>
    <n v="298"/>
    <n v="298"/>
    <s v="Masahiro Kawamura"/>
    <x v="443"/>
  </r>
  <r>
    <x v="33"/>
    <n v="299"/>
    <s v="No Tie"/>
    <n v="299"/>
    <n v="299"/>
    <s v="Adam Bland"/>
    <x v="934"/>
  </r>
  <r>
    <x v="33"/>
    <n v="300"/>
    <s v="No Tie"/>
    <n v="300"/>
    <n v="300"/>
    <s v="Jean Hugo"/>
    <x v="614"/>
  </r>
  <r>
    <x v="33"/>
    <n v="301"/>
    <s v="No Tie"/>
    <n v="301"/>
    <n v="301"/>
    <s v="Gregory Havret"/>
    <x v="325"/>
  </r>
  <r>
    <x v="33"/>
    <n v="302"/>
    <s v="No Tie"/>
    <n v="302"/>
    <n v="302"/>
    <s v="Scott Stallings"/>
    <x v="16"/>
  </r>
  <r>
    <x v="33"/>
    <n v="303"/>
    <s v="No Tie"/>
    <n v="303"/>
    <n v="303"/>
    <s v="Chiragh Kumar"/>
    <x v="716"/>
  </r>
  <r>
    <x v="33"/>
    <n v="304"/>
    <s v="No Tie"/>
    <n v="304"/>
    <n v="304"/>
    <s v="Ryutaro Nagano"/>
    <x v="599"/>
  </r>
  <r>
    <x v="33"/>
    <n v="305"/>
    <s v="No Tie"/>
    <n v="305"/>
    <n v="305"/>
    <s v="Tyler Aldridge"/>
    <x v="1128"/>
  </r>
  <r>
    <x v="33"/>
    <n v="306"/>
    <s v="No Tie"/>
    <n v="306"/>
    <n v="306"/>
    <s v="Andres Romero"/>
    <x v="68"/>
  </r>
  <r>
    <x v="33"/>
    <n v="307"/>
    <s v="No Tie"/>
    <n v="307"/>
    <n v="307"/>
    <s v="Erik Compton"/>
    <x v="32"/>
  </r>
  <r>
    <x v="33"/>
    <n v="308"/>
    <s v="No Tie"/>
    <n v="308"/>
    <n v="308"/>
    <s v="Michael Lorenzo-Vera"/>
    <x v="542"/>
  </r>
  <r>
    <x v="33"/>
    <n v="309"/>
    <s v="No Tie"/>
    <n v="309"/>
    <n v="309"/>
    <s v="Y.E. Yang"/>
    <x v="145"/>
  </r>
  <r>
    <x v="33"/>
    <n v="310"/>
    <s v="No Tie"/>
    <n v="310"/>
    <n v="310"/>
    <s v="Nick Cullen"/>
    <x v="362"/>
  </r>
  <r>
    <x v="33"/>
    <n v="311"/>
    <s v="No Tie"/>
    <n v="311"/>
    <n v="311"/>
    <s v="Rashid Khan"/>
    <x v="1072"/>
  </r>
  <r>
    <x v="33"/>
    <n v="312"/>
    <s v="No Tie"/>
    <n v="312"/>
    <n v="312"/>
    <s v="Terry Pilkadaris"/>
    <x v="871"/>
  </r>
  <r>
    <x v="33"/>
    <n v="313"/>
    <s v="No Tie"/>
    <n v="313"/>
    <n v="313"/>
    <s v="Justin Walters"/>
    <x v="365"/>
  </r>
  <r>
    <x v="33"/>
    <n v="314"/>
    <s v="No Tie"/>
    <n v="314"/>
    <n v="314"/>
    <s v="Sam Brazel"/>
    <x v="1136"/>
  </r>
  <r>
    <x v="33"/>
    <n v="315"/>
    <s v="No Tie"/>
    <n v="315"/>
    <n v="315"/>
    <s v="Ricky Barnes"/>
    <x v="70"/>
  </r>
  <r>
    <x v="33"/>
    <n v="316"/>
    <s v="No Tie"/>
    <n v="316"/>
    <n v="316"/>
    <s v="Eduardo De La Riva"/>
    <x v="293"/>
  </r>
  <r>
    <x v="33"/>
    <n v="317"/>
    <s v="No Tie"/>
    <n v="317"/>
    <n v="317"/>
    <s v="David Drysdale"/>
    <x v="315"/>
  </r>
  <r>
    <x v="33"/>
    <n v="318"/>
    <s v="No Tie"/>
    <n v="318"/>
    <n v="318"/>
    <s v="Carlos Ortiz"/>
    <x v="1177"/>
  </r>
  <r>
    <x v="33"/>
    <n v="319"/>
    <s v="No Tie"/>
    <n v="319"/>
    <n v="319"/>
    <s v="Park Sang-eon"/>
    <x v="384"/>
  </r>
  <r>
    <x v="33"/>
    <n v="320"/>
    <s v="No Tie"/>
    <n v="320"/>
    <n v="320"/>
    <s v="Rhein Gibson"/>
    <x v="1202"/>
  </r>
  <r>
    <x v="33"/>
    <n v="321"/>
    <s v="No Tie"/>
    <n v="321"/>
    <n v="321"/>
    <s v="Jacques Blaauw"/>
    <x v="829"/>
  </r>
  <r>
    <x v="33"/>
    <n v="322"/>
    <s v="No Tie"/>
    <n v="322"/>
    <n v="322"/>
    <s v="Jang Dong-Kyu"/>
    <x v="515"/>
  </r>
  <r>
    <x v="33"/>
    <n v="323"/>
    <s v="No Tie"/>
    <n v="323"/>
    <n v="323"/>
    <s v="Adilson da Silva"/>
    <x v="411"/>
  </r>
  <r>
    <x v="33"/>
    <n v="324"/>
    <s v="No Tie"/>
    <n v="324"/>
    <n v="324"/>
    <s v="Mike Hendry"/>
    <x v="349"/>
  </r>
  <r>
    <x v="33"/>
    <n v="325"/>
    <s v="No Tie"/>
    <n v="325"/>
    <n v="325"/>
    <s v="Alvaro Quiros"/>
    <x v="207"/>
  </r>
  <r>
    <x v="33"/>
    <n v="326"/>
    <s v="No Tie"/>
    <n v="326"/>
    <n v="326"/>
    <s v="Martin Flores"/>
    <x v="48"/>
  </r>
  <r>
    <x v="33"/>
    <n v="327"/>
    <s v="No Tie"/>
    <n v="327"/>
    <n v="327"/>
    <s v="Paul Lawrie"/>
    <x v="195"/>
  </r>
  <r>
    <x v="33"/>
    <n v="328"/>
    <s v="No Tie"/>
    <n v="328"/>
    <n v="328"/>
    <s v="Angel Cabrera"/>
    <x v="21"/>
  </r>
  <r>
    <x v="33"/>
    <n v="329"/>
    <s v="No Tie"/>
    <n v="329"/>
    <n v="329"/>
    <s v="Hur In-hoi"/>
    <x v="830"/>
  </r>
  <r>
    <x v="33"/>
    <n v="330"/>
    <s v="No Tie"/>
    <n v="330"/>
    <n v="330"/>
    <s v="Ben Evans"/>
    <x v="1269"/>
  </r>
  <r>
    <x v="33"/>
    <n v="331"/>
    <s v="No Tie"/>
    <n v="331"/>
    <n v="331"/>
    <s v="John Hahn"/>
    <x v="1209"/>
  </r>
  <r>
    <x v="33"/>
    <n v="332"/>
    <s v="No Tie"/>
    <n v="332"/>
    <n v="332"/>
    <s v="Thomas Linard"/>
    <x v="1198"/>
  </r>
  <r>
    <x v="33"/>
    <n v="333"/>
    <s v="No Tie"/>
    <n v="333"/>
    <n v="333"/>
    <s v="Yuki Inamori"/>
    <x v="1236"/>
  </r>
  <r>
    <x v="33"/>
    <n v="334"/>
    <s v="No Tie"/>
    <n v="334"/>
    <n v="334"/>
    <s v="Won Joon Lee"/>
    <x v="1373"/>
  </r>
  <r>
    <x v="33"/>
    <n v="335"/>
    <s v="No Tie"/>
    <n v="335"/>
    <n v="335"/>
    <s v="Vaughn Groenewald"/>
    <x v="544"/>
  </r>
  <r>
    <x v="33"/>
    <n v="336"/>
    <s v="No Tie"/>
    <n v="336"/>
    <n v="336"/>
    <s v="Jaco Ahlers"/>
    <x v="424"/>
  </r>
  <r>
    <x v="33"/>
    <n v="337"/>
    <s v="No Tie"/>
    <n v="337"/>
    <n v="337"/>
    <s v="Magnus Carlsson"/>
    <x v="289"/>
  </r>
  <r>
    <x v="33"/>
    <n v="337"/>
    <s v="No Tie"/>
    <n v="337"/>
    <n v="337"/>
    <s v="S. Chikkarangappa"/>
    <x v="1413"/>
  </r>
  <r>
    <x v="33"/>
    <n v="339"/>
    <s v="No Tie"/>
    <n v="339"/>
    <n v="339"/>
    <s v="Johan Carlsson"/>
    <x v="1024"/>
  </r>
  <r>
    <x v="33"/>
    <n v="340"/>
    <s v="No Tie"/>
    <n v="340"/>
    <n v="340"/>
    <s v="Hyun-woo Ryu"/>
    <x v="277"/>
  </r>
  <r>
    <x v="33"/>
    <n v="341"/>
    <s v="No Tie"/>
    <n v="341"/>
    <n v="341"/>
    <s v="Rahil Gangjee"/>
    <x v="832"/>
  </r>
  <r>
    <x v="33"/>
    <n v="342"/>
    <s v="No Tie"/>
    <n v="342"/>
    <n v="342"/>
    <s v="Ryuichi Oda"/>
    <x v="346"/>
  </r>
  <r>
    <x v="33"/>
    <n v="343"/>
    <s v="No Tie"/>
    <n v="343"/>
    <n v="343"/>
    <s v="Mikko Korhonen"/>
    <x v="405"/>
  </r>
  <r>
    <x v="33"/>
    <n v="344"/>
    <s v="No Tie"/>
    <n v="344"/>
    <n v="344"/>
    <s v="Rhys Davies"/>
    <x v="437"/>
  </r>
  <r>
    <x v="33"/>
    <n v="345"/>
    <s v="No Tie"/>
    <n v="345"/>
    <n v="345"/>
    <s v="Thitiphan Chuayprako"/>
    <x v="358"/>
  </r>
  <r>
    <x v="33"/>
    <n v="346"/>
    <s v="No Tie"/>
    <n v="346"/>
    <n v="346"/>
    <s v="Luke Guthrie"/>
    <x v="262"/>
  </r>
  <r>
    <x v="33"/>
    <n v="347"/>
    <s v="No Tie"/>
    <n v="347"/>
    <n v="347"/>
    <s v="Will MacKenzie"/>
    <x v="782"/>
  </r>
  <r>
    <x v="33"/>
    <n v="348"/>
    <s v="No Tie"/>
    <n v="348"/>
    <n v="348"/>
    <s v="Bjorn Akesson"/>
    <x v="446"/>
  </r>
  <r>
    <x v="33"/>
    <n v="349"/>
    <s v="No Tie"/>
    <n v="349"/>
    <n v="349"/>
    <s v="Jeff Overton"/>
    <x v="69"/>
  </r>
  <r>
    <x v="33"/>
    <n v="350"/>
    <s v="No Tie"/>
    <n v="350"/>
    <n v="350"/>
    <s v="Atiwit Janewattanano"/>
    <x v="1116"/>
  </r>
  <r>
    <x v="33"/>
    <n v="351"/>
    <s v="No Tie"/>
    <n v="351"/>
    <n v="351"/>
    <s v="Piya Swangarunporn"/>
    <x v="903"/>
  </r>
  <r>
    <x v="33"/>
    <n v="352"/>
    <s v="No Tie"/>
    <n v="352"/>
    <n v="352"/>
    <s v="Michael Thompson"/>
    <x v="157"/>
  </r>
  <r>
    <x v="33"/>
    <n v="353"/>
    <s v="No Tie"/>
    <n v="353"/>
    <n v="353"/>
    <s v="Kyle Thompson"/>
    <x v="150"/>
  </r>
  <r>
    <x v="33"/>
    <n v="354"/>
    <s v="No Tie"/>
    <n v="354"/>
    <n v="354"/>
    <s v="Steve Wheatcroft"/>
    <x v="120"/>
  </r>
  <r>
    <x v="33"/>
    <n v="355"/>
    <s v="No Tie"/>
    <n v="355"/>
    <n v="355"/>
    <s v="Callum Shinkwin"/>
    <x v="1194"/>
  </r>
  <r>
    <x v="33"/>
    <n v="356"/>
    <s v="No Tie"/>
    <n v="356"/>
    <n v="356"/>
    <s v="Jens Fahrbring"/>
    <x v="1030"/>
  </r>
  <r>
    <x v="33"/>
    <n v="357"/>
    <s v="No Tie"/>
    <n v="357"/>
    <n v="357"/>
    <s v="D.H. Lee"/>
    <x v="326"/>
  </r>
  <r>
    <x v="33"/>
    <n v="358"/>
    <s v="No Tie"/>
    <n v="358"/>
    <n v="358"/>
    <s v="Henrik Norlander"/>
    <x v="1010"/>
  </r>
  <r>
    <x v="33"/>
    <n v="359"/>
    <s v="No Tie"/>
    <n v="359"/>
    <n v="359"/>
    <s v="Netipong Sritonginn"/>
    <x v="1516"/>
  </r>
  <r>
    <x v="33"/>
    <n v="360"/>
    <s v="No Tie"/>
    <n v="360"/>
    <n v="360"/>
    <s v="Mardan Mamat"/>
    <x v="386"/>
  </r>
  <r>
    <x v="33"/>
    <n v="361"/>
    <s v="No Tie"/>
    <n v="361"/>
    <n v="361"/>
    <s v="Michael Kim"/>
    <x v="1049"/>
  </r>
  <r>
    <x v="33"/>
    <n v="362"/>
    <s v="No Tie"/>
    <n v="362"/>
    <n v="362"/>
    <s v="Andrew McArthur"/>
    <x v="694"/>
  </r>
  <r>
    <x v="33"/>
    <n v="363"/>
    <s v="No Tie"/>
    <n v="363"/>
    <n v="363"/>
    <s v="Morten Orum Madsen"/>
    <x v="419"/>
  </r>
  <r>
    <x v="33"/>
    <n v="364"/>
    <s v="No Tie"/>
    <n v="364"/>
    <n v="364"/>
    <s v="Jamie McLeary"/>
    <x v="1031"/>
  </r>
  <r>
    <x v="33"/>
    <n v="365"/>
    <s v="No Tie"/>
    <n v="365"/>
    <n v="365"/>
    <s v="Hennie Otto"/>
    <x v="290"/>
  </r>
  <r>
    <x v="33"/>
    <n v="366"/>
    <s v="No Tie"/>
    <n v="366"/>
    <n v="366"/>
    <s v="Siddikur Rahman"/>
    <x v="306"/>
  </r>
  <r>
    <x v="33"/>
    <n v="367"/>
    <s v="No Tie"/>
    <n v="367"/>
    <n v="367"/>
    <s v="Max Orrin"/>
    <x v="1270"/>
  </r>
  <r>
    <x v="33"/>
    <n v="368"/>
    <s v="No Tie"/>
    <n v="368"/>
    <n v="368"/>
    <s v="Nicholas Lindheim"/>
    <x v="1206"/>
  </r>
  <r>
    <x v="33"/>
    <n v="369"/>
    <s v="No Tie"/>
    <n v="369"/>
    <n v="369"/>
    <s v="Daniel Brooks"/>
    <x v="459"/>
  </r>
  <r>
    <x v="33"/>
    <n v="370"/>
    <s v="No Tie"/>
    <n v="370"/>
    <n v="370"/>
    <s v="Danthai Boonma"/>
    <x v="1481"/>
  </r>
  <r>
    <x v="33"/>
    <n v="371"/>
    <s v="No Tie"/>
    <n v="371"/>
    <n v="371"/>
    <s v="John Peterson"/>
    <x v="402"/>
  </r>
  <r>
    <x v="33"/>
    <n v="372"/>
    <s v="No Tie"/>
    <n v="372"/>
    <n v="372"/>
    <s v="Peter Senior"/>
    <x v="287"/>
  </r>
  <r>
    <x v="33"/>
    <n v="373"/>
    <s v="No Tie"/>
    <n v="373"/>
    <n v="373"/>
    <s v="Austin Cook"/>
    <x v="1304"/>
  </r>
  <r>
    <x v="33"/>
    <n v="374"/>
    <s v="No Tie"/>
    <n v="374"/>
    <n v="374"/>
    <s v="Kelly Kraft"/>
    <x v="206"/>
  </r>
  <r>
    <x v="33"/>
    <n v="375"/>
    <s v="No Tie"/>
    <n v="375"/>
    <n v="375"/>
    <s v="Richard Sterne"/>
    <x v="274"/>
  </r>
  <r>
    <x v="33"/>
    <n v="376"/>
    <s v="No Tie"/>
    <n v="376"/>
    <n v="376"/>
    <s v="Shane Bertsch"/>
    <x v="778"/>
  </r>
  <r>
    <x v="33"/>
    <n v="377"/>
    <s v="No Tie"/>
    <n v="377"/>
    <n v="377"/>
    <s v="Ollie Schniederjans"/>
    <x v="1291"/>
  </r>
  <r>
    <x v="33"/>
    <n v="378"/>
    <s v="No Tie"/>
    <n v="378"/>
    <n v="378"/>
    <s v="Danie van Tonder"/>
    <x v="655"/>
  </r>
  <r>
    <x v="33"/>
    <n v="379"/>
    <s v="No Tie"/>
    <n v="379"/>
    <n v="379"/>
    <s v="Antonio Lascuna"/>
    <x v="368"/>
  </r>
  <r>
    <x v="33"/>
    <n v="380"/>
    <s v="No Tie"/>
    <n v="380"/>
    <n v="380"/>
    <s v="Sebastian Munoz"/>
    <x v="1520"/>
  </r>
  <r>
    <x v="33"/>
    <n v="381"/>
    <s v="No Tie"/>
    <n v="381"/>
    <n v="381"/>
    <s v="Berry Henson"/>
    <x v="434"/>
  </r>
  <r>
    <x v="33"/>
    <n v="382"/>
    <s v="No Tie"/>
    <n v="382"/>
    <n v="382"/>
    <s v="Greg Chalmers"/>
    <x v="162"/>
  </r>
  <r>
    <x v="33"/>
    <n v="383"/>
    <s v="No Tie"/>
    <n v="383"/>
    <n v="383"/>
    <s v="Andrew Svoboda"/>
    <x v="519"/>
  </r>
  <r>
    <x v="33"/>
    <n v="383"/>
    <s v="No Tie"/>
    <n v="383"/>
    <n v="383"/>
    <s v="Mark Hubbard"/>
    <x v="1075"/>
  </r>
  <r>
    <x v="33"/>
    <n v="385"/>
    <s v="No Tie"/>
    <n v="385"/>
    <n v="385"/>
    <s v="Dicky Pride"/>
    <x v="129"/>
  </r>
  <r>
    <x v="33"/>
    <n v="386"/>
    <s v="No Tie"/>
    <n v="386"/>
    <n v="386"/>
    <s v="Ben Crane"/>
    <x v="121"/>
  </r>
  <r>
    <x v="33"/>
    <n v="386"/>
    <s v="No Tie"/>
    <n v="386"/>
    <n v="386"/>
    <s v="Kent Bulle"/>
    <x v="1453"/>
  </r>
  <r>
    <x v="33"/>
    <n v="388"/>
    <s v="No Tie"/>
    <n v="388"/>
    <n v="388"/>
    <s v="Bo Van Pelt"/>
    <x v="39"/>
  </r>
  <r>
    <x v="33"/>
    <n v="389"/>
    <s v="No Tie"/>
    <n v="389"/>
    <n v="389"/>
    <s v="Aron Price"/>
    <x v="705"/>
  </r>
  <r>
    <x v="33"/>
    <n v="390"/>
    <s v="No Tie"/>
    <n v="390"/>
    <n v="390"/>
    <s v="Stuart Appleby"/>
    <x v="158"/>
  </r>
  <r>
    <x v="33"/>
    <n v="391"/>
    <s v="No Tie"/>
    <n v="391"/>
    <n v="391"/>
    <s v="Jae-bum Park"/>
    <x v="575"/>
  </r>
  <r>
    <x v="33"/>
    <n v="392"/>
    <s v="No Tie"/>
    <n v="392"/>
    <n v="392"/>
    <s v="Tom Murray"/>
    <x v="1339"/>
  </r>
  <r>
    <x v="33"/>
    <n v="393"/>
    <s v="No Tie"/>
    <n v="393"/>
    <n v="393"/>
    <s v="Joachim B Hansen"/>
    <x v="319"/>
  </r>
  <r>
    <x v="33"/>
    <n v="394"/>
    <s v="No Tie"/>
    <n v="394"/>
    <n v="394"/>
    <s v="Casey O'Toole"/>
    <x v="1359"/>
  </r>
  <r>
    <x v="33"/>
    <n v="395"/>
    <s v="No Tie"/>
    <n v="395"/>
    <n v="395"/>
    <s v="Jens Dantorp"/>
    <x v="760"/>
  </r>
  <r>
    <x v="33"/>
    <n v="396"/>
    <s v="No Tie"/>
    <n v="396"/>
    <n v="396"/>
    <s v="Bryden Macpherson"/>
    <x v="210"/>
  </r>
  <r>
    <x v="33"/>
    <n v="397"/>
    <s v="No Tie"/>
    <n v="397"/>
    <n v="397"/>
    <s v="Tadahiro Takayama"/>
    <x v="376"/>
  </r>
  <r>
    <x v="33"/>
    <n v="398"/>
    <s v="No Tie"/>
    <n v="398"/>
    <n v="398"/>
    <s v="Jbe' Kruger"/>
    <x v="297"/>
  </r>
  <r>
    <x v="33"/>
    <n v="399"/>
    <s v="No Tie"/>
    <n v="399"/>
    <n v="399"/>
    <s v="Florian Fritsch"/>
    <x v="989"/>
  </r>
  <r>
    <x v="33"/>
    <n v="400"/>
    <s v="No Tie"/>
    <n v="400"/>
    <n v="400"/>
    <s v="P. Tangkamolpraser"/>
    <x v="1118"/>
  </r>
  <r>
    <x v="33"/>
    <n v="401"/>
    <s v="No Tie"/>
    <n v="401"/>
    <n v="401"/>
    <s v="Brian Wesley"/>
    <x v="1521"/>
  </r>
  <r>
    <x v="33"/>
    <n v="402"/>
    <s v="No Tie"/>
    <n v="402"/>
    <n v="402"/>
    <s v="Rohan Blizard"/>
    <x v="748"/>
  </r>
  <r>
    <x v="33"/>
    <n v="403"/>
    <s v="No Tie"/>
    <n v="403"/>
    <n v="403"/>
    <s v="Scott Langley"/>
    <x v="876"/>
  </r>
  <r>
    <x v="33"/>
    <n v="404"/>
    <s v="No Tie"/>
    <n v="404"/>
    <n v="404"/>
    <s v="Sutijet Kooratanapis"/>
    <x v="1299"/>
  </r>
  <r>
    <x v="33"/>
    <n v="405"/>
    <s v="No Tie"/>
    <n v="405"/>
    <n v="405"/>
    <s v="Rob Oppenheim"/>
    <x v="607"/>
  </r>
  <r>
    <x v="33"/>
    <n v="406"/>
    <s v="No Tie"/>
    <n v="406"/>
    <n v="406"/>
    <s v="Michael Hoey"/>
    <x v="269"/>
  </r>
  <r>
    <x v="33"/>
    <n v="407"/>
    <s v="No Tie"/>
    <n v="407"/>
    <n v="407"/>
    <s v="Ockert Strydom"/>
    <x v="616"/>
  </r>
  <r>
    <x v="33"/>
    <n v="408"/>
    <s v="No Tie"/>
    <n v="408"/>
    <n v="408"/>
    <s v="Brendan Jones"/>
    <x v="242"/>
  </r>
  <r>
    <x v="33"/>
    <n v="409"/>
    <s v="No Tie"/>
    <n v="409"/>
    <n v="409"/>
    <s v="Richard Lee"/>
    <x v="134"/>
  </r>
  <r>
    <x v="33"/>
    <n v="410"/>
    <s v="No Tie"/>
    <n v="410"/>
    <n v="410"/>
    <s v="Cameron Percy"/>
    <x v="303"/>
  </r>
  <r>
    <x v="33"/>
    <n v="411"/>
    <s v="No Tie"/>
    <n v="411"/>
    <n v="411"/>
    <s v="Tom Gillis"/>
    <x v="102"/>
  </r>
  <r>
    <x v="33"/>
    <n v="412"/>
    <s v="No Tie"/>
    <n v="412"/>
    <n v="412"/>
    <s v="Lee McCoy"/>
    <x v="1522"/>
  </r>
  <r>
    <x v="33"/>
    <n v="413"/>
    <s v="No Tie"/>
    <n v="413"/>
    <n v="413"/>
    <s v="David Bransdon"/>
    <x v="747"/>
  </r>
  <r>
    <x v="33"/>
    <n v="414"/>
    <s v="No Tie"/>
    <n v="414"/>
    <n v="414"/>
    <s v="Oliver Fisher"/>
    <x v="412"/>
  </r>
  <r>
    <x v="33"/>
    <n v="415"/>
    <s v="No Tie"/>
    <n v="415"/>
    <n v="415"/>
    <s v="Whee Kim"/>
    <x v="380"/>
  </r>
  <r>
    <x v="33"/>
    <n v="416"/>
    <s v="No Tie"/>
    <n v="416"/>
    <n v="416"/>
    <s v="Brice Garnett"/>
    <x v="503"/>
  </r>
  <r>
    <x v="33"/>
    <n v="417"/>
    <s v="No Tie"/>
    <n v="417"/>
    <n v="417"/>
    <s v="Mark Wilson"/>
    <x v="182"/>
  </r>
  <r>
    <x v="33"/>
    <n v="418"/>
    <s v="No Tie"/>
    <n v="418"/>
    <n v="418"/>
    <s v="Jonathan Byrd"/>
    <x v="96"/>
  </r>
  <r>
    <x v="33"/>
    <n v="419"/>
    <s v="No Tie"/>
    <n v="419"/>
    <n v="419"/>
    <s v="Dominic Foos"/>
    <x v="1341"/>
  </r>
  <r>
    <x v="33"/>
    <n v="420"/>
    <s v="No Tie"/>
    <n v="420"/>
    <n v="420"/>
    <s v="Renato Paratore"/>
    <x v="1345"/>
  </r>
  <r>
    <x v="33"/>
    <n v="421"/>
    <s v="No Tie"/>
    <n v="421"/>
    <n v="421"/>
    <s v="Chinnarat Phadungsil"/>
    <x v="512"/>
  </r>
  <r>
    <x v="33"/>
    <n v="422"/>
    <s v="No Tie"/>
    <n v="422"/>
    <n v="422"/>
    <s v="Paul Dunne"/>
    <x v="1379"/>
  </r>
  <r>
    <x v="33"/>
    <n v="423"/>
    <s v="No Tie"/>
    <n v="423"/>
    <n v="423"/>
    <s v="David Oh"/>
    <x v="588"/>
  </r>
  <r>
    <x v="33"/>
    <n v="424"/>
    <s v="No Tie"/>
    <n v="424"/>
    <n v="424"/>
    <s v="Wes Roach"/>
    <x v="891"/>
  </r>
  <r>
    <x v="33"/>
    <n v="425"/>
    <s v="No Tie"/>
    <n v="425"/>
    <n v="425"/>
    <s v="Yoshitaka Takeya"/>
    <x v="1183"/>
  </r>
  <r>
    <x v="33"/>
    <n v="426"/>
    <s v="No Tie"/>
    <n v="426"/>
    <n v="426"/>
    <s v="Julian Etulain"/>
    <x v="657"/>
  </r>
  <r>
    <x v="33"/>
    <n v="427"/>
    <s v="No Tie"/>
    <n v="427"/>
    <n v="427"/>
    <s v="Mark Williams"/>
    <x v="707"/>
  </r>
  <r>
    <x v="33"/>
    <n v="428"/>
    <s v="No Tie"/>
    <n v="428"/>
    <n v="428"/>
    <s v="Felipe Aguilar"/>
    <x v="332"/>
  </r>
  <r>
    <x v="33"/>
    <n v="429"/>
    <s v="No Tie"/>
    <n v="429"/>
    <n v="429"/>
    <s v="Fredrick van Rooyen"/>
    <x v="1234"/>
  </r>
  <r>
    <x v="33"/>
    <n v="430"/>
    <s v="No Tie"/>
    <n v="430"/>
    <n v="430"/>
    <s v="Daniel Fox"/>
    <x v="1523"/>
  </r>
  <r>
    <x v="33"/>
    <n v="431"/>
    <s v="No Tie"/>
    <n v="431"/>
    <n v="431"/>
    <s v="Edouard Espana"/>
    <x v="1151"/>
  </r>
  <r>
    <x v="33"/>
    <n v="432"/>
    <s v="No Tie"/>
    <n v="432"/>
    <n v="432"/>
    <s v="Sam Walker"/>
    <x v="426"/>
  </r>
  <r>
    <x v="33"/>
    <n v="433"/>
    <s v="No Tie"/>
    <n v="433"/>
    <n v="433"/>
    <s v="Seunghyuk Kim"/>
    <x v="807"/>
  </r>
  <r>
    <x v="33"/>
    <n v="434"/>
    <s v="No Tie"/>
    <n v="434"/>
    <n v="434"/>
    <s v="Lucas Lee"/>
    <x v="1081"/>
  </r>
  <r>
    <x v="33"/>
    <n v="435"/>
    <s v="No Tie"/>
    <n v="435"/>
    <n v="435"/>
    <s v="Xin-jun Zhang"/>
    <x v="815"/>
  </r>
  <r>
    <x v="33"/>
    <n v="436"/>
    <s v="No Tie"/>
    <n v="436"/>
    <n v="436"/>
    <s v="Justin Leonard"/>
    <x v="171"/>
  </r>
  <r>
    <x v="33"/>
    <n v="437"/>
    <s v="No Tie"/>
    <n v="437"/>
    <n v="437"/>
    <s v="Cho Min-jun"/>
    <x v="391"/>
  </r>
  <r>
    <x v="33"/>
    <n v="438"/>
    <s v="No Tie"/>
    <n v="438"/>
    <n v="438"/>
    <s v="Niall Turner"/>
    <x v="798"/>
  </r>
  <r>
    <x v="33"/>
    <n v="439"/>
    <s v="No Tie"/>
    <n v="439"/>
    <n v="439"/>
    <s v="Jun-won Park"/>
    <x v="661"/>
  </r>
  <r>
    <x v="33"/>
    <n v="439"/>
    <s v="No Tie"/>
    <n v="439"/>
    <n v="439"/>
    <s v="Toru Taniguchi"/>
    <x v="243"/>
  </r>
  <r>
    <x v="33"/>
    <n v="441"/>
    <s v="No Tie"/>
    <n v="441"/>
    <n v="441"/>
    <s v="Scott Jamieson"/>
    <x v="253"/>
  </r>
  <r>
    <x v="33"/>
    <n v="442"/>
    <s v="No Tie"/>
    <n v="442"/>
    <n v="442"/>
    <s v="Rafael Campos"/>
    <x v="753"/>
  </r>
  <r>
    <x v="33"/>
    <n v="443"/>
    <s v="No Tie"/>
    <n v="443"/>
    <n v="443"/>
    <s v="John Parry"/>
    <x v="619"/>
  </r>
  <r>
    <x v="33"/>
    <n v="444"/>
    <s v="No Tie"/>
    <n v="444"/>
    <n v="444"/>
    <s v="Jordan Sherratt"/>
    <x v="1444"/>
  </r>
  <r>
    <x v="33"/>
    <n v="445"/>
    <s v="No Tie"/>
    <n v="445"/>
    <n v="445"/>
    <s v="Itthipat Buranatanya"/>
    <x v="1369"/>
  </r>
  <r>
    <x v="33"/>
    <n v="446"/>
    <s v="No Tie"/>
    <n v="446"/>
    <n v="446"/>
    <s v="Janne Kaske"/>
    <x v="1366"/>
  </r>
  <r>
    <x v="33"/>
    <n v="447"/>
    <s v="No Tie"/>
    <n v="447"/>
    <n v="447"/>
    <s v="James Nitties"/>
    <x v="546"/>
  </r>
  <r>
    <x v="33"/>
    <n v="448"/>
    <s v="No Tie"/>
    <n v="448"/>
    <n v="448"/>
    <s v="Kazuhiro Yamashita"/>
    <x v="339"/>
  </r>
  <r>
    <x v="33"/>
    <n v="449"/>
    <s v="No Tie"/>
    <n v="449"/>
    <n v="449"/>
    <s v="Ze-cheng Dou"/>
    <x v="1285"/>
  </r>
  <r>
    <x v="33"/>
    <n v="450"/>
    <s v="No Tie"/>
    <n v="450"/>
    <n v="450"/>
    <s v="Scott Arnold"/>
    <x v="724"/>
  </r>
  <r>
    <x v="33"/>
    <n v="451"/>
    <s v="No Tie"/>
    <n v="451"/>
    <n v="451"/>
    <s v="Shubhankar Sharma"/>
    <x v="1467"/>
  </r>
  <r>
    <x v="33"/>
    <n v="452"/>
    <s v="No Tie"/>
    <n v="452"/>
    <n v="452"/>
    <s v="Bernard Ritthammer"/>
    <x v="917"/>
  </r>
  <r>
    <x v="33"/>
    <n v="453"/>
    <s v="No Tie"/>
    <n v="453"/>
    <n v="453"/>
    <s v="Abraham Ancer"/>
    <x v="1340"/>
  </r>
  <r>
    <x v="33"/>
    <n v="454"/>
    <s v="No Tie"/>
    <n v="454"/>
    <n v="454"/>
    <s v="Tano Goya"/>
    <x v="478"/>
  </r>
  <r>
    <x v="33"/>
    <n v="455"/>
    <s v="No Tie"/>
    <n v="455"/>
    <n v="455"/>
    <s v="Andres Gonzales"/>
    <x v="428"/>
  </r>
  <r>
    <x v="33"/>
    <n v="455"/>
    <s v="No Tie"/>
    <n v="455"/>
    <n v="455"/>
    <s v="Azuma Yano"/>
    <x v="487"/>
  </r>
  <r>
    <x v="33"/>
    <n v="457"/>
    <s v="No Tie"/>
    <n v="457"/>
    <n v="457"/>
    <s v="Daan Huizing"/>
    <x v="1020"/>
  </r>
  <r>
    <x v="33"/>
    <n v="458"/>
    <s v="No Tie"/>
    <n v="458"/>
    <n v="458"/>
    <s v="J.J. Spaun"/>
    <x v="1343"/>
  </r>
  <r>
    <x v="33"/>
    <n v="459"/>
    <s v="No Tie"/>
    <n v="459"/>
    <n v="459"/>
    <s v="Jyoti Randhawa"/>
    <x v="589"/>
  </r>
  <r>
    <x v="33"/>
    <n v="460"/>
    <s v="No Tie"/>
    <n v="460"/>
    <n v="460"/>
    <s v="Nicholas Fung"/>
    <x v="1028"/>
  </r>
  <r>
    <x v="33"/>
    <n v="461"/>
    <s v="No Tie"/>
    <n v="461"/>
    <n v="461"/>
    <s v="Steven Alker"/>
    <x v="639"/>
  </r>
  <r>
    <x v="33"/>
    <n v="462"/>
    <s v="No Tie"/>
    <n v="462"/>
    <n v="462"/>
    <s v="Shintaro Kobayashi"/>
    <x v="1524"/>
  </r>
  <r>
    <x v="33"/>
    <n v="463"/>
    <s v="No Tie"/>
    <n v="463"/>
    <n v="463"/>
    <s v="Matt Ford"/>
    <x v="1110"/>
  </r>
  <r>
    <x v="33"/>
    <n v="464"/>
    <s v="No Tie"/>
    <n v="464"/>
    <n v="464"/>
    <s v="Bryson DeChambeau"/>
    <x v="1525"/>
  </r>
  <r>
    <x v="33"/>
    <n v="465"/>
    <s v="No Tie"/>
    <n v="465"/>
    <n v="465"/>
    <s v="Brett Munson"/>
    <x v="1203"/>
  </r>
  <r>
    <x v="33"/>
    <n v="466"/>
    <s v="No Tie"/>
    <n v="466"/>
    <n v="466"/>
    <s v="Charlie Beljan"/>
    <x v="1"/>
  </r>
  <r>
    <x v="33"/>
    <n v="467"/>
    <s v="No Tie"/>
    <n v="467"/>
    <n v="467"/>
    <s v="Garth Mulroy"/>
    <x v="54"/>
  </r>
  <r>
    <x v="33"/>
    <n v="468"/>
    <s v="No Tie"/>
    <n v="468"/>
    <n v="468"/>
    <s v="Cody Gribble"/>
    <x v="1252"/>
  </r>
  <r>
    <x v="33"/>
    <n v="469"/>
    <s v="No Tie"/>
    <n v="469"/>
    <n v="469"/>
    <s v="Ken Duke"/>
    <x v="159"/>
  </r>
  <r>
    <x v="33"/>
    <n v="470"/>
    <s v="No Tie"/>
    <n v="470"/>
    <n v="470"/>
    <s v="Shunsuke Sonoda"/>
    <x v="416"/>
  </r>
  <r>
    <x v="33"/>
    <n v="471"/>
    <s v="No Tie"/>
    <n v="471"/>
    <n v="471"/>
    <s v="Billy Hurley III"/>
    <x v="184"/>
  </r>
  <r>
    <x v="33"/>
    <n v="471"/>
    <s v="No Tie"/>
    <n v="471"/>
    <n v="471"/>
    <s v="Shiv Kapur"/>
    <x v="356"/>
  </r>
  <r>
    <x v="33"/>
    <n v="473"/>
    <s v="No Tie"/>
    <n v="473"/>
    <n v="473"/>
    <s v="S.J. Park"/>
    <x v="650"/>
  </r>
  <r>
    <x v="33"/>
    <n v="474"/>
    <s v="No Tie"/>
    <n v="474"/>
    <n v="474"/>
    <s v="Steve Allan"/>
    <x v="787"/>
  </r>
  <r>
    <x v="33"/>
    <n v="475"/>
    <s v="No Tie"/>
    <n v="475"/>
    <n v="475"/>
    <s v="Darius Van Driel"/>
    <x v="1349"/>
  </r>
  <r>
    <x v="33"/>
    <n v="476"/>
    <s v="No Tie"/>
    <n v="476"/>
    <n v="476"/>
    <s v="Tiger Woods"/>
    <x v="31"/>
  </r>
  <r>
    <x v="33"/>
    <n v="477"/>
    <s v="No Tie"/>
    <n v="477"/>
    <n v="477"/>
    <s v="Seve Benson"/>
    <x v="505"/>
  </r>
  <r>
    <x v="33"/>
    <n v="478"/>
    <s v="No Tie"/>
    <n v="478"/>
    <n v="478"/>
    <s v="Ippei Koike"/>
    <x v="1344"/>
  </r>
  <r>
    <x v="33"/>
    <n v="479"/>
    <s v="No Tie"/>
    <n v="479"/>
    <n v="479"/>
    <s v="Panuphol Pittayarat"/>
    <x v="558"/>
  </r>
  <r>
    <x v="33"/>
    <n v="480"/>
    <s v="No Tie"/>
    <n v="480"/>
    <n v="480"/>
    <s v="Anthony Michael"/>
    <x v="1133"/>
  </r>
  <r>
    <x v="33"/>
    <n v="481"/>
    <s v="No Tie"/>
    <n v="481"/>
    <n v="481"/>
    <s v="Juvic Pagunsan"/>
    <x v="260"/>
  </r>
  <r>
    <x v="33"/>
    <n v="482"/>
    <s v="No Tie"/>
    <n v="482"/>
    <n v="482"/>
    <s v="Jordan Niebrugge"/>
    <x v="1174"/>
  </r>
  <r>
    <x v="33"/>
    <n v="483"/>
    <s v="No Tie"/>
    <n v="483"/>
    <n v="483"/>
    <s v="Himmat Rai"/>
    <x v="485"/>
  </r>
  <r>
    <x v="33"/>
    <n v="484"/>
    <s v="No Tie"/>
    <n v="484"/>
    <n v="484"/>
    <s v="Chad Collins"/>
    <x v="1034"/>
  </r>
  <r>
    <x v="33"/>
    <n v="485"/>
    <s v="No Tie"/>
    <n v="485"/>
    <n v="485"/>
    <s v="Scott Strange"/>
    <x v="797"/>
  </r>
  <r>
    <x v="33"/>
    <n v="485"/>
    <s v="No Tie"/>
    <n v="485"/>
    <n v="485"/>
    <s v="Tjaart van der Walt"/>
    <x v="457"/>
  </r>
  <r>
    <x v="33"/>
    <n v="487"/>
    <s v="No Tie"/>
    <n v="487"/>
    <n v="487"/>
    <s v="Brian Stuard"/>
    <x v="499"/>
  </r>
  <r>
    <x v="33"/>
    <n v="488"/>
    <s v="No Tie"/>
    <n v="488"/>
    <n v="488"/>
    <s v="Craig Lee"/>
    <x v="458"/>
  </r>
  <r>
    <x v="33"/>
    <n v="489"/>
    <s v="No Tie"/>
    <n v="489"/>
    <n v="489"/>
    <s v="Shunya Takeyasu"/>
    <x v="1526"/>
  </r>
  <r>
    <x v="33"/>
    <n v="490"/>
    <s v="No Tie"/>
    <n v="490"/>
    <n v="490"/>
    <s v="Jinho Choi"/>
    <x v="565"/>
  </r>
  <r>
    <x v="33"/>
    <n v="491"/>
    <s v="No Tie"/>
    <n v="491"/>
    <n v="491"/>
    <s v="Ryan Blaum"/>
    <x v="1071"/>
  </r>
  <r>
    <x v="33"/>
    <n v="492"/>
    <s v="No Tie"/>
    <n v="492"/>
    <n v="492"/>
    <s v="Matteo Delpodio"/>
    <x v="742"/>
  </r>
  <r>
    <x v="33"/>
    <n v="493"/>
    <s v="No Tie"/>
    <n v="493"/>
    <n v="493"/>
    <s v="Brian Davis"/>
    <x v="178"/>
  </r>
  <r>
    <x v="33"/>
    <n v="494"/>
    <s v="No Tie"/>
    <n v="494"/>
    <n v="494"/>
    <s v="Michael Putnam"/>
    <x v="427"/>
  </r>
  <r>
    <x v="33"/>
    <n v="495"/>
    <s v="No Tie"/>
    <n v="495"/>
    <n v="495"/>
    <s v="Bud Cauley"/>
    <x v="73"/>
  </r>
  <r>
    <x v="33"/>
    <n v="496"/>
    <s v="No Tie"/>
    <n v="496"/>
    <n v="496"/>
    <s v="Alex Prugh"/>
    <x v="844"/>
  </r>
  <r>
    <x v="33"/>
    <n v="497"/>
    <s v="No Tie"/>
    <n v="497"/>
    <n v="497"/>
    <s v="Brad Fritsch"/>
    <x v="371"/>
  </r>
  <r>
    <x v="33"/>
    <n v="498"/>
    <s v="No Tie"/>
    <n v="498"/>
    <n v="498"/>
    <s v="Daniel Gaunt"/>
    <x v="839"/>
  </r>
  <r>
    <x v="33"/>
    <n v="499"/>
    <s v="No Tie"/>
    <n v="499"/>
    <n v="499"/>
    <s v="Kodai Ichihara"/>
    <x v="660"/>
  </r>
  <r>
    <x v="33"/>
    <n v="500"/>
    <s v="No Tie"/>
    <n v="500"/>
    <n v="500"/>
    <s v="Joel Dahmen"/>
    <x v="1193"/>
  </r>
  <r>
    <x v="33"/>
    <n v="501"/>
    <s v="No Tie"/>
    <n v="501"/>
    <n v="501"/>
    <s v="Mikael Lundberg"/>
    <x v="401"/>
  </r>
  <r>
    <x v="33"/>
    <n v="502"/>
    <s v="No Tie"/>
    <n v="502"/>
    <n v="502"/>
    <s v="Ruaidhri McGee"/>
    <x v="1289"/>
  </r>
  <r>
    <x v="33"/>
    <n v="503"/>
    <s v="No Tie"/>
    <n v="503"/>
    <n v="503"/>
    <s v="Arjun Atwal"/>
    <x v="143"/>
  </r>
  <r>
    <x v="33"/>
    <n v="504"/>
    <s v="No Tie"/>
    <n v="504"/>
    <n v="504"/>
    <s v="Mithun Perera"/>
    <x v="847"/>
  </r>
  <r>
    <x v="33"/>
    <n v="505"/>
    <s v="No Tie"/>
    <n v="505"/>
    <n v="505"/>
    <s v="Taylor Pendrith"/>
    <x v="1360"/>
  </r>
  <r>
    <x v="33"/>
    <n v="506"/>
    <s v="No Tie"/>
    <n v="506"/>
    <n v="506"/>
    <s v="Geoff Drakeford"/>
    <x v="1354"/>
  </r>
  <r>
    <x v="33"/>
    <n v="507"/>
    <s v="No Tie"/>
    <n v="507"/>
    <n v="507"/>
    <s v="Chris Paisley"/>
    <x v="397"/>
  </r>
  <r>
    <x v="33"/>
    <n v="508"/>
    <s v="No Tie"/>
    <n v="508"/>
    <n v="508"/>
    <s v="Chris Swanepoel"/>
    <x v="618"/>
  </r>
  <r>
    <x v="33"/>
    <n v="509"/>
    <s v="No Tie"/>
    <n v="509"/>
    <n v="509"/>
    <s v="Curtis Thompson"/>
    <x v="1371"/>
  </r>
  <r>
    <x v="33"/>
    <n v="510"/>
    <s v="No Tie"/>
    <n v="510"/>
    <n v="510"/>
    <s v="Rattanon Wannasrichan"/>
    <x v="1237"/>
  </r>
  <r>
    <x v="33"/>
    <n v="511"/>
    <s v="No Tie"/>
    <n v="511"/>
    <n v="511"/>
    <s v="Robert Garrigus"/>
    <x v="2"/>
  </r>
  <r>
    <x v="33"/>
    <n v="512"/>
    <s v="No Tie"/>
    <n v="512"/>
    <n v="512"/>
    <s v="Scott Vincent"/>
    <x v="1527"/>
  </r>
  <r>
    <x v="33"/>
    <n v="513"/>
    <s v="No Tie"/>
    <n v="513"/>
    <n v="513"/>
    <s v="Sean Riordan"/>
    <x v="1350"/>
  </r>
  <r>
    <x v="33"/>
    <n v="514"/>
    <s v="No Tie"/>
    <n v="514"/>
    <n v="514"/>
    <s v="Carlos Pigem"/>
    <x v="1200"/>
  </r>
  <r>
    <x v="33"/>
    <n v="515"/>
    <s v="No Tie"/>
    <n v="515"/>
    <n v="515"/>
    <s v="Jacques Kruyswijk"/>
    <x v="1386"/>
  </r>
  <r>
    <x v="33"/>
    <n v="516"/>
    <s v="No Tie"/>
    <n v="516"/>
    <n v="516"/>
    <s v="Merrick Bremner"/>
    <x v="511"/>
  </r>
  <r>
    <x v="33"/>
    <n v="517"/>
    <s v="No Tie"/>
    <n v="517"/>
    <n v="517"/>
    <s v="Lee Tae-hee"/>
    <x v="772"/>
  </r>
  <r>
    <x v="33"/>
    <n v="518"/>
    <s v="No Tie"/>
    <n v="518"/>
    <n v="518"/>
    <s v="Gavin Kyle Green"/>
    <x v="1107"/>
  </r>
  <r>
    <x v="33"/>
    <n v="519"/>
    <s v="No Tie"/>
    <n v="519"/>
    <n v="519"/>
    <s v="Atomu Shigenaga"/>
    <x v="1241"/>
  </r>
  <r>
    <x v="33"/>
    <n v="520"/>
    <s v="No Tie"/>
    <n v="520"/>
    <n v="520"/>
    <s v="Alexandre Rocha"/>
    <x v="146"/>
  </r>
  <r>
    <x v="33"/>
    <n v="521"/>
    <s v="No Tie"/>
    <n v="521"/>
    <n v="521"/>
    <s v="Mads Sogaard"/>
    <x v="1347"/>
  </r>
  <r>
    <x v="33"/>
    <n v="522"/>
    <s v="No Tie"/>
    <n v="522"/>
    <n v="522"/>
    <s v="Jack Senior"/>
    <x v="1002"/>
  </r>
  <r>
    <x v="33"/>
    <n v="523"/>
    <s v="No Tie"/>
    <n v="523"/>
    <n v="523"/>
    <s v="Ryan Evans"/>
    <x v="1356"/>
  </r>
  <r>
    <x v="33"/>
    <n v="524"/>
    <s v="No Tie"/>
    <n v="524"/>
    <n v="524"/>
    <s v="Akio Sadakata"/>
    <x v="498"/>
  </r>
  <r>
    <x v="33"/>
    <n v="525"/>
    <s v="No Tie"/>
    <n v="525"/>
    <n v="525"/>
    <s v="Darron Stiles"/>
    <x v="373"/>
  </r>
  <r>
    <x v="33"/>
    <n v="526"/>
    <s v="No Tie"/>
    <n v="526"/>
    <n v="526"/>
    <s v="Nirun Sae-Ueng"/>
    <x v="1361"/>
  </r>
  <r>
    <x v="33"/>
    <n v="527"/>
    <s v="No Tie"/>
    <n v="527"/>
    <n v="527"/>
    <s v="Chan Shih-chang"/>
    <x v="1035"/>
  </r>
  <r>
    <x v="33"/>
    <n v="528"/>
    <s v="No Tie"/>
    <n v="528"/>
    <n v="528"/>
    <s v="Trey Mullinax"/>
    <x v="1382"/>
  </r>
  <r>
    <x v="33"/>
    <n v="529"/>
    <s v="No Tie"/>
    <n v="529"/>
    <n v="529"/>
    <s v="Scott Henry"/>
    <x v="432"/>
  </r>
  <r>
    <x v="33"/>
    <n v="530"/>
    <s v="No Tie"/>
    <n v="530"/>
    <n v="530"/>
    <s v="John Merrick"/>
    <x v="57"/>
  </r>
  <r>
    <x v="33"/>
    <n v="531"/>
    <s v="No Tie"/>
    <n v="531"/>
    <n v="531"/>
    <s v="Justin Harding"/>
    <x v="605"/>
  </r>
  <r>
    <x v="33"/>
    <n v="532"/>
    <s v="No Tie"/>
    <n v="532"/>
    <n v="532"/>
    <s v="Kyongjun Moon"/>
    <x v="1260"/>
  </r>
  <r>
    <x v="33"/>
    <n v="533"/>
    <s v="No Tie"/>
    <n v="533"/>
    <n v="533"/>
    <s v="Justin Hueber"/>
    <x v="1403"/>
  </r>
  <r>
    <x v="33"/>
    <n v="533"/>
    <s v="No Tie"/>
    <n v="533"/>
    <n v="533"/>
    <s v="Mark Foster"/>
    <x v="286"/>
  </r>
  <r>
    <x v="33"/>
    <n v="535"/>
    <s v="No Tie"/>
    <n v="535"/>
    <n v="535"/>
    <s v="Pablo Martin Benavides"/>
    <x v="799"/>
  </r>
  <r>
    <x v="33"/>
    <n v="536"/>
    <s v="No Tie"/>
    <n v="536"/>
    <n v="536"/>
    <s v="Tim Herron"/>
    <x v="99"/>
  </r>
  <r>
    <x v="33"/>
    <n v="537"/>
    <s v="No Tie"/>
    <n v="537"/>
    <n v="537"/>
    <s v="Marcel Schneider"/>
    <x v="1355"/>
  </r>
  <r>
    <x v="33"/>
    <n v="538"/>
    <s v="No Tie"/>
    <n v="538"/>
    <n v="538"/>
    <s v="Yosuke Tsukada"/>
    <x v="898"/>
  </r>
  <r>
    <x v="33"/>
    <n v="539"/>
    <s v="No Tie"/>
    <n v="539"/>
    <n v="539"/>
    <s v="Garrick Porteous"/>
    <x v="1173"/>
  </r>
  <r>
    <x v="33"/>
    <n v="540"/>
    <s v="No Tie"/>
    <n v="540"/>
    <n v="540"/>
    <s v="Jordan Zunic"/>
    <x v="1353"/>
  </r>
  <r>
    <x v="33"/>
    <n v="541"/>
    <s v="No Tie"/>
    <n v="541"/>
    <n v="541"/>
    <s v="Sang-hee Lee"/>
    <x v="379"/>
  </r>
  <r>
    <x v="33"/>
    <n v="542"/>
    <s v="No Tie"/>
    <n v="542"/>
    <n v="542"/>
    <s v="Gonzalo Fdez-Castano"/>
    <x v="205"/>
  </r>
  <r>
    <x v="33"/>
    <n v="543"/>
    <s v="No Tie"/>
    <n v="543"/>
    <n v="543"/>
    <s v="Robert Coles"/>
    <x v="453"/>
  </r>
  <r>
    <x v="33"/>
    <n v="544"/>
    <s v="No Tie"/>
    <n v="544"/>
    <n v="544"/>
    <s v="Paul Waring"/>
    <x v="620"/>
  </r>
  <r>
    <x v="33"/>
    <n v="545"/>
    <s v="No Tie"/>
    <n v="545"/>
    <n v="545"/>
    <s v="Scott Barr"/>
    <x v="440"/>
  </r>
  <r>
    <x v="33"/>
    <n v="546"/>
    <s v="No Tie"/>
    <n v="546"/>
    <n v="546"/>
    <s v="Rhys West"/>
    <x v="1310"/>
  </r>
  <r>
    <x v="33"/>
    <n v="547"/>
    <s v="No Tie"/>
    <n v="547"/>
    <n v="547"/>
    <s v="Moritz Lampert"/>
    <x v="1165"/>
  </r>
  <r>
    <x v="33"/>
    <n v="548"/>
    <s v="No Tie"/>
    <n v="548"/>
    <n v="548"/>
    <s v="Carlos Del Moral"/>
    <x v="529"/>
  </r>
  <r>
    <x v="33"/>
    <n v="549"/>
    <s v="No Tie"/>
    <n v="549"/>
    <n v="549"/>
    <s v="Chieh-Po Lee"/>
    <x v="1461"/>
  </r>
  <r>
    <x v="33"/>
    <n v="550"/>
    <s v="No Tie"/>
    <n v="550"/>
    <n v="550"/>
    <s v="Namchoak Tantipokakul"/>
    <x v="741"/>
  </r>
  <r>
    <x v="33"/>
    <n v="551"/>
    <s v="No Tie"/>
    <n v="551"/>
    <n v="551"/>
    <s v="Edoardo Molinari"/>
    <x v="204"/>
  </r>
  <r>
    <x v="33"/>
    <n v="552"/>
    <s v="No Tie"/>
    <n v="552"/>
    <n v="552"/>
    <s v="Adam Svensson"/>
    <x v="1357"/>
  </r>
  <r>
    <x v="33"/>
    <n v="553"/>
    <s v="No Tie"/>
    <n v="553"/>
    <n v="553"/>
    <s v="Matthew Nixon"/>
    <x v="665"/>
  </r>
  <r>
    <x v="33"/>
    <n v="554"/>
    <s v="No Tie"/>
    <n v="554"/>
    <n v="554"/>
    <s v="Oliver Wilson"/>
    <x v="518"/>
  </r>
  <r>
    <x v="33"/>
    <n v="555"/>
    <s v="No Tie"/>
    <n v="555"/>
    <n v="555"/>
    <s v="James Robinson"/>
    <x v="1362"/>
  </r>
  <r>
    <x v="33"/>
    <n v="556"/>
    <s v="No Tie"/>
    <n v="556"/>
    <n v="556"/>
    <s v="Javier Colomo"/>
    <x v="445"/>
  </r>
  <r>
    <x v="33"/>
    <n v="557"/>
    <s v="No Tie"/>
    <n v="557"/>
    <n v="557"/>
    <s v="Anders Hansen"/>
    <x v="194"/>
  </r>
  <r>
    <x v="33"/>
    <n v="558"/>
    <s v="No Tie"/>
    <n v="558"/>
    <n v="558"/>
    <s v="Eugene Wong"/>
    <x v="573"/>
  </r>
  <r>
    <x v="33"/>
    <n v="559"/>
    <s v="No Tie"/>
    <n v="559"/>
    <n v="559"/>
    <s v="Kevin Tway"/>
    <x v="977"/>
  </r>
  <r>
    <x v="33"/>
    <n v="560"/>
    <s v="No Tie"/>
    <n v="560"/>
    <n v="560"/>
    <s v="Miguel Angel Carballo"/>
    <x v="97"/>
  </r>
  <r>
    <x v="33"/>
    <n v="561"/>
    <s v="No Tie"/>
    <n v="561"/>
    <n v="561"/>
    <s v="Jason Knutzon"/>
    <x v="526"/>
  </r>
  <r>
    <x v="33"/>
    <n v="562"/>
    <s v="No Tie"/>
    <n v="562"/>
    <n v="562"/>
    <s v="Satoshi Tomiyama"/>
    <x v="643"/>
  </r>
  <r>
    <x v="33"/>
    <n v="563"/>
    <s v="No Tie"/>
    <n v="563"/>
    <n v="563"/>
    <s v="Gaganjeet Bhullar"/>
    <x v="248"/>
  </r>
  <r>
    <x v="33"/>
    <n v="564"/>
    <s v="No Tie"/>
    <n v="564"/>
    <n v="564"/>
    <s v="Nino Bertasio"/>
    <x v="1370"/>
  </r>
  <r>
    <x v="33"/>
    <n v="565"/>
    <s v="No Tie"/>
    <n v="565"/>
    <n v="565"/>
    <s v="Poom Saksansin"/>
    <x v="1224"/>
  </r>
  <r>
    <x v="33"/>
    <n v="566"/>
    <s v="No Tie"/>
    <n v="566"/>
    <n v="566"/>
    <s v="Nicholas Thompson"/>
    <x v="408"/>
  </r>
  <r>
    <x v="33"/>
    <n v="567"/>
    <s v="No Tie"/>
    <n v="567"/>
    <n v="567"/>
    <s v="Simon Dyson"/>
    <x v="223"/>
  </r>
  <r>
    <x v="33"/>
    <n v="568"/>
    <s v="No Tie"/>
    <n v="568"/>
    <n v="568"/>
    <s v="Yi Keun Chang"/>
    <x v="1528"/>
  </r>
  <r>
    <x v="33"/>
    <n v="569"/>
    <s v="No Tie"/>
    <n v="569"/>
    <n v="569"/>
    <s v="Ben Eccles"/>
    <x v="1529"/>
  </r>
  <r>
    <x v="33"/>
    <n v="570"/>
    <s v="No Tie"/>
    <n v="570"/>
    <n v="570"/>
    <s v="Simon Wakefield"/>
    <x v="321"/>
  </r>
  <r>
    <x v="33"/>
    <n v="571"/>
    <s v="No Tie"/>
    <n v="571"/>
    <n v="571"/>
    <s v="Matthew Giles"/>
    <x v="960"/>
  </r>
  <r>
    <x v="33"/>
    <n v="572"/>
    <s v="No Tie"/>
    <n v="572"/>
    <n v="572"/>
    <s v="James Heath"/>
    <x v="892"/>
  </r>
  <r>
    <x v="33"/>
    <n v="573"/>
    <s v="No Tie"/>
    <n v="573"/>
    <n v="573"/>
    <s v="Matt Wallace"/>
    <x v="1530"/>
  </r>
  <r>
    <x v="33"/>
    <n v="574"/>
    <s v="No Tie"/>
    <n v="574"/>
    <n v="574"/>
    <s v="Kevin Phelan"/>
    <x v="1240"/>
  </r>
  <r>
    <x v="33"/>
    <n v="575"/>
    <s v="No Tie"/>
    <n v="575"/>
    <n v="575"/>
    <s v="Timothy Madigan"/>
    <x v="1214"/>
  </r>
  <r>
    <x v="33"/>
    <n v="576"/>
    <s v="No Tie"/>
    <n v="576"/>
    <n v="576"/>
    <s v="Hung Chien-yao"/>
    <x v="975"/>
  </r>
  <r>
    <x v="33"/>
    <n v="577"/>
    <s v="No Tie"/>
    <n v="577"/>
    <n v="577"/>
    <s v="Simon Griffiths"/>
    <x v="1300"/>
  </r>
  <r>
    <x v="33"/>
    <n v="578"/>
    <s v="No Tie"/>
    <n v="578"/>
    <n v="578"/>
    <s v="Sebastian Vazquez"/>
    <x v="725"/>
  </r>
  <r>
    <x v="33"/>
    <n v="579"/>
    <s v="No Tie"/>
    <n v="579"/>
    <n v="579"/>
    <s v="Josh Younger"/>
    <x v="1352"/>
  </r>
  <r>
    <x v="33"/>
    <n v="580"/>
    <s v="No Tie"/>
    <n v="580"/>
    <n v="580"/>
    <s v="Peter Karmis"/>
    <x v="908"/>
  </r>
  <r>
    <x v="33"/>
    <n v="581"/>
    <s v="No Tie"/>
    <n v="581"/>
    <n v="581"/>
    <s v="Michael Long"/>
    <x v="887"/>
  </r>
  <r>
    <x v="33"/>
    <n v="582"/>
    <s v="No Tie"/>
    <n v="582"/>
    <n v="582"/>
    <s v="Franck Daux"/>
    <x v="1531"/>
  </r>
  <r>
    <x v="33"/>
    <n v="583"/>
    <s v="No Tie"/>
    <n v="583"/>
    <n v="583"/>
    <s v="Jorge Fernandez-Valdes"/>
    <x v="927"/>
  </r>
  <r>
    <x v="33"/>
    <n v="584"/>
    <s v="No Tie"/>
    <n v="584"/>
    <n v="584"/>
    <s v="Christiaan Basson"/>
    <x v="508"/>
  </r>
  <r>
    <x v="33"/>
    <n v="585"/>
    <s v="No Tie"/>
    <n v="585"/>
    <n v="585"/>
    <s v="Richy Werenski"/>
    <x v="1532"/>
  </r>
  <r>
    <x v="33"/>
    <n v="586"/>
    <s v="No Tie"/>
    <n v="586"/>
    <n v="586"/>
    <s v="Masaru Takahashi"/>
    <x v="1238"/>
  </r>
  <r>
    <x v="33"/>
    <n v="587"/>
    <s v="No Tie"/>
    <n v="587"/>
    <n v="587"/>
    <s v="Adam Long"/>
    <x v="1318"/>
  </r>
  <r>
    <x v="33"/>
    <n v="588"/>
    <s v="No Tie"/>
    <n v="588"/>
    <n v="588"/>
    <s v="Jason Allred"/>
    <x v="863"/>
  </r>
  <r>
    <x v="33"/>
    <n v="589"/>
    <s v="No Tie"/>
    <n v="589"/>
    <n v="589"/>
    <s v="Sebastian Cappelen"/>
    <x v="1188"/>
  </r>
  <r>
    <x v="33"/>
    <n v="590"/>
    <s v="No Tie"/>
    <n v="590"/>
    <n v="590"/>
    <s v="David Klein"/>
    <x v="1246"/>
  </r>
  <r>
    <x v="33"/>
    <n v="591"/>
    <s v="No Tie"/>
    <n v="591"/>
    <n v="591"/>
    <s v="Choi Ho-sung"/>
    <x v="563"/>
  </r>
  <r>
    <x v="33"/>
    <n v="592"/>
    <s v="No Tie"/>
    <n v="592"/>
    <n v="592"/>
    <s v="Gi-Whan Kim"/>
    <x v="584"/>
  </r>
  <r>
    <x v="33"/>
    <n v="592"/>
    <s v="No Tie"/>
    <n v="592"/>
    <n v="592"/>
    <s v="PH McIntyre"/>
    <x v="883"/>
  </r>
  <r>
    <x v="33"/>
    <n v="594"/>
    <s v="No Tie"/>
    <n v="594"/>
    <n v="594"/>
    <s v="Kim Tae-hoon"/>
    <x v="1036"/>
  </r>
  <r>
    <x v="33"/>
    <n v="595"/>
    <s v="No Tie"/>
    <n v="595"/>
    <n v="595"/>
    <s v="Puma Dominguez"/>
    <x v="653"/>
  </r>
  <r>
    <x v="33"/>
    <n v="596"/>
    <s v="No Tie"/>
    <n v="596"/>
    <n v="596"/>
    <s v="Lincoln Tighe"/>
    <x v="1504"/>
  </r>
  <r>
    <x v="33"/>
    <n v="597"/>
    <s v="No Tie"/>
    <n v="597"/>
    <n v="597"/>
    <s v="Andrew Landry"/>
    <x v="1351"/>
  </r>
  <r>
    <x v="33"/>
    <n v="598"/>
    <s v="No Tie"/>
    <n v="598"/>
    <n v="598"/>
    <s v="Jason Millard"/>
    <x v="1380"/>
  </r>
  <r>
    <x v="33"/>
    <n v="598"/>
    <s v="No Tie"/>
    <n v="598"/>
    <n v="598"/>
    <s v="Khalin Joshi"/>
    <x v="1375"/>
  </r>
  <r>
    <x v="33"/>
    <n v="600"/>
    <s v="No Tie"/>
    <n v="600"/>
    <n v="600"/>
    <s v="Mark Tullo"/>
    <x v="439"/>
  </r>
  <r>
    <x v="33"/>
    <n v="601"/>
    <s v="No Tie"/>
    <n v="601"/>
    <n v="601"/>
    <s v="Tom Lewis"/>
    <x v="353"/>
  </r>
  <r>
    <x v="33"/>
    <n v="602"/>
    <s v="No Tie"/>
    <n v="602"/>
    <n v="602"/>
    <s v="Arie Ahmad Irawan"/>
    <x v="1216"/>
  </r>
  <r>
    <x v="33"/>
    <n v="603"/>
    <s v="No Tie"/>
    <n v="603"/>
    <n v="603"/>
    <s v="Alexander Bjork"/>
    <x v="1358"/>
  </r>
  <r>
    <x v="33"/>
    <n v="604"/>
    <s v="No Tie"/>
    <n v="604"/>
    <n v="604"/>
    <s v="Christopher Mivis"/>
    <x v="1533"/>
  </r>
  <r>
    <x v="33"/>
    <n v="605"/>
    <s v="No Tie"/>
    <n v="605"/>
    <n v="605"/>
    <s v="Kristopher Mueck"/>
    <x v="1363"/>
  </r>
  <r>
    <x v="33"/>
    <n v="606"/>
    <s v="No Tie"/>
    <n v="606"/>
    <n v="606"/>
    <s v="Jake Higginbottom"/>
    <x v="415"/>
  </r>
  <r>
    <x v="33"/>
    <n v="607"/>
    <s v="No Tie"/>
    <n v="607"/>
    <n v="607"/>
    <s v="David McKenzie"/>
    <x v="1046"/>
  </r>
  <r>
    <x v="33"/>
    <n v="608"/>
    <s v="No Tie"/>
    <n v="608"/>
    <n v="608"/>
    <s v="Bhavik Patel"/>
    <x v="1060"/>
  </r>
  <r>
    <x v="33"/>
    <n v="608"/>
    <s v="No Tie"/>
    <n v="608"/>
    <n v="608"/>
    <s v="Kristian Johanness"/>
    <x v="1372"/>
  </r>
  <r>
    <x v="33"/>
    <n v="610"/>
    <s v="No Tie"/>
    <n v="610"/>
    <n v="610"/>
    <s v="Jordan L Smith"/>
    <x v="1405"/>
  </r>
  <r>
    <x v="33"/>
    <n v="611"/>
    <s v="No Tie"/>
    <n v="611"/>
    <n v="611"/>
    <s v="Alessandro Tadini"/>
    <x v="320"/>
  </r>
  <r>
    <x v="33"/>
    <n v="612"/>
    <s v="No Tie"/>
    <n v="612"/>
    <n v="612"/>
    <s v="Andrew Curlewis"/>
    <x v="1032"/>
  </r>
  <r>
    <x v="33"/>
    <n v="612"/>
    <s v="No Tie"/>
    <n v="612"/>
    <n v="612"/>
    <s v="Darren Clarke"/>
    <x v="213"/>
  </r>
  <r>
    <x v="33"/>
    <n v="614"/>
    <s v="No Tie"/>
    <n v="614"/>
    <n v="614"/>
    <s v="Jason Palmer"/>
    <x v="1229"/>
  </r>
  <r>
    <x v="33"/>
    <n v="615"/>
    <s v="No Tie"/>
    <n v="615"/>
    <n v="615"/>
    <s v="Lionel Weber"/>
    <x v="1287"/>
  </r>
  <r>
    <x v="33"/>
    <n v="615"/>
    <s v="No Tie"/>
    <n v="615"/>
    <n v="615"/>
    <s v="Tommy Cocha"/>
    <x v="568"/>
  </r>
  <r>
    <x v="33"/>
    <n v="617"/>
    <s v="No Tie"/>
    <n v="617"/>
    <n v="617"/>
    <s v="Travis Bertoni"/>
    <x v="1207"/>
  </r>
  <r>
    <x v="33"/>
    <n v="618"/>
    <s v="No Tie"/>
    <n v="618"/>
    <n v="618"/>
    <s v="Romain Langasque"/>
    <x v="1534"/>
  </r>
  <r>
    <x v="33"/>
    <n v="619"/>
    <s v="No Tie"/>
    <n v="619"/>
    <n v="619"/>
    <s v="Callum Mowat"/>
    <x v="1381"/>
  </r>
  <r>
    <x v="33"/>
    <n v="620"/>
    <s v="No Tie"/>
    <n v="620"/>
    <n v="620"/>
    <s v="Matt Atkins"/>
    <x v="1535"/>
  </r>
  <r>
    <x v="33"/>
    <n v="621"/>
    <s v="No Tie"/>
    <n v="621"/>
    <n v="621"/>
    <s v="Derek Ernst"/>
    <x v="1011"/>
  </r>
  <r>
    <x v="33"/>
    <n v="622"/>
    <s v="No Tie"/>
    <n v="622"/>
    <n v="622"/>
    <s v="Craig Barlow"/>
    <x v="1402"/>
  </r>
  <r>
    <x v="33"/>
    <n v="623"/>
    <s v="No Tie"/>
    <n v="623"/>
    <n v="623"/>
    <s v="Daniel Nisbet"/>
    <x v="848"/>
  </r>
  <r>
    <x v="33"/>
    <n v="624"/>
    <s v="No Tie"/>
    <n v="624"/>
    <n v="624"/>
    <s v="Cheng Jin"/>
    <x v="1536"/>
  </r>
  <r>
    <x v="33"/>
    <n v="625"/>
    <s v="No Tie"/>
    <n v="625"/>
    <n v="625"/>
    <s v="Todd Sinnott"/>
    <x v="1537"/>
  </r>
  <r>
    <x v="33"/>
    <n v="626"/>
    <s v="No Tie"/>
    <n v="626"/>
    <n v="626"/>
    <s v="Mikumu Horikawa"/>
    <x v="1511"/>
  </r>
  <r>
    <x v="33"/>
    <n v="627"/>
    <s v="No Tie"/>
    <n v="627"/>
    <n v="627"/>
    <s v="S.K. Ho"/>
    <x v="366"/>
  </r>
  <r>
    <x v="33"/>
    <n v="628"/>
    <s v="No Tie"/>
    <n v="628"/>
    <n v="628"/>
    <s v="Josh Loughrey"/>
    <x v="1377"/>
  </r>
  <r>
    <x v="33"/>
    <n v="629"/>
    <s v="No Tie"/>
    <n v="629"/>
    <n v="629"/>
    <s v="Steve Dartnall"/>
    <x v="923"/>
  </r>
  <r>
    <x v="33"/>
    <n v="630"/>
    <s v="No Tie"/>
    <n v="630"/>
    <n v="630"/>
    <s v="Michael Sim"/>
    <x v="1538"/>
  </r>
  <r>
    <x v="33"/>
    <n v="631"/>
    <s v="No Tie"/>
    <n v="631"/>
    <n v="631"/>
    <s v="Chris Doak"/>
    <x v="323"/>
  </r>
  <r>
    <x v="33"/>
    <n v="632"/>
    <s v="No Tie"/>
    <n v="632"/>
    <n v="632"/>
    <s v="Jon Rahm"/>
    <x v="1374"/>
  </r>
  <r>
    <x v="33"/>
    <n v="633"/>
    <s v="No Tie"/>
    <n v="633"/>
    <n v="633"/>
    <s v="Steven Jeppesen"/>
    <x v="814"/>
  </r>
  <r>
    <x v="33"/>
    <n v="634"/>
    <s v="No Tie"/>
    <n v="634"/>
    <n v="634"/>
    <s v="Martin Keskari"/>
    <x v="1441"/>
  </r>
  <r>
    <x v="33"/>
    <n v="635"/>
    <s v="No Tie"/>
    <n v="635"/>
    <n v="635"/>
    <s v="Charlie Wi"/>
    <x v="133"/>
  </r>
  <r>
    <x v="33"/>
    <n v="636"/>
    <s v="No Tie"/>
    <n v="636"/>
    <n v="636"/>
    <s v="Connor Arendell"/>
    <x v="1221"/>
  </r>
  <r>
    <x v="33"/>
    <n v="637"/>
    <s v="No Tie"/>
    <n v="637"/>
    <n v="637"/>
    <s v="Mathew Goggin"/>
    <x v="81"/>
  </r>
  <r>
    <x v="33"/>
    <n v="638"/>
    <s v="No Tie"/>
    <n v="638"/>
    <n v="638"/>
    <s v="Hugues Joannes"/>
    <x v="1220"/>
  </r>
  <r>
    <x v="33"/>
    <n v="639"/>
    <s v="No Tie"/>
    <n v="639"/>
    <n v="639"/>
    <s v="Zack Fischer"/>
    <x v="1253"/>
  </r>
  <r>
    <x v="33"/>
    <n v="640"/>
    <s v="No Tie"/>
    <n v="640"/>
    <n v="640"/>
    <s v="Jake Roos"/>
    <x v="344"/>
  </r>
  <r>
    <x v="33"/>
    <n v="641"/>
    <s v="No Tie"/>
    <n v="641"/>
    <n v="641"/>
    <s v="Alexander Knappe"/>
    <x v="1539"/>
  </r>
  <r>
    <x v="33"/>
    <n v="642"/>
    <s v="No Tie"/>
    <n v="642"/>
    <n v="642"/>
    <s v="Pedro Oriol"/>
    <x v="931"/>
  </r>
  <r>
    <x v="33"/>
    <n v="643"/>
    <s v="No Tie"/>
    <n v="643"/>
    <n v="643"/>
    <s v="Jonathan Randolph"/>
    <x v="1157"/>
  </r>
  <r>
    <x v="33"/>
    <n v="644"/>
    <s v="No Tie"/>
    <n v="644"/>
    <n v="644"/>
    <s v="Matthew Guyatt"/>
    <x v="1499"/>
  </r>
  <r>
    <x v="33"/>
    <n v="645"/>
    <s v="No Tie"/>
    <n v="645"/>
    <n v="645"/>
    <s v="Kurt Barnes"/>
    <x v="284"/>
  </r>
  <r>
    <x v="33"/>
    <n v="646"/>
    <s v="No Tie"/>
    <n v="646"/>
    <n v="646"/>
    <s v="Aaron Watkins"/>
    <x v="456"/>
  </r>
  <r>
    <x v="33"/>
    <n v="647"/>
    <s v="No Tie"/>
    <n v="647"/>
    <n v="647"/>
    <s v="Tag Ridings"/>
    <x v="659"/>
  </r>
  <r>
    <x v="33"/>
    <n v="648"/>
    <s v="No Tie"/>
    <n v="648"/>
    <n v="648"/>
    <s v="Aaron Pike"/>
    <x v="1509"/>
  </r>
  <r>
    <x v="33"/>
    <n v="649"/>
    <s v="No Tie"/>
    <n v="649"/>
    <n v="649"/>
    <s v="Antoine Schwartz"/>
    <x v="1540"/>
  </r>
  <r>
    <x v="33"/>
    <n v="649"/>
    <s v="No Tie"/>
    <n v="649"/>
    <n v="649"/>
    <s v="Simon Yates"/>
    <x v="1121"/>
  </r>
  <r>
    <x v="33"/>
    <n v="651"/>
    <s v="No Tie"/>
    <n v="651"/>
    <n v="651"/>
    <s v="Tapio Pulkkanen"/>
    <x v="1078"/>
  </r>
  <r>
    <x v="33"/>
    <n v="652"/>
    <s v="No Tie"/>
    <n v="652"/>
    <n v="652"/>
    <s v="Tommy Gainey"/>
    <x v="33"/>
  </r>
  <r>
    <x v="33"/>
    <n v="653"/>
    <s v="No Tie"/>
    <n v="653"/>
    <n v="653"/>
    <s v="Daniel Mazziotta"/>
    <x v="1248"/>
  </r>
  <r>
    <x v="33"/>
    <n v="654"/>
    <s v="No Tie"/>
    <n v="654"/>
    <n v="654"/>
    <s v="Hyung-soon Lee"/>
    <x v="1120"/>
  </r>
  <r>
    <x v="33"/>
    <n v="655"/>
    <s v="No Tie"/>
    <n v="655"/>
    <n v="655"/>
    <s v="Lasse Jensen"/>
    <x v="684"/>
  </r>
  <r>
    <x v="33"/>
    <n v="656"/>
    <s v="No Tie"/>
    <n v="656"/>
    <n v="656"/>
    <s v="Kevin Stadler"/>
    <x v="61"/>
  </r>
  <r>
    <x v="33"/>
    <n v="657"/>
    <s v="No Tie"/>
    <n v="657"/>
    <n v="657"/>
    <s v="Seuk-hyun Baek"/>
    <x v="464"/>
  </r>
  <r>
    <x v="33"/>
    <n v="658"/>
    <s v="No Tie"/>
    <n v="658"/>
    <n v="658"/>
    <s v="Eirik Tage Johansen"/>
    <x v="1131"/>
  </r>
  <r>
    <x v="33"/>
    <n v="659"/>
    <s v="No Tie"/>
    <n v="659"/>
    <n v="659"/>
    <s v="Steve Lewton"/>
    <x v="1114"/>
  </r>
  <r>
    <x v="33"/>
    <n v="660"/>
    <s v="No Tie"/>
    <n v="660"/>
    <n v="660"/>
    <s v="Tim Hart"/>
    <x v="1541"/>
  </r>
  <r>
    <x v="33"/>
    <n v="661"/>
    <s v="No Tie"/>
    <n v="661"/>
    <n v="661"/>
    <s v="John O'Toole"/>
    <x v="1542"/>
  </r>
  <r>
    <x v="33"/>
    <n v="662"/>
    <s v="No Tie"/>
    <n v="662"/>
    <n v="662"/>
    <s v="Jose Manuel Lara"/>
    <x v="449"/>
  </r>
  <r>
    <x v="33"/>
    <n v="663"/>
    <s v="No Tie"/>
    <n v="663"/>
    <n v="663"/>
    <s v="He Ze-Yu"/>
    <x v="1543"/>
  </r>
  <r>
    <x v="33"/>
    <n v="664"/>
    <s v="No Tie"/>
    <n v="664"/>
    <n v="664"/>
    <s v="Ashley Chesters"/>
    <x v="1365"/>
  </r>
  <r>
    <x v="33"/>
    <n v="665"/>
    <s v="No Tie"/>
    <n v="665"/>
    <n v="665"/>
    <s v="Greg Yates"/>
    <x v="1408"/>
  </r>
  <r>
    <x v="33"/>
    <n v="666"/>
    <s v="No Tie"/>
    <n v="666"/>
    <n v="666"/>
    <s v="Justin Hicks"/>
    <x v="359"/>
  </r>
  <r>
    <x v="33"/>
    <n v="667"/>
    <s v="No Tie"/>
    <n v="667"/>
    <n v="667"/>
    <s v="Max Homa"/>
    <x v="1182"/>
  </r>
  <r>
    <x v="33"/>
    <n v="668"/>
    <s v="No Tie"/>
    <n v="668"/>
    <n v="668"/>
    <s v="David Law"/>
    <x v="1294"/>
  </r>
  <r>
    <x v="33"/>
    <n v="669"/>
    <s v="No Tie"/>
    <n v="669"/>
    <n v="669"/>
    <s v="Ji-hoon Lee"/>
    <x v="1367"/>
  </r>
  <r>
    <x v="33"/>
    <n v="670"/>
    <s v="No Tie"/>
    <n v="670"/>
    <n v="670"/>
    <s v="Ashley Hall"/>
    <x v="574"/>
  </r>
  <r>
    <x v="33"/>
    <n v="671"/>
    <s v="No Tie"/>
    <n v="671"/>
    <n v="671"/>
    <s v="Malcolm Kokocinski"/>
    <x v="1080"/>
  </r>
  <r>
    <x v="33"/>
    <n v="672"/>
    <s v="No Tie"/>
    <n v="672"/>
    <n v="672"/>
    <s v="Edouard Dubois"/>
    <x v="596"/>
  </r>
  <r>
    <x v="33"/>
    <n v="673"/>
    <s v="No Tie"/>
    <n v="673"/>
    <n v="673"/>
    <s v="Richard McEvoy"/>
    <x v="551"/>
  </r>
  <r>
    <x v="33"/>
    <n v="674"/>
    <s v="No Tie"/>
    <n v="674"/>
    <n v="674"/>
    <s v="Wallie Coetsee"/>
    <x v="833"/>
  </r>
  <r>
    <x v="33"/>
    <n v="675"/>
    <s v="No Tie"/>
    <n v="675"/>
    <n v="675"/>
    <s v="Joshua Salah"/>
    <x v="1544"/>
  </r>
  <r>
    <x v="33"/>
    <n v="676"/>
    <s v="No Tie"/>
    <n v="676"/>
    <n v="676"/>
    <s v="D.A. Points"/>
    <x v="151"/>
  </r>
  <r>
    <x v="33"/>
    <n v="676"/>
    <s v="No Tie"/>
    <n v="676"/>
    <n v="676"/>
    <s v="Johan Edfors"/>
    <x v="375"/>
  </r>
  <r>
    <x v="33"/>
    <n v="678"/>
    <s v="No Tie"/>
    <n v="678"/>
    <n v="678"/>
    <s v="Steve Surry"/>
    <x v="1161"/>
  </r>
  <r>
    <x v="33"/>
    <n v="679"/>
    <s v="No Tie"/>
    <n v="679"/>
    <n v="679"/>
    <s v="Hyowon Park"/>
    <x v="1282"/>
  </r>
  <r>
    <x v="33"/>
    <n v="680"/>
    <s v="No Tie"/>
    <n v="680"/>
    <n v="680"/>
    <s v="Pontus Widegren"/>
    <x v="1088"/>
  </r>
  <r>
    <x v="33"/>
    <n v="681"/>
    <s v="No Tie"/>
    <n v="681"/>
    <n v="681"/>
    <s v="Tatsunori Nukaga"/>
    <x v="951"/>
  </r>
  <r>
    <x v="33"/>
    <n v="682"/>
    <s v="No Tie"/>
    <n v="682"/>
    <n v="682"/>
    <s v="Daniel Pearce"/>
    <x v="1545"/>
  </r>
  <r>
    <x v="33"/>
    <n v="683"/>
    <s v="No Tie"/>
    <n v="683"/>
    <n v="683"/>
    <s v="Andrew Marshall"/>
    <x v="535"/>
  </r>
  <r>
    <x v="33"/>
    <n v="684"/>
    <s v="No Tie"/>
    <n v="684"/>
    <n v="684"/>
    <s v="Gunn Charoenkul"/>
    <x v="645"/>
  </r>
  <r>
    <x v="33"/>
    <n v="685"/>
    <s v="No Tie"/>
    <n v="685"/>
    <n v="685"/>
    <s v="Sam Hutsby"/>
    <x v="822"/>
  </r>
  <r>
    <x v="33"/>
    <n v="686"/>
    <s v="No Tie"/>
    <n v="686"/>
    <n v="686"/>
    <s v="Chih-Bing Lam"/>
    <x v="1055"/>
  </r>
  <r>
    <x v="33"/>
    <n v="687"/>
    <s v="No Tie"/>
    <n v="687"/>
    <n v="687"/>
    <s v="Heung-Chol Joo"/>
    <x v="1104"/>
  </r>
  <r>
    <x v="33"/>
    <n v="688"/>
    <s v="No Tie"/>
    <n v="688"/>
    <n v="688"/>
    <s v="Ryan Brehm"/>
    <x v="1503"/>
  </r>
  <r>
    <x v="33"/>
    <n v="689"/>
    <s v="No Tie"/>
    <n v="689"/>
    <n v="689"/>
    <s v="Jeev Milkha Singh"/>
    <x v="250"/>
  </r>
  <r>
    <x v="33"/>
    <n v="690"/>
    <s v="No Tie"/>
    <n v="690"/>
    <n v="690"/>
    <s v="Andrew Putnam"/>
    <x v="1051"/>
  </r>
  <r>
    <x v="33"/>
    <n v="691"/>
    <s v="No Tie"/>
    <n v="691"/>
    <n v="691"/>
    <s v="Matthew Baldwin"/>
    <x v="350"/>
  </r>
  <r>
    <x v="33"/>
    <n v="692"/>
    <s v="No Tie"/>
    <n v="692"/>
    <n v="692"/>
    <s v="Hui-Lin Zhang"/>
    <x v="1546"/>
  </r>
  <r>
    <x v="33"/>
    <n v="693"/>
    <s v="No Tie"/>
    <n v="693"/>
    <n v="693"/>
    <s v="Andy Winings"/>
    <x v="825"/>
  </r>
  <r>
    <x v="33"/>
    <n v="694"/>
    <s v="No Tie"/>
    <n v="694"/>
    <n v="694"/>
    <s v="Ryan Spears"/>
    <x v="1066"/>
  </r>
  <r>
    <x v="33"/>
    <n v="695"/>
    <s v="No Tie"/>
    <n v="695"/>
    <n v="695"/>
    <s v="Oliver Bekker"/>
    <x v="410"/>
  </r>
  <r>
    <x v="33"/>
    <n v="696"/>
    <s v="No Tie"/>
    <n v="696"/>
    <n v="696"/>
    <s v="R Nachimuthu"/>
    <x v="1089"/>
  </r>
  <r>
    <x v="33"/>
    <n v="697"/>
    <s v="No Tie"/>
    <n v="697"/>
    <n v="697"/>
    <s v="Bill Lunde"/>
    <x v="83"/>
  </r>
  <r>
    <x v="33"/>
    <n v="698"/>
    <s v="No Tie"/>
    <n v="698"/>
    <n v="698"/>
    <s v="S.S. Hong"/>
    <x v="572"/>
  </r>
  <r>
    <x v="33"/>
    <n v="699"/>
    <s v="No Tie"/>
    <n v="699"/>
    <n v="699"/>
    <s v="Chanat Sakulpolphaisan"/>
    <x v="1547"/>
  </r>
  <r>
    <x v="33"/>
    <n v="700"/>
    <s v="No Tie"/>
    <n v="700"/>
    <n v="700"/>
    <s v="Michael Hollick"/>
    <x v="978"/>
  </r>
  <r>
    <x v="33"/>
    <n v="701"/>
    <s v="No Tie"/>
    <n v="701"/>
    <n v="701"/>
    <s v="Se Jun Yoon"/>
    <x v="1483"/>
  </r>
  <r>
    <x v="33"/>
    <n v="702"/>
    <s v="No Tie"/>
    <n v="702"/>
    <n v="702"/>
    <s v="Augusto Nunez"/>
    <x v="1548"/>
  </r>
  <r>
    <x v="33"/>
    <n v="703"/>
    <s v="No Tie"/>
    <n v="703"/>
    <n v="703"/>
    <s v="Chris Hanson"/>
    <x v="1139"/>
  </r>
  <r>
    <x v="33"/>
    <n v="703"/>
    <s v="No Tie"/>
    <n v="703"/>
    <n v="703"/>
    <s v="Rick Cochran III"/>
    <x v="1225"/>
  </r>
  <r>
    <x v="33"/>
    <n v="705"/>
    <s v="No Tie"/>
    <n v="705"/>
    <n v="705"/>
    <s v="Peter Lawrie"/>
    <x v="275"/>
  </r>
  <r>
    <x v="33"/>
    <n v="706"/>
    <s v="No Tie"/>
    <n v="706"/>
    <n v="706"/>
    <s v="Peter Whiteford"/>
    <x v="388"/>
  </r>
  <r>
    <x v="33"/>
    <n v="707"/>
    <s v="No Tie"/>
    <n v="707"/>
    <n v="707"/>
    <s v="Andrew Evans"/>
    <x v="1549"/>
  </r>
  <r>
    <x v="33"/>
    <n v="708"/>
    <s v="No Tie"/>
    <n v="708"/>
    <n v="708"/>
    <s v="Aaron Townsend"/>
    <x v="548"/>
  </r>
  <r>
    <x v="33"/>
    <n v="709"/>
    <s v="No Tie"/>
    <n v="709"/>
    <n v="709"/>
    <s v="Thammanoon Sriroj"/>
    <x v="889"/>
  </r>
  <r>
    <x v="33"/>
    <n v="710"/>
    <s v="No Tie"/>
    <n v="710"/>
    <n v="710"/>
    <s v="Daehyun Kim"/>
    <x v="372"/>
  </r>
  <r>
    <x v="33"/>
    <n v="711"/>
    <s v="No Tie"/>
    <n v="711"/>
    <n v="711"/>
    <s v="Tyler Duncan"/>
    <x v="1368"/>
  </r>
  <r>
    <x v="33"/>
    <n v="712"/>
    <s v="No Tie"/>
    <n v="712"/>
    <n v="712"/>
    <s v="George Gandranata"/>
    <x v="1550"/>
  </r>
  <r>
    <x v="33"/>
    <n v="713"/>
    <s v="No Tie"/>
    <n v="713"/>
    <n v="713"/>
    <s v="David Coupland"/>
    <x v="1212"/>
  </r>
  <r>
    <x v="33"/>
    <n v="714"/>
    <s v="No Tie"/>
    <n v="714"/>
    <n v="714"/>
    <s v="George Murray"/>
    <x v="506"/>
  </r>
  <r>
    <x v="33"/>
    <n v="715"/>
    <s v="No Tie"/>
    <n v="715"/>
    <n v="715"/>
    <s v="Ulrich Van den Berg"/>
    <x v="621"/>
  </r>
  <r>
    <x v="33"/>
    <n v="716"/>
    <s v="No Tie"/>
    <n v="716"/>
    <n v="716"/>
    <s v="Eric Axley"/>
    <x v="1228"/>
  </r>
  <r>
    <x v="33"/>
    <n v="717"/>
    <s v="No Tie"/>
    <n v="717"/>
    <n v="717"/>
    <s v="Ki-Tack Kwon"/>
    <x v="1192"/>
  </r>
  <r>
    <x v="33"/>
    <n v="718"/>
    <s v="No Tie"/>
    <n v="718"/>
    <n v="718"/>
    <s v="Kalem Richarson"/>
    <x v="1364"/>
  </r>
  <r>
    <x v="33"/>
    <n v="719"/>
    <s v="No Tie"/>
    <n v="719"/>
    <n v="719"/>
    <s v="Jason Barnes"/>
    <x v="1092"/>
  </r>
  <r>
    <x v="33"/>
    <n v="720"/>
    <s v="No Tie"/>
    <n v="720"/>
    <n v="720"/>
    <s v="Rourke Van der Spuy"/>
    <x v="1551"/>
  </r>
  <r>
    <x v="33"/>
    <n v="721"/>
    <s v="No Tie"/>
    <n v="721"/>
    <n v="721"/>
    <s v="Jarryd Felton"/>
    <x v="1552"/>
  </r>
  <r>
    <x v="33"/>
    <n v="721"/>
    <s v="No Tie"/>
    <n v="721"/>
    <n v="721"/>
    <s v="Paul Maddy"/>
    <x v="1145"/>
  </r>
  <r>
    <x v="33"/>
    <n v="723"/>
    <s v="No Tie"/>
    <n v="723"/>
    <n v="723"/>
    <s v="Adam Schenk"/>
    <x v="1480"/>
  </r>
  <r>
    <x v="33"/>
    <n v="724"/>
    <s v="No Tie"/>
    <n v="724"/>
    <n v="724"/>
    <s v="Jerome Lando Casanova"/>
    <x v="1112"/>
  </r>
  <r>
    <x v="33"/>
    <n v="724"/>
    <s v="No Tie"/>
    <n v="724"/>
    <n v="724"/>
    <s v="Oscar Fraustro"/>
    <x v="460"/>
  </r>
  <r>
    <x v="33"/>
    <n v="726"/>
    <s v="No Tie"/>
    <n v="726"/>
    <n v="726"/>
    <s v="Simon Forsstrom"/>
    <x v="1391"/>
  </r>
  <r>
    <x v="33"/>
    <n v="727"/>
    <s v="No Tie"/>
    <n v="727"/>
    <n v="727"/>
    <s v="Unho Park"/>
    <x v="878"/>
  </r>
  <r>
    <x v="33"/>
    <n v="728"/>
    <s v="No Tie"/>
    <n v="728"/>
    <n v="728"/>
    <s v="Adrian Otaegui"/>
    <x v="831"/>
  </r>
  <r>
    <x v="33"/>
    <n v="729"/>
    <s v="No Tie"/>
    <n v="729"/>
    <n v="729"/>
    <s v="Ryan Yip"/>
    <x v="1130"/>
  </r>
  <r>
    <x v="33"/>
    <n v="730"/>
    <s v="No Tie"/>
    <n v="730"/>
    <n v="730"/>
    <s v="Steven Jeffress"/>
    <x v="1196"/>
  </r>
  <r>
    <x v="33"/>
    <n v="731"/>
    <s v="No Tie"/>
    <n v="731"/>
    <n v="731"/>
    <s v="Keith Mitchell"/>
    <x v="1478"/>
  </r>
  <r>
    <x v="33"/>
    <n v="732"/>
    <s v="No Tie"/>
    <n v="732"/>
    <n v="732"/>
    <s v="Derek Rende"/>
    <x v="1553"/>
  </r>
  <r>
    <x v="33"/>
    <n v="733"/>
    <s v="No Tie"/>
    <n v="733"/>
    <n v="733"/>
    <s v="Justin Shin"/>
    <x v="1407"/>
  </r>
  <r>
    <x v="33"/>
    <n v="733"/>
    <s v="No Tie"/>
    <n v="733"/>
    <n v="733"/>
    <s v="Robert Allenby"/>
    <x v="124"/>
  </r>
  <r>
    <x v="33"/>
    <n v="735"/>
    <s v="No Tie"/>
    <n v="735"/>
    <n v="735"/>
    <s v="Shukree Othman"/>
    <x v="1450"/>
  </r>
  <r>
    <x v="33"/>
    <n v="736"/>
    <s v="No Tie"/>
    <n v="736"/>
    <n v="736"/>
    <s v="Chase Wright"/>
    <x v="1223"/>
  </r>
  <r>
    <x v="33"/>
    <n v="737"/>
    <s v="No Tie"/>
    <n v="737"/>
    <n v="737"/>
    <s v="Todd Baek"/>
    <x v="1137"/>
  </r>
  <r>
    <x v="33"/>
    <n v="738"/>
    <s v="No Tie"/>
    <n v="738"/>
    <n v="738"/>
    <s v="Jared Harvey"/>
    <x v="1067"/>
  </r>
  <r>
    <x v="33"/>
    <n v="739"/>
    <s v="No Tie"/>
    <n v="739"/>
    <n v="739"/>
    <s v="Mark Silvers"/>
    <x v="1230"/>
  </r>
  <r>
    <x v="33"/>
    <n v="739"/>
    <s v="No Tie"/>
    <n v="739"/>
    <n v="739"/>
    <s v="Oliver Farr"/>
    <x v="1185"/>
  </r>
  <r>
    <x v="33"/>
    <n v="741"/>
    <s v="No Tie"/>
    <n v="741"/>
    <n v="741"/>
    <s v="Wil Bateman"/>
    <x v="1401"/>
  </r>
  <r>
    <x v="33"/>
    <n v="742"/>
    <s v="No Tie"/>
    <n v="742"/>
    <n v="742"/>
    <s v="Sattaya Supupramai"/>
    <x v="1056"/>
  </r>
  <r>
    <x v="33"/>
    <n v="743"/>
    <s v="No Tie"/>
    <n v="743"/>
    <n v="743"/>
    <s v="Keiichiro Fukabori"/>
    <x v="602"/>
  </r>
  <r>
    <x v="33"/>
    <n v="744"/>
    <s v="No Tie"/>
    <n v="744"/>
    <n v="744"/>
    <s v="Niclas Hellberg"/>
    <x v="1554"/>
  </r>
  <r>
    <x v="33"/>
    <n v="745"/>
    <s v="No Tie"/>
    <n v="745"/>
    <n v="745"/>
    <s v="Daniel Valente"/>
    <x v="1555"/>
  </r>
  <r>
    <x v="33"/>
    <n v="746"/>
    <s v="No Tie"/>
    <n v="746"/>
    <n v="746"/>
    <s v="Tyler McCumber"/>
    <x v="1232"/>
  </r>
  <r>
    <x v="33"/>
    <n v="747"/>
    <s v="No Tie"/>
    <n v="747"/>
    <n v="747"/>
    <s v="Sam Ryder"/>
    <x v="1394"/>
  </r>
  <r>
    <x v="33"/>
    <n v="747"/>
    <s v="No Tie"/>
    <n v="747"/>
    <n v="747"/>
    <s v="Tirawat Kaewsiribandt"/>
    <x v="1272"/>
  </r>
  <r>
    <x v="33"/>
    <n v="749"/>
    <s v="No Tie"/>
    <n v="749"/>
    <n v="749"/>
    <s v="Suradit Yongcharoenchai"/>
    <x v="1556"/>
  </r>
  <r>
    <x v="33"/>
    <n v="750"/>
    <s v="No Tie"/>
    <n v="750"/>
    <n v="750"/>
    <s v="Anders Albertson"/>
    <x v="1557"/>
  </r>
  <r>
    <x v="33"/>
    <n v="751"/>
    <s v="No Tie"/>
    <n v="751"/>
    <n v="751"/>
    <s v="Brad Elder"/>
    <x v="1126"/>
  </r>
  <r>
    <x v="33"/>
    <n v="752"/>
    <s v="No Tie"/>
    <n v="752"/>
    <n v="752"/>
    <s v="Mitch Krywulycz"/>
    <x v="1396"/>
  </r>
  <r>
    <x v="33"/>
    <n v="753"/>
    <s v="No Tie"/>
    <n v="753"/>
    <n v="753"/>
    <s v="Chao Haimeng"/>
    <x v="1558"/>
  </r>
  <r>
    <x v="33"/>
    <n v="754"/>
    <s v="No Tie"/>
    <n v="754"/>
    <n v="754"/>
    <s v="Roland Thatcher"/>
    <x v="103"/>
  </r>
  <r>
    <x v="33"/>
    <n v="755"/>
    <s v="No Tie"/>
    <n v="755"/>
    <n v="755"/>
    <s v="Jarin Todd"/>
    <x v="1434"/>
  </r>
  <r>
    <x v="33"/>
    <n v="756"/>
    <s v="No Tie"/>
    <n v="756"/>
    <n v="756"/>
    <s v="Zack Sucher"/>
    <x v="1070"/>
  </r>
  <r>
    <x v="33"/>
    <n v="757"/>
    <s v="No Tie"/>
    <n v="757"/>
    <n v="757"/>
    <s v="Albin Choi"/>
    <x v="1389"/>
  </r>
  <r>
    <x v="33"/>
    <n v="757"/>
    <s v="No Tie"/>
    <n v="757"/>
    <n v="757"/>
    <s v="Sihwan Kim"/>
    <x v="532"/>
  </r>
  <r>
    <x v="33"/>
    <n v="759"/>
    <s v="No Tie"/>
    <n v="759"/>
    <n v="759"/>
    <s v="Espen Kofstad"/>
    <x v="299"/>
  </r>
  <r>
    <x v="33"/>
    <n v="760"/>
    <s v="No Tie"/>
    <n v="760"/>
    <n v="760"/>
    <s v="Erik Barnes"/>
    <x v="1378"/>
  </r>
  <r>
    <x v="33"/>
    <n v="761"/>
    <s v="No Tie"/>
    <n v="761"/>
    <n v="761"/>
    <s v="Lu Wei-chih"/>
    <x v="400"/>
  </r>
  <r>
    <x v="33"/>
    <n v="761"/>
    <s v="No Tie"/>
    <n v="761"/>
    <n v="761"/>
    <s v="Robby Shelton"/>
    <x v="1390"/>
  </r>
  <r>
    <x v="33"/>
    <n v="763"/>
    <s v="No Tie"/>
    <n v="763"/>
    <n v="763"/>
    <s v="Pariya Junhasavasdikul"/>
    <x v="593"/>
  </r>
  <r>
    <x v="33"/>
    <n v="764"/>
    <s v="No Tie"/>
    <n v="764"/>
    <n v="764"/>
    <s v="Lorenzo Gagli"/>
    <x v="333"/>
  </r>
  <r>
    <x v="33"/>
    <n v="765"/>
    <s v="No Tie"/>
    <n v="765"/>
    <n v="765"/>
    <s v="Dimi Papadatos"/>
    <x v="1190"/>
  </r>
  <r>
    <x v="33"/>
    <n v="766"/>
    <s v="No Tie"/>
    <n v="766"/>
    <n v="766"/>
    <s v="Scott Harrington"/>
    <x v="649"/>
  </r>
  <r>
    <x v="33"/>
    <n v="767"/>
    <s v="No Tie"/>
    <n v="767"/>
    <n v="767"/>
    <s v="Hidemasa Hoshino"/>
    <x v="791"/>
  </r>
  <r>
    <x v="33"/>
    <n v="768"/>
    <s v="No Tie"/>
    <n v="768"/>
    <n v="768"/>
    <s v="Tim Petrovic"/>
    <x v="495"/>
  </r>
  <r>
    <x v="33"/>
    <n v="769"/>
    <s v="No Tie"/>
    <n v="769"/>
    <n v="769"/>
    <s v="Andrew Yun"/>
    <x v="1388"/>
  </r>
  <r>
    <x v="33"/>
    <n v="769"/>
    <s v="No Tie"/>
    <n v="769"/>
    <n v="769"/>
    <s v="Lindsay Renolds"/>
    <x v="1044"/>
  </r>
  <r>
    <x v="33"/>
    <n v="771"/>
    <s v="No Tie"/>
    <n v="771"/>
    <n v="771"/>
    <s v="Matt Fast"/>
    <x v="1387"/>
  </r>
  <r>
    <x v="33"/>
    <n v="772"/>
    <s v="No Tie"/>
    <n v="772"/>
    <n v="772"/>
    <s v="Ryan Ruffels"/>
    <x v="1513"/>
  </r>
  <r>
    <x v="33"/>
    <n v="773"/>
    <s v="No Tie"/>
    <n v="773"/>
    <n v="773"/>
    <s v="Akinori Tani"/>
    <x v="808"/>
  </r>
  <r>
    <x v="33"/>
    <n v="773"/>
    <s v="No Tie"/>
    <n v="773"/>
    <n v="773"/>
    <s v="Andrea Pavan"/>
    <x v="433"/>
  </r>
  <r>
    <x v="33"/>
    <n v="775"/>
    <s v="No Tie"/>
    <n v="775"/>
    <n v="775"/>
    <s v="Stuart Manley"/>
    <x v="1025"/>
  </r>
  <r>
    <x v="33"/>
    <n v="776"/>
    <s v="No Tie"/>
    <n v="776"/>
    <n v="776"/>
    <s v="Lanto Griffin"/>
    <x v="1559"/>
  </r>
  <r>
    <x v="33"/>
    <n v="776"/>
    <s v="No Tie"/>
    <n v="776"/>
    <n v="776"/>
    <s v="Michael Jonzon"/>
    <x v="597"/>
  </r>
  <r>
    <x v="33"/>
    <n v="778"/>
    <s v="No Tie"/>
    <n v="778"/>
    <n v="778"/>
    <s v="Stiggy Hodgson"/>
    <x v="1393"/>
  </r>
  <r>
    <x v="33"/>
    <n v="779"/>
    <s v="No Tie"/>
    <n v="779"/>
    <n v="779"/>
    <s v="Ruan de Smidt"/>
    <x v="541"/>
  </r>
  <r>
    <x v="33"/>
    <n v="780"/>
    <s v="No Tie"/>
    <n v="780"/>
    <n v="780"/>
    <s v="Natthapong Niyomchon"/>
    <x v="1560"/>
  </r>
  <r>
    <x v="33"/>
    <n v="781"/>
    <s v="No Tie"/>
    <n v="781"/>
    <n v="781"/>
    <s v="Atthaphon Prathummanee"/>
    <x v="938"/>
  </r>
  <r>
    <x v="33"/>
    <n v="782"/>
    <s v="No Tie"/>
    <n v="782"/>
    <n v="782"/>
    <s v="Tim Wilkinson"/>
    <x v="757"/>
  </r>
  <r>
    <x v="33"/>
    <n v="783"/>
    <s v="No Tie"/>
    <n v="783"/>
    <n v="783"/>
    <s v="Chi-Hsien Hsieh"/>
    <x v="1385"/>
  </r>
  <r>
    <x v="33"/>
    <n v="783"/>
    <s v="No Tie"/>
    <n v="783"/>
    <n v="783"/>
    <s v="Ricardo Santos"/>
    <x v="355"/>
  </r>
  <r>
    <x v="33"/>
    <n v="785"/>
    <s v="No Tie"/>
    <n v="785"/>
    <n v="785"/>
    <s v="Chris Smith"/>
    <x v="1275"/>
  </r>
  <r>
    <x v="33"/>
    <n v="786"/>
    <s v="No Tie"/>
    <n v="786"/>
    <n v="786"/>
    <s v="David Smail"/>
    <x v="404"/>
  </r>
  <r>
    <x v="33"/>
    <n v="786"/>
    <s v="No Tie"/>
    <n v="786"/>
    <n v="786"/>
    <s v="Niclas Fasth"/>
    <x v="627"/>
  </r>
  <r>
    <x v="33"/>
    <n v="788"/>
    <s v="No Tie"/>
    <n v="788"/>
    <n v="788"/>
    <s v="Colin Nel"/>
    <x v="586"/>
  </r>
  <r>
    <x v="33"/>
    <n v="789"/>
    <s v="No Tie"/>
    <n v="789"/>
    <n v="789"/>
    <s v="Tyrone Mordt"/>
    <x v="721"/>
  </r>
  <r>
    <x v="33"/>
    <n v="790"/>
    <s v="No Tie"/>
    <n v="790"/>
    <n v="790"/>
    <s v="Rak Cho"/>
    <x v="1433"/>
  </r>
  <r>
    <x v="33"/>
    <n v="791"/>
    <s v="No Tie"/>
    <n v="791"/>
    <n v="791"/>
    <s v="Seamus Power"/>
    <x v="1398"/>
  </r>
  <r>
    <x v="33"/>
    <n v="792"/>
    <s v="No Tie"/>
    <n v="792"/>
    <n v="792"/>
    <s v="Benjamin Rusch"/>
    <x v="1561"/>
  </r>
  <r>
    <x v="33"/>
    <n v="793"/>
    <s v="No Tie"/>
    <n v="793"/>
    <n v="793"/>
    <s v="Corey Conners"/>
    <x v="1330"/>
  </r>
  <r>
    <x v="33"/>
    <n v="793"/>
    <s v="No Tie"/>
    <n v="793"/>
    <n v="793"/>
    <s v="Michael Letzig"/>
    <x v="692"/>
  </r>
  <r>
    <x v="33"/>
    <n v="793"/>
    <s v="No Tie"/>
    <n v="793"/>
    <n v="793"/>
    <s v="Morne Buys"/>
    <x v="1392"/>
  </r>
  <r>
    <x v="33"/>
    <n v="796"/>
    <s v="No Tie"/>
    <n v="796"/>
    <n v="796"/>
    <s v="Lee Dong-Min"/>
    <x v="974"/>
  </r>
  <r>
    <x v="33"/>
    <n v="797"/>
    <s v="No Tie"/>
    <n v="797"/>
    <n v="797"/>
    <s v="Tim Sluiter"/>
    <x v="467"/>
  </r>
  <r>
    <x v="33"/>
    <n v="798"/>
    <s v="No Tie"/>
    <n v="798"/>
    <n v="798"/>
    <s v="Andreas Harto"/>
    <x v="357"/>
  </r>
  <r>
    <x v="33"/>
    <n v="799"/>
    <s v="No Tie"/>
    <n v="799"/>
    <n v="799"/>
    <s v="Kenny Perry"/>
    <x v="873"/>
  </r>
  <r>
    <x v="33"/>
    <n v="800"/>
    <s v="No Tie"/>
    <n v="800"/>
    <n v="800"/>
    <s v="Nate Lashley"/>
    <x v="1465"/>
  </r>
  <r>
    <x v="33"/>
    <n v="801"/>
    <s v="No Tie"/>
    <n v="801"/>
    <n v="801"/>
    <s v="Steven Fox"/>
    <x v="1017"/>
  </r>
  <r>
    <x v="33"/>
    <n v="802"/>
    <s v="No Tie"/>
    <n v="802"/>
    <n v="802"/>
    <s v="Neil Schietekat"/>
    <x v="862"/>
  </r>
  <r>
    <x v="33"/>
    <n v="803"/>
    <s v="No Tie"/>
    <n v="803"/>
    <n v="803"/>
    <s v="Chawalit Plaphol"/>
    <x v="461"/>
  </r>
  <r>
    <x v="33"/>
    <n v="803"/>
    <s v="No Tie"/>
    <n v="803"/>
    <n v="803"/>
    <s v="Greg Eason"/>
    <x v="1239"/>
  </r>
  <r>
    <x v="33"/>
    <n v="805"/>
    <s v="No Tie"/>
    <n v="805"/>
    <n v="805"/>
    <s v="Max Laier"/>
    <x v="1410"/>
  </r>
  <r>
    <x v="33"/>
    <n v="806"/>
    <s v="No Tie"/>
    <n v="806"/>
    <n v="806"/>
    <s v="Marcus Armitage"/>
    <x v="1409"/>
  </r>
  <r>
    <x v="33"/>
    <n v="807"/>
    <s v="No Tie"/>
    <n v="807"/>
    <n v="807"/>
    <s v="Brad Clapp"/>
    <x v="1400"/>
  </r>
  <r>
    <x v="33"/>
    <n v="808"/>
    <s v="No Tie"/>
    <n v="808"/>
    <n v="808"/>
    <s v="Heath Slocum"/>
    <x v="174"/>
  </r>
  <r>
    <x v="33"/>
    <n v="808"/>
    <s v="No Tie"/>
    <n v="808"/>
    <n v="808"/>
    <s v="Phiphatphang Naewsuk"/>
    <x v="1384"/>
  </r>
  <r>
    <x v="33"/>
    <n v="810"/>
    <s v="No Tie"/>
    <n v="810"/>
    <n v="810"/>
    <s v="Taco Remkes"/>
    <x v="1395"/>
  </r>
  <r>
    <x v="33"/>
    <n v="811"/>
    <s v="No Tie"/>
    <n v="811"/>
    <n v="811"/>
    <s v="Steven Tiley"/>
    <x v="579"/>
  </r>
  <r>
    <x v="33"/>
    <n v="812"/>
    <s v="No Tie"/>
    <n v="812"/>
    <n v="812"/>
    <s v="Matt Davidson"/>
    <x v="916"/>
  </r>
  <r>
    <x v="33"/>
    <n v="812"/>
    <s v="No Tie"/>
    <n v="812"/>
    <n v="812"/>
    <s v="Mikael Salminen"/>
    <x v="1562"/>
  </r>
  <r>
    <x v="33"/>
    <n v="814"/>
    <s v="No Tie"/>
    <n v="814"/>
    <n v="814"/>
    <s v="D.J. Trahan"/>
    <x v="66"/>
  </r>
  <r>
    <x v="33"/>
    <n v="814"/>
    <s v="No Tie"/>
    <n v="814"/>
    <n v="814"/>
    <s v="Daniel Balin"/>
    <x v="1431"/>
  </r>
  <r>
    <x v="33"/>
    <n v="816"/>
    <s v="No Tie"/>
    <n v="816"/>
    <n v="816"/>
    <s v="Peter Tomasulo"/>
    <x v="537"/>
  </r>
  <r>
    <x v="33"/>
    <n v="817"/>
    <s v="No Tie"/>
    <n v="817"/>
    <n v="817"/>
    <s v="Rasmus Hjelm Nielsen"/>
    <x v="897"/>
  </r>
  <r>
    <x v="33"/>
    <n v="817"/>
    <s v="No Tie"/>
    <n v="817"/>
    <n v="817"/>
    <s v="Samuel Cyr"/>
    <x v="1043"/>
  </r>
  <r>
    <x v="33"/>
    <n v="819"/>
    <s v="No Tie"/>
    <n v="819"/>
    <n v="819"/>
    <s v="Ricardo Celia"/>
    <x v="1418"/>
  </r>
  <r>
    <x v="33"/>
    <n v="820"/>
    <s v="No Tie"/>
    <n v="820"/>
    <n v="820"/>
    <s v="Gareth Paddison"/>
    <x v="531"/>
  </r>
  <r>
    <x v="33"/>
    <n v="821"/>
    <s v="No Tie"/>
    <n v="821"/>
    <n v="821"/>
    <s v="Marc Pucay"/>
    <x v="739"/>
  </r>
  <r>
    <x v="33"/>
    <n v="822"/>
    <s v="No Tie"/>
    <n v="822"/>
    <n v="822"/>
    <s v="Alistair Presnell"/>
    <x v="395"/>
  </r>
  <r>
    <x v="33"/>
    <n v="823"/>
    <s v="No Tie"/>
    <n v="823"/>
    <n v="823"/>
    <s v="Guillermo Pereira"/>
    <x v="1563"/>
  </r>
  <r>
    <x v="33"/>
    <n v="824"/>
    <s v="No Tie"/>
    <n v="824"/>
    <n v="824"/>
    <s v="Andrew Georgiou"/>
    <x v="746"/>
  </r>
  <r>
    <x v="33"/>
    <n v="825"/>
    <s v="No Tie"/>
    <n v="825"/>
    <n v="825"/>
    <s v="Jason Norris"/>
    <x v="624"/>
  </r>
  <r>
    <x v="33"/>
    <n v="825"/>
    <s v="No Tie"/>
    <n v="825"/>
    <n v="825"/>
    <s v="Julien Guerrier"/>
    <x v="755"/>
  </r>
  <r>
    <x v="33"/>
    <n v="827"/>
    <s v="No Tie"/>
    <n v="827"/>
    <n v="827"/>
    <s v="Christopher Ross"/>
    <x v="1415"/>
  </r>
  <r>
    <x v="33"/>
    <n v="828"/>
    <s v="No Tie"/>
    <n v="828"/>
    <n v="828"/>
    <s v="Adam Blyth"/>
    <x v="786"/>
  </r>
  <r>
    <x v="33"/>
    <n v="829"/>
    <s v="No Tie"/>
    <n v="829"/>
    <n v="829"/>
    <s v="Blake Snyder"/>
    <x v="1399"/>
  </r>
  <r>
    <x v="33"/>
    <n v="830"/>
    <s v="No Tie"/>
    <n v="830"/>
    <n v="830"/>
    <s v="Daniel Miernicki"/>
    <x v="1404"/>
  </r>
  <r>
    <x v="33"/>
    <n v="831"/>
    <s v="No Tie"/>
    <n v="831"/>
    <n v="831"/>
    <s v="Chan Kim"/>
    <x v="1039"/>
  </r>
  <r>
    <x v="33"/>
    <n v="832"/>
    <s v="No Tie"/>
    <n v="832"/>
    <n v="832"/>
    <s v="Jake Stirling"/>
    <x v="1383"/>
  </r>
  <r>
    <x v="33"/>
    <n v="833"/>
    <s v="No Tie"/>
    <n v="833"/>
    <n v="833"/>
    <s v="Mark Laskey"/>
    <x v="1417"/>
  </r>
  <r>
    <x v="33"/>
    <n v="833"/>
    <s v="No Tie"/>
    <n v="833"/>
    <n v="833"/>
    <s v="Tran Le Duynhat"/>
    <x v="884"/>
  </r>
  <r>
    <x v="33"/>
    <n v="835"/>
    <s v="No Tie"/>
    <n v="835"/>
    <n v="835"/>
    <s v="Alex Aragon"/>
    <x v="516"/>
  </r>
  <r>
    <x v="33"/>
    <n v="836"/>
    <s v="No Tie"/>
    <n v="836"/>
    <n v="836"/>
    <s v="Eric Blom"/>
    <x v="1416"/>
  </r>
  <r>
    <x v="33"/>
    <n v="837"/>
    <s v="No Tie"/>
    <n v="837"/>
    <n v="837"/>
    <s v="Ryan Williams"/>
    <x v="1004"/>
  </r>
  <r>
    <x v="33"/>
    <n v="838"/>
    <s v="No Tie"/>
    <n v="838"/>
    <n v="838"/>
    <s v="Toby Tree"/>
    <x v="1564"/>
  </r>
  <r>
    <x v="33"/>
    <n v="839"/>
    <s v="No Tie"/>
    <n v="839"/>
    <n v="839"/>
    <s v="Rory Bourke"/>
    <x v="1565"/>
  </r>
  <r>
    <x v="33"/>
    <n v="840"/>
    <s v="No Tie"/>
    <n v="840"/>
    <n v="840"/>
    <s v="Peter Cooke"/>
    <x v="1397"/>
  </r>
  <r>
    <x v="33"/>
    <n v="841"/>
    <s v="No Tie"/>
    <n v="841"/>
    <n v="841"/>
    <s v="Jurrian Van der Vaart"/>
    <x v="1566"/>
  </r>
  <r>
    <x v="33"/>
    <n v="841"/>
    <s v="No Tie"/>
    <n v="841"/>
    <n v="841"/>
    <s v="Marco Crespi"/>
    <x v="442"/>
  </r>
  <r>
    <x v="33"/>
    <n v="841"/>
    <s v="No Tie"/>
    <n v="841"/>
    <n v="841"/>
    <s v="Victor Riu"/>
    <x v="676"/>
  </r>
  <r>
    <x v="33"/>
    <n v="844"/>
    <s v="No Tie"/>
    <n v="844"/>
    <n v="844"/>
    <s v="Michael Wright"/>
    <x v="865"/>
  </r>
  <r>
    <x v="33"/>
    <n v="845"/>
    <s v="No Tie"/>
    <n v="845"/>
    <n v="845"/>
    <s v="Jin Park"/>
    <x v="793"/>
  </r>
  <r>
    <x v="33"/>
    <n v="846"/>
    <s v="No Tie"/>
    <n v="846"/>
    <n v="846"/>
    <s v="Anthony Brown"/>
    <x v="582"/>
  </r>
  <r>
    <x v="33"/>
    <n v="847"/>
    <s v="No Tie"/>
    <n v="847"/>
    <n v="847"/>
    <s v="John Mallinger"/>
    <x v="165"/>
  </r>
  <r>
    <x v="33"/>
    <n v="848"/>
    <s v="No Tie"/>
    <n v="848"/>
    <n v="848"/>
    <s v="Shaaban Hussin"/>
    <x v="1125"/>
  </r>
  <r>
    <x v="33"/>
    <n v="849"/>
    <s v="No Tie"/>
    <n v="849"/>
    <n v="849"/>
    <s v="Junseok Lee"/>
    <x v="1473"/>
  </r>
  <r>
    <x v="33"/>
    <n v="850"/>
    <s v="No Tie"/>
    <n v="850"/>
    <n v="850"/>
    <s v="Micah Shin"/>
    <x v="1406"/>
  </r>
  <r>
    <x v="33"/>
    <n v="851"/>
    <s v="No Tie"/>
    <n v="851"/>
    <n v="851"/>
    <s v="Zi Hao Chen"/>
    <x v="1422"/>
  </r>
  <r>
    <x v="33"/>
    <n v="852"/>
    <s v="No Tie"/>
    <n v="852"/>
    <n v="852"/>
    <s v="Michael Hebert"/>
    <x v="1466"/>
  </r>
  <r>
    <x v="33"/>
    <n v="853"/>
    <s v="No Tie"/>
    <n v="853"/>
    <n v="853"/>
    <s v="Hsu Hao-Sheng"/>
    <x v="1428"/>
  </r>
  <r>
    <x v="33"/>
    <n v="854"/>
    <s v="No Tie"/>
    <n v="854"/>
    <n v="854"/>
    <s v="Tobias Rosendahl"/>
    <x v="1567"/>
  </r>
  <r>
    <x v="33"/>
    <n v="855"/>
    <s v="No Tie"/>
    <n v="855"/>
    <n v="855"/>
    <s v="Md. Shakhawat Sohel"/>
    <x v="1568"/>
  </r>
  <r>
    <x v="33"/>
    <n v="856"/>
    <s v="No Tie"/>
    <n v="856"/>
    <n v="856"/>
    <s v="Ricardo Gonzalez"/>
    <x v="338"/>
  </r>
  <r>
    <x v="33"/>
    <n v="857"/>
    <s v="No Tie"/>
    <n v="857"/>
    <n v="857"/>
    <s v="Diego Velasquez"/>
    <x v="1452"/>
  </r>
  <r>
    <x v="33"/>
    <n v="858"/>
    <s v="No Tie"/>
    <n v="858"/>
    <n v="858"/>
    <s v="Dominic Bozzelli"/>
    <x v="1303"/>
  </r>
  <r>
    <x v="33"/>
    <n v="858"/>
    <s v="No Tie"/>
    <n v="858"/>
    <n v="858"/>
    <s v="Jaakko Makitalo"/>
    <x v="997"/>
  </r>
  <r>
    <x v="33"/>
    <n v="860"/>
    <s v="No Tie"/>
    <n v="860"/>
    <n v="860"/>
    <s v="Oskar Henningsson"/>
    <x v="1429"/>
  </r>
  <r>
    <x v="33"/>
    <n v="861"/>
    <s v="No Tie"/>
    <n v="861"/>
    <n v="861"/>
    <s v="Matt Weibring"/>
    <x v="501"/>
  </r>
  <r>
    <x v="33"/>
    <n v="862"/>
    <s v="No Tie"/>
    <n v="862"/>
    <n v="862"/>
    <s v="Matteo Manassero"/>
    <x v="228"/>
  </r>
  <r>
    <x v="33"/>
    <n v="863"/>
    <s v="No Tie"/>
    <n v="863"/>
    <n v="863"/>
    <s v="IlHwan Park"/>
    <x v="1129"/>
  </r>
  <r>
    <x v="33"/>
    <n v="864"/>
    <s v="No Tie"/>
    <n v="864"/>
    <n v="864"/>
    <s v="Damian McGrane"/>
    <x v="407"/>
  </r>
  <r>
    <x v="33"/>
    <n v="865"/>
    <s v="No Tie"/>
    <n v="865"/>
    <n v="865"/>
    <s v="Brad Hopfinger"/>
    <x v="1277"/>
  </r>
  <r>
    <x v="33"/>
    <n v="866"/>
    <s v="No Tie"/>
    <n v="866"/>
    <n v="866"/>
    <s v="Gareth Shaw"/>
    <x v="1040"/>
  </r>
  <r>
    <x v="33"/>
    <n v="866"/>
    <s v="No Tie"/>
    <n v="866"/>
    <n v="866"/>
    <s v="Panawat Muenlek"/>
    <x v="902"/>
  </r>
  <r>
    <x v="33"/>
    <n v="868"/>
    <s v="No Tie"/>
    <n v="868"/>
    <n v="868"/>
    <s v="Nicolai Tinning"/>
    <x v="1442"/>
  </r>
  <r>
    <x v="33"/>
    <n v="869"/>
    <s v="No Tie"/>
    <n v="869"/>
    <n v="869"/>
    <s v="Yi Cao"/>
    <x v="1484"/>
  </r>
  <r>
    <x v="33"/>
    <n v="870"/>
    <s v="No Tie"/>
    <n v="870"/>
    <n v="870"/>
    <s v="Mark O'Meara"/>
    <x v="1014"/>
  </r>
  <r>
    <x v="33"/>
    <n v="871"/>
    <s v="No Tie"/>
    <n v="871"/>
    <n v="871"/>
    <s v="Shankar Das"/>
    <x v="918"/>
  </r>
  <r>
    <x v="33"/>
    <n v="872"/>
    <s v="No Tie"/>
    <n v="872"/>
    <n v="872"/>
    <s v="Han Lee"/>
    <x v="292"/>
  </r>
  <r>
    <x v="33"/>
    <n v="873"/>
    <s v="No Tie"/>
    <n v="873"/>
    <n v="873"/>
    <s v="Steven Brown"/>
    <x v="1199"/>
  </r>
  <r>
    <x v="33"/>
    <n v="874"/>
    <s v="No Tie"/>
    <n v="874"/>
    <n v="874"/>
    <s v="Talor Gooch"/>
    <x v="1430"/>
  </r>
  <r>
    <x v="33"/>
    <n v="875"/>
    <s v="No Tie"/>
    <n v="875"/>
    <n v="875"/>
    <s v="Jimmy Gunn"/>
    <x v="1482"/>
  </r>
  <r>
    <x v="33"/>
    <n v="876"/>
    <s v="No Tie"/>
    <n v="876"/>
    <n v="876"/>
    <s v="Kevin Spooner"/>
    <x v="1421"/>
  </r>
  <r>
    <x v="33"/>
    <n v="876"/>
    <s v="No Tie"/>
    <n v="876"/>
    <n v="876"/>
    <s v="Oliver Goss"/>
    <x v="732"/>
  </r>
  <r>
    <x v="33"/>
    <n v="878"/>
    <s v="No Tie"/>
    <n v="878"/>
    <n v="878"/>
    <s v="Rhys Enoch"/>
    <x v="1411"/>
  </r>
  <r>
    <x v="33"/>
    <n v="879"/>
    <s v="No Tie"/>
    <n v="879"/>
    <n v="879"/>
    <s v="Jack Doherty"/>
    <x v="1271"/>
  </r>
  <r>
    <x v="33"/>
    <n v="880"/>
    <s v="No Tie"/>
    <n v="880"/>
    <n v="880"/>
    <s v="Chris Baker"/>
    <x v="1436"/>
  </r>
  <r>
    <x v="33"/>
    <n v="880"/>
    <s v="No Tie"/>
    <n v="880"/>
    <n v="880"/>
    <s v="Daniel Greene"/>
    <x v="1464"/>
  </r>
  <r>
    <x v="33"/>
    <n v="880"/>
    <s v="No Tie"/>
    <n v="880"/>
    <n v="880"/>
    <s v="JC Ritchie"/>
    <x v="1420"/>
  </r>
  <r>
    <x v="33"/>
    <n v="883"/>
    <s v="No Tie"/>
    <n v="883"/>
    <n v="883"/>
    <s v="Taeksoo Kim"/>
    <x v="1425"/>
  </r>
  <r>
    <x v="33"/>
    <n v="884"/>
    <s v="No Tie"/>
    <n v="884"/>
    <n v="884"/>
    <s v="Philip Archer"/>
    <x v="430"/>
  </r>
  <r>
    <x v="33"/>
    <n v="885"/>
    <s v="No Tie"/>
    <n v="885"/>
    <n v="885"/>
    <s v="Haydn McCullen"/>
    <x v="1440"/>
  </r>
  <r>
    <x v="33"/>
    <n v="886"/>
    <s v="No Tie"/>
    <n v="886"/>
    <n v="886"/>
    <s v="Mathieu Decottignies-Lafon"/>
    <x v="1432"/>
  </r>
  <r>
    <x v="33"/>
    <n v="887"/>
    <s v="No Tie"/>
    <n v="887"/>
    <n v="887"/>
    <s v="Anton Wejshag"/>
    <x v="1439"/>
  </r>
  <r>
    <x v="33"/>
    <n v="887"/>
    <s v="No Tie"/>
    <n v="887"/>
    <n v="887"/>
    <s v="Brian Campbell"/>
    <x v="1424"/>
  </r>
  <r>
    <x v="33"/>
    <n v="889"/>
    <s v="No Tie"/>
    <n v="889"/>
    <n v="889"/>
    <s v="Brady Watt"/>
    <x v="925"/>
  </r>
  <r>
    <x v="33"/>
    <n v="890"/>
    <s v="No Tie"/>
    <n v="890"/>
    <n v="890"/>
    <s v="Ken Looper"/>
    <x v="1569"/>
  </r>
  <r>
    <x v="33"/>
    <n v="891"/>
    <s v="No Tie"/>
    <n v="891"/>
    <n v="891"/>
    <s v="John Catlin"/>
    <x v="1470"/>
  </r>
  <r>
    <x v="33"/>
    <n v="892"/>
    <s v="No Tie"/>
    <n v="892"/>
    <n v="892"/>
    <s v="Mark Anderson"/>
    <x v="42"/>
  </r>
  <r>
    <x v="33"/>
    <n v="892"/>
    <s v="No Tie"/>
    <n v="892"/>
    <n v="892"/>
    <s v="Peter Lonard"/>
    <x v="704"/>
  </r>
  <r>
    <x v="33"/>
    <n v="892"/>
    <s v="No Tie"/>
    <n v="892"/>
    <n v="892"/>
    <s v="Yasuki Hiramoto"/>
    <x v="1414"/>
  </r>
  <r>
    <x v="33"/>
    <n v="895"/>
    <s v="No Tie"/>
    <n v="895"/>
    <n v="895"/>
    <s v="Sung-Ho Lee"/>
    <x v="1317"/>
  </r>
  <r>
    <x v="33"/>
    <n v="896"/>
    <s v="No Tie"/>
    <n v="896"/>
    <n v="896"/>
    <s v="Benjamin Henry Poke"/>
    <x v="1570"/>
  </r>
  <r>
    <x v="33"/>
    <n v="896"/>
    <s v="No Tie"/>
    <n v="896"/>
    <n v="896"/>
    <s v="Bjorn Hellgren"/>
    <x v="1571"/>
  </r>
  <r>
    <x v="33"/>
    <n v="896"/>
    <s v="No Tie"/>
    <n v="896"/>
    <n v="896"/>
    <s v="Johann Lopez Lazzaro"/>
    <x v="1572"/>
  </r>
  <r>
    <x v="33"/>
    <n v="896"/>
    <s v="No Tie"/>
    <n v="896"/>
    <n v="896"/>
    <s v="Rory McNamara"/>
    <x v="1573"/>
  </r>
  <r>
    <x v="33"/>
    <n v="900"/>
    <s v="No Tie"/>
    <n v="900"/>
    <n v="900"/>
    <s v="Robin Kind"/>
    <x v="1443"/>
  </r>
  <r>
    <x v="33"/>
    <n v="901"/>
    <s v="No Tie"/>
    <n v="901"/>
    <n v="901"/>
    <s v="Robert-Jan Derksen"/>
    <x v="450"/>
  </r>
  <r>
    <x v="33"/>
    <n v="902"/>
    <s v="No Tie"/>
    <n v="902"/>
    <n v="902"/>
    <s v="Pijit Petkasem"/>
    <x v="1247"/>
  </r>
  <r>
    <x v="33"/>
    <n v="903"/>
    <s v="No Tie"/>
    <n v="903"/>
    <n v="903"/>
    <s v="Bryan Bigley"/>
    <x v="1460"/>
  </r>
  <r>
    <x v="33"/>
    <n v="904"/>
    <s v="No Tie"/>
    <n v="904"/>
    <n v="904"/>
    <s v="Rafael Becker"/>
    <x v="1451"/>
  </r>
  <r>
    <x v="33"/>
    <n v="905"/>
    <s v="No Tie"/>
    <n v="905"/>
    <n v="905"/>
    <s v="Joel Sjoholm"/>
    <x v="351"/>
  </r>
  <r>
    <x v="33"/>
    <n v="906"/>
    <s v="No Tie"/>
    <n v="906"/>
    <n v="906"/>
    <s v="Clement Berardo"/>
    <x v="1574"/>
  </r>
  <r>
    <x v="33"/>
    <n v="906"/>
    <s v="No Tie"/>
    <n v="906"/>
    <n v="906"/>
    <s v="Philipp Mejow"/>
    <x v="1458"/>
  </r>
  <r>
    <x v="33"/>
    <n v="908"/>
    <s v="No Tie"/>
    <n v="908"/>
    <n v="908"/>
    <s v="Cyril Bouniol"/>
    <x v="1205"/>
  </r>
  <r>
    <x v="33"/>
    <n v="909"/>
    <s v="No Tie"/>
    <n v="909"/>
    <n v="909"/>
    <s v="Christopher Wood"/>
    <x v="1575"/>
  </r>
  <r>
    <x v="33"/>
    <n v="910"/>
    <s v="No Tie"/>
    <n v="910"/>
    <n v="910"/>
    <s v="Drew Weaver"/>
    <x v="1426"/>
  </r>
  <r>
    <x v="33"/>
    <n v="910"/>
    <s v="No Tie"/>
    <n v="910"/>
    <n v="910"/>
    <s v="Felipe Velazquez"/>
    <x v="1427"/>
  </r>
  <r>
    <x v="33"/>
    <n v="910"/>
    <s v="No Tie"/>
    <n v="910"/>
    <n v="910"/>
    <s v="Wenyi Huang"/>
    <x v="1108"/>
  </r>
  <r>
    <x v="33"/>
    <n v="913"/>
    <s v="No Tie"/>
    <n v="913"/>
    <n v="913"/>
    <s v="Maximilian Rohrig"/>
    <x v="1437"/>
  </r>
  <r>
    <x v="33"/>
    <n v="913"/>
    <s v="No Tie"/>
    <n v="913"/>
    <n v="913"/>
    <s v="Roberto Diaz"/>
    <x v="1235"/>
  </r>
  <r>
    <x v="33"/>
    <n v="915"/>
    <s v="No Tie"/>
    <n v="915"/>
    <n v="915"/>
    <s v="Max Kramer"/>
    <x v="1576"/>
  </r>
  <r>
    <x v="33"/>
    <n v="916"/>
    <s v="No Tie"/>
    <n v="916"/>
    <n v="916"/>
    <s v="Clayton Rask"/>
    <x v="1284"/>
  </r>
  <r>
    <x v="33"/>
    <n v="917"/>
    <s v="No Tie"/>
    <n v="917"/>
    <n v="917"/>
    <s v="Damien Perrier"/>
    <x v="1456"/>
  </r>
  <r>
    <x v="33"/>
    <n v="918"/>
    <s v="No Tie"/>
    <n v="918"/>
    <n v="918"/>
    <s v="Adrien Bernadet"/>
    <x v="790"/>
  </r>
  <r>
    <x v="33"/>
    <n v="918"/>
    <s v="No Tie"/>
    <n v="918"/>
    <n v="918"/>
    <s v="Brett Drewitt"/>
    <x v="1218"/>
  </r>
  <r>
    <x v="33"/>
    <n v="920"/>
    <s v="No Tie"/>
    <n v="920"/>
    <n v="920"/>
    <s v="Kiyoshi Murota"/>
    <x v="859"/>
  </r>
  <r>
    <x v="33"/>
    <n v="921"/>
    <s v="No Tie"/>
    <n v="921"/>
    <n v="921"/>
    <s v="Julian Kunzenbacher"/>
    <x v="1577"/>
  </r>
  <r>
    <x v="33"/>
    <n v="922"/>
    <s v="No Tie"/>
    <n v="922"/>
    <n v="922"/>
    <s v="Stephan Jager"/>
    <x v="1435"/>
  </r>
  <r>
    <x v="33"/>
    <n v="923"/>
    <s v="No Tie"/>
    <n v="923"/>
    <n v="923"/>
    <s v="Juan Alvarez"/>
    <x v="1578"/>
  </r>
  <r>
    <x v="33"/>
    <n v="923"/>
    <s v="No Tie"/>
    <n v="923"/>
    <n v="923"/>
    <s v="Shinji Tomimura"/>
    <x v="1423"/>
  </r>
  <r>
    <x v="33"/>
    <n v="925"/>
    <s v="No Tie"/>
    <n v="925"/>
    <n v="925"/>
    <s v="Emilio Cuartero Blanco"/>
    <x v="1447"/>
  </r>
  <r>
    <x v="33"/>
    <n v="926"/>
    <s v="No Tie"/>
    <n v="926"/>
    <n v="926"/>
    <s v="Steve Webster"/>
    <x v="309"/>
  </r>
  <r>
    <x v="33"/>
    <n v="927"/>
    <s v="No Tie"/>
    <n v="927"/>
    <n v="927"/>
    <s v="Adam Groom"/>
    <x v="794"/>
  </r>
  <r>
    <x v="33"/>
    <n v="928"/>
    <s v="No Tie"/>
    <n v="928"/>
    <n v="928"/>
    <s v="Bernard Neumayer"/>
    <x v="1579"/>
  </r>
  <r>
    <x v="33"/>
    <n v="928"/>
    <s v="No Tie"/>
    <n v="928"/>
    <n v="928"/>
    <s v="Mark Haastrup"/>
    <x v="1094"/>
  </r>
  <r>
    <x v="33"/>
    <n v="930"/>
    <s v="No Tie"/>
    <n v="930"/>
    <n v="930"/>
    <s v="Roger Sloan"/>
    <x v="766"/>
  </r>
  <r>
    <x v="33"/>
    <n v="931"/>
    <s v="No Tie"/>
    <n v="931"/>
    <n v="931"/>
    <s v="Sam Chien"/>
    <x v="1244"/>
  </r>
  <r>
    <x v="33"/>
    <n v="932"/>
    <s v="No Tie"/>
    <n v="932"/>
    <n v="932"/>
    <s v="Jose Toledo"/>
    <x v="1276"/>
  </r>
  <r>
    <x v="33"/>
    <n v="933"/>
    <s v="No Tie"/>
    <n v="933"/>
    <n v="933"/>
    <s v="Scott Parel"/>
    <x v="640"/>
  </r>
  <r>
    <x v="33"/>
    <n v="934"/>
    <s v="No Tie"/>
    <n v="934"/>
    <n v="934"/>
    <s v="Adam Stephens"/>
    <x v="1249"/>
  </r>
  <r>
    <x v="33"/>
    <n v="935"/>
    <s v="No Tie"/>
    <n v="935"/>
    <n v="935"/>
    <s v="Derick Petersen"/>
    <x v="1500"/>
  </r>
  <r>
    <x v="33"/>
    <n v="936"/>
    <s v="No Tie"/>
    <n v="936"/>
    <n v="936"/>
    <s v="Steven Ferreira"/>
    <x v="1150"/>
  </r>
  <r>
    <x v="33"/>
    <n v="937"/>
    <s v="No Tie"/>
    <n v="937"/>
    <n v="937"/>
    <s v="Brad Shilton"/>
    <x v="779"/>
  </r>
  <r>
    <x v="33"/>
    <n v="938"/>
    <s v="No Tie"/>
    <n v="938"/>
    <n v="938"/>
    <s v="Takumi Kanaya"/>
    <x v="1580"/>
  </r>
  <r>
    <x v="33"/>
    <n v="939"/>
    <s v="No Tie"/>
    <n v="939"/>
    <n v="939"/>
    <s v="Mark Brown"/>
    <x v="422"/>
  </r>
  <r>
    <x v="33"/>
    <n v="940"/>
    <s v="No Tie"/>
    <n v="940"/>
    <n v="940"/>
    <s v="Drew Scott"/>
    <x v="1438"/>
  </r>
  <r>
    <x v="33"/>
    <n v="941"/>
    <s v="No Tie"/>
    <n v="941"/>
    <n v="941"/>
    <s v="Ed Stedman"/>
    <x v="1581"/>
  </r>
  <r>
    <x v="33"/>
    <n v="942"/>
    <s v="No Tie"/>
    <n v="942"/>
    <n v="942"/>
    <s v="Alex Haindl"/>
    <x v="488"/>
  </r>
  <r>
    <x v="33"/>
    <n v="943"/>
    <s v="No Tie"/>
    <n v="943"/>
    <n v="943"/>
    <s v="Nobuhiro Masuda"/>
    <x v="666"/>
  </r>
  <r>
    <x v="33"/>
    <n v="944"/>
    <s v="No Tie"/>
    <n v="944"/>
    <n v="944"/>
    <s v="Madalitso Muthiya"/>
    <x v="1582"/>
  </r>
  <r>
    <x v="33"/>
    <n v="945"/>
    <s v="No Tie"/>
    <n v="945"/>
    <n v="945"/>
    <s v="Kelvin Day"/>
    <x v="1583"/>
  </r>
  <r>
    <x v="33"/>
    <n v="946"/>
    <s v="No Tie"/>
    <n v="946"/>
    <n v="946"/>
    <s v="Blake Adams"/>
    <x v="111"/>
  </r>
  <r>
    <x v="33"/>
    <n v="947"/>
    <s v="No Tie"/>
    <n v="947"/>
    <n v="947"/>
    <s v="Neven Basic"/>
    <x v="708"/>
  </r>
  <r>
    <x v="33"/>
    <n v="948"/>
    <s v="No Tie"/>
    <n v="948"/>
    <n v="948"/>
    <s v="Oscar Alvarez"/>
    <x v="1419"/>
  </r>
  <r>
    <x v="33"/>
    <n v="949"/>
    <s v="No Tie"/>
    <n v="949"/>
    <n v="949"/>
    <s v="Luca Cianchetti"/>
    <x v="1584"/>
  </r>
  <r>
    <x v="33"/>
    <n v="949"/>
    <s v="No Tie"/>
    <n v="949"/>
    <n v="949"/>
    <s v="Mu Hu"/>
    <x v="854"/>
  </r>
  <r>
    <x v="33"/>
    <n v="949"/>
    <s v="No Tie"/>
    <n v="949"/>
    <n v="949"/>
    <s v="Richard Finch"/>
    <x v="334"/>
  </r>
  <r>
    <x v="33"/>
    <n v="952"/>
    <s v="No Tie"/>
    <n v="952"/>
    <n v="952"/>
    <s v="Michael Arnaud"/>
    <x v="1457"/>
  </r>
  <r>
    <x v="33"/>
    <n v="953"/>
    <s v="No Tie"/>
    <n v="953"/>
    <n v="953"/>
    <s v="Grant Veenstra"/>
    <x v="1446"/>
  </r>
  <r>
    <x v="33"/>
    <n v="954"/>
    <s v="No Tie"/>
    <n v="954"/>
    <n v="954"/>
    <s v="John Daly"/>
    <x v="8"/>
  </r>
  <r>
    <x v="33"/>
    <n v="955"/>
    <s v="No Tie"/>
    <n v="955"/>
    <n v="955"/>
    <s v="Jake Redman"/>
    <x v="1127"/>
  </r>
  <r>
    <x v="33"/>
    <n v="956"/>
    <s v="No Tie"/>
    <n v="956"/>
    <n v="956"/>
    <s v="Jordi Garcia Pinto"/>
    <x v="759"/>
  </r>
  <r>
    <x v="33"/>
    <n v="957"/>
    <s v="No Tie"/>
    <n v="957"/>
    <n v="957"/>
    <s v="Johannes Veerman"/>
    <x v="1585"/>
  </r>
  <r>
    <x v="33"/>
    <n v="958"/>
    <s v="No Tie"/>
    <n v="958"/>
    <n v="958"/>
    <s v="Pol Bech"/>
    <x v="1495"/>
  </r>
  <r>
    <x v="33"/>
    <n v="959"/>
    <s v="No Tie"/>
    <n v="959"/>
    <n v="959"/>
    <s v="Glen Day"/>
    <x v="783"/>
  </r>
  <r>
    <x v="33"/>
    <n v="960"/>
    <s v="No Tie"/>
    <n v="960"/>
    <n v="960"/>
    <s v="Brandon Hagy"/>
    <x v="1586"/>
  </r>
  <r>
    <x v="33"/>
    <n v="961"/>
    <s v="No Tie"/>
    <n v="961"/>
    <n v="961"/>
    <s v="Louis de Jager"/>
    <x v="735"/>
  </r>
  <r>
    <x v="33"/>
    <n v="962"/>
    <s v="No Tie"/>
    <n v="962"/>
    <n v="962"/>
    <s v="Do-Hoon Kim"/>
    <x v="313"/>
  </r>
  <r>
    <x v="33"/>
    <n v="962"/>
    <s v="No Tie"/>
    <n v="962"/>
    <n v="962"/>
    <s v="Ryuko Tokimatsu"/>
    <x v="1147"/>
  </r>
  <r>
    <x v="33"/>
    <n v="964"/>
    <s v="No Tie"/>
    <n v="964"/>
    <n v="964"/>
    <s v="Matt Hill"/>
    <x v="689"/>
  </r>
  <r>
    <x v="33"/>
    <n v="965"/>
    <s v="No Tie"/>
    <n v="965"/>
    <n v="965"/>
    <s v="Darren Wright"/>
    <x v="1469"/>
  </r>
  <r>
    <x v="33"/>
    <n v="965"/>
    <s v="No Tie"/>
    <n v="965"/>
    <n v="965"/>
    <s v="William Harrold"/>
    <x v="1211"/>
  </r>
  <r>
    <x v="33"/>
    <n v="967"/>
    <s v="No Tie"/>
    <n v="967"/>
    <n v="967"/>
    <s v="Christofer Blomstrand"/>
    <x v="1489"/>
  </r>
  <r>
    <x v="33"/>
    <n v="967"/>
    <s v="No Tie"/>
    <n v="967"/>
    <n v="967"/>
    <s v="David Skinns"/>
    <x v="1068"/>
  </r>
  <r>
    <x v="33"/>
    <n v="969"/>
    <s v="No Tie"/>
    <n v="969"/>
    <n v="969"/>
    <s v="Troy Matteson"/>
    <x v="25"/>
  </r>
  <r>
    <x v="33"/>
    <n v="970"/>
    <s v="No Tie"/>
    <n v="970"/>
    <n v="970"/>
    <s v="Shinichi Yokota"/>
    <x v="1448"/>
  </r>
  <r>
    <x v="33"/>
    <n v="970"/>
    <s v="No Tie"/>
    <n v="970"/>
    <n v="970"/>
    <s v="Tian Yuan"/>
    <x v="1587"/>
  </r>
  <r>
    <x v="33"/>
    <n v="972"/>
    <s v="No Tie"/>
    <n v="972"/>
    <n v="972"/>
    <s v="Jose-Filipe Lima"/>
    <x v="552"/>
  </r>
  <r>
    <x v="33"/>
    <n v="973"/>
    <s v="No Tie"/>
    <n v="973"/>
    <n v="973"/>
    <s v="Cameron Wilson"/>
    <x v="1449"/>
  </r>
  <r>
    <x v="33"/>
    <n v="974"/>
    <s v="No Tie"/>
    <n v="974"/>
    <n v="974"/>
    <s v="Riley Wheeldon"/>
    <x v="1053"/>
  </r>
  <r>
    <x v="33"/>
    <n v="975"/>
    <s v="No Tie"/>
    <n v="975"/>
    <n v="975"/>
    <s v="Richard Pettersson"/>
    <x v="1496"/>
  </r>
  <r>
    <x v="33"/>
    <n v="976"/>
    <s v="No Tie"/>
    <n v="976"/>
    <n v="976"/>
    <s v="Francois Calmels"/>
    <x v="1021"/>
  </r>
  <r>
    <x v="33"/>
    <n v="977"/>
    <s v="No Tie"/>
    <n v="977"/>
    <n v="977"/>
    <s v="Pierre Relecom"/>
    <x v="842"/>
  </r>
  <r>
    <x v="33"/>
    <n v="978"/>
    <s v="No Tie"/>
    <n v="978"/>
    <n v="978"/>
    <s v="Charles-Edouard Russo"/>
    <x v="767"/>
  </r>
  <r>
    <x v="33"/>
    <n v="979"/>
    <s v="No Tie"/>
    <n v="979"/>
    <n v="979"/>
    <s v="Paul Donahoo"/>
    <x v="1455"/>
  </r>
  <r>
    <x v="33"/>
    <n v="980"/>
    <s v="No Tie"/>
    <n v="980"/>
    <n v="980"/>
    <s v="Pep Angles"/>
    <x v="1494"/>
  </r>
  <r>
    <x v="33"/>
    <n v="981"/>
    <s v="No Tie"/>
    <n v="981"/>
    <n v="981"/>
    <s v="Bang Doo-Hwan"/>
    <x v="1588"/>
  </r>
  <r>
    <x v="33"/>
    <n v="982"/>
    <s v="No Tie"/>
    <n v="982"/>
    <n v="982"/>
    <s v="Ryuji Masaoka"/>
    <x v="1245"/>
  </r>
  <r>
    <x v="33"/>
    <n v="983"/>
    <s v="No Tie"/>
    <n v="983"/>
    <n v="983"/>
    <s v="Armando Favela"/>
    <x v="955"/>
  </r>
  <r>
    <x v="33"/>
    <n v="983"/>
    <s v="No Tie"/>
    <n v="983"/>
    <n v="983"/>
    <s v="N Thangaraja"/>
    <x v="1589"/>
  </r>
  <r>
    <x v="33"/>
    <n v="983"/>
    <s v="No Tie"/>
    <n v="983"/>
    <n v="983"/>
    <s v="Niccolo Ravano"/>
    <x v="1257"/>
  </r>
  <r>
    <x v="33"/>
    <n v="986"/>
    <s v="No Tie"/>
    <n v="986"/>
    <n v="986"/>
    <s v="Ian Davis"/>
    <x v="1476"/>
  </r>
  <r>
    <x v="33"/>
    <n v="986"/>
    <s v="No Tie"/>
    <n v="986"/>
    <n v="986"/>
    <s v="James Kamte"/>
    <x v="673"/>
  </r>
  <r>
    <x v="33"/>
    <n v="988"/>
    <s v="No Tie"/>
    <n v="988"/>
    <n v="988"/>
    <s v="Bong-Sub Kim"/>
    <x v="1590"/>
  </r>
  <r>
    <x v="33"/>
    <n v="989"/>
    <s v="No Tie"/>
    <n v="989"/>
    <n v="989"/>
    <s v="Soren Hansen"/>
    <x v="554"/>
  </r>
  <r>
    <x v="33"/>
    <n v="990"/>
    <s v="No Tie"/>
    <n v="990"/>
    <n v="990"/>
    <s v="Curtis Luck"/>
    <x v="1591"/>
  </r>
  <r>
    <x v="33"/>
    <n v="990"/>
    <s v="No Tie"/>
    <n v="990"/>
    <n v="990"/>
    <s v="Steve Flesch"/>
    <x v="821"/>
  </r>
  <r>
    <x v="33"/>
    <n v="992"/>
    <s v="No Tie"/>
    <n v="992"/>
    <n v="992"/>
    <s v="Paul Howard"/>
    <x v="1468"/>
  </r>
  <r>
    <x v="33"/>
    <n v="993"/>
    <s v="No Tie"/>
    <n v="993"/>
    <n v="993"/>
    <s v="Tom Shadbolt"/>
    <x v="1592"/>
  </r>
  <r>
    <x v="33"/>
    <n v="994"/>
    <s v="No Tie"/>
    <n v="994"/>
    <n v="994"/>
    <s v="Jeff Curl"/>
    <x v="932"/>
  </r>
  <r>
    <x v="33"/>
    <n v="995"/>
    <s v="No Tie"/>
    <n v="995"/>
    <n v="995"/>
    <s v="Borja Echart"/>
    <x v="935"/>
  </r>
  <r>
    <x v="33"/>
    <n v="995"/>
    <s v="No Tie"/>
    <n v="995"/>
    <n v="995"/>
    <s v="Daniel Jennevret"/>
    <x v="1491"/>
  </r>
  <r>
    <x v="33"/>
    <n v="997"/>
    <s v="No Tie"/>
    <n v="997"/>
    <n v="997"/>
    <s v="James Vargas"/>
    <x v="1593"/>
  </r>
  <r>
    <x v="33"/>
    <n v="998"/>
    <s v="No Tie"/>
    <n v="998"/>
    <n v="998"/>
    <s v="Anthony Summers"/>
    <x v="1267"/>
  </r>
  <r>
    <x v="34"/>
    <n v="1"/>
    <s v="No Tie"/>
    <n v="1"/>
    <n v="1"/>
    <s v="David Toms"/>
    <x v="183"/>
  </r>
  <r>
    <x v="34"/>
    <n v="2"/>
    <s v="No Tie"/>
    <n v="2"/>
    <n v="2"/>
    <s v="Jerry Kelly"/>
    <x v="181"/>
  </r>
  <r>
    <x v="34"/>
    <n v="3"/>
    <s v="No Tie"/>
    <n v="3"/>
    <n v="3"/>
    <s v="Patrick Reed"/>
    <x v="611"/>
  </r>
  <r>
    <x v="34"/>
    <n v="4"/>
    <s v="No Tie"/>
    <n v="4"/>
    <n v="4"/>
    <s v="Chez Reavie "/>
    <x v="160"/>
  </r>
  <r>
    <x v="34"/>
    <n v="5"/>
    <s v="No Tie"/>
    <n v="5"/>
    <n v="5"/>
    <s v="K.J. Choi"/>
    <x v="161"/>
  </r>
  <r>
    <x v="34"/>
    <n v="6"/>
    <s v="No Tie"/>
    <n v="6"/>
    <n v="6"/>
    <s v="Phil Mickelson"/>
    <x v="52"/>
  </r>
  <r>
    <x v="34"/>
    <n v="7"/>
    <s v="No Tie"/>
    <n v="7"/>
    <n v="7"/>
    <s v="Jamie Lovemark"/>
    <x v="646"/>
  </r>
  <r>
    <x v="34"/>
    <n v="8"/>
    <s v="No Tie"/>
    <n v="8"/>
    <n v="8"/>
    <s v="Tim Wilkinson "/>
    <x v="757"/>
  </r>
  <r>
    <x v="34"/>
    <n v="9"/>
    <s v="No Tie"/>
    <n v="9"/>
    <n v="9"/>
    <s v="Marc Leishman"/>
    <x v="98"/>
  </r>
  <r>
    <x v="34"/>
    <n v="10"/>
    <s v="No Tie"/>
    <n v="10"/>
    <n v="10"/>
    <s v="Sean O'Hair"/>
    <x v="30"/>
  </r>
  <r>
    <x v="34"/>
    <n v="11"/>
    <s v="No Tie"/>
    <n v="11"/>
    <n v="11"/>
    <s v="Charl Schwartzel"/>
    <x v="41"/>
  </r>
  <r>
    <x v="34"/>
    <n v="12"/>
    <s v="No Tie"/>
    <n v="12"/>
    <n v="12"/>
    <s v="Bill Haas "/>
    <x v="65"/>
  </r>
  <r>
    <x v="34"/>
    <n v="13"/>
    <s v="No Tie"/>
    <n v="13"/>
    <n v="13"/>
    <s v="Alex Cejka "/>
    <x v="528"/>
  </r>
  <r>
    <x v="34"/>
    <n v="14"/>
    <s v="No Tie"/>
    <n v="14"/>
    <n v="14"/>
    <s v="Luke Donald "/>
    <x v="169"/>
  </r>
  <r>
    <x v="34"/>
    <n v="15"/>
    <s v="No Tie"/>
    <n v="15"/>
    <n v="15"/>
    <s v="Brandt Snedeker"/>
    <x v="109"/>
  </r>
  <r>
    <x v="34"/>
    <n v="16"/>
    <s v="No Tie"/>
    <n v="16"/>
    <n v="16"/>
    <s v="Freddie Jacobson"/>
    <x v="118"/>
  </r>
  <r>
    <x v="34"/>
    <n v="17"/>
    <s v="No Tie"/>
    <n v="17"/>
    <n v="17"/>
    <s v="Charles Howell III "/>
    <x v="50"/>
  </r>
  <r>
    <x v="34"/>
    <n v="18"/>
    <s v="No Tie"/>
    <n v="18"/>
    <n v="18"/>
    <s v="Russell Knox"/>
    <x v="131"/>
  </r>
  <r>
    <x v="34"/>
    <n v="19"/>
    <s v="No Tie"/>
    <n v="19"/>
    <n v="19"/>
    <s v="Brian Davis "/>
    <x v="178"/>
  </r>
  <r>
    <x v="34"/>
    <n v="20"/>
    <s v="No Tie"/>
    <n v="20"/>
    <n v="20"/>
    <s v="Colt Knost "/>
    <x v="188"/>
  </r>
  <r>
    <x v="34"/>
    <n v="21"/>
    <s v="No Tie"/>
    <n v="21"/>
    <n v="21"/>
    <s v="Rod Pampling"/>
    <x v="107"/>
  </r>
  <r>
    <x v="34"/>
    <n v="22"/>
    <s v="No Tie"/>
    <n v="22"/>
    <n v="22"/>
    <s v="Jeff Overton "/>
    <x v="69"/>
  </r>
  <r>
    <x v="34"/>
    <n v="23"/>
    <s v="No Tie"/>
    <n v="23"/>
    <n v="23"/>
    <s v="Stuart Appleby"/>
    <x v="158"/>
  </r>
  <r>
    <x v="34"/>
    <n v="24"/>
    <s v="No Tie"/>
    <n v="24"/>
    <n v="24"/>
    <s v="Brendon Todd "/>
    <x v="156"/>
  </r>
  <r>
    <x v="34"/>
    <n v="25"/>
    <s v="No Tie"/>
    <n v="25"/>
    <n v="25"/>
    <s v="Padraig Harrington "/>
    <x v="56"/>
  </r>
  <r>
    <x v="34"/>
    <n v="26"/>
    <s v="No Tie"/>
    <n v="26"/>
    <n v="26"/>
    <s v="Tom Hoge "/>
    <x v="809"/>
  </r>
  <r>
    <x v="34"/>
    <n v="29"/>
    <s v="No Tie"/>
    <n v="29"/>
    <n v="29"/>
    <s v="Bryce Molder "/>
    <x v="177"/>
  </r>
  <r>
    <x v="34"/>
    <n v="32"/>
    <s v="No Tie"/>
    <n v="32"/>
    <n v="32"/>
    <s v="Andres Romero"/>
    <x v="68"/>
  </r>
  <r>
    <x v="34"/>
    <n v="35"/>
    <s v="No Tie"/>
    <n v="35"/>
    <n v="35"/>
    <s v="Si Woo Kim"/>
    <x v="1163"/>
  </r>
  <r>
    <x v="34"/>
    <n v="36"/>
    <s v="No Tie"/>
    <n v="36"/>
    <n v="36"/>
    <s v="Jon Curran"/>
    <x v="1184"/>
  </r>
  <r>
    <x v="34"/>
    <n v="37"/>
    <s v="No Tie"/>
    <n v="37"/>
    <n v="37"/>
    <s v="Justin Rose"/>
    <x v="79"/>
  </r>
  <r>
    <x v="34"/>
    <n v="38"/>
    <s v="No Tie"/>
    <n v="38"/>
    <n v="38"/>
    <s v="Kevin Na "/>
    <x v="164"/>
  </r>
  <r>
    <x v="34"/>
    <n v="39"/>
    <s v="No Tie"/>
    <n v="39"/>
    <n v="39"/>
    <s v="Rickie Fowler "/>
    <x v="59"/>
  </r>
  <r>
    <x v="34"/>
    <n v="40"/>
    <s v="No Tie"/>
    <n v="40"/>
    <n v="40"/>
    <s v="Chris Kirk "/>
    <x v="72"/>
  </r>
  <r>
    <x v="34"/>
    <n v="41"/>
    <s v="No Tie"/>
    <n v="41"/>
    <n v="41"/>
    <s v="Webb Simpson "/>
    <x v="110"/>
  </r>
  <r>
    <x v="34"/>
    <n v="42"/>
    <s v="No Tie"/>
    <n v="42"/>
    <n v="42"/>
    <s v="Ian Poulter "/>
    <x v="144"/>
  </r>
  <r>
    <x v="34"/>
    <n v="43"/>
    <s v="No Tie"/>
    <n v="43"/>
    <n v="43"/>
    <s v="Mark Hubbard "/>
    <x v="1075"/>
  </r>
  <r>
    <x v="34"/>
    <n v="44"/>
    <s v="No Tie"/>
    <n v="44"/>
    <n v="44"/>
    <s v="Andrew Landry "/>
    <x v="1351"/>
  </r>
  <r>
    <x v="34"/>
    <n v="45"/>
    <s v="No Tie"/>
    <n v="45"/>
    <n v="45"/>
    <s v="Jim Herman "/>
    <x v="466"/>
  </r>
  <r>
    <x v="34"/>
    <n v="46"/>
    <s v="No Tie"/>
    <n v="46"/>
    <n v="46"/>
    <s v="Sung Kang "/>
    <x v="132"/>
  </r>
  <r>
    <x v="34"/>
    <n v="47"/>
    <s v="No Tie"/>
    <n v="47"/>
    <n v="47"/>
    <s v="Jordan Spieth "/>
    <x v="826"/>
  </r>
  <r>
    <x v="34"/>
    <n v="48"/>
    <s v="No Tie"/>
    <n v="48"/>
    <n v="48"/>
    <s v="John Huh "/>
    <x v="112"/>
  </r>
  <r>
    <x v="34"/>
    <n v="49"/>
    <s v="No Tie"/>
    <n v="49"/>
    <n v="49"/>
    <s v="Scott Langley "/>
    <x v="876"/>
  </r>
  <r>
    <x v="34"/>
    <n v="50"/>
    <s v="No Tie"/>
    <n v="50"/>
    <n v="50"/>
    <s v="Matt Kuchar"/>
    <x v="127"/>
  </r>
  <r>
    <x v="34"/>
    <n v="51"/>
    <s v="No Tie"/>
    <n v="51"/>
    <n v="51"/>
    <s v="Luke List "/>
    <x v="318"/>
  </r>
  <r>
    <x v="34"/>
    <n v="52"/>
    <s v="No Tie"/>
    <n v="52"/>
    <n v="52"/>
    <s v="Danny Lee"/>
    <x v="71"/>
  </r>
  <r>
    <x v="34"/>
    <n v="53"/>
    <s v="No Tie"/>
    <n v="53"/>
    <n v="53"/>
    <s v="Jonathan Byrd "/>
    <x v="96"/>
  </r>
  <r>
    <x v="34"/>
    <n v="56"/>
    <s v="No Tie"/>
    <n v="56"/>
    <n v="56"/>
    <s v="Hunter Stewart"/>
    <x v="1518"/>
  </r>
  <r>
    <x v="34"/>
    <n v="57"/>
    <s v="No Tie"/>
    <n v="57"/>
    <n v="57"/>
    <s v="Sergio Garcia"/>
    <x v="64"/>
  </r>
  <r>
    <x v="34"/>
    <n v="60"/>
    <s v="No Tie"/>
    <n v="60"/>
    <n v="60"/>
    <s v="Justin Leonard "/>
    <x v="171"/>
  </r>
  <r>
    <x v="34"/>
    <n v="61"/>
    <s v="No Tie"/>
    <n v="61"/>
    <n v="61"/>
    <s v="Hideki Matsuyama"/>
    <x v="201"/>
  </r>
  <r>
    <x v="34"/>
    <n v="62"/>
    <s v="No Tie"/>
    <n v="62"/>
    <n v="62"/>
    <s v="Nick Taylor"/>
    <x v="1064"/>
  </r>
  <r>
    <x v="34"/>
    <n v="63"/>
    <s v="No Tie"/>
    <n v="63"/>
    <n v="63"/>
    <s v="Billy Hurley III"/>
    <x v="184"/>
  </r>
  <r>
    <x v="34"/>
    <n v="64"/>
    <s v="No Tie"/>
    <n v="64"/>
    <n v="64"/>
    <s v="Steve Wheatcroft "/>
    <x v="120"/>
  </r>
  <r>
    <x v="34"/>
    <n v="65"/>
    <s v="No Tie"/>
    <n v="65"/>
    <n v="65"/>
    <s v="Jhonattan Vegas"/>
    <x v="10"/>
  </r>
  <r>
    <x v="34"/>
    <n v="66"/>
    <s v="No Tie"/>
    <n v="66"/>
    <n v="66"/>
    <s v="Derek Fathauer "/>
    <x v="795"/>
  </r>
  <r>
    <x v="34"/>
    <n v="67"/>
    <s v="No Tie"/>
    <n v="67"/>
    <n v="67"/>
    <s v="Zach Johnson "/>
    <x v="167"/>
  </r>
  <r>
    <x v="34"/>
    <n v="68"/>
    <s v="No Tie"/>
    <n v="68"/>
    <n v="68"/>
    <s v="Jonas Blixt "/>
    <x v="126"/>
  </r>
  <r>
    <x v="34"/>
    <n v="69"/>
    <s v="No Tie"/>
    <n v="69"/>
    <n v="69"/>
    <s v="Jason Day"/>
    <x v="6"/>
  </r>
  <r>
    <x v="34"/>
    <n v="70"/>
    <s v="No Tie"/>
    <n v="70"/>
    <n v="70"/>
    <s v="J.B. Holmes"/>
    <x v="5"/>
  </r>
  <r>
    <x v="34"/>
    <n v="71"/>
    <s v="No Tie"/>
    <n v="71"/>
    <n v="71"/>
    <s v="Chad Campbell "/>
    <x v="89"/>
  </r>
  <r>
    <x v="34"/>
    <n v="72"/>
    <s v="No Tie"/>
    <n v="72"/>
    <n v="72"/>
    <s v="Peter Malnati "/>
    <x v="1023"/>
  </r>
  <r>
    <x v="34"/>
    <n v="73"/>
    <s v="No Tie"/>
    <n v="73"/>
    <n v="73"/>
    <s v="Henrik Norlander"/>
    <x v="1010"/>
  </r>
  <r>
    <x v="34"/>
    <n v="74"/>
    <s v="No Tie"/>
    <n v="74"/>
    <n v="74"/>
    <s v="Roberto Castro "/>
    <x v="82"/>
  </r>
  <r>
    <x v="34"/>
    <n v="75"/>
    <s v="No Tie"/>
    <n v="75"/>
    <n v="75"/>
    <s v="Derek Ernst "/>
    <x v="1011"/>
  </r>
  <r>
    <x v="34"/>
    <n v="76"/>
    <s v="No Tie"/>
    <n v="76"/>
    <n v="76"/>
    <s v="Ryan Moore "/>
    <x v="117"/>
  </r>
  <r>
    <x v="34"/>
    <n v="79"/>
    <s v="No Tie"/>
    <n v="79"/>
    <n v="79"/>
    <s v="Fabian Gomez "/>
    <x v="658"/>
  </r>
  <r>
    <x v="34"/>
    <n v="82"/>
    <s v="No Tie"/>
    <n v="82"/>
    <n v="82"/>
    <s v="Spencer Levin "/>
    <x v="154"/>
  </r>
  <r>
    <x v="34"/>
    <n v="83"/>
    <s v="No Tie"/>
    <n v="83"/>
    <n v="83"/>
    <s v="Jason Bohn "/>
    <x v="173"/>
  </r>
  <r>
    <x v="34"/>
    <n v="84"/>
    <s v="No Tie"/>
    <n v="84"/>
    <n v="84"/>
    <s v="Patton Kizzire "/>
    <x v="1334"/>
  </r>
  <r>
    <x v="34"/>
    <n v="87"/>
    <s v="No Tie"/>
    <n v="87"/>
    <n v="87"/>
    <s v="Charley Hoffman "/>
    <x v="45"/>
  </r>
  <r>
    <x v="34"/>
    <n v="88"/>
    <s v="No Tie"/>
    <n v="88"/>
    <n v="88"/>
    <s v="Harris English"/>
    <x v="19"/>
  </r>
  <r>
    <x v="34"/>
    <n v="89"/>
    <s v="No Tie"/>
    <n v="89"/>
    <n v="89"/>
    <s v="Tyrone Van Aswegen "/>
    <x v="454"/>
  </r>
  <r>
    <x v="34"/>
    <n v="90"/>
    <s v="No Tie"/>
    <n v="90"/>
    <n v="90"/>
    <s v="Luke Guthrie "/>
    <x v="262"/>
  </r>
  <r>
    <x v="34"/>
    <n v="91"/>
    <s v="No Tie"/>
    <n v="91"/>
    <n v="91"/>
    <s v="Chad Collins "/>
    <x v="1034"/>
  </r>
  <r>
    <x v="34"/>
    <n v="92"/>
    <s v="No Tie"/>
    <n v="92"/>
    <n v="92"/>
    <s v="Will Wilcox"/>
    <x v="630"/>
  </r>
  <r>
    <x v="34"/>
    <n v="93"/>
    <s v="No Tie"/>
    <n v="93"/>
    <n v="93"/>
    <s v="Tony Finau"/>
    <x v="1178"/>
  </r>
  <r>
    <x v="34"/>
    <n v="94"/>
    <s v="No Tie"/>
    <n v="94"/>
    <n v="94"/>
    <s v="Cameron Tringale "/>
    <x v="84"/>
  </r>
  <r>
    <x v="34"/>
    <n v="95"/>
    <s v="No Tie"/>
    <n v="95"/>
    <n v="95"/>
    <s v="Russell Henley"/>
    <x v="267"/>
  </r>
  <r>
    <x v="34"/>
    <n v="96"/>
    <s v="No Tie"/>
    <n v="96"/>
    <n v="96"/>
    <s v="Martin Laird"/>
    <x v="27"/>
  </r>
  <r>
    <x v="34"/>
    <n v="97"/>
    <s v="No Tie"/>
    <n v="97"/>
    <n v="97"/>
    <s v="Michael Kim "/>
    <x v="1049"/>
  </r>
  <r>
    <x v="34"/>
    <n v="98"/>
    <s v="No Tie"/>
    <n v="98"/>
    <n v="98"/>
    <s v="Brian Harman"/>
    <x v="86"/>
  </r>
  <r>
    <x v="34"/>
    <n v="99"/>
    <s v="No Tie"/>
    <n v="99"/>
    <n v="99"/>
    <s v="Kevin Chappell"/>
    <x v="58"/>
  </r>
  <r>
    <x v="34"/>
    <n v="100"/>
    <s v="No Tie"/>
    <n v="100"/>
    <n v="100"/>
    <s v="Patrick Rodgers"/>
    <x v="1156"/>
  </r>
  <r>
    <x v="34"/>
    <n v="101"/>
    <s v="No Tie"/>
    <n v="101"/>
    <n v="101"/>
    <s v="Jimmy Walker "/>
    <x v="37"/>
  </r>
  <r>
    <x v="34"/>
    <n v="102"/>
    <s v="No Tie"/>
    <n v="102"/>
    <n v="102"/>
    <s v="Vijay Singh"/>
    <x v="47"/>
  </r>
  <r>
    <x v="34"/>
    <n v="103"/>
    <s v="No Tie"/>
    <n v="103"/>
    <n v="103"/>
    <s v="D.A. Points "/>
    <x v="151"/>
  </r>
  <r>
    <x v="34"/>
    <n v="104"/>
    <s v="No Tie"/>
    <n v="104"/>
    <n v="104"/>
    <s v="Jamie Donaldson "/>
    <x v="230"/>
  </r>
  <r>
    <x v="34"/>
    <n v="105"/>
    <s v="No Tie"/>
    <n v="105"/>
    <n v="105"/>
    <s v="Daniel Berger "/>
    <x v="1181"/>
  </r>
  <r>
    <x v="34"/>
    <n v="106"/>
    <s v="No Tie"/>
    <n v="106"/>
    <n v="106"/>
    <s v="Daniel Summerhays "/>
    <x v="100"/>
  </r>
  <r>
    <x v="34"/>
    <n v="109"/>
    <s v="No Tie"/>
    <n v="109"/>
    <n v="109"/>
    <s v="Wes Roach"/>
    <x v="891"/>
  </r>
  <r>
    <x v="34"/>
    <n v="110"/>
    <s v="No Tie"/>
    <n v="110"/>
    <n v="110"/>
    <s v="Paul Casey"/>
    <x v="220"/>
  </r>
  <r>
    <x v="34"/>
    <n v="113"/>
    <s v="No Tie"/>
    <n v="113"/>
    <n v="113"/>
    <s v="William McGirt"/>
    <x v="139"/>
  </r>
  <r>
    <x v="34"/>
    <n v="114"/>
    <s v="No Tie"/>
    <n v="114"/>
    <n v="114"/>
    <s v="Bronson Burgoon "/>
    <x v="1197"/>
  </r>
  <r>
    <x v="34"/>
    <n v="115"/>
    <s v="No Tie"/>
    <n v="115"/>
    <n v="115"/>
    <s v="David Hearn "/>
    <x v="123"/>
  </r>
  <r>
    <x v="34"/>
    <n v="116"/>
    <s v="No Tie"/>
    <n v="116"/>
    <n v="116"/>
    <s v="Cameron Percy"/>
    <x v="303"/>
  </r>
  <r>
    <x v="34"/>
    <n v="117"/>
    <s v="No Tie"/>
    <n v="117"/>
    <n v="117"/>
    <s v="Whee Kim "/>
    <x v="380"/>
  </r>
  <r>
    <x v="34"/>
    <n v="118"/>
    <s v="No Tie"/>
    <n v="118"/>
    <n v="118"/>
    <s v="Jason Gore "/>
    <x v="730"/>
  </r>
  <r>
    <x v="34"/>
    <n v="119"/>
    <s v="No Tie"/>
    <n v="119"/>
    <n v="119"/>
    <s v="Ricky Barnes"/>
    <x v="70"/>
  </r>
  <r>
    <x v="34"/>
    <n v="124"/>
    <s v="No Tie"/>
    <n v="124"/>
    <n v="124"/>
    <s v="Carl Pettersson "/>
    <x v="34"/>
  </r>
  <r>
    <x v="34"/>
    <n v="125"/>
    <s v="No Tie"/>
    <n v="125"/>
    <n v="125"/>
    <s v="Sam Saunders "/>
    <x v="567"/>
  </r>
  <r>
    <x v="34"/>
    <n v="126"/>
    <s v="No Tie"/>
    <n v="126"/>
    <n v="126"/>
    <s v="Brice Garnett "/>
    <x v="503"/>
  </r>
  <r>
    <x v="34"/>
    <n v="127"/>
    <s v="No Tie"/>
    <n v="127"/>
    <n v="127"/>
    <s v="Hudson Swafford"/>
    <x v="489"/>
  </r>
  <r>
    <x v="34"/>
    <n v="128"/>
    <s v="No Tie"/>
    <n v="128"/>
    <n v="128"/>
    <s v="David Lingmerth "/>
    <x v="327"/>
  </r>
  <r>
    <x v="34"/>
    <n v="129"/>
    <s v="No Tie"/>
    <n v="129"/>
    <n v="129"/>
    <s v="Emiliano Grillo"/>
    <x v="455"/>
  </r>
  <r>
    <x v="34"/>
    <n v="130"/>
    <s v="No Tie"/>
    <n v="130"/>
    <n v="130"/>
    <s v="Thomas Aiken "/>
    <x v="261"/>
  </r>
  <r>
    <x v="34"/>
    <n v="133"/>
    <s v="No Tie"/>
    <n v="133"/>
    <n v="133"/>
    <s v="Chris Stroud"/>
    <x v="125"/>
  </r>
  <r>
    <x v="34"/>
    <n v="134"/>
    <s v="No Tie"/>
    <n v="134"/>
    <n v="134"/>
    <s v="Martin Piller "/>
    <x v="1191"/>
  </r>
  <r>
    <x v="34"/>
    <n v="135"/>
    <s v="No Tie"/>
    <n v="135"/>
    <n v="135"/>
    <s v="Blayne Barber "/>
    <x v="1045"/>
  </r>
  <r>
    <x v="34"/>
    <n v="136"/>
    <s v="No Tie"/>
    <n v="136"/>
    <n v="136"/>
    <s v="Boo Weekley"/>
    <x v="35"/>
  </r>
  <r>
    <x v="34"/>
    <n v="139"/>
    <s v="No Tie"/>
    <n v="139"/>
    <n v="139"/>
    <s v="Ben Crane "/>
    <x v="121"/>
  </r>
  <r>
    <x v="34"/>
    <n v="140"/>
    <s v="No Tie"/>
    <n v="140"/>
    <n v="140"/>
    <s v="Ryan Palmer "/>
    <x v="14"/>
  </r>
  <r>
    <x v="34"/>
    <n v="141"/>
    <s v="No Tie"/>
    <n v="141"/>
    <n v="141"/>
    <s v="Scott Piercy "/>
    <x v="11"/>
  </r>
  <r>
    <x v="34"/>
    <n v="142"/>
    <s v="No Tie"/>
    <n v="142"/>
    <n v="142"/>
    <s v="Dustin Johnson"/>
    <x v="3"/>
  </r>
  <r>
    <x v="34"/>
    <n v="145"/>
    <s v="No Tie"/>
    <n v="145"/>
    <n v="145"/>
    <s v="Andy Sullivan "/>
    <x v="444"/>
  </r>
  <r>
    <x v="34"/>
    <n v="146"/>
    <s v="No Tie"/>
    <n v="146"/>
    <n v="146"/>
    <s v="Jason Dufner "/>
    <x v="63"/>
  </r>
  <r>
    <x v="34"/>
    <n v="147"/>
    <s v="No Tie"/>
    <n v="147"/>
    <n v="147"/>
    <s v="Byeong-Hun An "/>
    <x v="965"/>
  </r>
  <r>
    <x v="34"/>
    <n v="148"/>
    <s v="No Tie"/>
    <n v="148"/>
    <n v="148"/>
    <s v="John Senden "/>
    <x v="78"/>
  </r>
  <r>
    <x v="34"/>
    <n v="151"/>
    <s v="No Tie"/>
    <n v="151"/>
    <n v="151"/>
    <s v="Nick Watney"/>
    <x v="36"/>
  </r>
  <r>
    <x v="34"/>
    <n v="152"/>
    <s v="No Tie"/>
    <n v="152"/>
    <n v="152"/>
    <s v="Johnson Wagner "/>
    <x v="152"/>
  </r>
  <r>
    <x v="34"/>
    <n v="153"/>
    <s v="No Tie"/>
    <n v="153"/>
    <n v="153"/>
    <s v="Robert Streb "/>
    <x v="335"/>
  </r>
  <r>
    <x v="34"/>
    <n v="154"/>
    <s v="No Tie"/>
    <n v="154"/>
    <n v="154"/>
    <s v="Michael Thompson "/>
    <x v="157"/>
  </r>
  <r>
    <x v="34"/>
    <n v="155"/>
    <s v="No Tie"/>
    <n v="155"/>
    <n v="155"/>
    <s v="Justin Thomas "/>
    <x v="1176"/>
  </r>
  <r>
    <x v="34"/>
    <n v="156"/>
    <s v="No Tie"/>
    <n v="156"/>
    <n v="156"/>
    <s v="Rob Oppenheim "/>
    <x v="607"/>
  </r>
  <r>
    <x v="34"/>
    <n v="157"/>
    <s v="No Tie"/>
    <n v="157"/>
    <n v="157"/>
    <s v="Brendan Steele "/>
    <x v="104"/>
  </r>
  <r>
    <x v="34"/>
    <n v="158"/>
    <s v="No Tie"/>
    <n v="158"/>
    <n v="158"/>
    <s v="Adam Hadwin"/>
    <x v="385"/>
  </r>
  <r>
    <x v="34"/>
    <n v="159"/>
    <s v="No Tie"/>
    <n v="159"/>
    <n v="159"/>
    <s v="Scott Stallings "/>
    <x v="16"/>
  </r>
  <r>
    <x v="34"/>
    <n v="160"/>
    <s v="No Tie"/>
    <n v="160"/>
    <n v="160"/>
    <s v="Ernie Els"/>
    <x v="51"/>
  </r>
  <r>
    <x v="34"/>
    <n v="161"/>
    <s v="No Tie"/>
    <n v="161"/>
    <n v="161"/>
    <s v="Keegan Bradley"/>
    <x v="15"/>
  </r>
  <r>
    <x v="34"/>
    <n v="162"/>
    <s v="No Tie"/>
    <n v="162"/>
    <n v="162"/>
    <s v="Erik Compton "/>
    <x v="32"/>
  </r>
  <r>
    <x v="34"/>
    <n v="163"/>
    <s v="No Tie"/>
    <n v="163"/>
    <n v="163"/>
    <s v="James Hahn "/>
    <x v="330"/>
  </r>
  <r>
    <x v="34"/>
    <n v="164"/>
    <s v="No Tie"/>
    <n v="164"/>
    <n v="164"/>
    <s v="Branden Grace"/>
    <x v="225"/>
  </r>
  <r>
    <x v="34"/>
    <n v="165"/>
    <s v="No Tie"/>
    <n v="165"/>
    <n v="165"/>
    <s v="Brooks Koepka"/>
    <x v="482"/>
  </r>
  <r>
    <x v="34"/>
    <n v="166"/>
    <s v="No Tie"/>
    <n v="166"/>
    <n v="166"/>
    <s v="Tyler Aldridge "/>
    <x v="1128"/>
  </r>
  <r>
    <x v="34"/>
    <n v="167"/>
    <s v="No Tie"/>
    <n v="167"/>
    <n v="167"/>
    <s v="Vaughn Taylor "/>
    <x v="128"/>
  </r>
  <r>
    <x v="34"/>
    <n v="168"/>
    <s v="No Tie"/>
    <n v="168"/>
    <n v="168"/>
    <s v="Steve Marino "/>
    <x v="500"/>
  </r>
  <r>
    <x v="34"/>
    <n v="169"/>
    <s v="No Tie"/>
    <n v="169"/>
    <n v="169"/>
    <s v="Charlie Beljan"/>
    <x v="1"/>
  </r>
  <r>
    <x v="34"/>
    <n v="170"/>
    <s v="No Tie"/>
    <n v="170"/>
    <n v="170"/>
    <s v="Abraham Ancer"/>
    <x v="1340"/>
  </r>
  <r>
    <x v="34"/>
    <n v="171"/>
    <s v="No Tie"/>
    <n v="171"/>
    <n v="171"/>
    <s v="Chesson Hadley "/>
    <x v="1019"/>
  </r>
  <r>
    <x v="34"/>
    <n v="172"/>
    <s v="No Tie"/>
    <n v="172"/>
    <n v="172"/>
    <s v="Bernd Wiesberger "/>
    <x v="240"/>
  </r>
  <r>
    <x v="34"/>
    <n v="173"/>
    <s v="No Tie"/>
    <n v="173"/>
    <n v="173"/>
    <s v="Matt Jones "/>
    <x v="55"/>
  </r>
  <r>
    <x v="34"/>
    <n v="176"/>
    <s v="No Tie"/>
    <n v="176"/>
    <n v="176"/>
    <s v="Miguel Angel Carballo "/>
    <x v="97"/>
  </r>
  <r>
    <x v="34"/>
    <n v="177"/>
    <s v="No Tie"/>
    <n v="177"/>
    <n v="177"/>
    <s v="Kevin Streelman "/>
    <x v="62"/>
  </r>
  <r>
    <x v="34"/>
    <n v="178"/>
    <s v="No Tie"/>
    <n v="178"/>
    <n v="178"/>
    <s v="Pat Perez"/>
    <x v="74"/>
  </r>
  <r>
    <x v="34"/>
    <n v="179"/>
    <s v="No Tie"/>
    <n v="179"/>
    <n v="179"/>
    <s v="Lucas Lee "/>
    <x v="1081"/>
  </r>
  <r>
    <x v="34"/>
    <n v="180"/>
    <s v="No Tie"/>
    <n v="180"/>
    <n v="180"/>
    <s v="D.J. Trahan"/>
    <x v="66"/>
  </r>
  <r>
    <x v="34"/>
    <n v="181"/>
    <s v="No Tie"/>
    <n v="181"/>
    <n v="181"/>
    <s v="Ben Martin "/>
    <x v="583"/>
  </r>
  <r>
    <x v="34"/>
    <n v="182"/>
    <s v="No Tie"/>
    <n v="182"/>
    <n v="182"/>
    <s v="Ryo Ishikawa"/>
    <x v="92"/>
  </r>
  <r>
    <x v="34"/>
    <n v="183"/>
    <s v="No Tie"/>
    <n v="183"/>
    <n v="183"/>
    <s v="Gary Woodland"/>
    <x v="17"/>
  </r>
  <r>
    <x v="34"/>
    <n v="184"/>
    <s v="No Tie"/>
    <n v="184"/>
    <n v="184"/>
    <s v="Dawie van der Walt"/>
    <x v="462"/>
  </r>
  <r>
    <x v="34"/>
    <n v="185"/>
    <s v="No Tie"/>
    <n v="185"/>
    <n v="185"/>
    <s v="Kyle Stanley"/>
    <x v="7"/>
  </r>
  <r>
    <x v="34"/>
    <n v="186"/>
    <s v="No Tie"/>
    <n v="186"/>
    <n v="186"/>
    <s v="Geoff Ogilvy "/>
    <x v="90"/>
  </r>
  <r>
    <x v="34"/>
    <n v="187"/>
    <s v="No Tie"/>
    <n v="187"/>
    <n v="187"/>
    <s v="Matt Every"/>
    <x v="136"/>
  </r>
  <r>
    <x v="34"/>
    <n v="188"/>
    <s v="No Tie"/>
    <n v="188"/>
    <n v="188"/>
    <s v="Shawn Stefani "/>
    <x v="302"/>
  </r>
  <r>
    <x v="34"/>
    <n v="189"/>
    <s v="No Tie"/>
    <n v="189"/>
    <n v="189"/>
    <s v="Shane Lowry"/>
    <x v="233"/>
  </r>
  <r>
    <x v="34"/>
    <n v="190"/>
    <s v="No Tie"/>
    <n v="190"/>
    <n v="190"/>
    <s v="Andres Gonzales "/>
    <x v="428"/>
  </r>
  <r>
    <x v="34"/>
    <n v="191"/>
    <s v="No Tie"/>
    <n v="191"/>
    <n v="191"/>
    <s v="Will MacKenzie "/>
    <x v="782"/>
  </r>
  <r>
    <x v="34"/>
    <n v="192"/>
    <s v="No Tie"/>
    <n v="192"/>
    <n v="192"/>
    <s v="Angel Cabrera "/>
    <x v="21"/>
  </r>
  <r>
    <x v="34"/>
    <n v="193"/>
    <s v="No Tie"/>
    <n v="193"/>
    <n v="193"/>
    <s v="J.J. Henry "/>
    <x v="114"/>
  </r>
  <r>
    <x v="34"/>
    <n v="194"/>
    <s v="No Tie"/>
    <n v="194"/>
    <n v="194"/>
    <s v="Tim Clark "/>
    <x v="179"/>
  </r>
  <r>
    <x v="34"/>
    <n v="197"/>
    <s v="No Tie"/>
    <n v="197"/>
    <n v="197"/>
    <s v="Harold Varner III"/>
    <x v="1208"/>
  </r>
  <r>
    <x v="34"/>
    <n v="198"/>
    <s v="No Tie"/>
    <n v="198"/>
    <n v="198"/>
    <s v="Robert Allenby"/>
    <x v="124"/>
  </r>
  <r>
    <x v="34"/>
    <n v="199"/>
    <s v="No Tie"/>
    <n v="199"/>
    <n v="199"/>
    <s v="Graham DeLaet "/>
    <x v="12"/>
  </r>
  <r>
    <x v="34"/>
    <n v="202"/>
    <s v="No Tie"/>
    <n v="202"/>
    <n v="202"/>
    <s v="Stewart Cink "/>
    <x v="108"/>
  </r>
  <r>
    <x v="34"/>
    <n v="203"/>
    <s v="No Tie"/>
    <n v="203"/>
    <n v="203"/>
    <s v="Kyle Reifers "/>
    <x v="91"/>
  </r>
  <r>
    <x v="34"/>
    <n v="204"/>
    <s v="No Tie"/>
    <n v="204"/>
    <n v="204"/>
    <s v="Scott Pinckney"/>
    <x v="993"/>
  </r>
  <r>
    <x v="34"/>
    <n v="205"/>
    <s v="No Tie"/>
    <n v="205"/>
    <n v="205"/>
    <s v="Andrew Loupe "/>
    <x v="1054"/>
  </r>
  <r>
    <x v="34"/>
    <n v="206"/>
    <s v="No Tie"/>
    <n v="206"/>
    <n v="206"/>
    <s v="George McNeill"/>
    <x v="106"/>
  </r>
  <r>
    <x v="34"/>
    <n v="207"/>
    <s v="No Tie"/>
    <n v="207"/>
    <n v="207"/>
    <s v="Billy Horschel "/>
    <x v="88"/>
  </r>
  <r>
    <x v="34"/>
    <n v="208"/>
    <s v="No Tie"/>
    <n v="208"/>
    <n v="208"/>
    <s v="Louis Oosthuizen "/>
    <x v="22"/>
  </r>
  <r>
    <x v="34"/>
    <n v="209"/>
    <s v="No Tie"/>
    <n v="209"/>
    <n v="209"/>
    <s v="Darron Stiles "/>
    <x v="373"/>
  </r>
  <r>
    <x v="34"/>
    <n v="210"/>
    <s v="No Tie"/>
    <n v="210"/>
    <n v="210"/>
    <s v="Carlos Ortiz "/>
    <x v="1177"/>
  </r>
  <r>
    <x v="34"/>
    <n v="211"/>
    <s v="No Tie"/>
    <n v="211"/>
    <n v="211"/>
    <s v="Greg Owen "/>
    <x v="40"/>
  </r>
  <r>
    <x v="34"/>
    <n v="212"/>
    <s v="No Tie"/>
    <n v="212"/>
    <n v="212"/>
    <s v="Steven Bowditch "/>
    <x v="638"/>
  </r>
  <r>
    <x v="34"/>
    <n v="213"/>
    <s v="No Tie"/>
    <n v="213"/>
    <n v="213"/>
    <s v="D.H. Lee"/>
    <x v="326"/>
  </r>
  <r>
    <x v="34"/>
    <n v="214"/>
    <s v="No Tie"/>
    <n v="214"/>
    <n v="214"/>
    <s v="Justin Hicks"/>
    <x v="359"/>
  </r>
  <r>
    <x v="34"/>
    <s v="T107"/>
    <n v="1"/>
    <s v="107"/>
    <n v="107"/>
    <s v="Brendon de Jonge "/>
    <x v="105"/>
  </r>
  <r>
    <x v="34"/>
    <s v="T107"/>
    <n v="1"/>
    <s v="107"/>
    <n v="107"/>
    <s v="Cameron Smith "/>
    <x v="804"/>
  </r>
  <r>
    <x v="34"/>
    <s v="T111"/>
    <n v="1"/>
    <s v="111"/>
    <n v="111"/>
    <s v="Bubba Watson "/>
    <x v="0"/>
  </r>
  <r>
    <x v="34"/>
    <s v="T111"/>
    <n v="1"/>
    <s v="111"/>
    <n v="111"/>
    <s v="Hiroshi Iwata"/>
    <x v="668"/>
  </r>
  <r>
    <x v="34"/>
    <s v="T120"/>
    <n v="1"/>
    <s v="120"/>
    <n v="120"/>
    <s v="Brett Stegmaier "/>
    <x v="1069"/>
  </r>
  <r>
    <x v="34"/>
    <s v="T120"/>
    <n v="1"/>
    <s v="120"/>
    <n v="120"/>
    <s v="Hunter Mahan "/>
    <x v="60"/>
  </r>
  <r>
    <x v="34"/>
    <s v="T122"/>
    <n v="1"/>
    <s v="122"/>
    <n v="122"/>
    <s v="Mark Wilson "/>
    <x v="182"/>
  </r>
  <r>
    <x v="34"/>
    <s v="T122"/>
    <n v="1"/>
    <s v="122"/>
    <n v="122"/>
    <s v="Morgan Hoffmann "/>
    <x v="336"/>
  </r>
  <r>
    <x v="34"/>
    <s v="T131"/>
    <n v="1"/>
    <s v="131"/>
    <n v="131"/>
    <s v="Davis Love III "/>
    <x v="38"/>
  </r>
  <r>
    <x v="34"/>
    <s v="T131"/>
    <n v="1"/>
    <s v="131"/>
    <n v="131"/>
    <s v="Scott Brown "/>
    <x v="76"/>
  </r>
  <r>
    <x v="34"/>
    <s v="T137"/>
    <n v="1"/>
    <s v="137"/>
    <n v="137"/>
    <s v="Francesco Molinari"/>
    <x v="193"/>
  </r>
  <r>
    <x v="34"/>
    <s v="T137"/>
    <n v="1"/>
    <s v="137"/>
    <n v="137"/>
    <s v="Jarrod Lyle "/>
    <x v="436"/>
  </r>
  <r>
    <x v="34"/>
    <s v="T143"/>
    <n v="1"/>
    <s v="143"/>
    <n v="143"/>
    <s v="Henrik Stenson "/>
    <x v="95"/>
  </r>
  <r>
    <x v="34"/>
    <s v="T143"/>
    <n v="1"/>
    <s v="143"/>
    <n v="143"/>
    <s v="Rory Sabbatini"/>
    <x v="119"/>
  </r>
  <r>
    <x v="34"/>
    <s v="T149"/>
    <n v="1"/>
    <s v="149"/>
    <n v="149"/>
    <s v="Anirban Lahiri"/>
    <x v="304"/>
  </r>
  <r>
    <x v="34"/>
    <s v="T149"/>
    <n v="1"/>
    <s v="149"/>
    <n v="149"/>
    <s v="Matthew Fitzpatrick "/>
    <x v="1167"/>
  </r>
  <r>
    <x v="34"/>
    <s v="T174"/>
    <n v="1"/>
    <s v="174"/>
    <n v="174"/>
    <s v="Rhein Gibson "/>
    <x v="1202"/>
  </r>
  <r>
    <x v="34"/>
    <s v="T174"/>
    <n v="1"/>
    <s v="174"/>
    <n v="174"/>
    <s v="Seung-Yul Noh"/>
    <x v="18"/>
  </r>
  <r>
    <x v="34"/>
    <s v="T195"/>
    <n v="1"/>
    <s v="195"/>
    <n v="195"/>
    <s v="Kelly Kraft"/>
    <x v="206"/>
  </r>
  <r>
    <x v="34"/>
    <s v="T195"/>
    <n v="1"/>
    <s v="195"/>
    <n v="195"/>
    <s v="Ken Duke "/>
    <x v="159"/>
  </r>
  <r>
    <x v="34"/>
    <s v="T200"/>
    <n v="1"/>
    <s v="200"/>
    <n v="200"/>
    <s v="Ollie Schniederjans"/>
    <x v="1291"/>
  </r>
  <r>
    <x v="34"/>
    <s v="T200"/>
    <n v="1"/>
    <s v="200"/>
    <n v="200"/>
    <s v="Robert Garrigus "/>
    <x v="2"/>
  </r>
  <r>
    <x v="34"/>
    <s v="T27"/>
    <n v="1"/>
    <s v="27"/>
    <n v="27"/>
    <s v="Tim Herron "/>
    <x v="99"/>
  </r>
  <r>
    <x v="34"/>
    <s v="T27"/>
    <n v="1"/>
    <s v="27"/>
    <n v="27"/>
    <s v="Zac Blair "/>
    <x v="1180"/>
  </r>
  <r>
    <x v="34"/>
    <s v="T30"/>
    <n v="1"/>
    <s v="30"/>
    <n v="30"/>
    <s v="Aaron Baddeley "/>
    <x v="67"/>
  </r>
  <r>
    <x v="34"/>
    <s v="T30"/>
    <n v="1"/>
    <s v="30"/>
    <n v="30"/>
    <s v="Steve Stricker "/>
    <x v="137"/>
  </r>
  <r>
    <x v="34"/>
    <s v="T33"/>
    <n v="1"/>
    <s v="33"/>
    <n v="33"/>
    <s v="Graeme McDowell"/>
    <x v="135"/>
  </r>
  <r>
    <x v="34"/>
    <s v="T33"/>
    <n v="1"/>
    <s v="33"/>
    <n v="33"/>
    <s v="Rory McIlroy"/>
    <x v="4"/>
  </r>
  <r>
    <x v="34"/>
    <s v="T54"/>
    <n v="1"/>
    <s v="54"/>
    <n v="54"/>
    <s v="Lucas Glover "/>
    <x v="218"/>
  </r>
  <r>
    <x v="34"/>
    <s v="T54"/>
    <n v="1"/>
    <s v="54"/>
    <n v="54"/>
    <s v="Retief Goosen"/>
    <x v="257"/>
  </r>
  <r>
    <x v="34"/>
    <s v="T58"/>
    <n v="1"/>
    <s v="58"/>
    <n v="58"/>
    <s v="Camilo Villegas"/>
    <x v="87"/>
  </r>
  <r>
    <x v="34"/>
    <s v="T58"/>
    <n v="1"/>
    <s v="58"/>
    <n v="58"/>
    <s v="Dicky Pride "/>
    <x v="129"/>
  </r>
  <r>
    <x v="34"/>
    <s v="T77"/>
    <n v="1"/>
    <s v="77"/>
    <n v="77"/>
    <s v="Adam Scott "/>
    <x v="9"/>
  </r>
  <r>
    <x v="34"/>
    <s v="T77"/>
    <n v="1"/>
    <s v="77"/>
    <n v="77"/>
    <s v="Shane Bertsch "/>
    <x v="778"/>
  </r>
  <r>
    <x v="34"/>
    <s v="T80"/>
    <n v="1"/>
    <s v="80"/>
    <n v="80"/>
    <s v="Jason Kokrak "/>
    <x v="13"/>
  </r>
  <r>
    <x v="34"/>
    <s v="T80"/>
    <n v="1"/>
    <s v="80"/>
    <n v="80"/>
    <s v="Troy Merritt "/>
    <x v="811"/>
  </r>
  <r>
    <x v="34"/>
    <s v="T85"/>
    <n v="1"/>
    <s v="85"/>
    <n v="85"/>
    <s v="Kevin Kisner "/>
    <x v="115"/>
  </r>
  <r>
    <x v="34"/>
    <s v="T85"/>
    <n v="1"/>
    <s v="85"/>
    <n v="85"/>
    <s v="Smylie Kaufman"/>
    <x v="1336"/>
  </r>
  <r>
    <x v="35"/>
    <n v="1"/>
    <s v="No Tie"/>
    <n v="1"/>
    <n v="1"/>
    <s v="Steve Stricker "/>
    <x v="137"/>
  </r>
  <r>
    <x v="35"/>
    <n v="2"/>
    <s v="No Tie"/>
    <n v="2"/>
    <n v="2"/>
    <s v="Jamie Donaldson "/>
    <x v="230"/>
  </r>
  <r>
    <x v="35"/>
    <n v="3"/>
    <s v="No Tie"/>
    <n v="3"/>
    <n v="3"/>
    <s v="Jason Day"/>
    <x v="6"/>
  </r>
  <r>
    <x v="35"/>
    <n v="4"/>
    <s v="No Tie"/>
    <n v="4"/>
    <n v="4"/>
    <s v="Adam Hadwin"/>
    <x v="385"/>
  </r>
  <r>
    <x v="35"/>
    <n v="5"/>
    <s v="No Tie"/>
    <n v="5"/>
    <n v="5"/>
    <s v="Kelly Kraft"/>
    <x v="206"/>
  </r>
  <r>
    <x v="35"/>
    <n v="6"/>
    <s v="No Tie"/>
    <n v="6"/>
    <n v="6"/>
    <s v="Phil Mickelson"/>
    <x v="52"/>
  </r>
  <r>
    <x v="35"/>
    <n v="7"/>
    <s v="No Tie"/>
    <n v="7"/>
    <n v="7"/>
    <s v="Patton Kizzire "/>
    <x v="1334"/>
  </r>
  <r>
    <x v="35"/>
    <n v="8"/>
    <s v="No Tie"/>
    <n v="8"/>
    <n v="8"/>
    <s v="Brian Harman"/>
    <x v="86"/>
  </r>
  <r>
    <x v="35"/>
    <n v="9"/>
    <s v="No Tie"/>
    <n v="9"/>
    <n v="9"/>
    <s v="Johnson Wagner "/>
    <x v="152"/>
  </r>
  <r>
    <x v="35"/>
    <n v="10"/>
    <s v="No Tie"/>
    <n v="10"/>
    <n v="10"/>
    <s v="Russell Henley"/>
    <x v="267"/>
  </r>
  <r>
    <x v="35"/>
    <n v="11"/>
    <s v="No Tie"/>
    <n v="11"/>
    <n v="11"/>
    <s v="Brendon Todd "/>
    <x v="156"/>
  </r>
  <r>
    <x v="35"/>
    <n v="12"/>
    <s v="No Tie"/>
    <n v="12"/>
    <n v="12"/>
    <s v="Andrew Landry "/>
    <x v="1351"/>
  </r>
  <r>
    <x v="35"/>
    <n v="13"/>
    <s v="No Tie"/>
    <n v="13"/>
    <n v="13"/>
    <s v="Aaron Baddeley "/>
    <x v="67"/>
  </r>
  <r>
    <x v="35"/>
    <n v="14"/>
    <s v="No Tie"/>
    <n v="14"/>
    <n v="14"/>
    <s v="Brice Garnett "/>
    <x v="503"/>
  </r>
  <r>
    <x v="35"/>
    <n v="15"/>
    <s v="No Tie"/>
    <n v="15"/>
    <n v="15"/>
    <s v="Derek Fathauer "/>
    <x v="795"/>
  </r>
  <r>
    <x v="35"/>
    <n v="16"/>
    <s v="No Tie"/>
    <n v="16"/>
    <n v="16"/>
    <s v="Jonas Blixt "/>
    <x v="126"/>
  </r>
  <r>
    <x v="35"/>
    <n v="17"/>
    <s v="No Tie"/>
    <n v="17"/>
    <n v="17"/>
    <s v="Jordan Spieth "/>
    <x v="826"/>
  </r>
  <r>
    <x v="35"/>
    <n v="18"/>
    <s v="No Tie"/>
    <n v="18"/>
    <n v="18"/>
    <s v="Andrew Loupe "/>
    <x v="1054"/>
  </r>
  <r>
    <x v="35"/>
    <n v="19"/>
    <s v="No Tie"/>
    <n v="19"/>
    <n v="19"/>
    <s v="Dustin Johnson"/>
    <x v="3"/>
  </r>
  <r>
    <x v="35"/>
    <n v="20"/>
    <s v="No Tie"/>
    <n v="20"/>
    <n v="20"/>
    <s v="Stuart Appleby"/>
    <x v="158"/>
  </r>
  <r>
    <x v="35"/>
    <n v="21"/>
    <s v="No Tie"/>
    <n v="21"/>
    <n v="21"/>
    <s v="Freddie Jacobson"/>
    <x v="118"/>
  </r>
  <r>
    <x v="35"/>
    <n v="22"/>
    <s v="No Tie"/>
    <n v="22"/>
    <n v="22"/>
    <s v="Sean O'Hair"/>
    <x v="30"/>
  </r>
  <r>
    <x v="35"/>
    <n v="23"/>
    <s v="No Tie"/>
    <n v="23"/>
    <n v="23"/>
    <s v="Jon Curran"/>
    <x v="1184"/>
  </r>
  <r>
    <x v="35"/>
    <n v="24"/>
    <s v="No Tie"/>
    <n v="24"/>
    <n v="24"/>
    <s v="Brandt Snedeker"/>
    <x v="109"/>
  </r>
  <r>
    <x v="35"/>
    <n v="25"/>
    <s v="No Tie"/>
    <n v="25"/>
    <n v="25"/>
    <s v="Peter Malnati "/>
    <x v="1023"/>
  </r>
  <r>
    <x v="35"/>
    <n v="26"/>
    <s v="No Tie"/>
    <n v="26"/>
    <n v="26"/>
    <s v="Troy Merritt "/>
    <x v="811"/>
  </r>
  <r>
    <x v="35"/>
    <n v="27"/>
    <s v="No Tie"/>
    <n v="27"/>
    <n v="27"/>
    <s v="Rickie Fowler "/>
    <x v="59"/>
  </r>
  <r>
    <x v="35"/>
    <n v="28"/>
    <s v="No Tie"/>
    <n v="28"/>
    <n v="28"/>
    <s v="Colt Knost "/>
    <x v="188"/>
  </r>
  <r>
    <x v="35"/>
    <n v="29"/>
    <s v="No Tie"/>
    <n v="29"/>
    <n v="29"/>
    <s v="Matthew Fitzpatrick "/>
    <x v="1167"/>
  </r>
  <r>
    <x v="35"/>
    <n v="32"/>
    <s v="No Tie"/>
    <n v="32"/>
    <n v="32"/>
    <s v="Hunter Mahan "/>
    <x v="60"/>
  </r>
  <r>
    <x v="35"/>
    <n v="33"/>
    <s v="No Tie"/>
    <n v="33"/>
    <n v="33"/>
    <s v="Jimmy Walker "/>
    <x v="37"/>
  </r>
  <r>
    <x v="35"/>
    <n v="34"/>
    <s v="No Tie"/>
    <n v="34"/>
    <n v="34"/>
    <s v="Harris English"/>
    <x v="19"/>
  </r>
  <r>
    <x v="35"/>
    <n v="35"/>
    <s v="No Tie"/>
    <n v="35"/>
    <n v="35"/>
    <s v="Matt Kuchar"/>
    <x v="127"/>
  </r>
  <r>
    <x v="35"/>
    <n v="36"/>
    <s v="No Tie"/>
    <n v="36"/>
    <n v="36"/>
    <s v="Ricky Barnes"/>
    <x v="70"/>
  </r>
  <r>
    <x v="35"/>
    <n v="37"/>
    <s v="No Tie"/>
    <n v="37"/>
    <n v="37"/>
    <s v="Hiroshi Iwata"/>
    <x v="668"/>
  </r>
  <r>
    <x v="35"/>
    <n v="38"/>
    <s v="No Tie"/>
    <n v="38"/>
    <n v="38"/>
    <s v="Kevin Kisner "/>
    <x v="115"/>
  </r>
  <r>
    <x v="35"/>
    <n v="39"/>
    <s v="No Tie"/>
    <n v="39"/>
    <n v="39"/>
    <s v="D.H. Lee"/>
    <x v="326"/>
  </r>
  <r>
    <x v="35"/>
    <n v="40"/>
    <s v="No Tie"/>
    <n v="40"/>
    <n v="40"/>
    <s v="Daniel Summerhays "/>
    <x v="100"/>
  </r>
  <r>
    <x v="35"/>
    <n v="41"/>
    <s v="No Tie"/>
    <n v="41"/>
    <n v="41"/>
    <s v="Zach Johnson "/>
    <x v="167"/>
  </r>
  <r>
    <x v="35"/>
    <n v="42"/>
    <s v="No Tie"/>
    <n v="42"/>
    <n v="42"/>
    <s v="Adam Scott "/>
    <x v="9"/>
  </r>
  <r>
    <x v="35"/>
    <n v="43"/>
    <s v="No Tie"/>
    <n v="43"/>
    <n v="43"/>
    <s v="Rob Oppenheim "/>
    <x v="607"/>
  </r>
  <r>
    <x v="35"/>
    <n v="44"/>
    <s v="No Tie"/>
    <n v="44"/>
    <n v="44"/>
    <s v="Martin Piller "/>
    <x v="1191"/>
  </r>
  <r>
    <x v="35"/>
    <n v="45"/>
    <s v="No Tie"/>
    <n v="45"/>
    <n v="45"/>
    <s v="Retief Goosen"/>
    <x v="257"/>
  </r>
  <r>
    <x v="35"/>
    <n v="46"/>
    <s v="No Tie"/>
    <n v="46"/>
    <n v="46"/>
    <s v="Hudson Swafford"/>
    <x v="489"/>
  </r>
  <r>
    <x v="35"/>
    <n v="47"/>
    <s v="No Tie"/>
    <n v="47"/>
    <n v="47"/>
    <s v="Brooks Koepka"/>
    <x v="482"/>
  </r>
  <r>
    <x v="35"/>
    <n v="48"/>
    <s v="No Tie"/>
    <n v="48"/>
    <n v="48"/>
    <s v="K.J. Choi"/>
    <x v="161"/>
  </r>
  <r>
    <x v="35"/>
    <n v="49"/>
    <s v="No Tie"/>
    <n v="49"/>
    <n v="49"/>
    <s v="Jamie Lovemark"/>
    <x v="646"/>
  </r>
  <r>
    <x v="35"/>
    <n v="50"/>
    <s v="No Tie"/>
    <n v="50"/>
    <n v="50"/>
    <s v="William McGirt"/>
    <x v="139"/>
  </r>
  <r>
    <x v="35"/>
    <n v="51"/>
    <s v="No Tie"/>
    <n v="51"/>
    <n v="51"/>
    <s v="Andy Sullivan "/>
    <x v="444"/>
  </r>
  <r>
    <x v="35"/>
    <n v="52"/>
    <s v="No Tie"/>
    <n v="52"/>
    <n v="52"/>
    <s v="Sung Kang "/>
    <x v="132"/>
  </r>
  <r>
    <x v="35"/>
    <n v="53"/>
    <s v="No Tie"/>
    <n v="53"/>
    <n v="53"/>
    <s v="David Toms"/>
    <x v="183"/>
  </r>
  <r>
    <x v="35"/>
    <n v="54"/>
    <s v="No Tie"/>
    <n v="54"/>
    <n v="54"/>
    <s v="Ollie Schniederjans"/>
    <x v="1291"/>
  </r>
  <r>
    <x v="35"/>
    <n v="55"/>
    <s v="No Tie"/>
    <n v="55"/>
    <n v="55"/>
    <s v="Charl Schwartzel"/>
    <x v="41"/>
  </r>
  <r>
    <x v="35"/>
    <n v="56"/>
    <s v="No Tie"/>
    <n v="56"/>
    <n v="56"/>
    <s v="Wes Roach"/>
    <x v="891"/>
  </r>
  <r>
    <x v="35"/>
    <n v="57"/>
    <s v="No Tie"/>
    <n v="57"/>
    <n v="57"/>
    <s v="Paul Casey"/>
    <x v="220"/>
  </r>
  <r>
    <x v="35"/>
    <n v="58"/>
    <s v="No Tie"/>
    <n v="58"/>
    <n v="58"/>
    <s v="Michael Kim "/>
    <x v="1049"/>
  </r>
  <r>
    <x v="35"/>
    <n v="59"/>
    <s v="No Tie"/>
    <n v="59"/>
    <n v="59"/>
    <s v="Shane Bertsch "/>
    <x v="778"/>
  </r>
  <r>
    <x v="35"/>
    <n v="60"/>
    <s v="No Tie"/>
    <n v="60"/>
    <n v="60"/>
    <s v="Marc Leishman"/>
    <x v="98"/>
  </r>
  <r>
    <x v="35"/>
    <n v="63"/>
    <s v="No Tie"/>
    <n v="63"/>
    <n v="63"/>
    <s v="Charles Howell III "/>
    <x v="50"/>
  </r>
  <r>
    <x v="35"/>
    <n v="64"/>
    <s v="No Tie"/>
    <n v="64"/>
    <n v="64"/>
    <s v="Steve Wheatcroft "/>
    <x v="120"/>
  </r>
  <r>
    <x v="35"/>
    <n v="65"/>
    <s v="No Tie"/>
    <n v="65"/>
    <n v="65"/>
    <s v="Darron Stiles "/>
    <x v="373"/>
  </r>
  <r>
    <x v="35"/>
    <n v="66"/>
    <s v="No Tie"/>
    <n v="66"/>
    <n v="66"/>
    <s v="Ben Martin "/>
    <x v="583"/>
  </r>
  <r>
    <x v="35"/>
    <n v="67"/>
    <s v="No Tie"/>
    <n v="67"/>
    <n v="67"/>
    <s v="Billy Hurley III"/>
    <x v="184"/>
  </r>
  <r>
    <x v="35"/>
    <n v="68"/>
    <s v="No Tie"/>
    <n v="68"/>
    <n v="68"/>
    <s v="Sam Saunders "/>
    <x v="567"/>
  </r>
  <r>
    <x v="35"/>
    <n v="69"/>
    <s v="No Tie"/>
    <n v="69"/>
    <n v="69"/>
    <s v="Jhonattan Vegas"/>
    <x v="10"/>
  </r>
  <r>
    <x v="35"/>
    <n v="70"/>
    <s v="No Tie"/>
    <n v="70"/>
    <n v="70"/>
    <s v="Carl Pettersson "/>
    <x v="34"/>
  </r>
  <r>
    <x v="35"/>
    <n v="71"/>
    <s v="No Tie"/>
    <n v="71"/>
    <n v="71"/>
    <s v="Shane Lowry"/>
    <x v="233"/>
  </r>
  <r>
    <x v="35"/>
    <n v="72"/>
    <s v="No Tie"/>
    <n v="72"/>
    <n v="72"/>
    <s v="Thomas Aiken "/>
    <x v="261"/>
  </r>
  <r>
    <x v="35"/>
    <n v="73"/>
    <s v="No Tie"/>
    <n v="73"/>
    <n v="73"/>
    <s v="Martin Laird"/>
    <x v="27"/>
  </r>
  <r>
    <x v="35"/>
    <n v="74"/>
    <s v="No Tie"/>
    <n v="74"/>
    <n v="74"/>
    <s v="Jason Bohn "/>
    <x v="173"/>
  </r>
  <r>
    <x v="35"/>
    <n v="75"/>
    <s v="No Tie"/>
    <n v="75"/>
    <n v="75"/>
    <s v="Will Wilcox"/>
    <x v="630"/>
  </r>
  <r>
    <x v="35"/>
    <n v="76"/>
    <s v="No Tie"/>
    <n v="76"/>
    <n v="76"/>
    <s v="Tim Wilkinson "/>
    <x v="757"/>
  </r>
  <r>
    <x v="35"/>
    <n v="77"/>
    <s v="No Tie"/>
    <n v="77"/>
    <n v="77"/>
    <s v="Tyrone Van Aswegen "/>
    <x v="454"/>
  </r>
  <r>
    <x v="35"/>
    <n v="78"/>
    <s v="No Tie"/>
    <n v="78"/>
    <n v="78"/>
    <s v="Carlos Ortiz "/>
    <x v="1177"/>
  </r>
  <r>
    <x v="35"/>
    <n v="79"/>
    <s v="No Tie"/>
    <n v="79"/>
    <n v="79"/>
    <s v="Mark Hubbard "/>
    <x v="1075"/>
  </r>
  <r>
    <x v="35"/>
    <n v="80"/>
    <s v="No Tie"/>
    <n v="80"/>
    <n v="80"/>
    <s v="Ben Crane "/>
    <x v="121"/>
  </r>
  <r>
    <x v="35"/>
    <n v="81"/>
    <s v="No Tie"/>
    <n v="81"/>
    <n v="81"/>
    <s v="Daniel Berger "/>
    <x v="1181"/>
  </r>
  <r>
    <x v="35"/>
    <n v="82"/>
    <s v="No Tie"/>
    <n v="82"/>
    <n v="82"/>
    <s v="Camilo Villegas"/>
    <x v="87"/>
  </r>
  <r>
    <x v="35"/>
    <n v="83"/>
    <s v="No Tie"/>
    <n v="83"/>
    <n v="83"/>
    <s v="Jonathan Byrd "/>
    <x v="96"/>
  </r>
  <r>
    <x v="35"/>
    <n v="84"/>
    <s v="No Tie"/>
    <n v="84"/>
    <n v="84"/>
    <s v="Bryce Molder "/>
    <x v="177"/>
  </r>
  <r>
    <x v="35"/>
    <n v="85"/>
    <s v="No Tie"/>
    <n v="85"/>
    <n v="85"/>
    <s v="Ryo Ishikawa"/>
    <x v="92"/>
  </r>
  <r>
    <x v="35"/>
    <n v="86"/>
    <s v="No Tie"/>
    <n v="86"/>
    <n v="86"/>
    <s v="Henrik Stenson "/>
    <x v="95"/>
  </r>
  <r>
    <x v="35"/>
    <n v="87"/>
    <s v="No Tie"/>
    <n v="87"/>
    <n v="87"/>
    <s v="Justin Rose"/>
    <x v="79"/>
  </r>
  <r>
    <x v="35"/>
    <n v="88"/>
    <s v="No Tie"/>
    <n v="88"/>
    <n v="88"/>
    <s v="Bill Haas "/>
    <x v="65"/>
  </r>
  <r>
    <x v="35"/>
    <n v="89"/>
    <s v="No Tie"/>
    <n v="89"/>
    <n v="89"/>
    <s v="Smylie Kaufman"/>
    <x v="1336"/>
  </r>
  <r>
    <x v="35"/>
    <n v="90"/>
    <s v="No Tie"/>
    <n v="90"/>
    <n v="90"/>
    <s v="Seung-Yul Noh"/>
    <x v="18"/>
  </r>
  <r>
    <x v="35"/>
    <n v="91"/>
    <s v="No Tie"/>
    <n v="91"/>
    <n v="91"/>
    <s v="Kyle Reifers "/>
    <x v="91"/>
  </r>
  <r>
    <x v="35"/>
    <n v="94"/>
    <s v="No Tie"/>
    <n v="94"/>
    <n v="94"/>
    <s v="Rory McIlroy"/>
    <x v="4"/>
  </r>
  <r>
    <x v="35"/>
    <n v="95"/>
    <s v="No Tie"/>
    <n v="95"/>
    <n v="95"/>
    <s v="Vijay Singh"/>
    <x v="47"/>
  </r>
  <r>
    <x v="35"/>
    <n v="96"/>
    <s v="No Tie"/>
    <n v="96"/>
    <n v="96"/>
    <s v="Scott Brown "/>
    <x v="76"/>
  </r>
  <r>
    <x v="35"/>
    <n v="97"/>
    <s v="No Tie"/>
    <n v="97"/>
    <n v="97"/>
    <s v="Nick Taylor"/>
    <x v="1064"/>
  </r>
  <r>
    <x v="35"/>
    <n v="98"/>
    <s v="No Tie"/>
    <n v="98"/>
    <n v="98"/>
    <s v="Zac Blair "/>
    <x v="1180"/>
  </r>
  <r>
    <x v="35"/>
    <n v="99"/>
    <s v="No Tie"/>
    <n v="99"/>
    <n v="99"/>
    <s v="Cameron Smith "/>
    <x v="804"/>
  </r>
  <r>
    <x v="35"/>
    <n v="100"/>
    <s v="No Tie"/>
    <n v="100"/>
    <n v="100"/>
    <s v="Tom Hoge "/>
    <x v="809"/>
  </r>
  <r>
    <x v="35"/>
    <n v="101"/>
    <s v="No Tie"/>
    <n v="101"/>
    <n v="101"/>
    <s v="John Senden "/>
    <x v="78"/>
  </r>
  <r>
    <x v="35"/>
    <n v="102"/>
    <s v="No Tie"/>
    <n v="102"/>
    <n v="102"/>
    <s v="J.J. Henry "/>
    <x v="114"/>
  </r>
  <r>
    <x v="35"/>
    <n v="103"/>
    <s v="No Tie"/>
    <n v="103"/>
    <n v="103"/>
    <s v="Tyler Aldridge "/>
    <x v="1128"/>
  </r>
  <r>
    <x v="35"/>
    <n v="104"/>
    <s v="No Tie"/>
    <n v="104"/>
    <n v="104"/>
    <s v="Ernie Els"/>
    <x v="51"/>
  </r>
  <r>
    <x v="35"/>
    <n v="107"/>
    <s v="No Tie"/>
    <n v="107"/>
    <n v="107"/>
    <s v="Steven Bowditch "/>
    <x v="638"/>
  </r>
  <r>
    <x v="35"/>
    <n v="108"/>
    <s v="No Tie"/>
    <n v="108"/>
    <n v="108"/>
    <s v="John Huh "/>
    <x v="112"/>
  </r>
  <r>
    <x v="35"/>
    <n v="109"/>
    <s v="No Tie"/>
    <n v="109"/>
    <n v="109"/>
    <s v="Danny Lee"/>
    <x v="71"/>
  </r>
  <r>
    <x v="35"/>
    <n v="110"/>
    <s v="No Tie"/>
    <n v="110"/>
    <n v="110"/>
    <s v="Chris Stroud"/>
    <x v="125"/>
  </r>
  <r>
    <x v="35"/>
    <n v="113"/>
    <s v="No Tie"/>
    <n v="113"/>
    <n v="113"/>
    <s v="Luke Guthrie "/>
    <x v="262"/>
  </r>
  <r>
    <x v="35"/>
    <n v="119"/>
    <s v="No Tie"/>
    <n v="119"/>
    <n v="119"/>
    <s v="Scott Piercy "/>
    <x v="11"/>
  </r>
  <r>
    <x v="35"/>
    <n v="120"/>
    <s v="No Tie"/>
    <n v="120"/>
    <n v="120"/>
    <s v="Tim Herron "/>
    <x v="99"/>
  </r>
  <r>
    <x v="35"/>
    <n v="121"/>
    <s v="No Tie"/>
    <n v="121"/>
    <n v="121"/>
    <s v="Steve Marino "/>
    <x v="500"/>
  </r>
  <r>
    <x v="35"/>
    <n v="122"/>
    <s v="No Tie"/>
    <n v="122"/>
    <n v="122"/>
    <s v="Francesco Molinari"/>
    <x v="193"/>
  </r>
  <r>
    <x v="35"/>
    <n v="123"/>
    <s v="No Tie"/>
    <n v="123"/>
    <n v="123"/>
    <s v="Jeff Overton "/>
    <x v="69"/>
  </r>
  <r>
    <x v="35"/>
    <n v="124"/>
    <s v="No Tie"/>
    <n v="124"/>
    <n v="124"/>
    <s v="Louis Oosthuizen "/>
    <x v="22"/>
  </r>
  <r>
    <x v="35"/>
    <n v="125"/>
    <s v="No Tie"/>
    <n v="125"/>
    <n v="125"/>
    <s v="Andres Gonzales "/>
    <x v="428"/>
  </r>
  <r>
    <x v="35"/>
    <n v="126"/>
    <s v="No Tie"/>
    <n v="126"/>
    <n v="126"/>
    <s v="Brendan Steele "/>
    <x v="104"/>
  </r>
  <r>
    <x v="35"/>
    <n v="131"/>
    <s v="No Tie"/>
    <n v="131"/>
    <n v="131"/>
    <s v="Chez Reavie "/>
    <x v="160"/>
  </r>
  <r>
    <x v="35"/>
    <n v="132"/>
    <s v="No Tie"/>
    <n v="132"/>
    <n v="132"/>
    <s v="Scott Pinckney"/>
    <x v="993"/>
  </r>
  <r>
    <x v="35"/>
    <n v="133"/>
    <s v="No Tie"/>
    <n v="133"/>
    <n v="133"/>
    <s v="Gary Woodland"/>
    <x v="17"/>
  </r>
  <r>
    <x v="35"/>
    <n v="134"/>
    <s v="No Tie"/>
    <n v="134"/>
    <n v="134"/>
    <s v="David Hearn "/>
    <x v="123"/>
  </r>
  <r>
    <x v="35"/>
    <n v="135"/>
    <s v="No Tie"/>
    <n v="135"/>
    <n v="135"/>
    <s v="Ryan Palmer "/>
    <x v="14"/>
  </r>
  <r>
    <x v="35"/>
    <n v="136"/>
    <s v="No Tie"/>
    <n v="136"/>
    <n v="136"/>
    <s v="Ian Poulter "/>
    <x v="144"/>
  </r>
  <r>
    <x v="35"/>
    <n v="137"/>
    <s v="No Tie"/>
    <n v="137"/>
    <n v="137"/>
    <s v="Bronson Burgoon "/>
    <x v="1197"/>
  </r>
  <r>
    <x v="35"/>
    <n v="138"/>
    <s v="No Tie"/>
    <n v="138"/>
    <n v="138"/>
    <s v="Kyle Stanley"/>
    <x v="7"/>
  </r>
  <r>
    <x v="35"/>
    <n v="139"/>
    <s v="No Tie"/>
    <n v="139"/>
    <n v="139"/>
    <s v="Blayne Barber "/>
    <x v="1045"/>
  </r>
  <r>
    <x v="35"/>
    <n v="140"/>
    <s v="No Tie"/>
    <n v="140"/>
    <n v="140"/>
    <s v="Fabian Gomez "/>
    <x v="658"/>
  </r>
  <r>
    <x v="35"/>
    <n v="141"/>
    <s v="No Tie"/>
    <n v="141"/>
    <n v="141"/>
    <s v="D.A. Points "/>
    <x v="151"/>
  </r>
  <r>
    <x v="35"/>
    <n v="142"/>
    <s v="No Tie"/>
    <n v="142"/>
    <n v="142"/>
    <s v="Kevin Na "/>
    <x v="164"/>
  </r>
  <r>
    <x v="35"/>
    <n v="143"/>
    <s v="No Tie"/>
    <n v="143"/>
    <n v="143"/>
    <s v="Tony Finau"/>
    <x v="1178"/>
  </r>
  <r>
    <x v="35"/>
    <n v="144"/>
    <s v="No Tie"/>
    <n v="144"/>
    <n v="144"/>
    <s v="Bubba Watson "/>
    <x v="0"/>
  </r>
  <r>
    <x v="35"/>
    <n v="145"/>
    <s v="No Tie"/>
    <n v="145"/>
    <n v="145"/>
    <s v="Cameron Percy"/>
    <x v="303"/>
  </r>
  <r>
    <x v="35"/>
    <n v="146"/>
    <s v="No Tie"/>
    <n v="146"/>
    <n v="146"/>
    <s v="Si Woo Kim"/>
    <x v="1163"/>
  </r>
  <r>
    <x v="35"/>
    <n v="147"/>
    <s v="No Tie"/>
    <n v="147"/>
    <n v="147"/>
    <s v="Jerry Kelly"/>
    <x v="181"/>
  </r>
  <r>
    <x v="35"/>
    <n v="148"/>
    <s v="No Tie"/>
    <n v="148"/>
    <n v="148"/>
    <s v="Robert Allenby"/>
    <x v="124"/>
  </r>
  <r>
    <x v="35"/>
    <n v="149"/>
    <s v="No Tie"/>
    <n v="149"/>
    <n v="149"/>
    <s v="Brendon de Jonge "/>
    <x v="105"/>
  </r>
  <r>
    <x v="35"/>
    <n v="150"/>
    <s v="No Tie"/>
    <n v="150"/>
    <n v="150"/>
    <s v="Erik Compton "/>
    <x v="32"/>
  </r>
  <r>
    <x v="35"/>
    <n v="153"/>
    <s v="No Tie"/>
    <n v="153"/>
    <n v="153"/>
    <s v="Rhein Gibson "/>
    <x v="1202"/>
  </r>
  <r>
    <x v="35"/>
    <n v="154"/>
    <s v="No Tie"/>
    <n v="154"/>
    <n v="154"/>
    <s v="Graeme McDowell"/>
    <x v="135"/>
  </r>
  <r>
    <x v="35"/>
    <n v="155"/>
    <s v="No Tie"/>
    <n v="155"/>
    <n v="155"/>
    <s v="Graham DeLaet "/>
    <x v="12"/>
  </r>
  <r>
    <x v="35"/>
    <n v="158"/>
    <s v="No Tie"/>
    <n v="158"/>
    <n v="158"/>
    <s v="Jason Kokrak "/>
    <x v="13"/>
  </r>
  <r>
    <x v="35"/>
    <n v="161"/>
    <s v="No Tie"/>
    <n v="161"/>
    <n v="161"/>
    <s v="Scott Langley "/>
    <x v="876"/>
  </r>
  <r>
    <x v="35"/>
    <n v="162"/>
    <s v="No Tie"/>
    <n v="162"/>
    <n v="162"/>
    <s v="Davis Love III "/>
    <x v="38"/>
  </r>
  <r>
    <x v="35"/>
    <n v="163"/>
    <s v="No Tie"/>
    <n v="163"/>
    <n v="163"/>
    <s v="David Lingmerth "/>
    <x v="327"/>
  </r>
  <r>
    <x v="35"/>
    <n v="164"/>
    <s v="No Tie"/>
    <n v="164"/>
    <n v="164"/>
    <s v="Branden Grace"/>
    <x v="225"/>
  </r>
  <r>
    <x v="35"/>
    <n v="165"/>
    <s v="No Tie"/>
    <n v="165"/>
    <n v="165"/>
    <s v="Emiliano Grillo"/>
    <x v="455"/>
  </r>
  <r>
    <x v="35"/>
    <n v="166"/>
    <s v="No Tie"/>
    <n v="166"/>
    <n v="166"/>
    <s v="Spencer Levin "/>
    <x v="154"/>
  </r>
  <r>
    <x v="35"/>
    <n v="167"/>
    <s v="No Tie"/>
    <n v="167"/>
    <n v="167"/>
    <s v="Chad Collins "/>
    <x v="1034"/>
  </r>
  <r>
    <x v="35"/>
    <n v="168"/>
    <s v="No Tie"/>
    <n v="168"/>
    <n v="168"/>
    <s v="Lucas Glover "/>
    <x v="218"/>
  </r>
  <r>
    <x v="35"/>
    <n v="169"/>
    <s v="No Tie"/>
    <n v="169"/>
    <n v="169"/>
    <s v="Bernd Wiesberger "/>
    <x v="240"/>
  </r>
  <r>
    <x v="35"/>
    <n v="170"/>
    <s v="No Tie"/>
    <n v="170"/>
    <n v="170"/>
    <s v="Scott Stallings "/>
    <x v="16"/>
  </r>
  <r>
    <x v="35"/>
    <n v="171"/>
    <s v="No Tie"/>
    <n v="171"/>
    <n v="171"/>
    <s v="Miguel Angel Carballo "/>
    <x v="97"/>
  </r>
  <r>
    <x v="35"/>
    <n v="172"/>
    <s v="No Tie"/>
    <n v="172"/>
    <n v="172"/>
    <s v="Jarrod Lyle "/>
    <x v="436"/>
  </r>
  <r>
    <x v="35"/>
    <n v="173"/>
    <s v="No Tie"/>
    <n v="173"/>
    <n v="173"/>
    <s v="Jason Dufner "/>
    <x v="63"/>
  </r>
  <r>
    <x v="35"/>
    <n v="174"/>
    <s v="No Tie"/>
    <n v="174"/>
    <n v="174"/>
    <s v="Dicky Pride "/>
    <x v="129"/>
  </r>
  <r>
    <x v="35"/>
    <n v="175"/>
    <s v="No Tie"/>
    <n v="175"/>
    <n v="175"/>
    <s v="Patrick Rodgers"/>
    <x v="1156"/>
  </r>
  <r>
    <x v="35"/>
    <n v="176"/>
    <s v="No Tie"/>
    <n v="176"/>
    <n v="176"/>
    <s v="Byeong-Hun An "/>
    <x v="965"/>
  </r>
  <r>
    <x v="35"/>
    <n v="177"/>
    <s v="No Tie"/>
    <n v="177"/>
    <n v="177"/>
    <s v="Justin Leonard "/>
    <x v="171"/>
  </r>
  <r>
    <x v="35"/>
    <n v="178"/>
    <s v="No Tie"/>
    <n v="178"/>
    <n v="178"/>
    <s v="Vaughn Taylor "/>
    <x v="128"/>
  </r>
  <r>
    <x v="35"/>
    <n v="179"/>
    <s v="No Tie"/>
    <n v="179"/>
    <n v="179"/>
    <s v="Matt Every"/>
    <x v="136"/>
  </r>
  <r>
    <x v="35"/>
    <n v="180"/>
    <s v="No Tie"/>
    <n v="180"/>
    <n v="180"/>
    <s v="George McNeill"/>
    <x v="106"/>
  </r>
  <r>
    <x v="35"/>
    <n v="181"/>
    <s v="No Tie"/>
    <n v="181"/>
    <n v="181"/>
    <s v="Webb Simpson "/>
    <x v="110"/>
  </r>
  <r>
    <x v="35"/>
    <n v="182"/>
    <s v="No Tie"/>
    <n v="182"/>
    <n v="182"/>
    <s v="Rod Pampling"/>
    <x v="107"/>
  </r>
  <r>
    <x v="35"/>
    <n v="183"/>
    <s v="No Tie"/>
    <n v="183"/>
    <n v="183"/>
    <s v="Robert Streb "/>
    <x v="335"/>
  </r>
  <r>
    <x v="35"/>
    <n v="184"/>
    <s v="No Tie"/>
    <n v="184"/>
    <n v="184"/>
    <s v="Pat Perez"/>
    <x v="74"/>
  </r>
  <r>
    <x v="35"/>
    <n v="185"/>
    <s v="No Tie"/>
    <n v="185"/>
    <n v="185"/>
    <s v="Mark Wilson "/>
    <x v="182"/>
  </r>
  <r>
    <x v="35"/>
    <n v="186"/>
    <s v="No Tie"/>
    <n v="186"/>
    <n v="186"/>
    <s v="Padraig Harrington "/>
    <x v="56"/>
  </r>
  <r>
    <x v="35"/>
    <n v="187"/>
    <s v="No Tie"/>
    <n v="187"/>
    <n v="187"/>
    <s v="Chris Kirk "/>
    <x v="72"/>
  </r>
  <r>
    <x v="35"/>
    <n v="188"/>
    <s v="No Tie"/>
    <n v="188"/>
    <n v="188"/>
    <s v="Stewart Cink "/>
    <x v="108"/>
  </r>
  <r>
    <x v="35"/>
    <n v="189"/>
    <s v="No Tie"/>
    <n v="189"/>
    <n v="189"/>
    <s v="Chad Campbell "/>
    <x v="89"/>
  </r>
  <r>
    <x v="35"/>
    <n v="190"/>
    <s v="No Tie"/>
    <n v="190"/>
    <n v="190"/>
    <s v="Whee Kim "/>
    <x v="380"/>
  </r>
  <r>
    <x v="35"/>
    <n v="191"/>
    <s v="No Tie"/>
    <n v="191"/>
    <n v="191"/>
    <s v="Jim Herman "/>
    <x v="466"/>
  </r>
  <r>
    <x v="35"/>
    <n v="192"/>
    <s v="No Tie"/>
    <n v="192"/>
    <n v="192"/>
    <s v="Harold Varner III"/>
    <x v="1208"/>
  </r>
  <r>
    <x v="35"/>
    <n v="193"/>
    <s v="No Tie"/>
    <n v="193"/>
    <n v="193"/>
    <s v="Kevin Chappell"/>
    <x v="58"/>
  </r>
  <r>
    <x v="35"/>
    <n v="194"/>
    <s v="No Tie"/>
    <n v="194"/>
    <n v="194"/>
    <s v="Matt Jones "/>
    <x v="55"/>
  </r>
  <r>
    <x v="35"/>
    <n v="195"/>
    <s v="No Tie"/>
    <n v="195"/>
    <n v="195"/>
    <s v="James Hahn "/>
    <x v="330"/>
  </r>
  <r>
    <x v="35"/>
    <n v="196"/>
    <s v="No Tie"/>
    <n v="196"/>
    <n v="196"/>
    <s v="Kevin Streelman "/>
    <x v="62"/>
  </r>
  <r>
    <x v="35"/>
    <n v="197"/>
    <s v="No Tie"/>
    <n v="197"/>
    <n v="197"/>
    <s v="Brian Davis "/>
    <x v="178"/>
  </r>
  <r>
    <x v="35"/>
    <n v="198"/>
    <s v="No Tie"/>
    <n v="198"/>
    <n v="198"/>
    <s v="Roberto Castro "/>
    <x v="82"/>
  </r>
  <r>
    <x v="35"/>
    <n v="199"/>
    <s v="No Tie"/>
    <n v="199"/>
    <n v="199"/>
    <s v="Sergio Garcia"/>
    <x v="64"/>
  </r>
  <r>
    <x v="35"/>
    <n v="200"/>
    <s v="No Tie"/>
    <n v="200"/>
    <n v="200"/>
    <s v="Hunter Stewart"/>
    <x v="1518"/>
  </r>
  <r>
    <x v="35"/>
    <n v="201"/>
    <s v="No Tie"/>
    <n v="201"/>
    <n v="201"/>
    <s v="Will MacKenzie "/>
    <x v="782"/>
  </r>
  <r>
    <x v="35"/>
    <n v="202"/>
    <s v="No Tie"/>
    <n v="202"/>
    <n v="202"/>
    <s v="Derek Ernst "/>
    <x v="1011"/>
  </r>
  <r>
    <x v="35"/>
    <n v="203"/>
    <s v="No Tie"/>
    <n v="203"/>
    <n v="203"/>
    <s v="Lucas Lee "/>
    <x v="1081"/>
  </r>
  <r>
    <x v="35"/>
    <n v="204"/>
    <s v="No Tie"/>
    <n v="204"/>
    <n v="204"/>
    <s v="Rory Sabbatini"/>
    <x v="119"/>
  </r>
  <r>
    <x v="35"/>
    <n v="205"/>
    <s v="No Tie"/>
    <n v="205"/>
    <n v="205"/>
    <s v="Geoff Ogilvy "/>
    <x v="90"/>
  </r>
  <r>
    <x v="35"/>
    <n v="206"/>
    <s v="No Tie"/>
    <n v="206"/>
    <n v="206"/>
    <s v="Abraham Ancer"/>
    <x v="1340"/>
  </r>
  <r>
    <x v="35"/>
    <n v="207"/>
    <s v="No Tie"/>
    <n v="207"/>
    <n v="207"/>
    <s v="Keegan Bradley"/>
    <x v="15"/>
  </r>
  <r>
    <x v="35"/>
    <n v="208"/>
    <s v="No Tie"/>
    <n v="208"/>
    <n v="208"/>
    <s v="Greg Owen "/>
    <x v="40"/>
  </r>
  <r>
    <x v="35"/>
    <n v="209"/>
    <s v="No Tie"/>
    <n v="209"/>
    <n v="209"/>
    <s v="Shawn Stefani "/>
    <x v="302"/>
  </r>
  <r>
    <x v="35"/>
    <n v="210"/>
    <s v="No Tie"/>
    <n v="210"/>
    <n v="210"/>
    <s v="Tim Clark "/>
    <x v="179"/>
  </r>
  <r>
    <x v="35"/>
    <n v="211"/>
    <s v="No Tie"/>
    <n v="211"/>
    <n v="211"/>
    <s v="Ken Duke "/>
    <x v="159"/>
  </r>
  <r>
    <x v="35"/>
    <n v="212"/>
    <s v="No Tie"/>
    <n v="212"/>
    <n v="212"/>
    <s v="Robert Garrigus "/>
    <x v="2"/>
  </r>
  <r>
    <x v="35"/>
    <n v="213"/>
    <s v="No Tie"/>
    <n v="213"/>
    <n v="213"/>
    <s v="D.J. Trahan"/>
    <x v="66"/>
  </r>
  <r>
    <x v="35"/>
    <n v="214"/>
    <s v="No Tie"/>
    <n v="214"/>
    <n v="214"/>
    <s v="Charlie Beljan"/>
    <x v="1"/>
  </r>
  <r>
    <x v="35"/>
    <s v="T105"/>
    <n v="1"/>
    <s v="105"/>
    <n v="105"/>
    <s v="J.B. Holmes"/>
    <x v="5"/>
  </r>
  <r>
    <x v="35"/>
    <s v="T105"/>
    <n v="1"/>
    <s v="105"/>
    <n v="105"/>
    <s v="Jason Gore "/>
    <x v="730"/>
  </r>
  <r>
    <x v="35"/>
    <s v="T111"/>
    <n v="1"/>
    <s v="111"/>
    <n v="111"/>
    <s v="Charley Hoffman "/>
    <x v="45"/>
  </r>
  <r>
    <x v="35"/>
    <s v="T111"/>
    <n v="1"/>
    <s v="111"/>
    <n v="111"/>
    <s v="Nick Watney"/>
    <x v="36"/>
  </r>
  <r>
    <x v="35"/>
    <s v="T114"/>
    <n v="1"/>
    <s v="114"/>
    <n v="114"/>
    <s v="Alex Cejka "/>
    <x v="528"/>
  </r>
  <r>
    <x v="35"/>
    <s v="T114"/>
    <n v="1"/>
    <s v="114"/>
    <n v="114"/>
    <s v="Anirban Lahiri"/>
    <x v="304"/>
  </r>
  <r>
    <x v="35"/>
    <s v="T116"/>
    <n v="1"/>
    <s v="116"/>
    <n v="116"/>
    <s v="Angel Cabrera "/>
    <x v="21"/>
  </r>
  <r>
    <x v="35"/>
    <s v="T116"/>
    <n v="1"/>
    <s v="116"/>
    <n v="116"/>
    <s v="Brett Stegmaier "/>
    <x v="1069"/>
  </r>
  <r>
    <x v="35"/>
    <s v="T116"/>
    <n v="1"/>
    <s v="116"/>
    <n v="116"/>
    <s v="Dawie van der Walt"/>
    <x v="462"/>
  </r>
  <r>
    <x v="35"/>
    <s v="T127"/>
    <n v="1"/>
    <s v="127"/>
    <n v="127"/>
    <s v="Justin Hicks"/>
    <x v="359"/>
  </r>
  <r>
    <x v="35"/>
    <s v="T127"/>
    <n v="1"/>
    <s v="127"/>
    <n v="127"/>
    <s v="Luke Donald "/>
    <x v="169"/>
  </r>
  <r>
    <x v="35"/>
    <s v="T129"/>
    <n v="1"/>
    <s v="129"/>
    <n v="129"/>
    <s v="Justin Thomas "/>
    <x v="1176"/>
  </r>
  <r>
    <x v="35"/>
    <s v="T129"/>
    <n v="1"/>
    <s v="129"/>
    <n v="129"/>
    <s v="Michael Thompson "/>
    <x v="157"/>
  </r>
  <r>
    <x v="35"/>
    <s v="T151"/>
    <n v="1"/>
    <s v="151"/>
    <n v="151"/>
    <s v="Hideki Matsuyama"/>
    <x v="201"/>
  </r>
  <r>
    <x v="35"/>
    <s v="T151"/>
    <n v="1"/>
    <s v="151"/>
    <n v="151"/>
    <s v="Patrick Reed"/>
    <x v="611"/>
  </r>
  <r>
    <x v="35"/>
    <s v="T156"/>
    <n v="1"/>
    <s v="156"/>
    <n v="156"/>
    <s v="Henrik Norlander"/>
    <x v="1010"/>
  </r>
  <r>
    <x v="35"/>
    <s v="T156"/>
    <n v="1"/>
    <s v="156"/>
    <n v="156"/>
    <s v="Luke List "/>
    <x v="318"/>
  </r>
  <r>
    <x v="35"/>
    <s v="T159"/>
    <n v="1"/>
    <s v="159"/>
    <n v="159"/>
    <s v="Boo Weekley"/>
    <x v="35"/>
  </r>
  <r>
    <x v="35"/>
    <s v="T159"/>
    <n v="1"/>
    <s v="159"/>
    <n v="159"/>
    <s v="Russell Knox"/>
    <x v="131"/>
  </r>
  <r>
    <x v="35"/>
    <s v="T30"/>
    <n v="1"/>
    <s v="30"/>
    <n v="30"/>
    <s v="Morgan Hoffmann "/>
    <x v="336"/>
  </r>
  <r>
    <x v="35"/>
    <s v="T30"/>
    <n v="1"/>
    <s v="30"/>
    <n v="30"/>
    <s v="Ryan Moore "/>
    <x v="117"/>
  </r>
  <r>
    <x v="35"/>
    <s v="T61"/>
    <n v="1"/>
    <s v="61"/>
    <n v="61"/>
    <s v="Andres Romero"/>
    <x v="68"/>
  </r>
  <r>
    <x v="35"/>
    <s v="T61"/>
    <n v="1"/>
    <s v="61"/>
    <n v="61"/>
    <s v="Cameron Tringale "/>
    <x v="84"/>
  </r>
  <r>
    <x v="35"/>
    <s v="T92"/>
    <n v="1"/>
    <s v="92"/>
    <n v="92"/>
    <s v="Billy Horschel "/>
    <x v="88"/>
  </r>
  <r>
    <x v="35"/>
    <s v="T92"/>
    <n v="1"/>
    <s v="92"/>
    <n v="92"/>
    <s v="Chesson Hadley "/>
    <x v="1019"/>
  </r>
  <r>
    <x v="36"/>
    <n v="1"/>
    <s v="No Tie"/>
    <n v="1"/>
    <n v="1"/>
    <s v="Rickie Fowler "/>
    <x v="59"/>
  </r>
  <r>
    <x v="36"/>
    <n v="2"/>
    <s v="No Tie"/>
    <n v="2"/>
    <n v="2"/>
    <s v="Justin Rose"/>
    <x v="79"/>
  </r>
  <r>
    <x v="36"/>
    <n v="3"/>
    <s v="No Tie"/>
    <n v="3"/>
    <n v="3"/>
    <s v="Kevin Kisner "/>
    <x v="115"/>
  </r>
  <r>
    <x v="36"/>
    <n v="4"/>
    <s v="No Tie"/>
    <n v="4"/>
    <n v="4"/>
    <s v="Adam Scott "/>
    <x v="9"/>
  </r>
  <r>
    <x v="36"/>
    <n v="5"/>
    <s v="No Tie"/>
    <n v="5"/>
    <n v="5"/>
    <s v="Henrik Stenson "/>
    <x v="95"/>
  </r>
  <r>
    <x v="36"/>
    <n v="6"/>
    <s v="No Tie"/>
    <n v="6"/>
    <n v="6"/>
    <s v="Brendan Steele "/>
    <x v="104"/>
  </r>
  <r>
    <x v="36"/>
    <n v="7"/>
    <s v="No Tie"/>
    <n v="7"/>
    <n v="7"/>
    <s v="Jason Day"/>
    <x v="6"/>
  </r>
  <r>
    <x v="36"/>
    <n v="8"/>
    <s v="No Tie"/>
    <n v="8"/>
    <n v="8"/>
    <s v="Phil Mickelson"/>
    <x v="52"/>
  </r>
  <r>
    <x v="36"/>
    <n v="9"/>
    <s v="No Tie"/>
    <n v="9"/>
    <n v="9"/>
    <s v="Rory McIlroy"/>
    <x v="4"/>
  </r>
  <r>
    <x v="36"/>
    <n v="10"/>
    <s v="No Tie"/>
    <n v="10"/>
    <n v="10"/>
    <s v="Marc Leishman"/>
    <x v="98"/>
  </r>
  <r>
    <x v="36"/>
    <n v="11"/>
    <s v="No Tie"/>
    <n v="11"/>
    <n v="11"/>
    <s v="Bubba Watson "/>
    <x v="0"/>
  </r>
  <r>
    <x v="36"/>
    <n v="12"/>
    <s v="No Tie"/>
    <n v="12"/>
    <n v="12"/>
    <s v="Ryan Palmer "/>
    <x v="14"/>
  </r>
  <r>
    <x v="36"/>
    <n v="13"/>
    <s v="No Tie"/>
    <n v="13"/>
    <n v="13"/>
    <s v="Jordan Spieth "/>
    <x v="826"/>
  </r>
  <r>
    <x v="36"/>
    <n v="14"/>
    <s v="No Tie"/>
    <n v="14"/>
    <n v="14"/>
    <s v="Justin Thomas "/>
    <x v="1176"/>
  </r>
  <r>
    <x v="36"/>
    <n v="15"/>
    <s v="No Tie"/>
    <n v="15"/>
    <n v="15"/>
    <s v="Smylie Kaufman"/>
    <x v="1336"/>
  </r>
  <r>
    <x v="36"/>
    <n v="16"/>
    <s v="No Tie"/>
    <n v="16"/>
    <n v="16"/>
    <s v="Brooks Koepka"/>
    <x v="482"/>
  </r>
  <r>
    <x v="36"/>
    <n v="17"/>
    <s v="No Tie"/>
    <n v="17"/>
    <n v="17"/>
    <s v="Branden Grace"/>
    <x v="225"/>
  </r>
  <r>
    <x v="36"/>
    <n v="22"/>
    <s v="No Tie"/>
    <n v="22"/>
    <n v="22"/>
    <s v="Dustin Johnson"/>
    <x v="3"/>
  </r>
  <r>
    <x v="36"/>
    <n v="23"/>
    <s v="No Tie"/>
    <n v="23"/>
    <n v="23"/>
    <s v="Sergio Garcia"/>
    <x v="64"/>
  </r>
  <r>
    <x v="36"/>
    <n v="24"/>
    <s v="No Tie"/>
    <n v="24"/>
    <n v="24"/>
    <s v="Webb Simpson "/>
    <x v="110"/>
  </r>
  <r>
    <x v="36"/>
    <n v="25"/>
    <s v="No Tie"/>
    <n v="25"/>
    <n v="25"/>
    <s v="Paul Casey"/>
    <x v="220"/>
  </r>
  <r>
    <x v="36"/>
    <n v="26"/>
    <s v="No Tie"/>
    <n v="26"/>
    <n v="26"/>
    <s v="Brandt Snedeker"/>
    <x v="109"/>
  </r>
  <r>
    <x v="36"/>
    <n v="27"/>
    <s v="No Tie"/>
    <n v="27"/>
    <n v="27"/>
    <s v="Jimmy Walker "/>
    <x v="37"/>
  </r>
  <r>
    <x v="36"/>
    <n v="28"/>
    <s v="No Tie"/>
    <n v="28"/>
    <n v="28"/>
    <s v="Patrick Reed"/>
    <x v="611"/>
  </r>
  <r>
    <x v="36"/>
    <n v="29"/>
    <s v="No Tie"/>
    <n v="29"/>
    <n v="29"/>
    <s v="Jason Bohn "/>
    <x v="173"/>
  </r>
  <r>
    <x v="36"/>
    <n v="30"/>
    <s v="No Tie"/>
    <n v="30"/>
    <n v="30"/>
    <s v="Alex Cejka "/>
    <x v="528"/>
  </r>
  <r>
    <x v="36"/>
    <n v="31"/>
    <s v="No Tie"/>
    <n v="31"/>
    <n v="31"/>
    <s v="Jim Herman "/>
    <x v="466"/>
  </r>
  <r>
    <x v="36"/>
    <n v="32"/>
    <s v="No Tie"/>
    <n v="32"/>
    <n v="32"/>
    <s v="Jason Dufner "/>
    <x v="63"/>
  </r>
  <r>
    <x v="36"/>
    <n v="33"/>
    <s v="No Tie"/>
    <n v="33"/>
    <n v="33"/>
    <s v="Charles Howell III "/>
    <x v="50"/>
  </r>
  <r>
    <x v="36"/>
    <n v="34"/>
    <s v="No Tie"/>
    <n v="34"/>
    <n v="34"/>
    <s v="Kevin Na "/>
    <x v="164"/>
  </r>
  <r>
    <x v="36"/>
    <n v="35"/>
    <s v="No Tie"/>
    <n v="35"/>
    <n v="35"/>
    <s v="Patrick Rodgers"/>
    <x v="1156"/>
  </r>
  <r>
    <x v="36"/>
    <n v="36"/>
    <s v="No Tie"/>
    <n v="36"/>
    <n v="36"/>
    <s v="Zach Johnson "/>
    <x v="167"/>
  </r>
  <r>
    <x v="36"/>
    <n v="37"/>
    <s v="No Tie"/>
    <n v="37"/>
    <n v="37"/>
    <s v="Chez Reavie "/>
    <x v="160"/>
  </r>
  <r>
    <x v="36"/>
    <n v="42"/>
    <s v="No Tie"/>
    <n v="42"/>
    <n v="42"/>
    <s v="Vaughn Taylor "/>
    <x v="128"/>
  </r>
  <r>
    <x v="36"/>
    <n v="43"/>
    <s v="No Tie"/>
    <n v="43"/>
    <n v="43"/>
    <s v="Lucas Glover "/>
    <x v="218"/>
  </r>
  <r>
    <x v="36"/>
    <n v="44"/>
    <s v="No Tie"/>
    <n v="44"/>
    <n v="44"/>
    <s v="John Huh "/>
    <x v="112"/>
  </r>
  <r>
    <x v="36"/>
    <n v="45"/>
    <s v="No Tie"/>
    <n v="45"/>
    <n v="45"/>
    <s v="Danny Lee"/>
    <x v="71"/>
  </r>
  <r>
    <x v="36"/>
    <n v="46"/>
    <s v="No Tie"/>
    <n v="46"/>
    <n v="46"/>
    <s v="Kevin Chappell"/>
    <x v="58"/>
  </r>
  <r>
    <x v="36"/>
    <n v="47"/>
    <s v="No Tie"/>
    <n v="47"/>
    <n v="47"/>
    <s v="Graham DeLaet "/>
    <x v="12"/>
  </r>
  <r>
    <x v="36"/>
    <n v="48"/>
    <s v="No Tie"/>
    <n v="48"/>
    <n v="48"/>
    <s v="Matthew Fitzpatrick "/>
    <x v="1167"/>
  </r>
  <r>
    <x v="36"/>
    <n v="49"/>
    <s v="No Tie"/>
    <n v="49"/>
    <n v="49"/>
    <s v="William McGirt"/>
    <x v="139"/>
  </r>
  <r>
    <x v="36"/>
    <n v="50"/>
    <s v="No Tie"/>
    <n v="50"/>
    <n v="50"/>
    <s v="David Lingmerth "/>
    <x v="327"/>
  </r>
  <r>
    <x v="36"/>
    <n v="51"/>
    <s v="No Tie"/>
    <n v="51"/>
    <n v="51"/>
    <s v="Michael Thompson "/>
    <x v="157"/>
  </r>
  <r>
    <x v="36"/>
    <n v="52"/>
    <s v="No Tie"/>
    <n v="52"/>
    <n v="52"/>
    <s v="Ryan Moore "/>
    <x v="117"/>
  </r>
  <r>
    <x v="36"/>
    <n v="55"/>
    <s v="No Tie"/>
    <n v="55"/>
    <n v="55"/>
    <s v="Adam Hadwin"/>
    <x v="385"/>
  </r>
  <r>
    <x v="36"/>
    <n v="56"/>
    <s v="No Tie"/>
    <n v="56"/>
    <n v="56"/>
    <s v="Jhonattan Vegas"/>
    <x v="10"/>
  </r>
  <r>
    <x v="36"/>
    <n v="57"/>
    <s v="No Tie"/>
    <n v="57"/>
    <n v="57"/>
    <s v="Hudson Swafford"/>
    <x v="489"/>
  </r>
  <r>
    <x v="36"/>
    <n v="58"/>
    <s v="No Tie"/>
    <n v="58"/>
    <n v="58"/>
    <s v="J.B. Holmes"/>
    <x v="5"/>
  </r>
  <r>
    <x v="36"/>
    <n v="59"/>
    <s v="No Tie"/>
    <n v="59"/>
    <n v="59"/>
    <s v="Louis Oosthuizen "/>
    <x v="22"/>
  </r>
  <r>
    <x v="36"/>
    <n v="60"/>
    <s v="No Tie"/>
    <n v="60"/>
    <n v="60"/>
    <s v="Daniel Summerhays "/>
    <x v="100"/>
  </r>
  <r>
    <x v="36"/>
    <n v="65"/>
    <s v="No Tie"/>
    <n v="65"/>
    <n v="65"/>
    <s v="Bill Haas "/>
    <x v="65"/>
  </r>
  <r>
    <x v="36"/>
    <n v="66"/>
    <s v="No Tie"/>
    <n v="66"/>
    <n v="66"/>
    <s v="Johnson Wagner "/>
    <x v="152"/>
  </r>
  <r>
    <x v="36"/>
    <n v="67"/>
    <s v="No Tie"/>
    <n v="67"/>
    <n v="67"/>
    <s v="Aaron Baddeley "/>
    <x v="67"/>
  </r>
  <r>
    <x v="36"/>
    <n v="68"/>
    <s v="No Tie"/>
    <n v="68"/>
    <n v="68"/>
    <s v="Roberto Castro "/>
    <x v="82"/>
  </r>
  <r>
    <x v="36"/>
    <n v="71"/>
    <s v="No Tie"/>
    <n v="71"/>
    <n v="71"/>
    <s v="Spencer Levin "/>
    <x v="154"/>
  </r>
  <r>
    <x v="36"/>
    <n v="72"/>
    <s v="No Tie"/>
    <n v="72"/>
    <n v="72"/>
    <s v="Emiliano Grillo"/>
    <x v="455"/>
  </r>
  <r>
    <x v="36"/>
    <n v="73"/>
    <s v="No Tie"/>
    <n v="73"/>
    <n v="73"/>
    <s v="Harris English"/>
    <x v="19"/>
  </r>
  <r>
    <x v="36"/>
    <n v="74"/>
    <s v="No Tie"/>
    <n v="74"/>
    <n v="74"/>
    <s v="Byeong-Hun An "/>
    <x v="965"/>
  </r>
  <r>
    <x v="36"/>
    <n v="75"/>
    <s v="No Tie"/>
    <n v="75"/>
    <n v="75"/>
    <s v="Gary Woodland"/>
    <x v="17"/>
  </r>
  <r>
    <x v="36"/>
    <n v="76"/>
    <s v="No Tie"/>
    <n v="76"/>
    <n v="76"/>
    <s v="Billy Horschel "/>
    <x v="88"/>
  </r>
  <r>
    <x v="36"/>
    <n v="77"/>
    <s v="No Tie"/>
    <n v="77"/>
    <n v="77"/>
    <s v="Freddie Jacobson"/>
    <x v="118"/>
  </r>
  <r>
    <x v="36"/>
    <n v="78"/>
    <s v="No Tie"/>
    <n v="78"/>
    <n v="78"/>
    <s v="Jonas Blixt "/>
    <x v="126"/>
  </r>
  <r>
    <x v="36"/>
    <n v="79"/>
    <s v="No Tie"/>
    <n v="79"/>
    <n v="79"/>
    <s v="Jason Kokrak "/>
    <x v="13"/>
  </r>
  <r>
    <x v="36"/>
    <n v="80"/>
    <s v="No Tie"/>
    <n v="80"/>
    <n v="80"/>
    <s v="Scott Brown "/>
    <x v="76"/>
  </r>
  <r>
    <x v="36"/>
    <n v="81"/>
    <s v="No Tie"/>
    <n v="81"/>
    <n v="81"/>
    <s v="Tim Wilkinson "/>
    <x v="757"/>
  </r>
  <r>
    <x v="36"/>
    <n v="82"/>
    <s v="No Tie"/>
    <n v="82"/>
    <n v="82"/>
    <s v="Martin Laird"/>
    <x v="27"/>
  </r>
  <r>
    <x v="36"/>
    <n v="83"/>
    <s v="No Tie"/>
    <n v="83"/>
    <n v="83"/>
    <s v="David Hearn "/>
    <x v="123"/>
  </r>
  <r>
    <x v="36"/>
    <n v="84"/>
    <s v="No Tie"/>
    <n v="84"/>
    <n v="84"/>
    <s v="Patton Kizzire "/>
    <x v="1334"/>
  </r>
  <r>
    <x v="36"/>
    <n v="85"/>
    <s v="No Tie"/>
    <n v="85"/>
    <n v="85"/>
    <s v="Kevin Streelman "/>
    <x v="62"/>
  </r>
  <r>
    <x v="36"/>
    <n v="86"/>
    <s v="No Tie"/>
    <n v="86"/>
    <n v="86"/>
    <s v="Si Woo Kim"/>
    <x v="1163"/>
  </r>
  <r>
    <x v="36"/>
    <n v="87"/>
    <s v="No Tie"/>
    <n v="87"/>
    <n v="87"/>
    <s v="Jonathan Byrd "/>
    <x v="96"/>
  </r>
  <r>
    <x v="36"/>
    <n v="88"/>
    <s v="No Tie"/>
    <n v="88"/>
    <n v="88"/>
    <s v="Nick Watney"/>
    <x v="36"/>
  </r>
  <r>
    <x v="36"/>
    <n v="89"/>
    <s v="No Tie"/>
    <n v="89"/>
    <n v="89"/>
    <s v="Stewart Cink "/>
    <x v="108"/>
  </r>
  <r>
    <x v="36"/>
    <n v="90"/>
    <s v="No Tie"/>
    <n v="90"/>
    <n v="90"/>
    <s v="Steve Stricker "/>
    <x v="137"/>
  </r>
  <r>
    <x v="36"/>
    <n v="91"/>
    <s v="No Tie"/>
    <n v="91"/>
    <n v="91"/>
    <s v="Mark Hubbard "/>
    <x v="1075"/>
  </r>
  <r>
    <x v="36"/>
    <n v="92"/>
    <s v="No Tie"/>
    <n v="92"/>
    <n v="92"/>
    <s v="Sung Kang "/>
    <x v="132"/>
  </r>
  <r>
    <x v="36"/>
    <n v="93"/>
    <s v="No Tie"/>
    <n v="93"/>
    <n v="93"/>
    <s v="Tony Finau"/>
    <x v="1178"/>
  </r>
  <r>
    <x v="36"/>
    <n v="96"/>
    <s v="No Tie"/>
    <n v="96"/>
    <n v="96"/>
    <s v="Daniel Berger "/>
    <x v="1181"/>
  </r>
  <r>
    <x v="36"/>
    <n v="97"/>
    <s v="No Tie"/>
    <n v="97"/>
    <n v="97"/>
    <s v="Jerry Kelly"/>
    <x v="181"/>
  </r>
  <r>
    <x v="36"/>
    <n v="98"/>
    <s v="No Tie"/>
    <n v="98"/>
    <n v="98"/>
    <s v="Kyle Stanley"/>
    <x v="7"/>
  </r>
  <r>
    <x v="36"/>
    <n v="99"/>
    <s v="No Tie"/>
    <n v="99"/>
    <n v="99"/>
    <s v="Padraig Harrington "/>
    <x v="56"/>
  </r>
  <r>
    <x v="36"/>
    <n v="100"/>
    <s v="No Tie"/>
    <n v="100"/>
    <n v="100"/>
    <s v="Troy Merritt "/>
    <x v="811"/>
  </r>
  <r>
    <x v="36"/>
    <n v="101"/>
    <s v="No Tie"/>
    <n v="101"/>
    <n v="101"/>
    <s v="Chad Campbell "/>
    <x v="89"/>
  </r>
  <r>
    <x v="36"/>
    <n v="102"/>
    <s v="No Tie"/>
    <n v="102"/>
    <n v="102"/>
    <s v="Greg Owen "/>
    <x v="40"/>
  </r>
  <r>
    <x v="36"/>
    <n v="106"/>
    <s v="No Tie"/>
    <n v="106"/>
    <n v="106"/>
    <s v="Cameron Percy"/>
    <x v="303"/>
  </r>
  <r>
    <x v="36"/>
    <n v="107"/>
    <s v="No Tie"/>
    <n v="107"/>
    <n v="107"/>
    <s v="Colt Knost "/>
    <x v="188"/>
  </r>
  <r>
    <x v="36"/>
    <n v="108"/>
    <s v="No Tie"/>
    <n v="108"/>
    <n v="108"/>
    <s v="Will Wilcox"/>
    <x v="630"/>
  </r>
  <r>
    <x v="36"/>
    <n v="109"/>
    <s v="No Tie"/>
    <n v="109"/>
    <n v="109"/>
    <s v="Shane Lowry"/>
    <x v="233"/>
  </r>
  <r>
    <x v="36"/>
    <n v="110"/>
    <s v="No Tie"/>
    <n v="110"/>
    <n v="110"/>
    <s v="Ryo Ishikawa"/>
    <x v="92"/>
  </r>
  <r>
    <x v="36"/>
    <n v="111"/>
    <s v="No Tie"/>
    <n v="111"/>
    <n v="111"/>
    <s v="Brian Harman"/>
    <x v="86"/>
  </r>
  <r>
    <x v="36"/>
    <n v="112"/>
    <s v="No Tie"/>
    <n v="112"/>
    <n v="112"/>
    <s v="Nick Taylor"/>
    <x v="1064"/>
  </r>
  <r>
    <x v="36"/>
    <n v="113"/>
    <s v="No Tie"/>
    <n v="113"/>
    <n v="113"/>
    <s v="Brett Stegmaier "/>
    <x v="1069"/>
  </r>
  <r>
    <x v="36"/>
    <n v="114"/>
    <s v="No Tie"/>
    <n v="114"/>
    <n v="114"/>
    <s v="Seung-Yul Noh"/>
    <x v="18"/>
  </r>
  <r>
    <x v="36"/>
    <n v="115"/>
    <s v="No Tie"/>
    <n v="115"/>
    <n v="115"/>
    <s v="Scott Pinckney"/>
    <x v="993"/>
  </r>
  <r>
    <x v="36"/>
    <n v="116"/>
    <s v="No Tie"/>
    <n v="116"/>
    <n v="116"/>
    <s v="Hunter Mahan "/>
    <x v="60"/>
  </r>
  <r>
    <x v="36"/>
    <n v="117"/>
    <s v="No Tie"/>
    <n v="117"/>
    <n v="117"/>
    <s v="Luke Guthrie "/>
    <x v="262"/>
  </r>
  <r>
    <x v="36"/>
    <n v="118"/>
    <s v="No Tie"/>
    <n v="118"/>
    <n v="118"/>
    <s v="Ben Crane "/>
    <x v="121"/>
  </r>
  <r>
    <x v="36"/>
    <n v="119"/>
    <s v="No Tie"/>
    <n v="119"/>
    <n v="119"/>
    <s v="John Senden "/>
    <x v="78"/>
  </r>
  <r>
    <x v="36"/>
    <n v="120"/>
    <s v="No Tie"/>
    <n v="120"/>
    <n v="120"/>
    <s v="Davis Love III "/>
    <x v="38"/>
  </r>
  <r>
    <x v="36"/>
    <n v="123"/>
    <s v="No Tie"/>
    <n v="123"/>
    <n v="123"/>
    <s v="Charley Hoffman "/>
    <x v="45"/>
  </r>
  <r>
    <x v="36"/>
    <n v="124"/>
    <s v="No Tie"/>
    <n v="124"/>
    <n v="124"/>
    <s v="Brice Garnett "/>
    <x v="503"/>
  </r>
  <r>
    <x v="36"/>
    <n v="125"/>
    <s v="No Tie"/>
    <n v="125"/>
    <n v="125"/>
    <s v="Hiroshi Iwata"/>
    <x v="668"/>
  </r>
  <r>
    <x v="36"/>
    <n v="126"/>
    <s v="No Tie"/>
    <n v="126"/>
    <n v="126"/>
    <s v="D.J. Trahan"/>
    <x v="66"/>
  </r>
  <r>
    <x v="36"/>
    <n v="127"/>
    <s v="No Tie"/>
    <n v="127"/>
    <n v="127"/>
    <s v="Ricky Barnes"/>
    <x v="70"/>
  </r>
  <r>
    <x v="36"/>
    <n v="130"/>
    <s v="No Tie"/>
    <n v="130"/>
    <n v="130"/>
    <s v="Bronson Burgoon "/>
    <x v="1197"/>
  </r>
  <r>
    <x v="36"/>
    <n v="131"/>
    <s v="No Tie"/>
    <n v="131"/>
    <n v="131"/>
    <s v="Tyrone Van Aswegen "/>
    <x v="454"/>
  </r>
  <r>
    <x v="36"/>
    <n v="132"/>
    <s v="No Tie"/>
    <n v="132"/>
    <n v="132"/>
    <s v="Ian Poulter "/>
    <x v="144"/>
  </r>
  <r>
    <x v="36"/>
    <n v="133"/>
    <s v="No Tie"/>
    <n v="133"/>
    <n v="133"/>
    <s v="Dawie van der Walt"/>
    <x v="462"/>
  </r>
  <r>
    <x v="36"/>
    <n v="134"/>
    <s v="No Tie"/>
    <n v="134"/>
    <n v="134"/>
    <s v="David Toms"/>
    <x v="183"/>
  </r>
  <r>
    <x v="36"/>
    <n v="135"/>
    <s v="No Tie"/>
    <n v="135"/>
    <n v="135"/>
    <s v="Blayne Barber "/>
    <x v="1045"/>
  </r>
  <r>
    <x v="36"/>
    <n v="136"/>
    <s v="No Tie"/>
    <n v="136"/>
    <n v="136"/>
    <s v="Bryce Molder "/>
    <x v="177"/>
  </r>
  <r>
    <x v="36"/>
    <n v="137"/>
    <s v="No Tie"/>
    <n v="137"/>
    <n v="137"/>
    <s v="Thomas Aiken "/>
    <x v="261"/>
  </r>
  <r>
    <x v="36"/>
    <n v="142"/>
    <s v="No Tie"/>
    <n v="142"/>
    <n v="142"/>
    <s v="Carlos Ortiz "/>
    <x v="1177"/>
  </r>
  <r>
    <x v="36"/>
    <n v="143"/>
    <s v="No Tie"/>
    <n v="143"/>
    <n v="143"/>
    <s v="Tom Hoge "/>
    <x v="809"/>
  </r>
  <r>
    <x v="36"/>
    <n v="144"/>
    <s v="No Tie"/>
    <n v="144"/>
    <n v="144"/>
    <s v="Henrik Norlander"/>
    <x v="1010"/>
  </r>
  <r>
    <x v="36"/>
    <n v="145"/>
    <s v="No Tie"/>
    <n v="145"/>
    <n v="145"/>
    <s v="Rod Pampling"/>
    <x v="107"/>
  </r>
  <r>
    <x v="36"/>
    <n v="146"/>
    <s v="No Tie"/>
    <n v="146"/>
    <n v="146"/>
    <s v="Chris Stroud"/>
    <x v="125"/>
  </r>
  <r>
    <x v="36"/>
    <n v="147"/>
    <s v="No Tie"/>
    <n v="147"/>
    <n v="147"/>
    <s v="Bernd Wiesberger "/>
    <x v="240"/>
  </r>
  <r>
    <x v="36"/>
    <n v="148"/>
    <s v="No Tie"/>
    <n v="148"/>
    <n v="148"/>
    <s v="Peter Malnati "/>
    <x v="1023"/>
  </r>
  <r>
    <x v="36"/>
    <n v="149"/>
    <s v="No Tie"/>
    <n v="149"/>
    <n v="149"/>
    <s v="Jarrod Lyle "/>
    <x v="436"/>
  </r>
  <r>
    <x v="36"/>
    <n v="150"/>
    <s v="No Tie"/>
    <n v="150"/>
    <n v="150"/>
    <s v="Derek Fathauer "/>
    <x v="795"/>
  </r>
  <r>
    <x v="36"/>
    <n v="153"/>
    <s v="No Tie"/>
    <n v="153"/>
    <n v="153"/>
    <s v="Brendon de Jonge "/>
    <x v="105"/>
  </r>
  <r>
    <x v="36"/>
    <n v="154"/>
    <s v="No Tie"/>
    <n v="154"/>
    <n v="154"/>
    <s v="James Hahn "/>
    <x v="330"/>
  </r>
  <r>
    <x v="36"/>
    <n v="155"/>
    <s v="No Tie"/>
    <n v="155"/>
    <n v="155"/>
    <s v="Rory Sabbatini"/>
    <x v="119"/>
  </r>
  <r>
    <x v="36"/>
    <n v="156"/>
    <s v="No Tie"/>
    <n v="156"/>
    <n v="156"/>
    <s v="Vijay Singh"/>
    <x v="47"/>
  </r>
  <r>
    <x v="36"/>
    <n v="157"/>
    <s v="No Tie"/>
    <n v="157"/>
    <n v="157"/>
    <s v="Zac Blair "/>
    <x v="1180"/>
  </r>
  <r>
    <x v="36"/>
    <n v="158"/>
    <s v="No Tie"/>
    <n v="158"/>
    <n v="158"/>
    <s v="Michael Kim "/>
    <x v="1049"/>
  </r>
  <r>
    <x v="36"/>
    <n v="159"/>
    <s v="No Tie"/>
    <n v="159"/>
    <n v="159"/>
    <s v="Brian Davis "/>
    <x v="178"/>
  </r>
  <r>
    <x v="36"/>
    <n v="160"/>
    <s v="No Tie"/>
    <n v="160"/>
    <n v="160"/>
    <s v="Camilo Villegas"/>
    <x v="87"/>
  </r>
  <r>
    <x v="36"/>
    <n v="161"/>
    <s v="No Tie"/>
    <n v="161"/>
    <n v="161"/>
    <s v="Will MacKenzie "/>
    <x v="782"/>
  </r>
  <r>
    <x v="36"/>
    <n v="162"/>
    <s v="No Tie"/>
    <n v="162"/>
    <n v="162"/>
    <s v="Pat Perez"/>
    <x v="74"/>
  </r>
  <r>
    <x v="36"/>
    <n v="163"/>
    <s v="No Tie"/>
    <n v="163"/>
    <n v="163"/>
    <s v="Mark Wilson "/>
    <x v="182"/>
  </r>
  <r>
    <x v="36"/>
    <n v="164"/>
    <s v="No Tie"/>
    <n v="164"/>
    <n v="164"/>
    <s v="Jeff Overton "/>
    <x v="69"/>
  </r>
  <r>
    <x v="36"/>
    <n v="165"/>
    <s v="No Tie"/>
    <n v="165"/>
    <n v="165"/>
    <s v="Jamie Donaldson "/>
    <x v="230"/>
  </r>
  <r>
    <x v="36"/>
    <n v="168"/>
    <s v="No Tie"/>
    <n v="168"/>
    <n v="168"/>
    <s v="Justin Hicks"/>
    <x v="359"/>
  </r>
  <r>
    <x v="36"/>
    <n v="169"/>
    <s v="No Tie"/>
    <n v="169"/>
    <n v="169"/>
    <s v="Tim Clark "/>
    <x v="179"/>
  </r>
  <r>
    <x v="36"/>
    <n v="170"/>
    <s v="No Tie"/>
    <n v="170"/>
    <n v="170"/>
    <s v="Hunter Stewart"/>
    <x v="1518"/>
  </r>
  <r>
    <x v="36"/>
    <n v="171"/>
    <s v="No Tie"/>
    <n v="171"/>
    <n v="171"/>
    <s v="Sam Saunders "/>
    <x v="567"/>
  </r>
  <r>
    <x v="36"/>
    <n v="174"/>
    <s v="No Tie"/>
    <n v="174"/>
    <n v="174"/>
    <s v="Tim Herron "/>
    <x v="99"/>
  </r>
  <r>
    <x v="36"/>
    <n v="175"/>
    <s v="No Tie"/>
    <n v="175"/>
    <n v="175"/>
    <s v="Robert Garrigus "/>
    <x v="2"/>
  </r>
  <r>
    <x v="36"/>
    <n v="176"/>
    <s v="No Tie"/>
    <n v="176"/>
    <n v="176"/>
    <s v="Andres Romero"/>
    <x v="68"/>
  </r>
  <r>
    <x v="36"/>
    <n v="181"/>
    <s v="No Tie"/>
    <n v="181"/>
    <n v="181"/>
    <s v="Martin Piller "/>
    <x v="1191"/>
  </r>
  <r>
    <x v="36"/>
    <n v="182"/>
    <s v="No Tie"/>
    <n v="182"/>
    <n v="182"/>
    <s v="J.J. Henry "/>
    <x v="114"/>
  </r>
  <r>
    <x v="36"/>
    <n v="183"/>
    <s v="No Tie"/>
    <n v="183"/>
    <n v="183"/>
    <s v="Rob Oppenheim "/>
    <x v="607"/>
  </r>
  <r>
    <x v="36"/>
    <n v="184"/>
    <s v="No Tie"/>
    <n v="184"/>
    <n v="184"/>
    <s v="Chesson Hadley "/>
    <x v="1019"/>
  </r>
  <r>
    <x v="36"/>
    <n v="185"/>
    <s v="No Tie"/>
    <n v="185"/>
    <n v="185"/>
    <s v="Shawn Stefani "/>
    <x v="302"/>
  </r>
  <r>
    <x v="36"/>
    <n v="188"/>
    <s v="No Tie"/>
    <n v="188"/>
    <n v="188"/>
    <s v="Derek Ernst "/>
    <x v="1011"/>
  </r>
  <r>
    <x v="36"/>
    <n v="189"/>
    <s v="No Tie"/>
    <n v="189"/>
    <n v="189"/>
    <s v="Geoff Ogilvy "/>
    <x v="90"/>
  </r>
  <r>
    <x v="36"/>
    <n v="190"/>
    <s v="No Tie"/>
    <n v="190"/>
    <n v="190"/>
    <s v="Brendon Todd "/>
    <x v="156"/>
  </r>
  <r>
    <x v="36"/>
    <n v="191"/>
    <s v="No Tie"/>
    <n v="191"/>
    <n v="191"/>
    <s v="Darron Stiles "/>
    <x v="373"/>
  </r>
  <r>
    <x v="36"/>
    <n v="192"/>
    <s v="No Tie"/>
    <n v="192"/>
    <n v="192"/>
    <s v="Scott Stallings "/>
    <x v="16"/>
  </r>
  <r>
    <x v="36"/>
    <n v="193"/>
    <s v="No Tie"/>
    <n v="193"/>
    <n v="193"/>
    <s v="Stuart Appleby"/>
    <x v="158"/>
  </r>
  <r>
    <x v="36"/>
    <n v="194"/>
    <s v="No Tie"/>
    <n v="194"/>
    <n v="194"/>
    <s v="Ollie Schniederjans"/>
    <x v="1291"/>
  </r>
  <r>
    <x v="36"/>
    <n v="195"/>
    <s v="No Tie"/>
    <n v="195"/>
    <n v="195"/>
    <s v="Andrew Landry "/>
    <x v="1351"/>
  </r>
  <r>
    <x v="36"/>
    <n v="196"/>
    <s v="No Tie"/>
    <n v="196"/>
    <n v="196"/>
    <s v="Angel Cabrera "/>
    <x v="21"/>
  </r>
  <r>
    <x v="36"/>
    <n v="197"/>
    <s v="No Tie"/>
    <n v="197"/>
    <n v="197"/>
    <s v="Matt Every"/>
    <x v="136"/>
  </r>
  <r>
    <x v="36"/>
    <n v="198"/>
    <s v="No Tie"/>
    <n v="198"/>
    <n v="198"/>
    <s v="Andy Sullivan "/>
    <x v="444"/>
  </r>
  <r>
    <x v="36"/>
    <n v="199"/>
    <s v="No Tie"/>
    <n v="199"/>
    <n v="199"/>
    <s v="Steve Wheatcroft "/>
    <x v="120"/>
  </r>
  <r>
    <x v="36"/>
    <n v="200"/>
    <s v="No Tie"/>
    <n v="200"/>
    <n v="200"/>
    <s v="Steven Bowditch "/>
    <x v="638"/>
  </r>
  <r>
    <x v="36"/>
    <n v="201"/>
    <s v="No Tie"/>
    <n v="201"/>
    <n v="201"/>
    <s v="D.H. Lee"/>
    <x v="326"/>
  </r>
  <r>
    <x v="36"/>
    <n v="202"/>
    <s v="No Tie"/>
    <n v="202"/>
    <n v="202"/>
    <s v="Billy Hurley III"/>
    <x v="184"/>
  </r>
  <r>
    <x v="36"/>
    <n v="203"/>
    <s v="No Tie"/>
    <n v="203"/>
    <n v="203"/>
    <s v="Scott Langley "/>
    <x v="876"/>
  </r>
  <r>
    <x v="36"/>
    <n v="204"/>
    <s v="No Tie"/>
    <n v="204"/>
    <n v="204"/>
    <s v="Erik Compton "/>
    <x v="32"/>
  </r>
  <r>
    <x v="36"/>
    <n v="205"/>
    <s v="No Tie"/>
    <n v="205"/>
    <n v="205"/>
    <s v="Ken Duke "/>
    <x v="159"/>
  </r>
  <r>
    <x v="36"/>
    <n v="206"/>
    <s v="No Tie"/>
    <n v="206"/>
    <n v="206"/>
    <s v="Whee Kim "/>
    <x v="380"/>
  </r>
  <r>
    <x v="36"/>
    <n v="209"/>
    <s v="No Tie"/>
    <n v="209"/>
    <n v="209"/>
    <s v="Robert Allenby"/>
    <x v="124"/>
  </r>
  <r>
    <x v="36"/>
    <n v="210"/>
    <s v="No Tie"/>
    <n v="210"/>
    <n v="210"/>
    <s v="Chad Collins "/>
    <x v="1034"/>
  </r>
  <r>
    <x v="36"/>
    <n v="211"/>
    <s v="No Tie"/>
    <n v="211"/>
    <n v="211"/>
    <s v="Carl Pettersson "/>
    <x v="34"/>
  </r>
  <r>
    <x v="36"/>
    <n v="212"/>
    <s v="No Tie"/>
    <n v="212"/>
    <n v="212"/>
    <s v="Charlie Beljan"/>
    <x v="1"/>
  </r>
  <r>
    <x v="36"/>
    <n v="213"/>
    <s v="No Tie"/>
    <n v="213"/>
    <n v="213"/>
    <s v="Lucas Lee "/>
    <x v="1081"/>
  </r>
  <r>
    <x v="36"/>
    <n v="214"/>
    <s v="No Tie"/>
    <n v="214"/>
    <n v="214"/>
    <s v="Abraham Ancer"/>
    <x v="1340"/>
  </r>
  <r>
    <x v="36"/>
    <s v="T103"/>
    <n v="1"/>
    <s v="103"/>
    <n v="103"/>
    <s v="Anirban Lahiri"/>
    <x v="304"/>
  </r>
  <r>
    <x v="36"/>
    <s v="T103"/>
    <n v="1"/>
    <s v="103"/>
    <n v="103"/>
    <s v="Matt Jones "/>
    <x v="55"/>
  </r>
  <r>
    <x v="36"/>
    <s v="T103"/>
    <n v="1"/>
    <s v="103"/>
    <n v="103"/>
    <s v="Morgan Hoffmann "/>
    <x v="336"/>
  </r>
  <r>
    <x v="36"/>
    <s v="T121"/>
    <n v="1"/>
    <s v="121"/>
    <n v="121"/>
    <s v="K.J. Choi"/>
    <x v="161"/>
  </r>
  <r>
    <x v="36"/>
    <s v="T121"/>
    <n v="1"/>
    <s v="121"/>
    <n v="121"/>
    <s v="Keegan Bradley"/>
    <x v="15"/>
  </r>
  <r>
    <x v="36"/>
    <s v="T128"/>
    <n v="1"/>
    <s v="128"/>
    <n v="128"/>
    <s v="Cameron Smith "/>
    <x v="804"/>
  </r>
  <r>
    <x v="36"/>
    <s v="T128"/>
    <n v="1"/>
    <s v="128"/>
    <n v="128"/>
    <s v="Miguel Angel Carballo "/>
    <x v="97"/>
  </r>
  <r>
    <x v="36"/>
    <s v="T138"/>
    <n v="1"/>
    <s v="138"/>
    <n v="138"/>
    <s v="Boo Weekley"/>
    <x v="35"/>
  </r>
  <r>
    <x v="36"/>
    <s v="T138"/>
    <n v="1"/>
    <s v="138"/>
    <n v="138"/>
    <s v="Jon Curran"/>
    <x v="1184"/>
  </r>
  <r>
    <x v="36"/>
    <s v="T140"/>
    <n v="1"/>
    <s v="140"/>
    <n v="140"/>
    <s v="Justin Leonard "/>
    <x v="171"/>
  </r>
  <r>
    <x v="36"/>
    <s v="T140"/>
    <n v="1"/>
    <s v="140"/>
    <n v="140"/>
    <s v="Robert Streb "/>
    <x v="335"/>
  </r>
  <r>
    <x v="36"/>
    <s v="T151"/>
    <n v="1"/>
    <s v="151"/>
    <n v="151"/>
    <s v="Kelly Kraft"/>
    <x v="206"/>
  </r>
  <r>
    <x v="36"/>
    <s v="T151"/>
    <n v="1"/>
    <s v="151"/>
    <n v="151"/>
    <s v="Shane Bertsch "/>
    <x v="778"/>
  </r>
  <r>
    <x v="36"/>
    <s v="T166"/>
    <n v="1"/>
    <s v="166"/>
    <n v="166"/>
    <s v="Retief Goosen"/>
    <x v="257"/>
  </r>
  <r>
    <x v="36"/>
    <s v="T166"/>
    <n v="1"/>
    <s v="166"/>
    <n v="166"/>
    <s v="Tyler Aldridge "/>
    <x v="1128"/>
  </r>
  <r>
    <x v="36"/>
    <s v="T172"/>
    <n v="1"/>
    <s v="172"/>
    <n v="172"/>
    <s v="Ernie Els"/>
    <x v="51"/>
  </r>
  <r>
    <x v="36"/>
    <s v="T172"/>
    <n v="1"/>
    <s v="172"/>
    <n v="172"/>
    <s v="Luke Donald "/>
    <x v="169"/>
  </r>
  <r>
    <x v="36"/>
    <s v="T177"/>
    <n v="1"/>
    <s v="177"/>
    <n v="177"/>
    <s v="Dicky Pride "/>
    <x v="129"/>
  </r>
  <r>
    <x v="36"/>
    <s v="T177"/>
    <n v="1"/>
    <s v="177"/>
    <n v="177"/>
    <s v="George McNeill"/>
    <x v="106"/>
  </r>
  <r>
    <x v="36"/>
    <s v="T179"/>
    <n v="1"/>
    <s v="179"/>
    <n v="179"/>
    <s v="Chris Kirk "/>
    <x v="72"/>
  </r>
  <r>
    <x v="36"/>
    <s v="T179"/>
    <n v="1"/>
    <s v="179"/>
    <n v="179"/>
    <s v="Wes Roach"/>
    <x v="891"/>
  </r>
  <r>
    <x v="36"/>
    <s v="T18"/>
    <n v="1"/>
    <s v="18"/>
    <n v="18"/>
    <s v="Hideki Matsuyama"/>
    <x v="201"/>
  </r>
  <r>
    <x v="36"/>
    <s v="T18"/>
    <n v="1"/>
    <s v="18"/>
    <n v="18"/>
    <s v="Kyle Reifers "/>
    <x v="91"/>
  </r>
  <r>
    <x v="36"/>
    <s v="T186"/>
    <n v="1"/>
    <s v="186"/>
    <n v="186"/>
    <s v="D.A. Points "/>
    <x v="151"/>
  </r>
  <r>
    <x v="36"/>
    <s v="T186"/>
    <n v="1"/>
    <s v="186"/>
    <n v="186"/>
    <s v="Steve Marino "/>
    <x v="500"/>
  </r>
  <r>
    <x v="36"/>
    <s v="T20"/>
    <n v="1"/>
    <s v="20"/>
    <n v="20"/>
    <s v="Russell Henley"/>
    <x v="267"/>
  </r>
  <r>
    <x v="36"/>
    <s v="T20"/>
    <n v="1"/>
    <s v="20"/>
    <n v="20"/>
    <s v="Sean O'Hair"/>
    <x v="30"/>
  </r>
  <r>
    <x v="36"/>
    <s v="T207"/>
    <n v="1"/>
    <s v="207"/>
    <n v="207"/>
    <s v="Andres Gonzales "/>
    <x v="428"/>
  </r>
  <r>
    <x v="36"/>
    <s v="T207"/>
    <n v="1"/>
    <s v="207"/>
    <n v="207"/>
    <s v="Rhein Gibson "/>
    <x v="1202"/>
  </r>
  <r>
    <x v="36"/>
    <s v="T38"/>
    <n v="1"/>
    <s v="38"/>
    <n v="38"/>
    <s v="Matt Kuchar"/>
    <x v="127"/>
  </r>
  <r>
    <x v="36"/>
    <s v="T38"/>
    <n v="1"/>
    <s v="38"/>
    <n v="38"/>
    <s v="Scott Piercy "/>
    <x v="11"/>
  </r>
  <r>
    <x v="36"/>
    <s v="T40"/>
    <n v="1"/>
    <s v="40"/>
    <n v="40"/>
    <s v="Andrew Loupe "/>
    <x v="1054"/>
  </r>
  <r>
    <x v="36"/>
    <s v="T40"/>
    <n v="1"/>
    <s v="40"/>
    <n v="40"/>
    <s v="Jamie Lovemark"/>
    <x v="646"/>
  </r>
  <r>
    <x v="36"/>
    <s v="T53"/>
    <n v="1"/>
    <s v="53"/>
    <n v="53"/>
    <s v="Charl Schwartzel"/>
    <x v="41"/>
  </r>
  <r>
    <x v="36"/>
    <s v="T53"/>
    <n v="1"/>
    <s v="53"/>
    <n v="53"/>
    <s v="Graeme McDowell"/>
    <x v="135"/>
  </r>
  <r>
    <x v="36"/>
    <s v="T61"/>
    <n v="1"/>
    <s v="61"/>
    <n v="61"/>
    <s v="Fabian Gomez "/>
    <x v="658"/>
  </r>
  <r>
    <x v="36"/>
    <s v="T61"/>
    <n v="1"/>
    <s v="61"/>
    <n v="61"/>
    <s v="Jason Gore "/>
    <x v="730"/>
  </r>
  <r>
    <x v="36"/>
    <s v="T63"/>
    <n v="1"/>
    <s v="63"/>
    <n v="63"/>
    <s v="Ben Martin "/>
    <x v="583"/>
  </r>
  <r>
    <x v="36"/>
    <s v="T63"/>
    <n v="1"/>
    <s v="63"/>
    <n v="63"/>
    <s v="Russell Knox"/>
    <x v="131"/>
  </r>
  <r>
    <x v="36"/>
    <s v="T69"/>
    <n v="1"/>
    <s v="69"/>
    <n v="69"/>
    <s v="Cameron Tringale "/>
    <x v="84"/>
  </r>
  <r>
    <x v="36"/>
    <s v="T69"/>
    <n v="1"/>
    <s v="69"/>
    <n v="69"/>
    <s v="Luke List "/>
    <x v="318"/>
  </r>
  <r>
    <x v="36"/>
    <s v="T94"/>
    <n v="1"/>
    <s v="94"/>
    <n v="94"/>
    <s v="Francesco Molinari"/>
    <x v="193"/>
  </r>
  <r>
    <x v="36"/>
    <s v="T94"/>
    <n v="1"/>
    <s v="94"/>
    <n v="94"/>
    <s v="Harold Varner III"/>
    <x v="1208"/>
  </r>
  <r>
    <x v="37"/>
    <n v="1"/>
    <s v="No Tie"/>
    <n v="1"/>
    <n v="1"/>
    <s v="Charl Schwartzel"/>
    <x v="41"/>
  </r>
  <r>
    <x v="37"/>
    <s v="T2"/>
    <n v="1"/>
    <s v="2"/>
    <n v="2"/>
    <s v="Jason Day"/>
    <x v="6"/>
  </r>
  <r>
    <x v="37"/>
    <s v="T2"/>
    <n v="1"/>
    <s v="2"/>
    <n v="2"/>
    <s v="Adam Scott"/>
    <x v="9"/>
  </r>
  <r>
    <x v="37"/>
    <s v="T4"/>
    <n v="1"/>
    <s v="4"/>
    <n v="4"/>
    <s v="Luke Donald"/>
    <x v="169"/>
  </r>
  <r>
    <x v="37"/>
    <s v="T4"/>
    <n v="1"/>
    <s v="4"/>
    <n v="4"/>
    <s v="Geoff Ogilvy"/>
    <x v="90"/>
  </r>
  <r>
    <x v="37"/>
    <s v="T4"/>
    <n v="1"/>
    <s v="4"/>
    <n v="4"/>
    <s v="Tiger Woods"/>
    <x v="31"/>
  </r>
  <r>
    <x v="37"/>
    <n v="7"/>
    <s v="No Tie"/>
    <n v="7"/>
    <n v="7"/>
    <s v="Angel Cabrera"/>
    <x v="21"/>
  </r>
  <r>
    <x v="37"/>
    <s v="T8"/>
    <n v="1"/>
    <s v="8"/>
    <n v="8"/>
    <s v="K.J. Choi"/>
    <x v="161"/>
  </r>
  <r>
    <x v="37"/>
    <s v="T8"/>
    <n v="1"/>
    <s v="8"/>
    <n v="8"/>
    <s v="Bo Van Pelt"/>
    <x v="39"/>
  </r>
  <r>
    <x v="37"/>
    <n v="10"/>
    <s v="No Tie"/>
    <n v="10"/>
    <n v="10"/>
    <s v="Ryan Palmer"/>
    <x v="14"/>
  </r>
  <r>
    <x v="37"/>
    <s v="T11"/>
    <n v="1"/>
    <s v="11"/>
    <n v="11"/>
    <s v="Edoardo Molinari"/>
    <x v="204"/>
  </r>
  <r>
    <x v="37"/>
    <s v="T11"/>
    <n v="1"/>
    <s v="11"/>
    <n v="11"/>
    <s v="Justin Rose"/>
    <x v="79"/>
  </r>
  <r>
    <x v="37"/>
    <s v="T11"/>
    <n v="1"/>
    <s v="11"/>
    <n v="11"/>
    <s v="Steve Stricker"/>
    <x v="137"/>
  </r>
  <r>
    <x v="37"/>
    <s v="T11"/>
    <n v="1"/>
    <s v="11"/>
    <n v="11"/>
    <s v="Lee Westwood"/>
    <x v="28"/>
  </r>
  <r>
    <x v="37"/>
    <s v="T15"/>
    <n v="1"/>
    <s v="15"/>
    <n v="15"/>
    <s v="Fred Couples"/>
    <x v="192"/>
  </r>
  <r>
    <x v="37"/>
    <s v="T15"/>
    <n v="1"/>
    <s v="15"/>
    <n v="15"/>
    <s v="Ross Fisher"/>
    <x v="200"/>
  </r>
  <r>
    <x v="37"/>
    <s v="T15"/>
    <n v="1"/>
    <s v="15"/>
    <n v="15"/>
    <s v="Trevor Immelman"/>
    <x v="80"/>
  </r>
  <r>
    <x v="37"/>
    <s v="T15"/>
    <n v="1"/>
    <s v="15"/>
    <n v="15"/>
    <s v="Rory McIlroy"/>
    <x v="4"/>
  </r>
  <r>
    <x v="37"/>
    <s v="T15"/>
    <n v="1"/>
    <s v="15"/>
    <n v="15"/>
    <s v="Brandt Snedeker"/>
    <x v="109"/>
  </r>
  <r>
    <x v="37"/>
    <s v="T20"/>
    <n v="1"/>
    <s v="20"/>
    <n v="20"/>
    <s v="Ricky Barnes"/>
    <x v="70"/>
  </r>
  <r>
    <x v="37"/>
    <s v="T20"/>
    <n v="1"/>
    <s v="20"/>
    <n v="20"/>
    <s v="Ryo Ishikawa"/>
    <x v="92"/>
  </r>
  <r>
    <x v="37"/>
    <s v="T20"/>
    <n v="1"/>
    <s v="20"/>
    <n v="20"/>
    <s v="Martin Laird"/>
    <x v="27"/>
  </r>
  <r>
    <x v="37"/>
    <s v="T20"/>
    <n v="1"/>
    <s v="20"/>
    <n v="20"/>
    <s v="Y.E. Yang"/>
    <x v="145"/>
  </r>
  <r>
    <x v="37"/>
    <s v="T24"/>
    <n v="1"/>
    <s v="24"/>
    <n v="24"/>
    <s v="Jim Furyk"/>
    <x v="170"/>
  </r>
  <r>
    <x v="37"/>
    <s v="T24"/>
    <n v="1"/>
    <s v="24"/>
    <n v="24"/>
    <s v="David Toms"/>
    <x v="183"/>
  </r>
  <r>
    <x v="37"/>
    <s v="T24"/>
    <n v="1"/>
    <s v="24"/>
    <n v="24"/>
    <s v="Gary Woodland"/>
    <x v="17"/>
  </r>
  <r>
    <x v="37"/>
    <s v="T27"/>
    <n v="1"/>
    <s v="27"/>
    <n v="27"/>
    <s v="Charley Hoffman"/>
    <x v="45"/>
  </r>
  <r>
    <x v="37"/>
    <s v="T27"/>
    <n v="1"/>
    <s v="27"/>
    <n v="27"/>
    <s v="Miguel Jimenez"/>
    <x v="203"/>
  </r>
  <r>
    <x v="37"/>
    <s v="T27"/>
    <n v="1"/>
    <s v="27"/>
    <n v="27"/>
    <s v="Robert Karlsson"/>
    <x v="49"/>
  </r>
  <r>
    <x v="37"/>
    <s v="T27"/>
    <n v="1"/>
    <s v="27"/>
    <n v="27"/>
    <s v="Matt Kuchar"/>
    <x v="127"/>
  </r>
  <r>
    <x v="37"/>
    <s v="T27"/>
    <n v="1"/>
    <s v="27"/>
    <n v="27"/>
    <s v="Phil Mickelson"/>
    <x v="52"/>
  </r>
  <r>
    <x v="37"/>
    <s v="T27"/>
    <n v="1"/>
    <s v="27"/>
    <n v="27"/>
    <s v="Ian Poulter"/>
    <x v="144"/>
  </r>
  <r>
    <x v="37"/>
    <s v="T27"/>
    <n v="1"/>
    <s v="27"/>
    <n v="27"/>
    <s v="Alvaro Quiros"/>
    <x v="207"/>
  </r>
  <r>
    <x v="37"/>
    <s v="T27"/>
    <n v="1"/>
    <s v="27"/>
    <n v="27"/>
    <s v="Hideki Matsuyama"/>
    <x v="201"/>
  </r>
  <r>
    <x v="37"/>
    <s v="T35"/>
    <n v="1"/>
    <s v="35"/>
    <n v="35"/>
    <s v="Alex Cejka"/>
    <x v="528"/>
  </r>
  <r>
    <x v="37"/>
    <s v="T35"/>
    <n v="1"/>
    <s v="35"/>
    <n v="35"/>
    <s v="Sergio Garcia"/>
    <x v="64"/>
  </r>
  <r>
    <x v="37"/>
    <s v="T35"/>
    <n v="1"/>
    <s v="35"/>
    <n v="35"/>
    <s v="Ryan Moore"/>
    <x v="117"/>
  </r>
  <r>
    <x v="37"/>
    <s v="T38"/>
    <n v="1"/>
    <s v="38"/>
    <n v="38"/>
    <s v="Paul Casey"/>
    <x v="220"/>
  </r>
  <r>
    <x v="37"/>
    <s v="T38"/>
    <n v="1"/>
    <s v="38"/>
    <n v="38"/>
    <s v="Rickie Fowler"/>
    <x v="59"/>
  </r>
  <r>
    <x v="37"/>
    <s v="T38"/>
    <n v="1"/>
    <s v="38"/>
    <n v="38"/>
    <s v="Dustin Johnson"/>
    <x v="3"/>
  </r>
  <r>
    <x v="37"/>
    <s v="T38"/>
    <n v="1"/>
    <s v="38"/>
    <n v="38"/>
    <s v="Bubba Watson"/>
    <x v="0"/>
  </r>
  <r>
    <x v="37"/>
    <s v="T42"/>
    <n v="1"/>
    <s v="42"/>
    <n v="42"/>
    <s v="Bill Haas"/>
    <x v="65"/>
  </r>
  <r>
    <x v="37"/>
    <s v="T42"/>
    <n v="1"/>
    <s v="42"/>
    <n v="42"/>
    <s v="Steve Marino"/>
    <x v="500"/>
  </r>
  <r>
    <x v="37"/>
    <s v="T44"/>
    <n v="1"/>
    <s v="44"/>
    <n v="44"/>
    <s v="K.T. Kim"/>
    <x v="216"/>
  </r>
  <r>
    <x v="37"/>
    <s v="T44"/>
    <n v="1"/>
    <s v="44"/>
    <n v="44"/>
    <s v="Jeff Overton"/>
    <x v="69"/>
  </r>
  <r>
    <x v="37"/>
    <n v="46"/>
    <s v="No Tie"/>
    <n v="46"/>
    <n v="46"/>
    <s v="Nick Watney"/>
    <x v="36"/>
  </r>
  <r>
    <x v="37"/>
    <s v="T47"/>
    <n v="1"/>
    <s v="47"/>
    <n v="47"/>
    <s v="Aaron Baddeley"/>
    <x v="67"/>
  </r>
  <r>
    <x v="37"/>
    <s v="T47"/>
    <n v="1"/>
    <s v="47"/>
    <n v="47"/>
    <s v="Ernie Els"/>
    <x v="51"/>
  </r>
  <r>
    <x v="37"/>
    <n v="49"/>
    <s v="No Tie"/>
    <n v="49"/>
    <n v="49"/>
    <s v="Camilo Villegas"/>
    <x v="87"/>
  </r>
  <r>
    <x v="37"/>
    <s v="CUT"/>
    <n v="3"/>
    <s v="UT"/>
    <s v="UT"/>
    <s v="Robert Allenby"/>
    <x v="124"/>
  </r>
  <r>
    <x v="37"/>
    <s v="CUT"/>
    <n v="3"/>
    <s v="UT"/>
    <s v="UT"/>
    <s v="Stewart Cink"/>
    <x v="108"/>
  </r>
  <r>
    <x v="37"/>
    <s v="CUT"/>
    <n v="3"/>
    <s v="UT"/>
    <s v="UT"/>
    <s v="Tim Clark"/>
    <x v="179"/>
  </r>
  <r>
    <x v="37"/>
    <s v="CUT"/>
    <n v="3"/>
    <s v="UT"/>
    <s v="UT"/>
    <s v="Lucas Glover"/>
    <x v="218"/>
  </r>
  <r>
    <x v="37"/>
    <s v="CUT"/>
    <n v="3"/>
    <s v="UT"/>
    <s v="UT"/>
    <s v="Zach Johnson"/>
    <x v="167"/>
  </r>
  <r>
    <x v="37"/>
    <s v="CUT"/>
    <n v="3"/>
    <s v="UT"/>
    <s v="UT"/>
    <s v="Anthony Kim"/>
    <x v="374"/>
  </r>
  <r>
    <x v="37"/>
    <s v="CUT"/>
    <n v="3"/>
    <s v="UT"/>
    <s v="UT"/>
    <s v="Hunter Mahan"/>
    <x v="60"/>
  </r>
  <r>
    <x v="37"/>
    <s v="CUT"/>
    <n v="3"/>
    <s v="UT"/>
    <s v="UT"/>
    <s v="Francesco Molinari"/>
    <x v="193"/>
  </r>
  <r>
    <x v="37"/>
    <s v="CUT"/>
    <n v="3"/>
    <s v="UT"/>
    <s v="UT"/>
    <s v="Sean O'Hair"/>
    <x v="30"/>
  </r>
  <r>
    <x v="37"/>
    <s v="CUT"/>
    <n v="3"/>
    <s v="UT"/>
    <s v="UT"/>
    <s v="Stuart Appleby"/>
    <x v="158"/>
  </r>
  <r>
    <x v="37"/>
    <s v="CUT"/>
    <n v="3"/>
    <s v="UT"/>
    <s v="UT"/>
    <s v="Jerry Kelly"/>
    <x v="181"/>
  </r>
  <r>
    <x v="37"/>
    <s v="CUT"/>
    <n v="3"/>
    <s v="UT"/>
    <s v="UT"/>
    <s v="Graeme McDowell"/>
    <x v="135"/>
  </r>
  <r>
    <x v="37"/>
    <s v="CUT"/>
    <n v="3"/>
    <s v="UT"/>
    <s v="UT"/>
    <s v="Kevin Na"/>
    <x v="164"/>
  </r>
  <r>
    <x v="37"/>
    <s v="CUT"/>
    <n v="3"/>
    <s v="UT"/>
    <s v="UT"/>
    <s v="Mark Wilson"/>
    <x v="182"/>
  </r>
  <r>
    <x v="37"/>
    <s v="CUT"/>
    <n v="3"/>
    <s v="UT"/>
    <s v="UT"/>
    <s v="Jason Bohn"/>
    <x v="173"/>
  </r>
  <r>
    <x v="37"/>
    <s v="CUT"/>
    <n v="3"/>
    <s v="UT"/>
    <s v="UT"/>
    <s v="David Chung"/>
    <x v="1594"/>
  </r>
  <r>
    <x v="37"/>
    <s v="CUT"/>
    <n v="3"/>
    <s v="UT"/>
    <s v="UT"/>
    <s v="Ben Crane"/>
    <x v="121"/>
  </r>
  <r>
    <x v="37"/>
    <s v="CUT"/>
    <n v="3"/>
    <s v="UT"/>
    <s v="UT"/>
    <s v="Retief Goosen"/>
    <x v="257"/>
  </r>
  <r>
    <x v="37"/>
    <s v="CUT"/>
    <n v="3"/>
    <s v="UT"/>
    <s v="UT"/>
    <s v="Peter Hanson"/>
    <x v="191"/>
  </r>
  <r>
    <x v="37"/>
    <s v="CUT"/>
    <n v="3"/>
    <s v="UT"/>
    <s v="UT"/>
    <s v="Yuta Ikeda"/>
    <x v="254"/>
  </r>
  <r>
    <x v="37"/>
    <s v="CUT"/>
    <n v="3"/>
    <s v="UT"/>
    <s v="UT"/>
    <s v="Lion Kim"/>
    <x v="1595"/>
  </r>
  <r>
    <x v="37"/>
    <s v="CUT"/>
    <n v="3"/>
    <s v="UT"/>
    <s v="UT"/>
    <s v="Carl Pettersson"/>
    <x v="34"/>
  </r>
  <r>
    <x v="37"/>
    <s v="CUT"/>
    <n v="3"/>
    <s v="UT"/>
    <s v="UT"/>
    <s v="D.A. Points"/>
    <x v="151"/>
  </r>
  <r>
    <x v="37"/>
    <s v="CUT"/>
    <n v="3"/>
    <s v="UT"/>
    <s v="UT"/>
    <s v="Heath Slocum"/>
    <x v="174"/>
  </r>
  <r>
    <x v="37"/>
    <s v="CUT"/>
    <n v="3"/>
    <s v="UT"/>
    <s v="UT"/>
    <s v="Jhonattan Vegas"/>
    <x v="10"/>
  </r>
  <r>
    <x v="37"/>
    <s v="CUT"/>
    <n v="3"/>
    <s v="UT"/>
    <s v="UT"/>
    <s v="Hiroyuki Fujita"/>
    <x v="227"/>
  </r>
  <r>
    <x v="37"/>
    <s v="CUT"/>
    <n v="3"/>
    <s v="UT"/>
    <s v="UT"/>
    <s v="Anders Hansen"/>
    <x v="194"/>
  </r>
  <r>
    <x v="37"/>
    <s v="CUT"/>
    <n v="3"/>
    <s v="UT"/>
    <s v="UT"/>
    <s v="Padraig Harrington"/>
    <x v="56"/>
  </r>
  <r>
    <x v="37"/>
    <s v="CUT"/>
    <n v="3"/>
    <s v="UT"/>
    <s v="UT"/>
    <s v="Gregory Havret"/>
    <x v="325"/>
  </r>
  <r>
    <x v="37"/>
    <s v="CUT"/>
    <n v="3"/>
    <s v="UT"/>
    <s v="UT"/>
    <s v="Louis Oosthuizen"/>
    <x v="22"/>
  </r>
  <r>
    <x v="37"/>
    <s v="CUT"/>
    <n v="3"/>
    <s v="UT"/>
    <s v="UT"/>
    <s v="Kevin Streelman"/>
    <x v="62"/>
  </r>
  <r>
    <x v="37"/>
    <s v="CUT"/>
    <n v="3"/>
    <s v="UT"/>
    <s v="UT"/>
    <s v="Peter Uihlein"/>
    <x v="435"/>
  </r>
  <r>
    <x v="37"/>
    <s v="CUT"/>
    <n v="3"/>
    <s v="UT"/>
    <s v="UT"/>
    <s v="Jin Jeong"/>
    <x v="1186"/>
  </r>
  <r>
    <x v="37"/>
    <s v="CUT"/>
    <n v="3"/>
    <s v="UT"/>
    <s v="UT"/>
    <s v="Martin Kaymer"/>
    <x v="198"/>
  </r>
  <r>
    <x v="37"/>
    <s v="CUT"/>
    <n v="3"/>
    <s v="UT"/>
    <s v="UT"/>
    <s v="Larry Mize"/>
    <x v="217"/>
  </r>
  <r>
    <x v="37"/>
    <s v="CUT"/>
    <n v="3"/>
    <s v="UT"/>
    <s v="UT"/>
    <s v="Mark O'Meara"/>
    <x v="1014"/>
  </r>
  <r>
    <x v="37"/>
    <s v="CUT"/>
    <n v="3"/>
    <s v="UT"/>
    <s v="UT"/>
    <s v="Jose Maria Olazabal"/>
    <x v="215"/>
  </r>
  <r>
    <x v="37"/>
    <s v="CUT"/>
    <n v="3"/>
    <s v="UT"/>
    <s v="UT"/>
    <s v="Rory Sabbatini"/>
    <x v="119"/>
  </r>
  <r>
    <x v="37"/>
    <s v="CUT"/>
    <n v="3"/>
    <s v="UT"/>
    <s v="UT"/>
    <s v="Arjun Atwal"/>
    <x v="143"/>
  </r>
  <r>
    <x v="37"/>
    <s v="CUT"/>
    <n v="3"/>
    <s v="UT"/>
    <s v="UT"/>
    <s v="Jonathan Byrd"/>
    <x v="96"/>
  </r>
  <r>
    <x v="37"/>
    <s v="CUT"/>
    <n v="3"/>
    <s v="UT"/>
    <s v="UT"/>
    <s v="Craig Stadler"/>
    <x v="212"/>
  </r>
  <r>
    <x v="37"/>
    <s v="CUT"/>
    <n v="3"/>
    <s v="UT"/>
    <s v="UT"/>
    <s v="Tom Watson"/>
    <x v="224"/>
  </r>
  <r>
    <x v="37"/>
    <s v="CUT"/>
    <n v="3"/>
    <s v="UT"/>
    <s v="UT"/>
    <s v="Davis Love III"/>
    <x v="38"/>
  </r>
  <r>
    <x v="37"/>
    <s v="CUT"/>
    <n v="3"/>
    <s v="UT"/>
    <s v="UT"/>
    <s v="Nathan Smith"/>
    <x v="1016"/>
  </r>
  <r>
    <x v="37"/>
    <s v="CUT"/>
    <n v="3"/>
    <s v="UT"/>
    <s v="UT"/>
    <s v="Sandy Lyle"/>
    <x v="222"/>
  </r>
  <r>
    <x v="37"/>
    <s v="CUT"/>
    <n v="3"/>
    <s v="UT"/>
    <s v="UT"/>
    <s v="Vijay Singh"/>
    <x v="47"/>
  </r>
  <r>
    <x v="37"/>
    <s v="CUT"/>
    <n v="3"/>
    <s v="UT"/>
    <s v="UT"/>
    <s v="Ben Crenshaw"/>
    <x v="208"/>
  </r>
  <r>
    <x v="37"/>
    <s v="CUT"/>
    <n v="3"/>
    <s v="UT"/>
    <s v="UT"/>
    <s v="Mike Weir"/>
    <x v="219"/>
  </r>
  <r>
    <x v="37"/>
    <s v="CUT"/>
    <n v="3"/>
    <s v="UT"/>
    <s v="UT"/>
    <s v="Ian Woosnam"/>
    <x v="214"/>
  </r>
  <r>
    <x v="37"/>
    <s v="CUT"/>
    <n v="3"/>
    <s v="UT"/>
    <s v="UT"/>
    <s v="Henrik Stenson"/>
    <x v="95"/>
  </r>
  <r>
    <x v="38"/>
    <n v="1"/>
    <s v="No Tie"/>
    <n v="1"/>
    <n v="1"/>
    <s v="Luke Donald"/>
    <x v="169"/>
  </r>
  <r>
    <x v="38"/>
    <n v="2"/>
    <s v="No Tie"/>
    <n v="2"/>
    <n v="2"/>
    <s v="Lee Westwood"/>
    <x v="28"/>
  </r>
  <r>
    <x v="38"/>
    <n v="3"/>
    <s v="No Tie"/>
    <n v="3"/>
    <n v="3"/>
    <s v="Rory McIlroy"/>
    <x v="4"/>
  </r>
  <r>
    <x v="38"/>
    <n v="4"/>
    <s v="No Tie"/>
    <n v="4"/>
    <n v="4"/>
    <s v="Martin Kaymer"/>
    <x v="198"/>
  </r>
  <r>
    <x v="38"/>
    <n v="5"/>
    <s v="No Tie"/>
    <n v="5"/>
    <n v="5"/>
    <s v="Adam Scott"/>
    <x v="9"/>
  </r>
  <r>
    <x v="38"/>
    <n v="6"/>
    <s v="No Tie"/>
    <n v="6"/>
    <n v="6"/>
    <s v="Steve Stricker"/>
    <x v="137"/>
  </r>
  <r>
    <x v="38"/>
    <n v="7"/>
    <s v="No Tie"/>
    <n v="7"/>
    <n v="7"/>
    <s v="Dustin Johnson"/>
    <x v="3"/>
  </r>
  <r>
    <x v="38"/>
    <n v="8"/>
    <s v="No Tie"/>
    <n v="8"/>
    <n v="8"/>
    <s v="Jason Day"/>
    <x v="6"/>
  </r>
  <r>
    <x v="38"/>
    <n v="9"/>
    <s v="No Tie"/>
    <n v="9"/>
    <n v="9"/>
    <s v="Charl Schwartzel"/>
    <x v="41"/>
  </r>
  <r>
    <x v="38"/>
    <n v="10"/>
    <s v="No Tie"/>
    <n v="10"/>
    <n v="10"/>
    <s v="Webb Simpson"/>
    <x v="110"/>
  </r>
  <r>
    <x v="38"/>
    <n v="11"/>
    <s v="No Tie"/>
    <n v="11"/>
    <n v="11"/>
    <s v="Matt Kuchar"/>
    <x v="127"/>
  </r>
  <r>
    <x v="38"/>
    <n v="12"/>
    <s v="No Tie"/>
    <n v="12"/>
    <n v="12"/>
    <s v="Nick Watney"/>
    <x v="36"/>
  </r>
  <r>
    <x v="38"/>
    <n v="13"/>
    <s v="No Tie"/>
    <n v="13"/>
    <n v="13"/>
    <s v="Graeme McDowell"/>
    <x v="135"/>
  </r>
  <r>
    <x v="38"/>
    <n v="14"/>
    <s v="No Tie"/>
    <n v="14"/>
    <n v="14"/>
    <s v="Phil Mickelson"/>
    <x v="52"/>
  </r>
  <r>
    <x v="38"/>
    <n v="15"/>
    <s v="No Tie"/>
    <n v="15"/>
    <n v="15"/>
    <s v="K.J. Choi"/>
    <x v="161"/>
  </r>
  <r>
    <x v="38"/>
    <n v="16"/>
    <s v="No Tie"/>
    <n v="16"/>
    <n v="16"/>
    <s v="Ian Poulter"/>
    <x v="144"/>
  </r>
  <r>
    <x v="38"/>
    <n v="17"/>
    <s v="No Tie"/>
    <n v="17"/>
    <n v="17"/>
    <s v="Sergio Garcia"/>
    <x v="64"/>
  </r>
  <r>
    <x v="38"/>
    <n v="18"/>
    <s v="No Tie"/>
    <n v="18"/>
    <n v="18"/>
    <s v="Justin Rose"/>
    <x v="79"/>
  </r>
  <r>
    <x v="38"/>
    <n v="19"/>
    <s v="No Tie"/>
    <n v="19"/>
    <n v="19"/>
    <s v="Hunter Mahan"/>
    <x v="60"/>
  </r>
  <r>
    <x v="38"/>
    <n v="20"/>
    <s v="No Tie"/>
    <n v="20"/>
    <n v="20"/>
    <s v="Paul Casey"/>
    <x v="220"/>
  </r>
  <r>
    <x v="38"/>
    <n v="21"/>
    <s v="No Tie"/>
    <n v="21"/>
    <n v="21"/>
    <s v="Bubba Watson"/>
    <x v="0"/>
  </r>
  <r>
    <x v="38"/>
    <n v="22"/>
    <s v="No Tie"/>
    <n v="22"/>
    <n v="22"/>
    <s v="Alvaro Quiros"/>
    <x v="207"/>
  </r>
  <r>
    <x v="38"/>
    <n v="23"/>
    <s v="No Tie"/>
    <n v="23"/>
    <n v="23"/>
    <s v="Tiger Woods"/>
    <x v="31"/>
  </r>
  <r>
    <x v="38"/>
    <n v="24"/>
    <s v="No Tie"/>
    <n v="24"/>
    <n v="24"/>
    <s v="Robert Karlsson"/>
    <x v="49"/>
  </r>
  <r>
    <x v="38"/>
    <n v="25"/>
    <s v="No Tie"/>
    <n v="25"/>
    <n v="25"/>
    <s v="K.T. Kim"/>
    <x v="216"/>
  </r>
  <r>
    <x v="38"/>
    <n v="26"/>
    <s v="No Tie"/>
    <n v="26"/>
    <n v="26"/>
    <s v="David Toms"/>
    <x v="183"/>
  </r>
  <r>
    <x v="38"/>
    <n v="27"/>
    <s v="No Tie"/>
    <n v="27"/>
    <n v="27"/>
    <s v="Bill Haas"/>
    <x v="65"/>
  </r>
  <r>
    <x v="38"/>
    <n v="28"/>
    <s v="No Tie"/>
    <n v="28"/>
    <n v="28"/>
    <s v="Simon Dyson"/>
    <x v="223"/>
  </r>
  <r>
    <x v="38"/>
    <n v="29"/>
    <s v="No Tie"/>
    <n v="29"/>
    <n v="29"/>
    <s v="Bo Van Pelt"/>
    <x v="39"/>
  </r>
  <r>
    <x v="38"/>
    <n v="30"/>
    <s v="No Tie"/>
    <n v="30"/>
    <n v="30"/>
    <s v="Sangmoon Bae"/>
    <x v="94"/>
  </r>
  <r>
    <x v="38"/>
    <n v="31"/>
    <s v="No Tie"/>
    <n v="31"/>
    <n v="31"/>
    <s v="Keegan Bradley"/>
    <x v="15"/>
  </r>
  <r>
    <x v="38"/>
    <n v="32"/>
    <s v="No Tie"/>
    <n v="32"/>
    <n v="32"/>
    <s v="Rickie Fowler"/>
    <x v="59"/>
  </r>
  <r>
    <x v="38"/>
    <n v="33"/>
    <s v="No Tie"/>
    <n v="33"/>
    <n v="33"/>
    <s v="Jason Dufner"/>
    <x v="63"/>
  </r>
  <r>
    <x v="38"/>
    <n v="34"/>
    <s v="No Tie"/>
    <n v="34"/>
    <n v="34"/>
    <s v="Anders Hansen"/>
    <x v="194"/>
  </r>
  <r>
    <x v="38"/>
    <n v="35"/>
    <s v="No Tie"/>
    <n v="35"/>
    <n v="35"/>
    <s v="Thomas Bjorn"/>
    <x v="197"/>
  </r>
  <r>
    <x v="38"/>
    <n v="36"/>
    <s v="No Tie"/>
    <n v="36"/>
    <n v="36"/>
    <s v="Geoff Ogilvy"/>
    <x v="90"/>
  </r>
  <r>
    <x v="38"/>
    <n v="37"/>
    <s v="No Tie"/>
    <n v="37"/>
    <n v="37"/>
    <s v="Zach Johnson"/>
    <x v="167"/>
  </r>
  <r>
    <x v="38"/>
    <n v="38"/>
    <s v="No Tie"/>
    <n v="38"/>
    <n v="38"/>
    <s v="Brandt Snedeker"/>
    <x v="109"/>
  </r>
  <r>
    <x v="38"/>
    <n v="39"/>
    <s v="No Tie"/>
    <n v="39"/>
    <n v="39"/>
    <s v="Freddie Jacobson"/>
    <x v="118"/>
  </r>
  <r>
    <x v="38"/>
    <n v="40"/>
    <s v="No Tie"/>
    <n v="40"/>
    <n v="40"/>
    <s v="Louis Oosthuizen"/>
    <x v="22"/>
  </r>
  <r>
    <x v="38"/>
    <n v="41"/>
    <s v="No Tie"/>
    <n v="41"/>
    <n v="41"/>
    <s v="Francesco Molinari"/>
    <x v="193"/>
  </r>
  <r>
    <x v="38"/>
    <n v="42"/>
    <s v="No Tie"/>
    <n v="42"/>
    <n v="42"/>
    <s v="Peter Hanson"/>
    <x v="191"/>
  </r>
  <r>
    <x v="38"/>
    <n v="43"/>
    <s v="No Tie"/>
    <n v="43"/>
    <n v="43"/>
    <s v="John Senden"/>
    <x v="78"/>
  </r>
  <r>
    <x v="38"/>
    <n v="44"/>
    <s v="No Tie"/>
    <n v="44"/>
    <n v="44"/>
    <s v="Miguel Angel Jimenez"/>
    <x v="234"/>
  </r>
  <r>
    <x v="38"/>
    <n v="45"/>
    <s v="No Tie"/>
    <n v="45"/>
    <n v="45"/>
    <s v="Y.E. Yang"/>
    <x v="145"/>
  </r>
  <r>
    <x v="38"/>
    <n v="46"/>
    <s v="No Tie"/>
    <n v="46"/>
    <n v="46"/>
    <s v="Aaron Baddeley"/>
    <x v="67"/>
  </r>
  <r>
    <x v="38"/>
    <n v="47"/>
    <s v="No Tie"/>
    <n v="47"/>
    <n v="47"/>
    <s v="Martin Laird"/>
    <x v="27"/>
  </r>
  <r>
    <x v="38"/>
    <n v="48"/>
    <s v="No Tie"/>
    <n v="48"/>
    <n v="48"/>
    <s v="Darren Clarke"/>
    <x v="213"/>
  </r>
  <r>
    <x v="38"/>
    <n v="49"/>
    <s v="No Tie"/>
    <n v="49"/>
    <n v="49"/>
    <s v="Gonzalo Fdez-Castano"/>
    <x v="205"/>
  </r>
  <r>
    <x v="38"/>
    <n v="50"/>
    <s v="No Tie"/>
    <n v="50"/>
    <n v="50"/>
    <s v="Jim Furyk"/>
    <x v="170"/>
  </r>
  <r>
    <x v="38"/>
    <n v="51"/>
    <s v="No Tie"/>
    <n v="51"/>
    <n v="51"/>
    <s v="Ryo Ishikawa"/>
    <x v="92"/>
  </r>
  <r>
    <x v="38"/>
    <n v="52"/>
    <s v="No Tie"/>
    <n v="52"/>
    <n v="52"/>
    <s v="Gary Woodland"/>
    <x v="17"/>
  </r>
  <r>
    <x v="38"/>
    <n v="53"/>
    <s v="No Tie"/>
    <n v="53"/>
    <n v="53"/>
    <s v="Retief Goosen"/>
    <x v="257"/>
  </r>
  <r>
    <x v="38"/>
    <n v="54"/>
    <s v="No Tie"/>
    <n v="54"/>
    <n v="54"/>
    <s v="Ben Crane"/>
    <x v="121"/>
  </r>
  <r>
    <x v="38"/>
    <n v="55"/>
    <s v="No Tie"/>
    <n v="55"/>
    <n v="55"/>
    <s v="Jonathan Byrd"/>
    <x v="96"/>
  </r>
  <r>
    <x v="38"/>
    <n v="56"/>
    <s v="No Tie"/>
    <n v="56"/>
    <n v="56"/>
    <s v="Ernie Els"/>
    <x v="51"/>
  </r>
  <r>
    <x v="38"/>
    <n v="57"/>
    <s v="No Tie"/>
    <n v="57"/>
    <n v="57"/>
    <s v="Ryan Moore"/>
    <x v="117"/>
  </r>
  <r>
    <x v="38"/>
    <n v="58"/>
    <s v="No Tie"/>
    <n v="58"/>
    <n v="58"/>
    <s v="Matteo Manassero"/>
    <x v="228"/>
  </r>
  <r>
    <x v="38"/>
    <n v="59"/>
    <s v="No Tie"/>
    <n v="59"/>
    <n v="59"/>
    <s v="Robert Allenby"/>
    <x v="124"/>
  </r>
  <r>
    <x v="38"/>
    <n v="60"/>
    <s v="No Tie"/>
    <n v="60"/>
    <n v="60"/>
    <s v="Greg Chalmers"/>
    <x v="162"/>
  </r>
  <r>
    <x v="38"/>
    <n v="61"/>
    <s v="No Tie"/>
    <n v="61"/>
    <n v="61"/>
    <s v="Toru Taniguchi"/>
    <x v="243"/>
  </r>
  <r>
    <x v="38"/>
    <n v="62"/>
    <s v="No Tie"/>
    <n v="62"/>
    <n v="62"/>
    <s v="Mark Wilson"/>
    <x v="182"/>
  </r>
  <r>
    <x v="38"/>
    <n v="63"/>
    <s v="No Tie"/>
    <n v="63"/>
    <n v="63"/>
    <s v="Vijay Singh"/>
    <x v="47"/>
  </r>
  <r>
    <x v="38"/>
    <n v="64"/>
    <s v="No Tie"/>
    <n v="64"/>
    <n v="64"/>
    <s v="Joost Luiten"/>
    <x v="258"/>
  </r>
  <r>
    <x v="38"/>
    <n v="65"/>
    <s v="No Tie"/>
    <n v="65"/>
    <n v="65"/>
    <s v="Edoardo Molinari"/>
    <x v="204"/>
  </r>
  <r>
    <x v="38"/>
    <n v="66"/>
    <s v="No Tie"/>
    <n v="66"/>
    <n v="66"/>
    <s v="Alexander Noren"/>
    <x v="236"/>
  </r>
  <r>
    <x v="38"/>
    <n v="67"/>
    <s v="No Tie"/>
    <n v="67"/>
    <n v="67"/>
    <s v="Chez Reavie"/>
    <x v="160"/>
  </r>
  <r>
    <x v="38"/>
    <n v="68"/>
    <s v="No Tie"/>
    <n v="68"/>
    <n v="68"/>
    <s v="Hiroyuki Fujita"/>
    <x v="227"/>
  </r>
  <r>
    <x v="38"/>
    <n v="69"/>
    <s v="No Tie"/>
    <n v="69"/>
    <n v="69"/>
    <s v="Lucas Glover"/>
    <x v="218"/>
  </r>
  <r>
    <x v="38"/>
    <n v="70"/>
    <s v="No Tie"/>
    <n v="70"/>
    <n v="70"/>
    <s v="Kevin Na"/>
    <x v="164"/>
  </r>
  <r>
    <x v="38"/>
    <n v="71"/>
    <s v="No Tie"/>
    <n v="71"/>
    <n v="71"/>
    <s v="Rory Sabbatini"/>
    <x v="119"/>
  </r>
  <r>
    <x v="38"/>
    <n v="72"/>
    <s v="No Tie"/>
    <n v="72"/>
    <n v="72"/>
    <s v="Nicolas Colsaerts"/>
    <x v="226"/>
  </r>
  <r>
    <x v="38"/>
    <n v="73"/>
    <s v="No Tie"/>
    <n v="73"/>
    <n v="73"/>
    <s v="Ryan Palmer"/>
    <x v="14"/>
  </r>
  <r>
    <x v="38"/>
    <n v="74"/>
    <s v="No Tie"/>
    <n v="74"/>
    <n v="74"/>
    <s v="Jeff Overton"/>
    <x v="69"/>
  </r>
  <r>
    <x v="38"/>
    <n v="75"/>
    <s v="No Tie"/>
    <n v="75"/>
    <n v="75"/>
    <s v="Yuta Ikeda"/>
    <x v="254"/>
  </r>
  <r>
    <x v="38"/>
    <n v="76"/>
    <s v="No Tie"/>
    <n v="76"/>
    <n v="76"/>
    <s v="Charles Howell III"/>
    <x v="50"/>
  </r>
  <r>
    <x v="38"/>
    <n v="77"/>
    <s v="No Tie"/>
    <n v="77"/>
    <n v="77"/>
    <s v="Pablo Larrazabal"/>
    <x v="246"/>
  </r>
  <r>
    <x v="38"/>
    <n v="78"/>
    <s v="No Tie"/>
    <n v="78"/>
    <n v="78"/>
    <s v="Anthony Kim"/>
    <x v="374"/>
  </r>
  <r>
    <x v="38"/>
    <n v="79"/>
    <s v="No Tie"/>
    <n v="79"/>
    <n v="79"/>
    <s v="Sean O'Hair"/>
    <x v="30"/>
  </r>
  <r>
    <x v="38"/>
    <n v="80"/>
    <s v="No Tie"/>
    <n v="80"/>
    <n v="80"/>
    <s v="Brendan Jones"/>
    <x v="242"/>
  </r>
  <r>
    <x v="38"/>
    <n v="81"/>
    <s v="No Tie"/>
    <n v="81"/>
    <n v="81"/>
    <s v="Koumei Oda"/>
    <x v="252"/>
  </r>
  <r>
    <x v="38"/>
    <n v="82"/>
    <s v="No Tie"/>
    <n v="82"/>
    <n v="82"/>
    <s v="George Coetzee"/>
    <x v="231"/>
  </r>
  <r>
    <x v="38"/>
    <n v="83"/>
    <s v="No Tie"/>
    <n v="83"/>
    <n v="83"/>
    <s v="Paul Lawrie"/>
    <x v="195"/>
  </r>
  <r>
    <x v="38"/>
    <n v="84"/>
    <s v="No Tie"/>
    <n v="84"/>
    <n v="84"/>
    <s v="Charley Hoffman"/>
    <x v="45"/>
  </r>
  <r>
    <x v="38"/>
    <n v="85"/>
    <s v="No Tie"/>
    <n v="85"/>
    <n v="85"/>
    <s v="Padraig Harrington"/>
    <x v="56"/>
  </r>
  <r>
    <x v="38"/>
    <n v="86"/>
    <s v="No Tie"/>
    <n v="86"/>
    <n v="86"/>
    <s v="Jamie Donaldson"/>
    <x v="230"/>
  </r>
  <r>
    <x v="38"/>
    <n v="87"/>
    <s v="No Tie"/>
    <n v="87"/>
    <n v="87"/>
    <s v="Thomas Aiken"/>
    <x v="261"/>
  </r>
  <r>
    <x v="38"/>
    <n v="88"/>
    <s v="No Tie"/>
    <n v="88"/>
    <n v="88"/>
    <s v="Tetsuji Hiratsuka"/>
    <x v="316"/>
  </r>
  <r>
    <x v="38"/>
    <n v="89"/>
    <s v="No Tie"/>
    <n v="89"/>
    <n v="89"/>
    <s v="Camilo Villegas"/>
    <x v="87"/>
  </r>
  <r>
    <x v="38"/>
    <n v="90"/>
    <s v="No Tie"/>
    <n v="90"/>
    <n v="90"/>
    <s v="Gregory Havret"/>
    <x v="325"/>
  </r>
  <r>
    <x v="38"/>
    <n v="91"/>
    <s v="No Tie"/>
    <n v="91"/>
    <n v="91"/>
    <s v="David Lynn"/>
    <x v="229"/>
  </r>
  <r>
    <x v="38"/>
    <n v="92"/>
    <s v="No Tie"/>
    <n v="92"/>
    <n v="92"/>
    <s v="Scott Verplank"/>
    <x v="202"/>
  </r>
  <r>
    <x v="38"/>
    <n v="93"/>
    <s v="No Tie"/>
    <n v="93"/>
    <n v="93"/>
    <s v="Spencer Levin"/>
    <x v="154"/>
  </r>
  <r>
    <x v="38"/>
    <n v="94"/>
    <s v="No Tie"/>
    <n v="94"/>
    <n v="94"/>
    <s v="Tim Clark"/>
    <x v="179"/>
  </r>
  <r>
    <x v="38"/>
    <n v="95"/>
    <s v="No Tie"/>
    <n v="95"/>
    <n v="95"/>
    <s v="Steve Marino"/>
    <x v="500"/>
  </r>
  <r>
    <x v="38"/>
    <n v="96"/>
    <s v="No Tie"/>
    <n v="96"/>
    <n v="96"/>
    <s v="Tommy Gainey"/>
    <x v="33"/>
  </r>
  <r>
    <x v="38"/>
    <n v="97"/>
    <s v="No Tie"/>
    <n v="97"/>
    <n v="97"/>
    <s v="Marcus Fraser"/>
    <x v="235"/>
  </r>
  <r>
    <x v="38"/>
    <n v="98"/>
    <s v="No Tie"/>
    <n v="98"/>
    <n v="98"/>
    <s v="Chris Kirk"/>
    <x v="72"/>
  </r>
  <r>
    <x v="38"/>
    <n v="99"/>
    <s v="No Tie"/>
    <n v="99"/>
    <n v="99"/>
    <s v="Richard Green"/>
    <x v="312"/>
  </r>
  <r>
    <x v="38"/>
    <n v="100"/>
    <s v="No Tie"/>
    <n v="100"/>
    <n v="100"/>
    <s v="Ross Fisher"/>
    <x v="200"/>
  </r>
  <r>
    <x v="38"/>
    <n v="101"/>
    <s v="No Tie"/>
    <n v="101"/>
    <n v="101"/>
    <s v="Fredrik Andersson Hed"/>
    <x v="247"/>
  </r>
  <r>
    <x v="38"/>
    <n v="102"/>
    <s v="No Tie"/>
    <n v="102"/>
    <n v="102"/>
    <s v="Michael Hoey"/>
    <x v="269"/>
  </r>
  <r>
    <x v="38"/>
    <n v="103"/>
    <s v="No Tie"/>
    <n v="103"/>
    <n v="103"/>
    <s v="Richie Ramsay"/>
    <x v="237"/>
  </r>
  <r>
    <x v="38"/>
    <n v="104"/>
    <s v="No Tie"/>
    <n v="104"/>
    <n v="104"/>
    <s v="Jaco Van Zyl"/>
    <x v="272"/>
  </r>
  <r>
    <x v="38"/>
    <n v="105"/>
    <s v="No Tie"/>
    <n v="105"/>
    <n v="105"/>
    <s v="Robert Garrigus"/>
    <x v="2"/>
  </r>
  <r>
    <x v="38"/>
    <n v="106"/>
    <s v="No Tie"/>
    <n v="106"/>
    <n v="106"/>
    <s v="Raphael Jacquelin"/>
    <x v="264"/>
  </r>
  <r>
    <x v="38"/>
    <n v="107"/>
    <s v="No Tie"/>
    <n v="107"/>
    <n v="107"/>
    <s v="Seung-Yul Noh"/>
    <x v="18"/>
  </r>
  <r>
    <x v="38"/>
    <n v="108"/>
    <s v="No Tie"/>
    <n v="108"/>
    <n v="108"/>
    <s v="J.B. Holmes"/>
    <x v="5"/>
  </r>
  <r>
    <x v="38"/>
    <n v="109"/>
    <s v="No Tie"/>
    <n v="109"/>
    <n v="109"/>
    <s v="Johan Edfors"/>
    <x v="375"/>
  </r>
  <r>
    <x v="38"/>
    <n v="110"/>
    <s v="No Tie"/>
    <n v="110"/>
    <n v="110"/>
    <s v="Carl Pettersson"/>
    <x v="34"/>
  </r>
  <r>
    <x v="38"/>
    <n v="111"/>
    <s v="No Tie"/>
    <n v="111"/>
    <n v="111"/>
    <s v="Jhonattan Vegas"/>
    <x v="10"/>
  </r>
  <r>
    <x v="38"/>
    <n v="112"/>
    <s v="No Tie"/>
    <n v="112"/>
    <n v="112"/>
    <s v="Shingo Katayama"/>
    <x v="279"/>
  </r>
  <r>
    <x v="38"/>
    <n v="113"/>
    <s v="No Tie"/>
    <n v="113"/>
    <n v="113"/>
    <s v="Toshinori Muto"/>
    <x v="255"/>
  </r>
  <r>
    <x v="38"/>
    <n v="114"/>
    <s v="No Tie"/>
    <n v="114"/>
    <n v="114"/>
    <s v="Tomohiro Kondo"/>
    <x v="295"/>
  </r>
  <r>
    <x v="38"/>
    <n v="115"/>
    <s v="No Tie"/>
    <n v="115"/>
    <n v="115"/>
    <s v="Bryce Molder"/>
    <x v="177"/>
  </r>
  <r>
    <x v="38"/>
    <n v="116"/>
    <s v="No Tie"/>
    <n v="116"/>
    <n v="116"/>
    <s v="Hennie Otto"/>
    <x v="290"/>
  </r>
  <r>
    <x v="38"/>
    <n v="117"/>
    <s v="No Tie"/>
    <n v="117"/>
    <n v="117"/>
    <s v="Brian Davis"/>
    <x v="178"/>
  </r>
  <r>
    <x v="38"/>
    <n v="118"/>
    <s v="No Tie"/>
    <n v="118"/>
    <n v="118"/>
    <s v="Rafa Cabrera Bello"/>
    <x v="238"/>
  </r>
  <r>
    <x v="38"/>
    <n v="119"/>
    <s v="No Tie"/>
    <n v="119"/>
    <n v="119"/>
    <s v="Shane Lowry"/>
    <x v="233"/>
  </r>
  <r>
    <x v="38"/>
    <n v="120"/>
    <s v="No Tie"/>
    <n v="120"/>
    <n v="120"/>
    <s v="D.A. Points"/>
    <x v="151"/>
  </r>
  <r>
    <x v="38"/>
    <n v="121"/>
    <s v="No Tie"/>
    <n v="121"/>
    <n v="121"/>
    <s v="David Horsey"/>
    <x v="393"/>
  </r>
  <r>
    <x v="38"/>
    <n v="122"/>
    <s v="No Tie"/>
    <n v="122"/>
    <n v="122"/>
    <s v="Michio Matsumura"/>
    <x v="370"/>
  </r>
  <r>
    <x v="38"/>
    <n v="123"/>
    <s v="No Tie"/>
    <n v="123"/>
    <n v="123"/>
    <s v="Robert Rock"/>
    <x v="256"/>
  </r>
  <r>
    <x v="38"/>
    <n v="124"/>
    <s v="No Tie"/>
    <n v="124"/>
    <n v="124"/>
    <s v="Gregory Bourdy"/>
    <x v="281"/>
  </r>
  <r>
    <x v="38"/>
    <n v="125"/>
    <s v="No Tie"/>
    <n v="125"/>
    <n v="125"/>
    <s v="Andres Romero"/>
    <x v="68"/>
  </r>
  <r>
    <x v="38"/>
    <n v="126"/>
    <s v="No Tie"/>
    <n v="126"/>
    <n v="126"/>
    <s v="Brendan Steele"/>
    <x v="104"/>
  </r>
  <r>
    <x v="38"/>
    <n v="127"/>
    <s v="No Tie"/>
    <n v="127"/>
    <n v="127"/>
    <s v="Brandt Jobe"/>
    <x v="24"/>
  </r>
  <r>
    <x v="38"/>
    <n v="128"/>
    <s v="No Tie"/>
    <n v="128"/>
    <n v="128"/>
    <s v="Brad Kennedy"/>
    <x v="271"/>
  </r>
  <r>
    <x v="38"/>
    <n v="129"/>
    <s v="No Tie"/>
    <n v="129"/>
    <n v="129"/>
    <s v="Davis Love III"/>
    <x v="38"/>
  </r>
  <r>
    <x v="38"/>
    <n v="130"/>
    <s v="No Tie"/>
    <n v="130"/>
    <n v="130"/>
    <s v="Trevor Immelman"/>
    <x v="80"/>
  </r>
  <r>
    <x v="38"/>
    <n v="131"/>
    <s v="No Tie"/>
    <n v="131"/>
    <n v="131"/>
    <s v="Michael Thompson"/>
    <x v="157"/>
  </r>
  <r>
    <x v="38"/>
    <n v="132"/>
    <s v="No Tie"/>
    <n v="132"/>
    <n v="132"/>
    <s v="Jerry Kelly"/>
    <x v="181"/>
  </r>
  <r>
    <x v="38"/>
    <n v="133"/>
    <s v="No Tie"/>
    <n v="133"/>
    <n v="133"/>
    <s v="Tommy Fleetwood"/>
    <x v="354"/>
  </r>
  <r>
    <x v="38"/>
    <n v="134"/>
    <s v="No Tie"/>
    <n v="134"/>
    <n v="134"/>
    <s v="Ricky Barnes"/>
    <x v="70"/>
  </r>
  <r>
    <x v="38"/>
    <n v="135"/>
    <s v="No Tie"/>
    <n v="135"/>
    <n v="135"/>
    <s v="Tadahiro Takayama"/>
    <x v="376"/>
  </r>
  <r>
    <x v="38"/>
    <n v="136"/>
    <s v="No Tie"/>
    <n v="136"/>
    <n v="136"/>
    <s v="Nick O'Hern"/>
    <x v="190"/>
  </r>
  <r>
    <x v="38"/>
    <n v="137"/>
    <s v="No Tie"/>
    <n v="137"/>
    <n v="137"/>
    <s v="Kevin Streelman"/>
    <x v="62"/>
  </r>
  <r>
    <x v="38"/>
    <n v="138"/>
    <s v="No Tie"/>
    <n v="138"/>
    <n v="138"/>
    <s v="Kurt Barnes"/>
    <x v="284"/>
  </r>
  <r>
    <x v="38"/>
    <n v="139"/>
    <s v="No Tie"/>
    <n v="139"/>
    <n v="139"/>
    <s v="Angel Cabrera"/>
    <x v="21"/>
  </r>
  <r>
    <x v="38"/>
    <n v="140"/>
    <s v="No Tie"/>
    <n v="140"/>
    <n v="140"/>
    <s v="Stewart Cink"/>
    <x v="108"/>
  </r>
  <r>
    <x v="38"/>
    <n v="141"/>
    <s v="No Tie"/>
    <n v="141"/>
    <n v="141"/>
    <s v="Lorenzo Gagli"/>
    <x v="333"/>
  </r>
  <r>
    <x v="38"/>
    <n v="142"/>
    <s v="No Tie"/>
    <n v="142"/>
    <n v="142"/>
    <s v="Stephen Gallacher"/>
    <x v="251"/>
  </r>
  <r>
    <x v="38"/>
    <n v="143"/>
    <s v="No Tie"/>
    <n v="143"/>
    <n v="143"/>
    <s v="Mark Foster"/>
    <x v="286"/>
  </r>
  <r>
    <x v="38"/>
    <n v="144"/>
    <s v="No Tie"/>
    <n v="144"/>
    <n v="144"/>
    <s v="Brendon de Jonge"/>
    <x v="105"/>
  </r>
  <r>
    <x v="38"/>
    <n v="145"/>
    <s v="No Tie"/>
    <n v="145"/>
    <n v="145"/>
    <s v="Scott Stallings"/>
    <x v="16"/>
  </r>
  <r>
    <x v="38"/>
    <n v="146"/>
    <s v="No Tie"/>
    <n v="146"/>
    <n v="146"/>
    <s v="Kenichi Kuboya"/>
    <x v="266"/>
  </r>
  <r>
    <x v="38"/>
    <n v="147"/>
    <s v="No Tie"/>
    <n v="147"/>
    <n v="147"/>
    <s v="Harrison Frazar"/>
    <x v="29"/>
  </r>
  <r>
    <x v="38"/>
    <n v="148"/>
    <s v="No Tie"/>
    <n v="148"/>
    <n v="148"/>
    <s v="Kyle Stanley"/>
    <x v="7"/>
  </r>
  <r>
    <x v="38"/>
    <n v="149"/>
    <s v="No Tie"/>
    <n v="149"/>
    <n v="149"/>
    <s v="Rhys Davies"/>
    <x v="437"/>
  </r>
  <r>
    <x v="38"/>
    <n v="150"/>
    <s v="No Tie"/>
    <n v="150"/>
    <n v="150"/>
    <s v="Do-Hoon Kim"/>
    <x v="313"/>
  </r>
  <r>
    <x v="38"/>
    <n v="151"/>
    <s v="No Tie"/>
    <n v="151"/>
    <n v="151"/>
    <s v="Thongchai Jaidee"/>
    <x v="245"/>
  </r>
  <r>
    <x v="38"/>
    <n v="152"/>
    <s v="No Tie"/>
    <n v="152"/>
    <n v="152"/>
    <s v="Danny Lee"/>
    <x v="71"/>
  </r>
  <r>
    <x v="38"/>
    <n v="153"/>
    <s v="No Tie"/>
    <n v="153"/>
    <n v="153"/>
    <s v="Peter Lawrie"/>
    <x v="275"/>
  </r>
  <r>
    <x v="38"/>
    <n v="154"/>
    <s v="No Tie"/>
    <n v="154"/>
    <n v="154"/>
    <s v="Charlie Wi"/>
    <x v="133"/>
  </r>
  <r>
    <x v="38"/>
    <n v="155"/>
    <s v="No Tie"/>
    <n v="155"/>
    <n v="155"/>
    <s v="Jbe' Kruger"/>
    <x v="297"/>
  </r>
  <r>
    <x v="38"/>
    <n v="156"/>
    <s v="No Tie"/>
    <n v="156"/>
    <n v="156"/>
    <s v="Heath Slocum"/>
    <x v="174"/>
  </r>
  <r>
    <x v="38"/>
    <n v="157"/>
    <s v="No Tie"/>
    <n v="157"/>
    <n v="157"/>
    <s v="Juvic Pagunsan"/>
    <x v="260"/>
  </r>
  <r>
    <x v="38"/>
    <n v="158"/>
    <s v="No Tie"/>
    <n v="158"/>
    <n v="158"/>
    <s v="Siddikur Rahman"/>
    <x v="306"/>
  </r>
  <r>
    <x v="38"/>
    <n v="159"/>
    <s v="No Tie"/>
    <n v="159"/>
    <n v="159"/>
    <s v="Kevin Chappell"/>
    <x v="58"/>
  </r>
  <r>
    <x v="38"/>
    <n v="160"/>
    <s v="No Tie"/>
    <n v="160"/>
    <n v="160"/>
    <s v="Sung Kang"/>
    <x v="132"/>
  </r>
  <r>
    <x v="38"/>
    <n v="161"/>
    <s v="No Tie"/>
    <n v="161"/>
    <n v="161"/>
    <s v="Thomas Levet"/>
    <x v="307"/>
  </r>
  <r>
    <x v="38"/>
    <n v="162"/>
    <s v="No Tie"/>
    <n v="162"/>
    <n v="162"/>
    <s v="Bernd Wiesberger"/>
    <x v="240"/>
  </r>
  <r>
    <x v="38"/>
    <n v="163"/>
    <s v="No Tie"/>
    <n v="163"/>
    <n v="163"/>
    <s v="Jacob DONOTUSE"/>
    <x v="1596"/>
  </r>
  <r>
    <x v="38"/>
    <n v="164"/>
    <s v="No Tie"/>
    <n v="164"/>
    <n v="164"/>
    <s v="Paul Goydos"/>
    <x v="486"/>
  </r>
  <r>
    <x v="38"/>
    <n v="165"/>
    <s v="No Tie"/>
    <n v="165"/>
    <n v="165"/>
    <s v="Jimmy Walker"/>
    <x v="37"/>
  </r>
  <r>
    <x v="38"/>
    <n v="166"/>
    <s v="No Tie"/>
    <n v="166"/>
    <n v="166"/>
    <s v="George McNeill"/>
    <x v="106"/>
  </r>
  <r>
    <x v="38"/>
    <n v="167"/>
    <s v="No Tie"/>
    <n v="167"/>
    <n v="167"/>
    <s v="Kris Blanks"/>
    <x v="147"/>
  </r>
  <r>
    <x v="38"/>
    <n v="168"/>
    <s v="No Tie"/>
    <n v="168"/>
    <n v="168"/>
    <s v="Garth Mulroy"/>
    <x v="54"/>
  </r>
  <r>
    <x v="38"/>
    <n v="169"/>
    <s v="No Tie"/>
    <n v="169"/>
    <n v="169"/>
    <s v="Stuart Appleby"/>
    <x v="158"/>
  </r>
  <r>
    <x v="38"/>
    <n v="170"/>
    <s v="No Tie"/>
    <n v="170"/>
    <n v="170"/>
    <s v="Cho Min-jun"/>
    <x v="391"/>
  </r>
  <r>
    <x v="38"/>
    <n v="171"/>
    <s v="No Tie"/>
    <n v="171"/>
    <n v="171"/>
    <s v="Marc Leishman"/>
    <x v="98"/>
  </r>
  <r>
    <x v="38"/>
    <n v="172"/>
    <s v="No Tie"/>
    <n v="172"/>
    <n v="172"/>
    <s v="Tom Lewis"/>
    <x v="353"/>
  </r>
  <r>
    <x v="38"/>
    <n v="173"/>
    <s v="No Tie"/>
    <n v="173"/>
    <n v="173"/>
    <s v="Chad Campbell"/>
    <x v="89"/>
  </r>
  <r>
    <x v="38"/>
    <n v="174"/>
    <s v="No Tie"/>
    <n v="174"/>
    <n v="174"/>
    <s v="Ted Potter, Jr."/>
    <x v="149"/>
  </r>
  <r>
    <x v="38"/>
    <n v="175"/>
    <s v="No Tie"/>
    <n v="175"/>
    <n v="175"/>
    <s v="Scott Piercy"/>
    <x v="11"/>
  </r>
  <r>
    <x v="38"/>
    <n v="175"/>
    <s v="No Tie"/>
    <n v="175"/>
    <n v="175"/>
    <s v="John Rollins"/>
    <x v="46"/>
  </r>
  <r>
    <x v="38"/>
    <n v="177"/>
    <s v="No Tie"/>
    <n v="177"/>
    <n v="177"/>
    <s v="Kiradech Aphibarnrat"/>
    <x v="300"/>
  </r>
  <r>
    <x v="38"/>
    <n v="178"/>
    <s v="No Tie"/>
    <n v="178"/>
    <n v="178"/>
    <s v="James Morrison"/>
    <x v="324"/>
  </r>
  <r>
    <x v="38"/>
    <n v="179"/>
    <s v="No Tie"/>
    <n v="179"/>
    <n v="179"/>
    <s v="Chawalit Plaphol"/>
    <x v="461"/>
  </r>
  <r>
    <x v="38"/>
    <n v="180"/>
    <s v="No Tie"/>
    <n v="180"/>
    <n v="180"/>
    <s v="Lee Slattery"/>
    <x v="288"/>
  </r>
  <r>
    <x v="38"/>
    <n v="181"/>
    <s v="No Tie"/>
    <n v="181"/>
    <n v="181"/>
    <s v="Andrea Pavan"/>
    <x v="433"/>
  </r>
  <r>
    <x v="38"/>
    <n v="182"/>
    <s v="No Tie"/>
    <n v="182"/>
    <n v="182"/>
    <s v="D.H. Lee"/>
    <x v="326"/>
  </r>
  <r>
    <x v="38"/>
    <n v="183"/>
    <s v="No Tie"/>
    <n v="183"/>
    <n v="183"/>
    <s v="Gary Boyd"/>
    <x v="392"/>
  </r>
  <r>
    <x v="38"/>
    <n v="184"/>
    <s v="No Tie"/>
    <n v="184"/>
    <n v="184"/>
    <s v="Christian Nilsson"/>
    <x v="472"/>
  </r>
  <r>
    <x v="38"/>
    <n v="185"/>
    <s v="No Tie"/>
    <n v="185"/>
    <n v="185"/>
    <s v="Pat Perez"/>
    <x v="74"/>
  </r>
  <r>
    <x v="38"/>
    <n v="186"/>
    <s v="No Tie"/>
    <n v="186"/>
    <n v="186"/>
    <s v="Thaworn Wiratchant"/>
    <x v="241"/>
  </r>
  <r>
    <x v="38"/>
    <n v="187"/>
    <s v="No Tie"/>
    <n v="187"/>
    <n v="187"/>
    <s v="Jeev Milkha Singh"/>
    <x v="250"/>
  </r>
  <r>
    <x v="38"/>
    <n v="188"/>
    <s v="No Tie"/>
    <n v="188"/>
    <n v="188"/>
    <s v="Benjamin Hebert"/>
    <x v="463"/>
  </r>
  <r>
    <x v="38"/>
    <n v="189"/>
    <s v="No Tie"/>
    <n v="189"/>
    <n v="189"/>
    <s v="Koichiro Kawano"/>
    <x v="451"/>
  </r>
  <r>
    <x v="38"/>
    <n v="190"/>
    <s v="No Tie"/>
    <n v="190"/>
    <n v="190"/>
    <s v="Danny Willett"/>
    <x v="249"/>
  </r>
  <r>
    <x v="38"/>
    <n v="191"/>
    <s v="No Tie"/>
    <n v="191"/>
    <n v="191"/>
    <s v="Jason Kokrak"/>
    <x v="13"/>
  </r>
  <r>
    <x v="38"/>
    <n v="192"/>
    <s v="No Tie"/>
    <n v="192"/>
    <n v="192"/>
    <s v="Prayad Marksaeng"/>
    <x v="363"/>
  </r>
  <r>
    <x v="38"/>
    <n v="193"/>
    <s v="No Tie"/>
    <n v="193"/>
    <n v="193"/>
    <s v="Felipe Aguilar"/>
    <x v="332"/>
  </r>
  <r>
    <x v="38"/>
    <n v="194"/>
    <s v="No Tie"/>
    <n v="194"/>
    <n v="194"/>
    <s v="Daisuke Maruyama"/>
    <x v="465"/>
  </r>
  <r>
    <x v="38"/>
    <n v="195"/>
    <s v="No Tie"/>
    <n v="195"/>
    <n v="195"/>
    <s v="Soren Kjeldsen"/>
    <x v="278"/>
  </r>
  <r>
    <x v="38"/>
    <n v="196"/>
    <s v="No Tie"/>
    <n v="196"/>
    <n v="196"/>
    <s v="James Kingston"/>
    <x v="481"/>
  </r>
  <r>
    <x v="38"/>
    <n v="197"/>
    <s v="No Tie"/>
    <n v="197"/>
    <n v="197"/>
    <s v="Cameron Tringale"/>
    <x v="84"/>
  </r>
  <r>
    <x v="38"/>
    <n v="198"/>
    <s v="No Tie"/>
    <n v="198"/>
    <n v="198"/>
    <s v="Jose Manuel Lara"/>
    <x v="449"/>
  </r>
  <r>
    <x v="38"/>
    <n v="199"/>
    <s v="No Tie"/>
    <n v="199"/>
    <n v="199"/>
    <s v="Shunsuke Sonoda"/>
    <x v="416"/>
  </r>
  <r>
    <x v="38"/>
    <n v="200"/>
    <s v="No Tie"/>
    <n v="200"/>
    <n v="200"/>
    <s v="George Murray"/>
    <x v="506"/>
  </r>
  <r>
    <x v="38"/>
    <n v="201"/>
    <s v="No Tie"/>
    <n v="201"/>
    <n v="201"/>
    <s v="Hideki Matsuyama"/>
    <x v="201"/>
  </r>
  <r>
    <x v="38"/>
    <n v="202"/>
    <s v="No Tie"/>
    <n v="202"/>
    <n v="202"/>
    <s v="Sam Little"/>
    <x v="377"/>
  </r>
  <r>
    <x v="38"/>
    <n v="203"/>
    <s v="No Tie"/>
    <n v="203"/>
    <n v="203"/>
    <s v="Hiroo Kawai"/>
    <x v="479"/>
  </r>
  <r>
    <x v="38"/>
    <n v="204"/>
    <s v="No Tie"/>
    <n v="204"/>
    <n v="204"/>
    <s v="Justin Leonard"/>
    <x v="171"/>
  </r>
  <r>
    <x v="38"/>
    <n v="205"/>
    <s v="No Tie"/>
    <n v="205"/>
    <n v="205"/>
    <s v="Chris Stroud"/>
    <x v="125"/>
  </r>
  <r>
    <x v="38"/>
    <n v="206"/>
    <s v="No Tie"/>
    <n v="206"/>
    <n v="206"/>
    <s v="Hunter Haas"/>
    <x v="116"/>
  </r>
  <r>
    <x v="38"/>
    <n v="207"/>
    <s v="No Tie"/>
    <n v="207"/>
    <n v="207"/>
    <s v="Henrik Stenson"/>
    <x v="95"/>
  </r>
  <r>
    <x v="38"/>
    <n v="208"/>
    <s v="No Tie"/>
    <n v="208"/>
    <n v="208"/>
    <s v="Robert-Jan Derksen"/>
    <x v="450"/>
  </r>
  <r>
    <x v="38"/>
    <n v="209"/>
    <s v="No Tie"/>
    <n v="209"/>
    <n v="209"/>
    <s v="Blake Adams"/>
    <x v="111"/>
  </r>
  <r>
    <x v="38"/>
    <n v="210"/>
    <s v="No Tie"/>
    <n v="210"/>
    <n v="210"/>
    <s v="Katsumasa Miyamoto"/>
    <x v="394"/>
  </r>
  <r>
    <x v="38"/>
    <n v="211"/>
    <s v="No Tie"/>
    <n v="211"/>
    <n v="211"/>
    <s v="Lu Wei-chih"/>
    <x v="400"/>
  </r>
  <r>
    <x v="38"/>
    <n v="212"/>
    <s v="No Tie"/>
    <n v="212"/>
    <n v="212"/>
    <s v="Chris Wood"/>
    <x v="270"/>
  </r>
  <r>
    <x v="38"/>
    <n v="213"/>
    <s v="No Tie"/>
    <n v="213"/>
    <n v="213"/>
    <s v="Brian Gay"/>
    <x v="176"/>
  </r>
  <r>
    <x v="38"/>
    <n v="214"/>
    <s v="No Tie"/>
    <n v="214"/>
    <n v="214"/>
    <s v="Scott Jamieson"/>
    <x v="253"/>
  </r>
  <r>
    <x v="38"/>
    <n v="215"/>
    <s v="No Tie"/>
    <n v="215"/>
    <n v="215"/>
    <s v="J.J. Killeen"/>
    <x v="93"/>
  </r>
  <r>
    <x v="38"/>
    <n v="216"/>
    <s v="No Tie"/>
    <n v="216"/>
    <n v="216"/>
    <s v="John Mallinger"/>
    <x v="165"/>
  </r>
  <r>
    <x v="38"/>
    <n v="217"/>
    <s v="No Tie"/>
    <n v="217"/>
    <n v="217"/>
    <s v="Alejandro Canizares"/>
    <x v="308"/>
  </r>
  <r>
    <x v="38"/>
    <n v="218"/>
    <s v="No Tie"/>
    <n v="218"/>
    <n v="218"/>
    <s v="Anthony Wall"/>
    <x v="310"/>
  </r>
  <r>
    <x v="38"/>
    <n v="219"/>
    <s v="No Tie"/>
    <n v="219"/>
    <n v="219"/>
    <s v="Kenneth Ferrie"/>
    <x v="533"/>
  </r>
  <r>
    <x v="38"/>
    <n v="220"/>
    <s v="No Tie"/>
    <n v="220"/>
    <n v="220"/>
    <s v="Johnson Wagner"/>
    <x v="152"/>
  </r>
  <r>
    <x v="38"/>
    <n v="221"/>
    <s v="No Tie"/>
    <n v="221"/>
    <n v="221"/>
    <s v="Mathew Goggin"/>
    <x v="81"/>
  </r>
  <r>
    <x v="38"/>
    <n v="222"/>
    <s v="No Tie"/>
    <n v="222"/>
    <n v="222"/>
    <s v="S.K. Ho"/>
    <x v="366"/>
  </r>
  <r>
    <x v="38"/>
    <n v="223"/>
    <s v="No Tie"/>
    <n v="223"/>
    <n v="223"/>
    <s v="D.J. Trahan"/>
    <x v="66"/>
  </r>
  <r>
    <x v="38"/>
    <n v="224"/>
    <s v="No Tie"/>
    <n v="224"/>
    <n v="224"/>
    <s v="Ryuji Imada"/>
    <x v="180"/>
  </r>
  <r>
    <x v="38"/>
    <n v="225"/>
    <s v="No Tie"/>
    <n v="225"/>
    <n v="225"/>
    <s v="Tom Gillis"/>
    <x v="102"/>
  </r>
  <r>
    <x v="38"/>
    <n v="226"/>
    <s v="No Tie"/>
    <n v="226"/>
    <n v="226"/>
    <s v="Jonas Blixt"/>
    <x v="126"/>
  </r>
  <r>
    <x v="38"/>
    <n v="227"/>
    <s v="No Tie"/>
    <n v="227"/>
    <n v="227"/>
    <s v="Steve Webster"/>
    <x v="309"/>
  </r>
  <r>
    <x v="38"/>
    <n v="228"/>
    <s v="No Tie"/>
    <n v="228"/>
    <n v="228"/>
    <s v="Chris Couch"/>
    <x v="53"/>
  </r>
  <r>
    <x v="38"/>
    <n v="229"/>
    <s v="No Tie"/>
    <n v="229"/>
    <n v="229"/>
    <s v="Brett Rumford"/>
    <x v="314"/>
  </r>
  <r>
    <x v="38"/>
    <n v="230"/>
    <s v="No Tie"/>
    <n v="230"/>
    <n v="230"/>
    <s v="Rikard Karlberg"/>
    <x v="420"/>
  </r>
  <r>
    <x v="38"/>
    <n v="231"/>
    <s v="No Tie"/>
    <n v="231"/>
    <n v="231"/>
    <s v="Pariya Junhasavasdikul"/>
    <x v="593"/>
  </r>
  <r>
    <x v="38"/>
    <n v="232"/>
    <s v="No Tie"/>
    <n v="232"/>
    <n v="232"/>
    <s v="Andre Stolz"/>
    <x v="622"/>
  </r>
  <r>
    <x v="38"/>
    <n v="233"/>
    <s v="No Tie"/>
    <n v="233"/>
    <n v="233"/>
    <s v="J.J. Henry"/>
    <x v="114"/>
  </r>
  <r>
    <x v="38"/>
    <n v="234"/>
    <s v="No Tie"/>
    <n v="234"/>
    <n v="234"/>
    <s v="Peter Whiteford"/>
    <x v="388"/>
  </r>
  <r>
    <x v="38"/>
    <n v="235"/>
    <s v="No Tie"/>
    <n v="235"/>
    <n v="235"/>
    <s v="John Parry"/>
    <x v="619"/>
  </r>
  <r>
    <x v="38"/>
    <n v="236"/>
    <s v="No Tie"/>
    <n v="236"/>
    <n v="236"/>
    <s v="Matt Jones"/>
    <x v="55"/>
  </r>
  <r>
    <x v="38"/>
    <n v="237"/>
    <s v="No Tie"/>
    <n v="237"/>
    <n v="237"/>
    <s v="Jung-gon Hwang"/>
    <x v="276"/>
  </r>
  <r>
    <x v="38"/>
    <n v="238"/>
    <s v="No Tie"/>
    <n v="238"/>
    <n v="238"/>
    <s v="Adam Hadwin"/>
    <x v="385"/>
  </r>
  <r>
    <x v="38"/>
    <n v="239"/>
    <s v="No Tie"/>
    <n v="239"/>
    <n v="239"/>
    <s v="Damian McGrane"/>
    <x v="407"/>
  </r>
  <r>
    <x v="38"/>
    <n v="240"/>
    <s v="No Tie"/>
    <n v="240"/>
    <n v="240"/>
    <s v="Ignacio Garrido"/>
    <x v="448"/>
  </r>
  <r>
    <x v="38"/>
    <n v="241"/>
    <s v="No Tie"/>
    <n v="241"/>
    <n v="241"/>
    <s v="Fabrizio Zanotti"/>
    <x v="345"/>
  </r>
  <r>
    <x v="38"/>
    <n v="242"/>
    <s v="No Tie"/>
    <n v="242"/>
    <n v="242"/>
    <s v="Romain Wattel"/>
    <x v="282"/>
  </r>
  <r>
    <x v="38"/>
    <n v="243"/>
    <s v="No Tie"/>
    <n v="243"/>
    <n v="243"/>
    <s v="Brett Wetterich"/>
    <x v="580"/>
  </r>
  <r>
    <x v="38"/>
    <n v="244"/>
    <s v="No Tie"/>
    <n v="244"/>
    <n v="244"/>
    <s v="Bradley Dredge"/>
    <x v="530"/>
  </r>
  <r>
    <x v="38"/>
    <n v="245"/>
    <s v="No Tie"/>
    <n v="245"/>
    <n v="245"/>
    <s v="Ricardo Gonzalez"/>
    <x v="338"/>
  </r>
  <r>
    <x v="38"/>
    <n v="246"/>
    <s v="No Tie"/>
    <n v="246"/>
    <n v="246"/>
    <s v="Arjun Atwal"/>
    <x v="143"/>
  </r>
  <r>
    <x v="38"/>
    <n v="247"/>
    <s v="No Tie"/>
    <n v="247"/>
    <n v="247"/>
    <s v="Daniel Chopra"/>
    <x v="43"/>
  </r>
  <r>
    <x v="38"/>
    <n v="248"/>
    <s v="No Tie"/>
    <n v="248"/>
    <n v="248"/>
    <s v="Kim Hyung-Tae"/>
    <x v="632"/>
  </r>
  <r>
    <x v="38"/>
    <n v="249"/>
    <s v="No Tie"/>
    <n v="249"/>
    <n v="249"/>
    <s v="Bud Cauley"/>
    <x v="73"/>
  </r>
  <r>
    <x v="38"/>
    <n v="250"/>
    <s v="No Tie"/>
    <n v="250"/>
    <n v="250"/>
    <s v="Jay Choi"/>
    <x v="369"/>
  </r>
  <r>
    <x v="38"/>
    <n v="251"/>
    <s v="No Tie"/>
    <n v="251"/>
    <n v="251"/>
    <s v="WC Liang"/>
    <x v="298"/>
  </r>
  <r>
    <x v="38"/>
    <n v="252"/>
    <s v="No Tie"/>
    <n v="252"/>
    <n v="252"/>
    <s v="Tom Pernice Jr."/>
    <x v="186"/>
  </r>
  <r>
    <x v="38"/>
    <n v="253"/>
    <s v="No Tie"/>
    <n v="253"/>
    <n v="253"/>
    <s v="Marcel Siem"/>
    <x v="239"/>
  </r>
  <r>
    <x v="38"/>
    <n v="254"/>
    <s v="No Tie"/>
    <n v="254"/>
    <n v="254"/>
    <s v="David Hearn"/>
    <x v="123"/>
  </r>
  <r>
    <x v="38"/>
    <n v="255"/>
    <s v="No Tie"/>
    <n v="255"/>
    <n v="255"/>
    <s v="Yusaku Miyazato"/>
    <x v="328"/>
  </r>
  <r>
    <x v="38"/>
    <n v="256"/>
    <s v="No Tie"/>
    <n v="256"/>
    <n v="256"/>
    <s v="Richard Finch"/>
    <x v="334"/>
  </r>
  <r>
    <x v="38"/>
    <n v="257"/>
    <s v="No Tie"/>
    <n v="257"/>
    <n v="257"/>
    <s v="Simon Khan"/>
    <x v="507"/>
  </r>
  <r>
    <x v="38"/>
    <n v="258"/>
    <s v="No Tie"/>
    <n v="258"/>
    <n v="258"/>
    <s v="Pablo Martin Benavides"/>
    <x v="799"/>
  </r>
  <r>
    <x v="38"/>
    <n v="259"/>
    <s v="No Tie"/>
    <n v="259"/>
    <n v="259"/>
    <s v="Victor Dubuisson"/>
    <x v="268"/>
  </r>
  <r>
    <x v="38"/>
    <n v="260"/>
    <s v="No Tie"/>
    <n v="260"/>
    <n v="260"/>
    <s v="Jae-bum Park"/>
    <x v="575"/>
  </r>
  <r>
    <x v="38"/>
    <n v="261"/>
    <s v="No Tie"/>
    <n v="261"/>
    <n v="261"/>
    <s v="Gareth Maybin"/>
    <x v="581"/>
  </r>
  <r>
    <x v="38"/>
    <n v="262"/>
    <s v="No Tie"/>
    <n v="262"/>
    <n v="262"/>
    <s v="Mark Tullo"/>
    <x v="439"/>
  </r>
  <r>
    <x v="38"/>
    <n v="263"/>
    <s v="No Tie"/>
    <n v="263"/>
    <n v="263"/>
    <s v="David Mathis"/>
    <x v="175"/>
  </r>
  <r>
    <x v="38"/>
    <n v="264"/>
    <s v="No Tie"/>
    <n v="264"/>
    <n v="264"/>
    <s v="Gavin Coles"/>
    <x v="189"/>
  </r>
  <r>
    <x v="38"/>
    <n v="265"/>
    <s v="No Tie"/>
    <n v="265"/>
    <n v="265"/>
    <s v="Ken Duke"/>
    <x v="159"/>
  </r>
  <r>
    <x v="38"/>
    <n v="266"/>
    <s v="No Tie"/>
    <n v="266"/>
    <n v="266"/>
    <s v="Troy Matteson"/>
    <x v="25"/>
  </r>
  <r>
    <x v="38"/>
    <n v="267"/>
    <s v="No Tie"/>
    <n v="267"/>
    <n v="267"/>
    <s v="Daniel Gaunt"/>
    <x v="839"/>
  </r>
  <r>
    <x v="38"/>
    <n v="268"/>
    <s v="No Tie"/>
    <n v="268"/>
    <n v="268"/>
    <s v="Masatsugo Morofuji"/>
    <x v="497"/>
  </r>
  <r>
    <x v="38"/>
    <n v="269"/>
    <s v="No Tie"/>
    <n v="269"/>
    <n v="269"/>
    <s v="Ricardo Santos"/>
    <x v="355"/>
  </r>
  <r>
    <x v="38"/>
    <n v="270"/>
    <s v="No Tie"/>
    <n v="270"/>
    <n v="270"/>
    <s v="Martin Wiegele"/>
    <x v="592"/>
  </r>
  <r>
    <x v="38"/>
    <n v="271"/>
    <s v="No Tie"/>
    <n v="271"/>
    <n v="271"/>
    <s v="Branden Grace"/>
    <x v="225"/>
  </r>
  <r>
    <x v="38"/>
    <n v="272"/>
    <s v="No Tie"/>
    <n v="272"/>
    <n v="272"/>
    <s v="Mamo Osanai"/>
    <x v="577"/>
  </r>
  <r>
    <x v="38"/>
    <n v="273"/>
    <s v="No Tie"/>
    <n v="273"/>
    <n v="273"/>
    <s v="Tim Herron"/>
    <x v="99"/>
  </r>
  <r>
    <x v="38"/>
    <n v="274"/>
    <s v="No Tie"/>
    <n v="274"/>
    <n v="274"/>
    <s v="Harris English"/>
    <x v="19"/>
  </r>
  <r>
    <x v="38"/>
    <n v="275"/>
    <s v="No Tie"/>
    <n v="275"/>
    <n v="275"/>
    <s v="Kunihiro Kamii"/>
    <x v="329"/>
  </r>
  <r>
    <x v="38"/>
    <n v="276"/>
    <s v="No Tie"/>
    <n v="276"/>
    <n v="276"/>
    <s v="Michael Bradley"/>
    <x v="148"/>
  </r>
  <r>
    <x v="38"/>
    <n v="277"/>
    <s v="No Tie"/>
    <n v="277"/>
    <n v="277"/>
    <s v="Oscar Floren"/>
    <x v="629"/>
  </r>
  <r>
    <x v="38"/>
    <n v="278"/>
    <s v="No Tie"/>
    <n v="278"/>
    <n v="278"/>
    <s v="Briny Baird"/>
    <x v="536"/>
  </r>
  <r>
    <x v="38"/>
    <n v="279"/>
    <s v="No Tie"/>
    <n v="279"/>
    <n v="279"/>
    <s v="Jamie Moul"/>
    <x v="734"/>
  </r>
  <r>
    <x v="38"/>
    <n v="280"/>
    <s v="No Tie"/>
    <n v="280"/>
    <n v="280"/>
    <s v="David Gleeson"/>
    <x v="566"/>
  </r>
  <r>
    <x v="38"/>
    <n v="281"/>
    <s v="No Tie"/>
    <n v="281"/>
    <n v="281"/>
    <s v="Alex Cejka"/>
    <x v="528"/>
  </r>
  <r>
    <x v="38"/>
    <n v="282"/>
    <s v="No Tie"/>
    <n v="282"/>
    <n v="282"/>
    <s v="Edouard Dubois"/>
    <x v="596"/>
  </r>
  <r>
    <x v="38"/>
    <n v="283"/>
    <s v="No Tie"/>
    <n v="283"/>
    <n v="283"/>
    <s v="Richard McEvoy"/>
    <x v="551"/>
  </r>
  <r>
    <x v="38"/>
    <n v="284"/>
    <s v="No Tie"/>
    <n v="284"/>
    <n v="284"/>
    <s v="Gary Christian"/>
    <x v="163"/>
  </r>
  <r>
    <x v="38"/>
    <n v="285"/>
    <s v="No Tie"/>
    <n v="285"/>
    <n v="285"/>
    <s v="Scott Brown"/>
    <x v="76"/>
  </r>
  <r>
    <x v="38"/>
    <n v="286"/>
    <s v="No Tie"/>
    <n v="286"/>
    <n v="286"/>
    <s v="Matthew Baldwin"/>
    <x v="350"/>
  </r>
  <r>
    <x v="38"/>
    <n v="287"/>
    <s v="No Tie"/>
    <n v="287"/>
    <n v="287"/>
    <s v="Takashi Kanemoto"/>
    <x v="504"/>
  </r>
  <r>
    <x v="38"/>
    <n v="288"/>
    <s v="No Tie"/>
    <n v="288"/>
    <n v="288"/>
    <s v="Mardan Mamat"/>
    <x v="386"/>
  </r>
  <r>
    <x v="38"/>
    <n v="289"/>
    <s v="No Tie"/>
    <n v="289"/>
    <n v="289"/>
    <s v="Steven Bowditch"/>
    <x v="638"/>
  </r>
  <r>
    <x v="38"/>
    <n v="290"/>
    <s v="No Tie"/>
    <n v="290"/>
    <n v="290"/>
    <s v="Erik Compton"/>
    <x v="32"/>
  </r>
  <r>
    <x v="38"/>
    <n v="291"/>
    <s v="No Tie"/>
    <n v="291"/>
    <n v="291"/>
    <s v="Kyung-Nam Kang"/>
    <x v="381"/>
  </r>
  <r>
    <x v="38"/>
    <n v="291"/>
    <s v="No Tie"/>
    <n v="291"/>
    <n v="291"/>
    <s v="Azuma Yano"/>
    <x v="487"/>
  </r>
  <r>
    <x v="38"/>
    <n v="293"/>
    <s v="No Tie"/>
    <n v="293"/>
    <n v="293"/>
    <s v="Danny Denison"/>
    <x v="663"/>
  </r>
  <r>
    <x v="38"/>
    <n v="294"/>
    <s v="No Tie"/>
    <n v="294"/>
    <n v="294"/>
    <s v="Park Sang-eon"/>
    <x v="384"/>
  </r>
  <r>
    <x v="38"/>
    <n v="295"/>
    <s v="No Tie"/>
    <n v="295"/>
    <n v="295"/>
    <s v="Josh Teater"/>
    <x v="26"/>
  </r>
  <r>
    <x v="38"/>
    <n v="296"/>
    <s v="No Tie"/>
    <n v="296"/>
    <n v="296"/>
    <s v="Masanori Kobayashi"/>
    <x v="322"/>
  </r>
  <r>
    <x v="38"/>
    <n v="297"/>
    <s v="No Tie"/>
    <n v="297"/>
    <n v="297"/>
    <s v="Graeme Storm"/>
    <x v="396"/>
  </r>
  <r>
    <x v="38"/>
    <n v="298"/>
    <s v="No Tie"/>
    <n v="298"/>
    <n v="298"/>
    <s v="Kyle Thompson"/>
    <x v="150"/>
  </r>
  <r>
    <x v="38"/>
    <n v="299"/>
    <s v="No Tie"/>
    <n v="299"/>
    <n v="299"/>
    <s v="Bill Lunde"/>
    <x v="83"/>
  </r>
  <r>
    <x v="38"/>
    <n v="300"/>
    <s v="No Tie"/>
    <n v="300"/>
    <n v="300"/>
    <s v="Matt Every"/>
    <x v="136"/>
  </r>
  <r>
    <x v="38"/>
    <n v="300"/>
    <s v="No Tie"/>
    <n v="300"/>
    <n v="300"/>
    <s v="Jean Baptiste Gonnet"/>
    <x v="476"/>
  </r>
  <r>
    <x v="38"/>
    <n v="302"/>
    <s v="No Tie"/>
    <n v="302"/>
    <n v="302"/>
    <s v="Kirk Triplett"/>
    <x v="651"/>
  </r>
  <r>
    <x v="38"/>
    <n v="303"/>
    <s v="No Tie"/>
    <n v="303"/>
    <n v="303"/>
    <s v="Roland Thatcher"/>
    <x v="103"/>
  </r>
  <r>
    <x v="38"/>
    <n v="304"/>
    <s v="No Tie"/>
    <n v="304"/>
    <n v="304"/>
    <s v="Joel Sjoholm"/>
    <x v="351"/>
  </r>
  <r>
    <x v="38"/>
    <n v="305"/>
    <s v="No Tie"/>
    <n v="305"/>
    <n v="305"/>
    <s v="Peter Senior"/>
    <x v="287"/>
  </r>
  <r>
    <x v="38"/>
    <n v="306"/>
    <s v="No Tie"/>
    <n v="306"/>
    <n v="306"/>
    <s v="Colin Montgomerie"/>
    <x v="557"/>
  </r>
  <r>
    <x v="38"/>
    <n v="307"/>
    <s v="No Tie"/>
    <n v="307"/>
    <n v="307"/>
    <s v="Ryuichi Oda"/>
    <x v="346"/>
  </r>
  <r>
    <x v="38"/>
    <n v="308"/>
    <s v="No Tie"/>
    <n v="308"/>
    <n v="308"/>
    <s v="S.S. Hong"/>
    <x v="572"/>
  </r>
  <r>
    <x v="38"/>
    <n v="308"/>
    <s v="No Tie"/>
    <n v="308"/>
    <n v="308"/>
    <s v="Russell Knox"/>
    <x v="131"/>
  </r>
  <r>
    <x v="38"/>
    <n v="310"/>
    <s v="No Tie"/>
    <n v="310"/>
    <n v="310"/>
    <s v="Ben Curtis"/>
    <x v="185"/>
  </r>
  <r>
    <x v="38"/>
    <n v="311"/>
    <s v="No Tie"/>
    <n v="311"/>
    <n v="311"/>
    <s v="Tano Goya"/>
    <x v="478"/>
  </r>
  <r>
    <x v="38"/>
    <n v="312"/>
    <s v="No Tie"/>
    <n v="312"/>
    <n v="312"/>
    <s v="Robert Coles"/>
    <x v="453"/>
  </r>
  <r>
    <x v="38"/>
    <n v="313"/>
    <s v="No Tie"/>
    <n v="313"/>
    <n v="313"/>
    <s v="Matt Bettencourt"/>
    <x v="113"/>
  </r>
  <r>
    <x v="38"/>
    <n v="314"/>
    <s v="No Tie"/>
    <n v="314"/>
    <n v="314"/>
    <s v="Oliver Fisher"/>
    <x v="412"/>
  </r>
  <r>
    <x v="38"/>
    <n v="315"/>
    <s v="No Tie"/>
    <n v="315"/>
    <n v="315"/>
    <s v="Pelle Edberg"/>
    <x v="429"/>
  </r>
  <r>
    <x v="38"/>
    <n v="316"/>
    <s v="No Tie"/>
    <n v="316"/>
    <n v="316"/>
    <s v="Hyung-Sung Kim"/>
    <x v="263"/>
  </r>
  <r>
    <x v="38"/>
    <n v="317"/>
    <s v="No Tie"/>
    <n v="317"/>
    <n v="317"/>
    <s v="David Howell"/>
    <x v="341"/>
  </r>
  <r>
    <x v="38"/>
    <n v="318"/>
    <s v="No Tie"/>
    <n v="318"/>
    <n v="318"/>
    <s v="Joong Kyung Mo"/>
    <x v="398"/>
  </r>
  <r>
    <x v="38"/>
    <n v="319"/>
    <s v="No Tie"/>
    <n v="319"/>
    <n v="319"/>
    <s v="Simon Thornton"/>
    <x v="559"/>
  </r>
  <r>
    <x v="38"/>
    <n v="320"/>
    <s v="No Tie"/>
    <n v="320"/>
    <n v="320"/>
    <s v="Bob Estes"/>
    <x v="141"/>
  </r>
  <r>
    <x v="38"/>
    <n v="321"/>
    <s v="No Tie"/>
    <n v="321"/>
    <n v="321"/>
    <s v="Himmat Rai"/>
    <x v="485"/>
  </r>
  <r>
    <x v="38"/>
    <n v="322"/>
    <s v="No Tie"/>
    <n v="322"/>
    <n v="322"/>
    <s v="Benjamin Alvarado"/>
    <x v="675"/>
  </r>
  <r>
    <x v="38"/>
    <n v="323"/>
    <s v="No Tie"/>
    <n v="323"/>
    <n v="323"/>
    <s v="Miguel Angel Carballo"/>
    <x v="97"/>
  </r>
  <r>
    <x v="38"/>
    <n v="324"/>
    <s v="No Tie"/>
    <n v="324"/>
    <n v="324"/>
    <s v="Nobuhiro Masuda"/>
    <x v="666"/>
  </r>
  <r>
    <x v="38"/>
    <n v="325"/>
    <s v="No Tie"/>
    <n v="325"/>
    <n v="325"/>
    <s v="Soren Hansen"/>
    <x v="554"/>
  </r>
  <r>
    <x v="38"/>
    <n v="326"/>
    <s v="No Tie"/>
    <n v="326"/>
    <n v="326"/>
    <s v="Julien Quesne"/>
    <x v="296"/>
  </r>
  <r>
    <x v="38"/>
    <n v="327"/>
    <s v="No Tie"/>
    <n v="327"/>
    <n v="327"/>
    <s v="Vaughn Taylor"/>
    <x v="128"/>
  </r>
  <r>
    <x v="38"/>
    <n v="328"/>
    <s v="No Tie"/>
    <n v="328"/>
    <n v="328"/>
    <s v="Charles-Edouard Russo"/>
    <x v="767"/>
  </r>
  <r>
    <x v="38"/>
    <n v="329"/>
    <s v="No Tie"/>
    <n v="329"/>
    <n v="329"/>
    <s v="Jason Bohn"/>
    <x v="173"/>
  </r>
  <r>
    <x v="38"/>
    <n v="330"/>
    <s v="No Tie"/>
    <n v="330"/>
    <n v="330"/>
    <s v="Carlos Del Moral"/>
    <x v="529"/>
  </r>
  <r>
    <x v="38"/>
    <n v="330"/>
    <s v="No Tie"/>
    <n v="330"/>
    <n v="330"/>
    <s v="Kevin Stadler"/>
    <x v="61"/>
  </r>
  <r>
    <x v="38"/>
    <n v="332"/>
    <s v="No Tie"/>
    <n v="332"/>
    <n v="332"/>
    <s v="Han Lee"/>
    <x v="292"/>
  </r>
  <r>
    <x v="38"/>
    <n v="333"/>
    <s v="No Tie"/>
    <n v="333"/>
    <n v="333"/>
    <s v="Fred Couples"/>
    <x v="192"/>
  </r>
  <r>
    <x v="38"/>
    <n v="334"/>
    <s v="No Tie"/>
    <n v="334"/>
    <n v="334"/>
    <s v="Simon Wakefield"/>
    <x v="321"/>
  </r>
  <r>
    <x v="38"/>
    <n v="335"/>
    <s v="No Tie"/>
    <n v="335"/>
    <n v="335"/>
    <s v="Chinnarat Phadungsil"/>
    <x v="512"/>
  </r>
  <r>
    <x v="38"/>
    <n v="336"/>
    <s v="No Tie"/>
    <n v="336"/>
    <n v="336"/>
    <s v="Markus Brier"/>
    <x v="613"/>
  </r>
  <r>
    <x v="38"/>
    <n v="337"/>
    <s v="No Tie"/>
    <n v="337"/>
    <n v="337"/>
    <s v="Stephen Ames"/>
    <x v="155"/>
  </r>
  <r>
    <x v="38"/>
    <n v="338"/>
    <s v="No Tie"/>
    <n v="338"/>
    <n v="338"/>
    <s v="Dean Wilson"/>
    <x v="1597"/>
  </r>
  <r>
    <x v="38"/>
    <n v="339"/>
    <s v="No Tie"/>
    <n v="339"/>
    <n v="339"/>
    <s v="Gary Orr"/>
    <x v="527"/>
  </r>
  <r>
    <x v="38"/>
    <n v="340"/>
    <s v="No Tie"/>
    <n v="340"/>
    <n v="340"/>
    <s v="Rod Pampling"/>
    <x v="107"/>
  </r>
  <r>
    <x v="38"/>
    <n v="341"/>
    <s v="No Tie"/>
    <n v="341"/>
    <n v="341"/>
    <s v="Daehyun Kim"/>
    <x v="372"/>
  </r>
  <r>
    <x v="38"/>
    <n v="342"/>
    <s v="No Tie"/>
    <n v="342"/>
    <n v="342"/>
    <s v="Troy Kelly"/>
    <x v="23"/>
  </r>
  <r>
    <x v="38"/>
    <n v="343"/>
    <s v="No Tie"/>
    <n v="343"/>
    <n v="343"/>
    <s v="Alvaro Velasco"/>
    <x v="623"/>
  </r>
  <r>
    <x v="38"/>
    <n v="344"/>
    <s v="No Tie"/>
    <n v="344"/>
    <n v="344"/>
    <s v="Chan Yih-shin"/>
    <x v="492"/>
  </r>
  <r>
    <x v="38"/>
    <n v="345"/>
    <s v="No Tie"/>
    <n v="345"/>
    <n v="345"/>
    <s v="Paul Sheehan"/>
    <x v="806"/>
  </r>
  <r>
    <x v="38"/>
    <n v="346"/>
    <s v="No Tie"/>
    <n v="346"/>
    <n v="346"/>
    <s v="Garrett Willis"/>
    <x v="800"/>
  </r>
  <r>
    <x v="38"/>
    <n v="347"/>
    <s v="No Tie"/>
    <n v="347"/>
    <n v="347"/>
    <s v="Tjaart van der Walt"/>
    <x v="457"/>
  </r>
  <r>
    <x v="38"/>
    <n v="348"/>
    <s v="No Tie"/>
    <n v="348"/>
    <n v="348"/>
    <s v="Billy Mayfair"/>
    <x v="122"/>
  </r>
  <r>
    <x v="38"/>
    <n v="349"/>
    <s v="No Tie"/>
    <n v="349"/>
    <n v="349"/>
    <s v="Billy Hurley III"/>
    <x v="184"/>
  </r>
  <r>
    <x v="38"/>
    <n v="350"/>
    <s v="No Tie"/>
    <n v="350"/>
    <n v="350"/>
    <s v="Matt McQuillan"/>
    <x v="712"/>
  </r>
  <r>
    <x v="38"/>
    <n v="351"/>
    <s v="No Tie"/>
    <n v="351"/>
    <n v="351"/>
    <s v="Kiyoshi Miyazato"/>
    <x v="417"/>
  </r>
  <r>
    <x v="38"/>
    <n v="352"/>
    <s v="No Tie"/>
    <n v="352"/>
    <n v="352"/>
    <s v="Oliver Wilson"/>
    <x v="518"/>
  </r>
  <r>
    <x v="38"/>
    <n v="353"/>
    <s v="No Tie"/>
    <n v="353"/>
    <n v="353"/>
    <s v="Magnus Carlsson"/>
    <x v="289"/>
  </r>
  <r>
    <x v="38"/>
    <n v="354"/>
    <s v="No Tie"/>
    <n v="354"/>
    <n v="354"/>
    <s v="Sam Walker"/>
    <x v="426"/>
  </r>
  <r>
    <x v="38"/>
    <n v="355"/>
    <s v="No Tie"/>
    <n v="355"/>
    <n v="355"/>
    <s v="David Drysdale"/>
    <x v="315"/>
  </r>
  <r>
    <x v="38"/>
    <n v="356"/>
    <s v="No Tie"/>
    <n v="356"/>
    <n v="356"/>
    <s v="Michael Putnam"/>
    <x v="427"/>
  </r>
  <r>
    <x v="38"/>
    <n v="357"/>
    <s v="No Tie"/>
    <n v="357"/>
    <n v="357"/>
    <s v="John Merrick"/>
    <x v="57"/>
  </r>
  <r>
    <x v="38"/>
    <n v="358"/>
    <s v="No Tie"/>
    <n v="358"/>
    <n v="358"/>
    <s v="Aaron Goldberg"/>
    <x v="521"/>
  </r>
  <r>
    <x v="38"/>
    <n v="359"/>
    <s v="No Tie"/>
    <n v="359"/>
    <n v="359"/>
    <s v="Billy Horschel"/>
    <x v="88"/>
  </r>
  <r>
    <x v="38"/>
    <n v="360"/>
    <s v="No Tie"/>
    <n v="360"/>
    <n v="360"/>
    <s v="Neven Basic"/>
    <x v="708"/>
  </r>
  <r>
    <x v="38"/>
    <n v="361"/>
    <s v="No Tie"/>
    <n v="361"/>
    <n v="361"/>
    <s v="Matthew Zions"/>
    <x v="648"/>
  </r>
  <r>
    <x v="38"/>
    <n v="362"/>
    <s v="No Tie"/>
    <n v="362"/>
    <n v="362"/>
    <s v="Chris DiMarco"/>
    <x v="187"/>
  </r>
  <r>
    <x v="38"/>
    <n v="362"/>
    <s v="No Tie"/>
    <n v="362"/>
    <n v="362"/>
    <s v="Keith Horne"/>
    <x v="317"/>
  </r>
  <r>
    <x v="38"/>
    <n v="364"/>
    <s v="No Tie"/>
    <n v="364"/>
    <n v="364"/>
    <s v="Federico Colombo"/>
    <x v="669"/>
  </r>
  <r>
    <x v="38"/>
    <n v="365"/>
    <s v="No Tie"/>
    <n v="365"/>
    <n v="365"/>
    <s v="Anirban Lahiri"/>
    <x v="304"/>
  </r>
  <r>
    <x v="38"/>
    <n v="366"/>
    <s v="No Tie"/>
    <n v="366"/>
    <n v="366"/>
    <s v="Steve Wheatcroft"/>
    <x v="120"/>
  </r>
  <r>
    <x v="38"/>
    <n v="367"/>
    <s v="No Tie"/>
    <n v="367"/>
    <n v="367"/>
    <s v="Marc Warren"/>
    <x v="291"/>
  </r>
  <r>
    <x v="38"/>
    <n v="368"/>
    <s v="No Tie"/>
    <n v="368"/>
    <n v="368"/>
    <s v="Bio Kim"/>
    <x v="406"/>
  </r>
  <r>
    <x v="38"/>
    <n v="369"/>
    <s v="No Tie"/>
    <n v="369"/>
    <n v="369"/>
    <s v="David Lingmerth"/>
    <x v="327"/>
  </r>
  <r>
    <x v="38"/>
    <n v="370"/>
    <s v="No Tie"/>
    <n v="370"/>
    <n v="370"/>
    <s v="James Driscoll"/>
    <x v="77"/>
  </r>
  <r>
    <x v="38"/>
    <n v="371"/>
    <s v="No Tie"/>
    <n v="371"/>
    <n v="371"/>
    <s v="Taichi Teshima"/>
    <x v="390"/>
  </r>
  <r>
    <x v="38"/>
    <n v="372"/>
    <s v="No Tie"/>
    <n v="372"/>
    <n v="372"/>
    <s v="Choi Ho-sung"/>
    <x v="563"/>
  </r>
  <r>
    <x v="38"/>
    <n v="373"/>
    <s v="No Tie"/>
    <n v="373"/>
    <n v="373"/>
    <s v="James Nitties"/>
    <x v="546"/>
  </r>
  <r>
    <x v="38"/>
    <n v="374"/>
    <s v="No Tie"/>
    <n v="374"/>
    <n v="374"/>
    <s v="Andrew Johnston"/>
    <x v="561"/>
  </r>
  <r>
    <x v="38"/>
    <n v="374"/>
    <s v="No Tie"/>
    <n v="374"/>
    <n v="374"/>
    <s v="Mikael Lundberg"/>
    <x v="401"/>
  </r>
  <r>
    <x v="38"/>
    <n v="376"/>
    <s v="No Tie"/>
    <n v="376"/>
    <n v="376"/>
    <s v="Roberto Castro"/>
    <x v="82"/>
  </r>
  <r>
    <x v="38"/>
    <n v="377"/>
    <s v="No Tie"/>
    <n v="377"/>
    <n v="377"/>
    <s v="Bobby Gates"/>
    <x v="20"/>
  </r>
  <r>
    <x v="38"/>
    <n v="378"/>
    <s v="No Tie"/>
    <n v="378"/>
    <n v="378"/>
    <s v="Prom Meesawat"/>
    <x v="280"/>
  </r>
  <r>
    <x v="38"/>
    <n v="379"/>
    <s v="No Tie"/>
    <n v="379"/>
    <n v="379"/>
    <s v="SSP Chawrasia"/>
    <x v="496"/>
  </r>
  <r>
    <x v="38"/>
    <n v="380"/>
    <s v="No Tie"/>
    <n v="380"/>
    <n v="380"/>
    <s v="Victor Riu"/>
    <x v="676"/>
  </r>
  <r>
    <x v="38"/>
    <n v="381"/>
    <s v="No Tie"/>
    <n v="381"/>
    <n v="381"/>
    <s v="Florian Pragant"/>
    <x v="578"/>
  </r>
  <r>
    <x v="38"/>
    <n v="382"/>
    <s v="No Tie"/>
    <n v="382"/>
    <n v="382"/>
    <s v="Adilson da Silva"/>
    <x v="411"/>
  </r>
  <r>
    <x v="38"/>
    <n v="383"/>
    <s v="No Tie"/>
    <n v="383"/>
    <n v="383"/>
    <s v="Tetsuya Haraguchi"/>
    <x v="680"/>
  </r>
  <r>
    <x v="38"/>
    <n v="384"/>
    <s v="No Tie"/>
    <n v="384"/>
    <n v="384"/>
    <s v="Tim Petrovic"/>
    <x v="495"/>
  </r>
  <r>
    <x v="38"/>
    <n v="385"/>
    <s v="No Tie"/>
    <n v="385"/>
    <n v="385"/>
    <s v="Doug McGuigan"/>
    <x v="331"/>
  </r>
  <r>
    <x v="38"/>
    <n v="386"/>
    <s v="No Tie"/>
    <n v="386"/>
    <n v="386"/>
    <s v="Jamie Elson"/>
    <x v="556"/>
  </r>
  <r>
    <x v="38"/>
    <n v="387"/>
    <s v="No Tie"/>
    <n v="387"/>
    <n v="387"/>
    <s v="Alistair Presnell"/>
    <x v="395"/>
  </r>
  <r>
    <x v="38"/>
    <n v="388"/>
    <s v="No Tie"/>
    <n v="388"/>
    <n v="388"/>
    <s v="Jorge Campillo"/>
    <x v="447"/>
  </r>
  <r>
    <x v="38"/>
    <n v="389"/>
    <s v="No Tie"/>
    <n v="389"/>
    <n v="389"/>
    <s v="Hideto Tanihara"/>
    <x v="294"/>
  </r>
  <r>
    <x v="38"/>
    <n v="390"/>
    <s v="No Tie"/>
    <n v="390"/>
    <n v="390"/>
    <s v="Jarrod Lyle"/>
    <x v="436"/>
  </r>
  <r>
    <x v="38"/>
    <n v="391"/>
    <s v="No Tie"/>
    <n v="391"/>
    <n v="391"/>
    <s v="Steve Elkington"/>
    <x v="1598"/>
  </r>
  <r>
    <x v="38"/>
    <n v="392"/>
    <s v="No Tie"/>
    <n v="392"/>
    <n v="392"/>
    <s v="Gaganjeet Bhullar"/>
    <x v="248"/>
  </r>
  <r>
    <x v="38"/>
    <n v="393"/>
    <s v="No Tie"/>
    <n v="393"/>
    <n v="393"/>
    <s v="Scott McCarron"/>
    <x v="754"/>
  </r>
  <r>
    <x v="38"/>
    <n v="394"/>
    <s v="No Tie"/>
    <n v="394"/>
    <n v="394"/>
    <s v="Kevin Kisner"/>
    <x v="115"/>
  </r>
  <r>
    <x v="38"/>
    <n v="395"/>
    <s v="No Tie"/>
    <n v="395"/>
    <n v="395"/>
    <s v="Phillip Price"/>
    <x v="514"/>
  </r>
  <r>
    <x v="38"/>
    <n v="396"/>
    <s v="No Tie"/>
    <n v="396"/>
    <n v="396"/>
    <s v="Justin Walters"/>
    <x v="365"/>
  </r>
  <r>
    <x v="38"/>
    <n v="397"/>
    <s v="No Tie"/>
    <n v="397"/>
    <n v="397"/>
    <s v="Shane Bertsch"/>
    <x v="778"/>
  </r>
  <r>
    <x v="38"/>
    <n v="398"/>
    <s v="No Tie"/>
    <n v="398"/>
    <n v="398"/>
    <s v="Mitsuhiro Tateyama"/>
    <x v="796"/>
  </r>
  <r>
    <x v="38"/>
    <n v="399"/>
    <s v="No Tie"/>
    <n v="399"/>
    <n v="399"/>
    <s v="Steven Tiley"/>
    <x v="579"/>
  </r>
  <r>
    <x v="38"/>
    <n v="400"/>
    <s v="No Tie"/>
    <n v="400"/>
    <n v="400"/>
    <s v="Yoshikazu Haku"/>
    <x v="520"/>
  </r>
  <r>
    <x v="38"/>
    <n v="401"/>
    <s v="No Tie"/>
    <n v="401"/>
    <n v="401"/>
    <s v="Cameron Percy"/>
    <x v="303"/>
  </r>
  <r>
    <x v="38"/>
    <n v="401"/>
    <s v="No Tie"/>
    <n v="401"/>
    <n v="401"/>
    <s v="Kazuhiro Yamashita"/>
    <x v="339"/>
  </r>
  <r>
    <x v="38"/>
    <n v="403"/>
    <s v="No Tie"/>
    <n v="403"/>
    <n v="403"/>
    <s v="Will Wilcox"/>
    <x v="630"/>
  </r>
  <r>
    <x v="38"/>
    <n v="404"/>
    <s v="No Tie"/>
    <n v="404"/>
    <n v="404"/>
    <s v="Josh Geary"/>
    <x v="751"/>
  </r>
  <r>
    <x v="38"/>
    <n v="405"/>
    <s v="No Tie"/>
    <n v="405"/>
    <n v="405"/>
    <s v="Alessandro Tadini"/>
    <x v="320"/>
  </r>
  <r>
    <x v="38"/>
    <n v="406"/>
    <s v="No Tie"/>
    <n v="406"/>
    <n v="406"/>
    <s v="Scott Hend"/>
    <x v="343"/>
  </r>
  <r>
    <x v="38"/>
    <n v="407"/>
    <s v="No Tie"/>
    <n v="407"/>
    <n v="407"/>
    <s v="Marcus Both"/>
    <x v="737"/>
  </r>
  <r>
    <x v="38"/>
    <n v="408"/>
    <s v="No Tie"/>
    <n v="408"/>
    <n v="408"/>
    <s v="I J Jang"/>
    <x v="301"/>
  </r>
  <r>
    <x v="38"/>
    <n v="409"/>
    <s v="No Tie"/>
    <n v="409"/>
    <n v="409"/>
    <s v="Peter Karmis"/>
    <x v="908"/>
  </r>
  <r>
    <x v="38"/>
    <n v="410"/>
    <s v="No Tie"/>
    <n v="410"/>
    <n v="410"/>
    <s v="David Smail"/>
    <x v="404"/>
  </r>
  <r>
    <x v="38"/>
    <n v="411"/>
    <s v="No Tie"/>
    <n v="411"/>
    <n v="411"/>
    <s v="Jeff Gove"/>
    <x v="642"/>
  </r>
  <r>
    <x v="38"/>
    <n v="411"/>
    <s v="No Tie"/>
    <n v="411"/>
    <n v="411"/>
    <s v="Joonas Granberg"/>
    <x v="715"/>
  </r>
  <r>
    <x v="38"/>
    <n v="413"/>
    <s v="No Tie"/>
    <n v="413"/>
    <n v="413"/>
    <s v="Jose de Jesus Rodriguez"/>
    <x v="635"/>
  </r>
  <r>
    <x v="38"/>
    <n v="414"/>
    <s v="No Tie"/>
    <n v="414"/>
    <n v="414"/>
    <s v="Cesar Monasterio"/>
    <x v="601"/>
  </r>
  <r>
    <x v="38"/>
    <n v="415"/>
    <s v="No Tie"/>
    <n v="415"/>
    <n v="415"/>
    <s v="Steven Conran"/>
    <x v="468"/>
  </r>
  <r>
    <x v="38"/>
    <n v="416"/>
    <s v="No Tie"/>
    <n v="416"/>
    <n v="416"/>
    <s v="Craig Lee"/>
    <x v="458"/>
  </r>
  <r>
    <x v="38"/>
    <n v="417"/>
    <s v="No Tie"/>
    <n v="417"/>
    <n v="417"/>
    <s v="Daisuke Kataoka"/>
    <x v="609"/>
  </r>
  <r>
    <x v="38"/>
    <n v="418"/>
    <s v="No Tie"/>
    <n v="418"/>
    <n v="418"/>
    <s v="Berry Henson"/>
    <x v="434"/>
  </r>
  <r>
    <x v="38"/>
    <n v="419"/>
    <s v="No Tie"/>
    <n v="419"/>
    <n v="419"/>
    <s v="Chris Riley"/>
    <x v="547"/>
  </r>
  <r>
    <x v="38"/>
    <n v="420"/>
    <s v="No Tie"/>
    <n v="420"/>
    <n v="420"/>
    <s v="Shaun Norris"/>
    <x v="474"/>
  </r>
  <r>
    <x v="38"/>
    <n v="421"/>
    <s v="No Tie"/>
    <n v="421"/>
    <n v="421"/>
    <s v="Lloyd Saltman"/>
    <x v="570"/>
  </r>
  <r>
    <x v="38"/>
    <n v="422"/>
    <s v="No Tie"/>
    <n v="422"/>
    <n v="422"/>
    <s v="Richard Johnson"/>
    <x v="615"/>
  </r>
  <r>
    <x v="38"/>
    <n v="423"/>
    <s v="No Tie"/>
    <n v="423"/>
    <n v="423"/>
    <s v="Joe Durant"/>
    <x v="480"/>
  </r>
  <r>
    <x v="38"/>
    <n v="424"/>
    <s v="No Tie"/>
    <n v="424"/>
    <n v="424"/>
    <s v="Tyrone Mordt"/>
    <x v="721"/>
  </r>
  <r>
    <x v="38"/>
    <n v="425"/>
    <s v="No Tie"/>
    <n v="425"/>
    <n v="425"/>
    <s v="Matt Davidson"/>
    <x v="916"/>
  </r>
  <r>
    <x v="38"/>
    <n v="426"/>
    <s v="No Tie"/>
    <n v="426"/>
    <n v="426"/>
    <s v="Cameron Beckman"/>
    <x v="142"/>
  </r>
  <r>
    <x v="38"/>
    <n v="426"/>
    <s v="No Tie"/>
    <n v="426"/>
    <n v="426"/>
    <s v="Shiv Kapur"/>
    <x v="356"/>
  </r>
  <r>
    <x v="38"/>
    <n v="428"/>
    <s v="No Tie"/>
    <n v="428"/>
    <n v="428"/>
    <s v="Russell Henley"/>
    <x v="267"/>
  </r>
  <r>
    <x v="38"/>
    <n v="429"/>
    <s v="No Tie"/>
    <n v="429"/>
    <n v="429"/>
    <s v="Daniel Summerhays"/>
    <x v="100"/>
  </r>
  <r>
    <x v="38"/>
    <n v="430"/>
    <s v="No Tie"/>
    <n v="430"/>
    <n v="430"/>
    <s v="Darren Fichardt"/>
    <x v="273"/>
  </r>
  <r>
    <x v="38"/>
    <n v="431"/>
    <s v="No Tie"/>
    <n v="431"/>
    <n v="431"/>
    <s v="Joe Ogilvie"/>
    <x v="729"/>
  </r>
  <r>
    <x v="38"/>
    <n v="432"/>
    <s v="No Tie"/>
    <n v="432"/>
    <n v="432"/>
    <s v="Mark Anderson"/>
    <x v="42"/>
  </r>
  <r>
    <x v="38"/>
    <n v="433"/>
    <s v="No Tie"/>
    <n v="433"/>
    <n v="433"/>
    <s v="B.J. Staten"/>
    <x v="490"/>
  </r>
  <r>
    <x v="38"/>
    <n v="434"/>
    <s v="No Tie"/>
    <n v="434"/>
    <n v="434"/>
    <s v="Chapchai Nirat"/>
    <x v="399"/>
  </r>
  <r>
    <x v="38"/>
    <n v="435"/>
    <s v="No Tie"/>
    <n v="435"/>
    <n v="435"/>
    <s v="Colt Knost"/>
    <x v="188"/>
  </r>
  <r>
    <x v="38"/>
    <n v="436"/>
    <s v="No Tie"/>
    <n v="436"/>
    <n v="436"/>
    <s v="Namchoak Tantipokakul"/>
    <x v="741"/>
  </r>
  <r>
    <x v="38"/>
    <n v="437"/>
    <s v="No Tie"/>
    <n v="437"/>
    <n v="437"/>
    <s v="Jean Hugo"/>
    <x v="614"/>
  </r>
  <r>
    <x v="38"/>
    <n v="438"/>
    <s v="No Tie"/>
    <n v="438"/>
    <n v="438"/>
    <s v="Niclas Fasth"/>
    <x v="627"/>
  </r>
  <r>
    <x v="38"/>
    <n v="439"/>
    <s v="No Tie"/>
    <n v="439"/>
    <n v="439"/>
    <s v="Chris Doak"/>
    <x v="323"/>
  </r>
  <r>
    <x v="38"/>
    <n v="440"/>
    <s v="No Tie"/>
    <n v="440"/>
    <n v="440"/>
    <s v="Patrick Cantlay"/>
    <x v="199"/>
  </r>
  <r>
    <x v="38"/>
    <n v="441"/>
    <s v="No Tie"/>
    <n v="441"/>
    <n v="441"/>
    <s v="S.J. Park"/>
    <x v="650"/>
  </r>
  <r>
    <x v="38"/>
    <n v="442"/>
    <s v="No Tie"/>
    <n v="442"/>
    <n v="442"/>
    <s v="Yui Ueda"/>
    <x v="473"/>
  </r>
  <r>
    <x v="38"/>
    <n v="443"/>
    <s v="No Tie"/>
    <n v="443"/>
    <n v="443"/>
    <s v="Aron Price"/>
    <x v="705"/>
  </r>
  <r>
    <x v="38"/>
    <n v="444"/>
    <s v="No Tie"/>
    <n v="444"/>
    <n v="444"/>
    <s v="William McGirt"/>
    <x v="139"/>
  </r>
  <r>
    <x v="38"/>
    <n v="445"/>
    <s v="No Tie"/>
    <n v="445"/>
    <n v="445"/>
    <s v="Adam Crawford"/>
    <x v="502"/>
  </r>
  <r>
    <x v="38"/>
    <n v="446"/>
    <s v="No Tie"/>
    <n v="446"/>
    <n v="446"/>
    <s v="Julien Guerrier"/>
    <x v="755"/>
  </r>
  <r>
    <x v="38"/>
    <n v="447"/>
    <s v="No Tie"/>
    <n v="447"/>
    <n v="447"/>
    <s v="Wen-Tang Lin"/>
    <x v="723"/>
  </r>
  <r>
    <x v="38"/>
    <n v="448"/>
    <s v="No Tie"/>
    <n v="448"/>
    <n v="448"/>
    <s v="Andreas Harto"/>
    <x v="357"/>
  </r>
  <r>
    <x v="38"/>
    <n v="449"/>
    <s v="No Tie"/>
    <n v="449"/>
    <n v="449"/>
    <s v="Martin Flores"/>
    <x v="48"/>
  </r>
  <r>
    <x v="38"/>
    <n v="450"/>
    <s v="No Tie"/>
    <n v="450"/>
    <n v="450"/>
    <s v="Jose-Filipe Lima"/>
    <x v="552"/>
  </r>
  <r>
    <x v="38"/>
    <n v="451"/>
    <s v="No Tie"/>
    <n v="451"/>
    <n v="451"/>
    <s v="Alex Haindl"/>
    <x v="488"/>
  </r>
  <r>
    <x v="38"/>
    <n v="451"/>
    <s v="No Tie"/>
    <n v="451"/>
    <n v="451"/>
    <s v="Guido Van Der Valk"/>
    <x v="647"/>
  </r>
  <r>
    <x v="38"/>
    <n v="453"/>
    <s v="No Tie"/>
    <n v="453"/>
    <n v="453"/>
    <s v="Masamichi Uehira"/>
    <x v="305"/>
  </r>
  <r>
    <x v="38"/>
    <n v="454"/>
    <s v="No Tie"/>
    <n v="454"/>
    <n v="454"/>
    <s v="Inn Choon Hwang"/>
    <x v="571"/>
  </r>
  <r>
    <x v="38"/>
    <n v="455"/>
    <s v="No Tie"/>
    <n v="455"/>
    <n v="455"/>
    <s v="Marco Dawson"/>
    <x v="130"/>
  </r>
  <r>
    <x v="38"/>
    <n v="456"/>
    <s v="No Tie"/>
    <n v="456"/>
    <n v="456"/>
    <s v="Steve Flesch"/>
    <x v="821"/>
  </r>
  <r>
    <x v="38"/>
    <n v="457"/>
    <s v="No Tie"/>
    <n v="457"/>
    <n v="457"/>
    <s v="Tommy Biershenk"/>
    <x v="138"/>
  </r>
  <r>
    <x v="38"/>
    <n v="458"/>
    <s v="No Tie"/>
    <n v="458"/>
    <n v="458"/>
    <s v="Scott Strange"/>
    <x v="797"/>
  </r>
  <r>
    <x v="38"/>
    <n v="459"/>
    <s v="No Tie"/>
    <n v="459"/>
    <n v="459"/>
    <s v="Shigeki Maruyama"/>
    <x v="1599"/>
  </r>
  <r>
    <x v="38"/>
    <n v="460"/>
    <s v="No Tie"/>
    <n v="460"/>
    <n v="460"/>
    <s v="Michael Sim"/>
    <x v="1538"/>
  </r>
  <r>
    <x v="38"/>
    <n v="461"/>
    <s v="No Tie"/>
    <n v="461"/>
    <n v="461"/>
    <s v="Warren Abery"/>
    <x v="838"/>
  </r>
  <r>
    <x v="38"/>
    <n v="462"/>
    <s v="No Tie"/>
    <n v="462"/>
    <n v="462"/>
    <s v="Matt Haines"/>
    <x v="851"/>
  </r>
  <r>
    <x v="38"/>
    <n v="463"/>
    <s v="No Tie"/>
    <n v="463"/>
    <n v="463"/>
    <s v="Scott Barr"/>
    <x v="440"/>
  </r>
  <r>
    <x v="38"/>
    <n v="464"/>
    <s v="No Tie"/>
    <n v="464"/>
    <n v="464"/>
    <s v="Andrew Marshall"/>
    <x v="535"/>
  </r>
  <r>
    <x v="38"/>
    <n v="465"/>
    <s v="No Tie"/>
    <n v="465"/>
    <n v="465"/>
    <s v="Jamie Lovemark"/>
    <x v="646"/>
  </r>
  <r>
    <x v="38"/>
    <n v="466"/>
    <s v="No Tie"/>
    <n v="466"/>
    <n v="466"/>
    <s v="Michael Jonzon"/>
    <x v="597"/>
  </r>
  <r>
    <x v="38"/>
    <n v="467"/>
    <s v="No Tie"/>
    <n v="467"/>
    <n v="467"/>
    <s v="Rocco Mediate"/>
    <x v="168"/>
  </r>
  <r>
    <x v="38"/>
    <n v="468"/>
    <s v="No Tie"/>
    <n v="468"/>
    <n v="468"/>
    <s v="Woody Austin"/>
    <x v="539"/>
  </r>
  <r>
    <x v="38"/>
    <n v="469"/>
    <s v="No Tie"/>
    <n v="469"/>
    <n v="469"/>
    <s v="Philip Archer"/>
    <x v="430"/>
  </r>
  <r>
    <x v="38"/>
    <n v="470"/>
    <s v="No Tie"/>
    <n v="470"/>
    <n v="470"/>
    <s v="Kyle Reifers"/>
    <x v="91"/>
  </r>
  <r>
    <x v="38"/>
    <n v="471"/>
    <s v="No Tie"/>
    <n v="471"/>
    <n v="471"/>
    <s v="Mikko Ilonen"/>
    <x v="409"/>
  </r>
  <r>
    <x v="38"/>
    <n v="472"/>
    <s v="No Tie"/>
    <n v="472"/>
    <n v="472"/>
    <s v="Paul McGinley"/>
    <x v="367"/>
  </r>
  <r>
    <x v="38"/>
    <n v="473"/>
    <s v="No Tie"/>
    <n v="473"/>
    <n v="473"/>
    <s v="Camilo Benedetti"/>
    <x v="425"/>
  </r>
  <r>
    <x v="38"/>
    <n v="474"/>
    <s v="No Tie"/>
    <n v="474"/>
    <n v="474"/>
    <s v="Stephen Dodd"/>
    <x v="836"/>
  </r>
  <r>
    <x v="38"/>
    <n v="475"/>
    <s v="No Tie"/>
    <n v="475"/>
    <n v="475"/>
    <s v="Tom Lehman"/>
    <x v="962"/>
  </r>
  <r>
    <x v="38"/>
    <n v="476"/>
    <s v="No Tie"/>
    <n v="476"/>
    <n v="476"/>
    <s v="Nathan Green"/>
    <x v="153"/>
  </r>
  <r>
    <x v="38"/>
    <n v="477"/>
    <s v="No Tie"/>
    <n v="477"/>
    <n v="477"/>
    <s v="Floris De Vries"/>
    <x v="855"/>
  </r>
  <r>
    <x v="38"/>
    <n v="478"/>
    <s v="No Tie"/>
    <n v="478"/>
    <n v="478"/>
    <s v="Josh Broadaway"/>
    <x v="652"/>
  </r>
  <r>
    <x v="38"/>
    <n v="478"/>
    <s v="No Tie"/>
    <n v="478"/>
    <n v="478"/>
    <s v="Cesar Costilla"/>
    <x v="576"/>
  </r>
  <r>
    <x v="38"/>
    <n v="480"/>
    <s v="No Tie"/>
    <n v="480"/>
    <n v="480"/>
    <s v="Anthony Kang"/>
    <x v="840"/>
  </r>
  <r>
    <x v="38"/>
    <n v="481"/>
    <s v="No Tie"/>
    <n v="481"/>
    <n v="481"/>
    <s v="Robert Dinwiddie"/>
    <x v="733"/>
  </r>
  <r>
    <x v="38"/>
    <n v="482"/>
    <s v="No Tie"/>
    <n v="482"/>
    <n v="482"/>
    <s v="Angelo Que"/>
    <x v="431"/>
  </r>
  <r>
    <x v="38"/>
    <n v="483"/>
    <s v="No Tie"/>
    <n v="483"/>
    <n v="483"/>
    <s v="Hiroshi Iwata"/>
    <x v="668"/>
  </r>
  <r>
    <x v="38"/>
    <n v="484"/>
    <s v="No Tie"/>
    <n v="484"/>
    <n v="484"/>
    <s v="Kodai Ichihara"/>
    <x v="660"/>
  </r>
  <r>
    <x v="38"/>
    <n v="485"/>
    <s v="No Tie"/>
    <n v="485"/>
    <n v="485"/>
    <s v="Wen-Teh Lu"/>
    <x v="749"/>
  </r>
  <r>
    <x v="38"/>
    <n v="486"/>
    <s v="No Tie"/>
    <n v="486"/>
    <n v="486"/>
    <s v="Masaya Tomida"/>
    <x v="1600"/>
  </r>
  <r>
    <x v="38"/>
    <n v="487"/>
    <s v="No Tie"/>
    <n v="487"/>
    <n v="487"/>
    <s v="Chris Lloyd"/>
    <x v="470"/>
  </r>
  <r>
    <x v="38"/>
    <n v="488"/>
    <s v="No Tie"/>
    <n v="488"/>
    <n v="488"/>
    <s v="Alastair Forsyth"/>
    <x v="534"/>
  </r>
  <r>
    <x v="38"/>
    <n v="489"/>
    <s v="No Tie"/>
    <n v="489"/>
    <n v="489"/>
    <s v="David Duval"/>
    <x v="1601"/>
  </r>
  <r>
    <x v="38"/>
    <n v="490"/>
    <s v="No Tie"/>
    <n v="490"/>
    <n v="490"/>
    <s v="Seong Ho Lee"/>
    <x v="418"/>
  </r>
  <r>
    <x v="38"/>
    <n v="491"/>
    <s v="No Tie"/>
    <n v="491"/>
    <n v="491"/>
    <s v="Tag Ridings"/>
    <x v="659"/>
  </r>
  <r>
    <x v="38"/>
    <n v="492"/>
    <s v="No Tie"/>
    <n v="492"/>
    <n v="492"/>
    <s v="Park Do-kyu"/>
    <x v="819"/>
  </r>
  <r>
    <x v="38"/>
    <n v="493"/>
    <s v="No Tie"/>
    <n v="493"/>
    <n v="493"/>
    <s v="Steve Friesen"/>
    <x v="727"/>
  </r>
  <r>
    <x v="38"/>
    <n v="494"/>
    <s v="No Tie"/>
    <n v="494"/>
    <n v="494"/>
    <s v="Thomas Norret"/>
    <x v="664"/>
  </r>
  <r>
    <x v="38"/>
    <n v="495"/>
    <s v="No Tie"/>
    <n v="495"/>
    <n v="495"/>
    <s v="Craig Parry"/>
    <x v="785"/>
  </r>
  <r>
    <x v="38"/>
    <n v="496"/>
    <s v="No Tie"/>
    <n v="496"/>
    <n v="496"/>
    <s v="Nobuhito Sato"/>
    <x v="718"/>
  </r>
  <r>
    <x v="38"/>
    <n v="497"/>
    <s v="No Tie"/>
    <n v="497"/>
    <n v="497"/>
    <s v="Andres Gonzales"/>
    <x v="428"/>
  </r>
  <r>
    <x v="38"/>
    <n v="498"/>
    <s v="No Tie"/>
    <n v="498"/>
    <n v="498"/>
    <s v="Shaun Micheel"/>
    <x v="850"/>
  </r>
  <r>
    <x v="38"/>
    <n v="499"/>
    <s v="No Tie"/>
    <n v="499"/>
    <n v="499"/>
    <s v="Marc Pucay"/>
    <x v="739"/>
  </r>
  <r>
    <x v="38"/>
    <n v="500"/>
    <s v="No Tie"/>
    <n v="500"/>
    <n v="500"/>
    <s v="Nicolas Meitinger"/>
    <x v="771"/>
  </r>
  <r>
    <x v="38"/>
    <n v="501"/>
    <s v="No Tie"/>
    <n v="501"/>
    <n v="501"/>
    <s v="Hirohito Koizumi"/>
    <x v="697"/>
  </r>
  <r>
    <x v="38"/>
    <n v="502"/>
    <s v="No Tie"/>
    <n v="502"/>
    <n v="502"/>
    <s v="Jyoti Randhawa"/>
    <x v="589"/>
  </r>
  <r>
    <x v="38"/>
    <n v="503"/>
    <s v="No Tie"/>
    <n v="503"/>
    <n v="503"/>
    <s v="Kevin Sutherland"/>
    <x v="1052"/>
  </r>
  <r>
    <x v="38"/>
    <n v="504"/>
    <s v="No Tie"/>
    <n v="504"/>
    <n v="504"/>
    <s v="Hidemasa Hoshino"/>
    <x v="791"/>
  </r>
  <r>
    <x v="38"/>
    <n v="505"/>
    <s v="No Tie"/>
    <n v="505"/>
    <n v="505"/>
    <s v="Francois DeLamontagne"/>
    <x v="921"/>
  </r>
  <r>
    <x v="38"/>
    <n v="506"/>
    <s v="No Tie"/>
    <n v="506"/>
    <n v="506"/>
    <s v="Jason Knutzon"/>
    <x v="526"/>
  </r>
  <r>
    <x v="38"/>
    <n v="507"/>
    <s v="No Tie"/>
    <n v="507"/>
    <n v="507"/>
    <s v="Andrew Dodt"/>
    <x v="606"/>
  </r>
  <r>
    <x v="38"/>
    <n v="508"/>
    <s v="No Tie"/>
    <n v="508"/>
    <n v="508"/>
    <s v="Hyun-woo Ryu"/>
    <x v="277"/>
  </r>
  <r>
    <x v="38"/>
    <n v="509"/>
    <s v="No Tie"/>
    <n v="509"/>
    <n v="509"/>
    <s v="Darron Stiles"/>
    <x v="373"/>
  </r>
  <r>
    <x v="38"/>
    <n v="510"/>
    <s v="No Tie"/>
    <n v="510"/>
    <n v="510"/>
    <s v="Satoshi Tomiyama"/>
    <x v="643"/>
  </r>
  <r>
    <x v="38"/>
    <n v="511"/>
    <s v="No Tie"/>
    <n v="511"/>
    <n v="511"/>
    <s v="Rafael Echenique"/>
    <x v="678"/>
  </r>
  <r>
    <x v="38"/>
    <n v="512"/>
    <s v="No Tie"/>
    <n v="512"/>
    <n v="512"/>
    <s v="Niklas Lemke"/>
    <x v="882"/>
  </r>
  <r>
    <x v="38"/>
    <n v="512"/>
    <s v="No Tie"/>
    <n v="512"/>
    <n v="512"/>
    <s v="Kenny Perry"/>
    <x v="873"/>
  </r>
  <r>
    <x v="38"/>
    <n v="514"/>
    <s v="No Tie"/>
    <n v="514"/>
    <n v="514"/>
    <s v="Joaquin Estevez"/>
    <x v="998"/>
  </r>
  <r>
    <x v="38"/>
    <n v="515"/>
    <s v="No Tie"/>
    <n v="515"/>
    <n v="515"/>
    <s v="Benjamin Fox"/>
    <x v="452"/>
  </r>
  <r>
    <x v="38"/>
    <n v="515"/>
    <s v="No Tie"/>
    <n v="515"/>
    <n v="515"/>
    <s v="Charles Warren"/>
    <x v="845"/>
  </r>
  <r>
    <x v="38"/>
    <n v="517"/>
    <s v="No Tie"/>
    <n v="517"/>
    <n v="517"/>
    <s v="Matthew Southgate"/>
    <x v="688"/>
  </r>
  <r>
    <x v="38"/>
    <n v="518"/>
    <s v="No Tie"/>
    <n v="518"/>
    <n v="518"/>
    <s v="Peter Gustafsson"/>
    <x v="901"/>
  </r>
  <r>
    <x v="38"/>
    <n v="519"/>
    <s v="No Tie"/>
    <n v="519"/>
    <n v="519"/>
    <s v="Kieran Pratt"/>
    <x v="348"/>
  </r>
  <r>
    <x v="38"/>
    <n v="520"/>
    <s v="No Tie"/>
    <n v="520"/>
    <n v="520"/>
    <s v="Kim Sung-Yoon"/>
    <x v="625"/>
  </r>
  <r>
    <x v="38"/>
    <n v="521"/>
    <s v="No Tie"/>
    <n v="521"/>
    <n v="521"/>
    <s v="Jinho Choi"/>
    <x v="565"/>
  </r>
  <r>
    <x v="38"/>
    <n v="522"/>
    <s v="No Tie"/>
    <n v="522"/>
    <n v="522"/>
    <s v="Manav Jaini"/>
    <x v="922"/>
  </r>
  <r>
    <x v="38"/>
    <n v="523"/>
    <s v="No Tie"/>
    <n v="523"/>
    <n v="523"/>
    <s v="Masafumi Kawase"/>
    <x v="736"/>
  </r>
  <r>
    <x v="38"/>
    <n v="524"/>
    <s v="No Tie"/>
    <n v="524"/>
    <n v="524"/>
    <s v="Scott Gutschewski"/>
    <x v="590"/>
  </r>
  <r>
    <x v="38"/>
    <n v="525"/>
    <s v="No Tie"/>
    <n v="525"/>
    <n v="525"/>
    <s v="Akinori Tani"/>
    <x v="808"/>
  </r>
  <r>
    <x v="38"/>
    <n v="526"/>
    <s v="No Tie"/>
    <n v="526"/>
    <n v="526"/>
    <s v="Christiaan Basson"/>
    <x v="508"/>
  </r>
  <r>
    <x v="38"/>
    <n v="527"/>
    <s v="No Tie"/>
    <n v="527"/>
    <n v="527"/>
    <s v="Steven O'Hara"/>
    <x v="722"/>
  </r>
  <r>
    <x v="38"/>
    <n v="528"/>
    <s v="No Tie"/>
    <n v="528"/>
    <n v="528"/>
    <s v="Anthony Snobeck"/>
    <x v="695"/>
  </r>
  <r>
    <x v="38"/>
    <n v="529"/>
    <s v="No Tie"/>
    <n v="529"/>
    <n v="529"/>
    <s v="Boo Weekley"/>
    <x v="35"/>
  </r>
  <r>
    <x v="38"/>
    <n v="530"/>
    <s v="No Tie"/>
    <n v="530"/>
    <n v="530"/>
    <s v="Kaname Yokoo"/>
    <x v="545"/>
  </r>
  <r>
    <x v="38"/>
    <n v="531"/>
    <s v="No Tie"/>
    <n v="531"/>
    <n v="531"/>
    <s v="Yasuharu Imano"/>
    <x v="477"/>
  </r>
  <r>
    <x v="38"/>
    <n v="532"/>
    <s v="No Tie"/>
    <n v="532"/>
    <n v="532"/>
    <s v="Jim Renner"/>
    <x v="610"/>
  </r>
  <r>
    <x v="38"/>
    <n v="533"/>
    <s v="No Tie"/>
    <n v="533"/>
    <n v="533"/>
    <s v="Corey Pavin"/>
    <x v="979"/>
  </r>
  <r>
    <x v="38"/>
    <n v="534"/>
    <s v="No Tie"/>
    <n v="534"/>
    <n v="534"/>
    <s v="Andrew Tampion"/>
    <x v="788"/>
  </r>
  <r>
    <x v="38"/>
    <n v="535"/>
    <s v="No Tie"/>
    <n v="535"/>
    <n v="535"/>
    <s v="Whee Kim"/>
    <x v="380"/>
  </r>
  <r>
    <x v="38"/>
    <n v="536"/>
    <s v="No Tie"/>
    <n v="536"/>
    <n v="536"/>
    <s v="Chris Gane"/>
    <x v="802"/>
  </r>
  <r>
    <x v="38"/>
    <n v="536"/>
    <s v="No Tie"/>
    <n v="536"/>
    <n v="536"/>
    <s v="Toru Suzuki"/>
    <x v="817"/>
  </r>
  <r>
    <x v="38"/>
    <n v="538"/>
    <s v="No Tie"/>
    <n v="538"/>
    <n v="538"/>
    <s v="Sushi Ishigaki"/>
    <x v="522"/>
  </r>
  <r>
    <x v="38"/>
    <n v="539"/>
    <s v="No Tie"/>
    <n v="539"/>
    <n v="539"/>
    <s v="Mark Brown"/>
    <x v="422"/>
  </r>
  <r>
    <x v="38"/>
    <n v="539"/>
    <s v="No Tie"/>
    <n v="539"/>
    <n v="539"/>
    <s v="Paul Stankowski"/>
    <x v="1602"/>
  </r>
  <r>
    <x v="38"/>
    <n v="541"/>
    <s v="No Tie"/>
    <n v="541"/>
    <n v="541"/>
    <s v="Kent Jones"/>
    <x v="904"/>
  </r>
  <r>
    <x v="38"/>
    <n v="542"/>
    <s v="No Tie"/>
    <n v="542"/>
    <n v="542"/>
    <s v="Panuphol Pittayarat"/>
    <x v="558"/>
  </r>
  <r>
    <x v="38"/>
    <n v="543"/>
    <s v="No Tie"/>
    <n v="543"/>
    <n v="543"/>
    <s v="John Huh"/>
    <x v="112"/>
  </r>
  <r>
    <x v="38"/>
    <n v="543"/>
    <s v="No Tie"/>
    <n v="543"/>
    <n v="543"/>
    <s v="Shintaro Kai"/>
    <x v="1486"/>
  </r>
  <r>
    <x v="38"/>
    <n v="545"/>
    <s v="No Tie"/>
    <n v="545"/>
    <n v="545"/>
    <s v="Terry Pilkadaris"/>
    <x v="871"/>
  </r>
  <r>
    <x v="38"/>
    <n v="546"/>
    <s v="No Tie"/>
    <n v="546"/>
    <n v="546"/>
    <s v="Paul Claxton"/>
    <x v="543"/>
  </r>
  <r>
    <x v="38"/>
    <n v="547"/>
    <s v="No Tie"/>
    <n v="547"/>
    <n v="547"/>
    <s v="Peter Tomasulo"/>
    <x v="537"/>
  </r>
  <r>
    <x v="38"/>
    <n v="548"/>
    <s v="No Tie"/>
    <n v="548"/>
    <n v="548"/>
    <s v="Akio Sadakata"/>
    <x v="498"/>
  </r>
  <r>
    <x v="38"/>
    <n v="549"/>
    <s v="No Tie"/>
    <n v="549"/>
    <n v="549"/>
    <s v="Zaw Moe"/>
    <x v="701"/>
  </r>
  <r>
    <x v="38"/>
    <n v="550"/>
    <s v="No Tie"/>
    <n v="550"/>
    <n v="550"/>
    <s v="Zack Miller"/>
    <x v="1603"/>
  </r>
  <r>
    <x v="38"/>
    <n v="551"/>
    <s v="No Tie"/>
    <n v="551"/>
    <n v="551"/>
    <s v="Taigen Tsumagari"/>
    <x v="880"/>
  </r>
  <r>
    <x v="38"/>
    <n v="552"/>
    <s v="No Tie"/>
    <n v="552"/>
    <n v="552"/>
    <s v="Ashley Hall"/>
    <x v="574"/>
  </r>
  <r>
    <x v="38"/>
    <n v="553"/>
    <s v="No Tie"/>
    <n v="553"/>
    <n v="553"/>
    <s v="Klas Eriksson"/>
    <x v="700"/>
  </r>
  <r>
    <x v="38"/>
    <n v="554"/>
    <s v="No Tie"/>
    <n v="554"/>
    <n v="554"/>
    <s v="Michael Connell"/>
    <x v="1093"/>
  </r>
  <r>
    <x v="38"/>
    <n v="555"/>
    <s v="No Tie"/>
    <n v="555"/>
    <n v="555"/>
    <s v="Richard Lee"/>
    <x v="134"/>
  </r>
  <r>
    <x v="38"/>
    <n v="556"/>
    <s v="No Tie"/>
    <n v="556"/>
    <n v="556"/>
    <s v="Pierre Relecom"/>
    <x v="842"/>
  </r>
  <r>
    <x v="38"/>
    <n v="557"/>
    <s v="No Tie"/>
    <n v="557"/>
    <n v="557"/>
    <s v="John Daly"/>
    <x v="8"/>
  </r>
  <r>
    <x v="38"/>
    <n v="558"/>
    <s v="No Tie"/>
    <n v="558"/>
    <n v="558"/>
    <s v="Raymond Russell"/>
    <x v="493"/>
  </r>
  <r>
    <x v="38"/>
    <n v="559"/>
    <s v="No Tie"/>
    <n v="559"/>
    <n v="559"/>
    <s v="Florian Fritsch"/>
    <x v="989"/>
  </r>
  <r>
    <x v="38"/>
    <n v="560"/>
    <s v="No Tie"/>
    <n v="560"/>
    <n v="560"/>
    <s v="Takuya Taniguchi"/>
    <x v="1604"/>
  </r>
  <r>
    <x v="38"/>
    <n v="561"/>
    <s v="No Tie"/>
    <n v="561"/>
    <n v="561"/>
    <s v="Darren Beck"/>
    <x v="569"/>
  </r>
  <r>
    <x v="38"/>
    <n v="561"/>
    <s v="No Tie"/>
    <n v="561"/>
    <n v="561"/>
    <s v="David Dixon"/>
    <x v="792"/>
  </r>
  <r>
    <x v="38"/>
    <n v="563"/>
    <s v="No Tie"/>
    <n v="563"/>
    <n v="563"/>
    <s v="Adam Bland"/>
    <x v="934"/>
  </r>
  <r>
    <x v="38"/>
    <n v="564"/>
    <s v="No Tie"/>
    <n v="564"/>
    <n v="564"/>
    <s v="Rob Oppenheim"/>
    <x v="607"/>
  </r>
  <r>
    <x v="38"/>
    <n v="565"/>
    <s v="No Tie"/>
    <n v="565"/>
    <n v="565"/>
    <s v="Trevor Fisher Jr"/>
    <x v="340"/>
  </r>
  <r>
    <x v="38"/>
    <n v="566"/>
    <s v="No Tie"/>
    <n v="566"/>
    <n v="566"/>
    <s v="Marc Turnesa"/>
    <x v="886"/>
  </r>
  <r>
    <x v="38"/>
    <n v="567"/>
    <s v="No Tie"/>
    <n v="567"/>
    <n v="567"/>
    <s v="Fabian Gomez"/>
    <x v="658"/>
  </r>
  <r>
    <x v="38"/>
    <n v="568"/>
    <s v="No Tie"/>
    <n v="568"/>
    <n v="568"/>
    <s v="Stuart Anderson"/>
    <x v="711"/>
  </r>
  <r>
    <x v="38"/>
    <n v="569"/>
    <s v="No Tie"/>
    <n v="569"/>
    <n v="569"/>
    <s v="Lloyd Kennedy"/>
    <x v="789"/>
  </r>
  <r>
    <x v="38"/>
    <n v="570"/>
    <s v="No Tie"/>
    <n v="570"/>
    <n v="570"/>
    <s v="Alexandre Kaleka"/>
    <x v="361"/>
  </r>
  <r>
    <x v="38"/>
    <n v="571"/>
    <s v="No Tie"/>
    <n v="571"/>
    <n v="571"/>
    <s v="Espen Kofstad"/>
    <x v="299"/>
  </r>
  <r>
    <x v="38"/>
    <n v="572"/>
    <s v="No Tie"/>
    <n v="572"/>
    <n v="572"/>
    <s v="Roger Sloan"/>
    <x v="766"/>
  </r>
  <r>
    <x v="38"/>
    <n v="573"/>
    <s v="No Tie"/>
    <n v="573"/>
    <n v="573"/>
    <s v="Shigeru Nonaka"/>
    <x v="764"/>
  </r>
  <r>
    <x v="38"/>
    <n v="574"/>
    <s v="No Tie"/>
    <n v="574"/>
    <n v="574"/>
    <s v="Chris Nallen"/>
    <x v="1605"/>
  </r>
  <r>
    <x v="38"/>
    <n v="575"/>
    <s v="No Tie"/>
    <n v="575"/>
    <n v="575"/>
    <s v="Peter Lonard"/>
    <x v="704"/>
  </r>
  <r>
    <x v="38"/>
    <n v="576"/>
    <s v="No Tie"/>
    <n v="576"/>
    <n v="576"/>
    <s v="Ryan Haller"/>
    <x v="857"/>
  </r>
  <r>
    <x v="38"/>
    <n v="577"/>
    <s v="No Tie"/>
    <n v="577"/>
    <n v="577"/>
    <s v="Sung Lee"/>
    <x v="849"/>
  </r>
  <r>
    <x v="38"/>
    <n v="578"/>
    <s v="No Tie"/>
    <n v="578"/>
    <n v="578"/>
    <s v="Ross McGowan"/>
    <x v="1124"/>
  </r>
  <r>
    <x v="38"/>
    <n v="579"/>
    <s v="No Tie"/>
    <n v="579"/>
    <n v="579"/>
    <s v="Ben Martin"/>
    <x v="583"/>
  </r>
  <r>
    <x v="38"/>
    <n v="580"/>
    <s v="No Tie"/>
    <n v="580"/>
    <n v="580"/>
    <s v="Divan van den Heever"/>
    <x v="549"/>
  </r>
  <r>
    <x v="38"/>
    <n v="581"/>
    <s v="No Tie"/>
    <n v="581"/>
    <n v="581"/>
    <s v="Rohan Blizard"/>
    <x v="748"/>
  </r>
  <r>
    <x v="38"/>
    <n v="582"/>
    <s v="No Tie"/>
    <n v="582"/>
    <n v="582"/>
    <s v="Barry Lane"/>
    <x v="940"/>
  </r>
  <r>
    <x v="38"/>
    <n v="583"/>
    <s v="No Tie"/>
    <n v="583"/>
    <n v="583"/>
    <s v="Joe Affrunti"/>
    <x v="1063"/>
  </r>
  <r>
    <x v="38"/>
    <n v="584"/>
    <s v="No Tie"/>
    <n v="584"/>
    <n v="584"/>
    <s v="Dawie van der Walt"/>
    <x v="462"/>
  </r>
  <r>
    <x v="38"/>
    <n v="585"/>
    <s v="No Tie"/>
    <n v="585"/>
    <n v="585"/>
    <s v="Mike Hendry"/>
    <x v="349"/>
  </r>
  <r>
    <x v="38"/>
    <n v="586"/>
    <s v="No Tie"/>
    <n v="586"/>
    <n v="586"/>
    <s v="Jon Mills"/>
    <x v="1606"/>
  </r>
  <r>
    <x v="38"/>
    <n v="587"/>
    <s v="No Tie"/>
    <n v="587"/>
    <n v="587"/>
    <s v="Ockert Strydom"/>
    <x v="616"/>
  </r>
  <r>
    <x v="38"/>
    <n v="588"/>
    <s v="No Tie"/>
    <n v="588"/>
    <n v="588"/>
    <s v="Shinichi Yokota"/>
    <x v="1448"/>
  </r>
  <r>
    <x v="38"/>
    <n v="589"/>
    <s v="No Tie"/>
    <n v="589"/>
    <n v="589"/>
    <s v="Paulo Pinto"/>
    <x v="828"/>
  </r>
  <r>
    <x v="38"/>
    <n v="590"/>
    <s v="No Tie"/>
    <n v="590"/>
    <n v="590"/>
    <s v="Kazuhiko Hosokawa"/>
    <x v="637"/>
  </r>
  <r>
    <x v="38"/>
    <n v="591"/>
    <s v="No Tie"/>
    <n v="591"/>
    <n v="591"/>
    <s v="Jose Maria Olazabal"/>
    <x v="215"/>
  </r>
  <r>
    <x v="38"/>
    <n v="591"/>
    <s v="No Tie"/>
    <n v="591"/>
    <n v="591"/>
    <s v="Casey Wittenberg"/>
    <x v="259"/>
  </r>
  <r>
    <x v="38"/>
    <n v="593"/>
    <s v="No Tie"/>
    <n v="593"/>
    <n v="593"/>
    <s v="Justin Hicks"/>
    <x v="359"/>
  </r>
  <r>
    <x v="38"/>
    <n v="594"/>
    <s v="No Tie"/>
    <n v="594"/>
    <n v="594"/>
    <s v="Bradford Vaughan"/>
    <x v="720"/>
  </r>
  <r>
    <x v="38"/>
    <n v="595"/>
    <s v="No Tie"/>
    <n v="595"/>
    <n v="595"/>
    <s v="Eduardo De La Riva"/>
    <x v="293"/>
  </r>
  <r>
    <x v="38"/>
    <n v="596"/>
    <s v="No Tie"/>
    <n v="596"/>
    <n v="596"/>
    <s v="Craig Bowden"/>
    <x v="740"/>
  </r>
  <r>
    <x v="38"/>
    <n v="597"/>
    <s v="No Tie"/>
    <n v="597"/>
    <n v="597"/>
    <s v="JG Claassen"/>
    <x v="929"/>
  </r>
  <r>
    <x v="38"/>
    <n v="598"/>
    <s v="No Tie"/>
    <n v="598"/>
    <n v="598"/>
    <s v="Theunis Spangenberg"/>
    <x v="933"/>
  </r>
  <r>
    <x v="38"/>
    <n v="599"/>
    <s v="No Tie"/>
    <n v="599"/>
    <n v="599"/>
    <s v="Rich Bland"/>
    <x v="423"/>
  </r>
  <r>
    <x v="38"/>
    <n v="600"/>
    <s v="No Tie"/>
    <n v="600"/>
    <n v="600"/>
    <s v="Luke List"/>
    <x v="318"/>
  </r>
  <r>
    <x v="38"/>
    <n v="601"/>
    <s v="No Tie"/>
    <n v="601"/>
    <n v="601"/>
    <s v="Danny Chia"/>
    <x v="728"/>
  </r>
  <r>
    <x v="38"/>
    <n v="602"/>
    <s v="No Tie"/>
    <n v="602"/>
    <n v="602"/>
    <s v="Udorn Duangdecha"/>
    <x v="910"/>
  </r>
  <r>
    <x v="38"/>
    <n v="603"/>
    <s v="No Tie"/>
    <n v="603"/>
    <n v="603"/>
    <s v="Julian Etulain"/>
    <x v="657"/>
  </r>
  <r>
    <x v="38"/>
    <n v="604"/>
    <s v="No Tie"/>
    <n v="604"/>
    <n v="604"/>
    <s v="Jeppe Huldahl"/>
    <x v="698"/>
  </r>
  <r>
    <x v="38"/>
    <n v="605"/>
    <s v="No Tie"/>
    <n v="605"/>
    <n v="605"/>
    <s v="Scott Arnold"/>
    <x v="724"/>
  </r>
  <r>
    <x v="38"/>
    <n v="605"/>
    <s v="No Tie"/>
    <n v="605"/>
    <n v="605"/>
    <s v="Michiel Bothma"/>
    <x v="758"/>
  </r>
  <r>
    <x v="38"/>
    <n v="605"/>
    <s v="No Tie"/>
    <n v="605"/>
    <n v="605"/>
    <s v="Roger Tambellini"/>
    <x v="856"/>
  </r>
  <r>
    <x v="38"/>
    <n v="608"/>
    <s v="No Tie"/>
    <n v="608"/>
    <n v="608"/>
    <s v="Colm Moriarty"/>
    <x v="1607"/>
  </r>
  <r>
    <x v="38"/>
    <n v="609"/>
    <s v="No Tie"/>
    <n v="609"/>
    <n v="609"/>
    <s v="Chiragh Kumar"/>
    <x v="716"/>
  </r>
  <r>
    <x v="38"/>
    <n v="610"/>
    <s v="No Tie"/>
    <n v="610"/>
    <n v="610"/>
    <s v="J.P. Hayes"/>
    <x v="1608"/>
  </r>
  <r>
    <x v="38"/>
    <n v="611"/>
    <s v="No Tie"/>
    <n v="611"/>
    <n v="611"/>
    <s v="Mikko Korhonen"/>
    <x v="405"/>
  </r>
  <r>
    <x v="38"/>
    <n v="612"/>
    <s v="No Tie"/>
    <n v="612"/>
    <n v="612"/>
    <s v="Graham DeLaet"/>
    <x v="12"/>
  </r>
  <r>
    <x v="38"/>
    <n v="613"/>
    <s v="No Tie"/>
    <n v="613"/>
    <n v="613"/>
    <s v="Michael Letzig"/>
    <x v="692"/>
  </r>
  <r>
    <x v="38"/>
    <n v="614"/>
    <s v="No Tie"/>
    <n v="614"/>
    <n v="614"/>
    <s v="Brian Smock"/>
    <x v="677"/>
  </r>
  <r>
    <x v="38"/>
    <n v="615"/>
    <s v="No Tie"/>
    <n v="615"/>
    <n v="615"/>
    <s v="Seunghyuk Kim"/>
    <x v="807"/>
  </r>
  <r>
    <x v="38"/>
    <n v="616"/>
    <s v="No Tie"/>
    <n v="616"/>
    <n v="616"/>
    <s v="Rory Hie"/>
    <x v="670"/>
  </r>
  <r>
    <x v="38"/>
    <n v="617"/>
    <s v="No Tie"/>
    <n v="617"/>
    <n v="617"/>
    <s v="Sam Hutsby"/>
    <x v="822"/>
  </r>
  <r>
    <x v="38"/>
    <n v="618"/>
    <s v="No Tie"/>
    <n v="618"/>
    <n v="618"/>
    <s v="Jim Herman"/>
    <x v="466"/>
  </r>
  <r>
    <x v="38"/>
    <n v="619"/>
    <s v="No Tie"/>
    <n v="619"/>
    <n v="619"/>
    <s v="Brice Garnett"/>
    <x v="503"/>
  </r>
  <r>
    <x v="38"/>
    <n v="619"/>
    <s v="No Tie"/>
    <n v="619"/>
    <n v="619"/>
    <s v="Mark Haastrup"/>
    <x v="1094"/>
  </r>
  <r>
    <x v="38"/>
    <n v="621"/>
    <s v="No Tie"/>
    <n v="621"/>
    <n v="621"/>
    <s v="Maarten Lafeber"/>
    <x v="587"/>
  </r>
  <r>
    <x v="38"/>
    <n v="622"/>
    <s v="No Tie"/>
    <n v="622"/>
    <n v="622"/>
    <s v="Michael Lorenzo-Vera"/>
    <x v="542"/>
  </r>
  <r>
    <x v="38"/>
    <n v="623"/>
    <s v="No Tie"/>
    <n v="623"/>
    <n v="623"/>
    <s v="Greg Owen"/>
    <x v="40"/>
  </r>
  <r>
    <x v="38"/>
    <n v="624"/>
    <s v="No Tie"/>
    <n v="624"/>
    <n v="624"/>
    <s v="Will MacKenzie"/>
    <x v="782"/>
  </r>
  <r>
    <x v="38"/>
    <n v="625"/>
    <s v="No Tie"/>
    <n v="625"/>
    <n v="625"/>
    <s v="Matt Carvell"/>
    <x v="691"/>
  </r>
  <r>
    <x v="38"/>
    <n v="626"/>
    <s v="No Tie"/>
    <n v="626"/>
    <n v="626"/>
    <s v="Matt Hendrix"/>
    <x v="656"/>
  </r>
  <r>
    <x v="38"/>
    <n v="627"/>
    <s v="No Tie"/>
    <n v="627"/>
    <n v="627"/>
    <s v="Paul Waring"/>
    <x v="620"/>
  </r>
  <r>
    <x v="38"/>
    <n v="628"/>
    <s v="No Tie"/>
    <n v="628"/>
    <n v="628"/>
    <s v="D.J. Brigman"/>
    <x v="702"/>
  </r>
  <r>
    <x v="38"/>
    <n v="629"/>
    <s v="No Tie"/>
    <n v="629"/>
    <n v="629"/>
    <s v="Neil Schietekat"/>
    <x v="862"/>
  </r>
  <r>
    <x v="38"/>
    <n v="630"/>
    <s v="No Tie"/>
    <n v="630"/>
    <n v="630"/>
    <s v="Won Joon Lee"/>
    <x v="1373"/>
  </r>
  <r>
    <x v="38"/>
    <n v="631"/>
    <s v="No Tie"/>
    <n v="631"/>
    <n v="631"/>
    <s v="Alex Prugh"/>
    <x v="844"/>
  </r>
  <r>
    <x v="38"/>
    <n v="632"/>
    <s v="No Tie"/>
    <n v="632"/>
    <n v="632"/>
    <s v="Matthew Millar"/>
    <x v="636"/>
  </r>
  <r>
    <x v="38"/>
    <n v="633"/>
    <s v="No Tie"/>
    <n v="633"/>
    <n v="633"/>
    <s v="Dicky Pride"/>
    <x v="129"/>
  </r>
  <r>
    <x v="38"/>
    <n v="634"/>
    <s v="No Tie"/>
    <n v="634"/>
    <n v="634"/>
    <s v="Martin Piller"/>
    <x v="1191"/>
  </r>
  <r>
    <x v="38"/>
    <n v="635"/>
    <s v="No Tie"/>
    <n v="635"/>
    <n v="635"/>
    <s v="Adam Groom"/>
    <x v="794"/>
  </r>
  <r>
    <x v="38"/>
    <n v="635"/>
    <s v="No Tie"/>
    <n v="635"/>
    <n v="635"/>
    <s v="Roland Steiner"/>
    <x v="885"/>
  </r>
  <r>
    <x v="38"/>
    <n v="637"/>
    <s v="No Tie"/>
    <n v="637"/>
    <n v="637"/>
    <s v="Nate Smith"/>
    <x v="1141"/>
  </r>
  <r>
    <x v="38"/>
    <n v="638"/>
    <s v="No Tie"/>
    <n v="638"/>
    <n v="638"/>
    <s v="Jason Gore"/>
    <x v="730"/>
  </r>
  <r>
    <x v="38"/>
    <n v="639"/>
    <s v="No Tie"/>
    <n v="639"/>
    <n v="639"/>
    <s v="Xin-jun Zhang"/>
    <x v="815"/>
  </r>
  <r>
    <x v="38"/>
    <n v="640"/>
    <s v="No Tie"/>
    <n v="640"/>
    <n v="640"/>
    <s v="Derek Lamely"/>
    <x v="101"/>
  </r>
  <r>
    <x v="38"/>
    <n v="641"/>
    <s v="No Tie"/>
    <n v="641"/>
    <n v="641"/>
    <s v="Han Min-kyu"/>
    <x v="762"/>
  </r>
  <r>
    <x v="38"/>
    <n v="642"/>
    <s v="No Tie"/>
    <n v="642"/>
    <n v="642"/>
    <s v="Matt Ford"/>
    <x v="1110"/>
  </r>
  <r>
    <x v="38"/>
    <n v="643"/>
    <s v="No Tie"/>
    <n v="643"/>
    <n v="643"/>
    <s v="Dustin Risdon"/>
    <x v="1609"/>
  </r>
  <r>
    <x v="38"/>
    <n v="644"/>
    <s v="No Tie"/>
    <n v="644"/>
    <n v="644"/>
    <s v="Andrew Svoboda"/>
    <x v="519"/>
  </r>
  <r>
    <x v="38"/>
    <n v="645"/>
    <s v="No Tie"/>
    <n v="645"/>
    <n v="645"/>
    <s v="Adrien Bernadet"/>
    <x v="790"/>
  </r>
  <r>
    <x v="38"/>
    <n v="646"/>
    <s v="No Tie"/>
    <n v="646"/>
    <n v="646"/>
    <s v="Brent McCullough"/>
    <x v="890"/>
  </r>
  <r>
    <x v="38"/>
    <n v="647"/>
    <s v="No Tie"/>
    <n v="647"/>
    <n v="647"/>
    <s v="Tim Wilkinson"/>
    <x v="757"/>
  </r>
  <r>
    <x v="38"/>
    <n v="648"/>
    <s v="No Tie"/>
    <n v="648"/>
    <n v="648"/>
    <s v="Miles Tunnicliff"/>
    <x v="994"/>
  </r>
  <r>
    <x v="38"/>
    <n v="649"/>
    <s v="No Tie"/>
    <n v="649"/>
    <n v="649"/>
    <s v="Michael Allen"/>
    <x v="881"/>
  </r>
  <r>
    <x v="38"/>
    <n v="650"/>
    <s v="No Tie"/>
    <n v="650"/>
    <n v="650"/>
    <s v="Ryan Armour"/>
    <x v="823"/>
  </r>
  <r>
    <x v="38"/>
    <n v="651"/>
    <s v="No Tie"/>
    <n v="651"/>
    <n v="651"/>
    <s v="Tyrone Ferreira"/>
    <x v="603"/>
  </r>
  <r>
    <x v="38"/>
    <n v="652"/>
    <s v="No Tie"/>
    <n v="652"/>
    <n v="652"/>
    <s v="John Cook"/>
    <x v="1610"/>
  </r>
  <r>
    <x v="38"/>
    <n v="653"/>
    <s v="No Tie"/>
    <n v="653"/>
    <n v="653"/>
    <s v="Seuk-hyun Baek"/>
    <x v="464"/>
  </r>
  <r>
    <x v="38"/>
    <n v="654"/>
    <s v="No Tie"/>
    <n v="654"/>
    <n v="654"/>
    <s v="Brian Stuard"/>
    <x v="499"/>
  </r>
  <r>
    <x v="38"/>
    <n v="655"/>
    <s v="No Tie"/>
    <n v="655"/>
    <n v="655"/>
    <s v="Josh Cunliffe"/>
    <x v="944"/>
  </r>
  <r>
    <x v="38"/>
    <n v="656"/>
    <s v="No Tie"/>
    <n v="656"/>
    <n v="656"/>
    <s v="Stuart Manley"/>
    <x v="1025"/>
  </r>
  <r>
    <x v="38"/>
    <n v="657"/>
    <s v="No Tie"/>
    <n v="657"/>
    <n v="657"/>
    <s v="Knut Borsheim"/>
    <x v="644"/>
  </r>
  <r>
    <x v="38"/>
    <n v="657"/>
    <s v="No Tie"/>
    <n v="657"/>
    <n v="657"/>
    <s v="Scott Gardiner"/>
    <x v="378"/>
  </r>
  <r>
    <x v="38"/>
    <n v="659"/>
    <s v="No Tie"/>
    <n v="659"/>
    <n v="659"/>
    <s v="Nelson Ledesma"/>
    <x v="654"/>
  </r>
  <r>
    <x v="38"/>
    <n v="660"/>
    <s v="No Tie"/>
    <n v="660"/>
    <n v="660"/>
    <s v="Martin Erlandsson"/>
    <x v="996"/>
  </r>
  <r>
    <x v="38"/>
    <n v="661"/>
    <s v="No Tie"/>
    <n v="661"/>
    <n v="661"/>
    <s v="John Kimbell"/>
    <x v="1611"/>
  </r>
  <r>
    <x v="38"/>
    <n v="661"/>
    <s v="No Tie"/>
    <n v="661"/>
    <n v="661"/>
    <s v="Hugo Leon"/>
    <x v="765"/>
  </r>
  <r>
    <x v="38"/>
    <n v="663"/>
    <s v="No Tie"/>
    <n v="663"/>
    <n v="663"/>
    <s v="Marco Ruiz"/>
    <x v="706"/>
  </r>
  <r>
    <x v="38"/>
    <n v="664"/>
    <s v="No Tie"/>
    <n v="664"/>
    <n v="664"/>
    <s v="Cliff Kresge"/>
    <x v="483"/>
  </r>
  <r>
    <x v="38"/>
    <n v="665"/>
    <s v="No Tie"/>
    <n v="665"/>
    <n v="665"/>
    <s v="Chad Collins"/>
    <x v="1034"/>
  </r>
  <r>
    <x v="38"/>
    <n v="666"/>
    <s v="No Tie"/>
    <n v="666"/>
    <n v="666"/>
    <s v="Bob Heintz"/>
    <x v="1612"/>
  </r>
  <r>
    <x v="38"/>
    <n v="667"/>
    <s v="No Tie"/>
    <n v="667"/>
    <n v="667"/>
    <s v="Justin Bolli"/>
    <x v="352"/>
  </r>
  <r>
    <x v="38"/>
    <n v="668"/>
    <s v="No Tie"/>
    <n v="668"/>
    <n v="668"/>
    <s v="Bernard Ritthammer"/>
    <x v="917"/>
  </r>
  <r>
    <x v="38"/>
    <n v="669"/>
    <s v="No Tie"/>
    <n v="669"/>
    <n v="669"/>
    <s v="Diego Vanegas"/>
    <x v="805"/>
  </r>
  <r>
    <x v="38"/>
    <n v="670"/>
    <s v="No Tie"/>
    <n v="670"/>
    <n v="670"/>
    <s v="Tomokazu Yoshinaga"/>
    <x v="982"/>
  </r>
  <r>
    <x v="38"/>
    <n v="671"/>
    <s v="No Tie"/>
    <n v="671"/>
    <n v="671"/>
    <s v="Jake Roos"/>
    <x v="344"/>
  </r>
  <r>
    <x v="38"/>
    <n v="672"/>
    <s v="No Tie"/>
    <n v="672"/>
    <n v="672"/>
    <s v="Marius Thorp"/>
    <x v="1613"/>
  </r>
  <r>
    <x v="38"/>
    <n v="673"/>
    <s v="No Tie"/>
    <n v="673"/>
    <n v="673"/>
    <s v="Alexandre Rocha"/>
    <x v="146"/>
  </r>
  <r>
    <x v="38"/>
    <n v="674"/>
    <s v="No Tie"/>
    <n v="674"/>
    <n v="674"/>
    <s v="Chang-won Han"/>
    <x v="1614"/>
  </r>
  <r>
    <x v="38"/>
    <n v="675"/>
    <s v="No Tie"/>
    <n v="675"/>
    <n v="675"/>
    <s v="Lee Janzen"/>
    <x v="509"/>
  </r>
  <r>
    <x v="38"/>
    <n v="676"/>
    <s v="No Tie"/>
    <n v="676"/>
    <n v="676"/>
    <s v="Danny Sahl"/>
    <x v="837"/>
  </r>
  <r>
    <x v="38"/>
    <n v="677"/>
    <s v="No Tie"/>
    <n v="677"/>
    <n v="677"/>
    <s v="Tom Watson"/>
    <x v="224"/>
  </r>
  <r>
    <x v="38"/>
    <n v="678"/>
    <s v="No Tie"/>
    <n v="678"/>
    <n v="678"/>
    <s v="Andrew Tschudin"/>
    <x v="710"/>
  </r>
  <r>
    <x v="38"/>
    <n v="679"/>
    <s v="No Tie"/>
    <n v="679"/>
    <n v="679"/>
    <s v="Callum MaCaulay"/>
    <x v="687"/>
  </r>
  <r>
    <x v="38"/>
    <n v="680"/>
    <s v="No Tie"/>
    <n v="680"/>
    <n v="680"/>
    <s v="Troy Merritt"/>
    <x v="811"/>
  </r>
  <r>
    <x v="38"/>
    <n v="681"/>
    <s v="No Tie"/>
    <n v="681"/>
    <n v="681"/>
    <s v="Charlie Ford"/>
    <x v="726"/>
  </r>
  <r>
    <x v="38"/>
    <n v="682"/>
    <s v="No Tie"/>
    <n v="682"/>
    <n v="682"/>
    <s v="Unho Park"/>
    <x v="878"/>
  </r>
  <r>
    <x v="38"/>
    <n v="683"/>
    <s v="No Tie"/>
    <n v="683"/>
    <n v="683"/>
    <s v="Seve Benson"/>
    <x v="505"/>
  </r>
  <r>
    <x v="38"/>
    <n v="684"/>
    <s v="No Tie"/>
    <n v="684"/>
    <n v="684"/>
    <s v="Peter Fowler"/>
    <x v="1615"/>
  </r>
  <r>
    <x v="38"/>
    <n v="685"/>
    <s v="No Tie"/>
    <n v="685"/>
    <n v="685"/>
    <s v="Peter Hedblom"/>
    <x v="773"/>
  </r>
  <r>
    <x v="38"/>
    <n v="686"/>
    <s v="No Tie"/>
    <n v="686"/>
    <n v="686"/>
    <s v="Bronson La'Cassie"/>
    <x v="738"/>
  </r>
  <r>
    <x v="38"/>
    <n v="687"/>
    <s v="No Tie"/>
    <n v="687"/>
    <n v="687"/>
    <s v="Rafael Gomez"/>
    <x v="949"/>
  </r>
  <r>
    <x v="38"/>
    <n v="688"/>
    <s v="No Tie"/>
    <n v="688"/>
    <n v="688"/>
    <s v="Aaron Townsend"/>
    <x v="548"/>
  </r>
  <r>
    <x v="38"/>
    <n v="689"/>
    <s v="No Tie"/>
    <n v="689"/>
    <n v="689"/>
    <s v="Matthew Griffin"/>
    <x v="513"/>
  </r>
  <r>
    <x v="38"/>
    <n v="689"/>
    <s v="No Tie"/>
    <n v="689"/>
    <n v="689"/>
    <s v="Todd Hamilton"/>
    <x v="713"/>
  </r>
  <r>
    <x v="38"/>
    <n v="691"/>
    <s v="No Tie"/>
    <n v="691"/>
    <n v="691"/>
    <s v="Nick Flanagan"/>
    <x v="491"/>
  </r>
  <r>
    <x v="38"/>
    <n v="692"/>
    <s v="No Tie"/>
    <n v="692"/>
    <n v="692"/>
    <s v="Ulrich Van den Berg"/>
    <x v="621"/>
  </r>
  <r>
    <x v="38"/>
    <n v="693"/>
    <s v="No Tie"/>
    <n v="693"/>
    <n v="693"/>
    <s v="Anthony Brown"/>
    <x v="582"/>
  </r>
  <r>
    <x v="38"/>
    <n v="694"/>
    <s v="No Tie"/>
    <n v="694"/>
    <n v="694"/>
    <s v="Martin Maritz"/>
    <x v="1616"/>
  </r>
  <r>
    <x v="38"/>
    <n v="695"/>
    <s v="No Tie"/>
    <n v="695"/>
    <n v="695"/>
    <s v="Puma Dominguez"/>
    <x v="653"/>
  </r>
  <r>
    <x v="38"/>
    <n v="696"/>
    <s v="No Tie"/>
    <n v="696"/>
    <n v="696"/>
    <s v="James Hahn"/>
    <x v="330"/>
  </r>
  <r>
    <x v="38"/>
    <n v="697"/>
    <s v="No Tie"/>
    <n v="697"/>
    <n v="697"/>
    <s v="Satoshi Kodaira"/>
    <x v="777"/>
  </r>
  <r>
    <x v="38"/>
    <n v="697"/>
    <s v="No Tie"/>
    <n v="697"/>
    <n v="697"/>
    <s v="Sang-hee Lee"/>
    <x v="379"/>
  </r>
  <r>
    <x v="38"/>
    <n v="699"/>
    <s v="No Tie"/>
    <n v="699"/>
    <n v="699"/>
    <s v="David McKenzie"/>
    <x v="1046"/>
  </r>
  <r>
    <x v="38"/>
    <n v="700"/>
    <s v="No Tie"/>
    <n v="700"/>
    <n v="700"/>
    <s v="Chris Tidland"/>
    <x v="1617"/>
  </r>
  <r>
    <x v="38"/>
    <n v="701"/>
    <s v="No Tie"/>
    <n v="701"/>
    <n v="701"/>
    <s v="Mathias Gronberg"/>
    <x v="743"/>
  </r>
  <r>
    <x v="38"/>
    <n v="701"/>
    <s v="No Tie"/>
    <n v="701"/>
    <n v="701"/>
    <s v="Hirofumi Miyase"/>
    <x v="1618"/>
  </r>
  <r>
    <x v="38"/>
    <n v="703"/>
    <s v="No Tie"/>
    <n v="703"/>
    <n v="703"/>
    <s v="Maximiliano Godoy"/>
    <x v="690"/>
  </r>
  <r>
    <x v="38"/>
    <n v="704"/>
    <s v="No Tie"/>
    <n v="704"/>
    <n v="704"/>
    <s v="Bubba Dickerson"/>
    <x v="924"/>
  </r>
  <r>
    <x v="38"/>
    <n v="705"/>
    <s v="No Tie"/>
    <n v="705"/>
    <n v="705"/>
    <s v="Matthew Giles"/>
    <x v="960"/>
  </r>
  <r>
    <x v="38"/>
    <n v="706"/>
    <s v="No Tie"/>
    <n v="706"/>
    <n v="706"/>
    <s v="Jonathan Moore"/>
    <x v="311"/>
  </r>
  <r>
    <x v="38"/>
    <n v="707"/>
    <s v="No Tie"/>
    <n v="707"/>
    <n v="707"/>
    <s v="Gary Lockerbie"/>
    <x v="364"/>
  </r>
  <r>
    <x v="38"/>
    <n v="708"/>
    <s v="No Tie"/>
    <n v="708"/>
    <n v="708"/>
    <s v="Chris Rodgers"/>
    <x v="915"/>
  </r>
  <r>
    <x v="38"/>
    <n v="709"/>
    <s v="No Tie"/>
    <n v="709"/>
    <n v="709"/>
    <s v="Tim Sluiter"/>
    <x v="467"/>
  </r>
  <r>
    <x v="38"/>
    <n v="710"/>
    <s v="No Tie"/>
    <n v="710"/>
    <n v="710"/>
    <s v="David Oh"/>
    <x v="588"/>
  </r>
  <r>
    <x v="38"/>
    <n v="711"/>
    <s v="No Tie"/>
    <n v="711"/>
    <n v="711"/>
    <s v="Steve Allan"/>
    <x v="787"/>
  </r>
  <r>
    <x v="38"/>
    <n v="712"/>
    <s v="No Tie"/>
    <n v="712"/>
    <n v="712"/>
    <s v="Dinesh Chand"/>
    <x v="1619"/>
  </r>
  <r>
    <x v="38"/>
    <n v="713"/>
    <s v="No Tie"/>
    <n v="713"/>
    <n v="713"/>
    <s v="Brenden Pappas"/>
    <x v="1620"/>
  </r>
  <r>
    <x v="38"/>
    <n v="714"/>
    <s v="No Tie"/>
    <n v="714"/>
    <n v="714"/>
    <s v="Kwanchai Tannin"/>
    <x v="1005"/>
  </r>
  <r>
    <x v="38"/>
    <n v="715"/>
    <s v="No Tie"/>
    <n v="715"/>
    <n v="715"/>
    <s v="Benn Barham"/>
    <x v="896"/>
  </r>
  <r>
    <x v="38"/>
    <n v="716"/>
    <s v="No Tie"/>
    <n v="716"/>
    <n v="716"/>
    <s v="Antonio Lascuna"/>
    <x v="368"/>
  </r>
  <r>
    <x v="38"/>
    <n v="717"/>
    <s v="No Tie"/>
    <n v="717"/>
    <n v="717"/>
    <s v="Doug LaBelle II"/>
    <x v="469"/>
  </r>
  <r>
    <x v="38"/>
    <n v="718"/>
    <s v="No Tie"/>
    <n v="718"/>
    <n v="718"/>
    <s v="Jay Bayron"/>
    <x v="1254"/>
  </r>
  <r>
    <x v="38"/>
    <n v="719"/>
    <s v="No Tie"/>
    <n v="719"/>
    <n v="719"/>
    <s v="Daniel Brooks"/>
    <x v="459"/>
  </r>
  <r>
    <x v="38"/>
    <n v="720"/>
    <s v="No Tie"/>
    <n v="720"/>
    <n v="720"/>
    <s v="Nicholas Thompson"/>
    <x v="408"/>
  </r>
  <r>
    <x v="38"/>
    <n v="721"/>
    <s v="No Tie"/>
    <n v="721"/>
    <n v="721"/>
    <s v="Gareth Paddison"/>
    <x v="531"/>
  </r>
  <r>
    <x v="38"/>
    <n v="722"/>
    <s v="No Tie"/>
    <n v="722"/>
    <n v="722"/>
    <s v="Ross Bain"/>
    <x v="1621"/>
  </r>
  <r>
    <x v="38"/>
    <n v="723"/>
    <s v="No Tie"/>
    <n v="723"/>
    <n v="723"/>
    <s v="Daniel Alfredo Vancsik"/>
    <x v="524"/>
  </r>
  <r>
    <x v="38"/>
    <n v="724"/>
    <s v="No Tie"/>
    <n v="724"/>
    <n v="724"/>
    <s v="Tyrone Van Aswegen"/>
    <x v="454"/>
  </r>
  <r>
    <x v="38"/>
    <n v="725"/>
    <s v="No Tie"/>
    <n v="725"/>
    <n v="725"/>
    <s v="Atthaphon Prathummanee"/>
    <x v="938"/>
  </r>
  <r>
    <x v="38"/>
    <n v="726"/>
    <s v="No Tie"/>
    <n v="726"/>
    <n v="726"/>
    <s v="Maximilian Kieffer"/>
    <x v="421"/>
  </r>
  <r>
    <x v="38"/>
    <n v="727"/>
    <s v="No Tie"/>
    <n v="727"/>
    <n v="727"/>
    <s v="Nick Cullen"/>
    <x v="362"/>
  </r>
  <r>
    <x v="38"/>
    <n v="728"/>
    <s v="No Tie"/>
    <n v="728"/>
    <n v="728"/>
    <s v="Jeff Maggert"/>
    <x v="140"/>
  </r>
  <r>
    <x v="38"/>
    <n v="729"/>
    <s v="No Tie"/>
    <n v="729"/>
    <n v="729"/>
    <s v="Hur In-hoi"/>
    <x v="830"/>
  </r>
  <r>
    <x v="38"/>
    <n v="730"/>
    <s v="No Tie"/>
    <n v="730"/>
    <n v="730"/>
    <s v="Bjorn Akesson"/>
    <x v="446"/>
  </r>
  <r>
    <x v="38"/>
    <n v="731"/>
    <s v="No Tie"/>
    <n v="731"/>
    <n v="731"/>
    <s v="Anthony Michael"/>
    <x v="1133"/>
  </r>
  <r>
    <x v="38"/>
    <n v="732"/>
    <s v="No Tie"/>
    <n v="732"/>
    <n v="732"/>
    <s v="Lee Min-chang"/>
    <x v="1622"/>
  </r>
  <r>
    <x v="38"/>
    <n v="733"/>
    <s v="No Tie"/>
    <n v="733"/>
    <n v="733"/>
    <s v="Yoshinobu Tsukada"/>
    <x v="475"/>
  </r>
  <r>
    <x v="38"/>
    <n v="734"/>
    <s v="No Tie"/>
    <n v="734"/>
    <n v="734"/>
    <s v="Elmer Salvador"/>
    <x v="628"/>
  </r>
  <r>
    <x v="38"/>
    <n v="735"/>
    <s v="No Tie"/>
    <n v="735"/>
    <n v="735"/>
    <s v="Brian Unk"/>
    <x v="930"/>
  </r>
  <r>
    <x v="38"/>
    <n v="736"/>
    <s v="No Tie"/>
    <n v="736"/>
    <n v="736"/>
    <s v="Oliver Bekker"/>
    <x v="410"/>
  </r>
  <r>
    <x v="38"/>
    <n v="737"/>
    <s v="No Tie"/>
    <n v="737"/>
    <n v="737"/>
    <s v="Christian Cevaer"/>
    <x v="1623"/>
  </r>
  <r>
    <x v="38"/>
    <n v="738"/>
    <s v="No Tie"/>
    <n v="738"/>
    <n v="738"/>
    <s v="David Bransdon"/>
    <x v="747"/>
  </r>
  <r>
    <x v="38"/>
    <n v="739"/>
    <s v="No Tie"/>
    <n v="739"/>
    <n v="739"/>
    <s v="Desvonde Botes"/>
    <x v="510"/>
  </r>
  <r>
    <x v="38"/>
    <n v="740"/>
    <s v="No Tie"/>
    <n v="740"/>
    <n v="740"/>
    <s v="Scott Sterling"/>
    <x v="1624"/>
  </r>
  <r>
    <x v="38"/>
    <n v="741"/>
    <s v="No Tie"/>
    <n v="741"/>
    <n v="741"/>
    <s v="John Riegger"/>
    <x v="1625"/>
  </r>
  <r>
    <x v="38"/>
    <n v="742"/>
    <s v="No Tie"/>
    <n v="742"/>
    <n v="742"/>
    <s v="John Peterson"/>
    <x v="402"/>
  </r>
  <r>
    <x v="38"/>
    <n v="743"/>
    <s v="No Tie"/>
    <n v="743"/>
    <n v="743"/>
    <s v="Travis Bertoni"/>
    <x v="1207"/>
  </r>
  <r>
    <x v="38"/>
    <n v="744"/>
    <s v="No Tie"/>
    <n v="744"/>
    <n v="744"/>
    <s v="Christophe Brazillier"/>
    <x v="853"/>
  </r>
  <r>
    <x v="38"/>
    <n v="745"/>
    <s v="No Tie"/>
    <n v="745"/>
    <n v="745"/>
    <s v="Michael Campbell"/>
    <x v="360"/>
  </r>
  <r>
    <x v="38"/>
    <n v="746"/>
    <s v="No Tie"/>
    <n v="746"/>
    <n v="746"/>
    <s v="T.C. Wang"/>
    <x v="907"/>
  </r>
  <r>
    <x v="38"/>
    <n v="747"/>
    <s v="No Tie"/>
    <n v="747"/>
    <n v="747"/>
    <s v="Tae-kyu Lee"/>
    <x v="966"/>
  </r>
  <r>
    <x v="38"/>
    <n v="748"/>
    <s v="No Tie"/>
    <n v="748"/>
    <n v="748"/>
    <s v="Manuel Quiros"/>
    <x v="1626"/>
  </r>
  <r>
    <x v="38"/>
    <n v="749"/>
    <s v="No Tie"/>
    <n v="749"/>
    <n v="749"/>
    <s v="Aaron Watkins"/>
    <x v="456"/>
  </r>
  <r>
    <x v="38"/>
    <n v="750"/>
    <s v="No Tie"/>
    <n v="750"/>
    <n v="750"/>
    <s v="Rahil Gangjee"/>
    <x v="832"/>
  </r>
  <r>
    <x v="38"/>
    <n v="751"/>
    <s v="No Tie"/>
    <n v="751"/>
    <n v="751"/>
    <s v="Brett Quigley"/>
    <x v="1627"/>
  </r>
  <r>
    <x v="38"/>
    <n v="752"/>
    <s v="No Tie"/>
    <n v="752"/>
    <n v="752"/>
    <s v="Roberto Coceres"/>
    <x v="868"/>
  </r>
  <r>
    <x v="38"/>
    <n v="753"/>
    <s v="No Tie"/>
    <n v="753"/>
    <n v="753"/>
    <s v="Oliver Whiteley"/>
    <x v="942"/>
  </r>
  <r>
    <x v="38"/>
    <n v="754"/>
    <s v="No Tie"/>
    <n v="754"/>
    <n v="754"/>
    <s v="Jay Williamson"/>
    <x v="1628"/>
  </r>
  <r>
    <x v="38"/>
    <n v="755"/>
    <s v="No Tie"/>
    <n v="755"/>
    <n v="755"/>
    <s v="Julio Zapata"/>
    <x v="662"/>
  </r>
  <r>
    <x v="38"/>
    <n v="756"/>
    <s v="No Tie"/>
    <n v="756"/>
    <n v="756"/>
    <s v="Oscar Alvarez"/>
    <x v="1419"/>
  </r>
  <r>
    <x v="38"/>
    <n v="756"/>
    <s v="No Tie"/>
    <n v="756"/>
    <n v="756"/>
    <s v="Francisco Cerda"/>
    <x v="950"/>
  </r>
  <r>
    <x v="38"/>
    <n v="756"/>
    <s v="No Tie"/>
    <n v="756"/>
    <n v="756"/>
    <s v="Jose Coceres"/>
    <x v="763"/>
  </r>
  <r>
    <x v="38"/>
    <n v="756"/>
    <s v="No Tie"/>
    <n v="756"/>
    <n v="756"/>
    <s v="Byron Smith"/>
    <x v="992"/>
  </r>
  <r>
    <x v="38"/>
    <n v="760"/>
    <s v="No Tie"/>
    <n v="760"/>
    <n v="760"/>
    <s v="Lee Dong-Min"/>
    <x v="974"/>
  </r>
  <r>
    <x v="38"/>
    <n v="760"/>
    <s v="No Tie"/>
    <n v="760"/>
    <n v="760"/>
    <s v="Anthony Summers"/>
    <x v="1267"/>
  </r>
  <r>
    <x v="38"/>
    <n v="762"/>
    <s v="No Tie"/>
    <n v="762"/>
    <n v="762"/>
    <s v="Jin Park"/>
    <x v="793"/>
  </r>
  <r>
    <x v="38"/>
    <n v="763"/>
    <s v="No Tie"/>
    <n v="763"/>
    <n v="763"/>
    <s v="Andres Echavarria"/>
    <x v="594"/>
  </r>
  <r>
    <x v="38"/>
    <n v="763"/>
    <s v="No Tie"/>
    <n v="763"/>
    <n v="763"/>
    <s v="Brian Vranesh"/>
    <x v="1629"/>
  </r>
  <r>
    <x v="38"/>
    <n v="765"/>
    <s v="No Tie"/>
    <n v="765"/>
    <n v="765"/>
    <s v="Thanyakorn Khrongpha"/>
    <x v="699"/>
  </r>
  <r>
    <x v="38"/>
    <n v="766"/>
    <s v="No Tie"/>
    <n v="766"/>
    <n v="766"/>
    <s v="Garrett Sapp"/>
    <x v="768"/>
  </r>
  <r>
    <x v="38"/>
    <n v="767"/>
    <s v="No Tie"/>
    <n v="767"/>
    <n v="767"/>
    <s v="Kyoung-Hoon Lee"/>
    <x v="285"/>
  </r>
  <r>
    <x v="38"/>
    <n v="768"/>
    <s v="No Tie"/>
    <n v="768"/>
    <n v="768"/>
    <s v="Jean-Francois Lucquin"/>
    <x v="1630"/>
  </r>
  <r>
    <x v="38"/>
    <n v="769"/>
    <s v="No Tie"/>
    <n v="769"/>
    <n v="769"/>
    <s v="Kent Eger"/>
    <x v="1158"/>
  </r>
  <r>
    <x v="38"/>
    <n v="770"/>
    <s v="No Tie"/>
    <n v="770"/>
    <n v="770"/>
    <s v="Yoshinori Fujimoto"/>
    <x v="265"/>
  </r>
  <r>
    <x v="38"/>
    <n v="771"/>
    <s v="No Tie"/>
    <n v="771"/>
    <n v="771"/>
    <s v="Leandro Marelli"/>
    <x v="1631"/>
  </r>
  <r>
    <x v="38"/>
    <n v="772"/>
    <s v="No Tie"/>
    <n v="772"/>
    <n v="772"/>
    <s v="Sam Saunders"/>
    <x v="567"/>
  </r>
  <r>
    <x v="38"/>
    <n v="773"/>
    <s v="No Tie"/>
    <n v="773"/>
    <n v="773"/>
    <s v="Travis Hampshire"/>
    <x v="914"/>
  </r>
  <r>
    <x v="38"/>
    <n v="774"/>
    <s v="No Tie"/>
    <n v="774"/>
    <n v="774"/>
    <s v="Byung-Jun Kim"/>
    <x v="1632"/>
  </r>
  <r>
    <x v="38"/>
    <n v="775"/>
    <s v="No Tie"/>
    <n v="775"/>
    <n v="775"/>
    <s v="David Branshaw"/>
    <x v="1633"/>
  </r>
  <r>
    <x v="38"/>
    <n v="776"/>
    <s v="No Tie"/>
    <n v="776"/>
    <n v="776"/>
    <s v="Hwang Jae-Min"/>
    <x v="1634"/>
  </r>
  <r>
    <x v="38"/>
    <n v="777"/>
    <s v="No Tie"/>
    <n v="777"/>
    <n v="777"/>
    <s v="Chris Swanepoel"/>
    <x v="618"/>
  </r>
  <r>
    <x v="38"/>
    <n v="778"/>
    <s v="No Tie"/>
    <n v="778"/>
    <n v="778"/>
    <s v="Andrea Maestroni"/>
    <x v="1635"/>
  </r>
  <r>
    <x v="38"/>
    <n v="779"/>
    <s v="No Tie"/>
    <n v="779"/>
    <n v="779"/>
    <s v="Masamichi Ito"/>
    <x v="1636"/>
  </r>
  <r>
    <x v="38"/>
    <n v="780"/>
    <s v="No Tie"/>
    <n v="780"/>
    <n v="780"/>
    <s v="Robert Wiederkehr"/>
    <x v="1637"/>
  </r>
  <r>
    <x v="38"/>
    <n v="781"/>
    <s v="No Tie"/>
    <n v="781"/>
    <n v="781"/>
    <s v="Jose Garrido"/>
    <x v="812"/>
  </r>
  <r>
    <x v="38"/>
    <n v="781"/>
    <s v="No Tie"/>
    <n v="781"/>
    <n v="781"/>
    <s v="Geoffrey Sisk"/>
    <x v="1638"/>
  </r>
  <r>
    <x v="38"/>
    <n v="783"/>
    <s v="No Tie"/>
    <n v="783"/>
    <n v="783"/>
    <s v="Garry Houston"/>
    <x v="693"/>
  </r>
  <r>
    <x v="38"/>
    <n v="784"/>
    <s v="No Tie"/>
    <n v="784"/>
    <n v="784"/>
    <s v="Andrew Buckle"/>
    <x v="1639"/>
  </r>
  <r>
    <x v="38"/>
    <n v="784"/>
    <s v="No Tie"/>
    <n v="784"/>
    <n v="784"/>
    <s v="Ben Leong"/>
    <x v="1507"/>
  </r>
  <r>
    <x v="38"/>
    <n v="786"/>
    <s v="No Tie"/>
    <n v="786"/>
    <n v="786"/>
    <s v="Andre Bossert"/>
    <x v="1640"/>
  </r>
  <r>
    <x v="38"/>
    <n v="787"/>
    <s v="No Tie"/>
    <n v="787"/>
    <n v="787"/>
    <s v="Bradley Smith"/>
    <x v="1641"/>
  </r>
  <r>
    <x v="38"/>
    <n v="787"/>
    <s v="No Tie"/>
    <n v="787"/>
    <n v="787"/>
    <s v="Piya Swangarunporn"/>
    <x v="903"/>
  </r>
  <r>
    <x v="38"/>
    <n v="789"/>
    <s v="No Tie"/>
    <n v="789"/>
    <n v="789"/>
    <s v="Andrew McArthur"/>
    <x v="694"/>
  </r>
  <r>
    <x v="38"/>
    <n v="790"/>
    <s v="No Tie"/>
    <n v="790"/>
    <n v="790"/>
    <s v="Jeff Curl"/>
    <x v="932"/>
  </r>
  <r>
    <x v="38"/>
    <n v="791"/>
    <s v="No Tie"/>
    <n v="791"/>
    <n v="791"/>
    <s v="Elliot Saltman"/>
    <x v="1642"/>
  </r>
  <r>
    <x v="38"/>
    <n v="792"/>
    <s v="No Tie"/>
    <n v="792"/>
    <n v="792"/>
    <s v="Chris Paisley"/>
    <x v="397"/>
  </r>
  <r>
    <x v="38"/>
    <n v="793"/>
    <s v="No Tie"/>
    <n v="793"/>
    <n v="793"/>
    <s v="Jeff Quinney"/>
    <x v="1643"/>
  </r>
  <r>
    <x v="38"/>
    <n v="794"/>
    <s v="No Tie"/>
    <n v="794"/>
    <n v="794"/>
    <s v="Kim Felton"/>
    <x v="682"/>
  </r>
  <r>
    <x v="38"/>
    <n v="795"/>
    <s v="No Tie"/>
    <n v="795"/>
    <n v="795"/>
    <s v="Lasse Jensen"/>
    <x v="684"/>
  </r>
  <r>
    <x v="38"/>
    <n v="796"/>
    <s v="No Tie"/>
    <n v="796"/>
    <n v="796"/>
    <s v="Christopher Baker"/>
    <x v="1644"/>
  </r>
  <r>
    <x v="38"/>
    <n v="797"/>
    <s v="No Tie"/>
    <n v="797"/>
    <n v="797"/>
    <s v="Miguel Tabuena"/>
    <x v="744"/>
  </r>
  <r>
    <x v="38"/>
    <n v="798"/>
    <s v="No Tie"/>
    <n v="798"/>
    <n v="798"/>
    <s v="Leigh Deagan"/>
    <x v="999"/>
  </r>
  <r>
    <x v="38"/>
    <n v="799"/>
    <s v="No Tie"/>
    <n v="799"/>
    <n v="799"/>
    <s v="Ben Evans"/>
    <x v="1269"/>
  </r>
  <r>
    <x v="38"/>
    <n v="800"/>
    <s v="No Tie"/>
    <n v="800"/>
    <n v="800"/>
    <s v="Wade Ormsby"/>
    <x v="709"/>
  </r>
  <r>
    <x v="38"/>
    <n v="801"/>
    <s v="No Tie"/>
    <n v="801"/>
    <n v="801"/>
    <s v="Kunal Bhasin"/>
    <x v="973"/>
  </r>
  <r>
    <x v="38"/>
    <n v="801"/>
    <s v="No Tie"/>
    <n v="801"/>
    <n v="801"/>
    <s v="James Sacheck"/>
    <x v="899"/>
  </r>
  <r>
    <x v="38"/>
    <n v="803"/>
    <s v="No Tie"/>
    <n v="803"/>
    <n v="803"/>
    <s v="Tom Hoge"/>
    <x v="809"/>
  </r>
  <r>
    <x v="38"/>
    <n v="803"/>
    <s v="No Tie"/>
    <n v="803"/>
    <n v="803"/>
    <s v="Tim Stewart"/>
    <x v="1645"/>
  </r>
  <r>
    <x v="38"/>
    <n v="805"/>
    <s v="No Tie"/>
    <n v="805"/>
    <n v="805"/>
    <s v="Alvaro Arizabaleta"/>
    <x v="1646"/>
  </r>
  <r>
    <x v="38"/>
    <n v="805"/>
    <s v="No Tie"/>
    <n v="805"/>
    <n v="805"/>
    <s v="Joe Panzeri"/>
    <x v="750"/>
  </r>
  <r>
    <x v="38"/>
    <n v="807"/>
    <s v="No Tie"/>
    <n v="807"/>
    <n v="807"/>
    <s v="Richard Scott"/>
    <x v="553"/>
  </r>
  <r>
    <x v="38"/>
    <n v="808"/>
    <s v="No Tie"/>
    <n v="808"/>
    <n v="808"/>
    <s v="Stuart Davis"/>
    <x v="1647"/>
  </r>
  <r>
    <x v="38"/>
    <n v="809"/>
    <s v="No Tie"/>
    <n v="809"/>
    <n v="809"/>
    <s v="Bo-Song Kao"/>
    <x v="1648"/>
  </r>
  <r>
    <x v="38"/>
    <n v="810"/>
    <s v="No Tie"/>
    <n v="810"/>
    <n v="810"/>
    <s v="Allan Versfeld"/>
    <x v="403"/>
  </r>
  <r>
    <x v="38"/>
    <n v="811"/>
    <s v="No Tie"/>
    <n v="811"/>
    <n v="811"/>
    <s v="Ki Sang Lee"/>
    <x v="784"/>
  </r>
  <r>
    <x v="38"/>
    <n v="812"/>
    <s v="No Tie"/>
    <n v="812"/>
    <n v="812"/>
    <s v="Steven Jeppesen"/>
    <x v="814"/>
  </r>
  <r>
    <x v="38"/>
    <n v="813"/>
    <s v="No Tie"/>
    <n v="813"/>
    <n v="813"/>
    <s v="Jordi Garcia del Mora"/>
    <x v="947"/>
  </r>
  <r>
    <x v="38"/>
    <n v="814"/>
    <s v="No Tie"/>
    <n v="814"/>
    <n v="814"/>
    <s v="Michael Long"/>
    <x v="887"/>
  </r>
  <r>
    <x v="38"/>
    <n v="815"/>
    <s v="No Tie"/>
    <n v="815"/>
    <n v="815"/>
    <s v="Pablo Del Grosso"/>
    <x v="1649"/>
  </r>
  <r>
    <x v="38"/>
    <n v="816"/>
    <s v="No Tie"/>
    <n v="816"/>
    <n v="816"/>
    <s v="Jeff Brehaut"/>
    <x v="1650"/>
  </r>
  <r>
    <x v="38"/>
    <n v="817"/>
    <s v="No Tie"/>
    <n v="817"/>
    <n v="817"/>
    <s v="Mitchell Brown"/>
    <x v="1651"/>
  </r>
  <r>
    <x v="38"/>
    <n v="818"/>
    <s v="No Tie"/>
    <n v="818"/>
    <n v="818"/>
    <s v="Wes Heffernan"/>
    <x v="1006"/>
  </r>
  <r>
    <x v="38"/>
    <n v="819"/>
    <s v="No Tie"/>
    <n v="819"/>
    <n v="819"/>
    <s v="Eun Shin Park"/>
    <x v="598"/>
  </r>
  <r>
    <x v="38"/>
    <n v="820"/>
    <s v="No Tie"/>
    <n v="820"/>
    <n v="820"/>
    <s v="Jaco Ahlers"/>
    <x v="424"/>
  </r>
  <r>
    <x v="38"/>
    <n v="821"/>
    <s v="No Tie"/>
    <n v="821"/>
    <n v="821"/>
    <s v="Iain Steel"/>
    <x v="1041"/>
  </r>
  <r>
    <x v="38"/>
    <n v="822"/>
    <s v="No Tie"/>
    <n v="822"/>
    <n v="822"/>
    <s v="Julien Clement"/>
    <x v="1652"/>
  </r>
  <r>
    <x v="38"/>
    <n v="823"/>
    <s v="No Tie"/>
    <n v="823"/>
    <n v="823"/>
    <s v="Wallie Coetsee"/>
    <x v="833"/>
  </r>
  <r>
    <x v="38"/>
    <n v="824"/>
    <s v="No Tie"/>
    <n v="824"/>
    <n v="824"/>
    <s v="Steven Jones"/>
    <x v="641"/>
  </r>
  <r>
    <x v="38"/>
    <n v="825"/>
    <s v="No Tie"/>
    <n v="825"/>
    <n v="825"/>
    <s v="Fredrik Henge"/>
    <x v="1653"/>
  </r>
  <r>
    <x v="38"/>
    <n v="826"/>
    <s v="No Tie"/>
    <n v="826"/>
    <n v="826"/>
    <s v="James Heath"/>
    <x v="892"/>
  </r>
  <r>
    <x v="38"/>
    <n v="827"/>
    <s v="No Tie"/>
    <n v="827"/>
    <n v="827"/>
    <s v="Craig Barlow"/>
    <x v="1402"/>
  </r>
  <r>
    <x v="38"/>
    <n v="828"/>
    <s v="No Tie"/>
    <n v="828"/>
    <n v="828"/>
    <s v="Matthew Nixon"/>
    <x v="665"/>
  </r>
  <r>
    <x v="38"/>
    <n v="829"/>
    <s v="No Tie"/>
    <n v="829"/>
    <n v="829"/>
    <s v="Chih-Bing Lam"/>
    <x v="1055"/>
  </r>
  <r>
    <x v="38"/>
    <n v="830"/>
    <s v="No Tie"/>
    <n v="830"/>
    <n v="830"/>
    <s v="Yoon Jung-ho"/>
    <x v="1654"/>
  </r>
  <r>
    <x v="38"/>
    <n v="830"/>
    <s v="No Tie"/>
    <n v="830"/>
    <n v="830"/>
    <s v="Jarmo Sandelin"/>
    <x v="1166"/>
  </r>
  <r>
    <x v="38"/>
    <n v="832"/>
    <s v="No Tie"/>
    <n v="832"/>
    <n v="832"/>
    <s v="Jordan Sherratt"/>
    <x v="1444"/>
  </r>
  <r>
    <x v="38"/>
    <n v="832"/>
    <s v="No Tie"/>
    <n v="832"/>
    <n v="832"/>
    <s v="Carl Suneson"/>
    <x v="1655"/>
  </r>
  <r>
    <x v="38"/>
    <n v="834"/>
    <s v="No Tie"/>
    <n v="834"/>
    <n v="834"/>
    <s v="Bradley Iles"/>
    <x v="1656"/>
  </r>
  <r>
    <x v="38"/>
    <n v="835"/>
    <s v="No Tie"/>
    <n v="835"/>
    <n v="835"/>
    <s v="Brandon Pieters"/>
    <x v="964"/>
  </r>
  <r>
    <x v="38"/>
    <n v="836"/>
    <s v="No Tie"/>
    <n v="836"/>
    <n v="836"/>
    <s v="Cody Slover"/>
    <x v="841"/>
  </r>
  <r>
    <x v="38"/>
    <n v="837"/>
    <s v="No Tie"/>
    <n v="837"/>
    <n v="837"/>
    <s v="Brad Fritsch"/>
    <x v="371"/>
  </r>
  <r>
    <x v="38"/>
    <n v="838"/>
    <s v="No Tie"/>
    <n v="838"/>
    <n v="838"/>
    <s v="Chris Campbell"/>
    <x v="1007"/>
  </r>
  <r>
    <x v="38"/>
    <n v="839"/>
    <s v="No Tie"/>
    <n v="839"/>
    <n v="839"/>
    <s v="Hector Cespedes"/>
    <x v="1657"/>
  </r>
  <r>
    <x v="38"/>
    <n v="840"/>
    <s v="No Tie"/>
    <n v="840"/>
    <n v="840"/>
    <s v="Makoto Inoue"/>
    <x v="870"/>
  </r>
  <r>
    <x v="38"/>
    <n v="841"/>
    <s v="No Tie"/>
    <n v="841"/>
    <n v="841"/>
    <s v="Wes Homan"/>
    <x v="1227"/>
  </r>
  <r>
    <x v="38"/>
    <n v="842"/>
    <s v="No Tie"/>
    <n v="842"/>
    <n v="842"/>
    <s v="Jason Schultz"/>
    <x v="1658"/>
  </r>
  <r>
    <x v="38"/>
    <n v="843"/>
    <s v="No Tie"/>
    <n v="843"/>
    <n v="843"/>
    <s v="David Vanegas"/>
    <x v="1152"/>
  </r>
  <r>
    <x v="38"/>
    <n v="844"/>
    <s v="No Tie"/>
    <n v="844"/>
    <n v="844"/>
    <s v="Joe Ozaki"/>
    <x v="1659"/>
  </r>
  <r>
    <x v="38"/>
    <n v="845"/>
    <s v="No Tie"/>
    <n v="845"/>
    <n v="845"/>
    <s v="Michael Wright"/>
    <x v="865"/>
  </r>
  <r>
    <x v="38"/>
    <n v="846"/>
    <s v="No Tie"/>
    <n v="846"/>
    <n v="846"/>
    <s v="Hung Chien-yao"/>
    <x v="975"/>
  </r>
  <r>
    <x v="38"/>
    <n v="847"/>
    <s v="No Tie"/>
    <n v="847"/>
    <n v="847"/>
    <s v="Diego Velasquez"/>
    <x v="1452"/>
  </r>
  <r>
    <x v="38"/>
    <n v="848"/>
    <s v="No Tie"/>
    <n v="848"/>
    <n v="848"/>
    <s v="Craig Hancock"/>
    <x v="813"/>
  </r>
  <r>
    <x v="38"/>
    <n v="849"/>
    <s v="No Tie"/>
    <n v="849"/>
    <n v="849"/>
    <s v="Quincy Quek"/>
    <x v="952"/>
  </r>
  <r>
    <x v="38"/>
    <n v="850"/>
    <s v="No Tie"/>
    <n v="850"/>
    <n v="850"/>
    <s v="Sion Bebb"/>
    <x v="1660"/>
  </r>
  <r>
    <x v="38"/>
    <n v="851"/>
    <s v="No Tie"/>
    <n v="851"/>
    <n v="851"/>
    <s v="Neil Cheetham"/>
    <x v="1661"/>
  </r>
  <r>
    <x v="38"/>
    <n v="852"/>
    <s v="No Tie"/>
    <n v="852"/>
    <n v="852"/>
    <s v="Simon Yates"/>
    <x v="1121"/>
  </r>
  <r>
    <x v="38"/>
    <n v="853"/>
    <s v="No Tie"/>
    <n v="853"/>
    <n v="853"/>
    <s v="Jamie Arnold"/>
    <x v="820"/>
  </r>
  <r>
    <x v="38"/>
    <n v="854"/>
    <s v="No Tie"/>
    <n v="854"/>
    <n v="854"/>
    <s v="Jin Jeong"/>
    <x v="1186"/>
  </r>
  <r>
    <x v="38"/>
    <n v="855"/>
    <s v="No Tie"/>
    <n v="855"/>
    <n v="855"/>
    <s v="Thitiphan Chuayprako"/>
    <x v="358"/>
  </r>
  <r>
    <x v="38"/>
    <n v="855"/>
    <s v="No Tie"/>
    <n v="855"/>
    <n v="855"/>
    <s v="Hyun Bin Park"/>
    <x v="550"/>
  </r>
  <r>
    <x v="38"/>
    <n v="857"/>
    <s v="No Tie"/>
    <n v="857"/>
    <n v="857"/>
    <s v="Scott Dunlap"/>
    <x v="166"/>
  </r>
  <r>
    <x v="38"/>
    <n v="858"/>
    <s v="No Tie"/>
    <n v="858"/>
    <n v="858"/>
    <s v="Lin Wen-hong"/>
    <x v="1662"/>
  </r>
  <r>
    <x v="38"/>
    <n v="859"/>
    <s v="No Tie"/>
    <n v="859"/>
    <n v="859"/>
    <s v="Brendon Todd"/>
    <x v="156"/>
  </r>
  <r>
    <x v="38"/>
    <n v="860"/>
    <s v="No Tie"/>
    <n v="860"/>
    <n v="860"/>
    <s v="Grant Muller"/>
    <x v="877"/>
  </r>
  <r>
    <x v="38"/>
    <n v="861"/>
    <s v="No Tie"/>
    <n v="861"/>
    <n v="861"/>
    <s v="Josh Habig"/>
    <x v="1663"/>
  </r>
  <r>
    <x v="38"/>
    <n v="862"/>
    <s v="No Tie"/>
    <n v="862"/>
    <n v="862"/>
    <s v="Colin Nel"/>
    <x v="586"/>
  </r>
  <r>
    <x v="38"/>
    <n v="863"/>
    <s v="No Tie"/>
    <n v="863"/>
    <n v="863"/>
    <s v="Yosuke Asaji"/>
    <x v="714"/>
  </r>
  <r>
    <x v="38"/>
    <n v="864"/>
    <s v="No Tie"/>
    <n v="864"/>
    <n v="864"/>
    <s v="Darryn Lloyd"/>
    <x v="858"/>
  </r>
  <r>
    <x v="38"/>
    <n v="865"/>
    <s v="No Tie"/>
    <n v="865"/>
    <n v="865"/>
    <s v="Song Young-hoon"/>
    <x v="1664"/>
  </r>
  <r>
    <x v="38"/>
    <n v="866"/>
    <s v="No Tie"/>
    <n v="866"/>
    <n v="866"/>
    <s v="Skip Kendall"/>
    <x v="560"/>
  </r>
  <r>
    <x v="38"/>
    <n v="866"/>
    <s v="No Tie"/>
    <n v="866"/>
    <n v="866"/>
    <s v="Leigh McKechnie"/>
    <x v="1325"/>
  </r>
  <r>
    <x v="38"/>
    <n v="868"/>
    <s v="No Tie"/>
    <n v="868"/>
    <n v="868"/>
    <s v="Joon Choi"/>
    <x v="1665"/>
  </r>
  <r>
    <x v="38"/>
    <n v="869"/>
    <s v="No Tie"/>
    <n v="869"/>
    <n v="869"/>
    <s v="Pedro Oriol"/>
    <x v="931"/>
  </r>
  <r>
    <x v="38"/>
    <n v="870"/>
    <s v="No Tie"/>
    <n v="870"/>
    <n v="870"/>
    <s v="Carlos Franco"/>
    <x v="913"/>
  </r>
  <r>
    <x v="38"/>
    <n v="871"/>
    <s v="No Tie"/>
    <n v="871"/>
    <n v="871"/>
    <s v="David Hewan"/>
    <x v="1666"/>
  </r>
  <r>
    <x v="38"/>
    <n v="872"/>
    <s v="No Tie"/>
    <n v="872"/>
    <n v="872"/>
    <s v="Chris Baker"/>
    <x v="1436"/>
  </r>
  <r>
    <x v="38"/>
    <n v="873"/>
    <s v="No Tie"/>
    <n v="873"/>
    <n v="873"/>
    <s v="Mads Vibe-Hastrup"/>
    <x v="1667"/>
  </r>
  <r>
    <x v="38"/>
    <n v="874"/>
    <s v="No Tie"/>
    <n v="874"/>
    <n v="874"/>
    <s v="Baptiste Chapellan"/>
    <x v="1668"/>
  </r>
  <r>
    <x v="38"/>
    <n v="875"/>
    <s v="No Tie"/>
    <n v="875"/>
    <n v="875"/>
    <s v="Ajeetesh Sandhu"/>
    <x v="1669"/>
  </r>
  <r>
    <x v="38"/>
    <n v="876"/>
    <s v="No Tie"/>
    <n v="876"/>
    <n v="876"/>
    <s v="Morgan Hoffmann"/>
    <x v="336"/>
  </r>
  <r>
    <x v="38"/>
    <n v="877"/>
    <s v="No Tie"/>
    <n v="877"/>
    <n v="877"/>
    <s v="Anders Hansen"/>
    <x v="194"/>
  </r>
  <r>
    <x v="38"/>
    <n v="878"/>
    <s v="No Tie"/>
    <n v="878"/>
    <n v="878"/>
    <s v="Sebastian Fernandez"/>
    <x v="631"/>
  </r>
  <r>
    <x v="38"/>
    <n v="878"/>
    <s v="No Tie"/>
    <n v="878"/>
    <n v="878"/>
    <s v="James Kamte"/>
    <x v="673"/>
  </r>
  <r>
    <x v="38"/>
    <n v="880"/>
    <s v="No Tie"/>
    <n v="880"/>
    <n v="880"/>
    <s v="Andre Cruse"/>
    <x v="1670"/>
  </r>
  <r>
    <x v="38"/>
    <n v="881"/>
    <s v="No Tie"/>
    <n v="881"/>
    <n v="881"/>
    <s v="Kiyoshi Murota"/>
    <x v="859"/>
  </r>
  <r>
    <x v="38"/>
    <n v="882"/>
    <s v="No Tie"/>
    <n v="882"/>
    <n v="882"/>
    <s v="Steve Dartnall"/>
    <x v="923"/>
  </r>
  <r>
    <x v="38"/>
    <n v="883"/>
    <s v="No Tie"/>
    <n v="883"/>
    <n v="883"/>
    <s v="Peter Uihlein"/>
    <x v="435"/>
  </r>
  <r>
    <x v="38"/>
    <n v="884"/>
    <s v="No Tie"/>
    <n v="884"/>
    <n v="884"/>
    <s v="Jin-won Lee"/>
    <x v="1671"/>
  </r>
  <r>
    <x v="38"/>
    <n v="885"/>
    <s v="No Tie"/>
    <n v="885"/>
    <n v="885"/>
    <s v="Andrew Georgiou"/>
    <x v="746"/>
  </r>
  <r>
    <x v="38"/>
    <n v="886"/>
    <s v="No Tie"/>
    <n v="886"/>
    <n v="886"/>
    <s v="Choi Hyuk-jae"/>
    <x v="1672"/>
  </r>
  <r>
    <x v="38"/>
    <n v="887"/>
    <s v="No Tie"/>
    <n v="887"/>
    <n v="887"/>
    <s v="Borja Etchart"/>
    <x v="1673"/>
  </r>
  <r>
    <x v="38"/>
    <n v="888"/>
    <s v="No Tie"/>
    <n v="888"/>
    <n v="888"/>
    <s v="Brent Long"/>
    <x v="1674"/>
  </r>
  <r>
    <x v="38"/>
    <n v="889"/>
    <s v="No Tie"/>
    <n v="889"/>
    <n v="889"/>
    <s v="Simon Griffiths"/>
    <x v="1300"/>
  </r>
  <r>
    <x v="38"/>
    <n v="890"/>
    <s v="No Tie"/>
    <n v="890"/>
    <n v="890"/>
    <s v="Matt Weibring"/>
    <x v="501"/>
  </r>
  <r>
    <x v="38"/>
    <n v="891"/>
    <s v="No Tie"/>
    <n v="891"/>
    <n v="891"/>
    <s v="Wil Besseling"/>
    <x v="538"/>
  </r>
  <r>
    <x v="38"/>
    <n v="892"/>
    <s v="No Tie"/>
    <n v="892"/>
    <n v="892"/>
    <s v="Leif Westerberg"/>
    <x v="1675"/>
  </r>
  <r>
    <x v="38"/>
    <n v="893"/>
    <s v="No Tie"/>
    <n v="893"/>
    <n v="893"/>
    <s v="Peter O'Malley"/>
    <x v="827"/>
  </r>
  <r>
    <x v="38"/>
    <n v="894"/>
    <s v="No Tie"/>
    <n v="894"/>
    <n v="894"/>
    <s v="Scott Laycock"/>
    <x v="667"/>
  </r>
  <r>
    <x v="38"/>
    <n v="895"/>
    <s v="No Tie"/>
    <n v="895"/>
    <n v="895"/>
    <s v="Thomas Feyrsinger"/>
    <x v="1676"/>
  </r>
  <r>
    <x v="38"/>
    <n v="896"/>
    <s v="No Tie"/>
    <n v="896"/>
    <n v="896"/>
    <s v="Frank Lickliter II"/>
    <x v="1677"/>
  </r>
  <r>
    <x v="38"/>
    <n v="897"/>
    <s v="No Tie"/>
    <n v="897"/>
    <n v="897"/>
    <s v="Rick Kulacz"/>
    <x v="1678"/>
  </r>
  <r>
    <x v="38"/>
    <n v="898"/>
    <s v="No Tie"/>
    <n v="898"/>
    <n v="898"/>
    <s v="Mike Weir"/>
    <x v="219"/>
  </r>
  <r>
    <x v="38"/>
    <n v="899"/>
    <s v="No Tie"/>
    <n v="899"/>
    <n v="899"/>
    <s v="Federico Damus"/>
    <x v="988"/>
  </r>
  <r>
    <x v="38"/>
    <n v="899"/>
    <s v="No Tie"/>
    <n v="899"/>
    <n v="899"/>
    <s v="Rick Gibson"/>
    <x v="1679"/>
  </r>
  <r>
    <x v="38"/>
    <n v="899"/>
    <s v="No Tie"/>
    <n v="899"/>
    <n v="899"/>
    <s v="Diego Larrazabal"/>
    <x v="1680"/>
  </r>
  <r>
    <x v="38"/>
    <n v="899"/>
    <s v="No Tie"/>
    <n v="899"/>
    <n v="899"/>
    <s v="Willy Pumarol"/>
    <x v="1681"/>
  </r>
  <r>
    <x v="38"/>
    <n v="903"/>
    <s v="No Tie"/>
    <n v="903"/>
    <n v="903"/>
    <s v="Stephen Leaney"/>
    <x v="860"/>
  </r>
  <r>
    <x v="38"/>
    <n v="904"/>
    <s v="No Tie"/>
    <n v="904"/>
    <n v="904"/>
    <s v="Joseph Bramlett"/>
    <x v="608"/>
  </r>
  <r>
    <x v="38"/>
    <n v="905"/>
    <s v="No Tie"/>
    <n v="905"/>
    <n v="905"/>
    <s v="Panawat Muenlek"/>
    <x v="902"/>
  </r>
  <r>
    <x v="38"/>
    <n v="906"/>
    <s v="No Tie"/>
    <n v="906"/>
    <n v="906"/>
    <s v="Doug Holloway"/>
    <x v="1682"/>
  </r>
  <r>
    <x v="38"/>
    <n v="907"/>
    <s v="No Tie"/>
    <n v="907"/>
    <n v="907"/>
    <s v="Martin Rominger"/>
    <x v="879"/>
  </r>
  <r>
    <x v="38"/>
    <n v="908"/>
    <s v="No Tie"/>
    <n v="908"/>
    <n v="908"/>
    <s v="Ryan McCarthy"/>
    <x v="1095"/>
  </r>
  <r>
    <x v="38"/>
    <n v="909"/>
    <s v="No Tie"/>
    <n v="909"/>
    <n v="909"/>
    <s v="Brock Mackenzie"/>
    <x v="1215"/>
  </r>
  <r>
    <x v="38"/>
    <n v="910"/>
    <s v="No Tie"/>
    <n v="910"/>
    <n v="910"/>
    <s v="Patrick Sheehan"/>
    <x v="172"/>
  </r>
  <r>
    <x v="38"/>
    <n v="911"/>
    <s v="No Tie"/>
    <n v="911"/>
    <n v="911"/>
    <s v="Lee Tae-hee"/>
    <x v="772"/>
  </r>
  <r>
    <x v="38"/>
    <n v="912"/>
    <s v="No Tie"/>
    <n v="912"/>
    <n v="912"/>
    <s v="Lam Zhi-qun"/>
    <x v="1683"/>
  </r>
  <r>
    <x v="38"/>
    <n v="913"/>
    <s v="No Tie"/>
    <n v="913"/>
    <n v="913"/>
    <s v="Gavin Flint"/>
    <x v="1684"/>
  </r>
  <r>
    <x v="38"/>
    <n v="914"/>
    <s v="No Tie"/>
    <n v="914"/>
    <n v="914"/>
    <s v="Choi Joon-woo"/>
    <x v="1217"/>
  </r>
  <r>
    <x v="38"/>
    <n v="915"/>
    <s v="No Tie"/>
    <n v="915"/>
    <n v="915"/>
    <s v="Oliver David"/>
    <x v="1685"/>
  </r>
  <r>
    <x v="38"/>
    <n v="916"/>
    <s v="No Tie"/>
    <n v="916"/>
    <n v="916"/>
    <s v="Jun-won Park"/>
    <x v="661"/>
  </r>
  <r>
    <x v="38"/>
    <n v="917"/>
    <s v="No Tie"/>
    <n v="917"/>
    <n v="917"/>
    <s v="Trey Denton"/>
    <x v="872"/>
  </r>
  <r>
    <x v="38"/>
    <n v="918"/>
    <s v="No Tie"/>
    <n v="918"/>
    <n v="918"/>
    <s v="Andrew Coltart"/>
    <x v="1686"/>
  </r>
  <r>
    <x v="38"/>
    <n v="918"/>
    <s v="No Tie"/>
    <n v="918"/>
    <n v="918"/>
    <s v="Vaughn Groenewald"/>
    <x v="544"/>
  </r>
  <r>
    <x v="38"/>
    <n v="920"/>
    <s v="No Tie"/>
    <n v="920"/>
    <n v="920"/>
    <s v="Lee Soo-Min"/>
    <x v="1096"/>
  </r>
  <r>
    <x v="38"/>
    <n v="921"/>
    <s v="No Tie"/>
    <n v="921"/>
    <n v="921"/>
    <s v="Jason Enloe"/>
    <x v="1687"/>
  </r>
  <r>
    <x v="38"/>
    <n v="921"/>
    <s v="No Tie"/>
    <n v="921"/>
    <n v="921"/>
    <s v="Suk Joug-yul"/>
    <x v="1688"/>
  </r>
  <r>
    <x v="38"/>
    <n v="923"/>
    <s v="No Tie"/>
    <n v="923"/>
    <n v="923"/>
    <s v="Satoru Hirota"/>
    <x v="869"/>
  </r>
  <r>
    <x v="38"/>
    <n v="924"/>
    <s v="No Tie"/>
    <n v="924"/>
    <n v="924"/>
    <s v="Liam Bond"/>
    <x v="1689"/>
  </r>
  <r>
    <x v="38"/>
    <n v="925"/>
    <s v="No Tie"/>
    <n v="925"/>
    <n v="925"/>
    <s v="Charl Coetzee"/>
    <x v="958"/>
  </r>
  <r>
    <x v="38"/>
    <n v="925"/>
    <s v="No Tie"/>
    <n v="925"/>
    <n v="925"/>
    <s v="Jamie McLeary"/>
    <x v="1031"/>
  </r>
  <r>
    <x v="38"/>
    <n v="927"/>
    <s v="No Tie"/>
    <n v="927"/>
    <n v="927"/>
    <s v="Birgir Hafthorsson"/>
    <x v="1506"/>
  </r>
  <r>
    <x v="38"/>
    <n v="927"/>
    <s v="No Tie"/>
    <n v="927"/>
    <n v="927"/>
    <s v="Digvijay Singh"/>
    <x v="595"/>
  </r>
  <r>
    <x v="38"/>
    <n v="929"/>
    <s v="No Tie"/>
    <n v="929"/>
    <n v="929"/>
    <s v="Ryan Williams"/>
    <x v="1004"/>
  </r>
  <r>
    <x v="38"/>
    <n v="930"/>
    <s v="No Tie"/>
    <n v="930"/>
    <n v="930"/>
    <s v="Jang Dong-Kyu"/>
    <x v="515"/>
  </r>
  <r>
    <x v="38"/>
    <n v="931"/>
    <s v="No Tie"/>
    <n v="931"/>
    <n v="931"/>
    <s v="Wu Ashun"/>
    <x v="283"/>
  </r>
  <r>
    <x v="38"/>
    <n v="931"/>
    <s v="No Tie"/>
    <n v="931"/>
    <n v="931"/>
    <s v="Lian-Wei Zhang"/>
    <x v="912"/>
  </r>
  <r>
    <x v="38"/>
    <n v="933"/>
    <s v="No Tie"/>
    <n v="933"/>
    <n v="933"/>
    <s v="Paul Broadhurst"/>
    <x v="1690"/>
  </r>
  <r>
    <x v="38"/>
    <n v="934"/>
    <s v="No Tie"/>
    <n v="934"/>
    <n v="934"/>
    <s v="Oskar Henningsson"/>
    <x v="1429"/>
  </r>
  <r>
    <x v="38"/>
    <n v="935"/>
    <s v="No Tie"/>
    <n v="935"/>
    <n v="935"/>
    <s v="Vince Covello"/>
    <x v="911"/>
  </r>
  <r>
    <x v="38"/>
    <n v="936"/>
    <s v="No Tie"/>
    <n v="936"/>
    <n v="936"/>
    <s v="Emanuele Canonica"/>
    <x v="1691"/>
  </r>
  <r>
    <x v="38"/>
    <n v="937"/>
    <s v="No Tie"/>
    <n v="937"/>
    <n v="937"/>
    <s v="Albert Pistorius"/>
    <x v="1003"/>
  </r>
  <r>
    <x v="38"/>
    <n v="938"/>
    <s v="No Tie"/>
    <n v="938"/>
    <n v="938"/>
    <s v="Gustavo Acosta"/>
    <x v="986"/>
  </r>
  <r>
    <x v="38"/>
    <n v="938"/>
    <s v="No Tie"/>
    <n v="938"/>
    <n v="938"/>
    <s v="Merrick Bremner"/>
    <x v="511"/>
  </r>
  <r>
    <x v="38"/>
    <n v="940"/>
    <s v="No Tie"/>
    <n v="940"/>
    <n v="940"/>
    <s v="Ju-hyuk Park"/>
    <x v="1692"/>
  </r>
  <r>
    <x v="38"/>
    <n v="941"/>
    <s v="No Tie"/>
    <n v="941"/>
    <n v="941"/>
    <s v="Rich Barcelo"/>
    <x v="1693"/>
  </r>
  <r>
    <x v="38"/>
    <n v="942"/>
    <s v="No Tie"/>
    <n v="942"/>
    <n v="942"/>
    <s v="Jim Rutledge"/>
    <x v="1694"/>
  </r>
  <r>
    <x v="38"/>
    <n v="943"/>
    <s v="No Tie"/>
    <n v="943"/>
    <n v="943"/>
    <s v="Jesus Maria Arruti"/>
    <x v="1695"/>
  </r>
  <r>
    <x v="38"/>
    <n v="944"/>
    <s v="No Tie"/>
    <n v="944"/>
    <n v="944"/>
    <s v="Rafael Romero"/>
    <x v="816"/>
  </r>
  <r>
    <x v="38"/>
    <n v="945"/>
    <s v="No Tie"/>
    <n v="945"/>
    <n v="945"/>
    <s v="Damian Ulrich"/>
    <x v="1102"/>
  </r>
  <r>
    <x v="38"/>
    <n v="946"/>
    <s v="No Tie"/>
    <n v="946"/>
    <n v="946"/>
    <s v="Tony Carolan"/>
    <x v="1696"/>
  </r>
  <r>
    <x v="38"/>
    <n v="947"/>
    <s v="No Tie"/>
    <n v="947"/>
    <n v="947"/>
    <s v="Ariel Canete"/>
    <x v="383"/>
  </r>
  <r>
    <x v="38"/>
    <n v="948"/>
    <s v="No Tie"/>
    <n v="948"/>
    <n v="948"/>
    <s v="Will Strickler"/>
    <x v="824"/>
  </r>
  <r>
    <x v="38"/>
    <n v="949"/>
    <s v="No Tie"/>
    <n v="949"/>
    <n v="949"/>
    <s v="Santiago Rivas"/>
    <x v="1488"/>
  </r>
  <r>
    <x v="38"/>
    <n v="949"/>
    <s v="No Tie"/>
    <n v="949"/>
    <n v="949"/>
    <s v="Niall Turner"/>
    <x v="798"/>
  </r>
  <r>
    <x v="38"/>
    <n v="951"/>
    <s v="No Tie"/>
    <n v="951"/>
    <n v="951"/>
    <s v="Chan Shih-chang"/>
    <x v="1035"/>
  </r>
  <r>
    <x v="38"/>
    <n v="952"/>
    <s v="No Tie"/>
    <n v="952"/>
    <n v="952"/>
    <s v="Alan McLean"/>
    <x v="803"/>
  </r>
  <r>
    <x v="38"/>
    <n v="953"/>
    <s v="No Tie"/>
    <n v="953"/>
    <n v="953"/>
    <s v="Mark Hensby"/>
    <x v="1477"/>
  </r>
  <r>
    <x v="38"/>
    <n v="954"/>
    <s v="No Tie"/>
    <n v="954"/>
    <n v="954"/>
    <s v="Mark Murless"/>
    <x v="1697"/>
  </r>
  <r>
    <x v="38"/>
    <n v="955"/>
    <s v="No Tie"/>
    <n v="955"/>
    <n v="955"/>
    <s v="Jacques Blaauw"/>
    <x v="829"/>
  </r>
  <r>
    <x v="38"/>
    <n v="956"/>
    <s v="No Tie"/>
    <n v="956"/>
    <n v="956"/>
    <s v="Jack Doherty"/>
    <x v="1271"/>
  </r>
  <r>
    <x v="38"/>
    <n v="957"/>
    <s v="No Tie"/>
    <n v="957"/>
    <n v="957"/>
    <s v="Hiroo Okamo"/>
    <x v="1698"/>
  </r>
  <r>
    <x v="38"/>
    <n v="958"/>
    <s v="No Tie"/>
    <n v="958"/>
    <n v="958"/>
    <s v="Fernando Zacarias"/>
    <x v="1699"/>
  </r>
  <r>
    <x v="38"/>
    <n v="959"/>
    <s v="No Tie"/>
    <n v="959"/>
    <n v="959"/>
    <s v="Jason Palmer"/>
    <x v="1229"/>
  </r>
  <r>
    <x v="38"/>
    <n v="960"/>
    <s v="No Tie"/>
    <n v="960"/>
    <n v="960"/>
    <s v="Brad Elder"/>
    <x v="1126"/>
  </r>
  <r>
    <x v="38"/>
    <n v="961"/>
    <s v="No Tie"/>
    <n v="961"/>
    <n v="961"/>
    <s v="Eirik Tage Johansen"/>
    <x v="1131"/>
  </r>
  <r>
    <x v="38"/>
    <n v="962"/>
    <s v="No Tie"/>
    <n v="962"/>
    <n v="962"/>
    <s v="Brent Delahoussaye"/>
    <x v="976"/>
  </r>
  <r>
    <x v="38"/>
    <n v="962"/>
    <s v="No Tie"/>
    <n v="962"/>
    <n v="962"/>
    <s v="Clayton Rask"/>
    <x v="1284"/>
  </r>
  <r>
    <x v="38"/>
    <n v="964"/>
    <s v="No Tie"/>
    <n v="964"/>
    <n v="964"/>
    <s v="Jae An"/>
    <x v="1700"/>
  </r>
  <r>
    <x v="38"/>
    <n v="965"/>
    <s v="No Tie"/>
    <n v="965"/>
    <n v="965"/>
    <s v="Jung Ji-ho"/>
    <x v="1701"/>
  </r>
  <r>
    <x v="38"/>
    <n v="965"/>
    <s v="No Tie"/>
    <n v="965"/>
    <n v="965"/>
    <s v="Mahal Pearce"/>
    <x v="983"/>
  </r>
  <r>
    <x v="38"/>
    <n v="965"/>
    <s v="No Tie"/>
    <n v="965"/>
    <n v="965"/>
    <s v="Andrea Perrino"/>
    <x v="681"/>
  </r>
  <r>
    <x v="38"/>
    <n v="968"/>
    <s v="No Tie"/>
    <n v="968"/>
    <n v="968"/>
    <s v="Oscar Serna"/>
    <x v="957"/>
  </r>
  <r>
    <x v="38"/>
    <n v="969"/>
    <s v="No Tie"/>
    <n v="969"/>
    <n v="969"/>
    <s v="Anders Sjostrand"/>
    <x v="1702"/>
  </r>
  <r>
    <x v="38"/>
    <n v="970"/>
    <s v="No Tie"/>
    <n v="970"/>
    <n v="970"/>
    <s v="Ryan Tipping"/>
    <x v="1703"/>
  </r>
  <r>
    <x v="38"/>
    <n v="971"/>
    <s v="No Tie"/>
    <n v="971"/>
    <n v="971"/>
    <s v="Lyle Rowe"/>
    <x v="894"/>
  </r>
  <r>
    <x v="38"/>
    <n v="972"/>
    <s v="No Tie"/>
    <n v="972"/>
    <n v="972"/>
    <s v="Toyokazu Fujishima"/>
    <x v="1704"/>
  </r>
  <r>
    <x v="38"/>
    <n v="973"/>
    <s v="No Tie"/>
    <n v="973"/>
    <n v="973"/>
    <s v="Shota Akiyoshi"/>
    <x v="1705"/>
  </r>
  <r>
    <x v="38"/>
    <n v="974"/>
    <s v="No Tie"/>
    <n v="974"/>
    <n v="974"/>
    <s v="Hidemichi Tanaka"/>
    <x v="1706"/>
  </r>
  <r>
    <x v="38"/>
    <n v="975"/>
    <s v="No Tie"/>
    <n v="975"/>
    <n v="975"/>
    <s v="Sujjan Singh"/>
    <x v="1707"/>
  </r>
  <r>
    <x v="38"/>
    <n v="976"/>
    <s v="No Tie"/>
    <n v="976"/>
    <n v="976"/>
    <s v="Heung-Chol Joo"/>
    <x v="1104"/>
  </r>
  <r>
    <x v="38"/>
    <n v="977"/>
    <s v="No Tie"/>
    <n v="977"/>
    <n v="977"/>
    <s v="Luke Hickmott"/>
    <x v="1708"/>
  </r>
  <r>
    <x v="38"/>
    <n v="978"/>
    <s v="No Tie"/>
    <n v="978"/>
    <n v="978"/>
    <s v="Marcus Cain"/>
    <x v="906"/>
  </r>
  <r>
    <x v="38"/>
    <n v="978"/>
    <s v="No Tie"/>
    <n v="978"/>
    <n v="978"/>
    <s v="Craig Hasthorpe"/>
    <x v="1709"/>
  </r>
  <r>
    <x v="38"/>
    <n v="978"/>
    <s v="No Tie"/>
    <n v="978"/>
    <n v="978"/>
    <s v="Kelly Kraft"/>
    <x v="206"/>
  </r>
  <r>
    <x v="38"/>
    <n v="981"/>
    <s v="No Tie"/>
    <n v="981"/>
    <n v="981"/>
    <s v="Rob Grube"/>
    <x v="1710"/>
  </r>
  <r>
    <x v="38"/>
    <n v="982"/>
    <s v="No Tie"/>
    <n v="982"/>
    <n v="982"/>
    <s v="Shamim Khan"/>
    <x v="1711"/>
  </r>
  <r>
    <x v="38"/>
    <n v="982"/>
    <s v="No Tie"/>
    <n v="982"/>
    <n v="982"/>
    <s v="Fran Quinn"/>
    <x v="1712"/>
  </r>
  <r>
    <x v="38"/>
    <n v="984"/>
    <s v="No Tie"/>
    <n v="984"/>
    <n v="984"/>
    <s v="Nick Dougherty"/>
    <x v="672"/>
  </r>
  <r>
    <x v="38"/>
    <n v="985"/>
    <s v="No Tie"/>
    <n v="985"/>
    <n v="985"/>
    <s v="Justin Harding"/>
    <x v="605"/>
  </r>
  <r>
    <x v="38"/>
    <n v="986"/>
    <s v="No Tie"/>
    <n v="986"/>
    <n v="986"/>
    <s v="Seong-Man Han"/>
    <x v="1713"/>
  </r>
  <r>
    <x v="38"/>
    <n v="986"/>
    <s v="No Tie"/>
    <n v="986"/>
    <n v="986"/>
    <s v="Young-Kyu Kim"/>
    <x v="1714"/>
  </r>
  <r>
    <x v="38"/>
    <n v="986"/>
    <s v="No Tie"/>
    <n v="986"/>
    <n v="986"/>
    <s v="Boonchu Ruangkit"/>
    <x v="633"/>
  </r>
  <r>
    <x v="38"/>
    <n v="989"/>
    <s v="No Tie"/>
    <n v="989"/>
    <n v="989"/>
    <s v="Gavin Dear"/>
    <x v="1715"/>
  </r>
  <r>
    <x v="38"/>
    <n v="989"/>
    <s v="No Tie"/>
    <n v="989"/>
    <n v="989"/>
    <s v="Ron Whittaker"/>
    <x v="946"/>
  </r>
  <r>
    <x v="38"/>
    <n v="991"/>
    <s v="No Tie"/>
    <n v="991"/>
    <n v="991"/>
    <s v="Michael Sims"/>
    <x v="1148"/>
  </r>
  <r>
    <x v="38"/>
    <n v="992"/>
    <s v="No Tie"/>
    <n v="992"/>
    <n v="992"/>
    <s v="Luis Claverie"/>
    <x v="980"/>
  </r>
  <r>
    <x v="38"/>
    <n v="993"/>
    <s v="No Tie"/>
    <n v="993"/>
    <n v="993"/>
    <s v="Norio Shinozaki"/>
    <x v="540"/>
  </r>
  <r>
    <x v="38"/>
    <n v="994"/>
    <s v="No Tie"/>
    <n v="994"/>
    <n v="994"/>
    <s v="Kim Wi-joong"/>
    <x v="1716"/>
  </r>
  <r>
    <x v="38"/>
    <n v="995"/>
    <s v="No Tie"/>
    <n v="995"/>
    <n v="995"/>
    <s v="Jesus Rivas"/>
    <x v="1717"/>
  </r>
  <r>
    <x v="38"/>
    <n v="996"/>
    <s v="No Tie"/>
    <n v="996"/>
    <n v="996"/>
    <s v="Tadahisa Inoue"/>
    <x v="1718"/>
  </r>
  <r>
    <x v="38"/>
    <n v="997"/>
    <s v="No Tie"/>
    <n v="997"/>
    <n v="997"/>
    <s v="Toto Thimba"/>
    <x v="1719"/>
  </r>
  <r>
    <x v="38"/>
    <n v="998"/>
    <s v="No Tie"/>
    <n v="998"/>
    <n v="998"/>
    <s v="Sebi Garcia"/>
    <x v="963"/>
  </r>
  <r>
    <x v="39"/>
    <n v="1"/>
    <s v="No Tie"/>
    <n v="1"/>
    <n v="1"/>
    <s v="Bubba Watson "/>
    <x v="0"/>
  </r>
  <r>
    <x v="39"/>
    <n v="2"/>
    <s v="No Tie"/>
    <n v="2"/>
    <n v="2"/>
    <s v="Adam Scott "/>
    <x v="9"/>
  </r>
  <r>
    <x v="39"/>
    <n v="3"/>
    <s v="No Tie"/>
    <n v="3"/>
    <n v="3"/>
    <s v="Henrik Stenson "/>
    <x v="95"/>
  </r>
  <r>
    <x v="39"/>
    <n v="4"/>
    <s v="No Tie"/>
    <n v="4"/>
    <n v="4"/>
    <s v="Sergio Garcia"/>
    <x v="64"/>
  </r>
  <r>
    <x v="39"/>
    <n v="5"/>
    <s v="No Tie"/>
    <n v="5"/>
    <n v="5"/>
    <s v="Hideki Matsuyama"/>
    <x v="201"/>
  </r>
  <r>
    <x v="39"/>
    <n v="6"/>
    <s v="No Tie"/>
    <n v="6"/>
    <n v="6"/>
    <s v="Rickie Fowler "/>
    <x v="59"/>
  </r>
  <r>
    <x v="39"/>
    <n v="7"/>
    <s v="No Tie"/>
    <n v="7"/>
    <n v="7"/>
    <s v="Rory McIlroy"/>
    <x v="4"/>
  </r>
  <r>
    <x v="39"/>
    <n v="8"/>
    <s v="No Tie"/>
    <n v="8"/>
    <n v="8"/>
    <s v="Justin Rose"/>
    <x v="79"/>
  </r>
  <r>
    <x v="39"/>
    <n v="9"/>
    <s v="No Tie"/>
    <n v="9"/>
    <n v="9"/>
    <s v="Phil Mickelson"/>
    <x v="52"/>
  </r>
  <r>
    <x v="39"/>
    <n v="10"/>
    <s v="No Tie"/>
    <n v="10"/>
    <n v="10"/>
    <s v="Charl Schwartzel"/>
    <x v="41"/>
  </r>
  <r>
    <x v="39"/>
    <n v="11"/>
    <s v="No Tie"/>
    <n v="11"/>
    <n v="11"/>
    <s v="Dustin Johnson"/>
    <x v="3"/>
  </r>
  <r>
    <x v="39"/>
    <n v="12"/>
    <s v="No Tie"/>
    <n v="12"/>
    <n v="12"/>
    <s v="Jordan Spieth "/>
    <x v="826"/>
  </r>
  <r>
    <x v="39"/>
    <n v="13"/>
    <s v="No Tie"/>
    <n v="13"/>
    <n v="13"/>
    <s v="Kevin Na "/>
    <x v="164"/>
  </r>
  <r>
    <x v="39"/>
    <n v="14"/>
    <s v="No Tie"/>
    <n v="14"/>
    <n v="14"/>
    <s v="Greg Owen "/>
    <x v="40"/>
  </r>
  <r>
    <x v="39"/>
    <n v="15"/>
    <s v="No Tie"/>
    <n v="15"/>
    <n v="15"/>
    <s v="Jimmy Walker "/>
    <x v="37"/>
  </r>
  <r>
    <x v="39"/>
    <n v="16"/>
    <s v="No Tie"/>
    <n v="16"/>
    <n v="16"/>
    <s v="Marc Leishman"/>
    <x v="98"/>
  </r>
  <r>
    <x v="39"/>
    <n v="17"/>
    <s v="No Tie"/>
    <n v="17"/>
    <n v="17"/>
    <s v="Patrick Reed"/>
    <x v="611"/>
  </r>
  <r>
    <x v="39"/>
    <n v="18"/>
    <s v="No Tie"/>
    <n v="18"/>
    <n v="18"/>
    <s v="Kevin Chappell"/>
    <x v="58"/>
  </r>
  <r>
    <x v="39"/>
    <n v="19"/>
    <s v="No Tie"/>
    <n v="19"/>
    <n v="19"/>
    <s v="Paul Casey"/>
    <x v="220"/>
  </r>
  <r>
    <x v="39"/>
    <n v="20"/>
    <s v="No Tie"/>
    <n v="20"/>
    <n v="20"/>
    <s v="Chez Reavie "/>
    <x v="160"/>
  </r>
  <r>
    <x v="39"/>
    <n v="21"/>
    <s v="No Tie"/>
    <n v="21"/>
    <n v="21"/>
    <s v="Gary Woodland"/>
    <x v="17"/>
  </r>
  <r>
    <x v="39"/>
    <n v="22"/>
    <s v="No Tie"/>
    <n v="22"/>
    <n v="22"/>
    <s v="Roberto Castro "/>
    <x v="82"/>
  </r>
  <r>
    <x v="39"/>
    <n v="23"/>
    <s v="No Tie"/>
    <n v="23"/>
    <n v="23"/>
    <s v="Patrick Rodgers"/>
    <x v="1156"/>
  </r>
  <r>
    <x v="39"/>
    <n v="24"/>
    <s v="No Tie"/>
    <n v="24"/>
    <n v="24"/>
    <s v="Smylie Kaufman"/>
    <x v="1336"/>
  </r>
  <r>
    <x v="39"/>
    <n v="25"/>
    <s v="No Tie"/>
    <n v="25"/>
    <n v="25"/>
    <s v="Jason Bohn "/>
    <x v="173"/>
  </r>
  <r>
    <x v="39"/>
    <n v="26"/>
    <s v="No Tie"/>
    <n v="26"/>
    <n v="26"/>
    <s v="Luke List "/>
    <x v="318"/>
  </r>
  <r>
    <x v="39"/>
    <n v="27"/>
    <s v="No Tie"/>
    <n v="27"/>
    <n v="27"/>
    <s v="Jason Dufner "/>
    <x v="63"/>
  </r>
  <r>
    <x v="39"/>
    <s v="T28"/>
    <n v="1"/>
    <s v="28"/>
    <n v="28"/>
    <s v="Keegan Bradley"/>
    <x v="15"/>
  </r>
  <r>
    <x v="39"/>
    <s v="T28"/>
    <n v="1"/>
    <s v="28"/>
    <n v="28"/>
    <s v="Billy Horschel "/>
    <x v="88"/>
  </r>
  <r>
    <x v="39"/>
    <n v="30"/>
    <s v="No Tie"/>
    <n v="30"/>
    <n v="30"/>
    <s v="Chad Campbell "/>
    <x v="89"/>
  </r>
  <r>
    <x v="39"/>
    <n v="31"/>
    <s v="No Tie"/>
    <n v="31"/>
    <n v="31"/>
    <s v="Brendan Steele "/>
    <x v="104"/>
  </r>
  <r>
    <x v="39"/>
    <n v="32"/>
    <s v="No Tie"/>
    <n v="32"/>
    <n v="32"/>
    <s v="Webb Simpson "/>
    <x v="110"/>
  </r>
  <r>
    <x v="39"/>
    <n v="33"/>
    <s v="No Tie"/>
    <n v="33"/>
    <n v="33"/>
    <s v="Louis Oosthuizen "/>
    <x v="22"/>
  </r>
  <r>
    <x v="39"/>
    <n v="34"/>
    <s v="No Tie"/>
    <n v="34"/>
    <n v="34"/>
    <s v="William McGirt"/>
    <x v="139"/>
  </r>
  <r>
    <x v="39"/>
    <n v="35"/>
    <s v="No Tie"/>
    <n v="35"/>
    <n v="35"/>
    <s v="Justin Thomas "/>
    <x v="1176"/>
  </r>
  <r>
    <x v="39"/>
    <n v="36"/>
    <s v="No Tie"/>
    <n v="36"/>
    <n v="36"/>
    <s v="Bill Haas "/>
    <x v="65"/>
  </r>
  <r>
    <x v="39"/>
    <n v="37"/>
    <s v="No Tie"/>
    <n v="37"/>
    <n v="37"/>
    <s v="J.B. Holmes"/>
    <x v="5"/>
  </r>
  <r>
    <x v="39"/>
    <n v="38"/>
    <s v="No Tie"/>
    <n v="38"/>
    <n v="38"/>
    <s v="Graham DeLaet "/>
    <x v="12"/>
  </r>
  <r>
    <x v="39"/>
    <n v="39"/>
    <s v="No Tie"/>
    <n v="39"/>
    <n v="39"/>
    <s v="Daniel Berger "/>
    <x v="1181"/>
  </r>
  <r>
    <x v="39"/>
    <n v="40"/>
    <s v="No Tie"/>
    <n v="40"/>
    <n v="40"/>
    <s v="Charles Howell III "/>
    <x v="50"/>
  </r>
  <r>
    <x v="39"/>
    <n v="41"/>
    <s v="No Tie"/>
    <n v="41"/>
    <n v="41"/>
    <s v="Jhonattan Vegas"/>
    <x v="10"/>
  </r>
  <r>
    <x v="39"/>
    <n v="42"/>
    <s v="No Tie"/>
    <n v="42"/>
    <n v="42"/>
    <s v="Bernd Wiesberger "/>
    <x v="240"/>
  </r>
  <r>
    <x v="39"/>
    <n v="43"/>
    <s v="No Tie"/>
    <n v="43"/>
    <n v="43"/>
    <s v="Ryan Palmer "/>
    <x v="14"/>
  </r>
  <r>
    <x v="39"/>
    <n v="44"/>
    <s v="No Tie"/>
    <n v="44"/>
    <n v="44"/>
    <s v="David Toms"/>
    <x v="183"/>
  </r>
  <r>
    <x v="39"/>
    <s v="T45"/>
    <n v="1"/>
    <s v="45"/>
    <n v="45"/>
    <s v="Matt Kuchar"/>
    <x v="127"/>
  </r>
  <r>
    <x v="39"/>
    <s v="T45"/>
    <n v="1"/>
    <s v="45"/>
    <n v="45"/>
    <s v="D.J. Trahan"/>
    <x v="66"/>
  </r>
  <r>
    <x v="39"/>
    <s v="T47"/>
    <n v="1"/>
    <s v="47"/>
    <n v="47"/>
    <s v="Jason Day"/>
    <x v="6"/>
  </r>
  <r>
    <x v="39"/>
    <s v="T47"/>
    <n v="1"/>
    <s v="47"/>
    <n v="47"/>
    <s v="Danny Lee"/>
    <x v="71"/>
  </r>
  <r>
    <x v="39"/>
    <n v="49"/>
    <s v="No Tie"/>
    <n v="49"/>
    <n v="49"/>
    <s v="Branden Grace"/>
    <x v="225"/>
  </r>
  <r>
    <x v="39"/>
    <n v="50"/>
    <s v="No Tie"/>
    <n v="50"/>
    <n v="50"/>
    <s v="Brandt Snedeker"/>
    <x v="109"/>
  </r>
  <r>
    <x v="39"/>
    <n v="51"/>
    <s v="No Tie"/>
    <n v="51"/>
    <n v="51"/>
    <s v="Kevin Streelman "/>
    <x v="62"/>
  </r>
  <r>
    <x v="39"/>
    <n v="52"/>
    <s v="No Tie"/>
    <n v="52"/>
    <n v="52"/>
    <s v="Brooks Koepka"/>
    <x v="482"/>
  </r>
  <r>
    <x v="39"/>
    <n v="53"/>
    <s v="No Tie"/>
    <n v="53"/>
    <n v="53"/>
    <s v="Kevin Kisner "/>
    <x v="115"/>
  </r>
  <r>
    <x v="39"/>
    <n v="54"/>
    <s v="No Tie"/>
    <n v="54"/>
    <n v="54"/>
    <s v="Jamie Lovemark"/>
    <x v="646"/>
  </r>
  <r>
    <x v="39"/>
    <n v="55"/>
    <s v="No Tie"/>
    <n v="55"/>
    <n v="55"/>
    <s v="Luke Donald "/>
    <x v="169"/>
  </r>
  <r>
    <x v="39"/>
    <n v="56"/>
    <s v="No Tie"/>
    <n v="56"/>
    <n v="56"/>
    <s v="Lucas Glover "/>
    <x v="218"/>
  </r>
  <r>
    <x v="39"/>
    <n v="57"/>
    <s v="No Tie"/>
    <n v="57"/>
    <n v="57"/>
    <s v="Vaughn Taylor "/>
    <x v="128"/>
  </r>
  <r>
    <x v="39"/>
    <n v="58"/>
    <s v="No Tie"/>
    <n v="58"/>
    <n v="58"/>
    <s v="Alex Cejka "/>
    <x v="528"/>
  </r>
  <r>
    <x v="39"/>
    <n v="59"/>
    <s v="No Tie"/>
    <n v="59"/>
    <n v="59"/>
    <s v="John Huh "/>
    <x v="112"/>
  </r>
  <r>
    <x v="39"/>
    <n v="60"/>
    <s v="No Tie"/>
    <n v="60"/>
    <n v="60"/>
    <s v="Ryan Moore "/>
    <x v="117"/>
  </r>
  <r>
    <x v="39"/>
    <n v="61"/>
    <s v="No Tie"/>
    <n v="61"/>
    <n v="61"/>
    <s v="Chris Kirk "/>
    <x v="72"/>
  </r>
  <r>
    <x v="39"/>
    <n v="62"/>
    <s v="No Tie"/>
    <n v="62"/>
    <n v="62"/>
    <s v="Padraig Harrington "/>
    <x v="56"/>
  </r>
  <r>
    <x v="39"/>
    <n v="63"/>
    <s v="No Tie"/>
    <n v="63"/>
    <n v="63"/>
    <s v="Jason Kokrak "/>
    <x v="13"/>
  </r>
  <r>
    <x v="39"/>
    <n v="64"/>
    <s v="No Tie"/>
    <n v="64"/>
    <n v="64"/>
    <s v="Kyle Stanley"/>
    <x v="7"/>
  </r>
  <r>
    <x v="39"/>
    <n v="65"/>
    <s v="No Tie"/>
    <n v="65"/>
    <n v="65"/>
    <s v="Shane Lowry"/>
    <x v="233"/>
  </r>
  <r>
    <x v="39"/>
    <n v="66"/>
    <s v="No Tie"/>
    <n v="66"/>
    <n v="66"/>
    <s v="Charley Hoffman "/>
    <x v="45"/>
  </r>
  <r>
    <x v="39"/>
    <n v="67"/>
    <s v="No Tie"/>
    <n v="67"/>
    <n v="67"/>
    <s v="Stewart Cink "/>
    <x v="108"/>
  </r>
  <r>
    <x v="39"/>
    <n v="68"/>
    <s v="No Tie"/>
    <n v="68"/>
    <n v="68"/>
    <s v="Robert Garrigus "/>
    <x v="2"/>
  </r>
  <r>
    <x v="39"/>
    <n v="69"/>
    <s v="No Tie"/>
    <n v="69"/>
    <n v="69"/>
    <s v="Zach Johnson "/>
    <x v="167"/>
  </r>
  <r>
    <x v="39"/>
    <n v="70"/>
    <s v="No Tie"/>
    <n v="70"/>
    <n v="70"/>
    <s v="Russell Knox"/>
    <x v="131"/>
  </r>
  <r>
    <x v="39"/>
    <n v="71"/>
    <s v="No Tie"/>
    <n v="71"/>
    <n v="71"/>
    <s v="Fabian Gomez "/>
    <x v="658"/>
  </r>
  <r>
    <x v="39"/>
    <n v="72"/>
    <s v="No Tie"/>
    <n v="72"/>
    <n v="72"/>
    <s v="Emiliano Grillo"/>
    <x v="455"/>
  </r>
  <r>
    <x v="39"/>
    <n v="73"/>
    <s v="No Tie"/>
    <n v="73"/>
    <n v="73"/>
    <s v="Tim Wilkinson "/>
    <x v="757"/>
  </r>
  <r>
    <x v="39"/>
    <n v="74"/>
    <s v="No Tie"/>
    <n v="74"/>
    <n v="74"/>
    <s v="Jim Herman "/>
    <x v="466"/>
  </r>
  <r>
    <x v="39"/>
    <n v="75"/>
    <s v="No Tie"/>
    <n v="75"/>
    <n v="75"/>
    <s v="Graeme McDowell"/>
    <x v="135"/>
  </r>
  <r>
    <x v="39"/>
    <n v="76"/>
    <s v="No Tie"/>
    <n v="76"/>
    <n v="76"/>
    <s v="Si Woo Kim"/>
    <x v="1163"/>
  </r>
  <r>
    <x v="39"/>
    <s v="T77"/>
    <n v="1"/>
    <s v="77"/>
    <n v="77"/>
    <s v="Harris English"/>
    <x v="19"/>
  </r>
  <r>
    <x v="39"/>
    <s v="T77"/>
    <n v="1"/>
    <s v="77"/>
    <n v="77"/>
    <s v="Patton Kizzire "/>
    <x v="1334"/>
  </r>
  <r>
    <x v="39"/>
    <n v="79"/>
    <s v="No Tie"/>
    <n v="79"/>
    <n v="79"/>
    <s v="Michael Thompson "/>
    <x v="157"/>
  </r>
  <r>
    <x v="39"/>
    <n v="80"/>
    <s v="No Tie"/>
    <n v="80"/>
    <n v="80"/>
    <s v="Scott Brown "/>
    <x v="76"/>
  </r>
  <r>
    <x v="39"/>
    <n v="81"/>
    <s v="No Tie"/>
    <n v="81"/>
    <n v="81"/>
    <s v="Spencer Levin "/>
    <x v="154"/>
  </r>
  <r>
    <x v="39"/>
    <n v="82"/>
    <s v="No Tie"/>
    <n v="82"/>
    <n v="82"/>
    <s v="David Lingmerth "/>
    <x v="327"/>
  </r>
  <r>
    <x v="39"/>
    <n v="83"/>
    <s v="No Tie"/>
    <n v="83"/>
    <n v="83"/>
    <s v="Andy Sullivan "/>
    <x v="444"/>
  </r>
  <r>
    <x v="39"/>
    <n v="84"/>
    <s v="No Tie"/>
    <n v="84"/>
    <n v="84"/>
    <s v="Brett Stegmaier "/>
    <x v="1069"/>
  </r>
  <r>
    <x v="39"/>
    <n v="85"/>
    <s v="No Tie"/>
    <n v="85"/>
    <n v="85"/>
    <s v="Ben Martin "/>
    <x v="583"/>
  </r>
  <r>
    <x v="39"/>
    <n v="86"/>
    <s v="No Tie"/>
    <n v="86"/>
    <n v="86"/>
    <s v="Sean O'Hair"/>
    <x v="30"/>
  </r>
  <r>
    <x v="39"/>
    <n v="87"/>
    <s v="No Tie"/>
    <n v="87"/>
    <n v="87"/>
    <s v="Scott Piercy "/>
    <x v="11"/>
  </r>
  <r>
    <x v="39"/>
    <n v="88"/>
    <s v="No Tie"/>
    <n v="88"/>
    <n v="88"/>
    <s v="David Hearn "/>
    <x v="123"/>
  </r>
  <r>
    <x v="39"/>
    <n v="89"/>
    <s v="No Tie"/>
    <n v="89"/>
    <n v="89"/>
    <s v="Kyle Reifers "/>
    <x v="91"/>
  </r>
  <r>
    <x v="39"/>
    <n v="90"/>
    <s v="No Tie"/>
    <n v="90"/>
    <n v="90"/>
    <s v="K.J. Choi"/>
    <x v="161"/>
  </r>
  <r>
    <x v="39"/>
    <n v="91"/>
    <s v="No Tie"/>
    <n v="91"/>
    <n v="91"/>
    <s v="Harold Varner III"/>
    <x v="1208"/>
  </r>
  <r>
    <x v="39"/>
    <n v="92"/>
    <s v="No Tie"/>
    <n v="92"/>
    <n v="92"/>
    <s v="Tony Finau"/>
    <x v="1178"/>
  </r>
  <r>
    <x v="39"/>
    <n v="93"/>
    <s v="No Tie"/>
    <n v="93"/>
    <n v="93"/>
    <s v="Francesco Molinari"/>
    <x v="193"/>
  </r>
  <r>
    <x v="39"/>
    <n v="94"/>
    <s v="No Tie"/>
    <n v="94"/>
    <n v="94"/>
    <s v="Robert Streb "/>
    <x v="335"/>
  </r>
  <r>
    <x v="39"/>
    <n v="95"/>
    <s v="No Tie"/>
    <n v="95"/>
    <n v="95"/>
    <s v="John Senden "/>
    <x v="78"/>
  </r>
  <r>
    <x v="39"/>
    <n v="96"/>
    <s v="No Tie"/>
    <n v="96"/>
    <n v="96"/>
    <s v="Cameron Percy"/>
    <x v="303"/>
  </r>
  <r>
    <x v="39"/>
    <n v="97"/>
    <s v="No Tie"/>
    <n v="97"/>
    <n v="97"/>
    <s v="Jerry Kelly"/>
    <x v="181"/>
  </r>
  <r>
    <x v="39"/>
    <n v="98"/>
    <s v="No Tie"/>
    <n v="98"/>
    <n v="98"/>
    <s v="Justin Leonard "/>
    <x v="171"/>
  </r>
  <r>
    <x v="39"/>
    <n v="99"/>
    <s v="No Tie"/>
    <n v="99"/>
    <n v="99"/>
    <s v="Nick Watney"/>
    <x v="36"/>
  </r>
  <r>
    <x v="39"/>
    <n v="100"/>
    <s v="No Tie"/>
    <n v="100"/>
    <n v="100"/>
    <s v="Jeff Overton "/>
    <x v="69"/>
  </r>
  <r>
    <x v="39"/>
    <n v="101"/>
    <s v="No Tie"/>
    <n v="101"/>
    <n v="101"/>
    <s v="Byeong-Hun An "/>
    <x v="965"/>
  </r>
  <r>
    <x v="39"/>
    <n v="102"/>
    <s v="No Tie"/>
    <n v="102"/>
    <n v="102"/>
    <s v="Will MacKenzie "/>
    <x v="782"/>
  </r>
  <r>
    <x v="39"/>
    <n v="103"/>
    <s v="No Tie"/>
    <n v="103"/>
    <n v="103"/>
    <s v="Martin Laird"/>
    <x v="27"/>
  </r>
  <r>
    <x v="39"/>
    <n v="104"/>
    <s v="No Tie"/>
    <n v="104"/>
    <n v="104"/>
    <s v="Blayne Barber "/>
    <x v="1045"/>
  </r>
  <r>
    <x v="39"/>
    <n v="105"/>
    <s v="No Tie"/>
    <n v="105"/>
    <n v="105"/>
    <s v="Andrew Loupe "/>
    <x v="1054"/>
  </r>
  <r>
    <x v="39"/>
    <n v="106"/>
    <s v="No Tie"/>
    <n v="106"/>
    <n v="106"/>
    <s v="Retief Goosen"/>
    <x v="257"/>
  </r>
  <r>
    <x v="39"/>
    <n v="107"/>
    <s v="No Tie"/>
    <n v="107"/>
    <n v="107"/>
    <s v="Chris Stroud"/>
    <x v="125"/>
  </r>
  <r>
    <x v="39"/>
    <n v="108"/>
    <s v="No Tie"/>
    <n v="108"/>
    <n v="108"/>
    <s v="Jonathan Byrd "/>
    <x v="96"/>
  </r>
  <r>
    <x v="39"/>
    <s v="T109"/>
    <n v="1"/>
    <s v="109"/>
    <n v="109"/>
    <s v="Mark Hubbard "/>
    <x v="1075"/>
  </r>
  <r>
    <x v="39"/>
    <s v="T109"/>
    <n v="1"/>
    <s v="109"/>
    <n v="109"/>
    <s v="Scott Stallings "/>
    <x v="16"/>
  </r>
  <r>
    <x v="39"/>
    <s v="T111"/>
    <n v="1"/>
    <s v="111"/>
    <n v="111"/>
    <s v="Ben Crane "/>
    <x v="121"/>
  </r>
  <r>
    <x v="39"/>
    <s v="T111"/>
    <n v="1"/>
    <s v="111"/>
    <n v="111"/>
    <s v="Bryce Molder "/>
    <x v="177"/>
  </r>
  <r>
    <x v="39"/>
    <n v="113"/>
    <s v="No Tie"/>
    <n v="113"/>
    <n v="113"/>
    <s v="Matthew Fitzpatrick "/>
    <x v="1167"/>
  </r>
  <r>
    <x v="39"/>
    <n v="114"/>
    <s v="No Tie"/>
    <n v="114"/>
    <n v="114"/>
    <s v="Nick Taylor"/>
    <x v="1064"/>
  </r>
  <r>
    <x v="39"/>
    <n v="115"/>
    <s v="No Tie"/>
    <n v="115"/>
    <n v="115"/>
    <s v="Vijay Singh"/>
    <x v="47"/>
  </r>
  <r>
    <x v="39"/>
    <n v="116"/>
    <s v="No Tie"/>
    <n v="116"/>
    <n v="116"/>
    <s v="Bronson Burgoon "/>
    <x v="1197"/>
  </r>
  <r>
    <x v="39"/>
    <n v="117"/>
    <s v="No Tie"/>
    <n v="117"/>
    <n v="117"/>
    <s v="Hudson Swafford"/>
    <x v="489"/>
  </r>
  <r>
    <x v="39"/>
    <n v="118"/>
    <s v="No Tie"/>
    <n v="118"/>
    <n v="118"/>
    <s v="Sung Kang "/>
    <x v="132"/>
  </r>
  <r>
    <x v="39"/>
    <n v="119"/>
    <s v="No Tie"/>
    <n v="119"/>
    <n v="119"/>
    <s v="Tyrone Van Aswegen "/>
    <x v="454"/>
  </r>
  <r>
    <x v="39"/>
    <s v="T120"/>
    <n v="1"/>
    <s v="120"/>
    <n v="120"/>
    <s v="Dawie van der Walt"/>
    <x v="462"/>
  </r>
  <r>
    <x v="39"/>
    <s v="T120"/>
    <n v="1"/>
    <s v="120"/>
    <n v="120"/>
    <s v="Johnson Wagner "/>
    <x v="152"/>
  </r>
  <r>
    <x v="39"/>
    <n v="122"/>
    <s v="No Tie"/>
    <n v="122"/>
    <n v="122"/>
    <s v="Camilo Villegas"/>
    <x v="87"/>
  </r>
  <r>
    <x v="39"/>
    <n v="123"/>
    <s v="No Tie"/>
    <n v="123"/>
    <n v="123"/>
    <s v="Scott Pinckney"/>
    <x v="993"/>
  </r>
  <r>
    <x v="39"/>
    <n v="124"/>
    <s v="No Tie"/>
    <n v="124"/>
    <n v="124"/>
    <s v="Seung-Yul Noh"/>
    <x v="18"/>
  </r>
  <r>
    <x v="39"/>
    <n v="125"/>
    <s v="No Tie"/>
    <n v="125"/>
    <n v="125"/>
    <s v="Brendon de Jonge "/>
    <x v="105"/>
  </r>
  <r>
    <x v="39"/>
    <n v="126"/>
    <s v="No Tie"/>
    <n v="126"/>
    <n v="126"/>
    <s v="Ken Duke "/>
    <x v="159"/>
  </r>
  <r>
    <x v="39"/>
    <n v="127"/>
    <s v="No Tie"/>
    <n v="127"/>
    <n v="127"/>
    <s v="Aaron Baddeley "/>
    <x v="67"/>
  </r>
  <r>
    <x v="39"/>
    <n v="128"/>
    <s v="No Tie"/>
    <n v="128"/>
    <n v="128"/>
    <s v="Matt Jones "/>
    <x v="55"/>
  </r>
  <r>
    <x v="39"/>
    <n v="129"/>
    <s v="No Tie"/>
    <n v="129"/>
    <n v="129"/>
    <s v="Russell Henley"/>
    <x v="267"/>
  </r>
  <r>
    <x v="39"/>
    <n v="130"/>
    <s v="No Tie"/>
    <n v="130"/>
    <n v="130"/>
    <s v="Henrik Norlander"/>
    <x v="1010"/>
  </r>
  <r>
    <x v="39"/>
    <n v="131"/>
    <s v="No Tie"/>
    <n v="131"/>
    <n v="131"/>
    <s v="Brice Garnett "/>
    <x v="503"/>
  </r>
  <r>
    <x v="39"/>
    <n v="132"/>
    <s v="No Tie"/>
    <n v="132"/>
    <n v="132"/>
    <s v="Davis Love III "/>
    <x v="38"/>
  </r>
  <r>
    <x v="39"/>
    <n v="133"/>
    <s v="No Tie"/>
    <n v="133"/>
    <n v="133"/>
    <s v="Cameron Tringale "/>
    <x v="84"/>
  </r>
  <r>
    <x v="39"/>
    <n v="134"/>
    <s v="No Tie"/>
    <n v="134"/>
    <n v="134"/>
    <s v="Daniel Summerhays "/>
    <x v="100"/>
  </r>
  <r>
    <x v="39"/>
    <s v="T135"/>
    <n v="1"/>
    <s v="135"/>
    <n v="135"/>
    <s v="Colt Knost "/>
    <x v="188"/>
  </r>
  <r>
    <x v="39"/>
    <s v="T135"/>
    <n v="1"/>
    <s v="135"/>
    <n v="135"/>
    <s v="Boo Weekley"/>
    <x v="35"/>
  </r>
  <r>
    <x v="39"/>
    <n v="137"/>
    <s v="No Tie"/>
    <n v="137"/>
    <n v="137"/>
    <s v="Anirban Lahiri"/>
    <x v="304"/>
  </r>
  <r>
    <x v="39"/>
    <n v="138"/>
    <s v="No Tie"/>
    <n v="138"/>
    <n v="138"/>
    <s v="Ollie Schniederjans"/>
    <x v="1291"/>
  </r>
  <r>
    <x v="39"/>
    <n v="139"/>
    <s v="No Tie"/>
    <n v="139"/>
    <n v="139"/>
    <s v="Andres Romero"/>
    <x v="68"/>
  </r>
  <r>
    <x v="39"/>
    <n v="140"/>
    <s v="No Tie"/>
    <n v="140"/>
    <n v="140"/>
    <s v="Will Wilcox"/>
    <x v="630"/>
  </r>
  <r>
    <x v="39"/>
    <n v="141"/>
    <s v="No Tie"/>
    <n v="141"/>
    <n v="141"/>
    <s v="Shane Bertsch "/>
    <x v="778"/>
  </r>
  <r>
    <x v="39"/>
    <n v="142"/>
    <s v="No Tie"/>
    <n v="142"/>
    <n v="142"/>
    <s v="Freddie Jacobson"/>
    <x v="118"/>
  </r>
  <r>
    <x v="39"/>
    <n v="143"/>
    <s v="No Tie"/>
    <n v="143"/>
    <n v="143"/>
    <s v="Geoff Ogilvy "/>
    <x v="90"/>
  </r>
  <r>
    <x v="39"/>
    <n v="144"/>
    <s v="No Tie"/>
    <n v="144"/>
    <n v="144"/>
    <s v="Tom Hoge "/>
    <x v="809"/>
  </r>
  <r>
    <x v="39"/>
    <n v="145"/>
    <s v="No Tie"/>
    <n v="145"/>
    <n v="145"/>
    <s v="Adam Hadwin"/>
    <x v="385"/>
  </r>
  <r>
    <x v="39"/>
    <n v="146"/>
    <s v="No Tie"/>
    <n v="146"/>
    <n v="146"/>
    <s v="Sam Saunders "/>
    <x v="567"/>
  </r>
  <r>
    <x v="39"/>
    <n v="147"/>
    <s v="No Tie"/>
    <n v="147"/>
    <n v="147"/>
    <s v="Thomas Aiken "/>
    <x v="261"/>
  </r>
  <r>
    <x v="39"/>
    <n v="148"/>
    <s v="No Tie"/>
    <n v="148"/>
    <n v="148"/>
    <s v="Jamie Donaldson "/>
    <x v="230"/>
  </r>
  <r>
    <x v="39"/>
    <n v="149"/>
    <s v="No Tie"/>
    <n v="149"/>
    <n v="149"/>
    <s v="Shawn Stefani "/>
    <x v="302"/>
  </r>
  <r>
    <x v="39"/>
    <n v="150"/>
    <s v="No Tie"/>
    <n v="150"/>
    <n v="150"/>
    <s v="Jason Gore "/>
    <x v="730"/>
  </r>
  <r>
    <x v="39"/>
    <n v="151"/>
    <s v="No Tie"/>
    <n v="151"/>
    <n v="151"/>
    <s v="Ian Poulter "/>
    <x v="144"/>
  </r>
  <r>
    <x v="39"/>
    <n v="152"/>
    <s v="No Tie"/>
    <n v="152"/>
    <n v="152"/>
    <s v="Whee Kim "/>
    <x v="380"/>
  </r>
  <r>
    <x v="39"/>
    <n v="153"/>
    <s v="No Tie"/>
    <n v="153"/>
    <n v="153"/>
    <s v="Brian Davis "/>
    <x v="178"/>
  </r>
  <r>
    <x v="39"/>
    <n v="154"/>
    <s v="No Tie"/>
    <n v="154"/>
    <n v="154"/>
    <s v="Ernie Els"/>
    <x v="51"/>
  </r>
  <r>
    <x v="39"/>
    <n v="155"/>
    <s v="No Tie"/>
    <n v="155"/>
    <n v="155"/>
    <s v="Stuart Appleby"/>
    <x v="158"/>
  </r>
  <r>
    <x v="39"/>
    <n v="156"/>
    <s v="No Tie"/>
    <n v="156"/>
    <n v="156"/>
    <s v="Tyler Aldridge "/>
    <x v="1128"/>
  </r>
  <r>
    <x v="39"/>
    <n v="157"/>
    <s v="No Tie"/>
    <n v="157"/>
    <n v="157"/>
    <s v="Tim Clark "/>
    <x v="179"/>
  </r>
  <r>
    <x v="39"/>
    <n v="158"/>
    <s v="No Tie"/>
    <n v="158"/>
    <n v="158"/>
    <s v="Pat Perez"/>
    <x v="74"/>
  </r>
  <r>
    <x v="39"/>
    <n v="159"/>
    <s v="No Tie"/>
    <n v="159"/>
    <n v="159"/>
    <s v="James Hahn "/>
    <x v="330"/>
  </r>
  <r>
    <x v="39"/>
    <n v="160"/>
    <s v="No Tie"/>
    <n v="160"/>
    <n v="160"/>
    <s v="Michael Kim "/>
    <x v="1049"/>
  </r>
  <r>
    <x v="39"/>
    <n v="161"/>
    <s v="No Tie"/>
    <n v="161"/>
    <n v="161"/>
    <s v="Mark Wilson "/>
    <x v="182"/>
  </r>
  <r>
    <x v="39"/>
    <n v="162"/>
    <s v="No Tie"/>
    <n v="162"/>
    <n v="162"/>
    <s v="Luke Guthrie "/>
    <x v="262"/>
  </r>
  <r>
    <x v="39"/>
    <n v="163"/>
    <s v="No Tie"/>
    <n v="163"/>
    <n v="163"/>
    <s v="Chesson Hadley "/>
    <x v="1019"/>
  </r>
  <r>
    <x v="39"/>
    <n v="164"/>
    <s v="No Tie"/>
    <n v="164"/>
    <n v="164"/>
    <s v="Rory Sabbatini"/>
    <x v="119"/>
  </r>
  <r>
    <x v="39"/>
    <n v="165"/>
    <s v="No Tie"/>
    <n v="165"/>
    <n v="165"/>
    <s v="Erik Compton "/>
    <x v="32"/>
  </r>
  <r>
    <x v="39"/>
    <s v="T166"/>
    <n v="1"/>
    <s v="166"/>
    <n v="166"/>
    <s v="Zac Blair "/>
    <x v="1180"/>
  </r>
  <r>
    <x v="39"/>
    <s v="T166"/>
    <n v="1"/>
    <s v="166"/>
    <n v="166"/>
    <s v="Steve Stricker "/>
    <x v="137"/>
  </r>
  <r>
    <x v="39"/>
    <n v="168"/>
    <s v="No Tie"/>
    <n v="168"/>
    <n v="168"/>
    <s v="Steve Marino "/>
    <x v="500"/>
  </r>
  <r>
    <x v="39"/>
    <n v="169"/>
    <s v="No Tie"/>
    <n v="169"/>
    <n v="169"/>
    <s v="Troy Merritt "/>
    <x v="811"/>
  </r>
  <r>
    <x v="39"/>
    <n v="170"/>
    <s v="No Tie"/>
    <n v="170"/>
    <n v="170"/>
    <s v="Cameron Smith "/>
    <x v="804"/>
  </r>
  <r>
    <x v="39"/>
    <n v="171"/>
    <s v="No Tie"/>
    <n v="171"/>
    <n v="171"/>
    <s v="Hunter Mahan "/>
    <x v="60"/>
  </r>
  <r>
    <x v="39"/>
    <n v="172"/>
    <s v="No Tie"/>
    <n v="172"/>
    <n v="172"/>
    <s v="Jarrod Lyle "/>
    <x v="436"/>
  </r>
  <r>
    <x v="39"/>
    <n v="173"/>
    <s v="No Tie"/>
    <n v="173"/>
    <n v="173"/>
    <s v="Jonas Blixt "/>
    <x v="126"/>
  </r>
  <r>
    <x v="39"/>
    <n v="174"/>
    <s v="No Tie"/>
    <n v="174"/>
    <n v="174"/>
    <s v="Carlos Ortiz "/>
    <x v="1177"/>
  </r>
  <r>
    <x v="39"/>
    <n v="175"/>
    <s v="No Tie"/>
    <n v="175"/>
    <n v="175"/>
    <s v="Derek Fathauer "/>
    <x v="795"/>
  </r>
  <r>
    <x v="39"/>
    <n v="176"/>
    <s v="No Tie"/>
    <n v="176"/>
    <n v="176"/>
    <s v="Peter Malnati "/>
    <x v="1023"/>
  </r>
  <r>
    <x v="39"/>
    <n v="177"/>
    <s v="No Tie"/>
    <n v="177"/>
    <n v="177"/>
    <s v="Justin Hicks"/>
    <x v="359"/>
  </r>
  <r>
    <x v="39"/>
    <n v="178"/>
    <s v="No Tie"/>
    <n v="178"/>
    <n v="178"/>
    <s v="Jon Curran"/>
    <x v="1184"/>
  </r>
  <r>
    <x v="39"/>
    <n v="179"/>
    <s v="No Tie"/>
    <n v="179"/>
    <n v="179"/>
    <s v="Ricky Barnes"/>
    <x v="70"/>
  </r>
  <r>
    <x v="39"/>
    <n v="180"/>
    <s v="No Tie"/>
    <n v="180"/>
    <n v="180"/>
    <s v="Morgan Hoffmann "/>
    <x v="336"/>
  </r>
  <r>
    <x v="39"/>
    <n v="181"/>
    <s v="No Tie"/>
    <n v="181"/>
    <n v="181"/>
    <s v="Hunter Stewart"/>
    <x v="1518"/>
  </r>
  <r>
    <x v="39"/>
    <n v="182"/>
    <s v="No Tie"/>
    <n v="182"/>
    <n v="182"/>
    <s v="Kelly Kraft"/>
    <x v="206"/>
  </r>
  <r>
    <x v="39"/>
    <n v="183"/>
    <s v="No Tie"/>
    <n v="183"/>
    <n v="183"/>
    <s v="J.J. Henry "/>
    <x v="114"/>
  </r>
  <r>
    <x v="39"/>
    <n v="184"/>
    <s v="No Tie"/>
    <n v="184"/>
    <n v="184"/>
    <s v="Brian Harman"/>
    <x v="86"/>
  </r>
  <r>
    <x v="39"/>
    <n v="185"/>
    <s v="No Tie"/>
    <n v="185"/>
    <n v="185"/>
    <s v="Angel Cabrera "/>
    <x v="21"/>
  </r>
  <r>
    <x v="39"/>
    <n v="186"/>
    <s v="No Tie"/>
    <n v="186"/>
    <n v="186"/>
    <s v="Rod Pampling"/>
    <x v="107"/>
  </r>
  <r>
    <x v="39"/>
    <n v="187"/>
    <s v="No Tie"/>
    <n v="187"/>
    <n v="187"/>
    <s v="Steve Wheatcroft "/>
    <x v="120"/>
  </r>
  <r>
    <x v="39"/>
    <n v="188"/>
    <s v="No Tie"/>
    <n v="188"/>
    <n v="188"/>
    <s v="Hiroshi Iwata"/>
    <x v="668"/>
  </r>
  <r>
    <x v="39"/>
    <n v="189"/>
    <s v="No Tie"/>
    <n v="189"/>
    <n v="189"/>
    <s v="Tim Herron "/>
    <x v="99"/>
  </r>
  <r>
    <x v="39"/>
    <n v="190"/>
    <s v="No Tie"/>
    <n v="190"/>
    <n v="190"/>
    <s v="George McNeill"/>
    <x v="106"/>
  </r>
  <r>
    <x v="39"/>
    <n v="191"/>
    <s v="No Tie"/>
    <n v="191"/>
    <n v="191"/>
    <s v="Matt Every"/>
    <x v="136"/>
  </r>
  <r>
    <x v="39"/>
    <n v="192"/>
    <s v="No Tie"/>
    <n v="192"/>
    <n v="192"/>
    <s v="Billy Hurley III"/>
    <x v="184"/>
  </r>
  <r>
    <x v="39"/>
    <n v="193"/>
    <s v="No Tie"/>
    <n v="193"/>
    <n v="193"/>
    <s v="Scott Langley "/>
    <x v="876"/>
  </r>
  <r>
    <x v="39"/>
    <n v="194"/>
    <s v="No Tie"/>
    <n v="194"/>
    <n v="194"/>
    <s v="D.A. Points "/>
    <x v="151"/>
  </r>
  <r>
    <x v="39"/>
    <n v="195"/>
    <s v="No Tie"/>
    <n v="195"/>
    <n v="195"/>
    <s v="Derek Ernst "/>
    <x v="1011"/>
  </r>
  <r>
    <x v="39"/>
    <n v="196"/>
    <s v="No Tie"/>
    <n v="196"/>
    <n v="196"/>
    <s v="Rob Oppenheim "/>
    <x v="607"/>
  </r>
  <r>
    <x v="39"/>
    <n v="197"/>
    <s v="No Tie"/>
    <n v="197"/>
    <n v="197"/>
    <s v="Rhein Gibson "/>
    <x v="1202"/>
  </r>
  <r>
    <x v="39"/>
    <n v="198"/>
    <s v="No Tie"/>
    <n v="198"/>
    <n v="198"/>
    <s v="Martin Piller "/>
    <x v="1191"/>
  </r>
  <r>
    <x v="39"/>
    <n v="199"/>
    <s v="No Tie"/>
    <n v="199"/>
    <n v="199"/>
    <s v="Chad Collins "/>
    <x v="1034"/>
  </r>
  <r>
    <x v="39"/>
    <n v="200"/>
    <s v="No Tie"/>
    <n v="200"/>
    <n v="200"/>
    <s v="Carl Pettersson "/>
    <x v="34"/>
  </r>
  <r>
    <x v="39"/>
    <n v="201"/>
    <s v="No Tie"/>
    <n v="201"/>
    <n v="201"/>
    <s v="Brendon Todd "/>
    <x v="156"/>
  </r>
  <r>
    <x v="39"/>
    <n v="202"/>
    <s v="No Tie"/>
    <n v="202"/>
    <n v="202"/>
    <s v="Ryo Ishikawa"/>
    <x v="92"/>
  </r>
  <r>
    <x v="39"/>
    <n v="203"/>
    <s v="No Tie"/>
    <n v="203"/>
    <n v="203"/>
    <s v="Wes Roach"/>
    <x v="891"/>
  </r>
  <r>
    <x v="39"/>
    <n v="204"/>
    <s v="No Tie"/>
    <n v="204"/>
    <n v="204"/>
    <s v="Miguel Angel Carballo "/>
    <x v="97"/>
  </r>
  <r>
    <x v="39"/>
    <n v="205"/>
    <s v="No Tie"/>
    <n v="205"/>
    <n v="205"/>
    <s v="Abraham Ancer"/>
    <x v="1340"/>
  </r>
  <r>
    <x v="39"/>
    <n v="206"/>
    <s v="No Tie"/>
    <n v="206"/>
    <n v="206"/>
    <s v="Dicky Pride "/>
    <x v="129"/>
  </r>
  <r>
    <x v="39"/>
    <s v="T207"/>
    <n v="1"/>
    <s v="207"/>
    <n v="207"/>
    <s v="Charlie Beljan"/>
    <x v="1"/>
  </r>
  <r>
    <x v="39"/>
    <s v="T207"/>
    <n v="1"/>
    <s v="207"/>
    <n v="207"/>
    <s v="Andres Gonzales "/>
    <x v="428"/>
  </r>
  <r>
    <x v="39"/>
    <n v="209"/>
    <s v="No Tie"/>
    <n v="209"/>
    <n v="209"/>
    <s v="Andrew Landry "/>
    <x v="1351"/>
  </r>
  <r>
    <x v="39"/>
    <n v="210"/>
    <s v="No Tie"/>
    <n v="210"/>
    <n v="210"/>
    <s v="D.H. Lee"/>
    <x v="326"/>
  </r>
  <r>
    <x v="39"/>
    <n v="211"/>
    <s v="No Tie"/>
    <n v="211"/>
    <n v="211"/>
    <s v="Robert Allenby"/>
    <x v="124"/>
  </r>
  <r>
    <x v="39"/>
    <n v="212"/>
    <s v="No Tie"/>
    <n v="212"/>
    <n v="212"/>
    <s v="Lucas Lee "/>
    <x v="1081"/>
  </r>
  <r>
    <x v="39"/>
    <n v="213"/>
    <s v="No Tie"/>
    <n v="213"/>
    <n v="213"/>
    <s v="Darron Stiles "/>
    <x v="373"/>
  </r>
  <r>
    <x v="39"/>
    <n v="214"/>
    <s v="No Tie"/>
    <n v="214"/>
    <n v="214"/>
    <s v="Steven Bowditch "/>
    <x v="638"/>
  </r>
  <r>
    <x v="40"/>
    <n v="1"/>
    <s v="No Tie"/>
    <n v="1"/>
    <n v="1"/>
    <s v="Bubba Watson "/>
    <x v="0"/>
  </r>
  <r>
    <x v="40"/>
    <n v="2"/>
    <s v="No Tie"/>
    <n v="2"/>
    <n v="2"/>
    <s v="Henrik Stenson "/>
    <x v="95"/>
  </r>
  <r>
    <x v="40"/>
    <n v="3"/>
    <s v="No Tie"/>
    <n v="3"/>
    <n v="3"/>
    <s v="Jim Furyk"/>
    <x v="170"/>
  </r>
  <r>
    <x v="40"/>
    <n v="4"/>
    <s v="No Tie"/>
    <n v="4"/>
    <n v="4"/>
    <s v="Jordan Spieth "/>
    <x v="826"/>
  </r>
  <r>
    <x v="40"/>
    <n v="5"/>
    <s v="No Tie"/>
    <n v="5"/>
    <n v="5"/>
    <s v="Jason Day"/>
    <x v="6"/>
  </r>
  <r>
    <x v="40"/>
    <n v="6"/>
    <s v="No Tie"/>
    <n v="6"/>
    <n v="6"/>
    <s v="Justin Rose"/>
    <x v="79"/>
  </r>
  <r>
    <x v="40"/>
    <n v="7"/>
    <s v="No Tie"/>
    <n v="7"/>
    <n v="7"/>
    <s v="Webb Simpson "/>
    <x v="110"/>
  </r>
  <r>
    <x v="40"/>
    <n v="8"/>
    <s v="No Tie"/>
    <n v="8"/>
    <n v="8"/>
    <s v="Hideki Matsuyama"/>
    <x v="201"/>
  </r>
  <r>
    <x v="40"/>
    <n v="9"/>
    <s v="No Tie"/>
    <n v="9"/>
    <n v="9"/>
    <s v="Dustin Johnson"/>
    <x v="3"/>
  </r>
  <r>
    <x v="40"/>
    <n v="10"/>
    <s v="No Tie"/>
    <n v="10"/>
    <n v="10"/>
    <s v="Paul Casey"/>
    <x v="220"/>
  </r>
  <r>
    <x v="40"/>
    <n v="11"/>
    <s v="No Tie"/>
    <n v="11"/>
    <n v="11"/>
    <s v="Lucas Glover "/>
    <x v="218"/>
  </r>
  <r>
    <x v="40"/>
    <n v="12"/>
    <s v="No Tie"/>
    <n v="12"/>
    <n v="12"/>
    <s v="Sergio Garcia"/>
    <x v="64"/>
  </r>
  <r>
    <x v="40"/>
    <n v="13"/>
    <s v="No Tie"/>
    <n v="13"/>
    <n v="13"/>
    <s v="Zach Johnson "/>
    <x v="167"/>
  </r>
  <r>
    <x v="40"/>
    <n v="14"/>
    <s v="No Tie"/>
    <n v="14"/>
    <n v="14"/>
    <s v="Keegan Bradley"/>
    <x v="15"/>
  </r>
  <r>
    <x v="40"/>
    <n v="15"/>
    <s v="No Tie"/>
    <n v="15"/>
    <n v="15"/>
    <s v="Brendan Steele "/>
    <x v="104"/>
  </r>
  <r>
    <x v="40"/>
    <n v="16"/>
    <s v="No Tie"/>
    <n v="16"/>
    <n v="16"/>
    <s v="Jason Dufner "/>
    <x v="63"/>
  </r>
  <r>
    <x v="40"/>
    <n v="17"/>
    <s v="No Tie"/>
    <n v="17"/>
    <n v="17"/>
    <s v="Justin Thomas "/>
    <x v="1176"/>
  </r>
  <r>
    <x v="40"/>
    <n v="18"/>
    <s v="No Tie"/>
    <n v="18"/>
    <n v="18"/>
    <s v="Francesco Molinari"/>
    <x v="193"/>
  </r>
  <r>
    <x v="40"/>
    <n v="19"/>
    <s v="No Tie"/>
    <n v="19"/>
    <n v="19"/>
    <s v="J.B. Holmes"/>
    <x v="5"/>
  </r>
  <r>
    <x v="40"/>
    <n v="20"/>
    <s v="No Tie"/>
    <n v="20"/>
    <n v="20"/>
    <s v="Will Wilcox"/>
    <x v="630"/>
  </r>
  <r>
    <x v="40"/>
    <n v="21"/>
    <s v="No Tie"/>
    <n v="21"/>
    <n v="21"/>
    <s v="Louis Oosthuizen "/>
    <x v="22"/>
  </r>
  <r>
    <x v="40"/>
    <n v="22"/>
    <s v="No Tie"/>
    <n v="22"/>
    <n v="22"/>
    <s v="Matt Kuchar"/>
    <x v="127"/>
  </r>
  <r>
    <x v="40"/>
    <s v="T23"/>
    <n v="1"/>
    <s v="23"/>
    <n v="23"/>
    <s v="Russell Knox"/>
    <x v="131"/>
  </r>
  <r>
    <x v="40"/>
    <s v="T23"/>
    <n v="1"/>
    <s v="23"/>
    <n v="23"/>
    <s v="Vijay Singh"/>
    <x v="47"/>
  </r>
  <r>
    <x v="40"/>
    <n v="25"/>
    <s v="No Tie"/>
    <n v="25"/>
    <n v="25"/>
    <s v="Ryan Palmer "/>
    <x v="14"/>
  </r>
  <r>
    <x v="40"/>
    <n v="26"/>
    <s v="No Tie"/>
    <n v="26"/>
    <n v="26"/>
    <s v="Rickie Fowler "/>
    <x v="59"/>
  </r>
  <r>
    <x v="40"/>
    <n v="27"/>
    <s v="No Tie"/>
    <n v="27"/>
    <n v="27"/>
    <s v="Robert Streb "/>
    <x v="335"/>
  </r>
  <r>
    <x v="40"/>
    <n v="28"/>
    <s v="No Tie"/>
    <n v="28"/>
    <n v="28"/>
    <s v="Kevin Na "/>
    <x v="164"/>
  </r>
  <r>
    <x v="40"/>
    <n v="29"/>
    <s v="No Tie"/>
    <n v="29"/>
    <n v="29"/>
    <s v="Boo Weekley"/>
    <x v="35"/>
  </r>
  <r>
    <x v="40"/>
    <n v="30"/>
    <s v="No Tie"/>
    <n v="30"/>
    <n v="30"/>
    <s v="Bill Haas "/>
    <x v="65"/>
  </r>
  <r>
    <x v="40"/>
    <n v="31"/>
    <s v="No Tie"/>
    <n v="31"/>
    <n v="31"/>
    <s v="Charl Schwartzel"/>
    <x v="41"/>
  </r>
  <r>
    <x v="40"/>
    <n v="32"/>
    <s v="No Tie"/>
    <n v="32"/>
    <n v="32"/>
    <s v="Daniel Berger "/>
    <x v="1181"/>
  </r>
  <r>
    <x v="40"/>
    <n v="33"/>
    <s v="No Tie"/>
    <n v="33"/>
    <n v="33"/>
    <s v="Brooks Koepka"/>
    <x v="482"/>
  </r>
  <r>
    <x v="40"/>
    <n v="34"/>
    <s v="No Tie"/>
    <n v="34"/>
    <n v="34"/>
    <s v="Adam Scott "/>
    <x v="9"/>
  </r>
  <r>
    <x v="40"/>
    <n v="35"/>
    <s v="No Tie"/>
    <n v="35"/>
    <n v="35"/>
    <s v="Nick Watney"/>
    <x v="36"/>
  </r>
  <r>
    <x v="40"/>
    <n v="36"/>
    <s v="No Tie"/>
    <n v="36"/>
    <n v="36"/>
    <s v="Tony Finau"/>
    <x v="1178"/>
  </r>
  <r>
    <x v="40"/>
    <n v="37"/>
    <s v="No Tie"/>
    <n v="37"/>
    <n v="37"/>
    <s v="Roberto Castro "/>
    <x v="82"/>
  </r>
  <r>
    <x v="40"/>
    <n v="38"/>
    <s v="No Tie"/>
    <n v="38"/>
    <n v="38"/>
    <s v="Charles Howell III "/>
    <x v="50"/>
  </r>
  <r>
    <x v="40"/>
    <n v="39"/>
    <s v="No Tie"/>
    <n v="39"/>
    <n v="39"/>
    <s v="Rory Sabbatini"/>
    <x v="119"/>
  </r>
  <r>
    <x v="40"/>
    <n v="40"/>
    <s v="No Tie"/>
    <n v="40"/>
    <n v="40"/>
    <s v="Jason Bohn "/>
    <x v="173"/>
  </r>
  <r>
    <x v="40"/>
    <n v="41"/>
    <s v="No Tie"/>
    <n v="41"/>
    <n v="41"/>
    <s v="Patrick Reed"/>
    <x v="611"/>
  </r>
  <r>
    <x v="40"/>
    <n v="42"/>
    <s v="No Tie"/>
    <n v="42"/>
    <n v="42"/>
    <s v="Shawn Stefani "/>
    <x v="302"/>
  </r>
  <r>
    <x v="40"/>
    <n v="43"/>
    <s v="No Tie"/>
    <n v="43"/>
    <n v="43"/>
    <s v="Chad Campbell "/>
    <x v="89"/>
  </r>
  <r>
    <x v="40"/>
    <n v="44"/>
    <s v="No Tie"/>
    <n v="44"/>
    <n v="44"/>
    <s v="Ryan Moore "/>
    <x v="117"/>
  </r>
  <r>
    <x v="40"/>
    <n v="45"/>
    <s v="No Tie"/>
    <n v="45"/>
    <n v="45"/>
    <s v="Greg Owen "/>
    <x v="40"/>
  </r>
  <r>
    <x v="40"/>
    <n v="46"/>
    <s v="No Tie"/>
    <n v="46"/>
    <n v="46"/>
    <s v="William McGirt"/>
    <x v="139"/>
  </r>
  <r>
    <x v="40"/>
    <n v="47"/>
    <s v="No Tie"/>
    <n v="47"/>
    <n v="47"/>
    <s v="John Peterson "/>
    <x v="402"/>
  </r>
  <r>
    <x v="40"/>
    <n v="48"/>
    <s v="No Tie"/>
    <n v="48"/>
    <n v="48"/>
    <s v="John Merrick "/>
    <x v="57"/>
  </r>
  <r>
    <x v="40"/>
    <n v="49"/>
    <s v="No Tie"/>
    <n v="49"/>
    <n v="49"/>
    <s v="Kevin Kisner "/>
    <x v="115"/>
  </r>
  <r>
    <x v="40"/>
    <n v="50"/>
    <s v="No Tie"/>
    <n v="50"/>
    <n v="50"/>
    <s v="George McNeill"/>
    <x v="106"/>
  </r>
  <r>
    <x v="40"/>
    <n v="51"/>
    <s v="No Tie"/>
    <n v="51"/>
    <n v="51"/>
    <s v="Kevin Streelman "/>
    <x v="62"/>
  </r>
  <r>
    <x v="40"/>
    <n v="52"/>
    <s v="No Tie"/>
    <n v="52"/>
    <n v="52"/>
    <s v="Jim Herman "/>
    <x v="466"/>
  </r>
  <r>
    <x v="40"/>
    <n v="53"/>
    <s v="No Tie"/>
    <n v="53"/>
    <n v="53"/>
    <s v="David Lingmerth "/>
    <x v="327"/>
  </r>
  <r>
    <x v="40"/>
    <n v="54"/>
    <s v="No Tie"/>
    <n v="54"/>
    <n v="54"/>
    <s v="Tom Hoge "/>
    <x v="809"/>
  </r>
  <r>
    <x v="40"/>
    <n v="55"/>
    <s v="No Tie"/>
    <n v="55"/>
    <n v="55"/>
    <s v="Danny Lee"/>
    <x v="71"/>
  </r>
  <r>
    <x v="40"/>
    <n v="56"/>
    <s v="No Tie"/>
    <n v="56"/>
    <n v="56"/>
    <s v="Stewart Cink "/>
    <x v="108"/>
  </r>
  <r>
    <x v="40"/>
    <n v="57"/>
    <s v="No Tie"/>
    <n v="57"/>
    <n v="57"/>
    <s v="Brendon de Jonge "/>
    <x v="105"/>
  </r>
  <r>
    <x v="40"/>
    <n v="58"/>
    <s v="No Tie"/>
    <n v="58"/>
    <n v="58"/>
    <s v="Lee Westwood "/>
    <x v="28"/>
  </r>
  <r>
    <x v="40"/>
    <n v="59"/>
    <s v="No Tie"/>
    <n v="59"/>
    <n v="59"/>
    <s v="Michael Putnam"/>
    <x v="427"/>
  </r>
  <r>
    <x v="40"/>
    <n v="60"/>
    <s v="No Tie"/>
    <n v="60"/>
    <n v="60"/>
    <s v="Scott Piercy "/>
    <x v="11"/>
  </r>
  <r>
    <x v="40"/>
    <s v="T61"/>
    <n v="1"/>
    <s v="61"/>
    <n v="61"/>
    <s v="Chris Kirk "/>
    <x v="72"/>
  </r>
  <r>
    <x v="40"/>
    <s v="T61"/>
    <n v="1"/>
    <s v="61"/>
    <n v="61"/>
    <s v="Marc Leishman"/>
    <x v="98"/>
  </r>
  <r>
    <x v="40"/>
    <n v="63"/>
    <s v="No Tie"/>
    <n v="63"/>
    <n v="63"/>
    <s v="Jason Kokrak "/>
    <x v="13"/>
  </r>
  <r>
    <x v="40"/>
    <n v="64"/>
    <s v="No Tie"/>
    <n v="64"/>
    <n v="64"/>
    <s v="Geoff Ogilvy "/>
    <x v="90"/>
  </r>
  <r>
    <x v="40"/>
    <n v="65"/>
    <s v="No Tie"/>
    <n v="65"/>
    <n v="65"/>
    <s v="Phil Mickelson"/>
    <x v="52"/>
  </r>
  <r>
    <x v="40"/>
    <n v="66"/>
    <s v="No Tie"/>
    <n v="66"/>
    <n v="66"/>
    <s v="James Hahn "/>
    <x v="330"/>
  </r>
  <r>
    <x v="40"/>
    <s v="T67"/>
    <n v="1"/>
    <s v="67"/>
    <n v="67"/>
    <s v="Steven Bowditch "/>
    <x v="638"/>
  </r>
  <r>
    <x v="40"/>
    <s v="T67"/>
    <n v="1"/>
    <s v="67"/>
    <n v="67"/>
    <s v="Graham DeLaet "/>
    <x v="12"/>
  </r>
  <r>
    <x v="40"/>
    <n v="69"/>
    <s v="No Tie"/>
    <n v="69"/>
    <n v="69"/>
    <s v="Brendon Todd "/>
    <x v="156"/>
  </r>
  <r>
    <x v="40"/>
    <n v="70"/>
    <s v="No Tie"/>
    <n v="70"/>
    <n v="70"/>
    <s v="Martin Flores "/>
    <x v="48"/>
  </r>
  <r>
    <x v="40"/>
    <n v="71"/>
    <s v="No Tie"/>
    <n v="71"/>
    <n v="71"/>
    <s v="Charley Hoffman "/>
    <x v="45"/>
  </r>
  <r>
    <x v="40"/>
    <n v="72"/>
    <s v="No Tie"/>
    <n v="72"/>
    <n v="72"/>
    <s v="Matt Jones "/>
    <x v="55"/>
  </r>
  <r>
    <x v="40"/>
    <n v="73"/>
    <s v="No Tie"/>
    <n v="73"/>
    <n v="73"/>
    <s v="Chez Reavie "/>
    <x v="160"/>
  </r>
  <r>
    <x v="40"/>
    <n v="74"/>
    <s v="No Tie"/>
    <n v="74"/>
    <n v="74"/>
    <s v="Ian Poulter "/>
    <x v="144"/>
  </r>
  <r>
    <x v="40"/>
    <n v="75"/>
    <s v="No Tie"/>
    <n v="75"/>
    <n v="75"/>
    <s v="Cameron Tringale "/>
    <x v="84"/>
  </r>
  <r>
    <x v="40"/>
    <n v="76"/>
    <s v="No Tie"/>
    <n v="76"/>
    <n v="76"/>
    <s v="Luke Donald "/>
    <x v="169"/>
  </r>
  <r>
    <x v="40"/>
    <n v="77"/>
    <s v="No Tie"/>
    <n v="77"/>
    <n v="77"/>
    <s v="Jerry Kelly"/>
    <x v="181"/>
  </r>
  <r>
    <x v="40"/>
    <n v="78"/>
    <s v="No Tie"/>
    <n v="78"/>
    <n v="78"/>
    <s v="Jimmy Walker "/>
    <x v="37"/>
  </r>
  <r>
    <x v="40"/>
    <n v="79"/>
    <s v="No Tie"/>
    <n v="79"/>
    <n v="79"/>
    <s v="Pat Perez"/>
    <x v="74"/>
  </r>
  <r>
    <x v="40"/>
    <n v="80"/>
    <s v="No Tie"/>
    <n v="80"/>
    <n v="80"/>
    <s v="Scott Brown "/>
    <x v="76"/>
  </r>
  <r>
    <x v="40"/>
    <n v="81"/>
    <s v="No Tie"/>
    <n v="81"/>
    <n v="81"/>
    <s v="Harris English"/>
    <x v="19"/>
  </r>
  <r>
    <x v="40"/>
    <n v="82"/>
    <s v="No Tie"/>
    <n v="82"/>
    <n v="82"/>
    <s v="Billy Horschel "/>
    <x v="88"/>
  </r>
  <r>
    <x v="40"/>
    <n v="83"/>
    <s v="No Tie"/>
    <n v="83"/>
    <n v="83"/>
    <s v="Kevin Chappell"/>
    <x v="58"/>
  </r>
  <r>
    <x v="40"/>
    <n v="84"/>
    <s v="No Tie"/>
    <n v="84"/>
    <n v="84"/>
    <s v="Brian Harman"/>
    <x v="86"/>
  </r>
  <r>
    <x v="40"/>
    <n v="85"/>
    <s v="No Tie"/>
    <n v="85"/>
    <n v="85"/>
    <s v="Chad Collins "/>
    <x v="1034"/>
  </r>
  <r>
    <x v="40"/>
    <n v="86"/>
    <s v="No Tie"/>
    <n v="86"/>
    <n v="86"/>
    <s v="Martin Laird"/>
    <x v="27"/>
  </r>
  <r>
    <x v="40"/>
    <n v="87"/>
    <s v="No Tie"/>
    <n v="87"/>
    <n v="87"/>
    <s v="Chris Stroud"/>
    <x v="125"/>
  </r>
  <r>
    <x v="40"/>
    <n v="88"/>
    <s v="No Tie"/>
    <n v="88"/>
    <n v="88"/>
    <s v="Ben Martin "/>
    <x v="583"/>
  </r>
  <r>
    <x v="40"/>
    <n v="89"/>
    <s v="No Tie"/>
    <n v="89"/>
    <n v="89"/>
    <s v="Patrick Rodgers"/>
    <x v="1156"/>
  </r>
  <r>
    <x v="40"/>
    <n v="90"/>
    <s v="No Tie"/>
    <n v="90"/>
    <n v="90"/>
    <s v="David Toms"/>
    <x v="183"/>
  </r>
  <r>
    <x v="40"/>
    <n v="91"/>
    <s v="No Tie"/>
    <n v="91"/>
    <n v="91"/>
    <s v="Cameron Percy"/>
    <x v="303"/>
  </r>
  <r>
    <x v="40"/>
    <n v="92"/>
    <s v="No Tie"/>
    <n v="92"/>
    <n v="92"/>
    <s v="Scott Langley "/>
    <x v="876"/>
  </r>
  <r>
    <x v="40"/>
    <n v="93"/>
    <s v="No Tie"/>
    <n v="93"/>
    <n v="93"/>
    <s v="Spencer Levin "/>
    <x v="154"/>
  </r>
  <r>
    <x v="40"/>
    <n v="94"/>
    <s v="No Tie"/>
    <n v="94"/>
    <n v="94"/>
    <s v="Jason Gore "/>
    <x v="730"/>
  </r>
  <r>
    <x v="40"/>
    <n v="95"/>
    <s v="No Tie"/>
    <n v="95"/>
    <n v="95"/>
    <s v="John Senden "/>
    <x v="78"/>
  </r>
  <r>
    <x v="40"/>
    <n v="96"/>
    <s v="No Tie"/>
    <n v="96"/>
    <n v="96"/>
    <s v="Mark Wilson "/>
    <x v="182"/>
  </r>
  <r>
    <x v="40"/>
    <s v="T97"/>
    <n v="1"/>
    <s v="97"/>
    <n v="97"/>
    <s v="Jonathan Byrd "/>
    <x v="96"/>
  </r>
  <r>
    <x v="40"/>
    <s v="T97"/>
    <n v="1"/>
    <s v="97"/>
    <n v="97"/>
    <s v="Gary Woodland"/>
    <x v="17"/>
  </r>
  <r>
    <x v="40"/>
    <n v="99"/>
    <s v="No Tie"/>
    <n v="99"/>
    <n v="99"/>
    <s v="Kyle Reifers "/>
    <x v="91"/>
  </r>
  <r>
    <x v="40"/>
    <n v="100"/>
    <s v="No Tie"/>
    <n v="100"/>
    <n v="100"/>
    <s v="Steven Alker"/>
    <x v="639"/>
  </r>
  <r>
    <x v="40"/>
    <n v="101"/>
    <s v="No Tie"/>
    <n v="101"/>
    <n v="101"/>
    <s v="J.J. Henry "/>
    <x v="114"/>
  </r>
  <r>
    <x v="40"/>
    <n v="102"/>
    <s v="No Tie"/>
    <n v="102"/>
    <n v="102"/>
    <s v="Ryo Ishikawa"/>
    <x v="92"/>
  </r>
  <r>
    <x v="40"/>
    <n v="103"/>
    <s v="No Tie"/>
    <n v="103"/>
    <n v="103"/>
    <s v="Alex Prugh "/>
    <x v="844"/>
  </r>
  <r>
    <x v="40"/>
    <n v="104"/>
    <s v="No Tie"/>
    <n v="104"/>
    <n v="104"/>
    <s v="Jeff Overton "/>
    <x v="69"/>
  </r>
  <r>
    <x v="40"/>
    <n v="105"/>
    <s v="No Tie"/>
    <n v="105"/>
    <n v="105"/>
    <s v="Ernie Els"/>
    <x v="51"/>
  </r>
  <r>
    <x v="40"/>
    <n v="106"/>
    <s v="No Tie"/>
    <n v="106"/>
    <n v="106"/>
    <s v="Whee Kim "/>
    <x v="380"/>
  </r>
  <r>
    <x v="40"/>
    <n v="107"/>
    <s v="No Tie"/>
    <n v="107"/>
    <n v="107"/>
    <s v="Brandt Snedeker"/>
    <x v="109"/>
  </r>
  <r>
    <x v="40"/>
    <n v="108"/>
    <s v="No Tie"/>
    <n v="108"/>
    <n v="108"/>
    <s v="David Hearn "/>
    <x v="123"/>
  </r>
  <r>
    <x v="40"/>
    <n v="109"/>
    <s v="No Tie"/>
    <n v="109"/>
    <n v="109"/>
    <s v="Alex Cejka "/>
    <x v="528"/>
  </r>
  <r>
    <x v="40"/>
    <n v="110"/>
    <s v="No Tie"/>
    <n v="110"/>
    <n v="110"/>
    <s v="Sean O'Hair"/>
    <x v="30"/>
  </r>
  <r>
    <x v="40"/>
    <n v="111"/>
    <s v="No Tie"/>
    <n v="111"/>
    <n v="111"/>
    <s v="Camilo Villegas"/>
    <x v="87"/>
  </r>
  <r>
    <x v="40"/>
    <n v="112"/>
    <s v="No Tie"/>
    <n v="112"/>
    <n v="112"/>
    <s v="Morgan Hoffmann "/>
    <x v="336"/>
  </r>
  <r>
    <x v="40"/>
    <n v="113"/>
    <s v="No Tie"/>
    <n v="113"/>
    <n v="113"/>
    <s v="Hudson Swafford"/>
    <x v="489"/>
  </r>
  <r>
    <x v="40"/>
    <n v="114"/>
    <s v="No Tie"/>
    <n v="114"/>
    <n v="114"/>
    <s v="Carlos Ortiz "/>
    <x v="1177"/>
  </r>
  <r>
    <x v="40"/>
    <n v="115"/>
    <s v="No Tie"/>
    <n v="115"/>
    <n v="115"/>
    <s v="Derek Ernst "/>
    <x v="1011"/>
  </r>
  <r>
    <x v="40"/>
    <n v="116"/>
    <s v="No Tie"/>
    <n v="116"/>
    <n v="116"/>
    <s v="Adam Hadwin"/>
    <x v="385"/>
  </r>
  <r>
    <x v="40"/>
    <n v="117"/>
    <s v="No Tie"/>
    <n v="117"/>
    <n v="117"/>
    <s v="Jamie Donaldson "/>
    <x v="230"/>
  </r>
  <r>
    <x v="40"/>
    <n v="118"/>
    <s v="No Tie"/>
    <n v="118"/>
    <n v="118"/>
    <s v="Russell Henley"/>
    <x v="267"/>
  </r>
  <r>
    <x v="40"/>
    <s v="T119"/>
    <n v="1"/>
    <s v="119"/>
    <n v="119"/>
    <s v="Angel Cabrera "/>
    <x v="21"/>
  </r>
  <r>
    <x v="40"/>
    <s v="T119"/>
    <n v="1"/>
    <s v="119"/>
    <n v="119"/>
    <s v="Jon Curran"/>
    <x v="1184"/>
  </r>
  <r>
    <x v="40"/>
    <n v="121"/>
    <s v="No Tie"/>
    <n v="121"/>
    <n v="121"/>
    <s v="Johnson Wagner "/>
    <x v="152"/>
  </r>
  <r>
    <x v="40"/>
    <n v="122"/>
    <s v="No Tie"/>
    <n v="122"/>
    <n v="122"/>
    <s v="Davis Love III "/>
    <x v="38"/>
  </r>
  <r>
    <x v="40"/>
    <n v="123"/>
    <s v="No Tie"/>
    <n v="123"/>
    <n v="123"/>
    <s v="Daniel Summerhays "/>
    <x v="100"/>
  </r>
  <r>
    <x v="40"/>
    <n v="124"/>
    <s v="No Tie"/>
    <n v="124"/>
    <n v="124"/>
    <s v="Carl Pettersson "/>
    <x v="34"/>
  </r>
  <r>
    <x v="40"/>
    <s v="T125"/>
    <n v="1"/>
    <s v="125"/>
    <n v="125"/>
    <s v="Ken Duke "/>
    <x v="159"/>
  </r>
  <r>
    <x v="40"/>
    <s v="T125"/>
    <n v="1"/>
    <s v="125"/>
    <n v="125"/>
    <s v="Gonzalo Fdez-Castano"/>
    <x v="205"/>
  </r>
  <r>
    <x v="40"/>
    <n v="127"/>
    <s v="No Tie"/>
    <n v="127"/>
    <n v="127"/>
    <s v="K.J. Choi"/>
    <x v="161"/>
  </r>
  <r>
    <x v="40"/>
    <n v="128"/>
    <s v="No Tie"/>
    <n v="128"/>
    <n v="128"/>
    <s v="Colt Knost "/>
    <x v="188"/>
  </r>
  <r>
    <x v="40"/>
    <n v="129"/>
    <s v="No Tie"/>
    <n v="129"/>
    <n v="129"/>
    <s v="Charlie Beljan"/>
    <x v="1"/>
  </r>
  <r>
    <x v="40"/>
    <n v="130"/>
    <s v="No Tie"/>
    <n v="130"/>
    <n v="130"/>
    <s v="Luke Guthrie "/>
    <x v="262"/>
  </r>
  <r>
    <x v="40"/>
    <n v="131"/>
    <s v="No Tie"/>
    <n v="131"/>
    <n v="131"/>
    <s v="Sangmoon Bae"/>
    <x v="94"/>
  </r>
  <r>
    <x v="40"/>
    <n v="132"/>
    <s v="No Tie"/>
    <n v="132"/>
    <n v="132"/>
    <s v="Robert Allenby"/>
    <x v="124"/>
  </r>
  <r>
    <x v="40"/>
    <n v="133"/>
    <s v="No Tie"/>
    <n v="133"/>
    <n v="133"/>
    <s v="Scott Stallings "/>
    <x v="16"/>
  </r>
  <r>
    <x v="40"/>
    <n v="134"/>
    <s v="No Tie"/>
    <n v="134"/>
    <n v="134"/>
    <s v="Nicholas Thompson "/>
    <x v="408"/>
  </r>
  <r>
    <x v="40"/>
    <n v="135"/>
    <s v="No Tie"/>
    <n v="135"/>
    <n v="135"/>
    <s v="John Huh "/>
    <x v="112"/>
  </r>
  <r>
    <x v="40"/>
    <n v="136"/>
    <s v="No Tie"/>
    <n v="136"/>
    <n v="136"/>
    <s v="S.J. Park"/>
    <x v="650"/>
  </r>
  <r>
    <x v="40"/>
    <n v="137"/>
    <s v="No Tie"/>
    <n v="137"/>
    <n v="137"/>
    <s v="Hunter Mahan "/>
    <x v="60"/>
  </r>
  <r>
    <x v="40"/>
    <n v="138"/>
    <s v="No Tie"/>
    <n v="138"/>
    <n v="138"/>
    <s v="Seung-Yul Noh"/>
    <x v="18"/>
  </r>
  <r>
    <x v="40"/>
    <n v="139"/>
    <s v="No Tie"/>
    <n v="139"/>
    <n v="139"/>
    <s v="Robert Garrigus "/>
    <x v="2"/>
  </r>
  <r>
    <x v="40"/>
    <n v="140"/>
    <s v="No Tie"/>
    <n v="140"/>
    <n v="140"/>
    <s v="Mark Hubbard "/>
    <x v="1075"/>
  </r>
  <r>
    <x v="40"/>
    <n v="141"/>
    <s v="No Tie"/>
    <n v="141"/>
    <n v="141"/>
    <s v="Padraig Harrington "/>
    <x v="56"/>
  </r>
  <r>
    <x v="40"/>
    <n v="142"/>
    <s v="No Tie"/>
    <n v="142"/>
    <n v="142"/>
    <s v="Byron Smith "/>
    <x v="992"/>
  </r>
  <r>
    <x v="40"/>
    <n v="143"/>
    <s v="No Tie"/>
    <n v="143"/>
    <n v="143"/>
    <s v="Jhonattan Vegas"/>
    <x v="10"/>
  </r>
  <r>
    <x v="40"/>
    <n v="144"/>
    <s v="No Tie"/>
    <n v="144"/>
    <n v="144"/>
    <s v="Bo Van Pelt "/>
    <x v="39"/>
  </r>
  <r>
    <x v="40"/>
    <n v="145"/>
    <s v="No Tie"/>
    <n v="145"/>
    <n v="145"/>
    <s v="Michael Thompson "/>
    <x v="157"/>
  </r>
  <r>
    <x v="40"/>
    <n v="146"/>
    <s v="No Tie"/>
    <n v="146"/>
    <n v="146"/>
    <s v="Zac Blair "/>
    <x v="1180"/>
  </r>
  <r>
    <x v="40"/>
    <n v="147"/>
    <s v="No Tie"/>
    <n v="147"/>
    <n v="147"/>
    <s v="Blayne Barber "/>
    <x v="1045"/>
  </r>
  <r>
    <x v="40"/>
    <n v="148"/>
    <s v="No Tie"/>
    <n v="148"/>
    <n v="148"/>
    <s v="Bryce Molder "/>
    <x v="177"/>
  </r>
  <r>
    <x v="40"/>
    <n v="149"/>
    <s v="No Tie"/>
    <n v="149"/>
    <n v="149"/>
    <s v="Retief Goosen"/>
    <x v="257"/>
  </r>
  <r>
    <x v="40"/>
    <n v="150"/>
    <s v="No Tie"/>
    <n v="150"/>
    <n v="150"/>
    <s v="Brian Stuard "/>
    <x v="499"/>
  </r>
  <r>
    <x v="40"/>
    <n v="151"/>
    <s v="No Tie"/>
    <n v="151"/>
    <n v="151"/>
    <s v="Erik Compton "/>
    <x v="32"/>
  </r>
  <r>
    <x v="40"/>
    <n v="152"/>
    <s v="No Tie"/>
    <n v="152"/>
    <n v="152"/>
    <s v="Steve Wheatcroft "/>
    <x v="120"/>
  </r>
  <r>
    <x v="40"/>
    <n v="153"/>
    <s v="No Tie"/>
    <n v="153"/>
    <n v="153"/>
    <s v="Sam Saunders "/>
    <x v="567"/>
  </r>
  <r>
    <x v="40"/>
    <n v="154"/>
    <s v="No Tie"/>
    <n v="154"/>
    <n v="154"/>
    <s v="Billy Hurley III"/>
    <x v="184"/>
  </r>
  <r>
    <x v="40"/>
    <n v="155"/>
    <s v="No Tie"/>
    <n v="155"/>
    <n v="155"/>
    <s v="Fabian Gomez "/>
    <x v="658"/>
  </r>
  <r>
    <x v="40"/>
    <n v="156"/>
    <s v="No Tie"/>
    <n v="156"/>
    <n v="156"/>
    <s v="D.A. Points "/>
    <x v="151"/>
  </r>
  <r>
    <x v="40"/>
    <n v="157"/>
    <s v="No Tie"/>
    <n v="157"/>
    <n v="157"/>
    <s v="Scott Pinckney"/>
    <x v="993"/>
  </r>
  <r>
    <x v="40"/>
    <n v="158"/>
    <s v="No Tie"/>
    <n v="158"/>
    <n v="158"/>
    <s v="Nick Taylor"/>
    <x v="1064"/>
  </r>
  <r>
    <x v="40"/>
    <n v="159"/>
    <s v="No Tie"/>
    <n v="159"/>
    <n v="159"/>
    <s v="Brice Garnett "/>
    <x v="503"/>
  </r>
  <r>
    <x v="40"/>
    <n v="160"/>
    <s v="No Tie"/>
    <n v="160"/>
    <n v="160"/>
    <s v="Derek Fathauer "/>
    <x v="795"/>
  </r>
  <r>
    <x v="40"/>
    <n v="161"/>
    <s v="No Tie"/>
    <n v="161"/>
    <n v="161"/>
    <s v="Jim Renner"/>
    <x v="610"/>
  </r>
  <r>
    <x v="40"/>
    <n v="162"/>
    <s v="No Tie"/>
    <n v="162"/>
    <n v="162"/>
    <s v="Tyrone Van Aswegen "/>
    <x v="454"/>
  </r>
  <r>
    <x v="40"/>
    <n v="163"/>
    <s v="No Tie"/>
    <n v="163"/>
    <n v="163"/>
    <s v="Chesson Hadley "/>
    <x v="1019"/>
  </r>
  <r>
    <x v="40"/>
    <n v="164"/>
    <s v="No Tie"/>
    <n v="164"/>
    <n v="164"/>
    <s v="Tim Wilkinson "/>
    <x v="757"/>
  </r>
  <r>
    <x v="40"/>
    <n v="165"/>
    <s v="No Tie"/>
    <n v="165"/>
    <n v="165"/>
    <s v="Ricky Barnes"/>
    <x v="70"/>
  </r>
  <r>
    <x v="40"/>
    <n v="166"/>
    <s v="No Tie"/>
    <n v="166"/>
    <n v="166"/>
    <s v="Justin Leonard "/>
    <x v="171"/>
  </r>
  <r>
    <x v="40"/>
    <n v="167"/>
    <s v="No Tie"/>
    <n v="167"/>
    <n v="167"/>
    <s v="Troy Merritt "/>
    <x v="811"/>
  </r>
  <r>
    <x v="40"/>
    <n v="168"/>
    <s v="No Tie"/>
    <n v="168"/>
    <n v="168"/>
    <s v="Andres Romero"/>
    <x v="68"/>
  </r>
  <r>
    <x v="40"/>
    <n v="169"/>
    <s v="No Tie"/>
    <n v="169"/>
    <n v="169"/>
    <s v="Max Homa "/>
    <x v="1182"/>
  </r>
  <r>
    <x v="40"/>
    <n v="170"/>
    <s v="No Tie"/>
    <n v="170"/>
    <n v="170"/>
    <s v="Brian Davis "/>
    <x v="178"/>
  </r>
  <r>
    <x v="40"/>
    <n v="171"/>
    <s v="No Tie"/>
    <n v="171"/>
    <n v="171"/>
    <s v="Jonas Blixt "/>
    <x v="126"/>
  </r>
  <r>
    <x v="40"/>
    <n v="172"/>
    <s v="No Tie"/>
    <n v="172"/>
    <n v="172"/>
    <s v="Andres Gonzales "/>
    <x v="428"/>
  </r>
  <r>
    <x v="40"/>
    <n v="173"/>
    <s v="No Tie"/>
    <n v="173"/>
    <n v="173"/>
    <s v="Ben Crane "/>
    <x v="121"/>
  </r>
  <r>
    <x v="40"/>
    <n v="174"/>
    <s v="No Tie"/>
    <n v="174"/>
    <n v="174"/>
    <s v="Bill Lunde "/>
    <x v="83"/>
  </r>
  <r>
    <x v="40"/>
    <n v="175"/>
    <s v="No Tie"/>
    <n v="175"/>
    <n v="175"/>
    <s v="Jonathan Randolph"/>
    <x v="1157"/>
  </r>
  <r>
    <x v="40"/>
    <n v="176"/>
    <s v="No Tie"/>
    <n v="176"/>
    <n v="176"/>
    <s v="Aaron Baddeley "/>
    <x v="67"/>
  </r>
  <r>
    <x v="40"/>
    <n v="177"/>
    <s v="No Tie"/>
    <n v="177"/>
    <n v="177"/>
    <s v="Andrew Svoboda "/>
    <x v="519"/>
  </r>
  <r>
    <x v="40"/>
    <n v="178"/>
    <s v="No Tie"/>
    <n v="178"/>
    <n v="178"/>
    <s v="Matt Every"/>
    <x v="136"/>
  </r>
  <r>
    <x v="40"/>
    <n v="179"/>
    <s v="No Tie"/>
    <n v="179"/>
    <n v="179"/>
    <s v="Oscar Fraustro "/>
    <x v="460"/>
  </r>
  <r>
    <x v="40"/>
    <n v="180"/>
    <s v="No Tie"/>
    <n v="180"/>
    <n v="180"/>
    <s v="Heath Slocum "/>
    <x v="174"/>
  </r>
  <r>
    <x v="40"/>
    <n v="181"/>
    <s v="No Tie"/>
    <n v="181"/>
    <n v="181"/>
    <s v="Eric Axley "/>
    <x v="1228"/>
  </r>
  <r>
    <x v="40"/>
    <n v="182"/>
    <s v="No Tie"/>
    <n v="182"/>
    <n v="182"/>
    <s v="Greg Chalmers "/>
    <x v="162"/>
  </r>
  <r>
    <x v="40"/>
    <n v="183"/>
    <s v="No Tie"/>
    <n v="183"/>
    <n v="183"/>
    <s v="Roger Sloan "/>
    <x v="766"/>
  </r>
  <r>
    <x v="40"/>
    <n v="184"/>
    <s v="No Tie"/>
    <n v="184"/>
    <n v="184"/>
    <s v="Andrew Putnam"/>
    <x v="1051"/>
  </r>
  <r>
    <x v="41"/>
    <n v="1"/>
    <s v="No Tie"/>
    <n v="1"/>
    <n v="1"/>
    <s v="Rory McIlroy"/>
    <x v="4"/>
  </r>
  <r>
    <x v="41"/>
    <n v="2"/>
    <s v="No Tie"/>
    <n v="2"/>
    <n v="2"/>
    <s v="Sergio Garcia"/>
    <x v="64"/>
  </r>
  <r>
    <x v="41"/>
    <n v="3"/>
    <s v="No Tie"/>
    <n v="3"/>
    <n v="3"/>
    <s v="Jim Furyk"/>
    <x v="170"/>
  </r>
  <r>
    <x v="41"/>
    <n v="4"/>
    <s v="No Tie"/>
    <n v="4"/>
    <n v="4"/>
    <s v="Justin Rose"/>
    <x v="79"/>
  </r>
  <r>
    <x v="41"/>
    <n v="5"/>
    <s v="No Tie"/>
    <n v="5"/>
    <n v="5"/>
    <s v="Adam Scott "/>
    <x v="9"/>
  </r>
  <r>
    <x v="41"/>
    <n v="6"/>
    <s v="No Tie"/>
    <n v="6"/>
    <n v="6"/>
    <s v="Hideki Matsuyama"/>
    <x v="201"/>
  </r>
  <r>
    <x v="41"/>
    <n v="7"/>
    <s v="No Tie"/>
    <n v="7"/>
    <n v="7"/>
    <s v="Bubba Watson "/>
    <x v="0"/>
  </r>
  <r>
    <x v="41"/>
    <n v="8"/>
    <s v="No Tie"/>
    <n v="8"/>
    <n v="8"/>
    <s v="Charl Schwartzel"/>
    <x v="41"/>
  </r>
  <r>
    <x v="41"/>
    <n v="9"/>
    <s v="No Tie"/>
    <n v="9"/>
    <n v="9"/>
    <s v="Dustin Johnson"/>
    <x v="3"/>
  </r>
  <r>
    <x v="41"/>
    <n v="10"/>
    <s v="No Tie"/>
    <n v="10"/>
    <n v="10"/>
    <s v="Graham DeLaet "/>
    <x v="12"/>
  </r>
  <r>
    <x v="41"/>
    <n v="11"/>
    <s v="No Tie"/>
    <n v="11"/>
    <n v="11"/>
    <s v="Henrik Stenson "/>
    <x v="95"/>
  </r>
  <r>
    <x v="41"/>
    <n v="12"/>
    <s v="No Tie"/>
    <n v="12"/>
    <n v="12"/>
    <s v="Matt Kuchar"/>
    <x v="127"/>
  </r>
  <r>
    <x v="41"/>
    <n v="13"/>
    <s v="No Tie"/>
    <n v="13"/>
    <n v="13"/>
    <s v="Jason Dufner "/>
    <x v="63"/>
  </r>
  <r>
    <x v="41"/>
    <n v="14"/>
    <s v="No Tie"/>
    <n v="14"/>
    <n v="14"/>
    <s v="Gary Woodland"/>
    <x v="17"/>
  </r>
  <r>
    <x v="41"/>
    <n v="15"/>
    <s v="No Tie"/>
    <n v="15"/>
    <n v="15"/>
    <s v="Ryan Palmer "/>
    <x v="14"/>
  </r>
  <r>
    <x v="41"/>
    <n v="16"/>
    <s v="No Tie"/>
    <n v="16"/>
    <n v="16"/>
    <s v="Kevin Chappell"/>
    <x v="58"/>
  </r>
  <r>
    <x v="41"/>
    <n v="17"/>
    <s v="No Tie"/>
    <n v="17"/>
    <n v="17"/>
    <s v="Bill Haas "/>
    <x v="65"/>
  </r>
  <r>
    <x v="41"/>
    <n v="18"/>
    <s v="No Tie"/>
    <n v="18"/>
    <n v="18"/>
    <s v="Boo Weekley"/>
    <x v="35"/>
  </r>
  <r>
    <x v="41"/>
    <n v="19"/>
    <s v="No Tie"/>
    <n v="19"/>
    <n v="19"/>
    <s v="Russell Knox"/>
    <x v="131"/>
  </r>
  <r>
    <x v="41"/>
    <n v="20"/>
    <s v="No Tie"/>
    <n v="20"/>
    <n v="20"/>
    <s v="Jason Day"/>
    <x v="6"/>
  </r>
  <r>
    <x v="41"/>
    <n v="21"/>
    <s v="No Tie"/>
    <n v="21"/>
    <n v="21"/>
    <s v="Kevin Stadler"/>
    <x v="61"/>
  </r>
  <r>
    <x v="41"/>
    <n v="22"/>
    <s v="No Tie"/>
    <n v="22"/>
    <n v="22"/>
    <s v="Brooks Koepka"/>
    <x v="482"/>
  </r>
  <r>
    <x v="41"/>
    <n v="23"/>
    <s v="No Tie"/>
    <n v="23"/>
    <n v="23"/>
    <s v="Ryan Moore "/>
    <x v="117"/>
  </r>
  <r>
    <x v="41"/>
    <n v="24"/>
    <s v="No Tie"/>
    <n v="24"/>
    <n v="24"/>
    <s v="Zach Johnson "/>
    <x v="167"/>
  </r>
  <r>
    <x v="41"/>
    <n v="25"/>
    <s v="No Tie"/>
    <n v="25"/>
    <n v="25"/>
    <s v="Paul Casey"/>
    <x v="220"/>
  </r>
  <r>
    <x v="41"/>
    <n v="26"/>
    <s v="No Tie"/>
    <n v="26"/>
    <n v="26"/>
    <s v="Harris English"/>
    <x v="19"/>
  </r>
  <r>
    <x v="41"/>
    <n v="27"/>
    <s v="No Tie"/>
    <n v="27"/>
    <n v="27"/>
    <s v="Marc Leishman"/>
    <x v="98"/>
  </r>
  <r>
    <x v="41"/>
    <n v="28"/>
    <s v="No Tie"/>
    <n v="28"/>
    <n v="28"/>
    <s v="Jimmy Walker "/>
    <x v="37"/>
  </r>
  <r>
    <x v="41"/>
    <n v="29"/>
    <s v="No Tie"/>
    <n v="29"/>
    <n v="29"/>
    <s v="Keegan Bradley"/>
    <x v="15"/>
  </r>
  <r>
    <x v="41"/>
    <n v="30"/>
    <s v="No Tie"/>
    <n v="30"/>
    <n v="30"/>
    <s v="Charles Howell III "/>
    <x v="50"/>
  </r>
  <r>
    <x v="41"/>
    <n v="31"/>
    <s v="No Tie"/>
    <n v="31"/>
    <n v="31"/>
    <s v="Ernie Els"/>
    <x v="51"/>
  </r>
  <r>
    <x v="41"/>
    <n v="32"/>
    <s v="No Tie"/>
    <n v="32"/>
    <n v="32"/>
    <s v="Jason Kokrak "/>
    <x v="13"/>
  </r>
  <r>
    <x v="41"/>
    <n v="33"/>
    <s v="No Tie"/>
    <n v="33"/>
    <n v="33"/>
    <s v="Kevin Na "/>
    <x v="164"/>
  </r>
  <r>
    <x v="41"/>
    <n v="34"/>
    <s v="No Tie"/>
    <n v="34"/>
    <n v="34"/>
    <s v="Charley Hoffman "/>
    <x v="45"/>
  </r>
  <r>
    <x v="41"/>
    <n v="35"/>
    <s v="No Tie"/>
    <n v="35"/>
    <n v="35"/>
    <s v="Nick Watney"/>
    <x v="36"/>
  </r>
  <r>
    <x v="41"/>
    <n v="36"/>
    <s v="No Tie"/>
    <n v="36"/>
    <n v="36"/>
    <s v="Chad Campbell "/>
    <x v="89"/>
  </r>
  <r>
    <x v="41"/>
    <n v="37"/>
    <s v="No Tie"/>
    <n v="37"/>
    <n v="37"/>
    <s v="Webb Simpson "/>
    <x v="110"/>
  </r>
  <r>
    <x v="41"/>
    <n v="38"/>
    <s v="No Tie"/>
    <n v="38"/>
    <n v="38"/>
    <s v="Jordan Spieth "/>
    <x v="826"/>
  </r>
  <r>
    <x v="41"/>
    <n v="39"/>
    <s v="No Tie"/>
    <n v="39"/>
    <n v="39"/>
    <s v="Cameron Tringale "/>
    <x v="84"/>
  </r>
  <r>
    <x v="41"/>
    <n v="40"/>
    <s v="No Tie"/>
    <n v="40"/>
    <n v="40"/>
    <s v="George McNeill"/>
    <x v="106"/>
  </r>
  <r>
    <x v="41"/>
    <n v="41"/>
    <s v="No Tie"/>
    <n v="41"/>
    <n v="41"/>
    <s v="Shawn Stefani "/>
    <x v="302"/>
  </r>
  <r>
    <x v="41"/>
    <n v="42"/>
    <s v="No Tie"/>
    <n v="42"/>
    <n v="42"/>
    <s v="Kyle Stanley"/>
    <x v="7"/>
  </r>
  <r>
    <x v="41"/>
    <s v="T43"/>
    <n v="1"/>
    <s v="43"/>
    <n v="43"/>
    <s v="Chris Kirk "/>
    <x v="72"/>
  </r>
  <r>
    <x v="41"/>
    <s v="T43"/>
    <n v="1"/>
    <s v="43"/>
    <n v="43"/>
    <s v="Phil Mickelson"/>
    <x v="52"/>
  </r>
  <r>
    <x v="41"/>
    <n v="45"/>
    <s v="No Tie"/>
    <n v="45"/>
    <n v="45"/>
    <s v="Vijay Singh"/>
    <x v="47"/>
  </r>
  <r>
    <x v="41"/>
    <n v="46"/>
    <s v="No Tie"/>
    <n v="46"/>
    <n v="46"/>
    <s v="Billy Horschel "/>
    <x v="88"/>
  </r>
  <r>
    <x v="41"/>
    <n v="47"/>
    <s v="No Tie"/>
    <n v="47"/>
    <n v="47"/>
    <s v="Michael Putnam"/>
    <x v="427"/>
  </r>
  <r>
    <x v="41"/>
    <n v="48"/>
    <s v="No Tie"/>
    <n v="48"/>
    <n v="48"/>
    <s v="Rickie Fowler "/>
    <x v="59"/>
  </r>
  <r>
    <x v="41"/>
    <n v="49"/>
    <s v="No Tie"/>
    <n v="49"/>
    <n v="49"/>
    <s v="Lee Westwood "/>
    <x v="28"/>
  </r>
  <r>
    <x v="41"/>
    <n v="50"/>
    <s v="No Tie"/>
    <n v="50"/>
    <n v="50"/>
    <s v="David Toms"/>
    <x v="183"/>
  </r>
  <r>
    <x v="41"/>
    <n v="51"/>
    <s v="No Tie"/>
    <n v="51"/>
    <n v="51"/>
    <s v="Bo Van Pelt "/>
    <x v="39"/>
  </r>
  <r>
    <x v="41"/>
    <n v="52"/>
    <s v="No Tie"/>
    <n v="52"/>
    <n v="52"/>
    <s v="Carl Pettersson "/>
    <x v="34"/>
  </r>
  <r>
    <x v="41"/>
    <n v="53"/>
    <s v="No Tie"/>
    <n v="53"/>
    <n v="53"/>
    <s v="Will Wilcox"/>
    <x v="630"/>
  </r>
  <r>
    <x v="41"/>
    <n v="54"/>
    <s v="No Tie"/>
    <n v="54"/>
    <n v="54"/>
    <s v="J.B. Holmes"/>
    <x v="5"/>
  </r>
  <r>
    <x v="41"/>
    <n v="55"/>
    <s v="No Tie"/>
    <n v="55"/>
    <n v="55"/>
    <s v="Lucas Glover "/>
    <x v="218"/>
  </r>
  <r>
    <x v="41"/>
    <n v="56"/>
    <s v="No Tie"/>
    <n v="56"/>
    <n v="56"/>
    <s v="Brian Harman"/>
    <x v="86"/>
  </r>
  <r>
    <x v="41"/>
    <n v="57"/>
    <s v="No Tie"/>
    <n v="57"/>
    <n v="57"/>
    <s v="Martin Kaymer"/>
    <x v="198"/>
  </r>
  <r>
    <x v="41"/>
    <n v="58"/>
    <s v="No Tie"/>
    <n v="58"/>
    <n v="58"/>
    <s v="Seung-Yul Noh"/>
    <x v="18"/>
  </r>
  <r>
    <x v="41"/>
    <n v="59"/>
    <s v="No Tie"/>
    <n v="59"/>
    <n v="59"/>
    <s v="Brendan Steele "/>
    <x v="104"/>
  </r>
  <r>
    <x v="41"/>
    <n v="60"/>
    <s v="No Tie"/>
    <n v="60"/>
    <n v="60"/>
    <s v="Steven Bowditch "/>
    <x v="638"/>
  </r>
  <r>
    <x v="41"/>
    <n v="61"/>
    <s v="No Tie"/>
    <n v="61"/>
    <n v="61"/>
    <s v="John Senden "/>
    <x v="78"/>
  </r>
  <r>
    <x v="41"/>
    <n v="62"/>
    <s v="No Tie"/>
    <n v="62"/>
    <n v="62"/>
    <s v="Robert Garrigus "/>
    <x v="2"/>
  </r>
  <r>
    <x v="41"/>
    <n v="63"/>
    <s v="No Tie"/>
    <n v="63"/>
    <n v="63"/>
    <s v="Andrew Svoboda "/>
    <x v="519"/>
  </r>
  <r>
    <x v="41"/>
    <n v="64"/>
    <s v="No Tie"/>
    <n v="64"/>
    <n v="64"/>
    <s v="Billy Hurley III"/>
    <x v="184"/>
  </r>
  <r>
    <x v="41"/>
    <n v="65"/>
    <s v="No Tie"/>
    <n v="65"/>
    <n v="65"/>
    <s v="Jerry Kelly"/>
    <x v="181"/>
  </r>
  <r>
    <x v="41"/>
    <n v="66"/>
    <s v="No Tie"/>
    <n v="66"/>
    <n v="66"/>
    <s v="Camilo Villegas"/>
    <x v="87"/>
  </r>
  <r>
    <x v="41"/>
    <n v="67"/>
    <s v="No Tie"/>
    <n v="67"/>
    <n v="67"/>
    <s v="Martin Flores "/>
    <x v="48"/>
  </r>
  <r>
    <x v="41"/>
    <n v="68"/>
    <s v="No Tie"/>
    <n v="68"/>
    <n v="68"/>
    <s v="Graeme McDowell"/>
    <x v="135"/>
  </r>
  <r>
    <x v="41"/>
    <n v="69"/>
    <s v="No Tie"/>
    <n v="69"/>
    <n v="69"/>
    <s v="John Peterson "/>
    <x v="402"/>
  </r>
  <r>
    <x v="41"/>
    <n v="70"/>
    <s v="No Tie"/>
    <n v="70"/>
    <n v="70"/>
    <s v="Chris Stroud"/>
    <x v="125"/>
  </r>
  <r>
    <x v="41"/>
    <n v="71"/>
    <s v="No Tie"/>
    <n v="71"/>
    <n v="71"/>
    <s v="Jhonattan Vegas"/>
    <x v="10"/>
  </r>
  <r>
    <x v="41"/>
    <n v="72"/>
    <s v="No Tie"/>
    <n v="72"/>
    <n v="72"/>
    <s v="Bud Cauley "/>
    <x v="73"/>
  </r>
  <r>
    <x v="41"/>
    <n v="73"/>
    <s v="No Tie"/>
    <n v="73"/>
    <n v="73"/>
    <s v="Robert Streb "/>
    <x v="335"/>
  </r>
  <r>
    <x v="41"/>
    <n v="74"/>
    <s v="No Tie"/>
    <n v="74"/>
    <n v="74"/>
    <s v="Brandt Snedeker"/>
    <x v="109"/>
  </r>
  <r>
    <x v="41"/>
    <n v="75"/>
    <s v="No Tie"/>
    <n v="75"/>
    <n v="75"/>
    <s v="Hunter Mahan "/>
    <x v="60"/>
  </r>
  <r>
    <x v="41"/>
    <n v="76"/>
    <s v="No Tie"/>
    <n v="76"/>
    <n v="76"/>
    <s v="Brendon de Jonge "/>
    <x v="105"/>
  </r>
  <r>
    <x v="41"/>
    <n v="77"/>
    <s v="No Tie"/>
    <n v="77"/>
    <n v="77"/>
    <s v="Louis Oosthuizen "/>
    <x v="22"/>
  </r>
  <r>
    <x v="41"/>
    <n v="78"/>
    <s v="No Tie"/>
    <n v="78"/>
    <n v="78"/>
    <s v="Robert Allenby"/>
    <x v="124"/>
  </r>
  <r>
    <x v="41"/>
    <n v="79"/>
    <s v="No Tie"/>
    <n v="79"/>
    <n v="79"/>
    <s v="Heath Slocum "/>
    <x v="174"/>
  </r>
  <r>
    <x v="41"/>
    <n v="80"/>
    <s v="No Tie"/>
    <n v="80"/>
    <n v="80"/>
    <s v="Angel Cabrera "/>
    <x v="21"/>
  </r>
  <r>
    <x v="41"/>
    <n v="81"/>
    <s v="No Tie"/>
    <n v="81"/>
    <n v="81"/>
    <s v="Ken Duke "/>
    <x v="159"/>
  </r>
  <r>
    <x v="41"/>
    <n v="82"/>
    <s v="No Tie"/>
    <n v="82"/>
    <n v="82"/>
    <s v="Stewart Cink "/>
    <x v="108"/>
  </r>
  <r>
    <x v="41"/>
    <n v="83"/>
    <s v="No Tie"/>
    <n v="83"/>
    <n v="83"/>
    <s v="Luke Donald "/>
    <x v="169"/>
  </r>
  <r>
    <x v="41"/>
    <n v="84"/>
    <s v="No Tie"/>
    <n v="84"/>
    <n v="84"/>
    <s v="Ryo Ishikawa"/>
    <x v="92"/>
  </r>
  <r>
    <x v="41"/>
    <n v="85"/>
    <s v="No Tie"/>
    <n v="85"/>
    <n v="85"/>
    <s v="Daniel Summerhays "/>
    <x v="100"/>
  </r>
  <r>
    <x v="41"/>
    <n v="86"/>
    <s v="No Tie"/>
    <n v="86"/>
    <n v="86"/>
    <s v="Ricky Barnes"/>
    <x v="70"/>
  </r>
  <r>
    <x v="41"/>
    <n v="87"/>
    <s v="No Tie"/>
    <n v="87"/>
    <n v="87"/>
    <s v="Jamie Lovemark"/>
    <x v="646"/>
  </r>
  <r>
    <x v="41"/>
    <s v="T88"/>
    <n v="1"/>
    <s v="88"/>
    <n v="88"/>
    <s v="David Hearn "/>
    <x v="123"/>
  </r>
  <r>
    <x v="41"/>
    <s v="T88"/>
    <n v="1"/>
    <s v="88"/>
    <n v="88"/>
    <s v="Kevin Streelman "/>
    <x v="62"/>
  </r>
  <r>
    <x v="41"/>
    <s v="T90"/>
    <n v="1"/>
    <s v="90"/>
    <n v="90"/>
    <s v="Trevor Immelman"/>
    <x v="80"/>
  </r>
  <r>
    <x v="41"/>
    <s v="T90"/>
    <n v="1"/>
    <s v="90"/>
    <n v="90"/>
    <s v="Ted Potter, Jr."/>
    <x v="149"/>
  </r>
  <r>
    <x v="41"/>
    <n v="92"/>
    <s v="No Tie"/>
    <n v="92"/>
    <n v="92"/>
    <s v="Patrick Reed"/>
    <x v="611"/>
  </r>
  <r>
    <x v="41"/>
    <n v="93"/>
    <s v="No Tie"/>
    <n v="93"/>
    <n v="93"/>
    <s v="Tim Clark "/>
    <x v="179"/>
  </r>
  <r>
    <x v="41"/>
    <n v="94"/>
    <s v="No Tie"/>
    <n v="94"/>
    <n v="94"/>
    <s v="Brendon Todd "/>
    <x v="156"/>
  </r>
  <r>
    <x v="41"/>
    <n v="95"/>
    <s v="No Tie"/>
    <n v="95"/>
    <n v="95"/>
    <s v="Luke Guthrie "/>
    <x v="262"/>
  </r>
  <r>
    <x v="41"/>
    <n v="96"/>
    <s v="No Tie"/>
    <n v="96"/>
    <n v="96"/>
    <s v="Jeff Overton "/>
    <x v="69"/>
  </r>
  <r>
    <x v="41"/>
    <n v="97"/>
    <s v="No Tie"/>
    <n v="97"/>
    <n v="97"/>
    <s v="Scott Brown "/>
    <x v="76"/>
  </r>
  <r>
    <x v="41"/>
    <n v="98"/>
    <s v="No Tie"/>
    <n v="98"/>
    <n v="98"/>
    <s v="Ben Martin "/>
    <x v="583"/>
  </r>
  <r>
    <x v="41"/>
    <n v="99"/>
    <s v="No Tie"/>
    <n v="99"/>
    <n v="99"/>
    <s v="Nicholas Thompson "/>
    <x v="408"/>
  </r>
  <r>
    <x v="41"/>
    <n v="100"/>
    <s v="No Tie"/>
    <n v="100"/>
    <n v="100"/>
    <s v="Brian Stuard "/>
    <x v="499"/>
  </r>
  <r>
    <x v="41"/>
    <n v="101"/>
    <s v="No Tie"/>
    <n v="101"/>
    <n v="101"/>
    <s v="John Merrick "/>
    <x v="57"/>
  </r>
  <r>
    <x v="41"/>
    <n v="102"/>
    <s v="No Tie"/>
    <n v="102"/>
    <n v="102"/>
    <s v="Josh Teater "/>
    <x v="26"/>
  </r>
  <r>
    <x v="41"/>
    <n v="103"/>
    <s v="No Tie"/>
    <n v="103"/>
    <n v="103"/>
    <s v="Scott Langley "/>
    <x v="876"/>
  </r>
  <r>
    <x v="41"/>
    <n v="104"/>
    <s v="No Tie"/>
    <n v="104"/>
    <n v="104"/>
    <s v="James Hahn "/>
    <x v="330"/>
  </r>
  <r>
    <x v="41"/>
    <n v="105"/>
    <s v="No Tie"/>
    <n v="105"/>
    <n v="105"/>
    <s v="Roberto Castro "/>
    <x v="82"/>
  </r>
  <r>
    <x v="41"/>
    <n v="106"/>
    <s v="No Tie"/>
    <n v="106"/>
    <n v="106"/>
    <s v="Will MacKenzie "/>
    <x v="782"/>
  </r>
  <r>
    <x v="41"/>
    <n v="107"/>
    <s v="No Tie"/>
    <n v="107"/>
    <n v="107"/>
    <s v="Brad Fritsch "/>
    <x v="371"/>
  </r>
  <r>
    <x v="41"/>
    <n v="108"/>
    <s v="No Tie"/>
    <n v="108"/>
    <n v="108"/>
    <s v="Martin Laird"/>
    <x v="27"/>
  </r>
  <r>
    <x v="41"/>
    <n v="109"/>
    <s v="No Tie"/>
    <n v="109"/>
    <n v="109"/>
    <s v="Retief Goosen"/>
    <x v="257"/>
  </r>
  <r>
    <x v="41"/>
    <s v="T110"/>
    <n v="1"/>
    <s v="110"/>
    <n v="110"/>
    <s v="Justin Hicks"/>
    <x v="359"/>
  </r>
  <r>
    <x v="41"/>
    <s v="T110"/>
    <n v="1"/>
    <s v="110"/>
    <n v="110"/>
    <s v="Kevin Kisner "/>
    <x v="115"/>
  </r>
  <r>
    <x v="41"/>
    <n v="112"/>
    <s v="No Tie"/>
    <n v="112"/>
    <n v="112"/>
    <s v="Jonathan Byrd "/>
    <x v="96"/>
  </r>
  <r>
    <x v="41"/>
    <n v="113"/>
    <s v="No Tie"/>
    <n v="113"/>
    <n v="113"/>
    <s v="John Huh "/>
    <x v="112"/>
  </r>
  <r>
    <x v="41"/>
    <n v="114"/>
    <s v="No Tie"/>
    <n v="114"/>
    <n v="114"/>
    <s v="Geoff Ogilvy "/>
    <x v="90"/>
  </r>
  <r>
    <x v="41"/>
    <n v="115"/>
    <s v="No Tie"/>
    <n v="115"/>
    <n v="115"/>
    <s v="Brian Davis "/>
    <x v="178"/>
  </r>
  <r>
    <x v="41"/>
    <n v="116"/>
    <s v="No Tie"/>
    <n v="116"/>
    <n v="116"/>
    <s v="J.J. Henry "/>
    <x v="114"/>
  </r>
  <r>
    <x v="41"/>
    <n v="117"/>
    <s v="No Tie"/>
    <n v="117"/>
    <n v="117"/>
    <s v="Charlie Beljan"/>
    <x v="1"/>
  </r>
  <r>
    <x v="41"/>
    <n v="118"/>
    <s v="No Tie"/>
    <n v="118"/>
    <n v="118"/>
    <s v="K.J. Choi"/>
    <x v="161"/>
  </r>
  <r>
    <x v="41"/>
    <n v="119"/>
    <s v="No Tie"/>
    <n v="119"/>
    <n v="119"/>
    <s v="Matt Jones "/>
    <x v="55"/>
  </r>
  <r>
    <x v="41"/>
    <n v="120"/>
    <s v="No Tie"/>
    <n v="120"/>
    <n v="120"/>
    <s v="Davis Love III "/>
    <x v="38"/>
  </r>
  <r>
    <x v="41"/>
    <n v="121"/>
    <s v="No Tie"/>
    <n v="121"/>
    <n v="121"/>
    <s v="Gonzalo Fdez-Castano"/>
    <x v="205"/>
  </r>
  <r>
    <x v="41"/>
    <n v="122"/>
    <s v="No Tie"/>
    <n v="122"/>
    <n v="122"/>
    <s v="Jeff Maggert "/>
    <x v="140"/>
  </r>
  <r>
    <x v="41"/>
    <n v="123"/>
    <s v="No Tie"/>
    <n v="123"/>
    <n v="123"/>
    <s v="Ian Poulter "/>
    <x v="144"/>
  </r>
  <r>
    <x v="41"/>
    <n v="124"/>
    <s v="No Tie"/>
    <n v="124"/>
    <n v="124"/>
    <s v="Tim Wilkinson "/>
    <x v="757"/>
  </r>
  <r>
    <x v="41"/>
    <n v="125"/>
    <s v="No Tie"/>
    <n v="125"/>
    <n v="125"/>
    <s v="Stuart Appleby"/>
    <x v="158"/>
  </r>
  <r>
    <x v="41"/>
    <n v="126"/>
    <s v="No Tie"/>
    <n v="126"/>
    <n v="126"/>
    <s v="Danny Lee"/>
    <x v="71"/>
  </r>
  <r>
    <x v="41"/>
    <n v="127"/>
    <s v="No Tie"/>
    <n v="127"/>
    <n v="127"/>
    <s v="Hudson Swafford"/>
    <x v="489"/>
  </r>
  <r>
    <x v="41"/>
    <n v="128"/>
    <s v="No Tie"/>
    <n v="128"/>
    <n v="128"/>
    <s v="William McGirt"/>
    <x v="139"/>
  </r>
  <r>
    <x v="41"/>
    <n v="129"/>
    <s v="No Tie"/>
    <n v="129"/>
    <n v="129"/>
    <s v="Troy Merritt "/>
    <x v="811"/>
  </r>
  <r>
    <x v="41"/>
    <n v="130"/>
    <s v="No Tie"/>
    <n v="130"/>
    <n v="130"/>
    <s v="Chesson Hadley "/>
    <x v="1019"/>
  </r>
  <r>
    <x v="41"/>
    <n v="131"/>
    <s v="No Tie"/>
    <n v="131"/>
    <n v="131"/>
    <s v="Jason Bohn "/>
    <x v="173"/>
  </r>
  <r>
    <x v="41"/>
    <n v="132"/>
    <s v="No Tie"/>
    <n v="132"/>
    <n v="132"/>
    <s v="David Lingmerth "/>
    <x v="327"/>
  </r>
  <r>
    <x v="41"/>
    <n v="133"/>
    <s v="No Tie"/>
    <n v="133"/>
    <n v="133"/>
    <s v="Andres Romero"/>
    <x v="68"/>
  </r>
  <r>
    <x v="41"/>
    <n v="134"/>
    <s v="No Tie"/>
    <n v="134"/>
    <n v="134"/>
    <s v="Matt Every"/>
    <x v="136"/>
  </r>
  <r>
    <x v="41"/>
    <n v="135"/>
    <s v="No Tie"/>
    <n v="135"/>
    <n v="135"/>
    <s v="Mark Wilson "/>
    <x v="182"/>
  </r>
  <r>
    <x v="41"/>
    <n v="136"/>
    <s v="No Tie"/>
    <n v="136"/>
    <n v="136"/>
    <s v="Sangmoon Bae"/>
    <x v="94"/>
  </r>
  <r>
    <x v="41"/>
    <n v="137"/>
    <s v="No Tie"/>
    <n v="137"/>
    <n v="137"/>
    <s v="Erik Compton "/>
    <x v="32"/>
  </r>
  <r>
    <x v="41"/>
    <n v="138"/>
    <s v="No Tie"/>
    <n v="138"/>
    <n v="138"/>
    <s v="Charlie Wi "/>
    <x v="133"/>
  </r>
  <r>
    <x v="41"/>
    <n v="139"/>
    <s v="No Tie"/>
    <n v="139"/>
    <n v="139"/>
    <s v="Rory Sabbatini"/>
    <x v="119"/>
  </r>
  <r>
    <x v="41"/>
    <s v="T140"/>
    <n v="1"/>
    <s v="140"/>
    <n v="140"/>
    <s v="Pat Perez"/>
    <x v="74"/>
  </r>
  <r>
    <x v="41"/>
    <s v="T140"/>
    <n v="1"/>
    <s v="140"/>
    <n v="140"/>
    <s v="Michael Thompson "/>
    <x v="157"/>
  </r>
  <r>
    <x v="41"/>
    <s v="T142"/>
    <n v="1"/>
    <s v="142"/>
    <n v="142"/>
    <s v="Ben Crane "/>
    <x v="121"/>
  </r>
  <r>
    <x v="41"/>
    <s v="T142"/>
    <n v="1"/>
    <s v="142"/>
    <n v="142"/>
    <s v="Brice Garnett "/>
    <x v="503"/>
  </r>
  <r>
    <x v="41"/>
    <n v="144"/>
    <s v="No Tie"/>
    <n v="144"/>
    <n v="144"/>
    <s v="Jim Renner"/>
    <x v="610"/>
  </r>
  <r>
    <x v="41"/>
    <n v="145"/>
    <s v="No Tie"/>
    <n v="145"/>
    <n v="145"/>
    <s v="Spencer Levin "/>
    <x v="154"/>
  </r>
  <r>
    <x v="41"/>
    <n v="146"/>
    <s v="No Tie"/>
    <n v="146"/>
    <n v="146"/>
    <s v="Freddie Jacobson"/>
    <x v="118"/>
  </r>
  <r>
    <x v="41"/>
    <n v="147"/>
    <s v="No Tie"/>
    <n v="147"/>
    <n v="147"/>
    <s v="Tyrone Van Aswegen "/>
    <x v="454"/>
  </r>
  <r>
    <x v="41"/>
    <n v="148"/>
    <s v="No Tie"/>
    <n v="148"/>
    <n v="148"/>
    <s v="Sean O'Hair"/>
    <x v="30"/>
  </r>
  <r>
    <x v="41"/>
    <n v="149"/>
    <s v="No Tie"/>
    <n v="149"/>
    <n v="149"/>
    <s v="Scott Stallings "/>
    <x v="16"/>
  </r>
  <r>
    <x v="41"/>
    <n v="150"/>
    <s v="No Tie"/>
    <n v="150"/>
    <n v="150"/>
    <s v="John Rollins"/>
    <x v="46"/>
  </r>
  <r>
    <x v="41"/>
    <n v="151"/>
    <s v="No Tie"/>
    <n v="151"/>
    <n v="151"/>
    <s v="Briny Baird"/>
    <x v="536"/>
  </r>
  <r>
    <x v="41"/>
    <n v="152"/>
    <s v="No Tie"/>
    <n v="152"/>
    <n v="152"/>
    <s v="Morgan Hoffmann "/>
    <x v="336"/>
  </r>
  <r>
    <x v="41"/>
    <n v="153"/>
    <s v="No Tie"/>
    <n v="153"/>
    <n v="153"/>
    <s v="Russell Henley"/>
    <x v="267"/>
  </r>
  <r>
    <x v="41"/>
    <n v="154"/>
    <s v="No Tie"/>
    <n v="154"/>
    <n v="154"/>
    <s v="Y.E. Yang"/>
    <x v="145"/>
  </r>
  <r>
    <x v="41"/>
    <n v="155"/>
    <s v="No Tie"/>
    <n v="155"/>
    <n v="155"/>
    <s v="Bryce Molder "/>
    <x v="177"/>
  </r>
  <r>
    <x v="41"/>
    <n v="156"/>
    <s v="No Tie"/>
    <n v="156"/>
    <n v="156"/>
    <s v="Jonas Blixt "/>
    <x v="126"/>
  </r>
  <r>
    <x v="41"/>
    <n v="157"/>
    <s v="No Tie"/>
    <n v="157"/>
    <n v="157"/>
    <s v="Andrew Loupe "/>
    <x v="1054"/>
  </r>
  <r>
    <x v="41"/>
    <n v="158"/>
    <s v="No Tie"/>
    <n v="158"/>
    <n v="158"/>
    <s v="Bronson La'Cassie "/>
    <x v="738"/>
  </r>
  <r>
    <x v="41"/>
    <n v="159"/>
    <s v="No Tie"/>
    <n v="159"/>
    <n v="159"/>
    <s v="Tommy Gainey"/>
    <x v="33"/>
  </r>
  <r>
    <x v="41"/>
    <n v="160"/>
    <s v="No Tie"/>
    <n v="160"/>
    <n v="160"/>
    <s v="Jim Herman "/>
    <x v="466"/>
  </r>
  <r>
    <x v="41"/>
    <n v="161"/>
    <s v="No Tie"/>
    <n v="161"/>
    <n v="161"/>
    <s v="Ben Curtis "/>
    <x v="185"/>
  </r>
  <r>
    <x v="41"/>
    <n v="162"/>
    <s v="No Tie"/>
    <n v="162"/>
    <n v="162"/>
    <s v="Johnson Wagner "/>
    <x v="152"/>
  </r>
  <r>
    <x v="41"/>
    <n v="163"/>
    <s v="No Tie"/>
    <n v="163"/>
    <n v="163"/>
    <s v="Wes Roach"/>
    <x v="891"/>
  </r>
  <r>
    <x v="41"/>
    <n v="164"/>
    <s v="No Tie"/>
    <n v="164"/>
    <n v="164"/>
    <s v="Woody Austin "/>
    <x v="539"/>
  </r>
  <r>
    <x v="41"/>
    <n v="165"/>
    <s v="No Tie"/>
    <n v="165"/>
    <n v="165"/>
    <s v="Justin Leonard "/>
    <x v="171"/>
  </r>
  <r>
    <x v="41"/>
    <n v="166"/>
    <s v="No Tie"/>
    <n v="166"/>
    <n v="166"/>
    <s v="Brian Gay"/>
    <x v="176"/>
  </r>
  <r>
    <x v="41"/>
    <n v="167"/>
    <s v="No Tie"/>
    <n v="167"/>
    <n v="167"/>
    <s v="Kevin Tway"/>
    <x v="977"/>
  </r>
  <r>
    <x v="41"/>
    <n v="168"/>
    <s v="No Tie"/>
    <n v="168"/>
    <n v="168"/>
    <s v="D.A. Points "/>
    <x v="151"/>
  </r>
  <r>
    <x v="41"/>
    <n v="169"/>
    <s v="No Tie"/>
    <n v="169"/>
    <n v="169"/>
    <s v="Derek Ernst "/>
    <x v="1011"/>
  </r>
  <r>
    <x v="41"/>
    <n v="170"/>
    <s v="No Tie"/>
    <n v="170"/>
    <n v="170"/>
    <s v="Aaron Baddeley "/>
    <x v="67"/>
  </r>
  <r>
    <x v="41"/>
    <n v="171"/>
    <s v="No Tie"/>
    <n v="171"/>
    <n v="171"/>
    <s v="D.H. Lee"/>
    <x v="326"/>
  </r>
  <r>
    <x v="41"/>
    <n v="172"/>
    <s v="No Tie"/>
    <n v="172"/>
    <n v="172"/>
    <s v="Richard Lee "/>
    <x v="134"/>
  </r>
  <r>
    <x v="41"/>
    <n v="173"/>
    <s v="No Tie"/>
    <n v="173"/>
    <n v="173"/>
    <s v="Chad Collins "/>
    <x v="1034"/>
  </r>
  <r>
    <x v="41"/>
    <n v="174"/>
    <s v="No Tie"/>
    <n v="174"/>
    <n v="174"/>
    <s v="Mike Weir "/>
    <x v="219"/>
  </r>
  <r>
    <x v="41"/>
    <n v="175"/>
    <s v="No Tie"/>
    <n v="175"/>
    <n v="175"/>
    <s v="Greg Chalmers "/>
    <x v="162"/>
  </r>
  <r>
    <x v="41"/>
    <n v="176"/>
    <s v="No Tie"/>
    <n v="176"/>
    <n v="176"/>
    <s v="James Driscoll"/>
    <x v="77"/>
  </r>
  <r>
    <x v="41"/>
    <n v="177"/>
    <s v="No Tie"/>
    <n v="177"/>
    <n v="177"/>
    <s v="Troy Matteson"/>
    <x v="25"/>
  </r>
  <r>
    <x v="42"/>
    <n v="1"/>
    <s v="No Tie"/>
    <n v="1"/>
    <n v="1"/>
    <s v="Justin Rose"/>
    <x v="79"/>
  </r>
  <r>
    <x v="42"/>
    <n v="2"/>
    <s v="No Tie"/>
    <n v="2"/>
    <n v="2"/>
    <s v="Henrik Stenson "/>
    <x v="95"/>
  </r>
  <r>
    <x v="42"/>
    <n v="3"/>
    <s v="No Tie"/>
    <n v="3"/>
    <n v="3"/>
    <s v="Tiger Woods"/>
    <x v="31"/>
  </r>
  <r>
    <x v="42"/>
    <n v="4"/>
    <s v="No Tie"/>
    <n v="4"/>
    <n v="4"/>
    <s v="Steve Stricker "/>
    <x v="137"/>
  </r>
  <r>
    <x v="42"/>
    <n v="5"/>
    <s v="No Tie"/>
    <n v="5"/>
    <n v="5"/>
    <s v="Adam Scott "/>
    <x v="9"/>
  </r>
  <r>
    <x v="42"/>
    <n v="6"/>
    <s v="No Tie"/>
    <n v="6"/>
    <n v="6"/>
    <s v="Jim Furyk"/>
    <x v="170"/>
  </r>
  <r>
    <x v="42"/>
    <n v="7"/>
    <s v="No Tie"/>
    <n v="7"/>
    <n v="7"/>
    <s v="Jordan Spieth "/>
    <x v="826"/>
  </r>
  <r>
    <x v="42"/>
    <n v="8"/>
    <s v="No Tie"/>
    <n v="8"/>
    <n v="8"/>
    <s v="Bubba Watson "/>
    <x v="0"/>
  </r>
  <r>
    <x v="42"/>
    <n v="9"/>
    <s v="No Tie"/>
    <n v="9"/>
    <n v="9"/>
    <s v="Keegan Bradley"/>
    <x v="15"/>
  </r>
  <r>
    <x v="42"/>
    <n v="10"/>
    <s v="No Tie"/>
    <n v="10"/>
    <n v="10"/>
    <s v="Rory McIlroy"/>
    <x v="4"/>
  </r>
  <r>
    <x v="42"/>
    <n v="11"/>
    <s v="No Tie"/>
    <n v="11"/>
    <n v="11"/>
    <s v="Lee Westwood "/>
    <x v="28"/>
  </r>
  <r>
    <x v="42"/>
    <n v="12"/>
    <s v="No Tie"/>
    <n v="12"/>
    <n v="12"/>
    <s v="Matt Kuchar"/>
    <x v="127"/>
  </r>
  <r>
    <x v="42"/>
    <n v="13"/>
    <s v="No Tie"/>
    <n v="13"/>
    <n v="13"/>
    <s v="Charl Schwartzel"/>
    <x v="41"/>
  </r>
  <r>
    <x v="42"/>
    <n v="14"/>
    <s v="No Tie"/>
    <n v="14"/>
    <n v="14"/>
    <s v="Bill Haas "/>
    <x v="65"/>
  </r>
  <r>
    <x v="42"/>
    <n v="15"/>
    <s v="No Tie"/>
    <n v="15"/>
    <n v="15"/>
    <s v="Graham DeLaet "/>
    <x v="12"/>
  </r>
  <r>
    <x v="42"/>
    <n v="16"/>
    <s v="No Tie"/>
    <n v="16"/>
    <n v="16"/>
    <s v="Webb Simpson "/>
    <x v="110"/>
  </r>
  <r>
    <x v="42"/>
    <n v="17"/>
    <s v="No Tie"/>
    <n v="17"/>
    <n v="17"/>
    <s v="Sergio Garcia"/>
    <x v="64"/>
  </r>
  <r>
    <x v="42"/>
    <n v="18"/>
    <s v="No Tie"/>
    <n v="18"/>
    <n v="18"/>
    <s v="Roberto Castro "/>
    <x v="82"/>
  </r>
  <r>
    <x v="42"/>
    <n v="19"/>
    <s v="No Tie"/>
    <n v="19"/>
    <n v="19"/>
    <s v="Dustin Johnson"/>
    <x v="3"/>
  </r>
  <r>
    <x v="42"/>
    <n v="20"/>
    <s v="No Tie"/>
    <n v="20"/>
    <n v="20"/>
    <s v="Jason Dufner "/>
    <x v="63"/>
  </r>
  <r>
    <x v="42"/>
    <n v="21"/>
    <s v="No Tie"/>
    <n v="21"/>
    <n v="21"/>
    <s v="Vijay Singh"/>
    <x v="47"/>
  </r>
  <r>
    <x v="42"/>
    <n v="22"/>
    <s v="No Tie"/>
    <n v="22"/>
    <n v="22"/>
    <s v="Luke Donald "/>
    <x v="169"/>
  </r>
  <r>
    <x v="42"/>
    <n v="23"/>
    <s v="No Tie"/>
    <n v="23"/>
    <n v="23"/>
    <s v="Boo Weekley"/>
    <x v="35"/>
  </r>
  <r>
    <x v="42"/>
    <n v="24"/>
    <s v="No Tie"/>
    <n v="24"/>
    <n v="24"/>
    <s v="Lucas Glover "/>
    <x v="218"/>
  </r>
  <r>
    <x v="42"/>
    <n v="25"/>
    <s v="No Tie"/>
    <n v="25"/>
    <n v="25"/>
    <s v="Kevin Stadler"/>
    <x v="61"/>
  </r>
  <r>
    <x v="42"/>
    <n v="26"/>
    <s v="No Tie"/>
    <n v="26"/>
    <n v="26"/>
    <s v="Phil Mickelson"/>
    <x v="52"/>
  </r>
  <r>
    <x v="42"/>
    <n v="27"/>
    <s v="No Tie"/>
    <n v="27"/>
    <n v="27"/>
    <s v="Hunter Mahan "/>
    <x v="60"/>
  </r>
  <r>
    <x v="42"/>
    <n v="28"/>
    <s v="No Tie"/>
    <n v="28"/>
    <n v="28"/>
    <s v="Rory Sabbatini"/>
    <x v="119"/>
  </r>
  <r>
    <x v="42"/>
    <n v="29"/>
    <s v="No Tie"/>
    <n v="29"/>
    <n v="29"/>
    <s v="Brendon de Jonge "/>
    <x v="105"/>
  </r>
  <r>
    <x v="42"/>
    <n v="30"/>
    <s v="No Tie"/>
    <n v="30"/>
    <n v="30"/>
    <s v="Matt Jones "/>
    <x v="55"/>
  </r>
  <r>
    <x v="42"/>
    <n v="31"/>
    <s v="No Tie"/>
    <n v="31"/>
    <n v="31"/>
    <s v="Kevin Chappell"/>
    <x v="58"/>
  </r>
  <r>
    <x v="42"/>
    <n v="32"/>
    <s v="No Tie"/>
    <n v="32"/>
    <n v="32"/>
    <s v="Stewart Cink "/>
    <x v="108"/>
  </r>
  <r>
    <x v="42"/>
    <n v="33"/>
    <s v="No Tie"/>
    <n v="33"/>
    <n v="33"/>
    <s v="Freddie Jacobson"/>
    <x v="118"/>
  </r>
  <r>
    <x v="42"/>
    <n v="34"/>
    <s v="No Tie"/>
    <n v="34"/>
    <n v="34"/>
    <s v="Jimmy Walker "/>
    <x v="37"/>
  </r>
  <r>
    <x v="42"/>
    <n v="35"/>
    <s v="No Tie"/>
    <n v="35"/>
    <n v="35"/>
    <s v="Jason Day"/>
    <x v="6"/>
  </r>
  <r>
    <x v="42"/>
    <n v="36"/>
    <s v="No Tie"/>
    <n v="36"/>
    <n v="36"/>
    <s v="Kevin Streelman "/>
    <x v="62"/>
  </r>
  <r>
    <x v="42"/>
    <n v="37"/>
    <s v="No Tie"/>
    <n v="37"/>
    <n v="37"/>
    <s v="Camilo Villegas"/>
    <x v="87"/>
  </r>
  <r>
    <x v="42"/>
    <n v="38"/>
    <s v="No Tie"/>
    <n v="38"/>
    <n v="38"/>
    <s v="Ryan Palmer "/>
    <x v="14"/>
  </r>
  <r>
    <x v="42"/>
    <n v="39"/>
    <s v="No Tie"/>
    <n v="39"/>
    <n v="39"/>
    <s v="John Huh "/>
    <x v="112"/>
  </r>
  <r>
    <x v="42"/>
    <n v="40"/>
    <s v="No Tie"/>
    <n v="40"/>
    <n v="40"/>
    <s v="K.J. Choi"/>
    <x v="161"/>
  </r>
  <r>
    <x v="42"/>
    <n v="41"/>
    <s v="No Tie"/>
    <n v="41"/>
    <n v="41"/>
    <s v="Mark Wilson "/>
    <x v="182"/>
  </r>
  <r>
    <x v="42"/>
    <n v="42"/>
    <s v="No Tie"/>
    <n v="42"/>
    <n v="42"/>
    <s v="Chris Kirk "/>
    <x v="72"/>
  </r>
  <r>
    <x v="42"/>
    <n v="43"/>
    <s v="No Tie"/>
    <n v="43"/>
    <n v="43"/>
    <s v="Nick Watney"/>
    <x v="36"/>
  </r>
  <r>
    <x v="42"/>
    <n v="44"/>
    <s v="No Tie"/>
    <n v="44"/>
    <n v="44"/>
    <s v="Robert Garrigus "/>
    <x v="2"/>
  </r>
  <r>
    <x v="42"/>
    <n v="45"/>
    <s v="No Tie"/>
    <n v="45"/>
    <n v="45"/>
    <s v="Zach Johnson "/>
    <x v="167"/>
  </r>
  <r>
    <x v="42"/>
    <n v="46"/>
    <s v="No Tie"/>
    <n v="46"/>
    <n v="46"/>
    <s v="Nicholas Thompson "/>
    <x v="408"/>
  </r>
  <r>
    <x v="42"/>
    <n v="47"/>
    <s v="No Tie"/>
    <n v="47"/>
    <n v="47"/>
    <s v="Ernie Els"/>
    <x v="51"/>
  </r>
  <r>
    <x v="42"/>
    <n v="48"/>
    <s v="No Tie"/>
    <n v="48"/>
    <n v="48"/>
    <s v="John Rollins"/>
    <x v="46"/>
  </r>
  <r>
    <x v="42"/>
    <n v="49"/>
    <s v="No Tie"/>
    <n v="49"/>
    <n v="49"/>
    <s v="Brian Davis "/>
    <x v="178"/>
  </r>
  <r>
    <x v="42"/>
    <n v="50"/>
    <s v="No Tie"/>
    <n v="50"/>
    <n v="50"/>
    <s v="Graeme McDowell"/>
    <x v="135"/>
  </r>
  <r>
    <x v="42"/>
    <n v="51"/>
    <s v="No Tie"/>
    <n v="51"/>
    <n v="51"/>
    <s v="Charley Hoffman "/>
    <x v="45"/>
  </r>
  <r>
    <x v="42"/>
    <n v="52"/>
    <s v="No Tie"/>
    <n v="52"/>
    <n v="52"/>
    <s v="Charles Howell III "/>
    <x v="50"/>
  </r>
  <r>
    <x v="42"/>
    <n v="53"/>
    <s v="No Tie"/>
    <n v="53"/>
    <n v="53"/>
    <s v="Bob Estes "/>
    <x v="141"/>
  </r>
  <r>
    <x v="42"/>
    <s v="T54"/>
    <n v="1"/>
    <s v="54"/>
    <n v="54"/>
    <s v="Ryan Moore "/>
    <x v="117"/>
  </r>
  <r>
    <x v="42"/>
    <s v="T54"/>
    <n v="1"/>
    <s v="54"/>
    <n v="54"/>
    <s v="Brandt Snedeker"/>
    <x v="109"/>
  </r>
  <r>
    <x v="42"/>
    <n v="56"/>
    <s v="No Tie"/>
    <n v="56"/>
    <n v="56"/>
    <s v="John Merrick "/>
    <x v="57"/>
  </r>
  <r>
    <x v="42"/>
    <n v="57"/>
    <s v="No Tie"/>
    <n v="57"/>
    <n v="57"/>
    <s v="Gary Woodland"/>
    <x v="17"/>
  </r>
  <r>
    <x v="42"/>
    <n v="58"/>
    <s v="No Tie"/>
    <n v="58"/>
    <n v="58"/>
    <s v="Ian Poulter "/>
    <x v="144"/>
  </r>
  <r>
    <x v="42"/>
    <n v="59"/>
    <s v="No Tie"/>
    <n v="59"/>
    <n v="59"/>
    <s v="Rickie Fowler "/>
    <x v="59"/>
  </r>
  <r>
    <x v="42"/>
    <n v="60"/>
    <s v="No Tie"/>
    <n v="60"/>
    <n v="60"/>
    <s v="Chez Reavie "/>
    <x v="160"/>
  </r>
  <r>
    <x v="42"/>
    <n v="61"/>
    <s v="No Tie"/>
    <n v="61"/>
    <n v="61"/>
    <s v="Matt Every"/>
    <x v="136"/>
  </r>
  <r>
    <x v="42"/>
    <n v="62"/>
    <s v="No Tie"/>
    <n v="62"/>
    <n v="62"/>
    <s v="Martin Flores "/>
    <x v="48"/>
  </r>
  <r>
    <x v="42"/>
    <n v="63"/>
    <s v="No Tie"/>
    <n v="63"/>
    <n v="63"/>
    <s v="Kyle Stanley"/>
    <x v="7"/>
  </r>
  <r>
    <x v="42"/>
    <n v="64"/>
    <s v="No Tie"/>
    <n v="64"/>
    <n v="64"/>
    <s v="Jerry Kelly"/>
    <x v="181"/>
  </r>
  <r>
    <x v="42"/>
    <n v="65"/>
    <s v="No Tie"/>
    <n v="65"/>
    <n v="65"/>
    <s v="Bud Cauley "/>
    <x v="73"/>
  </r>
  <r>
    <x v="42"/>
    <n v="66"/>
    <s v="No Tie"/>
    <n v="66"/>
    <n v="66"/>
    <s v="Nicolas Colsaerts "/>
    <x v="226"/>
  </r>
  <r>
    <x v="42"/>
    <s v="T67"/>
    <n v="1"/>
    <s v="67"/>
    <n v="67"/>
    <s v="Jason Kokrak "/>
    <x v="13"/>
  </r>
  <r>
    <x v="42"/>
    <s v="T67"/>
    <n v="1"/>
    <s v="67"/>
    <n v="67"/>
    <s v="Pat Perez"/>
    <x v="74"/>
  </r>
  <r>
    <x v="42"/>
    <n v="69"/>
    <s v="No Tie"/>
    <n v="69"/>
    <n v="69"/>
    <s v="Josh Teater "/>
    <x v="26"/>
  </r>
  <r>
    <x v="42"/>
    <n v="70"/>
    <s v="No Tie"/>
    <n v="70"/>
    <n v="70"/>
    <s v="Ricky Barnes"/>
    <x v="70"/>
  </r>
  <r>
    <x v="42"/>
    <n v="71"/>
    <s v="No Tie"/>
    <n v="71"/>
    <n v="71"/>
    <s v="Chris Stroud"/>
    <x v="125"/>
  </r>
  <r>
    <x v="42"/>
    <n v="72"/>
    <s v="No Tie"/>
    <n v="72"/>
    <n v="72"/>
    <s v="Billy Horschel "/>
    <x v="88"/>
  </r>
  <r>
    <x v="42"/>
    <n v="73"/>
    <s v="No Tie"/>
    <n v="73"/>
    <n v="73"/>
    <s v="George McNeill"/>
    <x v="106"/>
  </r>
  <r>
    <x v="42"/>
    <s v="T74"/>
    <n v="1"/>
    <s v="74"/>
    <n v="74"/>
    <s v="Jim Herman "/>
    <x v="466"/>
  </r>
  <r>
    <x v="42"/>
    <s v="T74"/>
    <n v="1"/>
    <s v="74"/>
    <n v="74"/>
    <s v="Marc Leishman"/>
    <x v="98"/>
  </r>
  <r>
    <x v="42"/>
    <n v="76"/>
    <s v="No Tie"/>
    <n v="76"/>
    <n v="76"/>
    <s v="Chad Campbell "/>
    <x v="89"/>
  </r>
  <r>
    <x v="42"/>
    <n v="77"/>
    <s v="No Tie"/>
    <n v="77"/>
    <n v="77"/>
    <s v="Daniel Summerhays "/>
    <x v="100"/>
  </r>
  <r>
    <x v="42"/>
    <n v="78"/>
    <s v="No Tie"/>
    <n v="78"/>
    <n v="78"/>
    <s v="Cameron Tringale "/>
    <x v="84"/>
  </r>
  <r>
    <x v="42"/>
    <n v="79"/>
    <s v="No Tie"/>
    <n v="79"/>
    <n v="79"/>
    <s v="John Senden "/>
    <x v="78"/>
  </r>
  <r>
    <x v="42"/>
    <n v="80"/>
    <s v="No Tie"/>
    <n v="80"/>
    <n v="80"/>
    <s v="Luke Guthrie "/>
    <x v="262"/>
  </r>
  <r>
    <x v="42"/>
    <n v="81"/>
    <s v="No Tie"/>
    <n v="81"/>
    <n v="81"/>
    <s v="Ted Potter, Jr."/>
    <x v="149"/>
  </r>
  <r>
    <x v="42"/>
    <s v="T82"/>
    <n v="1"/>
    <s v="82"/>
    <n v="82"/>
    <s v="Brad Fritsch "/>
    <x v="371"/>
  </r>
  <r>
    <x v="42"/>
    <s v="T82"/>
    <n v="1"/>
    <s v="82"/>
    <n v="82"/>
    <s v="Russell Henley"/>
    <x v="267"/>
  </r>
  <r>
    <x v="42"/>
    <s v="T84"/>
    <n v="1"/>
    <s v="84"/>
    <n v="84"/>
    <s v="Scott Brown "/>
    <x v="76"/>
  </r>
  <r>
    <x v="42"/>
    <s v="T84"/>
    <n v="1"/>
    <s v="84"/>
    <n v="84"/>
    <s v="Ben Crane "/>
    <x v="121"/>
  </r>
  <r>
    <x v="42"/>
    <n v="86"/>
    <s v="No Tie"/>
    <n v="86"/>
    <n v="86"/>
    <s v="D.A. Points "/>
    <x v="151"/>
  </r>
  <r>
    <x v="42"/>
    <n v="87"/>
    <s v="No Tie"/>
    <n v="87"/>
    <n v="87"/>
    <s v="Harris English"/>
    <x v="19"/>
  </r>
  <r>
    <x v="42"/>
    <n v="88"/>
    <s v="No Tie"/>
    <n v="88"/>
    <n v="88"/>
    <s v="Scott Piercy "/>
    <x v="11"/>
  </r>
  <r>
    <x v="42"/>
    <n v="89"/>
    <s v="No Tie"/>
    <n v="89"/>
    <n v="89"/>
    <s v="Brandt Jobe"/>
    <x v="24"/>
  </r>
  <r>
    <x v="42"/>
    <n v="90"/>
    <s v="No Tie"/>
    <n v="90"/>
    <n v="90"/>
    <s v="Martin Laird"/>
    <x v="27"/>
  </r>
  <r>
    <x v="42"/>
    <n v="91"/>
    <s v="No Tie"/>
    <n v="91"/>
    <n v="91"/>
    <s v="Ryo Ishikawa"/>
    <x v="92"/>
  </r>
  <r>
    <x v="42"/>
    <n v="92"/>
    <s v="No Tie"/>
    <n v="92"/>
    <n v="92"/>
    <s v="Bo Van Pelt "/>
    <x v="39"/>
  </r>
  <r>
    <x v="42"/>
    <n v="93"/>
    <s v="No Tie"/>
    <n v="93"/>
    <n v="93"/>
    <s v="Peter Hanson"/>
    <x v="191"/>
  </r>
  <r>
    <x v="42"/>
    <n v="94"/>
    <s v="No Tie"/>
    <n v="94"/>
    <n v="94"/>
    <s v="Trevor Immelman"/>
    <x v="80"/>
  </r>
  <r>
    <x v="42"/>
    <n v="95"/>
    <s v="No Tie"/>
    <n v="95"/>
    <n v="95"/>
    <s v="Tim Clark "/>
    <x v="179"/>
  </r>
  <r>
    <x v="42"/>
    <n v="96"/>
    <s v="No Tie"/>
    <n v="96"/>
    <n v="96"/>
    <s v="Morgan Hoffmann "/>
    <x v="336"/>
  </r>
  <r>
    <x v="42"/>
    <n v="97"/>
    <s v="No Tie"/>
    <n v="97"/>
    <n v="97"/>
    <s v="Justin Hicks"/>
    <x v="359"/>
  </r>
  <r>
    <x v="42"/>
    <n v="98"/>
    <s v="No Tie"/>
    <n v="98"/>
    <n v="98"/>
    <s v="Martin Kaymer"/>
    <x v="198"/>
  </r>
  <r>
    <x v="42"/>
    <s v="T99"/>
    <n v="1"/>
    <s v="99"/>
    <n v="99"/>
    <s v="Padraig Harrington "/>
    <x v="56"/>
  </r>
  <r>
    <x v="42"/>
    <s v="T99"/>
    <n v="1"/>
    <s v="99"/>
    <n v="99"/>
    <s v="Jeff Maggert "/>
    <x v="140"/>
  </r>
  <r>
    <x v="42"/>
    <n v="101"/>
    <s v="No Tie"/>
    <n v="101"/>
    <n v="101"/>
    <s v="Greg Owen "/>
    <x v="40"/>
  </r>
  <r>
    <x v="42"/>
    <n v="102"/>
    <s v="No Tie"/>
    <n v="102"/>
    <n v="102"/>
    <s v="Angel Cabrera "/>
    <x v="21"/>
  </r>
  <r>
    <x v="42"/>
    <n v="103"/>
    <s v="No Tie"/>
    <n v="103"/>
    <n v="103"/>
    <s v="Jeff Overton "/>
    <x v="69"/>
  </r>
  <r>
    <x v="42"/>
    <n v="104"/>
    <s v="No Tie"/>
    <n v="104"/>
    <n v="104"/>
    <s v="David Lingmerth "/>
    <x v="327"/>
  </r>
  <r>
    <x v="42"/>
    <n v="105"/>
    <s v="No Tie"/>
    <n v="105"/>
    <n v="105"/>
    <s v="Brendan Steele "/>
    <x v="104"/>
  </r>
  <r>
    <x v="42"/>
    <n v="106"/>
    <s v="No Tie"/>
    <n v="106"/>
    <n v="106"/>
    <s v="Ken Duke "/>
    <x v="159"/>
  </r>
  <r>
    <x v="42"/>
    <n v="107"/>
    <s v="No Tie"/>
    <n v="107"/>
    <n v="107"/>
    <s v="Seung-Yul Noh"/>
    <x v="18"/>
  </r>
  <r>
    <x v="42"/>
    <n v="108"/>
    <s v="No Tie"/>
    <n v="108"/>
    <n v="108"/>
    <s v="Robert Karlsson "/>
    <x v="49"/>
  </r>
  <r>
    <x v="42"/>
    <n v="109"/>
    <s v="No Tie"/>
    <n v="109"/>
    <n v="109"/>
    <s v="J.J. Henry "/>
    <x v="114"/>
  </r>
  <r>
    <x v="42"/>
    <n v="110"/>
    <s v="No Tie"/>
    <n v="110"/>
    <n v="110"/>
    <s v="Carl Pettersson "/>
    <x v="34"/>
  </r>
  <r>
    <x v="42"/>
    <n v="111"/>
    <s v="No Tie"/>
    <n v="111"/>
    <n v="111"/>
    <s v="David Lynn"/>
    <x v="229"/>
  </r>
  <r>
    <x v="42"/>
    <n v="112"/>
    <s v="No Tie"/>
    <n v="112"/>
    <n v="112"/>
    <s v="James Hahn "/>
    <x v="330"/>
  </r>
  <r>
    <x v="42"/>
    <n v="113"/>
    <s v="No Tie"/>
    <n v="113"/>
    <n v="113"/>
    <s v="Will Claxton "/>
    <x v="85"/>
  </r>
  <r>
    <x v="42"/>
    <n v="114"/>
    <s v="No Tie"/>
    <n v="114"/>
    <n v="114"/>
    <s v="Bryce Molder "/>
    <x v="177"/>
  </r>
  <r>
    <x v="42"/>
    <n v="115"/>
    <s v="No Tie"/>
    <n v="115"/>
    <n v="115"/>
    <s v="Stuart Appleby"/>
    <x v="158"/>
  </r>
  <r>
    <x v="42"/>
    <n v="116"/>
    <s v="No Tie"/>
    <n v="116"/>
    <n v="116"/>
    <s v="Vaughn Taylor "/>
    <x v="128"/>
  </r>
  <r>
    <x v="42"/>
    <n v="117"/>
    <s v="No Tie"/>
    <n v="117"/>
    <n v="117"/>
    <s v="Henrik Norlander"/>
    <x v="1010"/>
  </r>
  <r>
    <x v="42"/>
    <n v="118"/>
    <s v="No Tie"/>
    <n v="118"/>
    <n v="118"/>
    <s v="David Hearn "/>
    <x v="123"/>
  </r>
  <r>
    <x v="42"/>
    <n v="119"/>
    <s v="No Tie"/>
    <n v="119"/>
    <n v="119"/>
    <s v="William McGirt"/>
    <x v="139"/>
  </r>
  <r>
    <x v="42"/>
    <n v="120"/>
    <s v="No Tie"/>
    <n v="120"/>
    <n v="120"/>
    <s v="Brian Stuard "/>
    <x v="499"/>
  </r>
  <r>
    <x v="42"/>
    <n v="121"/>
    <s v="No Tie"/>
    <n v="121"/>
    <n v="121"/>
    <s v="D.H. Lee"/>
    <x v="326"/>
  </r>
  <r>
    <x v="42"/>
    <n v="122"/>
    <s v="No Tie"/>
    <n v="122"/>
    <n v="122"/>
    <s v="Jason Bohn "/>
    <x v="173"/>
  </r>
  <r>
    <x v="42"/>
    <n v="123"/>
    <s v="No Tie"/>
    <n v="123"/>
    <n v="123"/>
    <s v="Justin Leonard "/>
    <x v="171"/>
  </r>
  <r>
    <x v="42"/>
    <n v="124"/>
    <s v="No Tie"/>
    <n v="124"/>
    <n v="124"/>
    <s v="Patrick Reed"/>
    <x v="611"/>
  </r>
  <r>
    <x v="42"/>
    <n v="125"/>
    <s v="No Tie"/>
    <n v="125"/>
    <n v="125"/>
    <s v="Scott Langley "/>
    <x v="876"/>
  </r>
  <r>
    <x v="42"/>
    <n v="126"/>
    <s v="No Tie"/>
    <n v="126"/>
    <n v="126"/>
    <s v="Tag Ridings"/>
    <x v="659"/>
  </r>
  <r>
    <x v="42"/>
    <n v="127"/>
    <s v="No Tie"/>
    <n v="127"/>
    <n v="127"/>
    <s v="Richard Lee "/>
    <x v="134"/>
  </r>
  <r>
    <x v="42"/>
    <n v="128"/>
    <s v="No Tie"/>
    <n v="128"/>
    <n v="128"/>
    <s v="Robert Streb "/>
    <x v="335"/>
  </r>
  <r>
    <x v="42"/>
    <n v="129"/>
    <s v="No Tie"/>
    <n v="129"/>
    <n v="129"/>
    <s v="Steve LeBrun"/>
    <x v="600"/>
  </r>
  <r>
    <x v="42"/>
    <n v="130"/>
    <s v="No Tie"/>
    <n v="130"/>
    <n v="130"/>
    <s v="David Toms"/>
    <x v="183"/>
  </r>
  <r>
    <x v="42"/>
    <s v="T131"/>
    <n v="1"/>
    <s v="131"/>
    <n v="131"/>
    <s v="James Driscoll"/>
    <x v="77"/>
  </r>
  <r>
    <x v="42"/>
    <s v="T131"/>
    <n v="1"/>
    <s v="131"/>
    <n v="131"/>
    <s v="Tim Herron "/>
    <x v="99"/>
  </r>
  <r>
    <x v="42"/>
    <s v="T133"/>
    <n v="1"/>
    <s v="133"/>
    <n v="133"/>
    <s v="Steven Bowditch "/>
    <x v="638"/>
  </r>
  <r>
    <x v="42"/>
    <s v="T133"/>
    <n v="1"/>
    <s v="133"/>
    <n v="133"/>
    <s v="D.J. Trahan"/>
    <x v="66"/>
  </r>
  <r>
    <x v="42"/>
    <n v="135"/>
    <s v="No Tie"/>
    <n v="135"/>
    <n v="135"/>
    <s v="Rod Pampling"/>
    <x v="107"/>
  </r>
  <r>
    <x v="42"/>
    <n v="136"/>
    <s v="No Tie"/>
    <n v="136"/>
    <n v="136"/>
    <s v="Andres Romero"/>
    <x v="68"/>
  </r>
  <r>
    <x v="42"/>
    <s v="T137"/>
    <n v="1"/>
    <s v="137"/>
    <n v="137"/>
    <s v="Charlie Beljan"/>
    <x v="1"/>
  </r>
  <r>
    <x v="42"/>
    <s v="T137"/>
    <n v="1"/>
    <s v="137"/>
    <n v="137"/>
    <s v="Cameron Percy"/>
    <x v="303"/>
  </r>
  <r>
    <x v="42"/>
    <n v="139"/>
    <s v="No Tie"/>
    <n v="139"/>
    <n v="139"/>
    <s v="Geoff Ogilvy "/>
    <x v="90"/>
  </r>
  <r>
    <x v="42"/>
    <n v="140"/>
    <s v="No Tie"/>
    <n v="140"/>
    <n v="140"/>
    <s v="Dicky Pride "/>
    <x v="129"/>
  </r>
  <r>
    <x v="42"/>
    <n v="141"/>
    <s v="No Tie"/>
    <n v="141"/>
    <n v="141"/>
    <s v="Michael Thompson "/>
    <x v="157"/>
  </r>
  <r>
    <x v="42"/>
    <n v="142"/>
    <s v="No Tie"/>
    <n v="142"/>
    <n v="142"/>
    <s v="Scott Stallings "/>
    <x v="16"/>
  </r>
  <r>
    <x v="42"/>
    <n v="143"/>
    <s v="No Tie"/>
    <n v="143"/>
    <n v="143"/>
    <s v="Lee Williams "/>
    <x v="441"/>
  </r>
  <r>
    <x v="42"/>
    <n v="144"/>
    <s v="No Tie"/>
    <n v="144"/>
    <n v="144"/>
    <s v="Fabian Gomez "/>
    <x v="658"/>
  </r>
  <r>
    <x v="42"/>
    <n v="145"/>
    <s v="No Tie"/>
    <n v="145"/>
    <n v="145"/>
    <s v="Erik Compton "/>
    <x v="32"/>
  </r>
  <r>
    <x v="42"/>
    <n v="146"/>
    <s v="No Tie"/>
    <n v="146"/>
    <n v="146"/>
    <s v="Charlie Wi "/>
    <x v="133"/>
  </r>
  <r>
    <x v="42"/>
    <n v="147"/>
    <s v="No Tie"/>
    <n v="147"/>
    <n v="147"/>
    <s v="Ben Curtis "/>
    <x v="185"/>
  </r>
  <r>
    <x v="42"/>
    <n v="148"/>
    <s v="No Tie"/>
    <n v="148"/>
    <n v="148"/>
    <s v="Brian Harman"/>
    <x v="86"/>
  </r>
  <r>
    <x v="42"/>
    <n v="149"/>
    <s v="No Tie"/>
    <n v="149"/>
    <n v="149"/>
    <s v="Sangmoon Bae"/>
    <x v="94"/>
  </r>
  <r>
    <x v="42"/>
    <n v="150"/>
    <s v="No Tie"/>
    <n v="150"/>
    <n v="150"/>
    <s v="Y.E. Yang"/>
    <x v="145"/>
  </r>
  <r>
    <x v="42"/>
    <n v="151"/>
    <s v="No Tie"/>
    <n v="151"/>
    <n v="151"/>
    <s v="Jin Park"/>
    <x v="793"/>
  </r>
  <r>
    <x v="42"/>
    <n v="152"/>
    <s v="No Tie"/>
    <n v="152"/>
    <n v="152"/>
    <s v="Ben Kohles "/>
    <x v="342"/>
  </r>
  <r>
    <x v="42"/>
    <n v="153"/>
    <s v="No Tie"/>
    <n v="153"/>
    <n v="153"/>
    <s v="Robert Allenby"/>
    <x v="124"/>
  </r>
  <r>
    <x v="42"/>
    <n v="154"/>
    <s v="No Tie"/>
    <n v="154"/>
    <n v="154"/>
    <s v="Darron Stiles "/>
    <x v="373"/>
  </r>
  <r>
    <x v="42"/>
    <n v="155"/>
    <s v="No Tie"/>
    <n v="155"/>
    <n v="155"/>
    <s v="Eric Meierdierks"/>
    <x v="1009"/>
  </r>
  <r>
    <x v="42"/>
    <n v="156"/>
    <s v="No Tie"/>
    <n v="156"/>
    <n v="156"/>
    <s v="Shawn Stefani "/>
    <x v="302"/>
  </r>
  <r>
    <x v="42"/>
    <n v="157"/>
    <s v="No Tie"/>
    <n v="157"/>
    <n v="157"/>
    <s v="Troy Matteson"/>
    <x v="25"/>
  </r>
  <r>
    <x v="42"/>
    <n v="158"/>
    <s v="No Tie"/>
    <n v="158"/>
    <n v="158"/>
    <s v="Brian Gay"/>
    <x v="176"/>
  </r>
  <r>
    <x v="42"/>
    <n v="159"/>
    <s v="No Tie"/>
    <n v="159"/>
    <n v="159"/>
    <s v="Andrew Svoboda "/>
    <x v="519"/>
  </r>
  <r>
    <x v="42"/>
    <n v="160"/>
    <s v="No Tie"/>
    <n v="160"/>
    <n v="160"/>
    <s v="Scott Gardiner "/>
    <x v="378"/>
  </r>
  <r>
    <x v="42"/>
    <n v="161"/>
    <s v="No Tie"/>
    <n v="161"/>
    <n v="161"/>
    <s v="Jonas Blixt "/>
    <x v="126"/>
  </r>
  <r>
    <x v="42"/>
    <n v="162"/>
    <s v="No Tie"/>
    <n v="162"/>
    <n v="162"/>
    <s v="David Mathis"/>
    <x v="175"/>
  </r>
  <r>
    <x v="42"/>
    <n v="163"/>
    <s v="No Tie"/>
    <n v="163"/>
    <n v="163"/>
    <s v="Tom Gillis "/>
    <x v="102"/>
  </r>
  <r>
    <x v="42"/>
    <n v="164"/>
    <s v="No Tie"/>
    <n v="164"/>
    <n v="164"/>
    <s v="Sean O'Hair"/>
    <x v="30"/>
  </r>
  <r>
    <x v="42"/>
    <n v="165"/>
    <s v="No Tie"/>
    <n v="165"/>
    <n v="165"/>
    <s v="Tommy Gainey"/>
    <x v="33"/>
  </r>
  <r>
    <x v="42"/>
    <n v="166"/>
    <s v="No Tie"/>
    <n v="166"/>
    <n v="166"/>
    <s v="Casey Wittenberg"/>
    <x v="259"/>
  </r>
  <r>
    <x v="42"/>
    <n v="167"/>
    <s v="No Tie"/>
    <n v="167"/>
    <n v="167"/>
    <s v="Greg Chalmers "/>
    <x v="162"/>
  </r>
  <r>
    <x v="42"/>
    <n v="168"/>
    <s v="No Tie"/>
    <n v="168"/>
    <n v="168"/>
    <s v="Derek Ernst "/>
    <x v="1011"/>
  </r>
  <r>
    <x v="42"/>
    <n v="169"/>
    <s v="No Tie"/>
    <n v="169"/>
    <n v="169"/>
    <s v="Michael Bradley "/>
    <x v="148"/>
  </r>
  <r>
    <x v="42"/>
    <n v="170"/>
    <s v="No Tie"/>
    <n v="170"/>
    <n v="170"/>
    <s v="Doug LaBelle II"/>
    <x v="469"/>
  </r>
  <r>
    <x v="42"/>
    <n v="171"/>
    <s v="No Tie"/>
    <n v="171"/>
    <n v="171"/>
    <s v="Aaron Baddeley "/>
    <x v="67"/>
  </r>
  <r>
    <x v="42"/>
    <s v="T172"/>
    <n v="1"/>
    <s v="172"/>
    <n v="172"/>
    <s v="Alistair Presnell "/>
    <x v="395"/>
  </r>
  <r>
    <x v="42"/>
    <s v="T172"/>
    <n v="1"/>
    <s v="172"/>
    <n v="172"/>
    <s v="Aaron Watkins"/>
    <x v="456"/>
  </r>
  <r>
    <x v="42"/>
    <n v="174"/>
    <s v="No Tie"/>
    <n v="174"/>
    <n v="174"/>
    <s v="Mike Weir "/>
    <x v="219"/>
  </r>
  <r>
    <x v="42"/>
    <n v="175"/>
    <s v="No Tie"/>
    <n v="175"/>
    <n v="175"/>
    <s v="Luke List "/>
    <x v="318"/>
  </r>
  <r>
    <x v="42"/>
    <n v="176"/>
    <s v="No Tie"/>
    <n v="176"/>
    <n v="176"/>
    <s v="Johnson Wagner "/>
    <x v="152"/>
  </r>
  <r>
    <x v="42"/>
    <n v="177"/>
    <s v="No Tie"/>
    <n v="177"/>
    <n v="177"/>
    <s v="Justin Bolli"/>
    <x v="352"/>
  </r>
  <r>
    <x v="42"/>
    <n v="178"/>
    <s v="No Tie"/>
    <n v="178"/>
    <n v="178"/>
    <s v="Stephen Ames"/>
    <x v="155"/>
  </r>
  <r>
    <x v="42"/>
    <n v="179"/>
    <s v="No Tie"/>
    <n v="179"/>
    <n v="179"/>
    <s v="Bobby Gates "/>
    <x v="20"/>
  </r>
  <r>
    <x v="42"/>
    <n v="180"/>
    <s v="No Tie"/>
    <n v="180"/>
    <n v="180"/>
    <s v="Colt Knost "/>
    <x v="188"/>
  </r>
  <r>
    <x v="43"/>
    <n v="1"/>
    <s v="No Tie"/>
    <n v="1"/>
    <n v="1"/>
    <s v="Rory McIlroy"/>
    <x v="4"/>
  </r>
  <r>
    <x v="43"/>
    <n v="2"/>
    <s v="No Tie"/>
    <n v="2"/>
    <n v="2"/>
    <s v="Tiger Woods"/>
    <x v="31"/>
  </r>
  <r>
    <x v="43"/>
    <n v="3"/>
    <s v="No Tie"/>
    <n v="3"/>
    <n v="3"/>
    <s v="Bubba Watson "/>
    <x v="0"/>
  </r>
  <r>
    <x v="43"/>
    <n v="4"/>
    <s v="No Tie"/>
    <n v="4"/>
    <n v="4"/>
    <s v="Justin Rose"/>
    <x v="79"/>
  </r>
  <r>
    <x v="43"/>
    <n v="5"/>
    <s v="No Tie"/>
    <n v="5"/>
    <n v="5"/>
    <s v="Adam Scott "/>
    <x v="9"/>
  </r>
  <r>
    <x v="43"/>
    <n v="6"/>
    <s v="No Tie"/>
    <n v="6"/>
    <n v="6"/>
    <s v="Jason Dufner "/>
    <x v="63"/>
  </r>
  <r>
    <x v="43"/>
    <n v="7"/>
    <s v="No Tie"/>
    <n v="7"/>
    <n v="7"/>
    <s v="Jim Furyk"/>
    <x v="170"/>
  </r>
  <r>
    <x v="43"/>
    <n v="8"/>
    <s v="No Tie"/>
    <n v="8"/>
    <n v="8"/>
    <s v="Lee Westwood "/>
    <x v="28"/>
  </r>
  <r>
    <x v="43"/>
    <n v="9"/>
    <s v="No Tie"/>
    <n v="9"/>
    <n v="9"/>
    <s v="Dustin Johnson"/>
    <x v="3"/>
  </r>
  <r>
    <x v="43"/>
    <n v="10"/>
    <s v="No Tie"/>
    <n v="10"/>
    <n v="10"/>
    <s v="Steve Stricker "/>
    <x v="137"/>
  </r>
  <r>
    <x v="43"/>
    <n v="11"/>
    <s v="No Tie"/>
    <n v="11"/>
    <n v="11"/>
    <s v="Kyle Stanley"/>
    <x v="7"/>
  </r>
  <r>
    <x v="43"/>
    <n v="12"/>
    <s v="No Tie"/>
    <n v="12"/>
    <n v="12"/>
    <s v="Vijay Singh"/>
    <x v="47"/>
  </r>
  <r>
    <x v="43"/>
    <n v="13"/>
    <s v="No Tie"/>
    <n v="13"/>
    <n v="13"/>
    <s v="Robert Garrigus "/>
    <x v="2"/>
  </r>
  <r>
    <x v="43"/>
    <n v="14"/>
    <s v="No Tie"/>
    <n v="14"/>
    <n v="14"/>
    <s v="Louis Oosthuizen "/>
    <x v="22"/>
  </r>
  <r>
    <x v="43"/>
    <n v="15"/>
    <s v="No Tie"/>
    <n v="15"/>
    <n v="15"/>
    <s v="Matt Kuchar"/>
    <x v="127"/>
  </r>
  <r>
    <x v="43"/>
    <n v="16"/>
    <s v="No Tie"/>
    <n v="16"/>
    <n v="16"/>
    <s v="Padraig Harrington "/>
    <x v="56"/>
  </r>
  <r>
    <x v="43"/>
    <n v="17"/>
    <s v="No Tie"/>
    <n v="17"/>
    <n v="17"/>
    <s v="Webb Simpson "/>
    <x v="110"/>
  </r>
  <r>
    <x v="43"/>
    <n v="18"/>
    <s v="No Tie"/>
    <n v="18"/>
    <n v="18"/>
    <s v="John Senden "/>
    <x v="78"/>
  </r>
  <r>
    <x v="43"/>
    <n v="19"/>
    <s v="No Tie"/>
    <n v="19"/>
    <n v="19"/>
    <s v="Brendon de Jonge "/>
    <x v="105"/>
  </r>
  <r>
    <x v="43"/>
    <n v="20"/>
    <s v="No Tie"/>
    <n v="20"/>
    <n v="20"/>
    <s v="Charl Schwartzel"/>
    <x v="41"/>
  </r>
  <r>
    <x v="43"/>
    <n v="21"/>
    <s v="No Tie"/>
    <n v="21"/>
    <n v="21"/>
    <s v="Boo Weekley"/>
    <x v="35"/>
  </r>
  <r>
    <x v="43"/>
    <n v="22"/>
    <s v="No Tie"/>
    <n v="22"/>
    <n v="22"/>
    <s v="Luke Donald "/>
    <x v="169"/>
  </r>
  <r>
    <x v="43"/>
    <n v="23"/>
    <s v="No Tie"/>
    <n v="23"/>
    <n v="23"/>
    <s v="Henrik Stenson "/>
    <x v="95"/>
  </r>
  <r>
    <x v="43"/>
    <n v="24"/>
    <s v="No Tie"/>
    <n v="24"/>
    <n v="24"/>
    <s v="Davis Love III "/>
    <x v="38"/>
  </r>
  <r>
    <x v="43"/>
    <n v="25"/>
    <s v="No Tie"/>
    <n v="25"/>
    <n v="25"/>
    <s v="Bo Van Pelt "/>
    <x v="39"/>
  </r>
  <r>
    <x v="43"/>
    <n v="26"/>
    <s v="No Tie"/>
    <n v="26"/>
    <n v="26"/>
    <s v="Keegan Bradley"/>
    <x v="15"/>
  </r>
  <r>
    <x v="43"/>
    <n v="27"/>
    <s v="No Tie"/>
    <n v="27"/>
    <n v="27"/>
    <s v="Phil Mickelson"/>
    <x v="52"/>
  </r>
  <r>
    <x v="43"/>
    <n v="28"/>
    <s v="No Tie"/>
    <n v="28"/>
    <n v="28"/>
    <s v="Sergio Garcia"/>
    <x v="64"/>
  </r>
  <r>
    <x v="43"/>
    <n v="29"/>
    <s v="No Tie"/>
    <n v="29"/>
    <n v="29"/>
    <s v="Chad Campbell "/>
    <x v="89"/>
  </r>
  <r>
    <x v="43"/>
    <s v="T30"/>
    <n v="1"/>
    <s v="30"/>
    <n v="30"/>
    <s v="Ernie Els"/>
    <x v="51"/>
  </r>
  <r>
    <x v="43"/>
    <s v="T30"/>
    <n v="1"/>
    <s v="30"/>
    <n v="30"/>
    <s v="Greg Owen "/>
    <x v="40"/>
  </r>
  <r>
    <x v="43"/>
    <n v="32"/>
    <s v="No Tie"/>
    <n v="32"/>
    <n v="32"/>
    <s v="Rickie Fowler "/>
    <x v="59"/>
  </r>
  <r>
    <x v="43"/>
    <n v="33"/>
    <s v="No Tie"/>
    <n v="33"/>
    <n v="33"/>
    <s v="Jeff Overton "/>
    <x v="69"/>
  </r>
  <r>
    <x v="43"/>
    <n v="34"/>
    <s v="No Tie"/>
    <n v="34"/>
    <n v="34"/>
    <s v="K.J. Choi"/>
    <x v="161"/>
  </r>
  <r>
    <x v="43"/>
    <n v="35"/>
    <s v="No Tie"/>
    <n v="35"/>
    <n v="35"/>
    <s v="Graeme McDowell"/>
    <x v="135"/>
  </r>
  <r>
    <x v="43"/>
    <n v="36"/>
    <s v="No Tie"/>
    <n v="36"/>
    <n v="36"/>
    <s v="Scott Piercy "/>
    <x v="11"/>
  </r>
  <r>
    <x v="43"/>
    <n v="37"/>
    <s v="No Tie"/>
    <n v="37"/>
    <n v="37"/>
    <s v="Kevin Stadler"/>
    <x v="61"/>
  </r>
  <r>
    <x v="43"/>
    <n v="38"/>
    <s v="No Tie"/>
    <n v="38"/>
    <n v="38"/>
    <s v="Sean O'Hair"/>
    <x v="30"/>
  </r>
  <r>
    <x v="43"/>
    <n v="39"/>
    <s v="No Tie"/>
    <n v="39"/>
    <n v="39"/>
    <s v="Will Claxton "/>
    <x v="85"/>
  </r>
  <r>
    <x v="43"/>
    <n v="40"/>
    <s v="No Tie"/>
    <n v="40"/>
    <n v="40"/>
    <s v="Bud Cauley "/>
    <x v="73"/>
  </r>
  <r>
    <x v="43"/>
    <n v="41"/>
    <s v="No Tie"/>
    <n v="41"/>
    <n v="41"/>
    <s v="Pat Perez"/>
    <x v="74"/>
  </r>
  <r>
    <x v="43"/>
    <n v="42"/>
    <s v="No Tie"/>
    <n v="42"/>
    <n v="42"/>
    <s v="Zach Johnson "/>
    <x v="167"/>
  </r>
  <r>
    <x v="43"/>
    <n v="43"/>
    <s v="No Tie"/>
    <n v="43"/>
    <n v="43"/>
    <s v="Graham DeLaet "/>
    <x v="12"/>
  </r>
  <r>
    <x v="43"/>
    <n v="44"/>
    <s v="No Tie"/>
    <n v="44"/>
    <n v="44"/>
    <s v="Charles Howell III "/>
    <x v="50"/>
  </r>
  <r>
    <x v="43"/>
    <n v="45"/>
    <s v="No Tie"/>
    <n v="45"/>
    <n v="45"/>
    <s v="Bill Haas "/>
    <x v="65"/>
  </r>
  <r>
    <x v="43"/>
    <n v="46"/>
    <s v="No Tie"/>
    <n v="46"/>
    <n v="46"/>
    <s v="Kris Blanks "/>
    <x v="147"/>
  </r>
  <r>
    <x v="43"/>
    <n v="47"/>
    <s v="No Tie"/>
    <n v="47"/>
    <n v="47"/>
    <s v="Hunter Mahan "/>
    <x v="60"/>
  </r>
  <r>
    <x v="43"/>
    <n v="48"/>
    <s v="No Tie"/>
    <n v="48"/>
    <n v="48"/>
    <s v="Seung-Yul Noh"/>
    <x v="18"/>
  </r>
  <r>
    <x v="43"/>
    <n v="49"/>
    <s v="No Tie"/>
    <n v="49"/>
    <n v="49"/>
    <s v="Charley Hoffman "/>
    <x v="45"/>
  </r>
  <r>
    <x v="43"/>
    <n v="50"/>
    <s v="No Tie"/>
    <n v="50"/>
    <n v="50"/>
    <s v="Ryan Palmer "/>
    <x v="14"/>
  </r>
  <r>
    <x v="43"/>
    <n v="51"/>
    <s v="No Tie"/>
    <n v="51"/>
    <n v="51"/>
    <s v="Marc Leishman"/>
    <x v="98"/>
  </r>
  <r>
    <x v="43"/>
    <n v="52"/>
    <s v="No Tie"/>
    <n v="52"/>
    <n v="52"/>
    <s v="Nick Watney"/>
    <x v="36"/>
  </r>
  <r>
    <x v="43"/>
    <n v="53"/>
    <s v="No Tie"/>
    <n v="53"/>
    <n v="53"/>
    <s v="Heath Slocum "/>
    <x v="174"/>
  </r>
  <r>
    <x v="43"/>
    <n v="54"/>
    <s v="No Tie"/>
    <n v="54"/>
    <n v="54"/>
    <s v="Jason Day"/>
    <x v="6"/>
  </r>
  <r>
    <x v="43"/>
    <n v="55"/>
    <s v="No Tie"/>
    <n v="55"/>
    <n v="55"/>
    <s v="J.B. Holmes"/>
    <x v="5"/>
  </r>
  <r>
    <x v="43"/>
    <n v="56"/>
    <s v="No Tie"/>
    <n v="56"/>
    <n v="56"/>
    <s v="Tim Clark "/>
    <x v="179"/>
  </r>
  <r>
    <x v="43"/>
    <n v="57"/>
    <s v="No Tie"/>
    <n v="57"/>
    <n v="57"/>
    <s v="Roberto Castro "/>
    <x v="82"/>
  </r>
  <r>
    <x v="43"/>
    <n v="58"/>
    <s v="No Tie"/>
    <n v="58"/>
    <n v="58"/>
    <s v="Matt Every"/>
    <x v="136"/>
  </r>
  <r>
    <x v="43"/>
    <n v="59"/>
    <s v="No Tie"/>
    <n v="59"/>
    <n v="59"/>
    <s v="Bill Lunde "/>
    <x v="83"/>
  </r>
  <r>
    <x v="43"/>
    <n v="60"/>
    <s v="No Tie"/>
    <n v="60"/>
    <n v="60"/>
    <s v="Tim Herron "/>
    <x v="99"/>
  </r>
  <r>
    <x v="43"/>
    <n v="61"/>
    <s v="No Tie"/>
    <n v="61"/>
    <n v="61"/>
    <s v="Billy Horschel "/>
    <x v="88"/>
  </r>
  <r>
    <x v="43"/>
    <n v="62"/>
    <s v="No Tie"/>
    <n v="62"/>
    <n v="62"/>
    <s v="Carl Pettersson "/>
    <x v="34"/>
  </r>
  <r>
    <x v="43"/>
    <s v="T63"/>
    <n v="1"/>
    <s v="63"/>
    <n v="63"/>
    <s v="John Merrick "/>
    <x v="57"/>
  </r>
  <r>
    <x v="43"/>
    <s v="T63"/>
    <n v="1"/>
    <s v="63"/>
    <n v="63"/>
    <s v="John Rollins"/>
    <x v="46"/>
  </r>
  <r>
    <x v="43"/>
    <n v="65"/>
    <s v="No Tie"/>
    <n v="65"/>
    <n v="65"/>
    <s v="Ben Curtis "/>
    <x v="185"/>
  </r>
  <r>
    <x v="43"/>
    <n v="66"/>
    <s v="No Tie"/>
    <n v="66"/>
    <n v="66"/>
    <s v="Martin Laird"/>
    <x v="27"/>
  </r>
  <r>
    <x v="43"/>
    <n v="67"/>
    <s v="No Tie"/>
    <n v="67"/>
    <n v="67"/>
    <s v="Ian Poulter "/>
    <x v="144"/>
  </r>
  <r>
    <x v="43"/>
    <n v="68"/>
    <s v="No Tie"/>
    <n v="68"/>
    <n v="68"/>
    <s v="John Huh "/>
    <x v="112"/>
  </r>
  <r>
    <x v="43"/>
    <n v="69"/>
    <s v="No Tie"/>
    <n v="69"/>
    <n v="69"/>
    <s v="Trevor Immelman"/>
    <x v="80"/>
  </r>
  <r>
    <x v="43"/>
    <n v="70"/>
    <s v="No Tie"/>
    <n v="70"/>
    <n v="70"/>
    <s v="Chris Kirk "/>
    <x v="72"/>
  </r>
  <r>
    <x v="43"/>
    <n v="71"/>
    <s v="No Tie"/>
    <n v="71"/>
    <n v="71"/>
    <s v="Ryan Moore "/>
    <x v="117"/>
  </r>
  <r>
    <x v="43"/>
    <n v="72"/>
    <s v="No Tie"/>
    <n v="72"/>
    <n v="72"/>
    <s v="Geoff Ogilvy "/>
    <x v="90"/>
  </r>
  <r>
    <x v="43"/>
    <n v="73"/>
    <s v="No Tie"/>
    <n v="73"/>
    <n v="73"/>
    <s v="D.A. Points "/>
    <x v="151"/>
  </r>
  <r>
    <x v="43"/>
    <n v="74"/>
    <s v="No Tie"/>
    <n v="74"/>
    <n v="74"/>
    <s v="Rory Sabbatini"/>
    <x v="119"/>
  </r>
  <r>
    <x v="43"/>
    <n v="75"/>
    <s v="No Tie"/>
    <n v="75"/>
    <n v="75"/>
    <s v="Bob Estes "/>
    <x v="141"/>
  </r>
  <r>
    <x v="43"/>
    <n v="76"/>
    <s v="No Tie"/>
    <n v="76"/>
    <n v="76"/>
    <s v="Freddie Jacobson"/>
    <x v="118"/>
  </r>
  <r>
    <x v="43"/>
    <n v="77"/>
    <s v="No Tie"/>
    <n v="77"/>
    <n v="77"/>
    <s v="David Toms"/>
    <x v="183"/>
  </r>
  <r>
    <x v="43"/>
    <n v="78"/>
    <s v="No Tie"/>
    <n v="78"/>
    <n v="78"/>
    <s v="Josh Teater "/>
    <x v="26"/>
  </r>
  <r>
    <x v="43"/>
    <n v="79"/>
    <s v="No Tie"/>
    <n v="79"/>
    <n v="79"/>
    <s v="John Mallinger "/>
    <x v="165"/>
  </r>
  <r>
    <x v="43"/>
    <n v="80"/>
    <s v="No Tie"/>
    <n v="80"/>
    <n v="80"/>
    <s v="Kevin Streelman "/>
    <x v="62"/>
  </r>
  <r>
    <x v="43"/>
    <n v="81"/>
    <s v="No Tie"/>
    <n v="81"/>
    <n v="81"/>
    <s v="Jonathan Byrd "/>
    <x v="96"/>
  </r>
  <r>
    <x v="43"/>
    <n v="82"/>
    <s v="No Tie"/>
    <n v="82"/>
    <n v="82"/>
    <s v="J.J. Henry "/>
    <x v="114"/>
  </r>
  <r>
    <x v="43"/>
    <n v="83"/>
    <s v="No Tie"/>
    <n v="83"/>
    <n v="83"/>
    <s v="Kevin Na "/>
    <x v="164"/>
  </r>
  <r>
    <x v="43"/>
    <n v="84"/>
    <s v="No Tie"/>
    <n v="84"/>
    <n v="84"/>
    <s v="Ken Duke "/>
    <x v="159"/>
  </r>
  <r>
    <x v="43"/>
    <n v="85"/>
    <s v="No Tie"/>
    <n v="85"/>
    <n v="85"/>
    <s v="Ricky Barnes"/>
    <x v="70"/>
  </r>
  <r>
    <x v="43"/>
    <n v="86"/>
    <s v="No Tie"/>
    <n v="86"/>
    <n v="86"/>
    <s v="Brian Davis "/>
    <x v="178"/>
  </r>
  <r>
    <x v="43"/>
    <n v="87"/>
    <s v="No Tie"/>
    <n v="87"/>
    <n v="87"/>
    <s v="Cameron Tringale "/>
    <x v="84"/>
  </r>
  <r>
    <x v="43"/>
    <n v="88"/>
    <s v="No Tie"/>
    <n v="88"/>
    <n v="88"/>
    <s v="Greg Chalmers "/>
    <x v="162"/>
  </r>
  <r>
    <x v="43"/>
    <n v="89"/>
    <s v="No Tie"/>
    <n v="89"/>
    <n v="89"/>
    <s v="Gary Woodland"/>
    <x v="17"/>
  </r>
  <r>
    <x v="43"/>
    <n v="90"/>
    <s v="No Tie"/>
    <n v="90"/>
    <n v="90"/>
    <s v="Camilo Villegas"/>
    <x v="87"/>
  </r>
  <r>
    <x v="43"/>
    <n v="91"/>
    <s v="No Tie"/>
    <n v="91"/>
    <n v="91"/>
    <s v="Gary Christian"/>
    <x v="163"/>
  </r>
  <r>
    <x v="43"/>
    <n v="92"/>
    <s v="No Tie"/>
    <n v="92"/>
    <n v="92"/>
    <s v="Kevin Chappell"/>
    <x v="58"/>
  </r>
  <r>
    <x v="43"/>
    <n v="93"/>
    <s v="No Tie"/>
    <n v="93"/>
    <n v="93"/>
    <s v="Jonas Blixt "/>
    <x v="126"/>
  </r>
  <r>
    <x v="43"/>
    <n v="94"/>
    <s v="No Tie"/>
    <n v="94"/>
    <n v="94"/>
    <s v="Brandt Snedeker"/>
    <x v="109"/>
  </r>
  <r>
    <x v="43"/>
    <n v="95"/>
    <s v="No Tie"/>
    <n v="95"/>
    <n v="95"/>
    <s v="Harris English"/>
    <x v="19"/>
  </r>
  <r>
    <x v="43"/>
    <s v="T96"/>
    <n v="1"/>
    <s v="96"/>
    <n v="96"/>
    <s v="Blake Adams"/>
    <x v="111"/>
  </r>
  <r>
    <x v="43"/>
    <s v="T96"/>
    <n v="1"/>
    <s v="96"/>
    <n v="96"/>
    <s v="Jeff Maggert "/>
    <x v="140"/>
  </r>
  <r>
    <x v="43"/>
    <n v="98"/>
    <s v="No Tie"/>
    <n v="98"/>
    <n v="98"/>
    <s v="Russell Knox"/>
    <x v="131"/>
  </r>
  <r>
    <x v="43"/>
    <n v="99"/>
    <s v="No Tie"/>
    <n v="99"/>
    <n v="99"/>
    <s v="Ben Crane "/>
    <x v="121"/>
  </r>
  <r>
    <x v="43"/>
    <s v="T100"/>
    <n v="1"/>
    <s v="100"/>
    <n v="100"/>
    <s v="Robert Karlsson "/>
    <x v="49"/>
  </r>
  <r>
    <x v="43"/>
    <s v="T100"/>
    <n v="1"/>
    <s v="100"/>
    <n v="100"/>
    <s v="Jimmy Walker "/>
    <x v="37"/>
  </r>
  <r>
    <x v="43"/>
    <n v="102"/>
    <s v="No Tie"/>
    <n v="102"/>
    <n v="102"/>
    <s v="Daniel Summerhays "/>
    <x v="100"/>
  </r>
  <r>
    <x v="43"/>
    <n v="103"/>
    <s v="No Tie"/>
    <n v="103"/>
    <n v="103"/>
    <s v="Johnson Wagner "/>
    <x v="152"/>
  </r>
  <r>
    <x v="43"/>
    <n v="104"/>
    <s v="No Tie"/>
    <n v="104"/>
    <n v="104"/>
    <s v="Billy Mayfair "/>
    <x v="122"/>
  </r>
  <r>
    <x v="43"/>
    <n v="105"/>
    <s v="No Tie"/>
    <n v="105"/>
    <n v="105"/>
    <s v="Rod Pampling"/>
    <x v="107"/>
  </r>
  <r>
    <x v="43"/>
    <n v="106"/>
    <s v="No Tie"/>
    <n v="106"/>
    <n v="106"/>
    <s v="Scott Stallings "/>
    <x v="16"/>
  </r>
  <r>
    <x v="43"/>
    <s v="T107"/>
    <n v="1"/>
    <s v="107"/>
    <n v="107"/>
    <s v="Brian Harman"/>
    <x v="86"/>
  </r>
  <r>
    <x v="43"/>
    <s v="T107"/>
    <n v="1"/>
    <s v="107"/>
    <n v="107"/>
    <s v="Chez Reavie "/>
    <x v="160"/>
  </r>
  <r>
    <x v="43"/>
    <s v="T109"/>
    <n v="1"/>
    <s v="109"/>
    <n v="109"/>
    <s v="Tom Gillis "/>
    <x v="102"/>
  </r>
  <r>
    <x v="43"/>
    <s v="T109"/>
    <n v="1"/>
    <s v="109"/>
    <n v="109"/>
    <s v="Chris Stroud"/>
    <x v="125"/>
  </r>
  <r>
    <x v="43"/>
    <n v="111"/>
    <s v="No Tie"/>
    <n v="111"/>
    <n v="111"/>
    <s v="Kyle Reifers "/>
    <x v="91"/>
  </r>
  <r>
    <x v="43"/>
    <n v="112"/>
    <s v="No Tie"/>
    <n v="112"/>
    <n v="112"/>
    <s v="Jerry Kelly"/>
    <x v="181"/>
  </r>
  <r>
    <x v="43"/>
    <n v="113"/>
    <s v="No Tie"/>
    <n v="113"/>
    <n v="113"/>
    <s v="Scott Dunlap "/>
    <x v="166"/>
  </r>
  <r>
    <x v="43"/>
    <n v="114"/>
    <s v="No Tie"/>
    <n v="114"/>
    <n v="114"/>
    <s v="David Hearn "/>
    <x v="123"/>
  </r>
  <r>
    <x v="43"/>
    <n v="115"/>
    <s v="No Tie"/>
    <n v="115"/>
    <n v="115"/>
    <s v="Bobby Gates "/>
    <x v="20"/>
  </r>
  <r>
    <x v="43"/>
    <n v="116"/>
    <s v="No Tie"/>
    <n v="116"/>
    <n v="116"/>
    <s v="Chris Couch"/>
    <x v="53"/>
  </r>
  <r>
    <x v="43"/>
    <n v="117"/>
    <s v="No Tie"/>
    <n v="117"/>
    <n v="117"/>
    <s v="Danny Lee"/>
    <x v="71"/>
  </r>
  <r>
    <x v="43"/>
    <n v="118"/>
    <s v="No Tie"/>
    <n v="118"/>
    <n v="118"/>
    <s v="Mark Wilson "/>
    <x v="182"/>
  </r>
  <r>
    <x v="43"/>
    <n v="119"/>
    <s v="No Tie"/>
    <n v="119"/>
    <n v="119"/>
    <s v="Charlie Wi "/>
    <x v="133"/>
  </r>
  <r>
    <x v="43"/>
    <n v="120"/>
    <s v="No Tie"/>
    <n v="120"/>
    <n v="120"/>
    <s v="William McGirt"/>
    <x v="139"/>
  </r>
  <r>
    <x v="43"/>
    <n v="121"/>
    <s v="No Tie"/>
    <n v="121"/>
    <n v="121"/>
    <s v="Garth Mulroy "/>
    <x v="54"/>
  </r>
  <r>
    <x v="43"/>
    <n v="122"/>
    <s v="No Tie"/>
    <n v="122"/>
    <n v="122"/>
    <s v="Vaughn Taylor "/>
    <x v="128"/>
  </r>
  <r>
    <x v="43"/>
    <n v="123"/>
    <s v="No Tie"/>
    <n v="123"/>
    <n v="123"/>
    <s v="Spencer Levin "/>
    <x v="154"/>
  </r>
  <r>
    <x v="43"/>
    <n v="124"/>
    <s v="No Tie"/>
    <n v="124"/>
    <n v="124"/>
    <s v="Jason Bohn "/>
    <x v="173"/>
  </r>
  <r>
    <x v="43"/>
    <n v="125"/>
    <s v="No Tie"/>
    <n v="125"/>
    <n v="125"/>
    <s v="Hunter Haas "/>
    <x v="116"/>
  </r>
  <r>
    <x v="43"/>
    <n v="126"/>
    <s v="No Tie"/>
    <n v="126"/>
    <n v="126"/>
    <s v="Richard Lee "/>
    <x v="134"/>
  </r>
  <r>
    <x v="43"/>
    <n v="127"/>
    <s v="No Tie"/>
    <n v="127"/>
    <n v="127"/>
    <s v="D.J. Trahan"/>
    <x v="66"/>
  </r>
  <r>
    <x v="43"/>
    <n v="128"/>
    <s v="No Tie"/>
    <n v="128"/>
    <n v="128"/>
    <s v="Dicky Pride "/>
    <x v="129"/>
  </r>
  <r>
    <x v="43"/>
    <n v="129"/>
    <s v="No Tie"/>
    <n v="129"/>
    <n v="129"/>
    <s v="Nick O'Hern"/>
    <x v="190"/>
  </r>
  <r>
    <x v="43"/>
    <n v="130"/>
    <s v="No Tie"/>
    <n v="130"/>
    <n v="130"/>
    <s v="Ryo Ishikawa"/>
    <x v="92"/>
  </r>
  <r>
    <x v="43"/>
    <n v="131"/>
    <s v="No Tie"/>
    <n v="131"/>
    <n v="131"/>
    <s v="Rocco Mediate "/>
    <x v="168"/>
  </r>
  <r>
    <x v="43"/>
    <n v="132"/>
    <s v="No Tie"/>
    <n v="132"/>
    <n v="132"/>
    <s v="Mathew Goggin "/>
    <x v="81"/>
  </r>
  <r>
    <x v="43"/>
    <n v="133"/>
    <s v="No Tie"/>
    <n v="133"/>
    <n v="133"/>
    <s v="Charlie Beljan"/>
    <x v="1"/>
  </r>
  <r>
    <x v="43"/>
    <n v="134"/>
    <s v="No Tie"/>
    <n v="134"/>
    <n v="134"/>
    <s v="Robert Allenby"/>
    <x v="124"/>
  </r>
  <r>
    <x v="43"/>
    <n v="135"/>
    <s v="No Tie"/>
    <n v="135"/>
    <n v="135"/>
    <s v="Andres Romero"/>
    <x v="68"/>
  </r>
  <r>
    <x v="43"/>
    <n v="136"/>
    <s v="No Tie"/>
    <n v="136"/>
    <n v="136"/>
    <s v="Troy Matteson"/>
    <x v="25"/>
  </r>
  <r>
    <x v="43"/>
    <n v="137"/>
    <s v="No Tie"/>
    <n v="137"/>
    <n v="137"/>
    <s v="George McNeill"/>
    <x v="106"/>
  </r>
  <r>
    <x v="43"/>
    <n v="138"/>
    <s v="No Tie"/>
    <n v="138"/>
    <n v="138"/>
    <s v="Martin Flores "/>
    <x v="48"/>
  </r>
  <r>
    <x v="43"/>
    <n v="139"/>
    <s v="No Tie"/>
    <n v="139"/>
    <n v="139"/>
    <s v="Brandt Jobe"/>
    <x v="24"/>
  </r>
  <r>
    <x v="43"/>
    <n v="140"/>
    <s v="No Tie"/>
    <n v="140"/>
    <n v="140"/>
    <s v="Michael Thompson "/>
    <x v="157"/>
  </r>
  <r>
    <x v="43"/>
    <n v="141"/>
    <s v="No Tie"/>
    <n v="141"/>
    <n v="141"/>
    <s v="Angel Cabrera "/>
    <x v="21"/>
  </r>
  <r>
    <x v="43"/>
    <n v="142"/>
    <s v="No Tie"/>
    <n v="142"/>
    <n v="142"/>
    <s v="Justin Leonard "/>
    <x v="171"/>
  </r>
  <r>
    <x v="43"/>
    <n v="143"/>
    <s v="No Tie"/>
    <n v="143"/>
    <n v="143"/>
    <s v="Jason Kokrak "/>
    <x v="13"/>
  </r>
  <r>
    <x v="43"/>
    <n v="144"/>
    <s v="No Tie"/>
    <n v="144"/>
    <n v="144"/>
    <s v="Chris DiMarco"/>
    <x v="187"/>
  </r>
  <r>
    <x v="43"/>
    <n v="145"/>
    <s v="No Tie"/>
    <n v="145"/>
    <n v="145"/>
    <s v="Kyle Thompson "/>
    <x v="150"/>
  </r>
  <r>
    <x v="43"/>
    <n v="146"/>
    <s v="No Tie"/>
    <n v="146"/>
    <n v="146"/>
    <s v="J.J. Killeen"/>
    <x v="93"/>
  </r>
  <r>
    <x v="43"/>
    <n v="147"/>
    <s v="No Tie"/>
    <n v="147"/>
    <n v="147"/>
    <s v="Stuart Appleby"/>
    <x v="158"/>
  </r>
  <r>
    <x v="43"/>
    <n v="148"/>
    <s v="No Tie"/>
    <n v="148"/>
    <n v="148"/>
    <s v="Scott Brown "/>
    <x v="76"/>
  </r>
  <r>
    <x v="43"/>
    <n v="149"/>
    <s v="No Tie"/>
    <n v="149"/>
    <n v="149"/>
    <s v="Bryce Molder "/>
    <x v="177"/>
  </r>
  <r>
    <x v="43"/>
    <n v="150"/>
    <s v="No Tie"/>
    <n v="150"/>
    <n v="150"/>
    <s v="Jhonattan Vegas"/>
    <x v="10"/>
  </r>
  <r>
    <x v="43"/>
    <n v="151"/>
    <s v="No Tie"/>
    <n v="151"/>
    <n v="151"/>
    <s v="Cameron Beckman"/>
    <x v="142"/>
  </r>
  <r>
    <x v="43"/>
    <n v="152"/>
    <s v="No Tie"/>
    <n v="152"/>
    <n v="152"/>
    <s v="Nathan Green"/>
    <x v="153"/>
  </r>
  <r>
    <x v="43"/>
    <n v="153"/>
    <s v="No Tie"/>
    <n v="153"/>
    <n v="153"/>
    <s v="Brendan Steele "/>
    <x v="104"/>
  </r>
  <r>
    <x v="43"/>
    <n v="154"/>
    <s v="No Tie"/>
    <n v="154"/>
    <n v="154"/>
    <s v="Arjun Atwal "/>
    <x v="143"/>
  </r>
  <r>
    <x v="43"/>
    <n v="155"/>
    <s v="No Tie"/>
    <n v="155"/>
    <n v="155"/>
    <s v="David Mathis"/>
    <x v="175"/>
  </r>
  <r>
    <x v="43"/>
    <n v="156"/>
    <s v="No Tie"/>
    <n v="156"/>
    <n v="156"/>
    <s v="Matt Jones "/>
    <x v="55"/>
  </r>
  <r>
    <x v="43"/>
    <n v="157"/>
    <s v="No Tie"/>
    <n v="157"/>
    <n v="157"/>
    <s v="Harrison Frazar "/>
    <x v="29"/>
  </r>
  <r>
    <x v="43"/>
    <s v="T158"/>
    <n v="1"/>
    <s v="158"/>
    <n v="158"/>
    <s v="Aaron Baddeley "/>
    <x v="67"/>
  </r>
  <r>
    <x v="43"/>
    <s v="T158"/>
    <n v="1"/>
    <s v="158"/>
    <n v="158"/>
    <s v="Kevin Kisner "/>
    <x v="115"/>
  </r>
  <r>
    <x v="43"/>
    <n v="160"/>
    <s v="No Tie"/>
    <n v="160"/>
    <n v="160"/>
    <s v="Brian Gay"/>
    <x v="176"/>
  </r>
  <r>
    <x v="43"/>
    <n v="161"/>
    <s v="No Tie"/>
    <n v="161"/>
    <n v="161"/>
    <s v="John Daly"/>
    <x v="8"/>
  </r>
  <r>
    <x v="43"/>
    <n v="162"/>
    <s v="No Tie"/>
    <n v="162"/>
    <n v="162"/>
    <s v="Erik Compton "/>
    <x v="32"/>
  </r>
  <r>
    <x v="43"/>
    <n v="163"/>
    <s v="No Tie"/>
    <n v="163"/>
    <n v="163"/>
    <s v="James Driscoll"/>
    <x v="77"/>
  </r>
  <r>
    <x v="43"/>
    <n v="164"/>
    <s v="No Tie"/>
    <n v="164"/>
    <n v="164"/>
    <s v="Steve Wheatcroft "/>
    <x v="120"/>
  </r>
  <r>
    <x v="43"/>
    <n v="165"/>
    <s v="No Tie"/>
    <n v="165"/>
    <n v="165"/>
    <s v="Stewart Cink "/>
    <x v="108"/>
  </r>
  <r>
    <x v="43"/>
    <n v="166"/>
    <s v="No Tie"/>
    <n v="166"/>
    <n v="166"/>
    <s v="Y.E. Yang"/>
    <x v="145"/>
  </r>
  <r>
    <x v="43"/>
    <n v="167"/>
    <s v="No Tie"/>
    <n v="167"/>
    <n v="167"/>
    <s v="Tommy Gainey"/>
    <x v="33"/>
  </r>
  <r>
    <x v="43"/>
    <n v="168"/>
    <s v="No Tie"/>
    <n v="168"/>
    <n v="168"/>
    <s v="Roland Thatcher "/>
    <x v="103"/>
  </r>
  <r>
    <x v="43"/>
    <n v="169"/>
    <s v="No Tie"/>
    <n v="169"/>
    <n v="169"/>
    <s v="Alexandre Rocha "/>
    <x v="146"/>
  </r>
  <r>
    <x v="43"/>
    <n v="170"/>
    <s v="No Tie"/>
    <n v="170"/>
    <n v="170"/>
    <s v="Stephen Ames"/>
    <x v="155"/>
  </r>
  <r>
    <x v="43"/>
    <n v="171"/>
    <s v="No Tie"/>
    <n v="171"/>
    <n v="171"/>
    <s v="Troy Kelly"/>
    <x v="23"/>
  </r>
  <r>
    <x v="43"/>
    <n v="172"/>
    <s v="No Tie"/>
    <n v="172"/>
    <n v="172"/>
    <s v="Mark Anderson "/>
    <x v="42"/>
  </r>
  <r>
    <x v="43"/>
    <n v="173"/>
    <s v="No Tie"/>
    <n v="173"/>
    <n v="173"/>
    <s v="Michael Bradley "/>
    <x v="148"/>
  </r>
  <r>
    <x v="43"/>
    <n v="174"/>
    <s v="No Tie"/>
    <n v="174"/>
    <n v="174"/>
    <s v="Tom Pernice Jr. "/>
    <x v="186"/>
  </r>
  <r>
    <x v="43"/>
    <n v="175"/>
    <s v="No Tie"/>
    <n v="175"/>
    <n v="175"/>
    <s v="Miguel Angel Carballo "/>
    <x v="97"/>
  </r>
  <r>
    <x v="43"/>
    <n v="176"/>
    <s v="No Tie"/>
    <n v="176"/>
    <n v="176"/>
    <s v="Gavin Coles"/>
    <x v="189"/>
  </r>
  <r>
    <x v="43"/>
    <n v="177"/>
    <s v="No Tie"/>
    <n v="177"/>
    <n v="177"/>
    <s v="Ted Potter, Jr."/>
    <x v="149"/>
  </r>
  <r>
    <x v="43"/>
    <n v="178"/>
    <s v="No Tie"/>
    <n v="178"/>
    <n v="178"/>
    <s v="Marco Dawson"/>
    <x v="130"/>
  </r>
  <r>
    <x v="43"/>
    <n v="179"/>
    <s v="No Tie"/>
    <n v="179"/>
    <n v="179"/>
    <s v="Matt Bettencourt"/>
    <x v="113"/>
  </r>
  <r>
    <x v="43"/>
    <n v="180"/>
    <s v="No Tie"/>
    <n v="180"/>
    <n v="180"/>
    <s v="Daniel Chopra "/>
    <x v="43"/>
  </r>
  <r>
    <x v="43"/>
    <n v="181"/>
    <s v="No Tie"/>
    <n v="181"/>
    <n v="181"/>
    <s v="Patrick Sheehan"/>
    <x v="172"/>
  </r>
  <r>
    <x v="43"/>
    <n v="182"/>
    <s v="No Tie"/>
    <n v="182"/>
    <n v="182"/>
    <s v="Sangmoon Bae"/>
    <x v="94"/>
  </r>
  <r>
    <x v="43"/>
    <n v="183"/>
    <s v="No Tie"/>
    <n v="183"/>
    <n v="183"/>
    <s v="Colt Knost "/>
    <x v="188"/>
  </r>
  <r>
    <x v="43"/>
    <n v="184"/>
    <s v="No Tie"/>
    <n v="184"/>
    <n v="184"/>
    <s v="Ryuji Imada"/>
    <x v="180"/>
  </r>
  <r>
    <x v="43"/>
    <n v="185"/>
    <s v="No Tie"/>
    <n v="185"/>
    <n v="185"/>
    <s v="Edward Loar "/>
    <x v="44"/>
  </r>
  <r>
    <x v="43"/>
    <n v="186"/>
    <s v="No Tie"/>
    <n v="186"/>
    <n v="186"/>
    <s v="Tommy Biershenk"/>
    <x v="138"/>
  </r>
  <r>
    <x v="43"/>
    <n v="187"/>
    <s v="No Tie"/>
    <n v="187"/>
    <n v="187"/>
    <s v="Brendon Todd "/>
    <x v="156"/>
  </r>
  <r>
    <x v="43"/>
    <n v="188"/>
    <s v="No Tie"/>
    <n v="188"/>
    <n v="188"/>
    <s v="Billy Hurley III"/>
    <x v="184"/>
  </r>
  <r>
    <x v="43"/>
    <n v="189"/>
    <s v="No Tie"/>
    <n v="189"/>
    <n v="189"/>
    <s v="Derek Lamely"/>
    <x v="101"/>
  </r>
  <r>
    <x v="43"/>
    <n v="190"/>
    <s v="No Tie"/>
    <n v="190"/>
    <n v="190"/>
    <s v="Stephen Gangluff"/>
    <x v="75"/>
  </r>
  <r>
    <x v="43"/>
    <n v="191"/>
    <s v="No Tie"/>
    <n v="191"/>
    <n v="191"/>
    <s v="Sung Kang "/>
    <x v="132"/>
  </r>
  <r>
    <x v="44"/>
    <n v="1"/>
    <s v="No Tie"/>
    <n v="1"/>
    <n v="1"/>
    <s v="Patrick Reed"/>
    <x v="611"/>
  </r>
  <r>
    <x v="44"/>
    <s v="T2"/>
    <n v="1"/>
    <s v="2"/>
    <n v="2"/>
    <s v="Rickie Fowler "/>
    <x v="59"/>
  </r>
  <r>
    <x v="44"/>
    <s v="T2"/>
    <n v="1"/>
    <s v="2"/>
    <n v="2"/>
    <s v="Dustin Johnson"/>
    <x v="3"/>
  </r>
  <r>
    <x v="44"/>
    <s v="T2"/>
    <n v="1"/>
    <s v="2"/>
    <n v="2"/>
    <s v="Ryan Moore "/>
    <x v="117"/>
  </r>
  <r>
    <x v="44"/>
    <s v="T5"/>
    <n v="1"/>
    <s v="5"/>
    <n v="5"/>
    <s v="Scott Brown "/>
    <x v="76"/>
  </r>
  <r>
    <x v="44"/>
    <s v="T5"/>
    <n v="1"/>
    <s v="5"/>
    <n v="5"/>
    <s v="Bill Haas "/>
    <x v="65"/>
  </r>
  <r>
    <x v="44"/>
    <s v="T5"/>
    <n v="1"/>
    <s v="5"/>
    <n v="5"/>
    <s v="Charles Howell III "/>
    <x v="50"/>
  </r>
  <r>
    <x v="44"/>
    <s v="T5"/>
    <n v="1"/>
    <s v="5"/>
    <n v="5"/>
    <s v="Kevin Kisner "/>
    <x v="115"/>
  </r>
  <r>
    <x v="44"/>
    <s v="T5"/>
    <n v="1"/>
    <s v="5"/>
    <n v="5"/>
    <s v="Patton Kizzire "/>
    <x v="1334"/>
  </r>
  <r>
    <x v="44"/>
    <s v="T5"/>
    <n v="1"/>
    <s v="5"/>
    <n v="5"/>
    <s v="Jamie Lovemark"/>
    <x v="646"/>
  </r>
  <r>
    <x v="44"/>
    <s v="T5"/>
    <n v="1"/>
    <s v="5"/>
    <n v="5"/>
    <s v="Kevin Na "/>
    <x v="164"/>
  </r>
  <r>
    <x v="44"/>
    <s v="T5"/>
    <n v="1"/>
    <s v="5"/>
    <n v="5"/>
    <s v="Adam Scott "/>
    <x v="9"/>
  </r>
  <r>
    <x v="44"/>
    <s v="T5"/>
    <n v="1"/>
    <s v="5"/>
    <n v="5"/>
    <s v="Brandt Snedeker"/>
    <x v="109"/>
  </r>
  <r>
    <x v="44"/>
    <s v="T14"/>
    <n v="1"/>
    <s v="14"/>
    <n v="14"/>
    <s v="Aaron Baddeley "/>
    <x v="67"/>
  </r>
  <r>
    <x v="44"/>
    <s v="T14"/>
    <n v="1"/>
    <s v="14"/>
    <n v="14"/>
    <s v="Jason Bohn "/>
    <x v="173"/>
  </r>
  <r>
    <x v="44"/>
    <s v="T14"/>
    <n v="1"/>
    <s v="14"/>
    <n v="14"/>
    <s v="Jason Day"/>
    <x v="6"/>
  </r>
  <r>
    <x v="44"/>
    <s v="T14"/>
    <n v="1"/>
    <s v="14"/>
    <n v="14"/>
    <s v="Jason Dufner "/>
    <x v="63"/>
  </r>
  <r>
    <x v="44"/>
    <s v="T14"/>
    <n v="1"/>
    <s v="14"/>
    <n v="14"/>
    <s v="Russell Henley"/>
    <x v="267"/>
  </r>
  <r>
    <x v="44"/>
    <s v="T14"/>
    <n v="1"/>
    <s v="14"/>
    <n v="14"/>
    <s v="John Huh "/>
    <x v="112"/>
  </r>
  <r>
    <x v="44"/>
    <s v="T14"/>
    <n v="1"/>
    <s v="14"/>
    <n v="14"/>
    <s v="Freddie Jacobson"/>
    <x v="118"/>
  </r>
  <r>
    <x v="44"/>
    <s v="T14"/>
    <n v="1"/>
    <s v="14"/>
    <n v="14"/>
    <s v="Zach Johnson "/>
    <x v="167"/>
  </r>
  <r>
    <x v="44"/>
    <s v="T14"/>
    <n v="1"/>
    <s v="14"/>
    <n v="14"/>
    <s v="Smylie Kaufman"/>
    <x v="1336"/>
  </r>
  <r>
    <x v="44"/>
    <s v="T14"/>
    <n v="1"/>
    <s v="14"/>
    <n v="14"/>
    <s v="Brooks Koepka"/>
    <x v="482"/>
  </r>
  <r>
    <x v="44"/>
    <s v="T14"/>
    <n v="1"/>
    <s v="14"/>
    <n v="14"/>
    <s v="Andrew Loupe "/>
    <x v="1054"/>
  </r>
  <r>
    <x v="44"/>
    <s v="T14"/>
    <n v="1"/>
    <s v="14"/>
    <n v="14"/>
    <s v="Peter Malnati "/>
    <x v="1023"/>
  </r>
  <r>
    <x v="44"/>
    <s v="T14"/>
    <n v="1"/>
    <s v="14"/>
    <n v="14"/>
    <s v="Hideki Matsuyama"/>
    <x v="201"/>
  </r>
  <r>
    <x v="44"/>
    <s v="T14"/>
    <n v="1"/>
    <s v="14"/>
    <n v="14"/>
    <s v="Graeme McDowell"/>
    <x v="135"/>
  </r>
  <r>
    <x v="44"/>
    <s v="T14"/>
    <n v="1"/>
    <s v="14"/>
    <n v="14"/>
    <s v="William McGirt"/>
    <x v="139"/>
  </r>
  <r>
    <x v="44"/>
    <s v="T14"/>
    <n v="1"/>
    <s v="14"/>
    <n v="14"/>
    <s v="Phil Mickelson"/>
    <x v="52"/>
  </r>
  <r>
    <x v="44"/>
    <s v="T14"/>
    <n v="1"/>
    <s v="14"/>
    <n v="14"/>
    <s v="Justin Rose"/>
    <x v="79"/>
  </r>
  <r>
    <x v="44"/>
    <s v="T14"/>
    <n v="1"/>
    <s v="14"/>
    <n v="14"/>
    <s v="Jordan Spieth "/>
    <x v="826"/>
  </r>
  <r>
    <x v="44"/>
    <s v="T14"/>
    <n v="1"/>
    <s v="14"/>
    <n v="14"/>
    <s v="Justin Thomas "/>
    <x v="1176"/>
  </r>
  <r>
    <x v="44"/>
    <s v="T14"/>
    <n v="1"/>
    <s v="14"/>
    <n v="14"/>
    <s v="Jimmy Walker "/>
    <x v="37"/>
  </r>
  <r>
    <x v="44"/>
    <s v="T14"/>
    <n v="1"/>
    <s v="14"/>
    <n v="14"/>
    <s v="Bubba Watson "/>
    <x v="0"/>
  </r>
  <r>
    <x v="44"/>
    <s v="T35"/>
    <n v="1"/>
    <s v="35"/>
    <n v="35"/>
    <s v="Zac Blair "/>
    <x v="1180"/>
  </r>
  <r>
    <x v="44"/>
    <s v="T35"/>
    <n v="1"/>
    <s v="35"/>
    <n v="35"/>
    <s v="Jonas Blixt "/>
    <x v="126"/>
  </r>
  <r>
    <x v="44"/>
    <s v="T35"/>
    <n v="1"/>
    <s v="35"/>
    <n v="35"/>
    <s v="Rafa Cabrera Bello "/>
    <x v="238"/>
  </r>
  <r>
    <x v="44"/>
    <s v="T35"/>
    <n v="1"/>
    <s v="35"/>
    <n v="35"/>
    <s v="Chad Campbell "/>
    <x v="89"/>
  </r>
  <r>
    <x v="44"/>
    <s v="T35"/>
    <n v="1"/>
    <s v="35"/>
    <n v="35"/>
    <s v="Paul Casey"/>
    <x v="220"/>
  </r>
  <r>
    <x v="44"/>
    <s v="T35"/>
    <n v="1"/>
    <s v="35"/>
    <n v="35"/>
    <s v="Roberto Castro "/>
    <x v="82"/>
  </r>
  <r>
    <x v="44"/>
    <s v="T35"/>
    <n v="1"/>
    <s v="35"/>
    <n v="35"/>
    <s v="Alex Cejka "/>
    <x v="528"/>
  </r>
  <r>
    <x v="44"/>
    <s v="T35"/>
    <n v="1"/>
    <s v="35"/>
    <n v="35"/>
    <s v="Kevin Chappell"/>
    <x v="58"/>
  </r>
  <r>
    <x v="44"/>
    <s v="T35"/>
    <n v="1"/>
    <s v="35"/>
    <n v="35"/>
    <s v="K.J. Choi"/>
    <x v="161"/>
  </r>
  <r>
    <x v="44"/>
    <s v="T35"/>
    <n v="1"/>
    <s v="35"/>
    <n v="35"/>
    <s v="Graham DeLaet "/>
    <x v="12"/>
  </r>
  <r>
    <x v="44"/>
    <s v="T35"/>
    <n v="1"/>
    <s v="35"/>
    <n v="35"/>
    <s v="Harris English"/>
    <x v="19"/>
  </r>
  <r>
    <x v="44"/>
    <s v="T35"/>
    <n v="1"/>
    <s v="35"/>
    <n v="35"/>
    <s v="Tony Finau"/>
    <x v="1178"/>
  </r>
  <r>
    <x v="44"/>
    <s v="T35"/>
    <n v="1"/>
    <s v="35"/>
    <n v="35"/>
    <s v="Brice Garnett "/>
    <x v="503"/>
  </r>
  <r>
    <x v="44"/>
    <s v="T35"/>
    <n v="1"/>
    <s v="35"/>
    <n v="35"/>
    <s v="Fabian Gomez "/>
    <x v="658"/>
  </r>
  <r>
    <x v="44"/>
    <s v="T35"/>
    <n v="1"/>
    <s v="35"/>
    <n v="35"/>
    <s v="Jim Herman "/>
    <x v="466"/>
  </r>
  <r>
    <x v="44"/>
    <s v="T35"/>
    <n v="1"/>
    <s v="35"/>
    <n v="35"/>
    <s v="J.B. Holmes"/>
    <x v="5"/>
  </r>
  <r>
    <x v="44"/>
    <s v="T35"/>
    <n v="1"/>
    <s v="35"/>
    <n v="35"/>
    <s v="Billy Horschel "/>
    <x v="88"/>
  </r>
  <r>
    <x v="44"/>
    <s v="T35"/>
    <n v="1"/>
    <s v="35"/>
    <n v="35"/>
    <s v="Sung Kang "/>
    <x v="132"/>
  </r>
  <r>
    <x v="44"/>
    <s v="T35"/>
    <n v="1"/>
    <s v="35"/>
    <n v="35"/>
    <s v="Si Woo Kim"/>
    <x v="1163"/>
  </r>
  <r>
    <x v="44"/>
    <s v="T35"/>
    <n v="1"/>
    <s v="35"/>
    <n v="35"/>
    <s v="Russell Knox"/>
    <x v="131"/>
  </r>
  <r>
    <x v="44"/>
    <s v="T35"/>
    <n v="1"/>
    <s v="35"/>
    <n v="35"/>
    <s v="Matt Kuchar"/>
    <x v="127"/>
  </r>
  <r>
    <x v="44"/>
    <s v="T35"/>
    <n v="1"/>
    <s v="35"/>
    <n v="35"/>
    <s v="Luke List "/>
    <x v="318"/>
  </r>
  <r>
    <x v="44"/>
    <s v="T35"/>
    <n v="1"/>
    <s v="35"/>
    <n v="35"/>
    <s v="Rory McIlroy"/>
    <x v="4"/>
  </r>
  <r>
    <x v="44"/>
    <s v="T35"/>
    <n v="1"/>
    <s v="35"/>
    <n v="35"/>
    <s v="Bryce Molder "/>
    <x v="177"/>
  </r>
  <r>
    <x v="44"/>
    <s v="T35"/>
    <n v="1"/>
    <s v="35"/>
    <n v="35"/>
    <s v="Louis Oosthuizen "/>
    <x v="22"/>
  </r>
  <r>
    <x v="44"/>
    <s v="T35"/>
    <n v="1"/>
    <s v="35"/>
    <n v="35"/>
    <s v="Chez Reavie "/>
    <x v="160"/>
  </r>
  <r>
    <x v="44"/>
    <s v="T35"/>
    <n v="1"/>
    <s v="35"/>
    <n v="35"/>
    <s v="Kyle Reifers "/>
    <x v="91"/>
  </r>
  <r>
    <x v="44"/>
    <s v="T35"/>
    <n v="1"/>
    <s v="35"/>
    <n v="35"/>
    <s v="Patrick Rodgers"/>
    <x v="1156"/>
  </r>
  <r>
    <x v="44"/>
    <s v="T35"/>
    <n v="1"/>
    <s v="35"/>
    <n v="35"/>
    <s v="Charl Schwartzel"/>
    <x v="41"/>
  </r>
  <r>
    <x v="44"/>
    <s v="T35"/>
    <n v="1"/>
    <s v="35"/>
    <n v="35"/>
    <s v="Henrik Stenson "/>
    <x v="95"/>
  </r>
  <r>
    <x v="44"/>
    <s v="T35"/>
    <n v="1"/>
    <s v="35"/>
    <n v="35"/>
    <s v="Jhonattan Vegas"/>
    <x v="10"/>
  </r>
  <r>
    <x v="44"/>
    <s v="T35"/>
    <n v="1"/>
    <s v="35"/>
    <n v="35"/>
    <s v="Boo Weekley"/>
    <x v="35"/>
  </r>
  <r>
    <x v="44"/>
    <s v="T35"/>
    <n v="1"/>
    <s v="35"/>
    <n v="35"/>
    <s v="Will Wilcox"/>
    <x v="630"/>
  </r>
  <r>
    <x v="44"/>
    <s v="T35"/>
    <n v="1"/>
    <s v="35"/>
    <n v="35"/>
    <s v="Danny Willett"/>
    <x v="249"/>
  </r>
  <r>
    <x v="44"/>
    <s v="T69"/>
    <n v="1"/>
    <s v="69"/>
    <n v="69"/>
    <s v="Byeong-Hun An "/>
    <x v="965"/>
  </r>
  <r>
    <x v="44"/>
    <s v="T69"/>
    <n v="1"/>
    <s v="69"/>
    <n v="69"/>
    <s v="Kiradech Aphibarnrat"/>
    <x v="300"/>
  </r>
  <r>
    <x v="44"/>
    <s v="T69"/>
    <n v="1"/>
    <s v="69"/>
    <n v="69"/>
    <s v="Blayne Barber "/>
    <x v="1045"/>
  </r>
  <r>
    <x v="44"/>
    <s v="T69"/>
    <n v="1"/>
    <s v="69"/>
    <n v="69"/>
    <s v="Daniel Berger "/>
    <x v="1181"/>
  </r>
  <r>
    <x v="44"/>
    <s v="T69"/>
    <n v="1"/>
    <s v="69"/>
    <n v="69"/>
    <s v="Steven Bowditch "/>
    <x v="638"/>
  </r>
  <r>
    <x v="44"/>
    <s v="T69"/>
    <n v="1"/>
    <s v="69"/>
    <n v="69"/>
    <s v="Keegan Bradley"/>
    <x v="15"/>
  </r>
  <r>
    <x v="44"/>
    <s v="T69"/>
    <n v="1"/>
    <s v="69"/>
    <n v="69"/>
    <s v="Rafael Campos "/>
    <x v="753"/>
  </r>
  <r>
    <x v="44"/>
    <s v="T69"/>
    <n v="1"/>
    <s v="69"/>
    <n v="69"/>
    <s v="Rodolfo Cazaubon"/>
    <x v="1348"/>
  </r>
  <r>
    <x v="44"/>
    <s v="T69"/>
    <n v="1"/>
    <s v="69"/>
    <n v="69"/>
    <s v="Jon Curran"/>
    <x v="1184"/>
  </r>
  <r>
    <x v="44"/>
    <s v="T69"/>
    <n v="1"/>
    <s v="69"/>
    <n v="69"/>
    <s v="Derek Fathauer "/>
    <x v="795"/>
  </r>
  <r>
    <x v="44"/>
    <s v="T69"/>
    <n v="1"/>
    <s v="69"/>
    <n v="69"/>
    <s v="Ross Fisher"/>
    <x v="200"/>
  </r>
  <r>
    <x v="44"/>
    <s v="T69"/>
    <n v="1"/>
    <s v="69"/>
    <n v="69"/>
    <s v="Matthew Fitzpatrick "/>
    <x v="1167"/>
  </r>
  <r>
    <x v="44"/>
    <s v="T69"/>
    <n v="1"/>
    <s v="69"/>
    <n v="69"/>
    <s v="Sergio Garcia"/>
    <x v="64"/>
  </r>
  <r>
    <x v="44"/>
    <s v="T69"/>
    <n v="1"/>
    <s v="69"/>
    <n v="69"/>
    <s v="Lucas Glover "/>
    <x v="218"/>
  </r>
  <r>
    <x v="44"/>
    <s v="T69"/>
    <n v="1"/>
    <s v="69"/>
    <n v="69"/>
    <s v="Branden Grace"/>
    <x v="225"/>
  </r>
  <r>
    <x v="44"/>
    <s v="T69"/>
    <n v="1"/>
    <s v="69"/>
    <n v="69"/>
    <s v="Emiliano Grillo"/>
    <x v="455"/>
  </r>
  <r>
    <x v="44"/>
    <s v="T69"/>
    <n v="1"/>
    <s v="69"/>
    <n v="69"/>
    <s v="Luke Guthrie "/>
    <x v="262"/>
  </r>
  <r>
    <x v="44"/>
    <s v="T69"/>
    <n v="1"/>
    <s v="69"/>
    <n v="69"/>
    <s v="Adam Hadwin"/>
    <x v="385"/>
  </r>
  <r>
    <x v="44"/>
    <s v="T69"/>
    <n v="1"/>
    <s v="69"/>
    <n v="69"/>
    <s v="James Hahn "/>
    <x v="330"/>
  </r>
  <r>
    <x v="44"/>
    <s v="T69"/>
    <n v="1"/>
    <s v="69"/>
    <n v="69"/>
    <s v="Brian Harman"/>
    <x v="86"/>
  </r>
  <r>
    <x v="44"/>
    <s v="T69"/>
    <n v="1"/>
    <s v="69"/>
    <n v="69"/>
    <s v="Padraig Harrington "/>
    <x v="56"/>
  </r>
  <r>
    <x v="44"/>
    <s v="T69"/>
    <n v="1"/>
    <s v="69"/>
    <n v="69"/>
    <s v="David Hearn "/>
    <x v="123"/>
  </r>
  <r>
    <x v="44"/>
    <s v="T69"/>
    <n v="1"/>
    <s v="69"/>
    <n v="69"/>
    <s v="Tom Hoge "/>
    <x v="809"/>
  </r>
  <r>
    <x v="44"/>
    <s v="T69"/>
    <n v="1"/>
    <s v="69"/>
    <n v="69"/>
    <s v="Hiroshi Iwata"/>
    <x v="668"/>
  </r>
  <r>
    <x v="44"/>
    <s v="T69"/>
    <n v="1"/>
    <s v="69"/>
    <n v="69"/>
    <s v="Jerry Kelly"/>
    <x v="181"/>
  </r>
  <r>
    <x v="44"/>
    <s v="T69"/>
    <n v="1"/>
    <s v="69"/>
    <n v="69"/>
    <s v="Chris Kirk "/>
    <x v="72"/>
  </r>
  <r>
    <x v="44"/>
    <s v="T69"/>
    <n v="1"/>
    <s v="69"/>
    <n v="69"/>
    <s v="Jason Kokrak "/>
    <x v="13"/>
  </r>
  <r>
    <x v="44"/>
    <s v="T69"/>
    <n v="1"/>
    <s v="69"/>
    <n v="69"/>
    <s v="Martin Laird"/>
    <x v="27"/>
  </r>
  <r>
    <x v="44"/>
    <s v="T69"/>
    <n v="1"/>
    <s v="69"/>
    <n v="69"/>
    <s v="Danny Lee"/>
    <x v="71"/>
  </r>
  <r>
    <x v="44"/>
    <s v="T69"/>
    <n v="1"/>
    <s v="69"/>
    <n v="69"/>
    <s v="Marc Leishman"/>
    <x v="98"/>
  </r>
  <r>
    <x v="44"/>
    <s v="T69"/>
    <n v="1"/>
    <s v="69"/>
    <n v="69"/>
    <s v="Spencer Levin "/>
    <x v="154"/>
  </r>
  <r>
    <x v="44"/>
    <s v="T69"/>
    <n v="1"/>
    <s v="69"/>
    <n v="69"/>
    <s v="Hao Tong Li"/>
    <x v="1162"/>
  </r>
  <r>
    <x v="44"/>
    <s v="T69"/>
    <n v="1"/>
    <s v="69"/>
    <n v="69"/>
    <s v="David Lingmerth "/>
    <x v="327"/>
  </r>
  <r>
    <x v="44"/>
    <s v="T69"/>
    <n v="1"/>
    <s v="69"/>
    <n v="69"/>
    <s v="Shane Lowry"/>
    <x v="233"/>
  </r>
  <r>
    <x v="44"/>
    <s v="T69"/>
    <n v="1"/>
    <s v="69"/>
    <n v="69"/>
    <s v="Will MacKenzie "/>
    <x v="782"/>
  </r>
  <r>
    <x v="44"/>
    <s v="T69"/>
    <n v="1"/>
    <s v="69"/>
    <n v="69"/>
    <s v="Steve Marino "/>
    <x v="500"/>
  </r>
  <r>
    <x v="44"/>
    <s v="T69"/>
    <n v="1"/>
    <s v="69"/>
    <n v="69"/>
    <s v="Lee McCoy"/>
    <x v="1522"/>
  </r>
  <r>
    <x v="44"/>
    <s v="T69"/>
    <n v="1"/>
    <s v="69"/>
    <n v="69"/>
    <s v="Troy Merritt "/>
    <x v="811"/>
  </r>
  <r>
    <x v="44"/>
    <s v="T69"/>
    <n v="1"/>
    <s v="69"/>
    <n v="69"/>
    <s v="Francesco Molinari"/>
    <x v="193"/>
  </r>
  <r>
    <x v="44"/>
    <s v="T69"/>
    <n v="1"/>
    <s v="69"/>
    <n v="69"/>
    <s v="Sean O'Hair"/>
    <x v="30"/>
  </r>
  <r>
    <x v="44"/>
    <s v="T69"/>
    <n v="1"/>
    <s v="69"/>
    <n v="69"/>
    <s v="Jeff Overton "/>
    <x v="69"/>
  </r>
  <r>
    <x v="44"/>
    <s v="T69"/>
    <n v="1"/>
    <s v="69"/>
    <n v="69"/>
    <s v="Greg Owen "/>
    <x v="40"/>
  </r>
  <r>
    <x v="44"/>
    <s v="T69"/>
    <n v="1"/>
    <s v="69"/>
    <n v="69"/>
    <s v="Scott Piercy "/>
    <x v="11"/>
  </r>
  <r>
    <x v="44"/>
    <s v="T69"/>
    <n v="1"/>
    <s v="69"/>
    <n v="69"/>
    <s v="Ian Poulter "/>
    <x v="144"/>
  </r>
  <r>
    <x v="44"/>
    <s v="T69"/>
    <n v="1"/>
    <s v="69"/>
    <n v="69"/>
    <s v="Jon Rahm"/>
    <x v="1374"/>
  </r>
  <r>
    <x v="44"/>
    <s v="T69"/>
    <n v="1"/>
    <s v="69"/>
    <n v="69"/>
    <s v="Andres Romero"/>
    <x v="68"/>
  </r>
  <r>
    <x v="44"/>
    <s v="T69"/>
    <n v="1"/>
    <s v="69"/>
    <n v="69"/>
    <s v="John Senden "/>
    <x v="78"/>
  </r>
  <r>
    <x v="44"/>
    <s v="T69"/>
    <n v="1"/>
    <s v="69"/>
    <n v="69"/>
    <s v="Vijay Singh"/>
    <x v="47"/>
  </r>
  <r>
    <x v="44"/>
    <s v="T69"/>
    <n v="1"/>
    <s v="69"/>
    <n v="69"/>
    <s v="Scott Stallings "/>
    <x v="16"/>
  </r>
  <r>
    <x v="44"/>
    <s v="T69"/>
    <n v="1"/>
    <s v="69"/>
    <n v="69"/>
    <s v="Brendan Steele "/>
    <x v="104"/>
  </r>
  <r>
    <x v="44"/>
    <s v="T69"/>
    <n v="1"/>
    <s v="69"/>
    <n v="69"/>
    <s v="Brett Stegmaier "/>
    <x v="1069"/>
  </r>
  <r>
    <x v="44"/>
    <s v="T69"/>
    <n v="1"/>
    <s v="69"/>
    <n v="69"/>
    <s v="Hunter Stewart"/>
    <x v="1518"/>
  </r>
  <r>
    <x v="44"/>
    <s v="T69"/>
    <n v="1"/>
    <s v="69"/>
    <n v="69"/>
    <s v="Kevin Streelman "/>
    <x v="62"/>
  </r>
  <r>
    <x v="44"/>
    <s v="T69"/>
    <n v="1"/>
    <s v="69"/>
    <n v="69"/>
    <s v="Steve Stricker "/>
    <x v="137"/>
  </r>
  <r>
    <x v="44"/>
    <s v="T69"/>
    <n v="1"/>
    <s v="69"/>
    <n v="69"/>
    <s v="Chris Stroud"/>
    <x v="125"/>
  </r>
  <r>
    <x v="44"/>
    <s v="T69"/>
    <n v="1"/>
    <s v="69"/>
    <n v="69"/>
    <s v="Hudson Swafford"/>
    <x v="489"/>
  </r>
  <r>
    <x v="44"/>
    <s v="T69"/>
    <n v="1"/>
    <s v="69"/>
    <n v="69"/>
    <s v="Vaughn Taylor "/>
    <x v="128"/>
  </r>
  <r>
    <x v="44"/>
    <s v="T69"/>
    <n v="1"/>
    <s v="69"/>
    <n v="69"/>
    <s v="Nick Taylor"/>
    <x v="1064"/>
  </r>
  <r>
    <x v="44"/>
    <s v="T69"/>
    <n v="1"/>
    <s v="69"/>
    <n v="69"/>
    <s v="David Toms"/>
    <x v="183"/>
  </r>
  <r>
    <x v="44"/>
    <s v="T69"/>
    <n v="1"/>
    <s v="69"/>
    <n v="69"/>
    <s v="D.J. Trahan"/>
    <x v="66"/>
  </r>
  <r>
    <x v="44"/>
    <s v="T69"/>
    <n v="1"/>
    <s v="69"/>
    <n v="69"/>
    <s v="Cameron Tringale "/>
    <x v="84"/>
  </r>
  <r>
    <x v="44"/>
    <s v="T69"/>
    <n v="1"/>
    <s v="69"/>
    <n v="69"/>
    <s v="Tyrone Van Aswegen "/>
    <x v="454"/>
  </r>
  <r>
    <x v="44"/>
    <s v="T69"/>
    <n v="1"/>
    <s v="69"/>
    <n v="69"/>
    <s v="Harold Varner III"/>
    <x v="1208"/>
  </r>
  <r>
    <x v="44"/>
    <s v="T69"/>
    <n v="1"/>
    <s v="69"/>
    <n v="69"/>
    <s v="Johnson Wagner "/>
    <x v="152"/>
  </r>
  <r>
    <x v="45"/>
    <n v="1"/>
    <s v="No Tie"/>
    <n v="1"/>
    <n v="1"/>
    <s v="Jordan Spieth "/>
    <x v="826"/>
  </r>
  <r>
    <x v="45"/>
    <s v="T2"/>
    <n v="1"/>
    <s v="2"/>
    <n v="2"/>
    <s v="Jason Day"/>
    <x v="6"/>
  </r>
  <r>
    <x v="45"/>
    <s v="T2"/>
    <n v="1"/>
    <s v="2"/>
    <n v="2"/>
    <s v="Dustin Johnson"/>
    <x v="3"/>
  </r>
  <r>
    <x v="45"/>
    <s v="T4"/>
    <n v="1"/>
    <s v="4"/>
    <n v="4"/>
    <s v="Zach Johnson "/>
    <x v="167"/>
  </r>
  <r>
    <x v="45"/>
    <s v="T4"/>
    <n v="1"/>
    <s v="4"/>
    <n v="4"/>
    <s v="Bubba Watson "/>
    <x v="0"/>
  </r>
  <r>
    <x v="45"/>
    <s v="T6"/>
    <n v="1"/>
    <s v="6"/>
    <n v="6"/>
    <s v="Hideki Matsuyama"/>
    <x v="201"/>
  </r>
  <r>
    <x v="45"/>
    <s v="T6"/>
    <n v="1"/>
    <s v="6"/>
    <n v="6"/>
    <s v="Robert Streb "/>
    <x v="335"/>
  </r>
  <r>
    <x v="45"/>
    <s v="T8"/>
    <n v="1"/>
    <s v="8"/>
    <n v="8"/>
    <s v="Paul Casey"/>
    <x v="220"/>
  </r>
  <r>
    <x v="45"/>
    <s v="T8"/>
    <n v="1"/>
    <s v="8"/>
    <n v="8"/>
    <s v="Brooks Koepka"/>
    <x v="482"/>
  </r>
  <r>
    <x v="45"/>
    <s v="T8"/>
    <n v="1"/>
    <s v="8"/>
    <n v="8"/>
    <s v="Danny Lee"/>
    <x v="71"/>
  </r>
  <r>
    <x v="45"/>
    <s v="T8"/>
    <n v="1"/>
    <s v="8"/>
    <n v="8"/>
    <s v="Justin Rose"/>
    <x v="79"/>
  </r>
  <r>
    <x v="45"/>
    <s v="T8"/>
    <n v="1"/>
    <s v="8"/>
    <n v="8"/>
    <s v="Brandt Snedeker"/>
    <x v="109"/>
  </r>
  <r>
    <x v="45"/>
    <s v="T8"/>
    <n v="1"/>
    <s v="8"/>
    <n v="8"/>
    <s v="Henrik Stenson "/>
    <x v="95"/>
  </r>
  <r>
    <x v="45"/>
    <s v="T14"/>
    <n v="1"/>
    <s v="14"/>
    <n v="14"/>
    <s v="Rickie Fowler "/>
    <x v="59"/>
  </r>
  <r>
    <x v="45"/>
    <s v="T14"/>
    <n v="1"/>
    <s v="14"/>
    <n v="14"/>
    <s v="Jim Furyk"/>
    <x v="170"/>
  </r>
  <r>
    <x v="45"/>
    <s v="T14"/>
    <n v="1"/>
    <s v="14"/>
    <n v="14"/>
    <s v="Charley Hoffman "/>
    <x v="45"/>
  </r>
  <r>
    <x v="45"/>
    <s v="T14"/>
    <n v="1"/>
    <s v="14"/>
    <n v="14"/>
    <s v="J.B. Holmes"/>
    <x v="5"/>
  </r>
  <r>
    <x v="45"/>
    <s v="T14"/>
    <n v="1"/>
    <s v="14"/>
    <n v="14"/>
    <s v="Matt Kuchar"/>
    <x v="127"/>
  </r>
  <r>
    <x v="45"/>
    <s v="T14"/>
    <n v="1"/>
    <s v="14"/>
    <n v="14"/>
    <s v="Rory McIlroy"/>
    <x v="4"/>
  </r>
  <r>
    <x v="45"/>
    <s v="T14"/>
    <n v="1"/>
    <s v="14"/>
    <n v="14"/>
    <s v="Kevin Na "/>
    <x v="164"/>
  </r>
  <r>
    <x v="45"/>
    <s v="T14"/>
    <n v="1"/>
    <s v="14"/>
    <n v="14"/>
    <s v="Justin Thomas "/>
    <x v="1176"/>
  </r>
  <r>
    <x v="45"/>
    <s v="T22"/>
    <n v="1"/>
    <s v="22"/>
    <n v="22"/>
    <s v="Daniel Berger "/>
    <x v="1181"/>
  </r>
  <r>
    <x v="45"/>
    <s v="T22"/>
    <n v="1"/>
    <s v="22"/>
    <n v="22"/>
    <s v="Jason Bohn "/>
    <x v="173"/>
  </r>
  <r>
    <x v="45"/>
    <s v="T22"/>
    <n v="1"/>
    <s v="22"/>
    <n v="22"/>
    <s v="Kevin Kisner "/>
    <x v="115"/>
  </r>
  <r>
    <x v="45"/>
    <s v="T22"/>
    <n v="1"/>
    <s v="22"/>
    <n v="22"/>
    <s v="Louis Oosthuizen "/>
    <x v="22"/>
  </r>
  <r>
    <x v="45"/>
    <s v="T22"/>
    <n v="1"/>
    <s v="22"/>
    <n v="22"/>
    <s v="Jimmy Walker "/>
    <x v="37"/>
  </r>
  <r>
    <x v="45"/>
    <s v="T22"/>
    <n v="1"/>
    <s v="22"/>
    <n v="22"/>
    <s v="Boo Weekley"/>
    <x v="35"/>
  </r>
  <r>
    <x v="45"/>
    <s v="T28"/>
    <n v="1"/>
    <s v="28"/>
    <n v="28"/>
    <s v="Sangmoon Bae"/>
    <x v="94"/>
  </r>
  <r>
    <x v="45"/>
    <s v="T28"/>
    <n v="1"/>
    <s v="28"/>
    <n v="28"/>
    <s v="Jon Curran"/>
    <x v="1184"/>
  </r>
  <r>
    <x v="45"/>
    <s v="T28"/>
    <n v="1"/>
    <s v="28"/>
    <n v="28"/>
    <s v="Tony Finau"/>
    <x v="1178"/>
  </r>
  <r>
    <x v="45"/>
    <s v="T28"/>
    <n v="1"/>
    <s v="28"/>
    <n v="28"/>
    <s v="Bill Haas "/>
    <x v="65"/>
  </r>
  <r>
    <x v="45"/>
    <s v="T28"/>
    <n v="1"/>
    <s v="28"/>
    <n v="28"/>
    <s v="Ben Martin "/>
    <x v="583"/>
  </r>
  <r>
    <x v="45"/>
    <s v="T28"/>
    <n v="1"/>
    <s v="28"/>
    <n v="28"/>
    <s v="Ryan Palmer "/>
    <x v="14"/>
  </r>
  <r>
    <x v="45"/>
    <s v="T28"/>
    <n v="1"/>
    <s v="28"/>
    <n v="28"/>
    <s v="Scott Piercy "/>
    <x v="11"/>
  </r>
  <r>
    <x v="45"/>
    <s v="T28"/>
    <n v="1"/>
    <s v="28"/>
    <n v="28"/>
    <s v="Webb Simpson "/>
    <x v="110"/>
  </r>
  <r>
    <x v="45"/>
    <s v="T28"/>
    <n v="1"/>
    <s v="28"/>
    <n v="28"/>
    <s v="Daniel Summerhays "/>
    <x v="100"/>
  </r>
  <r>
    <x v="45"/>
    <s v="T37"/>
    <n v="1"/>
    <s v="37"/>
    <n v="37"/>
    <s v="Blayne Barber "/>
    <x v="1045"/>
  </r>
  <r>
    <x v="45"/>
    <s v="T37"/>
    <n v="1"/>
    <s v="37"/>
    <n v="37"/>
    <s v="Sergio Garcia"/>
    <x v="64"/>
  </r>
  <r>
    <x v="45"/>
    <s v="T37"/>
    <n v="1"/>
    <s v="37"/>
    <n v="37"/>
    <s v="Branden Grace"/>
    <x v="225"/>
  </r>
  <r>
    <x v="45"/>
    <s v="T37"/>
    <n v="1"/>
    <s v="37"/>
    <n v="37"/>
    <s v="David Hearn "/>
    <x v="123"/>
  </r>
  <r>
    <x v="45"/>
    <s v="T37"/>
    <n v="1"/>
    <s v="37"/>
    <n v="37"/>
    <s v="Russell Henley"/>
    <x v="267"/>
  </r>
  <r>
    <x v="45"/>
    <s v="T37"/>
    <n v="1"/>
    <s v="37"/>
    <n v="37"/>
    <s v="Matt Jones "/>
    <x v="55"/>
  </r>
  <r>
    <x v="45"/>
    <s v="T37"/>
    <n v="1"/>
    <s v="37"/>
    <n v="37"/>
    <s v="Jerry Kelly"/>
    <x v="181"/>
  </r>
  <r>
    <x v="45"/>
    <s v="T37"/>
    <n v="1"/>
    <s v="37"/>
    <n v="37"/>
    <s v="Colt Knost "/>
    <x v="188"/>
  </r>
  <r>
    <x v="45"/>
    <s v="T37"/>
    <n v="1"/>
    <s v="37"/>
    <n v="37"/>
    <s v="Marc Leishman"/>
    <x v="98"/>
  </r>
  <r>
    <x v="45"/>
    <s v="T37"/>
    <n v="1"/>
    <s v="37"/>
    <n v="37"/>
    <s v="David Lingmerth "/>
    <x v="327"/>
  </r>
  <r>
    <x v="45"/>
    <s v="T37"/>
    <n v="1"/>
    <s v="37"/>
    <n v="37"/>
    <s v="Hunter Mahan "/>
    <x v="60"/>
  </r>
  <r>
    <x v="45"/>
    <s v="T37"/>
    <n v="1"/>
    <s v="37"/>
    <n v="37"/>
    <s v="Ryan Moore "/>
    <x v="117"/>
  </r>
  <r>
    <x v="45"/>
    <s v="T37"/>
    <n v="1"/>
    <s v="37"/>
    <n v="37"/>
    <s v="Ian Poulter "/>
    <x v="144"/>
  </r>
  <r>
    <x v="45"/>
    <s v="T37"/>
    <n v="1"/>
    <s v="37"/>
    <n v="37"/>
    <s v="Patrick Reed"/>
    <x v="611"/>
  </r>
  <r>
    <x v="45"/>
    <s v="T37"/>
    <n v="1"/>
    <s v="37"/>
    <n v="37"/>
    <s v="Rory Sabbatini"/>
    <x v="119"/>
  </r>
  <r>
    <x v="45"/>
    <s v="T37"/>
    <n v="1"/>
    <s v="37"/>
    <n v="37"/>
    <s v="Brendan Steele "/>
    <x v="104"/>
  </r>
  <r>
    <x v="45"/>
    <s v="T37"/>
    <n v="1"/>
    <s v="37"/>
    <n v="37"/>
    <s v="Brendon Todd "/>
    <x v="156"/>
  </r>
  <r>
    <x v="45"/>
    <s v="T37"/>
    <n v="1"/>
    <s v="37"/>
    <n v="37"/>
    <s v="Will Wilcox"/>
    <x v="630"/>
  </r>
  <r>
    <x v="45"/>
    <s v="T37"/>
    <n v="1"/>
    <s v="37"/>
    <n v="37"/>
    <s v="Gary Woodland"/>
    <x v="17"/>
  </r>
  <r>
    <x v="45"/>
    <s v="T56"/>
    <n v="1"/>
    <s v="56"/>
    <n v="56"/>
    <s v="Keegan Bradley"/>
    <x v="15"/>
  </r>
  <r>
    <x v="45"/>
    <s v="T56"/>
    <n v="1"/>
    <s v="56"/>
    <n v="56"/>
    <s v="Scott Brown "/>
    <x v="76"/>
  </r>
  <r>
    <x v="45"/>
    <s v="T56"/>
    <n v="1"/>
    <s v="56"/>
    <n v="56"/>
    <s v="Brendon de Jonge "/>
    <x v="105"/>
  </r>
  <r>
    <x v="45"/>
    <s v="T56"/>
    <n v="1"/>
    <s v="56"/>
    <n v="56"/>
    <s v="Graham DeLaet "/>
    <x v="12"/>
  </r>
  <r>
    <x v="45"/>
    <s v="T56"/>
    <n v="1"/>
    <s v="56"/>
    <n v="56"/>
    <s v="Ken Duke "/>
    <x v="159"/>
  </r>
  <r>
    <x v="45"/>
    <s v="T56"/>
    <n v="1"/>
    <s v="56"/>
    <n v="56"/>
    <s v="Harris English"/>
    <x v="19"/>
  </r>
  <r>
    <x v="45"/>
    <s v="T56"/>
    <n v="1"/>
    <s v="56"/>
    <n v="56"/>
    <s v="Andres Gonzales "/>
    <x v="428"/>
  </r>
  <r>
    <x v="45"/>
    <s v="T56"/>
    <n v="1"/>
    <s v="56"/>
    <n v="56"/>
    <s v="Retief Goosen"/>
    <x v="257"/>
  </r>
  <r>
    <x v="45"/>
    <s v="T56"/>
    <n v="1"/>
    <s v="56"/>
    <n v="56"/>
    <s v="Chesson Hadley "/>
    <x v="1019"/>
  </r>
  <r>
    <x v="45"/>
    <s v="T56"/>
    <n v="1"/>
    <s v="56"/>
    <n v="56"/>
    <s v="Adam Hadwin"/>
    <x v="385"/>
  </r>
  <r>
    <x v="45"/>
    <s v="T56"/>
    <n v="1"/>
    <s v="56"/>
    <n v="56"/>
    <s v="Brian Harman"/>
    <x v="86"/>
  </r>
  <r>
    <x v="45"/>
    <s v="T56"/>
    <n v="1"/>
    <s v="56"/>
    <n v="56"/>
    <s v="Charles Howell III "/>
    <x v="50"/>
  </r>
  <r>
    <x v="45"/>
    <s v="T56"/>
    <n v="1"/>
    <s v="56"/>
    <n v="56"/>
    <s v="Chris Kirk "/>
    <x v="72"/>
  </r>
  <r>
    <x v="45"/>
    <s v="T56"/>
    <n v="1"/>
    <s v="56"/>
    <n v="56"/>
    <s v="Russell Knox"/>
    <x v="131"/>
  </r>
  <r>
    <x v="45"/>
    <s v="T56"/>
    <n v="1"/>
    <s v="56"/>
    <n v="56"/>
    <s v="Martin Laird"/>
    <x v="27"/>
  </r>
  <r>
    <x v="45"/>
    <s v="T56"/>
    <n v="1"/>
    <s v="56"/>
    <n v="56"/>
    <s v="Shane Lowry"/>
    <x v="233"/>
  </r>
  <r>
    <x v="45"/>
    <s v="T56"/>
    <n v="1"/>
    <s v="56"/>
    <n v="56"/>
    <s v="Will MacKenzie "/>
    <x v="782"/>
  </r>
  <r>
    <x v="45"/>
    <s v="T56"/>
    <n v="1"/>
    <s v="56"/>
    <n v="56"/>
    <s v="Troy Merritt "/>
    <x v="811"/>
  </r>
  <r>
    <x v="45"/>
    <s v="T56"/>
    <n v="1"/>
    <s v="56"/>
    <n v="56"/>
    <s v="Phil Mickelson"/>
    <x v="52"/>
  </r>
  <r>
    <x v="45"/>
    <s v="T56"/>
    <n v="1"/>
    <s v="56"/>
    <n v="56"/>
    <s v="Sean O'Hair"/>
    <x v="30"/>
  </r>
  <r>
    <x v="45"/>
    <s v="T56"/>
    <n v="1"/>
    <s v="56"/>
    <n v="56"/>
    <s v="Carl Pettersson "/>
    <x v="34"/>
  </r>
  <r>
    <x v="45"/>
    <s v="T56"/>
    <n v="1"/>
    <s v="56"/>
    <n v="56"/>
    <s v="Scott Pinckney"/>
    <x v="993"/>
  </r>
  <r>
    <x v="45"/>
    <s v="T56"/>
    <n v="1"/>
    <s v="56"/>
    <n v="56"/>
    <s v="Charl Schwartzel"/>
    <x v="41"/>
  </r>
  <r>
    <x v="45"/>
    <s v="T56"/>
    <n v="1"/>
    <s v="56"/>
    <n v="56"/>
    <s v="Adam Scott "/>
    <x v="9"/>
  </r>
  <r>
    <x v="45"/>
    <s v="T56"/>
    <n v="1"/>
    <s v="56"/>
    <n v="56"/>
    <s v="John Senden "/>
    <x v="78"/>
  </r>
  <r>
    <x v="45"/>
    <s v="T56"/>
    <n v="1"/>
    <s v="56"/>
    <n v="56"/>
    <s v="Shawn Stefani "/>
    <x v="302"/>
  </r>
  <r>
    <x v="45"/>
    <s v="T56"/>
    <n v="1"/>
    <s v="56"/>
    <n v="56"/>
    <s v="Cameron Tringale "/>
    <x v="84"/>
  </r>
  <r>
    <x v="45"/>
    <s v="T56"/>
    <n v="1"/>
    <s v="56"/>
    <n v="56"/>
    <s v="Johnson Wagner "/>
    <x v="152"/>
  </r>
  <r>
    <x v="45"/>
    <s v="T56"/>
    <n v="1"/>
    <s v="56"/>
    <n v="56"/>
    <s v="Nick Watney"/>
    <x v="36"/>
  </r>
  <r>
    <x v="45"/>
    <s v="T56"/>
    <n v="1"/>
    <s v="56"/>
    <n v="56"/>
    <s v="Mark Wilson "/>
    <x v="182"/>
  </r>
  <r>
    <x v="45"/>
    <s v="T86"/>
    <n v="1"/>
    <s v="86"/>
    <n v="86"/>
    <s v="Zac Blair "/>
    <x v="1180"/>
  </r>
  <r>
    <x v="45"/>
    <s v="T86"/>
    <n v="1"/>
    <s v="86"/>
    <n v="86"/>
    <s v="Steven Bowditch "/>
    <x v="638"/>
  </r>
  <r>
    <x v="45"/>
    <s v="T86"/>
    <n v="1"/>
    <s v="86"/>
    <n v="86"/>
    <s v="Chad Campbell "/>
    <x v="89"/>
  </r>
  <r>
    <x v="45"/>
    <s v="T86"/>
    <n v="1"/>
    <s v="86"/>
    <n v="86"/>
    <s v="Kevin Chappell"/>
    <x v="58"/>
  </r>
  <r>
    <x v="45"/>
    <s v="T86"/>
    <n v="1"/>
    <s v="86"/>
    <n v="86"/>
    <s v="Austin Cook "/>
    <x v="1304"/>
  </r>
  <r>
    <x v="45"/>
    <s v="T86"/>
    <n v="1"/>
    <s v="86"/>
    <n v="86"/>
    <s v="Brian Davis "/>
    <x v="178"/>
  </r>
  <r>
    <x v="45"/>
    <s v="T86"/>
    <n v="1"/>
    <s v="86"/>
    <n v="86"/>
    <s v="Luke Donald "/>
    <x v="169"/>
  </r>
  <r>
    <x v="45"/>
    <s v="T86"/>
    <n v="1"/>
    <s v="86"/>
    <n v="86"/>
    <s v="Jamie Donaldson "/>
    <x v="230"/>
  </r>
  <r>
    <x v="45"/>
    <s v="T86"/>
    <n v="1"/>
    <s v="86"/>
    <n v="86"/>
    <s v="Jason Dufner "/>
    <x v="63"/>
  </r>
  <r>
    <x v="45"/>
    <s v="T86"/>
    <n v="1"/>
    <s v="86"/>
    <n v="86"/>
    <s v="Fabian Gomez "/>
    <x v="658"/>
  </r>
  <r>
    <x v="45"/>
    <s v="T86"/>
    <n v="1"/>
    <s v="86"/>
    <n v="86"/>
    <s v="Jason Gore "/>
    <x v="730"/>
  </r>
  <r>
    <x v="45"/>
    <s v="T86"/>
    <n v="1"/>
    <s v="86"/>
    <n v="86"/>
    <s v="Emiliano Grillo"/>
    <x v="455"/>
  </r>
  <r>
    <x v="45"/>
    <s v="T86"/>
    <n v="1"/>
    <s v="86"/>
    <n v="86"/>
    <s v="James Hahn "/>
    <x v="330"/>
  </r>
  <r>
    <x v="45"/>
    <s v="T86"/>
    <n v="1"/>
    <s v="86"/>
    <n v="86"/>
    <s v="Jim Herman "/>
    <x v="466"/>
  </r>
  <r>
    <x v="45"/>
    <s v="T86"/>
    <n v="1"/>
    <s v="86"/>
    <n v="86"/>
    <s v="Morgan Hoffmann "/>
    <x v="336"/>
  </r>
  <r>
    <x v="45"/>
    <s v="T86"/>
    <n v="1"/>
    <s v="86"/>
    <n v="86"/>
    <s v="Tom Hoge "/>
    <x v="809"/>
  </r>
  <r>
    <x v="45"/>
    <s v="T86"/>
    <n v="1"/>
    <s v="86"/>
    <n v="86"/>
    <s v="Billy Horschel "/>
    <x v="88"/>
  </r>
  <r>
    <x v="45"/>
    <s v="T86"/>
    <n v="1"/>
    <s v="86"/>
    <n v="86"/>
    <s v="Ryo Ishikawa"/>
    <x v="92"/>
  </r>
  <r>
    <x v="45"/>
    <s v="T86"/>
    <n v="1"/>
    <s v="86"/>
    <n v="86"/>
    <s v="Whee Kim "/>
    <x v="380"/>
  </r>
  <r>
    <x v="45"/>
    <s v="T86"/>
    <n v="1"/>
    <s v="86"/>
    <n v="86"/>
    <s v="Jason Kokrak "/>
    <x v="13"/>
  </r>
  <r>
    <x v="45"/>
    <s v="T86"/>
    <n v="1"/>
    <s v="86"/>
    <n v="86"/>
    <s v="Davis Love III "/>
    <x v="38"/>
  </r>
  <r>
    <x v="45"/>
    <s v="T86"/>
    <n v="1"/>
    <s v="86"/>
    <n v="86"/>
    <s v="Bryce Molder "/>
    <x v="177"/>
  </r>
  <r>
    <x v="45"/>
    <s v="T86"/>
    <n v="1"/>
    <s v="86"/>
    <n v="86"/>
    <s v="Francesco Molinari"/>
    <x v="193"/>
  </r>
  <r>
    <x v="45"/>
    <s v="T86"/>
    <n v="1"/>
    <s v="86"/>
    <n v="86"/>
    <s v="Greg Owen "/>
    <x v="40"/>
  </r>
  <r>
    <x v="45"/>
    <s v="T86"/>
    <n v="1"/>
    <s v="86"/>
    <n v="86"/>
    <s v="Pat Perez"/>
    <x v="74"/>
  </r>
  <r>
    <x v="45"/>
    <s v="T86"/>
    <n v="1"/>
    <s v="86"/>
    <n v="86"/>
    <s v="Alex Prugh "/>
    <x v="844"/>
  </r>
  <r>
    <x v="45"/>
    <s v="T86"/>
    <n v="1"/>
    <s v="86"/>
    <n v="86"/>
    <s v="Kyle Reifers "/>
    <x v="91"/>
  </r>
  <r>
    <x v="45"/>
    <s v="T86"/>
    <n v="1"/>
    <s v="86"/>
    <n v="86"/>
    <s v="Patrick Rodgers"/>
    <x v="1156"/>
  </r>
  <r>
    <x v="45"/>
    <s v="T86"/>
    <n v="1"/>
    <s v="86"/>
    <n v="86"/>
    <s v="Andres Romero"/>
    <x v="68"/>
  </r>
  <r>
    <x v="45"/>
    <s v="T86"/>
    <n v="1"/>
    <s v="86"/>
    <n v="86"/>
    <s v="Cameron Smith "/>
    <x v="804"/>
  </r>
  <r>
    <x v="45"/>
    <s v="T86"/>
    <n v="1"/>
    <s v="86"/>
    <n v="86"/>
    <s v="Kevin Streelman "/>
    <x v="62"/>
  </r>
  <r>
    <x v="45"/>
    <s v="T86"/>
    <n v="1"/>
    <s v="86"/>
    <n v="86"/>
    <s v="Chris Stroud"/>
    <x v="125"/>
  </r>
  <r>
    <x v="45"/>
    <s v="T86"/>
    <n v="1"/>
    <s v="86"/>
    <n v="86"/>
    <s v="Vaughn Taylor "/>
    <x v="128"/>
  </r>
  <r>
    <x v="45"/>
    <s v="T86"/>
    <n v="1"/>
    <s v="86"/>
    <n v="86"/>
    <s v="David Toms"/>
    <x v="183"/>
  </r>
  <r>
    <x v="45"/>
    <s v="T86"/>
    <n v="1"/>
    <s v="86"/>
    <n v="86"/>
    <s v="Bo Van Pelt "/>
    <x v="39"/>
  </r>
  <r>
    <x v="45"/>
    <s v="T86"/>
    <n v="1"/>
    <s v="86"/>
    <n v="86"/>
    <s v="Steve Wheatcroft "/>
    <x v="120"/>
  </r>
  <r>
    <x v="45"/>
    <s v="T86"/>
    <n v="1"/>
    <s v="86"/>
    <n v="86"/>
    <s v="Danny Willett"/>
    <x v="249"/>
  </r>
  <r>
    <x v="45"/>
    <s v="T123"/>
    <n v="1"/>
    <s v="123"/>
    <n v="123"/>
    <s v="Robert Allenby"/>
    <x v="124"/>
  </r>
  <r>
    <x v="45"/>
    <s v="T123"/>
    <n v="1"/>
    <s v="123"/>
    <n v="123"/>
    <s v="Kiradech Aphibarnrat"/>
    <x v="300"/>
  </r>
  <r>
    <x v="45"/>
    <s v="T123"/>
    <n v="1"/>
    <s v="123"/>
    <n v="123"/>
    <s v="Aaron Baddeley "/>
    <x v="67"/>
  </r>
  <r>
    <x v="45"/>
    <s v="T123"/>
    <n v="1"/>
    <s v="123"/>
    <n v="123"/>
    <s v="Ricky Barnes"/>
    <x v="70"/>
  </r>
  <r>
    <x v="45"/>
    <s v="T123"/>
    <n v="1"/>
    <s v="123"/>
    <n v="123"/>
    <s v="Charlie Beljan"/>
    <x v="1"/>
  </r>
  <r>
    <x v="45"/>
    <s v="T123"/>
    <n v="1"/>
    <s v="123"/>
    <n v="123"/>
    <s v="Jonas Blixt "/>
    <x v="126"/>
  </r>
  <r>
    <x v="45"/>
    <s v="T123"/>
    <n v="1"/>
    <s v="123"/>
    <n v="123"/>
    <s v="Rafa Cabrera Bello "/>
    <x v="238"/>
  </r>
  <r>
    <x v="45"/>
    <s v="T123"/>
    <n v="1"/>
    <s v="123"/>
    <n v="123"/>
    <s v="Alex Cejka "/>
    <x v="528"/>
  </r>
  <r>
    <x v="45"/>
    <s v="T123"/>
    <n v="1"/>
    <s v="123"/>
    <n v="123"/>
    <s v="Stewart Cink "/>
    <x v="108"/>
  </r>
  <r>
    <x v="45"/>
    <s v="T123"/>
    <n v="1"/>
    <s v="123"/>
    <n v="123"/>
    <s v="Tim Clark "/>
    <x v="179"/>
  </r>
  <r>
    <x v="45"/>
    <s v="T123"/>
    <n v="1"/>
    <s v="123"/>
    <n v="123"/>
    <s v="George Coetzee "/>
    <x v="231"/>
  </r>
  <r>
    <x v="45"/>
    <s v="T123"/>
    <n v="1"/>
    <s v="123"/>
    <n v="123"/>
    <s v="Chad Collins "/>
    <x v="1034"/>
  </r>
  <r>
    <x v="45"/>
    <s v="T123"/>
    <n v="1"/>
    <s v="123"/>
    <n v="123"/>
    <s v="Erik Compton "/>
    <x v="32"/>
  </r>
  <r>
    <x v="45"/>
    <s v="T123"/>
    <n v="1"/>
    <s v="123"/>
    <n v="123"/>
    <s v="John Daly"/>
    <x v="8"/>
  </r>
  <r>
    <x v="45"/>
    <s v="T123"/>
    <n v="1"/>
    <s v="123"/>
    <n v="123"/>
    <s v="Matt Every"/>
    <x v="136"/>
  </r>
  <r>
    <x v="45"/>
    <s v="T123"/>
    <n v="1"/>
    <s v="123"/>
    <n v="123"/>
    <s v="Derek Fathauer "/>
    <x v="795"/>
  </r>
  <r>
    <x v="45"/>
    <s v="T123"/>
    <n v="1"/>
    <s v="123"/>
    <n v="123"/>
    <s v="Tommy Fleetwood"/>
    <x v="354"/>
  </r>
  <r>
    <x v="45"/>
    <s v="T123"/>
    <n v="1"/>
    <s v="123"/>
    <n v="123"/>
    <s v="Steve Flesch"/>
    <x v="821"/>
  </r>
  <r>
    <x v="45"/>
    <s v="T123"/>
    <n v="1"/>
    <s v="123"/>
    <n v="123"/>
    <s v="Oscar Fraustro "/>
    <x v="460"/>
  </r>
  <r>
    <x v="45"/>
    <s v="T123"/>
    <n v="1"/>
    <s v="123"/>
    <n v="123"/>
    <s v="Fred Funk"/>
    <x v="1720"/>
  </r>
  <r>
    <x v="45"/>
    <s v="T123"/>
    <n v="1"/>
    <s v="123"/>
    <n v="123"/>
    <s v="Brice Garnett "/>
    <x v="503"/>
  </r>
  <r>
    <x v="45"/>
    <s v="T123"/>
    <n v="1"/>
    <s v="123"/>
    <n v="123"/>
    <s v="Tom Gillis "/>
    <x v="102"/>
  </r>
  <r>
    <x v="45"/>
    <s v="T123"/>
    <n v="1"/>
    <s v="123"/>
    <n v="123"/>
    <s v="Luke Guthrie "/>
    <x v="262"/>
  </r>
  <r>
    <x v="45"/>
    <s v="T123"/>
    <n v="1"/>
    <s v="123"/>
    <n v="123"/>
    <s v="Padraig Harrington "/>
    <x v="56"/>
  </r>
  <r>
    <x v="45"/>
    <s v="T123"/>
    <n v="1"/>
    <s v="123"/>
    <n v="123"/>
    <s v="J.J. Henry "/>
    <x v="114"/>
  </r>
  <r>
    <x v="45"/>
    <s v="T123"/>
    <n v="1"/>
    <s v="123"/>
    <n v="123"/>
    <s v="Mark Hensby"/>
    <x v="1477"/>
  </r>
  <r>
    <x v="45"/>
    <s v="T123"/>
    <n v="1"/>
    <s v="123"/>
    <n v="123"/>
    <s v="Max Homa "/>
    <x v="1182"/>
  </r>
  <r>
    <x v="45"/>
    <s v="T123"/>
    <n v="1"/>
    <s v="123"/>
    <n v="123"/>
    <s v="Billy Hurley III"/>
    <x v="184"/>
  </r>
  <r>
    <x v="45"/>
    <s v="T123"/>
    <n v="1"/>
    <s v="123"/>
    <n v="123"/>
    <s v="Hiroshi Iwata"/>
    <x v="668"/>
  </r>
  <r>
    <x v="45"/>
    <s v="T123"/>
    <n v="1"/>
    <s v="123"/>
    <n v="123"/>
    <s v="Freddie Jacobson"/>
    <x v="118"/>
  </r>
  <r>
    <x v="45"/>
    <s v="T123"/>
    <n v="1"/>
    <s v="123"/>
    <n v="123"/>
    <s v="Martin Kaymer"/>
    <x v="198"/>
  </r>
  <r>
    <x v="45"/>
    <s v="T123"/>
    <n v="1"/>
    <s v="123"/>
    <n v="123"/>
    <s v="Anirban Lahiri"/>
    <x v="304"/>
  </r>
  <r>
    <x v="45"/>
    <s v="T123"/>
    <n v="1"/>
    <s v="123"/>
    <n v="123"/>
    <s v="Spencer Levin "/>
    <x v="154"/>
  </r>
  <r>
    <x v="45"/>
    <s v="T123"/>
    <n v="1"/>
    <s v="123"/>
    <n v="123"/>
    <s v="Andrew Loupe "/>
    <x v="1054"/>
  </r>
  <r>
    <x v="45"/>
    <s v="T123"/>
    <n v="1"/>
    <s v="123"/>
    <n v="123"/>
    <s v="Graeme McDowell"/>
    <x v="135"/>
  </r>
  <r>
    <x v="45"/>
    <s v="T123"/>
    <n v="1"/>
    <s v="123"/>
    <n v="123"/>
    <s v="William McGirt"/>
    <x v="139"/>
  </r>
  <r>
    <x v="45"/>
    <s v="T123"/>
    <n v="1"/>
    <s v="123"/>
    <n v="123"/>
    <s v="George McNeill"/>
    <x v="106"/>
  </r>
  <r>
    <x v="45"/>
    <s v="T123"/>
    <n v="1"/>
    <s v="123"/>
    <n v="123"/>
    <s v="Prom Meesawat "/>
    <x v="280"/>
  </r>
  <r>
    <x v="45"/>
    <s v="T123"/>
    <n v="1"/>
    <s v="123"/>
    <n v="123"/>
    <s v="Jordan Niebrugge"/>
    <x v="1174"/>
  </r>
  <r>
    <x v="45"/>
    <s v="T123"/>
    <n v="1"/>
    <s v="123"/>
    <n v="123"/>
    <s v="Seung-Yul Noh"/>
    <x v="18"/>
  </r>
  <r>
    <x v="45"/>
    <s v="T123"/>
    <n v="1"/>
    <s v="123"/>
    <n v="123"/>
    <s v="Geoff Ogilvy "/>
    <x v="90"/>
  </r>
  <r>
    <x v="45"/>
    <s v="T123"/>
    <n v="1"/>
    <s v="123"/>
    <n v="123"/>
    <s v="Thorbjorn Olesen"/>
    <x v="232"/>
  </r>
  <r>
    <x v="45"/>
    <s v="T123"/>
    <n v="1"/>
    <s v="123"/>
    <n v="123"/>
    <s v="Carlos Ortiz "/>
    <x v="1177"/>
  </r>
  <r>
    <x v="45"/>
    <s v="T123"/>
    <n v="1"/>
    <s v="123"/>
    <n v="123"/>
    <s v="Garrett Osborn"/>
    <x v="1324"/>
  </r>
  <r>
    <x v="45"/>
    <s v="T123"/>
    <n v="1"/>
    <s v="123"/>
    <n v="123"/>
    <s v="Jeff Overton "/>
    <x v="69"/>
  </r>
  <r>
    <x v="45"/>
    <s v="T123"/>
    <n v="1"/>
    <s v="123"/>
    <n v="123"/>
    <s v="Rod Pampling"/>
    <x v="107"/>
  </r>
  <r>
    <x v="45"/>
    <s v="T123"/>
    <n v="1"/>
    <s v="123"/>
    <n v="123"/>
    <s v="S.J. Park"/>
    <x v="650"/>
  </r>
  <r>
    <x v="45"/>
    <s v="T123"/>
    <n v="1"/>
    <s v="123"/>
    <n v="123"/>
    <s v="Cameron Percy"/>
    <x v="303"/>
  </r>
  <r>
    <x v="45"/>
    <s v="T123"/>
    <n v="1"/>
    <s v="123"/>
    <n v="123"/>
    <s v="Tim Petrovic"/>
    <x v="495"/>
  </r>
  <r>
    <x v="45"/>
    <s v="T123"/>
    <n v="1"/>
    <s v="123"/>
    <n v="123"/>
    <s v="Angelo Que"/>
    <x v="431"/>
  </r>
  <r>
    <x v="45"/>
    <s v="T123"/>
    <n v="1"/>
    <s v="123"/>
    <n v="123"/>
    <s v="Jon Rahm"/>
    <x v="1374"/>
  </r>
  <r>
    <x v="45"/>
    <s v="T123"/>
    <n v="1"/>
    <s v="123"/>
    <n v="123"/>
    <s v="John Rollins"/>
    <x v="46"/>
  </r>
  <r>
    <x v="45"/>
    <s v="T123"/>
    <n v="1"/>
    <s v="123"/>
    <n v="123"/>
    <s v="Carlos Sainz Jr"/>
    <x v="1073"/>
  </r>
  <r>
    <x v="45"/>
    <s v="T123"/>
    <n v="1"/>
    <s v="123"/>
    <n v="123"/>
    <s v="Sam Saunders "/>
    <x v="567"/>
  </r>
  <r>
    <x v="45"/>
    <s v="T123"/>
    <n v="1"/>
    <s v="123"/>
    <n v="123"/>
    <s v="Robby Shelton"/>
    <x v="1390"/>
  </r>
  <r>
    <x v="45"/>
    <s v="T123"/>
    <n v="1"/>
    <s v="123"/>
    <n v="123"/>
    <s v="Vijay Singh"/>
    <x v="47"/>
  </r>
  <r>
    <x v="45"/>
    <s v="T123"/>
    <n v="1"/>
    <s v="123"/>
    <n v="123"/>
    <s v="Chris Smith "/>
    <x v="1275"/>
  </r>
  <r>
    <x v="45"/>
    <s v="T123"/>
    <n v="1"/>
    <s v="123"/>
    <n v="123"/>
    <s v="Scott Stallings "/>
    <x v="16"/>
  </r>
  <r>
    <x v="45"/>
    <s v="T123"/>
    <n v="1"/>
    <s v="123"/>
    <n v="123"/>
    <s v="Brian Stuard "/>
    <x v="499"/>
  </r>
  <r>
    <x v="45"/>
    <s v="T123"/>
    <n v="1"/>
    <s v="123"/>
    <n v="123"/>
    <s v="Andrew Svoboda "/>
    <x v="519"/>
  </r>
  <r>
    <x v="45"/>
    <s v="T123"/>
    <n v="1"/>
    <s v="123"/>
    <n v="123"/>
    <s v="Hudson Swafford"/>
    <x v="489"/>
  </r>
  <r>
    <x v="45"/>
    <s v="T123"/>
    <n v="1"/>
    <s v="123"/>
    <n v="123"/>
    <s v="Nick Taylor"/>
    <x v="1064"/>
  </r>
  <r>
    <x v="45"/>
    <s v="T123"/>
    <n v="1"/>
    <s v="123"/>
    <n v="123"/>
    <s v="Nicholas Thompson "/>
    <x v="408"/>
  </r>
  <r>
    <x v="45"/>
    <s v="T123"/>
    <n v="1"/>
    <s v="123"/>
    <n v="123"/>
    <s v="Michael Thompson "/>
    <x v="157"/>
  </r>
  <r>
    <x v="45"/>
    <s v="T123"/>
    <n v="1"/>
    <s v="123"/>
    <n v="123"/>
    <s v="Peter Uihlein "/>
    <x v="435"/>
  </r>
  <r>
    <x v="45"/>
    <s v="T123"/>
    <n v="1"/>
    <s v="123"/>
    <n v="123"/>
    <s v="Lee Westwood "/>
    <x v="28"/>
  </r>
  <r>
    <x v="45"/>
    <s v="T123"/>
    <n v="1"/>
    <s v="123"/>
    <n v="123"/>
    <s v="Tiger Woods"/>
    <x v="31"/>
  </r>
  <r>
    <x v="46"/>
    <n v="1"/>
    <s v="No Tie"/>
    <n v="1"/>
    <n v="1"/>
    <s v="Rory McIlroy"/>
    <x v="4"/>
  </r>
  <r>
    <x v="46"/>
    <s v="T2"/>
    <n v="1"/>
    <s v="2"/>
    <n v="2"/>
    <s v="Jim Furyk"/>
    <x v="170"/>
  </r>
  <r>
    <x v="46"/>
    <s v="T2"/>
    <n v="1"/>
    <s v="2"/>
    <n v="2"/>
    <s v="Matt Kuchar"/>
    <x v="127"/>
  </r>
  <r>
    <x v="46"/>
    <s v="T4"/>
    <n v="1"/>
    <s v="4"/>
    <n v="4"/>
    <s v="Rickie Fowler "/>
    <x v="59"/>
  </r>
  <r>
    <x v="46"/>
    <s v="T4"/>
    <n v="1"/>
    <s v="4"/>
    <n v="4"/>
    <s v="Sergio Garcia"/>
    <x v="64"/>
  </r>
  <r>
    <x v="46"/>
    <s v="T4"/>
    <n v="1"/>
    <s v="4"/>
    <n v="4"/>
    <s v="Adam Scott "/>
    <x v="9"/>
  </r>
  <r>
    <x v="46"/>
    <s v="T4"/>
    <n v="1"/>
    <s v="4"/>
    <n v="4"/>
    <s v="Jimmy Walker "/>
    <x v="37"/>
  </r>
  <r>
    <x v="46"/>
    <n v="8"/>
    <s v="No Tie"/>
    <n v="8"/>
    <n v="8"/>
    <s v="Webb Simpson "/>
    <x v="110"/>
  </r>
  <r>
    <x v="46"/>
    <s v="T9"/>
    <n v="1"/>
    <s v="9"/>
    <n v="9"/>
    <s v="Graeme McDowell"/>
    <x v="135"/>
  </r>
  <r>
    <x v="46"/>
    <s v="T9"/>
    <n v="1"/>
    <s v="9"/>
    <n v="9"/>
    <s v="Ryan Palmer "/>
    <x v="14"/>
  </r>
  <r>
    <x v="46"/>
    <s v="T9"/>
    <n v="1"/>
    <s v="9"/>
    <n v="9"/>
    <s v="Justin Rose"/>
    <x v="79"/>
  </r>
  <r>
    <x v="46"/>
    <s v="T9"/>
    <n v="1"/>
    <s v="9"/>
    <n v="9"/>
    <s v="Jordan Spieth "/>
    <x v="826"/>
  </r>
  <r>
    <x v="46"/>
    <s v="T9"/>
    <n v="1"/>
    <s v="9"/>
    <n v="9"/>
    <s v="Bubba Watson "/>
    <x v="0"/>
  </r>
  <r>
    <x v="46"/>
    <s v="T14"/>
    <n v="1"/>
    <s v="14"/>
    <n v="14"/>
    <s v="Graham DeLaet "/>
    <x v="12"/>
  </r>
  <r>
    <x v="46"/>
    <s v="T14"/>
    <n v="1"/>
    <s v="14"/>
    <n v="14"/>
    <s v="Harris English"/>
    <x v="19"/>
  </r>
  <r>
    <x v="46"/>
    <s v="T14"/>
    <n v="1"/>
    <s v="14"/>
    <n v="14"/>
    <s v="Dustin Johnson"/>
    <x v="3"/>
  </r>
  <r>
    <x v="46"/>
    <s v="T14"/>
    <n v="1"/>
    <s v="14"/>
    <n v="14"/>
    <s v="Ryan Moore "/>
    <x v="117"/>
  </r>
  <r>
    <x v="46"/>
    <s v="T14"/>
    <n v="1"/>
    <s v="14"/>
    <n v="14"/>
    <s v="Brendon Todd "/>
    <x v="156"/>
  </r>
  <r>
    <x v="46"/>
    <s v="T19"/>
    <n v="1"/>
    <s v="19"/>
    <n v="19"/>
    <s v="Keegan Bradley"/>
    <x v="15"/>
  </r>
  <r>
    <x v="46"/>
    <s v="T19"/>
    <n v="1"/>
    <s v="19"/>
    <n v="19"/>
    <s v="Jason Day"/>
    <x v="6"/>
  </r>
  <r>
    <x v="46"/>
    <s v="T19"/>
    <n v="1"/>
    <s v="19"/>
    <n v="19"/>
    <s v="Matt Every"/>
    <x v="136"/>
  </r>
  <r>
    <x v="46"/>
    <s v="T19"/>
    <n v="1"/>
    <s v="19"/>
    <n v="19"/>
    <s v="Brian Harman"/>
    <x v="86"/>
  </r>
  <r>
    <x v="46"/>
    <s v="T19"/>
    <n v="1"/>
    <s v="19"/>
    <n v="19"/>
    <s v="Charles Howell III "/>
    <x v="50"/>
  </r>
  <r>
    <x v="46"/>
    <s v="T19"/>
    <n v="1"/>
    <s v="19"/>
    <n v="19"/>
    <s v="Marc Leishman"/>
    <x v="98"/>
  </r>
  <r>
    <x v="46"/>
    <s v="T19"/>
    <n v="1"/>
    <s v="19"/>
    <n v="19"/>
    <s v="Hunter Mahan "/>
    <x v="60"/>
  </r>
  <r>
    <x v="46"/>
    <s v="T19"/>
    <n v="1"/>
    <s v="19"/>
    <n v="19"/>
    <s v="Kevin Na "/>
    <x v="164"/>
  </r>
  <r>
    <x v="46"/>
    <s v="T27"/>
    <n v="1"/>
    <s v="27"/>
    <n v="27"/>
    <s v="Bill Haas "/>
    <x v="65"/>
  </r>
  <r>
    <x v="46"/>
    <s v="T27"/>
    <n v="1"/>
    <s v="27"/>
    <n v="27"/>
    <s v="Charley Hoffman "/>
    <x v="45"/>
  </r>
  <r>
    <x v="46"/>
    <s v="T27"/>
    <n v="1"/>
    <s v="27"/>
    <n v="27"/>
    <s v="Billy Horschel "/>
    <x v="88"/>
  </r>
  <r>
    <x v="46"/>
    <s v="T27"/>
    <n v="1"/>
    <s v="27"/>
    <n v="27"/>
    <s v="Zach Johnson "/>
    <x v="167"/>
  </r>
  <r>
    <x v="46"/>
    <s v="T27"/>
    <n v="1"/>
    <s v="27"/>
    <n v="27"/>
    <s v="Chris Kirk "/>
    <x v="72"/>
  </r>
  <r>
    <x v="46"/>
    <s v="T27"/>
    <n v="1"/>
    <s v="27"/>
    <n v="27"/>
    <s v="Will MacKenzie "/>
    <x v="782"/>
  </r>
  <r>
    <x v="46"/>
    <s v="T27"/>
    <n v="1"/>
    <s v="27"/>
    <n v="27"/>
    <s v="Charl Schwartzel"/>
    <x v="41"/>
  </r>
  <r>
    <x v="46"/>
    <s v="T27"/>
    <n v="1"/>
    <s v="27"/>
    <n v="27"/>
    <s v="John Senden "/>
    <x v="78"/>
  </r>
  <r>
    <x v="46"/>
    <s v="T27"/>
    <n v="1"/>
    <s v="27"/>
    <n v="27"/>
    <s v="Gary Woodland"/>
    <x v="17"/>
  </r>
  <r>
    <x v="46"/>
    <s v="T36"/>
    <n v="1"/>
    <s v="36"/>
    <n v="36"/>
    <s v="Scott Brown "/>
    <x v="76"/>
  </r>
  <r>
    <x v="46"/>
    <s v="T36"/>
    <n v="1"/>
    <s v="36"/>
    <n v="36"/>
    <s v="Jason Dufner "/>
    <x v="63"/>
  </r>
  <r>
    <x v="46"/>
    <s v="T36"/>
    <n v="1"/>
    <s v="36"/>
    <n v="36"/>
    <s v="Chesson Hadley "/>
    <x v="1019"/>
  </r>
  <r>
    <x v="46"/>
    <s v="T36"/>
    <n v="1"/>
    <s v="36"/>
    <n v="36"/>
    <s v="Billy Hurley III"/>
    <x v="184"/>
  </r>
  <r>
    <x v="46"/>
    <s v="T36"/>
    <n v="1"/>
    <s v="36"/>
    <n v="36"/>
    <s v="Freddie Jacobson"/>
    <x v="118"/>
  </r>
  <r>
    <x v="46"/>
    <s v="T36"/>
    <n v="1"/>
    <s v="36"/>
    <n v="36"/>
    <s v="Martin Kaymer"/>
    <x v="198"/>
  </r>
  <r>
    <x v="46"/>
    <s v="T36"/>
    <n v="1"/>
    <s v="36"/>
    <n v="36"/>
    <s v="Jerry Kelly"/>
    <x v="181"/>
  </r>
  <r>
    <x v="46"/>
    <s v="T36"/>
    <n v="1"/>
    <s v="36"/>
    <n v="36"/>
    <s v="Hideki Matsuyama"/>
    <x v="201"/>
  </r>
  <r>
    <x v="46"/>
    <s v="T36"/>
    <n v="1"/>
    <s v="36"/>
    <n v="36"/>
    <s v="William McGirt"/>
    <x v="139"/>
  </r>
  <r>
    <x v="46"/>
    <s v="T36"/>
    <n v="1"/>
    <s v="36"/>
    <n v="36"/>
    <s v="George McNeill"/>
    <x v="106"/>
  </r>
  <r>
    <x v="46"/>
    <s v="T36"/>
    <n v="1"/>
    <s v="36"/>
    <n v="36"/>
    <s v="Carl Pettersson "/>
    <x v="34"/>
  </r>
  <r>
    <x v="46"/>
    <s v="T36"/>
    <n v="1"/>
    <s v="36"/>
    <n v="36"/>
    <s v="Patrick Reed"/>
    <x v="611"/>
  </r>
  <r>
    <x v="46"/>
    <s v="T36"/>
    <n v="1"/>
    <s v="36"/>
    <n v="36"/>
    <s v="Brendan Steele "/>
    <x v="104"/>
  </r>
  <r>
    <x v="46"/>
    <s v="T36"/>
    <n v="1"/>
    <s v="36"/>
    <n v="36"/>
    <s v="Chris Stroud"/>
    <x v="125"/>
  </r>
  <r>
    <x v="46"/>
    <s v="T36"/>
    <n v="1"/>
    <s v="36"/>
    <n v="36"/>
    <s v="Brian Stuard "/>
    <x v="499"/>
  </r>
  <r>
    <x v="46"/>
    <s v="T51"/>
    <n v="1"/>
    <s v="51"/>
    <n v="51"/>
    <s v="Stuart Appleby"/>
    <x v="158"/>
  </r>
  <r>
    <x v="46"/>
    <s v="T51"/>
    <n v="1"/>
    <s v="51"/>
    <n v="51"/>
    <s v="Jason Bohn "/>
    <x v="173"/>
  </r>
  <r>
    <x v="46"/>
    <s v="T51"/>
    <n v="1"/>
    <s v="51"/>
    <n v="51"/>
    <s v="Tim Clark "/>
    <x v="179"/>
  </r>
  <r>
    <x v="46"/>
    <s v="T51"/>
    <n v="1"/>
    <s v="51"/>
    <n v="51"/>
    <s v="Erik Compton "/>
    <x v="32"/>
  </r>
  <r>
    <x v="46"/>
    <s v="T51"/>
    <n v="1"/>
    <s v="51"/>
    <n v="51"/>
    <s v="Luke Donald "/>
    <x v="169"/>
  </r>
  <r>
    <x v="46"/>
    <s v="T51"/>
    <n v="1"/>
    <s v="51"/>
    <n v="51"/>
    <s v="Victor Dubuisson"/>
    <x v="268"/>
  </r>
  <r>
    <x v="46"/>
    <s v="T51"/>
    <n v="1"/>
    <s v="51"/>
    <n v="51"/>
    <s v="Ernie Els"/>
    <x v="51"/>
  </r>
  <r>
    <x v="46"/>
    <s v="T51"/>
    <n v="1"/>
    <s v="51"/>
    <n v="51"/>
    <s v="Brad Fritsch "/>
    <x v="371"/>
  </r>
  <r>
    <x v="46"/>
    <s v="T51"/>
    <n v="1"/>
    <s v="51"/>
    <n v="51"/>
    <s v="David Hearn "/>
    <x v="123"/>
  </r>
  <r>
    <x v="46"/>
    <s v="T51"/>
    <n v="1"/>
    <s v="51"/>
    <n v="51"/>
    <s v="Russell Henley"/>
    <x v="267"/>
  </r>
  <r>
    <x v="46"/>
    <s v="T51"/>
    <n v="1"/>
    <s v="51"/>
    <n v="51"/>
    <s v="Justin Hicks"/>
    <x v="359"/>
  </r>
  <r>
    <x v="46"/>
    <s v="T51"/>
    <n v="1"/>
    <s v="51"/>
    <n v="51"/>
    <s v="Ryo Ishikawa"/>
    <x v="92"/>
  </r>
  <r>
    <x v="46"/>
    <s v="T51"/>
    <n v="1"/>
    <s v="51"/>
    <n v="51"/>
    <s v="Kevin Kisner "/>
    <x v="115"/>
  </r>
  <r>
    <x v="46"/>
    <s v="T51"/>
    <n v="1"/>
    <s v="51"/>
    <n v="51"/>
    <s v="Russell Knox"/>
    <x v="131"/>
  </r>
  <r>
    <x v="46"/>
    <s v="T51"/>
    <n v="1"/>
    <s v="51"/>
    <n v="51"/>
    <s v="Ben Martin "/>
    <x v="583"/>
  </r>
  <r>
    <x v="46"/>
    <s v="T51"/>
    <n v="1"/>
    <s v="51"/>
    <n v="51"/>
    <s v="Seung-Yul Noh"/>
    <x v="18"/>
  </r>
  <r>
    <x v="46"/>
    <s v="T51"/>
    <n v="1"/>
    <s v="51"/>
    <n v="51"/>
    <s v="Jeff Overton "/>
    <x v="69"/>
  </r>
  <r>
    <x v="46"/>
    <s v="T51"/>
    <n v="1"/>
    <s v="51"/>
    <n v="51"/>
    <s v="Pat Perez"/>
    <x v="74"/>
  </r>
  <r>
    <x v="46"/>
    <s v="T51"/>
    <n v="1"/>
    <s v="51"/>
    <n v="51"/>
    <s v="Rory Sabbatini"/>
    <x v="119"/>
  </r>
  <r>
    <x v="46"/>
    <s v="T51"/>
    <n v="1"/>
    <s v="51"/>
    <n v="51"/>
    <s v="Brandt Snedeker"/>
    <x v="109"/>
  </r>
  <r>
    <x v="46"/>
    <s v="T51"/>
    <n v="1"/>
    <s v="51"/>
    <n v="51"/>
    <s v="Kevin Stadler"/>
    <x v="61"/>
  </r>
  <r>
    <x v="46"/>
    <s v="T51"/>
    <n v="1"/>
    <s v="51"/>
    <n v="51"/>
    <s v="Henrik Stenson "/>
    <x v="95"/>
  </r>
  <r>
    <x v="46"/>
    <s v="T51"/>
    <n v="1"/>
    <s v="51"/>
    <n v="51"/>
    <s v="Cameron Tringale "/>
    <x v="84"/>
  </r>
  <r>
    <x v="46"/>
    <s v="T51"/>
    <n v="1"/>
    <s v="51"/>
    <n v="51"/>
    <s v="Tim Wilkinson "/>
    <x v="757"/>
  </r>
  <r>
    <x v="46"/>
    <s v="T75"/>
    <n v="1"/>
    <s v="75"/>
    <n v="75"/>
    <s v="Jason Allred "/>
    <x v="863"/>
  </r>
  <r>
    <x v="46"/>
    <s v="T75"/>
    <n v="1"/>
    <s v="75"/>
    <n v="75"/>
    <s v="Aaron Baddeley "/>
    <x v="67"/>
  </r>
  <r>
    <x v="46"/>
    <s v="T75"/>
    <n v="1"/>
    <s v="75"/>
    <n v="75"/>
    <s v="Ricky Barnes"/>
    <x v="70"/>
  </r>
  <r>
    <x v="46"/>
    <s v="T75"/>
    <n v="1"/>
    <s v="75"/>
    <n v="75"/>
    <s v="K.J. Choi"/>
    <x v="161"/>
  </r>
  <r>
    <x v="46"/>
    <s v="T75"/>
    <n v="1"/>
    <s v="75"/>
    <n v="75"/>
    <s v="Ben Crane "/>
    <x v="121"/>
  </r>
  <r>
    <x v="46"/>
    <s v="T75"/>
    <n v="1"/>
    <s v="75"/>
    <n v="75"/>
    <s v="Brendon de Jonge "/>
    <x v="105"/>
  </r>
  <r>
    <x v="46"/>
    <s v="T75"/>
    <n v="1"/>
    <s v="75"/>
    <n v="75"/>
    <s v="Jamie Donaldson "/>
    <x v="230"/>
  </r>
  <r>
    <x v="46"/>
    <s v="T75"/>
    <n v="1"/>
    <s v="75"/>
    <n v="75"/>
    <s v="Robert Garrigus "/>
    <x v="2"/>
  </r>
  <r>
    <x v="46"/>
    <s v="T75"/>
    <n v="1"/>
    <s v="75"/>
    <n v="75"/>
    <s v="Retief Goosen"/>
    <x v="257"/>
  </r>
  <r>
    <x v="46"/>
    <s v="T75"/>
    <n v="1"/>
    <s v="75"/>
    <n v="75"/>
    <s v="Luke Guthrie "/>
    <x v="262"/>
  </r>
  <r>
    <x v="46"/>
    <s v="T75"/>
    <n v="1"/>
    <s v="75"/>
    <n v="75"/>
    <s v="James Hahn "/>
    <x v="330"/>
  </r>
  <r>
    <x v="46"/>
    <s v="T75"/>
    <n v="1"/>
    <s v="75"/>
    <n v="75"/>
    <s v="Morgan Hoffmann "/>
    <x v="336"/>
  </r>
  <r>
    <x v="46"/>
    <s v="T75"/>
    <n v="1"/>
    <s v="75"/>
    <n v="75"/>
    <s v="J.B. Holmes"/>
    <x v="5"/>
  </r>
  <r>
    <x v="46"/>
    <s v="T75"/>
    <n v="1"/>
    <s v="75"/>
    <n v="75"/>
    <s v="John Huh "/>
    <x v="112"/>
  </r>
  <r>
    <x v="46"/>
    <s v="T75"/>
    <n v="1"/>
    <s v="75"/>
    <n v="75"/>
    <s v="Robert Karlsson "/>
    <x v="49"/>
  </r>
  <r>
    <x v="46"/>
    <s v="T75"/>
    <n v="1"/>
    <s v="75"/>
    <n v="75"/>
    <s v="Brooks Koepka"/>
    <x v="482"/>
  </r>
  <r>
    <x v="46"/>
    <s v="T75"/>
    <n v="1"/>
    <s v="75"/>
    <n v="75"/>
    <s v="Jason Kokrak "/>
    <x v="13"/>
  </r>
  <r>
    <x v="46"/>
    <s v="T75"/>
    <n v="1"/>
    <s v="75"/>
    <n v="75"/>
    <s v="Richard Lee "/>
    <x v="134"/>
  </r>
  <r>
    <x v="46"/>
    <s v="T75"/>
    <n v="1"/>
    <s v="75"/>
    <n v="75"/>
    <s v="Justin Leonard "/>
    <x v="171"/>
  </r>
  <r>
    <x v="46"/>
    <s v="T75"/>
    <n v="1"/>
    <s v="75"/>
    <n v="75"/>
    <s v="David Lingmerth "/>
    <x v="327"/>
  </r>
  <r>
    <x v="46"/>
    <s v="T75"/>
    <n v="1"/>
    <s v="75"/>
    <n v="75"/>
    <s v="Bryce Molder "/>
    <x v="177"/>
  </r>
  <r>
    <x v="46"/>
    <s v="T75"/>
    <n v="1"/>
    <s v="75"/>
    <n v="75"/>
    <s v="Francesco Molinari"/>
    <x v="193"/>
  </r>
  <r>
    <x v="46"/>
    <s v="T75"/>
    <n v="1"/>
    <s v="75"/>
    <n v="75"/>
    <s v="Geoff Ogilvy "/>
    <x v="90"/>
  </r>
  <r>
    <x v="46"/>
    <s v="T75"/>
    <n v="1"/>
    <s v="75"/>
    <n v="75"/>
    <s v="Ian Poulter "/>
    <x v="144"/>
  </r>
  <r>
    <x v="46"/>
    <s v="T75"/>
    <n v="1"/>
    <s v="75"/>
    <n v="75"/>
    <s v="Shawn Stefani "/>
    <x v="302"/>
  </r>
  <r>
    <x v="46"/>
    <s v="T75"/>
    <n v="1"/>
    <s v="75"/>
    <n v="75"/>
    <s v="Robert Streb "/>
    <x v="335"/>
  </r>
  <r>
    <x v="46"/>
    <s v="T75"/>
    <n v="1"/>
    <s v="75"/>
    <n v="75"/>
    <s v="Kevin Streelman "/>
    <x v="62"/>
  </r>
  <r>
    <x v="46"/>
    <s v="T75"/>
    <n v="1"/>
    <s v="75"/>
    <n v="75"/>
    <s v="Steve Stricker "/>
    <x v="137"/>
  </r>
  <r>
    <x v="46"/>
    <s v="T75"/>
    <n v="1"/>
    <s v="75"/>
    <n v="75"/>
    <s v="Daniel Summerhays "/>
    <x v="100"/>
  </r>
  <r>
    <x v="46"/>
    <s v="T75"/>
    <n v="1"/>
    <s v="75"/>
    <n v="75"/>
    <s v="Andrew Svoboda "/>
    <x v="519"/>
  </r>
  <r>
    <x v="46"/>
    <s v="T75"/>
    <n v="1"/>
    <s v="75"/>
    <n v="75"/>
    <s v="David Toms"/>
    <x v="183"/>
  </r>
  <r>
    <x v="46"/>
    <s v="T75"/>
    <n v="1"/>
    <s v="75"/>
    <n v="75"/>
    <s v="Jhonattan Vegas"/>
    <x v="10"/>
  </r>
  <r>
    <x v="46"/>
    <s v="T75"/>
    <n v="1"/>
    <s v="75"/>
    <n v="75"/>
    <s v="Nick Watney"/>
    <x v="36"/>
  </r>
  <r>
    <x v="46"/>
    <s v="T75"/>
    <n v="1"/>
    <s v="75"/>
    <n v="75"/>
    <s v="Lee Westwood "/>
    <x v="28"/>
  </r>
  <r>
    <x v="46"/>
    <s v="T75"/>
    <n v="1"/>
    <s v="75"/>
    <n v="75"/>
    <s v="Will Wilcox"/>
    <x v="630"/>
  </r>
  <r>
    <x v="46"/>
    <s v="T110"/>
    <n v="1"/>
    <s v="110"/>
    <n v="110"/>
    <s v="Kiradech Aphibarnrat"/>
    <x v="300"/>
  </r>
  <r>
    <x v="46"/>
    <s v="T110"/>
    <n v="1"/>
    <s v="110"/>
    <n v="110"/>
    <s v="Briny Baird"/>
    <x v="536"/>
  </r>
  <r>
    <x v="46"/>
    <s v="T110"/>
    <n v="1"/>
    <s v="110"/>
    <n v="110"/>
    <s v="Charlie Beljan"/>
    <x v="1"/>
  </r>
  <r>
    <x v="46"/>
    <s v="T110"/>
    <n v="1"/>
    <s v="110"/>
    <n v="110"/>
    <s v="Thomas Bjorn"/>
    <x v="197"/>
  </r>
  <r>
    <x v="46"/>
    <s v="T110"/>
    <n v="1"/>
    <s v="110"/>
    <n v="110"/>
    <s v="Jonas Blixt "/>
    <x v="126"/>
  </r>
  <r>
    <x v="46"/>
    <s v="T110"/>
    <n v="1"/>
    <s v="110"/>
    <n v="110"/>
    <s v="Steven Bowditch "/>
    <x v="638"/>
  </r>
  <r>
    <x v="46"/>
    <s v="T110"/>
    <n v="1"/>
    <s v="110"/>
    <n v="110"/>
    <s v="Jonathan Byrd "/>
    <x v="96"/>
  </r>
  <r>
    <x v="46"/>
    <s v="T110"/>
    <n v="1"/>
    <s v="110"/>
    <n v="110"/>
    <s v="Angel Cabrera "/>
    <x v="21"/>
  </r>
  <r>
    <x v="46"/>
    <s v="T110"/>
    <n v="1"/>
    <s v="110"/>
    <n v="110"/>
    <s v="Chad Campbell "/>
    <x v="89"/>
  </r>
  <r>
    <x v="46"/>
    <s v="T110"/>
    <n v="1"/>
    <s v="110"/>
    <n v="110"/>
    <s v="Roberto Castro "/>
    <x v="82"/>
  </r>
  <r>
    <x v="46"/>
    <s v="T110"/>
    <n v="1"/>
    <s v="110"/>
    <n v="110"/>
    <s v="Bud Cauley "/>
    <x v="73"/>
  </r>
  <r>
    <x v="46"/>
    <s v="T110"/>
    <n v="1"/>
    <s v="110"/>
    <n v="110"/>
    <s v="Greg Chalmers "/>
    <x v="162"/>
  </r>
  <r>
    <x v="46"/>
    <s v="T110"/>
    <n v="1"/>
    <s v="110"/>
    <n v="110"/>
    <s v="Kevin Chappell"/>
    <x v="58"/>
  </r>
  <r>
    <x v="46"/>
    <s v="T110"/>
    <n v="1"/>
    <s v="110"/>
    <n v="110"/>
    <s v="George Coetzee "/>
    <x v="231"/>
  </r>
  <r>
    <x v="46"/>
    <s v="T110"/>
    <n v="1"/>
    <s v="110"/>
    <n v="110"/>
    <s v="Chad Collins "/>
    <x v="1034"/>
  </r>
  <r>
    <x v="46"/>
    <s v="T110"/>
    <n v="1"/>
    <s v="110"/>
    <n v="110"/>
    <s v="Ben Curtis "/>
    <x v="185"/>
  </r>
  <r>
    <x v="46"/>
    <s v="T110"/>
    <n v="1"/>
    <s v="110"/>
    <n v="110"/>
    <s v="Bob Estes "/>
    <x v="141"/>
  </r>
  <r>
    <x v="46"/>
    <s v="T110"/>
    <n v="1"/>
    <s v="110"/>
    <n v="110"/>
    <s v="Gonzalo Fdez-Castano"/>
    <x v="205"/>
  </r>
  <r>
    <x v="46"/>
    <s v="T110"/>
    <n v="1"/>
    <s v="110"/>
    <n v="110"/>
    <s v="Martin Flores "/>
    <x v="48"/>
  </r>
  <r>
    <x v="46"/>
    <s v="T110"/>
    <n v="1"/>
    <s v="110"/>
    <n v="110"/>
    <s v="Tommy Gainey"/>
    <x v="33"/>
  </r>
  <r>
    <x v="46"/>
    <s v="T110"/>
    <n v="1"/>
    <s v="110"/>
    <n v="110"/>
    <s v="Stephen Gallacher"/>
    <x v="251"/>
  </r>
  <r>
    <x v="46"/>
    <s v="T110"/>
    <n v="1"/>
    <s v="110"/>
    <n v="110"/>
    <s v="Brice Garnett "/>
    <x v="503"/>
  </r>
  <r>
    <x v="46"/>
    <s v="T110"/>
    <n v="1"/>
    <s v="110"/>
    <n v="110"/>
    <s v="Brian Gay"/>
    <x v="176"/>
  </r>
  <r>
    <x v="46"/>
    <s v="T110"/>
    <n v="1"/>
    <s v="110"/>
    <n v="110"/>
    <s v="Jason Gore "/>
    <x v="730"/>
  </r>
  <r>
    <x v="46"/>
    <s v="T110"/>
    <n v="1"/>
    <s v="110"/>
    <n v="110"/>
    <s v="Max Homa "/>
    <x v="1182"/>
  </r>
  <r>
    <x v="46"/>
    <s v="T110"/>
    <n v="1"/>
    <s v="110"/>
    <n v="110"/>
    <s v="Mikko Ilonen "/>
    <x v="409"/>
  </r>
  <r>
    <x v="46"/>
    <s v="T110"/>
    <n v="1"/>
    <s v="110"/>
    <n v="110"/>
    <s v="Trevor Immelman"/>
    <x v="80"/>
  </r>
  <r>
    <x v="46"/>
    <s v="T110"/>
    <n v="1"/>
    <s v="110"/>
    <n v="110"/>
    <s v="Thongchai Jaidee "/>
    <x v="245"/>
  </r>
  <r>
    <x v="46"/>
    <s v="T110"/>
    <n v="1"/>
    <s v="110"/>
    <n v="110"/>
    <s v="Miguel Angel Jimenez"/>
    <x v="234"/>
  </r>
  <r>
    <x v="46"/>
    <s v="T110"/>
    <n v="1"/>
    <s v="110"/>
    <n v="110"/>
    <s v="Matt Jones "/>
    <x v="55"/>
  </r>
  <r>
    <x v="46"/>
    <s v="T110"/>
    <n v="1"/>
    <s v="110"/>
    <n v="110"/>
    <s v="Martin Laird"/>
    <x v="27"/>
  </r>
  <r>
    <x v="46"/>
    <s v="T110"/>
    <n v="1"/>
    <s v="110"/>
    <n v="110"/>
    <s v="Bernhard Langer "/>
    <x v="209"/>
  </r>
  <r>
    <x v="46"/>
    <s v="T110"/>
    <n v="1"/>
    <s v="110"/>
    <n v="110"/>
    <s v="Scott Langley "/>
    <x v="876"/>
  </r>
  <r>
    <x v="46"/>
    <s v="T110"/>
    <n v="1"/>
    <s v="110"/>
    <n v="110"/>
    <s v="Danny Lee"/>
    <x v="71"/>
  </r>
  <r>
    <x v="46"/>
    <s v="T110"/>
    <n v="1"/>
    <s v="110"/>
    <n v="110"/>
    <s v="Andrew Loupe "/>
    <x v="1054"/>
  </r>
  <r>
    <x v="46"/>
    <s v="T110"/>
    <n v="1"/>
    <s v="110"/>
    <n v="110"/>
    <s v="Shane Lowry"/>
    <x v="233"/>
  </r>
  <r>
    <x v="46"/>
    <s v="T110"/>
    <n v="1"/>
    <s v="110"/>
    <n v="110"/>
    <s v="Jeff Maggert "/>
    <x v="140"/>
  </r>
  <r>
    <x v="46"/>
    <s v="T110"/>
    <n v="1"/>
    <s v="110"/>
    <n v="110"/>
    <s v="Matteo Manassero"/>
    <x v="228"/>
  </r>
  <r>
    <x v="46"/>
    <s v="T110"/>
    <n v="1"/>
    <s v="110"/>
    <n v="110"/>
    <s v="Troy Matteson"/>
    <x v="25"/>
  </r>
  <r>
    <x v="46"/>
    <s v="T110"/>
    <n v="1"/>
    <s v="110"/>
    <n v="110"/>
    <s v="Troy Merritt "/>
    <x v="811"/>
  </r>
  <r>
    <x v="46"/>
    <s v="T110"/>
    <n v="1"/>
    <s v="110"/>
    <n v="110"/>
    <s v="Phil Mickelson"/>
    <x v="52"/>
  </r>
  <r>
    <x v="46"/>
    <s v="T110"/>
    <n v="1"/>
    <s v="110"/>
    <n v="110"/>
    <s v="Edoardo Molinari"/>
    <x v="204"/>
  </r>
  <r>
    <x v="46"/>
    <s v="T110"/>
    <n v="1"/>
    <s v="110"/>
    <n v="110"/>
    <s v="Sean O'Hair"/>
    <x v="30"/>
  </r>
  <r>
    <x v="46"/>
    <s v="T110"/>
    <n v="1"/>
    <s v="110"/>
    <n v="110"/>
    <s v="Thorbjorn Olesen"/>
    <x v="232"/>
  </r>
  <r>
    <x v="46"/>
    <s v="T110"/>
    <n v="1"/>
    <s v="110"/>
    <n v="110"/>
    <s v="Louis Oosthuizen "/>
    <x v="22"/>
  </r>
  <r>
    <x v="46"/>
    <s v="T110"/>
    <n v="1"/>
    <s v="110"/>
    <n v="110"/>
    <s v="Rod Pampling"/>
    <x v="107"/>
  </r>
  <r>
    <x v="46"/>
    <s v="T110"/>
    <n v="1"/>
    <s v="110"/>
    <n v="110"/>
    <s v="Dicky Pride "/>
    <x v="129"/>
  </r>
  <r>
    <x v="46"/>
    <s v="T110"/>
    <n v="1"/>
    <s v="110"/>
    <n v="110"/>
    <s v="Michael Putnam"/>
    <x v="427"/>
  </r>
  <r>
    <x v="46"/>
    <s v="T110"/>
    <n v="1"/>
    <s v="110"/>
    <n v="110"/>
    <s v="Jim Renner"/>
    <x v="610"/>
  </r>
  <r>
    <x v="46"/>
    <s v="T110"/>
    <n v="1"/>
    <s v="110"/>
    <n v="110"/>
    <s v="Wes Roach"/>
    <x v="891"/>
  </r>
  <r>
    <x v="46"/>
    <s v="T110"/>
    <n v="1"/>
    <s v="110"/>
    <n v="110"/>
    <s v="Andres Romero"/>
    <x v="68"/>
  </r>
  <r>
    <x v="46"/>
    <s v="T110"/>
    <n v="1"/>
    <s v="110"/>
    <n v="110"/>
    <s v="Vijay Singh"/>
    <x v="47"/>
  </r>
  <r>
    <x v="46"/>
    <s v="T110"/>
    <n v="1"/>
    <s v="110"/>
    <n v="110"/>
    <s v="Heath Slocum "/>
    <x v="174"/>
  </r>
  <r>
    <x v="46"/>
    <s v="T110"/>
    <n v="1"/>
    <s v="110"/>
    <n v="110"/>
    <s v="Scott Stallings "/>
    <x v="16"/>
  </r>
  <r>
    <x v="46"/>
    <s v="T110"/>
    <n v="1"/>
    <s v="110"/>
    <n v="110"/>
    <s v="Kyle Stanley"/>
    <x v="7"/>
  </r>
  <r>
    <x v="46"/>
    <s v="T110"/>
    <n v="1"/>
    <s v="110"/>
    <n v="110"/>
    <s v="Richard Sterne"/>
    <x v="274"/>
  </r>
  <r>
    <x v="46"/>
    <s v="T110"/>
    <n v="1"/>
    <s v="110"/>
    <n v="110"/>
    <s v="Hudson Swafford"/>
    <x v="489"/>
  </r>
  <r>
    <x v="46"/>
    <s v="T110"/>
    <n v="1"/>
    <s v="110"/>
    <n v="110"/>
    <s v="Hideto Tanihara"/>
    <x v="294"/>
  </r>
  <r>
    <x v="46"/>
    <s v="T110"/>
    <n v="1"/>
    <s v="110"/>
    <n v="110"/>
    <s v="Justin Thomas "/>
    <x v="1176"/>
  </r>
  <r>
    <x v="46"/>
    <s v="T110"/>
    <n v="1"/>
    <s v="110"/>
    <n v="110"/>
    <s v="Nicholas Thompson "/>
    <x v="408"/>
  </r>
  <r>
    <x v="46"/>
    <s v="T110"/>
    <n v="1"/>
    <s v="110"/>
    <n v="110"/>
    <s v="Michael Thompson "/>
    <x v="157"/>
  </r>
  <r>
    <x v="46"/>
    <s v="T110"/>
    <n v="1"/>
    <s v="110"/>
    <n v="110"/>
    <s v="Bo Van Pelt "/>
    <x v="39"/>
  </r>
  <r>
    <x v="46"/>
    <s v="T110"/>
    <n v="1"/>
    <s v="110"/>
    <n v="110"/>
    <s v="Camilo Villegas"/>
    <x v="87"/>
  </r>
  <r>
    <x v="46"/>
    <s v="T110"/>
    <n v="1"/>
    <s v="110"/>
    <n v="110"/>
    <s v="Johnson Wagner "/>
    <x v="152"/>
  </r>
  <r>
    <x v="46"/>
    <s v="T110"/>
    <n v="1"/>
    <s v="110"/>
    <n v="110"/>
    <s v="Boo Weekley"/>
    <x v="35"/>
  </r>
  <r>
    <x v="46"/>
    <s v="T110"/>
    <n v="1"/>
    <s v="110"/>
    <n v="110"/>
    <s v="Mike Weir "/>
    <x v="219"/>
  </r>
  <r>
    <x v="47"/>
    <s v="T1"/>
    <n v="1"/>
    <s v="1"/>
    <n v="1"/>
    <s v="Bill Haas "/>
    <x v="65"/>
  </r>
  <r>
    <x v="47"/>
    <s v="T1"/>
    <n v="1"/>
    <s v="1"/>
    <n v="1"/>
    <s v="Brandt Snedeker"/>
    <x v="109"/>
  </r>
  <r>
    <x v="47"/>
    <s v="T1"/>
    <n v="1"/>
    <s v="1"/>
    <n v="1"/>
    <s v="Jordan Spieth "/>
    <x v="826"/>
  </r>
  <r>
    <x v="47"/>
    <s v="T4"/>
    <n v="1"/>
    <s v="4"/>
    <n v="4"/>
    <s v="Billy Horschel "/>
    <x v="88"/>
  </r>
  <r>
    <x v="47"/>
    <s v="T4"/>
    <n v="1"/>
    <s v="4"/>
    <n v="4"/>
    <s v="Zach Johnson "/>
    <x v="167"/>
  </r>
  <r>
    <x v="47"/>
    <s v="T4"/>
    <n v="1"/>
    <s v="4"/>
    <n v="4"/>
    <s v="Matt Kuchar"/>
    <x v="127"/>
  </r>
  <r>
    <x v="47"/>
    <s v="T4"/>
    <n v="1"/>
    <s v="4"/>
    <n v="4"/>
    <s v="Henrik Stenson "/>
    <x v="95"/>
  </r>
  <r>
    <x v="47"/>
    <s v="T4"/>
    <n v="1"/>
    <s v="4"/>
    <n v="4"/>
    <s v="Steve Stricker "/>
    <x v="137"/>
  </r>
  <r>
    <x v="47"/>
    <s v="T4"/>
    <n v="1"/>
    <s v="4"/>
    <n v="4"/>
    <s v="Tiger Woods"/>
    <x v="31"/>
  </r>
  <r>
    <x v="47"/>
    <s v="T10"/>
    <n v="1"/>
    <s v="10"/>
    <n v="10"/>
    <s v="Keegan Bradley"/>
    <x v="15"/>
  </r>
  <r>
    <x v="47"/>
    <s v="T10"/>
    <n v="1"/>
    <s v="10"/>
    <n v="10"/>
    <s v="Jason Day"/>
    <x v="6"/>
  </r>
  <r>
    <x v="47"/>
    <s v="T10"/>
    <n v="1"/>
    <s v="10"/>
    <n v="10"/>
    <s v="Graham DeLaet "/>
    <x v="12"/>
  </r>
  <r>
    <x v="47"/>
    <s v="T10"/>
    <n v="1"/>
    <s v="10"/>
    <n v="10"/>
    <s v="Jim Furyk"/>
    <x v="170"/>
  </r>
  <r>
    <x v="47"/>
    <s v="T10"/>
    <n v="1"/>
    <s v="10"/>
    <n v="10"/>
    <s v="Phil Mickelson"/>
    <x v="52"/>
  </r>
  <r>
    <x v="47"/>
    <s v="T10"/>
    <n v="1"/>
    <s v="10"/>
    <n v="10"/>
    <s v="Justin Rose"/>
    <x v="79"/>
  </r>
  <r>
    <x v="47"/>
    <s v="T16"/>
    <n v="1"/>
    <s v="16"/>
    <n v="16"/>
    <s v="Sergio Garcia"/>
    <x v="64"/>
  </r>
  <r>
    <x v="47"/>
    <s v="T16"/>
    <n v="1"/>
    <s v="16"/>
    <n v="16"/>
    <s v="Dustin Johnson"/>
    <x v="3"/>
  </r>
  <r>
    <x v="47"/>
    <s v="T16"/>
    <n v="1"/>
    <s v="16"/>
    <n v="16"/>
    <s v="Adam Scott "/>
    <x v="9"/>
  </r>
  <r>
    <x v="47"/>
    <s v="T16"/>
    <n v="1"/>
    <s v="16"/>
    <n v="16"/>
    <s v="Lee Westwood "/>
    <x v="28"/>
  </r>
  <r>
    <x v="47"/>
    <s v="T20"/>
    <n v="1"/>
    <s v="20"/>
    <n v="20"/>
    <s v="Luke Donald "/>
    <x v="169"/>
  </r>
  <r>
    <x v="47"/>
    <s v="T20"/>
    <n v="1"/>
    <s v="20"/>
    <n v="20"/>
    <s v="Jason Dufner "/>
    <x v="63"/>
  </r>
  <r>
    <x v="47"/>
    <s v="T20"/>
    <n v="1"/>
    <s v="20"/>
    <n v="20"/>
    <s v="Rickie Fowler "/>
    <x v="59"/>
  </r>
  <r>
    <x v="47"/>
    <s v="T20"/>
    <n v="1"/>
    <s v="20"/>
    <n v="20"/>
    <s v="Charley Hoffman "/>
    <x v="45"/>
  </r>
  <r>
    <x v="47"/>
    <s v="T20"/>
    <n v="1"/>
    <s v="20"/>
    <n v="20"/>
    <s v="Charles Howell III "/>
    <x v="50"/>
  </r>
  <r>
    <x v="47"/>
    <s v="T20"/>
    <n v="1"/>
    <s v="20"/>
    <n v="20"/>
    <s v="Matt Jones "/>
    <x v="55"/>
  </r>
  <r>
    <x v="47"/>
    <s v="T20"/>
    <n v="1"/>
    <s v="20"/>
    <n v="20"/>
    <s v="Hunter Mahan "/>
    <x v="60"/>
  </r>
  <r>
    <x v="47"/>
    <s v="T20"/>
    <n v="1"/>
    <s v="20"/>
    <n v="20"/>
    <s v="Rory McIlroy"/>
    <x v="4"/>
  </r>
  <r>
    <x v="47"/>
    <s v="T20"/>
    <n v="1"/>
    <s v="20"/>
    <n v="20"/>
    <s v="Patrick Reed"/>
    <x v="611"/>
  </r>
  <r>
    <x v="47"/>
    <s v="T20"/>
    <n v="1"/>
    <s v="20"/>
    <n v="20"/>
    <s v="Rory Sabbatini"/>
    <x v="119"/>
  </r>
  <r>
    <x v="47"/>
    <s v="T20"/>
    <n v="1"/>
    <s v="20"/>
    <n v="20"/>
    <s v="Charl Schwartzel"/>
    <x v="41"/>
  </r>
  <r>
    <x v="47"/>
    <s v="T20"/>
    <n v="1"/>
    <s v="20"/>
    <n v="20"/>
    <s v="Webb Simpson "/>
    <x v="110"/>
  </r>
  <r>
    <x v="47"/>
    <s v="T20"/>
    <n v="1"/>
    <s v="20"/>
    <n v="20"/>
    <s v="Kevin Streelman "/>
    <x v="62"/>
  </r>
  <r>
    <x v="47"/>
    <s v="T20"/>
    <n v="1"/>
    <s v="20"/>
    <n v="20"/>
    <s v="Jimmy Walker "/>
    <x v="37"/>
  </r>
  <r>
    <x v="47"/>
    <s v="T34"/>
    <n v="1"/>
    <s v="34"/>
    <n v="34"/>
    <s v="Roberto Castro "/>
    <x v="82"/>
  </r>
  <r>
    <x v="47"/>
    <s v="T34"/>
    <n v="1"/>
    <s v="34"/>
    <n v="34"/>
    <s v="Brian Davis "/>
    <x v="178"/>
  </r>
  <r>
    <x v="47"/>
    <s v="T34"/>
    <n v="1"/>
    <s v="34"/>
    <n v="34"/>
    <s v="Brendon de Jonge "/>
    <x v="105"/>
  </r>
  <r>
    <x v="47"/>
    <s v="T34"/>
    <n v="1"/>
    <s v="34"/>
    <n v="34"/>
    <s v="Harris English"/>
    <x v="19"/>
  </r>
  <r>
    <x v="47"/>
    <s v="T34"/>
    <n v="1"/>
    <s v="34"/>
    <n v="34"/>
    <s v="Matt Every"/>
    <x v="136"/>
  </r>
  <r>
    <x v="47"/>
    <s v="T34"/>
    <n v="1"/>
    <s v="34"/>
    <n v="34"/>
    <s v="Jason Kokrak "/>
    <x v="13"/>
  </r>
  <r>
    <x v="47"/>
    <s v="T34"/>
    <n v="1"/>
    <s v="34"/>
    <n v="34"/>
    <s v="Marc Leishman"/>
    <x v="98"/>
  </r>
  <r>
    <x v="47"/>
    <s v="T34"/>
    <n v="1"/>
    <s v="34"/>
    <n v="34"/>
    <s v="Graeme McDowell"/>
    <x v="135"/>
  </r>
  <r>
    <x v="47"/>
    <s v="T34"/>
    <n v="1"/>
    <s v="34"/>
    <n v="34"/>
    <s v="Ryan Palmer "/>
    <x v="14"/>
  </r>
  <r>
    <x v="47"/>
    <s v="T34"/>
    <n v="1"/>
    <s v="34"/>
    <n v="34"/>
    <s v="Pat Perez"/>
    <x v="74"/>
  </r>
  <r>
    <x v="47"/>
    <s v="T34"/>
    <n v="1"/>
    <s v="34"/>
    <n v="34"/>
    <s v="Scott Piercy "/>
    <x v="11"/>
  </r>
  <r>
    <x v="47"/>
    <s v="T34"/>
    <n v="1"/>
    <s v="34"/>
    <n v="34"/>
    <s v="Ian Poulter "/>
    <x v="144"/>
  </r>
  <r>
    <x v="47"/>
    <s v="T34"/>
    <n v="1"/>
    <s v="34"/>
    <n v="34"/>
    <s v="Scott Stallings "/>
    <x v="16"/>
  </r>
  <r>
    <x v="47"/>
    <s v="T34"/>
    <n v="1"/>
    <s v="34"/>
    <n v="34"/>
    <s v="Chris Stroud"/>
    <x v="125"/>
  </r>
  <r>
    <x v="47"/>
    <s v="T34"/>
    <n v="1"/>
    <s v="34"/>
    <n v="34"/>
    <s v="Brian Stuard "/>
    <x v="499"/>
  </r>
  <r>
    <x v="47"/>
    <s v="T34"/>
    <n v="1"/>
    <s v="34"/>
    <n v="34"/>
    <s v="Daniel Summerhays "/>
    <x v="100"/>
  </r>
  <r>
    <x v="47"/>
    <s v="T34"/>
    <n v="1"/>
    <s v="34"/>
    <n v="34"/>
    <s v="Nick Watney"/>
    <x v="36"/>
  </r>
  <r>
    <x v="47"/>
    <s v="T34"/>
    <n v="1"/>
    <s v="34"/>
    <n v="34"/>
    <s v="Boo Weekley"/>
    <x v="35"/>
  </r>
  <r>
    <x v="47"/>
    <s v="T52"/>
    <n v="1"/>
    <s v="52"/>
    <n v="52"/>
    <s v="Kevin Chappell"/>
    <x v="58"/>
  </r>
  <r>
    <x v="47"/>
    <s v="T52"/>
    <n v="1"/>
    <s v="52"/>
    <n v="52"/>
    <s v="Stewart Cink "/>
    <x v="108"/>
  </r>
  <r>
    <x v="47"/>
    <s v="T52"/>
    <n v="1"/>
    <s v="52"/>
    <n v="52"/>
    <s v="Tim Clark "/>
    <x v="179"/>
  </r>
  <r>
    <x v="47"/>
    <s v="T52"/>
    <n v="1"/>
    <s v="52"/>
    <n v="52"/>
    <s v="Nicolas Colsaerts "/>
    <x v="226"/>
  </r>
  <r>
    <x v="47"/>
    <s v="T52"/>
    <n v="1"/>
    <s v="52"/>
    <n v="52"/>
    <s v="Gonzalo Fdez-Castano"/>
    <x v="205"/>
  </r>
  <r>
    <x v="47"/>
    <s v="T52"/>
    <n v="1"/>
    <s v="52"/>
    <n v="52"/>
    <s v="Padraig Harrington "/>
    <x v="56"/>
  </r>
  <r>
    <x v="47"/>
    <s v="T52"/>
    <n v="1"/>
    <s v="52"/>
    <n v="52"/>
    <s v="Russell Henley"/>
    <x v="267"/>
  </r>
  <r>
    <x v="47"/>
    <s v="T52"/>
    <n v="1"/>
    <s v="52"/>
    <n v="52"/>
    <s v="Morgan Hoffmann "/>
    <x v="336"/>
  </r>
  <r>
    <x v="47"/>
    <s v="T52"/>
    <n v="1"/>
    <s v="52"/>
    <n v="52"/>
    <s v="Freddie Jacobson"/>
    <x v="118"/>
  </r>
  <r>
    <x v="47"/>
    <s v="T52"/>
    <n v="1"/>
    <s v="52"/>
    <n v="52"/>
    <s v="Martin Kaymer"/>
    <x v="198"/>
  </r>
  <r>
    <x v="47"/>
    <s v="T52"/>
    <n v="1"/>
    <s v="52"/>
    <n v="52"/>
    <s v="Chris Kirk "/>
    <x v="72"/>
  </r>
  <r>
    <x v="47"/>
    <s v="T52"/>
    <n v="1"/>
    <s v="52"/>
    <n v="52"/>
    <s v="D.H. Lee"/>
    <x v="326"/>
  </r>
  <r>
    <x v="47"/>
    <s v="T52"/>
    <n v="1"/>
    <s v="52"/>
    <n v="52"/>
    <s v="David Lingmerth "/>
    <x v="327"/>
  </r>
  <r>
    <x v="47"/>
    <s v="T52"/>
    <n v="1"/>
    <s v="52"/>
    <n v="52"/>
    <s v="Ryan Moore "/>
    <x v="117"/>
  </r>
  <r>
    <x v="47"/>
    <s v="T52"/>
    <n v="1"/>
    <s v="52"/>
    <n v="52"/>
    <s v="D.A. Points "/>
    <x v="151"/>
  </r>
  <r>
    <x v="47"/>
    <s v="T52"/>
    <n v="1"/>
    <s v="52"/>
    <n v="52"/>
    <s v="Kevin Stadler"/>
    <x v="61"/>
  </r>
  <r>
    <x v="47"/>
    <s v="T52"/>
    <n v="1"/>
    <s v="52"/>
    <n v="52"/>
    <s v="Kyle Stanley"/>
    <x v="7"/>
  </r>
  <r>
    <x v="47"/>
    <s v="T52"/>
    <n v="1"/>
    <s v="52"/>
    <n v="52"/>
    <s v="Josh Teater "/>
    <x v="26"/>
  </r>
  <r>
    <x v="47"/>
    <s v="T52"/>
    <n v="1"/>
    <s v="52"/>
    <n v="52"/>
    <s v="Michael Thompson "/>
    <x v="157"/>
  </r>
  <r>
    <x v="47"/>
    <s v="T52"/>
    <n v="1"/>
    <s v="52"/>
    <n v="52"/>
    <s v="Bubba Watson "/>
    <x v="0"/>
  </r>
  <r>
    <x v="47"/>
    <s v="T52"/>
    <n v="1"/>
    <s v="52"/>
    <n v="52"/>
    <s v="Mark Wilson "/>
    <x v="182"/>
  </r>
  <r>
    <x v="47"/>
    <s v="T73"/>
    <n v="1"/>
    <s v="73"/>
    <n v="73"/>
    <s v="Aaron Baddeley "/>
    <x v="67"/>
  </r>
  <r>
    <x v="47"/>
    <s v="T73"/>
    <n v="1"/>
    <s v="73"/>
    <n v="73"/>
    <s v="Sangmoon Bae"/>
    <x v="94"/>
  </r>
  <r>
    <x v="47"/>
    <s v="T73"/>
    <n v="1"/>
    <s v="73"/>
    <n v="73"/>
    <s v="Jonas Blixt "/>
    <x v="126"/>
  </r>
  <r>
    <x v="47"/>
    <s v="T73"/>
    <n v="1"/>
    <s v="73"/>
    <n v="73"/>
    <s v="Jason Bohn "/>
    <x v="173"/>
  </r>
  <r>
    <x v="47"/>
    <s v="T73"/>
    <n v="1"/>
    <s v="73"/>
    <n v="73"/>
    <s v="Justin Bolli"/>
    <x v="352"/>
  </r>
  <r>
    <x v="47"/>
    <s v="T73"/>
    <n v="1"/>
    <s v="73"/>
    <n v="73"/>
    <s v="Jonathan Byrd "/>
    <x v="96"/>
  </r>
  <r>
    <x v="47"/>
    <s v="T73"/>
    <n v="1"/>
    <s v="73"/>
    <n v="73"/>
    <s v="Angel Cabrera "/>
    <x v="21"/>
  </r>
  <r>
    <x v="47"/>
    <s v="T73"/>
    <n v="1"/>
    <s v="73"/>
    <n v="73"/>
    <s v="Greg Chalmers "/>
    <x v="162"/>
  </r>
  <r>
    <x v="47"/>
    <s v="T73"/>
    <n v="1"/>
    <s v="73"/>
    <n v="73"/>
    <s v="K.J. Choi"/>
    <x v="161"/>
  </r>
  <r>
    <x v="47"/>
    <s v="T73"/>
    <n v="1"/>
    <s v="73"/>
    <n v="73"/>
    <s v="Ben Crane "/>
    <x v="121"/>
  </r>
  <r>
    <x v="47"/>
    <s v="T73"/>
    <n v="1"/>
    <s v="73"/>
    <n v="73"/>
    <s v="James Driscoll"/>
    <x v="77"/>
  </r>
  <r>
    <x v="47"/>
    <s v="T73"/>
    <n v="1"/>
    <s v="73"/>
    <n v="73"/>
    <s v="Ken Duke "/>
    <x v="159"/>
  </r>
  <r>
    <x v="47"/>
    <s v="T73"/>
    <n v="1"/>
    <s v="73"/>
    <n v="73"/>
    <s v="Bob Estes "/>
    <x v="141"/>
  </r>
  <r>
    <x v="47"/>
    <s v="T73"/>
    <n v="1"/>
    <s v="73"/>
    <n v="73"/>
    <s v="Martin Flores "/>
    <x v="48"/>
  </r>
  <r>
    <x v="47"/>
    <s v="T73"/>
    <n v="1"/>
    <s v="73"/>
    <n v="73"/>
    <s v="Robert Garrigus "/>
    <x v="2"/>
  </r>
  <r>
    <x v="47"/>
    <s v="T73"/>
    <n v="1"/>
    <s v="73"/>
    <n v="73"/>
    <s v="Lucas Glover "/>
    <x v="218"/>
  </r>
  <r>
    <x v="47"/>
    <s v="T73"/>
    <n v="1"/>
    <s v="73"/>
    <n v="73"/>
    <s v="Luke Guthrie "/>
    <x v="262"/>
  </r>
  <r>
    <x v="47"/>
    <s v="T73"/>
    <n v="1"/>
    <s v="73"/>
    <n v="73"/>
    <s v="James Hahn "/>
    <x v="330"/>
  </r>
  <r>
    <x v="47"/>
    <s v="T73"/>
    <n v="1"/>
    <s v="73"/>
    <n v="73"/>
    <s v="Brian Harman"/>
    <x v="86"/>
  </r>
  <r>
    <x v="47"/>
    <s v="T73"/>
    <n v="1"/>
    <s v="73"/>
    <n v="73"/>
    <s v="David Hearn "/>
    <x v="123"/>
  </r>
  <r>
    <x v="47"/>
    <s v="T73"/>
    <n v="1"/>
    <s v="73"/>
    <n v="73"/>
    <s v="J.J. Henry "/>
    <x v="114"/>
  </r>
  <r>
    <x v="47"/>
    <s v="T73"/>
    <n v="1"/>
    <s v="73"/>
    <n v="73"/>
    <s v="Jim Herman "/>
    <x v="466"/>
  </r>
  <r>
    <x v="47"/>
    <s v="T73"/>
    <n v="1"/>
    <s v="73"/>
    <n v="73"/>
    <s v="John Huh "/>
    <x v="112"/>
  </r>
  <r>
    <x v="47"/>
    <s v="T73"/>
    <n v="1"/>
    <s v="73"/>
    <n v="73"/>
    <s v="Jerry Kelly"/>
    <x v="181"/>
  </r>
  <r>
    <x v="47"/>
    <s v="T73"/>
    <n v="1"/>
    <s v="73"/>
    <n v="73"/>
    <s v="Martin Laird"/>
    <x v="27"/>
  </r>
  <r>
    <x v="47"/>
    <s v="T73"/>
    <n v="1"/>
    <s v="73"/>
    <n v="73"/>
    <s v="Richard Lee "/>
    <x v="134"/>
  </r>
  <r>
    <x v="47"/>
    <s v="T73"/>
    <n v="1"/>
    <s v="73"/>
    <n v="73"/>
    <s v="David Lynn"/>
    <x v="229"/>
  </r>
  <r>
    <x v="47"/>
    <s v="T73"/>
    <n v="1"/>
    <s v="73"/>
    <n v="73"/>
    <s v="Jeff Maggert "/>
    <x v="140"/>
  </r>
  <r>
    <x v="47"/>
    <s v="T73"/>
    <n v="1"/>
    <s v="73"/>
    <n v="73"/>
    <s v="Hideki Matsuyama"/>
    <x v="201"/>
  </r>
  <r>
    <x v="47"/>
    <s v="T73"/>
    <n v="1"/>
    <s v="73"/>
    <n v="73"/>
    <s v="William McGirt"/>
    <x v="139"/>
  </r>
  <r>
    <x v="47"/>
    <s v="T73"/>
    <n v="1"/>
    <s v="73"/>
    <n v="73"/>
    <s v="John Merrick "/>
    <x v="57"/>
  </r>
  <r>
    <x v="47"/>
    <s v="T73"/>
    <n v="1"/>
    <s v="73"/>
    <n v="73"/>
    <s v="Thorbjorn Olesen"/>
    <x v="232"/>
  </r>
  <r>
    <x v="47"/>
    <s v="T73"/>
    <n v="1"/>
    <s v="73"/>
    <n v="73"/>
    <s v="Jeff Overton "/>
    <x v="69"/>
  </r>
  <r>
    <x v="47"/>
    <s v="T73"/>
    <n v="1"/>
    <s v="73"/>
    <n v="73"/>
    <s v="Ted Potter, Jr."/>
    <x v="149"/>
  </r>
  <r>
    <x v="47"/>
    <s v="T73"/>
    <n v="1"/>
    <s v="73"/>
    <n v="73"/>
    <s v="Dicky Pride "/>
    <x v="129"/>
  </r>
  <r>
    <x v="47"/>
    <s v="T73"/>
    <n v="1"/>
    <s v="73"/>
    <n v="73"/>
    <s v="John Rollins"/>
    <x v="46"/>
  </r>
  <r>
    <x v="47"/>
    <s v="T73"/>
    <n v="1"/>
    <s v="73"/>
    <n v="73"/>
    <s v="Andres Romero"/>
    <x v="68"/>
  </r>
  <r>
    <x v="47"/>
    <s v="T73"/>
    <n v="1"/>
    <s v="73"/>
    <n v="73"/>
    <s v="Brendan Steele "/>
    <x v="104"/>
  </r>
  <r>
    <x v="47"/>
    <s v="T73"/>
    <n v="1"/>
    <s v="73"/>
    <n v="73"/>
    <s v="Shawn Stefani "/>
    <x v="302"/>
  </r>
  <r>
    <x v="47"/>
    <s v="T73"/>
    <n v="1"/>
    <s v="73"/>
    <n v="73"/>
    <s v="Nicholas Thompson "/>
    <x v="408"/>
  </r>
  <r>
    <x v="47"/>
    <s v="T73"/>
    <n v="1"/>
    <s v="73"/>
    <n v="73"/>
    <s v="Camilo Villegas"/>
    <x v="87"/>
  </r>
  <r>
    <x v="47"/>
    <s v="T73"/>
    <n v="1"/>
    <s v="73"/>
    <n v="73"/>
    <s v="Johnson Wagner "/>
    <x v="152"/>
  </r>
  <r>
    <x v="47"/>
    <s v="T73"/>
    <n v="1"/>
    <s v="73"/>
    <n v="73"/>
    <s v="Gary Woodland"/>
    <x v="17"/>
  </r>
  <r>
    <x v="47"/>
    <s v="T116"/>
    <n v="1"/>
    <s v="116"/>
    <n v="116"/>
    <s v="Robert Allenby"/>
    <x v="124"/>
  </r>
  <r>
    <x v="47"/>
    <s v="T116"/>
    <n v="1"/>
    <s v="116"/>
    <n v="116"/>
    <s v="Billy Andrade "/>
    <x v="1101"/>
  </r>
  <r>
    <x v="47"/>
    <s v="T116"/>
    <n v="1"/>
    <s v="116"/>
    <n v="116"/>
    <s v="Stuart Appleby"/>
    <x v="158"/>
  </r>
  <r>
    <x v="47"/>
    <s v="T116"/>
    <n v="1"/>
    <s v="116"/>
    <n v="116"/>
    <s v="Woody Austin "/>
    <x v="539"/>
  </r>
  <r>
    <x v="47"/>
    <s v="T116"/>
    <n v="1"/>
    <s v="116"/>
    <n v="116"/>
    <s v="Cameron Beckman"/>
    <x v="142"/>
  </r>
  <r>
    <x v="47"/>
    <s v="T116"/>
    <n v="1"/>
    <s v="116"/>
    <n v="116"/>
    <s v="Charlie Beljan"/>
    <x v="1"/>
  </r>
  <r>
    <x v="47"/>
    <s v="T116"/>
    <n v="1"/>
    <s v="116"/>
    <n v="116"/>
    <s v="Steven Bowditch "/>
    <x v="638"/>
  </r>
  <r>
    <x v="47"/>
    <s v="T116"/>
    <n v="1"/>
    <s v="116"/>
    <n v="116"/>
    <s v="Scott Brown "/>
    <x v="76"/>
  </r>
  <r>
    <x v="47"/>
    <s v="T116"/>
    <n v="1"/>
    <s v="116"/>
    <n v="116"/>
    <s v="Chad Campbell "/>
    <x v="89"/>
  </r>
  <r>
    <x v="47"/>
    <s v="T116"/>
    <n v="1"/>
    <s v="116"/>
    <n v="116"/>
    <s v="Patrick Cantlay"/>
    <x v="199"/>
  </r>
  <r>
    <x v="47"/>
    <s v="T116"/>
    <n v="1"/>
    <s v="116"/>
    <n v="116"/>
    <s v="Erik Compton "/>
    <x v="32"/>
  </r>
  <r>
    <x v="47"/>
    <s v="T116"/>
    <n v="1"/>
    <s v="116"/>
    <n v="116"/>
    <s v="Glen Day"/>
    <x v="783"/>
  </r>
  <r>
    <x v="47"/>
    <s v="T116"/>
    <n v="1"/>
    <s v="116"/>
    <n v="116"/>
    <s v="Chris DiMarco"/>
    <x v="187"/>
  </r>
  <r>
    <x v="47"/>
    <s v="T116"/>
    <n v="1"/>
    <s v="116"/>
    <n v="116"/>
    <s v="Ernie Els"/>
    <x v="51"/>
  </r>
  <r>
    <x v="47"/>
    <s v="T116"/>
    <n v="1"/>
    <s v="116"/>
    <n v="116"/>
    <s v="Derek Ernst "/>
    <x v="1011"/>
  </r>
  <r>
    <x v="47"/>
    <s v="T116"/>
    <n v="1"/>
    <s v="116"/>
    <n v="116"/>
    <s v="Ross Fisher"/>
    <x v="200"/>
  </r>
  <r>
    <x v="47"/>
    <s v="T116"/>
    <n v="1"/>
    <s v="116"/>
    <n v="116"/>
    <s v="Brad Fritsch "/>
    <x v="371"/>
  </r>
  <r>
    <x v="47"/>
    <s v="T116"/>
    <n v="1"/>
    <s v="116"/>
    <n v="116"/>
    <s v="Tommy Gainey"/>
    <x v="33"/>
  </r>
  <r>
    <x v="47"/>
    <s v="T116"/>
    <n v="1"/>
    <s v="116"/>
    <n v="116"/>
    <s v="Bobby Gates "/>
    <x v="20"/>
  </r>
  <r>
    <x v="47"/>
    <s v="T116"/>
    <n v="1"/>
    <s v="116"/>
    <n v="116"/>
    <s v="Brian Gay"/>
    <x v="176"/>
  </r>
  <r>
    <x v="47"/>
    <s v="T116"/>
    <n v="1"/>
    <s v="116"/>
    <n v="116"/>
    <s v="Fabian Gomez "/>
    <x v="658"/>
  </r>
  <r>
    <x v="47"/>
    <s v="T116"/>
    <n v="1"/>
    <s v="116"/>
    <n v="116"/>
    <s v="Andres Gonzales "/>
    <x v="428"/>
  </r>
  <r>
    <x v="47"/>
    <s v="T116"/>
    <n v="1"/>
    <s v="116"/>
    <n v="116"/>
    <s v="Retief Goosen"/>
    <x v="257"/>
  </r>
  <r>
    <x v="47"/>
    <s v="T116"/>
    <n v="1"/>
    <s v="116"/>
    <n v="116"/>
    <s v="Peter Hanson"/>
    <x v="191"/>
  </r>
  <r>
    <x v="47"/>
    <s v="T116"/>
    <n v="1"/>
    <s v="116"/>
    <n v="116"/>
    <s v="Justin Hicks"/>
    <x v="359"/>
  </r>
  <r>
    <x v="47"/>
    <s v="T116"/>
    <n v="1"/>
    <s v="116"/>
    <n v="116"/>
    <s v="Trevor Immelman"/>
    <x v="80"/>
  </r>
  <r>
    <x v="47"/>
    <s v="T116"/>
    <n v="1"/>
    <s v="116"/>
    <n v="116"/>
    <s v="Ryo Ishikawa"/>
    <x v="92"/>
  </r>
  <r>
    <x v="47"/>
    <s v="T116"/>
    <n v="1"/>
    <s v="116"/>
    <n v="116"/>
    <s v="Miguel Angel Jimenez"/>
    <x v="234"/>
  </r>
  <r>
    <x v="47"/>
    <s v="T116"/>
    <n v="1"/>
    <s v="116"/>
    <n v="116"/>
    <s v="Robert Karlsson "/>
    <x v="49"/>
  </r>
  <r>
    <x v="47"/>
    <s v="T116"/>
    <n v="1"/>
    <s v="116"/>
    <n v="116"/>
    <s v="Ben Kohles "/>
    <x v="342"/>
  </r>
  <r>
    <x v="47"/>
    <s v="T116"/>
    <n v="1"/>
    <s v="116"/>
    <n v="116"/>
    <s v="Scott Langley "/>
    <x v="876"/>
  </r>
  <r>
    <x v="47"/>
    <s v="T116"/>
    <n v="1"/>
    <s v="116"/>
    <n v="116"/>
    <s v="Justin Leonard "/>
    <x v="171"/>
  </r>
  <r>
    <x v="47"/>
    <s v="T116"/>
    <n v="1"/>
    <s v="116"/>
    <n v="116"/>
    <s v="Davis Love III "/>
    <x v="38"/>
  </r>
  <r>
    <x v="47"/>
    <s v="T116"/>
    <n v="1"/>
    <s v="116"/>
    <n v="116"/>
    <s v="Shane Lowry"/>
    <x v="233"/>
  </r>
  <r>
    <x v="47"/>
    <s v="T116"/>
    <n v="1"/>
    <s v="116"/>
    <n v="116"/>
    <s v="Bill Lunde "/>
    <x v="83"/>
  </r>
  <r>
    <x v="47"/>
    <s v="T116"/>
    <n v="1"/>
    <s v="116"/>
    <n v="116"/>
    <s v="David Mathis"/>
    <x v="175"/>
  </r>
  <r>
    <x v="47"/>
    <s v="T116"/>
    <n v="1"/>
    <s v="116"/>
    <n v="116"/>
    <s v="Billy Mayfair "/>
    <x v="122"/>
  </r>
  <r>
    <x v="47"/>
    <s v="T116"/>
    <n v="1"/>
    <s v="116"/>
    <n v="116"/>
    <s v="Francesco Molinari"/>
    <x v="193"/>
  </r>
  <r>
    <x v="47"/>
    <s v="T116"/>
    <n v="1"/>
    <s v="116"/>
    <n v="116"/>
    <s v="Seung-Yul Noh"/>
    <x v="18"/>
  </r>
  <r>
    <x v="47"/>
    <s v="T116"/>
    <n v="1"/>
    <s v="116"/>
    <n v="116"/>
    <s v="Nick O'Hern"/>
    <x v="190"/>
  </r>
  <r>
    <x v="47"/>
    <s v="T116"/>
    <n v="1"/>
    <s v="116"/>
    <n v="116"/>
    <s v="Geoff Ogilvy "/>
    <x v="90"/>
  </r>
  <r>
    <x v="47"/>
    <s v="T116"/>
    <n v="1"/>
    <s v="116"/>
    <n v="116"/>
    <s v="Louis Oosthuizen "/>
    <x v="22"/>
  </r>
  <r>
    <x v="47"/>
    <s v="T116"/>
    <n v="1"/>
    <s v="116"/>
    <n v="116"/>
    <s v="John Peterson "/>
    <x v="402"/>
  </r>
  <r>
    <x v="47"/>
    <s v="T116"/>
    <n v="1"/>
    <s v="116"/>
    <n v="116"/>
    <s v="Tim Petrovic"/>
    <x v="495"/>
  </r>
  <r>
    <x v="47"/>
    <s v="T116"/>
    <n v="1"/>
    <s v="116"/>
    <n v="116"/>
    <s v="Carl Pettersson "/>
    <x v="34"/>
  </r>
  <r>
    <x v="47"/>
    <s v="T116"/>
    <n v="1"/>
    <s v="116"/>
    <n v="116"/>
    <s v="Kyle Reifers "/>
    <x v="91"/>
  </r>
  <r>
    <x v="47"/>
    <s v="T116"/>
    <n v="1"/>
    <s v="116"/>
    <n v="116"/>
    <s v="Tag Ridings"/>
    <x v="659"/>
  </r>
  <r>
    <x v="47"/>
    <s v="T116"/>
    <n v="1"/>
    <s v="116"/>
    <n v="116"/>
    <s v="Marcel Siem "/>
    <x v="239"/>
  </r>
  <r>
    <x v="47"/>
    <s v="T116"/>
    <n v="1"/>
    <s v="116"/>
    <n v="116"/>
    <s v="Richard Sterne"/>
    <x v="274"/>
  </r>
  <r>
    <x v="47"/>
    <s v="T116"/>
    <n v="1"/>
    <s v="116"/>
    <n v="116"/>
    <s v="Vaughn Taylor "/>
    <x v="128"/>
  </r>
  <r>
    <x v="47"/>
    <s v="T116"/>
    <n v="1"/>
    <s v="116"/>
    <n v="116"/>
    <s v="David Toms"/>
    <x v="183"/>
  </r>
  <r>
    <x v="47"/>
    <s v="T116"/>
    <n v="1"/>
    <s v="116"/>
    <n v="116"/>
    <s v="D.J. Trahan"/>
    <x v="66"/>
  </r>
  <r>
    <x v="47"/>
    <s v="T116"/>
    <n v="1"/>
    <s v="116"/>
    <n v="116"/>
    <s v="Cameron Tringale "/>
    <x v="84"/>
  </r>
  <r>
    <x v="47"/>
    <s v="T116"/>
    <n v="1"/>
    <s v="116"/>
    <n v="116"/>
    <s v="Peter Uihlein "/>
    <x v="435"/>
  </r>
  <r>
    <x v="47"/>
    <s v="T116"/>
    <n v="1"/>
    <s v="116"/>
    <n v="116"/>
    <s v="Bo Van Pelt "/>
    <x v="39"/>
  </r>
  <r>
    <x v="47"/>
    <s v="T116"/>
    <n v="1"/>
    <s v="116"/>
    <n v="116"/>
    <s v="Aaron Watkins"/>
    <x v="456"/>
  </r>
  <r>
    <x v="47"/>
    <s v="T116"/>
    <n v="1"/>
    <s v="116"/>
    <n v="116"/>
    <s v="Charlie Wi "/>
    <x v="133"/>
  </r>
  <r>
    <x v="47"/>
    <s v="T116"/>
    <n v="1"/>
    <s v="116"/>
    <n v="116"/>
    <s v="Casey Wittenberg"/>
    <x v="259"/>
  </r>
  <r>
    <x v="47"/>
    <s v="T116"/>
    <n v="1"/>
    <s v="116"/>
    <n v="116"/>
    <s v="Chris Wood "/>
    <x v="270"/>
  </r>
  <r>
    <x v="48"/>
    <s v="T1"/>
    <n v="1"/>
    <s v="1"/>
    <n v="1"/>
    <s v="Rory McIlroy"/>
    <x v="4"/>
  </r>
  <r>
    <x v="48"/>
    <s v="T1"/>
    <n v="1"/>
    <s v="1"/>
    <n v="1"/>
    <s v="Bo Van Pelt "/>
    <x v="39"/>
  </r>
  <r>
    <x v="48"/>
    <s v="T3"/>
    <n v="1"/>
    <s v="3"/>
    <n v="3"/>
    <s v="Dustin Johnson"/>
    <x v="3"/>
  </r>
  <r>
    <x v="48"/>
    <s v="T3"/>
    <n v="1"/>
    <s v="3"/>
    <n v="3"/>
    <s v="Matt Kuchar"/>
    <x v="127"/>
  </r>
  <r>
    <x v="48"/>
    <s v="T3"/>
    <n v="1"/>
    <s v="3"/>
    <n v="3"/>
    <s v="Tiger Woods"/>
    <x v="31"/>
  </r>
  <r>
    <x v="48"/>
    <s v="T6"/>
    <n v="1"/>
    <s v="6"/>
    <n v="6"/>
    <s v="Luke Donald "/>
    <x v="169"/>
  </r>
  <r>
    <x v="48"/>
    <s v="T6"/>
    <n v="1"/>
    <s v="6"/>
    <n v="6"/>
    <s v="Jason Dufner "/>
    <x v="63"/>
  </r>
  <r>
    <x v="48"/>
    <s v="T6"/>
    <n v="1"/>
    <s v="6"/>
    <n v="6"/>
    <s v="Jim Furyk"/>
    <x v="170"/>
  </r>
  <r>
    <x v="48"/>
    <s v="T6"/>
    <n v="1"/>
    <s v="6"/>
    <n v="6"/>
    <s v="Robert Garrigus "/>
    <x v="2"/>
  </r>
  <r>
    <x v="48"/>
    <s v="T6"/>
    <n v="1"/>
    <s v="6"/>
    <n v="6"/>
    <s v="Ryan Moore "/>
    <x v="117"/>
  </r>
  <r>
    <x v="48"/>
    <s v="T6"/>
    <n v="1"/>
    <s v="6"/>
    <n v="6"/>
    <s v="Justin Rose"/>
    <x v="79"/>
  </r>
  <r>
    <x v="48"/>
    <s v="T12"/>
    <n v="1"/>
    <s v="12"/>
    <n v="12"/>
    <s v="Phil Mickelson"/>
    <x v="52"/>
  </r>
  <r>
    <x v="48"/>
    <s v="T12"/>
    <n v="1"/>
    <s v="12"/>
    <n v="12"/>
    <s v="Webb Simpson "/>
    <x v="110"/>
  </r>
  <r>
    <x v="48"/>
    <s v="T12"/>
    <n v="1"/>
    <s v="12"/>
    <n v="12"/>
    <s v="Brandt Snedeker"/>
    <x v="109"/>
  </r>
  <r>
    <x v="48"/>
    <s v="T12"/>
    <n v="1"/>
    <s v="12"/>
    <n v="12"/>
    <s v="Steve Stricker "/>
    <x v="137"/>
  </r>
  <r>
    <x v="48"/>
    <s v="T12"/>
    <n v="1"/>
    <s v="12"/>
    <n v="12"/>
    <s v="Bubba Watson "/>
    <x v="0"/>
  </r>
  <r>
    <x v="48"/>
    <s v="T12"/>
    <n v="1"/>
    <s v="12"/>
    <n v="12"/>
    <s v="Lee Westwood "/>
    <x v="28"/>
  </r>
  <r>
    <x v="48"/>
    <s v="T18"/>
    <n v="1"/>
    <s v="18"/>
    <n v="18"/>
    <s v="Bud Cauley "/>
    <x v="73"/>
  </r>
  <r>
    <x v="48"/>
    <s v="T18"/>
    <n v="1"/>
    <s v="18"/>
    <n v="18"/>
    <s v="Ken Duke "/>
    <x v="159"/>
  </r>
  <r>
    <x v="48"/>
    <s v="T18"/>
    <n v="1"/>
    <s v="18"/>
    <n v="18"/>
    <s v="Matt Every"/>
    <x v="136"/>
  </r>
  <r>
    <x v="48"/>
    <s v="T18"/>
    <n v="1"/>
    <s v="18"/>
    <n v="18"/>
    <s v="Zach Johnson "/>
    <x v="167"/>
  </r>
  <r>
    <x v="48"/>
    <s v="T18"/>
    <n v="1"/>
    <s v="18"/>
    <n v="18"/>
    <s v="Kevin Na "/>
    <x v="164"/>
  </r>
  <r>
    <x v="48"/>
    <s v="T18"/>
    <n v="1"/>
    <s v="18"/>
    <n v="18"/>
    <s v="Carl Pettersson "/>
    <x v="34"/>
  </r>
  <r>
    <x v="48"/>
    <s v="T18"/>
    <n v="1"/>
    <s v="18"/>
    <n v="18"/>
    <s v="Jimmy Walker "/>
    <x v="37"/>
  </r>
  <r>
    <x v="48"/>
    <s v="T25"/>
    <n v="1"/>
    <s v="25"/>
    <n v="25"/>
    <s v="Jonas Blixt "/>
    <x v="126"/>
  </r>
  <r>
    <x v="48"/>
    <s v="T25"/>
    <n v="1"/>
    <s v="25"/>
    <n v="25"/>
    <s v="Keegan Bradley"/>
    <x v="15"/>
  </r>
  <r>
    <x v="48"/>
    <s v="T25"/>
    <n v="1"/>
    <s v="25"/>
    <n v="25"/>
    <s v="Jonathan Byrd "/>
    <x v="96"/>
  </r>
  <r>
    <x v="48"/>
    <s v="T25"/>
    <n v="1"/>
    <s v="25"/>
    <n v="25"/>
    <s v="Ernie Els"/>
    <x v="51"/>
  </r>
  <r>
    <x v="48"/>
    <s v="T25"/>
    <n v="1"/>
    <s v="25"/>
    <n v="25"/>
    <s v="Rickie Fowler "/>
    <x v="59"/>
  </r>
  <r>
    <x v="48"/>
    <s v="T25"/>
    <n v="1"/>
    <s v="25"/>
    <n v="25"/>
    <s v="Hunter Mahan "/>
    <x v="60"/>
  </r>
  <r>
    <x v="48"/>
    <s v="T25"/>
    <n v="1"/>
    <s v="25"/>
    <n v="25"/>
    <s v="Louis Oosthuizen "/>
    <x v="22"/>
  </r>
  <r>
    <x v="48"/>
    <s v="T25"/>
    <n v="1"/>
    <s v="25"/>
    <n v="25"/>
    <s v="John Rollins"/>
    <x v="46"/>
  </r>
  <r>
    <x v="48"/>
    <s v="T25"/>
    <n v="1"/>
    <s v="25"/>
    <n v="25"/>
    <s v="Adam Scott "/>
    <x v="9"/>
  </r>
  <r>
    <x v="48"/>
    <s v="T25"/>
    <n v="1"/>
    <s v="25"/>
    <n v="25"/>
    <s v="John Senden "/>
    <x v="78"/>
  </r>
  <r>
    <x v="48"/>
    <s v="T25"/>
    <n v="1"/>
    <s v="25"/>
    <n v="25"/>
    <s v="Vijay Singh"/>
    <x v="47"/>
  </r>
  <r>
    <x v="48"/>
    <s v="T25"/>
    <n v="1"/>
    <s v="25"/>
    <n v="25"/>
    <s v="Kevin Stadler"/>
    <x v="61"/>
  </r>
  <r>
    <x v="48"/>
    <s v="T25"/>
    <n v="1"/>
    <s v="25"/>
    <n v="25"/>
    <s v="David Toms"/>
    <x v="183"/>
  </r>
  <r>
    <x v="48"/>
    <s v="T25"/>
    <n v="1"/>
    <s v="25"/>
    <n v="25"/>
    <s v="Nick Watney"/>
    <x v="36"/>
  </r>
  <r>
    <x v="48"/>
    <s v="T39"/>
    <n v="1"/>
    <s v="39"/>
    <n v="39"/>
    <s v="Ben Crane "/>
    <x v="121"/>
  </r>
  <r>
    <x v="48"/>
    <s v="T39"/>
    <n v="1"/>
    <s v="39"/>
    <n v="39"/>
    <s v="Brian Davis "/>
    <x v="178"/>
  </r>
  <r>
    <x v="48"/>
    <s v="T39"/>
    <n v="1"/>
    <s v="39"/>
    <n v="39"/>
    <s v="Jason Day"/>
    <x v="6"/>
  </r>
  <r>
    <x v="48"/>
    <s v="T39"/>
    <n v="1"/>
    <s v="39"/>
    <n v="39"/>
    <s v="Brendon de Jonge "/>
    <x v="105"/>
  </r>
  <r>
    <x v="48"/>
    <s v="T39"/>
    <n v="1"/>
    <s v="39"/>
    <n v="39"/>
    <s v="Peter Hanson"/>
    <x v="191"/>
  </r>
  <r>
    <x v="48"/>
    <s v="T39"/>
    <n v="1"/>
    <s v="39"/>
    <n v="39"/>
    <s v="John Huh "/>
    <x v="112"/>
  </r>
  <r>
    <x v="48"/>
    <s v="T39"/>
    <n v="1"/>
    <s v="39"/>
    <n v="39"/>
    <s v="Chris Kirk "/>
    <x v="72"/>
  </r>
  <r>
    <x v="48"/>
    <s v="T39"/>
    <n v="1"/>
    <s v="39"/>
    <n v="39"/>
    <s v="Graeme McDowell"/>
    <x v="135"/>
  </r>
  <r>
    <x v="48"/>
    <s v="T39"/>
    <n v="1"/>
    <s v="39"/>
    <n v="39"/>
    <s v="Jeff Overton "/>
    <x v="69"/>
  </r>
  <r>
    <x v="48"/>
    <s v="T39"/>
    <n v="1"/>
    <s v="39"/>
    <n v="39"/>
    <s v="Ryan Palmer "/>
    <x v="14"/>
  </r>
  <r>
    <x v="48"/>
    <s v="T39"/>
    <n v="1"/>
    <s v="39"/>
    <n v="39"/>
    <s v="Scott Piercy "/>
    <x v="11"/>
  </r>
  <r>
    <x v="48"/>
    <s v="T39"/>
    <n v="1"/>
    <s v="39"/>
    <n v="39"/>
    <s v="Ian Poulter "/>
    <x v="144"/>
  </r>
  <r>
    <x v="48"/>
    <s v="T39"/>
    <n v="1"/>
    <s v="39"/>
    <n v="39"/>
    <s v="Daniel Summerhays "/>
    <x v="100"/>
  </r>
  <r>
    <x v="48"/>
    <s v="T39"/>
    <n v="1"/>
    <s v="39"/>
    <n v="39"/>
    <s v="Josh Teater "/>
    <x v="26"/>
  </r>
  <r>
    <x v="48"/>
    <s v="T39"/>
    <n v="1"/>
    <s v="39"/>
    <n v="39"/>
    <s v="Cameron Tringale "/>
    <x v="84"/>
  </r>
  <r>
    <x v="48"/>
    <s v="T39"/>
    <n v="1"/>
    <s v="39"/>
    <n v="39"/>
    <s v="Johnson Wagner "/>
    <x v="152"/>
  </r>
  <r>
    <x v="48"/>
    <s v="T39"/>
    <n v="1"/>
    <s v="39"/>
    <n v="39"/>
    <s v="Charlie Wi "/>
    <x v="133"/>
  </r>
  <r>
    <x v="48"/>
    <s v="T56"/>
    <n v="1"/>
    <s v="56"/>
    <n v="56"/>
    <s v="Blake Adams"/>
    <x v="111"/>
  </r>
  <r>
    <x v="48"/>
    <s v="T56"/>
    <n v="1"/>
    <s v="56"/>
    <n v="56"/>
    <s v="Aaron Baddeley "/>
    <x v="67"/>
  </r>
  <r>
    <x v="48"/>
    <s v="T56"/>
    <n v="1"/>
    <s v="56"/>
    <n v="56"/>
    <s v="Charlie Beljan"/>
    <x v="1"/>
  </r>
  <r>
    <x v="48"/>
    <s v="T56"/>
    <n v="1"/>
    <s v="56"/>
    <n v="56"/>
    <s v="Jason Bohn "/>
    <x v="173"/>
  </r>
  <r>
    <x v="48"/>
    <s v="T56"/>
    <n v="1"/>
    <s v="56"/>
    <n v="56"/>
    <s v="Scott Brown "/>
    <x v="76"/>
  </r>
  <r>
    <x v="48"/>
    <s v="T56"/>
    <n v="1"/>
    <s v="56"/>
    <n v="56"/>
    <s v="Chad Campbell "/>
    <x v="89"/>
  </r>
  <r>
    <x v="48"/>
    <s v="T56"/>
    <n v="1"/>
    <s v="56"/>
    <n v="56"/>
    <s v="Tim Clark "/>
    <x v="179"/>
  </r>
  <r>
    <x v="48"/>
    <s v="T56"/>
    <n v="1"/>
    <s v="56"/>
    <n v="56"/>
    <s v="Ben Curtis "/>
    <x v="185"/>
  </r>
  <r>
    <x v="48"/>
    <s v="T56"/>
    <n v="1"/>
    <s v="56"/>
    <n v="56"/>
    <s v="Graham DeLaet "/>
    <x v="12"/>
  </r>
  <r>
    <x v="48"/>
    <s v="T56"/>
    <n v="1"/>
    <s v="56"/>
    <n v="56"/>
    <s v="Harris English"/>
    <x v="19"/>
  </r>
  <r>
    <x v="48"/>
    <s v="T56"/>
    <n v="1"/>
    <s v="56"/>
    <n v="56"/>
    <s v="Sergio Garcia"/>
    <x v="64"/>
  </r>
  <r>
    <x v="48"/>
    <s v="T56"/>
    <n v="1"/>
    <s v="56"/>
    <n v="56"/>
    <s v="Brian Gay"/>
    <x v="176"/>
  </r>
  <r>
    <x v="48"/>
    <s v="T56"/>
    <n v="1"/>
    <s v="56"/>
    <n v="56"/>
    <s v="Tom Gillis "/>
    <x v="102"/>
  </r>
  <r>
    <x v="48"/>
    <s v="T56"/>
    <n v="1"/>
    <s v="56"/>
    <n v="56"/>
    <s v="Bill Haas "/>
    <x v="65"/>
  </r>
  <r>
    <x v="48"/>
    <s v="T56"/>
    <n v="1"/>
    <s v="56"/>
    <n v="56"/>
    <s v="Padraig Harrington "/>
    <x v="56"/>
  </r>
  <r>
    <x v="48"/>
    <s v="T56"/>
    <n v="1"/>
    <s v="56"/>
    <n v="56"/>
    <s v="J.J. Henry "/>
    <x v="114"/>
  </r>
  <r>
    <x v="48"/>
    <s v="T56"/>
    <n v="1"/>
    <s v="56"/>
    <n v="56"/>
    <s v="Martin Laird"/>
    <x v="27"/>
  </r>
  <r>
    <x v="48"/>
    <s v="T56"/>
    <n v="1"/>
    <s v="56"/>
    <n v="56"/>
    <s v="Spencer Levin "/>
    <x v="154"/>
  </r>
  <r>
    <x v="48"/>
    <s v="T56"/>
    <n v="1"/>
    <s v="56"/>
    <n v="56"/>
    <s v="Davis Love III "/>
    <x v="38"/>
  </r>
  <r>
    <x v="48"/>
    <s v="T56"/>
    <n v="1"/>
    <s v="56"/>
    <n v="56"/>
    <s v="John Mallinger "/>
    <x v="165"/>
  </r>
  <r>
    <x v="48"/>
    <s v="T56"/>
    <n v="1"/>
    <s v="56"/>
    <n v="56"/>
    <s v="Troy Matteson"/>
    <x v="25"/>
  </r>
  <r>
    <x v="48"/>
    <s v="T56"/>
    <n v="1"/>
    <s v="56"/>
    <n v="56"/>
    <s v="William McGirt"/>
    <x v="139"/>
  </r>
  <r>
    <x v="48"/>
    <s v="T56"/>
    <n v="1"/>
    <s v="56"/>
    <n v="56"/>
    <s v="Seung-Yul Noh"/>
    <x v="18"/>
  </r>
  <r>
    <x v="48"/>
    <s v="T56"/>
    <n v="1"/>
    <s v="56"/>
    <n v="56"/>
    <s v="Greg Owen "/>
    <x v="40"/>
  </r>
  <r>
    <x v="48"/>
    <s v="T56"/>
    <n v="1"/>
    <s v="56"/>
    <n v="56"/>
    <s v="D.A. Points "/>
    <x v="151"/>
  </r>
  <r>
    <x v="48"/>
    <s v="T56"/>
    <n v="1"/>
    <s v="56"/>
    <n v="56"/>
    <s v="Dicky Pride "/>
    <x v="129"/>
  </r>
  <r>
    <x v="48"/>
    <s v="T56"/>
    <n v="1"/>
    <s v="56"/>
    <n v="56"/>
    <s v="Scott Stallings "/>
    <x v="16"/>
  </r>
  <r>
    <x v="48"/>
    <s v="T56"/>
    <n v="1"/>
    <s v="56"/>
    <n v="56"/>
    <s v="Brendan Steele "/>
    <x v="104"/>
  </r>
  <r>
    <x v="48"/>
    <s v="T56"/>
    <n v="1"/>
    <s v="56"/>
    <n v="56"/>
    <s v="Kevin Streelman "/>
    <x v="62"/>
  </r>
  <r>
    <x v="48"/>
    <s v="T56"/>
    <n v="1"/>
    <s v="56"/>
    <n v="56"/>
    <s v="Michael Thompson "/>
    <x v="157"/>
  </r>
  <r>
    <x v="48"/>
    <s v="T56"/>
    <n v="1"/>
    <s v="56"/>
    <n v="56"/>
    <s v="Boo Weekley"/>
    <x v="35"/>
  </r>
  <r>
    <x v="48"/>
    <s v="T56"/>
    <n v="1"/>
    <s v="56"/>
    <n v="56"/>
    <s v="Mark Wilson "/>
    <x v="182"/>
  </r>
  <r>
    <x v="48"/>
    <s v="T88"/>
    <n v="1"/>
    <s v="88"/>
    <n v="88"/>
    <s v="Robert Allenby"/>
    <x v="124"/>
  </r>
  <r>
    <x v="48"/>
    <s v="T88"/>
    <n v="1"/>
    <s v="88"/>
    <n v="88"/>
    <s v="Sangmoon Bae"/>
    <x v="94"/>
  </r>
  <r>
    <x v="48"/>
    <s v="T88"/>
    <n v="1"/>
    <s v="88"/>
    <n v="88"/>
    <s v="K.J. Choi"/>
    <x v="161"/>
  </r>
  <r>
    <x v="48"/>
    <s v="T88"/>
    <n v="1"/>
    <s v="88"/>
    <n v="88"/>
    <s v="Will Claxton "/>
    <x v="85"/>
  </r>
  <r>
    <x v="48"/>
    <s v="T88"/>
    <n v="1"/>
    <s v="88"/>
    <n v="88"/>
    <s v="Nicolas Colsaerts "/>
    <x v="226"/>
  </r>
  <r>
    <x v="48"/>
    <s v="T88"/>
    <n v="1"/>
    <s v="88"/>
    <n v="88"/>
    <s v="James Driscoll"/>
    <x v="77"/>
  </r>
  <r>
    <x v="48"/>
    <s v="T88"/>
    <n v="1"/>
    <s v="88"/>
    <n v="88"/>
    <s v="Bob Estes "/>
    <x v="141"/>
  </r>
  <r>
    <x v="48"/>
    <s v="T88"/>
    <n v="1"/>
    <s v="88"/>
    <n v="88"/>
    <s v="Martin Flores "/>
    <x v="48"/>
  </r>
  <r>
    <x v="48"/>
    <s v="T88"/>
    <n v="1"/>
    <s v="88"/>
    <n v="88"/>
    <s v="Harrison Frazar "/>
    <x v="29"/>
  </r>
  <r>
    <x v="48"/>
    <s v="T88"/>
    <n v="1"/>
    <s v="88"/>
    <n v="88"/>
    <s v="Tommy Gainey"/>
    <x v="33"/>
  </r>
  <r>
    <x v="48"/>
    <s v="T88"/>
    <n v="1"/>
    <s v="88"/>
    <n v="88"/>
    <s v="Retief Goosen"/>
    <x v="257"/>
  </r>
  <r>
    <x v="48"/>
    <s v="T88"/>
    <n v="1"/>
    <s v="88"/>
    <n v="88"/>
    <s v="David Hearn "/>
    <x v="123"/>
  </r>
  <r>
    <x v="48"/>
    <s v="T88"/>
    <n v="1"/>
    <s v="88"/>
    <n v="88"/>
    <s v="Tim Herron "/>
    <x v="99"/>
  </r>
  <r>
    <x v="48"/>
    <s v="T88"/>
    <n v="1"/>
    <s v="88"/>
    <n v="88"/>
    <s v="Charley Hoffman "/>
    <x v="45"/>
  </r>
  <r>
    <x v="48"/>
    <s v="T88"/>
    <n v="1"/>
    <s v="88"/>
    <n v="88"/>
    <s v="J.B. Holmes"/>
    <x v="5"/>
  </r>
  <r>
    <x v="48"/>
    <s v="T88"/>
    <n v="1"/>
    <s v="88"/>
    <n v="88"/>
    <s v="Charles Howell III "/>
    <x v="50"/>
  </r>
  <r>
    <x v="48"/>
    <s v="T88"/>
    <n v="1"/>
    <s v="88"/>
    <n v="88"/>
    <s v="Billy Hurley III"/>
    <x v="184"/>
  </r>
  <r>
    <x v="48"/>
    <s v="T88"/>
    <n v="1"/>
    <s v="88"/>
    <n v="88"/>
    <s v="Ryo Ishikawa"/>
    <x v="92"/>
  </r>
  <r>
    <x v="48"/>
    <s v="T88"/>
    <n v="1"/>
    <s v="88"/>
    <n v="88"/>
    <s v="Miguel Angel Jimenez"/>
    <x v="234"/>
  </r>
  <r>
    <x v="48"/>
    <s v="T88"/>
    <n v="1"/>
    <s v="88"/>
    <n v="88"/>
    <s v="Colt Knost "/>
    <x v="188"/>
  </r>
  <r>
    <x v="48"/>
    <s v="T88"/>
    <n v="1"/>
    <s v="88"/>
    <n v="88"/>
    <s v="Russell Knox"/>
    <x v="131"/>
  </r>
  <r>
    <x v="48"/>
    <s v="T88"/>
    <n v="1"/>
    <s v="88"/>
    <n v="88"/>
    <s v="Jason Kokrak "/>
    <x v="13"/>
  </r>
  <r>
    <x v="48"/>
    <s v="T88"/>
    <n v="1"/>
    <s v="88"/>
    <n v="88"/>
    <s v="Marc Leishman"/>
    <x v="98"/>
  </r>
  <r>
    <x v="48"/>
    <s v="T88"/>
    <n v="1"/>
    <s v="88"/>
    <n v="88"/>
    <s v="Justin Leonard "/>
    <x v="171"/>
  </r>
  <r>
    <x v="48"/>
    <s v="T88"/>
    <n v="1"/>
    <s v="88"/>
    <n v="88"/>
    <s v="David Mathis"/>
    <x v="175"/>
  </r>
  <r>
    <x v="48"/>
    <s v="T88"/>
    <n v="1"/>
    <s v="88"/>
    <n v="88"/>
    <s v="John Merrick "/>
    <x v="57"/>
  </r>
  <r>
    <x v="48"/>
    <s v="T88"/>
    <n v="1"/>
    <s v="88"/>
    <n v="88"/>
    <s v="Bryce Molder "/>
    <x v="177"/>
  </r>
  <r>
    <x v="48"/>
    <s v="T88"/>
    <n v="1"/>
    <s v="88"/>
    <n v="88"/>
    <s v="Sean O'Hair"/>
    <x v="30"/>
  </r>
  <r>
    <x v="48"/>
    <s v="T88"/>
    <n v="1"/>
    <s v="88"/>
    <n v="88"/>
    <s v="Alexandre Rocha "/>
    <x v="146"/>
  </r>
  <r>
    <x v="48"/>
    <s v="T88"/>
    <n v="1"/>
    <s v="88"/>
    <n v="88"/>
    <s v="Andres Romero"/>
    <x v="68"/>
  </r>
  <r>
    <x v="48"/>
    <s v="T88"/>
    <n v="1"/>
    <s v="88"/>
    <n v="88"/>
    <s v="Rory Sabbatini"/>
    <x v="119"/>
  </r>
  <r>
    <x v="48"/>
    <s v="T88"/>
    <n v="1"/>
    <s v="88"/>
    <n v="88"/>
    <s v="Charl Schwartzel"/>
    <x v="41"/>
  </r>
  <r>
    <x v="48"/>
    <s v="T88"/>
    <n v="1"/>
    <s v="88"/>
    <n v="88"/>
    <s v="Kyle Stanley"/>
    <x v="7"/>
  </r>
  <r>
    <x v="48"/>
    <s v="T88"/>
    <n v="1"/>
    <s v="88"/>
    <n v="88"/>
    <s v="Chris Stroud"/>
    <x v="125"/>
  </r>
  <r>
    <x v="48"/>
    <s v="T88"/>
    <n v="1"/>
    <s v="88"/>
    <n v="88"/>
    <s v="D.J. Trahan"/>
    <x v="66"/>
  </r>
  <r>
    <x v="48"/>
    <s v="T88"/>
    <n v="1"/>
    <s v="88"/>
    <n v="88"/>
    <s v="Jhonattan Vegas"/>
    <x v="10"/>
  </r>
  <r>
    <x v="48"/>
    <s v="T124"/>
    <n v="1"/>
    <s v="124"/>
    <n v="124"/>
    <s v="Thomas Aiken "/>
    <x v="261"/>
  </r>
  <r>
    <x v="48"/>
    <s v="T124"/>
    <n v="1"/>
    <s v="124"/>
    <n v="124"/>
    <s v="Michael Allen "/>
    <x v="881"/>
  </r>
  <r>
    <x v="48"/>
    <s v="T124"/>
    <n v="1"/>
    <s v="124"/>
    <n v="124"/>
    <s v="Mark Anderson "/>
    <x v="42"/>
  </r>
  <r>
    <x v="48"/>
    <s v="T124"/>
    <n v="1"/>
    <s v="124"/>
    <n v="124"/>
    <s v="Arjun Atwal "/>
    <x v="143"/>
  </r>
  <r>
    <x v="48"/>
    <s v="T124"/>
    <n v="1"/>
    <s v="124"/>
    <n v="124"/>
    <s v="Ricky Barnes"/>
    <x v="70"/>
  </r>
  <r>
    <x v="48"/>
    <s v="T124"/>
    <n v="1"/>
    <s v="124"/>
    <n v="124"/>
    <s v="Matt Bettencourt"/>
    <x v="113"/>
  </r>
  <r>
    <x v="48"/>
    <s v="T124"/>
    <n v="1"/>
    <s v="124"/>
    <n v="124"/>
    <s v="Mark Calcavecchia "/>
    <x v="626"/>
  </r>
  <r>
    <x v="48"/>
    <s v="T124"/>
    <n v="1"/>
    <s v="124"/>
    <n v="124"/>
    <s v="Alejandro Canizares "/>
    <x v="308"/>
  </r>
  <r>
    <x v="48"/>
    <s v="T124"/>
    <n v="1"/>
    <s v="124"/>
    <n v="124"/>
    <s v="Roberto Castro "/>
    <x v="82"/>
  </r>
  <r>
    <x v="48"/>
    <s v="T124"/>
    <n v="1"/>
    <s v="124"/>
    <n v="124"/>
    <s v="Greg Chalmers "/>
    <x v="162"/>
  </r>
  <r>
    <x v="48"/>
    <s v="T124"/>
    <n v="1"/>
    <s v="124"/>
    <n v="124"/>
    <s v="Kevin Chappell"/>
    <x v="58"/>
  </r>
  <r>
    <x v="48"/>
    <s v="T124"/>
    <n v="1"/>
    <s v="124"/>
    <n v="124"/>
    <s v="Gary Christian"/>
    <x v="163"/>
  </r>
  <r>
    <x v="48"/>
    <s v="T124"/>
    <n v="1"/>
    <s v="124"/>
    <n v="124"/>
    <s v="John Daly"/>
    <x v="8"/>
  </r>
  <r>
    <x v="48"/>
    <s v="T124"/>
    <n v="1"/>
    <s v="124"/>
    <n v="124"/>
    <s v="Chris DiMarco"/>
    <x v="187"/>
  </r>
  <r>
    <x v="48"/>
    <s v="T124"/>
    <n v="1"/>
    <s v="124"/>
    <n v="124"/>
    <s v="Jamie Donaldson "/>
    <x v="230"/>
  </r>
  <r>
    <x v="48"/>
    <s v="T124"/>
    <n v="1"/>
    <s v="124"/>
    <n v="124"/>
    <s v="Joe Durant"/>
    <x v="480"/>
  </r>
  <r>
    <x v="48"/>
    <s v="T124"/>
    <n v="1"/>
    <s v="124"/>
    <n v="124"/>
    <s v="Bobby Gates "/>
    <x v="20"/>
  </r>
  <r>
    <x v="48"/>
    <s v="T124"/>
    <n v="1"/>
    <s v="124"/>
    <n v="124"/>
    <s v="Nathan Green"/>
    <x v="153"/>
  </r>
  <r>
    <x v="48"/>
    <s v="T124"/>
    <n v="1"/>
    <s v="124"/>
    <n v="124"/>
    <s v="Luke Guthrie "/>
    <x v="262"/>
  </r>
  <r>
    <x v="48"/>
    <s v="T124"/>
    <n v="1"/>
    <s v="124"/>
    <n v="124"/>
    <s v="Hunter Haas "/>
    <x v="116"/>
  </r>
  <r>
    <x v="48"/>
    <s v="T124"/>
    <n v="1"/>
    <s v="124"/>
    <n v="124"/>
    <s v="Todd Hamilton "/>
    <x v="713"/>
  </r>
  <r>
    <x v="48"/>
    <s v="T124"/>
    <n v="1"/>
    <s v="124"/>
    <n v="124"/>
    <s v="Hunter Hamrick"/>
    <x v="834"/>
  </r>
  <r>
    <x v="48"/>
    <s v="T124"/>
    <n v="1"/>
    <s v="124"/>
    <n v="124"/>
    <s v="Brian Harman"/>
    <x v="86"/>
  </r>
  <r>
    <x v="48"/>
    <s v="T124"/>
    <n v="1"/>
    <s v="124"/>
    <n v="124"/>
    <s v="Billy Horschel "/>
    <x v="88"/>
  </r>
  <r>
    <x v="48"/>
    <s v="T124"/>
    <n v="1"/>
    <s v="124"/>
    <n v="124"/>
    <s v="Ryuji Imada"/>
    <x v="180"/>
  </r>
  <r>
    <x v="48"/>
    <s v="T124"/>
    <n v="1"/>
    <s v="124"/>
    <n v="124"/>
    <s v="Freddie Jacobson"/>
    <x v="118"/>
  </r>
  <r>
    <x v="48"/>
    <s v="T124"/>
    <n v="1"/>
    <s v="124"/>
    <n v="124"/>
    <s v="Lee Janzen"/>
    <x v="509"/>
  </r>
  <r>
    <x v="48"/>
    <s v="T124"/>
    <n v="1"/>
    <s v="124"/>
    <n v="124"/>
    <s v="Brandt Jobe"/>
    <x v="24"/>
  </r>
  <r>
    <x v="48"/>
    <s v="T124"/>
    <n v="1"/>
    <s v="124"/>
    <n v="124"/>
    <s v="Matt Jones "/>
    <x v="55"/>
  </r>
  <r>
    <x v="48"/>
    <s v="T124"/>
    <n v="1"/>
    <s v="124"/>
    <n v="124"/>
    <s v="Martin Kaymer"/>
    <x v="198"/>
  </r>
  <r>
    <x v="48"/>
    <s v="T124"/>
    <n v="1"/>
    <s v="124"/>
    <n v="124"/>
    <s v="Jerry Kelly"/>
    <x v="181"/>
  </r>
  <r>
    <x v="48"/>
    <s v="T124"/>
    <n v="1"/>
    <s v="124"/>
    <n v="124"/>
    <s v="Troy Kelly"/>
    <x v="23"/>
  </r>
  <r>
    <x v="48"/>
    <s v="T124"/>
    <n v="1"/>
    <s v="124"/>
    <n v="124"/>
    <s v="J.J. Killeen"/>
    <x v="93"/>
  </r>
  <r>
    <x v="48"/>
    <s v="T124"/>
    <n v="1"/>
    <s v="124"/>
    <n v="124"/>
    <s v="Kevin Kisner "/>
    <x v="115"/>
  </r>
  <r>
    <x v="48"/>
    <s v="T124"/>
    <n v="1"/>
    <s v="124"/>
    <n v="124"/>
    <s v="Paul Lawrie "/>
    <x v="195"/>
  </r>
  <r>
    <x v="48"/>
    <s v="T124"/>
    <n v="1"/>
    <s v="124"/>
    <n v="124"/>
    <s v="Richard Lee "/>
    <x v="134"/>
  </r>
  <r>
    <x v="48"/>
    <s v="T124"/>
    <n v="1"/>
    <s v="124"/>
    <n v="124"/>
    <s v="Bill Lunde "/>
    <x v="83"/>
  </r>
  <r>
    <x v="48"/>
    <s v="T124"/>
    <n v="1"/>
    <s v="124"/>
    <n v="124"/>
    <s v="Jarrod Lyle "/>
    <x v="436"/>
  </r>
  <r>
    <x v="48"/>
    <s v="T124"/>
    <n v="1"/>
    <s v="124"/>
    <n v="124"/>
    <s v="David Lynn"/>
    <x v="229"/>
  </r>
  <r>
    <x v="48"/>
    <s v="T124"/>
    <n v="1"/>
    <s v="124"/>
    <n v="124"/>
    <s v="Jeff Maggert "/>
    <x v="140"/>
  </r>
  <r>
    <x v="48"/>
    <s v="T124"/>
    <n v="1"/>
    <s v="124"/>
    <n v="124"/>
    <s v="Billy Mayfair "/>
    <x v="122"/>
  </r>
  <r>
    <x v="48"/>
    <s v="T124"/>
    <n v="1"/>
    <s v="124"/>
    <n v="124"/>
    <s v="George McNeill"/>
    <x v="106"/>
  </r>
  <r>
    <x v="48"/>
    <s v="T124"/>
    <n v="1"/>
    <s v="124"/>
    <n v="124"/>
    <s v="Alexander Noren"/>
    <x v="236"/>
  </r>
  <r>
    <x v="48"/>
    <s v="T124"/>
    <n v="1"/>
    <s v="124"/>
    <n v="124"/>
    <s v="Nick O'Hern"/>
    <x v="190"/>
  </r>
  <r>
    <x v="48"/>
    <s v="T124"/>
    <n v="1"/>
    <s v="124"/>
    <n v="124"/>
    <s v="Geoff Ogilvy "/>
    <x v="90"/>
  </r>
  <r>
    <x v="48"/>
    <s v="T124"/>
    <n v="1"/>
    <s v="124"/>
    <n v="124"/>
    <s v="Thorbjorn Olesen"/>
    <x v="232"/>
  </r>
  <r>
    <x v="48"/>
    <s v="T124"/>
    <n v="1"/>
    <s v="124"/>
    <n v="124"/>
    <s v="Rod Pampling"/>
    <x v="107"/>
  </r>
  <r>
    <x v="48"/>
    <s v="T124"/>
    <n v="1"/>
    <s v="124"/>
    <n v="124"/>
    <s v="Pat Perez"/>
    <x v="74"/>
  </r>
  <r>
    <x v="48"/>
    <s v="T124"/>
    <n v="1"/>
    <s v="124"/>
    <n v="124"/>
    <s v="Tom Pernice Jr. "/>
    <x v="186"/>
  </r>
  <r>
    <x v="48"/>
    <s v="T124"/>
    <n v="1"/>
    <s v="124"/>
    <n v="124"/>
    <s v="John Peterson "/>
    <x v="402"/>
  </r>
  <r>
    <x v="48"/>
    <s v="T124"/>
    <n v="1"/>
    <s v="124"/>
    <n v="124"/>
    <s v="Tim Petrovic"/>
    <x v="495"/>
  </r>
  <r>
    <x v="48"/>
    <s v="T124"/>
    <n v="1"/>
    <s v="124"/>
    <n v="124"/>
    <s v="Ted Potter, Jr."/>
    <x v="149"/>
  </r>
  <r>
    <x v="48"/>
    <s v="T124"/>
    <n v="1"/>
    <s v="124"/>
    <n v="124"/>
    <s v="Lee Slattery "/>
    <x v="288"/>
  </r>
  <r>
    <x v="48"/>
    <s v="T124"/>
    <n v="1"/>
    <s v="124"/>
    <n v="124"/>
    <s v="Joey Snyder III"/>
    <x v="985"/>
  </r>
  <r>
    <x v="48"/>
    <s v="T124"/>
    <n v="1"/>
    <s v="124"/>
    <n v="124"/>
    <s v="Henrik Stenson "/>
    <x v="95"/>
  </r>
  <r>
    <x v="48"/>
    <s v="T124"/>
    <n v="1"/>
    <s v="124"/>
    <n v="124"/>
    <s v="Roland Thatcher "/>
    <x v="103"/>
  </r>
  <r>
    <x v="48"/>
    <s v="T124"/>
    <n v="1"/>
    <s v="124"/>
    <n v="124"/>
    <s v="Brendon Todd "/>
    <x v="156"/>
  </r>
  <r>
    <x v="48"/>
    <s v="T124"/>
    <n v="1"/>
    <s v="124"/>
    <n v="124"/>
    <s v="Casey Wittenberg"/>
    <x v="259"/>
  </r>
  <r>
    <x v="48"/>
    <s v="T124"/>
    <n v="1"/>
    <s v="124"/>
    <n v="124"/>
    <s v="Gary Woodland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showHeaders="0" outline="1" outlineData="1" multipleFieldFilters="0">
  <location ref="A3:AX1725" firstHeaderRow="1" firstDataRow="2" firstDataCol="1"/>
  <pivotFields count="7">
    <pivotField axis="axisCol" showAll="0">
      <items count="50">
        <item x="0"/>
        <item x="1"/>
        <item x="3"/>
        <item x="5"/>
        <item x="6"/>
        <item x="7"/>
        <item x="8"/>
        <item x="9"/>
        <item x="11"/>
        <item x="13"/>
        <item x="14"/>
        <item x="15"/>
        <item x="16"/>
        <item x="17"/>
        <item x="19"/>
        <item x="21"/>
        <item x="22"/>
        <item x="23"/>
        <item x="24"/>
        <item x="25"/>
        <item x="27"/>
        <item x="29"/>
        <item x="30"/>
        <item x="31"/>
        <item x="32"/>
        <item x="33"/>
        <item x="34"/>
        <item x="35"/>
        <item x="36"/>
        <item x="2"/>
        <item x="10"/>
        <item x="18"/>
        <item x="26"/>
        <item x="37"/>
        <item x="4"/>
        <item x="12"/>
        <item x="20"/>
        <item x="28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1722">
        <item x="67"/>
        <item x="521"/>
        <item x="1509"/>
        <item x="548"/>
        <item x="456"/>
        <item x="1340"/>
        <item x="934"/>
        <item x="786"/>
        <item x="1288"/>
        <item x="502"/>
        <item x="943"/>
        <item x="794"/>
        <item x="385"/>
        <item x="1318"/>
        <item x="1480"/>
        <item x="9"/>
        <item x="1249"/>
        <item x="1357"/>
        <item x="411"/>
        <item x="831"/>
        <item x="790"/>
        <item x="1159"/>
        <item x="703"/>
        <item x="1105"/>
        <item x="808"/>
        <item x="498"/>
        <item x="1013"/>
        <item x="803"/>
        <item x="774"/>
        <item x="534"/>
        <item x="1003"/>
        <item x="1389"/>
        <item x="308"/>
        <item x="320"/>
        <item x="516"/>
        <item x="528"/>
        <item x="488"/>
        <item x="844"/>
        <item x="1358"/>
        <item x="1539"/>
        <item x="634"/>
        <item x="236"/>
        <item x="361"/>
        <item x="146"/>
        <item x="395"/>
        <item x="403"/>
        <item x="207"/>
        <item x="623"/>
        <item x="1557"/>
        <item x="194"/>
        <item x="622"/>
        <item x="433"/>
        <item x="681"/>
        <item x="1077"/>
        <item x="357"/>
        <item x="594"/>
        <item x="428"/>
        <item x="68"/>
        <item x="1032"/>
        <item x="606"/>
        <item x="1549"/>
        <item x="746"/>
        <item x="561"/>
        <item x="1298"/>
        <item x="1351"/>
        <item x="1054"/>
        <item x="535"/>
        <item x="888"/>
        <item x="694"/>
        <item x="745"/>
        <item x="1051"/>
        <item x="781"/>
        <item x="519"/>
        <item x="788"/>
        <item x="710"/>
        <item x="1388"/>
        <item x="900"/>
        <item x="444"/>
        <item x="825"/>
        <item x="21"/>
        <item x="431"/>
        <item x="304"/>
        <item x="1219"/>
        <item x="582"/>
        <item x="840"/>
        <item x="374"/>
        <item x="1133"/>
        <item x="1327"/>
        <item x="695"/>
        <item x="1267"/>
        <item x="310"/>
        <item x="1540"/>
        <item x="864"/>
        <item x="1439"/>
        <item x="1189"/>
        <item x="368"/>
        <item x="1216"/>
        <item x="383"/>
        <item x="143"/>
        <item x="955"/>
        <item x="1143"/>
        <item x="347"/>
        <item x="705"/>
        <item x="1365"/>
        <item x="574"/>
        <item x="969"/>
        <item x="1116"/>
        <item x="1241"/>
        <item x="938"/>
        <item x="1548"/>
        <item x="1304"/>
        <item x="487"/>
        <item x="490"/>
        <item x="1454"/>
        <item x="1588"/>
        <item x="940"/>
        <item x="936"/>
        <item x="121"/>
        <item x="208"/>
        <item x="185"/>
        <item x="1529"/>
        <item x="1269"/>
        <item x="342"/>
        <item x="1507"/>
        <item x="583"/>
        <item x="1471"/>
        <item x="919"/>
        <item x="675"/>
        <item x="452"/>
        <item x="463"/>
        <item x="1570"/>
        <item x="1561"/>
        <item x="896"/>
        <item x="1579"/>
        <item x="917"/>
        <item x="240"/>
        <item x="209"/>
        <item x="434"/>
        <item x="1060"/>
        <item x="65"/>
        <item x="83"/>
        <item x="1101"/>
        <item x="88"/>
        <item x="184"/>
        <item x="122"/>
        <item x="406"/>
        <item x="1506"/>
        <item x="446"/>
        <item x="1571"/>
        <item x="111"/>
        <item x="1399"/>
        <item x="1045"/>
        <item x="39"/>
        <item x="141"/>
        <item x="20"/>
        <item x="1590"/>
        <item x="35"/>
        <item x="633"/>
        <item x="935"/>
        <item x="1338"/>
        <item x="1400"/>
        <item x="1126"/>
        <item x="371"/>
        <item x="1277"/>
        <item x="271"/>
        <item x="779"/>
        <item x="720"/>
        <item x="530"/>
        <item x="1328"/>
        <item x="1264"/>
        <item x="925"/>
        <item x="225"/>
        <item x="1586"/>
        <item x="1122"/>
        <item x="964"/>
        <item x="1140"/>
        <item x="24"/>
        <item x="109"/>
        <item x="242"/>
        <item x="104"/>
        <item x="105"/>
        <item x="156"/>
        <item x="976"/>
        <item x="890"/>
        <item x="1218"/>
        <item x="1203"/>
        <item x="314"/>
        <item x="1069"/>
        <item x="580"/>
        <item x="1424"/>
        <item x="1510"/>
        <item x="178"/>
        <item x="176"/>
        <item x="86"/>
        <item x="1479"/>
        <item x="677"/>
        <item x="499"/>
        <item x="930"/>
        <item x="1521"/>
        <item x="503"/>
        <item x="1027"/>
        <item x="536"/>
        <item x="1215"/>
        <item x="843"/>
        <item x="1197"/>
        <item x="738"/>
        <item x="482"/>
        <item x="956"/>
        <item x="1460"/>
        <item x="617"/>
        <item x="177"/>
        <item x="210"/>
        <item x="1525"/>
        <item x="924"/>
        <item x="0"/>
        <item x="73"/>
        <item x="965"/>
        <item x="1329"/>
        <item x="992"/>
        <item x="687"/>
        <item x="1381"/>
        <item x="1194"/>
        <item x="142"/>
        <item x="303"/>
        <item x="804"/>
        <item x="84"/>
        <item x="1449"/>
        <item x="425"/>
        <item x="87"/>
        <item x="34"/>
        <item x="585"/>
        <item x="529"/>
        <item x="913"/>
        <item x="1177"/>
        <item x="1200"/>
        <item x="1073"/>
        <item x="1359"/>
        <item x="259"/>
        <item x="576"/>
        <item x="601"/>
        <item x="89"/>
        <item x="1034"/>
        <item x="1039"/>
        <item x="1035"/>
        <item x="492"/>
        <item x="1547"/>
        <item x="1172"/>
        <item x="1558"/>
        <item x="399"/>
        <item x="958"/>
        <item x="41"/>
        <item x="50"/>
        <item x="845"/>
        <item x="767"/>
        <item x="45"/>
        <item x="1"/>
        <item x="726"/>
        <item x="133"/>
        <item x="1223"/>
        <item x="461"/>
        <item x="517"/>
        <item x="1536"/>
        <item x="1171"/>
        <item x="1019"/>
        <item x="160"/>
        <item x="1461"/>
        <item x="987"/>
        <item x="1055"/>
        <item x="1385"/>
        <item x="512"/>
        <item x="716"/>
        <item x="391"/>
        <item x="563"/>
        <item x="1217"/>
        <item x="1307"/>
        <item x="1436"/>
        <item x="1007"/>
        <item x="53"/>
        <item x="187"/>
        <item x="323"/>
        <item x="1117"/>
        <item x="802"/>
        <item x="1139"/>
        <item x="818"/>
        <item x="72"/>
        <item x="470"/>
        <item x="397"/>
        <item x="547"/>
        <item x="915"/>
        <item x="1474"/>
        <item x="1275"/>
        <item x="125"/>
        <item x="618"/>
        <item x="1314"/>
        <item x="471"/>
        <item x="270"/>
        <item x="508"/>
        <item x="1519"/>
        <item x="1326"/>
        <item x="472"/>
        <item x="1489"/>
        <item x="853"/>
        <item x="867"/>
        <item x="1490"/>
        <item x="1533"/>
        <item x="1415"/>
        <item x="1575"/>
        <item x="1262"/>
        <item x="1514"/>
        <item x="1284"/>
        <item x="1574"/>
        <item x="1279"/>
        <item x="483"/>
        <item x="1000"/>
        <item x="484"/>
        <item x="1252"/>
        <item x="841"/>
        <item x="557"/>
        <item x="586"/>
        <item x="188"/>
        <item x="1221"/>
        <item x="211"/>
        <item x="1330"/>
        <item x="1164"/>
        <item x="979"/>
        <item x="719"/>
        <item x="1402"/>
        <item x="740"/>
        <item x="813"/>
        <item x="458"/>
        <item x="785"/>
        <item x="212"/>
        <item x="1591"/>
        <item x="1371"/>
        <item x="1205"/>
        <item x="151"/>
        <item x="326"/>
        <item x="702"/>
        <item x="66"/>
        <item x="1020"/>
        <item x="372"/>
        <item x="609"/>
        <item x="465"/>
        <item x="407"/>
        <item x="1102"/>
        <item x="1456"/>
        <item x="1305"/>
        <item x="1512"/>
        <item x="655"/>
        <item x="524"/>
        <item x="1431"/>
        <item x="1181"/>
        <item x="1134"/>
        <item x="459"/>
        <item x="43"/>
        <item x="1523"/>
        <item x="839"/>
        <item x="1464"/>
        <item x="846"/>
        <item x="1491"/>
        <item x="1248"/>
        <item x="1404"/>
        <item x="848"/>
        <item x="1545"/>
        <item x="413"/>
        <item x="100"/>
        <item x="1555"/>
        <item x="728"/>
        <item x="663"/>
        <item x="71"/>
        <item x="837"/>
        <item x="249"/>
        <item x="1481"/>
        <item x="1349"/>
        <item x="569"/>
        <item x="213"/>
        <item x="273"/>
        <item x="1109"/>
        <item x="1469"/>
        <item x="373"/>
        <item x="858"/>
        <item x="1250"/>
        <item x="747"/>
        <item x="1212"/>
        <item x="792"/>
        <item x="971"/>
        <item x="315"/>
        <item x="566"/>
        <item x="123"/>
        <item x="770"/>
        <item x="393"/>
        <item x="341"/>
        <item x="1246"/>
        <item x="1294"/>
        <item x="327"/>
        <item x="337"/>
        <item x="1274"/>
        <item x="229"/>
        <item x="175"/>
        <item x="1046"/>
        <item x="588"/>
        <item x="1068"/>
        <item x="404"/>
        <item x="183"/>
        <item x="1152"/>
        <item x="38"/>
        <item x="462"/>
        <item x="674"/>
        <item x="1011"/>
        <item x="795"/>
        <item x="101"/>
        <item x="1553"/>
        <item x="1500"/>
        <item x="1160"/>
        <item x="510"/>
        <item x="129"/>
        <item x="805"/>
        <item x="1452"/>
        <item x="595"/>
        <item x="1190"/>
        <item x="549"/>
        <item x="967"/>
        <item x="1062"/>
        <item x="893"/>
        <item x="313"/>
        <item x="1303"/>
        <item x="1341"/>
        <item x="968"/>
        <item x="1278"/>
        <item x="469"/>
        <item x="331"/>
        <item x="1438"/>
        <item x="1426"/>
        <item x="525"/>
        <item x="1038"/>
        <item x="1154"/>
        <item x="3"/>
        <item x="1022"/>
        <item x="1581"/>
        <item x="387"/>
        <item x="204"/>
        <item x="596"/>
        <item x="1151"/>
        <item x="293"/>
        <item x="44"/>
        <item x="1131"/>
        <item x="628"/>
        <item x="455"/>
        <item x="1447"/>
        <item x="1228"/>
        <item x="1416"/>
        <item x="1009"/>
        <item x="1378"/>
        <item x="32"/>
        <item x="972"/>
        <item x="51"/>
        <item x="299"/>
        <item x="573"/>
        <item x="598"/>
        <item x="658"/>
        <item x="345"/>
        <item x="669"/>
        <item x="988"/>
        <item x="332"/>
        <item x="1427"/>
        <item x="861"/>
        <item x="1091"/>
        <item x="989"/>
        <item x="578"/>
        <item x="855"/>
        <item x="1083"/>
        <item x="193"/>
        <item x="756"/>
        <item x="950"/>
        <item x="1531"/>
        <item x="1021"/>
        <item x="921"/>
        <item x="1037"/>
        <item x="192"/>
        <item x="118"/>
        <item x="1234"/>
        <item x="247"/>
        <item x="248"/>
        <item x="581"/>
        <item x="531"/>
        <item x="1040"/>
        <item x="1324"/>
        <item x="768"/>
        <item x="800"/>
        <item x="1173"/>
        <item x="693"/>
        <item x="54"/>
        <item x="392"/>
        <item x="163"/>
        <item x="364"/>
        <item x="527"/>
        <item x="389"/>
        <item x="17"/>
        <item x="1315"/>
        <item x="189"/>
        <item x="1107"/>
        <item x="1354"/>
        <item x="90"/>
        <item x="231"/>
        <item x="1550"/>
        <item x="106"/>
        <item x="506"/>
        <item x="1485"/>
        <item x="584"/>
        <item x="783"/>
        <item x="926"/>
        <item x="205"/>
        <item x="135"/>
        <item x="396"/>
        <item x="12"/>
        <item x="1058"/>
        <item x="877"/>
        <item x="1446"/>
        <item x="162"/>
        <item x="1239"/>
        <item x="1251"/>
        <item x="40"/>
        <item x="1408"/>
        <item x="281"/>
        <item x="325"/>
        <item x="1273"/>
        <item x="1012"/>
        <item x="647"/>
        <item x="1293"/>
        <item x="1563"/>
        <item x="645"/>
        <item x="1331"/>
        <item x="986"/>
        <item x="970"/>
        <item x="292"/>
        <item x="762"/>
        <item x="1149"/>
        <item x="671"/>
        <item x="1162"/>
        <item x="1208"/>
        <item x="19"/>
        <item x="29"/>
        <item x="1440"/>
        <item x="1187"/>
        <item x="1543"/>
        <item x="174"/>
        <item x="1085"/>
        <item x="290"/>
        <item x="1010"/>
        <item x="95"/>
        <item x="1104"/>
        <item x="201"/>
        <item x="791"/>
        <item x="294"/>
        <item x="731"/>
        <item x="485"/>
        <item x="697"/>
        <item x="479"/>
        <item x="668"/>
        <item x="227"/>
        <item x="1280"/>
        <item x="1428"/>
        <item x="1061"/>
        <item x="489"/>
        <item x="765"/>
        <item x="1220"/>
        <item x="1546"/>
        <item x="975"/>
        <item x="116"/>
        <item x="834"/>
        <item x="60"/>
        <item x="1518"/>
        <item x="830"/>
        <item x="1282"/>
        <item x="550"/>
        <item x="1120"/>
        <item x="263"/>
        <item x="277"/>
        <item x="301"/>
        <item x="1041"/>
        <item x="1476"/>
        <item x="144"/>
        <item x="214"/>
        <item x="959"/>
        <item x="448"/>
        <item x="1129"/>
        <item x="571"/>
        <item x="1344"/>
        <item x="1369"/>
        <item x="5"/>
        <item x="114"/>
        <item x="93"/>
        <item x="1343"/>
        <item x="997"/>
        <item x="1271"/>
        <item x="1290"/>
        <item x="1002"/>
        <item x="1210"/>
        <item x="424"/>
        <item x="272"/>
        <item x="829"/>
        <item x="1386"/>
        <item x="575"/>
        <item x="945"/>
        <item x="905"/>
        <item x="415"/>
        <item x="1127"/>
        <item x="344"/>
        <item x="1383"/>
        <item x="1050"/>
        <item x="1029"/>
        <item x="414"/>
        <item x="1098"/>
        <item x="77"/>
        <item x="330"/>
        <item x="892"/>
        <item x="673"/>
        <item x="481"/>
        <item x="761"/>
        <item x="324"/>
        <item x="546"/>
        <item x="1362"/>
        <item x="899"/>
        <item x="1593"/>
        <item x="1099"/>
        <item x="820"/>
        <item x="230"/>
        <item x="556"/>
        <item x="646"/>
        <item x="1031"/>
        <item x="734"/>
        <item x="1492"/>
        <item x="515"/>
        <item x="1366"/>
        <item x="1008"/>
        <item x="1067"/>
        <item x="1434"/>
        <item x="1166"/>
        <item x="436"/>
        <item x="1552"/>
        <item x="863"/>
        <item x="1092"/>
        <item x="173"/>
        <item x="6"/>
        <item x="63"/>
        <item x="730"/>
        <item x="526"/>
        <item x="13"/>
        <item x="1380"/>
        <item x="624"/>
        <item x="1229"/>
        <item x="1242"/>
        <item x="445"/>
        <item x="1254"/>
        <item x="369"/>
        <item x="297"/>
        <item x="1420"/>
        <item x="476"/>
        <item x="614"/>
        <item x="250"/>
        <item x="932"/>
        <item x="1319"/>
        <item x="642"/>
        <item x="1076"/>
        <item x="140"/>
        <item x="69"/>
        <item x="1346"/>
        <item x="760"/>
        <item x="1030"/>
        <item x="698"/>
        <item x="1112"/>
        <item x="181"/>
        <item x="954"/>
        <item x="929"/>
        <item x="10"/>
        <item x="1367"/>
        <item x="170"/>
        <item x="466"/>
        <item x="610"/>
        <item x="1313"/>
        <item x="1482"/>
        <item x="37"/>
        <item x="1445"/>
        <item x="1186"/>
        <item x="793"/>
        <item x="565"/>
        <item x="835"/>
        <item x="1226"/>
        <item x="319"/>
        <item x="612"/>
        <item x="1308"/>
        <item x="998"/>
        <item x="1063"/>
        <item x="480"/>
        <item x="729"/>
        <item x="750"/>
        <item x="1193"/>
        <item x="351"/>
        <item x="1515"/>
        <item x="985"/>
        <item x="1024"/>
        <item x="375"/>
        <item x="1572"/>
        <item x="1585"/>
        <item x="1470"/>
        <item x="8"/>
        <item x="1103"/>
        <item x="1209"/>
        <item x="112"/>
        <item x="165"/>
        <item x="57"/>
        <item x="1542"/>
        <item x="619"/>
        <item x="402"/>
        <item x="46"/>
        <item x="78"/>
        <item x="152"/>
        <item x="1184"/>
        <item x="1374"/>
        <item x="126"/>
        <item x="96"/>
        <item x="311"/>
        <item x="1157"/>
        <item x="939"/>
        <item x="715"/>
        <item x="398"/>
        <item x="258"/>
        <item x="775"/>
        <item x="1405"/>
        <item x="1174"/>
        <item x="1444"/>
        <item x="826"/>
        <item x="1353"/>
        <item x="947"/>
        <item x="759"/>
        <item x="447"/>
        <item x="927"/>
        <item x="763"/>
        <item x="635"/>
        <item x="812"/>
        <item x="449"/>
        <item x="215"/>
        <item x="1276"/>
        <item x="552"/>
        <item x="608"/>
        <item x="652"/>
        <item x="944"/>
        <item x="751"/>
        <item x="1377"/>
        <item x="961"/>
        <item x="26"/>
        <item x="1352"/>
        <item x="1544"/>
        <item x="1578"/>
        <item x="1475"/>
        <item x="657"/>
        <item x="1577"/>
        <item x="564"/>
        <item x="755"/>
        <item x="296"/>
        <item x="662"/>
        <item x="276"/>
        <item x="1473"/>
        <item x="661"/>
        <item x="1566"/>
        <item x="352"/>
        <item x="605"/>
        <item x="359"/>
        <item x="1403"/>
        <item x="171"/>
        <item x="79"/>
        <item x="1407"/>
        <item x="1176"/>
        <item x="365"/>
        <item x="260"/>
        <item x="589"/>
        <item x="161"/>
        <item x="216"/>
        <item x="1364"/>
        <item x="683"/>
        <item x="545"/>
        <item x="394"/>
        <item x="637"/>
        <item x="339"/>
        <item x="15"/>
        <item x="801"/>
        <item x="602"/>
        <item x="317"/>
        <item x="1478"/>
        <item x="206"/>
        <item x="1583"/>
        <item x="1487"/>
        <item x="159"/>
        <item x="1569"/>
        <item x="266"/>
        <item x="533"/>
        <item x="873"/>
        <item x="1453"/>
        <item x="1158"/>
        <item x="904"/>
        <item x="58"/>
        <item x="591"/>
        <item x="866"/>
        <item x="1084"/>
        <item x="115"/>
        <item x="164"/>
        <item x="1240"/>
        <item x="1421"/>
        <item x="61"/>
        <item x="62"/>
        <item x="1052"/>
        <item x="1169"/>
        <item x="977"/>
        <item x="1375"/>
        <item x="1266"/>
        <item x="784"/>
        <item x="348"/>
        <item x="438"/>
        <item x="682"/>
        <item x="632"/>
        <item x="625"/>
        <item x="1036"/>
        <item x="300"/>
        <item x="651"/>
        <item x="1192"/>
        <item x="417"/>
        <item x="859"/>
        <item x="700"/>
        <item x="644"/>
        <item x="660"/>
        <item x="1286"/>
        <item x="451"/>
        <item x="1316"/>
        <item x="1323"/>
        <item x="252"/>
        <item x="147"/>
        <item x="1281"/>
        <item x="1372"/>
        <item x="244"/>
        <item x="1363"/>
        <item x="973"/>
        <item x="329"/>
        <item x="284"/>
        <item x="1005"/>
        <item x="91"/>
        <item x="7"/>
        <item x="1097"/>
        <item x="150"/>
        <item x="1260"/>
        <item x="285"/>
        <item x="381"/>
        <item x="1559"/>
        <item x="217"/>
        <item x="684"/>
        <item x="1086"/>
        <item x="974"/>
        <item x="555"/>
        <item x="509"/>
        <item x="1001"/>
        <item x="1522"/>
        <item x="288"/>
        <item x="1096"/>
        <item x="772"/>
        <item x="28"/>
        <item x="441"/>
        <item x="999"/>
        <item x="1325"/>
        <item x="1074"/>
        <item x="1265"/>
        <item x="912"/>
        <item x="1504"/>
        <item x="1146"/>
        <item x="1044"/>
        <item x="1287"/>
        <item x="789"/>
        <item x="570"/>
        <item x="333"/>
        <item x="735"/>
        <item x="22"/>
        <item x="400"/>
        <item x="1584"/>
        <item x="1106"/>
        <item x="218"/>
        <item x="1081"/>
        <item x="810"/>
        <item x="980"/>
        <item x="169"/>
        <item x="752"/>
        <item x="262"/>
        <item x="318"/>
        <item x="894"/>
        <item x="587"/>
        <item x="1042"/>
        <item x="1582"/>
        <item x="1347"/>
        <item x="289"/>
        <item x="983"/>
        <item x="870"/>
        <item x="1080"/>
        <item x="577"/>
        <item x="922"/>
        <item x="1048"/>
        <item x="874"/>
        <item x="98"/>
        <item x="739"/>
        <item x="886"/>
        <item x="291"/>
        <item x="1355"/>
        <item x="239"/>
        <item x="928"/>
        <item x="442"/>
        <item x="130"/>
        <item x="706"/>
        <item x="1409"/>
        <item x="737"/>
        <item x="906"/>
        <item x="235"/>
        <item x="1459"/>
        <item x="386"/>
        <item x="1502"/>
        <item x="42"/>
        <item x="422"/>
        <item x="626"/>
        <item x="286"/>
        <item x="1094"/>
        <item x="1477"/>
        <item x="1075"/>
        <item x="1417"/>
        <item x="1014"/>
        <item x="1230"/>
        <item x="439"/>
        <item x="707"/>
        <item x="182"/>
        <item x="613"/>
        <item x="1059"/>
        <item x="996"/>
        <item x="48"/>
        <item x="198"/>
        <item x="1441"/>
        <item x="27"/>
        <item x="1191"/>
        <item x="879"/>
        <item x="592"/>
        <item x="736"/>
        <item x="443"/>
        <item x="305"/>
        <item x="322"/>
        <item x="1238"/>
        <item x="497"/>
        <item x="81"/>
        <item x="1312"/>
        <item x="1302"/>
        <item x="743"/>
        <item x="1432"/>
        <item x="1332"/>
        <item x="604"/>
        <item x="1535"/>
        <item x="113"/>
        <item x="691"/>
        <item x="916"/>
        <item x="136"/>
        <item x="1387"/>
        <item x="1110"/>
        <item x="851"/>
        <item x="686"/>
        <item x="656"/>
        <item x="689"/>
        <item x="55"/>
        <item x="127"/>
        <item x="984"/>
        <item x="712"/>
        <item x="1530"/>
        <item x="501"/>
        <item x="742"/>
        <item x="228"/>
        <item x="350"/>
        <item x="1167"/>
        <item x="960"/>
        <item x="513"/>
        <item x="1499"/>
        <item x="636"/>
        <item x="665"/>
        <item x="688"/>
        <item x="685"/>
        <item x="648"/>
        <item x="1297"/>
        <item x="1087"/>
        <item x="1155"/>
        <item x="1182"/>
        <item x="1576"/>
        <item x="1410"/>
        <item x="1270"/>
        <item x="421"/>
        <item x="1437"/>
        <item x="690"/>
        <item x="1138"/>
        <item x="1568"/>
        <item x="511"/>
        <item x="1406"/>
        <item x="881"/>
        <item x="1457"/>
        <item x="148"/>
        <item x="1119"/>
        <item x="360"/>
        <item x="1093"/>
        <item x="696"/>
        <item x="1466"/>
        <item x="269"/>
        <item x="978"/>
        <item x="597"/>
        <item x="1049"/>
        <item x="692"/>
        <item x="887"/>
        <item x="542"/>
        <item x="1175"/>
        <item x="427"/>
        <item x="1538"/>
        <item x="1148"/>
        <item x="157"/>
        <item x="1015"/>
        <item x="865"/>
        <item x="758"/>
        <item x="370"/>
        <item x="97"/>
        <item x="234"/>
        <item x="203"/>
        <item x="744"/>
        <item x="401"/>
        <item x="1562"/>
        <item x="349"/>
        <item x="219"/>
        <item x="409"/>
        <item x="405"/>
        <item x="1511"/>
        <item x="994"/>
        <item x="1396"/>
        <item x="847"/>
        <item x="1100"/>
        <item x="796"/>
        <item x="336"/>
        <item x="1165"/>
        <item x="1392"/>
        <item x="419"/>
        <item x="854"/>
        <item x="1589"/>
        <item x="741"/>
        <item x="1322"/>
        <item x="1465"/>
        <item x="1233"/>
        <item x="1141"/>
        <item x="153"/>
        <item x="1142"/>
        <item x="1296"/>
        <item x="1016"/>
        <item x="1082"/>
        <item x="1560"/>
        <item x="862"/>
        <item x="654"/>
        <item x="1516"/>
        <item x="708"/>
        <item x="1472"/>
        <item x="798"/>
        <item x="1195"/>
        <item x="1257"/>
        <item x="1028"/>
        <item x="1206"/>
        <item x="408"/>
        <item x="362"/>
        <item x="672"/>
        <item x="491"/>
        <item x="1135"/>
        <item x="190"/>
        <item x="1047"/>
        <item x="1064"/>
        <item x="36"/>
        <item x="627"/>
        <item x="1554"/>
        <item x="1442"/>
        <item x="226"/>
        <item x="948"/>
        <item x="771"/>
        <item x="882"/>
        <item x="1153"/>
        <item x="1370"/>
        <item x="1361"/>
        <item x="666"/>
        <item x="718"/>
        <item x="540"/>
        <item x="616"/>
        <item x="410"/>
        <item x="1185"/>
        <item x="412"/>
        <item x="732"/>
        <item x="1493"/>
        <item x="942"/>
        <item x="518"/>
        <item x="1291"/>
        <item x="1419"/>
        <item x="629"/>
        <item x="460"/>
        <item x="957"/>
        <item x="1429"/>
        <item x="1118"/>
        <item x="246"/>
        <item x="799"/>
        <item x="56"/>
        <item x="902"/>
        <item x="558"/>
        <item x="593"/>
        <item x="819"/>
        <item x="384"/>
        <item x="74"/>
        <item x="199"/>
        <item x="611"/>
        <item x="1156"/>
        <item x="172"/>
        <item x="1334"/>
        <item x="220"/>
        <item x="543"/>
        <item x="1455"/>
        <item x="1379"/>
        <item x="1261"/>
        <item x="486"/>
        <item x="382"/>
        <item x="1468"/>
        <item x="195"/>
        <item x="1145"/>
        <item x="367"/>
        <item x="1222"/>
        <item x="806"/>
        <item x="1517"/>
        <item x="995"/>
        <item x="620"/>
        <item x="828"/>
        <item x="1079"/>
        <item x="931"/>
        <item x="429"/>
        <item x="1494"/>
        <item x="852"/>
        <item x="1256"/>
        <item x="1397"/>
        <item x="901"/>
        <item x="191"/>
        <item x="773"/>
        <item x="908"/>
        <item x="275"/>
        <item x="704"/>
        <item x="1023"/>
        <item x="827"/>
        <item x="1231"/>
        <item x="287"/>
        <item x="537"/>
        <item x="435"/>
        <item x="388"/>
        <item x="494"/>
        <item x="883"/>
        <item x="1376"/>
        <item x="52"/>
        <item x="430"/>
        <item x="562"/>
        <item x="1458"/>
        <item x="514"/>
        <item x="1384"/>
        <item x="842"/>
        <item x="1247"/>
        <item x="903"/>
        <item x="1495"/>
        <item x="1088"/>
        <item x="1224"/>
        <item x="1292"/>
        <item x="363"/>
        <item x="280"/>
        <item x="653"/>
        <item x="952"/>
        <item x="1089"/>
        <item x="238"/>
        <item x="1451"/>
        <item x="753"/>
        <item x="678"/>
        <item x="949"/>
        <item x="816"/>
        <item x="832"/>
        <item x="1433"/>
        <item x="221"/>
        <item x="1123"/>
        <item x="264"/>
        <item x="1072"/>
        <item x="897"/>
        <item x="1237"/>
        <item x="1255"/>
        <item x="493"/>
        <item x="769"/>
        <item x="875"/>
        <item x="1345"/>
        <item x="257"/>
        <item x="1202"/>
        <item x="437"/>
        <item x="1411"/>
        <item x="1310"/>
        <item x="1418"/>
        <item x="338"/>
        <item x="1204"/>
        <item x="355"/>
        <item x="679"/>
        <item x="423"/>
        <item x="334"/>
        <item x="312"/>
        <item x="615"/>
        <item x="134"/>
        <item x="1243"/>
        <item x="551"/>
        <item x="1496"/>
        <item x="553"/>
        <item x="274"/>
        <item x="237"/>
        <item x="1532"/>
        <item x="1225"/>
        <item x="59"/>
        <item x="70"/>
        <item x="420"/>
        <item x="1053"/>
        <item x="1505"/>
        <item x="607"/>
        <item x="1390"/>
        <item x="124"/>
        <item x="1463"/>
        <item x="453"/>
        <item x="733"/>
        <item x="2"/>
        <item x="49"/>
        <item x="256"/>
        <item x="1309"/>
        <item x="335"/>
        <item x="450"/>
        <item x="82"/>
        <item x="868"/>
        <item x="1235"/>
        <item x="1443"/>
        <item x="168"/>
        <item x="107"/>
        <item x="1348"/>
        <item x="766"/>
        <item x="856"/>
        <item x="748"/>
        <item x="885"/>
        <item x="103"/>
        <item x="1497"/>
        <item x="1534"/>
        <item x="282"/>
        <item x="946"/>
        <item x="523"/>
        <item x="1565"/>
        <item x="670"/>
        <item x="4"/>
        <item x="1573"/>
        <item x="119"/>
        <item x="1501"/>
        <item x="200"/>
        <item x="1124"/>
        <item x="1268"/>
        <item x="1551"/>
        <item x="1289"/>
        <item x="541"/>
        <item x="1258"/>
        <item x="267"/>
        <item x="131"/>
        <item x="823"/>
        <item x="1071"/>
        <item x="1503"/>
        <item x="717"/>
        <item x="1356"/>
        <item x="780"/>
        <item x="857"/>
        <item x="1508"/>
        <item x="1095"/>
        <item x="117"/>
        <item x="14"/>
        <item x="1513"/>
        <item x="1066"/>
        <item x="1311"/>
        <item x="1004"/>
        <item x="1130"/>
        <item x="92"/>
        <item x="1259"/>
        <item x="346"/>
        <item x="180"/>
        <item x="1245"/>
        <item x="1147"/>
        <item x="599"/>
        <item x="1413"/>
        <item x="650"/>
        <item x="366"/>
        <item x="572"/>
        <item x="1136"/>
        <item x="1244"/>
        <item x="1498"/>
        <item x="822"/>
        <item x="377"/>
        <item x="1394"/>
        <item x="567"/>
        <item x="426"/>
        <item x="1043"/>
        <item x="222"/>
        <item x="379"/>
        <item x="94"/>
        <item x="196"/>
        <item x="1488"/>
        <item x="869"/>
        <item x="777"/>
        <item x="643"/>
        <item x="1056"/>
        <item x="724"/>
        <item x="440"/>
        <item x="76"/>
        <item x="166"/>
        <item x="1295"/>
        <item x="378"/>
        <item x="590"/>
        <item x="649"/>
        <item x="1333"/>
        <item x="343"/>
        <item x="432"/>
        <item x="253"/>
        <item x="876"/>
        <item x="667"/>
        <item x="754"/>
        <item x="640"/>
        <item x="11"/>
        <item x="993"/>
        <item x="16"/>
        <item x="797"/>
        <item x="202"/>
        <item x="1527"/>
        <item x="1483"/>
        <item x="1398"/>
        <item x="30"/>
        <item x="1350"/>
        <item x="1188"/>
        <item x="631"/>
        <item x="990"/>
        <item x="1520"/>
        <item x="941"/>
        <item x="776"/>
        <item x="1342"/>
        <item x="725"/>
        <item x="1335"/>
        <item x="963"/>
        <item x="418"/>
        <item x="981"/>
        <item x="64"/>
        <item x="464"/>
        <item x="807"/>
        <item x="18"/>
        <item x="505"/>
        <item x="1125"/>
        <item x="778"/>
        <item x="233"/>
        <item x="918"/>
        <item x="850"/>
        <item x="474"/>
        <item x="302"/>
        <item x="764"/>
        <item x="279"/>
        <item x="1448"/>
        <item x="1423"/>
        <item x="1486"/>
        <item x="1524"/>
        <item x="356"/>
        <item x="1467"/>
        <item x="1337"/>
        <item x="1450"/>
        <item x="416"/>
        <item x="1526"/>
        <item x="1163"/>
        <item x="306"/>
        <item x="532"/>
        <item x="223"/>
        <item x="1391"/>
        <item x="1300"/>
        <item x="507"/>
        <item x="559"/>
        <item x="321"/>
        <item x="1121"/>
        <item x="560"/>
        <item x="1336"/>
        <item x="554"/>
        <item x="278"/>
        <item x="154"/>
        <item x="496"/>
        <item x="1435"/>
        <item x="155"/>
        <item x="836"/>
        <item x="251"/>
        <item x="75"/>
        <item x="860"/>
        <item x="787"/>
        <item x="1320"/>
        <item x="923"/>
        <item x="821"/>
        <item x="727"/>
        <item x="600"/>
        <item x="1114"/>
        <item x="500"/>
        <item x="137"/>
        <item x="1161"/>
        <item x="309"/>
        <item x="120"/>
        <item x="639"/>
        <item x="638"/>
        <item x="1199"/>
        <item x="468"/>
        <item x="1150"/>
        <item x="1017"/>
        <item x="1196"/>
        <item x="814"/>
        <item x="641"/>
        <item x="722"/>
        <item x="579"/>
        <item x="108"/>
        <item x="1393"/>
        <item x="711"/>
        <item x="158"/>
        <item x="1025"/>
        <item x="132"/>
        <item x="849"/>
        <item x="1317"/>
        <item x="1301"/>
        <item x="1556"/>
        <item x="522"/>
        <item x="1299"/>
        <item x="907"/>
        <item x="1018"/>
        <item x="1395"/>
        <item x="376"/>
        <item x="1425"/>
        <item x="966"/>
        <item x="659"/>
        <item x="390"/>
        <item x="880"/>
        <item x="1283"/>
        <item x="504"/>
        <item x="1580"/>
        <item x="1430"/>
        <item x="478"/>
        <item x="1078"/>
        <item x="951"/>
        <item x="1360"/>
        <item x="895"/>
        <item x="149"/>
        <item x="1111"/>
        <item x="871"/>
        <item x="316"/>
        <item x="680"/>
        <item x="889"/>
        <item x="699"/>
        <item x="241"/>
        <item x="933"/>
        <item x="358"/>
        <item x="261"/>
        <item x="197"/>
        <item x="307"/>
        <item x="1198"/>
        <item x="664"/>
        <item x="1179"/>
        <item x="245"/>
        <item x="232"/>
        <item x="1587"/>
        <item x="31"/>
        <item x="179"/>
        <item x="1541"/>
        <item x="99"/>
        <item x="495"/>
        <item x="467"/>
        <item x="757"/>
        <item x="1214"/>
        <item x="1057"/>
        <item x="1272"/>
        <item x="909"/>
        <item x="457"/>
        <item x="1567"/>
        <item x="1564"/>
        <item x="1137"/>
        <item x="713"/>
        <item x="1537"/>
        <item x="1306"/>
        <item x="102"/>
        <item x="809"/>
        <item x="962"/>
        <item x="353"/>
        <item x="1339"/>
        <item x="186"/>
        <item x="1592"/>
        <item x="224"/>
        <item x="138"/>
        <item x="568"/>
        <item x="354"/>
        <item x="33"/>
        <item x="953"/>
        <item x="295"/>
        <item x="982"/>
        <item x="1178"/>
        <item x="817"/>
        <item x="243"/>
        <item x="255"/>
        <item x="884"/>
        <item x="1207"/>
        <item x="914"/>
        <item x="340"/>
        <item x="80"/>
        <item x="1115"/>
        <item x="872"/>
        <item x="1382"/>
        <item x="23"/>
        <item x="25"/>
        <item x="811"/>
        <item x="1263"/>
        <item x="1128"/>
        <item x="1368"/>
        <item x="1232"/>
        <item x="603"/>
        <item x="721"/>
        <item x="454"/>
        <item x="920"/>
        <item x="910"/>
        <item x="621"/>
        <item x="878"/>
        <item x="1144"/>
        <item x="544"/>
        <item x="128"/>
        <item x="268"/>
        <item x="676"/>
        <item x="47"/>
        <item x="911"/>
        <item x="709"/>
        <item x="1168"/>
        <item x="833"/>
        <item x="991"/>
        <item x="838"/>
        <item x="298"/>
        <item x="110"/>
        <item x="1090"/>
        <item x="723"/>
        <item x="749"/>
        <item x="1108"/>
        <item x="1006"/>
        <item x="1227"/>
        <item x="891"/>
        <item x="1132"/>
        <item x="380"/>
        <item x="1401"/>
        <item x="538"/>
        <item x="1065"/>
        <item x="85"/>
        <item x="782"/>
        <item x="824"/>
        <item x="630"/>
        <item x="1211"/>
        <item x="1213"/>
        <item x="139"/>
        <item x="1321"/>
        <item x="1462"/>
        <item x="937"/>
        <item x="1170"/>
        <item x="1373"/>
        <item x="539"/>
        <item x="1201"/>
        <item x="1113"/>
        <item x="283"/>
        <item x="815"/>
        <item x="145"/>
        <item x="477"/>
        <item x="1414"/>
        <item x="1484"/>
        <item x="1528"/>
        <item x="520"/>
        <item x="475"/>
        <item x="265"/>
        <item x="1183"/>
        <item x="714"/>
        <item x="898"/>
        <item x="1026"/>
        <item x="473"/>
        <item x="1236"/>
        <item x="1033"/>
        <item x="328"/>
        <item x="254"/>
        <item x="1180"/>
        <item x="167"/>
        <item x="1253"/>
        <item x="1070"/>
        <item x="1412"/>
        <item x="701"/>
        <item x="1285"/>
        <item x="142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</pivotFields>
  <rowFields count="1">
    <field x="6"/>
  </rowFields>
  <rowItems count="17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Sum of New Rank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1:AR140" firstHeaderRow="1" firstDataRow="2" firstDataCol="1"/>
  <pivotFields count="3">
    <pivotField axis="axisRow" showAll="0">
      <items count="138">
        <item x="95"/>
        <item x="33"/>
        <item x="40"/>
        <item x="6"/>
        <item x="130"/>
        <item x="62"/>
        <item x="34"/>
        <item x="108"/>
        <item x="103"/>
        <item x="52"/>
        <item x="27"/>
        <item x="87"/>
        <item x="31"/>
        <item x="48"/>
        <item x="35"/>
        <item x="107"/>
        <item x="122"/>
        <item x="79"/>
        <item x="110"/>
        <item x="67"/>
        <item x="125"/>
        <item x="58"/>
        <item x="105"/>
        <item x="55"/>
        <item x="66"/>
        <item x="9"/>
        <item x="1"/>
        <item x="118"/>
        <item x="71"/>
        <item x="109"/>
        <item x="22"/>
        <item x="57"/>
        <item x="126"/>
        <item x="8"/>
        <item x="113"/>
        <item x="86"/>
        <item x="115"/>
        <item x="69"/>
        <item x="10"/>
        <item x="36"/>
        <item x="91"/>
        <item x="99"/>
        <item x="102"/>
        <item x="93"/>
        <item x="116"/>
        <item x="127"/>
        <item x="131"/>
        <item x="50"/>
        <item x="77"/>
        <item x="46"/>
        <item x="119"/>
        <item x="72"/>
        <item x="104"/>
        <item x="100"/>
        <item x="0"/>
        <item x="106"/>
        <item x="121"/>
        <item x="32"/>
        <item x="12"/>
        <item x="68"/>
        <item x="11"/>
        <item x="89"/>
        <item x="3"/>
        <item x="37"/>
        <item x="132"/>
        <item x="41"/>
        <item x="25"/>
        <item x="101"/>
        <item x="98"/>
        <item x="23"/>
        <item x="120"/>
        <item x="43"/>
        <item x="129"/>
        <item x="64"/>
        <item x="54"/>
        <item x="2"/>
        <item x="81"/>
        <item x="84"/>
        <item x="112"/>
        <item x="82"/>
        <item x="51"/>
        <item x="60"/>
        <item x="114"/>
        <item x="44"/>
        <item x="17"/>
        <item x="83"/>
        <item x="18"/>
        <item x="7"/>
        <item x="38"/>
        <item x="134"/>
        <item x="19"/>
        <item x="90"/>
        <item x="70"/>
        <item x="47"/>
        <item x="13"/>
        <item x="73"/>
        <item x="117"/>
        <item x="135"/>
        <item x="20"/>
        <item x="24"/>
        <item x="111"/>
        <item x="76"/>
        <item x="136"/>
        <item x="4"/>
        <item x="65"/>
        <item x="97"/>
        <item x="78"/>
        <item x="94"/>
        <item x="21"/>
        <item x="14"/>
        <item x="85"/>
        <item x="45"/>
        <item x="30"/>
        <item x="124"/>
        <item x="133"/>
        <item x="80"/>
        <item x="49"/>
        <item x="61"/>
        <item x="29"/>
        <item x="42"/>
        <item x="88"/>
        <item x="28"/>
        <item x="16"/>
        <item x="74"/>
        <item x="15"/>
        <item x="63"/>
        <item x="123"/>
        <item x="96"/>
        <item x="128"/>
        <item x="75"/>
        <item x="5"/>
        <item x="39"/>
        <item x="59"/>
        <item x="56"/>
        <item x="53"/>
        <item x="92"/>
        <item x="26"/>
        <item t="default"/>
      </items>
    </pivotField>
    <pivotField axis="axisCol" showAll="0" sortType="descending">
      <items count="59">
        <item x="10"/>
        <item x="18"/>
        <item x="33"/>
        <item x="20"/>
        <item x="2"/>
        <item x="26"/>
        <item x="0"/>
        <item x="7"/>
        <item x="30"/>
        <item x="13"/>
        <item x="11"/>
        <item x="14"/>
        <item x="27"/>
        <item x="3"/>
        <item x="34"/>
        <item x="32"/>
        <item x="23"/>
        <item x="24"/>
        <item x="4"/>
        <item x="17"/>
        <item x="15"/>
        <item x="19"/>
        <item x="1"/>
        <item x="8"/>
        <item x="21"/>
        <item x="36"/>
        <item x="38"/>
        <item x="35"/>
        <item x="9"/>
        <item x="39"/>
        <item x="28"/>
        <item x="29"/>
        <item x="22"/>
        <item x="5"/>
        <item x="12"/>
        <item x="16"/>
        <item x="37"/>
        <item x="31"/>
        <item x="6"/>
        <item x="25"/>
        <item m="1" x="44"/>
        <item m="1" x="47"/>
        <item m="1" x="49"/>
        <item m="1" x="53"/>
        <item m="1" x="45"/>
        <item m="1" x="54"/>
        <item m="1" x="46"/>
        <item m="1" x="50"/>
        <item m="1" x="55"/>
        <item m="1" x="43"/>
        <item m="1" x="48"/>
        <item m="1" x="57"/>
        <item m="1" x="42"/>
        <item m="1" x="52"/>
        <item m="1" x="51"/>
        <item m="1" x="56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6" showAll="0" defaultSubtotal="0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1"/>
  </colFields>
  <colItems count="43">
    <i>
      <x v="18"/>
    </i>
    <i>
      <x v="4"/>
    </i>
    <i>
      <x v="22"/>
    </i>
    <i>
      <x v="28"/>
    </i>
    <i>
      <x v="23"/>
    </i>
    <i>
      <x v="19"/>
    </i>
    <i>
      <x v="9"/>
    </i>
    <i>
      <x v="38"/>
    </i>
    <i>
      <x v="34"/>
    </i>
    <i>
      <x v="24"/>
    </i>
    <i>
      <x v="33"/>
    </i>
    <i>
      <x v="37"/>
    </i>
    <i>
      <x v="10"/>
    </i>
    <i>
      <x v="27"/>
    </i>
    <i>
      <x v="3"/>
    </i>
    <i>
      <x v="6"/>
    </i>
    <i>
      <x v="35"/>
    </i>
    <i>
      <x v="13"/>
    </i>
    <i>
      <x v="8"/>
    </i>
    <i>
      <x v="16"/>
    </i>
    <i>
      <x v="20"/>
    </i>
    <i>
      <x v="7"/>
    </i>
    <i>
      <x/>
    </i>
    <i>
      <x v="12"/>
    </i>
    <i>
      <x v="30"/>
    </i>
    <i>
      <x v="2"/>
    </i>
    <i>
      <x v="32"/>
    </i>
    <i>
      <x v="39"/>
    </i>
    <i>
      <x v="11"/>
    </i>
    <i>
      <x v="29"/>
    </i>
    <i>
      <x v="15"/>
    </i>
    <i>
      <x v="57"/>
    </i>
    <i>
      <x v="14"/>
    </i>
    <i>
      <x v="17"/>
    </i>
    <i>
      <x v="21"/>
    </i>
    <i>
      <x v="36"/>
    </i>
    <i>
      <x v="31"/>
    </i>
    <i>
      <x v="1"/>
    </i>
    <i>
      <x v="5"/>
    </i>
    <i>
      <x v="26"/>
    </i>
    <i>
      <x v="25"/>
    </i>
    <i>
      <x v="56"/>
    </i>
    <i t="grand">
      <x/>
    </i>
  </colItems>
  <dataFields count="1">
    <dataField name="Sum of Ex. Payout" fld="2" baseField="0" baseItem="6"/>
  </dataFields>
  <formats count="13">
    <format dxfId="14">
      <pivotArea collapsedLevelsAreSubtotals="1" fieldPosition="0">
        <references count="1">
          <reference field="0" count="0"/>
        </references>
      </pivotArea>
    </format>
    <format dxfId="13">
      <pivotArea collapsedLevelsAreSubtotals="1" fieldPosition="0">
        <references count="1">
          <reference field="0" count="0"/>
        </references>
      </pivotArea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6">
      <pivotArea dataOnly="0" labelOnly="1" fieldPosition="0">
        <references count="1">
          <reference field="0" count="50">
            <x v="1"/>
            <x v="2"/>
            <x v="3"/>
            <x v="5"/>
            <x v="6"/>
            <x v="9"/>
            <x v="12"/>
            <x v="14"/>
            <x v="24"/>
            <x v="25"/>
            <x v="26"/>
            <x v="30"/>
            <x v="33"/>
            <x v="38"/>
            <x v="39"/>
            <x v="54"/>
            <x v="57"/>
            <x v="58"/>
            <x v="59"/>
            <x v="60"/>
            <x v="62"/>
            <x v="63"/>
            <x v="65"/>
            <x v="66"/>
            <x v="69"/>
            <x v="73"/>
            <x v="75"/>
            <x v="81"/>
            <x v="84"/>
            <x v="86"/>
            <x v="87"/>
            <x v="88"/>
            <x v="90"/>
            <x v="94"/>
            <x v="98"/>
            <x v="99"/>
            <x v="103"/>
            <x v="104"/>
            <x v="108"/>
            <x v="109"/>
            <x v="112"/>
            <x v="118"/>
            <x v="121"/>
            <x v="122"/>
            <x v="124"/>
            <x v="125"/>
            <x v="130"/>
            <x v="131"/>
            <x v="134"/>
            <x v="136"/>
          </reference>
        </references>
      </pivotArea>
    </format>
    <format dxfId="5">
      <pivotArea dataOnly="0" labelOnly="1" fieldPosition="0">
        <references count="1">
          <reference field="0" count="50">
            <x v="0"/>
            <x v="10"/>
            <x v="11"/>
            <x v="13"/>
            <x v="17"/>
            <x v="19"/>
            <x v="21"/>
            <x v="23"/>
            <x v="28"/>
            <x v="31"/>
            <x v="35"/>
            <x v="37"/>
            <x v="40"/>
            <x v="47"/>
            <x v="48"/>
            <x v="49"/>
            <x v="51"/>
            <x v="52"/>
            <x v="53"/>
            <x v="55"/>
            <x v="67"/>
            <x v="68"/>
            <x v="71"/>
            <x v="74"/>
            <x v="76"/>
            <x v="77"/>
            <x v="79"/>
            <x v="80"/>
            <x v="83"/>
            <x v="85"/>
            <x v="91"/>
            <x v="92"/>
            <x v="93"/>
            <x v="95"/>
            <x v="101"/>
            <x v="105"/>
            <x v="106"/>
            <x v="107"/>
            <x v="110"/>
            <x v="111"/>
            <x v="115"/>
            <x v="116"/>
            <x v="117"/>
            <x v="119"/>
            <x v="120"/>
            <x v="123"/>
            <x v="129"/>
            <x v="132"/>
            <x v="133"/>
            <x v="135"/>
          </reference>
        </references>
      </pivotArea>
    </format>
    <format dxfId="4">
      <pivotArea dataOnly="0" labelOnly="1" fieldPosition="0">
        <references count="1">
          <reference field="0" count="37">
            <x v="4"/>
            <x v="7"/>
            <x v="8"/>
            <x v="15"/>
            <x v="16"/>
            <x v="18"/>
            <x v="20"/>
            <x v="22"/>
            <x v="27"/>
            <x v="29"/>
            <x v="32"/>
            <x v="34"/>
            <x v="36"/>
            <x v="41"/>
            <x v="42"/>
            <x v="43"/>
            <x v="44"/>
            <x v="45"/>
            <x v="46"/>
            <x v="50"/>
            <x v="56"/>
            <x v="61"/>
            <x v="64"/>
            <x v="70"/>
            <x v="72"/>
            <x v="78"/>
            <x v="82"/>
            <x v="89"/>
            <x v="96"/>
            <x v="97"/>
            <x v="100"/>
            <x v="102"/>
            <x v="113"/>
            <x v="114"/>
            <x v="126"/>
            <x v="127"/>
            <x v="128"/>
          </reference>
        </references>
      </pivotArea>
    </format>
    <format dxfId="3">
      <pivotArea dataOnly="0" labelOnly="1" fieldPosition="0">
        <references count="1">
          <reference field="0" count="1">
            <x v="96"/>
          </reference>
        </references>
      </pivotArea>
    </format>
    <format dxfId="2">
      <pivotArea dataOnly="0" labelOnly="1" fieldPosition="0">
        <references count="1">
          <reference field="0" count="1"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bssports.com/golf/players/playerpage/1232149" TargetMode="External"/><Relationship Id="rId117" Type="http://schemas.openxmlformats.org/officeDocument/2006/relationships/hyperlink" Target="http://shop.cbssports.com/Golf_Ryder_Cup?utm_source=cbssportscom_sbc&amp;utm_medium=bm_referral&amp;utm_term=kw--CBS_PGARyderCup|cpn--no_coupon|offer--no_offer" TargetMode="External"/><Relationship Id="rId21" Type="http://schemas.openxmlformats.org/officeDocument/2006/relationships/hyperlink" Target="http://www.cbssports.com/golf/players/playerpage/1604396" TargetMode="External"/><Relationship Id="rId42" Type="http://schemas.openxmlformats.org/officeDocument/2006/relationships/hyperlink" Target="http://www.cbssports.com/golf/players/playerpage/1194983" TargetMode="External"/><Relationship Id="rId47" Type="http://schemas.openxmlformats.org/officeDocument/2006/relationships/hyperlink" Target="http://www.cbssports.com/golf/players/playerpage/285325" TargetMode="External"/><Relationship Id="rId63" Type="http://schemas.openxmlformats.org/officeDocument/2006/relationships/hyperlink" Target="http://www.cbssports.com/golf/players/playerpage/1746754" TargetMode="External"/><Relationship Id="rId68" Type="http://schemas.openxmlformats.org/officeDocument/2006/relationships/hyperlink" Target="http://www.cbssports.com/golf/players/playerpage/477265" TargetMode="External"/><Relationship Id="rId84" Type="http://schemas.openxmlformats.org/officeDocument/2006/relationships/hyperlink" Target="http://www.cbssports.com/golf/players/playerpage/460187" TargetMode="External"/><Relationship Id="rId89" Type="http://schemas.openxmlformats.org/officeDocument/2006/relationships/hyperlink" Target="http://www.cbssports.com/golf/players/playerpage/2228502" TargetMode="External"/><Relationship Id="rId112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3" Type="http://schemas.openxmlformats.org/officeDocument/2006/relationships/vmlDrawing" Target="../drawings/vmlDrawing2.vml"/><Relationship Id="rId138" Type="http://schemas.openxmlformats.org/officeDocument/2006/relationships/control" Target="../activeX/activeX3.xml"/><Relationship Id="rId16" Type="http://schemas.openxmlformats.org/officeDocument/2006/relationships/hyperlink" Target="http://www.cbssports.com/golf/leaderboard/champions-tour" TargetMode="External"/><Relationship Id="rId107" Type="http://schemas.openxmlformats.org/officeDocument/2006/relationships/hyperlink" Target="http://www.cbssports.com/golf/players/playerpage/401293" TargetMode="External"/><Relationship Id="rId11" Type="http://schemas.openxmlformats.org/officeDocument/2006/relationships/hyperlink" Target="http://www.cbssports.com/golf/stats" TargetMode="External"/><Relationship Id="rId32" Type="http://schemas.openxmlformats.org/officeDocument/2006/relationships/hyperlink" Target="http://www.cbssports.com/golf/players/playerpage/554014" TargetMode="External"/><Relationship Id="rId37" Type="http://schemas.openxmlformats.org/officeDocument/2006/relationships/hyperlink" Target="http://www.cbssports.com/golf/players/playerpage/1195404" TargetMode="External"/><Relationship Id="rId53" Type="http://schemas.openxmlformats.org/officeDocument/2006/relationships/hyperlink" Target="http://www.cbssports.com/golf/players/playerpage/476405" TargetMode="External"/><Relationship Id="rId58" Type="http://schemas.openxmlformats.org/officeDocument/2006/relationships/hyperlink" Target="http://www.cbssports.com/golf/players/playerpage/460245" TargetMode="External"/><Relationship Id="rId74" Type="http://schemas.openxmlformats.org/officeDocument/2006/relationships/hyperlink" Target="http://www.cbssports.com/golf/players/playerpage/399363" TargetMode="External"/><Relationship Id="rId79" Type="http://schemas.openxmlformats.org/officeDocument/2006/relationships/hyperlink" Target="http://www.cbssports.com/golf/players/playerpage/399338" TargetMode="External"/><Relationship Id="rId102" Type="http://schemas.openxmlformats.org/officeDocument/2006/relationships/hyperlink" Target="http://www.cbssports.com/golf/players/playerpage/2058130" TargetMode="External"/><Relationship Id="rId123" Type="http://schemas.openxmlformats.org/officeDocument/2006/relationships/hyperlink" Target="http://www.cbssports.com/settings/newsletters" TargetMode="External"/><Relationship Id="rId128" Type="http://schemas.openxmlformats.org/officeDocument/2006/relationships/hyperlink" Target="http://legalterms.cbsinteractive.com/privacy" TargetMode="External"/><Relationship Id="rId144" Type="http://schemas.openxmlformats.org/officeDocument/2006/relationships/control" Target="../activeX/activeX6.xml"/><Relationship Id="rId5" Type="http://schemas.openxmlformats.org/officeDocument/2006/relationships/hyperlink" Target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 TargetMode="External"/><Relationship Id="rId90" Type="http://schemas.openxmlformats.org/officeDocument/2006/relationships/hyperlink" Target="http://www.cbssports.com/golf/players/playerpage/460241" TargetMode="External"/><Relationship Id="rId95" Type="http://schemas.openxmlformats.org/officeDocument/2006/relationships/hyperlink" Target="http://www.cbssports.com/golf/players/playerpage/469607" TargetMode="External"/><Relationship Id="rId22" Type="http://schemas.openxmlformats.org/officeDocument/2006/relationships/hyperlink" Target="http://www.cbssports.com/golf/players/playerpage/1750636" TargetMode="External"/><Relationship Id="rId27" Type="http://schemas.openxmlformats.org/officeDocument/2006/relationships/hyperlink" Target="http://www.cbssports.com/golf/players/playerpage/2068881" TargetMode="External"/><Relationship Id="rId43" Type="http://schemas.openxmlformats.org/officeDocument/2006/relationships/hyperlink" Target="http://www.cbssports.com/golf/players/playerpage/1988936" TargetMode="External"/><Relationship Id="rId48" Type="http://schemas.openxmlformats.org/officeDocument/2006/relationships/hyperlink" Target="http://www.cbssports.com/golf/players/playerpage/238081" TargetMode="External"/><Relationship Id="rId64" Type="http://schemas.openxmlformats.org/officeDocument/2006/relationships/hyperlink" Target="http://www.cbssports.com/golf/players/playerpage/1697795" TargetMode="External"/><Relationship Id="rId69" Type="http://schemas.openxmlformats.org/officeDocument/2006/relationships/hyperlink" Target="http://www.cbssports.com/golf/players/playerpage/467216" TargetMode="External"/><Relationship Id="rId113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8" Type="http://schemas.openxmlformats.org/officeDocument/2006/relationships/hyperlink" Target="http://shop.cbssports.com/CBS_Golf?utm_source=cbssportscom_sbc&amp;utm_medium=bm_referral&amp;utm_term=kw--CBS_MoreGolf|cpn--no_coupon|offer--no_offer" TargetMode="External"/><Relationship Id="rId134" Type="http://schemas.openxmlformats.org/officeDocument/2006/relationships/control" Target="../activeX/activeX1.xml"/><Relationship Id="rId139" Type="http://schemas.openxmlformats.org/officeDocument/2006/relationships/image" Target="../media/image3.emf"/><Relationship Id="rId80" Type="http://schemas.openxmlformats.org/officeDocument/2006/relationships/hyperlink" Target="http://www.cbssports.com/golf/players/playerpage/468276" TargetMode="External"/><Relationship Id="rId85" Type="http://schemas.openxmlformats.org/officeDocument/2006/relationships/hyperlink" Target="http://www.cbssports.com/golf/players/playerpage/1672528" TargetMode="External"/><Relationship Id="rId3" Type="http://schemas.openxmlformats.org/officeDocument/2006/relationships/hyperlink" Target="http://www.maxpreps.com/" TargetMode="External"/><Relationship Id="rId12" Type="http://schemas.openxmlformats.org/officeDocument/2006/relationships/hyperlink" Target="http://www.cbssports.com/golf/masters/live?ttag=ML16_os_promobar_wknd" TargetMode="External"/><Relationship Id="rId17" Type="http://schemas.openxmlformats.org/officeDocument/2006/relationships/hyperlink" Target="http://www.cbssports.com/golf/leaderboard/web-tour" TargetMode="External"/><Relationship Id="rId25" Type="http://schemas.openxmlformats.org/officeDocument/2006/relationships/hyperlink" Target="http://www.cbssports.com/golf/players/playerpage/594119" TargetMode="External"/><Relationship Id="rId33" Type="http://schemas.openxmlformats.org/officeDocument/2006/relationships/hyperlink" Target="http://www.cbssports.com/golf/players/playerpage/399341" TargetMode="External"/><Relationship Id="rId38" Type="http://schemas.openxmlformats.org/officeDocument/2006/relationships/hyperlink" Target="http://www.cbssports.com/golf/players/playerpage/1804015" TargetMode="External"/><Relationship Id="rId46" Type="http://schemas.openxmlformats.org/officeDocument/2006/relationships/hyperlink" Target="http://www.cbssports.com/golf/players/playerpage/2133371" TargetMode="External"/><Relationship Id="rId59" Type="http://schemas.openxmlformats.org/officeDocument/2006/relationships/hyperlink" Target="http://www.cbssports.com/golf/players/playerpage/2178845" TargetMode="External"/><Relationship Id="rId67" Type="http://schemas.openxmlformats.org/officeDocument/2006/relationships/hyperlink" Target="http://www.cbssports.com/golf/players/playerpage/399342" TargetMode="External"/><Relationship Id="rId103" Type="http://schemas.openxmlformats.org/officeDocument/2006/relationships/hyperlink" Target="http://www.cbssports.com/golf/players/playerpage/132062" TargetMode="External"/><Relationship Id="rId108" Type="http://schemas.openxmlformats.org/officeDocument/2006/relationships/hyperlink" Target="http://www.cbssports.com/golf/players/playerpage/401359" TargetMode="External"/><Relationship Id="rId116" Type="http://schemas.openxmlformats.org/officeDocument/2006/relationships/hyperlink" Target="http://shop.cbssports.com/pages/CBS_Golf_Gear?utm_source=cbssportscom_sbc&amp;utm_medium=bm_referral&amp;utm_term=kw--CBS_GolfLicensed|cpn--no_coupon|offer--no_offer" TargetMode="External"/><Relationship Id="rId124" Type="http://schemas.openxmlformats.org/officeDocument/2006/relationships/hyperlink" Target="http://www.cbssports.com/mobile" TargetMode="External"/><Relationship Id="rId129" Type="http://schemas.openxmlformats.org/officeDocument/2006/relationships/hyperlink" Target="http://legalterms.cbsinteractive.com/terms-of-use" TargetMode="External"/><Relationship Id="rId137" Type="http://schemas.openxmlformats.org/officeDocument/2006/relationships/image" Target="../media/image2.emf"/><Relationship Id="rId20" Type="http://schemas.openxmlformats.org/officeDocument/2006/relationships/hyperlink" Target="http://www.cbssports.com/customize/players?default_tab=PGA&amp;xurl=/golf/leaderboard/pga-tour/292758/4/2016" TargetMode="External"/><Relationship Id="rId41" Type="http://schemas.openxmlformats.org/officeDocument/2006/relationships/hyperlink" Target="http://www.cbssports.com/golf/players/playerpage/2176411" TargetMode="External"/><Relationship Id="rId54" Type="http://schemas.openxmlformats.org/officeDocument/2006/relationships/hyperlink" Target="http://www.cbssports.com/golf/players/playerpage/238069" TargetMode="External"/><Relationship Id="rId62" Type="http://schemas.openxmlformats.org/officeDocument/2006/relationships/hyperlink" Target="http://www.cbssports.com/golf/players/playerpage/1195775" TargetMode="External"/><Relationship Id="rId70" Type="http://schemas.openxmlformats.org/officeDocument/2006/relationships/hyperlink" Target="http://www.cbssports.com/golf/players/playerpage/401338" TargetMode="External"/><Relationship Id="rId75" Type="http://schemas.openxmlformats.org/officeDocument/2006/relationships/hyperlink" Target="http://www.cbssports.com/golf/players/playerpage/460229" TargetMode="External"/><Relationship Id="rId83" Type="http://schemas.openxmlformats.org/officeDocument/2006/relationships/hyperlink" Target="http://www.cbssports.com/golf/players/playerpage/1196259" TargetMode="External"/><Relationship Id="rId88" Type="http://schemas.openxmlformats.org/officeDocument/2006/relationships/hyperlink" Target="http://www.cbssports.com/golf/players/playerpage/132139" TargetMode="External"/><Relationship Id="rId91" Type="http://schemas.openxmlformats.org/officeDocument/2006/relationships/hyperlink" Target="http://www.cbssports.com/golf/players/playerpage/132002" TargetMode="External"/><Relationship Id="rId96" Type="http://schemas.openxmlformats.org/officeDocument/2006/relationships/hyperlink" Target="http://www.cbssports.com/golf/players/playerpage/132108" TargetMode="External"/><Relationship Id="rId111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2" Type="http://schemas.openxmlformats.org/officeDocument/2006/relationships/drawing" Target="../drawings/drawing2.xml"/><Relationship Id="rId140" Type="http://schemas.openxmlformats.org/officeDocument/2006/relationships/control" Target="../activeX/activeX4.xml"/><Relationship Id="rId145" Type="http://schemas.openxmlformats.org/officeDocument/2006/relationships/image" Target="../media/image6.emf"/><Relationship Id="rId1" Type="http://schemas.openxmlformats.org/officeDocument/2006/relationships/hyperlink" Target="http://www.cbssports.com/" TargetMode="External"/><Relationship Id="rId6" Type="http://schemas.openxmlformats.org/officeDocument/2006/relationships/hyperlink" Target="http://www.cbssports.com/golf" TargetMode="External"/><Relationship Id="rId15" Type="http://schemas.openxmlformats.org/officeDocument/2006/relationships/hyperlink" Target="http://www.cbssports.com/golf/leaderboard/european-tour" TargetMode="External"/><Relationship Id="rId23" Type="http://schemas.openxmlformats.org/officeDocument/2006/relationships/hyperlink" Target="http://www.cbssports.com/golf/players/playerpage/401357" TargetMode="External"/><Relationship Id="rId28" Type="http://schemas.openxmlformats.org/officeDocument/2006/relationships/hyperlink" Target="http://www.cbssports.com/golf/players/playerpage/401320" TargetMode="External"/><Relationship Id="rId36" Type="http://schemas.openxmlformats.org/officeDocument/2006/relationships/hyperlink" Target="http://www.cbssports.com/golf/players/playerpage/471382" TargetMode="External"/><Relationship Id="rId49" Type="http://schemas.openxmlformats.org/officeDocument/2006/relationships/hyperlink" Target="http://www.cbssports.com/golf/players/playerpage/474782" TargetMode="External"/><Relationship Id="rId57" Type="http://schemas.openxmlformats.org/officeDocument/2006/relationships/hyperlink" Target="http://www.cbssports.com/golf/players/playerpage/1196424" TargetMode="External"/><Relationship Id="rId106" Type="http://schemas.openxmlformats.org/officeDocument/2006/relationships/hyperlink" Target="http://www.cbssports.com/golf/players/playerpage/399368" TargetMode="External"/><Relationship Id="rId114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9" Type="http://schemas.openxmlformats.org/officeDocument/2006/relationships/hyperlink" Target="http://www.cbssports.com/help" TargetMode="External"/><Relationship Id="rId127" Type="http://schemas.openxmlformats.org/officeDocument/2006/relationships/hyperlink" Target="http://www.cbssports.com/info/closed-caption" TargetMode="External"/><Relationship Id="rId10" Type="http://schemas.openxmlformats.org/officeDocument/2006/relationships/hyperlink" Target="http://www.cbssports.com/golf/schedules" TargetMode="External"/><Relationship Id="rId31" Type="http://schemas.openxmlformats.org/officeDocument/2006/relationships/hyperlink" Target="http://www.cbssports.com/golf/players/playerpage/533501" TargetMode="External"/><Relationship Id="rId44" Type="http://schemas.openxmlformats.org/officeDocument/2006/relationships/hyperlink" Target="http://www.cbssports.com/golf/players/playerpage/399373" TargetMode="External"/><Relationship Id="rId52" Type="http://schemas.openxmlformats.org/officeDocument/2006/relationships/hyperlink" Target="http://www.cbssports.com/golf/players/playerpage/1098591" TargetMode="External"/><Relationship Id="rId60" Type="http://schemas.openxmlformats.org/officeDocument/2006/relationships/hyperlink" Target="http://www.cbssports.com/golf/players/playerpage/1675821" TargetMode="External"/><Relationship Id="rId65" Type="http://schemas.openxmlformats.org/officeDocument/2006/relationships/hyperlink" Target="http://www.cbssports.com/golf/players/playerpage/132060" TargetMode="External"/><Relationship Id="rId73" Type="http://schemas.openxmlformats.org/officeDocument/2006/relationships/hyperlink" Target="http://www.cbssports.com/golf/players/playerpage/132076" TargetMode="External"/><Relationship Id="rId78" Type="http://schemas.openxmlformats.org/officeDocument/2006/relationships/hyperlink" Target="http://www.cbssports.com/golf/players/playerpage/1681601" TargetMode="External"/><Relationship Id="rId81" Type="http://schemas.openxmlformats.org/officeDocument/2006/relationships/hyperlink" Target="http://www.cbssports.com/golf/players/playerpage/132075" TargetMode="External"/><Relationship Id="rId86" Type="http://schemas.openxmlformats.org/officeDocument/2006/relationships/hyperlink" Target="http://www.cbssports.com/golf/players/playerpage/1758026" TargetMode="External"/><Relationship Id="rId94" Type="http://schemas.openxmlformats.org/officeDocument/2006/relationships/hyperlink" Target="http://www.cbssports.com/golf/players/playerpage/1232152" TargetMode="External"/><Relationship Id="rId99" Type="http://schemas.openxmlformats.org/officeDocument/2006/relationships/hyperlink" Target="http://www.cbssports.com/golf/players/playerpage/524183" TargetMode="External"/><Relationship Id="rId101" Type="http://schemas.openxmlformats.org/officeDocument/2006/relationships/hyperlink" Target="http://www.cbssports.com/golf/players/playerpage/569990" TargetMode="External"/><Relationship Id="rId122" Type="http://schemas.openxmlformats.org/officeDocument/2006/relationships/hyperlink" Target="http://www.cbssports.com/sitemap" TargetMode="External"/><Relationship Id="rId130" Type="http://schemas.openxmlformats.org/officeDocument/2006/relationships/hyperlink" Target="http://legalterms.cbsinteractive.com/eula" TargetMode="External"/><Relationship Id="rId135" Type="http://schemas.openxmlformats.org/officeDocument/2006/relationships/image" Target="../media/image1.emf"/><Relationship Id="rId143" Type="http://schemas.openxmlformats.org/officeDocument/2006/relationships/image" Target="../media/image5.emf"/><Relationship Id="rId4" Type="http://schemas.openxmlformats.org/officeDocument/2006/relationships/hyperlink" Target="http://www.sportsline.com/" TargetMode="External"/><Relationship Id="rId9" Type="http://schemas.openxmlformats.org/officeDocument/2006/relationships/hyperlink" Target="http://www.cbssports.com/golf/leaderboard" TargetMode="External"/><Relationship Id="rId13" Type="http://schemas.openxmlformats.org/officeDocument/2006/relationships/hyperlink" Target="http://www.cbssports.com/golf/leaderboard/pga-tour" TargetMode="External"/><Relationship Id="rId18" Type="http://schemas.openxmlformats.org/officeDocument/2006/relationships/hyperlink" Target="http://www.cbssports.com/golf/tournaments/rydercup/leaderboard" TargetMode="External"/><Relationship Id="rId39" Type="http://schemas.openxmlformats.org/officeDocument/2006/relationships/hyperlink" Target="http://www.cbssports.com/golf/players/playerpage/1111909" TargetMode="External"/><Relationship Id="rId109" Type="http://schemas.openxmlformats.org/officeDocument/2006/relationships/hyperlink" Target="http://www.cbssports.com/golf/players/playerpage/2228503" TargetMode="External"/><Relationship Id="rId34" Type="http://schemas.openxmlformats.org/officeDocument/2006/relationships/hyperlink" Target="http://www.cbssports.com/golf/players/playerpage/490805" TargetMode="External"/><Relationship Id="rId50" Type="http://schemas.openxmlformats.org/officeDocument/2006/relationships/hyperlink" Target="http://www.cbssports.com/golf/players/playerpage/238121" TargetMode="External"/><Relationship Id="rId55" Type="http://schemas.openxmlformats.org/officeDocument/2006/relationships/hyperlink" Target="http://www.cbssports.com/golf/players/playerpage/474965" TargetMode="External"/><Relationship Id="rId76" Type="http://schemas.openxmlformats.org/officeDocument/2006/relationships/hyperlink" Target="http://www.cbssports.com/golf/players/playerpage/2075023" TargetMode="External"/><Relationship Id="rId97" Type="http://schemas.openxmlformats.org/officeDocument/2006/relationships/hyperlink" Target="http://www.cbssports.com/golf/players/playerpage/132142" TargetMode="External"/><Relationship Id="rId104" Type="http://schemas.openxmlformats.org/officeDocument/2006/relationships/hyperlink" Target="http://www.cbssports.com/golf/players/playerpage/132082" TargetMode="External"/><Relationship Id="rId120" Type="http://schemas.openxmlformats.org/officeDocument/2006/relationships/hyperlink" Target="http://www.cbssports.com/info/aboutus" TargetMode="External"/><Relationship Id="rId125" Type="http://schemas.openxmlformats.org/officeDocument/2006/relationships/hyperlink" Target="http://collegenetwork.cbssports.com/" TargetMode="External"/><Relationship Id="rId141" Type="http://schemas.openxmlformats.org/officeDocument/2006/relationships/image" Target="../media/image4.emf"/><Relationship Id="rId146" Type="http://schemas.openxmlformats.org/officeDocument/2006/relationships/control" Target="../activeX/activeX7.xml"/><Relationship Id="rId7" Type="http://schemas.openxmlformats.org/officeDocument/2006/relationships/hyperlink" Target="http://www.cbssports.com/golf/tournaments/masters" TargetMode="External"/><Relationship Id="rId71" Type="http://schemas.openxmlformats.org/officeDocument/2006/relationships/hyperlink" Target="http://www.cbssports.com/golf/players/playerpage/1757897" TargetMode="External"/><Relationship Id="rId92" Type="http://schemas.openxmlformats.org/officeDocument/2006/relationships/hyperlink" Target="http://www.cbssports.com/golf/players/playerpage/1619354" TargetMode="External"/><Relationship Id="rId2" Type="http://schemas.openxmlformats.org/officeDocument/2006/relationships/hyperlink" Target="http://247sports.com/" TargetMode="External"/><Relationship Id="rId29" Type="http://schemas.openxmlformats.org/officeDocument/2006/relationships/hyperlink" Target="http://www.cbssports.com/golf/players/playerpage/1793873" TargetMode="External"/><Relationship Id="rId24" Type="http://schemas.openxmlformats.org/officeDocument/2006/relationships/hyperlink" Target="http://www.cbssports.com/golf/players/playerpage/399360" TargetMode="External"/><Relationship Id="rId40" Type="http://schemas.openxmlformats.org/officeDocument/2006/relationships/hyperlink" Target="http://www.cbssports.com/golf/players/playerpage/1196122" TargetMode="External"/><Relationship Id="rId45" Type="http://schemas.openxmlformats.org/officeDocument/2006/relationships/hyperlink" Target="http://www.cbssports.com/golf/players/playerpage/464970" TargetMode="External"/><Relationship Id="rId66" Type="http://schemas.openxmlformats.org/officeDocument/2006/relationships/hyperlink" Target="http://www.cbssports.com/golf/players/playerpage/1639167" TargetMode="External"/><Relationship Id="rId87" Type="http://schemas.openxmlformats.org/officeDocument/2006/relationships/hyperlink" Target="http://www.cbssports.com/golf/players/playerpage/1194890" TargetMode="External"/><Relationship Id="rId110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15" Type="http://schemas.openxmlformats.org/officeDocument/2006/relationships/hyperlink" Target="http://shop.cbssports.com/Golf_Collectibles?uttm_source=cbssportscom_sbc&amp;utm_medium=bm_referral&amp;utm_term=kw--CBS_PGACollectibles|cpn--no_coupon|offer--no_offer" TargetMode="External"/><Relationship Id="rId131" Type="http://schemas.openxmlformats.org/officeDocument/2006/relationships/printerSettings" Target="../printerSettings/printerSettings4.bin"/><Relationship Id="rId136" Type="http://schemas.openxmlformats.org/officeDocument/2006/relationships/control" Target="../activeX/activeX2.xml"/><Relationship Id="rId61" Type="http://schemas.openxmlformats.org/officeDocument/2006/relationships/hyperlink" Target="http://www.cbssports.com/golf/players/playerpage/1699702" TargetMode="External"/><Relationship Id="rId82" Type="http://schemas.openxmlformats.org/officeDocument/2006/relationships/hyperlink" Target="http://www.cbssports.com/golf/players/playerpage/460172" TargetMode="External"/><Relationship Id="rId19" Type="http://schemas.openxmlformats.org/officeDocument/2006/relationships/hyperlink" Target="http://www.cbssports.com/golf/tournaments/presidentscup/leaderboard" TargetMode="External"/><Relationship Id="rId14" Type="http://schemas.openxmlformats.org/officeDocument/2006/relationships/hyperlink" Target="http://www.cbssports.com/golf/leaderboard/lpga-tour" TargetMode="External"/><Relationship Id="rId30" Type="http://schemas.openxmlformats.org/officeDocument/2006/relationships/hyperlink" Target="http://www.cbssports.com/golf/players/playerpage/2067161" TargetMode="External"/><Relationship Id="rId35" Type="http://schemas.openxmlformats.org/officeDocument/2006/relationships/hyperlink" Target="http://www.cbssports.com/golf/players/playerpage/1691108" TargetMode="External"/><Relationship Id="rId56" Type="http://schemas.openxmlformats.org/officeDocument/2006/relationships/hyperlink" Target="http://www.cbssports.com/golf/players/playerpage/1195435" TargetMode="External"/><Relationship Id="rId77" Type="http://schemas.openxmlformats.org/officeDocument/2006/relationships/hyperlink" Target="http://www.cbssports.com/golf/players/playerpage/466611" TargetMode="External"/><Relationship Id="rId100" Type="http://schemas.openxmlformats.org/officeDocument/2006/relationships/hyperlink" Target="http://www.cbssports.com/golf/players/playerpage/1758933" TargetMode="External"/><Relationship Id="rId105" Type="http://schemas.openxmlformats.org/officeDocument/2006/relationships/hyperlink" Target="http://www.cbssports.com/golf/players/playerpage/1824072" TargetMode="External"/><Relationship Id="rId126" Type="http://schemas.openxmlformats.org/officeDocument/2006/relationships/hyperlink" Target="http://legalterms.cbsinteractive.com/adchoice" TargetMode="External"/><Relationship Id="rId147" Type="http://schemas.openxmlformats.org/officeDocument/2006/relationships/image" Target="../media/image7.emf"/><Relationship Id="rId8" Type="http://schemas.openxmlformats.org/officeDocument/2006/relationships/hyperlink" Target="http://www.cbssports.com/golf/masters/live" TargetMode="External"/><Relationship Id="rId51" Type="http://schemas.openxmlformats.org/officeDocument/2006/relationships/hyperlink" Target="http://www.cbssports.com/golf/players/playerpage/472008" TargetMode="External"/><Relationship Id="rId72" Type="http://schemas.openxmlformats.org/officeDocument/2006/relationships/hyperlink" Target="http://www.cbssports.com/golf/players/playerpage/1674027" TargetMode="External"/><Relationship Id="rId93" Type="http://schemas.openxmlformats.org/officeDocument/2006/relationships/hyperlink" Target="http://www.cbssports.com/golf/players/playerpage/1505984" TargetMode="External"/><Relationship Id="rId98" Type="http://schemas.openxmlformats.org/officeDocument/2006/relationships/hyperlink" Target="http://www.cbssports.com/golf/players/playerpage/470350" TargetMode="External"/><Relationship Id="rId121" Type="http://schemas.openxmlformats.org/officeDocument/2006/relationships/hyperlink" Target="http://www.cbsinteractive.com/advertise/" TargetMode="External"/><Relationship Id="rId142" Type="http://schemas.openxmlformats.org/officeDocument/2006/relationships/control" Target="../activeX/activeX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B2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3" customWidth="1"/>
    <col min="9" max="9" width="7.28515625" style="70" bestFit="1" customWidth="1"/>
    <col min="10" max="10" width="7.28515625" style="70" customWidth="1"/>
    <col min="11" max="11" width="8.28515625" style="3" customWidth="1"/>
    <col min="12" max="12" width="10.85546875" bestFit="1" customWidth="1"/>
    <col min="13" max="13" width="14.85546875" customWidth="1"/>
    <col min="14" max="15" width="14.85546875" hidden="1" customWidth="1"/>
    <col min="16" max="16" width="5.5703125" hidden="1" customWidth="1"/>
    <col min="17" max="17" width="16.140625" style="3" customWidth="1"/>
    <col min="18" max="18" width="7.28515625" style="70" bestFit="1" customWidth="1"/>
    <col min="19" max="19" width="7.28515625" style="70" customWidth="1"/>
    <col min="20" max="20" width="8.28515625" style="3" customWidth="1"/>
    <col min="21" max="21" width="10.85546875" bestFit="1" customWidth="1"/>
    <col min="22" max="22" width="16.42578125" customWidth="1"/>
    <col min="23" max="24" width="16.42578125" hidden="1" customWidth="1"/>
    <col min="25" max="25" width="2.5703125" hidden="1" customWidth="1"/>
    <col min="26" max="26" width="16.140625" style="3" customWidth="1"/>
    <col min="27" max="27" width="7.28515625" style="70" bestFit="1" customWidth="1"/>
    <col min="28" max="28" width="7.28515625" style="70" customWidth="1"/>
    <col min="29" max="29" width="8.28515625" style="3" customWidth="1"/>
    <col min="30" max="30" width="10.85546875" bestFit="1" customWidth="1"/>
    <col min="31" max="31" width="16.85546875" customWidth="1"/>
    <col min="32" max="33" width="16.85546875" hidden="1" customWidth="1"/>
    <col min="34" max="34" width="2.5703125" hidden="1" customWidth="1"/>
    <col min="35" max="35" width="16.140625" style="3" customWidth="1"/>
    <col min="36" max="36" width="7.28515625" style="70" bestFit="1" customWidth="1"/>
    <col min="37" max="37" width="7.28515625" style="70" customWidth="1"/>
    <col min="38" max="38" width="8.28515625" style="3" customWidth="1"/>
    <col min="39" max="39" width="10.85546875" bestFit="1" customWidth="1"/>
    <col min="40" max="40" width="17.28515625" customWidth="1"/>
    <col min="41" max="42" width="17.28515625" hidden="1" customWidth="1"/>
    <col min="43" max="43" width="2.5703125" hidden="1" customWidth="1"/>
    <col min="44" max="44" width="16.140625" style="3" customWidth="1"/>
    <col min="45" max="45" width="7.28515625" style="70" bestFit="1" customWidth="1"/>
    <col min="46" max="46" width="7.28515625" style="70" customWidth="1"/>
    <col min="47" max="47" width="8.28515625" style="3" customWidth="1"/>
    <col min="48" max="49" width="10.85546875" bestFit="1" customWidth="1"/>
    <col min="50" max="50" width="17.85546875" customWidth="1"/>
    <col min="51" max="51" width="16.140625" style="3" customWidth="1"/>
  </cols>
  <sheetData>
    <row r="1" spans="1:5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106" t="s">
        <v>4357</v>
      </c>
      <c r="K1" s="7" t="s">
        <v>62</v>
      </c>
      <c r="L1" s="7" t="s">
        <v>63</v>
      </c>
      <c r="M1" s="10" t="s">
        <v>64</v>
      </c>
      <c r="N1" s="2"/>
      <c r="O1" s="2"/>
      <c r="P1" s="2"/>
      <c r="Q1" s="9" t="s">
        <v>1</v>
      </c>
      <c r="R1" s="106" t="s">
        <v>4355</v>
      </c>
      <c r="S1" s="106" t="s">
        <v>4357</v>
      </c>
      <c r="T1" s="7" t="s">
        <v>62</v>
      </c>
      <c r="U1" s="7" t="s">
        <v>63</v>
      </c>
      <c r="V1" s="10" t="s">
        <v>64</v>
      </c>
      <c r="W1" s="2"/>
      <c r="X1" s="2"/>
      <c r="Y1" s="2"/>
      <c r="Z1" s="9" t="s">
        <v>2</v>
      </c>
      <c r="AA1" s="106" t="s">
        <v>4355</v>
      </c>
      <c r="AB1" s="106" t="s">
        <v>4357</v>
      </c>
      <c r="AC1" s="7" t="s">
        <v>62</v>
      </c>
      <c r="AD1" s="7" t="s">
        <v>63</v>
      </c>
      <c r="AE1" s="10" t="s">
        <v>64</v>
      </c>
      <c r="AF1" s="2"/>
      <c r="AG1" s="2"/>
      <c r="AH1" s="2"/>
      <c r="AI1" s="9" t="s">
        <v>3</v>
      </c>
      <c r="AJ1" s="106" t="s">
        <v>4355</v>
      </c>
      <c r="AK1" s="106" t="s">
        <v>4357</v>
      </c>
      <c r="AL1" s="7" t="s">
        <v>62</v>
      </c>
      <c r="AM1" s="7" t="s">
        <v>63</v>
      </c>
      <c r="AN1" s="10" t="s">
        <v>64</v>
      </c>
      <c r="AO1" s="2"/>
      <c r="AP1" s="2"/>
      <c r="AQ1" s="2"/>
      <c r="AR1" s="9" t="s">
        <v>4</v>
      </c>
      <c r="AS1" s="106" t="s">
        <v>4355</v>
      </c>
      <c r="AT1" s="106" t="s">
        <v>4357</v>
      </c>
      <c r="AU1" s="7" t="s">
        <v>62</v>
      </c>
      <c r="AV1" s="7" t="s">
        <v>63</v>
      </c>
      <c r="AW1" s="10" t="s">
        <v>64</v>
      </c>
      <c r="AX1" s="2"/>
      <c r="AY1" s="2"/>
      <c r="AZ1" s="2"/>
    </row>
    <row r="2" spans="1:54">
      <c r="A2" s="85" t="s">
        <v>4291</v>
      </c>
      <c r="B2" s="8">
        <f t="shared" ref="B2:B33" si="0">RANK(D2,$D$2:$G$138,0)</f>
        <v>1</v>
      </c>
      <c r="C2" s="14">
        <f t="shared" ref="C2:C33" si="1">D2-MAX($D$2:$D$138)</f>
        <v>0</v>
      </c>
      <c r="D2" s="12">
        <f t="shared" ref="D2:D33" si="2">ROUNDUP(SUM(M2,V2,AE2,AN2,AW2),)</f>
        <v>3143320</v>
      </c>
      <c r="E2" s="85" t="s">
        <v>221</v>
      </c>
      <c r="F2" s="89" t="s">
        <v>222</v>
      </c>
      <c r="G2" s="89" t="str">
        <f t="shared" ref="G2:G33" si="3">LEFT(F2,1)</f>
        <v>J</v>
      </c>
      <c r="H2" s="90" t="str">
        <f t="shared" ref="H2:H33" si="4">CONCATENATE(G2,". ",E2)</f>
        <v>J. Day</v>
      </c>
      <c r="I2" s="107">
        <f>VLOOKUP(H2,'Player Counts'!$A$2:$B$90,2,FALSE)</f>
        <v>104</v>
      </c>
      <c r="J2" s="107" t="str">
        <f>VLOOKUP(H2,Leaderboard!$A$1:$G$90,6,FALSE)</f>
        <v>F  </v>
      </c>
      <c r="K2" s="86">
        <f>VLOOKUP(H2,Leaderboard!$A$2:$E$90,5,FALSE)</f>
        <v>1</v>
      </c>
      <c r="L2" s="86" t="str">
        <f>VLOOKUP(H2,Leaderboard!$A$2:$E$90,3,FALSE)</f>
        <v>T10</v>
      </c>
      <c r="M2" s="87">
        <f>IFERROR(VLOOKUP(L2,Moneys!$L$6:$N$95,3,FALSE),IFERROR(VLOOKUP(L2,Moneys!$O$6:$Q$95,3,FALSE),0))</f>
        <v>231659.58451999997</v>
      </c>
      <c r="N2" s="85" t="s">
        <v>223</v>
      </c>
      <c r="O2" s="89" t="s">
        <v>224</v>
      </c>
      <c r="P2" s="89" t="str">
        <f t="shared" ref="P2:P33" si="5">LEFT(O2,1)</f>
        <v>R</v>
      </c>
      <c r="Q2" s="90" t="str">
        <f t="shared" ref="Q2:Q33" si="6">CONCATENATE(P2,". ",N2)</f>
        <v>R. Fowler</v>
      </c>
      <c r="R2" s="107">
        <f>VLOOKUP(Q2,'Player Counts'!$A$2:$B$90,2,FALSE)</f>
        <v>55</v>
      </c>
      <c r="S2" s="107" t="str">
        <f>VLOOKUP(Q2,Leaderboard!$A$1:$G$90,6,FALSE)</f>
        <v>-  </v>
      </c>
      <c r="T2" s="86">
        <f>VLOOKUP(Q2,Leaderboard!$A$2:$E$90,5,FALSE)</f>
        <v>9</v>
      </c>
      <c r="U2" s="86" t="str">
        <f>VLOOKUP(Q2,Leaderboard!$A$2:$E$90,3,FALSE)</f>
        <v>CUT</v>
      </c>
      <c r="V2" s="87">
        <f>IFERROR(VLOOKUP(U2,Moneys!$L$6:$N$95,3,FALSE),IFERROR(VLOOKUP(U2,Moneys!$O$6:$Q$95,3,FALSE),0))</f>
        <v>0</v>
      </c>
      <c r="W2" s="85" t="s">
        <v>236</v>
      </c>
      <c r="X2" s="89" t="s">
        <v>237</v>
      </c>
      <c r="Y2" s="89" t="str">
        <f t="shared" ref="Y2:Y33" si="7">LEFT(X2,1)</f>
        <v>R</v>
      </c>
      <c r="Z2" s="90" t="str">
        <f t="shared" ref="Z2:Z33" si="8">CONCATENATE(Y2,". ",W2)</f>
        <v>R. McIlroy</v>
      </c>
      <c r="AA2" s="107">
        <f>VLOOKUP(Z2,'Player Counts'!$A$2:$B$90,2,FALSE)</f>
        <v>70</v>
      </c>
      <c r="AB2" s="107" t="str">
        <f>VLOOKUP(Z2,Leaderboard!$A$1:$G$90,6,FALSE)</f>
        <v>F  </v>
      </c>
      <c r="AC2" s="86">
        <f>VLOOKUP(Z2,Leaderboard!$A$2:$E$90,5,FALSE)</f>
        <v>1</v>
      </c>
      <c r="AD2" s="86" t="str">
        <f>VLOOKUP(Z2,Leaderboard!$A$2:$E$90,3,FALSE)</f>
        <v>T10</v>
      </c>
      <c r="AE2" s="87">
        <f>IFERROR(VLOOKUP(AD2,Moneys!$L$6:$N$95,3,FALSE),IFERROR(VLOOKUP(AD2,Moneys!$O$6:$Q$95,3,FALSE),0))</f>
        <v>231659.58451999997</v>
      </c>
      <c r="AF2" s="85" t="s">
        <v>4331</v>
      </c>
      <c r="AG2" s="89" t="s">
        <v>4335</v>
      </c>
      <c r="AH2" s="89" t="str">
        <f t="shared" ref="AH2:AH33" si="9">LEFT(AG2,1)</f>
        <v>D</v>
      </c>
      <c r="AI2" s="90" t="str">
        <f t="shared" ref="AI2:AI33" si="10">CONCATENATE(AH2,". ",AF2)</f>
        <v>D. Willett</v>
      </c>
      <c r="AJ2" s="107">
        <f>VLOOKUP(AI2,'Player Counts'!$A$2:$B$90,2,FALSE)</f>
        <v>4</v>
      </c>
      <c r="AK2" s="107" t="str">
        <f>VLOOKUP(AI2,Leaderboard!$A$1:$G$90,6,FALSE)</f>
        <v>F  </v>
      </c>
      <c r="AL2" s="86">
        <f>VLOOKUP(AI2,Leaderboard!$A$2:$E$90,5,FALSE)</f>
        <v>-5</v>
      </c>
      <c r="AM2" s="86">
        <f>VLOOKUP(AI2,Leaderboard!$A$2:$E$90,3,FALSE)</f>
        <v>1</v>
      </c>
      <c r="AN2" s="87">
        <f>IFERROR(VLOOKUP(AM2,Moneys!$L$6:$N$95,3,FALSE),IFERROR(VLOOKUP(AM2,Moneys!$O$6:$Q$95,3,FALSE),0))</f>
        <v>1800000</v>
      </c>
      <c r="AO2" s="85" t="s">
        <v>244</v>
      </c>
      <c r="AP2" s="89" t="s">
        <v>245</v>
      </c>
      <c r="AQ2" s="89" t="str">
        <f t="shared" ref="AQ2:AQ33" si="11">LEFT(AP2,1)</f>
        <v>J</v>
      </c>
      <c r="AR2" s="90" t="str">
        <f t="shared" ref="AR2:AR33" si="12">CONCATENATE(AQ2,". ",AO2)</f>
        <v>J. Spieth</v>
      </c>
      <c r="AS2" s="107">
        <f>VLOOKUP(AR2,'Player Counts'!$A$2:$B$90,2,FALSE)</f>
        <v>89</v>
      </c>
      <c r="AT2" s="107" t="str">
        <f>VLOOKUP(AR2,Leaderboard!$A$1:$G$90,6,FALSE)</f>
        <v>17  </v>
      </c>
      <c r="AU2" s="86">
        <f>VLOOKUP(AR2,Leaderboard!$A$2:$E$90,5,FALSE)</f>
        <v>-2</v>
      </c>
      <c r="AV2" s="86" t="str">
        <f>VLOOKUP(AR2,Leaderboard!$A$2:$E$90,3,FALSE)</f>
        <v>T2</v>
      </c>
      <c r="AW2" s="87">
        <f>IFERROR(VLOOKUP(AV2,Moneys!$L$6:$N$95,3,FALSE),IFERROR(VLOOKUP(AV2,Moneys!$O$6:$Q$95,3,FALSE),0))</f>
        <v>880000</v>
      </c>
      <c r="AX2" s="88"/>
      <c r="AY2" s="85" t="s">
        <v>18</v>
      </c>
      <c r="AZ2" s="85">
        <v>278</v>
      </c>
      <c r="BB2" t="str">
        <f>IFERROR(MATCH(#REF!,Participants!F2:AP2,0),"")</f>
        <v/>
      </c>
    </row>
    <row r="3" spans="1:54" s="22" customFormat="1">
      <c r="A3" s="100" t="s">
        <v>4280</v>
      </c>
      <c r="B3" s="101">
        <f t="shared" si="0"/>
        <v>2</v>
      </c>
      <c r="C3" s="102">
        <f t="shared" si="1"/>
        <v>-231660</v>
      </c>
      <c r="D3" s="103">
        <f t="shared" si="2"/>
        <v>2911660</v>
      </c>
      <c r="E3" s="100" t="s">
        <v>221</v>
      </c>
      <c r="F3" s="104" t="s">
        <v>222</v>
      </c>
      <c r="G3" s="104" t="str">
        <f t="shared" si="3"/>
        <v>J</v>
      </c>
      <c r="H3" s="105" t="str">
        <f t="shared" si="4"/>
        <v>J. Day</v>
      </c>
      <c r="I3" s="108">
        <f>VLOOKUP(H3,'Player Counts'!$A$2:$B$90,2,FALSE)</f>
        <v>104</v>
      </c>
      <c r="J3" s="108" t="str">
        <f>VLOOKUP(H3,Leaderboard!$A$1:$G$90,6,FALSE)</f>
        <v>F  </v>
      </c>
      <c r="K3" s="101">
        <f>VLOOKUP(H3,Leaderboard!$A$2:$E$90,5,FALSE)</f>
        <v>1</v>
      </c>
      <c r="L3" s="101" t="str">
        <f>VLOOKUP(H3,Leaderboard!$A$2:$E$90,3,FALSE)</f>
        <v>T10</v>
      </c>
      <c r="M3" s="103">
        <f>IFERROR(VLOOKUP(L3,Moneys!$L$6:$N$95,3,FALSE),IFERROR(VLOOKUP(L3,Moneys!$O$6:$Q$95,3,FALSE),0))</f>
        <v>231659.58451999997</v>
      </c>
      <c r="N3" s="100" t="s">
        <v>244</v>
      </c>
      <c r="O3" s="104" t="s">
        <v>245</v>
      </c>
      <c r="P3" s="104" t="str">
        <f t="shared" si="5"/>
        <v>J</v>
      </c>
      <c r="Q3" s="105" t="str">
        <f t="shared" si="6"/>
        <v>J. Spieth</v>
      </c>
      <c r="R3" s="108">
        <f>VLOOKUP(Q3,'Player Counts'!$A$2:$B$90,2,FALSE)</f>
        <v>89</v>
      </c>
      <c r="S3" s="108" t="str">
        <f>VLOOKUP(Q3,Leaderboard!$A$1:$G$90,6,FALSE)</f>
        <v>17  </v>
      </c>
      <c r="T3" s="101">
        <f>VLOOKUP(Q3,Leaderboard!$A$2:$E$90,5,FALSE)</f>
        <v>-2</v>
      </c>
      <c r="U3" s="101" t="str">
        <f>VLOOKUP(Q3,Leaderboard!$A$2:$E$90,3,FALSE)</f>
        <v>T2</v>
      </c>
      <c r="V3" s="103">
        <f>IFERROR(VLOOKUP(U3,Moneys!$L$6:$N$95,3,FALSE),IFERROR(VLOOKUP(U3,Moneys!$O$6:$Q$95,3,FALSE),0))</f>
        <v>880000</v>
      </c>
      <c r="W3" s="100" t="s">
        <v>223</v>
      </c>
      <c r="X3" s="104" t="s">
        <v>224</v>
      </c>
      <c r="Y3" s="104" t="str">
        <f t="shared" si="7"/>
        <v>R</v>
      </c>
      <c r="Z3" s="105" t="str">
        <f t="shared" si="8"/>
        <v>R. Fowler</v>
      </c>
      <c r="AA3" s="108">
        <f>VLOOKUP(Z3,'Player Counts'!$A$2:$B$90,2,FALSE)</f>
        <v>55</v>
      </c>
      <c r="AB3" s="108" t="str">
        <f>VLOOKUP(Z3,Leaderboard!$A$1:$G$90,6,FALSE)</f>
        <v>-  </v>
      </c>
      <c r="AC3" s="101">
        <f>VLOOKUP(Z3,Leaderboard!$A$2:$E$90,5,FALSE)</f>
        <v>9</v>
      </c>
      <c r="AD3" s="101" t="str">
        <f>VLOOKUP(Z3,Leaderboard!$A$2:$E$90,3,FALSE)</f>
        <v>CUT</v>
      </c>
      <c r="AE3" s="103">
        <f>IFERROR(VLOOKUP(AD3,Moneys!$L$6:$N$95,3,FALSE),IFERROR(VLOOKUP(AD3,Moneys!$O$6:$Q$95,3,FALSE),0))</f>
        <v>0</v>
      </c>
      <c r="AF3" s="100" t="s">
        <v>238</v>
      </c>
      <c r="AG3" s="104" t="s">
        <v>239</v>
      </c>
      <c r="AH3" s="104" t="str">
        <f t="shared" si="9"/>
        <v>P</v>
      </c>
      <c r="AI3" s="105" t="str">
        <f t="shared" si="10"/>
        <v>P. Mickelson</v>
      </c>
      <c r="AJ3" s="108">
        <f>VLOOKUP(AI3,'Player Counts'!$A$2:$B$90,2,FALSE)</f>
        <v>41</v>
      </c>
      <c r="AK3" s="108" t="str">
        <f>VLOOKUP(AI3,Leaderboard!$A$1:$G$90,6,FALSE)</f>
        <v>-  </v>
      </c>
      <c r="AL3" s="101">
        <f>VLOOKUP(AI3,Leaderboard!$A$2:$E$90,5,FALSE)</f>
        <v>7</v>
      </c>
      <c r="AM3" s="101" t="str">
        <f>VLOOKUP(AI3,Leaderboard!$A$2:$E$90,3,FALSE)</f>
        <v>CUT</v>
      </c>
      <c r="AN3" s="103">
        <f>IFERROR(VLOOKUP(AM3,Moneys!$L$6:$N$95,3,FALSE),IFERROR(VLOOKUP(AM3,Moneys!$O$6:$Q$95,3,FALSE),0))</f>
        <v>0</v>
      </c>
      <c r="AO3" s="100" t="s">
        <v>4331</v>
      </c>
      <c r="AP3" s="104" t="s">
        <v>4335</v>
      </c>
      <c r="AQ3" s="104" t="str">
        <f t="shared" si="11"/>
        <v>D</v>
      </c>
      <c r="AR3" s="105" t="str">
        <f t="shared" si="12"/>
        <v>D. Willett</v>
      </c>
      <c r="AS3" s="108">
        <f>VLOOKUP(AR3,'Player Counts'!$A$2:$B$90,2,FALSE)</f>
        <v>4</v>
      </c>
      <c r="AT3" s="108" t="str">
        <f>VLOOKUP(AR3,Leaderboard!$A$1:$G$90,6,FALSE)</f>
        <v>F  </v>
      </c>
      <c r="AU3" s="101">
        <f>VLOOKUP(AR3,Leaderboard!$A$2:$E$90,5,FALSE)</f>
        <v>-5</v>
      </c>
      <c r="AV3" s="101">
        <f>VLOOKUP(AR3,Leaderboard!$A$2:$E$90,3,FALSE)</f>
        <v>1</v>
      </c>
      <c r="AW3" s="103">
        <f>IFERROR(VLOOKUP(AV3,Moneys!$L$6:$N$95,3,FALSE),IFERROR(VLOOKUP(AV3,Moneys!$O$6:$Q$95,3,FALSE),0))</f>
        <v>1800000</v>
      </c>
      <c r="AX3" s="89"/>
      <c r="AY3" s="85" t="s">
        <v>19</v>
      </c>
      <c r="AZ3" s="85">
        <v>271</v>
      </c>
    </row>
    <row r="4" spans="1:54" s="22" customFormat="1">
      <c r="A4" s="85" t="s">
        <v>4295</v>
      </c>
      <c r="B4" s="8">
        <f t="shared" si="0"/>
        <v>3</v>
      </c>
      <c r="C4" s="14">
        <f t="shared" si="1"/>
        <v>-419318</v>
      </c>
      <c r="D4" s="12">
        <f t="shared" si="2"/>
        <v>2724002</v>
      </c>
      <c r="E4" s="85" t="s">
        <v>219</v>
      </c>
      <c r="F4" s="89" t="s">
        <v>220</v>
      </c>
      <c r="G4" s="89" t="str">
        <f t="shared" si="3"/>
        <v>P</v>
      </c>
      <c r="H4" s="90" t="str">
        <f t="shared" si="4"/>
        <v>P. Casey</v>
      </c>
      <c r="I4" s="107">
        <f>VLOOKUP(H4,'Player Counts'!$A$2:$B$90,2,FALSE)</f>
        <v>2</v>
      </c>
      <c r="J4" s="107" t="str">
        <f>VLOOKUP(H4,Leaderboard!$A$1:$G$90,6,FALSE)</f>
        <v>F  </v>
      </c>
      <c r="K4" s="86">
        <f>VLOOKUP(H4,Leaderboard!$A$2:$E$90,5,FALSE)</f>
        <v>-1</v>
      </c>
      <c r="L4" s="86" t="str">
        <f>VLOOKUP(H4,Leaderboard!$A$2:$E$90,3,FALSE)</f>
        <v>T4</v>
      </c>
      <c r="M4" s="87">
        <f>IFERROR(VLOOKUP(L4,Moneys!$L$6:$N$95,3,FALSE),IFERROR(VLOOKUP(L4,Moneys!$O$6:$Q$95,3,FALSE),0))</f>
        <v>413333.33333333331</v>
      </c>
      <c r="N4" s="85" t="s">
        <v>221</v>
      </c>
      <c r="O4" s="89" t="s">
        <v>222</v>
      </c>
      <c r="P4" s="89" t="str">
        <f t="shared" si="5"/>
        <v>J</v>
      </c>
      <c r="Q4" s="90" t="str">
        <f t="shared" si="6"/>
        <v>J. Day</v>
      </c>
      <c r="R4" s="107">
        <f>VLOOKUP(Q4,'Player Counts'!$A$2:$B$90,2,FALSE)</f>
        <v>104</v>
      </c>
      <c r="S4" s="107" t="str">
        <f>VLOOKUP(Q4,Leaderboard!$A$1:$G$90,6,FALSE)</f>
        <v>F  </v>
      </c>
      <c r="T4" s="86">
        <f>VLOOKUP(Q4,Leaderboard!$A$2:$E$90,5,FALSE)</f>
        <v>1</v>
      </c>
      <c r="U4" s="86" t="str">
        <f>VLOOKUP(Q4,Leaderboard!$A$2:$E$90,3,FALSE)</f>
        <v>T10</v>
      </c>
      <c r="V4" s="87">
        <f>IFERROR(VLOOKUP(U4,Moneys!$L$6:$N$95,3,FALSE),IFERROR(VLOOKUP(U4,Moneys!$O$6:$Q$95,3,FALSE),0))</f>
        <v>231659.58451999997</v>
      </c>
      <c r="W4" s="85" t="s">
        <v>236</v>
      </c>
      <c r="X4" s="89" t="s">
        <v>237</v>
      </c>
      <c r="Y4" s="89" t="str">
        <f t="shared" si="7"/>
        <v>R</v>
      </c>
      <c r="Z4" s="90" t="str">
        <f t="shared" si="8"/>
        <v>R. McIlroy</v>
      </c>
      <c r="AA4" s="107">
        <f>VLOOKUP(Z4,'Player Counts'!$A$2:$B$90,2,FALSE)</f>
        <v>70</v>
      </c>
      <c r="AB4" s="107" t="str">
        <f>VLOOKUP(Z4,Leaderboard!$A$1:$G$90,6,FALSE)</f>
        <v>F  </v>
      </c>
      <c r="AC4" s="86">
        <f>VLOOKUP(Z4,Leaderboard!$A$2:$E$90,5,FALSE)</f>
        <v>1</v>
      </c>
      <c r="AD4" s="86" t="str">
        <f>VLOOKUP(Z4,Leaderboard!$A$2:$E$90,3,FALSE)</f>
        <v>T10</v>
      </c>
      <c r="AE4" s="87">
        <f>IFERROR(VLOOKUP(AD4,Moneys!$L$6:$N$95,3,FALSE),IFERROR(VLOOKUP(AD4,Moneys!$O$6:$Q$95,3,FALSE),0))</f>
        <v>231659.58451999997</v>
      </c>
      <c r="AF4" s="85" t="s">
        <v>250</v>
      </c>
      <c r="AG4" s="89" t="s">
        <v>251</v>
      </c>
      <c r="AH4" s="89" t="str">
        <f t="shared" si="9"/>
        <v>B</v>
      </c>
      <c r="AI4" s="90" t="str">
        <f t="shared" si="10"/>
        <v>B. Watson</v>
      </c>
      <c r="AJ4" s="107">
        <f>VLOOKUP(AI4,'Player Counts'!$A$2:$B$90,2,FALSE)</f>
        <v>58</v>
      </c>
      <c r="AK4" s="107" t="str">
        <f>VLOOKUP(AI4,Leaderboard!$A$1:$G$90,6,FALSE)</f>
        <v>F  </v>
      </c>
      <c r="AL4" s="86">
        <f>VLOOKUP(AI4,Leaderboard!$A$2:$E$90,5,FALSE)</f>
        <v>9</v>
      </c>
      <c r="AM4" s="86" t="str">
        <f>VLOOKUP(AI4,Leaderboard!$A$2:$E$90,3,FALSE)</f>
        <v>T37</v>
      </c>
      <c r="AN4" s="87">
        <f>IFERROR(VLOOKUP(AM4,Moneys!$L$6:$N$95,3,FALSE),IFERROR(VLOOKUP(AM4,Moneys!$O$6:$Q$95,3,FALSE),0))</f>
        <v>47348.676449999999</v>
      </c>
      <c r="AO4" s="85" t="s">
        <v>4331</v>
      </c>
      <c r="AP4" s="89" t="s">
        <v>4335</v>
      </c>
      <c r="AQ4" s="89" t="str">
        <f t="shared" si="11"/>
        <v>D</v>
      </c>
      <c r="AR4" s="90" t="str">
        <f t="shared" si="12"/>
        <v>D. Willett</v>
      </c>
      <c r="AS4" s="107">
        <f>VLOOKUP(AR4,'Player Counts'!$A$2:$B$90,2,FALSE)</f>
        <v>4</v>
      </c>
      <c r="AT4" s="107" t="str">
        <f>VLOOKUP(AR4,Leaderboard!$A$1:$G$90,6,FALSE)</f>
        <v>F  </v>
      </c>
      <c r="AU4" s="86">
        <f>VLOOKUP(AR4,Leaderboard!$A$2:$E$90,5,FALSE)</f>
        <v>-5</v>
      </c>
      <c r="AV4" s="86">
        <f>VLOOKUP(AR4,Leaderboard!$A$2:$E$90,3,FALSE)</f>
        <v>1</v>
      </c>
      <c r="AW4" s="87">
        <f>IFERROR(VLOOKUP(AV4,Moneys!$L$6:$N$95,3,FALSE),IFERROR(VLOOKUP(AV4,Moneys!$O$6:$Q$95,3,FALSE),0))</f>
        <v>1800000</v>
      </c>
      <c r="AX4" s="89"/>
      <c r="AY4" s="85" t="s">
        <v>19</v>
      </c>
      <c r="AZ4" s="85">
        <v>277</v>
      </c>
    </row>
    <row r="5" spans="1:54" s="22" customFormat="1">
      <c r="A5" s="85" t="s">
        <v>4235</v>
      </c>
      <c r="B5" s="8">
        <f t="shared" si="0"/>
        <v>4</v>
      </c>
      <c r="C5" s="14">
        <f t="shared" si="1"/>
        <v>-918763</v>
      </c>
      <c r="D5" s="12">
        <f t="shared" si="2"/>
        <v>2224557</v>
      </c>
      <c r="E5" s="85" t="s">
        <v>261</v>
      </c>
      <c r="F5" s="89" t="s">
        <v>262</v>
      </c>
      <c r="G5" s="89" t="str">
        <f t="shared" si="3"/>
        <v>B</v>
      </c>
      <c r="H5" s="90" t="str">
        <f t="shared" si="4"/>
        <v>B. Koepka</v>
      </c>
      <c r="I5" s="107">
        <f>VLOOKUP(H5,'Player Counts'!$A$2:$B$90,2,FALSE)</f>
        <v>3</v>
      </c>
      <c r="J5" s="107" t="str">
        <f>VLOOKUP(H5,Leaderboard!$A$1:$G$90,6,FALSE)</f>
        <v>F  </v>
      </c>
      <c r="K5" s="86">
        <f>VLOOKUP(H5,Leaderboard!$A$2:$E$90,5,FALSE)</f>
        <v>5</v>
      </c>
      <c r="L5" s="86" t="str">
        <f>VLOOKUP(H5,Leaderboard!$A$2:$E$90,3,FALSE)</f>
        <v>T21</v>
      </c>
      <c r="M5" s="87">
        <f>IFERROR(VLOOKUP(L5,Moneys!$L$6:$N$95,3,FALSE),IFERROR(VLOOKUP(L5,Moneys!$O$6:$Q$95,3,FALSE),0))</f>
        <v>111506.59069999999</v>
      </c>
      <c r="N5" s="85" t="s">
        <v>242</v>
      </c>
      <c r="O5" s="89" t="s">
        <v>243</v>
      </c>
      <c r="P5" s="89" t="str">
        <f t="shared" si="5"/>
        <v>A</v>
      </c>
      <c r="Q5" s="90" t="str">
        <f t="shared" si="6"/>
        <v>A. Scott</v>
      </c>
      <c r="R5" s="107">
        <f>VLOOKUP(Q5,'Player Counts'!$A$2:$B$90,2,FALSE)</f>
        <v>67</v>
      </c>
      <c r="S5" s="107" t="str">
        <f>VLOOKUP(Q5,Leaderboard!$A$1:$G$90,6,FALSE)</f>
        <v>F  </v>
      </c>
      <c r="T5" s="86">
        <f>VLOOKUP(Q5,Leaderboard!$A$2:$E$90,5,FALSE)</f>
        <v>11</v>
      </c>
      <c r="U5" s="86" t="str">
        <f>VLOOKUP(Q5,Leaderboard!$A$2:$E$90,3,FALSE)</f>
        <v>T42</v>
      </c>
      <c r="V5" s="87">
        <f>IFERROR(VLOOKUP(U5,Moneys!$L$6:$N$95,3,FALSE),IFERROR(VLOOKUP(U5,Moneys!$O$6:$Q$95,3,FALSE),0))</f>
        <v>34041.231599999941</v>
      </c>
      <c r="W5" s="85" t="s">
        <v>221</v>
      </c>
      <c r="X5" s="89" t="s">
        <v>222</v>
      </c>
      <c r="Y5" s="89" t="str">
        <f t="shared" si="7"/>
        <v>J</v>
      </c>
      <c r="Z5" s="90" t="str">
        <f t="shared" si="8"/>
        <v>J. Day</v>
      </c>
      <c r="AA5" s="107">
        <f>VLOOKUP(Z5,'Player Counts'!$A$2:$B$90,2,FALSE)</f>
        <v>104</v>
      </c>
      <c r="AB5" s="107" t="str">
        <f>VLOOKUP(Z5,Leaderboard!$A$1:$G$90,6,FALSE)</f>
        <v>F  </v>
      </c>
      <c r="AC5" s="86">
        <f>VLOOKUP(Z5,Leaderboard!$A$2:$E$90,5,FALSE)</f>
        <v>1</v>
      </c>
      <c r="AD5" s="86" t="str">
        <f>VLOOKUP(Z5,Leaderboard!$A$2:$E$90,3,FALSE)</f>
        <v>T10</v>
      </c>
      <c r="AE5" s="87">
        <f>IFERROR(VLOOKUP(AD5,Moneys!$L$6:$N$95,3,FALSE),IFERROR(VLOOKUP(AD5,Moneys!$O$6:$Q$95,3,FALSE),0))</f>
        <v>231659.58451999997</v>
      </c>
      <c r="AF5" s="85" t="s">
        <v>4331</v>
      </c>
      <c r="AG5" s="89" t="s">
        <v>4335</v>
      </c>
      <c r="AH5" s="89" t="str">
        <f t="shared" si="9"/>
        <v>D</v>
      </c>
      <c r="AI5" s="90" t="str">
        <f t="shared" si="10"/>
        <v>D. Willett</v>
      </c>
      <c r="AJ5" s="107">
        <f>VLOOKUP(AI5,'Player Counts'!$A$2:$B$90,2,FALSE)</f>
        <v>4</v>
      </c>
      <c r="AK5" s="107" t="str">
        <f>VLOOKUP(AI5,Leaderboard!$A$1:$G$90,6,FALSE)</f>
        <v>F  </v>
      </c>
      <c r="AL5" s="86">
        <f>VLOOKUP(AI5,Leaderboard!$A$2:$E$90,5,FALSE)</f>
        <v>-5</v>
      </c>
      <c r="AM5" s="86">
        <f>VLOOKUP(AI5,Leaderboard!$A$2:$E$90,3,FALSE)</f>
        <v>1</v>
      </c>
      <c r="AN5" s="87">
        <f>IFERROR(VLOOKUP(AM5,Moneys!$L$6:$N$95,3,FALSE),IFERROR(VLOOKUP(AM5,Moneys!$O$6:$Q$95,3,FALSE),0))</f>
        <v>1800000</v>
      </c>
      <c r="AO5" s="85" t="s">
        <v>250</v>
      </c>
      <c r="AP5" s="89" t="s">
        <v>251</v>
      </c>
      <c r="AQ5" s="89" t="str">
        <f t="shared" si="11"/>
        <v>B</v>
      </c>
      <c r="AR5" s="90" t="str">
        <f t="shared" si="12"/>
        <v>B. Watson</v>
      </c>
      <c r="AS5" s="107">
        <f>VLOOKUP(AR5,'Player Counts'!$A$2:$B$90,2,FALSE)</f>
        <v>58</v>
      </c>
      <c r="AT5" s="107" t="str">
        <f>VLOOKUP(AR5,Leaderboard!$A$1:$G$90,6,FALSE)</f>
        <v>F  </v>
      </c>
      <c r="AU5" s="86">
        <f>VLOOKUP(AR5,Leaderboard!$A$2:$E$90,5,FALSE)</f>
        <v>9</v>
      </c>
      <c r="AV5" s="86" t="str">
        <f>VLOOKUP(AR5,Leaderboard!$A$2:$E$90,3,FALSE)</f>
        <v>T37</v>
      </c>
      <c r="AW5" s="87">
        <f>IFERROR(VLOOKUP(AV5,Moneys!$L$6:$N$95,3,FALSE),IFERROR(VLOOKUP(AV5,Moneys!$O$6:$Q$95,3,FALSE),0))</f>
        <v>47348.676449999999</v>
      </c>
      <c r="AX5" s="88"/>
      <c r="AY5" s="85" t="s">
        <v>8</v>
      </c>
      <c r="AZ5" s="85">
        <v>273</v>
      </c>
    </row>
    <row r="6" spans="1:54" s="22" customFormat="1">
      <c r="A6" s="85" t="s">
        <v>4282</v>
      </c>
      <c r="B6" s="8">
        <f t="shared" si="0"/>
        <v>5</v>
      </c>
      <c r="C6" s="14">
        <f t="shared" si="1"/>
        <v>-1155007</v>
      </c>
      <c r="D6" s="12">
        <f t="shared" si="2"/>
        <v>1988313</v>
      </c>
      <c r="E6" s="85" t="s">
        <v>236</v>
      </c>
      <c r="F6" s="89" t="s">
        <v>237</v>
      </c>
      <c r="G6" s="89" t="str">
        <f t="shared" si="3"/>
        <v>R</v>
      </c>
      <c r="H6" s="90" t="str">
        <f t="shared" si="4"/>
        <v>R. McIlroy</v>
      </c>
      <c r="I6" s="107">
        <f>VLOOKUP(H6,'Player Counts'!$A$2:$B$90,2,FALSE)</f>
        <v>70</v>
      </c>
      <c r="J6" s="107" t="str">
        <f>VLOOKUP(H6,Leaderboard!$A$1:$G$90,6,FALSE)</f>
        <v>F  </v>
      </c>
      <c r="K6" s="86">
        <f>VLOOKUP(H6,Leaderboard!$A$2:$E$90,5,FALSE)</f>
        <v>1</v>
      </c>
      <c r="L6" s="86" t="str">
        <f>VLOOKUP(H6,Leaderboard!$A$2:$E$90,3,FALSE)</f>
        <v>T10</v>
      </c>
      <c r="M6" s="87">
        <f>IFERROR(VLOOKUP(L6,Moneys!$L$6:$N$95,3,FALSE),IFERROR(VLOOKUP(L6,Moneys!$O$6:$Q$95,3,FALSE),0))</f>
        <v>231659.58451999997</v>
      </c>
      <c r="N6" s="85" t="s">
        <v>221</v>
      </c>
      <c r="O6" s="89" t="s">
        <v>222</v>
      </c>
      <c r="P6" s="89" t="str">
        <f t="shared" si="5"/>
        <v>J</v>
      </c>
      <c r="Q6" s="90" t="str">
        <f t="shared" si="6"/>
        <v>J. Day</v>
      </c>
      <c r="R6" s="107">
        <f>VLOOKUP(Q6,'Player Counts'!$A$2:$B$90,2,FALSE)</f>
        <v>104</v>
      </c>
      <c r="S6" s="107" t="str">
        <f>VLOOKUP(Q6,Leaderboard!$A$1:$G$90,6,FALSE)</f>
        <v>F  </v>
      </c>
      <c r="T6" s="86">
        <f>VLOOKUP(Q6,Leaderboard!$A$2:$E$90,5,FALSE)</f>
        <v>1</v>
      </c>
      <c r="U6" s="86" t="str">
        <f>VLOOKUP(Q6,Leaderboard!$A$2:$E$90,3,FALSE)</f>
        <v>T10</v>
      </c>
      <c r="V6" s="87">
        <f>IFERROR(VLOOKUP(U6,Moneys!$L$6:$N$95,3,FALSE),IFERROR(VLOOKUP(U6,Moneys!$O$6:$Q$95,3,FALSE),0))</f>
        <v>231659.58451999997</v>
      </c>
      <c r="W6" s="85" t="s">
        <v>252</v>
      </c>
      <c r="X6" s="89" t="s">
        <v>253</v>
      </c>
      <c r="Y6" s="89" t="str">
        <f t="shared" si="7"/>
        <v>J</v>
      </c>
      <c r="Z6" s="90" t="str">
        <f t="shared" si="8"/>
        <v>J. Rose</v>
      </c>
      <c r="AA6" s="107">
        <f>VLOOKUP(Z6,'Player Counts'!$A$2:$B$90,2,FALSE)</f>
        <v>26</v>
      </c>
      <c r="AB6" s="107" t="str">
        <f>VLOOKUP(Z6,Leaderboard!$A$1:$G$90,6,FALSE)</f>
        <v>F  </v>
      </c>
      <c r="AC6" s="86">
        <f>VLOOKUP(Z6,Leaderboard!$A$2:$E$90,5,FALSE)</f>
        <v>1</v>
      </c>
      <c r="AD6" s="86" t="str">
        <f>VLOOKUP(Z6,Leaderboard!$A$2:$E$90,3,FALSE)</f>
        <v>T10</v>
      </c>
      <c r="AE6" s="87">
        <f>IFERROR(VLOOKUP(AD6,Moneys!$L$6:$N$95,3,FALSE),IFERROR(VLOOKUP(AD6,Moneys!$O$6:$Q$95,3,FALSE),0))</f>
        <v>231659.58451999997</v>
      </c>
      <c r="AF6" s="85" t="s">
        <v>230</v>
      </c>
      <c r="AG6" s="89" t="s">
        <v>231</v>
      </c>
      <c r="AH6" s="89" t="str">
        <f t="shared" si="9"/>
        <v>D</v>
      </c>
      <c r="AI6" s="90" t="str">
        <f t="shared" si="10"/>
        <v>D. Johnson</v>
      </c>
      <c r="AJ6" s="107">
        <f>VLOOKUP(AI6,'Player Counts'!$A$2:$B$90,2,FALSE)</f>
        <v>47</v>
      </c>
      <c r="AK6" s="107" t="str">
        <f>VLOOKUP(AI6,Leaderboard!$A$1:$G$90,6,FALSE)</f>
        <v>F  </v>
      </c>
      <c r="AL6" s="86">
        <f>VLOOKUP(AI6,Leaderboard!$A$2:$E$90,5,FALSE)</f>
        <v>-1</v>
      </c>
      <c r="AM6" s="86" t="str">
        <f>VLOOKUP(AI6,Leaderboard!$A$2:$E$90,3,FALSE)</f>
        <v>T4</v>
      </c>
      <c r="AN6" s="87">
        <f>IFERROR(VLOOKUP(AM6,Moneys!$L$6:$N$95,3,FALSE),IFERROR(VLOOKUP(AM6,Moneys!$O$6:$Q$95,3,FALSE),0))</f>
        <v>413333.33333333331</v>
      </c>
      <c r="AO6" s="85" t="s">
        <v>244</v>
      </c>
      <c r="AP6" s="89" t="s">
        <v>245</v>
      </c>
      <c r="AQ6" s="89" t="str">
        <f t="shared" si="11"/>
        <v>J</v>
      </c>
      <c r="AR6" s="90" t="str">
        <f t="shared" si="12"/>
        <v>J. Spieth</v>
      </c>
      <c r="AS6" s="107">
        <f>VLOOKUP(AR6,'Player Counts'!$A$2:$B$90,2,FALSE)</f>
        <v>89</v>
      </c>
      <c r="AT6" s="107" t="str">
        <f>VLOOKUP(AR6,Leaderboard!$A$1:$G$90,6,FALSE)</f>
        <v>17  </v>
      </c>
      <c r="AU6" s="86">
        <f>VLOOKUP(AR6,Leaderboard!$A$2:$E$90,5,FALSE)</f>
        <v>-2</v>
      </c>
      <c r="AV6" s="86" t="str">
        <f>VLOOKUP(AR6,Leaderboard!$A$2:$E$90,3,FALSE)</f>
        <v>T2</v>
      </c>
      <c r="AW6" s="87">
        <f>IFERROR(VLOOKUP(AV6,Moneys!$L$6:$N$95,3,FALSE),IFERROR(VLOOKUP(AV6,Moneys!$O$6:$Q$95,3,FALSE),0))</f>
        <v>880000</v>
      </c>
      <c r="AX6" s="89"/>
      <c r="AY6" s="85" t="s">
        <v>22</v>
      </c>
      <c r="AZ6" s="85">
        <v>273</v>
      </c>
    </row>
    <row r="7" spans="1:54" s="22" customFormat="1">
      <c r="A7" s="85" t="s">
        <v>4267</v>
      </c>
      <c r="B7" s="8">
        <f t="shared" si="0"/>
        <v>6</v>
      </c>
      <c r="C7" s="14">
        <f t="shared" si="1"/>
        <v>-1209553</v>
      </c>
      <c r="D7" s="12">
        <f t="shared" si="2"/>
        <v>1933767</v>
      </c>
      <c r="E7" s="85" t="s">
        <v>255</v>
      </c>
      <c r="F7" s="89" t="s">
        <v>256</v>
      </c>
      <c r="G7" s="89" t="str">
        <f t="shared" si="3"/>
        <v>L</v>
      </c>
      <c r="H7" s="90" t="str">
        <f t="shared" si="4"/>
        <v>L. Oosthuizen</v>
      </c>
      <c r="I7" s="107">
        <f>VLOOKUP(H7,'Player Counts'!$A$2:$B$90,2,FALSE)</f>
        <v>19</v>
      </c>
      <c r="J7" s="107" t="str">
        <f>VLOOKUP(H7,Leaderboard!$A$1:$G$90,6,FALSE)</f>
        <v>F  </v>
      </c>
      <c r="K7" s="86">
        <f>VLOOKUP(H7,Leaderboard!$A$2:$E$90,5,FALSE)</f>
        <v>3</v>
      </c>
      <c r="L7" s="86" t="str">
        <f>VLOOKUP(H7,Leaderboard!$A$2:$E$90,3,FALSE)</f>
        <v>T15</v>
      </c>
      <c r="M7" s="87">
        <f>IFERROR(VLOOKUP(L7,Moneys!$L$6:$N$95,3,FALSE),IFERROR(VLOOKUP(L7,Moneys!$O$6:$Q$95,3,FALSE),0))</f>
        <v>177113.54245000001</v>
      </c>
      <c r="N7" s="85" t="s">
        <v>230</v>
      </c>
      <c r="O7" s="89" t="s">
        <v>231</v>
      </c>
      <c r="P7" s="89" t="str">
        <f t="shared" si="5"/>
        <v>D</v>
      </c>
      <c r="Q7" s="90" t="str">
        <f t="shared" si="6"/>
        <v>D. Johnson</v>
      </c>
      <c r="R7" s="107">
        <f>VLOOKUP(Q7,'Player Counts'!$A$2:$B$90,2,FALSE)</f>
        <v>47</v>
      </c>
      <c r="S7" s="107" t="str">
        <f>VLOOKUP(Q7,Leaderboard!$A$1:$G$90,6,FALSE)</f>
        <v>F  </v>
      </c>
      <c r="T7" s="86">
        <f>VLOOKUP(Q7,Leaderboard!$A$2:$E$90,5,FALSE)</f>
        <v>-1</v>
      </c>
      <c r="U7" s="86" t="str">
        <f>VLOOKUP(Q7,Leaderboard!$A$2:$E$90,3,FALSE)</f>
        <v>T4</v>
      </c>
      <c r="V7" s="87">
        <f>IFERROR(VLOOKUP(U7,Moneys!$L$6:$N$95,3,FALSE),IFERROR(VLOOKUP(U7,Moneys!$O$6:$Q$95,3,FALSE),0))</f>
        <v>413333.33333333331</v>
      </c>
      <c r="W7" s="85" t="s">
        <v>221</v>
      </c>
      <c r="X7" s="89" t="s">
        <v>222</v>
      </c>
      <c r="Y7" s="89" t="str">
        <f t="shared" si="7"/>
        <v>J</v>
      </c>
      <c r="Z7" s="90" t="str">
        <f t="shared" si="8"/>
        <v>J. Day</v>
      </c>
      <c r="AA7" s="107">
        <f>VLOOKUP(Z7,'Player Counts'!$A$2:$B$90,2,FALSE)</f>
        <v>104</v>
      </c>
      <c r="AB7" s="107" t="str">
        <f>VLOOKUP(Z7,Leaderboard!$A$1:$G$90,6,FALSE)</f>
        <v>F  </v>
      </c>
      <c r="AC7" s="86">
        <f>VLOOKUP(Z7,Leaderboard!$A$2:$E$90,5,FALSE)</f>
        <v>1</v>
      </c>
      <c r="AD7" s="86" t="str">
        <f>VLOOKUP(Z7,Leaderboard!$A$2:$E$90,3,FALSE)</f>
        <v>T10</v>
      </c>
      <c r="AE7" s="87">
        <f>IFERROR(VLOOKUP(AD7,Moneys!$L$6:$N$95,3,FALSE),IFERROR(VLOOKUP(AD7,Moneys!$O$6:$Q$95,3,FALSE),0))</f>
        <v>231659.58451999997</v>
      </c>
      <c r="AF7" s="85" t="s">
        <v>244</v>
      </c>
      <c r="AG7" s="89" t="s">
        <v>245</v>
      </c>
      <c r="AH7" s="89" t="str">
        <f t="shared" si="9"/>
        <v>J</v>
      </c>
      <c r="AI7" s="90" t="str">
        <f t="shared" si="10"/>
        <v>J. Spieth</v>
      </c>
      <c r="AJ7" s="107">
        <f>VLOOKUP(AI7,'Player Counts'!$A$2:$B$90,2,FALSE)</f>
        <v>89</v>
      </c>
      <c r="AK7" s="107" t="str">
        <f>VLOOKUP(AI7,Leaderboard!$A$1:$G$90,6,FALSE)</f>
        <v>17  </v>
      </c>
      <c r="AL7" s="86">
        <f>VLOOKUP(AI7,Leaderboard!$A$2:$E$90,5,FALSE)</f>
        <v>-2</v>
      </c>
      <c r="AM7" s="86" t="str">
        <f>VLOOKUP(AI7,Leaderboard!$A$2:$E$90,3,FALSE)</f>
        <v>T2</v>
      </c>
      <c r="AN7" s="87">
        <f>IFERROR(VLOOKUP(AM7,Moneys!$L$6:$N$95,3,FALSE),IFERROR(VLOOKUP(AM7,Moneys!$O$6:$Q$95,3,FALSE),0))</f>
        <v>880000</v>
      </c>
      <c r="AO7" s="85" t="s">
        <v>236</v>
      </c>
      <c r="AP7" s="89" t="s">
        <v>237</v>
      </c>
      <c r="AQ7" s="89" t="str">
        <f t="shared" si="11"/>
        <v>R</v>
      </c>
      <c r="AR7" s="90" t="str">
        <f t="shared" si="12"/>
        <v>R. McIlroy</v>
      </c>
      <c r="AS7" s="107">
        <f>VLOOKUP(AR7,'Player Counts'!$A$2:$B$90,2,FALSE)</f>
        <v>70</v>
      </c>
      <c r="AT7" s="107" t="str">
        <f>VLOOKUP(AR7,Leaderboard!$A$1:$G$90,6,FALSE)</f>
        <v>F  </v>
      </c>
      <c r="AU7" s="86">
        <f>VLOOKUP(AR7,Leaderboard!$A$2:$E$90,5,FALSE)</f>
        <v>1</v>
      </c>
      <c r="AV7" s="86" t="str">
        <f>VLOOKUP(AR7,Leaderboard!$A$2:$E$90,3,FALSE)</f>
        <v>T10</v>
      </c>
      <c r="AW7" s="87">
        <f>IFERROR(VLOOKUP(AV7,Moneys!$L$6:$N$95,3,FALSE),IFERROR(VLOOKUP(AV7,Moneys!$O$6:$Q$95,3,FALSE),0))</f>
        <v>231659.58451999997</v>
      </c>
      <c r="AX7" s="89"/>
      <c r="AY7" s="85" t="s">
        <v>7</v>
      </c>
      <c r="AZ7" s="85">
        <v>268</v>
      </c>
    </row>
    <row r="8" spans="1:54" s="22" customFormat="1">
      <c r="A8" s="85" t="s">
        <v>28</v>
      </c>
      <c r="B8" s="8">
        <f t="shared" si="0"/>
        <v>7</v>
      </c>
      <c r="C8" s="14">
        <f t="shared" si="1"/>
        <v>-1259311</v>
      </c>
      <c r="D8" s="12">
        <f t="shared" si="2"/>
        <v>1884009</v>
      </c>
      <c r="E8" s="85" t="s">
        <v>244</v>
      </c>
      <c r="F8" s="88" t="s">
        <v>245</v>
      </c>
      <c r="G8" s="89" t="str">
        <f t="shared" si="3"/>
        <v>J</v>
      </c>
      <c r="H8" s="90" t="str">
        <f t="shared" si="4"/>
        <v>J. Spieth</v>
      </c>
      <c r="I8" s="107">
        <f>VLOOKUP(H8,'Player Counts'!$A$2:$B$90,2,FALSE)</f>
        <v>89</v>
      </c>
      <c r="J8" s="107" t="str">
        <f>VLOOKUP(H8,Leaderboard!$A$1:$G$90,6,FALSE)</f>
        <v>17  </v>
      </c>
      <c r="K8" s="86">
        <f>VLOOKUP(H8,Leaderboard!$A$2:$E$90,5,FALSE)</f>
        <v>-2</v>
      </c>
      <c r="L8" s="86" t="str">
        <f>VLOOKUP(H8,Leaderboard!$A$2:$E$90,3,FALSE)</f>
        <v>T2</v>
      </c>
      <c r="M8" s="87">
        <f>IFERROR(VLOOKUP(L8,Moneys!$L$6:$N$95,3,FALSE),IFERROR(VLOOKUP(L8,Moneys!$O$6:$Q$95,3,FALSE),0))</f>
        <v>880000</v>
      </c>
      <c r="N8" s="85" t="s">
        <v>236</v>
      </c>
      <c r="O8" s="88" t="s">
        <v>237</v>
      </c>
      <c r="P8" s="89" t="str">
        <f t="shared" si="5"/>
        <v>R</v>
      </c>
      <c r="Q8" s="90" t="str">
        <f t="shared" si="6"/>
        <v>R. McIlroy</v>
      </c>
      <c r="R8" s="107">
        <f>VLOOKUP(Q8,'Player Counts'!$A$2:$B$90,2,FALSE)</f>
        <v>70</v>
      </c>
      <c r="S8" s="107" t="str">
        <f>VLOOKUP(Q8,Leaderboard!$A$1:$G$90,6,FALSE)</f>
        <v>F  </v>
      </c>
      <c r="T8" s="86">
        <f>VLOOKUP(Q8,Leaderboard!$A$2:$E$90,5,FALSE)</f>
        <v>1</v>
      </c>
      <c r="U8" s="86" t="str">
        <f>VLOOKUP(Q8,Leaderboard!$A$2:$E$90,3,FALSE)</f>
        <v>T10</v>
      </c>
      <c r="V8" s="87">
        <f>IFERROR(VLOOKUP(U8,Moneys!$L$6:$N$95,3,FALSE),IFERROR(VLOOKUP(U8,Moneys!$O$6:$Q$95,3,FALSE),0))</f>
        <v>231659.58451999997</v>
      </c>
      <c r="W8" s="85" t="s">
        <v>250</v>
      </c>
      <c r="X8" s="88" t="s">
        <v>251</v>
      </c>
      <c r="Y8" s="89" t="str">
        <f t="shared" si="7"/>
        <v>B</v>
      </c>
      <c r="Z8" s="90" t="str">
        <f t="shared" si="8"/>
        <v>B. Watson</v>
      </c>
      <c r="AA8" s="107">
        <f>VLOOKUP(Z8,'Player Counts'!$A$2:$B$90,2,FALSE)</f>
        <v>58</v>
      </c>
      <c r="AB8" s="107" t="str">
        <f>VLOOKUP(Z8,Leaderboard!$A$1:$G$90,6,FALSE)</f>
        <v>F  </v>
      </c>
      <c r="AC8" s="86">
        <f>VLOOKUP(Z8,Leaderboard!$A$2:$E$90,5,FALSE)</f>
        <v>9</v>
      </c>
      <c r="AD8" s="86" t="str">
        <f>VLOOKUP(Z8,Leaderboard!$A$2:$E$90,3,FALSE)</f>
        <v>T37</v>
      </c>
      <c r="AE8" s="87">
        <f>IFERROR(VLOOKUP(AD8,Moneys!$L$6:$N$95,3,FALSE),IFERROR(VLOOKUP(AD8,Moneys!$O$6:$Q$95,3,FALSE),0))</f>
        <v>47348.676449999999</v>
      </c>
      <c r="AF8" s="85" t="s">
        <v>230</v>
      </c>
      <c r="AG8" s="88" t="s">
        <v>231</v>
      </c>
      <c r="AH8" s="89" t="str">
        <f t="shared" si="9"/>
        <v>D</v>
      </c>
      <c r="AI8" s="90" t="str">
        <f t="shared" si="10"/>
        <v>D. Johnson</v>
      </c>
      <c r="AJ8" s="107">
        <f>VLOOKUP(AI8,'Player Counts'!$A$2:$B$90,2,FALSE)</f>
        <v>47</v>
      </c>
      <c r="AK8" s="107" t="str">
        <f>VLOOKUP(AI8,Leaderboard!$A$1:$G$90,6,FALSE)</f>
        <v>F  </v>
      </c>
      <c r="AL8" s="86">
        <f>VLOOKUP(AI8,Leaderboard!$A$2:$E$90,5,FALSE)</f>
        <v>-1</v>
      </c>
      <c r="AM8" s="86" t="str">
        <f>VLOOKUP(AI8,Leaderboard!$A$2:$E$90,3,FALSE)</f>
        <v>T4</v>
      </c>
      <c r="AN8" s="87">
        <f>IFERROR(VLOOKUP(AM8,Moneys!$L$6:$N$95,3,FALSE),IFERROR(VLOOKUP(AM8,Moneys!$O$6:$Q$95,3,FALSE),0))</f>
        <v>413333.33333333331</v>
      </c>
      <c r="AO8" s="85" t="s">
        <v>266</v>
      </c>
      <c r="AP8" s="88" t="s">
        <v>267</v>
      </c>
      <c r="AQ8" s="89" t="str">
        <f t="shared" si="11"/>
        <v>H</v>
      </c>
      <c r="AR8" s="90" t="str">
        <f t="shared" si="12"/>
        <v>H. Matsuyama</v>
      </c>
      <c r="AS8" s="107">
        <f>VLOOKUP(AR8,'Player Counts'!$A$2:$B$90,2,FALSE)</f>
        <v>7</v>
      </c>
      <c r="AT8" s="107" t="str">
        <f>VLOOKUP(AR8,Leaderboard!$A$1:$G$90,6,FALSE)</f>
        <v>F  </v>
      </c>
      <c r="AU8" s="86" t="str">
        <f>VLOOKUP(AR8,Leaderboard!$A$2:$E$90,5,FALSE)</f>
        <v>E</v>
      </c>
      <c r="AV8" s="86" t="str">
        <f>VLOOKUP(AR8,Leaderboard!$A$2:$E$90,3,FALSE)</f>
        <v>T7</v>
      </c>
      <c r="AW8" s="87">
        <f>IFERROR(VLOOKUP(AV8,Moneys!$L$6:$N$95,3,FALSE),IFERROR(VLOOKUP(AV8,Moneys!$O$6:$Q$95,3,FALSE),0))</f>
        <v>311666.66666666669</v>
      </c>
      <c r="AX8" s="1"/>
      <c r="AY8" s="77" t="s">
        <v>7</v>
      </c>
      <c r="AZ8" s="77">
        <v>276</v>
      </c>
    </row>
    <row r="9" spans="1:54" s="22" customFormat="1">
      <c r="A9" s="85" t="s">
        <v>4244</v>
      </c>
      <c r="B9" s="8">
        <f t="shared" si="0"/>
        <v>8</v>
      </c>
      <c r="C9" s="14">
        <f t="shared" si="1"/>
        <v>-1302680</v>
      </c>
      <c r="D9" s="12">
        <f t="shared" si="2"/>
        <v>1840640</v>
      </c>
      <c r="E9" s="85" t="s">
        <v>221</v>
      </c>
      <c r="F9" s="88" t="s">
        <v>222</v>
      </c>
      <c r="G9" s="89" t="str">
        <f t="shared" si="3"/>
        <v>J</v>
      </c>
      <c r="H9" s="90" t="str">
        <f t="shared" si="4"/>
        <v>J. Day</v>
      </c>
      <c r="I9" s="107">
        <f>VLOOKUP(H9,'Player Counts'!$A$2:$B$90,2,FALSE)</f>
        <v>104</v>
      </c>
      <c r="J9" s="107" t="str">
        <f>VLOOKUP(H9,Leaderboard!$A$1:$G$90,6,FALSE)</f>
        <v>F  </v>
      </c>
      <c r="K9" s="86">
        <f>VLOOKUP(H9,Leaderboard!$A$2:$E$90,5,FALSE)</f>
        <v>1</v>
      </c>
      <c r="L9" s="86" t="str">
        <f>VLOOKUP(H9,Leaderboard!$A$2:$E$90,3,FALSE)</f>
        <v>T10</v>
      </c>
      <c r="M9" s="87">
        <f>IFERROR(VLOOKUP(L9,Moneys!$L$6:$N$95,3,FALSE),IFERROR(VLOOKUP(L9,Moneys!$O$6:$Q$95,3,FALSE),0))</f>
        <v>231659.58451999997</v>
      </c>
      <c r="N9" s="85" t="s">
        <v>236</v>
      </c>
      <c r="O9" s="88" t="s">
        <v>237</v>
      </c>
      <c r="P9" s="89" t="str">
        <f t="shared" si="5"/>
        <v>R</v>
      </c>
      <c r="Q9" s="90" t="str">
        <f t="shared" si="6"/>
        <v>R. McIlroy</v>
      </c>
      <c r="R9" s="107">
        <f>VLOOKUP(Q9,'Player Counts'!$A$2:$B$90,2,FALSE)</f>
        <v>70</v>
      </c>
      <c r="S9" s="107" t="str">
        <f>VLOOKUP(Q9,Leaderboard!$A$1:$G$90,6,FALSE)</f>
        <v>F  </v>
      </c>
      <c r="T9" s="86">
        <f>VLOOKUP(Q9,Leaderboard!$A$2:$E$90,5,FALSE)</f>
        <v>1</v>
      </c>
      <c r="U9" s="86" t="str">
        <f>VLOOKUP(Q9,Leaderboard!$A$2:$E$90,3,FALSE)</f>
        <v>T10</v>
      </c>
      <c r="V9" s="87">
        <f>IFERROR(VLOOKUP(U9,Moneys!$L$6:$N$95,3,FALSE),IFERROR(VLOOKUP(U9,Moneys!$O$6:$Q$95,3,FALSE),0))</f>
        <v>231659.58451999997</v>
      </c>
      <c r="W9" s="85" t="s">
        <v>244</v>
      </c>
      <c r="X9" s="88" t="s">
        <v>245</v>
      </c>
      <c r="Y9" s="89" t="str">
        <f t="shared" si="7"/>
        <v>J</v>
      </c>
      <c r="Z9" s="90" t="str">
        <f t="shared" si="8"/>
        <v>J. Spieth</v>
      </c>
      <c r="AA9" s="107">
        <f>VLOOKUP(Z9,'Player Counts'!$A$2:$B$90,2,FALSE)</f>
        <v>89</v>
      </c>
      <c r="AB9" s="107" t="str">
        <f>VLOOKUP(Z9,Leaderboard!$A$1:$G$90,6,FALSE)</f>
        <v>17  </v>
      </c>
      <c r="AC9" s="86">
        <f>VLOOKUP(Z9,Leaderboard!$A$2:$E$90,5,FALSE)</f>
        <v>-2</v>
      </c>
      <c r="AD9" s="86" t="str">
        <f>VLOOKUP(Z9,Leaderboard!$A$2:$E$90,3,FALSE)</f>
        <v>T2</v>
      </c>
      <c r="AE9" s="87">
        <f>IFERROR(VLOOKUP(AD9,Moneys!$L$6:$N$95,3,FALSE),IFERROR(VLOOKUP(AD9,Moneys!$O$6:$Q$95,3,FALSE),0))</f>
        <v>880000</v>
      </c>
      <c r="AF9" s="85" t="s">
        <v>246</v>
      </c>
      <c r="AG9" s="88" t="s">
        <v>247</v>
      </c>
      <c r="AH9" s="89" t="str">
        <f t="shared" si="9"/>
        <v>H</v>
      </c>
      <c r="AI9" s="90" t="str">
        <f t="shared" si="10"/>
        <v>H. Stenson</v>
      </c>
      <c r="AJ9" s="107">
        <f>VLOOKUP(AI9,'Player Counts'!$A$2:$B$90,2,FALSE)</f>
        <v>29</v>
      </c>
      <c r="AK9" s="107" t="str">
        <f>VLOOKUP(AI9,Leaderboard!$A$1:$G$90,6,FALSE)</f>
        <v>F  </v>
      </c>
      <c r="AL9" s="86">
        <f>VLOOKUP(AI9,Leaderboard!$A$2:$E$90,5,FALSE)</f>
        <v>6</v>
      </c>
      <c r="AM9" s="86" t="str">
        <f>VLOOKUP(AI9,Leaderboard!$A$2:$E$90,3,FALSE)</f>
        <v>T24</v>
      </c>
      <c r="AN9" s="87">
        <f>IFERROR(VLOOKUP(AM9,Moneys!$L$6:$N$95,3,FALSE),IFERROR(VLOOKUP(AM9,Moneys!$O$6:$Q$95,3,FALSE),0))</f>
        <v>83987.45405</v>
      </c>
      <c r="AO9" s="85" t="s">
        <v>230</v>
      </c>
      <c r="AP9" s="88" t="s">
        <v>231</v>
      </c>
      <c r="AQ9" s="89" t="str">
        <f t="shared" si="11"/>
        <v>D</v>
      </c>
      <c r="AR9" s="90" t="str">
        <f t="shared" si="12"/>
        <v>D. Johnson</v>
      </c>
      <c r="AS9" s="107">
        <f>VLOOKUP(AR9,'Player Counts'!$A$2:$B$90,2,FALSE)</f>
        <v>47</v>
      </c>
      <c r="AT9" s="107" t="str">
        <f>VLOOKUP(AR9,Leaderboard!$A$1:$G$90,6,FALSE)</f>
        <v>F  </v>
      </c>
      <c r="AU9" s="86">
        <f>VLOOKUP(AR9,Leaderboard!$A$2:$E$90,5,FALSE)</f>
        <v>-1</v>
      </c>
      <c r="AV9" s="86" t="str">
        <f>VLOOKUP(AR9,Leaderboard!$A$2:$E$90,3,FALSE)</f>
        <v>T4</v>
      </c>
      <c r="AW9" s="87">
        <f>IFERROR(VLOOKUP(AV9,Moneys!$L$6:$N$95,3,FALSE),IFERROR(VLOOKUP(AV9,Moneys!$O$6:$Q$95,3,FALSE),0))</f>
        <v>413333.33333333331</v>
      </c>
      <c r="AX9" s="89"/>
      <c r="AY9" s="85" t="s">
        <v>42</v>
      </c>
      <c r="AZ9" s="85">
        <v>284</v>
      </c>
    </row>
    <row r="10" spans="1:54" s="22" customFormat="1">
      <c r="A10" s="77" t="s">
        <v>53</v>
      </c>
      <c r="B10" s="8">
        <f t="shared" si="0"/>
        <v>9</v>
      </c>
      <c r="C10" s="14">
        <f t="shared" si="1"/>
        <v>-1352626</v>
      </c>
      <c r="D10" s="12">
        <f t="shared" si="2"/>
        <v>1790694</v>
      </c>
      <c r="E10" s="77" t="s">
        <v>221</v>
      </c>
      <c r="F10" s="1" t="s">
        <v>222</v>
      </c>
      <c r="G10" s="1" t="str">
        <f t="shared" si="3"/>
        <v>J</v>
      </c>
      <c r="H10" s="11" t="str">
        <f t="shared" si="4"/>
        <v>J. Day</v>
      </c>
      <c r="I10" s="107">
        <f>VLOOKUP(H10,'Player Counts'!$A$2:$B$90,2,FALSE)</f>
        <v>104</v>
      </c>
      <c r="J10" s="107" t="str">
        <f>VLOOKUP(H10,Leaderboard!$A$1:$G$90,6,FALSE)</f>
        <v>F  </v>
      </c>
      <c r="K10" s="8">
        <f>VLOOKUP(H10,Leaderboard!$A$2:$E$90,5,FALSE)</f>
        <v>1</v>
      </c>
      <c r="L10" s="8" t="str">
        <f>VLOOKUP(H10,Leaderboard!$A$2:$E$90,3,FALSE)</f>
        <v>T10</v>
      </c>
      <c r="M10" s="12">
        <f>IFERROR(VLOOKUP(L10,Moneys!$L$6:$N$95,3,FALSE),IFERROR(VLOOKUP(L10,Moneys!$O$6:$Q$95,3,FALSE),0))</f>
        <v>231659.58451999997</v>
      </c>
      <c r="N10" s="77" t="s">
        <v>242</v>
      </c>
      <c r="O10" s="1" t="s">
        <v>243</v>
      </c>
      <c r="P10" s="1" t="str">
        <f t="shared" si="5"/>
        <v>A</v>
      </c>
      <c r="Q10" s="11" t="str">
        <f t="shared" si="6"/>
        <v>A. Scott</v>
      </c>
      <c r="R10" s="107">
        <f>VLOOKUP(Q10,'Player Counts'!$A$2:$B$90,2,FALSE)</f>
        <v>67</v>
      </c>
      <c r="S10" s="107" t="str">
        <f>VLOOKUP(Q10,Leaderboard!$A$1:$G$90,6,FALSE)</f>
        <v>F  </v>
      </c>
      <c r="T10" s="8">
        <f>VLOOKUP(Q10,Leaderboard!$A$2:$E$90,5,FALSE)</f>
        <v>11</v>
      </c>
      <c r="U10" s="8" t="str">
        <f>VLOOKUP(Q10,Leaderboard!$A$2:$E$90,3,FALSE)</f>
        <v>T42</v>
      </c>
      <c r="V10" s="12">
        <f>IFERROR(VLOOKUP(U10,Moneys!$L$6:$N$95,3,FALSE),IFERROR(VLOOKUP(U10,Moneys!$O$6:$Q$95,3,FALSE),0))</f>
        <v>34041.231599999941</v>
      </c>
      <c r="W10" s="77" t="s">
        <v>244</v>
      </c>
      <c r="X10" s="1" t="s">
        <v>245</v>
      </c>
      <c r="Y10" s="1" t="str">
        <f t="shared" si="7"/>
        <v>J</v>
      </c>
      <c r="Z10" s="11" t="str">
        <f t="shared" si="8"/>
        <v>J. Spieth</v>
      </c>
      <c r="AA10" s="107">
        <f>VLOOKUP(Z10,'Player Counts'!$A$2:$B$90,2,FALSE)</f>
        <v>89</v>
      </c>
      <c r="AB10" s="107" t="str">
        <f>VLOOKUP(Z10,Leaderboard!$A$1:$G$90,6,FALSE)</f>
        <v>17  </v>
      </c>
      <c r="AC10" s="8">
        <f>VLOOKUP(Z10,Leaderboard!$A$2:$E$90,5,FALSE)</f>
        <v>-2</v>
      </c>
      <c r="AD10" s="8" t="str">
        <f>VLOOKUP(Z10,Leaderboard!$A$2:$E$90,3,FALSE)</f>
        <v>T2</v>
      </c>
      <c r="AE10" s="12">
        <f>IFERROR(VLOOKUP(AD10,Moneys!$L$6:$N$95,3,FALSE),IFERROR(VLOOKUP(AD10,Moneys!$O$6:$Q$95,3,FALSE),0))</f>
        <v>880000</v>
      </c>
      <c r="AF10" s="77" t="s">
        <v>230</v>
      </c>
      <c r="AG10" s="1" t="s">
        <v>231</v>
      </c>
      <c r="AH10" s="1" t="str">
        <f t="shared" si="9"/>
        <v>D</v>
      </c>
      <c r="AI10" s="11" t="str">
        <f t="shared" si="10"/>
        <v>D. Johnson</v>
      </c>
      <c r="AJ10" s="107">
        <f>VLOOKUP(AI10,'Player Counts'!$A$2:$B$90,2,FALSE)</f>
        <v>47</v>
      </c>
      <c r="AK10" s="107" t="str">
        <f>VLOOKUP(AI10,Leaderboard!$A$1:$G$90,6,FALSE)</f>
        <v>F  </v>
      </c>
      <c r="AL10" s="8">
        <f>VLOOKUP(AI10,Leaderboard!$A$2:$E$90,5,FALSE)</f>
        <v>-1</v>
      </c>
      <c r="AM10" s="8" t="str">
        <f>VLOOKUP(AI10,Leaderboard!$A$2:$E$90,3,FALSE)</f>
        <v>T4</v>
      </c>
      <c r="AN10" s="12">
        <f>IFERROR(VLOOKUP(AM10,Moneys!$L$6:$N$95,3,FALSE),IFERROR(VLOOKUP(AM10,Moneys!$O$6:$Q$95,3,FALSE),0))</f>
        <v>413333.33333333331</v>
      </c>
      <c r="AO10" s="77" t="s">
        <v>252</v>
      </c>
      <c r="AP10" s="1" t="s">
        <v>253</v>
      </c>
      <c r="AQ10" s="1" t="str">
        <f t="shared" si="11"/>
        <v>J</v>
      </c>
      <c r="AR10" s="11" t="str">
        <f t="shared" si="12"/>
        <v>J. Rose</v>
      </c>
      <c r="AS10" s="107">
        <f>VLOOKUP(AR10,'Player Counts'!$A$2:$B$90,2,FALSE)</f>
        <v>26</v>
      </c>
      <c r="AT10" s="107" t="str">
        <f>VLOOKUP(AR10,Leaderboard!$A$1:$G$90,6,FALSE)</f>
        <v>F  </v>
      </c>
      <c r="AU10" s="8">
        <f>VLOOKUP(AR10,Leaderboard!$A$2:$E$90,5,FALSE)</f>
        <v>1</v>
      </c>
      <c r="AV10" s="8" t="str">
        <f>VLOOKUP(AR10,Leaderboard!$A$2:$E$90,3,FALSE)</f>
        <v>T10</v>
      </c>
      <c r="AW10" s="12">
        <f>IFERROR(VLOOKUP(AV10,Moneys!$L$6:$N$95,3,FALSE),IFERROR(VLOOKUP(AV10,Moneys!$O$6:$Q$95,3,FALSE),0))</f>
        <v>231659.58451999997</v>
      </c>
      <c r="AX10" s="89"/>
      <c r="AY10" s="85" t="s">
        <v>5</v>
      </c>
      <c r="AZ10" s="85">
        <v>280</v>
      </c>
    </row>
    <row r="11" spans="1:54" s="22" customFormat="1">
      <c r="A11" s="85" t="s">
        <v>37</v>
      </c>
      <c r="B11" s="8">
        <f t="shared" si="0"/>
        <v>9</v>
      </c>
      <c r="C11" s="14">
        <f t="shared" si="1"/>
        <v>-1352626</v>
      </c>
      <c r="D11" s="12">
        <f t="shared" si="2"/>
        <v>1790694</v>
      </c>
      <c r="E11" s="85" t="s">
        <v>244</v>
      </c>
      <c r="F11" s="89" t="s">
        <v>245</v>
      </c>
      <c r="G11" s="89" t="str">
        <f t="shared" si="3"/>
        <v>J</v>
      </c>
      <c r="H11" s="90" t="str">
        <f t="shared" si="4"/>
        <v>J. Spieth</v>
      </c>
      <c r="I11" s="107">
        <f>VLOOKUP(H11,'Player Counts'!$A$2:$B$90,2,FALSE)</f>
        <v>89</v>
      </c>
      <c r="J11" s="107" t="str">
        <f>VLOOKUP(H11,Leaderboard!$A$1:$G$90,6,FALSE)</f>
        <v>17  </v>
      </c>
      <c r="K11" s="86">
        <f>VLOOKUP(H11,Leaderboard!$A$2:$E$90,5,FALSE)</f>
        <v>-2</v>
      </c>
      <c r="L11" s="86" t="str">
        <f>VLOOKUP(H11,Leaderboard!$A$2:$E$90,3,FALSE)</f>
        <v>T2</v>
      </c>
      <c r="M11" s="87">
        <f>IFERROR(VLOOKUP(L11,Moneys!$L$6:$N$95,3,FALSE),IFERROR(VLOOKUP(L11,Moneys!$O$6:$Q$95,3,FALSE),0))</f>
        <v>880000</v>
      </c>
      <c r="N11" s="85" t="s">
        <v>221</v>
      </c>
      <c r="O11" s="89" t="s">
        <v>222</v>
      </c>
      <c r="P11" s="89" t="str">
        <f t="shared" si="5"/>
        <v>J</v>
      </c>
      <c r="Q11" s="90" t="str">
        <f t="shared" si="6"/>
        <v>J. Day</v>
      </c>
      <c r="R11" s="107">
        <f>VLOOKUP(Q11,'Player Counts'!$A$2:$B$90,2,FALSE)</f>
        <v>104</v>
      </c>
      <c r="S11" s="107" t="str">
        <f>VLOOKUP(Q11,Leaderboard!$A$1:$G$90,6,FALSE)</f>
        <v>F  </v>
      </c>
      <c r="T11" s="86">
        <f>VLOOKUP(Q11,Leaderboard!$A$2:$E$90,5,FALSE)</f>
        <v>1</v>
      </c>
      <c r="U11" s="86" t="str">
        <f>VLOOKUP(Q11,Leaderboard!$A$2:$E$90,3,FALSE)</f>
        <v>T10</v>
      </c>
      <c r="V11" s="87">
        <f>IFERROR(VLOOKUP(U11,Moneys!$L$6:$N$95,3,FALSE),IFERROR(VLOOKUP(U11,Moneys!$O$6:$Q$95,3,FALSE),0))</f>
        <v>231659.58451999997</v>
      </c>
      <c r="W11" s="85" t="s">
        <v>236</v>
      </c>
      <c r="X11" s="89" t="s">
        <v>237</v>
      </c>
      <c r="Y11" s="89" t="str">
        <f t="shared" si="7"/>
        <v>R</v>
      </c>
      <c r="Z11" s="90" t="str">
        <f t="shared" si="8"/>
        <v>R. McIlroy</v>
      </c>
      <c r="AA11" s="107">
        <f>VLOOKUP(Z11,'Player Counts'!$A$2:$B$90,2,FALSE)</f>
        <v>70</v>
      </c>
      <c r="AB11" s="107" t="str">
        <f>VLOOKUP(Z11,Leaderboard!$A$1:$G$90,6,FALSE)</f>
        <v>F  </v>
      </c>
      <c r="AC11" s="86">
        <f>VLOOKUP(Z11,Leaderboard!$A$2:$E$90,5,FALSE)</f>
        <v>1</v>
      </c>
      <c r="AD11" s="86" t="str">
        <f>VLOOKUP(Z11,Leaderboard!$A$2:$E$90,3,FALSE)</f>
        <v>T10</v>
      </c>
      <c r="AE11" s="87">
        <f>IFERROR(VLOOKUP(AD11,Moneys!$L$6:$N$95,3,FALSE),IFERROR(VLOOKUP(AD11,Moneys!$O$6:$Q$95,3,FALSE),0))</f>
        <v>231659.58451999997</v>
      </c>
      <c r="AF11" s="85" t="s">
        <v>230</v>
      </c>
      <c r="AG11" s="89" t="s">
        <v>231</v>
      </c>
      <c r="AH11" s="89" t="str">
        <f t="shared" si="9"/>
        <v>D</v>
      </c>
      <c r="AI11" s="90" t="str">
        <f t="shared" si="10"/>
        <v>D. Johnson</v>
      </c>
      <c r="AJ11" s="107">
        <f>VLOOKUP(AI11,'Player Counts'!$A$2:$B$90,2,FALSE)</f>
        <v>47</v>
      </c>
      <c r="AK11" s="107" t="str">
        <f>VLOOKUP(AI11,Leaderboard!$A$1:$G$90,6,FALSE)</f>
        <v>F  </v>
      </c>
      <c r="AL11" s="86">
        <f>VLOOKUP(AI11,Leaderboard!$A$2:$E$90,5,FALSE)</f>
        <v>-1</v>
      </c>
      <c r="AM11" s="86" t="str">
        <f>VLOOKUP(AI11,Leaderboard!$A$2:$E$90,3,FALSE)</f>
        <v>T4</v>
      </c>
      <c r="AN11" s="87">
        <f>IFERROR(VLOOKUP(AM11,Moneys!$L$6:$N$95,3,FALSE),IFERROR(VLOOKUP(AM11,Moneys!$O$6:$Q$95,3,FALSE),0))</f>
        <v>413333.33333333331</v>
      </c>
      <c r="AO11" s="85" t="s">
        <v>242</v>
      </c>
      <c r="AP11" s="89" t="s">
        <v>243</v>
      </c>
      <c r="AQ11" s="89" t="str">
        <f t="shared" si="11"/>
        <v>A</v>
      </c>
      <c r="AR11" s="90" t="str">
        <f t="shared" si="12"/>
        <v>A. Scott</v>
      </c>
      <c r="AS11" s="107">
        <f>VLOOKUP(AR11,'Player Counts'!$A$2:$B$90,2,FALSE)</f>
        <v>67</v>
      </c>
      <c r="AT11" s="107" t="str">
        <f>VLOOKUP(AR11,Leaderboard!$A$1:$G$90,6,FALSE)</f>
        <v>F  </v>
      </c>
      <c r="AU11" s="86">
        <f>VLOOKUP(AR11,Leaderboard!$A$2:$E$90,5,FALSE)</f>
        <v>11</v>
      </c>
      <c r="AV11" s="86" t="str">
        <f>VLOOKUP(AR11,Leaderboard!$A$2:$E$90,3,FALSE)</f>
        <v>T42</v>
      </c>
      <c r="AW11" s="87">
        <f>IFERROR(VLOOKUP(AV11,Moneys!$L$6:$N$95,3,FALSE),IFERROR(VLOOKUP(AV11,Moneys!$O$6:$Q$95,3,FALSE),0))</f>
        <v>34041.231599999941</v>
      </c>
      <c r="AX11" s="89"/>
      <c r="AY11" s="85" t="s">
        <v>5</v>
      </c>
      <c r="AZ11" s="85">
        <v>279</v>
      </c>
    </row>
    <row r="12" spans="1:54" s="22" customFormat="1">
      <c r="A12" s="85" t="s">
        <v>4308</v>
      </c>
      <c r="B12" s="8">
        <f t="shared" si="0"/>
        <v>9</v>
      </c>
      <c r="C12" s="14">
        <f t="shared" si="1"/>
        <v>-1352626</v>
      </c>
      <c r="D12" s="12">
        <f t="shared" si="2"/>
        <v>1790694</v>
      </c>
      <c r="E12" s="85" t="s">
        <v>221</v>
      </c>
      <c r="F12" s="89" t="s">
        <v>222</v>
      </c>
      <c r="G12" s="89" t="str">
        <f t="shared" si="3"/>
        <v>J</v>
      </c>
      <c r="H12" s="90" t="str">
        <f t="shared" si="4"/>
        <v>J. Day</v>
      </c>
      <c r="I12" s="107">
        <f>VLOOKUP(H12,'Player Counts'!$A$2:$B$90,2,FALSE)</f>
        <v>104</v>
      </c>
      <c r="J12" s="107" t="str">
        <f>VLOOKUP(H12,Leaderboard!$A$1:$G$90,6,FALSE)</f>
        <v>F  </v>
      </c>
      <c r="K12" s="86">
        <f>VLOOKUP(H12,Leaderboard!$A$2:$E$90,5,FALSE)</f>
        <v>1</v>
      </c>
      <c r="L12" s="86" t="str">
        <f>VLOOKUP(H12,Leaderboard!$A$2:$E$90,3,FALSE)</f>
        <v>T10</v>
      </c>
      <c r="M12" s="87">
        <f>IFERROR(VLOOKUP(L12,Moneys!$L$6:$N$95,3,FALSE),IFERROR(VLOOKUP(L12,Moneys!$O$6:$Q$95,3,FALSE),0))</f>
        <v>231659.58451999997</v>
      </c>
      <c r="N12" s="85" t="s">
        <v>244</v>
      </c>
      <c r="O12" s="89" t="s">
        <v>245</v>
      </c>
      <c r="P12" s="89" t="str">
        <f t="shared" si="5"/>
        <v>J</v>
      </c>
      <c r="Q12" s="90" t="str">
        <f t="shared" si="6"/>
        <v>J. Spieth</v>
      </c>
      <c r="R12" s="107">
        <f>VLOOKUP(Q12,'Player Counts'!$A$2:$B$90,2,FALSE)</f>
        <v>89</v>
      </c>
      <c r="S12" s="107" t="str">
        <f>VLOOKUP(Q12,Leaderboard!$A$1:$G$90,6,FALSE)</f>
        <v>17  </v>
      </c>
      <c r="T12" s="86">
        <f>VLOOKUP(Q12,Leaderboard!$A$2:$E$90,5,FALSE)</f>
        <v>-2</v>
      </c>
      <c r="U12" s="86" t="str">
        <f>VLOOKUP(Q12,Leaderboard!$A$2:$E$90,3,FALSE)</f>
        <v>T2</v>
      </c>
      <c r="V12" s="87">
        <f>IFERROR(VLOOKUP(U12,Moneys!$L$6:$N$95,3,FALSE),IFERROR(VLOOKUP(U12,Moneys!$O$6:$Q$95,3,FALSE),0))</f>
        <v>880000</v>
      </c>
      <c r="W12" s="85" t="s">
        <v>242</v>
      </c>
      <c r="X12" s="89" t="s">
        <v>243</v>
      </c>
      <c r="Y12" s="89" t="str">
        <f t="shared" si="7"/>
        <v>A</v>
      </c>
      <c r="Z12" s="90" t="str">
        <f t="shared" si="8"/>
        <v>A. Scott</v>
      </c>
      <c r="AA12" s="107">
        <f>VLOOKUP(Z12,'Player Counts'!$A$2:$B$90,2,FALSE)</f>
        <v>67</v>
      </c>
      <c r="AB12" s="107" t="str">
        <f>VLOOKUP(Z12,Leaderboard!$A$1:$G$90,6,FALSE)</f>
        <v>F  </v>
      </c>
      <c r="AC12" s="86">
        <f>VLOOKUP(Z12,Leaderboard!$A$2:$E$90,5,FALSE)</f>
        <v>11</v>
      </c>
      <c r="AD12" s="86" t="str">
        <f>VLOOKUP(Z12,Leaderboard!$A$2:$E$90,3,FALSE)</f>
        <v>T42</v>
      </c>
      <c r="AE12" s="87">
        <f>IFERROR(VLOOKUP(AD12,Moneys!$L$6:$N$95,3,FALSE),IFERROR(VLOOKUP(AD12,Moneys!$O$6:$Q$95,3,FALSE),0))</f>
        <v>34041.231599999941</v>
      </c>
      <c r="AF12" s="85" t="s">
        <v>236</v>
      </c>
      <c r="AG12" s="89" t="s">
        <v>237</v>
      </c>
      <c r="AH12" s="89" t="str">
        <f t="shared" si="9"/>
        <v>R</v>
      </c>
      <c r="AI12" s="90" t="str">
        <f t="shared" si="10"/>
        <v>R. McIlroy</v>
      </c>
      <c r="AJ12" s="107">
        <f>VLOOKUP(AI12,'Player Counts'!$A$2:$B$90,2,FALSE)</f>
        <v>70</v>
      </c>
      <c r="AK12" s="107" t="str">
        <f>VLOOKUP(AI12,Leaderboard!$A$1:$G$90,6,FALSE)</f>
        <v>F  </v>
      </c>
      <c r="AL12" s="86">
        <f>VLOOKUP(AI12,Leaderboard!$A$2:$E$90,5,FALSE)</f>
        <v>1</v>
      </c>
      <c r="AM12" s="86" t="str">
        <f>VLOOKUP(AI12,Leaderboard!$A$2:$E$90,3,FALSE)</f>
        <v>T10</v>
      </c>
      <c r="AN12" s="87">
        <f>IFERROR(VLOOKUP(AM12,Moneys!$L$6:$N$95,3,FALSE),IFERROR(VLOOKUP(AM12,Moneys!$O$6:$Q$95,3,FALSE),0))</f>
        <v>231659.58451999997</v>
      </c>
      <c r="AO12" s="85" t="s">
        <v>230</v>
      </c>
      <c r="AP12" s="89" t="s">
        <v>231</v>
      </c>
      <c r="AQ12" s="89" t="str">
        <f t="shared" si="11"/>
        <v>D</v>
      </c>
      <c r="AR12" s="90" t="str">
        <f t="shared" si="12"/>
        <v>D. Johnson</v>
      </c>
      <c r="AS12" s="107">
        <f>VLOOKUP(AR12,'Player Counts'!$A$2:$B$90,2,FALSE)</f>
        <v>47</v>
      </c>
      <c r="AT12" s="107" t="str">
        <f>VLOOKUP(AR12,Leaderboard!$A$1:$G$90,6,FALSE)</f>
        <v>F  </v>
      </c>
      <c r="AU12" s="86">
        <f>VLOOKUP(AR12,Leaderboard!$A$2:$E$90,5,FALSE)</f>
        <v>-1</v>
      </c>
      <c r="AV12" s="86" t="str">
        <f>VLOOKUP(AR12,Leaderboard!$A$2:$E$90,3,FALSE)</f>
        <v>T4</v>
      </c>
      <c r="AW12" s="87">
        <f>IFERROR(VLOOKUP(AV12,Moneys!$L$6:$N$95,3,FALSE),IFERROR(VLOOKUP(AV12,Moneys!$O$6:$Q$95,3,FALSE),0))</f>
        <v>413333.33333333331</v>
      </c>
      <c r="AX12" s="89"/>
      <c r="AY12" s="85" t="s">
        <v>18</v>
      </c>
      <c r="AZ12" s="85">
        <v>275</v>
      </c>
    </row>
    <row r="13" spans="1:54" s="22" customFormat="1">
      <c r="A13" s="85" t="s">
        <v>25</v>
      </c>
      <c r="B13" s="8">
        <f t="shared" si="0"/>
        <v>9</v>
      </c>
      <c r="C13" s="14">
        <f t="shared" si="1"/>
        <v>-1352626</v>
      </c>
      <c r="D13" s="12">
        <f t="shared" si="2"/>
        <v>1790694</v>
      </c>
      <c r="E13" s="85" t="s">
        <v>244</v>
      </c>
      <c r="F13" s="88" t="s">
        <v>245</v>
      </c>
      <c r="G13" s="89" t="str">
        <f t="shared" si="3"/>
        <v>J</v>
      </c>
      <c r="H13" s="90" t="str">
        <f t="shared" si="4"/>
        <v>J. Spieth</v>
      </c>
      <c r="I13" s="107">
        <f>VLOOKUP(H13,'Player Counts'!$A$2:$B$90,2,FALSE)</f>
        <v>89</v>
      </c>
      <c r="J13" s="107" t="str">
        <f>VLOOKUP(H13,Leaderboard!$A$1:$G$90,6,FALSE)</f>
        <v>17  </v>
      </c>
      <c r="K13" s="86">
        <f>VLOOKUP(H13,Leaderboard!$A$2:$E$90,5,FALSE)</f>
        <v>-2</v>
      </c>
      <c r="L13" s="86" t="str">
        <f>VLOOKUP(H13,Leaderboard!$A$2:$E$90,3,FALSE)</f>
        <v>T2</v>
      </c>
      <c r="M13" s="87">
        <f>IFERROR(VLOOKUP(L13,Moneys!$L$6:$N$95,3,FALSE),IFERROR(VLOOKUP(L13,Moneys!$O$6:$Q$95,3,FALSE),0))</f>
        <v>880000</v>
      </c>
      <c r="N13" s="85" t="s">
        <v>221</v>
      </c>
      <c r="O13" s="88" t="s">
        <v>222</v>
      </c>
      <c r="P13" s="89" t="str">
        <f t="shared" si="5"/>
        <v>J</v>
      </c>
      <c r="Q13" s="90" t="str">
        <f t="shared" si="6"/>
        <v>J. Day</v>
      </c>
      <c r="R13" s="107">
        <f>VLOOKUP(Q13,'Player Counts'!$A$2:$B$90,2,FALSE)</f>
        <v>104</v>
      </c>
      <c r="S13" s="107" t="str">
        <f>VLOOKUP(Q13,Leaderboard!$A$1:$G$90,6,FALSE)</f>
        <v>F  </v>
      </c>
      <c r="T13" s="86">
        <f>VLOOKUP(Q13,Leaderboard!$A$2:$E$90,5,FALSE)</f>
        <v>1</v>
      </c>
      <c r="U13" s="86" t="str">
        <f>VLOOKUP(Q13,Leaderboard!$A$2:$E$90,3,FALSE)</f>
        <v>T10</v>
      </c>
      <c r="V13" s="87">
        <f>IFERROR(VLOOKUP(U13,Moneys!$L$6:$N$95,3,FALSE),IFERROR(VLOOKUP(U13,Moneys!$O$6:$Q$95,3,FALSE),0))</f>
        <v>231659.58451999997</v>
      </c>
      <c r="W13" s="85" t="s">
        <v>236</v>
      </c>
      <c r="X13" s="88" t="s">
        <v>237</v>
      </c>
      <c r="Y13" s="89" t="str">
        <f t="shared" si="7"/>
        <v>R</v>
      </c>
      <c r="Z13" s="90" t="str">
        <f t="shared" si="8"/>
        <v>R. McIlroy</v>
      </c>
      <c r="AA13" s="107">
        <f>VLOOKUP(Z13,'Player Counts'!$A$2:$B$90,2,FALSE)</f>
        <v>70</v>
      </c>
      <c r="AB13" s="107" t="str">
        <f>VLOOKUP(Z13,Leaderboard!$A$1:$G$90,6,FALSE)</f>
        <v>F  </v>
      </c>
      <c r="AC13" s="86">
        <f>VLOOKUP(Z13,Leaderboard!$A$2:$E$90,5,FALSE)</f>
        <v>1</v>
      </c>
      <c r="AD13" s="86" t="str">
        <f>VLOOKUP(Z13,Leaderboard!$A$2:$E$90,3,FALSE)</f>
        <v>T10</v>
      </c>
      <c r="AE13" s="87">
        <f>IFERROR(VLOOKUP(AD13,Moneys!$L$6:$N$95,3,FALSE),IFERROR(VLOOKUP(AD13,Moneys!$O$6:$Q$95,3,FALSE),0))</f>
        <v>231659.58451999997</v>
      </c>
      <c r="AF13" s="85" t="s">
        <v>230</v>
      </c>
      <c r="AG13" s="91" t="s">
        <v>231</v>
      </c>
      <c r="AH13" s="89" t="str">
        <f t="shared" si="9"/>
        <v>D</v>
      </c>
      <c r="AI13" s="90" t="str">
        <f t="shared" si="10"/>
        <v>D. Johnson</v>
      </c>
      <c r="AJ13" s="107">
        <f>VLOOKUP(AI13,'Player Counts'!$A$2:$B$90,2,FALSE)</f>
        <v>47</v>
      </c>
      <c r="AK13" s="107" t="str">
        <f>VLOOKUP(AI13,Leaderboard!$A$1:$G$90,6,FALSE)</f>
        <v>F  </v>
      </c>
      <c r="AL13" s="86">
        <f>VLOOKUP(AI13,Leaderboard!$A$2:$E$90,5,FALSE)</f>
        <v>-1</v>
      </c>
      <c r="AM13" s="86" t="str">
        <f>VLOOKUP(AI13,Leaderboard!$A$2:$E$90,3,FALSE)</f>
        <v>T4</v>
      </c>
      <c r="AN13" s="87">
        <f>IFERROR(VLOOKUP(AM13,Moneys!$L$6:$N$95,3,FALSE),IFERROR(VLOOKUP(AM13,Moneys!$O$6:$Q$95,3,FALSE),0))</f>
        <v>413333.33333333331</v>
      </c>
      <c r="AO13" s="85" t="s">
        <v>242</v>
      </c>
      <c r="AP13" s="91" t="s">
        <v>243</v>
      </c>
      <c r="AQ13" s="89" t="str">
        <f t="shared" si="11"/>
        <v>A</v>
      </c>
      <c r="AR13" s="90" t="str">
        <f t="shared" si="12"/>
        <v>A. Scott</v>
      </c>
      <c r="AS13" s="107">
        <f>VLOOKUP(AR13,'Player Counts'!$A$2:$B$90,2,FALSE)</f>
        <v>67</v>
      </c>
      <c r="AT13" s="107" t="str">
        <f>VLOOKUP(AR13,Leaderboard!$A$1:$G$90,6,FALSE)</f>
        <v>F  </v>
      </c>
      <c r="AU13" s="86">
        <f>VLOOKUP(AR13,Leaderboard!$A$2:$E$90,5,FALSE)</f>
        <v>11</v>
      </c>
      <c r="AV13" s="86" t="str">
        <f>VLOOKUP(AR13,Leaderboard!$A$2:$E$90,3,FALSE)</f>
        <v>T42</v>
      </c>
      <c r="AW13" s="87">
        <f>IFERROR(VLOOKUP(AV13,Moneys!$L$6:$N$95,3,FALSE),IFERROR(VLOOKUP(AV13,Moneys!$O$6:$Q$95,3,FALSE),0))</f>
        <v>34041.231599999941</v>
      </c>
      <c r="AX13" s="88"/>
      <c r="AY13" s="85" t="s">
        <v>5</v>
      </c>
      <c r="AZ13" s="85">
        <v>274</v>
      </c>
    </row>
    <row r="14" spans="1:54" s="22" customFormat="1">
      <c r="A14" s="85" t="s">
        <v>4243</v>
      </c>
      <c r="B14" s="8">
        <f t="shared" si="0"/>
        <v>13</v>
      </c>
      <c r="C14" s="14">
        <f t="shared" si="1"/>
        <v>-1386667</v>
      </c>
      <c r="D14" s="12">
        <f t="shared" si="2"/>
        <v>1756653</v>
      </c>
      <c r="E14" s="85" t="s">
        <v>221</v>
      </c>
      <c r="F14" s="89" t="s">
        <v>222</v>
      </c>
      <c r="G14" s="89" t="str">
        <f t="shared" si="3"/>
        <v>J</v>
      </c>
      <c r="H14" s="90" t="str">
        <f t="shared" si="4"/>
        <v>J. Day</v>
      </c>
      <c r="I14" s="107">
        <f>VLOOKUP(H14,'Player Counts'!$A$2:$B$90,2,FALSE)</f>
        <v>104</v>
      </c>
      <c r="J14" s="107" t="str">
        <f>VLOOKUP(H14,Leaderboard!$A$1:$G$90,6,FALSE)</f>
        <v>F  </v>
      </c>
      <c r="K14" s="86">
        <f>VLOOKUP(H14,Leaderboard!$A$2:$E$90,5,FALSE)</f>
        <v>1</v>
      </c>
      <c r="L14" s="86" t="str">
        <f>VLOOKUP(H14,Leaderboard!$A$2:$E$90,3,FALSE)</f>
        <v>T10</v>
      </c>
      <c r="M14" s="87">
        <f>IFERROR(VLOOKUP(L14,Moneys!$L$6:$N$95,3,FALSE),IFERROR(VLOOKUP(L14,Moneys!$O$6:$Q$95,3,FALSE),0))</f>
        <v>231659.58451999997</v>
      </c>
      <c r="N14" s="85" t="s">
        <v>236</v>
      </c>
      <c r="O14" s="89" t="s">
        <v>237</v>
      </c>
      <c r="P14" s="89" t="str">
        <f t="shared" si="5"/>
        <v>R</v>
      </c>
      <c r="Q14" s="90" t="str">
        <f t="shared" si="6"/>
        <v>R. McIlroy</v>
      </c>
      <c r="R14" s="107">
        <f>VLOOKUP(Q14,'Player Counts'!$A$2:$B$90,2,FALSE)</f>
        <v>70</v>
      </c>
      <c r="S14" s="107" t="str">
        <f>VLOOKUP(Q14,Leaderboard!$A$1:$G$90,6,FALSE)</f>
        <v>F  </v>
      </c>
      <c r="T14" s="86">
        <f>VLOOKUP(Q14,Leaderboard!$A$2:$E$90,5,FALSE)</f>
        <v>1</v>
      </c>
      <c r="U14" s="86" t="str">
        <f>VLOOKUP(Q14,Leaderboard!$A$2:$E$90,3,FALSE)</f>
        <v>T10</v>
      </c>
      <c r="V14" s="87">
        <f>IFERROR(VLOOKUP(U14,Moneys!$L$6:$N$95,3,FALSE),IFERROR(VLOOKUP(U14,Moneys!$O$6:$Q$95,3,FALSE),0))</f>
        <v>231659.58451999997</v>
      </c>
      <c r="W14" s="85" t="s">
        <v>244</v>
      </c>
      <c r="X14" s="89" t="s">
        <v>245</v>
      </c>
      <c r="Y14" s="89" t="str">
        <f t="shared" si="7"/>
        <v>J</v>
      </c>
      <c r="Z14" s="90" t="str">
        <f t="shared" si="8"/>
        <v>J. Spieth</v>
      </c>
      <c r="AA14" s="107">
        <f>VLOOKUP(Z14,'Player Counts'!$A$2:$B$90,2,FALSE)</f>
        <v>89</v>
      </c>
      <c r="AB14" s="107" t="str">
        <f>VLOOKUP(Z14,Leaderboard!$A$1:$G$90,6,FALSE)</f>
        <v>17  </v>
      </c>
      <c r="AC14" s="86">
        <f>VLOOKUP(Z14,Leaderboard!$A$2:$E$90,5,FALSE)</f>
        <v>-2</v>
      </c>
      <c r="AD14" s="86" t="str">
        <f>VLOOKUP(Z14,Leaderboard!$A$2:$E$90,3,FALSE)</f>
        <v>T2</v>
      </c>
      <c r="AE14" s="87">
        <f>IFERROR(VLOOKUP(AD14,Moneys!$L$6:$N$95,3,FALSE),IFERROR(VLOOKUP(AD14,Moneys!$O$6:$Q$95,3,FALSE),0))</f>
        <v>880000</v>
      </c>
      <c r="AF14" s="85" t="s">
        <v>230</v>
      </c>
      <c r="AG14" s="89" t="s">
        <v>231</v>
      </c>
      <c r="AH14" s="89" t="str">
        <f t="shared" si="9"/>
        <v>D</v>
      </c>
      <c r="AI14" s="90" t="str">
        <f t="shared" si="10"/>
        <v>D. Johnson</v>
      </c>
      <c r="AJ14" s="107">
        <f>VLOOKUP(AI14,'Player Counts'!$A$2:$B$90,2,FALSE)</f>
        <v>47</v>
      </c>
      <c r="AK14" s="107" t="str">
        <f>VLOOKUP(AI14,Leaderboard!$A$1:$G$90,6,FALSE)</f>
        <v>F  </v>
      </c>
      <c r="AL14" s="86">
        <f>VLOOKUP(AI14,Leaderboard!$A$2:$E$90,5,FALSE)</f>
        <v>-1</v>
      </c>
      <c r="AM14" s="86" t="str">
        <f>VLOOKUP(AI14,Leaderboard!$A$2:$E$90,3,FALSE)</f>
        <v>T4</v>
      </c>
      <c r="AN14" s="87">
        <f>IFERROR(VLOOKUP(AM14,Moneys!$L$6:$N$95,3,FALSE),IFERROR(VLOOKUP(AM14,Moneys!$O$6:$Q$95,3,FALSE),0))</f>
        <v>413333.33333333331</v>
      </c>
      <c r="AO14" s="85" t="s">
        <v>238</v>
      </c>
      <c r="AP14" s="89" t="s">
        <v>239</v>
      </c>
      <c r="AQ14" s="89" t="str">
        <f t="shared" si="11"/>
        <v>P</v>
      </c>
      <c r="AR14" s="90" t="str">
        <f t="shared" si="12"/>
        <v>P. Mickelson</v>
      </c>
      <c r="AS14" s="107">
        <f>VLOOKUP(AR14,'Player Counts'!$A$2:$B$90,2,FALSE)</f>
        <v>41</v>
      </c>
      <c r="AT14" s="107" t="str">
        <f>VLOOKUP(AR14,Leaderboard!$A$1:$G$90,6,FALSE)</f>
        <v>-  </v>
      </c>
      <c r="AU14" s="86">
        <f>VLOOKUP(AR14,Leaderboard!$A$2:$E$90,5,FALSE)</f>
        <v>7</v>
      </c>
      <c r="AV14" s="86" t="str">
        <f>VLOOKUP(AR14,Leaderboard!$A$2:$E$90,3,FALSE)</f>
        <v>CUT</v>
      </c>
      <c r="AW14" s="87">
        <f>IFERROR(VLOOKUP(AV14,Moneys!$L$6:$N$95,3,FALSE),IFERROR(VLOOKUP(AV14,Moneys!$O$6:$Q$95,3,FALSE),0))</f>
        <v>0</v>
      </c>
      <c r="AX14" s="89"/>
      <c r="AY14" s="85" t="s">
        <v>15</v>
      </c>
      <c r="AZ14" s="85">
        <v>279</v>
      </c>
    </row>
    <row r="15" spans="1:54" s="22" customFormat="1">
      <c r="A15" s="85" t="s">
        <v>4292</v>
      </c>
      <c r="B15" s="8">
        <f t="shared" si="0"/>
        <v>13</v>
      </c>
      <c r="C15" s="14">
        <f t="shared" si="1"/>
        <v>-1386667</v>
      </c>
      <c r="D15" s="12">
        <f t="shared" si="2"/>
        <v>1756653</v>
      </c>
      <c r="E15" s="85" t="s">
        <v>221</v>
      </c>
      <c r="F15" s="88" t="s">
        <v>222</v>
      </c>
      <c r="G15" s="89" t="str">
        <f t="shared" si="3"/>
        <v>J</v>
      </c>
      <c r="H15" s="90" t="str">
        <f t="shared" si="4"/>
        <v>J. Day</v>
      </c>
      <c r="I15" s="107">
        <f>VLOOKUP(H15,'Player Counts'!$A$2:$B$90,2,FALSE)</f>
        <v>104</v>
      </c>
      <c r="J15" s="107" t="str">
        <f>VLOOKUP(H15,Leaderboard!$A$1:$G$90,6,FALSE)</f>
        <v>F  </v>
      </c>
      <c r="K15" s="86">
        <f>VLOOKUP(H15,Leaderboard!$A$2:$E$90,5,FALSE)</f>
        <v>1</v>
      </c>
      <c r="L15" s="86" t="str">
        <f>VLOOKUP(H15,Leaderboard!$A$2:$E$90,3,FALSE)</f>
        <v>T10</v>
      </c>
      <c r="M15" s="87">
        <f>IFERROR(VLOOKUP(L15,Moneys!$L$6:$N$95,3,FALSE),IFERROR(VLOOKUP(L15,Moneys!$O$6:$Q$95,3,FALSE),0))</f>
        <v>231659.58451999997</v>
      </c>
      <c r="N15" s="85" t="s">
        <v>223</v>
      </c>
      <c r="O15" s="88" t="s">
        <v>224</v>
      </c>
      <c r="P15" s="89" t="str">
        <f t="shared" si="5"/>
        <v>R</v>
      </c>
      <c r="Q15" s="90" t="str">
        <f t="shared" si="6"/>
        <v>R. Fowler</v>
      </c>
      <c r="R15" s="107">
        <f>VLOOKUP(Q15,'Player Counts'!$A$2:$B$90,2,FALSE)</f>
        <v>55</v>
      </c>
      <c r="S15" s="107" t="str">
        <f>VLOOKUP(Q15,Leaderboard!$A$1:$G$90,6,FALSE)</f>
        <v>-  </v>
      </c>
      <c r="T15" s="86">
        <f>VLOOKUP(Q15,Leaderboard!$A$2:$E$90,5,FALSE)</f>
        <v>9</v>
      </c>
      <c r="U15" s="86" t="str">
        <f>VLOOKUP(Q15,Leaderboard!$A$2:$E$90,3,FALSE)</f>
        <v>CUT</v>
      </c>
      <c r="V15" s="87">
        <f>IFERROR(VLOOKUP(U15,Moneys!$L$6:$N$95,3,FALSE),IFERROR(VLOOKUP(U15,Moneys!$O$6:$Q$95,3,FALSE),0))</f>
        <v>0</v>
      </c>
      <c r="W15" s="85" t="s">
        <v>230</v>
      </c>
      <c r="X15" s="88" t="s">
        <v>231</v>
      </c>
      <c r="Y15" s="89" t="str">
        <f t="shared" si="7"/>
        <v>D</v>
      </c>
      <c r="Z15" s="90" t="str">
        <f t="shared" si="8"/>
        <v>D. Johnson</v>
      </c>
      <c r="AA15" s="107">
        <f>VLOOKUP(Z15,'Player Counts'!$A$2:$B$90,2,FALSE)</f>
        <v>47</v>
      </c>
      <c r="AB15" s="107" t="str">
        <f>VLOOKUP(Z15,Leaderboard!$A$1:$G$90,6,FALSE)</f>
        <v>F  </v>
      </c>
      <c r="AC15" s="86">
        <f>VLOOKUP(Z15,Leaderboard!$A$2:$E$90,5,FALSE)</f>
        <v>-1</v>
      </c>
      <c r="AD15" s="86" t="str">
        <f>VLOOKUP(Z15,Leaderboard!$A$2:$E$90,3,FALSE)</f>
        <v>T4</v>
      </c>
      <c r="AE15" s="87">
        <f>IFERROR(VLOOKUP(AD15,Moneys!$L$6:$N$95,3,FALSE),IFERROR(VLOOKUP(AD15,Moneys!$O$6:$Q$95,3,FALSE),0))</f>
        <v>413333.33333333331</v>
      </c>
      <c r="AF15" s="85" t="s">
        <v>236</v>
      </c>
      <c r="AG15" s="88" t="s">
        <v>237</v>
      </c>
      <c r="AH15" s="89" t="str">
        <f t="shared" si="9"/>
        <v>R</v>
      </c>
      <c r="AI15" s="90" t="str">
        <f t="shared" si="10"/>
        <v>R. McIlroy</v>
      </c>
      <c r="AJ15" s="107">
        <f>VLOOKUP(AI15,'Player Counts'!$A$2:$B$90,2,FALSE)</f>
        <v>70</v>
      </c>
      <c r="AK15" s="107" t="str">
        <f>VLOOKUP(AI15,Leaderboard!$A$1:$G$90,6,FALSE)</f>
        <v>F  </v>
      </c>
      <c r="AL15" s="86">
        <f>VLOOKUP(AI15,Leaderboard!$A$2:$E$90,5,FALSE)</f>
        <v>1</v>
      </c>
      <c r="AM15" s="86" t="str">
        <f>VLOOKUP(AI15,Leaderboard!$A$2:$E$90,3,FALSE)</f>
        <v>T10</v>
      </c>
      <c r="AN15" s="87">
        <f>IFERROR(VLOOKUP(AM15,Moneys!$L$6:$N$95,3,FALSE),IFERROR(VLOOKUP(AM15,Moneys!$O$6:$Q$95,3,FALSE),0))</f>
        <v>231659.58451999997</v>
      </c>
      <c r="AO15" s="85" t="s">
        <v>244</v>
      </c>
      <c r="AP15" s="88" t="s">
        <v>245</v>
      </c>
      <c r="AQ15" s="89" t="str">
        <f t="shared" si="11"/>
        <v>J</v>
      </c>
      <c r="AR15" s="90" t="str">
        <f t="shared" si="12"/>
        <v>J. Spieth</v>
      </c>
      <c r="AS15" s="107">
        <f>VLOOKUP(AR15,'Player Counts'!$A$2:$B$90,2,FALSE)</f>
        <v>89</v>
      </c>
      <c r="AT15" s="107" t="str">
        <f>VLOOKUP(AR15,Leaderboard!$A$1:$G$90,6,FALSE)</f>
        <v>17  </v>
      </c>
      <c r="AU15" s="86">
        <f>VLOOKUP(AR15,Leaderboard!$A$2:$E$90,5,FALSE)</f>
        <v>-2</v>
      </c>
      <c r="AV15" s="86" t="str">
        <f>VLOOKUP(AR15,Leaderboard!$A$2:$E$90,3,FALSE)</f>
        <v>T2</v>
      </c>
      <c r="AW15" s="87">
        <f>IFERROR(VLOOKUP(AV15,Moneys!$L$6:$N$95,3,FALSE),IFERROR(VLOOKUP(AV15,Moneys!$O$6:$Q$95,3,FALSE),0))</f>
        <v>880000</v>
      </c>
      <c r="AX15" s="89"/>
      <c r="AY15" s="85" t="s">
        <v>41</v>
      </c>
      <c r="AZ15" s="85">
        <v>273</v>
      </c>
    </row>
    <row r="16" spans="1:54" s="22" customFormat="1">
      <c r="A16" s="85" t="s">
        <v>4294</v>
      </c>
      <c r="B16" s="8">
        <f t="shared" si="0"/>
        <v>13</v>
      </c>
      <c r="C16" s="14">
        <f t="shared" si="1"/>
        <v>-1386667</v>
      </c>
      <c r="D16" s="12">
        <f t="shared" si="2"/>
        <v>1756653</v>
      </c>
      <c r="E16" s="85" t="s">
        <v>236</v>
      </c>
      <c r="F16" s="89" t="s">
        <v>237</v>
      </c>
      <c r="G16" s="89" t="str">
        <f t="shared" si="3"/>
        <v>R</v>
      </c>
      <c r="H16" s="90" t="str">
        <f t="shared" si="4"/>
        <v>R. McIlroy</v>
      </c>
      <c r="I16" s="107">
        <f>VLOOKUP(H16,'Player Counts'!$A$2:$B$90,2,FALSE)</f>
        <v>70</v>
      </c>
      <c r="J16" s="107" t="str">
        <f>VLOOKUP(H16,Leaderboard!$A$1:$G$90,6,FALSE)</f>
        <v>F  </v>
      </c>
      <c r="K16" s="86">
        <f>VLOOKUP(H16,Leaderboard!$A$2:$E$90,5,FALSE)</f>
        <v>1</v>
      </c>
      <c r="L16" s="86" t="str">
        <f>VLOOKUP(H16,Leaderboard!$A$2:$E$90,3,FALSE)</f>
        <v>T10</v>
      </c>
      <c r="M16" s="87">
        <f>IFERROR(VLOOKUP(L16,Moneys!$L$6:$N$95,3,FALSE),IFERROR(VLOOKUP(L16,Moneys!$O$6:$Q$95,3,FALSE),0))</f>
        <v>231659.58451999997</v>
      </c>
      <c r="N16" s="85" t="s">
        <v>223</v>
      </c>
      <c r="O16" s="89" t="s">
        <v>224</v>
      </c>
      <c r="P16" s="89" t="str">
        <f t="shared" si="5"/>
        <v>R</v>
      </c>
      <c r="Q16" s="90" t="str">
        <f t="shared" si="6"/>
        <v>R. Fowler</v>
      </c>
      <c r="R16" s="107">
        <f>VLOOKUP(Q16,'Player Counts'!$A$2:$B$90,2,FALSE)</f>
        <v>55</v>
      </c>
      <c r="S16" s="107" t="str">
        <f>VLOOKUP(Q16,Leaderboard!$A$1:$G$90,6,FALSE)</f>
        <v>-  </v>
      </c>
      <c r="T16" s="86">
        <f>VLOOKUP(Q16,Leaderboard!$A$2:$E$90,5,FALSE)</f>
        <v>9</v>
      </c>
      <c r="U16" s="86" t="str">
        <f>VLOOKUP(Q16,Leaderboard!$A$2:$E$90,3,FALSE)</f>
        <v>CUT</v>
      </c>
      <c r="V16" s="87">
        <f>IFERROR(VLOOKUP(U16,Moneys!$L$6:$N$95,3,FALSE),IFERROR(VLOOKUP(U16,Moneys!$O$6:$Q$95,3,FALSE),0))</f>
        <v>0</v>
      </c>
      <c r="W16" s="85" t="s">
        <v>244</v>
      </c>
      <c r="X16" s="89" t="s">
        <v>245</v>
      </c>
      <c r="Y16" s="89" t="str">
        <f t="shared" si="7"/>
        <v>J</v>
      </c>
      <c r="Z16" s="90" t="str">
        <f t="shared" si="8"/>
        <v>J. Spieth</v>
      </c>
      <c r="AA16" s="107">
        <f>VLOOKUP(Z16,'Player Counts'!$A$2:$B$90,2,FALSE)</f>
        <v>89</v>
      </c>
      <c r="AB16" s="107" t="str">
        <f>VLOOKUP(Z16,Leaderboard!$A$1:$G$90,6,FALSE)</f>
        <v>17  </v>
      </c>
      <c r="AC16" s="86">
        <f>VLOOKUP(Z16,Leaderboard!$A$2:$E$90,5,FALSE)</f>
        <v>-2</v>
      </c>
      <c r="AD16" s="86" t="str">
        <f>VLOOKUP(Z16,Leaderboard!$A$2:$E$90,3,FALSE)</f>
        <v>T2</v>
      </c>
      <c r="AE16" s="87">
        <f>IFERROR(VLOOKUP(AD16,Moneys!$L$6:$N$95,3,FALSE),IFERROR(VLOOKUP(AD16,Moneys!$O$6:$Q$95,3,FALSE),0))</f>
        <v>880000</v>
      </c>
      <c r="AF16" s="85" t="s">
        <v>230</v>
      </c>
      <c r="AG16" s="89" t="s">
        <v>231</v>
      </c>
      <c r="AH16" s="89" t="str">
        <f t="shared" si="9"/>
        <v>D</v>
      </c>
      <c r="AI16" s="90" t="str">
        <f t="shared" si="10"/>
        <v>D. Johnson</v>
      </c>
      <c r="AJ16" s="107">
        <f>VLOOKUP(AI16,'Player Counts'!$A$2:$B$90,2,FALSE)</f>
        <v>47</v>
      </c>
      <c r="AK16" s="107" t="str">
        <f>VLOOKUP(AI16,Leaderboard!$A$1:$G$90,6,FALSE)</f>
        <v>F  </v>
      </c>
      <c r="AL16" s="86">
        <f>VLOOKUP(AI16,Leaderboard!$A$2:$E$90,5,FALSE)</f>
        <v>-1</v>
      </c>
      <c r="AM16" s="86" t="str">
        <f>VLOOKUP(AI16,Leaderboard!$A$2:$E$90,3,FALSE)</f>
        <v>T4</v>
      </c>
      <c r="AN16" s="87">
        <f>IFERROR(VLOOKUP(AM16,Moneys!$L$6:$N$95,3,FALSE),IFERROR(VLOOKUP(AM16,Moneys!$O$6:$Q$95,3,FALSE),0))</f>
        <v>413333.33333333331</v>
      </c>
      <c r="AO16" s="85" t="s">
        <v>221</v>
      </c>
      <c r="AP16" s="89" t="s">
        <v>222</v>
      </c>
      <c r="AQ16" s="89" t="str">
        <f t="shared" si="11"/>
        <v>J</v>
      </c>
      <c r="AR16" s="90" t="str">
        <f t="shared" si="12"/>
        <v>J. Day</v>
      </c>
      <c r="AS16" s="107">
        <f>VLOOKUP(AR16,'Player Counts'!$A$2:$B$90,2,FALSE)</f>
        <v>104</v>
      </c>
      <c r="AT16" s="107" t="str">
        <f>VLOOKUP(AR16,Leaderboard!$A$1:$G$90,6,FALSE)</f>
        <v>F  </v>
      </c>
      <c r="AU16" s="86">
        <f>VLOOKUP(AR16,Leaderboard!$A$2:$E$90,5,FALSE)</f>
        <v>1</v>
      </c>
      <c r="AV16" s="86" t="str">
        <f>VLOOKUP(AR16,Leaderboard!$A$2:$E$90,3,FALSE)</f>
        <v>T10</v>
      </c>
      <c r="AW16" s="87">
        <f>IFERROR(VLOOKUP(AV16,Moneys!$L$6:$N$95,3,FALSE),IFERROR(VLOOKUP(AV16,Moneys!$O$6:$Q$95,3,FALSE),0))</f>
        <v>231659.58451999997</v>
      </c>
      <c r="AX16" s="89"/>
      <c r="AY16" s="85" t="s">
        <v>34</v>
      </c>
      <c r="AZ16" s="85">
        <v>276</v>
      </c>
    </row>
    <row r="17" spans="1:52" s="22" customFormat="1">
      <c r="A17" s="85" t="s">
        <v>4269</v>
      </c>
      <c r="B17" s="8">
        <f t="shared" si="0"/>
        <v>16</v>
      </c>
      <c r="C17" s="14">
        <f t="shared" si="1"/>
        <v>-1391227</v>
      </c>
      <c r="D17" s="12">
        <f t="shared" si="2"/>
        <v>1752093</v>
      </c>
      <c r="E17" s="85" t="s">
        <v>221</v>
      </c>
      <c r="F17" s="89" t="s">
        <v>222</v>
      </c>
      <c r="G17" s="89" t="str">
        <f t="shared" si="3"/>
        <v>J</v>
      </c>
      <c r="H17" s="90" t="str">
        <f t="shared" si="4"/>
        <v>J. Day</v>
      </c>
      <c r="I17" s="107">
        <f>VLOOKUP(H17,'Player Counts'!$A$2:$B$90,2,FALSE)</f>
        <v>104</v>
      </c>
      <c r="J17" s="107" t="str">
        <f>VLOOKUP(H17,Leaderboard!$A$1:$G$90,6,FALSE)</f>
        <v>F  </v>
      </c>
      <c r="K17" s="86">
        <f>VLOOKUP(H17,Leaderboard!$A$2:$E$90,5,FALSE)</f>
        <v>1</v>
      </c>
      <c r="L17" s="86" t="str">
        <f>VLOOKUP(H17,Leaderboard!$A$2:$E$90,3,FALSE)</f>
        <v>T10</v>
      </c>
      <c r="M17" s="87">
        <f>IFERROR(VLOOKUP(L17,Moneys!$L$6:$N$95,3,FALSE),IFERROR(VLOOKUP(L17,Moneys!$O$6:$Q$95,3,FALSE),0))</f>
        <v>231659.58451999997</v>
      </c>
      <c r="N17" s="85" t="s">
        <v>236</v>
      </c>
      <c r="O17" s="89" t="s">
        <v>237</v>
      </c>
      <c r="P17" s="89" t="str">
        <f t="shared" si="5"/>
        <v>R</v>
      </c>
      <c r="Q17" s="90" t="str">
        <f t="shared" si="6"/>
        <v>R. McIlroy</v>
      </c>
      <c r="R17" s="107">
        <f>VLOOKUP(Q17,'Player Counts'!$A$2:$B$90,2,FALSE)</f>
        <v>70</v>
      </c>
      <c r="S17" s="107" t="str">
        <f>VLOOKUP(Q17,Leaderboard!$A$1:$G$90,6,FALSE)</f>
        <v>F  </v>
      </c>
      <c r="T17" s="86">
        <f>VLOOKUP(Q17,Leaderboard!$A$2:$E$90,5,FALSE)</f>
        <v>1</v>
      </c>
      <c r="U17" s="86" t="str">
        <f>VLOOKUP(Q17,Leaderboard!$A$2:$E$90,3,FALSE)</f>
        <v>T10</v>
      </c>
      <c r="V17" s="87">
        <f>IFERROR(VLOOKUP(U17,Moneys!$L$6:$N$95,3,FALSE),IFERROR(VLOOKUP(U17,Moneys!$O$6:$Q$95,3,FALSE),0))</f>
        <v>231659.58451999997</v>
      </c>
      <c r="W17" s="85" t="s">
        <v>252</v>
      </c>
      <c r="X17" s="89" t="s">
        <v>253</v>
      </c>
      <c r="Y17" s="89" t="str">
        <f t="shared" si="7"/>
        <v>J</v>
      </c>
      <c r="Z17" s="90" t="str">
        <f t="shared" si="8"/>
        <v>J. Rose</v>
      </c>
      <c r="AA17" s="107">
        <f>VLOOKUP(Z17,'Player Counts'!$A$2:$B$90,2,FALSE)</f>
        <v>26</v>
      </c>
      <c r="AB17" s="107" t="str">
        <f>VLOOKUP(Z17,Leaderboard!$A$1:$G$90,6,FALSE)</f>
        <v>F  </v>
      </c>
      <c r="AC17" s="86">
        <f>VLOOKUP(Z17,Leaderboard!$A$2:$E$90,5,FALSE)</f>
        <v>1</v>
      </c>
      <c r="AD17" s="86" t="str">
        <f>VLOOKUP(Z17,Leaderboard!$A$2:$E$90,3,FALSE)</f>
        <v>T10</v>
      </c>
      <c r="AE17" s="87">
        <f>IFERROR(VLOOKUP(AD17,Moneys!$L$6:$N$95,3,FALSE),IFERROR(VLOOKUP(AD17,Moneys!$O$6:$Q$95,3,FALSE),0))</f>
        <v>231659.58451999997</v>
      </c>
      <c r="AF17" s="85" t="s">
        <v>255</v>
      </c>
      <c r="AG17" s="89" t="s">
        <v>256</v>
      </c>
      <c r="AH17" s="89" t="str">
        <f t="shared" si="9"/>
        <v>L</v>
      </c>
      <c r="AI17" s="90" t="str">
        <f t="shared" si="10"/>
        <v>L. Oosthuizen</v>
      </c>
      <c r="AJ17" s="107">
        <f>VLOOKUP(AI17,'Player Counts'!$A$2:$B$90,2,FALSE)</f>
        <v>19</v>
      </c>
      <c r="AK17" s="107" t="str">
        <f>VLOOKUP(AI17,Leaderboard!$A$1:$G$90,6,FALSE)</f>
        <v>F  </v>
      </c>
      <c r="AL17" s="86">
        <f>VLOOKUP(AI17,Leaderboard!$A$2:$E$90,5,FALSE)</f>
        <v>3</v>
      </c>
      <c r="AM17" s="86" t="str">
        <f>VLOOKUP(AI17,Leaderboard!$A$2:$E$90,3,FALSE)</f>
        <v>T15</v>
      </c>
      <c r="AN17" s="87">
        <f>IFERROR(VLOOKUP(AM17,Moneys!$L$6:$N$95,3,FALSE),IFERROR(VLOOKUP(AM17,Moneys!$O$6:$Q$95,3,FALSE),0))</f>
        <v>177113.54245000001</v>
      </c>
      <c r="AO17" s="85" t="s">
        <v>244</v>
      </c>
      <c r="AP17" s="89" t="s">
        <v>245</v>
      </c>
      <c r="AQ17" s="89" t="str">
        <f t="shared" si="11"/>
        <v>J</v>
      </c>
      <c r="AR17" s="90" t="str">
        <f t="shared" si="12"/>
        <v>J. Spieth</v>
      </c>
      <c r="AS17" s="107">
        <f>VLOOKUP(AR17,'Player Counts'!$A$2:$B$90,2,FALSE)</f>
        <v>89</v>
      </c>
      <c r="AT17" s="107" t="str">
        <f>VLOOKUP(AR17,Leaderboard!$A$1:$G$90,6,FALSE)</f>
        <v>17  </v>
      </c>
      <c r="AU17" s="86">
        <f>VLOOKUP(AR17,Leaderboard!$A$2:$E$90,5,FALSE)</f>
        <v>-2</v>
      </c>
      <c r="AV17" s="86" t="str">
        <f>VLOOKUP(AR17,Leaderboard!$A$2:$E$90,3,FALSE)</f>
        <v>T2</v>
      </c>
      <c r="AW17" s="87">
        <f>IFERROR(VLOOKUP(AV17,Moneys!$L$6:$N$95,3,FALSE),IFERROR(VLOOKUP(AV17,Moneys!$O$6:$Q$95,3,FALSE),0))</f>
        <v>880000</v>
      </c>
      <c r="AX17" s="89"/>
      <c r="AY17" s="85" t="s">
        <v>7</v>
      </c>
      <c r="AZ17" s="85">
        <v>273</v>
      </c>
    </row>
    <row r="18" spans="1:52" s="22" customFormat="1">
      <c r="A18" s="85" t="s">
        <v>4278</v>
      </c>
      <c r="B18" s="8">
        <f t="shared" si="0"/>
        <v>17</v>
      </c>
      <c r="C18" s="14">
        <f t="shared" si="1"/>
        <v>-1454332</v>
      </c>
      <c r="D18" s="12">
        <f t="shared" si="2"/>
        <v>1688988</v>
      </c>
      <c r="E18" s="85" t="s">
        <v>246</v>
      </c>
      <c r="F18" s="89" t="s">
        <v>247</v>
      </c>
      <c r="G18" s="89" t="str">
        <f t="shared" si="3"/>
        <v>H</v>
      </c>
      <c r="H18" s="90" t="str">
        <f t="shared" si="4"/>
        <v>H. Stenson</v>
      </c>
      <c r="I18" s="107">
        <f>VLOOKUP(H18,'Player Counts'!$A$2:$B$90,2,FALSE)</f>
        <v>29</v>
      </c>
      <c r="J18" s="107" t="str">
        <f>VLOOKUP(H18,Leaderboard!$A$1:$G$90,6,FALSE)</f>
        <v>F  </v>
      </c>
      <c r="K18" s="86">
        <f>VLOOKUP(H18,Leaderboard!$A$2:$E$90,5,FALSE)</f>
        <v>6</v>
      </c>
      <c r="L18" s="86" t="str">
        <f>VLOOKUP(H18,Leaderboard!$A$2:$E$90,3,FALSE)</f>
        <v>T24</v>
      </c>
      <c r="M18" s="87">
        <f>IFERROR(VLOOKUP(L18,Moneys!$L$6:$N$95,3,FALSE),IFERROR(VLOOKUP(L18,Moneys!$O$6:$Q$95,3,FALSE),0))</f>
        <v>83987.45405</v>
      </c>
      <c r="N18" s="85" t="s">
        <v>223</v>
      </c>
      <c r="O18" s="89" t="s">
        <v>224</v>
      </c>
      <c r="P18" s="89" t="str">
        <f t="shared" si="5"/>
        <v>R</v>
      </c>
      <c r="Q18" s="90" t="str">
        <f t="shared" si="6"/>
        <v>R. Fowler</v>
      </c>
      <c r="R18" s="107">
        <f>VLOOKUP(Q18,'Player Counts'!$A$2:$B$90,2,FALSE)</f>
        <v>55</v>
      </c>
      <c r="S18" s="107" t="str">
        <f>VLOOKUP(Q18,Leaderboard!$A$1:$G$90,6,FALSE)</f>
        <v>-  </v>
      </c>
      <c r="T18" s="86">
        <f>VLOOKUP(Q18,Leaderboard!$A$2:$E$90,5,FALSE)</f>
        <v>9</v>
      </c>
      <c r="U18" s="86" t="str">
        <f>VLOOKUP(Q18,Leaderboard!$A$2:$E$90,3,FALSE)</f>
        <v>CUT</v>
      </c>
      <c r="V18" s="87">
        <f>IFERROR(VLOOKUP(U18,Moneys!$L$6:$N$95,3,FALSE),IFERROR(VLOOKUP(U18,Moneys!$O$6:$Q$95,3,FALSE),0))</f>
        <v>0</v>
      </c>
      <c r="W18" s="85" t="s">
        <v>244</v>
      </c>
      <c r="X18" s="89" t="s">
        <v>245</v>
      </c>
      <c r="Y18" s="89" t="str">
        <f t="shared" si="7"/>
        <v>J</v>
      </c>
      <c r="Z18" s="90" t="str">
        <f t="shared" si="8"/>
        <v>J. Spieth</v>
      </c>
      <c r="AA18" s="107">
        <f>VLOOKUP(Z18,'Player Counts'!$A$2:$B$90,2,FALSE)</f>
        <v>89</v>
      </c>
      <c r="AB18" s="107" t="str">
        <f>VLOOKUP(Z18,Leaderboard!$A$1:$G$90,6,FALSE)</f>
        <v>17  </v>
      </c>
      <c r="AC18" s="86">
        <f>VLOOKUP(Z18,Leaderboard!$A$2:$E$90,5,FALSE)</f>
        <v>-2</v>
      </c>
      <c r="AD18" s="86" t="str">
        <f>VLOOKUP(Z18,Leaderboard!$A$2:$E$90,3,FALSE)</f>
        <v>T2</v>
      </c>
      <c r="AE18" s="87">
        <f>IFERROR(VLOOKUP(AD18,Moneys!$L$6:$N$95,3,FALSE),IFERROR(VLOOKUP(AD18,Moneys!$O$6:$Q$95,3,FALSE),0))</f>
        <v>880000</v>
      </c>
      <c r="AF18" s="85" t="s">
        <v>230</v>
      </c>
      <c r="AG18" s="89" t="s">
        <v>231</v>
      </c>
      <c r="AH18" s="89" t="str">
        <f t="shared" si="9"/>
        <v>D</v>
      </c>
      <c r="AI18" s="90" t="str">
        <f t="shared" si="10"/>
        <v>D. Johnson</v>
      </c>
      <c r="AJ18" s="107">
        <f>VLOOKUP(AI18,'Player Counts'!$A$2:$B$90,2,FALSE)</f>
        <v>47</v>
      </c>
      <c r="AK18" s="107" t="str">
        <f>VLOOKUP(AI18,Leaderboard!$A$1:$G$90,6,FALSE)</f>
        <v>F  </v>
      </c>
      <c r="AL18" s="86">
        <f>VLOOKUP(AI18,Leaderboard!$A$2:$E$90,5,FALSE)</f>
        <v>-1</v>
      </c>
      <c r="AM18" s="86" t="str">
        <f>VLOOKUP(AI18,Leaderboard!$A$2:$E$90,3,FALSE)</f>
        <v>T4</v>
      </c>
      <c r="AN18" s="87">
        <f>IFERROR(VLOOKUP(AM18,Moneys!$L$6:$N$95,3,FALSE),IFERROR(VLOOKUP(AM18,Moneys!$O$6:$Q$95,3,FALSE),0))</f>
        <v>413333.33333333331</v>
      </c>
      <c r="AO18" s="85" t="s">
        <v>266</v>
      </c>
      <c r="AP18" s="89" t="s">
        <v>267</v>
      </c>
      <c r="AQ18" s="89" t="str">
        <f t="shared" si="11"/>
        <v>H</v>
      </c>
      <c r="AR18" s="90" t="str">
        <f t="shared" si="12"/>
        <v>H. Matsuyama</v>
      </c>
      <c r="AS18" s="107">
        <f>VLOOKUP(AR18,'Player Counts'!$A$2:$B$90,2,FALSE)</f>
        <v>7</v>
      </c>
      <c r="AT18" s="107" t="str">
        <f>VLOOKUP(AR18,Leaderboard!$A$1:$G$90,6,FALSE)</f>
        <v>F  </v>
      </c>
      <c r="AU18" s="86" t="str">
        <f>VLOOKUP(AR18,Leaderboard!$A$2:$E$90,5,FALSE)</f>
        <v>E</v>
      </c>
      <c r="AV18" s="86" t="str">
        <f>VLOOKUP(AR18,Leaderboard!$A$2:$E$90,3,FALSE)</f>
        <v>T7</v>
      </c>
      <c r="AW18" s="87">
        <f>IFERROR(VLOOKUP(AV18,Moneys!$L$6:$N$95,3,FALSE),IFERROR(VLOOKUP(AV18,Moneys!$O$6:$Q$95,3,FALSE),0))</f>
        <v>311666.66666666669</v>
      </c>
      <c r="AX18" s="89"/>
      <c r="AY18" s="85" t="s">
        <v>17</v>
      </c>
      <c r="AZ18" s="85">
        <v>271</v>
      </c>
    </row>
    <row r="19" spans="1:52" s="22" customFormat="1">
      <c r="A19" s="85" t="s">
        <v>4290</v>
      </c>
      <c r="B19" s="8">
        <f t="shared" si="0"/>
        <v>18</v>
      </c>
      <c r="C19" s="14">
        <f t="shared" si="1"/>
        <v>-1458892</v>
      </c>
      <c r="D19" s="12">
        <f t="shared" si="2"/>
        <v>1684428</v>
      </c>
      <c r="E19" s="85" t="s">
        <v>221</v>
      </c>
      <c r="F19" s="89" t="s">
        <v>222</v>
      </c>
      <c r="G19" s="89" t="str">
        <f t="shared" si="3"/>
        <v>J</v>
      </c>
      <c r="H19" s="90" t="str">
        <f t="shared" si="4"/>
        <v>J. Day</v>
      </c>
      <c r="I19" s="107">
        <f>VLOOKUP(H19,'Player Counts'!$A$2:$B$90,2,FALSE)</f>
        <v>104</v>
      </c>
      <c r="J19" s="107" t="str">
        <f>VLOOKUP(H19,Leaderboard!$A$1:$G$90,6,FALSE)</f>
        <v>F  </v>
      </c>
      <c r="K19" s="86">
        <f>VLOOKUP(H19,Leaderboard!$A$2:$E$90,5,FALSE)</f>
        <v>1</v>
      </c>
      <c r="L19" s="86" t="str">
        <f>VLOOKUP(H19,Leaderboard!$A$2:$E$90,3,FALSE)</f>
        <v>T10</v>
      </c>
      <c r="M19" s="87">
        <f>IFERROR(VLOOKUP(L19,Moneys!$L$6:$N$95,3,FALSE),IFERROR(VLOOKUP(L19,Moneys!$O$6:$Q$95,3,FALSE),0))</f>
        <v>231659.58451999997</v>
      </c>
      <c r="N19" s="85" t="s">
        <v>244</v>
      </c>
      <c r="O19" s="89" t="s">
        <v>245</v>
      </c>
      <c r="P19" s="89" t="str">
        <f t="shared" si="5"/>
        <v>J</v>
      </c>
      <c r="Q19" s="90" t="str">
        <f t="shared" si="6"/>
        <v>J. Spieth</v>
      </c>
      <c r="R19" s="107">
        <f>VLOOKUP(Q19,'Player Counts'!$A$2:$B$90,2,FALSE)</f>
        <v>89</v>
      </c>
      <c r="S19" s="107" t="str">
        <f>VLOOKUP(Q19,Leaderboard!$A$1:$G$90,6,FALSE)</f>
        <v>17  </v>
      </c>
      <c r="T19" s="86">
        <f>VLOOKUP(Q19,Leaderboard!$A$2:$E$90,5,FALSE)</f>
        <v>-2</v>
      </c>
      <c r="U19" s="86" t="str">
        <f>VLOOKUP(Q19,Leaderboard!$A$2:$E$90,3,FALSE)</f>
        <v>T2</v>
      </c>
      <c r="V19" s="87">
        <f>IFERROR(VLOOKUP(U19,Moneys!$L$6:$N$95,3,FALSE),IFERROR(VLOOKUP(U19,Moneys!$O$6:$Q$95,3,FALSE),0))</f>
        <v>880000</v>
      </c>
      <c r="W19" s="85" t="s">
        <v>266</v>
      </c>
      <c r="X19" s="89" t="s">
        <v>267</v>
      </c>
      <c r="Y19" s="89" t="str">
        <f t="shared" si="7"/>
        <v>H</v>
      </c>
      <c r="Z19" s="90" t="str">
        <f t="shared" si="8"/>
        <v>H. Matsuyama</v>
      </c>
      <c r="AA19" s="107">
        <f>VLOOKUP(Z19,'Player Counts'!$A$2:$B$90,2,FALSE)</f>
        <v>7</v>
      </c>
      <c r="AB19" s="107" t="str">
        <f>VLOOKUP(Z19,Leaderboard!$A$1:$G$90,6,FALSE)</f>
        <v>F  </v>
      </c>
      <c r="AC19" s="86" t="str">
        <f>VLOOKUP(Z19,Leaderboard!$A$2:$E$90,5,FALSE)</f>
        <v>E</v>
      </c>
      <c r="AD19" s="86" t="str">
        <f>VLOOKUP(Z19,Leaderboard!$A$2:$E$90,3,FALSE)</f>
        <v>T7</v>
      </c>
      <c r="AE19" s="87">
        <f>IFERROR(VLOOKUP(AD19,Moneys!$L$6:$N$95,3,FALSE),IFERROR(VLOOKUP(AD19,Moneys!$O$6:$Q$95,3,FALSE),0))</f>
        <v>311666.66666666669</v>
      </c>
      <c r="AF19" s="85" t="s">
        <v>255</v>
      </c>
      <c r="AG19" s="89" t="s">
        <v>256</v>
      </c>
      <c r="AH19" s="89" t="str">
        <f t="shared" si="9"/>
        <v>L</v>
      </c>
      <c r="AI19" s="90" t="str">
        <f t="shared" si="10"/>
        <v>L. Oosthuizen</v>
      </c>
      <c r="AJ19" s="107">
        <f>VLOOKUP(AI19,'Player Counts'!$A$2:$B$90,2,FALSE)</f>
        <v>19</v>
      </c>
      <c r="AK19" s="107" t="str">
        <f>VLOOKUP(AI19,Leaderboard!$A$1:$G$90,6,FALSE)</f>
        <v>F  </v>
      </c>
      <c r="AL19" s="86">
        <f>VLOOKUP(AI19,Leaderboard!$A$2:$E$90,5,FALSE)</f>
        <v>3</v>
      </c>
      <c r="AM19" s="86" t="str">
        <f>VLOOKUP(AI19,Leaderboard!$A$2:$E$90,3,FALSE)</f>
        <v>T15</v>
      </c>
      <c r="AN19" s="87">
        <f>IFERROR(VLOOKUP(AM19,Moneys!$L$6:$N$95,3,FALSE),IFERROR(VLOOKUP(AM19,Moneys!$O$6:$Q$95,3,FALSE),0))</f>
        <v>177113.54245000001</v>
      </c>
      <c r="AO19" s="85" t="s">
        <v>246</v>
      </c>
      <c r="AP19" s="89" t="s">
        <v>247</v>
      </c>
      <c r="AQ19" s="89" t="str">
        <f t="shared" si="11"/>
        <v>H</v>
      </c>
      <c r="AR19" s="90" t="str">
        <f t="shared" si="12"/>
        <v>H. Stenson</v>
      </c>
      <c r="AS19" s="107">
        <f>VLOOKUP(AR19,'Player Counts'!$A$2:$B$90,2,FALSE)</f>
        <v>29</v>
      </c>
      <c r="AT19" s="107" t="str">
        <f>VLOOKUP(AR19,Leaderboard!$A$1:$G$90,6,FALSE)</f>
        <v>F  </v>
      </c>
      <c r="AU19" s="86">
        <f>VLOOKUP(AR19,Leaderboard!$A$2:$E$90,5,FALSE)</f>
        <v>6</v>
      </c>
      <c r="AV19" s="86" t="str">
        <f>VLOOKUP(AR19,Leaderboard!$A$2:$E$90,3,FALSE)</f>
        <v>T24</v>
      </c>
      <c r="AW19" s="87">
        <f>IFERROR(VLOOKUP(AV19,Moneys!$L$6:$N$95,3,FALSE),IFERROR(VLOOKUP(AV19,Moneys!$O$6:$Q$95,3,FALSE),0))</f>
        <v>83987.45405</v>
      </c>
      <c r="AX19" s="89"/>
      <c r="AY19" s="85" t="s">
        <v>5</v>
      </c>
      <c r="AZ19" s="85">
        <v>276</v>
      </c>
    </row>
    <row r="20" spans="1:52" s="22" customFormat="1">
      <c r="A20" s="85" t="s">
        <v>23</v>
      </c>
      <c r="B20" s="8">
        <f t="shared" si="0"/>
        <v>19</v>
      </c>
      <c r="C20" s="14">
        <f t="shared" si="1"/>
        <v>-1486990</v>
      </c>
      <c r="D20" s="12">
        <f t="shared" si="2"/>
        <v>1656330</v>
      </c>
      <c r="E20" s="85" t="s">
        <v>221</v>
      </c>
      <c r="F20" s="89" t="s">
        <v>222</v>
      </c>
      <c r="G20" s="89" t="str">
        <f t="shared" si="3"/>
        <v>J</v>
      </c>
      <c r="H20" s="90" t="str">
        <f t="shared" si="4"/>
        <v>J. Day</v>
      </c>
      <c r="I20" s="107">
        <f>VLOOKUP(H20,'Player Counts'!$A$2:$B$90,2,FALSE)</f>
        <v>104</v>
      </c>
      <c r="J20" s="107" t="str">
        <f>VLOOKUP(H20,Leaderboard!$A$1:$G$90,6,FALSE)</f>
        <v>F  </v>
      </c>
      <c r="K20" s="86">
        <f>VLOOKUP(H20,Leaderboard!$A$2:$E$90,5,FALSE)</f>
        <v>1</v>
      </c>
      <c r="L20" s="86" t="str">
        <f>VLOOKUP(H20,Leaderboard!$A$2:$E$90,3,FALSE)</f>
        <v>T10</v>
      </c>
      <c r="M20" s="87">
        <f>IFERROR(VLOOKUP(L20,Moneys!$L$6:$N$95,3,FALSE),IFERROR(VLOOKUP(L20,Moneys!$O$6:$Q$95,3,FALSE),0))</f>
        <v>231659.58451999997</v>
      </c>
      <c r="N20" s="85" t="s">
        <v>244</v>
      </c>
      <c r="O20" s="89" t="s">
        <v>245</v>
      </c>
      <c r="P20" s="89" t="str">
        <f t="shared" si="5"/>
        <v>J</v>
      </c>
      <c r="Q20" s="90" t="str">
        <f t="shared" si="6"/>
        <v>J. Spieth</v>
      </c>
      <c r="R20" s="107">
        <f>VLOOKUP(Q20,'Player Counts'!$A$2:$B$90,2,FALSE)</f>
        <v>89</v>
      </c>
      <c r="S20" s="107" t="str">
        <f>VLOOKUP(Q20,Leaderboard!$A$1:$G$90,6,FALSE)</f>
        <v>17  </v>
      </c>
      <c r="T20" s="86">
        <f>VLOOKUP(Q20,Leaderboard!$A$2:$E$90,5,FALSE)</f>
        <v>-2</v>
      </c>
      <c r="U20" s="86" t="str">
        <f>VLOOKUP(Q20,Leaderboard!$A$2:$E$90,3,FALSE)</f>
        <v>T2</v>
      </c>
      <c r="V20" s="87">
        <f>IFERROR(VLOOKUP(U20,Moneys!$L$6:$N$95,3,FALSE),IFERROR(VLOOKUP(U20,Moneys!$O$6:$Q$95,3,FALSE),0))</f>
        <v>880000</v>
      </c>
      <c r="W20" s="85" t="s">
        <v>246</v>
      </c>
      <c r="X20" s="89" t="s">
        <v>247</v>
      </c>
      <c r="Y20" s="89" t="str">
        <f t="shared" si="7"/>
        <v>H</v>
      </c>
      <c r="Z20" s="90" t="str">
        <f t="shared" si="8"/>
        <v>H. Stenson</v>
      </c>
      <c r="AA20" s="107">
        <f>VLOOKUP(Z20,'Player Counts'!$A$2:$B$90,2,FALSE)</f>
        <v>29</v>
      </c>
      <c r="AB20" s="107" t="str">
        <f>VLOOKUP(Z20,Leaderboard!$A$1:$G$90,6,FALSE)</f>
        <v>F  </v>
      </c>
      <c r="AC20" s="86">
        <f>VLOOKUP(Z20,Leaderboard!$A$2:$E$90,5,FALSE)</f>
        <v>6</v>
      </c>
      <c r="AD20" s="86" t="str">
        <f>VLOOKUP(Z20,Leaderboard!$A$2:$E$90,3,FALSE)</f>
        <v>T24</v>
      </c>
      <c r="AE20" s="87">
        <f>IFERROR(VLOOKUP(AD20,Moneys!$L$6:$N$95,3,FALSE),IFERROR(VLOOKUP(AD20,Moneys!$O$6:$Q$95,3,FALSE),0))</f>
        <v>83987.45405</v>
      </c>
      <c r="AF20" s="85" t="s">
        <v>230</v>
      </c>
      <c r="AG20" s="89" t="s">
        <v>231</v>
      </c>
      <c r="AH20" s="89" t="str">
        <f t="shared" si="9"/>
        <v>D</v>
      </c>
      <c r="AI20" s="90" t="str">
        <f t="shared" si="10"/>
        <v>D. Johnson</v>
      </c>
      <c r="AJ20" s="107">
        <f>VLOOKUP(AI20,'Player Counts'!$A$2:$B$90,2,FALSE)</f>
        <v>47</v>
      </c>
      <c r="AK20" s="107" t="str">
        <f>VLOOKUP(AI20,Leaderboard!$A$1:$G$90,6,FALSE)</f>
        <v>F  </v>
      </c>
      <c r="AL20" s="86">
        <f>VLOOKUP(AI20,Leaderboard!$A$2:$E$90,5,FALSE)</f>
        <v>-1</v>
      </c>
      <c r="AM20" s="86" t="str">
        <f>VLOOKUP(AI20,Leaderboard!$A$2:$E$90,3,FALSE)</f>
        <v>T4</v>
      </c>
      <c r="AN20" s="87">
        <f>IFERROR(VLOOKUP(AM20,Moneys!$L$6:$N$95,3,FALSE),IFERROR(VLOOKUP(AM20,Moneys!$O$6:$Q$95,3,FALSE),0))</f>
        <v>413333.33333333331</v>
      </c>
      <c r="AO20" s="85" t="s">
        <v>250</v>
      </c>
      <c r="AP20" s="89" t="s">
        <v>251</v>
      </c>
      <c r="AQ20" s="89" t="str">
        <f t="shared" si="11"/>
        <v>B</v>
      </c>
      <c r="AR20" s="90" t="str">
        <f t="shared" si="12"/>
        <v>B. Watson</v>
      </c>
      <c r="AS20" s="107">
        <f>VLOOKUP(AR20,'Player Counts'!$A$2:$B$90,2,FALSE)</f>
        <v>58</v>
      </c>
      <c r="AT20" s="107" t="str">
        <f>VLOOKUP(AR20,Leaderboard!$A$1:$G$90,6,FALSE)</f>
        <v>F  </v>
      </c>
      <c r="AU20" s="86">
        <f>VLOOKUP(AR20,Leaderboard!$A$2:$E$90,5,FALSE)</f>
        <v>9</v>
      </c>
      <c r="AV20" s="86" t="str">
        <f>VLOOKUP(AR20,Leaderboard!$A$2:$E$90,3,FALSE)</f>
        <v>T37</v>
      </c>
      <c r="AW20" s="87">
        <f>IFERROR(VLOOKUP(AV20,Moneys!$L$6:$N$95,3,FALSE),IFERROR(VLOOKUP(AV20,Moneys!$O$6:$Q$95,3,FALSE),0))</f>
        <v>47348.676449999999</v>
      </c>
      <c r="AX20" s="89"/>
      <c r="AY20" s="85" t="s">
        <v>7</v>
      </c>
      <c r="AZ20" s="85">
        <v>276</v>
      </c>
    </row>
    <row r="21" spans="1:52" s="22" customFormat="1">
      <c r="A21" s="85" t="s">
        <v>51</v>
      </c>
      <c r="B21" s="8">
        <f t="shared" si="0"/>
        <v>20</v>
      </c>
      <c r="C21" s="14">
        <f t="shared" si="1"/>
        <v>-1520992</v>
      </c>
      <c r="D21" s="12">
        <f t="shared" si="2"/>
        <v>1622328</v>
      </c>
      <c r="E21" s="85" t="s">
        <v>244</v>
      </c>
      <c r="F21" s="89" t="s">
        <v>245</v>
      </c>
      <c r="G21" s="89" t="str">
        <f t="shared" si="3"/>
        <v>J</v>
      </c>
      <c r="H21" s="90" t="str">
        <f t="shared" si="4"/>
        <v>J. Spieth</v>
      </c>
      <c r="I21" s="107">
        <f>VLOOKUP(H21,'Player Counts'!$A$2:$B$90,2,FALSE)</f>
        <v>89</v>
      </c>
      <c r="J21" s="107" t="str">
        <f>VLOOKUP(H21,Leaderboard!$A$1:$G$90,6,FALSE)</f>
        <v>17  </v>
      </c>
      <c r="K21" s="86">
        <f>VLOOKUP(H21,Leaderboard!$A$2:$E$90,5,FALSE)</f>
        <v>-2</v>
      </c>
      <c r="L21" s="86" t="str">
        <f>VLOOKUP(H21,Leaderboard!$A$2:$E$90,3,FALSE)</f>
        <v>T2</v>
      </c>
      <c r="M21" s="87">
        <f>IFERROR(VLOOKUP(L21,Moneys!$L$6:$N$95,3,FALSE),IFERROR(VLOOKUP(L21,Moneys!$O$6:$Q$95,3,FALSE),0))</f>
        <v>880000</v>
      </c>
      <c r="N21" s="85" t="s">
        <v>250</v>
      </c>
      <c r="O21" s="89" t="s">
        <v>251</v>
      </c>
      <c r="P21" s="89" t="str">
        <f t="shared" si="5"/>
        <v>B</v>
      </c>
      <c r="Q21" s="90" t="str">
        <f t="shared" si="6"/>
        <v>B. Watson</v>
      </c>
      <c r="R21" s="107">
        <f>VLOOKUP(Q21,'Player Counts'!$A$2:$B$90,2,FALSE)</f>
        <v>58</v>
      </c>
      <c r="S21" s="107" t="str">
        <f>VLOOKUP(Q21,Leaderboard!$A$1:$G$90,6,FALSE)</f>
        <v>F  </v>
      </c>
      <c r="T21" s="86">
        <f>VLOOKUP(Q21,Leaderboard!$A$2:$E$90,5,FALSE)</f>
        <v>9</v>
      </c>
      <c r="U21" s="86" t="str">
        <f>VLOOKUP(Q21,Leaderboard!$A$2:$E$90,3,FALSE)</f>
        <v>T37</v>
      </c>
      <c r="V21" s="87">
        <f>IFERROR(VLOOKUP(U21,Moneys!$L$6:$N$95,3,FALSE),IFERROR(VLOOKUP(U21,Moneys!$O$6:$Q$95,3,FALSE),0))</f>
        <v>47348.676449999999</v>
      </c>
      <c r="W21" s="85" t="s">
        <v>221</v>
      </c>
      <c r="X21" s="89" t="s">
        <v>222</v>
      </c>
      <c r="Y21" s="89" t="str">
        <f t="shared" si="7"/>
        <v>J</v>
      </c>
      <c r="Z21" s="90" t="str">
        <f t="shared" si="8"/>
        <v>J. Day</v>
      </c>
      <c r="AA21" s="107">
        <f>VLOOKUP(Z21,'Player Counts'!$A$2:$B$90,2,FALSE)</f>
        <v>104</v>
      </c>
      <c r="AB21" s="107" t="str">
        <f>VLOOKUP(Z21,Leaderboard!$A$1:$G$90,6,FALSE)</f>
        <v>F  </v>
      </c>
      <c r="AC21" s="86">
        <f>VLOOKUP(Z21,Leaderboard!$A$2:$E$90,5,FALSE)</f>
        <v>1</v>
      </c>
      <c r="AD21" s="86" t="str">
        <f>VLOOKUP(Z21,Leaderboard!$A$2:$E$90,3,FALSE)</f>
        <v>T10</v>
      </c>
      <c r="AE21" s="87">
        <f>IFERROR(VLOOKUP(AD21,Moneys!$L$6:$N$95,3,FALSE),IFERROR(VLOOKUP(AD21,Moneys!$O$6:$Q$95,3,FALSE),0))</f>
        <v>231659.58451999997</v>
      </c>
      <c r="AF21" s="85" t="s">
        <v>236</v>
      </c>
      <c r="AG21" s="89" t="s">
        <v>237</v>
      </c>
      <c r="AH21" s="89" t="str">
        <f t="shared" si="9"/>
        <v>R</v>
      </c>
      <c r="AI21" s="90" t="str">
        <f t="shared" si="10"/>
        <v>R. McIlroy</v>
      </c>
      <c r="AJ21" s="107">
        <f>VLOOKUP(AI21,'Player Counts'!$A$2:$B$90,2,FALSE)</f>
        <v>70</v>
      </c>
      <c r="AK21" s="107" t="str">
        <f>VLOOKUP(AI21,Leaderboard!$A$1:$G$90,6,FALSE)</f>
        <v>F  </v>
      </c>
      <c r="AL21" s="86">
        <f>VLOOKUP(AI21,Leaderboard!$A$2:$E$90,5,FALSE)</f>
        <v>1</v>
      </c>
      <c r="AM21" s="86" t="str">
        <f>VLOOKUP(AI21,Leaderboard!$A$2:$E$90,3,FALSE)</f>
        <v>T10</v>
      </c>
      <c r="AN21" s="87">
        <f>IFERROR(VLOOKUP(AM21,Moneys!$L$6:$N$95,3,FALSE),IFERROR(VLOOKUP(AM21,Moneys!$O$6:$Q$95,3,FALSE),0))</f>
        <v>231659.58451999997</v>
      </c>
      <c r="AO21" s="85" t="s">
        <v>258</v>
      </c>
      <c r="AP21" s="89" t="s">
        <v>259</v>
      </c>
      <c r="AQ21" s="89" t="str">
        <f t="shared" si="11"/>
        <v>B</v>
      </c>
      <c r="AR21" s="90" t="str">
        <f t="shared" si="12"/>
        <v>B. Snedeker</v>
      </c>
      <c r="AS21" s="107">
        <f>VLOOKUP(AR21,'Player Counts'!$A$2:$B$90,2,FALSE)</f>
        <v>5</v>
      </c>
      <c r="AT21" s="107" t="str">
        <f>VLOOKUP(AR21,Leaderboard!$A$1:$G$90,6,FALSE)</f>
        <v>F  </v>
      </c>
      <c r="AU21" s="86">
        <f>VLOOKUP(AR21,Leaderboard!$A$2:$E$90,5,FALSE)</f>
        <v>1</v>
      </c>
      <c r="AV21" s="86" t="str">
        <f>VLOOKUP(AR21,Leaderboard!$A$2:$E$90,3,FALSE)</f>
        <v>T10</v>
      </c>
      <c r="AW21" s="87">
        <f>IFERROR(VLOOKUP(AV21,Moneys!$L$6:$N$95,3,FALSE),IFERROR(VLOOKUP(AV21,Moneys!$O$6:$Q$95,3,FALSE),0))</f>
        <v>231659.58451999997</v>
      </c>
      <c r="AX21" s="89"/>
      <c r="AY21" s="85" t="s">
        <v>8</v>
      </c>
      <c r="AZ21" s="85">
        <v>276</v>
      </c>
    </row>
    <row r="22" spans="1:52" s="22" customFormat="1">
      <c r="A22" s="85" t="s">
        <v>4259</v>
      </c>
      <c r="B22" s="8">
        <f t="shared" si="0"/>
        <v>21</v>
      </c>
      <c r="C22" s="14">
        <f t="shared" si="1"/>
        <v>-1534339</v>
      </c>
      <c r="D22" s="12">
        <f t="shared" si="2"/>
        <v>1608981</v>
      </c>
      <c r="E22" s="85" t="s">
        <v>221</v>
      </c>
      <c r="F22" s="89" t="s">
        <v>222</v>
      </c>
      <c r="G22" s="89" t="str">
        <f t="shared" si="3"/>
        <v>J</v>
      </c>
      <c r="H22" s="90" t="str">
        <f t="shared" si="4"/>
        <v>J. Day</v>
      </c>
      <c r="I22" s="107">
        <f>VLOOKUP(H22,'Player Counts'!$A$2:$B$90,2,FALSE)</f>
        <v>104</v>
      </c>
      <c r="J22" s="107" t="str">
        <f>VLOOKUP(H22,Leaderboard!$A$1:$G$90,6,FALSE)</f>
        <v>F  </v>
      </c>
      <c r="K22" s="86">
        <f>VLOOKUP(H22,Leaderboard!$A$2:$E$90,5,FALSE)</f>
        <v>1</v>
      </c>
      <c r="L22" s="86" t="str">
        <f>VLOOKUP(H22,Leaderboard!$A$2:$E$90,3,FALSE)</f>
        <v>T10</v>
      </c>
      <c r="M22" s="87">
        <f>IFERROR(VLOOKUP(L22,Moneys!$L$6:$N$95,3,FALSE),IFERROR(VLOOKUP(L22,Moneys!$O$6:$Q$95,3,FALSE),0))</f>
        <v>231659.58451999997</v>
      </c>
      <c r="N22" s="85" t="s">
        <v>230</v>
      </c>
      <c r="O22" s="89" t="s">
        <v>231</v>
      </c>
      <c r="P22" s="89" t="str">
        <f t="shared" si="5"/>
        <v>D</v>
      </c>
      <c r="Q22" s="90" t="str">
        <f t="shared" si="6"/>
        <v>D. Johnson</v>
      </c>
      <c r="R22" s="107">
        <f>VLOOKUP(Q22,'Player Counts'!$A$2:$B$90,2,FALSE)</f>
        <v>47</v>
      </c>
      <c r="S22" s="107" t="str">
        <f>VLOOKUP(Q22,Leaderboard!$A$1:$G$90,6,FALSE)</f>
        <v>F  </v>
      </c>
      <c r="T22" s="86">
        <f>VLOOKUP(Q22,Leaderboard!$A$2:$E$90,5,FALSE)</f>
        <v>-1</v>
      </c>
      <c r="U22" s="86" t="str">
        <f>VLOOKUP(Q22,Leaderboard!$A$2:$E$90,3,FALSE)</f>
        <v>T4</v>
      </c>
      <c r="V22" s="87">
        <f>IFERROR(VLOOKUP(U22,Moneys!$L$6:$N$95,3,FALSE),IFERROR(VLOOKUP(U22,Moneys!$O$6:$Q$95,3,FALSE),0))</f>
        <v>413333.33333333331</v>
      </c>
      <c r="W22" s="85" t="s">
        <v>246</v>
      </c>
      <c r="X22" s="89" t="s">
        <v>247</v>
      </c>
      <c r="Y22" s="89" t="str">
        <f t="shared" si="7"/>
        <v>H</v>
      </c>
      <c r="Z22" s="90" t="str">
        <f t="shared" si="8"/>
        <v>H. Stenson</v>
      </c>
      <c r="AA22" s="107">
        <f>VLOOKUP(Z22,'Player Counts'!$A$2:$B$90,2,FALSE)</f>
        <v>29</v>
      </c>
      <c r="AB22" s="107" t="str">
        <f>VLOOKUP(Z22,Leaderboard!$A$1:$G$90,6,FALSE)</f>
        <v>F  </v>
      </c>
      <c r="AC22" s="86">
        <f>VLOOKUP(Z22,Leaderboard!$A$2:$E$90,5,FALSE)</f>
        <v>6</v>
      </c>
      <c r="AD22" s="86" t="str">
        <f>VLOOKUP(Z22,Leaderboard!$A$2:$E$90,3,FALSE)</f>
        <v>T24</v>
      </c>
      <c r="AE22" s="87">
        <f>IFERROR(VLOOKUP(AD22,Moneys!$L$6:$N$95,3,FALSE),IFERROR(VLOOKUP(AD22,Moneys!$O$6:$Q$95,3,FALSE),0))</f>
        <v>83987.45405</v>
      </c>
      <c r="AF22" s="85" t="s">
        <v>244</v>
      </c>
      <c r="AG22" s="89" t="s">
        <v>245</v>
      </c>
      <c r="AH22" s="89" t="str">
        <f t="shared" si="9"/>
        <v>J</v>
      </c>
      <c r="AI22" s="90" t="str">
        <f t="shared" si="10"/>
        <v>J. Spieth</v>
      </c>
      <c r="AJ22" s="107">
        <f>VLOOKUP(AI22,'Player Counts'!$A$2:$B$90,2,FALSE)</f>
        <v>89</v>
      </c>
      <c r="AK22" s="107" t="str">
        <f>VLOOKUP(AI22,Leaderboard!$A$1:$G$90,6,FALSE)</f>
        <v>17  </v>
      </c>
      <c r="AL22" s="86">
        <f>VLOOKUP(AI22,Leaderboard!$A$2:$E$90,5,FALSE)</f>
        <v>-2</v>
      </c>
      <c r="AM22" s="86" t="str">
        <f>VLOOKUP(AI22,Leaderboard!$A$2:$E$90,3,FALSE)</f>
        <v>T2</v>
      </c>
      <c r="AN22" s="87">
        <f>IFERROR(VLOOKUP(AM22,Moneys!$L$6:$N$95,3,FALSE),IFERROR(VLOOKUP(AM22,Moneys!$O$6:$Q$95,3,FALSE),0))</f>
        <v>880000</v>
      </c>
      <c r="AO22" s="85" t="s">
        <v>223</v>
      </c>
      <c r="AP22" s="89" t="s">
        <v>224</v>
      </c>
      <c r="AQ22" s="89" t="str">
        <f t="shared" si="11"/>
        <v>R</v>
      </c>
      <c r="AR22" s="90" t="str">
        <f t="shared" si="12"/>
        <v>R. Fowler</v>
      </c>
      <c r="AS22" s="107">
        <f>VLOOKUP(AR22,'Player Counts'!$A$2:$B$90,2,FALSE)</f>
        <v>55</v>
      </c>
      <c r="AT22" s="107" t="str">
        <f>VLOOKUP(AR22,Leaderboard!$A$1:$G$90,6,FALSE)</f>
        <v>-  </v>
      </c>
      <c r="AU22" s="86">
        <f>VLOOKUP(AR22,Leaderboard!$A$2:$E$90,5,FALSE)</f>
        <v>9</v>
      </c>
      <c r="AV22" s="86" t="str">
        <f>VLOOKUP(AR22,Leaderboard!$A$2:$E$90,3,FALSE)</f>
        <v>CUT</v>
      </c>
      <c r="AW22" s="87">
        <f>IFERROR(VLOOKUP(AV22,Moneys!$L$6:$N$95,3,FALSE),IFERROR(VLOOKUP(AV22,Moneys!$O$6:$Q$95,3,FALSE),0))</f>
        <v>0</v>
      </c>
      <c r="AX22" s="89"/>
      <c r="AY22" s="85" t="s">
        <v>15</v>
      </c>
      <c r="AZ22" s="85">
        <v>276</v>
      </c>
    </row>
    <row r="23" spans="1:52" s="22" customFormat="1">
      <c r="A23" s="85" t="s">
        <v>4296</v>
      </c>
      <c r="B23" s="8">
        <f t="shared" si="0"/>
        <v>21</v>
      </c>
      <c r="C23" s="14">
        <f t="shared" si="1"/>
        <v>-1534339</v>
      </c>
      <c r="D23" s="12">
        <f t="shared" si="2"/>
        <v>1608981</v>
      </c>
      <c r="E23" s="85" t="s">
        <v>244</v>
      </c>
      <c r="F23" s="89" t="s">
        <v>245</v>
      </c>
      <c r="G23" s="89" t="str">
        <f t="shared" si="3"/>
        <v>J</v>
      </c>
      <c r="H23" s="90" t="str">
        <f t="shared" si="4"/>
        <v>J. Spieth</v>
      </c>
      <c r="I23" s="107">
        <f>VLOOKUP(H23,'Player Counts'!$A$2:$B$90,2,FALSE)</f>
        <v>89</v>
      </c>
      <c r="J23" s="107" t="str">
        <f>VLOOKUP(H23,Leaderboard!$A$1:$G$90,6,FALSE)</f>
        <v>17  </v>
      </c>
      <c r="K23" s="86">
        <f>VLOOKUP(H23,Leaderboard!$A$2:$E$90,5,FALSE)</f>
        <v>-2</v>
      </c>
      <c r="L23" s="86" t="str">
        <f>VLOOKUP(H23,Leaderboard!$A$2:$E$90,3,FALSE)</f>
        <v>T2</v>
      </c>
      <c r="M23" s="87">
        <f>IFERROR(VLOOKUP(L23,Moneys!$L$6:$N$95,3,FALSE),IFERROR(VLOOKUP(L23,Moneys!$O$6:$Q$95,3,FALSE),0))</f>
        <v>880000</v>
      </c>
      <c r="N23" s="85" t="s">
        <v>221</v>
      </c>
      <c r="O23" s="89" t="s">
        <v>222</v>
      </c>
      <c r="P23" s="89" t="str">
        <f t="shared" si="5"/>
        <v>J</v>
      </c>
      <c r="Q23" s="90" t="str">
        <f t="shared" si="6"/>
        <v>J. Day</v>
      </c>
      <c r="R23" s="107">
        <f>VLOOKUP(Q23,'Player Counts'!$A$2:$B$90,2,FALSE)</f>
        <v>104</v>
      </c>
      <c r="S23" s="107" t="str">
        <f>VLOOKUP(Q23,Leaderboard!$A$1:$G$90,6,FALSE)</f>
        <v>F  </v>
      </c>
      <c r="T23" s="86">
        <f>VLOOKUP(Q23,Leaderboard!$A$2:$E$90,5,FALSE)</f>
        <v>1</v>
      </c>
      <c r="U23" s="86" t="str">
        <f>VLOOKUP(Q23,Leaderboard!$A$2:$E$90,3,FALSE)</f>
        <v>T10</v>
      </c>
      <c r="V23" s="87">
        <f>IFERROR(VLOOKUP(U23,Moneys!$L$6:$N$95,3,FALSE),IFERROR(VLOOKUP(U23,Moneys!$O$6:$Q$95,3,FALSE),0))</f>
        <v>231659.58451999997</v>
      </c>
      <c r="W23" s="85" t="s">
        <v>246</v>
      </c>
      <c r="X23" s="89" t="s">
        <v>247</v>
      </c>
      <c r="Y23" s="89" t="str">
        <f t="shared" si="7"/>
        <v>H</v>
      </c>
      <c r="Z23" s="90" t="str">
        <f t="shared" si="8"/>
        <v>H. Stenson</v>
      </c>
      <c r="AA23" s="107">
        <f>VLOOKUP(Z23,'Player Counts'!$A$2:$B$90,2,FALSE)</f>
        <v>29</v>
      </c>
      <c r="AB23" s="107" t="str">
        <f>VLOOKUP(Z23,Leaderboard!$A$1:$G$90,6,FALSE)</f>
        <v>F  </v>
      </c>
      <c r="AC23" s="86">
        <f>VLOOKUP(Z23,Leaderboard!$A$2:$E$90,5,FALSE)</f>
        <v>6</v>
      </c>
      <c r="AD23" s="86" t="str">
        <f>VLOOKUP(Z23,Leaderboard!$A$2:$E$90,3,FALSE)</f>
        <v>T24</v>
      </c>
      <c r="AE23" s="87">
        <f>IFERROR(VLOOKUP(AD23,Moneys!$L$6:$N$95,3,FALSE),IFERROR(VLOOKUP(AD23,Moneys!$O$6:$Q$95,3,FALSE),0))</f>
        <v>83987.45405</v>
      </c>
      <c r="AF23" s="85" t="s">
        <v>223</v>
      </c>
      <c r="AG23" s="89" t="s">
        <v>224</v>
      </c>
      <c r="AH23" s="89" t="str">
        <f t="shared" si="9"/>
        <v>R</v>
      </c>
      <c r="AI23" s="90" t="str">
        <f t="shared" si="10"/>
        <v>R. Fowler</v>
      </c>
      <c r="AJ23" s="107">
        <f>VLOOKUP(AI23,'Player Counts'!$A$2:$B$90,2,FALSE)</f>
        <v>55</v>
      </c>
      <c r="AK23" s="107" t="str">
        <f>VLOOKUP(AI23,Leaderboard!$A$1:$G$90,6,FALSE)</f>
        <v>-  </v>
      </c>
      <c r="AL23" s="86">
        <f>VLOOKUP(AI23,Leaderboard!$A$2:$E$90,5,FALSE)</f>
        <v>9</v>
      </c>
      <c r="AM23" s="86" t="str">
        <f>VLOOKUP(AI23,Leaderboard!$A$2:$E$90,3,FALSE)</f>
        <v>CUT</v>
      </c>
      <c r="AN23" s="87">
        <f>IFERROR(VLOOKUP(AM23,Moneys!$L$6:$N$95,3,FALSE),IFERROR(VLOOKUP(AM23,Moneys!$O$6:$Q$95,3,FALSE),0))</f>
        <v>0</v>
      </c>
      <c r="AO23" s="85" t="s">
        <v>230</v>
      </c>
      <c r="AP23" s="89" t="s">
        <v>231</v>
      </c>
      <c r="AQ23" s="89" t="str">
        <f t="shared" si="11"/>
        <v>D</v>
      </c>
      <c r="AR23" s="90" t="str">
        <f t="shared" si="12"/>
        <v>D. Johnson</v>
      </c>
      <c r="AS23" s="107">
        <f>VLOOKUP(AR23,'Player Counts'!$A$2:$B$90,2,FALSE)</f>
        <v>47</v>
      </c>
      <c r="AT23" s="107" t="str">
        <f>VLOOKUP(AR23,Leaderboard!$A$1:$G$90,6,FALSE)</f>
        <v>F  </v>
      </c>
      <c r="AU23" s="86">
        <f>VLOOKUP(AR23,Leaderboard!$A$2:$E$90,5,FALSE)</f>
        <v>-1</v>
      </c>
      <c r="AV23" s="86" t="str">
        <f>VLOOKUP(AR23,Leaderboard!$A$2:$E$90,3,FALSE)</f>
        <v>T4</v>
      </c>
      <c r="AW23" s="87">
        <f>IFERROR(VLOOKUP(AV23,Moneys!$L$6:$N$95,3,FALSE),IFERROR(VLOOKUP(AV23,Moneys!$O$6:$Q$95,3,FALSE),0))</f>
        <v>413333.33333333331</v>
      </c>
      <c r="AX23" s="89"/>
      <c r="AY23" s="85" t="s">
        <v>15</v>
      </c>
      <c r="AZ23" s="85">
        <v>273</v>
      </c>
    </row>
    <row r="24" spans="1:52" s="22" customFormat="1">
      <c r="A24" s="85" t="s">
        <v>4253</v>
      </c>
      <c r="B24" s="8">
        <f t="shared" si="0"/>
        <v>23</v>
      </c>
      <c r="C24" s="14">
        <f t="shared" si="1"/>
        <v>-1536937</v>
      </c>
      <c r="D24" s="12">
        <f t="shared" si="2"/>
        <v>1606383</v>
      </c>
      <c r="E24" s="85" t="s">
        <v>221</v>
      </c>
      <c r="F24" s="89" t="s">
        <v>222</v>
      </c>
      <c r="G24" s="89" t="str">
        <f t="shared" si="3"/>
        <v>J</v>
      </c>
      <c r="H24" s="90" t="str">
        <f t="shared" si="4"/>
        <v>J. Day</v>
      </c>
      <c r="I24" s="107">
        <f>VLOOKUP(H24,'Player Counts'!$A$2:$B$90,2,FALSE)</f>
        <v>104</v>
      </c>
      <c r="J24" s="107" t="str">
        <f>VLOOKUP(H24,Leaderboard!$A$1:$G$90,6,FALSE)</f>
        <v>F  </v>
      </c>
      <c r="K24" s="86">
        <f>VLOOKUP(H24,Leaderboard!$A$2:$E$90,5,FALSE)</f>
        <v>1</v>
      </c>
      <c r="L24" s="86" t="str">
        <f>VLOOKUP(H24,Leaderboard!$A$2:$E$90,3,FALSE)</f>
        <v>T10</v>
      </c>
      <c r="M24" s="87">
        <f>IFERROR(VLOOKUP(L24,Moneys!$L$6:$N$95,3,FALSE),IFERROR(VLOOKUP(L24,Moneys!$O$6:$Q$95,3,FALSE),0))</f>
        <v>231659.58451999997</v>
      </c>
      <c r="N24" s="85" t="s">
        <v>250</v>
      </c>
      <c r="O24" s="89" t="s">
        <v>251</v>
      </c>
      <c r="P24" s="89" t="str">
        <f t="shared" si="5"/>
        <v>B</v>
      </c>
      <c r="Q24" s="90" t="str">
        <f t="shared" si="6"/>
        <v>B. Watson</v>
      </c>
      <c r="R24" s="107">
        <f>VLOOKUP(Q24,'Player Counts'!$A$2:$B$90,2,FALSE)</f>
        <v>58</v>
      </c>
      <c r="S24" s="107" t="str">
        <f>VLOOKUP(Q24,Leaderboard!$A$1:$G$90,6,FALSE)</f>
        <v>F  </v>
      </c>
      <c r="T24" s="86">
        <f>VLOOKUP(Q24,Leaderboard!$A$2:$E$90,5,FALSE)</f>
        <v>9</v>
      </c>
      <c r="U24" s="86" t="str">
        <f>VLOOKUP(Q24,Leaderboard!$A$2:$E$90,3,FALSE)</f>
        <v>T37</v>
      </c>
      <c r="V24" s="87">
        <f>IFERROR(VLOOKUP(U24,Moneys!$L$6:$N$95,3,FALSE),IFERROR(VLOOKUP(U24,Moneys!$O$6:$Q$95,3,FALSE),0))</f>
        <v>47348.676449999999</v>
      </c>
      <c r="W24" s="85" t="s">
        <v>244</v>
      </c>
      <c r="X24" s="89" t="s">
        <v>245</v>
      </c>
      <c r="Y24" s="89" t="str">
        <f t="shared" si="7"/>
        <v>J</v>
      </c>
      <c r="Z24" s="90" t="str">
        <f t="shared" si="8"/>
        <v>J. Spieth</v>
      </c>
      <c r="AA24" s="107">
        <f>VLOOKUP(Z24,'Player Counts'!$A$2:$B$90,2,FALSE)</f>
        <v>89</v>
      </c>
      <c r="AB24" s="107" t="str">
        <f>VLOOKUP(Z24,Leaderboard!$A$1:$G$90,6,FALSE)</f>
        <v>17  </v>
      </c>
      <c r="AC24" s="86">
        <f>VLOOKUP(Z24,Leaderboard!$A$2:$E$90,5,FALSE)</f>
        <v>-2</v>
      </c>
      <c r="AD24" s="86" t="str">
        <f>VLOOKUP(Z24,Leaderboard!$A$2:$E$90,3,FALSE)</f>
        <v>T2</v>
      </c>
      <c r="AE24" s="87">
        <f>IFERROR(VLOOKUP(AD24,Moneys!$L$6:$N$95,3,FALSE),IFERROR(VLOOKUP(AD24,Moneys!$O$6:$Q$95,3,FALSE),0))</f>
        <v>880000</v>
      </c>
      <c r="AF24" s="85" t="s">
        <v>230</v>
      </c>
      <c r="AG24" s="89" t="s">
        <v>231</v>
      </c>
      <c r="AH24" s="89" t="str">
        <f t="shared" si="9"/>
        <v>D</v>
      </c>
      <c r="AI24" s="90" t="str">
        <f t="shared" si="10"/>
        <v>D. Johnson</v>
      </c>
      <c r="AJ24" s="107">
        <f>VLOOKUP(AI24,'Player Counts'!$A$2:$B$90,2,FALSE)</f>
        <v>47</v>
      </c>
      <c r="AK24" s="107" t="str">
        <f>VLOOKUP(AI24,Leaderboard!$A$1:$G$90,6,FALSE)</f>
        <v>F  </v>
      </c>
      <c r="AL24" s="86">
        <f>VLOOKUP(AI24,Leaderboard!$A$2:$E$90,5,FALSE)</f>
        <v>-1</v>
      </c>
      <c r="AM24" s="86" t="str">
        <f>VLOOKUP(AI24,Leaderboard!$A$2:$E$90,3,FALSE)</f>
        <v>T4</v>
      </c>
      <c r="AN24" s="87">
        <f>IFERROR(VLOOKUP(AM24,Moneys!$L$6:$N$95,3,FALSE),IFERROR(VLOOKUP(AM24,Moneys!$O$6:$Q$95,3,FALSE),0))</f>
        <v>413333.33333333331</v>
      </c>
      <c r="AO24" s="85" t="s">
        <v>242</v>
      </c>
      <c r="AP24" s="89" t="s">
        <v>243</v>
      </c>
      <c r="AQ24" s="89" t="str">
        <f t="shared" si="11"/>
        <v>A</v>
      </c>
      <c r="AR24" s="90" t="str">
        <f t="shared" si="12"/>
        <v>A. Scott</v>
      </c>
      <c r="AS24" s="107">
        <f>VLOOKUP(AR24,'Player Counts'!$A$2:$B$90,2,FALSE)</f>
        <v>67</v>
      </c>
      <c r="AT24" s="107" t="str">
        <f>VLOOKUP(AR24,Leaderboard!$A$1:$G$90,6,FALSE)</f>
        <v>F  </v>
      </c>
      <c r="AU24" s="86">
        <f>VLOOKUP(AR24,Leaderboard!$A$2:$E$90,5,FALSE)</f>
        <v>11</v>
      </c>
      <c r="AV24" s="86" t="str">
        <f>VLOOKUP(AR24,Leaderboard!$A$2:$E$90,3,FALSE)</f>
        <v>T42</v>
      </c>
      <c r="AW24" s="87">
        <f>IFERROR(VLOOKUP(AV24,Moneys!$L$6:$N$95,3,FALSE),IFERROR(VLOOKUP(AV24,Moneys!$O$6:$Q$95,3,FALSE),0))</f>
        <v>34041.231599999941</v>
      </c>
      <c r="AX24" s="89"/>
      <c r="AY24" s="85" t="s">
        <v>7</v>
      </c>
      <c r="AZ24" s="85">
        <v>274</v>
      </c>
    </row>
    <row r="25" spans="1:52" s="22" customFormat="1">
      <c r="A25" s="85" t="s">
        <v>4271</v>
      </c>
      <c r="B25" s="8">
        <f t="shared" si="0"/>
        <v>24</v>
      </c>
      <c r="C25" s="14">
        <f t="shared" si="1"/>
        <v>-1538899</v>
      </c>
      <c r="D25" s="12">
        <f t="shared" si="2"/>
        <v>1604421</v>
      </c>
      <c r="E25" s="85" t="s">
        <v>255</v>
      </c>
      <c r="F25" s="89" t="s">
        <v>256</v>
      </c>
      <c r="G25" s="89" t="str">
        <f t="shared" si="3"/>
        <v>L</v>
      </c>
      <c r="H25" s="90" t="str">
        <f t="shared" si="4"/>
        <v>L. Oosthuizen</v>
      </c>
      <c r="I25" s="107">
        <f>VLOOKUP(H25,'Player Counts'!$A$2:$B$90,2,FALSE)</f>
        <v>19</v>
      </c>
      <c r="J25" s="107" t="str">
        <f>VLOOKUP(H25,Leaderboard!$A$1:$G$90,6,FALSE)</f>
        <v>F  </v>
      </c>
      <c r="K25" s="86">
        <f>VLOOKUP(H25,Leaderboard!$A$2:$E$90,5,FALSE)</f>
        <v>3</v>
      </c>
      <c r="L25" s="86" t="str">
        <f>VLOOKUP(H25,Leaderboard!$A$2:$E$90,3,FALSE)</f>
        <v>T15</v>
      </c>
      <c r="M25" s="87">
        <f>IFERROR(VLOOKUP(L25,Moneys!$L$6:$N$95,3,FALSE),IFERROR(VLOOKUP(L25,Moneys!$O$6:$Q$95,3,FALSE),0))</f>
        <v>177113.54245000001</v>
      </c>
      <c r="N25" s="85" t="s">
        <v>221</v>
      </c>
      <c r="O25" s="89" t="s">
        <v>222</v>
      </c>
      <c r="P25" s="89" t="str">
        <f t="shared" si="5"/>
        <v>J</v>
      </c>
      <c r="Q25" s="90" t="str">
        <f t="shared" si="6"/>
        <v>J. Day</v>
      </c>
      <c r="R25" s="107">
        <f>VLOOKUP(Q25,'Player Counts'!$A$2:$B$90,2,FALSE)</f>
        <v>104</v>
      </c>
      <c r="S25" s="107" t="str">
        <f>VLOOKUP(Q25,Leaderboard!$A$1:$G$90,6,FALSE)</f>
        <v>F  </v>
      </c>
      <c r="T25" s="86">
        <f>VLOOKUP(Q25,Leaderboard!$A$2:$E$90,5,FALSE)</f>
        <v>1</v>
      </c>
      <c r="U25" s="86" t="str">
        <f>VLOOKUP(Q25,Leaderboard!$A$2:$E$90,3,FALSE)</f>
        <v>T10</v>
      </c>
      <c r="V25" s="87">
        <f>IFERROR(VLOOKUP(U25,Moneys!$L$6:$N$95,3,FALSE),IFERROR(VLOOKUP(U25,Moneys!$O$6:$Q$95,3,FALSE),0))</f>
        <v>231659.58451999997</v>
      </c>
      <c r="W25" s="85" t="s">
        <v>244</v>
      </c>
      <c r="X25" s="89" t="s">
        <v>245</v>
      </c>
      <c r="Y25" s="89" t="str">
        <f t="shared" si="7"/>
        <v>J</v>
      </c>
      <c r="Z25" s="90" t="str">
        <f t="shared" si="8"/>
        <v>J. Spieth</v>
      </c>
      <c r="AA25" s="107">
        <f>VLOOKUP(Z25,'Player Counts'!$A$2:$B$90,2,FALSE)</f>
        <v>89</v>
      </c>
      <c r="AB25" s="107" t="str">
        <f>VLOOKUP(Z25,Leaderboard!$A$1:$G$90,6,FALSE)</f>
        <v>17  </v>
      </c>
      <c r="AC25" s="86">
        <f>VLOOKUP(Z25,Leaderboard!$A$2:$E$90,5,FALSE)</f>
        <v>-2</v>
      </c>
      <c r="AD25" s="86" t="str">
        <f>VLOOKUP(Z25,Leaderboard!$A$2:$E$90,3,FALSE)</f>
        <v>T2</v>
      </c>
      <c r="AE25" s="87">
        <f>IFERROR(VLOOKUP(AD25,Moneys!$L$6:$N$95,3,FALSE),IFERROR(VLOOKUP(AD25,Moneys!$O$6:$Q$95,3,FALSE),0))</f>
        <v>880000</v>
      </c>
      <c r="AF25" s="85" t="s">
        <v>236</v>
      </c>
      <c r="AG25" s="89" t="s">
        <v>237</v>
      </c>
      <c r="AH25" s="89" t="str">
        <f t="shared" si="9"/>
        <v>R</v>
      </c>
      <c r="AI25" s="90" t="str">
        <f t="shared" si="10"/>
        <v>R. McIlroy</v>
      </c>
      <c r="AJ25" s="107">
        <f>VLOOKUP(AI25,'Player Counts'!$A$2:$B$90,2,FALSE)</f>
        <v>70</v>
      </c>
      <c r="AK25" s="107" t="str">
        <f>VLOOKUP(AI25,Leaderboard!$A$1:$G$90,6,FALSE)</f>
        <v>F  </v>
      </c>
      <c r="AL25" s="86">
        <f>VLOOKUP(AI25,Leaderboard!$A$2:$E$90,5,FALSE)</f>
        <v>1</v>
      </c>
      <c r="AM25" s="86" t="str">
        <f>VLOOKUP(AI25,Leaderboard!$A$2:$E$90,3,FALSE)</f>
        <v>T10</v>
      </c>
      <c r="AN25" s="87">
        <f>IFERROR(VLOOKUP(AM25,Moneys!$L$6:$N$95,3,FALSE),IFERROR(VLOOKUP(AM25,Moneys!$O$6:$Q$95,3,FALSE),0))</f>
        <v>231659.58451999997</v>
      </c>
      <c r="AO25" s="85" t="s">
        <v>246</v>
      </c>
      <c r="AP25" s="89" t="s">
        <v>247</v>
      </c>
      <c r="AQ25" s="89" t="str">
        <f t="shared" si="11"/>
        <v>H</v>
      </c>
      <c r="AR25" s="90" t="str">
        <f t="shared" si="12"/>
        <v>H. Stenson</v>
      </c>
      <c r="AS25" s="107">
        <f>VLOOKUP(AR25,'Player Counts'!$A$2:$B$90,2,FALSE)</f>
        <v>29</v>
      </c>
      <c r="AT25" s="107" t="str">
        <f>VLOOKUP(AR25,Leaderboard!$A$1:$G$90,6,FALSE)</f>
        <v>F  </v>
      </c>
      <c r="AU25" s="86">
        <f>VLOOKUP(AR25,Leaderboard!$A$2:$E$90,5,FALSE)</f>
        <v>6</v>
      </c>
      <c r="AV25" s="86" t="str">
        <f>VLOOKUP(AR25,Leaderboard!$A$2:$E$90,3,FALSE)</f>
        <v>T24</v>
      </c>
      <c r="AW25" s="87">
        <f>IFERROR(VLOOKUP(AV25,Moneys!$L$6:$N$95,3,FALSE),IFERROR(VLOOKUP(AV25,Moneys!$O$6:$Q$95,3,FALSE),0))</f>
        <v>83987.45405</v>
      </c>
      <c r="AX25" s="89"/>
      <c r="AY25" s="85" t="s">
        <v>7</v>
      </c>
      <c r="AZ25" s="85">
        <v>275</v>
      </c>
    </row>
    <row r="26" spans="1:52" s="22" customFormat="1">
      <c r="A26" s="85" t="s">
        <v>31</v>
      </c>
      <c r="B26" s="8">
        <f t="shared" si="0"/>
        <v>25</v>
      </c>
      <c r="C26" s="14">
        <f t="shared" si="1"/>
        <v>-1541536</v>
      </c>
      <c r="D26" s="12">
        <f t="shared" si="2"/>
        <v>1601784</v>
      </c>
      <c r="E26" s="85" t="s">
        <v>230</v>
      </c>
      <c r="F26" s="89" t="s">
        <v>231</v>
      </c>
      <c r="G26" s="89" t="str">
        <f t="shared" si="3"/>
        <v>D</v>
      </c>
      <c r="H26" s="90" t="str">
        <f t="shared" si="4"/>
        <v>D. Johnson</v>
      </c>
      <c r="I26" s="107">
        <f>VLOOKUP(H26,'Player Counts'!$A$2:$B$90,2,FALSE)</f>
        <v>47</v>
      </c>
      <c r="J26" s="107" t="str">
        <f>VLOOKUP(H26,Leaderboard!$A$1:$G$90,6,FALSE)</f>
        <v>F  </v>
      </c>
      <c r="K26" s="86">
        <f>VLOOKUP(H26,Leaderboard!$A$2:$E$90,5,FALSE)</f>
        <v>-1</v>
      </c>
      <c r="L26" s="86" t="str">
        <f>VLOOKUP(H26,Leaderboard!$A$2:$E$90,3,FALSE)</f>
        <v>T4</v>
      </c>
      <c r="M26" s="87">
        <f>IFERROR(VLOOKUP(L26,Moneys!$L$6:$N$95,3,FALSE),IFERROR(VLOOKUP(L26,Moneys!$O$6:$Q$95,3,FALSE),0))</f>
        <v>413333.33333333331</v>
      </c>
      <c r="N26" s="85" t="s">
        <v>244</v>
      </c>
      <c r="O26" s="89" t="s">
        <v>245</v>
      </c>
      <c r="P26" s="89" t="str">
        <f t="shared" si="5"/>
        <v>J</v>
      </c>
      <c r="Q26" s="90" t="str">
        <f t="shared" si="6"/>
        <v>J. Spieth</v>
      </c>
      <c r="R26" s="107">
        <f>VLOOKUP(Q26,'Player Counts'!$A$2:$B$90,2,FALSE)</f>
        <v>89</v>
      </c>
      <c r="S26" s="107" t="str">
        <f>VLOOKUP(Q26,Leaderboard!$A$1:$G$90,6,FALSE)</f>
        <v>17  </v>
      </c>
      <c r="T26" s="86">
        <f>VLOOKUP(Q26,Leaderboard!$A$2:$E$90,5,FALSE)</f>
        <v>-2</v>
      </c>
      <c r="U26" s="86" t="str">
        <f>VLOOKUP(Q26,Leaderboard!$A$2:$E$90,3,FALSE)</f>
        <v>T2</v>
      </c>
      <c r="V26" s="87">
        <f>IFERROR(VLOOKUP(U26,Moneys!$L$6:$N$95,3,FALSE),IFERROR(VLOOKUP(U26,Moneys!$O$6:$Q$95,3,FALSE),0))</f>
        <v>880000</v>
      </c>
      <c r="W26" s="85" t="s">
        <v>246</v>
      </c>
      <c r="X26" s="89" t="s">
        <v>247</v>
      </c>
      <c r="Y26" s="89" t="str">
        <f t="shared" si="7"/>
        <v>H</v>
      </c>
      <c r="Z26" s="90" t="str">
        <f t="shared" si="8"/>
        <v>H. Stenson</v>
      </c>
      <c r="AA26" s="107">
        <f>VLOOKUP(Z26,'Player Counts'!$A$2:$B$90,2,FALSE)</f>
        <v>29</v>
      </c>
      <c r="AB26" s="107" t="str">
        <f>VLOOKUP(Z26,Leaderboard!$A$1:$G$90,6,FALSE)</f>
        <v>F  </v>
      </c>
      <c r="AC26" s="86">
        <f>VLOOKUP(Z26,Leaderboard!$A$2:$E$90,5,FALSE)</f>
        <v>6</v>
      </c>
      <c r="AD26" s="86" t="str">
        <f>VLOOKUP(Z26,Leaderboard!$A$2:$E$90,3,FALSE)</f>
        <v>T24</v>
      </c>
      <c r="AE26" s="87">
        <f>IFERROR(VLOOKUP(AD26,Moneys!$L$6:$N$95,3,FALSE),IFERROR(VLOOKUP(AD26,Moneys!$O$6:$Q$95,3,FALSE),0))</f>
        <v>83987.45405</v>
      </c>
      <c r="AF26" s="85" t="s">
        <v>250</v>
      </c>
      <c r="AG26" s="89" t="s">
        <v>251</v>
      </c>
      <c r="AH26" s="89" t="str">
        <f t="shared" si="9"/>
        <v>B</v>
      </c>
      <c r="AI26" s="90" t="str">
        <f t="shared" si="10"/>
        <v>B. Watson</v>
      </c>
      <c r="AJ26" s="107">
        <f>VLOOKUP(AI26,'Player Counts'!$A$2:$B$90,2,FALSE)</f>
        <v>58</v>
      </c>
      <c r="AK26" s="107" t="str">
        <f>VLOOKUP(AI26,Leaderboard!$A$1:$G$90,6,FALSE)</f>
        <v>F  </v>
      </c>
      <c r="AL26" s="86">
        <f>VLOOKUP(AI26,Leaderboard!$A$2:$E$90,5,FALSE)</f>
        <v>9</v>
      </c>
      <c r="AM26" s="86" t="str">
        <f>VLOOKUP(AI26,Leaderboard!$A$2:$E$90,3,FALSE)</f>
        <v>T37</v>
      </c>
      <c r="AN26" s="87">
        <f>IFERROR(VLOOKUP(AM26,Moneys!$L$6:$N$95,3,FALSE),IFERROR(VLOOKUP(AM26,Moneys!$O$6:$Q$95,3,FALSE),0))</f>
        <v>47348.676449999999</v>
      </c>
      <c r="AO26" s="85" t="s">
        <v>255</v>
      </c>
      <c r="AP26" s="89" t="s">
        <v>256</v>
      </c>
      <c r="AQ26" s="89" t="str">
        <f t="shared" si="11"/>
        <v>L</v>
      </c>
      <c r="AR26" s="90" t="str">
        <f t="shared" si="12"/>
        <v>L. Oosthuizen</v>
      </c>
      <c r="AS26" s="107">
        <f>VLOOKUP(AR26,'Player Counts'!$A$2:$B$90,2,FALSE)</f>
        <v>19</v>
      </c>
      <c r="AT26" s="107" t="str">
        <f>VLOOKUP(AR26,Leaderboard!$A$1:$G$90,6,FALSE)</f>
        <v>F  </v>
      </c>
      <c r="AU26" s="86">
        <f>VLOOKUP(AR26,Leaderboard!$A$2:$E$90,5,FALSE)</f>
        <v>3</v>
      </c>
      <c r="AV26" s="86" t="str">
        <f>VLOOKUP(AR26,Leaderboard!$A$2:$E$90,3,FALSE)</f>
        <v>T15</v>
      </c>
      <c r="AW26" s="87">
        <f>IFERROR(VLOOKUP(AV26,Moneys!$L$6:$N$95,3,FALSE),IFERROR(VLOOKUP(AV26,Moneys!$O$6:$Q$95,3,FALSE),0))</f>
        <v>177113.54245000001</v>
      </c>
      <c r="AX26" s="89"/>
      <c r="AY26" s="85" t="s">
        <v>7</v>
      </c>
      <c r="AZ26" s="85">
        <v>282</v>
      </c>
    </row>
    <row r="27" spans="1:52" s="22" customFormat="1">
      <c r="A27" s="85" t="s">
        <v>4250</v>
      </c>
      <c r="B27" s="8">
        <f t="shared" si="0"/>
        <v>26</v>
      </c>
      <c r="C27" s="14">
        <f t="shared" si="1"/>
        <v>-1568341</v>
      </c>
      <c r="D27" s="12">
        <f t="shared" si="2"/>
        <v>1574979</v>
      </c>
      <c r="E27" s="85" t="s">
        <v>244</v>
      </c>
      <c r="F27" s="89" t="s">
        <v>245</v>
      </c>
      <c r="G27" s="89" t="str">
        <f t="shared" si="3"/>
        <v>J</v>
      </c>
      <c r="H27" s="90" t="str">
        <f t="shared" si="4"/>
        <v>J. Spieth</v>
      </c>
      <c r="I27" s="107">
        <f>VLOOKUP(H27,'Player Counts'!$A$2:$B$90,2,FALSE)</f>
        <v>89</v>
      </c>
      <c r="J27" s="107" t="str">
        <f>VLOOKUP(H27,Leaderboard!$A$1:$G$90,6,FALSE)</f>
        <v>17  </v>
      </c>
      <c r="K27" s="86">
        <f>VLOOKUP(H27,Leaderboard!$A$2:$E$90,5,FALSE)</f>
        <v>-2</v>
      </c>
      <c r="L27" s="86" t="str">
        <f>VLOOKUP(H27,Leaderboard!$A$2:$E$90,3,FALSE)</f>
        <v>T2</v>
      </c>
      <c r="M27" s="87">
        <f>IFERROR(VLOOKUP(L27,Moneys!$L$6:$N$95,3,FALSE),IFERROR(VLOOKUP(L27,Moneys!$O$6:$Q$95,3,FALSE),0))</f>
        <v>880000</v>
      </c>
      <c r="N27" s="85" t="s">
        <v>238</v>
      </c>
      <c r="O27" s="89" t="s">
        <v>239</v>
      </c>
      <c r="P27" s="89" t="str">
        <f t="shared" si="5"/>
        <v>P</v>
      </c>
      <c r="Q27" s="90" t="str">
        <f t="shared" si="6"/>
        <v>P. Mickelson</v>
      </c>
      <c r="R27" s="107">
        <f>VLOOKUP(Q27,'Player Counts'!$A$2:$B$90,2,FALSE)</f>
        <v>41</v>
      </c>
      <c r="S27" s="107" t="str">
        <f>VLOOKUP(Q27,Leaderboard!$A$1:$G$90,6,FALSE)</f>
        <v>-  </v>
      </c>
      <c r="T27" s="86">
        <f>VLOOKUP(Q27,Leaderboard!$A$2:$E$90,5,FALSE)</f>
        <v>7</v>
      </c>
      <c r="U27" s="86" t="str">
        <f>VLOOKUP(Q27,Leaderboard!$A$2:$E$90,3,FALSE)</f>
        <v>CUT</v>
      </c>
      <c r="V27" s="87">
        <f>IFERROR(VLOOKUP(U27,Moneys!$L$6:$N$95,3,FALSE),IFERROR(VLOOKUP(U27,Moneys!$O$6:$Q$95,3,FALSE),0))</f>
        <v>0</v>
      </c>
      <c r="W27" s="85" t="s">
        <v>236</v>
      </c>
      <c r="X27" s="89" t="s">
        <v>237</v>
      </c>
      <c r="Y27" s="89" t="str">
        <f t="shared" si="7"/>
        <v>R</v>
      </c>
      <c r="Z27" s="90" t="str">
        <f t="shared" si="8"/>
        <v>R. McIlroy</v>
      </c>
      <c r="AA27" s="107">
        <f>VLOOKUP(Z27,'Player Counts'!$A$2:$B$90,2,FALSE)</f>
        <v>70</v>
      </c>
      <c r="AB27" s="107" t="str">
        <f>VLOOKUP(Z27,Leaderboard!$A$1:$G$90,6,FALSE)</f>
        <v>F  </v>
      </c>
      <c r="AC27" s="86">
        <f>VLOOKUP(Z27,Leaderboard!$A$2:$E$90,5,FALSE)</f>
        <v>1</v>
      </c>
      <c r="AD27" s="86" t="str">
        <f>VLOOKUP(Z27,Leaderboard!$A$2:$E$90,3,FALSE)</f>
        <v>T10</v>
      </c>
      <c r="AE27" s="87">
        <f>IFERROR(VLOOKUP(AD27,Moneys!$L$6:$N$95,3,FALSE),IFERROR(VLOOKUP(AD27,Moneys!$O$6:$Q$95,3,FALSE),0))</f>
        <v>231659.58451999997</v>
      </c>
      <c r="AF27" s="85" t="s">
        <v>252</v>
      </c>
      <c r="AG27" s="89" t="s">
        <v>253</v>
      </c>
      <c r="AH27" s="89" t="str">
        <f t="shared" si="9"/>
        <v>J</v>
      </c>
      <c r="AI27" s="90" t="str">
        <f t="shared" si="10"/>
        <v>J. Rose</v>
      </c>
      <c r="AJ27" s="107">
        <f>VLOOKUP(AI27,'Player Counts'!$A$2:$B$90,2,FALSE)</f>
        <v>26</v>
      </c>
      <c r="AK27" s="107" t="str">
        <f>VLOOKUP(AI27,Leaderboard!$A$1:$G$90,6,FALSE)</f>
        <v>F  </v>
      </c>
      <c r="AL27" s="86">
        <f>VLOOKUP(AI27,Leaderboard!$A$2:$E$90,5,FALSE)</f>
        <v>1</v>
      </c>
      <c r="AM27" s="86" t="str">
        <f>VLOOKUP(AI27,Leaderboard!$A$2:$E$90,3,FALSE)</f>
        <v>T10</v>
      </c>
      <c r="AN27" s="87">
        <f>IFERROR(VLOOKUP(AM27,Moneys!$L$6:$N$95,3,FALSE),IFERROR(VLOOKUP(AM27,Moneys!$O$6:$Q$95,3,FALSE),0))</f>
        <v>231659.58451999997</v>
      </c>
      <c r="AO27" s="85" t="s">
        <v>221</v>
      </c>
      <c r="AP27" s="89" t="s">
        <v>222</v>
      </c>
      <c r="AQ27" s="89" t="str">
        <f t="shared" si="11"/>
        <v>J</v>
      </c>
      <c r="AR27" s="90" t="str">
        <f t="shared" si="12"/>
        <v>J. Day</v>
      </c>
      <c r="AS27" s="107">
        <f>VLOOKUP(AR27,'Player Counts'!$A$2:$B$90,2,FALSE)</f>
        <v>104</v>
      </c>
      <c r="AT27" s="107" t="str">
        <f>VLOOKUP(AR27,Leaderboard!$A$1:$G$90,6,FALSE)</f>
        <v>F  </v>
      </c>
      <c r="AU27" s="86">
        <f>VLOOKUP(AR27,Leaderboard!$A$2:$E$90,5,FALSE)</f>
        <v>1</v>
      </c>
      <c r="AV27" s="86" t="str">
        <f>VLOOKUP(AR27,Leaderboard!$A$2:$E$90,3,FALSE)</f>
        <v>T10</v>
      </c>
      <c r="AW27" s="87">
        <f>IFERROR(VLOOKUP(AV27,Moneys!$L$6:$N$95,3,FALSE),IFERROR(VLOOKUP(AV27,Moneys!$O$6:$Q$95,3,FALSE),0))</f>
        <v>231659.58451999997</v>
      </c>
      <c r="AX27" s="89"/>
      <c r="AY27" s="85" t="s">
        <v>26</v>
      </c>
      <c r="AZ27" s="85">
        <v>273</v>
      </c>
    </row>
    <row r="28" spans="1:52" s="22" customFormat="1">
      <c r="A28" s="85" t="s">
        <v>4316</v>
      </c>
      <c r="B28" s="8">
        <f t="shared" si="0"/>
        <v>26</v>
      </c>
      <c r="C28" s="14">
        <f t="shared" si="1"/>
        <v>-1568341</v>
      </c>
      <c r="D28" s="12">
        <f t="shared" si="2"/>
        <v>1574979</v>
      </c>
      <c r="E28" s="85" t="s">
        <v>221</v>
      </c>
      <c r="F28" s="89" t="s">
        <v>222</v>
      </c>
      <c r="G28" s="89" t="str">
        <f t="shared" si="3"/>
        <v>J</v>
      </c>
      <c r="H28" s="90" t="str">
        <f t="shared" si="4"/>
        <v>J. Day</v>
      </c>
      <c r="I28" s="107">
        <f>VLOOKUP(H28,'Player Counts'!$A$2:$B$90,2,FALSE)</f>
        <v>104</v>
      </c>
      <c r="J28" s="107" t="str">
        <f>VLOOKUP(H28,Leaderboard!$A$1:$G$90,6,FALSE)</f>
        <v>F  </v>
      </c>
      <c r="K28" s="86">
        <f>VLOOKUP(H28,Leaderboard!$A$2:$E$90,5,FALSE)</f>
        <v>1</v>
      </c>
      <c r="L28" s="86" t="str">
        <f>VLOOKUP(H28,Leaderboard!$A$2:$E$90,3,FALSE)</f>
        <v>T10</v>
      </c>
      <c r="M28" s="87">
        <f>IFERROR(VLOOKUP(L28,Moneys!$L$6:$N$95,3,FALSE),IFERROR(VLOOKUP(L28,Moneys!$O$6:$Q$95,3,FALSE),0))</f>
        <v>231659.58451999997</v>
      </c>
      <c r="N28" s="85" t="s">
        <v>244</v>
      </c>
      <c r="O28" s="89" t="s">
        <v>245</v>
      </c>
      <c r="P28" s="89" t="str">
        <f t="shared" si="5"/>
        <v>J</v>
      </c>
      <c r="Q28" s="90" t="str">
        <f t="shared" si="6"/>
        <v>J. Spieth</v>
      </c>
      <c r="R28" s="107">
        <f>VLOOKUP(Q28,'Player Counts'!$A$2:$B$90,2,FALSE)</f>
        <v>89</v>
      </c>
      <c r="S28" s="107" t="str">
        <f>VLOOKUP(Q28,Leaderboard!$A$1:$G$90,6,FALSE)</f>
        <v>17  </v>
      </c>
      <c r="T28" s="86">
        <f>VLOOKUP(Q28,Leaderboard!$A$2:$E$90,5,FALSE)</f>
        <v>-2</v>
      </c>
      <c r="U28" s="86" t="str">
        <f>VLOOKUP(Q28,Leaderboard!$A$2:$E$90,3,FALSE)</f>
        <v>T2</v>
      </c>
      <c r="V28" s="87">
        <f>IFERROR(VLOOKUP(U28,Moneys!$L$6:$N$95,3,FALSE),IFERROR(VLOOKUP(U28,Moneys!$O$6:$Q$95,3,FALSE),0))</f>
        <v>880000</v>
      </c>
      <c r="W28" s="85" t="s">
        <v>236</v>
      </c>
      <c r="X28" s="89" t="s">
        <v>237</v>
      </c>
      <c r="Y28" s="89" t="str">
        <f t="shared" si="7"/>
        <v>R</v>
      </c>
      <c r="Z28" s="90" t="str">
        <f t="shared" si="8"/>
        <v>R. McIlroy</v>
      </c>
      <c r="AA28" s="107">
        <f>VLOOKUP(Z28,'Player Counts'!$A$2:$B$90,2,FALSE)</f>
        <v>70</v>
      </c>
      <c r="AB28" s="107" t="str">
        <f>VLOOKUP(Z28,Leaderboard!$A$1:$G$90,6,FALSE)</f>
        <v>F  </v>
      </c>
      <c r="AC28" s="86">
        <f>VLOOKUP(Z28,Leaderboard!$A$2:$E$90,5,FALSE)</f>
        <v>1</v>
      </c>
      <c r="AD28" s="86" t="str">
        <f>VLOOKUP(Z28,Leaderboard!$A$2:$E$90,3,FALSE)</f>
        <v>T10</v>
      </c>
      <c r="AE28" s="87">
        <f>IFERROR(VLOOKUP(AD28,Moneys!$L$6:$N$95,3,FALSE),IFERROR(VLOOKUP(AD28,Moneys!$O$6:$Q$95,3,FALSE),0))</f>
        <v>231659.58451999997</v>
      </c>
      <c r="AF28" s="85" t="s">
        <v>223</v>
      </c>
      <c r="AG28" s="89" t="s">
        <v>224</v>
      </c>
      <c r="AH28" s="89" t="str">
        <f t="shared" si="9"/>
        <v>R</v>
      </c>
      <c r="AI28" s="90" t="str">
        <f t="shared" si="10"/>
        <v>R. Fowler</v>
      </c>
      <c r="AJ28" s="107">
        <f>VLOOKUP(AI28,'Player Counts'!$A$2:$B$90,2,FALSE)</f>
        <v>55</v>
      </c>
      <c r="AK28" s="107" t="str">
        <f>VLOOKUP(AI28,Leaderboard!$A$1:$G$90,6,FALSE)</f>
        <v>-  </v>
      </c>
      <c r="AL28" s="86">
        <f>VLOOKUP(AI28,Leaderboard!$A$2:$E$90,5,FALSE)</f>
        <v>9</v>
      </c>
      <c r="AM28" s="86" t="str">
        <f>VLOOKUP(AI28,Leaderboard!$A$2:$E$90,3,FALSE)</f>
        <v>CUT</v>
      </c>
      <c r="AN28" s="87">
        <f>IFERROR(VLOOKUP(AM28,Moneys!$L$6:$N$95,3,FALSE),IFERROR(VLOOKUP(AM28,Moneys!$O$6:$Q$95,3,FALSE),0))</f>
        <v>0</v>
      </c>
      <c r="AO28" s="85" t="s">
        <v>252</v>
      </c>
      <c r="AP28" s="89" t="s">
        <v>253</v>
      </c>
      <c r="AQ28" s="89" t="str">
        <f t="shared" si="11"/>
        <v>J</v>
      </c>
      <c r="AR28" s="90" t="str">
        <f t="shared" si="12"/>
        <v>J. Rose</v>
      </c>
      <c r="AS28" s="107">
        <f>VLOOKUP(AR28,'Player Counts'!$A$2:$B$90,2,FALSE)</f>
        <v>26</v>
      </c>
      <c r="AT28" s="107" t="str">
        <f>VLOOKUP(AR28,Leaderboard!$A$1:$G$90,6,FALSE)</f>
        <v>F  </v>
      </c>
      <c r="AU28" s="86">
        <f>VLOOKUP(AR28,Leaderboard!$A$2:$E$90,5,FALSE)</f>
        <v>1</v>
      </c>
      <c r="AV28" s="86" t="str">
        <f>VLOOKUP(AR28,Leaderboard!$A$2:$E$90,3,FALSE)</f>
        <v>T10</v>
      </c>
      <c r="AW28" s="87">
        <f>IFERROR(VLOOKUP(AV28,Moneys!$L$6:$N$95,3,FALSE),IFERROR(VLOOKUP(AV28,Moneys!$O$6:$Q$95,3,FALSE),0))</f>
        <v>231659.58451999997</v>
      </c>
      <c r="AX28" s="88"/>
      <c r="AY28" s="85" t="s">
        <v>7</v>
      </c>
      <c r="AZ28" s="85">
        <v>272</v>
      </c>
    </row>
    <row r="29" spans="1:52" s="22" customFormat="1">
      <c r="A29" s="85" t="s">
        <v>4246</v>
      </c>
      <c r="B29" s="8">
        <f t="shared" si="0"/>
        <v>28</v>
      </c>
      <c r="C29" s="14">
        <f t="shared" si="1"/>
        <v>-1570978</v>
      </c>
      <c r="D29" s="12">
        <f t="shared" si="2"/>
        <v>1572342</v>
      </c>
      <c r="E29" s="85" t="s">
        <v>244</v>
      </c>
      <c r="F29" s="89" t="s">
        <v>245</v>
      </c>
      <c r="G29" s="89" t="str">
        <f t="shared" si="3"/>
        <v>J</v>
      </c>
      <c r="H29" s="90" t="str">
        <f t="shared" si="4"/>
        <v>J. Spieth</v>
      </c>
      <c r="I29" s="107">
        <f>VLOOKUP(H29,'Player Counts'!$A$2:$B$90,2,FALSE)</f>
        <v>89</v>
      </c>
      <c r="J29" s="107" t="str">
        <f>VLOOKUP(H29,Leaderboard!$A$1:$G$90,6,FALSE)</f>
        <v>17  </v>
      </c>
      <c r="K29" s="86">
        <f>VLOOKUP(H29,Leaderboard!$A$2:$E$90,5,FALSE)</f>
        <v>-2</v>
      </c>
      <c r="L29" s="86" t="str">
        <f>VLOOKUP(H29,Leaderboard!$A$2:$E$90,3,FALSE)</f>
        <v>T2</v>
      </c>
      <c r="M29" s="87">
        <f>IFERROR(VLOOKUP(L29,Moneys!$L$6:$N$95,3,FALSE),IFERROR(VLOOKUP(L29,Moneys!$O$6:$Q$95,3,FALSE),0))</f>
        <v>880000</v>
      </c>
      <c r="N29" s="85" t="s">
        <v>221</v>
      </c>
      <c r="O29" s="89" t="s">
        <v>222</v>
      </c>
      <c r="P29" s="89" t="str">
        <f t="shared" si="5"/>
        <v>J</v>
      </c>
      <c r="Q29" s="90" t="str">
        <f t="shared" si="6"/>
        <v>J. Day</v>
      </c>
      <c r="R29" s="107">
        <f>VLOOKUP(Q29,'Player Counts'!$A$2:$B$90,2,FALSE)</f>
        <v>104</v>
      </c>
      <c r="S29" s="107" t="str">
        <f>VLOOKUP(Q29,Leaderboard!$A$1:$G$90,6,FALSE)</f>
        <v>F  </v>
      </c>
      <c r="T29" s="86">
        <f>VLOOKUP(Q29,Leaderboard!$A$2:$E$90,5,FALSE)</f>
        <v>1</v>
      </c>
      <c r="U29" s="86" t="str">
        <f>VLOOKUP(Q29,Leaderboard!$A$2:$E$90,3,FALSE)</f>
        <v>T10</v>
      </c>
      <c r="V29" s="87">
        <f>IFERROR(VLOOKUP(U29,Moneys!$L$6:$N$95,3,FALSE),IFERROR(VLOOKUP(U29,Moneys!$O$6:$Q$95,3,FALSE),0))</f>
        <v>231659.58451999997</v>
      </c>
      <c r="W29" s="85" t="s">
        <v>223</v>
      </c>
      <c r="X29" s="89" t="s">
        <v>224</v>
      </c>
      <c r="Y29" s="89" t="str">
        <f t="shared" si="7"/>
        <v>R</v>
      </c>
      <c r="Z29" s="90" t="str">
        <f t="shared" si="8"/>
        <v>R. Fowler</v>
      </c>
      <c r="AA29" s="107">
        <f>VLOOKUP(Z29,'Player Counts'!$A$2:$B$90,2,FALSE)</f>
        <v>55</v>
      </c>
      <c r="AB29" s="107" t="str">
        <f>VLOOKUP(Z29,Leaderboard!$A$1:$G$90,6,FALSE)</f>
        <v>-  </v>
      </c>
      <c r="AC29" s="86">
        <f>VLOOKUP(Z29,Leaderboard!$A$2:$E$90,5,FALSE)</f>
        <v>9</v>
      </c>
      <c r="AD29" s="86" t="str">
        <f>VLOOKUP(Z29,Leaderboard!$A$2:$E$90,3,FALSE)</f>
        <v>CUT</v>
      </c>
      <c r="AE29" s="87">
        <f>IFERROR(VLOOKUP(AD29,Moneys!$L$6:$N$95,3,FALSE),IFERROR(VLOOKUP(AD29,Moneys!$O$6:$Q$95,3,FALSE),0))</f>
        <v>0</v>
      </c>
      <c r="AF29" s="85" t="s">
        <v>250</v>
      </c>
      <c r="AG29" s="89" t="s">
        <v>251</v>
      </c>
      <c r="AH29" s="89" t="str">
        <f t="shared" si="9"/>
        <v>B</v>
      </c>
      <c r="AI29" s="90" t="str">
        <f t="shared" si="10"/>
        <v>B. Watson</v>
      </c>
      <c r="AJ29" s="107">
        <f>VLOOKUP(AI29,'Player Counts'!$A$2:$B$90,2,FALSE)</f>
        <v>58</v>
      </c>
      <c r="AK29" s="107" t="str">
        <f>VLOOKUP(AI29,Leaderboard!$A$1:$G$90,6,FALSE)</f>
        <v>F  </v>
      </c>
      <c r="AL29" s="86">
        <f>VLOOKUP(AI29,Leaderboard!$A$2:$E$90,5,FALSE)</f>
        <v>9</v>
      </c>
      <c r="AM29" s="86" t="str">
        <f>VLOOKUP(AI29,Leaderboard!$A$2:$E$90,3,FALSE)</f>
        <v>T37</v>
      </c>
      <c r="AN29" s="87">
        <f>IFERROR(VLOOKUP(AM29,Moneys!$L$6:$N$95,3,FALSE),IFERROR(VLOOKUP(AM29,Moneys!$O$6:$Q$95,3,FALSE),0))</f>
        <v>47348.676449999999</v>
      </c>
      <c r="AO29" s="85" t="s">
        <v>230</v>
      </c>
      <c r="AP29" s="89" t="s">
        <v>231</v>
      </c>
      <c r="AQ29" s="89" t="str">
        <f t="shared" si="11"/>
        <v>D</v>
      </c>
      <c r="AR29" s="90" t="str">
        <f t="shared" si="12"/>
        <v>D. Johnson</v>
      </c>
      <c r="AS29" s="107">
        <f>VLOOKUP(AR29,'Player Counts'!$A$2:$B$90,2,FALSE)</f>
        <v>47</v>
      </c>
      <c r="AT29" s="107" t="str">
        <f>VLOOKUP(AR29,Leaderboard!$A$1:$G$90,6,FALSE)</f>
        <v>F  </v>
      </c>
      <c r="AU29" s="86">
        <f>VLOOKUP(AR29,Leaderboard!$A$2:$E$90,5,FALSE)</f>
        <v>-1</v>
      </c>
      <c r="AV29" s="86" t="str">
        <f>VLOOKUP(AR29,Leaderboard!$A$2:$E$90,3,FALSE)</f>
        <v>T4</v>
      </c>
      <c r="AW29" s="87">
        <f>IFERROR(VLOOKUP(AV29,Moneys!$L$6:$N$95,3,FALSE),IFERROR(VLOOKUP(AV29,Moneys!$O$6:$Q$95,3,FALSE),0))</f>
        <v>413333.33333333331</v>
      </c>
      <c r="AX29" s="89"/>
      <c r="AY29" s="85" t="s">
        <v>8</v>
      </c>
      <c r="AZ29" s="85">
        <v>274</v>
      </c>
    </row>
    <row r="30" spans="1:52" s="22" customFormat="1">
      <c r="A30" s="85" t="s">
        <v>4315</v>
      </c>
      <c r="B30" s="8">
        <f t="shared" si="0"/>
        <v>28</v>
      </c>
      <c r="C30" s="14">
        <f t="shared" si="1"/>
        <v>-1570978</v>
      </c>
      <c r="D30" s="12">
        <f t="shared" si="2"/>
        <v>1572342</v>
      </c>
      <c r="E30" s="85" t="s">
        <v>244</v>
      </c>
      <c r="F30" s="89" t="s">
        <v>245</v>
      </c>
      <c r="G30" s="89" t="str">
        <f t="shared" si="3"/>
        <v>J</v>
      </c>
      <c r="H30" s="90" t="str">
        <f t="shared" si="4"/>
        <v>J. Spieth</v>
      </c>
      <c r="I30" s="107">
        <f>VLOOKUP(H30,'Player Counts'!$A$2:$B$90,2,FALSE)</f>
        <v>89</v>
      </c>
      <c r="J30" s="107" t="str">
        <f>VLOOKUP(H30,Leaderboard!$A$1:$G$90,6,FALSE)</f>
        <v>17  </v>
      </c>
      <c r="K30" s="86">
        <f>VLOOKUP(H30,Leaderboard!$A$2:$E$90,5,FALSE)</f>
        <v>-2</v>
      </c>
      <c r="L30" s="86" t="str">
        <f>VLOOKUP(H30,Leaderboard!$A$2:$E$90,3,FALSE)</f>
        <v>T2</v>
      </c>
      <c r="M30" s="87">
        <f>IFERROR(VLOOKUP(L30,Moneys!$L$6:$N$95,3,FALSE),IFERROR(VLOOKUP(L30,Moneys!$O$6:$Q$95,3,FALSE),0))</f>
        <v>880000</v>
      </c>
      <c r="N30" s="85" t="s">
        <v>250</v>
      </c>
      <c r="O30" s="89" t="s">
        <v>251</v>
      </c>
      <c r="P30" s="89" t="str">
        <f t="shared" si="5"/>
        <v>B</v>
      </c>
      <c r="Q30" s="90" t="str">
        <f t="shared" si="6"/>
        <v>B. Watson</v>
      </c>
      <c r="R30" s="107">
        <f>VLOOKUP(Q30,'Player Counts'!$A$2:$B$90,2,FALSE)</f>
        <v>58</v>
      </c>
      <c r="S30" s="107" t="str">
        <f>VLOOKUP(Q30,Leaderboard!$A$1:$G$90,6,FALSE)</f>
        <v>F  </v>
      </c>
      <c r="T30" s="86">
        <f>VLOOKUP(Q30,Leaderboard!$A$2:$E$90,5,FALSE)</f>
        <v>9</v>
      </c>
      <c r="U30" s="86" t="str">
        <f>VLOOKUP(Q30,Leaderboard!$A$2:$E$90,3,FALSE)</f>
        <v>T37</v>
      </c>
      <c r="V30" s="87">
        <f>IFERROR(VLOOKUP(U30,Moneys!$L$6:$N$95,3,FALSE),IFERROR(VLOOKUP(U30,Moneys!$O$6:$Q$95,3,FALSE),0))</f>
        <v>47348.676449999999</v>
      </c>
      <c r="W30" s="85" t="s">
        <v>230</v>
      </c>
      <c r="X30" s="89" t="s">
        <v>231</v>
      </c>
      <c r="Y30" s="89" t="str">
        <f t="shared" si="7"/>
        <v>D</v>
      </c>
      <c r="Z30" s="90" t="str">
        <f t="shared" si="8"/>
        <v>D. Johnson</v>
      </c>
      <c r="AA30" s="107">
        <f>VLOOKUP(Z30,'Player Counts'!$A$2:$B$90,2,FALSE)</f>
        <v>47</v>
      </c>
      <c r="AB30" s="107" t="str">
        <f>VLOOKUP(Z30,Leaderboard!$A$1:$G$90,6,FALSE)</f>
        <v>F  </v>
      </c>
      <c r="AC30" s="86">
        <f>VLOOKUP(Z30,Leaderboard!$A$2:$E$90,5,FALSE)</f>
        <v>-1</v>
      </c>
      <c r="AD30" s="86" t="str">
        <f>VLOOKUP(Z30,Leaderboard!$A$2:$E$90,3,FALSE)</f>
        <v>T4</v>
      </c>
      <c r="AE30" s="87">
        <f>IFERROR(VLOOKUP(AD30,Moneys!$L$6:$N$95,3,FALSE),IFERROR(VLOOKUP(AD30,Moneys!$O$6:$Q$95,3,FALSE),0))</f>
        <v>413333.33333333331</v>
      </c>
      <c r="AF30" s="85" t="s">
        <v>223</v>
      </c>
      <c r="AG30" s="89" t="s">
        <v>224</v>
      </c>
      <c r="AH30" s="89" t="str">
        <f t="shared" si="9"/>
        <v>R</v>
      </c>
      <c r="AI30" s="90" t="str">
        <f t="shared" si="10"/>
        <v>R. Fowler</v>
      </c>
      <c r="AJ30" s="107">
        <f>VLOOKUP(AI30,'Player Counts'!$A$2:$B$90,2,FALSE)</f>
        <v>55</v>
      </c>
      <c r="AK30" s="107" t="str">
        <f>VLOOKUP(AI30,Leaderboard!$A$1:$G$90,6,FALSE)</f>
        <v>-  </v>
      </c>
      <c r="AL30" s="86">
        <f>VLOOKUP(AI30,Leaderboard!$A$2:$E$90,5,FALSE)</f>
        <v>9</v>
      </c>
      <c r="AM30" s="86" t="str">
        <f>VLOOKUP(AI30,Leaderboard!$A$2:$E$90,3,FALSE)</f>
        <v>CUT</v>
      </c>
      <c r="AN30" s="87">
        <f>IFERROR(VLOOKUP(AM30,Moneys!$L$6:$N$95,3,FALSE),IFERROR(VLOOKUP(AM30,Moneys!$O$6:$Q$95,3,FALSE),0))</f>
        <v>0</v>
      </c>
      <c r="AO30" s="85" t="s">
        <v>236</v>
      </c>
      <c r="AP30" s="89" t="s">
        <v>237</v>
      </c>
      <c r="AQ30" s="89" t="str">
        <f t="shared" si="11"/>
        <v>R</v>
      </c>
      <c r="AR30" s="90" t="str">
        <f t="shared" si="12"/>
        <v>R. McIlroy</v>
      </c>
      <c r="AS30" s="107">
        <f>VLOOKUP(AR30,'Player Counts'!$A$2:$B$90,2,FALSE)</f>
        <v>70</v>
      </c>
      <c r="AT30" s="107" t="str">
        <f>VLOOKUP(AR30,Leaderboard!$A$1:$G$90,6,FALSE)</f>
        <v>F  </v>
      </c>
      <c r="AU30" s="86">
        <f>VLOOKUP(AR30,Leaderboard!$A$2:$E$90,5,FALSE)</f>
        <v>1</v>
      </c>
      <c r="AV30" s="86" t="str">
        <f>VLOOKUP(AR30,Leaderboard!$A$2:$E$90,3,FALSE)</f>
        <v>T10</v>
      </c>
      <c r="AW30" s="87">
        <f>IFERROR(VLOOKUP(AV30,Moneys!$L$6:$N$95,3,FALSE),IFERROR(VLOOKUP(AV30,Moneys!$O$6:$Q$95,3,FALSE),0))</f>
        <v>231659.58451999997</v>
      </c>
      <c r="AX30" s="89"/>
      <c r="AY30" s="85" t="s">
        <v>7</v>
      </c>
      <c r="AZ30" s="85">
        <v>276</v>
      </c>
    </row>
    <row r="31" spans="1:52" s="22" customFormat="1">
      <c r="A31" s="89" t="s">
        <v>4242</v>
      </c>
      <c r="B31" s="8">
        <f t="shared" si="0"/>
        <v>30</v>
      </c>
      <c r="C31" s="14">
        <f t="shared" si="1"/>
        <v>-1575538</v>
      </c>
      <c r="D31" s="12">
        <f t="shared" si="2"/>
        <v>1567782</v>
      </c>
      <c r="E31" s="85" t="s">
        <v>250</v>
      </c>
      <c r="F31" s="89" t="s">
        <v>251</v>
      </c>
      <c r="G31" s="89" t="str">
        <f t="shared" si="3"/>
        <v>B</v>
      </c>
      <c r="H31" s="90" t="str">
        <f t="shared" si="4"/>
        <v>B. Watson</v>
      </c>
      <c r="I31" s="107">
        <f>VLOOKUP(H31,'Player Counts'!$A$2:$B$90,2,FALSE)</f>
        <v>58</v>
      </c>
      <c r="J31" s="107" t="str">
        <f>VLOOKUP(H31,Leaderboard!$A$1:$G$90,6,FALSE)</f>
        <v>F  </v>
      </c>
      <c r="K31" s="86">
        <f>VLOOKUP(H31,Leaderboard!$A$2:$E$90,5,FALSE)</f>
        <v>9</v>
      </c>
      <c r="L31" s="86" t="str">
        <f>VLOOKUP(H31,Leaderboard!$A$2:$E$90,3,FALSE)</f>
        <v>T37</v>
      </c>
      <c r="M31" s="87">
        <f>IFERROR(VLOOKUP(L31,Moneys!$L$6:$N$95,3,FALSE),IFERROR(VLOOKUP(L31,Moneys!$O$6:$Q$95,3,FALSE),0))</f>
        <v>47348.676449999999</v>
      </c>
      <c r="N31" s="85" t="s">
        <v>255</v>
      </c>
      <c r="O31" s="89" t="s">
        <v>256</v>
      </c>
      <c r="P31" s="89" t="str">
        <f t="shared" si="5"/>
        <v>L</v>
      </c>
      <c r="Q31" s="90" t="str">
        <f t="shared" si="6"/>
        <v>L. Oosthuizen</v>
      </c>
      <c r="R31" s="107">
        <f>VLOOKUP(Q31,'Player Counts'!$A$2:$B$90,2,FALSE)</f>
        <v>19</v>
      </c>
      <c r="S31" s="107" t="str">
        <f>VLOOKUP(Q31,Leaderboard!$A$1:$G$90,6,FALSE)</f>
        <v>F  </v>
      </c>
      <c r="T31" s="86">
        <f>VLOOKUP(Q31,Leaderboard!$A$2:$E$90,5,FALSE)</f>
        <v>3</v>
      </c>
      <c r="U31" s="86" t="str">
        <f>VLOOKUP(Q31,Leaderboard!$A$2:$E$90,3,FALSE)</f>
        <v>T15</v>
      </c>
      <c r="V31" s="87">
        <f>IFERROR(VLOOKUP(U31,Moneys!$L$6:$N$95,3,FALSE),IFERROR(VLOOKUP(U31,Moneys!$O$6:$Q$95,3,FALSE),0))</f>
        <v>177113.54245000001</v>
      </c>
      <c r="W31" s="85" t="s">
        <v>221</v>
      </c>
      <c r="X31" s="89" t="s">
        <v>222</v>
      </c>
      <c r="Y31" s="89" t="str">
        <f t="shared" si="7"/>
        <v>J</v>
      </c>
      <c r="Z31" s="90" t="str">
        <f t="shared" si="8"/>
        <v>J. Day</v>
      </c>
      <c r="AA31" s="107">
        <f>VLOOKUP(Z31,'Player Counts'!$A$2:$B$90,2,FALSE)</f>
        <v>104</v>
      </c>
      <c r="AB31" s="107" t="str">
        <f>VLOOKUP(Z31,Leaderboard!$A$1:$G$90,6,FALSE)</f>
        <v>F  </v>
      </c>
      <c r="AC31" s="86">
        <f>VLOOKUP(Z31,Leaderboard!$A$2:$E$90,5,FALSE)</f>
        <v>1</v>
      </c>
      <c r="AD31" s="86" t="str">
        <f>VLOOKUP(Z31,Leaderboard!$A$2:$E$90,3,FALSE)</f>
        <v>T10</v>
      </c>
      <c r="AE31" s="87">
        <f>IFERROR(VLOOKUP(AD31,Moneys!$L$6:$N$95,3,FALSE),IFERROR(VLOOKUP(AD31,Moneys!$O$6:$Q$95,3,FALSE),0))</f>
        <v>231659.58451999997</v>
      </c>
      <c r="AF31" s="85" t="s">
        <v>252</v>
      </c>
      <c r="AG31" s="89" t="s">
        <v>253</v>
      </c>
      <c r="AH31" s="89" t="str">
        <f t="shared" si="9"/>
        <v>J</v>
      </c>
      <c r="AI31" s="90" t="str">
        <f t="shared" si="10"/>
        <v>J. Rose</v>
      </c>
      <c r="AJ31" s="107">
        <f>VLOOKUP(AI31,'Player Counts'!$A$2:$B$90,2,FALSE)</f>
        <v>26</v>
      </c>
      <c r="AK31" s="107" t="str">
        <f>VLOOKUP(AI31,Leaderboard!$A$1:$G$90,6,FALSE)</f>
        <v>F  </v>
      </c>
      <c r="AL31" s="86">
        <f>VLOOKUP(AI31,Leaderboard!$A$2:$E$90,5,FALSE)</f>
        <v>1</v>
      </c>
      <c r="AM31" s="86" t="str">
        <f>VLOOKUP(AI31,Leaderboard!$A$2:$E$90,3,FALSE)</f>
        <v>T10</v>
      </c>
      <c r="AN31" s="87">
        <f>IFERROR(VLOOKUP(AM31,Moneys!$L$6:$N$95,3,FALSE),IFERROR(VLOOKUP(AM31,Moneys!$O$6:$Q$95,3,FALSE),0))</f>
        <v>231659.58451999997</v>
      </c>
      <c r="AO31" s="85" t="s">
        <v>244</v>
      </c>
      <c r="AP31" s="89" t="s">
        <v>245</v>
      </c>
      <c r="AQ31" s="89" t="str">
        <f t="shared" si="11"/>
        <v>J</v>
      </c>
      <c r="AR31" s="90" t="str">
        <f t="shared" si="12"/>
        <v>J. Spieth</v>
      </c>
      <c r="AS31" s="107">
        <f>VLOOKUP(AR31,'Player Counts'!$A$2:$B$90,2,FALSE)</f>
        <v>89</v>
      </c>
      <c r="AT31" s="107" t="str">
        <f>VLOOKUP(AR31,Leaderboard!$A$1:$G$90,6,FALSE)</f>
        <v>17  </v>
      </c>
      <c r="AU31" s="86">
        <f>VLOOKUP(AR31,Leaderboard!$A$2:$E$90,5,FALSE)</f>
        <v>-2</v>
      </c>
      <c r="AV31" s="86" t="str">
        <f>VLOOKUP(AR31,Leaderboard!$A$2:$E$90,3,FALSE)</f>
        <v>T2</v>
      </c>
      <c r="AW31" s="87">
        <f>IFERROR(VLOOKUP(AV31,Moneys!$L$6:$N$95,3,FALSE),IFERROR(VLOOKUP(AV31,Moneys!$O$6:$Q$95,3,FALSE),0))</f>
        <v>880000</v>
      </c>
      <c r="AX31" s="89"/>
      <c r="AY31" s="85" t="s">
        <v>5</v>
      </c>
      <c r="AZ31" s="85">
        <v>278</v>
      </c>
    </row>
    <row r="32" spans="1:52" s="22" customFormat="1">
      <c r="A32" s="85" t="s">
        <v>4231</v>
      </c>
      <c r="B32" s="8">
        <f t="shared" si="0"/>
        <v>31</v>
      </c>
      <c r="C32" s="14">
        <f t="shared" si="1"/>
        <v>-1575941</v>
      </c>
      <c r="D32" s="12">
        <f t="shared" si="2"/>
        <v>1567379</v>
      </c>
      <c r="E32" s="85" t="s">
        <v>4332</v>
      </c>
      <c r="F32" s="91" t="s">
        <v>4336</v>
      </c>
      <c r="G32" s="89" t="str">
        <f t="shared" si="3"/>
        <v>R</v>
      </c>
      <c r="H32" s="90" t="str">
        <f t="shared" si="4"/>
        <v>R. Cabrera-Bello</v>
      </c>
      <c r="I32" s="107">
        <f>VLOOKUP(H32,'Player Counts'!$A$2:$B$90,2,FALSE)</f>
        <v>4</v>
      </c>
      <c r="J32" s="107" t="str">
        <f>VLOOKUP(H32,Leaderboard!$A$1:$G$90,6,FALSE)</f>
        <v>F  </v>
      </c>
      <c r="K32" s="86">
        <f>VLOOKUP(H32,Leaderboard!$A$2:$E$90,5,FALSE)</f>
        <v>4</v>
      </c>
      <c r="L32" s="86" t="str">
        <f>VLOOKUP(H32,Leaderboard!$A$2:$E$90,3,FALSE)</f>
        <v>T17</v>
      </c>
      <c r="M32" s="87">
        <f>IFERROR(VLOOKUP(L32,Moneys!$L$6:$N$95,3,FALSE),IFERROR(VLOOKUP(L32,Moneys!$O$6:$Q$95,3,FALSE),0))</f>
        <v>142709.51665000001</v>
      </c>
      <c r="N32" s="85" t="s">
        <v>244</v>
      </c>
      <c r="O32" s="91" t="s">
        <v>245</v>
      </c>
      <c r="P32" s="89" t="str">
        <f t="shared" si="5"/>
        <v>J</v>
      </c>
      <c r="Q32" s="90" t="str">
        <f t="shared" si="6"/>
        <v>J. Spieth</v>
      </c>
      <c r="R32" s="107">
        <f>VLOOKUP(Q32,'Player Counts'!$A$2:$B$90,2,FALSE)</f>
        <v>89</v>
      </c>
      <c r="S32" s="107" t="str">
        <f>VLOOKUP(Q32,Leaderboard!$A$1:$G$90,6,FALSE)</f>
        <v>17  </v>
      </c>
      <c r="T32" s="86">
        <f>VLOOKUP(Q32,Leaderboard!$A$2:$E$90,5,FALSE)</f>
        <v>-2</v>
      </c>
      <c r="U32" s="86" t="str">
        <f>VLOOKUP(Q32,Leaderboard!$A$2:$E$90,3,FALSE)</f>
        <v>T2</v>
      </c>
      <c r="V32" s="87">
        <f>IFERROR(VLOOKUP(U32,Moneys!$L$6:$N$95,3,FALSE),IFERROR(VLOOKUP(U32,Moneys!$O$6:$Q$95,3,FALSE),0))</f>
        <v>880000</v>
      </c>
      <c r="W32" s="85" t="s">
        <v>246</v>
      </c>
      <c r="X32" s="91" t="s">
        <v>247</v>
      </c>
      <c r="Y32" s="89" t="str">
        <f t="shared" si="7"/>
        <v>H</v>
      </c>
      <c r="Z32" s="90" t="str">
        <f t="shared" si="8"/>
        <v>H. Stenson</v>
      </c>
      <c r="AA32" s="107">
        <f>VLOOKUP(Z32,'Player Counts'!$A$2:$B$90,2,FALSE)</f>
        <v>29</v>
      </c>
      <c r="AB32" s="107" t="str">
        <f>VLOOKUP(Z32,Leaderboard!$A$1:$G$90,6,FALSE)</f>
        <v>F  </v>
      </c>
      <c r="AC32" s="86">
        <f>VLOOKUP(Z32,Leaderboard!$A$2:$E$90,5,FALSE)</f>
        <v>6</v>
      </c>
      <c r="AD32" s="86" t="str">
        <f>VLOOKUP(Z32,Leaderboard!$A$2:$E$90,3,FALSE)</f>
        <v>T24</v>
      </c>
      <c r="AE32" s="87">
        <f>IFERROR(VLOOKUP(AD32,Moneys!$L$6:$N$95,3,FALSE),IFERROR(VLOOKUP(AD32,Moneys!$O$6:$Q$95,3,FALSE),0))</f>
        <v>83987.45405</v>
      </c>
      <c r="AF32" s="85" t="s">
        <v>250</v>
      </c>
      <c r="AG32" s="91" t="s">
        <v>251</v>
      </c>
      <c r="AH32" s="89" t="str">
        <f t="shared" si="9"/>
        <v>B</v>
      </c>
      <c r="AI32" s="90" t="str">
        <f t="shared" si="10"/>
        <v>B. Watson</v>
      </c>
      <c r="AJ32" s="107">
        <f>VLOOKUP(AI32,'Player Counts'!$A$2:$B$90,2,FALSE)</f>
        <v>58</v>
      </c>
      <c r="AK32" s="107" t="str">
        <f>VLOOKUP(AI32,Leaderboard!$A$1:$G$90,6,FALSE)</f>
        <v>F  </v>
      </c>
      <c r="AL32" s="86">
        <f>VLOOKUP(AI32,Leaderboard!$A$2:$E$90,5,FALSE)</f>
        <v>9</v>
      </c>
      <c r="AM32" s="86" t="str">
        <f>VLOOKUP(AI32,Leaderboard!$A$2:$E$90,3,FALSE)</f>
        <v>T37</v>
      </c>
      <c r="AN32" s="87">
        <f>IFERROR(VLOOKUP(AM32,Moneys!$L$6:$N$95,3,FALSE),IFERROR(VLOOKUP(AM32,Moneys!$O$6:$Q$95,3,FALSE),0))</f>
        <v>47348.676449999999</v>
      </c>
      <c r="AO32" s="85" t="s">
        <v>230</v>
      </c>
      <c r="AP32" s="91" t="s">
        <v>231</v>
      </c>
      <c r="AQ32" s="89" t="str">
        <f t="shared" si="11"/>
        <v>D</v>
      </c>
      <c r="AR32" s="90" t="str">
        <f t="shared" si="12"/>
        <v>D. Johnson</v>
      </c>
      <c r="AS32" s="107">
        <f>VLOOKUP(AR32,'Player Counts'!$A$2:$B$90,2,FALSE)</f>
        <v>47</v>
      </c>
      <c r="AT32" s="107" t="str">
        <f>VLOOKUP(AR32,Leaderboard!$A$1:$G$90,6,FALSE)</f>
        <v>F  </v>
      </c>
      <c r="AU32" s="86">
        <f>VLOOKUP(AR32,Leaderboard!$A$2:$E$90,5,FALSE)</f>
        <v>-1</v>
      </c>
      <c r="AV32" s="86" t="str">
        <f>VLOOKUP(AR32,Leaderboard!$A$2:$E$90,3,FALSE)</f>
        <v>T4</v>
      </c>
      <c r="AW32" s="87">
        <f>IFERROR(VLOOKUP(AV32,Moneys!$L$6:$N$95,3,FALSE),IFERROR(VLOOKUP(AV32,Moneys!$O$6:$Q$95,3,FALSE),0))</f>
        <v>413333.33333333331</v>
      </c>
      <c r="AX32" s="88"/>
      <c r="AY32" s="85" t="s">
        <v>12</v>
      </c>
      <c r="AZ32" s="85">
        <v>276</v>
      </c>
    </row>
    <row r="33" spans="1:52" s="22" customFormat="1">
      <c r="A33" s="85" t="s">
        <v>58</v>
      </c>
      <c r="B33" s="8">
        <f t="shared" si="0"/>
        <v>32</v>
      </c>
      <c r="C33" s="14">
        <f t="shared" si="1"/>
        <v>-1584285</v>
      </c>
      <c r="D33" s="12">
        <f t="shared" si="2"/>
        <v>1559035</v>
      </c>
      <c r="E33" s="85" t="s">
        <v>230</v>
      </c>
      <c r="F33" s="89" t="s">
        <v>231</v>
      </c>
      <c r="G33" s="89" t="str">
        <f t="shared" si="3"/>
        <v>D</v>
      </c>
      <c r="H33" s="90" t="str">
        <f t="shared" si="4"/>
        <v>D. Johnson</v>
      </c>
      <c r="I33" s="107">
        <f>VLOOKUP(H33,'Player Counts'!$A$2:$B$90,2,FALSE)</f>
        <v>47</v>
      </c>
      <c r="J33" s="107" t="str">
        <f>VLOOKUP(H33,Leaderboard!$A$1:$G$90,6,FALSE)</f>
        <v>F  </v>
      </c>
      <c r="K33" s="86">
        <f>VLOOKUP(H33,Leaderboard!$A$2:$E$90,5,FALSE)</f>
        <v>-1</v>
      </c>
      <c r="L33" s="86" t="str">
        <f>VLOOKUP(H33,Leaderboard!$A$2:$E$90,3,FALSE)</f>
        <v>T4</v>
      </c>
      <c r="M33" s="87">
        <f>IFERROR(VLOOKUP(L33,Moneys!$L$6:$N$95,3,FALSE),IFERROR(VLOOKUP(L33,Moneys!$O$6:$Q$95,3,FALSE),0))</f>
        <v>413333.33333333331</v>
      </c>
      <c r="N33" s="85" t="s">
        <v>221</v>
      </c>
      <c r="O33" s="89" t="s">
        <v>222</v>
      </c>
      <c r="P33" s="89" t="str">
        <f t="shared" si="5"/>
        <v>J</v>
      </c>
      <c r="Q33" s="90" t="str">
        <f t="shared" si="6"/>
        <v>J. Day</v>
      </c>
      <c r="R33" s="107">
        <f>VLOOKUP(Q33,'Player Counts'!$A$2:$B$90,2,FALSE)</f>
        <v>104</v>
      </c>
      <c r="S33" s="107" t="str">
        <f>VLOOKUP(Q33,Leaderboard!$A$1:$G$90,6,FALSE)</f>
        <v>F  </v>
      </c>
      <c r="T33" s="86">
        <f>VLOOKUP(Q33,Leaderboard!$A$2:$E$90,5,FALSE)</f>
        <v>1</v>
      </c>
      <c r="U33" s="86" t="str">
        <f>VLOOKUP(Q33,Leaderboard!$A$2:$E$90,3,FALSE)</f>
        <v>T10</v>
      </c>
      <c r="V33" s="87">
        <f>IFERROR(VLOOKUP(U33,Moneys!$L$6:$N$95,3,FALSE),IFERROR(VLOOKUP(U33,Moneys!$O$6:$Q$95,3,FALSE),0))</f>
        <v>231659.58451999997</v>
      </c>
      <c r="W33" s="85" t="s">
        <v>238</v>
      </c>
      <c r="X33" s="89" t="s">
        <v>239</v>
      </c>
      <c r="Y33" s="89" t="str">
        <f t="shared" si="7"/>
        <v>P</v>
      </c>
      <c r="Z33" s="90" t="str">
        <f t="shared" si="8"/>
        <v>P. Mickelson</v>
      </c>
      <c r="AA33" s="107">
        <f>VLOOKUP(Z33,'Player Counts'!$A$2:$B$90,2,FALSE)</f>
        <v>41</v>
      </c>
      <c r="AB33" s="107" t="str">
        <f>VLOOKUP(Z33,Leaderboard!$A$1:$G$90,6,FALSE)</f>
        <v>-  </v>
      </c>
      <c r="AC33" s="86">
        <f>VLOOKUP(Z33,Leaderboard!$A$2:$E$90,5,FALSE)</f>
        <v>7</v>
      </c>
      <c r="AD33" s="86" t="str">
        <f>VLOOKUP(Z33,Leaderboard!$A$2:$E$90,3,FALSE)</f>
        <v>CUT</v>
      </c>
      <c r="AE33" s="87">
        <f>IFERROR(VLOOKUP(AD33,Moneys!$L$6:$N$95,3,FALSE),IFERROR(VLOOKUP(AD33,Moneys!$O$6:$Q$95,3,FALSE),0))</f>
        <v>0</v>
      </c>
      <c r="AF33" s="85" t="s">
        <v>244</v>
      </c>
      <c r="AG33" s="89" t="s">
        <v>245</v>
      </c>
      <c r="AH33" s="89" t="str">
        <f t="shared" si="9"/>
        <v>J</v>
      </c>
      <c r="AI33" s="90" t="str">
        <f t="shared" si="10"/>
        <v>J. Spieth</v>
      </c>
      <c r="AJ33" s="107">
        <f>VLOOKUP(AI33,'Player Counts'!$A$2:$B$90,2,FALSE)</f>
        <v>89</v>
      </c>
      <c r="AK33" s="107" t="str">
        <f>VLOOKUP(AI33,Leaderboard!$A$1:$G$90,6,FALSE)</f>
        <v>17  </v>
      </c>
      <c r="AL33" s="86">
        <f>VLOOKUP(AI33,Leaderboard!$A$2:$E$90,5,FALSE)</f>
        <v>-2</v>
      </c>
      <c r="AM33" s="86" t="str">
        <f>VLOOKUP(AI33,Leaderboard!$A$2:$E$90,3,FALSE)</f>
        <v>T2</v>
      </c>
      <c r="AN33" s="87">
        <f>IFERROR(VLOOKUP(AM33,Moneys!$L$6:$N$95,3,FALSE),IFERROR(VLOOKUP(AM33,Moneys!$O$6:$Q$95,3,FALSE),0))</f>
        <v>880000</v>
      </c>
      <c r="AO33" s="85" t="s">
        <v>242</v>
      </c>
      <c r="AP33" s="89" t="s">
        <v>243</v>
      </c>
      <c r="AQ33" s="89" t="str">
        <f t="shared" si="11"/>
        <v>A</v>
      </c>
      <c r="AR33" s="90" t="str">
        <f t="shared" si="12"/>
        <v>A. Scott</v>
      </c>
      <c r="AS33" s="107">
        <f>VLOOKUP(AR33,'Player Counts'!$A$2:$B$90,2,FALSE)</f>
        <v>67</v>
      </c>
      <c r="AT33" s="107" t="str">
        <f>VLOOKUP(AR33,Leaderboard!$A$1:$G$90,6,FALSE)</f>
        <v>F  </v>
      </c>
      <c r="AU33" s="86">
        <f>VLOOKUP(AR33,Leaderboard!$A$2:$E$90,5,FALSE)</f>
        <v>11</v>
      </c>
      <c r="AV33" s="86" t="str">
        <f>VLOOKUP(AR33,Leaderboard!$A$2:$E$90,3,FALSE)</f>
        <v>T42</v>
      </c>
      <c r="AW33" s="87">
        <f>IFERROR(VLOOKUP(AV33,Moneys!$L$6:$N$95,3,FALSE),IFERROR(VLOOKUP(AV33,Moneys!$O$6:$Q$95,3,FALSE),0))</f>
        <v>34041.231599999941</v>
      </c>
      <c r="AX33" s="89"/>
      <c r="AY33" s="85" t="s">
        <v>5</v>
      </c>
      <c r="AZ33" s="85">
        <v>270</v>
      </c>
    </row>
    <row r="34" spans="1:52" s="22" customFormat="1">
      <c r="A34" s="85" t="s">
        <v>30</v>
      </c>
      <c r="B34" s="8">
        <f t="shared" ref="B34:B65" si="13">RANK(D34,$D$2:$G$138,0)</f>
        <v>32</v>
      </c>
      <c r="C34" s="14">
        <f t="shared" ref="C34:C65" si="14">D34-MAX($D$2:$D$138)</f>
        <v>-1584285</v>
      </c>
      <c r="D34" s="12">
        <f t="shared" ref="D34:D65" si="15">ROUNDUP(SUM(M34,V34,AE34,AN34,AW34),)</f>
        <v>1559035</v>
      </c>
      <c r="E34" s="85" t="s">
        <v>221</v>
      </c>
      <c r="F34" s="89" t="s">
        <v>222</v>
      </c>
      <c r="G34" s="89" t="str">
        <f t="shared" ref="G34:G65" si="16">LEFT(F34,1)</f>
        <v>J</v>
      </c>
      <c r="H34" s="90" t="str">
        <f t="shared" ref="H34:H65" si="17">CONCATENATE(G34,". ",E34)</f>
        <v>J. Day</v>
      </c>
      <c r="I34" s="107">
        <f>VLOOKUP(H34,'Player Counts'!$A$2:$B$90,2,FALSE)</f>
        <v>104</v>
      </c>
      <c r="J34" s="107" t="str">
        <f>VLOOKUP(H34,Leaderboard!$A$1:$G$90,6,FALSE)</f>
        <v>F  </v>
      </c>
      <c r="K34" s="86">
        <f>VLOOKUP(H34,Leaderboard!$A$2:$E$90,5,FALSE)</f>
        <v>1</v>
      </c>
      <c r="L34" s="86" t="str">
        <f>VLOOKUP(H34,Leaderboard!$A$2:$E$90,3,FALSE)</f>
        <v>T10</v>
      </c>
      <c r="M34" s="87">
        <f>IFERROR(VLOOKUP(L34,Moneys!$L$6:$N$95,3,FALSE),IFERROR(VLOOKUP(L34,Moneys!$O$6:$Q$95,3,FALSE),0))</f>
        <v>231659.58451999997</v>
      </c>
      <c r="N34" s="85" t="s">
        <v>242</v>
      </c>
      <c r="O34" s="89" t="s">
        <v>243</v>
      </c>
      <c r="P34" s="89" t="str">
        <f t="shared" ref="P34:P65" si="18">LEFT(O34,1)</f>
        <v>A</v>
      </c>
      <c r="Q34" s="90" t="str">
        <f t="shared" ref="Q34:Q65" si="19">CONCATENATE(P34,". ",N34)</f>
        <v>A. Scott</v>
      </c>
      <c r="R34" s="107">
        <f>VLOOKUP(Q34,'Player Counts'!$A$2:$B$90,2,FALSE)</f>
        <v>67</v>
      </c>
      <c r="S34" s="107" t="str">
        <f>VLOOKUP(Q34,Leaderboard!$A$1:$G$90,6,FALSE)</f>
        <v>F  </v>
      </c>
      <c r="T34" s="86">
        <f>VLOOKUP(Q34,Leaderboard!$A$2:$E$90,5,FALSE)</f>
        <v>11</v>
      </c>
      <c r="U34" s="86" t="str">
        <f>VLOOKUP(Q34,Leaderboard!$A$2:$E$90,3,FALSE)</f>
        <v>T42</v>
      </c>
      <c r="V34" s="87">
        <f>IFERROR(VLOOKUP(U34,Moneys!$L$6:$N$95,3,FALSE),IFERROR(VLOOKUP(U34,Moneys!$O$6:$Q$95,3,FALSE),0))</f>
        <v>34041.231599999941</v>
      </c>
      <c r="W34" s="85" t="s">
        <v>244</v>
      </c>
      <c r="X34" s="89" t="s">
        <v>245</v>
      </c>
      <c r="Y34" s="89" t="str">
        <f t="shared" ref="Y34:Y65" si="20">LEFT(X34,1)</f>
        <v>J</v>
      </c>
      <c r="Z34" s="90" t="str">
        <f t="shared" ref="Z34:Z65" si="21">CONCATENATE(Y34,". ",W34)</f>
        <v>J. Spieth</v>
      </c>
      <c r="AA34" s="107">
        <f>VLOOKUP(Z34,'Player Counts'!$A$2:$B$90,2,FALSE)</f>
        <v>89</v>
      </c>
      <c r="AB34" s="107" t="str">
        <f>VLOOKUP(Z34,Leaderboard!$A$1:$G$90,6,FALSE)</f>
        <v>17  </v>
      </c>
      <c r="AC34" s="86">
        <f>VLOOKUP(Z34,Leaderboard!$A$2:$E$90,5,FALSE)</f>
        <v>-2</v>
      </c>
      <c r="AD34" s="86" t="str">
        <f>VLOOKUP(Z34,Leaderboard!$A$2:$E$90,3,FALSE)</f>
        <v>T2</v>
      </c>
      <c r="AE34" s="87">
        <f>IFERROR(VLOOKUP(AD34,Moneys!$L$6:$N$95,3,FALSE),IFERROR(VLOOKUP(AD34,Moneys!$O$6:$Q$95,3,FALSE),0))</f>
        <v>880000</v>
      </c>
      <c r="AF34" s="85" t="s">
        <v>230</v>
      </c>
      <c r="AG34" s="89" t="s">
        <v>231</v>
      </c>
      <c r="AH34" s="89" t="str">
        <f t="shared" ref="AH34:AH65" si="22">LEFT(AG34,1)</f>
        <v>D</v>
      </c>
      <c r="AI34" s="90" t="str">
        <f t="shared" ref="AI34:AI65" si="23">CONCATENATE(AH34,". ",AF34)</f>
        <v>D. Johnson</v>
      </c>
      <c r="AJ34" s="107">
        <f>VLOOKUP(AI34,'Player Counts'!$A$2:$B$90,2,FALSE)</f>
        <v>47</v>
      </c>
      <c r="AK34" s="107" t="str">
        <f>VLOOKUP(AI34,Leaderboard!$A$1:$G$90,6,FALSE)</f>
        <v>F  </v>
      </c>
      <c r="AL34" s="86">
        <f>VLOOKUP(AI34,Leaderboard!$A$2:$E$90,5,FALSE)</f>
        <v>-1</v>
      </c>
      <c r="AM34" s="86" t="str">
        <f>VLOOKUP(AI34,Leaderboard!$A$2:$E$90,3,FALSE)</f>
        <v>T4</v>
      </c>
      <c r="AN34" s="87">
        <f>IFERROR(VLOOKUP(AM34,Moneys!$L$6:$N$95,3,FALSE),IFERROR(VLOOKUP(AM34,Moneys!$O$6:$Q$95,3,FALSE),0))</f>
        <v>413333.33333333331</v>
      </c>
      <c r="AO34" s="85" t="s">
        <v>268</v>
      </c>
      <c r="AP34" s="89" t="s">
        <v>269</v>
      </c>
      <c r="AQ34" s="89" t="str">
        <f t="shared" ref="AQ34:AQ65" si="24">LEFT(AP34,1)</f>
        <v>C</v>
      </c>
      <c r="AR34" s="90" t="str">
        <f t="shared" ref="AR34:AR65" si="25">CONCATENATE(AQ34,". ",AO34)</f>
        <v>C. Schwartzel</v>
      </c>
      <c r="AS34" s="107">
        <f>VLOOKUP(AR34,'Player Counts'!$A$2:$B$90,2,FALSE)</f>
        <v>7</v>
      </c>
      <c r="AT34" s="107" t="str">
        <f>VLOOKUP(AR34,Leaderboard!$A$1:$G$90,6,FALSE)</f>
        <v>-  </v>
      </c>
      <c r="AU34" s="86">
        <f>VLOOKUP(AR34,Leaderboard!$A$2:$E$90,5,FALSE)</f>
        <v>8</v>
      </c>
      <c r="AV34" s="86" t="str">
        <f>VLOOKUP(AR34,Leaderboard!$A$2:$E$90,3,FALSE)</f>
        <v>CUT</v>
      </c>
      <c r="AW34" s="87">
        <f>IFERROR(VLOOKUP(AV34,Moneys!$L$6:$N$95,3,FALSE),IFERROR(VLOOKUP(AV34,Moneys!$O$6:$Q$95,3,FALSE),0))</f>
        <v>0</v>
      </c>
      <c r="AX34" s="1"/>
      <c r="AY34" s="77" t="s">
        <v>7</v>
      </c>
      <c r="AZ34" s="77">
        <v>267</v>
      </c>
    </row>
    <row r="35" spans="1:52" s="22" customFormat="1">
      <c r="A35" s="85" t="s">
        <v>4229</v>
      </c>
      <c r="B35" s="8">
        <f t="shared" si="13"/>
        <v>32</v>
      </c>
      <c r="C35" s="14">
        <f t="shared" si="14"/>
        <v>-1584285</v>
      </c>
      <c r="D35" s="12">
        <f t="shared" si="15"/>
        <v>1559035</v>
      </c>
      <c r="E35" s="85" t="s">
        <v>242</v>
      </c>
      <c r="F35" s="89" t="s">
        <v>243</v>
      </c>
      <c r="G35" s="89" t="str">
        <f t="shared" si="16"/>
        <v>A</v>
      </c>
      <c r="H35" s="90" t="str">
        <f t="shared" si="17"/>
        <v>A. Scott</v>
      </c>
      <c r="I35" s="107">
        <f>VLOOKUP(H35,'Player Counts'!$A$2:$B$90,2,FALSE)</f>
        <v>67</v>
      </c>
      <c r="J35" s="107" t="str">
        <f>VLOOKUP(H35,Leaderboard!$A$1:$G$90,6,FALSE)</f>
        <v>F  </v>
      </c>
      <c r="K35" s="86">
        <f>VLOOKUP(H35,Leaderboard!$A$2:$E$90,5,FALSE)</f>
        <v>11</v>
      </c>
      <c r="L35" s="86" t="str">
        <f>VLOOKUP(H35,Leaderboard!$A$2:$E$90,3,FALSE)</f>
        <v>T42</v>
      </c>
      <c r="M35" s="87">
        <f>IFERROR(VLOOKUP(L35,Moneys!$L$6:$N$95,3,FALSE),IFERROR(VLOOKUP(L35,Moneys!$O$6:$Q$95,3,FALSE),0))</f>
        <v>34041.231599999941</v>
      </c>
      <c r="N35" s="85" t="s">
        <v>223</v>
      </c>
      <c r="O35" s="89" t="s">
        <v>224</v>
      </c>
      <c r="P35" s="89" t="str">
        <f t="shared" si="18"/>
        <v>R</v>
      </c>
      <c r="Q35" s="90" t="str">
        <f t="shared" si="19"/>
        <v>R. Fowler</v>
      </c>
      <c r="R35" s="107">
        <f>VLOOKUP(Q35,'Player Counts'!$A$2:$B$90,2,FALSE)</f>
        <v>55</v>
      </c>
      <c r="S35" s="107" t="str">
        <f>VLOOKUP(Q35,Leaderboard!$A$1:$G$90,6,FALSE)</f>
        <v>-  </v>
      </c>
      <c r="T35" s="86">
        <f>VLOOKUP(Q35,Leaderboard!$A$2:$E$90,5,FALSE)</f>
        <v>9</v>
      </c>
      <c r="U35" s="86" t="str">
        <f>VLOOKUP(Q35,Leaderboard!$A$2:$E$90,3,FALSE)</f>
        <v>CUT</v>
      </c>
      <c r="V35" s="87">
        <f>IFERROR(VLOOKUP(U35,Moneys!$L$6:$N$95,3,FALSE),IFERROR(VLOOKUP(U35,Moneys!$O$6:$Q$95,3,FALSE),0))</f>
        <v>0</v>
      </c>
      <c r="W35" s="85" t="s">
        <v>244</v>
      </c>
      <c r="X35" s="89" t="s">
        <v>245</v>
      </c>
      <c r="Y35" s="89" t="str">
        <f t="shared" si="20"/>
        <v>J</v>
      </c>
      <c r="Z35" s="90" t="str">
        <f t="shared" si="21"/>
        <v>J. Spieth</v>
      </c>
      <c r="AA35" s="107">
        <f>VLOOKUP(Z35,'Player Counts'!$A$2:$B$90,2,FALSE)</f>
        <v>89</v>
      </c>
      <c r="AB35" s="107" t="str">
        <f>VLOOKUP(Z35,Leaderboard!$A$1:$G$90,6,FALSE)</f>
        <v>17  </v>
      </c>
      <c r="AC35" s="86">
        <f>VLOOKUP(Z35,Leaderboard!$A$2:$E$90,5,FALSE)</f>
        <v>-2</v>
      </c>
      <c r="AD35" s="86" t="str">
        <f>VLOOKUP(Z35,Leaderboard!$A$2:$E$90,3,FALSE)</f>
        <v>T2</v>
      </c>
      <c r="AE35" s="87">
        <f>IFERROR(VLOOKUP(AD35,Moneys!$L$6:$N$95,3,FALSE),IFERROR(VLOOKUP(AD35,Moneys!$O$6:$Q$95,3,FALSE),0))</f>
        <v>880000</v>
      </c>
      <c r="AF35" s="85" t="s">
        <v>236</v>
      </c>
      <c r="AG35" s="89" t="s">
        <v>237</v>
      </c>
      <c r="AH35" s="89" t="str">
        <f t="shared" si="22"/>
        <v>R</v>
      </c>
      <c r="AI35" s="90" t="str">
        <f t="shared" si="23"/>
        <v>R. McIlroy</v>
      </c>
      <c r="AJ35" s="107">
        <f>VLOOKUP(AI35,'Player Counts'!$A$2:$B$90,2,FALSE)</f>
        <v>70</v>
      </c>
      <c r="AK35" s="107" t="str">
        <f>VLOOKUP(AI35,Leaderboard!$A$1:$G$90,6,FALSE)</f>
        <v>F  </v>
      </c>
      <c r="AL35" s="86">
        <f>VLOOKUP(AI35,Leaderboard!$A$2:$E$90,5,FALSE)</f>
        <v>1</v>
      </c>
      <c r="AM35" s="86" t="str">
        <f>VLOOKUP(AI35,Leaderboard!$A$2:$E$90,3,FALSE)</f>
        <v>T10</v>
      </c>
      <c r="AN35" s="87">
        <f>IFERROR(VLOOKUP(AM35,Moneys!$L$6:$N$95,3,FALSE),IFERROR(VLOOKUP(AM35,Moneys!$O$6:$Q$95,3,FALSE),0))</f>
        <v>231659.58451999997</v>
      </c>
      <c r="AO35" s="85" t="s">
        <v>230</v>
      </c>
      <c r="AP35" s="89" t="s">
        <v>231</v>
      </c>
      <c r="AQ35" s="89" t="str">
        <f t="shared" si="24"/>
        <v>D</v>
      </c>
      <c r="AR35" s="90" t="str">
        <f t="shared" si="25"/>
        <v>D. Johnson</v>
      </c>
      <c r="AS35" s="107">
        <f>VLOOKUP(AR35,'Player Counts'!$A$2:$B$90,2,FALSE)</f>
        <v>47</v>
      </c>
      <c r="AT35" s="107" t="str">
        <f>VLOOKUP(AR35,Leaderboard!$A$1:$G$90,6,FALSE)</f>
        <v>F  </v>
      </c>
      <c r="AU35" s="86">
        <f>VLOOKUP(AR35,Leaderboard!$A$2:$E$90,5,FALSE)</f>
        <v>-1</v>
      </c>
      <c r="AV35" s="86" t="str">
        <f>VLOOKUP(AR35,Leaderboard!$A$2:$E$90,3,FALSE)</f>
        <v>T4</v>
      </c>
      <c r="AW35" s="87">
        <f>IFERROR(VLOOKUP(AV35,Moneys!$L$6:$N$95,3,FALSE),IFERROR(VLOOKUP(AV35,Moneys!$O$6:$Q$95,3,FALSE),0))</f>
        <v>413333.33333333331</v>
      </c>
      <c r="AX35" s="89"/>
      <c r="AY35" s="85" t="s">
        <v>19</v>
      </c>
      <c r="AZ35" s="85">
        <v>278</v>
      </c>
    </row>
    <row r="36" spans="1:52" s="22" customFormat="1">
      <c r="A36" s="85" t="s">
        <v>52</v>
      </c>
      <c r="B36" s="8">
        <f t="shared" si="13"/>
        <v>35</v>
      </c>
      <c r="C36" s="14">
        <f t="shared" si="14"/>
        <v>-1609942</v>
      </c>
      <c r="D36" s="12">
        <f t="shared" si="15"/>
        <v>1533378</v>
      </c>
      <c r="E36" s="85" t="s">
        <v>4332</v>
      </c>
      <c r="F36" s="89" t="s">
        <v>4336</v>
      </c>
      <c r="G36" s="89" t="str">
        <f t="shared" si="16"/>
        <v>R</v>
      </c>
      <c r="H36" s="90" t="str">
        <f t="shared" si="17"/>
        <v>R. Cabrera-Bello</v>
      </c>
      <c r="I36" s="107">
        <f>VLOOKUP(H36,'Player Counts'!$A$2:$B$90,2,FALSE)</f>
        <v>4</v>
      </c>
      <c r="J36" s="107" t="str">
        <f>VLOOKUP(H36,Leaderboard!$A$1:$G$90,6,FALSE)</f>
        <v>F  </v>
      </c>
      <c r="K36" s="86">
        <f>VLOOKUP(H36,Leaderboard!$A$2:$E$90,5,FALSE)</f>
        <v>4</v>
      </c>
      <c r="L36" s="86" t="str">
        <f>VLOOKUP(H36,Leaderboard!$A$2:$E$90,3,FALSE)</f>
        <v>T17</v>
      </c>
      <c r="M36" s="87">
        <f>IFERROR(VLOOKUP(L36,Moneys!$L$6:$N$95,3,FALSE),IFERROR(VLOOKUP(L36,Moneys!$O$6:$Q$95,3,FALSE),0))</f>
        <v>142709.51665000001</v>
      </c>
      <c r="N36" s="85" t="s">
        <v>221</v>
      </c>
      <c r="O36" s="89" t="s">
        <v>222</v>
      </c>
      <c r="P36" s="89" t="str">
        <f t="shared" si="18"/>
        <v>J</v>
      </c>
      <c r="Q36" s="90" t="str">
        <f t="shared" si="19"/>
        <v>J. Day</v>
      </c>
      <c r="R36" s="107">
        <f>VLOOKUP(Q36,'Player Counts'!$A$2:$B$90,2,FALSE)</f>
        <v>104</v>
      </c>
      <c r="S36" s="107" t="str">
        <f>VLOOKUP(Q36,Leaderboard!$A$1:$G$90,6,FALSE)</f>
        <v>F  </v>
      </c>
      <c r="T36" s="86">
        <f>VLOOKUP(Q36,Leaderboard!$A$2:$E$90,5,FALSE)</f>
        <v>1</v>
      </c>
      <c r="U36" s="86" t="str">
        <f>VLOOKUP(Q36,Leaderboard!$A$2:$E$90,3,FALSE)</f>
        <v>T10</v>
      </c>
      <c r="V36" s="87">
        <f>IFERROR(VLOOKUP(U36,Moneys!$L$6:$N$95,3,FALSE),IFERROR(VLOOKUP(U36,Moneys!$O$6:$Q$95,3,FALSE),0))</f>
        <v>231659.58451999997</v>
      </c>
      <c r="W36" s="85" t="s">
        <v>236</v>
      </c>
      <c r="X36" s="89" t="s">
        <v>237</v>
      </c>
      <c r="Y36" s="89" t="str">
        <f t="shared" si="20"/>
        <v>R</v>
      </c>
      <c r="Z36" s="90" t="str">
        <f t="shared" si="21"/>
        <v>R. McIlroy</v>
      </c>
      <c r="AA36" s="107">
        <f>VLOOKUP(Z36,'Player Counts'!$A$2:$B$90,2,FALSE)</f>
        <v>70</v>
      </c>
      <c r="AB36" s="107" t="str">
        <f>VLOOKUP(Z36,Leaderboard!$A$1:$G$90,6,FALSE)</f>
        <v>F  </v>
      </c>
      <c r="AC36" s="86">
        <f>VLOOKUP(Z36,Leaderboard!$A$2:$E$90,5,FALSE)</f>
        <v>1</v>
      </c>
      <c r="AD36" s="86" t="str">
        <f>VLOOKUP(Z36,Leaderboard!$A$2:$E$90,3,FALSE)</f>
        <v>T10</v>
      </c>
      <c r="AE36" s="87">
        <f>IFERROR(VLOOKUP(AD36,Moneys!$L$6:$N$95,3,FALSE),IFERROR(VLOOKUP(AD36,Moneys!$O$6:$Q$95,3,FALSE),0))</f>
        <v>231659.58451999997</v>
      </c>
      <c r="AF36" s="85" t="s">
        <v>244</v>
      </c>
      <c r="AG36" s="89" t="s">
        <v>245</v>
      </c>
      <c r="AH36" s="89" t="str">
        <f t="shared" si="22"/>
        <v>J</v>
      </c>
      <c r="AI36" s="90" t="str">
        <f t="shared" si="23"/>
        <v>J. Spieth</v>
      </c>
      <c r="AJ36" s="107">
        <f>VLOOKUP(AI36,'Player Counts'!$A$2:$B$90,2,FALSE)</f>
        <v>89</v>
      </c>
      <c r="AK36" s="107" t="str">
        <f>VLOOKUP(AI36,Leaderboard!$A$1:$G$90,6,FALSE)</f>
        <v>17  </v>
      </c>
      <c r="AL36" s="86">
        <f>VLOOKUP(AI36,Leaderboard!$A$2:$E$90,5,FALSE)</f>
        <v>-2</v>
      </c>
      <c r="AM36" s="86" t="str">
        <f>VLOOKUP(AI36,Leaderboard!$A$2:$E$90,3,FALSE)</f>
        <v>T2</v>
      </c>
      <c r="AN36" s="87">
        <f>IFERROR(VLOOKUP(AM36,Moneys!$L$6:$N$95,3,FALSE),IFERROR(VLOOKUP(AM36,Moneys!$O$6:$Q$95,3,FALSE),0))</f>
        <v>880000</v>
      </c>
      <c r="AO36" s="85" t="s">
        <v>250</v>
      </c>
      <c r="AP36" s="89" t="s">
        <v>251</v>
      </c>
      <c r="AQ36" s="89" t="str">
        <f t="shared" si="24"/>
        <v>B</v>
      </c>
      <c r="AR36" s="90" t="str">
        <f t="shared" si="25"/>
        <v>B. Watson</v>
      </c>
      <c r="AS36" s="107">
        <f>VLOOKUP(AR36,'Player Counts'!$A$2:$B$90,2,FALSE)</f>
        <v>58</v>
      </c>
      <c r="AT36" s="107" t="str">
        <f>VLOOKUP(AR36,Leaderboard!$A$1:$G$90,6,FALSE)</f>
        <v>F  </v>
      </c>
      <c r="AU36" s="86">
        <f>VLOOKUP(AR36,Leaderboard!$A$2:$E$90,5,FALSE)</f>
        <v>9</v>
      </c>
      <c r="AV36" s="86" t="str">
        <f>VLOOKUP(AR36,Leaderboard!$A$2:$E$90,3,FALSE)</f>
        <v>T37</v>
      </c>
      <c r="AW36" s="87">
        <f>IFERROR(VLOOKUP(AV36,Moneys!$L$6:$N$95,3,FALSE),IFERROR(VLOOKUP(AV36,Moneys!$O$6:$Q$95,3,FALSE),0))</f>
        <v>47348.676449999999</v>
      </c>
      <c r="AX36" s="89"/>
      <c r="AY36" s="85" t="s">
        <v>17</v>
      </c>
      <c r="AZ36" s="85">
        <v>277</v>
      </c>
    </row>
    <row r="37" spans="1:52" s="22" customFormat="1">
      <c r="A37" s="85" t="s">
        <v>55</v>
      </c>
      <c r="B37" s="8">
        <f t="shared" si="13"/>
        <v>36</v>
      </c>
      <c r="C37" s="14">
        <f t="shared" si="14"/>
        <v>-1668664</v>
      </c>
      <c r="D37" s="12">
        <f t="shared" si="15"/>
        <v>1474656</v>
      </c>
      <c r="E37" s="85" t="s">
        <v>221</v>
      </c>
      <c r="F37" s="89" t="s">
        <v>222</v>
      </c>
      <c r="G37" s="89" t="str">
        <f t="shared" si="16"/>
        <v>J</v>
      </c>
      <c r="H37" s="90" t="str">
        <f t="shared" si="17"/>
        <v>J. Day</v>
      </c>
      <c r="I37" s="107">
        <f>VLOOKUP(H37,'Player Counts'!$A$2:$B$90,2,FALSE)</f>
        <v>104</v>
      </c>
      <c r="J37" s="107" t="str">
        <f>VLOOKUP(H37,Leaderboard!$A$1:$G$90,6,FALSE)</f>
        <v>F  </v>
      </c>
      <c r="K37" s="86">
        <f>VLOOKUP(H37,Leaderboard!$A$2:$E$90,5,FALSE)</f>
        <v>1</v>
      </c>
      <c r="L37" s="86" t="str">
        <f>VLOOKUP(H37,Leaderboard!$A$2:$E$90,3,FALSE)</f>
        <v>T10</v>
      </c>
      <c r="M37" s="87">
        <f>IFERROR(VLOOKUP(L37,Moneys!$L$6:$N$95,3,FALSE),IFERROR(VLOOKUP(L37,Moneys!$O$6:$Q$95,3,FALSE),0))</f>
        <v>231659.58451999997</v>
      </c>
      <c r="N37" s="85" t="s">
        <v>236</v>
      </c>
      <c r="O37" s="89" t="s">
        <v>237</v>
      </c>
      <c r="P37" s="89" t="str">
        <f t="shared" si="18"/>
        <v>R</v>
      </c>
      <c r="Q37" s="90" t="str">
        <f t="shared" si="19"/>
        <v>R. McIlroy</v>
      </c>
      <c r="R37" s="107">
        <f>VLOOKUP(Q37,'Player Counts'!$A$2:$B$90,2,FALSE)</f>
        <v>70</v>
      </c>
      <c r="S37" s="107" t="str">
        <f>VLOOKUP(Q37,Leaderboard!$A$1:$G$90,6,FALSE)</f>
        <v>F  </v>
      </c>
      <c r="T37" s="86">
        <f>VLOOKUP(Q37,Leaderboard!$A$2:$E$90,5,FALSE)</f>
        <v>1</v>
      </c>
      <c r="U37" s="86" t="str">
        <f>VLOOKUP(Q37,Leaderboard!$A$2:$E$90,3,FALSE)</f>
        <v>T10</v>
      </c>
      <c r="V37" s="87">
        <f>IFERROR(VLOOKUP(U37,Moneys!$L$6:$N$95,3,FALSE),IFERROR(VLOOKUP(U37,Moneys!$O$6:$Q$95,3,FALSE),0))</f>
        <v>231659.58451999997</v>
      </c>
      <c r="W37" s="85" t="s">
        <v>244</v>
      </c>
      <c r="X37" s="89" t="s">
        <v>245</v>
      </c>
      <c r="Y37" s="89" t="str">
        <f t="shared" si="20"/>
        <v>J</v>
      </c>
      <c r="Z37" s="90" t="str">
        <f t="shared" si="21"/>
        <v>J. Spieth</v>
      </c>
      <c r="AA37" s="107">
        <f>VLOOKUP(Z37,'Player Counts'!$A$2:$B$90,2,FALSE)</f>
        <v>89</v>
      </c>
      <c r="AB37" s="107" t="str">
        <f>VLOOKUP(Z37,Leaderboard!$A$1:$G$90,6,FALSE)</f>
        <v>17  </v>
      </c>
      <c r="AC37" s="86">
        <f>VLOOKUP(Z37,Leaderboard!$A$2:$E$90,5,FALSE)</f>
        <v>-2</v>
      </c>
      <c r="AD37" s="86" t="str">
        <f>VLOOKUP(Z37,Leaderboard!$A$2:$E$90,3,FALSE)</f>
        <v>T2</v>
      </c>
      <c r="AE37" s="87">
        <f>IFERROR(VLOOKUP(AD37,Moneys!$L$6:$N$95,3,FALSE),IFERROR(VLOOKUP(AD37,Moneys!$O$6:$Q$95,3,FALSE),0))</f>
        <v>880000</v>
      </c>
      <c r="AF37" s="85" t="s">
        <v>246</v>
      </c>
      <c r="AG37" s="89" t="s">
        <v>247</v>
      </c>
      <c r="AH37" s="89" t="str">
        <f t="shared" si="22"/>
        <v>H</v>
      </c>
      <c r="AI37" s="90" t="str">
        <f t="shared" si="23"/>
        <v>H. Stenson</v>
      </c>
      <c r="AJ37" s="107">
        <f>VLOOKUP(AI37,'Player Counts'!$A$2:$B$90,2,FALSE)</f>
        <v>29</v>
      </c>
      <c r="AK37" s="107" t="str">
        <f>VLOOKUP(AI37,Leaderboard!$A$1:$G$90,6,FALSE)</f>
        <v>F  </v>
      </c>
      <c r="AL37" s="86">
        <f>VLOOKUP(AI37,Leaderboard!$A$2:$E$90,5,FALSE)</f>
        <v>6</v>
      </c>
      <c r="AM37" s="86" t="str">
        <f>VLOOKUP(AI37,Leaderboard!$A$2:$E$90,3,FALSE)</f>
        <v>T24</v>
      </c>
      <c r="AN37" s="87">
        <f>IFERROR(VLOOKUP(AM37,Moneys!$L$6:$N$95,3,FALSE),IFERROR(VLOOKUP(AM37,Moneys!$O$6:$Q$95,3,FALSE),0))</f>
        <v>83987.45405</v>
      </c>
      <c r="AO37" s="85" t="s">
        <v>250</v>
      </c>
      <c r="AP37" s="89" t="s">
        <v>251</v>
      </c>
      <c r="AQ37" s="89" t="str">
        <f t="shared" si="24"/>
        <v>B</v>
      </c>
      <c r="AR37" s="90" t="str">
        <f t="shared" si="25"/>
        <v>B. Watson</v>
      </c>
      <c r="AS37" s="107">
        <f>VLOOKUP(AR37,'Player Counts'!$A$2:$B$90,2,FALSE)</f>
        <v>58</v>
      </c>
      <c r="AT37" s="107" t="str">
        <f>VLOOKUP(AR37,Leaderboard!$A$1:$G$90,6,FALSE)</f>
        <v>F  </v>
      </c>
      <c r="AU37" s="86">
        <f>VLOOKUP(AR37,Leaderboard!$A$2:$E$90,5,FALSE)</f>
        <v>9</v>
      </c>
      <c r="AV37" s="86" t="str">
        <f>VLOOKUP(AR37,Leaderboard!$A$2:$E$90,3,FALSE)</f>
        <v>T37</v>
      </c>
      <c r="AW37" s="87">
        <f>IFERROR(VLOOKUP(AV37,Moneys!$L$6:$N$95,3,FALSE),IFERROR(VLOOKUP(AV37,Moneys!$O$6:$Q$95,3,FALSE),0))</f>
        <v>47348.676449999999</v>
      </c>
      <c r="AX37" s="88"/>
      <c r="AY37" s="85" t="s">
        <v>8</v>
      </c>
      <c r="AZ37" s="85">
        <v>277</v>
      </c>
    </row>
    <row r="38" spans="1:52" s="22" customFormat="1">
      <c r="A38" s="85" t="s">
        <v>4266</v>
      </c>
      <c r="B38" s="8">
        <f t="shared" si="13"/>
        <v>37</v>
      </c>
      <c r="C38" s="14">
        <f t="shared" si="14"/>
        <v>-1681972</v>
      </c>
      <c r="D38" s="12">
        <f t="shared" si="15"/>
        <v>1461348</v>
      </c>
      <c r="E38" s="85" t="s">
        <v>244</v>
      </c>
      <c r="F38" s="89" t="s">
        <v>245</v>
      </c>
      <c r="G38" s="89" t="str">
        <f t="shared" si="16"/>
        <v>J</v>
      </c>
      <c r="H38" s="90" t="str">
        <f t="shared" si="17"/>
        <v>J. Spieth</v>
      </c>
      <c r="I38" s="107">
        <f>VLOOKUP(H38,'Player Counts'!$A$2:$B$90,2,FALSE)</f>
        <v>89</v>
      </c>
      <c r="J38" s="107" t="str">
        <f>VLOOKUP(H38,Leaderboard!$A$1:$G$90,6,FALSE)</f>
        <v>17  </v>
      </c>
      <c r="K38" s="86">
        <f>VLOOKUP(H38,Leaderboard!$A$2:$E$90,5,FALSE)</f>
        <v>-2</v>
      </c>
      <c r="L38" s="86" t="str">
        <f>VLOOKUP(H38,Leaderboard!$A$2:$E$90,3,FALSE)</f>
        <v>T2</v>
      </c>
      <c r="M38" s="87">
        <f>IFERROR(VLOOKUP(L38,Moneys!$L$6:$N$95,3,FALSE),IFERROR(VLOOKUP(L38,Moneys!$O$6:$Q$95,3,FALSE),0))</f>
        <v>880000</v>
      </c>
      <c r="N38" s="85" t="s">
        <v>242</v>
      </c>
      <c r="O38" s="89" t="s">
        <v>243</v>
      </c>
      <c r="P38" s="89" t="str">
        <f t="shared" si="18"/>
        <v>A</v>
      </c>
      <c r="Q38" s="90" t="str">
        <f t="shared" si="19"/>
        <v>A. Scott</v>
      </c>
      <c r="R38" s="107">
        <f>VLOOKUP(Q38,'Player Counts'!$A$2:$B$90,2,FALSE)</f>
        <v>67</v>
      </c>
      <c r="S38" s="107" t="str">
        <f>VLOOKUP(Q38,Leaderboard!$A$1:$G$90,6,FALSE)</f>
        <v>F  </v>
      </c>
      <c r="T38" s="86">
        <f>VLOOKUP(Q38,Leaderboard!$A$2:$E$90,5,FALSE)</f>
        <v>11</v>
      </c>
      <c r="U38" s="86" t="str">
        <f>VLOOKUP(Q38,Leaderboard!$A$2:$E$90,3,FALSE)</f>
        <v>T42</v>
      </c>
      <c r="V38" s="87">
        <f>IFERROR(VLOOKUP(U38,Moneys!$L$6:$N$95,3,FALSE),IFERROR(VLOOKUP(U38,Moneys!$O$6:$Q$95,3,FALSE),0))</f>
        <v>34041.231599999941</v>
      </c>
      <c r="W38" s="85" t="s">
        <v>236</v>
      </c>
      <c r="X38" s="89" t="s">
        <v>237</v>
      </c>
      <c r="Y38" s="89" t="str">
        <f t="shared" si="20"/>
        <v>R</v>
      </c>
      <c r="Z38" s="90" t="str">
        <f t="shared" si="21"/>
        <v>R. McIlroy</v>
      </c>
      <c r="AA38" s="107">
        <f>VLOOKUP(Z38,'Player Counts'!$A$2:$B$90,2,FALSE)</f>
        <v>70</v>
      </c>
      <c r="AB38" s="107" t="str">
        <f>VLOOKUP(Z38,Leaderboard!$A$1:$G$90,6,FALSE)</f>
        <v>F  </v>
      </c>
      <c r="AC38" s="86">
        <f>VLOOKUP(Z38,Leaderboard!$A$2:$E$90,5,FALSE)</f>
        <v>1</v>
      </c>
      <c r="AD38" s="86" t="str">
        <f>VLOOKUP(Z38,Leaderboard!$A$2:$E$90,3,FALSE)</f>
        <v>T10</v>
      </c>
      <c r="AE38" s="87">
        <f>IFERROR(VLOOKUP(AD38,Moneys!$L$6:$N$95,3,FALSE),IFERROR(VLOOKUP(AD38,Moneys!$O$6:$Q$95,3,FALSE),0))</f>
        <v>231659.58451999997</v>
      </c>
      <c r="AF38" s="85" t="s">
        <v>221</v>
      </c>
      <c r="AG38" s="89" t="s">
        <v>222</v>
      </c>
      <c r="AH38" s="89" t="str">
        <f t="shared" si="22"/>
        <v>J</v>
      </c>
      <c r="AI38" s="90" t="str">
        <f t="shared" si="23"/>
        <v>J. Day</v>
      </c>
      <c r="AJ38" s="107">
        <f>VLOOKUP(AI38,'Player Counts'!$A$2:$B$90,2,FALSE)</f>
        <v>104</v>
      </c>
      <c r="AK38" s="107" t="str">
        <f>VLOOKUP(AI38,Leaderboard!$A$1:$G$90,6,FALSE)</f>
        <v>F  </v>
      </c>
      <c r="AL38" s="86">
        <f>VLOOKUP(AI38,Leaderboard!$A$2:$E$90,5,FALSE)</f>
        <v>1</v>
      </c>
      <c r="AM38" s="86" t="str">
        <f>VLOOKUP(AI38,Leaderboard!$A$2:$E$90,3,FALSE)</f>
        <v>T10</v>
      </c>
      <c r="AN38" s="87">
        <f>IFERROR(VLOOKUP(AM38,Moneys!$L$6:$N$95,3,FALSE),IFERROR(VLOOKUP(AM38,Moneys!$O$6:$Q$95,3,FALSE),0))</f>
        <v>231659.58451999997</v>
      </c>
      <c r="AO38" s="85" t="s">
        <v>263</v>
      </c>
      <c r="AP38" s="89" t="s">
        <v>264</v>
      </c>
      <c r="AQ38" s="89" t="str">
        <f t="shared" si="24"/>
        <v>B</v>
      </c>
      <c r="AR38" s="90" t="str">
        <f t="shared" si="25"/>
        <v>B. Haas</v>
      </c>
      <c r="AS38" s="107">
        <f>VLOOKUP(AR38,'Player Counts'!$A$2:$B$90,2,FALSE)</f>
        <v>1</v>
      </c>
      <c r="AT38" s="107" t="str">
        <f>VLOOKUP(AR38,Leaderboard!$A$1:$G$90,6,FALSE)</f>
        <v>F  </v>
      </c>
      <c r="AU38" s="86">
        <f>VLOOKUP(AR38,Leaderboard!$A$2:$E$90,5,FALSE)</f>
        <v>6</v>
      </c>
      <c r="AV38" s="86" t="str">
        <f>VLOOKUP(AR38,Leaderboard!$A$2:$E$90,3,FALSE)</f>
        <v>T24</v>
      </c>
      <c r="AW38" s="87">
        <f>IFERROR(VLOOKUP(AV38,Moneys!$L$6:$N$95,3,FALSE),IFERROR(VLOOKUP(AV38,Moneys!$O$6:$Q$95,3,FALSE),0))</f>
        <v>83987.45405</v>
      </c>
      <c r="AX38" s="89"/>
      <c r="AY38" s="85" t="s">
        <v>18</v>
      </c>
      <c r="AZ38" s="85">
        <v>276</v>
      </c>
    </row>
    <row r="39" spans="1:52" s="22" customFormat="1">
      <c r="A39" s="85" t="s">
        <v>4263</v>
      </c>
      <c r="B39" s="8">
        <f t="shared" si="13"/>
        <v>38</v>
      </c>
      <c r="C39" s="14">
        <f t="shared" si="14"/>
        <v>-1688494</v>
      </c>
      <c r="D39" s="12">
        <f t="shared" si="15"/>
        <v>1454826</v>
      </c>
      <c r="E39" s="85" t="s">
        <v>223</v>
      </c>
      <c r="F39" s="89" t="s">
        <v>224</v>
      </c>
      <c r="G39" s="89" t="str">
        <f t="shared" si="16"/>
        <v>R</v>
      </c>
      <c r="H39" s="90" t="str">
        <f t="shared" si="17"/>
        <v>R. Fowler</v>
      </c>
      <c r="I39" s="107">
        <f>VLOOKUP(H39,'Player Counts'!$A$2:$B$90,2,FALSE)</f>
        <v>55</v>
      </c>
      <c r="J39" s="107" t="str">
        <f>VLOOKUP(H39,Leaderboard!$A$1:$G$90,6,FALSE)</f>
        <v>-  </v>
      </c>
      <c r="K39" s="86">
        <f>VLOOKUP(H39,Leaderboard!$A$2:$E$90,5,FALSE)</f>
        <v>9</v>
      </c>
      <c r="L39" s="86" t="str">
        <f>VLOOKUP(H39,Leaderboard!$A$2:$E$90,3,FALSE)</f>
        <v>CUT</v>
      </c>
      <c r="M39" s="87">
        <f>IFERROR(VLOOKUP(L39,Moneys!$L$6:$N$95,3,FALSE),IFERROR(VLOOKUP(L39,Moneys!$O$6:$Q$95,3,FALSE),0))</f>
        <v>0</v>
      </c>
      <c r="N39" s="85" t="s">
        <v>236</v>
      </c>
      <c r="O39" s="89" t="s">
        <v>237</v>
      </c>
      <c r="P39" s="89" t="str">
        <f t="shared" si="18"/>
        <v>R</v>
      </c>
      <c r="Q39" s="90" t="str">
        <f t="shared" si="19"/>
        <v>R. McIlroy</v>
      </c>
      <c r="R39" s="107">
        <f>VLOOKUP(Q39,'Player Counts'!$A$2:$B$90,2,FALSE)</f>
        <v>70</v>
      </c>
      <c r="S39" s="107" t="str">
        <f>VLOOKUP(Q39,Leaderboard!$A$1:$G$90,6,FALSE)</f>
        <v>F  </v>
      </c>
      <c r="T39" s="86">
        <f>VLOOKUP(Q39,Leaderboard!$A$2:$E$90,5,FALSE)</f>
        <v>1</v>
      </c>
      <c r="U39" s="86" t="str">
        <f>VLOOKUP(Q39,Leaderboard!$A$2:$E$90,3,FALSE)</f>
        <v>T10</v>
      </c>
      <c r="V39" s="87">
        <f>IFERROR(VLOOKUP(U39,Moneys!$L$6:$N$95,3,FALSE),IFERROR(VLOOKUP(U39,Moneys!$O$6:$Q$95,3,FALSE),0))</f>
        <v>231659.58451999997</v>
      </c>
      <c r="W39" s="85" t="s">
        <v>221</v>
      </c>
      <c r="X39" s="89" t="s">
        <v>222</v>
      </c>
      <c r="Y39" s="89" t="str">
        <f t="shared" si="20"/>
        <v>J</v>
      </c>
      <c r="Z39" s="90" t="str">
        <f t="shared" si="21"/>
        <v>J. Day</v>
      </c>
      <c r="AA39" s="107">
        <f>VLOOKUP(Z39,'Player Counts'!$A$2:$B$90,2,FALSE)</f>
        <v>104</v>
      </c>
      <c r="AB39" s="107" t="str">
        <f>VLOOKUP(Z39,Leaderboard!$A$1:$G$90,6,FALSE)</f>
        <v>F  </v>
      </c>
      <c r="AC39" s="86">
        <f>VLOOKUP(Z39,Leaderboard!$A$2:$E$90,5,FALSE)</f>
        <v>1</v>
      </c>
      <c r="AD39" s="86" t="str">
        <f>VLOOKUP(Z39,Leaderboard!$A$2:$E$90,3,FALSE)</f>
        <v>T10</v>
      </c>
      <c r="AE39" s="87">
        <f>IFERROR(VLOOKUP(AD39,Moneys!$L$6:$N$95,3,FALSE),IFERROR(VLOOKUP(AD39,Moneys!$O$6:$Q$95,3,FALSE),0))</f>
        <v>231659.58451999997</v>
      </c>
      <c r="AF39" s="85" t="s">
        <v>244</v>
      </c>
      <c r="AG39" s="89" t="s">
        <v>245</v>
      </c>
      <c r="AH39" s="89" t="str">
        <f t="shared" si="22"/>
        <v>J</v>
      </c>
      <c r="AI39" s="90" t="str">
        <f t="shared" si="23"/>
        <v>J. Spieth</v>
      </c>
      <c r="AJ39" s="107">
        <f>VLOOKUP(AI39,'Player Counts'!$A$2:$B$90,2,FALSE)</f>
        <v>89</v>
      </c>
      <c r="AK39" s="107" t="str">
        <f>VLOOKUP(AI39,Leaderboard!$A$1:$G$90,6,FALSE)</f>
        <v>17  </v>
      </c>
      <c r="AL39" s="86">
        <f>VLOOKUP(AI39,Leaderboard!$A$2:$E$90,5,FALSE)</f>
        <v>-2</v>
      </c>
      <c r="AM39" s="86" t="str">
        <f>VLOOKUP(AI39,Leaderboard!$A$2:$E$90,3,FALSE)</f>
        <v>T2</v>
      </c>
      <c r="AN39" s="87">
        <f>IFERROR(VLOOKUP(AM39,Moneys!$L$6:$N$95,3,FALSE),IFERROR(VLOOKUP(AM39,Moneys!$O$6:$Q$95,3,FALSE),0))</f>
        <v>880000</v>
      </c>
      <c r="AO39" s="85" t="s">
        <v>4345</v>
      </c>
      <c r="AP39" s="89" t="s">
        <v>4346</v>
      </c>
      <c r="AQ39" s="89" t="str">
        <f t="shared" si="24"/>
        <v>B</v>
      </c>
      <c r="AR39" s="90" t="str">
        <f t="shared" si="25"/>
        <v>B. DeChambeau</v>
      </c>
      <c r="AS39" s="107">
        <f>VLOOKUP(AR39,'Player Counts'!$A$2:$B$90,2,FALSE)</f>
        <v>2</v>
      </c>
      <c r="AT39" s="107" t="str">
        <f>VLOOKUP(AR39,Leaderboard!$A$1:$G$90,6,FALSE)</f>
        <v>F  </v>
      </c>
      <c r="AU39" s="86">
        <f>VLOOKUP(AR39,Leaderboard!$A$2:$E$90,5,FALSE)</f>
        <v>5</v>
      </c>
      <c r="AV39" s="86" t="str">
        <f>VLOOKUP(AR39,Leaderboard!$A$2:$E$90,3,FALSE)</f>
        <v>T21</v>
      </c>
      <c r="AW39" s="87">
        <f>IFERROR(VLOOKUP(AV39,Moneys!$L$6:$N$95,3,FALSE),IFERROR(VLOOKUP(AV39,Moneys!$O$6:$Q$95,3,FALSE),0))</f>
        <v>111506.59069999999</v>
      </c>
      <c r="AX39" s="88"/>
      <c r="AY39" s="85" t="s">
        <v>12</v>
      </c>
      <c r="AZ39" s="85">
        <v>275</v>
      </c>
    </row>
    <row r="40" spans="1:52" s="22" customFormat="1">
      <c r="A40" s="85" t="s">
        <v>4222</v>
      </c>
      <c r="B40" s="8">
        <f t="shared" si="13"/>
        <v>39</v>
      </c>
      <c r="C40" s="14">
        <f t="shared" si="14"/>
        <v>-1705303</v>
      </c>
      <c r="D40" s="12">
        <f t="shared" si="15"/>
        <v>1438017</v>
      </c>
      <c r="E40" s="85" t="s">
        <v>221</v>
      </c>
      <c r="F40" s="89" t="s">
        <v>222</v>
      </c>
      <c r="G40" s="89" t="str">
        <f t="shared" si="16"/>
        <v>J</v>
      </c>
      <c r="H40" s="90" t="str">
        <f t="shared" si="17"/>
        <v>J. Day</v>
      </c>
      <c r="I40" s="107">
        <f>VLOOKUP(H40,'Player Counts'!$A$2:$B$90,2,FALSE)</f>
        <v>104</v>
      </c>
      <c r="J40" s="107" t="str">
        <f>VLOOKUP(H40,Leaderboard!$A$1:$G$90,6,FALSE)</f>
        <v>F  </v>
      </c>
      <c r="K40" s="86">
        <f>VLOOKUP(H40,Leaderboard!$A$2:$E$90,5,FALSE)</f>
        <v>1</v>
      </c>
      <c r="L40" s="86" t="str">
        <f>VLOOKUP(H40,Leaderboard!$A$2:$E$90,3,FALSE)</f>
        <v>T10</v>
      </c>
      <c r="M40" s="87">
        <f>IFERROR(VLOOKUP(L40,Moneys!$L$6:$N$95,3,FALSE),IFERROR(VLOOKUP(L40,Moneys!$O$6:$Q$95,3,FALSE),0))</f>
        <v>231659.58451999997</v>
      </c>
      <c r="N40" s="85" t="s">
        <v>236</v>
      </c>
      <c r="O40" s="89" t="s">
        <v>237</v>
      </c>
      <c r="P40" s="89" t="str">
        <f t="shared" si="18"/>
        <v>R</v>
      </c>
      <c r="Q40" s="90" t="str">
        <f t="shared" si="19"/>
        <v>R. McIlroy</v>
      </c>
      <c r="R40" s="107">
        <f>VLOOKUP(Q40,'Player Counts'!$A$2:$B$90,2,FALSE)</f>
        <v>70</v>
      </c>
      <c r="S40" s="107" t="str">
        <f>VLOOKUP(Q40,Leaderboard!$A$1:$G$90,6,FALSE)</f>
        <v>F  </v>
      </c>
      <c r="T40" s="86">
        <f>VLOOKUP(Q40,Leaderboard!$A$2:$E$90,5,FALSE)</f>
        <v>1</v>
      </c>
      <c r="U40" s="86" t="str">
        <f>VLOOKUP(Q40,Leaderboard!$A$2:$E$90,3,FALSE)</f>
        <v>T10</v>
      </c>
      <c r="V40" s="87">
        <f>IFERROR(VLOOKUP(U40,Moneys!$L$6:$N$95,3,FALSE),IFERROR(VLOOKUP(U40,Moneys!$O$6:$Q$95,3,FALSE),0))</f>
        <v>231659.58451999997</v>
      </c>
      <c r="W40" s="85" t="s">
        <v>244</v>
      </c>
      <c r="X40" s="89" t="s">
        <v>245</v>
      </c>
      <c r="Y40" s="89" t="str">
        <f t="shared" si="20"/>
        <v>J</v>
      </c>
      <c r="Z40" s="90" t="str">
        <f t="shared" si="21"/>
        <v>J. Spieth</v>
      </c>
      <c r="AA40" s="107">
        <f>VLOOKUP(Z40,'Player Counts'!$A$2:$B$90,2,FALSE)</f>
        <v>89</v>
      </c>
      <c r="AB40" s="107" t="str">
        <f>VLOOKUP(Z40,Leaderboard!$A$1:$G$90,6,FALSE)</f>
        <v>17  </v>
      </c>
      <c r="AC40" s="86">
        <f>VLOOKUP(Z40,Leaderboard!$A$2:$E$90,5,FALSE)</f>
        <v>-2</v>
      </c>
      <c r="AD40" s="86" t="str">
        <f>VLOOKUP(Z40,Leaderboard!$A$2:$E$90,3,FALSE)</f>
        <v>T2</v>
      </c>
      <c r="AE40" s="87">
        <f>IFERROR(VLOOKUP(AD40,Moneys!$L$6:$N$95,3,FALSE),IFERROR(VLOOKUP(AD40,Moneys!$O$6:$Q$95,3,FALSE),0))</f>
        <v>880000</v>
      </c>
      <c r="AF40" s="85" t="s">
        <v>4329</v>
      </c>
      <c r="AG40" s="89" t="s">
        <v>254</v>
      </c>
      <c r="AH40" s="89" t="str">
        <f t="shared" si="22"/>
        <v>K</v>
      </c>
      <c r="AI40" s="90" t="str">
        <f t="shared" si="23"/>
        <v>K. Kisner</v>
      </c>
      <c r="AJ40" s="107">
        <f>VLOOKUP(AI40,'Player Counts'!$A$2:$B$90,2,FALSE)</f>
        <v>2</v>
      </c>
      <c r="AK40" s="107" t="str">
        <f>VLOOKUP(AI40,Leaderboard!$A$1:$G$90,6,FALSE)</f>
        <v>F  </v>
      </c>
      <c r="AL40" s="86">
        <f>VLOOKUP(AI40,Leaderboard!$A$2:$E$90,5,FALSE)</f>
        <v>9</v>
      </c>
      <c r="AM40" s="86" t="str">
        <f>VLOOKUP(AI40,Leaderboard!$A$2:$E$90,3,FALSE)</f>
        <v>T37</v>
      </c>
      <c r="AN40" s="87">
        <f>IFERROR(VLOOKUP(AM40,Moneys!$L$6:$N$95,3,FALSE),IFERROR(VLOOKUP(AM40,Moneys!$O$6:$Q$95,3,FALSE),0))</f>
        <v>47348.676449999999</v>
      </c>
      <c r="AO40" s="85" t="s">
        <v>250</v>
      </c>
      <c r="AP40" s="89" t="s">
        <v>251</v>
      </c>
      <c r="AQ40" s="89" t="str">
        <f t="shared" si="24"/>
        <v>B</v>
      </c>
      <c r="AR40" s="90" t="str">
        <f t="shared" si="25"/>
        <v>B. Watson</v>
      </c>
      <c r="AS40" s="107">
        <f>VLOOKUP(AR40,'Player Counts'!$A$2:$B$90,2,FALSE)</f>
        <v>58</v>
      </c>
      <c r="AT40" s="107" t="str">
        <f>VLOOKUP(AR40,Leaderboard!$A$1:$G$90,6,FALSE)</f>
        <v>F  </v>
      </c>
      <c r="AU40" s="86">
        <f>VLOOKUP(AR40,Leaderboard!$A$2:$E$90,5,FALSE)</f>
        <v>9</v>
      </c>
      <c r="AV40" s="86" t="str">
        <f>VLOOKUP(AR40,Leaderboard!$A$2:$E$90,3,FALSE)</f>
        <v>T37</v>
      </c>
      <c r="AW40" s="87">
        <f>IFERROR(VLOOKUP(AV40,Moneys!$L$6:$N$95,3,FALSE),IFERROR(VLOOKUP(AV40,Moneys!$O$6:$Q$95,3,FALSE),0))</f>
        <v>47348.676449999999</v>
      </c>
      <c r="AX40" s="89"/>
      <c r="AY40" s="85" t="s">
        <v>15</v>
      </c>
      <c r="AZ40" s="85">
        <v>274</v>
      </c>
    </row>
    <row r="41" spans="1:52" s="22" customFormat="1">
      <c r="A41" s="85" t="s">
        <v>50</v>
      </c>
      <c r="B41" s="8">
        <f t="shared" si="13"/>
        <v>40</v>
      </c>
      <c r="C41" s="14">
        <f t="shared" si="14"/>
        <v>-1705447</v>
      </c>
      <c r="D41" s="12">
        <f t="shared" si="15"/>
        <v>1437873</v>
      </c>
      <c r="E41" s="85" t="s">
        <v>250</v>
      </c>
      <c r="F41" s="89" t="s">
        <v>251</v>
      </c>
      <c r="G41" s="89" t="str">
        <f t="shared" si="16"/>
        <v>B</v>
      </c>
      <c r="H41" s="90" t="str">
        <f t="shared" si="17"/>
        <v>B. Watson</v>
      </c>
      <c r="I41" s="107">
        <f>VLOOKUP(H41,'Player Counts'!$A$2:$B$90,2,FALSE)</f>
        <v>58</v>
      </c>
      <c r="J41" s="107" t="str">
        <f>VLOOKUP(H41,Leaderboard!$A$1:$G$90,6,FALSE)</f>
        <v>F  </v>
      </c>
      <c r="K41" s="86">
        <f>VLOOKUP(H41,Leaderboard!$A$2:$E$90,5,FALSE)</f>
        <v>9</v>
      </c>
      <c r="L41" s="86" t="str">
        <f>VLOOKUP(H41,Leaderboard!$A$2:$E$90,3,FALSE)</f>
        <v>T37</v>
      </c>
      <c r="M41" s="87">
        <f>IFERROR(VLOOKUP(L41,Moneys!$L$6:$N$95,3,FALSE),IFERROR(VLOOKUP(L41,Moneys!$O$6:$Q$95,3,FALSE),0))</f>
        <v>47348.676449999999</v>
      </c>
      <c r="N41" s="85" t="s">
        <v>244</v>
      </c>
      <c r="O41" s="89" t="s">
        <v>245</v>
      </c>
      <c r="P41" s="89" t="str">
        <f t="shared" si="18"/>
        <v>J</v>
      </c>
      <c r="Q41" s="90" t="str">
        <f t="shared" si="19"/>
        <v>J. Spieth</v>
      </c>
      <c r="R41" s="107">
        <f>VLOOKUP(Q41,'Player Counts'!$A$2:$B$90,2,FALSE)</f>
        <v>89</v>
      </c>
      <c r="S41" s="107" t="str">
        <f>VLOOKUP(Q41,Leaderboard!$A$1:$G$90,6,FALSE)</f>
        <v>17  </v>
      </c>
      <c r="T41" s="86">
        <f>VLOOKUP(Q41,Leaderboard!$A$2:$E$90,5,FALSE)</f>
        <v>-2</v>
      </c>
      <c r="U41" s="86" t="str">
        <f>VLOOKUP(Q41,Leaderboard!$A$2:$E$90,3,FALSE)</f>
        <v>T2</v>
      </c>
      <c r="V41" s="87">
        <f>IFERROR(VLOOKUP(U41,Moneys!$L$6:$N$95,3,FALSE),IFERROR(VLOOKUP(U41,Moneys!$O$6:$Q$95,3,FALSE),0))</f>
        <v>880000</v>
      </c>
      <c r="W41" s="85" t="s">
        <v>242</v>
      </c>
      <c r="X41" s="89" t="s">
        <v>243</v>
      </c>
      <c r="Y41" s="89" t="str">
        <f t="shared" si="20"/>
        <v>A</v>
      </c>
      <c r="Z41" s="90" t="str">
        <f t="shared" si="21"/>
        <v>A. Scott</v>
      </c>
      <c r="AA41" s="107">
        <f>VLOOKUP(Z41,'Player Counts'!$A$2:$B$90,2,FALSE)</f>
        <v>67</v>
      </c>
      <c r="AB41" s="107" t="str">
        <f>VLOOKUP(Z41,Leaderboard!$A$1:$G$90,6,FALSE)</f>
        <v>F  </v>
      </c>
      <c r="AC41" s="86">
        <f>VLOOKUP(Z41,Leaderboard!$A$2:$E$90,5,FALSE)</f>
        <v>11</v>
      </c>
      <c r="AD41" s="86" t="str">
        <f>VLOOKUP(Z41,Leaderboard!$A$2:$E$90,3,FALSE)</f>
        <v>T42</v>
      </c>
      <c r="AE41" s="87">
        <f>IFERROR(VLOOKUP(AD41,Moneys!$L$6:$N$95,3,FALSE),IFERROR(VLOOKUP(AD41,Moneys!$O$6:$Q$95,3,FALSE),0))</f>
        <v>34041.231599999941</v>
      </c>
      <c r="AF41" s="85" t="s">
        <v>230</v>
      </c>
      <c r="AG41" s="89" t="s">
        <v>231</v>
      </c>
      <c r="AH41" s="89" t="str">
        <f t="shared" si="22"/>
        <v>D</v>
      </c>
      <c r="AI41" s="90" t="str">
        <f t="shared" si="23"/>
        <v>D. Johnson</v>
      </c>
      <c r="AJ41" s="107">
        <f>VLOOKUP(AI41,'Player Counts'!$A$2:$B$90,2,FALSE)</f>
        <v>47</v>
      </c>
      <c r="AK41" s="107" t="str">
        <f>VLOOKUP(AI41,Leaderboard!$A$1:$G$90,6,FALSE)</f>
        <v>F  </v>
      </c>
      <c r="AL41" s="86">
        <f>VLOOKUP(AI41,Leaderboard!$A$2:$E$90,5,FALSE)</f>
        <v>-1</v>
      </c>
      <c r="AM41" s="86" t="str">
        <f>VLOOKUP(AI41,Leaderboard!$A$2:$E$90,3,FALSE)</f>
        <v>T4</v>
      </c>
      <c r="AN41" s="87">
        <f>IFERROR(VLOOKUP(AM41,Moneys!$L$6:$N$95,3,FALSE),IFERROR(VLOOKUP(AM41,Moneys!$O$6:$Q$95,3,FALSE),0))</f>
        <v>413333.33333333331</v>
      </c>
      <c r="AO41" s="85" t="s">
        <v>248</v>
      </c>
      <c r="AP41" s="89" t="s">
        <v>249</v>
      </c>
      <c r="AQ41" s="89" t="str">
        <f t="shared" si="24"/>
        <v>J</v>
      </c>
      <c r="AR41" s="90" t="str">
        <f t="shared" si="25"/>
        <v>J. Walker</v>
      </c>
      <c r="AS41" s="107">
        <f>VLOOKUP(AR41,'Player Counts'!$A$2:$B$90,2,FALSE)</f>
        <v>5</v>
      </c>
      <c r="AT41" s="107" t="str">
        <f>VLOOKUP(AR41,Leaderboard!$A$1:$G$90,6,FALSE)</f>
        <v>F  </v>
      </c>
      <c r="AU41" s="86">
        <f>VLOOKUP(AR41,Leaderboard!$A$2:$E$90,5,FALSE)</f>
        <v>7</v>
      </c>
      <c r="AV41" s="86" t="str">
        <f>VLOOKUP(AR41,Leaderboard!$A$2:$E$90,3,FALSE)</f>
        <v>T30</v>
      </c>
      <c r="AW41" s="87">
        <f>IFERROR(VLOOKUP(AV41,Moneys!$L$6:$N$95,3,FALSE),IFERROR(VLOOKUP(AV41,Moneys!$O$6:$Q$95,3,FALSE),0))</f>
        <v>63148.965450000011</v>
      </c>
      <c r="AX41" s="89"/>
      <c r="AY41" s="85" t="s">
        <v>19</v>
      </c>
      <c r="AZ41" s="85">
        <v>274</v>
      </c>
    </row>
    <row r="42" spans="1:52" s="22" customFormat="1">
      <c r="A42" s="85" t="s">
        <v>4228</v>
      </c>
      <c r="B42" s="8">
        <f t="shared" si="13"/>
        <v>41</v>
      </c>
      <c r="C42" s="14">
        <f t="shared" si="14"/>
        <v>-1712853</v>
      </c>
      <c r="D42" s="12">
        <f t="shared" si="15"/>
        <v>1430467</v>
      </c>
      <c r="E42" s="85" t="s">
        <v>244</v>
      </c>
      <c r="F42" s="89" t="s">
        <v>245</v>
      </c>
      <c r="G42" s="89" t="str">
        <f t="shared" si="16"/>
        <v>J</v>
      </c>
      <c r="H42" s="90" t="str">
        <f t="shared" si="17"/>
        <v>J. Spieth</v>
      </c>
      <c r="I42" s="107">
        <f>VLOOKUP(H42,'Player Counts'!$A$2:$B$90,2,FALSE)</f>
        <v>89</v>
      </c>
      <c r="J42" s="107" t="str">
        <f>VLOOKUP(H42,Leaderboard!$A$1:$G$90,6,FALSE)</f>
        <v>17  </v>
      </c>
      <c r="K42" s="86">
        <f>VLOOKUP(H42,Leaderboard!$A$2:$E$90,5,FALSE)</f>
        <v>-2</v>
      </c>
      <c r="L42" s="86" t="str">
        <f>VLOOKUP(H42,Leaderboard!$A$2:$E$90,3,FALSE)</f>
        <v>T2</v>
      </c>
      <c r="M42" s="87">
        <f>IFERROR(VLOOKUP(L42,Moneys!$L$6:$N$95,3,FALSE),IFERROR(VLOOKUP(L42,Moneys!$O$6:$Q$95,3,FALSE),0))</f>
        <v>880000</v>
      </c>
      <c r="N42" s="85" t="s">
        <v>221</v>
      </c>
      <c r="O42" s="89" t="s">
        <v>222</v>
      </c>
      <c r="P42" s="89" t="str">
        <f t="shared" si="18"/>
        <v>J</v>
      </c>
      <c r="Q42" s="90" t="str">
        <f t="shared" si="19"/>
        <v>J. Day</v>
      </c>
      <c r="R42" s="107">
        <f>VLOOKUP(Q42,'Player Counts'!$A$2:$B$90,2,FALSE)</f>
        <v>104</v>
      </c>
      <c r="S42" s="107" t="str">
        <f>VLOOKUP(Q42,Leaderboard!$A$1:$G$90,6,FALSE)</f>
        <v>F  </v>
      </c>
      <c r="T42" s="86">
        <f>VLOOKUP(Q42,Leaderboard!$A$2:$E$90,5,FALSE)</f>
        <v>1</v>
      </c>
      <c r="U42" s="86" t="str">
        <f>VLOOKUP(Q42,Leaderboard!$A$2:$E$90,3,FALSE)</f>
        <v>T10</v>
      </c>
      <c r="V42" s="87">
        <f>IFERROR(VLOOKUP(U42,Moneys!$L$6:$N$95,3,FALSE),IFERROR(VLOOKUP(U42,Moneys!$O$6:$Q$95,3,FALSE),0))</f>
        <v>231659.58451999997</v>
      </c>
      <c r="W42" s="85" t="s">
        <v>225</v>
      </c>
      <c r="X42" s="89" t="s">
        <v>226</v>
      </c>
      <c r="Y42" s="89" t="str">
        <f t="shared" si="20"/>
        <v>S</v>
      </c>
      <c r="Z42" s="90" t="str">
        <f t="shared" si="21"/>
        <v>S. Garcia</v>
      </c>
      <c r="AA42" s="107">
        <f>VLOOKUP(Z42,'Player Counts'!$A$2:$B$90,2,FALSE)</f>
        <v>4</v>
      </c>
      <c r="AB42" s="107" t="str">
        <f>VLOOKUP(Z42,Leaderboard!$A$1:$G$90,6,FALSE)</f>
        <v>F  </v>
      </c>
      <c r="AC42" s="86">
        <f>VLOOKUP(Z42,Leaderboard!$A$2:$E$90,5,FALSE)</f>
        <v>8</v>
      </c>
      <c r="AD42" s="86" t="str">
        <f>VLOOKUP(Z42,Leaderboard!$A$2:$E$90,3,FALSE)</f>
        <v>T34</v>
      </c>
      <c r="AE42" s="87">
        <f>IFERROR(VLOOKUP(AD42,Moneys!$L$6:$N$95,3,FALSE),IFERROR(VLOOKUP(AD42,Moneys!$O$6:$Q$95,3,FALSE),0))</f>
        <v>53106.023800000003</v>
      </c>
      <c r="AF42" s="85" t="s">
        <v>242</v>
      </c>
      <c r="AG42" s="89" t="s">
        <v>243</v>
      </c>
      <c r="AH42" s="89" t="str">
        <f t="shared" si="22"/>
        <v>A</v>
      </c>
      <c r="AI42" s="90" t="str">
        <f t="shared" si="23"/>
        <v>A. Scott</v>
      </c>
      <c r="AJ42" s="107">
        <f>VLOOKUP(AI42,'Player Counts'!$A$2:$B$90,2,FALSE)</f>
        <v>67</v>
      </c>
      <c r="AK42" s="107" t="str">
        <f>VLOOKUP(AI42,Leaderboard!$A$1:$G$90,6,FALSE)</f>
        <v>F  </v>
      </c>
      <c r="AL42" s="86">
        <f>VLOOKUP(AI42,Leaderboard!$A$2:$E$90,5,FALSE)</f>
        <v>11</v>
      </c>
      <c r="AM42" s="86" t="str">
        <f>VLOOKUP(AI42,Leaderboard!$A$2:$E$90,3,FALSE)</f>
        <v>T42</v>
      </c>
      <c r="AN42" s="87">
        <f>IFERROR(VLOOKUP(AM42,Moneys!$L$6:$N$95,3,FALSE),IFERROR(VLOOKUP(AM42,Moneys!$O$6:$Q$95,3,FALSE),0))</f>
        <v>34041.231599999941</v>
      </c>
      <c r="AO42" s="85" t="s">
        <v>252</v>
      </c>
      <c r="AP42" s="89" t="s">
        <v>253</v>
      </c>
      <c r="AQ42" s="89" t="str">
        <f t="shared" si="24"/>
        <v>J</v>
      </c>
      <c r="AR42" s="90" t="str">
        <f t="shared" si="25"/>
        <v>J. Rose</v>
      </c>
      <c r="AS42" s="107">
        <f>VLOOKUP(AR42,'Player Counts'!$A$2:$B$90,2,FALSE)</f>
        <v>26</v>
      </c>
      <c r="AT42" s="107" t="str">
        <f>VLOOKUP(AR42,Leaderboard!$A$1:$G$90,6,FALSE)</f>
        <v>F  </v>
      </c>
      <c r="AU42" s="86">
        <f>VLOOKUP(AR42,Leaderboard!$A$2:$E$90,5,FALSE)</f>
        <v>1</v>
      </c>
      <c r="AV42" s="86" t="str">
        <f>VLOOKUP(AR42,Leaderboard!$A$2:$E$90,3,FALSE)</f>
        <v>T10</v>
      </c>
      <c r="AW42" s="87">
        <f>IFERROR(VLOOKUP(AV42,Moneys!$L$6:$N$95,3,FALSE),IFERROR(VLOOKUP(AV42,Moneys!$O$6:$Q$95,3,FALSE),0))</f>
        <v>231659.58451999997</v>
      </c>
      <c r="AX42" s="89"/>
      <c r="AY42" s="85" t="s">
        <v>17</v>
      </c>
      <c r="AZ42" s="85">
        <v>275</v>
      </c>
    </row>
    <row r="43" spans="1:52" s="22" customFormat="1">
      <c r="A43" s="89" t="s">
        <v>4288</v>
      </c>
      <c r="B43" s="8">
        <f t="shared" si="13"/>
        <v>42</v>
      </c>
      <c r="C43" s="14">
        <f t="shared" si="14"/>
        <v>-1716013</v>
      </c>
      <c r="D43" s="12">
        <f t="shared" si="15"/>
        <v>1427307</v>
      </c>
      <c r="E43" s="85" t="s">
        <v>244</v>
      </c>
      <c r="F43" s="89" t="s">
        <v>245</v>
      </c>
      <c r="G43" s="89" t="str">
        <f t="shared" si="16"/>
        <v>J</v>
      </c>
      <c r="H43" s="90" t="str">
        <f t="shared" si="17"/>
        <v>J. Spieth</v>
      </c>
      <c r="I43" s="107">
        <f>VLOOKUP(H43,'Player Counts'!$A$2:$B$90,2,FALSE)</f>
        <v>89</v>
      </c>
      <c r="J43" s="107" t="str">
        <f>VLOOKUP(H43,Leaderboard!$A$1:$G$90,6,FALSE)</f>
        <v>17  </v>
      </c>
      <c r="K43" s="86">
        <f>VLOOKUP(H43,Leaderboard!$A$2:$E$90,5,FALSE)</f>
        <v>-2</v>
      </c>
      <c r="L43" s="86" t="str">
        <f>VLOOKUP(H43,Leaderboard!$A$2:$E$90,3,FALSE)</f>
        <v>T2</v>
      </c>
      <c r="M43" s="87">
        <f>IFERROR(VLOOKUP(L43,Moneys!$L$6:$N$95,3,FALSE),IFERROR(VLOOKUP(L43,Moneys!$O$6:$Q$95,3,FALSE),0))</f>
        <v>880000</v>
      </c>
      <c r="N43" s="85" t="s">
        <v>238</v>
      </c>
      <c r="O43" s="89" t="s">
        <v>239</v>
      </c>
      <c r="P43" s="89" t="str">
        <f t="shared" si="18"/>
        <v>P</v>
      </c>
      <c r="Q43" s="90" t="str">
        <f t="shared" si="19"/>
        <v>P. Mickelson</v>
      </c>
      <c r="R43" s="107">
        <f>VLOOKUP(Q43,'Player Counts'!$A$2:$B$90,2,FALSE)</f>
        <v>41</v>
      </c>
      <c r="S43" s="107" t="str">
        <f>VLOOKUP(Q43,Leaderboard!$A$1:$G$90,6,FALSE)</f>
        <v>-  </v>
      </c>
      <c r="T43" s="86">
        <f>VLOOKUP(Q43,Leaderboard!$A$2:$E$90,5,FALSE)</f>
        <v>7</v>
      </c>
      <c r="U43" s="86" t="str">
        <f>VLOOKUP(Q43,Leaderboard!$A$2:$E$90,3,FALSE)</f>
        <v>CUT</v>
      </c>
      <c r="V43" s="87">
        <f>IFERROR(VLOOKUP(U43,Moneys!$L$6:$N$95,3,FALSE),IFERROR(VLOOKUP(U43,Moneys!$O$6:$Q$95,3,FALSE),0))</f>
        <v>0</v>
      </c>
      <c r="W43" s="85" t="s">
        <v>252</v>
      </c>
      <c r="X43" s="89" t="s">
        <v>253</v>
      </c>
      <c r="Y43" s="89" t="str">
        <f t="shared" si="20"/>
        <v>J</v>
      </c>
      <c r="Z43" s="90" t="str">
        <f t="shared" si="21"/>
        <v>J. Rose</v>
      </c>
      <c r="AA43" s="107">
        <f>VLOOKUP(Z43,'Player Counts'!$A$2:$B$90,2,FALSE)</f>
        <v>26</v>
      </c>
      <c r="AB43" s="107" t="str">
        <f>VLOOKUP(Z43,Leaderboard!$A$1:$G$90,6,FALSE)</f>
        <v>F  </v>
      </c>
      <c r="AC43" s="86">
        <f>VLOOKUP(Z43,Leaderboard!$A$2:$E$90,5,FALSE)</f>
        <v>1</v>
      </c>
      <c r="AD43" s="86" t="str">
        <f>VLOOKUP(Z43,Leaderboard!$A$2:$E$90,3,FALSE)</f>
        <v>T10</v>
      </c>
      <c r="AE43" s="87">
        <f>IFERROR(VLOOKUP(AD43,Moneys!$L$6:$N$95,3,FALSE),IFERROR(VLOOKUP(AD43,Moneys!$O$6:$Q$95,3,FALSE),0))</f>
        <v>231659.58451999997</v>
      </c>
      <c r="AF43" s="85" t="s">
        <v>232</v>
      </c>
      <c r="AG43" s="89" t="s">
        <v>233</v>
      </c>
      <c r="AH43" s="89" t="str">
        <f t="shared" si="22"/>
        <v>M</v>
      </c>
      <c r="AI43" s="90" t="str">
        <f t="shared" si="23"/>
        <v>M. Kuchar</v>
      </c>
      <c r="AJ43" s="107">
        <f>VLOOKUP(AI43,'Player Counts'!$A$2:$B$90,2,FALSE)</f>
        <v>4</v>
      </c>
      <c r="AK43" s="107" t="str">
        <f>VLOOKUP(AI43,Leaderboard!$A$1:$G$90,6,FALSE)</f>
        <v>F  </v>
      </c>
      <c r="AL43" s="86">
        <f>VLOOKUP(AI43,Leaderboard!$A$2:$E$90,5,FALSE)</f>
        <v>6</v>
      </c>
      <c r="AM43" s="86" t="str">
        <f>VLOOKUP(AI43,Leaderboard!$A$2:$E$90,3,FALSE)</f>
        <v>T24</v>
      </c>
      <c r="AN43" s="87">
        <f>IFERROR(VLOOKUP(AM43,Moneys!$L$6:$N$95,3,FALSE),IFERROR(VLOOKUP(AM43,Moneys!$O$6:$Q$95,3,FALSE),0))</f>
        <v>83987.45405</v>
      </c>
      <c r="AO43" s="85" t="s">
        <v>221</v>
      </c>
      <c r="AP43" s="89" t="s">
        <v>222</v>
      </c>
      <c r="AQ43" s="89" t="str">
        <f t="shared" si="24"/>
        <v>J</v>
      </c>
      <c r="AR43" s="90" t="str">
        <f t="shared" si="25"/>
        <v>J. Day</v>
      </c>
      <c r="AS43" s="107">
        <f>VLOOKUP(AR43,'Player Counts'!$A$2:$B$90,2,FALSE)</f>
        <v>104</v>
      </c>
      <c r="AT43" s="107" t="str">
        <f>VLOOKUP(AR43,Leaderboard!$A$1:$G$90,6,FALSE)</f>
        <v>F  </v>
      </c>
      <c r="AU43" s="86">
        <f>VLOOKUP(AR43,Leaderboard!$A$2:$E$90,5,FALSE)</f>
        <v>1</v>
      </c>
      <c r="AV43" s="86" t="str">
        <f>VLOOKUP(AR43,Leaderboard!$A$2:$E$90,3,FALSE)</f>
        <v>T10</v>
      </c>
      <c r="AW43" s="87">
        <f>IFERROR(VLOOKUP(AV43,Moneys!$L$6:$N$95,3,FALSE),IFERROR(VLOOKUP(AV43,Moneys!$O$6:$Q$95,3,FALSE),0))</f>
        <v>231659.58451999997</v>
      </c>
      <c r="AX43" s="92"/>
      <c r="AY43" s="85" t="s">
        <v>15</v>
      </c>
      <c r="AZ43" s="85">
        <v>280</v>
      </c>
    </row>
    <row r="44" spans="1:52" s="22" customFormat="1">
      <c r="A44" s="85" t="s">
        <v>4223</v>
      </c>
      <c r="B44" s="8">
        <f t="shared" si="13"/>
        <v>42</v>
      </c>
      <c r="C44" s="14">
        <f t="shared" si="14"/>
        <v>-1716013</v>
      </c>
      <c r="D44" s="12">
        <f t="shared" si="15"/>
        <v>1427307</v>
      </c>
      <c r="E44" s="85" t="s">
        <v>221</v>
      </c>
      <c r="F44" s="89" t="s">
        <v>222</v>
      </c>
      <c r="G44" s="89" t="str">
        <f t="shared" si="16"/>
        <v>J</v>
      </c>
      <c r="H44" s="90" t="str">
        <f t="shared" si="17"/>
        <v>J. Day</v>
      </c>
      <c r="I44" s="107">
        <f>VLOOKUP(H44,'Player Counts'!$A$2:$B$90,2,FALSE)</f>
        <v>104</v>
      </c>
      <c r="J44" s="107" t="str">
        <f>VLOOKUP(H44,Leaderboard!$A$1:$G$90,6,FALSE)</f>
        <v>F  </v>
      </c>
      <c r="K44" s="86">
        <f>VLOOKUP(H44,Leaderboard!$A$2:$E$90,5,FALSE)</f>
        <v>1</v>
      </c>
      <c r="L44" s="86" t="str">
        <f>VLOOKUP(H44,Leaderboard!$A$2:$E$90,3,FALSE)</f>
        <v>T10</v>
      </c>
      <c r="M44" s="87">
        <f>IFERROR(VLOOKUP(L44,Moneys!$L$6:$N$95,3,FALSE),IFERROR(VLOOKUP(L44,Moneys!$O$6:$Q$95,3,FALSE),0))</f>
        <v>231659.58451999997</v>
      </c>
      <c r="N44" s="85" t="s">
        <v>4340</v>
      </c>
      <c r="O44" s="89" t="s">
        <v>222</v>
      </c>
      <c r="P44" s="89" t="str">
        <f t="shared" si="18"/>
        <v>J</v>
      </c>
      <c r="Q44" s="90" t="str">
        <f t="shared" si="19"/>
        <v>J. Dufner</v>
      </c>
      <c r="R44" s="107">
        <f>VLOOKUP(Q44,'Player Counts'!$A$2:$B$90,2,FALSE)</f>
        <v>2</v>
      </c>
      <c r="S44" s="107" t="str">
        <f>VLOOKUP(Q44,Leaderboard!$A$1:$G$90,6,FALSE)</f>
        <v>-  </v>
      </c>
      <c r="T44" s="86">
        <f>VLOOKUP(Q44,Leaderboard!$A$2:$E$90,5,FALSE)</f>
        <v>9</v>
      </c>
      <c r="U44" s="86" t="str">
        <f>VLOOKUP(Q44,Leaderboard!$A$2:$E$90,3,FALSE)</f>
        <v>CUT</v>
      </c>
      <c r="V44" s="87">
        <f>IFERROR(VLOOKUP(U44,Moneys!$L$6:$N$95,3,FALSE),IFERROR(VLOOKUP(U44,Moneys!$O$6:$Q$95,3,FALSE),0))</f>
        <v>0</v>
      </c>
      <c r="W44" s="85" t="s">
        <v>236</v>
      </c>
      <c r="X44" s="89" t="s">
        <v>237</v>
      </c>
      <c r="Y44" s="89" t="str">
        <f t="shared" si="20"/>
        <v>R</v>
      </c>
      <c r="Z44" s="90" t="str">
        <f t="shared" si="21"/>
        <v>R. McIlroy</v>
      </c>
      <c r="AA44" s="107">
        <f>VLOOKUP(Z44,'Player Counts'!$A$2:$B$90,2,FALSE)</f>
        <v>70</v>
      </c>
      <c r="AB44" s="107" t="str">
        <f>VLOOKUP(Z44,Leaderboard!$A$1:$G$90,6,FALSE)</f>
        <v>F  </v>
      </c>
      <c r="AC44" s="86">
        <f>VLOOKUP(Z44,Leaderboard!$A$2:$E$90,5,FALSE)</f>
        <v>1</v>
      </c>
      <c r="AD44" s="86" t="str">
        <f>VLOOKUP(Z44,Leaderboard!$A$2:$E$90,3,FALSE)</f>
        <v>T10</v>
      </c>
      <c r="AE44" s="87">
        <f>IFERROR(VLOOKUP(AD44,Moneys!$L$6:$N$95,3,FALSE),IFERROR(VLOOKUP(AD44,Moneys!$O$6:$Q$95,3,FALSE),0))</f>
        <v>231659.58451999997</v>
      </c>
      <c r="AF44" s="85" t="s">
        <v>244</v>
      </c>
      <c r="AG44" s="89" t="s">
        <v>245</v>
      </c>
      <c r="AH44" s="89" t="str">
        <f t="shared" si="22"/>
        <v>J</v>
      </c>
      <c r="AI44" s="90" t="str">
        <f t="shared" si="23"/>
        <v>J. Spieth</v>
      </c>
      <c r="AJ44" s="107">
        <f>VLOOKUP(AI44,'Player Counts'!$A$2:$B$90,2,FALSE)</f>
        <v>89</v>
      </c>
      <c r="AK44" s="107" t="str">
        <f>VLOOKUP(AI44,Leaderboard!$A$1:$G$90,6,FALSE)</f>
        <v>17  </v>
      </c>
      <c r="AL44" s="86">
        <f>VLOOKUP(AI44,Leaderboard!$A$2:$E$90,5,FALSE)</f>
        <v>-2</v>
      </c>
      <c r="AM44" s="86" t="str">
        <f>VLOOKUP(AI44,Leaderboard!$A$2:$E$90,3,FALSE)</f>
        <v>T2</v>
      </c>
      <c r="AN44" s="87">
        <f>IFERROR(VLOOKUP(AM44,Moneys!$L$6:$N$95,3,FALSE),IFERROR(VLOOKUP(AM44,Moneys!$O$6:$Q$95,3,FALSE),0))</f>
        <v>880000</v>
      </c>
      <c r="AO44" s="85" t="s">
        <v>246</v>
      </c>
      <c r="AP44" s="89" t="s">
        <v>247</v>
      </c>
      <c r="AQ44" s="89" t="str">
        <f t="shared" si="24"/>
        <v>H</v>
      </c>
      <c r="AR44" s="90" t="str">
        <f t="shared" si="25"/>
        <v>H. Stenson</v>
      </c>
      <c r="AS44" s="107">
        <f>VLOOKUP(AR44,'Player Counts'!$A$2:$B$90,2,FALSE)</f>
        <v>29</v>
      </c>
      <c r="AT44" s="107" t="str">
        <f>VLOOKUP(AR44,Leaderboard!$A$1:$G$90,6,FALSE)</f>
        <v>F  </v>
      </c>
      <c r="AU44" s="86">
        <f>VLOOKUP(AR44,Leaderboard!$A$2:$E$90,5,FALSE)</f>
        <v>6</v>
      </c>
      <c r="AV44" s="86" t="str">
        <f>VLOOKUP(AR44,Leaderboard!$A$2:$E$90,3,FALSE)</f>
        <v>T24</v>
      </c>
      <c r="AW44" s="87">
        <f>IFERROR(VLOOKUP(AV44,Moneys!$L$6:$N$95,3,FALSE),IFERROR(VLOOKUP(AV44,Moneys!$O$6:$Q$95,3,FALSE),0))</f>
        <v>83987.45405</v>
      </c>
      <c r="AX44" s="89"/>
      <c r="AY44" s="85" t="s">
        <v>8</v>
      </c>
      <c r="AZ44" s="85">
        <v>275</v>
      </c>
    </row>
    <row r="45" spans="1:52" s="22" customFormat="1">
      <c r="A45" s="85" t="s">
        <v>40</v>
      </c>
      <c r="B45" s="8">
        <f t="shared" si="13"/>
        <v>42</v>
      </c>
      <c r="C45" s="14">
        <f t="shared" si="14"/>
        <v>-1716013</v>
      </c>
      <c r="D45" s="12">
        <f t="shared" si="15"/>
        <v>1427307</v>
      </c>
      <c r="E45" s="85" t="s">
        <v>221</v>
      </c>
      <c r="F45" s="89" t="s">
        <v>222</v>
      </c>
      <c r="G45" s="89" t="str">
        <f t="shared" si="16"/>
        <v>J</v>
      </c>
      <c r="H45" s="90" t="str">
        <f t="shared" si="17"/>
        <v>J. Day</v>
      </c>
      <c r="I45" s="107">
        <f>VLOOKUP(H45,'Player Counts'!$A$2:$B$90,2,FALSE)</f>
        <v>104</v>
      </c>
      <c r="J45" s="107" t="str">
        <f>VLOOKUP(H45,Leaderboard!$A$1:$G$90,6,FALSE)</f>
        <v>F  </v>
      </c>
      <c r="K45" s="86">
        <f>VLOOKUP(H45,Leaderboard!$A$2:$E$90,5,FALSE)</f>
        <v>1</v>
      </c>
      <c r="L45" s="86" t="str">
        <f>VLOOKUP(H45,Leaderboard!$A$2:$E$90,3,FALSE)</f>
        <v>T10</v>
      </c>
      <c r="M45" s="87">
        <f>IFERROR(VLOOKUP(L45,Moneys!$L$6:$N$95,3,FALSE),IFERROR(VLOOKUP(L45,Moneys!$O$6:$Q$95,3,FALSE),0))</f>
        <v>231659.58451999997</v>
      </c>
      <c r="N45" s="85" t="s">
        <v>223</v>
      </c>
      <c r="O45" s="89" t="s">
        <v>224</v>
      </c>
      <c r="P45" s="89" t="str">
        <f t="shared" si="18"/>
        <v>R</v>
      </c>
      <c r="Q45" s="90" t="str">
        <f t="shared" si="19"/>
        <v>R. Fowler</v>
      </c>
      <c r="R45" s="107">
        <f>VLOOKUP(Q45,'Player Counts'!$A$2:$B$90,2,FALSE)</f>
        <v>55</v>
      </c>
      <c r="S45" s="107" t="str">
        <f>VLOOKUP(Q45,Leaderboard!$A$1:$G$90,6,FALSE)</f>
        <v>-  </v>
      </c>
      <c r="T45" s="86">
        <f>VLOOKUP(Q45,Leaderboard!$A$2:$E$90,5,FALSE)</f>
        <v>9</v>
      </c>
      <c r="U45" s="86" t="str">
        <f>VLOOKUP(Q45,Leaderboard!$A$2:$E$90,3,FALSE)</f>
        <v>CUT</v>
      </c>
      <c r="V45" s="87">
        <f>IFERROR(VLOOKUP(U45,Moneys!$L$6:$N$95,3,FALSE),IFERROR(VLOOKUP(U45,Moneys!$O$6:$Q$95,3,FALSE),0))</f>
        <v>0</v>
      </c>
      <c r="W45" s="85" t="s">
        <v>246</v>
      </c>
      <c r="X45" s="89" t="s">
        <v>247</v>
      </c>
      <c r="Y45" s="89" t="str">
        <f t="shared" si="20"/>
        <v>H</v>
      </c>
      <c r="Z45" s="90" t="str">
        <f t="shared" si="21"/>
        <v>H. Stenson</v>
      </c>
      <c r="AA45" s="107">
        <f>VLOOKUP(Z45,'Player Counts'!$A$2:$B$90,2,FALSE)</f>
        <v>29</v>
      </c>
      <c r="AB45" s="107" t="str">
        <f>VLOOKUP(Z45,Leaderboard!$A$1:$G$90,6,FALSE)</f>
        <v>F  </v>
      </c>
      <c r="AC45" s="86">
        <f>VLOOKUP(Z45,Leaderboard!$A$2:$E$90,5,FALSE)</f>
        <v>6</v>
      </c>
      <c r="AD45" s="86" t="str">
        <f>VLOOKUP(Z45,Leaderboard!$A$2:$E$90,3,FALSE)</f>
        <v>T24</v>
      </c>
      <c r="AE45" s="87">
        <f>IFERROR(VLOOKUP(AD45,Moneys!$L$6:$N$95,3,FALSE),IFERROR(VLOOKUP(AD45,Moneys!$O$6:$Q$95,3,FALSE),0))</f>
        <v>83987.45405</v>
      </c>
      <c r="AF45" s="85" t="s">
        <v>236</v>
      </c>
      <c r="AG45" s="89" t="s">
        <v>237</v>
      </c>
      <c r="AH45" s="89" t="str">
        <f t="shared" si="22"/>
        <v>R</v>
      </c>
      <c r="AI45" s="90" t="str">
        <f t="shared" si="23"/>
        <v>R. McIlroy</v>
      </c>
      <c r="AJ45" s="107">
        <f>VLOOKUP(AI45,'Player Counts'!$A$2:$B$90,2,FALSE)</f>
        <v>70</v>
      </c>
      <c r="AK45" s="107" t="str">
        <f>VLOOKUP(AI45,Leaderboard!$A$1:$G$90,6,FALSE)</f>
        <v>F  </v>
      </c>
      <c r="AL45" s="86">
        <f>VLOOKUP(AI45,Leaderboard!$A$2:$E$90,5,FALSE)</f>
        <v>1</v>
      </c>
      <c r="AM45" s="86" t="str">
        <f>VLOOKUP(AI45,Leaderboard!$A$2:$E$90,3,FALSE)</f>
        <v>T10</v>
      </c>
      <c r="AN45" s="87">
        <f>IFERROR(VLOOKUP(AM45,Moneys!$L$6:$N$95,3,FALSE),IFERROR(VLOOKUP(AM45,Moneys!$O$6:$Q$95,3,FALSE),0))</f>
        <v>231659.58451999997</v>
      </c>
      <c r="AO45" s="85" t="s">
        <v>244</v>
      </c>
      <c r="AP45" s="89" t="s">
        <v>245</v>
      </c>
      <c r="AQ45" s="89" t="str">
        <f t="shared" si="24"/>
        <v>J</v>
      </c>
      <c r="AR45" s="90" t="str">
        <f t="shared" si="25"/>
        <v>J. Spieth</v>
      </c>
      <c r="AS45" s="107">
        <f>VLOOKUP(AR45,'Player Counts'!$A$2:$B$90,2,FALSE)</f>
        <v>89</v>
      </c>
      <c r="AT45" s="107" t="str">
        <f>VLOOKUP(AR45,Leaderboard!$A$1:$G$90,6,FALSE)</f>
        <v>17  </v>
      </c>
      <c r="AU45" s="86">
        <f>VLOOKUP(AR45,Leaderboard!$A$2:$E$90,5,FALSE)</f>
        <v>-2</v>
      </c>
      <c r="AV45" s="86" t="str">
        <f>VLOOKUP(AR45,Leaderboard!$A$2:$E$90,3,FALSE)</f>
        <v>T2</v>
      </c>
      <c r="AW45" s="87">
        <f>IFERROR(VLOOKUP(AV45,Moneys!$L$6:$N$95,3,FALSE),IFERROR(VLOOKUP(AV45,Moneys!$O$6:$Q$95,3,FALSE),0))</f>
        <v>880000</v>
      </c>
      <c r="AX45" s="89"/>
      <c r="AY45" s="85" t="s">
        <v>15</v>
      </c>
      <c r="AZ45" s="85">
        <v>278</v>
      </c>
    </row>
    <row r="46" spans="1:52" s="22" customFormat="1">
      <c r="A46" s="85" t="s">
        <v>4268</v>
      </c>
      <c r="B46" s="8">
        <f t="shared" si="13"/>
        <v>45</v>
      </c>
      <c r="C46" s="14">
        <f t="shared" si="14"/>
        <v>-1718610</v>
      </c>
      <c r="D46" s="12">
        <f t="shared" si="15"/>
        <v>1424710</v>
      </c>
      <c r="E46" s="85" t="s">
        <v>221</v>
      </c>
      <c r="F46" s="89" t="s">
        <v>222</v>
      </c>
      <c r="G46" s="89" t="str">
        <f t="shared" si="16"/>
        <v>J</v>
      </c>
      <c r="H46" s="90" t="str">
        <f t="shared" si="17"/>
        <v>J. Day</v>
      </c>
      <c r="I46" s="107">
        <f>VLOOKUP(H46,'Player Counts'!$A$2:$B$90,2,FALSE)</f>
        <v>104</v>
      </c>
      <c r="J46" s="107" t="str">
        <f>VLOOKUP(H46,Leaderboard!$A$1:$G$90,6,FALSE)</f>
        <v>F  </v>
      </c>
      <c r="K46" s="86">
        <f>VLOOKUP(H46,Leaderboard!$A$2:$E$90,5,FALSE)</f>
        <v>1</v>
      </c>
      <c r="L46" s="86" t="str">
        <f>VLOOKUP(H46,Leaderboard!$A$2:$E$90,3,FALSE)</f>
        <v>T10</v>
      </c>
      <c r="M46" s="87">
        <f>IFERROR(VLOOKUP(L46,Moneys!$L$6:$N$95,3,FALSE),IFERROR(VLOOKUP(L46,Moneys!$O$6:$Q$95,3,FALSE),0))</f>
        <v>231659.58451999997</v>
      </c>
      <c r="N46" s="85" t="s">
        <v>250</v>
      </c>
      <c r="O46" s="89" t="s">
        <v>251</v>
      </c>
      <c r="P46" s="89" t="str">
        <f t="shared" si="18"/>
        <v>B</v>
      </c>
      <c r="Q46" s="90" t="str">
        <f t="shared" si="19"/>
        <v>B. Watson</v>
      </c>
      <c r="R46" s="107">
        <f>VLOOKUP(Q46,'Player Counts'!$A$2:$B$90,2,FALSE)</f>
        <v>58</v>
      </c>
      <c r="S46" s="107" t="str">
        <f>VLOOKUP(Q46,Leaderboard!$A$1:$G$90,6,FALSE)</f>
        <v>F  </v>
      </c>
      <c r="T46" s="86">
        <f>VLOOKUP(Q46,Leaderboard!$A$2:$E$90,5,FALSE)</f>
        <v>9</v>
      </c>
      <c r="U46" s="86" t="str">
        <f>VLOOKUP(Q46,Leaderboard!$A$2:$E$90,3,FALSE)</f>
        <v>T37</v>
      </c>
      <c r="V46" s="87">
        <f>IFERROR(VLOOKUP(U46,Moneys!$L$6:$N$95,3,FALSE),IFERROR(VLOOKUP(U46,Moneys!$O$6:$Q$95,3,FALSE),0))</f>
        <v>47348.676449999999</v>
      </c>
      <c r="W46" s="85" t="s">
        <v>252</v>
      </c>
      <c r="X46" s="89" t="s">
        <v>253</v>
      </c>
      <c r="Y46" s="89" t="str">
        <f t="shared" si="20"/>
        <v>J</v>
      </c>
      <c r="Z46" s="90" t="str">
        <f t="shared" si="21"/>
        <v>J. Rose</v>
      </c>
      <c r="AA46" s="107">
        <f>VLOOKUP(Z46,'Player Counts'!$A$2:$B$90,2,FALSE)</f>
        <v>26</v>
      </c>
      <c r="AB46" s="107" t="str">
        <f>VLOOKUP(Z46,Leaderboard!$A$1:$G$90,6,FALSE)</f>
        <v>F  </v>
      </c>
      <c r="AC46" s="86">
        <f>VLOOKUP(Z46,Leaderboard!$A$2:$E$90,5,FALSE)</f>
        <v>1</v>
      </c>
      <c r="AD46" s="86" t="str">
        <f>VLOOKUP(Z46,Leaderboard!$A$2:$E$90,3,FALSE)</f>
        <v>T10</v>
      </c>
      <c r="AE46" s="87">
        <f>IFERROR(VLOOKUP(AD46,Moneys!$L$6:$N$95,3,FALSE),IFERROR(VLOOKUP(AD46,Moneys!$O$6:$Q$95,3,FALSE),0))</f>
        <v>231659.58451999997</v>
      </c>
      <c r="AF46" s="85" t="s">
        <v>244</v>
      </c>
      <c r="AG46" s="89" t="s">
        <v>245</v>
      </c>
      <c r="AH46" s="89" t="str">
        <f t="shared" si="22"/>
        <v>J</v>
      </c>
      <c r="AI46" s="90" t="str">
        <f t="shared" si="23"/>
        <v>J. Spieth</v>
      </c>
      <c r="AJ46" s="107">
        <f>VLOOKUP(AI46,'Player Counts'!$A$2:$B$90,2,FALSE)</f>
        <v>89</v>
      </c>
      <c r="AK46" s="107" t="str">
        <f>VLOOKUP(AI46,Leaderboard!$A$1:$G$90,6,FALSE)</f>
        <v>17  </v>
      </c>
      <c r="AL46" s="86">
        <f>VLOOKUP(AI46,Leaderboard!$A$2:$E$90,5,FALSE)</f>
        <v>-2</v>
      </c>
      <c r="AM46" s="86" t="str">
        <f>VLOOKUP(AI46,Leaderboard!$A$2:$E$90,3,FALSE)</f>
        <v>T2</v>
      </c>
      <c r="AN46" s="87">
        <f>IFERROR(VLOOKUP(AM46,Moneys!$L$6:$N$95,3,FALSE),IFERROR(VLOOKUP(AM46,Moneys!$O$6:$Q$95,3,FALSE),0))</f>
        <v>880000</v>
      </c>
      <c r="AO46" s="85" t="s">
        <v>242</v>
      </c>
      <c r="AP46" s="89" t="s">
        <v>243</v>
      </c>
      <c r="AQ46" s="89" t="str">
        <f t="shared" si="24"/>
        <v>A</v>
      </c>
      <c r="AR46" s="90" t="str">
        <f t="shared" si="25"/>
        <v>A. Scott</v>
      </c>
      <c r="AS46" s="107">
        <f>VLOOKUP(AR46,'Player Counts'!$A$2:$B$90,2,FALSE)</f>
        <v>67</v>
      </c>
      <c r="AT46" s="107" t="str">
        <f>VLOOKUP(AR46,Leaderboard!$A$1:$G$90,6,FALSE)</f>
        <v>F  </v>
      </c>
      <c r="AU46" s="86">
        <f>VLOOKUP(AR46,Leaderboard!$A$2:$E$90,5,FALSE)</f>
        <v>11</v>
      </c>
      <c r="AV46" s="86" t="str">
        <f>VLOOKUP(AR46,Leaderboard!$A$2:$E$90,3,FALSE)</f>
        <v>T42</v>
      </c>
      <c r="AW46" s="87">
        <f>IFERROR(VLOOKUP(AV46,Moneys!$L$6:$N$95,3,FALSE),IFERROR(VLOOKUP(AV46,Moneys!$O$6:$Q$95,3,FALSE),0))</f>
        <v>34041.231599999941</v>
      </c>
      <c r="AX46" s="89"/>
      <c r="AY46" s="85" t="s">
        <v>6</v>
      </c>
      <c r="AZ46" s="85">
        <v>273</v>
      </c>
    </row>
    <row r="47" spans="1:52" s="22" customFormat="1">
      <c r="A47" s="100" t="s">
        <v>4281</v>
      </c>
      <c r="B47" s="101">
        <f t="shared" si="13"/>
        <v>45</v>
      </c>
      <c r="C47" s="102">
        <f t="shared" si="14"/>
        <v>-1718610</v>
      </c>
      <c r="D47" s="103">
        <f t="shared" si="15"/>
        <v>1424710</v>
      </c>
      <c r="E47" s="100" t="s">
        <v>221</v>
      </c>
      <c r="F47" s="104" t="s">
        <v>222</v>
      </c>
      <c r="G47" s="104" t="str">
        <f t="shared" si="16"/>
        <v>J</v>
      </c>
      <c r="H47" s="105" t="str">
        <f t="shared" si="17"/>
        <v>J. Day</v>
      </c>
      <c r="I47" s="108">
        <f>VLOOKUP(H47,'Player Counts'!$A$2:$B$90,2,FALSE)</f>
        <v>104</v>
      </c>
      <c r="J47" s="108" t="str">
        <f>VLOOKUP(H47,Leaderboard!$A$1:$G$90,6,FALSE)</f>
        <v>F  </v>
      </c>
      <c r="K47" s="101">
        <f>VLOOKUP(H47,Leaderboard!$A$2:$E$90,5,FALSE)</f>
        <v>1</v>
      </c>
      <c r="L47" s="101" t="str">
        <f>VLOOKUP(H47,Leaderboard!$A$2:$E$90,3,FALSE)</f>
        <v>T10</v>
      </c>
      <c r="M47" s="103">
        <f>IFERROR(VLOOKUP(L47,Moneys!$L$6:$N$95,3,FALSE),IFERROR(VLOOKUP(L47,Moneys!$O$6:$Q$95,3,FALSE),0))</f>
        <v>231659.58451999997</v>
      </c>
      <c r="N47" s="100" t="s">
        <v>244</v>
      </c>
      <c r="O47" s="104" t="s">
        <v>245</v>
      </c>
      <c r="P47" s="104" t="str">
        <f t="shared" si="18"/>
        <v>J</v>
      </c>
      <c r="Q47" s="105" t="str">
        <f t="shared" si="19"/>
        <v>J. Spieth</v>
      </c>
      <c r="R47" s="108">
        <f>VLOOKUP(Q47,'Player Counts'!$A$2:$B$90,2,FALSE)</f>
        <v>89</v>
      </c>
      <c r="S47" s="108" t="str">
        <f>VLOOKUP(Q47,Leaderboard!$A$1:$G$90,6,FALSE)</f>
        <v>17  </v>
      </c>
      <c r="T47" s="101">
        <f>VLOOKUP(Q47,Leaderboard!$A$2:$E$90,5,FALSE)</f>
        <v>-2</v>
      </c>
      <c r="U47" s="101" t="str">
        <f>VLOOKUP(Q47,Leaderboard!$A$2:$E$90,3,FALSE)</f>
        <v>T2</v>
      </c>
      <c r="V47" s="103">
        <f>IFERROR(VLOOKUP(U47,Moneys!$L$6:$N$95,3,FALSE),IFERROR(VLOOKUP(U47,Moneys!$O$6:$Q$95,3,FALSE),0))</f>
        <v>880000</v>
      </c>
      <c r="W47" s="100" t="s">
        <v>250</v>
      </c>
      <c r="X47" s="104" t="s">
        <v>251</v>
      </c>
      <c r="Y47" s="104" t="str">
        <f t="shared" si="20"/>
        <v>B</v>
      </c>
      <c r="Z47" s="105" t="str">
        <f t="shared" si="21"/>
        <v>B. Watson</v>
      </c>
      <c r="AA47" s="108">
        <f>VLOOKUP(Z47,'Player Counts'!$A$2:$B$90,2,FALSE)</f>
        <v>58</v>
      </c>
      <c r="AB47" s="108" t="str">
        <f>VLOOKUP(Z47,Leaderboard!$A$1:$G$90,6,FALSE)</f>
        <v>F  </v>
      </c>
      <c r="AC47" s="101">
        <f>VLOOKUP(Z47,Leaderboard!$A$2:$E$90,5,FALSE)</f>
        <v>9</v>
      </c>
      <c r="AD47" s="101" t="str">
        <f>VLOOKUP(Z47,Leaderboard!$A$2:$E$90,3,FALSE)</f>
        <v>T37</v>
      </c>
      <c r="AE47" s="103">
        <f>IFERROR(VLOOKUP(AD47,Moneys!$L$6:$N$95,3,FALSE),IFERROR(VLOOKUP(AD47,Moneys!$O$6:$Q$95,3,FALSE),0))</f>
        <v>47348.676449999999</v>
      </c>
      <c r="AF47" s="100" t="s">
        <v>242</v>
      </c>
      <c r="AG47" s="104" t="s">
        <v>243</v>
      </c>
      <c r="AH47" s="104" t="str">
        <f t="shared" si="22"/>
        <v>A</v>
      </c>
      <c r="AI47" s="105" t="str">
        <f t="shared" si="23"/>
        <v>A. Scott</v>
      </c>
      <c r="AJ47" s="108">
        <f>VLOOKUP(AI47,'Player Counts'!$A$2:$B$90,2,FALSE)</f>
        <v>67</v>
      </c>
      <c r="AK47" s="108" t="str">
        <f>VLOOKUP(AI47,Leaderboard!$A$1:$G$90,6,FALSE)</f>
        <v>F  </v>
      </c>
      <c r="AL47" s="101">
        <f>VLOOKUP(AI47,Leaderboard!$A$2:$E$90,5,FALSE)</f>
        <v>11</v>
      </c>
      <c r="AM47" s="101" t="str">
        <f>VLOOKUP(AI47,Leaderboard!$A$2:$E$90,3,FALSE)</f>
        <v>T42</v>
      </c>
      <c r="AN47" s="103">
        <f>IFERROR(VLOOKUP(AM47,Moneys!$L$6:$N$95,3,FALSE),IFERROR(VLOOKUP(AM47,Moneys!$O$6:$Q$95,3,FALSE),0))</f>
        <v>34041.231599999941</v>
      </c>
      <c r="AO47" s="100" t="s">
        <v>258</v>
      </c>
      <c r="AP47" s="104" t="s">
        <v>259</v>
      </c>
      <c r="AQ47" s="104" t="str">
        <f t="shared" si="24"/>
        <v>B</v>
      </c>
      <c r="AR47" s="105" t="str">
        <f t="shared" si="25"/>
        <v>B. Snedeker</v>
      </c>
      <c r="AS47" s="108">
        <f>VLOOKUP(AR47,'Player Counts'!$A$2:$B$90,2,FALSE)</f>
        <v>5</v>
      </c>
      <c r="AT47" s="108" t="str">
        <f>VLOOKUP(AR47,Leaderboard!$A$1:$G$90,6,FALSE)</f>
        <v>F  </v>
      </c>
      <c r="AU47" s="101">
        <f>VLOOKUP(AR47,Leaderboard!$A$2:$E$90,5,FALSE)</f>
        <v>1</v>
      </c>
      <c r="AV47" s="101" t="str">
        <f>VLOOKUP(AR47,Leaderboard!$A$2:$E$90,3,FALSE)</f>
        <v>T10</v>
      </c>
      <c r="AW47" s="103">
        <f>IFERROR(VLOOKUP(AV47,Moneys!$L$6:$N$95,3,FALSE),IFERROR(VLOOKUP(AV47,Moneys!$O$6:$Q$95,3,FALSE),0))</f>
        <v>231659.58451999997</v>
      </c>
      <c r="AX47" s="89"/>
      <c r="AY47" s="85" t="s">
        <v>34</v>
      </c>
      <c r="AZ47" s="85">
        <v>284</v>
      </c>
    </row>
    <row r="48" spans="1:52" s="22" customFormat="1">
      <c r="A48" s="85" t="s">
        <v>4221</v>
      </c>
      <c r="B48" s="8">
        <f t="shared" si="13"/>
        <v>45</v>
      </c>
      <c r="C48" s="14">
        <f t="shared" si="14"/>
        <v>-1718610</v>
      </c>
      <c r="D48" s="12">
        <f t="shared" si="15"/>
        <v>1424710</v>
      </c>
      <c r="E48" s="85" t="s">
        <v>242</v>
      </c>
      <c r="F48" s="88" t="s">
        <v>243</v>
      </c>
      <c r="G48" s="89" t="str">
        <f t="shared" si="16"/>
        <v>A</v>
      </c>
      <c r="H48" s="90" t="str">
        <f t="shared" si="17"/>
        <v>A. Scott</v>
      </c>
      <c r="I48" s="107">
        <f>VLOOKUP(H48,'Player Counts'!$A$2:$B$90,2,FALSE)</f>
        <v>67</v>
      </c>
      <c r="J48" s="107" t="str">
        <f>VLOOKUP(H48,Leaderboard!$A$1:$G$90,6,FALSE)</f>
        <v>F  </v>
      </c>
      <c r="K48" s="86">
        <f>VLOOKUP(H48,Leaderboard!$A$2:$E$90,5,FALSE)</f>
        <v>11</v>
      </c>
      <c r="L48" s="86" t="str">
        <f>VLOOKUP(H48,Leaderboard!$A$2:$E$90,3,FALSE)</f>
        <v>T42</v>
      </c>
      <c r="M48" s="87">
        <f>IFERROR(VLOOKUP(L48,Moneys!$L$6:$N$95,3,FALSE),IFERROR(VLOOKUP(L48,Moneys!$O$6:$Q$95,3,FALSE),0))</f>
        <v>34041.231599999941</v>
      </c>
      <c r="N48" s="85" t="s">
        <v>221</v>
      </c>
      <c r="O48" s="88" t="s">
        <v>222</v>
      </c>
      <c r="P48" s="89" t="str">
        <f t="shared" si="18"/>
        <v>J</v>
      </c>
      <c r="Q48" s="90" t="str">
        <f t="shared" si="19"/>
        <v>J. Day</v>
      </c>
      <c r="R48" s="107">
        <f>VLOOKUP(Q48,'Player Counts'!$A$2:$B$90,2,FALSE)</f>
        <v>104</v>
      </c>
      <c r="S48" s="107" t="str">
        <f>VLOOKUP(Q48,Leaderboard!$A$1:$G$90,6,FALSE)</f>
        <v>F  </v>
      </c>
      <c r="T48" s="86">
        <f>VLOOKUP(Q48,Leaderboard!$A$2:$E$90,5,FALSE)</f>
        <v>1</v>
      </c>
      <c r="U48" s="86" t="str">
        <f>VLOOKUP(Q48,Leaderboard!$A$2:$E$90,3,FALSE)</f>
        <v>T10</v>
      </c>
      <c r="V48" s="87">
        <f>IFERROR(VLOOKUP(U48,Moneys!$L$6:$N$95,3,FALSE),IFERROR(VLOOKUP(U48,Moneys!$O$6:$Q$95,3,FALSE),0))</f>
        <v>231659.58451999997</v>
      </c>
      <c r="W48" s="85" t="s">
        <v>244</v>
      </c>
      <c r="X48" s="88" t="s">
        <v>245</v>
      </c>
      <c r="Y48" s="89" t="str">
        <f t="shared" si="20"/>
        <v>J</v>
      </c>
      <c r="Z48" s="90" t="str">
        <f t="shared" si="21"/>
        <v>J. Spieth</v>
      </c>
      <c r="AA48" s="107">
        <f>VLOOKUP(Z48,'Player Counts'!$A$2:$B$90,2,FALSE)</f>
        <v>89</v>
      </c>
      <c r="AB48" s="107" t="str">
        <f>VLOOKUP(Z48,Leaderboard!$A$1:$G$90,6,FALSE)</f>
        <v>17  </v>
      </c>
      <c r="AC48" s="86">
        <f>VLOOKUP(Z48,Leaderboard!$A$2:$E$90,5,FALSE)</f>
        <v>-2</v>
      </c>
      <c r="AD48" s="86" t="str">
        <f>VLOOKUP(Z48,Leaderboard!$A$2:$E$90,3,FALSE)</f>
        <v>T2</v>
      </c>
      <c r="AE48" s="87">
        <f>IFERROR(VLOOKUP(AD48,Moneys!$L$6:$N$95,3,FALSE),IFERROR(VLOOKUP(AD48,Moneys!$O$6:$Q$95,3,FALSE),0))</f>
        <v>880000</v>
      </c>
      <c r="AF48" s="85" t="s">
        <v>236</v>
      </c>
      <c r="AG48" s="88" t="s">
        <v>237</v>
      </c>
      <c r="AH48" s="89" t="str">
        <f t="shared" si="22"/>
        <v>R</v>
      </c>
      <c r="AI48" s="90" t="str">
        <f t="shared" si="23"/>
        <v>R. McIlroy</v>
      </c>
      <c r="AJ48" s="107">
        <f>VLOOKUP(AI48,'Player Counts'!$A$2:$B$90,2,FALSE)</f>
        <v>70</v>
      </c>
      <c r="AK48" s="107" t="str">
        <f>VLOOKUP(AI48,Leaderboard!$A$1:$G$90,6,FALSE)</f>
        <v>F  </v>
      </c>
      <c r="AL48" s="86">
        <f>VLOOKUP(AI48,Leaderboard!$A$2:$E$90,5,FALSE)</f>
        <v>1</v>
      </c>
      <c r="AM48" s="86" t="str">
        <f>VLOOKUP(AI48,Leaderboard!$A$2:$E$90,3,FALSE)</f>
        <v>T10</v>
      </c>
      <c r="AN48" s="87">
        <f>IFERROR(VLOOKUP(AM48,Moneys!$L$6:$N$95,3,FALSE),IFERROR(VLOOKUP(AM48,Moneys!$O$6:$Q$95,3,FALSE),0))</f>
        <v>231659.58451999997</v>
      </c>
      <c r="AO48" s="85" t="s">
        <v>250</v>
      </c>
      <c r="AP48" s="91" t="s">
        <v>251</v>
      </c>
      <c r="AQ48" s="89" t="str">
        <f t="shared" si="24"/>
        <v>B</v>
      </c>
      <c r="AR48" s="90" t="str">
        <f t="shared" si="25"/>
        <v>B. Watson</v>
      </c>
      <c r="AS48" s="107">
        <f>VLOOKUP(AR48,'Player Counts'!$A$2:$B$90,2,FALSE)</f>
        <v>58</v>
      </c>
      <c r="AT48" s="107" t="str">
        <f>VLOOKUP(AR48,Leaderboard!$A$1:$G$90,6,FALSE)</f>
        <v>F  </v>
      </c>
      <c r="AU48" s="86">
        <f>VLOOKUP(AR48,Leaderboard!$A$2:$E$90,5,FALSE)</f>
        <v>9</v>
      </c>
      <c r="AV48" s="86" t="str">
        <f>VLOOKUP(AR48,Leaderboard!$A$2:$E$90,3,FALSE)</f>
        <v>T37</v>
      </c>
      <c r="AW48" s="87">
        <f>IFERROR(VLOOKUP(AV48,Moneys!$L$6:$N$95,3,FALSE),IFERROR(VLOOKUP(AV48,Moneys!$O$6:$Q$95,3,FALSE),0))</f>
        <v>47348.676449999999</v>
      </c>
      <c r="AX48" s="1"/>
      <c r="AY48" s="77" t="s">
        <v>6</v>
      </c>
      <c r="AZ48" s="77">
        <v>278</v>
      </c>
    </row>
    <row r="49" spans="1:52" s="22" customFormat="1">
      <c r="A49" s="85" t="s">
        <v>4226</v>
      </c>
      <c r="B49" s="8">
        <f t="shared" si="13"/>
        <v>45</v>
      </c>
      <c r="C49" s="14">
        <f t="shared" si="14"/>
        <v>-1718610</v>
      </c>
      <c r="D49" s="12">
        <f t="shared" si="15"/>
        <v>1424710</v>
      </c>
      <c r="E49" s="85" t="s">
        <v>221</v>
      </c>
      <c r="F49" s="88" t="s">
        <v>222</v>
      </c>
      <c r="G49" s="89" t="str">
        <f t="shared" si="16"/>
        <v>J</v>
      </c>
      <c r="H49" s="90" t="str">
        <f t="shared" si="17"/>
        <v>J. Day</v>
      </c>
      <c r="I49" s="107">
        <f>VLOOKUP(H49,'Player Counts'!$A$2:$B$90,2,FALSE)</f>
        <v>104</v>
      </c>
      <c r="J49" s="107" t="str">
        <f>VLOOKUP(H49,Leaderboard!$A$1:$G$90,6,FALSE)</f>
        <v>F  </v>
      </c>
      <c r="K49" s="86">
        <f>VLOOKUP(H49,Leaderboard!$A$2:$E$90,5,FALSE)</f>
        <v>1</v>
      </c>
      <c r="L49" s="86" t="str">
        <f>VLOOKUP(H49,Leaderboard!$A$2:$E$90,3,FALSE)</f>
        <v>T10</v>
      </c>
      <c r="M49" s="87">
        <f>IFERROR(VLOOKUP(L49,Moneys!$L$6:$N$95,3,FALSE),IFERROR(VLOOKUP(L49,Moneys!$O$6:$Q$95,3,FALSE),0))</f>
        <v>231659.58451999997</v>
      </c>
      <c r="N49" s="85" t="s">
        <v>244</v>
      </c>
      <c r="O49" s="88" t="s">
        <v>245</v>
      </c>
      <c r="P49" s="89" t="str">
        <f t="shared" si="18"/>
        <v>J</v>
      </c>
      <c r="Q49" s="90" t="str">
        <f t="shared" si="19"/>
        <v>J. Spieth</v>
      </c>
      <c r="R49" s="107">
        <f>VLOOKUP(Q49,'Player Counts'!$A$2:$B$90,2,FALSE)</f>
        <v>89</v>
      </c>
      <c r="S49" s="107" t="str">
        <f>VLOOKUP(Q49,Leaderboard!$A$1:$G$90,6,FALSE)</f>
        <v>17  </v>
      </c>
      <c r="T49" s="86">
        <f>VLOOKUP(Q49,Leaderboard!$A$2:$E$90,5,FALSE)</f>
        <v>-2</v>
      </c>
      <c r="U49" s="86" t="str">
        <f>VLOOKUP(Q49,Leaderboard!$A$2:$E$90,3,FALSE)</f>
        <v>T2</v>
      </c>
      <c r="V49" s="87">
        <f>IFERROR(VLOOKUP(U49,Moneys!$L$6:$N$95,3,FALSE),IFERROR(VLOOKUP(U49,Moneys!$O$6:$Q$95,3,FALSE),0))</f>
        <v>880000</v>
      </c>
      <c r="W49" s="85" t="s">
        <v>236</v>
      </c>
      <c r="X49" s="88" t="s">
        <v>237</v>
      </c>
      <c r="Y49" s="89" t="str">
        <f t="shared" si="20"/>
        <v>R</v>
      </c>
      <c r="Z49" s="90" t="str">
        <f t="shared" si="21"/>
        <v>R. McIlroy</v>
      </c>
      <c r="AA49" s="107">
        <f>VLOOKUP(Z49,'Player Counts'!$A$2:$B$90,2,FALSE)</f>
        <v>70</v>
      </c>
      <c r="AB49" s="107" t="str">
        <f>VLOOKUP(Z49,Leaderboard!$A$1:$G$90,6,FALSE)</f>
        <v>F  </v>
      </c>
      <c r="AC49" s="86">
        <f>VLOOKUP(Z49,Leaderboard!$A$2:$E$90,5,FALSE)</f>
        <v>1</v>
      </c>
      <c r="AD49" s="86" t="str">
        <f>VLOOKUP(Z49,Leaderboard!$A$2:$E$90,3,FALSE)</f>
        <v>T10</v>
      </c>
      <c r="AE49" s="87">
        <f>IFERROR(VLOOKUP(AD49,Moneys!$L$6:$N$95,3,FALSE),IFERROR(VLOOKUP(AD49,Moneys!$O$6:$Q$95,3,FALSE),0))</f>
        <v>231659.58451999997</v>
      </c>
      <c r="AF49" s="85" t="s">
        <v>242</v>
      </c>
      <c r="AG49" s="88" t="s">
        <v>243</v>
      </c>
      <c r="AH49" s="89" t="str">
        <f t="shared" si="22"/>
        <v>A</v>
      </c>
      <c r="AI49" s="90" t="str">
        <f t="shared" si="23"/>
        <v>A. Scott</v>
      </c>
      <c r="AJ49" s="107">
        <f>VLOOKUP(AI49,'Player Counts'!$A$2:$B$90,2,FALSE)</f>
        <v>67</v>
      </c>
      <c r="AK49" s="107" t="str">
        <f>VLOOKUP(AI49,Leaderboard!$A$1:$G$90,6,FALSE)</f>
        <v>F  </v>
      </c>
      <c r="AL49" s="86">
        <f>VLOOKUP(AI49,Leaderboard!$A$2:$E$90,5,FALSE)</f>
        <v>11</v>
      </c>
      <c r="AM49" s="86" t="str">
        <f>VLOOKUP(AI49,Leaderboard!$A$2:$E$90,3,FALSE)</f>
        <v>T42</v>
      </c>
      <c r="AN49" s="87">
        <f>IFERROR(VLOOKUP(AM49,Moneys!$L$6:$N$95,3,FALSE),IFERROR(VLOOKUP(AM49,Moneys!$O$6:$Q$95,3,FALSE),0))</f>
        <v>34041.231599999941</v>
      </c>
      <c r="AO49" s="85" t="s">
        <v>250</v>
      </c>
      <c r="AP49" s="88" t="s">
        <v>251</v>
      </c>
      <c r="AQ49" s="89" t="str">
        <f t="shared" si="24"/>
        <v>B</v>
      </c>
      <c r="AR49" s="90" t="str">
        <f t="shared" si="25"/>
        <v>B. Watson</v>
      </c>
      <c r="AS49" s="107">
        <f>VLOOKUP(AR49,'Player Counts'!$A$2:$B$90,2,FALSE)</f>
        <v>58</v>
      </c>
      <c r="AT49" s="107" t="str">
        <f>VLOOKUP(AR49,Leaderboard!$A$1:$G$90,6,FALSE)</f>
        <v>F  </v>
      </c>
      <c r="AU49" s="86">
        <f>VLOOKUP(AR49,Leaderboard!$A$2:$E$90,5,FALSE)</f>
        <v>9</v>
      </c>
      <c r="AV49" s="86" t="str">
        <f>VLOOKUP(AR49,Leaderboard!$A$2:$E$90,3,FALSE)</f>
        <v>T37</v>
      </c>
      <c r="AW49" s="87">
        <f>IFERROR(VLOOKUP(AV49,Moneys!$L$6:$N$95,3,FALSE),IFERROR(VLOOKUP(AV49,Moneys!$O$6:$Q$95,3,FALSE),0))</f>
        <v>47348.676449999999</v>
      </c>
      <c r="AX49" s="89"/>
      <c r="AY49" s="85" t="s">
        <v>5</v>
      </c>
      <c r="AZ49" s="85">
        <v>279</v>
      </c>
    </row>
    <row r="50" spans="1:52" s="22" customFormat="1">
      <c r="A50" s="85" t="s">
        <v>4233</v>
      </c>
      <c r="B50" s="8">
        <f t="shared" si="13"/>
        <v>45</v>
      </c>
      <c r="C50" s="14">
        <f t="shared" si="14"/>
        <v>-1718610</v>
      </c>
      <c r="D50" s="12">
        <f t="shared" si="15"/>
        <v>1424710</v>
      </c>
      <c r="E50" s="85" t="s">
        <v>250</v>
      </c>
      <c r="F50" s="89" t="s">
        <v>251</v>
      </c>
      <c r="G50" s="89" t="str">
        <f t="shared" si="16"/>
        <v>B</v>
      </c>
      <c r="H50" s="90" t="str">
        <f t="shared" si="17"/>
        <v>B. Watson</v>
      </c>
      <c r="I50" s="107">
        <f>VLOOKUP(H50,'Player Counts'!$A$2:$B$90,2,FALSE)</f>
        <v>58</v>
      </c>
      <c r="J50" s="107" t="str">
        <f>VLOOKUP(H50,Leaderboard!$A$1:$G$90,6,FALSE)</f>
        <v>F  </v>
      </c>
      <c r="K50" s="86">
        <f>VLOOKUP(H50,Leaderboard!$A$2:$E$90,5,FALSE)</f>
        <v>9</v>
      </c>
      <c r="L50" s="86" t="str">
        <f>VLOOKUP(H50,Leaderboard!$A$2:$E$90,3,FALSE)</f>
        <v>T37</v>
      </c>
      <c r="M50" s="87">
        <f>IFERROR(VLOOKUP(L50,Moneys!$L$6:$N$95,3,FALSE),IFERROR(VLOOKUP(L50,Moneys!$O$6:$Q$95,3,FALSE),0))</f>
        <v>47348.676449999999</v>
      </c>
      <c r="N50" s="85" t="s">
        <v>236</v>
      </c>
      <c r="O50" s="89" t="s">
        <v>237</v>
      </c>
      <c r="P50" s="89" t="str">
        <f t="shared" si="18"/>
        <v>R</v>
      </c>
      <c r="Q50" s="90" t="str">
        <f t="shared" si="19"/>
        <v>R. McIlroy</v>
      </c>
      <c r="R50" s="107">
        <f>VLOOKUP(Q50,'Player Counts'!$A$2:$B$90,2,FALSE)</f>
        <v>70</v>
      </c>
      <c r="S50" s="107" t="str">
        <f>VLOOKUP(Q50,Leaderboard!$A$1:$G$90,6,FALSE)</f>
        <v>F  </v>
      </c>
      <c r="T50" s="86">
        <f>VLOOKUP(Q50,Leaderboard!$A$2:$E$90,5,FALSE)</f>
        <v>1</v>
      </c>
      <c r="U50" s="86" t="str">
        <f>VLOOKUP(Q50,Leaderboard!$A$2:$E$90,3,FALSE)</f>
        <v>T10</v>
      </c>
      <c r="V50" s="87">
        <f>IFERROR(VLOOKUP(U50,Moneys!$L$6:$N$95,3,FALSE),IFERROR(VLOOKUP(U50,Moneys!$O$6:$Q$95,3,FALSE),0))</f>
        <v>231659.58451999997</v>
      </c>
      <c r="W50" s="85" t="s">
        <v>221</v>
      </c>
      <c r="X50" s="89" t="s">
        <v>222</v>
      </c>
      <c r="Y50" s="89" t="str">
        <f t="shared" si="20"/>
        <v>J</v>
      </c>
      <c r="Z50" s="90" t="str">
        <f t="shared" si="21"/>
        <v>J. Day</v>
      </c>
      <c r="AA50" s="107">
        <f>VLOOKUP(Z50,'Player Counts'!$A$2:$B$90,2,FALSE)</f>
        <v>104</v>
      </c>
      <c r="AB50" s="107" t="str">
        <f>VLOOKUP(Z50,Leaderboard!$A$1:$G$90,6,FALSE)</f>
        <v>F  </v>
      </c>
      <c r="AC50" s="86">
        <f>VLOOKUP(Z50,Leaderboard!$A$2:$E$90,5,FALSE)</f>
        <v>1</v>
      </c>
      <c r="AD50" s="86" t="str">
        <f>VLOOKUP(Z50,Leaderboard!$A$2:$E$90,3,FALSE)</f>
        <v>T10</v>
      </c>
      <c r="AE50" s="87">
        <f>IFERROR(VLOOKUP(AD50,Moneys!$L$6:$N$95,3,FALSE),IFERROR(VLOOKUP(AD50,Moneys!$O$6:$Q$95,3,FALSE),0))</f>
        <v>231659.58451999997</v>
      </c>
      <c r="AF50" s="85" t="s">
        <v>244</v>
      </c>
      <c r="AG50" s="89" t="s">
        <v>245</v>
      </c>
      <c r="AH50" s="89" t="str">
        <f t="shared" si="22"/>
        <v>J</v>
      </c>
      <c r="AI50" s="90" t="str">
        <f t="shared" si="23"/>
        <v>J. Spieth</v>
      </c>
      <c r="AJ50" s="107">
        <f>VLOOKUP(AI50,'Player Counts'!$A$2:$B$90,2,FALSE)</f>
        <v>89</v>
      </c>
      <c r="AK50" s="107" t="str">
        <f>VLOOKUP(AI50,Leaderboard!$A$1:$G$90,6,FALSE)</f>
        <v>17  </v>
      </c>
      <c r="AL50" s="86">
        <f>VLOOKUP(AI50,Leaderboard!$A$2:$E$90,5,FALSE)</f>
        <v>-2</v>
      </c>
      <c r="AM50" s="86" t="str">
        <f>VLOOKUP(AI50,Leaderboard!$A$2:$E$90,3,FALSE)</f>
        <v>T2</v>
      </c>
      <c r="AN50" s="87">
        <f>IFERROR(VLOOKUP(AM50,Moneys!$L$6:$N$95,3,FALSE),IFERROR(VLOOKUP(AM50,Moneys!$O$6:$Q$95,3,FALSE),0))</f>
        <v>880000</v>
      </c>
      <c r="AO50" s="85" t="s">
        <v>242</v>
      </c>
      <c r="AP50" s="89" t="s">
        <v>243</v>
      </c>
      <c r="AQ50" s="89" t="str">
        <f t="shared" si="24"/>
        <v>A</v>
      </c>
      <c r="AR50" s="90" t="str">
        <f t="shared" si="25"/>
        <v>A. Scott</v>
      </c>
      <c r="AS50" s="107">
        <f>VLOOKUP(AR50,'Player Counts'!$A$2:$B$90,2,FALSE)</f>
        <v>67</v>
      </c>
      <c r="AT50" s="107" t="str">
        <f>VLOOKUP(AR50,Leaderboard!$A$1:$G$90,6,FALSE)</f>
        <v>F  </v>
      </c>
      <c r="AU50" s="86">
        <f>VLOOKUP(AR50,Leaderboard!$A$2:$E$90,5,FALSE)</f>
        <v>11</v>
      </c>
      <c r="AV50" s="86" t="str">
        <f>VLOOKUP(AR50,Leaderboard!$A$2:$E$90,3,FALSE)</f>
        <v>T42</v>
      </c>
      <c r="AW50" s="87">
        <f>IFERROR(VLOOKUP(AV50,Moneys!$L$6:$N$95,3,FALSE),IFERROR(VLOOKUP(AV50,Moneys!$O$6:$Q$95,3,FALSE),0))</f>
        <v>34041.231599999941</v>
      </c>
      <c r="AX50" s="89"/>
      <c r="AY50" s="85" t="s">
        <v>18</v>
      </c>
      <c r="AZ50" s="85">
        <v>274</v>
      </c>
    </row>
    <row r="51" spans="1:52" s="22" customFormat="1">
      <c r="A51" s="85" t="s">
        <v>4254</v>
      </c>
      <c r="B51" s="8">
        <f t="shared" si="13"/>
        <v>45</v>
      </c>
      <c r="C51" s="14">
        <f t="shared" si="14"/>
        <v>-1718610</v>
      </c>
      <c r="D51" s="12">
        <f t="shared" si="15"/>
        <v>1424710</v>
      </c>
      <c r="E51" s="85" t="s">
        <v>221</v>
      </c>
      <c r="F51" s="89" t="s">
        <v>222</v>
      </c>
      <c r="G51" s="89" t="str">
        <f t="shared" si="16"/>
        <v>J</v>
      </c>
      <c r="H51" s="90" t="str">
        <f t="shared" si="17"/>
        <v>J. Day</v>
      </c>
      <c r="I51" s="107">
        <f>VLOOKUP(H51,'Player Counts'!$A$2:$B$90,2,FALSE)</f>
        <v>104</v>
      </c>
      <c r="J51" s="107" t="str">
        <f>VLOOKUP(H51,Leaderboard!$A$1:$G$90,6,FALSE)</f>
        <v>F  </v>
      </c>
      <c r="K51" s="86">
        <f>VLOOKUP(H51,Leaderboard!$A$2:$E$90,5,FALSE)</f>
        <v>1</v>
      </c>
      <c r="L51" s="86" t="str">
        <f>VLOOKUP(H51,Leaderboard!$A$2:$E$90,3,FALSE)</f>
        <v>T10</v>
      </c>
      <c r="M51" s="87">
        <f>IFERROR(VLOOKUP(L51,Moneys!$L$6:$N$95,3,FALSE),IFERROR(VLOOKUP(L51,Moneys!$O$6:$Q$95,3,FALSE),0))</f>
        <v>231659.58451999997</v>
      </c>
      <c r="N51" s="85" t="s">
        <v>242</v>
      </c>
      <c r="O51" s="89" t="s">
        <v>243</v>
      </c>
      <c r="P51" s="89" t="str">
        <f t="shared" si="18"/>
        <v>A</v>
      </c>
      <c r="Q51" s="90" t="str">
        <f t="shared" si="19"/>
        <v>A. Scott</v>
      </c>
      <c r="R51" s="107">
        <f>VLOOKUP(Q51,'Player Counts'!$A$2:$B$90,2,FALSE)</f>
        <v>67</v>
      </c>
      <c r="S51" s="107" t="str">
        <f>VLOOKUP(Q51,Leaderboard!$A$1:$G$90,6,FALSE)</f>
        <v>F  </v>
      </c>
      <c r="T51" s="86">
        <f>VLOOKUP(Q51,Leaderboard!$A$2:$E$90,5,FALSE)</f>
        <v>11</v>
      </c>
      <c r="U51" s="86" t="str">
        <f>VLOOKUP(Q51,Leaderboard!$A$2:$E$90,3,FALSE)</f>
        <v>T42</v>
      </c>
      <c r="V51" s="87">
        <f>IFERROR(VLOOKUP(U51,Moneys!$L$6:$N$95,3,FALSE),IFERROR(VLOOKUP(U51,Moneys!$O$6:$Q$95,3,FALSE),0))</f>
        <v>34041.231599999941</v>
      </c>
      <c r="W51" s="85" t="s">
        <v>244</v>
      </c>
      <c r="X51" s="89" t="s">
        <v>245</v>
      </c>
      <c r="Y51" s="89" t="str">
        <f t="shared" si="20"/>
        <v>J</v>
      </c>
      <c r="Z51" s="90" t="str">
        <f t="shared" si="21"/>
        <v>J. Spieth</v>
      </c>
      <c r="AA51" s="107">
        <f>VLOOKUP(Z51,'Player Counts'!$A$2:$B$90,2,FALSE)</f>
        <v>89</v>
      </c>
      <c r="AB51" s="107" t="str">
        <f>VLOOKUP(Z51,Leaderboard!$A$1:$G$90,6,FALSE)</f>
        <v>17  </v>
      </c>
      <c r="AC51" s="86">
        <f>VLOOKUP(Z51,Leaderboard!$A$2:$E$90,5,FALSE)</f>
        <v>-2</v>
      </c>
      <c r="AD51" s="86" t="str">
        <f>VLOOKUP(Z51,Leaderboard!$A$2:$E$90,3,FALSE)</f>
        <v>T2</v>
      </c>
      <c r="AE51" s="87">
        <f>IFERROR(VLOOKUP(AD51,Moneys!$L$6:$N$95,3,FALSE),IFERROR(VLOOKUP(AD51,Moneys!$O$6:$Q$95,3,FALSE),0))</f>
        <v>880000</v>
      </c>
      <c r="AF51" s="85" t="s">
        <v>236</v>
      </c>
      <c r="AG51" s="89" t="s">
        <v>237</v>
      </c>
      <c r="AH51" s="89" t="str">
        <f t="shared" si="22"/>
        <v>R</v>
      </c>
      <c r="AI51" s="90" t="str">
        <f t="shared" si="23"/>
        <v>R. McIlroy</v>
      </c>
      <c r="AJ51" s="107">
        <f>VLOOKUP(AI51,'Player Counts'!$A$2:$B$90,2,FALSE)</f>
        <v>70</v>
      </c>
      <c r="AK51" s="107" t="str">
        <f>VLOOKUP(AI51,Leaderboard!$A$1:$G$90,6,FALSE)</f>
        <v>F  </v>
      </c>
      <c r="AL51" s="86">
        <f>VLOOKUP(AI51,Leaderboard!$A$2:$E$90,5,FALSE)</f>
        <v>1</v>
      </c>
      <c r="AM51" s="86" t="str">
        <f>VLOOKUP(AI51,Leaderboard!$A$2:$E$90,3,FALSE)</f>
        <v>T10</v>
      </c>
      <c r="AN51" s="87">
        <f>IFERROR(VLOOKUP(AM51,Moneys!$L$6:$N$95,3,FALSE),IFERROR(VLOOKUP(AM51,Moneys!$O$6:$Q$95,3,FALSE),0))</f>
        <v>231659.58451999997</v>
      </c>
      <c r="AO51" s="85" t="s">
        <v>250</v>
      </c>
      <c r="AP51" s="89" t="s">
        <v>251</v>
      </c>
      <c r="AQ51" s="89" t="str">
        <f t="shared" si="24"/>
        <v>B</v>
      </c>
      <c r="AR51" s="90" t="str">
        <f t="shared" si="25"/>
        <v>B. Watson</v>
      </c>
      <c r="AS51" s="107">
        <f>VLOOKUP(AR51,'Player Counts'!$A$2:$B$90,2,FALSE)</f>
        <v>58</v>
      </c>
      <c r="AT51" s="107" t="str">
        <f>VLOOKUP(AR51,Leaderboard!$A$1:$G$90,6,FALSE)</f>
        <v>F  </v>
      </c>
      <c r="AU51" s="86">
        <f>VLOOKUP(AR51,Leaderboard!$A$2:$E$90,5,FALSE)</f>
        <v>9</v>
      </c>
      <c r="AV51" s="86" t="str">
        <f>VLOOKUP(AR51,Leaderboard!$A$2:$E$90,3,FALSE)</f>
        <v>T37</v>
      </c>
      <c r="AW51" s="87">
        <f>IFERROR(VLOOKUP(AV51,Moneys!$L$6:$N$95,3,FALSE),IFERROR(VLOOKUP(AV51,Moneys!$O$6:$Q$95,3,FALSE),0))</f>
        <v>47348.676449999999</v>
      </c>
      <c r="AX51" s="89"/>
      <c r="AY51" s="85" t="s">
        <v>8</v>
      </c>
      <c r="AZ51" s="85">
        <v>278</v>
      </c>
    </row>
    <row r="52" spans="1:52" s="22" customFormat="1">
      <c r="A52" s="85" t="s">
        <v>33</v>
      </c>
      <c r="B52" s="8">
        <f t="shared" si="13"/>
        <v>45</v>
      </c>
      <c r="C52" s="14">
        <f t="shared" si="14"/>
        <v>-1718610</v>
      </c>
      <c r="D52" s="12">
        <f t="shared" si="15"/>
        <v>1424710</v>
      </c>
      <c r="E52" s="85" t="s">
        <v>221</v>
      </c>
      <c r="F52" s="89" t="s">
        <v>222</v>
      </c>
      <c r="G52" s="89" t="str">
        <f t="shared" si="16"/>
        <v>J</v>
      </c>
      <c r="H52" s="90" t="str">
        <f t="shared" si="17"/>
        <v>J. Day</v>
      </c>
      <c r="I52" s="107">
        <f>VLOOKUP(H52,'Player Counts'!$A$2:$B$90,2,FALSE)</f>
        <v>104</v>
      </c>
      <c r="J52" s="107" t="str">
        <f>VLOOKUP(H52,Leaderboard!$A$1:$G$90,6,FALSE)</f>
        <v>F  </v>
      </c>
      <c r="K52" s="86">
        <f>VLOOKUP(H52,Leaderboard!$A$2:$E$90,5,FALSE)</f>
        <v>1</v>
      </c>
      <c r="L52" s="86" t="str">
        <f>VLOOKUP(H52,Leaderboard!$A$2:$E$90,3,FALSE)</f>
        <v>T10</v>
      </c>
      <c r="M52" s="87">
        <f>IFERROR(VLOOKUP(L52,Moneys!$L$6:$N$95,3,FALSE),IFERROR(VLOOKUP(L52,Moneys!$O$6:$Q$95,3,FALSE),0))</f>
        <v>231659.58451999997</v>
      </c>
      <c r="N52" s="85" t="s">
        <v>242</v>
      </c>
      <c r="O52" s="89" t="s">
        <v>243</v>
      </c>
      <c r="P52" s="89" t="str">
        <f t="shared" si="18"/>
        <v>A</v>
      </c>
      <c r="Q52" s="90" t="str">
        <f t="shared" si="19"/>
        <v>A. Scott</v>
      </c>
      <c r="R52" s="107">
        <f>VLOOKUP(Q52,'Player Counts'!$A$2:$B$90,2,FALSE)</f>
        <v>67</v>
      </c>
      <c r="S52" s="107" t="str">
        <f>VLOOKUP(Q52,Leaderboard!$A$1:$G$90,6,FALSE)</f>
        <v>F  </v>
      </c>
      <c r="T52" s="86">
        <f>VLOOKUP(Q52,Leaderboard!$A$2:$E$90,5,FALSE)</f>
        <v>11</v>
      </c>
      <c r="U52" s="86" t="str">
        <f>VLOOKUP(Q52,Leaderboard!$A$2:$E$90,3,FALSE)</f>
        <v>T42</v>
      </c>
      <c r="V52" s="87">
        <f>IFERROR(VLOOKUP(U52,Moneys!$L$6:$N$95,3,FALSE),IFERROR(VLOOKUP(U52,Moneys!$O$6:$Q$95,3,FALSE),0))</f>
        <v>34041.231599999941</v>
      </c>
      <c r="W52" s="85" t="s">
        <v>244</v>
      </c>
      <c r="X52" s="89" t="s">
        <v>245</v>
      </c>
      <c r="Y52" s="89" t="str">
        <f t="shared" si="20"/>
        <v>J</v>
      </c>
      <c r="Z52" s="90" t="str">
        <f t="shared" si="21"/>
        <v>J. Spieth</v>
      </c>
      <c r="AA52" s="107">
        <f>VLOOKUP(Z52,'Player Counts'!$A$2:$B$90,2,FALSE)</f>
        <v>89</v>
      </c>
      <c r="AB52" s="107" t="str">
        <f>VLOOKUP(Z52,Leaderboard!$A$1:$G$90,6,FALSE)</f>
        <v>17  </v>
      </c>
      <c r="AC52" s="86">
        <f>VLOOKUP(Z52,Leaderboard!$A$2:$E$90,5,FALSE)</f>
        <v>-2</v>
      </c>
      <c r="AD52" s="86" t="str">
        <f>VLOOKUP(Z52,Leaderboard!$A$2:$E$90,3,FALSE)</f>
        <v>T2</v>
      </c>
      <c r="AE52" s="87">
        <f>IFERROR(VLOOKUP(AD52,Moneys!$L$6:$N$95,3,FALSE),IFERROR(VLOOKUP(AD52,Moneys!$O$6:$Q$95,3,FALSE),0))</f>
        <v>880000</v>
      </c>
      <c r="AF52" s="85" t="s">
        <v>250</v>
      </c>
      <c r="AG52" s="89" t="s">
        <v>251</v>
      </c>
      <c r="AH52" s="89" t="str">
        <f t="shared" si="22"/>
        <v>B</v>
      </c>
      <c r="AI52" s="90" t="str">
        <f t="shared" si="23"/>
        <v>B. Watson</v>
      </c>
      <c r="AJ52" s="107">
        <f>VLOOKUP(AI52,'Player Counts'!$A$2:$B$90,2,FALSE)</f>
        <v>58</v>
      </c>
      <c r="AK52" s="107" t="str">
        <f>VLOOKUP(AI52,Leaderboard!$A$1:$G$90,6,FALSE)</f>
        <v>F  </v>
      </c>
      <c r="AL52" s="86">
        <f>VLOOKUP(AI52,Leaderboard!$A$2:$E$90,5,FALSE)</f>
        <v>9</v>
      </c>
      <c r="AM52" s="86" t="str">
        <f>VLOOKUP(AI52,Leaderboard!$A$2:$E$90,3,FALSE)</f>
        <v>T37</v>
      </c>
      <c r="AN52" s="87">
        <f>IFERROR(VLOOKUP(AM52,Moneys!$L$6:$N$95,3,FALSE),IFERROR(VLOOKUP(AM52,Moneys!$O$6:$Q$95,3,FALSE),0))</f>
        <v>47348.676449999999</v>
      </c>
      <c r="AO52" s="85" t="s">
        <v>236</v>
      </c>
      <c r="AP52" s="89" t="s">
        <v>237</v>
      </c>
      <c r="AQ52" s="89" t="str">
        <f t="shared" si="24"/>
        <v>R</v>
      </c>
      <c r="AR52" s="90" t="str">
        <f t="shared" si="25"/>
        <v>R. McIlroy</v>
      </c>
      <c r="AS52" s="107">
        <f>VLOOKUP(AR52,'Player Counts'!$A$2:$B$90,2,FALSE)</f>
        <v>70</v>
      </c>
      <c r="AT52" s="107" t="str">
        <f>VLOOKUP(AR52,Leaderboard!$A$1:$G$90,6,FALSE)</f>
        <v>F  </v>
      </c>
      <c r="AU52" s="86">
        <f>VLOOKUP(AR52,Leaderboard!$A$2:$E$90,5,FALSE)</f>
        <v>1</v>
      </c>
      <c r="AV52" s="86" t="str">
        <f>VLOOKUP(AR52,Leaderboard!$A$2:$E$90,3,FALSE)</f>
        <v>T10</v>
      </c>
      <c r="AW52" s="87">
        <f>IFERROR(VLOOKUP(AV52,Moneys!$L$6:$N$95,3,FALSE),IFERROR(VLOOKUP(AV52,Moneys!$O$6:$Q$95,3,FALSE),0))</f>
        <v>231659.58451999997</v>
      </c>
      <c r="AX52" s="91"/>
      <c r="AY52" s="85" t="s">
        <v>15</v>
      </c>
      <c r="AZ52" s="85">
        <v>280</v>
      </c>
    </row>
    <row r="53" spans="1:52" s="22" customFormat="1">
      <c r="A53" s="85" t="s">
        <v>44</v>
      </c>
      <c r="B53" s="8">
        <f t="shared" si="13"/>
        <v>45</v>
      </c>
      <c r="C53" s="14">
        <f t="shared" si="14"/>
        <v>-1718610</v>
      </c>
      <c r="D53" s="12">
        <f t="shared" si="15"/>
        <v>1424710</v>
      </c>
      <c r="E53" s="85" t="s">
        <v>221</v>
      </c>
      <c r="F53" s="89" t="s">
        <v>222</v>
      </c>
      <c r="G53" s="89" t="str">
        <f t="shared" si="16"/>
        <v>J</v>
      </c>
      <c r="H53" s="90" t="str">
        <f t="shared" si="17"/>
        <v>J. Day</v>
      </c>
      <c r="I53" s="107">
        <f>VLOOKUP(H53,'Player Counts'!$A$2:$B$90,2,FALSE)</f>
        <v>104</v>
      </c>
      <c r="J53" s="107" t="str">
        <f>VLOOKUP(H53,Leaderboard!$A$1:$G$90,6,FALSE)</f>
        <v>F  </v>
      </c>
      <c r="K53" s="86">
        <f>VLOOKUP(H53,Leaderboard!$A$2:$E$90,5,FALSE)</f>
        <v>1</v>
      </c>
      <c r="L53" s="86" t="str">
        <f>VLOOKUP(H53,Leaderboard!$A$2:$E$90,3,FALSE)</f>
        <v>T10</v>
      </c>
      <c r="M53" s="87">
        <f>IFERROR(VLOOKUP(L53,Moneys!$L$6:$N$95,3,FALSE),IFERROR(VLOOKUP(L53,Moneys!$O$6:$Q$95,3,FALSE),0))</f>
        <v>231659.58451999997</v>
      </c>
      <c r="N53" s="85" t="s">
        <v>244</v>
      </c>
      <c r="O53" s="89" t="s">
        <v>245</v>
      </c>
      <c r="P53" s="89" t="str">
        <f t="shared" si="18"/>
        <v>J</v>
      </c>
      <c r="Q53" s="90" t="str">
        <f t="shared" si="19"/>
        <v>J. Spieth</v>
      </c>
      <c r="R53" s="107">
        <f>VLOOKUP(Q53,'Player Counts'!$A$2:$B$90,2,FALSE)</f>
        <v>89</v>
      </c>
      <c r="S53" s="107" t="str">
        <f>VLOOKUP(Q53,Leaderboard!$A$1:$G$90,6,FALSE)</f>
        <v>17  </v>
      </c>
      <c r="T53" s="86">
        <f>VLOOKUP(Q53,Leaderboard!$A$2:$E$90,5,FALSE)</f>
        <v>-2</v>
      </c>
      <c r="U53" s="86" t="str">
        <f>VLOOKUP(Q53,Leaderboard!$A$2:$E$90,3,FALSE)</f>
        <v>T2</v>
      </c>
      <c r="V53" s="87">
        <f>IFERROR(VLOOKUP(U53,Moneys!$L$6:$N$95,3,FALSE),IFERROR(VLOOKUP(U53,Moneys!$O$6:$Q$95,3,FALSE),0))</f>
        <v>880000</v>
      </c>
      <c r="W53" s="85" t="s">
        <v>250</v>
      </c>
      <c r="X53" s="89" t="s">
        <v>251</v>
      </c>
      <c r="Y53" s="89" t="str">
        <f t="shared" si="20"/>
        <v>B</v>
      </c>
      <c r="Z53" s="90" t="str">
        <f t="shared" si="21"/>
        <v>B. Watson</v>
      </c>
      <c r="AA53" s="107">
        <f>VLOOKUP(Z53,'Player Counts'!$A$2:$B$90,2,FALSE)</f>
        <v>58</v>
      </c>
      <c r="AB53" s="107" t="str">
        <f>VLOOKUP(Z53,Leaderboard!$A$1:$G$90,6,FALSE)</f>
        <v>F  </v>
      </c>
      <c r="AC53" s="86">
        <f>VLOOKUP(Z53,Leaderboard!$A$2:$E$90,5,FALSE)</f>
        <v>9</v>
      </c>
      <c r="AD53" s="86" t="str">
        <f>VLOOKUP(Z53,Leaderboard!$A$2:$E$90,3,FALSE)</f>
        <v>T37</v>
      </c>
      <c r="AE53" s="87">
        <f>IFERROR(VLOOKUP(AD53,Moneys!$L$6:$N$95,3,FALSE),IFERROR(VLOOKUP(AD53,Moneys!$O$6:$Q$95,3,FALSE),0))</f>
        <v>47348.676449999999</v>
      </c>
      <c r="AF53" s="85" t="s">
        <v>242</v>
      </c>
      <c r="AG53" s="89" t="s">
        <v>243</v>
      </c>
      <c r="AH53" s="89" t="str">
        <f t="shared" si="22"/>
        <v>A</v>
      </c>
      <c r="AI53" s="90" t="str">
        <f t="shared" si="23"/>
        <v>A. Scott</v>
      </c>
      <c r="AJ53" s="107">
        <f>VLOOKUP(AI53,'Player Counts'!$A$2:$B$90,2,FALSE)</f>
        <v>67</v>
      </c>
      <c r="AK53" s="107" t="str">
        <f>VLOOKUP(AI53,Leaderboard!$A$1:$G$90,6,FALSE)</f>
        <v>F  </v>
      </c>
      <c r="AL53" s="86">
        <f>VLOOKUP(AI53,Leaderboard!$A$2:$E$90,5,FALSE)</f>
        <v>11</v>
      </c>
      <c r="AM53" s="86" t="str">
        <f>VLOOKUP(AI53,Leaderboard!$A$2:$E$90,3,FALSE)</f>
        <v>T42</v>
      </c>
      <c r="AN53" s="87">
        <f>IFERROR(VLOOKUP(AM53,Moneys!$L$6:$N$95,3,FALSE),IFERROR(VLOOKUP(AM53,Moneys!$O$6:$Q$95,3,FALSE),0))</f>
        <v>34041.231599999941</v>
      </c>
      <c r="AO53" s="85" t="s">
        <v>236</v>
      </c>
      <c r="AP53" s="89" t="s">
        <v>237</v>
      </c>
      <c r="AQ53" s="89" t="str">
        <f t="shared" si="24"/>
        <v>R</v>
      </c>
      <c r="AR53" s="90" t="str">
        <f t="shared" si="25"/>
        <v>R. McIlroy</v>
      </c>
      <c r="AS53" s="107">
        <f>VLOOKUP(AR53,'Player Counts'!$A$2:$B$90,2,FALSE)</f>
        <v>70</v>
      </c>
      <c r="AT53" s="107" t="str">
        <f>VLOOKUP(AR53,Leaderboard!$A$1:$G$90,6,FALSE)</f>
        <v>F  </v>
      </c>
      <c r="AU53" s="86">
        <f>VLOOKUP(AR53,Leaderboard!$A$2:$E$90,5,FALSE)</f>
        <v>1</v>
      </c>
      <c r="AV53" s="86" t="str">
        <f>VLOOKUP(AR53,Leaderboard!$A$2:$E$90,3,FALSE)</f>
        <v>T10</v>
      </c>
      <c r="AW53" s="87">
        <f>IFERROR(VLOOKUP(AV53,Moneys!$L$6:$N$95,3,FALSE),IFERROR(VLOOKUP(AV53,Moneys!$O$6:$Q$95,3,FALSE),0))</f>
        <v>231659.58451999997</v>
      </c>
      <c r="AX53" s="89"/>
      <c r="AY53" s="85" t="s">
        <v>36</v>
      </c>
      <c r="AZ53" s="85">
        <v>280</v>
      </c>
    </row>
    <row r="54" spans="1:52" s="22" customFormat="1">
      <c r="A54" s="77" t="s">
        <v>4323</v>
      </c>
      <c r="B54" s="8">
        <f t="shared" si="13"/>
        <v>45</v>
      </c>
      <c r="C54" s="14">
        <f t="shared" si="14"/>
        <v>-1718610</v>
      </c>
      <c r="D54" s="12">
        <f t="shared" si="15"/>
        <v>1424710</v>
      </c>
      <c r="E54" s="77" t="s">
        <v>244</v>
      </c>
      <c r="F54" s="1" t="s">
        <v>245</v>
      </c>
      <c r="G54" s="1" t="str">
        <f t="shared" si="16"/>
        <v>J</v>
      </c>
      <c r="H54" s="11" t="str">
        <f t="shared" si="17"/>
        <v>J. Spieth</v>
      </c>
      <c r="I54" s="107">
        <f>VLOOKUP(H54,'Player Counts'!$A$2:$B$90,2,FALSE)</f>
        <v>89</v>
      </c>
      <c r="J54" s="107" t="str">
        <f>VLOOKUP(H54,Leaderboard!$A$1:$G$90,6,FALSE)</f>
        <v>17  </v>
      </c>
      <c r="K54" s="8">
        <f>VLOOKUP(H54,Leaderboard!$A$2:$E$90,5,FALSE)</f>
        <v>-2</v>
      </c>
      <c r="L54" s="8" t="str">
        <f>VLOOKUP(H54,Leaderboard!$A$2:$E$90,3,FALSE)</f>
        <v>T2</v>
      </c>
      <c r="M54" s="12">
        <f>IFERROR(VLOOKUP(L54,Moneys!$L$6:$N$95,3,FALSE),IFERROR(VLOOKUP(L54,Moneys!$O$6:$Q$95,3,FALSE),0))</f>
        <v>880000</v>
      </c>
      <c r="N54" s="77" t="s">
        <v>242</v>
      </c>
      <c r="O54" s="1" t="s">
        <v>243</v>
      </c>
      <c r="P54" s="1" t="str">
        <f t="shared" si="18"/>
        <v>A</v>
      </c>
      <c r="Q54" s="11" t="str">
        <f t="shared" si="19"/>
        <v>A. Scott</v>
      </c>
      <c r="R54" s="107">
        <f>VLOOKUP(Q54,'Player Counts'!$A$2:$B$90,2,FALSE)</f>
        <v>67</v>
      </c>
      <c r="S54" s="107" t="str">
        <f>VLOOKUP(Q54,Leaderboard!$A$1:$G$90,6,FALSE)</f>
        <v>F  </v>
      </c>
      <c r="T54" s="8">
        <f>VLOOKUP(Q54,Leaderboard!$A$2:$E$90,5,FALSE)</f>
        <v>11</v>
      </c>
      <c r="U54" s="8" t="str">
        <f>VLOOKUP(Q54,Leaderboard!$A$2:$E$90,3,FALSE)</f>
        <v>T42</v>
      </c>
      <c r="V54" s="12">
        <f>IFERROR(VLOOKUP(U54,Moneys!$L$6:$N$95,3,FALSE),IFERROR(VLOOKUP(U54,Moneys!$O$6:$Q$95,3,FALSE),0))</f>
        <v>34041.231599999941</v>
      </c>
      <c r="W54" s="77" t="s">
        <v>221</v>
      </c>
      <c r="X54" s="1" t="s">
        <v>222</v>
      </c>
      <c r="Y54" s="1" t="str">
        <f t="shared" si="20"/>
        <v>J</v>
      </c>
      <c r="Z54" s="11" t="str">
        <f t="shared" si="21"/>
        <v>J. Day</v>
      </c>
      <c r="AA54" s="107">
        <f>VLOOKUP(Z54,'Player Counts'!$A$2:$B$90,2,FALSE)</f>
        <v>104</v>
      </c>
      <c r="AB54" s="107" t="str">
        <f>VLOOKUP(Z54,Leaderboard!$A$1:$G$90,6,FALSE)</f>
        <v>F  </v>
      </c>
      <c r="AC54" s="8">
        <f>VLOOKUP(Z54,Leaderboard!$A$2:$E$90,5,FALSE)</f>
        <v>1</v>
      </c>
      <c r="AD54" s="8" t="str">
        <f>VLOOKUP(Z54,Leaderboard!$A$2:$E$90,3,FALSE)</f>
        <v>T10</v>
      </c>
      <c r="AE54" s="12">
        <f>IFERROR(VLOOKUP(AD54,Moneys!$L$6:$N$95,3,FALSE),IFERROR(VLOOKUP(AD54,Moneys!$O$6:$Q$95,3,FALSE),0))</f>
        <v>231659.58451999997</v>
      </c>
      <c r="AF54" s="77" t="s">
        <v>250</v>
      </c>
      <c r="AG54" s="1" t="s">
        <v>251</v>
      </c>
      <c r="AH54" s="1" t="str">
        <f t="shared" si="22"/>
        <v>B</v>
      </c>
      <c r="AI54" s="11" t="str">
        <f t="shared" si="23"/>
        <v>B. Watson</v>
      </c>
      <c r="AJ54" s="107">
        <f>VLOOKUP(AI54,'Player Counts'!$A$2:$B$90,2,FALSE)</f>
        <v>58</v>
      </c>
      <c r="AK54" s="107" t="str">
        <f>VLOOKUP(AI54,Leaderboard!$A$1:$G$90,6,FALSE)</f>
        <v>F  </v>
      </c>
      <c r="AL54" s="8">
        <f>VLOOKUP(AI54,Leaderboard!$A$2:$E$90,5,FALSE)</f>
        <v>9</v>
      </c>
      <c r="AM54" s="8" t="str">
        <f>VLOOKUP(AI54,Leaderboard!$A$2:$E$90,3,FALSE)</f>
        <v>T37</v>
      </c>
      <c r="AN54" s="12">
        <f>IFERROR(VLOOKUP(AM54,Moneys!$L$6:$N$95,3,FALSE),IFERROR(VLOOKUP(AM54,Moneys!$O$6:$Q$95,3,FALSE),0))</f>
        <v>47348.676449999999</v>
      </c>
      <c r="AO54" s="77" t="s">
        <v>236</v>
      </c>
      <c r="AP54" s="1" t="s">
        <v>237</v>
      </c>
      <c r="AQ54" s="1" t="str">
        <f t="shared" si="24"/>
        <v>R</v>
      </c>
      <c r="AR54" s="11" t="str">
        <f t="shared" si="25"/>
        <v>R. McIlroy</v>
      </c>
      <c r="AS54" s="107">
        <f>VLOOKUP(AR54,'Player Counts'!$A$2:$B$90,2,FALSE)</f>
        <v>70</v>
      </c>
      <c r="AT54" s="107" t="str">
        <f>VLOOKUP(AR54,Leaderboard!$A$1:$G$90,6,FALSE)</f>
        <v>F  </v>
      </c>
      <c r="AU54" s="8">
        <f>VLOOKUP(AR54,Leaderboard!$A$2:$E$90,5,FALSE)</f>
        <v>1</v>
      </c>
      <c r="AV54" s="8" t="str">
        <f>VLOOKUP(AR54,Leaderboard!$A$2:$E$90,3,FALSE)</f>
        <v>T10</v>
      </c>
      <c r="AW54" s="12">
        <f>IFERROR(VLOOKUP(AV54,Moneys!$L$6:$N$95,3,FALSE),IFERROR(VLOOKUP(AV54,Moneys!$O$6:$Q$95,3,FALSE),0))</f>
        <v>231659.58451999997</v>
      </c>
      <c r="AX54" s="89"/>
      <c r="AY54" s="85" t="s">
        <v>18</v>
      </c>
      <c r="AZ54" s="85">
        <v>278</v>
      </c>
    </row>
    <row r="55" spans="1:52" s="22" customFormat="1">
      <c r="A55" s="85" t="s">
        <v>4238</v>
      </c>
      <c r="B55" s="8">
        <f t="shared" si="13"/>
        <v>54</v>
      </c>
      <c r="C55" s="14">
        <f t="shared" si="14"/>
        <v>-1719993</v>
      </c>
      <c r="D55" s="12">
        <f t="shared" si="15"/>
        <v>1423327</v>
      </c>
      <c r="E55" s="85" t="s">
        <v>230</v>
      </c>
      <c r="F55" s="89" t="s">
        <v>260</v>
      </c>
      <c r="G55" s="89" t="str">
        <f t="shared" si="16"/>
        <v>Z</v>
      </c>
      <c r="H55" s="90" t="str">
        <f t="shared" si="17"/>
        <v>Z. Johnson</v>
      </c>
      <c r="I55" s="107">
        <f>VLOOKUP(H55,'Player Counts'!$A$2:$B$90,2,FALSE)</f>
        <v>6</v>
      </c>
      <c r="J55" s="107" t="str">
        <f>VLOOKUP(H55,Leaderboard!$A$1:$G$90,6,FALSE)</f>
        <v>-  </v>
      </c>
      <c r="K55" s="86">
        <f>VLOOKUP(H55,Leaderboard!$A$2:$E$90,5,FALSE)</f>
        <v>8</v>
      </c>
      <c r="L55" s="86" t="str">
        <f>VLOOKUP(H55,Leaderboard!$A$2:$E$90,3,FALSE)</f>
        <v>CUT</v>
      </c>
      <c r="M55" s="87">
        <f>IFERROR(VLOOKUP(L55,Moneys!$L$6:$N$95,3,FALSE),IFERROR(VLOOKUP(L55,Moneys!$O$6:$Q$95,3,FALSE),0))</f>
        <v>0</v>
      </c>
      <c r="N55" s="85" t="s">
        <v>266</v>
      </c>
      <c r="O55" s="89" t="s">
        <v>267</v>
      </c>
      <c r="P55" s="89" t="str">
        <f t="shared" si="18"/>
        <v>H</v>
      </c>
      <c r="Q55" s="90" t="str">
        <f t="shared" si="19"/>
        <v>H. Matsuyama</v>
      </c>
      <c r="R55" s="107">
        <f>VLOOKUP(Q55,'Player Counts'!$A$2:$B$90,2,FALSE)</f>
        <v>7</v>
      </c>
      <c r="S55" s="107" t="str">
        <f>VLOOKUP(Q55,Leaderboard!$A$1:$G$90,6,FALSE)</f>
        <v>F  </v>
      </c>
      <c r="T55" s="86" t="str">
        <f>VLOOKUP(Q55,Leaderboard!$A$2:$E$90,5,FALSE)</f>
        <v>E</v>
      </c>
      <c r="U55" s="86" t="str">
        <f>VLOOKUP(Q55,Leaderboard!$A$2:$E$90,3,FALSE)</f>
        <v>T7</v>
      </c>
      <c r="V55" s="87">
        <f>IFERROR(VLOOKUP(U55,Moneys!$L$6:$N$95,3,FALSE),IFERROR(VLOOKUP(U55,Moneys!$O$6:$Q$95,3,FALSE),0))</f>
        <v>311666.66666666669</v>
      </c>
      <c r="W55" s="85" t="s">
        <v>4343</v>
      </c>
      <c r="X55" s="89" t="s">
        <v>4344</v>
      </c>
      <c r="Y55" s="89" t="str">
        <f t="shared" si="20"/>
        <v>C</v>
      </c>
      <c r="Z55" s="90" t="str">
        <f t="shared" si="21"/>
        <v>C. Kirk</v>
      </c>
      <c r="AA55" s="107">
        <f>VLOOKUP(Z55,'Player Counts'!$A$2:$B$90,2,FALSE)</f>
        <v>1</v>
      </c>
      <c r="AB55" s="107" t="str">
        <f>VLOOKUP(Z55,Leaderboard!$A$1:$G$90,6,FALSE)</f>
        <v>-  </v>
      </c>
      <c r="AC55" s="86">
        <f>VLOOKUP(Z55,Leaderboard!$A$2:$E$90,5,FALSE)</f>
        <v>9</v>
      </c>
      <c r="AD55" s="86" t="str">
        <f>VLOOKUP(Z55,Leaderboard!$A$2:$E$90,3,FALSE)</f>
        <v>CUT</v>
      </c>
      <c r="AE55" s="87">
        <f>IFERROR(VLOOKUP(AD55,Moneys!$L$6:$N$95,3,FALSE),IFERROR(VLOOKUP(AD55,Moneys!$O$6:$Q$95,3,FALSE),0))</f>
        <v>0</v>
      </c>
      <c r="AF55" s="85" t="s">
        <v>221</v>
      </c>
      <c r="AG55" s="89" t="s">
        <v>222</v>
      </c>
      <c r="AH55" s="89" t="str">
        <f t="shared" si="22"/>
        <v>J</v>
      </c>
      <c r="AI55" s="90" t="str">
        <f t="shared" si="23"/>
        <v>J. Day</v>
      </c>
      <c r="AJ55" s="107">
        <f>VLOOKUP(AI55,'Player Counts'!$A$2:$B$90,2,FALSE)</f>
        <v>104</v>
      </c>
      <c r="AK55" s="107" t="str">
        <f>VLOOKUP(AI55,Leaderboard!$A$1:$G$90,6,FALSE)</f>
        <v>F  </v>
      </c>
      <c r="AL55" s="86">
        <f>VLOOKUP(AI55,Leaderboard!$A$2:$E$90,5,FALSE)</f>
        <v>1</v>
      </c>
      <c r="AM55" s="86" t="str">
        <f>VLOOKUP(AI55,Leaderboard!$A$2:$E$90,3,FALSE)</f>
        <v>T10</v>
      </c>
      <c r="AN55" s="87">
        <f>IFERROR(VLOOKUP(AM55,Moneys!$L$6:$N$95,3,FALSE),IFERROR(VLOOKUP(AM55,Moneys!$O$6:$Q$95,3,FALSE),0))</f>
        <v>231659.58451999997</v>
      </c>
      <c r="AO55" s="85" t="s">
        <v>244</v>
      </c>
      <c r="AP55" s="89" t="s">
        <v>245</v>
      </c>
      <c r="AQ55" s="89" t="str">
        <f t="shared" si="24"/>
        <v>J</v>
      </c>
      <c r="AR55" s="90" t="str">
        <f t="shared" si="25"/>
        <v>J. Spieth</v>
      </c>
      <c r="AS55" s="107">
        <f>VLOOKUP(AR55,'Player Counts'!$A$2:$B$90,2,FALSE)</f>
        <v>89</v>
      </c>
      <c r="AT55" s="107" t="str">
        <f>VLOOKUP(AR55,Leaderboard!$A$1:$G$90,6,FALSE)</f>
        <v>17  </v>
      </c>
      <c r="AU55" s="86">
        <f>VLOOKUP(AR55,Leaderboard!$A$2:$E$90,5,FALSE)</f>
        <v>-2</v>
      </c>
      <c r="AV55" s="86" t="str">
        <f>VLOOKUP(AR55,Leaderboard!$A$2:$E$90,3,FALSE)</f>
        <v>T2</v>
      </c>
      <c r="AW55" s="87">
        <f>IFERROR(VLOOKUP(AV55,Moneys!$L$6:$N$95,3,FALSE),IFERROR(VLOOKUP(AV55,Moneys!$O$6:$Q$95,3,FALSE),0))</f>
        <v>880000</v>
      </c>
      <c r="AX55" s="89"/>
      <c r="AY55" s="85" t="s">
        <v>19</v>
      </c>
      <c r="AZ55" s="85">
        <v>279</v>
      </c>
    </row>
    <row r="56" spans="1:52" s="22" customFormat="1">
      <c r="A56" s="85" t="s">
        <v>45</v>
      </c>
      <c r="B56" s="8">
        <f t="shared" si="13"/>
        <v>55</v>
      </c>
      <c r="C56" s="14">
        <f t="shared" si="14"/>
        <v>-1739119</v>
      </c>
      <c r="D56" s="12">
        <f t="shared" si="15"/>
        <v>1404201</v>
      </c>
      <c r="E56" s="85" t="s">
        <v>221</v>
      </c>
      <c r="F56" s="89" t="s">
        <v>222</v>
      </c>
      <c r="G56" s="89" t="str">
        <f t="shared" si="16"/>
        <v>J</v>
      </c>
      <c r="H56" s="90" t="str">
        <f t="shared" si="17"/>
        <v>J. Day</v>
      </c>
      <c r="I56" s="107">
        <f>VLOOKUP(H56,'Player Counts'!$A$2:$B$90,2,FALSE)</f>
        <v>104</v>
      </c>
      <c r="J56" s="107" t="str">
        <f>VLOOKUP(H56,Leaderboard!$A$1:$G$90,6,FALSE)</f>
        <v>F  </v>
      </c>
      <c r="K56" s="86">
        <f>VLOOKUP(H56,Leaderboard!$A$2:$E$90,5,FALSE)</f>
        <v>1</v>
      </c>
      <c r="L56" s="86" t="str">
        <f>VLOOKUP(H56,Leaderboard!$A$2:$E$90,3,FALSE)</f>
        <v>T10</v>
      </c>
      <c r="M56" s="87">
        <f>IFERROR(VLOOKUP(L56,Moneys!$L$6:$N$95,3,FALSE),IFERROR(VLOOKUP(L56,Moneys!$O$6:$Q$95,3,FALSE),0))</f>
        <v>231659.58451999997</v>
      </c>
      <c r="N56" s="85" t="s">
        <v>242</v>
      </c>
      <c r="O56" s="89" t="s">
        <v>243</v>
      </c>
      <c r="P56" s="89" t="str">
        <f t="shared" si="18"/>
        <v>A</v>
      </c>
      <c r="Q56" s="90" t="str">
        <f t="shared" si="19"/>
        <v>A. Scott</v>
      </c>
      <c r="R56" s="107">
        <f>VLOOKUP(Q56,'Player Counts'!$A$2:$B$90,2,FALSE)</f>
        <v>67</v>
      </c>
      <c r="S56" s="107" t="str">
        <f>VLOOKUP(Q56,Leaderboard!$A$1:$G$90,6,FALSE)</f>
        <v>F  </v>
      </c>
      <c r="T56" s="86">
        <f>VLOOKUP(Q56,Leaderboard!$A$2:$E$90,5,FALSE)</f>
        <v>11</v>
      </c>
      <c r="U56" s="86" t="str">
        <f>VLOOKUP(Q56,Leaderboard!$A$2:$E$90,3,FALSE)</f>
        <v>T42</v>
      </c>
      <c r="V56" s="87">
        <f>IFERROR(VLOOKUP(U56,Moneys!$L$6:$N$95,3,FALSE),IFERROR(VLOOKUP(U56,Moneys!$O$6:$Q$95,3,FALSE),0))</f>
        <v>34041.231599999941</v>
      </c>
      <c r="W56" s="85" t="s">
        <v>244</v>
      </c>
      <c r="X56" s="89" t="s">
        <v>245</v>
      </c>
      <c r="Y56" s="89" t="str">
        <f t="shared" si="20"/>
        <v>J</v>
      </c>
      <c r="Z56" s="90" t="str">
        <f t="shared" si="21"/>
        <v>J. Spieth</v>
      </c>
      <c r="AA56" s="107">
        <f>VLOOKUP(Z56,'Player Counts'!$A$2:$B$90,2,FALSE)</f>
        <v>89</v>
      </c>
      <c r="AB56" s="107" t="str">
        <f>VLOOKUP(Z56,Leaderboard!$A$1:$G$90,6,FALSE)</f>
        <v>17  </v>
      </c>
      <c r="AC56" s="86">
        <f>VLOOKUP(Z56,Leaderboard!$A$2:$E$90,5,FALSE)</f>
        <v>-2</v>
      </c>
      <c r="AD56" s="86" t="str">
        <f>VLOOKUP(Z56,Leaderboard!$A$2:$E$90,3,FALSE)</f>
        <v>T2</v>
      </c>
      <c r="AE56" s="87">
        <f>IFERROR(VLOOKUP(AD56,Moneys!$L$6:$N$95,3,FALSE),IFERROR(VLOOKUP(AD56,Moneys!$O$6:$Q$95,3,FALSE),0))</f>
        <v>880000</v>
      </c>
      <c r="AF56" s="85" t="s">
        <v>252</v>
      </c>
      <c r="AG56" s="89" t="s">
        <v>253</v>
      </c>
      <c r="AH56" s="89" t="str">
        <f t="shared" si="22"/>
        <v>J</v>
      </c>
      <c r="AI56" s="90" t="str">
        <f t="shared" si="23"/>
        <v>J. Rose</v>
      </c>
      <c r="AJ56" s="107">
        <f>VLOOKUP(AI56,'Player Counts'!$A$2:$B$90,2,FALSE)</f>
        <v>26</v>
      </c>
      <c r="AK56" s="107" t="str">
        <f>VLOOKUP(AI56,Leaderboard!$A$1:$G$90,6,FALSE)</f>
        <v>F  </v>
      </c>
      <c r="AL56" s="86">
        <f>VLOOKUP(AI56,Leaderboard!$A$2:$E$90,5,FALSE)</f>
        <v>1</v>
      </c>
      <c r="AM56" s="86" t="str">
        <f>VLOOKUP(AI56,Leaderboard!$A$2:$E$90,3,FALSE)</f>
        <v>T10</v>
      </c>
      <c r="AN56" s="87">
        <f>IFERROR(VLOOKUP(AM56,Moneys!$L$6:$N$95,3,FALSE),IFERROR(VLOOKUP(AM56,Moneys!$O$6:$Q$95,3,FALSE),0))</f>
        <v>231659.58451999997</v>
      </c>
      <c r="AO56" s="85" t="s">
        <v>240</v>
      </c>
      <c r="AP56" s="89" t="s">
        <v>241</v>
      </c>
      <c r="AQ56" s="89" t="str">
        <f t="shared" si="24"/>
        <v>P</v>
      </c>
      <c r="AR56" s="90" t="str">
        <f t="shared" si="25"/>
        <v>P. Reed</v>
      </c>
      <c r="AS56" s="107">
        <f>VLOOKUP(AR56,'Player Counts'!$A$2:$B$90,2,FALSE)</f>
        <v>7</v>
      </c>
      <c r="AT56" s="107" t="str">
        <f>VLOOKUP(AR56,Leaderboard!$A$1:$G$90,6,FALSE)</f>
        <v>F  </v>
      </c>
      <c r="AU56" s="86">
        <f>VLOOKUP(AR56,Leaderboard!$A$2:$E$90,5,FALSE)</f>
        <v>12</v>
      </c>
      <c r="AV56" s="86" t="str">
        <f>VLOOKUP(AR56,Leaderboard!$A$2:$E$90,3,FALSE)</f>
        <v>T49</v>
      </c>
      <c r="AW56" s="87">
        <f>IFERROR(VLOOKUP(AV56,Moneys!$L$6:$N$95,3,FALSE),IFERROR(VLOOKUP(AV56,Moneys!$O$6:$Q$95,3,FALSE),0))</f>
        <v>26840.392299999989</v>
      </c>
      <c r="AX56" s="89"/>
      <c r="AY56" s="85" t="s">
        <v>21</v>
      </c>
      <c r="AZ56" s="85">
        <v>273</v>
      </c>
    </row>
    <row r="57" spans="1:52" s="22" customFormat="1">
      <c r="A57" s="85" t="s">
        <v>4301</v>
      </c>
      <c r="B57" s="8">
        <f t="shared" si="13"/>
        <v>56</v>
      </c>
      <c r="C57" s="14">
        <f t="shared" si="14"/>
        <v>-1739489</v>
      </c>
      <c r="D57" s="12">
        <f t="shared" si="15"/>
        <v>1403831</v>
      </c>
      <c r="E57" s="85" t="s">
        <v>244</v>
      </c>
      <c r="F57" s="88" t="s">
        <v>245</v>
      </c>
      <c r="G57" s="89" t="str">
        <f t="shared" si="16"/>
        <v>J</v>
      </c>
      <c r="H57" s="90" t="str">
        <f t="shared" si="17"/>
        <v>J. Spieth</v>
      </c>
      <c r="I57" s="107">
        <f>VLOOKUP(H57,'Player Counts'!$A$2:$B$90,2,FALSE)</f>
        <v>89</v>
      </c>
      <c r="J57" s="107" t="str">
        <f>VLOOKUP(H57,Leaderboard!$A$1:$G$90,6,FALSE)</f>
        <v>17  </v>
      </c>
      <c r="K57" s="86">
        <f>VLOOKUP(H57,Leaderboard!$A$2:$E$90,5,FALSE)</f>
        <v>-2</v>
      </c>
      <c r="L57" s="86" t="str">
        <f>VLOOKUP(H57,Leaderboard!$A$2:$E$90,3,FALSE)</f>
        <v>T2</v>
      </c>
      <c r="M57" s="87">
        <f>IFERROR(VLOOKUP(L57,Moneys!$L$6:$N$95,3,FALSE),IFERROR(VLOOKUP(L57,Moneys!$O$6:$Q$95,3,FALSE),0))</f>
        <v>880000</v>
      </c>
      <c r="N57" s="85" t="s">
        <v>250</v>
      </c>
      <c r="O57" s="88" t="s">
        <v>251</v>
      </c>
      <c r="P57" s="89" t="str">
        <f t="shared" si="18"/>
        <v>B</v>
      </c>
      <c r="Q57" s="90" t="str">
        <f t="shared" si="19"/>
        <v>B. Watson</v>
      </c>
      <c r="R57" s="107">
        <f>VLOOKUP(Q57,'Player Counts'!$A$2:$B$90,2,FALSE)</f>
        <v>58</v>
      </c>
      <c r="S57" s="107" t="str">
        <f>VLOOKUP(Q57,Leaderboard!$A$1:$G$90,6,FALSE)</f>
        <v>F  </v>
      </c>
      <c r="T57" s="86">
        <f>VLOOKUP(Q57,Leaderboard!$A$2:$E$90,5,FALSE)</f>
        <v>9</v>
      </c>
      <c r="U57" s="86" t="str">
        <f>VLOOKUP(Q57,Leaderboard!$A$2:$E$90,3,FALSE)</f>
        <v>T37</v>
      </c>
      <c r="V57" s="87">
        <f>IFERROR(VLOOKUP(U57,Moneys!$L$6:$N$95,3,FALSE),IFERROR(VLOOKUP(U57,Moneys!$O$6:$Q$95,3,FALSE),0))</f>
        <v>47348.676449999999</v>
      </c>
      <c r="W57" s="85" t="s">
        <v>230</v>
      </c>
      <c r="X57" s="88" t="s">
        <v>231</v>
      </c>
      <c r="Y57" s="89" t="str">
        <f t="shared" si="20"/>
        <v>D</v>
      </c>
      <c r="Z57" s="90" t="str">
        <f t="shared" si="21"/>
        <v>D. Johnson</v>
      </c>
      <c r="AA57" s="107">
        <f>VLOOKUP(Z57,'Player Counts'!$A$2:$B$90,2,FALSE)</f>
        <v>47</v>
      </c>
      <c r="AB57" s="107" t="str">
        <f>VLOOKUP(Z57,Leaderboard!$A$1:$G$90,6,FALSE)</f>
        <v>F  </v>
      </c>
      <c r="AC57" s="86">
        <f>VLOOKUP(Z57,Leaderboard!$A$2:$E$90,5,FALSE)</f>
        <v>-1</v>
      </c>
      <c r="AD57" s="86" t="str">
        <f>VLOOKUP(Z57,Leaderboard!$A$2:$E$90,3,FALSE)</f>
        <v>T4</v>
      </c>
      <c r="AE57" s="87">
        <f>IFERROR(VLOOKUP(AD57,Moneys!$L$6:$N$95,3,FALSE),IFERROR(VLOOKUP(AD57,Moneys!$O$6:$Q$95,3,FALSE),0))</f>
        <v>413333.33333333331</v>
      </c>
      <c r="AF57" s="85" t="s">
        <v>223</v>
      </c>
      <c r="AG57" s="88" t="s">
        <v>224</v>
      </c>
      <c r="AH57" s="89" t="str">
        <f t="shared" si="22"/>
        <v>R</v>
      </c>
      <c r="AI57" s="90" t="str">
        <f t="shared" si="23"/>
        <v>R. Fowler</v>
      </c>
      <c r="AJ57" s="107">
        <f>VLOOKUP(AI57,'Player Counts'!$A$2:$B$90,2,FALSE)</f>
        <v>55</v>
      </c>
      <c r="AK57" s="107" t="str">
        <f>VLOOKUP(AI57,Leaderboard!$A$1:$G$90,6,FALSE)</f>
        <v>-  </v>
      </c>
      <c r="AL57" s="86">
        <f>VLOOKUP(AI57,Leaderboard!$A$2:$E$90,5,FALSE)</f>
        <v>9</v>
      </c>
      <c r="AM57" s="86" t="str">
        <f>VLOOKUP(AI57,Leaderboard!$A$2:$E$90,3,FALSE)</f>
        <v>CUT</v>
      </c>
      <c r="AN57" s="87">
        <f>IFERROR(VLOOKUP(AM57,Moneys!$L$6:$N$95,3,FALSE),IFERROR(VLOOKUP(AM57,Moneys!$O$6:$Q$95,3,FALSE),0))</f>
        <v>0</v>
      </c>
      <c r="AO57" s="85" t="s">
        <v>248</v>
      </c>
      <c r="AP57" s="88" t="s">
        <v>249</v>
      </c>
      <c r="AQ57" s="89" t="str">
        <f t="shared" si="24"/>
        <v>J</v>
      </c>
      <c r="AR57" s="90" t="str">
        <f t="shared" si="25"/>
        <v>J. Walker</v>
      </c>
      <c r="AS57" s="107">
        <f>VLOOKUP(AR57,'Player Counts'!$A$2:$B$90,2,FALSE)</f>
        <v>5</v>
      </c>
      <c r="AT57" s="107" t="str">
        <f>VLOOKUP(AR57,Leaderboard!$A$1:$G$90,6,FALSE)</f>
        <v>F  </v>
      </c>
      <c r="AU57" s="86">
        <f>VLOOKUP(AR57,Leaderboard!$A$2:$E$90,5,FALSE)</f>
        <v>7</v>
      </c>
      <c r="AV57" s="86" t="str">
        <f>VLOOKUP(AR57,Leaderboard!$A$2:$E$90,3,FALSE)</f>
        <v>T30</v>
      </c>
      <c r="AW57" s="87">
        <f>IFERROR(VLOOKUP(AV57,Moneys!$L$6:$N$95,3,FALSE),IFERROR(VLOOKUP(AV57,Moneys!$O$6:$Q$95,3,FALSE),0))</f>
        <v>63148.965450000011</v>
      </c>
      <c r="AX57" s="89"/>
      <c r="AY57" s="85" t="s">
        <v>7</v>
      </c>
      <c r="AZ57" s="85">
        <v>279</v>
      </c>
    </row>
    <row r="58" spans="1:52" s="22" customFormat="1">
      <c r="A58" s="85" t="s">
        <v>4225</v>
      </c>
      <c r="B58" s="8">
        <f t="shared" si="13"/>
        <v>57</v>
      </c>
      <c r="C58" s="14">
        <f t="shared" si="14"/>
        <v>-1752652</v>
      </c>
      <c r="D58" s="12">
        <f t="shared" si="15"/>
        <v>1390668</v>
      </c>
      <c r="E58" s="85" t="s">
        <v>244</v>
      </c>
      <c r="F58" s="88" t="s">
        <v>245</v>
      </c>
      <c r="G58" s="89" t="str">
        <f t="shared" si="16"/>
        <v>J</v>
      </c>
      <c r="H58" s="90" t="str">
        <f t="shared" si="17"/>
        <v>J. Spieth</v>
      </c>
      <c r="I58" s="107">
        <f>VLOOKUP(H58,'Player Counts'!$A$2:$B$90,2,FALSE)</f>
        <v>89</v>
      </c>
      <c r="J58" s="107" t="str">
        <f>VLOOKUP(H58,Leaderboard!$A$1:$G$90,6,FALSE)</f>
        <v>17  </v>
      </c>
      <c r="K58" s="86">
        <f>VLOOKUP(H58,Leaderboard!$A$2:$E$90,5,FALSE)</f>
        <v>-2</v>
      </c>
      <c r="L58" s="86" t="str">
        <f>VLOOKUP(H58,Leaderboard!$A$2:$E$90,3,FALSE)</f>
        <v>T2</v>
      </c>
      <c r="M58" s="87">
        <f>IFERROR(VLOOKUP(L58,Moneys!$L$6:$N$95,3,FALSE),IFERROR(VLOOKUP(L58,Moneys!$O$6:$Q$95,3,FALSE),0))</f>
        <v>880000</v>
      </c>
      <c r="N58" s="85" t="s">
        <v>221</v>
      </c>
      <c r="O58" s="88" t="s">
        <v>222</v>
      </c>
      <c r="P58" s="89" t="str">
        <f t="shared" si="18"/>
        <v>J</v>
      </c>
      <c r="Q58" s="90" t="str">
        <f t="shared" si="19"/>
        <v>J. Day</v>
      </c>
      <c r="R58" s="107">
        <f>VLOOKUP(Q58,'Player Counts'!$A$2:$B$90,2,FALSE)</f>
        <v>104</v>
      </c>
      <c r="S58" s="107" t="str">
        <f>VLOOKUP(Q58,Leaderboard!$A$1:$G$90,6,FALSE)</f>
        <v>F  </v>
      </c>
      <c r="T58" s="86">
        <f>VLOOKUP(Q58,Leaderboard!$A$2:$E$90,5,FALSE)</f>
        <v>1</v>
      </c>
      <c r="U58" s="86" t="str">
        <f>VLOOKUP(Q58,Leaderboard!$A$2:$E$90,3,FALSE)</f>
        <v>T10</v>
      </c>
      <c r="V58" s="87">
        <f>IFERROR(VLOOKUP(U58,Moneys!$L$6:$N$95,3,FALSE),IFERROR(VLOOKUP(U58,Moneys!$O$6:$Q$95,3,FALSE),0))</f>
        <v>231659.58451999997</v>
      </c>
      <c r="W58" s="85" t="s">
        <v>250</v>
      </c>
      <c r="X58" s="88" t="s">
        <v>251</v>
      </c>
      <c r="Y58" s="89" t="str">
        <f t="shared" si="20"/>
        <v>B</v>
      </c>
      <c r="Z58" s="90" t="str">
        <f t="shared" si="21"/>
        <v>B. Watson</v>
      </c>
      <c r="AA58" s="107">
        <f>VLOOKUP(Z58,'Player Counts'!$A$2:$B$90,2,FALSE)</f>
        <v>58</v>
      </c>
      <c r="AB58" s="107" t="str">
        <f>VLOOKUP(Z58,Leaderboard!$A$1:$G$90,6,FALSE)</f>
        <v>F  </v>
      </c>
      <c r="AC58" s="86">
        <f>VLOOKUP(Z58,Leaderboard!$A$2:$E$90,5,FALSE)</f>
        <v>9</v>
      </c>
      <c r="AD58" s="86" t="str">
        <f>VLOOKUP(Z58,Leaderboard!$A$2:$E$90,3,FALSE)</f>
        <v>T37</v>
      </c>
      <c r="AE58" s="87">
        <f>IFERROR(VLOOKUP(AD58,Moneys!$L$6:$N$95,3,FALSE),IFERROR(VLOOKUP(AD58,Moneys!$O$6:$Q$95,3,FALSE),0))</f>
        <v>47348.676449999999</v>
      </c>
      <c r="AF58" s="85" t="s">
        <v>252</v>
      </c>
      <c r="AG58" s="88" t="s">
        <v>253</v>
      </c>
      <c r="AH58" s="89" t="str">
        <f t="shared" si="22"/>
        <v>J</v>
      </c>
      <c r="AI58" s="90" t="str">
        <f t="shared" si="23"/>
        <v>J. Rose</v>
      </c>
      <c r="AJ58" s="107">
        <f>VLOOKUP(AI58,'Player Counts'!$A$2:$B$90,2,FALSE)</f>
        <v>26</v>
      </c>
      <c r="AK58" s="107" t="str">
        <f>VLOOKUP(AI58,Leaderboard!$A$1:$G$90,6,FALSE)</f>
        <v>F  </v>
      </c>
      <c r="AL58" s="86">
        <f>VLOOKUP(AI58,Leaderboard!$A$2:$E$90,5,FALSE)</f>
        <v>1</v>
      </c>
      <c r="AM58" s="86" t="str">
        <f>VLOOKUP(AI58,Leaderboard!$A$2:$E$90,3,FALSE)</f>
        <v>T10</v>
      </c>
      <c r="AN58" s="87">
        <f>IFERROR(VLOOKUP(AM58,Moneys!$L$6:$N$95,3,FALSE),IFERROR(VLOOKUP(AM58,Moneys!$O$6:$Q$95,3,FALSE),0))</f>
        <v>231659.58451999997</v>
      </c>
      <c r="AO58" s="85" t="s">
        <v>238</v>
      </c>
      <c r="AP58" s="88" t="s">
        <v>239</v>
      </c>
      <c r="AQ58" s="89" t="str">
        <f t="shared" si="24"/>
        <v>P</v>
      </c>
      <c r="AR58" s="90" t="str">
        <f t="shared" si="25"/>
        <v>P. Mickelson</v>
      </c>
      <c r="AS58" s="107">
        <f>VLOOKUP(AR58,'Player Counts'!$A$2:$B$90,2,FALSE)</f>
        <v>41</v>
      </c>
      <c r="AT58" s="107" t="str">
        <f>VLOOKUP(AR58,Leaderboard!$A$1:$G$90,6,FALSE)</f>
        <v>-  </v>
      </c>
      <c r="AU58" s="86">
        <f>VLOOKUP(AR58,Leaderboard!$A$2:$E$90,5,FALSE)</f>
        <v>7</v>
      </c>
      <c r="AV58" s="86" t="str">
        <f>VLOOKUP(AR58,Leaderboard!$A$2:$E$90,3,FALSE)</f>
        <v>CUT</v>
      </c>
      <c r="AW58" s="87">
        <f>IFERROR(VLOOKUP(AV58,Moneys!$L$6:$N$95,3,FALSE),IFERROR(VLOOKUP(AV58,Moneys!$O$6:$Q$95,3,FALSE),0))</f>
        <v>0</v>
      </c>
      <c r="AX58" s="89"/>
      <c r="AY58" s="85" t="s">
        <v>7</v>
      </c>
      <c r="AZ58" s="85">
        <v>278</v>
      </c>
    </row>
    <row r="59" spans="1:52" s="22" customFormat="1">
      <c r="A59" s="85" t="s">
        <v>4248</v>
      </c>
      <c r="B59" s="8">
        <f t="shared" si="13"/>
        <v>57</v>
      </c>
      <c r="C59" s="14">
        <f t="shared" si="14"/>
        <v>-1752652</v>
      </c>
      <c r="D59" s="12">
        <f t="shared" si="15"/>
        <v>1390668</v>
      </c>
      <c r="E59" s="85" t="s">
        <v>221</v>
      </c>
      <c r="F59" s="89" t="s">
        <v>222</v>
      </c>
      <c r="G59" s="89" t="str">
        <f t="shared" si="16"/>
        <v>J</v>
      </c>
      <c r="H59" s="90" t="str">
        <f t="shared" si="17"/>
        <v>J. Day</v>
      </c>
      <c r="I59" s="107">
        <f>VLOOKUP(H59,'Player Counts'!$A$2:$B$90,2,FALSE)</f>
        <v>104</v>
      </c>
      <c r="J59" s="107" t="str">
        <f>VLOOKUP(H59,Leaderboard!$A$1:$G$90,6,FALSE)</f>
        <v>F  </v>
      </c>
      <c r="K59" s="86">
        <f>VLOOKUP(H59,Leaderboard!$A$2:$E$90,5,FALSE)</f>
        <v>1</v>
      </c>
      <c r="L59" s="86" t="str">
        <f>VLOOKUP(H59,Leaderboard!$A$2:$E$90,3,FALSE)</f>
        <v>T10</v>
      </c>
      <c r="M59" s="87">
        <f>IFERROR(VLOOKUP(L59,Moneys!$L$6:$N$95,3,FALSE),IFERROR(VLOOKUP(L59,Moneys!$O$6:$Q$95,3,FALSE),0))</f>
        <v>231659.58451999997</v>
      </c>
      <c r="N59" s="85" t="s">
        <v>236</v>
      </c>
      <c r="O59" s="89" t="s">
        <v>237</v>
      </c>
      <c r="P59" s="89" t="str">
        <f t="shared" si="18"/>
        <v>R</v>
      </c>
      <c r="Q59" s="90" t="str">
        <f t="shared" si="19"/>
        <v>R. McIlroy</v>
      </c>
      <c r="R59" s="107">
        <f>VLOOKUP(Q59,'Player Counts'!$A$2:$B$90,2,FALSE)</f>
        <v>70</v>
      </c>
      <c r="S59" s="107" t="str">
        <f>VLOOKUP(Q59,Leaderboard!$A$1:$G$90,6,FALSE)</f>
        <v>F  </v>
      </c>
      <c r="T59" s="86">
        <f>VLOOKUP(Q59,Leaderboard!$A$2:$E$90,5,FALSE)</f>
        <v>1</v>
      </c>
      <c r="U59" s="86" t="str">
        <f>VLOOKUP(Q59,Leaderboard!$A$2:$E$90,3,FALSE)</f>
        <v>T10</v>
      </c>
      <c r="V59" s="87">
        <f>IFERROR(VLOOKUP(U59,Moneys!$L$6:$N$95,3,FALSE),IFERROR(VLOOKUP(U59,Moneys!$O$6:$Q$95,3,FALSE),0))</f>
        <v>231659.58451999997</v>
      </c>
      <c r="W59" s="85" t="s">
        <v>238</v>
      </c>
      <c r="X59" s="89" t="s">
        <v>239</v>
      </c>
      <c r="Y59" s="89" t="str">
        <f t="shared" si="20"/>
        <v>P</v>
      </c>
      <c r="Z59" s="90" t="str">
        <f t="shared" si="21"/>
        <v>P. Mickelson</v>
      </c>
      <c r="AA59" s="107">
        <f>VLOOKUP(Z59,'Player Counts'!$A$2:$B$90,2,FALSE)</f>
        <v>41</v>
      </c>
      <c r="AB59" s="107" t="str">
        <f>VLOOKUP(Z59,Leaderboard!$A$1:$G$90,6,FALSE)</f>
        <v>-  </v>
      </c>
      <c r="AC59" s="86">
        <f>VLOOKUP(Z59,Leaderboard!$A$2:$E$90,5,FALSE)</f>
        <v>7</v>
      </c>
      <c r="AD59" s="86" t="str">
        <f>VLOOKUP(Z59,Leaderboard!$A$2:$E$90,3,FALSE)</f>
        <v>CUT</v>
      </c>
      <c r="AE59" s="87">
        <f>IFERROR(VLOOKUP(AD59,Moneys!$L$6:$N$95,3,FALSE),IFERROR(VLOOKUP(AD59,Moneys!$O$6:$Q$95,3,FALSE),0))</f>
        <v>0</v>
      </c>
      <c r="AF59" s="85" t="s">
        <v>244</v>
      </c>
      <c r="AG59" s="89" t="s">
        <v>245</v>
      </c>
      <c r="AH59" s="89" t="str">
        <f t="shared" si="22"/>
        <v>J</v>
      </c>
      <c r="AI59" s="90" t="str">
        <f t="shared" si="23"/>
        <v>J. Spieth</v>
      </c>
      <c r="AJ59" s="107">
        <f>VLOOKUP(AI59,'Player Counts'!$A$2:$B$90,2,FALSE)</f>
        <v>89</v>
      </c>
      <c r="AK59" s="107" t="str">
        <f>VLOOKUP(AI59,Leaderboard!$A$1:$G$90,6,FALSE)</f>
        <v>17  </v>
      </c>
      <c r="AL59" s="86">
        <f>VLOOKUP(AI59,Leaderboard!$A$2:$E$90,5,FALSE)</f>
        <v>-2</v>
      </c>
      <c r="AM59" s="86" t="str">
        <f>VLOOKUP(AI59,Leaderboard!$A$2:$E$90,3,FALSE)</f>
        <v>T2</v>
      </c>
      <c r="AN59" s="87">
        <f>IFERROR(VLOOKUP(AM59,Moneys!$L$6:$N$95,3,FALSE),IFERROR(VLOOKUP(AM59,Moneys!$O$6:$Q$95,3,FALSE),0))</f>
        <v>880000</v>
      </c>
      <c r="AO59" s="85" t="s">
        <v>250</v>
      </c>
      <c r="AP59" s="89" t="s">
        <v>251</v>
      </c>
      <c r="AQ59" s="89" t="str">
        <f t="shared" si="24"/>
        <v>B</v>
      </c>
      <c r="AR59" s="90" t="str">
        <f t="shared" si="25"/>
        <v>B. Watson</v>
      </c>
      <c r="AS59" s="107">
        <f>VLOOKUP(AR59,'Player Counts'!$A$2:$B$90,2,FALSE)</f>
        <v>58</v>
      </c>
      <c r="AT59" s="107" t="str">
        <f>VLOOKUP(AR59,Leaderboard!$A$1:$G$90,6,FALSE)</f>
        <v>F  </v>
      </c>
      <c r="AU59" s="86">
        <f>VLOOKUP(AR59,Leaderboard!$A$2:$E$90,5,FALSE)</f>
        <v>9</v>
      </c>
      <c r="AV59" s="86" t="str">
        <f>VLOOKUP(AR59,Leaderboard!$A$2:$E$90,3,FALSE)</f>
        <v>T37</v>
      </c>
      <c r="AW59" s="87">
        <f>IFERROR(VLOOKUP(AV59,Moneys!$L$6:$N$95,3,FALSE),IFERROR(VLOOKUP(AV59,Moneys!$O$6:$Q$95,3,FALSE),0))</f>
        <v>47348.676449999999</v>
      </c>
      <c r="AX59" s="88"/>
      <c r="AY59" s="85" t="s">
        <v>20</v>
      </c>
      <c r="AZ59" s="85">
        <v>280</v>
      </c>
    </row>
    <row r="60" spans="1:52" s="22" customFormat="1">
      <c r="A60" s="85" t="s">
        <v>4276</v>
      </c>
      <c r="B60" s="8">
        <f t="shared" si="13"/>
        <v>57</v>
      </c>
      <c r="C60" s="14">
        <f t="shared" si="14"/>
        <v>-1752652</v>
      </c>
      <c r="D60" s="12">
        <f t="shared" si="15"/>
        <v>1390668</v>
      </c>
      <c r="E60" s="85" t="s">
        <v>221</v>
      </c>
      <c r="F60" s="89" t="s">
        <v>222</v>
      </c>
      <c r="G60" s="89" t="str">
        <f t="shared" si="16"/>
        <v>J</v>
      </c>
      <c r="H60" s="90" t="str">
        <f t="shared" si="17"/>
        <v>J. Day</v>
      </c>
      <c r="I60" s="107">
        <f>VLOOKUP(H60,'Player Counts'!$A$2:$B$90,2,FALSE)</f>
        <v>104</v>
      </c>
      <c r="J60" s="107" t="str">
        <f>VLOOKUP(H60,Leaderboard!$A$1:$G$90,6,FALSE)</f>
        <v>F  </v>
      </c>
      <c r="K60" s="86">
        <f>VLOOKUP(H60,Leaderboard!$A$2:$E$90,5,FALSE)</f>
        <v>1</v>
      </c>
      <c r="L60" s="86" t="str">
        <f>VLOOKUP(H60,Leaderboard!$A$2:$E$90,3,FALSE)</f>
        <v>T10</v>
      </c>
      <c r="M60" s="87">
        <f>IFERROR(VLOOKUP(L60,Moneys!$L$6:$N$95,3,FALSE),IFERROR(VLOOKUP(L60,Moneys!$O$6:$Q$95,3,FALSE),0))</f>
        <v>231659.58451999997</v>
      </c>
      <c r="N60" s="85" t="s">
        <v>236</v>
      </c>
      <c r="O60" s="89" t="s">
        <v>237</v>
      </c>
      <c r="P60" s="89" t="str">
        <f t="shared" si="18"/>
        <v>R</v>
      </c>
      <c r="Q60" s="90" t="str">
        <f t="shared" si="19"/>
        <v>R. McIlroy</v>
      </c>
      <c r="R60" s="107">
        <f>VLOOKUP(Q60,'Player Counts'!$A$2:$B$90,2,FALSE)</f>
        <v>70</v>
      </c>
      <c r="S60" s="107" t="str">
        <f>VLOOKUP(Q60,Leaderboard!$A$1:$G$90,6,FALSE)</f>
        <v>F  </v>
      </c>
      <c r="T60" s="86">
        <f>VLOOKUP(Q60,Leaderboard!$A$2:$E$90,5,FALSE)</f>
        <v>1</v>
      </c>
      <c r="U60" s="86" t="str">
        <f>VLOOKUP(Q60,Leaderboard!$A$2:$E$90,3,FALSE)</f>
        <v>T10</v>
      </c>
      <c r="V60" s="87">
        <f>IFERROR(VLOOKUP(U60,Moneys!$L$6:$N$95,3,FALSE),IFERROR(VLOOKUP(U60,Moneys!$O$6:$Q$95,3,FALSE),0))</f>
        <v>231659.58451999997</v>
      </c>
      <c r="W60" s="85" t="s">
        <v>238</v>
      </c>
      <c r="X60" s="89" t="s">
        <v>239</v>
      </c>
      <c r="Y60" s="89" t="str">
        <f t="shared" si="20"/>
        <v>P</v>
      </c>
      <c r="Z60" s="90" t="str">
        <f t="shared" si="21"/>
        <v>P. Mickelson</v>
      </c>
      <c r="AA60" s="107">
        <f>VLOOKUP(Z60,'Player Counts'!$A$2:$B$90,2,FALSE)</f>
        <v>41</v>
      </c>
      <c r="AB60" s="107" t="str">
        <f>VLOOKUP(Z60,Leaderboard!$A$1:$G$90,6,FALSE)</f>
        <v>-  </v>
      </c>
      <c r="AC60" s="86">
        <f>VLOOKUP(Z60,Leaderboard!$A$2:$E$90,5,FALSE)</f>
        <v>7</v>
      </c>
      <c r="AD60" s="86" t="str">
        <f>VLOOKUP(Z60,Leaderboard!$A$2:$E$90,3,FALSE)</f>
        <v>CUT</v>
      </c>
      <c r="AE60" s="87">
        <f>IFERROR(VLOOKUP(AD60,Moneys!$L$6:$N$95,3,FALSE),IFERROR(VLOOKUP(AD60,Moneys!$O$6:$Q$95,3,FALSE),0))</f>
        <v>0</v>
      </c>
      <c r="AF60" s="85" t="s">
        <v>250</v>
      </c>
      <c r="AG60" s="89" t="s">
        <v>251</v>
      </c>
      <c r="AH60" s="89" t="str">
        <f t="shared" si="22"/>
        <v>B</v>
      </c>
      <c r="AI60" s="90" t="str">
        <f t="shared" si="23"/>
        <v>B. Watson</v>
      </c>
      <c r="AJ60" s="107">
        <f>VLOOKUP(AI60,'Player Counts'!$A$2:$B$90,2,FALSE)</f>
        <v>58</v>
      </c>
      <c r="AK60" s="107" t="str">
        <f>VLOOKUP(AI60,Leaderboard!$A$1:$G$90,6,FALSE)</f>
        <v>F  </v>
      </c>
      <c r="AL60" s="86">
        <f>VLOOKUP(AI60,Leaderboard!$A$2:$E$90,5,FALSE)</f>
        <v>9</v>
      </c>
      <c r="AM60" s="86" t="str">
        <f>VLOOKUP(AI60,Leaderboard!$A$2:$E$90,3,FALSE)</f>
        <v>T37</v>
      </c>
      <c r="AN60" s="87">
        <f>IFERROR(VLOOKUP(AM60,Moneys!$L$6:$N$95,3,FALSE),IFERROR(VLOOKUP(AM60,Moneys!$O$6:$Q$95,3,FALSE),0))</f>
        <v>47348.676449999999</v>
      </c>
      <c r="AO60" s="85" t="s">
        <v>244</v>
      </c>
      <c r="AP60" s="89" t="s">
        <v>245</v>
      </c>
      <c r="AQ60" s="89" t="str">
        <f t="shared" si="24"/>
        <v>J</v>
      </c>
      <c r="AR60" s="90" t="str">
        <f t="shared" si="25"/>
        <v>J. Spieth</v>
      </c>
      <c r="AS60" s="107">
        <f>VLOOKUP(AR60,'Player Counts'!$A$2:$B$90,2,FALSE)</f>
        <v>89</v>
      </c>
      <c r="AT60" s="107" t="str">
        <f>VLOOKUP(AR60,Leaderboard!$A$1:$G$90,6,FALSE)</f>
        <v>17  </v>
      </c>
      <c r="AU60" s="86">
        <f>VLOOKUP(AR60,Leaderboard!$A$2:$E$90,5,FALSE)</f>
        <v>-2</v>
      </c>
      <c r="AV60" s="86" t="str">
        <f>VLOOKUP(AR60,Leaderboard!$A$2:$E$90,3,FALSE)</f>
        <v>T2</v>
      </c>
      <c r="AW60" s="87">
        <f>IFERROR(VLOOKUP(AV60,Moneys!$L$6:$N$95,3,FALSE),IFERROR(VLOOKUP(AV60,Moneys!$O$6:$Q$95,3,FALSE),0))</f>
        <v>880000</v>
      </c>
      <c r="AX60" s="89"/>
      <c r="AY60" s="85" t="s">
        <v>6</v>
      </c>
      <c r="AZ60" s="85">
        <v>278</v>
      </c>
    </row>
    <row r="61" spans="1:52" s="22" customFormat="1">
      <c r="A61" s="85" t="s">
        <v>60</v>
      </c>
      <c r="B61" s="8">
        <f t="shared" si="13"/>
        <v>57</v>
      </c>
      <c r="C61" s="14">
        <f t="shared" si="14"/>
        <v>-1752652</v>
      </c>
      <c r="D61" s="12">
        <f t="shared" si="15"/>
        <v>1390668</v>
      </c>
      <c r="E61" s="85" t="s">
        <v>250</v>
      </c>
      <c r="F61" s="89" t="s">
        <v>251</v>
      </c>
      <c r="G61" s="89" t="str">
        <f t="shared" si="16"/>
        <v>B</v>
      </c>
      <c r="H61" s="90" t="str">
        <f t="shared" si="17"/>
        <v>B. Watson</v>
      </c>
      <c r="I61" s="107">
        <f>VLOOKUP(H61,'Player Counts'!$A$2:$B$90,2,FALSE)</f>
        <v>58</v>
      </c>
      <c r="J61" s="107" t="str">
        <f>VLOOKUP(H61,Leaderboard!$A$1:$G$90,6,FALSE)</f>
        <v>F  </v>
      </c>
      <c r="K61" s="86">
        <f>VLOOKUP(H61,Leaderboard!$A$2:$E$90,5,FALSE)</f>
        <v>9</v>
      </c>
      <c r="L61" s="86" t="str">
        <f>VLOOKUP(H61,Leaderboard!$A$2:$E$90,3,FALSE)</f>
        <v>T37</v>
      </c>
      <c r="M61" s="87">
        <f>IFERROR(VLOOKUP(L61,Moneys!$L$6:$N$95,3,FALSE),IFERROR(VLOOKUP(L61,Moneys!$O$6:$Q$95,3,FALSE),0))</f>
        <v>47348.676449999999</v>
      </c>
      <c r="N61" s="85" t="s">
        <v>244</v>
      </c>
      <c r="O61" s="89" t="s">
        <v>245</v>
      </c>
      <c r="P61" s="89" t="str">
        <f t="shared" si="18"/>
        <v>J</v>
      </c>
      <c r="Q61" s="90" t="str">
        <f t="shared" si="19"/>
        <v>J. Spieth</v>
      </c>
      <c r="R61" s="107">
        <f>VLOOKUP(Q61,'Player Counts'!$A$2:$B$90,2,FALSE)</f>
        <v>89</v>
      </c>
      <c r="S61" s="107" t="str">
        <f>VLOOKUP(Q61,Leaderboard!$A$1:$G$90,6,FALSE)</f>
        <v>17  </v>
      </c>
      <c r="T61" s="86">
        <f>VLOOKUP(Q61,Leaderboard!$A$2:$E$90,5,FALSE)</f>
        <v>-2</v>
      </c>
      <c r="U61" s="86" t="str">
        <f>VLOOKUP(Q61,Leaderboard!$A$2:$E$90,3,FALSE)</f>
        <v>T2</v>
      </c>
      <c r="V61" s="87">
        <f>IFERROR(VLOOKUP(U61,Moneys!$L$6:$N$95,3,FALSE),IFERROR(VLOOKUP(U61,Moneys!$O$6:$Q$95,3,FALSE),0))</f>
        <v>880000</v>
      </c>
      <c r="W61" s="85" t="s">
        <v>236</v>
      </c>
      <c r="X61" s="89" t="s">
        <v>237</v>
      </c>
      <c r="Y61" s="89" t="str">
        <f t="shared" si="20"/>
        <v>R</v>
      </c>
      <c r="Z61" s="90" t="str">
        <f t="shared" si="21"/>
        <v>R. McIlroy</v>
      </c>
      <c r="AA61" s="107">
        <f>VLOOKUP(Z61,'Player Counts'!$A$2:$B$90,2,FALSE)</f>
        <v>70</v>
      </c>
      <c r="AB61" s="107" t="str">
        <f>VLOOKUP(Z61,Leaderboard!$A$1:$G$90,6,FALSE)</f>
        <v>F  </v>
      </c>
      <c r="AC61" s="86">
        <f>VLOOKUP(Z61,Leaderboard!$A$2:$E$90,5,FALSE)</f>
        <v>1</v>
      </c>
      <c r="AD61" s="86" t="str">
        <f>VLOOKUP(Z61,Leaderboard!$A$2:$E$90,3,FALSE)</f>
        <v>T10</v>
      </c>
      <c r="AE61" s="87">
        <f>IFERROR(VLOOKUP(AD61,Moneys!$L$6:$N$95,3,FALSE),IFERROR(VLOOKUP(AD61,Moneys!$O$6:$Q$95,3,FALSE),0))</f>
        <v>231659.58451999997</v>
      </c>
      <c r="AF61" s="85" t="s">
        <v>221</v>
      </c>
      <c r="AG61" s="89" t="s">
        <v>222</v>
      </c>
      <c r="AH61" s="89" t="str">
        <f t="shared" si="22"/>
        <v>J</v>
      </c>
      <c r="AI61" s="90" t="str">
        <f t="shared" si="23"/>
        <v>J. Day</v>
      </c>
      <c r="AJ61" s="107">
        <f>VLOOKUP(AI61,'Player Counts'!$A$2:$B$90,2,FALSE)</f>
        <v>104</v>
      </c>
      <c r="AK61" s="107" t="str">
        <f>VLOOKUP(AI61,Leaderboard!$A$1:$G$90,6,FALSE)</f>
        <v>F  </v>
      </c>
      <c r="AL61" s="86">
        <f>VLOOKUP(AI61,Leaderboard!$A$2:$E$90,5,FALSE)</f>
        <v>1</v>
      </c>
      <c r="AM61" s="86" t="str">
        <f>VLOOKUP(AI61,Leaderboard!$A$2:$E$90,3,FALSE)</f>
        <v>T10</v>
      </c>
      <c r="AN61" s="87">
        <f>IFERROR(VLOOKUP(AM61,Moneys!$L$6:$N$95,3,FALSE),IFERROR(VLOOKUP(AM61,Moneys!$O$6:$Q$95,3,FALSE),0))</f>
        <v>231659.58451999997</v>
      </c>
      <c r="AO61" s="85" t="s">
        <v>238</v>
      </c>
      <c r="AP61" s="89" t="s">
        <v>239</v>
      </c>
      <c r="AQ61" s="89" t="str">
        <f t="shared" si="24"/>
        <v>P</v>
      </c>
      <c r="AR61" s="90" t="str">
        <f t="shared" si="25"/>
        <v>P. Mickelson</v>
      </c>
      <c r="AS61" s="107">
        <f>VLOOKUP(AR61,'Player Counts'!$A$2:$B$90,2,FALSE)</f>
        <v>41</v>
      </c>
      <c r="AT61" s="107" t="str">
        <f>VLOOKUP(AR61,Leaderboard!$A$1:$G$90,6,FALSE)</f>
        <v>-  </v>
      </c>
      <c r="AU61" s="86">
        <f>VLOOKUP(AR61,Leaderboard!$A$2:$E$90,5,FALSE)</f>
        <v>7</v>
      </c>
      <c r="AV61" s="86" t="str">
        <f>VLOOKUP(AR61,Leaderboard!$A$2:$E$90,3,FALSE)</f>
        <v>CUT</v>
      </c>
      <c r="AW61" s="87">
        <f>IFERROR(VLOOKUP(AV61,Moneys!$L$6:$N$95,3,FALSE),IFERROR(VLOOKUP(AV61,Moneys!$O$6:$Q$95,3,FALSE),0))</f>
        <v>0</v>
      </c>
      <c r="AX61" s="89"/>
      <c r="AY61" s="85" t="s">
        <v>5</v>
      </c>
      <c r="AZ61" s="85">
        <v>276</v>
      </c>
    </row>
    <row r="62" spans="1:52" s="22" customFormat="1">
      <c r="A62" s="85" t="s">
        <v>4287</v>
      </c>
      <c r="B62" s="8">
        <f t="shared" si="13"/>
        <v>61</v>
      </c>
      <c r="C62" s="14">
        <f t="shared" si="14"/>
        <v>-1765959</v>
      </c>
      <c r="D62" s="12">
        <f t="shared" si="15"/>
        <v>1377361</v>
      </c>
      <c r="E62" s="85" t="s">
        <v>242</v>
      </c>
      <c r="F62" s="89" t="s">
        <v>243</v>
      </c>
      <c r="G62" s="89" t="str">
        <f t="shared" si="16"/>
        <v>A</v>
      </c>
      <c r="H62" s="90" t="str">
        <f t="shared" si="17"/>
        <v>A. Scott</v>
      </c>
      <c r="I62" s="107">
        <f>VLOOKUP(H62,'Player Counts'!$A$2:$B$90,2,FALSE)</f>
        <v>67</v>
      </c>
      <c r="J62" s="107" t="str">
        <f>VLOOKUP(H62,Leaderboard!$A$1:$G$90,6,FALSE)</f>
        <v>F  </v>
      </c>
      <c r="K62" s="86">
        <f>VLOOKUP(H62,Leaderboard!$A$2:$E$90,5,FALSE)</f>
        <v>11</v>
      </c>
      <c r="L62" s="86" t="str">
        <f>VLOOKUP(H62,Leaderboard!$A$2:$E$90,3,FALSE)</f>
        <v>T42</v>
      </c>
      <c r="M62" s="87">
        <f>IFERROR(VLOOKUP(L62,Moneys!$L$6:$N$95,3,FALSE),IFERROR(VLOOKUP(L62,Moneys!$O$6:$Q$95,3,FALSE),0))</f>
        <v>34041.231599999941</v>
      </c>
      <c r="N62" s="85" t="s">
        <v>221</v>
      </c>
      <c r="O62" s="89" t="s">
        <v>222</v>
      </c>
      <c r="P62" s="89" t="str">
        <f t="shared" si="18"/>
        <v>J</v>
      </c>
      <c r="Q62" s="90" t="str">
        <f t="shared" si="19"/>
        <v>J. Day</v>
      </c>
      <c r="R62" s="107">
        <f>VLOOKUP(Q62,'Player Counts'!$A$2:$B$90,2,FALSE)</f>
        <v>104</v>
      </c>
      <c r="S62" s="107" t="str">
        <f>VLOOKUP(Q62,Leaderboard!$A$1:$G$90,6,FALSE)</f>
        <v>F  </v>
      </c>
      <c r="T62" s="86">
        <f>VLOOKUP(Q62,Leaderboard!$A$2:$E$90,5,FALSE)</f>
        <v>1</v>
      </c>
      <c r="U62" s="86" t="str">
        <f>VLOOKUP(Q62,Leaderboard!$A$2:$E$90,3,FALSE)</f>
        <v>T10</v>
      </c>
      <c r="V62" s="87">
        <f>IFERROR(VLOOKUP(U62,Moneys!$L$6:$N$95,3,FALSE),IFERROR(VLOOKUP(U62,Moneys!$O$6:$Q$95,3,FALSE),0))</f>
        <v>231659.58451999997</v>
      </c>
      <c r="W62" s="85" t="s">
        <v>244</v>
      </c>
      <c r="X62" s="89" t="s">
        <v>245</v>
      </c>
      <c r="Y62" s="89" t="str">
        <f t="shared" si="20"/>
        <v>J</v>
      </c>
      <c r="Z62" s="90" t="str">
        <f t="shared" si="21"/>
        <v>J. Spieth</v>
      </c>
      <c r="AA62" s="107">
        <f>VLOOKUP(Z62,'Player Counts'!$A$2:$B$90,2,FALSE)</f>
        <v>89</v>
      </c>
      <c r="AB62" s="107" t="str">
        <f>VLOOKUP(Z62,Leaderboard!$A$1:$G$90,6,FALSE)</f>
        <v>17  </v>
      </c>
      <c r="AC62" s="86">
        <f>VLOOKUP(Z62,Leaderboard!$A$2:$E$90,5,FALSE)</f>
        <v>-2</v>
      </c>
      <c r="AD62" s="86" t="str">
        <f>VLOOKUP(Z62,Leaderboard!$A$2:$E$90,3,FALSE)</f>
        <v>T2</v>
      </c>
      <c r="AE62" s="87">
        <f>IFERROR(VLOOKUP(AD62,Moneys!$L$6:$N$95,3,FALSE),IFERROR(VLOOKUP(AD62,Moneys!$O$6:$Q$95,3,FALSE),0))</f>
        <v>880000</v>
      </c>
      <c r="AF62" s="85" t="s">
        <v>238</v>
      </c>
      <c r="AG62" s="89" t="s">
        <v>239</v>
      </c>
      <c r="AH62" s="89" t="str">
        <f t="shared" si="22"/>
        <v>P</v>
      </c>
      <c r="AI62" s="90" t="str">
        <f t="shared" si="23"/>
        <v>P. Mickelson</v>
      </c>
      <c r="AJ62" s="107">
        <f>VLOOKUP(AI62,'Player Counts'!$A$2:$B$90,2,FALSE)</f>
        <v>41</v>
      </c>
      <c r="AK62" s="107" t="str">
        <f>VLOOKUP(AI62,Leaderboard!$A$1:$G$90,6,FALSE)</f>
        <v>-  </v>
      </c>
      <c r="AL62" s="86">
        <f>VLOOKUP(AI62,Leaderboard!$A$2:$E$90,5,FALSE)</f>
        <v>7</v>
      </c>
      <c r="AM62" s="86" t="str">
        <f>VLOOKUP(AI62,Leaderboard!$A$2:$E$90,3,FALSE)</f>
        <v>CUT</v>
      </c>
      <c r="AN62" s="87">
        <f>IFERROR(VLOOKUP(AM62,Moneys!$L$6:$N$95,3,FALSE),IFERROR(VLOOKUP(AM62,Moneys!$O$6:$Q$95,3,FALSE),0))</f>
        <v>0</v>
      </c>
      <c r="AO62" s="85" t="s">
        <v>258</v>
      </c>
      <c r="AP62" s="89" t="s">
        <v>259</v>
      </c>
      <c r="AQ62" s="89" t="str">
        <f t="shared" si="24"/>
        <v>B</v>
      </c>
      <c r="AR62" s="90" t="str">
        <f t="shared" si="25"/>
        <v>B. Snedeker</v>
      </c>
      <c r="AS62" s="107">
        <f>VLOOKUP(AR62,'Player Counts'!$A$2:$B$90,2,FALSE)</f>
        <v>5</v>
      </c>
      <c r="AT62" s="107" t="str">
        <f>VLOOKUP(AR62,Leaderboard!$A$1:$G$90,6,FALSE)</f>
        <v>F  </v>
      </c>
      <c r="AU62" s="86">
        <f>VLOOKUP(AR62,Leaderboard!$A$2:$E$90,5,FALSE)</f>
        <v>1</v>
      </c>
      <c r="AV62" s="86" t="str">
        <f>VLOOKUP(AR62,Leaderboard!$A$2:$E$90,3,FALSE)</f>
        <v>T10</v>
      </c>
      <c r="AW62" s="87">
        <f>IFERROR(VLOOKUP(AV62,Moneys!$L$6:$N$95,3,FALSE),IFERROR(VLOOKUP(AV62,Moneys!$O$6:$Q$95,3,FALSE),0))</f>
        <v>231659.58451999997</v>
      </c>
      <c r="AX62" s="89"/>
      <c r="AY62" s="85" t="s">
        <v>12</v>
      </c>
      <c r="AZ62" s="85">
        <v>276</v>
      </c>
    </row>
    <row r="63" spans="1:52" s="22" customFormat="1">
      <c r="A63" s="85" t="s">
        <v>4299</v>
      </c>
      <c r="B63" s="8">
        <f t="shared" si="13"/>
        <v>61</v>
      </c>
      <c r="C63" s="14">
        <f t="shared" si="14"/>
        <v>-1765959</v>
      </c>
      <c r="D63" s="12">
        <f t="shared" si="15"/>
        <v>1377361</v>
      </c>
      <c r="E63" s="85" t="s">
        <v>221</v>
      </c>
      <c r="F63" s="88" t="s">
        <v>222</v>
      </c>
      <c r="G63" s="89" t="str">
        <f t="shared" si="16"/>
        <v>J</v>
      </c>
      <c r="H63" s="90" t="str">
        <f t="shared" si="17"/>
        <v>J. Day</v>
      </c>
      <c r="I63" s="107">
        <f>VLOOKUP(H63,'Player Counts'!$A$2:$B$90,2,FALSE)</f>
        <v>104</v>
      </c>
      <c r="J63" s="107" t="str">
        <f>VLOOKUP(H63,Leaderboard!$A$1:$G$90,6,FALSE)</f>
        <v>F  </v>
      </c>
      <c r="K63" s="86">
        <f>VLOOKUP(H63,Leaderboard!$A$2:$E$90,5,FALSE)</f>
        <v>1</v>
      </c>
      <c r="L63" s="86" t="str">
        <f>VLOOKUP(H63,Leaderboard!$A$2:$E$90,3,FALSE)</f>
        <v>T10</v>
      </c>
      <c r="M63" s="87">
        <f>IFERROR(VLOOKUP(L63,Moneys!$L$6:$N$95,3,FALSE),IFERROR(VLOOKUP(L63,Moneys!$O$6:$Q$95,3,FALSE),0))</f>
        <v>231659.58451999997</v>
      </c>
      <c r="N63" s="85" t="s">
        <v>238</v>
      </c>
      <c r="O63" s="88" t="s">
        <v>239</v>
      </c>
      <c r="P63" s="89" t="str">
        <f t="shared" si="18"/>
        <v>P</v>
      </c>
      <c r="Q63" s="90" t="str">
        <f t="shared" si="19"/>
        <v>P. Mickelson</v>
      </c>
      <c r="R63" s="107">
        <f>VLOOKUP(Q63,'Player Counts'!$A$2:$B$90,2,FALSE)</f>
        <v>41</v>
      </c>
      <c r="S63" s="107" t="str">
        <f>VLOOKUP(Q63,Leaderboard!$A$1:$G$90,6,FALSE)</f>
        <v>-  </v>
      </c>
      <c r="T63" s="86">
        <f>VLOOKUP(Q63,Leaderboard!$A$2:$E$90,5,FALSE)</f>
        <v>7</v>
      </c>
      <c r="U63" s="86" t="str">
        <f>VLOOKUP(Q63,Leaderboard!$A$2:$E$90,3,FALSE)</f>
        <v>CUT</v>
      </c>
      <c r="V63" s="87">
        <f>IFERROR(VLOOKUP(U63,Moneys!$L$6:$N$95,3,FALSE),IFERROR(VLOOKUP(U63,Moneys!$O$6:$Q$95,3,FALSE),0))</f>
        <v>0</v>
      </c>
      <c r="W63" s="85" t="s">
        <v>242</v>
      </c>
      <c r="X63" s="88" t="s">
        <v>243</v>
      </c>
      <c r="Y63" s="89" t="str">
        <f t="shared" si="20"/>
        <v>A</v>
      </c>
      <c r="Z63" s="90" t="str">
        <f t="shared" si="21"/>
        <v>A. Scott</v>
      </c>
      <c r="AA63" s="107">
        <f>VLOOKUP(Z63,'Player Counts'!$A$2:$B$90,2,FALSE)</f>
        <v>67</v>
      </c>
      <c r="AB63" s="107" t="str">
        <f>VLOOKUP(Z63,Leaderboard!$A$1:$G$90,6,FALSE)</f>
        <v>F  </v>
      </c>
      <c r="AC63" s="86">
        <f>VLOOKUP(Z63,Leaderboard!$A$2:$E$90,5,FALSE)</f>
        <v>11</v>
      </c>
      <c r="AD63" s="86" t="str">
        <f>VLOOKUP(Z63,Leaderboard!$A$2:$E$90,3,FALSE)</f>
        <v>T42</v>
      </c>
      <c r="AE63" s="87">
        <f>IFERROR(VLOOKUP(AD63,Moneys!$L$6:$N$95,3,FALSE),IFERROR(VLOOKUP(AD63,Moneys!$O$6:$Q$95,3,FALSE),0))</f>
        <v>34041.231599999941</v>
      </c>
      <c r="AF63" s="85" t="s">
        <v>244</v>
      </c>
      <c r="AG63" s="88" t="s">
        <v>245</v>
      </c>
      <c r="AH63" s="89" t="str">
        <f t="shared" si="22"/>
        <v>J</v>
      </c>
      <c r="AI63" s="90" t="str">
        <f t="shared" si="23"/>
        <v>J. Spieth</v>
      </c>
      <c r="AJ63" s="107">
        <f>VLOOKUP(AI63,'Player Counts'!$A$2:$B$90,2,FALSE)</f>
        <v>89</v>
      </c>
      <c r="AK63" s="107" t="str">
        <f>VLOOKUP(AI63,Leaderboard!$A$1:$G$90,6,FALSE)</f>
        <v>17  </v>
      </c>
      <c r="AL63" s="86">
        <f>VLOOKUP(AI63,Leaderboard!$A$2:$E$90,5,FALSE)</f>
        <v>-2</v>
      </c>
      <c r="AM63" s="86" t="str">
        <f>VLOOKUP(AI63,Leaderboard!$A$2:$E$90,3,FALSE)</f>
        <v>T2</v>
      </c>
      <c r="AN63" s="87">
        <f>IFERROR(VLOOKUP(AM63,Moneys!$L$6:$N$95,3,FALSE),IFERROR(VLOOKUP(AM63,Moneys!$O$6:$Q$95,3,FALSE),0))</f>
        <v>880000</v>
      </c>
      <c r="AO63" s="85" t="s">
        <v>236</v>
      </c>
      <c r="AP63" s="88" t="s">
        <v>237</v>
      </c>
      <c r="AQ63" s="89" t="str">
        <f t="shared" si="24"/>
        <v>R</v>
      </c>
      <c r="AR63" s="90" t="str">
        <f t="shared" si="25"/>
        <v>R. McIlroy</v>
      </c>
      <c r="AS63" s="107">
        <f>VLOOKUP(AR63,'Player Counts'!$A$2:$B$90,2,FALSE)</f>
        <v>70</v>
      </c>
      <c r="AT63" s="107" t="str">
        <f>VLOOKUP(AR63,Leaderboard!$A$1:$G$90,6,FALSE)</f>
        <v>F  </v>
      </c>
      <c r="AU63" s="86">
        <f>VLOOKUP(AR63,Leaderboard!$A$2:$E$90,5,FALSE)</f>
        <v>1</v>
      </c>
      <c r="AV63" s="86" t="str">
        <f>VLOOKUP(AR63,Leaderboard!$A$2:$E$90,3,FALSE)</f>
        <v>T10</v>
      </c>
      <c r="AW63" s="87">
        <f>IFERROR(VLOOKUP(AV63,Moneys!$L$6:$N$95,3,FALSE),IFERROR(VLOOKUP(AV63,Moneys!$O$6:$Q$95,3,FALSE),0))</f>
        <v>231659.58451999997</v>
      </c>
      <c r="AX63" s="89"/>
      <c r="AY63" s="85" t="s">
        <v>19</v>
      </c>
      <c r="AZ63" s="85">
        <v>273</v>
      </c>
    </row>
    <row r="64" spans="1:52" s="22" customFormat="1">
      <c r="A64" s="85" t="s">
        <v>4306</v>
      </c>
      <c r="B64" s="8">
        <f t="shared" si="13"/>
        <v>61</v>
      </c>
      <c r="C64" s="14">
        <f t="shared" si="14"/>
        <v>-1765959</v>
      </c>
      <c r="D64" s="12">
        <f t="shared" si="15"/>
        <v>1377361</v>
      </c>
      <c r="E64" s="85" t="s">
        <v>221</v>
      </c>
      <c r="F64" s="89" t="s">
        <v>222</v>
      </c>
      <c r="G64" s="89" t="str">
        <f t="shared" si="16"/>
        <v>J</v>
      </c>
      <c r="H64" s="90" t="str">
        <f t="shared" si="17"/>
        <v>J. Day</v>
      </c>
      <c r="I64" s="107">
        <f>VLOOKUP(H64,'Player Counts'!$A$2:$B$90,2,FALSE)</f>
        <v>104</v>
      </c>
      <c r="J64" s="107" t="str">
        <f>VLOOKUP(H64,Leaderboard!$A$1:$G$90,6,FALSE)</f>
        <v>F  </v>
      </c>
      <c r="K64" s="86">
        <f>VLOOKUP(H64,Leaderboard!$A$2:$E$90,5,FALSE)</f>
        <v>1</v>
      </c>
      <c r="L64" s="86" t="str">
        <f>VLOOKUP(H64,Leaderboard!$A$2:$E$90,3,FALSE)</f>
        <v>T10</v>
      </c>
      <c r="M64" s="87">
        <f>IFERROR(VLOOKUP(L64,Moneys!$L$6:$N$95,3,FALSE),IFERROR(VLOOKUP(L64,Moneys!$O$6:$Q$95,3,FALSE),0))</f>
        <v>231659.58451999997</v>
      </c>
      <c r="N64" s="85" t="s">
        <v>236</v>
      </c>
      <c r="O64" s="89" t="s">
        <v>237</v>
      </c>
      <c r="P64" s="89" t="str">
        <f t="shared" si="18"/>
        <v>R</v>
      </c>
      <c r="Q64" s="90" t="str">
        <f t="shared" si="19"/>
        <v>R. McIlroy</v>
      </c>
      <c r="R64" s="107">
        <f>VLOOKUP(Q64,'Player Counts'!$A$2:$B$90,2,FALSE)</f>
        <v>70</v>
      </c>
      <c r="S64" s="107" t="str">
        <f>VLOOKUP(Q64,Leaderboard!$A$1:$G$90,6,FALSE)</f>
        <v>F  </v>
      </c>
      <c r="T64" s="86">
        <f>VLOOKUP(Q64,Leaderboard!$A$2:$E$90,5,FALSE)</f>
        <v>1</v>
      </c>
      <c r="U64" s="86" t="str">
        <f>VLOOKUP(Q64,Leaderboard!$A$2:$E$90,3,FALSE)</f>
        <v>T10</v>
      </c>
      <c r="V64" s="87">
        <f>IFERROR(VLOOKUP(U64,Moneys!$L$6:$N$95,3,FALSE),IFERROR(VLOOKUP(U64,Moneys!$O$6:$Q$95,3,FALSE),0))</f>
        <v>231659.58451999997</v>
      </c>
      <c r="W64" s="85" t="s">
        <v>242</v>
      </c>
      <c r="X64" s="89" t="s">
        <v>243</v>
      </c>
      <c r="Y64" s="89" t="str">
        <f t="shared" si="20"/>
        <v>A</v>
      </c>
      <c r="Z64" s="90" t="str">
        <f t="shared" si="21"/>
        <v>A. Scott</v>
      </c>
      <c r="AA64" s="107">
        <f>VLOOKUP(Z64,'Player Counts'!$A$2:$B$90,2,FALSE)</f>
        <v>67</v>
      </c>
      <c r="AB64" s="107" t="str">
        <f>VLOOKUP(Z64,Leaderboard!$A$1:$G$90,6,FALSE)</f>
        <v>F  </v>
      </c>
      <c r="AC64" s="86">
        <f>VLOOKUP(Z64,Leaderboard!$A$2:$E$90,5,FALSE)</f>
        <v>11</v>
      </c>
      <c r="AD64" s="86" t="str">
        <f>VLOOKUP(Z64,Leaderboard!$A$2:$E$90,3,FALSE)</f>
        <v>T42</v>
      </c>
      <c r="AE64" s="87">
        <f>IFERROR(VLOOKUP(AD64,Moneys!$L$6:$N$95,3,FALSE),IFERROR(VLOOKUP(AD64,Moneys!$O$6:$Q$95,3,FALSE),0))</f>
        <v>34041.231599999941</v>
      </c>
      <c r="AF64" s="85" t="s">
        <v>244</v>
      </c>
      <c r="AG64" s="89" t="s">
        <v>245</v>
      </c>
      <c r="AH64" s="89" t="str">
        <f t="shared" si="22"/>
        <v>J</v>
      </c>
      <c r="AI64" s="90" t="str">
        <f t="shared" si="23"/>
        <v>J. Spieth</v>
      </c>
      <c r="AJ64" s="107">
        <f>VLOOKUP(AI64,'Player Counts'!$A$2:$B$90,2,FALSE)</f>
        <v>89</v>
      </c>
      <c r="AK64" s="107" t="str">
        <f>VLOOKUP(AI64,Leaderboard!$A$1:$G$90,6,FALSE)</f>
        <v>17  </v>
      </c>
      <c r="AL64" s="86">
        <f>VLOOKUP(AI64,Leaderboard!$A$2:$E$90,5,FALSE)</f>
        <v>-2</v>
      </c>
      <c r="AM64" s="86" t="str">
        <f>VLOOKUP(AI64,Leaderboard!$A$2:$E$90,3,FALSE)</f>
        <v>T2</v>
      </c>
      <c r="AN64" s="87">
        <f>IFERROR(VLOOKUP(AM64,Moneys!$L$6:$N$95,3,FALSE),IFERROR(VLOOKUP(AM64,Moneys!$O$6:$Q$95,3,FALSE),0))</f>
        <v>880000</v>
      </c>
      <c r="AO64" s="85" t="s">
        <v>238</v>
      </c>
      <c r="AP64" s="89" t="s">
        <v>239</v>
      </c>
      <c r="AQ64" s="89" t="str">
        <f t="shared" si="24"/>
        <v>P</v>
      </c>
      <c r="AR64" s="90" t="str">
        <f t="shared" si="25"/>
        <v>P. Mickelson</v>
      </c>
      <c r="AS64" s="107">
        <f>VLOOKUP(AR64,'Player Counts'!$A$2:$B$90,2,FALSE)</f>
        <v>41</v>
      </c>
      <c r="AT64" s="107" t="str">
        <f>VLOOKUP(AR64,Leaderboard!$A$1:$G$90,6,FALSE)</f>
        <v>-  </v>
      </c>
      <c r="AU64" s="86">
        <f>VLOOKUP(AR64,Leaderboard!$A$2:$E$90,5,FALSE)</f>
        <v>7</v>
      </c>
      <c r="AV64" s="86" t="str">
        <f>VLOOKUP(AR64,Leaderboard!$A$2:$E$90,3,FALSE)</f>
        <v>CUT</v>
      </c>
      <c r="AW64" s="87">
        <f>IFERROR(VLOOKUP(AV64,Moneys!$L$6:$N$95,3,FALSE),IFERROR(VLOOKUP(AV64,Moneys!$O$6:$Q$95,3,FALSE),0))</f>
        <v>0</v>
      </c>
      <c r="AX64" s="89"/>
      <c r="AY64" s="85" t="s">
        <v>46</v>
      </c>
      <c r="AZ64" s="85">
        <v>270</v>
      </c>
    </row>
    <row r="65" spans="1:52" s="22" customFormat="1">
      <c r="A65" s="85" t="s">
        <v>57</v>
      </c>
      <c r="B65" s="8">
        <f t="shared" si="13"/>
        <v>61</v>
      </c>
      <c r="C65" s="14">
        <f t="shared" si="14"/>
        <v>-1765959</v>
      </c>
      <c r="D65" s="12">
        <f t="shared" si="15"/>
        <v>1377361</v>
      </c>
      <c r="E65" s="85" t="s">
        <v>221</v>
      </c>
      <c r="F65" s="88" t="s">
        <v>222</v>
      </c>
      <c r="G65" s="89" t="str">
        <f t="shared" si="16"/>
        <v>J</v>
      </c>
      <c r="H65" s="90" t="str">
        <f t="shared" si="17"/>
        <v>J. Day</v>
      </c>
      <c r="I65" s="107">
        <f>VLOOKUP(H65,'Player Counts'!$A$2:$B$90,2,FALSE)</f>
        <v>104</v>
      </c>
      <c r="J65" s="107" t="str">
        <f>VLOOKUP(H65,Leaderboard!$A$1:$G$90,6,FALSE)</f>
        <v>F  </v>
      </c>
      <c r="K65" s="86">
        <f>VLOOKUP(H65,Leaderboard!$A$2:$E$90,5,FALSE)</f>
        <v>1</v>
      </c>
      <c r="L65" s="86" t="str">
        <f>VLOOKUP(H65,Leaderboard!$A$2:$E$90,3,FALSE)</f>
        <v>T10</v>
      </c>
      <c r="M65" s="87">
        <f>IFERROR(VLOOKUP(L65,Moneys!$L$6:$N$95,3,FALSE),IFERROR(VLOOKUP(L65,Moneys!$O$6:$Q$95,3,FALSE),0))</f>
        <v>231659.58451999997</v>
      </c>
      <c r="N65" s="85" t="s">
        <v>230</v>
      </c>
      <c r="O65" s="88" t="s">
        <v>260</v>
      </c>
      <c r="P65" s="89" t="str">
        <f t="shared" si="18"/>
        <v>Z</v>
      </c>
      <c r="Q65" s="90" t="str">
        <f t="shared" si="19"/>
        <v>Z. Johnson</v>
      </c>
      <c r="R65" s="107">
        <f>VLOOKUP(Q65,'Player Counts'!$A$2:$B$90,2,FALSE)</f>
        <v>6</v>
      </c>
      <c r="S65" s="107" t="str">
        <f>VLOOKUP(Q65,Leaderboard!$A$1:$G$90,6,FALSE)</f>
        <v>-  </v>
      </c>
      <c r="T65" s="86">
        <f>VLOOKUP(Q65,Leaderboard!$A$2:$E$90,5,FALSE)</f>
        <v>8</v>
      </c>
      <c r="U65" s="86" t="str">
        <f>VLOOKUP(Q65,Leaderboard!$A$2:$E$90,3,FALSE)</f>
        <v>CUT</v>
      </c>
      <c r="V65" s="87">
        <f>IFERROR(VLOOKUP(U65,Moneys!$L$6:$N$95,3,FALSE),IFERROR(VLOOKUP(U65,Moneys!$O$6:$Q$95,3,FALSE),0))</f>
        <v>0</v>
      </c>
      <c r="W65" s="85" t="s">
        <v>236</v>
      </c>
      <c r="X65" s="88" t="s">
        <v>237</v>
      </c>
      <c r="Y65" s="89" t="str">
        <f t="shared" si="20"/>
        <v>R</v>
      </c>
      <c r="Z65" s="90" t="str">
        <f t="shared" si="21"/>
        <v>R. McIlroy</v>
      </c>
      <c r="AA65" s="107">
        <f>VLOOKUP(Z65,'Player Counts'!$A$2:$B$90,2,FALSE)</f>
        <v>70</v>
      </c>
      <c r="AB65" s="107" t="str">
        <f>VLOOKUP(Z65,Leaderboard!$A$1:$G$90,6,FALSE)</f>
        <v>F  </v>
      </c>
      <c r="AC65" s="86">
        <f>VLOOKUP(Z65,Leaderboard!$A$2:$E$90,5,FALSE)</f>
        <v>1</v>
      </c>
      <c r="AD65" s="86" t="str">
        <f>VLOOKUP(Z65,Leaderboard!$A$2:$E$90,3,FALSE)</f>
        <v>T10</v>
      </c>
      <c r="AE65" s="87">
        <f>IFERROR(VLOOKUP(AD65,Moneys!$L$6:$N$95,3,FALSE),IFERROR(VLOOKUP(AD65,Moneys!$O$6:$Q$95,3,FALSE),0))</f>
        <v>231659.58451999997</v>
      </c>
      <c r="AF65" s="85" t="s">
        <v>244</v>
      </c>
      <c r="AG65" s="88" t="s">
        <v>245</v>
      </c>
      <c r="AH65" s="89" t="str">
        <f t="shared" si="22"/>
        <v>J</v>
      </c>
      <c r="AI65" s="90" t="str">
        <f t="shared" si="23"/>
        <v>J. Spieth</v>
      </c>
      <c r="AJ65" s="107">
        <f>VLOOKUP(AI65,'Player Counts'!$A$2:$B$90,2,FALSE)</f>
        <v>89</v>
      </c>
      <c r="AK65" s="107" t="str">
        <f>VLOOKUP(AI65,Leaderboard!$A$1:$G$90,6,FALSE)</f>
        <v>17  </v>
      </c>
      <c r="AL65" s="86">
        <f>VLOOKUP(AI65,Leaderboard!$A$2:$E$90,5,FALSE)</f>
        <v>-2</v>
      </c>
      <c r="AM65" s="86" t="str">
        <f>VLOOKUP(AI65,Leaderboard!$A$2:$E$90,3,FALSE)</f>
        <v>T2</v>
      </c>
      <c r="AN65" s="87">
        <f>IFERROR(VLOOKUP(AM65,Moneys!$L$6:$N$95,3,FALSE),IFERROR(VLOOKUP(AM65,Moneys!$O$6:$Q$95,3,FALSE),0))</f>
        <v>880000</v>
      </c>
      <c r="AO65" s="85" t="s">
        <v>242</v>
      </c>
      <c r="AP65" s="88" t="s">
        <v>243</v>
      </c>
      <c r="AQ65" s="89" t="str">
        <f t="shared" si="24"/>
        <v>A</v>
      </c>
      <c r="AR65" s="90" t="str">
        <f t="shared" si="25"/>
        <v>A. Scott</v>
      </c>
      <c r="AS65" s="107">
        <f>VLOOKUP(AR65,'Player Counts'!$A$2:$B$90,2,FALSE)</f>
        <v>67</v>
      </c>
      <c r="AT65" s="107" t="str">
        <f>VLOOKUP(AR65,Leaderboard!$A$1:$G$90,6,FALSE)</f>
        <v>F  </v>
      </c>
      <c r="AU65" s="86">
        <f>VLOOKUP(AR65,Leaderboard!$A$2:$E$90,5,FALSE)</f>
        <v>11</v>
      </c>
      <c r="AV65" s="86" t="str">
        <f>VLOOKUP(AR65,Leaderboard!$A$2:$E$90,3,FALSE)</f>
        <v>T42</v>
      </c>
      <c r="AW65" s="87">
        <f>IFERROR(VLOOKUP(AV65,Moneys!$L$6:$N$95,3,FALSE),IFERROR(VLOOKUP(AV65,Moneys!$O$6:$Q$95,3,FALSE),0))</f>
        <v>34041.231599999941</v>
      </c>
      <c r="AX65" s="89"/>
      <c r="AY65" s="85" t="s">
        <v>4307</v>
      </c>
      <c r="AZ65" s="85">
        <v>276</v>
      </c>
    </row>
    <row r="66" spans="1:52" s="22" customFormat="1">
      <c r="A66" s="85" t="s">
        <v>59</v>
      </c>
      <c r="B66" s="8">
        <f t="shared" ref="B66:B97" si="26">RANK(D66,$D$2:$G$138,0)</f>
        <v>61</v>
      </c>
      <c r="C66" s="14">
        <f t="shared" ref="C66:C97" si="27">D66-MAX($D$2:$D$138)</f>
        <v>-1765959</v>
      </c>
      <c r="D66" s="12">
        <f t="shared" ref="D66:D97" si="28">ROUNDUP(SUM(M66,V66,AE66,AN66,AW66),)</f>
        <v>1377361</v>
      </c>
      <c r="E66" s="85" t="s">
        <v>221</v>
      </c>
      <c r="F66" s="89" t="s">
        <v>222</v>
      </c>
      <c r="G66" s="89" t="str">
        <f t="shared" ref="G66:G97" si="29">LEFT(F66,1)</f>
        <v>J</v>
      </c>
      <c r="H66" s="90" t="str">
        <f t="shared" ref="H66:H97" si="30">CONCATENATE(G66,". ",E66)</f>
        <v>J. Day</v>
      </c>
      <c r="I66" s="107">
        <f>VLOOKUP(H66,'Player Counts'!$A$2:$B$90,2,FALSE)</f>
        <v>104</v>
      </c>
      <c r="J66" s="107" t="str">
        <f>VLOOKUP(H66,Leaderboard!$A$1:$G$90,6,FALSE)</f>
        <v>F  </v>
      </c>
      <c r="K66" s="86">
        <f>VLOOKUP(H66,Leaderboard!$A$2:$E$90,5,FALSE)</f>
        <v>1</v>
      </c>
      <c r="L66" s="86" t="str">
        <f>VLOOKUP(H66,Leaderboard!$A$2:$E$90,3,FALSE)</f>
        <v>T10</v>
      </c>
      <c r="M66" s="87">
        <f>IFERROR(VLOOKUP(L66,Moneys!$L$6:$N$95,3,FALSE),IFERROR(VLOOKUP(L66,Moneys!$O$6:$Q$95,3,FALSE),0))</f>
        <v>231659.58451999997</v>
      </c>
      <c r="N66" s="85" t="s">
        <v>242</v>
      </c>
      <c r="O66" s="89" t="s">
        <v>243</v>
      </c>
      <c r="P66" s="89" t="str">
        <f t="shared" ref="P66:P97" si="31">LEFT(O66,1)</f>
        <v>A</v>
      </c>
      <c r="Q66" s="90" t="str">
        <f t="shared" ref="Q66:Q97" si="32">CONCATENATE(P66,". ",N66)</f>
        <v>A. Scott</v>
      </c>
      <c r="R66" s="107">
        <f>VLOOKUP(Q66,'Player Counts'!$A$2:$B$90,2,FALSE)</f>
        <v>67</v>
      </c>
      <c r="S66" s="107" t="str">
        <f>VLOOKUP(Q66,Leaderboard!$A$1:$G$90,6,FALSE)</f>
        <v>F  </v>
      </c>
      <c r="T66" s="86">
        <f>VLOOKUP(Q66,Leaderboard!$A$2:$E$90,5,FALSE)</f>
        <v>11</v>
      </c>
      <c r="U66" s="86" t="str">
        <f>VLOOKUP(Q66,Leaderboard!$A$2:$E$90,3,FALSE)</f>
        <v>T42</v>
      </c>
      <c r="V66" s="87">
        <f>IFERROR(VLOOKUP(U66,Moneys!$L$6:$N$95,3,FALSE),IFERROR(VLOOKUP(U66,Moneys!$O$6:$Q$95,3,FALSE),0))</f>
        <v>34041.231599999941</v>
      </c>
      <c r="W66" s="85" t="s">
        <v>244</v>
      </c>
      <c r="X66" s="89" t="s">
        <v>245</v>
      </c>
      <c r="Y66" s="89" t="str">
        <f t="shared" ref="Y66:Y97" si="33">LEFT(X66,1)</f>
        <v>J</v>
      </c>
      <c r="Z66" s="90" t="str">
        <f t="shared" ref="Z66:Z97" si="34">CONCATENATE(Y66,". ",W66)</f>
        <v>J. Spieth</v>
      </c>
      <c r="AA66" s="107">
        <f>VLOOKUP(Z66,'Player Counts'!$A$2:$B$90,2,FALSE)</f>
        <v>89</v>
      </c>
      <c r="AB66" s="107" t="str">
        <f>VLOOKUP(Z66,Leaderboard!$A$1:$G$90,6,FALSE)</f>
        <v>17  </v>
      </c>
      <c r="AC66" s="86">
        <f>VLOOKUP(Z66,Leaderboard!$A$2:$E$90,5,FALSE)</f>
        <v>-2</v>
      </c>
      <c r="AD66" s="86" t="str">
        <f>VLOOKUP(Z66,Leaderboard!$A$2:$E$90,3,FALSE)</f>
        <v>T2</v>
      </c>
      <c r="AE66" s="87">
        <f>IFERROR(VLOOKUP(AD66,Moneys!$L$6:$N$95,3,FALSE),IFERROR(VLOOKUP(AD66,Moneys!$O$6:$Q$95,3,FALSE),0))</f>
        <v>880000</v>
      </c>
      <c r="AF66" s="85" t="s">
        <v>236</v>
      </c>
      <c r="AG66" s="89" t="s">
        <v>237</v>
      </c>
      <c r="AH66" s="89" t="str">
        <f t="shared" ref="AH66:AH97" si="35">LEFT(AG66,1)</f>
        <v>R</v>
      </c>
      <c r="AI66" s="90" t="str">
        <f t="shared" ref="AI66:AI97" si="36">CONCATENATE(AH66,". ",AF66)</f>
        <v>R. McIlroy</v>
      </c>
      <c r="AJ66" s="107">
        <f>VLOOKUP(AI66,'Player Counts'!$A$2:$B$90,2,FALSE)</f>
        <v>70</v>
      </c>
      <c r="AK66" s="107" t="str">
        <f>VLOOKUP(AI66,Leaderboard!$A$1:$G$90,6,FALSE)</f>
        <v>F  </v>
      </c>
      <c r="AL66" s="86">
        <f>VLOOKUP(AI66,Leaderboard!$A$2:$E$90,5,FALSE)</f>
        <v>1</v>
      </c>
      <c r="AM66" s="86" t="str">
        <f>VLOOKUP(AI66,Leaderboard!$A$2:$E$90,3,FALSE)</f>
        <v>T10</v>
      </c>
      <c r="AN66" s="87">
        <f>IFERROR(VLOOKUP(AM66,Moneys!$L$6:$N$95,3,FALSE),IFERROR(VLOOKUP(AM66,Moneys!$O$6:$Q$95,3,FALSE),0))</f>
        <v>231659.58451999997</v>
      </c>
      <c r="AO66" s="85" t="s">
        <v>223</v>
      </c>
      <c r="AP66" s="89" t="s">
        <v>224</v>
      </c>
      <c r="AQ66" s="89" t="str">
        <f t="shared" ref="AQ66:AQ97" si="37">LEFT(AP66,1)</f>
        <v>R</v>
      </c>
      <c r="AR66" s="90" t="str">
        <f t="shared" ref="AR66:AR97" si="38">CONCATENATE(AQ66,". ",AO66)</f>
        <v>R. Fowler</v>
      </c>
      <c r="AS66" s="107">
        <f>VLOOKUP(AR66,'Player Counts'!$A$2:$B$90,2,FALSE)</f>
        <v>55</v>
      </c>
      <c r="AT66" s="107" t="str">
        <f>VLOOKUP(AR66,Leaderboard!$A$1:$G$90,6,FALSE)</f>
        <v>-  </v>
      </c>
      <c r="AU66" s="86">
        <f>VLOOKUP(AR66,Leaderboard!$A$2:$E$90,5,FALSE)</f>
        <v>9</v>
      </c>
      <c r="AV66" s="86" t="str">
        <f>VLOOKUP(AR66,Leaderboard!$A$2:$E$90,3,FALSE)</f>
        <v>CUT</v>
      </c>
      <c r="AW66" s="87">
        <f>IFERROR(VLOOKUP(AV66,Moneys!$L$6:$N$95,3,FALSE),IFERROR(VLOOKUP(AV66,Moneys!$O$6:$Q$95,3,FALSE),0))</f>
        <v>0</v>
      </c>
      <c r="AX66" s="89"/>
      <c r="AY66" s="85" t="s">
        <v>19</v>
      </c>
      <c r="AZ66" s="85">
        <v>273</v>
      </c>
    </row>
    <row r="67" spans="1:52" s="22" customFormat="1">
      <c r="A67" s="85" t="s">
        <v>4312</v>
      </c>
      <c r="B67" s="8">
        <f t="shared" si="26"/>
        <v>66</v>
      </c>
      <c r="C67" s="14">
        <f t="shared" si="27"/>
        <v>-1770559</v>
      </c>
      <c r="D67" s="12">
        <f t="shared" si="28"/>
        <v>1372761</v>
      </c>
      <c r="E67" s="85" t="s">
        <v>246</v>
      </c>
      <c r="F67" s="89" t="s">
        <v>247</v>
      </c>
      <c r="G67" s="89" t="str">
        <f t="shared" si="29"/>
        <v>H</v>
      </c>
      <c r="H67" s="90" t="str">
        <f t="shared" si="30"/>
        <v>H. Stenson</v>
      </c>
      <c r="I67" s="107">
        <f>VLOOKUP(H67,'Player Counts'!$A$2:$B$90,2,FALSE)</f>
        <v>29</v>
      </c>
      <c r="J67" s="107" t="str">
        <f>VLOOKUP(H67,Leaderboard!$A$1:$G$90,6,FALSE)</f>
        <v>F  </v>
      </c>
      <c r="K67" s="86">
        <f>VLOOKUP(H67,Leaderboard!$A$2:$E$90,5,FALSE)</f>
        <v>6</v>
      </c>
      <c r="L67" s="86" t="str">
        <f>VLOOKUP(H67,Leaderboard!$A$2:$E$90,3,FALSE)</f>
        <v>T24</v>
      </c>
      <c r="M67" s="87">
        <f>IFERROR(VLOOKUP(L67,Moneys!$L$6:$N$95,3,FALSE),IFERROR(VLOOKUP(L67,Moneys!$O$6:$Q$95,3,FALSE),0))</f>
        <v>83987.45405</v>
      </c>
      <c r="N67" s="85" t="s">
        <v>221</v>
      </c>
      <c r="O67" s="89" t="s">
        <v>222</v>
      </c>
      <c r="P67" s="89" t="str">
        <f t="shared" si="31"/>
        <v>J</v>
      </c>
      <c r="Q67" s="90" t="str">
        <f t="shared" si="32"/>
        <v>J. Day</v>
      </c>
      <c r="R67" s="107">
        <f>VLOOKUP(Q67,'Player Counts'!$A$2:$B$90,2,FALSE)</f>
        <v>104</v>
      </c>
      <c r="S67" s="107" t="str">
        <f>VLOOKUP(Q67,Leaderboard!$A$1:$G$90,6,FALSE)</f>
        <v>F  </v>
      </c>
      <c r="T67" s="86">
        <f>VLOOKUP(Q67,Leaderboard!$A$2:$E$90,5,FALSE)</f>
        <v>1</v>
      </c>
      <c r="U67" s="86" t="str">
        <f>VLOOKUP(Q67,Leaderboard!$A$2:$E$90,3,FALSE)</f>
        <v>T10</v>
      </c>
      <c r="V67" s="87">
        <f>IFERROR(VLOOKUP(U67,Moneys!$L$6:$N$95,3,FALSE),IFERROR(VLOOKUP(U67,Moneys!$O$6:$Q$95,3,FALSE),0))</f>
        <v>231659.58451999997</v>
      </c>
      <c r="W67" s="85" t="s">
        <v>244</v>
      </c>
      <c r="X67" s="89" t="s">
        <v>245</v>
      </c>
      <c r="Y67" s="89" t="str">
        <f t="shared" si="33"/>
        <v>J</v>
      </c>
      <c r="Z67" s="90" t="str">
        <f t="shared" si="34"/>
        <v>J. Spieth</v>
      </c>
      <c r="AA67" s="107">
        <f>VLOOKUP(Z67,'Player Counts'!$A$2:$B$90,2,FALSE)</f>
        <v>89</v>
      </c>
      <c r="AB67" s="107" t="str">
        <f>VLOOKUP(Z67,Leaderboard!$A$1:$G$90,6,FALSE)</f>
        <v>17  </v>
      </c>
      <c r="AC67" s="86">
        <f>VLOOKUP(Z67,Leaderboard!$A$2:$E$90,5,FALSE)</f>
        <v>-2</v>
      </c>
      <c r="AD67" s="86" t="str">
        <f>VLOOKUP(Z67,Leaderboard!$A$2:$E$90,3,FALSE)</f>
        <v>T2</v>
      </c>
      <c r="AE67" s="87">
        <f>IFERROR(VLOOKUP(AD67,Moneys!$L$6:$N$95,3,FALSE),IFERROR(VLOOKUP(AD67,Moneys!$O$6:$Q$95,3,FALSE),0))</f>
        <v>880000</v>
      </c>
      <c r="AF67" s="85" t="s">
        <v>255</v>
      </c>
      <c r="AG67" s="89" t="s">
        <v>256</v>
      </c>
      <c r="AH67" s="89" t="str">
        <f t="shared" si="35"/>
        <v>L</v>
      </c>
      <c r="AI67" s="90" t="str">
        <f t="shared" si="36"/>
        <v>L. Oosthuizen</v>
      </c>
      <c r="AJ67" s="107">
        <f>VLOOKUP(AI67,'Player Counts'!$A$2:$B$90,2,FALSE)</f>
        <v>19</v>
      </c>
      <c r="AK67" s="107" t="str">
        <f>VLOOKUP(AI67,Leaderboard!$A$1:$G$90,6,FALSE)</f>
        <v>F  </v>
      </c>
      <c r="AL67" s="86">
        <f>VLOOKUP(AI67,Leaderboard!$A$2:$E$90,5,FALSE)</f>
        <v>3</v>
      </c>
      <c r="AM67" s="86" t="str">
        <f>VLOOKUP(AI67,Leaderboard!$A$2:$E$90,3,FALSE)</f>
        <v>T15</v>
      </c>
      <c r="AN67" s="87">
        <f>IFERROR(VLOOKUP(AM67,Moneys!$L$6:$N$95,3,FALSE),IFERROR(VLOOKUP(AM67,Moneys!$O$6:$Q$95,3,FALSE),0))</f>
        <v>177113.54245000001</v>
      </c>
      <c r="AO67" s="85" t="s">
        <v>238</v>
      </c>
      <c r="AP67" s="89" t="s">
        <v>239</v>
      </c>
      <c r="AQ67" s="89" t="str">
        <f t="shared" si="37"/>
        <v>P</v>
      </c>
      <c r="AR67" s="90" t="str">
        <f t="shared" si="38"/>
        <v>P. Mickelson</v>
      </c>
      <c r="AS67" s="107">
        <f>VLOOKUP(AR67,'Player Counts'!$A$2:$B$90,2,FALSE)</f>
        <v>41</v>
      </c>
      <c r="AT67" s="107" t="str">
        <f>VLOOKUP(AR67,Leaderboard!$A$1:$G$90,6,FALSE)</f>
        <v>-  </v>
      </c>
      <c r="AU67" s="86">
        <f>VLOOKUP(AR67,Leaderboard!$A$2:$E$90,5,FALSE)</f>
        <v>7</v>
      </c>
      <c r="AV67" s="86" t="str">
        <f>VLOOKUP(AR67,Leaderboard!$A$2:$E$90,3,FALSE)</f>
        <v>CUT</v>
      </c>
      <c r="AW67" s="87">
        <f>IFERROR(VLOOKUP(AV67,Moneys!$L$6:$N$95,3,FALSE),IFERROR(VLOOKUP(AV67,Moneys!$O$6:$Q$95,3,FALSE),0))</f>
        <v>0</v>
      </c>
      <c r="AX67" s="88"/>
      <c r="AY67" s="85" t="s">
        <v>11</v>
      </c>
      <c r="AZ67" s="85">
        <v>276</v>
      </c>
    </row>
    <row r="68" spans="1:52" s="22" customFormat="1">
      <c r="A68" s="85" t="s">
        <v>4258</v>
      </c>
      <c r="B68" s="8">
        <f t="shared" si="26"/>
        <v>67</v>
      </c>
      <c r="C68" s="14">
        <f t="shared" si="27"/>
        <v>-1775797</v>
      </c>
      <c r="D68" s="12">
        <f t="shared" si="28"/>
        <v>1367523</v>
      </c>
      <c r="E68" s="85" t="s">
        <v>244</v>
      </c>
      <c r="F68" s="89" t="s">
        <v>245</v>
      </c>
      <c r="G68" s="89" t="str">
        <f t="shared" si="29"/>
        <v>J</v>
      </c>
      <c r="H68" s="90" t="str">
        <f t="shared" si="30"/>
        <v>J. Spieth</v>
      </c>
      <c r="I68" s="107">
        <f>VLOOKUP(H68,'Player Counts'!$A$2:$B$90,2,FALSE)</f>
        <v>89</v>
      </c>
      <c r="J68" s="107" t="str">
        <f>VLOOKUP(H68,Leaderboard!$A$1:$G$90,6,FALSE)</f>
        <v>17  </v>
      </c>
      <c r="K68" s="86">
        <f>VLOOKUP(H68,Leaderboard!$A$2:$E$90,5,FALSE)</f>
        <v>-2</v>
      </c>
      <c r="L68" s="86" t="str">
        <f>VLOOKUP(H68,Leaderboard!$A$2:$E$90,3,FALSE)</f>
        <v>T2</v>
      </c>
      <c r="M68" s="87">
        <f>IFERROR(VLOOKUP(L68,Moneys!$L$6:$N$95,3,FALSE),IFERROR(VLOOKUP(L68,Moneys!$O$6:$Q$95,3,FALSE),0))</f>
        <v>880000</v>
      </c>
      <c r="N68" s="85" t="s">
        <v>250</v>
      </c>
      <c r="O68" s="89" t="s">
        <v>251</v>
      </c>
      <c r="P68" s="89" t="str">
        <f t="shared" si="31"/>
        <v>B</v>
      </c>
      <c r="Q68" s="90" t="str">
        <f t="shared" si="32"/>
        <v>B. Watson</v>
      </c>
      <c r="R68" s="107">
        <f>VLOOKUP(Q68,'Player Counts'!$A$2:$B$90,2,FALSE)</f>
        <v>58</v>
      </c>
      <c r="S68" s="107" t="str">
        <f>VLOOKUP(Q68,Leaderboard!$A$1:$G$90,6,FALSE)</f>
        <v>F  </v>
      </c>
      <c r="T68" s="86">
        <f>VLOOKUP(Q68,Leaderboard!$A$2:$E$90,5,FALSE)</f>
        <v>9</v>
      </c>
      <c r="U68" s="86" t="str">
        <f>VLOOKUP(Q68,Leaderboard!$A$2:$E$90,3,FALSE)</f>
        <v>T37</v>
      </c>
      <c r="V68" s="87">
        <f>IFERROR(VLOOKUP(U68,Moneys!$L$6:$N$95,3,FALSE),IFERROR(VLOOKUP(U68,Moneys!$O$6:$Q$95,3,FALSE),0))</f>
        <v>47348.676449999999</v>
      </c>
      <c r="W68" s="85" t="s">
        <v>223</v>
      </c>
      <c r="X68" s="89" t="s">
        <v>224</v>
      </c>
      <c r="Y68" s="89" t="str">
        <f t="shared" si="33"/>
        <v>R</v>
      </c>
      <c r="Z68" s="90" t="str">
        <f t="shared" si="34"/>
        <v>R. Fowler</v>
      </c>
      <c r="AA68" s="107">
        <f>VLOOKUP(Z68,'Player Counts'!$A$2:$B$90,2,FALSE)</f>
        <v>55</v>
      </c>
      <c r="AB68" s="107" t="str">
        <f>VLOOKUP(Z68,Leaderboard!$A$1:$G$90,6,FALSE)</f>
        <v>-  </v>
      </c>
      <c r="AC68" s="86">
        <f>VLOOKUP(Z68,Leaderboard!$A$2:$E$90,5,FALSE)</f>
        <v>9</v>
      </c>
      <c r="AD68" s="86" t="str">
        <f>VLOOKUP(Z68,Leaderboard!$A$2:$E$90,3,FALSE)</f>
        <v>CUT</v>
      </c>
      <c r="AE68" s="87">
        <f>IFERROR(VLOOKUP(AD68,Moneys!$L$6:$N$95,3,FALSE),IFERROR(VLOOKUP(AD68,Moneys!$O$6:$Q$95,3,FALSE),0))</f>
        <v>0</v>
      </c>
      <c r="AF68" s="85" t="s">
        <v>230</v>
      </c>
      <c r="AG68" s="89" t="s">
        <v>231</v>
      </c>
      <c r="AH68" s="89" t="str">
        <f t="shared" si="35"/>
        <v>D</v>
      </c>
      <c r="AI68" s="90" t="str">
        <f t="shared" si="36"/>
        <v>D. Johnson</v>
      </c>
      <c r="AJ68" s="107">
        <f>VLOOKUP(AI68,'Player Counts'!$A$2:$B$90,2,FALSE)</f>
        <v>47</v>
      </c>
      <c r="AK68" s="107" t="str">
        <f>VLOOKUP(AI68,Leaderboard!$A$1:$G$90,6,FALSE)</f>
        <v>F  </v>
      </c>
      <c r="AL68" s="86">
        <f>VLOOKUP(AI68,Leaderboard!$A$2:$E$90,5,FALSE)</f>
        <v>-1</v>
      </c>
      <c r="AM68" s="86" t="str">
        <f>VLOOKUP(AI68,Leaderboard!$A$2:$E$90,3,FALSE)</f>
        <v>T4</v>
      </c>
      <c r="AN68" s="87">
        <f>IFERROR(VLOOKUP(AM68,Moneys!$L$6:$N$95,3,FALSE),IFERROR(VLOOKUP(AM68,Moneys!$O$6:$Q$95,3,FALSE),0))</f>
        <v>413333.33333333331</v>
      </c>
      <c r="AO68" s="85" t="s">
        <v>240</v>
      </c>
      <c r="AP68" s="89" t="s">
        <v>241</v>
      </c>
      <c r="AQ68" s="89" t="str">
        <f t="shared" si="37"/>
        <v>P</v>
      </c>
      <c r="AR68" s="90" t="str">
        <f t="shared" si="38"/>
        <v>P. Reed</v>
      </c>
      <c r="AS68" s="107">
        <f>VLOOKUP(AR68,'Player Counts'!$A$2:$B$90,2,FALSE)</f>
        <v>7</v>
      </c>
      <c r="AT68" s="107" t="str">
        <f>VLOOKUP(AR68,Leaderboard!$A$1:$G$90,6,FALSE)</f>
        <v>F  </v>
      </c>
      <c r="AU68" s="86">
        <f>VLOOKUP(AR68,Leaderboard!$A$2:$E$90,5,FALSE)</f>
        <v>12</v>
      </c>
      <c r="AV68" s="86" t="str">
        <f>VLOOKUP(AR68,Leaderboard!$A$2:$E$90,3,FALSE)</f>
        <v>T49</v>
      </c>
      <c r="AW68" s="87">
        <f>IFERROR(VLOOKUP(AV68,Moneys!$L$6:$N$95,3,FALSE),IFERROR(VLOOKUP(AV68,Moneys!$O$6:$Q$95,3,FALSE),0))</f>
        <v>26840.392299999989</v>
      </c>
      <c r="AX68" s="89"/>
      <c r="AY68" s="85" t="s">
        <v>6</v>
      </c>
      <c r="AZ68" s="85">
        <v>274</v>
      </c>
    </row>
    <row r="69" spans="1:52" s="22" customFormat="1">
      <c r="A69" s="85" t="s">
        <v>4317</v>
      </c>
      <c r="B69" s="8">
        <f t="shared" si="26"/>
        <v>68</v>
      </c>
      <c r="C69" s="14">
        <f t="shared" si="27"/>
        <v>-1789105</v>
      </c>
      <c r="D69" s="12">
        <f t="shared" si="28"/>
        <v>1354215</v>
      </c>
      <c r="E69" s="85" t="s">
        <v>244</v>
      </c>
      <c r="F69" s="89" t="s">
        <v>245</v>
      </c>
      <c r="G69" s="89" t="str">
        <f t="shared" si="29"/>
        <v>J</v>
      </c>
      <c r="H69" s="90" t="str">
        <f t="shared" si="30"/>
        <v>J. Spieth</v>
      </c>
      <c r="I69" s="107">
        <f>VLOOKUP(H69,'Player Counts'!$A$2:$B$90,2,FALSE)</f>
        <v>89</v>
      </c>
      <c r="J69" s="107" t="str">
        <f>VLOOKUP(H69,Leaderboard!$A$1:$G$90,6,FALSE)</f>
        <v>17  </v>
      </c>
      <c r="K69" s="86">
        <f>VLOOKUP(H69,Leaderboard!$A$2:$E$90,5,FALSE)</f>
        <v>-2</v>
      </c>
      <c r="L69" s="86" t="str">
        <f>VLOOKUP(H69,Leaderboard!$A$2:$E$90,3,FALSE)</f>
        <v>T2</v>
      </c>
      <c r="M69" s="87">
        <f>IFERROR(VLOOKUP(L69,Moneys!$L$6:$N$95,3,FALSE),IFERROR(VLOOKUP(L69,Moneys!$O$6:$Q$95,3,FALSE),0))</f>
        <v>880000</v>
      </c>
      <c r="N69" s="85" t="s">
        <v>230</v>
      </c>
      <c r="O69" s="89" t="s">
        <v>231</v>
      </c>
      <c r="P69" s="89" t="str">
        <f t="shared" si="31"/>
        <v>D</v>
      </c>
      <c r="Q69" s="90" t="str">
        <f t="shared" si="32"/>
        <v>D. Johnson</v>
      </c>
      <c r="R69" s="107">
        <f>VLOOKUP(Q69,'Player Counts'!$A$2:$B$90,2,FALSE)</f>
        <v>47</v>
      </c>
      <c r="S69" s="107" t="str">
        <f>VLOOKUP(Q69,Leaderboard!$A$1:$G$90,6,FALSE)</f>
        <v>F  </v>
      </c>
      <c r="T69" s="86">
        <f>VLOOKUP(Q69,Leaderboard!$A$2:$E$90,5,FALSE)</f>
        <v>-1</v>
      </c>
      <c r="U69" s="86" t="str">
        <f>VLOOKUP(Q69,Leaderboard!$A$2:$E$90,3,FALSE)</f>
        <v>T4</v>
      </c>
      <c r="V69" s="87">
        <f>IFERROR(VLOOKUP(U69,Moneys!$L$6:$N$95,3,FALSE),IFERROR(VLOOKUP(U69,Moneys!$O$6:$Q$95,3,FALSE),0))</f>
        <v>413333.33333333331</v>
      </c>
      <c r="W69" s="85" t="s">
        <v>240</v>
      </c>
      <c r="X69" s="89" t="s">
        <v>241</v>
      </c>
      <c r="Y69" s="89" t="str">
        <f t="shared" si="33"/>
        <v>P</v>
      </c>
      <c r="Z69" s="90" t="str">
        <f t="shared" si="34"/>
        <v>P. Reed</v>
      </c>
      <c r="AA69" s="107">
        <f>VLOOKUP(Z69,'Player Counts'!$A$2:$B$90,2,FALSE)</f>
        <v>7</v>
      </c>
      <c r="AB69" s="107" t="str">
        <f>VLOOKUP(Z69,Leaderboard!$A$1:$G$90,6,FALSE)</f>
        <v>F  </v>
      </c>
      <c r="AC69" s="86">
        <f>VLOOKUP(Z69,Leaderboard!$A$2:$E$90,5,FALSE)</f>
        <v>12</v>
      </c>
      <c r="AD69" s="86" t="str">
        <f>VLOOKUP(Z69,Leaderboard!$A$2:$E$90,3,FALSE)</f>
        <v>T49</v>
      </c>
      <c r="AE69" s="87">
        <f>IFERROR(VLOOKUP(AD69,Moneys!$L$6:$N$95,3,FALSE),IFERROR(VLOOKUP(AD69,Moneys!$O$6:$Q$95,3,FALSE),0))</f>
        <v>26840.392299999989</v>
      </c>
      <c r="AF69" s="85" t="s">
        <v>223</v>
      </c>
      <c r="AG69" s="89" t="s">
        <v>224</v>
      </c>
      <c r="AH69" s="89" t="str">
        <f t="shared" si="35"/>
        <v>R</v>
      </c>
      <c r="AI69" s="90" t="str">
        <f t="shared" si="36"/>
        <v>R. Fowler</v>
      </c>
      <c r="AJ69" s="107">
        <f>VLOOKUP(AI69,'Player Counts'!$A$2:$B$90,2,FALSE)</f>
        <v>55</v>
      </c>
      <c r="AK69" s="107" t="str">
        <f>VLOOKUP(AI69,Leaderboard!$A$1:$G$90,6,FALSE)</f>
        <v>-  </v>
      </c>
      <c r="AL69" s="86">
        <f>VLOOKUP(AI69,Leaderboard!$A$2:$E$90,5,FALSE)</f>
        <v>9</v>
      </c>
      <c r="AM69" s="86" t="str">
        <f>VLOOKUP(AI69,Leaderboard!$A$2:$E$90,3,FALSE)</f>
        <v>CUT</v>
      </c>
      <c r="AN69" s="87">
        <f>IFERROR(VLOOKUP(AM69,Moneys!$L$6:$N$95,3,FALSE),IFERROR(VLOOKUP(AM69,Moneys!$O$6:$Q$95,3,FALSE),0))</f>
        <v>0</v>
      </c>
      <c r="AO69" s="85" t="s">
        <v>242</v>
      </c>
      <c r="AP69" s="89" t="s">
        <v>243</v>
      </c>
      <c r="AQ69" s="89" t="str">
        <f t="shared" si="37"/>
        <v>A</v>
      </c>
      <c r="AR69" s="90" t="str">
        <f t="shared" si="38"/>
        <v>A. Scott</v>
      </c>
      <c r="AS69" s="107">
        <f>VLOOKUP(AR69,'Player Counts'!$A$2:$B$90,2,FALSE)</f>
        <v>67</v>
      </c>
      <c r="AT69" s="107" t="str">
        <f>VLOOKUP(AR69,Leaderboard!$A$1:$G$90,6,FALSE)</f>
        <v>F  </v>
      </c>
      <c r="AU69" s="86">
        <f>VLOOKUP(AR69,Leaderboard!$A$2:$E$90,5,FALSE)</f>
        <v>11</v>
      </c>
      <c r="AV69" s="86" t="str">
        <f>VLOOKUP(AR69,Leaderboard!$A$2:$E$90,3,FALSE)</f>
        <v>T42</v>
      </c>
      <c r="AW69" s="87">
        <f>IFERROR(VLOOKUP(AV69,Moneys!$L$6:$N$95,3,FALSE),IFERROR(VLOOKUP(AV69,Moneys!$O$6:$Q$95,3,FALSE),0))</f>
        <v>34041.231599999941</v>
      </c>
      <c r="AX69" s="89"/>
      <c r="AY69" s="85" t="s">
        <v>18</v>
      </c>
      <c r="AZ69" s="85">
        <v>274</v>
      </c>
    </row>
    <row r="70" spans="1:52" s="22" customFormat="1">
      <c r="A70" s="85" t="s">
        <v>4322</v>
      </c>
      <c r="B70" s="8">
        <f t="shared" si="26"/>
        <v>68</v>
      </c>
      <c r="C70" s="14">
        <f t="shared" si="27"/>
        <v>-1789105</v>
      </c>
      <c r="D70" s="12">
        <f t="shared" si="28"/>
        <v>1354215</v>
      </c>
      <c r="E70" s="85" t="s">
        <v>223</v>
      </c>
      <c r="F70" s="89" t="s">
        <v>224</v>
      </c>
      <c r="G70" s="89" t="str">
        <f t="shared" si="29"/>
        <v>R</v>
      </c>
      <c r="H70" s="90" t="str">
        <f t="shared" si="30"/>
        <v>R. Fowler</v>
      </c>
      <c r="I70" s="107">
        <f>VLOOKUP(H70,'Player Counts'!$A$2:$B$90,2,FALSE)</f>
        <v>55</v>
      </c>
      <c r="J70" s="107" t="str">
        <f>VLOOKUP(H70,Leaderboard!$A$1:$G$90,6,FALSE)</f>
        <v>-  </v>
      </c>
      <c r="K70" s="86">
        <f>VLOOKUP(H70,Leaderboard!$A$2:$E$90,5,FALSE)</f>
        <v>9</v>
      </c>
      <c r="L70" s="86" t="str">
        <f>VLOOKUP(H70,Leaderboard!$A$2:$E$90,3,FALSE)</f>
        <v>CUT</v>
      </c>
      <c r="M70" s="87">
        <f>IFERROR(VLOOKUP(L70,Moneys!$L$6:$N$95,3,FALSE),IFERROR(VLOOKUP(L70,Moneys!$O$6:$Q$95,3,FALSE),0))</f>
        <v>0</v>
      </c>
      <c r="N70" s="85" t="s">
        <v>244</v>
      </c>
      <c r="O70" s="89" t="s">
        <v>245</v>
      </c>
      <c r="P70" s="89" t="str">
        <f t="shared" si="31"/>
        <v>J</v>
      </c>
      <c r="Q70" s="90" t="str">
        <f t="shared" si="32"/>
        <v>J. Spieth</v>
      </c>
      <c r="R70" s="107">
        <f>VLOOKUP(Q70,'Player Counts'!$A$2:$B$90,2,FALSE)</f>
        <v>89</v>
      </c>
      <c r="S70" s="107" t="str">
        <f>VLOOKUP(Q70,Leaderboard!$A$1:$G$90,6,FALSE)</f>
        <v>17  </v>
      </c>
      <c r="T70" s="86">
        <f>VLOOKUP(Q70,Leaderboard!$A$2:$E$90,5,FALSE)</f>
        <v>-2</v>
      </c>
      <c r="U70" s="86" t="str">
        <f>VLOOKUP(Q70,Leaderboard!$A$2:$E$90,3,FALSE)</f>
        <v>T2</v>
      </c>
      <c r="V70" s="87">
        <f>IFERROR(VLOOKUP(U70,Moneys!$L$6:$N$95,3,FALSE),IFERROR(VLOOKUP(U70,Moneys!$O$6:$Q$95,3,FALSE),0))</f>
        <v>880000</v>
      </c>
      <c r="W70" s="85" t="s">
        <v>230</v>
      </c>
      <c r="X70" s="89" t="s">
        <v>231</v>
      </c>
      <c r="Y70" s="89" t="str">
        <f t="shared" si="33"/>
        <v>D</v>
      </c>
      <c r="Z70" s="90" t="str">
        <f t="shared" si="34"/>
        <v>D. Johnson</v>
      </c>
      <c r="AA70" s="107">
        <f>VLOOKUP(Z70,'Player Counts'!$A$2:$B$90,2,FALSE)</f>
        <v>47</v>
      </c>
      <c r="AB70" s="107" t="str">
        <f>VLOOKUP(Z70,Leaderboard!$A$1:$G$90,6,FALSE)</f>
        <v>F  </v>
      </c>
      <c r="AC70" s="86">
        <f>VLOOKUP(Z70,Leaderboard!$A$2:$E$90,5,FALSE)</f>
        <v>-1</v>
      </c>
      <c r="AD70" s="86" t="str">
        <f>VLOOKUP(Z70,Leaderboard!$A$2:$E$90,3,FALSE)</f>
        <v>T4</v>
      </c>
      <c r="AE70" s="87">
        <f>IFERROR(VLOOKUP(AD70,Moneys!$L$6:$N$95,3,FALSE),IFERROR(VLOOKUP(AD70,Moneys!$O$6:$Q$95,3,FALSE),0))</f>
        <v>413333.33333333331</v>
      </c>
      <c r="AF70" s="85" t="s">
        <v>242</v>
      </c>
      <c r="AG70" s="89" t="s">
        <v>243</v>
      </c>
      <c r="AH70" s="89" t="str">
        <f t="shared" si="35"/>
        <v>A</v>
      </c>
      <c r="AI70" s="90" t="str">
        <f t="shared" si="36"/>
        <v>A. Scott</v>
      </c>
      <c r="AJ70" s="107">
        <f>VLOOKUP(AI70,'Player Counts'!$A$2:$B$90,2,FALSE)</f>
        <v>67</v>
      </c>
      <c r="AK70" s="107" t="str">
        <f>VLOOKUP(AI70,Leaderboard!$A$1:$G$90,6,FALSE)</f>
        <v>F  </v>
      </c>
      <c r="AL70" s="86">
        <f>VLOOKUP(AI70,Leaderboard!$A$2:$E$90,5,FALSE)</f>
        <v>11</v>
      </c>
      <c r="AM70" s="86" t="str">
        <f>VLOOKUP(AI70,Leaderboard!$A$2:$E$90,3,FALSE)</f>
        <v>T42</v>
      </c>
      <c r="AN70" s="87">
        <f>IFERROR(VLOOKUP(AM70,Moneys!$L$6:$N$95,3,FALSE),IFERROR(VLOOKUP(AM70,Moneys!$O$6:$Q$95,3,FALSE),0))</f>
        <v>34041.231599999941</v>
      </c>
      <c r="AO70" s="85" t="s">
        <v>240</v>
      </c>
      <c r="AP70" s="89" t="s">
        <v>241</v>
      </c>
      <c r="AQ70" s="89" t="str">
        <f t="shared" si="37"/>
        <v>P</v>
      </c>
      <c r="AR70" s="90" t="str">
        <f t="shared" si="38"/>
        <v>P. Reed</v>
      </c>
      <c r="AS70" s="107">
        <f>VLOOKUP(AR70,'Player Counts'!$A$2:$B$90,2,FALSE)</f>
        <v>7</v>
      </c>
      <c r="AT70" s="107" t="str">
        <f>VLOOKUP(AR70,Leaderboard!$A$1:$G$90,6,FALSE)</f>
        <v>F  </v>
      </c>
      <c r="AU70" s="86">
        <f>VLOOKUP(AR70,Leaderboard!$A$2:$E$90,5,FALSE)</f>
        <v>12</v>
      </c>
      <c r="AV70" s="86" t="str">
        <f>VLOOKUP(AR70,Leaderboard!$A$2:$E$90,3,FALSE)</f>
        <v>T49</v>
      </c>
      <c r="AW70" s="87">
        <f>IFERROR(VLOOKUP(AV70,Moneys!$L$6:$N$95,3,FALSE),IFERROR(VLOOKUP(AV70,Moneys!$O$6:$Q$95,3,FALSE),0))</f>
        <v>26840.392299999989</v>
      </c>
      <c r="AX70" s="89"/>
      <c r="AY70" s="85" t="s">
        <v>5</v>
      </c>
      <c r="AZ70" s="85">
        <v>278</v>
      </c>
    </row>
    <row r="71" spans="1:52" s="22" customFormat="1">
      <c r="A71" s="85" t="s">
        <v>4273</v>
      </c>
      <c r="B71" s="8">
        <f t="shared" si="26"/>
        <v>70</v>
      </c>
      <c r="C71" s="14">
        <f t="shared" si="27"/>
        <v>-1800000</v>
      </c>
      <c r="D71" s="12">
        <f t="shared" si="28"/>
        <v>1343320</v>
      </c>
      <c r="E71" s="85" t="s">
        <v>221</v>
      </c>
      <c r="F71" s="89" t="s">
        <v>222</v>
      </c>
      <c r="G71" s="89" t="str">
        <f t="shared" si="29"/>
        <v>J</v>
      </c>
      <c r="H71" s="90" t="str">
        <f t="shared" si="30"/>
        <v>J. Day</v>
      </c>
      <c r="I71" s="107">
        <f>VLOOKUP(H71,'Player Counts'!$A$2:$B$90,2,FALSE)</f>
        <v>104</v>
      </c>
      <c r="J71" s="107" t="str">
        <f>VLOOKUP(H71,Leaderboard!$A$1:$G$90,6,FALSE)</f>
        <v>F  </v>
      </c>
      <c r="K71" s="86">
        <f>VLOOKUP(H71,Leaderboard!$A$2:$E$90,5,FALSE)</f>
        <v>1</v>
      </c>
      <c r="L71" s="86" t="str">
        <f>VLOOKUP(H71,Leaderboard!$A$2:$E$90,3,FALSE)</f>
        <v>T10</v>
      </c>
      <c r="M71" s="87">
        <f>IFERROR(VLOOKUP(L71,Moneys!$L$6:$N$95,3,FALSE),IFERROR(VLOOKUP(L71,Moneys!$O$6:$Q$95,3,FALSE),0))</f>
        <v>231659.58451999997</v>
      </c>
      <c r="N71" s="85" t="s">
        <v>244</v>
      </c>
      <c r="O71" s="89" t="s">
        <v>245</v>
      </c>
      <c r="P71" s="89" t="str">
        <f t="shared" si="31"/>
        <v>J</v>
      </c>
      <c r="Q71" s="90" t="str">
        <f t="shared" si="32"/>
        <v>J. Spieth</v>
      </c>
      <c r="R71" s="107">
        <f>VLOOKUP(Q71,'Player Counts'!$A$2:$B$90,2,FALSE)</f>
        <v>89</v>
      </c>
      <c r="S71" s="107" t="str">
        <f>VLOOKUP(Q71,Leaderboard!$A$1:$G$90,6,FALSE)</f>
        <v>17  </v>
      </c>
      <c r="T71" s="86">
        <f>VLOOKUP(Q71,Leaderboard!$A$2:$E$90,5,FALSE)</f>
        <v>-2</v>
      </c>
      <c r="U71" s="86" t="str">
        <f>VLOOKUP(Q71,Leaderboard!$A$2:$E$90,3,FALSE)</f>
        <v>T2</v>
      </c>
      <c r="V71" s="87">
        <f>IFERROR(VLOOKUP(U71,Moneys!$L$6:$N$95,3,FALSE),IFERROR(VLOOKUP(U71,Moneys!$O$6:$Q$95,3,FALSE),0))</f>
        <v>880000</v>
      </c>
      <c r="W71" s="85" t="s">
        <v>236</v>
      </c>
      <c r="X71" s="89" t="s">
        <v>237</v>
      </c>
      <c r="Y71" s="89" t="str">
        <f t="shared" si="33"/>
        <v>R</v>
      </c>
      <c r="Z71" s="90" t="str">
        <f t="shared" si="34"/>
        <v>R. McIlroy</v>
      </c>
      <c r="AA71" s="107">
        <f>VLOOKUP(Z71,'Player Counts'!$A$2:$B$90,2,FALSE)</f>
        <v>70</v>
      </c>
      <c r="AB71" s="107" t="str">
        <f>VLOOKUP(Z71,Leaderboard!$A$1:$G$90,6,FALSE)</f>
        <v>F  </v>
      </c>
      <c r="AC71" s="86">
        <f>VLOOKUP(Z71,Leaderboard!$A$2:$E$90,5,FALSE)</f>
        <v>1</v>
      </c>
      <c r="AD71" s="86" t="str">
        <f>VLOOKUP(Z71,Leaderboard!$A$2:$E$90,3,FALSE)</f>
        <v>T10</v>
      </c>
      <c r="AE71" s="87">
        <f>IFERROR(VLOOKUP(AD71,Moneys!$L$6:$N$95,3,FALSE),IFERROR(VLOOKUP(AD71,Moneys!$O$6:$Q$95,3,FALSE),0))</f>
        <v>231659.58451999997</v>
      </c>
      <c r="AF71" s="85" t="s">
        <v>223</v>
      </c>
      <c r="AG71" s="89" t="s">
        <v>224</v>
      </c>
      <c r="AH71" s="89" t="str">
        <f t="shared" si="35"/>
        <v>R</v>
      </c>
      <c r="AI71" s="90" t="str">
        <f t="shared" si="36"/>
        <v>R. Fowler</v>
      </c>
      <c r="AJ71" s="107">
        <f>VLOOKUP(AI71,'Player Counts'!$A$2:$B$90,2,FALSE)</f>
        <v>55</v>
      </c>
      <c r="AK71" s="107" t="str">
        <f>VLOOKUP(AI71,Leaderboard!$A$1:$G$90,6,FALSE)</f>
        <v>-  </v>
      </c>
      <c r="AL71" s="86">
        <f>VLOOKUP(AI71,Leaderboard!$A$2:$E$90,5,FALSE)</f>
        <v>9</v>
      </c>
      <c r="AM71" s="86" t="str">
        <f>VLOOKUP(AI71,Leaderboard!$A$2:$E$90,3,FALSE)</f>
        <v>CUT</v>
      </c>
      <c r="AN71" s="87">
        <f>IFERROR(VLOOKUP(AM71,Moneys!$L$6:$N$95,3,FALSE),IFERROR(VLOOKUP(AM71,Moneys!$O$6:$Q$95,3,FALSE),0))</f>
        <v>0</v>
      </c>
      <c r="AO71" s="85" t="s">
        <v>238</v>
      </c>
      <c r="AP71" s="89" t="s">
        <v>239</v>
      </c>
      <c r="AQ71" s="89" t="str">
        <f t="shared" si="37"/>
        <v>P</v>
      </c>
      <c r="AR71" s="90" t="str">
        <f t="shared" si="38"/>
        <v>P. Mickelson</v>
      </c>
      <c r="AS71" s="107">
        <f>VLOOKUP(AR71,'Player Counts'!$A$2:$B$90,2,FALSE)</f>
        <v>41</v>
      </c>
      <c r="AT71" s="107" t="str">
        <f>VLOOKUP(AR71,Leaderboard!$A$1:$G$90,6,FALSE)</f>
        <v>-  </v>
      </c>
      <c r="AU71" s="86">
        <f>VLOOKUP(AR71,Leaderboard!$A$2:$E$90,5,FALSE)</f>
        <v>7</v>
      </c>
      <c r="AV71" s="86" t="str">
        <f>VLOOKUP(AR71,Leaderboard!$A$2:$E$90,3,FALSE)</f>
        <v>CUT</v>
      </c>
      <c r="AW71" s="87">
        <f>IFERROR(VLOOKUP(AV71,Moneys!$L$6:$N$95,3,FALSE),IFERROR(VLOOKUP(AV71,Moneys!$O$6:$Q$95,3,FALSE),0))</f>
        <v>0</v>
      </c>
      <c r="AX71" s="89"/>
      <c r="AY71" s="85" t="s">
        <v>8</v>
      </c>
      <c r="AZ71" s="85">
        <v>276</v>
      </c>
    </row>
    <row r="72" spans="1:52" s="22" customFormat="1">
      <c r="A72" s="77" t="s">
        <v>56</v>
      </c>
      <c r="B72" s="8">
        <f t="shared" si="26"/>
        <v>70</v>
      </c>
      <c r="C72" s="14">
        <f t="shared" si="27"/>
        <v>-1800000</v>
      </c>
      <c r="D72" s="12">
        <f t="shared" si="28"/>
        <v>1343320</v>
      </c>
      <c r="E72" s="77" t="s">
        <v>244</v>
      </c>
      <c r="F72" t="s">
        <v>245</v>
      </c>
      <c r="G72" s="1" t="str">
        <f t="shared" si="29"/>
        <v>J</v>
      </c>
      <c r="H72" s="11" t="str">
        <f t="shared" si="30"/>
        <v>J. Spieth</v>
      </c>
      <c r="I72" s="107">
        <f>VLOOKUP(H72,'Player Counts'!$A$2:$B$90,2,FALSE)</f>
        <v>89</v>
      </c>
      <c r="J72" s="107" t="str">
        <f>VLOOKUP(H72,Leaderboard!$A$1:$G$90,6,FALSE)</f>
        <v>17  </v>
      </c>
      <c r="K72" s="8">
        <f>VLOOKUP(H72,Leaderboard!$A$2:$E$90,5,FALSE)</f>
        <v>-2</v>
      </c>
      <c r="L72" s="8" t="str">
        <f>VLOOKUP(H72,Leaderboard!$A$2:$E$90,3,FALSE)</f>
        <v>T2</v>
      </c>
      <c r="M72" s="12">
        <f>IFERROR(VLOOKUP(L72,Moneys!$L$6:$N$95,3,FALSE),IFERROR(VLOOKUP(L72,Moneys!$O$6:$Q$95,3,FALSE),0))</f>
        <v>880000</v>
      </c>
      <c r="N72" s="77" t="s">
        <v>223</v>
      </c>
      <c r="O72" t="s">
        <v>224</v>
      </c>
      <c r="P72" s="1" t="str">
        <f t="shared" si="31"/>
        <v>R</v>
      </c>
      <c r="Q72" s="11" t="str">
        <f t="shared" si="32"/>
        <v>R. Fowler</v>
      </c>
      <c r="R72" s="107">
        <f>VLOOKUP(Q72,'Player Counts'!$A$2:$B$90,2,FALSE)</f>
        <v>55</v>
      </c>
      <c r="S72" s="107" t="str">
        <f>VLOOKUP(Q72,Leaderboard!$A$1:$G$90,6,FALSE)</f>
        <v>-  </v>
      </c>
      <c r="T72" s="8">
        <f>VLOOKUP(Q72,Leaderboard!$A$2:$E$90,5,FALSE)</f>
        <v>9</v>
      </c>
      <c r="U72" s="8" t="str">
        <f>VLOOKUP(Q72,Leaderboard!$A$2:$E$90,3,FALSE)</f>
        <v>CUT</v>
      </c>
      <c r="V72" s="12">
        <f>IFERROR(VLOOKUP(U72,Moneys!$L$6:$N$95,3,FALSE),IFERROR(VLOOKUP(U72,Moneys!$O$6:$Q$95,3,FALSE),0))</f>
        <v>0</v>
      </c>
      <c r="W72" s="77" t="s">
        <v>236</v>
      </c>
      <c r="X72" t="s">
        <v>237</v>
      </c>
      <c r="Y72" s="1" t="str">
        <f t="shared" si="33"/>
        <v>R</v>
      </c>
      <c r="Z72" s="11" t="str">
        <f t="shared" si="34"/>
        <v>R. McIlroy</v>
      </c>
      <c r="AA72" s="107">
        <f>VLOOKUP(Z72,'Player Counts'!$A$2:$B$90,2,FALSE)</f>
        <v>70</v>
      </c>
      <c r="AB72" s="107" t="str">
        <f>VLOOKUP(Z72,Leaderboard!$A$1:$G$90,6,FALSE)</f>
        <v>F  </v>
      </c>
      <c r="AC72" s="8">
        <f>VLOOKUP(Z72,Leaderboard!$A$2:$E$90,5,FALSE)</f>
        <v>1</v>
      </c>
      <c r="AD72" s="8" t="str">
        <f>VLOOKUP(Z72,Leaderboard!$A$2:$E$90,3,FALSE)</f>
        <v>T10</v>
      </c>
      <c r="AE72" s="12">
        <f>IFERROR(VLOOKUP(AD72,Moneys!$L$6:$N$95,3,FALSE),IFERROR(VLOOKUP(AD72,Moneys!$O$6:$Q$95,3,FALSE),0))</f>
        <v>231659.58451999997</v>
      </c>
      <c r="AF72" s="77" t="s">
        <v>221</v>
      </c>
      <c r="AG72" t="s">
        <v>222</v>
      </c>
      <c r="AH72" s="1" t="str">
        <f t="shared" si="35"/>
        <v>J</v>
      </c>
      <c r="AI72" s="11" t="str">
        <f t="shared" si="36"/>
        <v>J. Day</v>
      </c>
      <c r="AJ72" s="107">
        <f>VLOOKUP(AI72,'Player Counts'!$A$2:$B$90,2,FALSE)</f>
        <v>104</v>
      </c>
      <c r="AK72" s="107" t="str">
        <f>VLOOKUP(AI72,Leaderboard!$A$1:$G$90,6,FALSE)</f>
        <v>F  </v>
      </c>
      <c r="AL72" s="8">
        <f>VLOOKUP(AI72,Leaderboard!$A$2:$E$90,5,FALSE)</f>
        <v>1</v>
      </c>
      <c r="AM72" s="8" t="str">
        <f>VLOOKUP(AI72,Leaderboard!$A$2:$E$90,3,FALSE)</f>
        <v>T10</v>
      </c>
      <c r="AN72" s="12">
        <f>IFERROR(VLOOKUP(AM72,Moneys!$L$6:$N$95,3,FALSE),IFERROR(VLOOKUP(AM72,Moneys!$O$6:$Q$95,3,FALSE),0))</f>
        <v>231659.58451999997</v>
      </c>
      <c r="AO72" s="77" t="s">
        <v>238</v>
      </c>
      <c r="AP72" t="s">
        <v>239</v>
      </c>
      <c r="AQ72" s="1" t="str">
        <f t="shared" si="37"/>
        <v>P</v>
      </c>
      <c r="AR72" s="11" t="str">
        <f t="shared" si="38"/>
        <v>P. Mickelson</v>
      </c>
      <c r="AS72" s="107">
        <f>VLOOKUP(AR72,'Player Counts'!$A$2:$B$90,2,FALSE)</f>
        <v>41</v>
      </c>
      <c r="AT72" s="107" t="str">
        <f>VLOOKUP(AR72,Leaderboard!$A$1:$G$90,6,FALSE)</f>
        <v>-  </v>
      </c>
      <c r="AU72" s="8">
        <f>VLOOKUP(AR72,Leaderboard!$A$2:$E$90,5,FALSE)</f>
        <v>7</v>
      </c>
      <c r="AV72" s="8" t="str">
        <f>VLOOKUP(AR72,Leaderboard!$A$2:$E$90,3,FALSE)</f>
        <v>CUT</v>
      </c>
      <c r="AW72" s="12">
        <f>IFERROR(VLOOKUP(AV72,Moneys!$L$6:$N$95,3,FALSE),IFERROR(VLOOKUP(AV72,Moneys!$O$6:$Q$95,3,FALSE),0))</f>
        <v>0</v>
      </c>
      <c r="AX72" s="89"/>
      <c r="AY72" s="85" t="s">
        <v>12</v>
      </c>
      <c r="AZ72" s="85">
        <v>273</v>
      </c>
    </row>
    <row r="73" spans="1:52" s="22" customFormat="1">
      <c r="A73" s="85" t="s">
        <v>32</v>
      </c>
      <c r="B73" s="8">
        <f t="shared" si="26"/>
        <v>72</v>
      </c>
      <c r="C73" s="14">
        <f t="shared" si="27"/>
        <v>-1802637</v>
      </c>
      <c r="D73" s="12">
        <f t="shared" si="28"/>
        <v>1340683</v>
      </c>
      <c r="E73" s="85" t="s">
        <v>223</v>
      </c>
      <c r="F73" s="89" t="s">
        <v>224</v>
      </c>
      <c r="G73" s="89" t="str">
        <f t="shared" si="29"/>
        <v>R</v>
      </c>
      <c r="H73" s="90" t="str">
        <f t="shared" si="30"/>
        <v>R. Fowler</v>
      </c>
      <c r="I73" s="107">
        <f>VLOOKUP(H73,'Player Counts'!$A$2:$B$90,2,FALSE)</f>
        <v>55</v>
      </c>
      <c r="J73" s="107" t="str">
        <f>VLOOKUP(H73,Leaderboard!$A$1:$G$90,6,FALSE)</f>
        <v>-  </v>
      </c>
      <c r="K73" s="86">
        <f>VLOOKUP(H73,Leaderboard!$A$2:$E$90,5,FALSE)</f>
        <v>9</v>
      </c>
      <c r="L73" s="86" t="str">
        <f>VLOOKUP(H73,Leaderboard!$A$2:$E$90,3,FALSE)</f>
        <v>CUT</v>
      </c>
      <c r="M73" s="87">
        <f>IFERROR(VLOOKUP(L73,Moneys!$L$6:$N$95,3,FALSE),IFERROR(VLOOKUP(L73,Moneys!$O$6:$Q$95,3,FALSE),0))</f>
        <v>0</v>
      </c>
      <c r="N73" s="85" t="s">
        <v>230</v>
      </c>
      <c r="O73" s="89" t="s">
        <v>231</v>
      </c>
      <c r="P73" s="89" t="str">
        <f t="shared" si="31"/>
        <v>D</v>
      </c>
      <c r="Q73" s="90" t="str">
        <f t="shared" si="32"/>
        <v>D. Johnson</v>
      </c>
      <c r="R73" s="107">
        <f>VLOOKUP(Q73,'Player Counts'!$A$2:$B$90,2,FALSE)</f>
        <v>47</v>
      </c>
      <c r="S73" s="107" t="str">
        <f>VLOOKUP(Q73,Leaderboard!$A$1:$G$90,6,FALSE)</f>
        <v>F  </v>
      </c>
      <c r="T73" s="86">
        <f>VLOOKUP(Q73,Leaderboard!$A$2:$E$90,5,FALSE)</f>
        <v>-1</v>
      </c>
      <c r="U73" s="86" t="str">
        <f>VLOOKUP(Q73,Leaderboard!$A$2:$E$90,3,FALSE)</f>
        <v>T4</v>
      </c>
      <c r="V73" s="87">
        <f>IFERROR(VLOOKUP(U73,Moneys!$L$6:$N$95,3,FALSE),IFERROR(VLOOKUP(U73,Moneys!$O$6:$Q$95,3,FALSE),0))</f>
        <v>413333.33333333331</v>
      </c>
      <c r="W73" s="85" t="s">
        <v>238</v>
      </c>
      <c r="X73" s="89" t="s">
        <v>239</v>
      </c>
      <c r="Y73" s="89" t="str">
        <f t="shared" si="33"/>
        <v>P</v>
      </c>
      <c r="Z73" s="90" t="str">
        <f t="shared" si="34"/>
        <v>P. Mickelson</v>
      </c>
      <c r="AA73" s="107">
        <f>VLOOKUP(Z73,'Player Counts'!$A$2:$B$90,2,FALSE)</f>
        <v>41</v>
      </c>
      <c r="AB73" s="107" t="str">
        <f>VLOOKUP(Z73,Leaderboard!$A$1:$G$90,6,FALSE)</f>
        <v>-  </v>
      </c>
      <c r="AC73" s="86">
        <f>VLOOKUP(Z73,Leaderboard!$A$2:$E$90,5,FALSE)</f>
        <v>7</v>
      </c>
      <c r="AD73" s="86" t="str">
        <f>VLOOKUP(Z73,Leaderboard!$A$2:$E$90,3,FALSE)</f>
        <v>CUT</v>
      </c>
      <c r="AE73" s="87">
        <f>IFERROR(VLOOKUP(AD73,Moneys!$L$6:$N$95,3,FALSE),IFERROR(VLOOKUP(AD73,Moneys!$O$6:$Q$95,3,FALSE),0))</f>
        <v>0</v>
      </c>
      <c r="AF73" s="85" t="s">
        <v>244</v>
      </c>
      <c r="AG73" s="89" t="s">
        <v>245</v>
      </c>
      <c r="AH73" s="89" t="str">
        <f t="shared" si="35"/>
        <v>J</v>
      </c>
      <c r="AI73" s="90" t="str">
        <f t="shared" si="36"/>
        <v>J. Spieth</v>
      </c>
      <c r="AJ73" s="107">
        <f>VLOOKUP(AI73,'Player Counts'!$A$2:$B$90,2,FALSE)</f>
        <v>89</v>
      </c>
      <c r="AK73" s="107" t="str">
        <f>VLOOKUP(AI73,Leaderboard!$A$1:$G$90,6,FALSE)</f>
        <v>17  </v>
      </c>
      <c r="AL73" s="86">
        <f>VLOOKUP(AI73,Leaderboard!$A$2:$E$90,5,FALSE)</f>
        <v>-2</v>
      </c>
      <c r="AM73" s="86" t="str">
        <f>VLOOKUP(AI73,Leaderboard!$A$2:$E$90,3,FALSE)</f>
        <v>T2</v>
      </c>
      <c r="AN73" s="87">
        <f>IFERROR(VLOOKUP(AM73,Moneys!$L$6:$N$95,3,FALSE),IFERROR(VLOOKUP(AM73,Moneys!$O$6:$Q$95,3,FALSE),0))</f>
        <v>880000</v>
      </c>
      <c r="AO73" s="85" t="s">
        <v>250</v>
      </c>
      <c r="AP73" s="89" t="s">
        <v>251</v>
      </c>
      <c r="AQ73" s="89" t="str">
        <f t="shared" si="37"/>
        <v>B</v>
      </c>
      <c r="AR73" s="90" t="str">
        <f t="shared" si="38"/>
        <v>B. Watson</v>
      </c>
      <c r="AS73" s="107">
        <f>VLOOKUP(AR73,'Player Counts'!$A$2:$B$90,2,FALSE)</f>
        <v>58</v>
      </c>
      <c r="AT73" s="107" t="str">
        <f>VLOOKUP(AR73,Leaderboard!$A$1:$G$90,6,FALSE)</f>
        <v>F  </v>
      </c>
      <c r="AU73" s="86">
        <f>VLOOKUP(AR73,Leaderboard!$A$2:$E$90,5,FALSE)</f>
        <v>9</v>
      </c>
      <c r="AV73" s="86" t="str">
        <f>VLOOKUP(AR73,Leaderboard!$A$2:$E$90,3,FALSE)</f>
        <v>T37</v>
      </c>
      <c r="AW73" s="87">
        <f>IFERROR(VLOOKUP(AV73,Moneys!$L$6:$N$95,3,FALSE),IFERROR(VLOOKUP(AV73,Moneys!$O$6:$Q$95,3,FALSE),0))</f>
        <v>47348.676449999999</v>
      </c>
      <c r="AX73" s="89"/>
      <c r="AY73" s="85" t="s">
        <v>6</v>
      </c>
      <c r="AZ73" s="85">
        <v>280</v>
      </c>
    </row>
    <row r="74" spans="1:52" s="22" customFormat="1">
      <c r="A74" s="85" t="s">
        <v>4314</v>
      </c>
      <c r="B74" s="8">
        <f t="shared" si="26"/>
        <v>73</v>
      </c>
      <c r="C74" s="14">
        <f t="shared" si="27"/>
        <v>-1807198</v>
      </c>
      <c r="D74" s="12">
        <f t="shared" si="28"/>
        <v>1336122</v>
      </c>
      <c r="E74" s="85" t="s">
        <v>221</v>
      </c>
      <c r="F74" s="89" t="s">
        <v>222</v>
      </c>
      <c r="G74" s="89" t="str">
        <f t="shared" si="29"/>
        <v>J</v>
      </c>
      <c r="H74" s="90" t="str">
        <f t="shared" si="30"/>
        <v>J. Day</v>
      </c>
      <c r="I74" s="107">
        <f>VLOOKUP(H74,'Player Counts'!$A$2:$B$90,2,FALSE)</f>
        <v>104</v>
      </c>
      <c r="J74" s="107" t="str">
        <f>VLOOKUP(H74,Leaderboard!$A$1:$G$90,6,FALSE)</f>
        <v>F  </v>
      </c>
      <c r="K74" s="86">
        <f>VLOOKUP(H74,Leaderboard!$A$2:$E$90,5,FALSE)</f>
        <v>1</v>
      </c>
      <c r="L74" s="86" t="str">
        <f>VLOOKUP(H74,Leaderboard!$A$2:$E$90,3,FALSE)</f>
        <v>T10</v>
      </c>
      <c r="M74" s="87">
        <f>IFERROR(VLOOKUP(L74,Moneys!$L$6:$N$95,3,FALSE),IFERROR(VLOOKUP(L74,Moneys!$O$6:$Q$95,3,FALSE),0))</f>
        <v>231659.58451999997</v>
      </c>
      <c r="N74" s="85" t="s">
        <v>244</v>
      </c>
      <c r="O74" s="89" t="s">
        <v>245</v>
      </c>
      <c r="P74" s="89" t="str">
        <f t="shared" si="31"/>
        <v>J</v>
      </c>
      <c r="Q74" s="90" t="str">
        <f t="shared" si="32"/>
        <v>J. Spieth</v>
      </c>
      <c r="R74" s="107">
        <f>VLOOKUP(Q74,'Player Counts'!$A$2:$B$90,2,FALSE)</f>
        <v>89</v>
      </c>
      <c r="S74" s="107" t="str">
        <f>VLOOKUP(Q74,Leaderboard!$A$1:$G$90,6,FALSE)</f>
        <v>17  </v>
      </c>
      <c r="T74" s="86">
        <f>VLOOKUP(Q74,Leaderboard!$A$2:$E$90,5,FALSE)</f>
        <v>-2</v>
      </c>
      <c r="U74" s="86" t="str">
        <f>VLOOKUP(Q74,Leaderboard!$A$2:$E$90,3,FALSE)</f>
        <v>T2</v>
      </c>
      <c r="V74" s="87">
        <f>IFERROR(VLOOKUP(U74,Moneys!$L$6:$N$95,3,FALSE),IFERROR(VLOOKUP(U74,Moneys!$O$6:$Q$95,3,FALSE),0))</f>
        <v>880000</v>
      </c>
      <c r="W74" s="85" t="s">
        <v>250</v>
      </c>
      <c r="X74" s="89" t="s">
        <v>251</v>
      </c>
      <c r="Y74" s="89" t="str">
        <f t="shared" si="33"/>
        <v>B</v>
      </c>
      <c r="Z74" s="90" t="str">
        <f t="shared" si="34"/>
        <v>B. Watson</v>
      </c>
      <c r="AA74" s="107">
        <f>VLOOKUP(Z74,'Player Counts'!$A$2:$B$90,2,FALSE)</f>
        <v>58</v>
      </c>
      <c r="AB74" s="107" t="str">
        <f>VLOOKUP(Z74,Leaderboard!$A$1:$G$90,6,FALSE)</f>
        <v>F  </v>
      </c>
      <c r="AC74" s="86">
        <f>VLOOKUP(Z74,Leaderboard!$A$2:$E$90,5,FALSE)</f>
        <v>9</v>
      </c>
      <c r="AD74" s="86" t="str">
        <f>VLOOKUP(Z74,Leaderboard!$A$2:$E$90,3,FALSE)</f>
        <v>T37</v>
      </c>
      <c r="AE74" s="87">
        <f>IFERROR(VLOOKUP(AD74,Moneys!$L$6:$N$95,3,FALSE),IFERROR(VLOOKUP(AD74,Moneys!$O$6:$Q$95,3,FALSE),0))</f>
        <v>47348.676449999999</v>
      </c>
      <c r="AF74" s="85" t="s">
        <v>223</v>
      </c>
      <c r="AG74" s="89" t="s">
        <v>224</v>
      </c>
      <c r="AH74" s="89" t="str">
        <f t="shared" si="35"/>
        <v>R</v>
      </c>
      <c r="AI74" s="90" t="str">
        <f t="shared" si="36"/>
        <v>R. Fowler</v>
      </c>
      <c r="AJ74" s="107">
        <f>VLOOKUP(AI74,'Player Counts'!$A$2:$B$90,2,FALSE)</f>
        <v>55</v>
      </c>
      <c r="AK74" s="107" t="str">
        <f>VLOOKUP(AI74,Leaderboard!$A$1:$G$90,6,FALSE)</f>
        <v>-  </v>
      </c>
      <c r="AL74" s="86">
        <f>VLOOKUP(AI74,Leaderboard!$A$2:$E$90,5,FALSE)</f>
        <v>9</v>
      </c>
      <c r="AM74" s="86" t="str">
        <f>VLOOKUP(AI74,Leaderboard!$A$2:$E$90,3,FALSE)</f>
        <v>CUT</v>
      </c>
      <c r="AN74" s="87">
        <f>IFERROR(VLOOKUP(AM74,Moneys!$L$6:$N$95,3,FALSE),IFERROR(VLOOKUP(AM74,Moneys!$O$6:$Q$95,3,FALSE),0))</f>
        <v>0</v>
      </c>
      <c r="AO74" s="85" t="s">
        <v>255</v>
      </c>
      <c r="AP74" s="89" t="s">
        <v>256</v>
      </c>
      <c r="AQ74" s="89" t="str">
        <f t="shared" si="37"/>
        <v>L</v>
      </c>
      <c r="AR74" s="90" t="str">
        <f t="shared" si="38"/>
        <v>L. Oosthuizen</v>
      </c>
      <c r="AS74" s="107">
        <f>VLOOKUP(AR74,'Player Counts'!$A$2:$B$90,2,FALSE)</f>
        <v>19</v>
      </c>
      <c r="AT74" s="107" t="str">
        <f>VLOOKUP(AR74,Leaderboard!$A$1:$G$90,6,FALSE)</f>
        <v>F  </v>
      </c>
      <c r="AU74" s="86">
        <f>VLOOKUP(AR74,Leaderboard!$A$2:$E$90,5,FALSE)</f>
        <v>3</v>
      </c>
      <c r="AV74" s="86" t="str">
        <f>VLOOKUP(AR74,Leaderboard!$A$2:$E$90,3,FALSE)</f>
        <v>T15</v>
      </c>
      <c r="AW74" s="87">
        <f>IFERROR(VLOOKUP(AV74,Moneys!$L$6:$N$95,3,FALSE),IFERROR(VLOOKUP(AV74,Moneys!$O$6:$Q$95,3,FALSE),0))</f>
        <v>177113.54245000001</v>
      </c>
      <c r="AX74" s="89"/>
      <c r="AY74" s="85" t="s">
        <v>15</v>
      </c>
      <c r="AZ74" s="85">
        <v>276</v>
      </c>
    </row>
    <row r="75" spans="1:52" s="22" customFormat="1">
      <c r="A75" s="85" t="s">
        <v>4309</v>
      </c>
      <c r="B75" s="8">
        <f t="shared" si="26"/>
        <v>74</v>
      </c>
      <c r="C75" s="14">
        <f t="shared" si="27"/>
        <v>-1821375</v>
      </c>
      <c r="D75" s="12">
        <f t="shared" si="28"/>
        <v>1321945</v>
      </c>
      <c r="E75" s="85" t="s">
        <v>221</v>
      </c>
      <c r="F75" s="89" t="s">
        <v>222</v>
      </c>
      <c r="G75" s="89" t="str">
        <f t="shared" si="29"/>
        <v>J</v>
      </c>
      <c r="H75" s="90" t="str">
        <f t="shared" si="30"/>
        <v>J. Day</v>
      </c>
      <c r="I75" s="107">
        <f>VLOOKUP(H75,'Player Counts'!$A$2:$B$90,2,FALSE)</f>
        <v>104</v>
      </c>
      <c r="J75" s="107" t="str">
        <f>VLOOKUP(H75,Leaderboard!$A$1:$G$90,6,FALSE)</f>
        <v>F  </v>
      </c>
      <c r="K75" s="86">
        <f>VLOOKUP(H75,Leaderboard!$A$2:$E$90,5,FALSE)</f>
        <v>1</v>
      </c>
      <c r="L75" s="86" t="str">
        <f>VLOOKUP(H75,Leaderboard!$A$2:$E$90,3,FALSE)</f>
        <v>T10</v>
      </c>
      <c r="M75" s="87">
        <f>IFERROR(VLOOKUP(L75,Moneys!$L$6:$N$95,3,FALSE),IFERROR(VLOOKUP(L75,Moneys!$O$6:$Q$95,3,FALSE),0))</f>
        <v>231659.58451999997</v>
      </c>
      <c r="N75" s="85" t="s">
        <v>4333</v>
      </c>
      <c r="O75" s="89" t="s">
        <v>4337</v>
      </c>
      <c r="P75" s="89" t="str">
        <f t="shared" si="31"/>
        <v>C</v>
      </c>
      <c r="Q75" s="90" t="str">
        <f t="shared" si="32"/>
        <v>C. Hoffman</v>
      </c>
      <c r="R75" s="107">
        <f>VLOOKUP(Q75,'Player Counts'!$A$2:$B$90,2,FALSE)</f>
        <v>2</v>
      </c>
      <c r="S75" s="107" t="str">
        <f>VLOOKUP(Q75,Leaderboard!$A$1:$G$90,6,FALSE)</f>
        <v>F  </v>
      </c>
      <c r="T75" s="86">
        <f>VLOOKUP(Q75,Leaderboard!$A$2:$E$90,5,FALSE)</f>
        <v>7</v>
      </c>
      <c r="U75" s="86" t="str">
        <f>VLOOKUP(Q75,Leaderboard!$A$2:$E$90,3,FALSE)</f>
        <v>T30</v>
      </c>
      <c r="V75" s="87">
        <f>IFERROR(VLOOKUP(U75,Moneys!$L$6:$N$95,3,FALSE),IFERROR(VLOOKUP(U75,Moneys!$O$6:$Q$95,3,FALSE),0))</f>
        <v>63148.965450000011</v>
      </c>
      <c r="W75" s="85" t="s">
        <v>232</v>
      </c>
      <c r="X75" s="89" t="s">
        <v>233</v>
      </c>
      <c r="Y75" s="89" t="str">
        <f t="shared" si="33"/>
        <v>M</v>
      </c>
      <c r="Z75" s="90" t="str">
        <f t="shared" si="34"/>
        <v>M. Kuchar</v>
      </c>
      <c r="AA75" s="107">
        <f>VLOOKUP(Z75,'Player Counts'!$A$2:$B$90,2,FALSE)</f>
        <v>4</v>
      </c>
      <c r="AB75" s="107" t="str">
        <f>VLOOKUP(Z75,Leaderboard!$A$1:$G$90,6,FALSE)</f>
        <v>F  </v>
      </c>
      <c r="AC75" s="86">
        <f>VLOOKUP(Z75,Leaderboard!$A$2:$E$90,5,FALSE)</f>
        <v>6</v>
      </c>
      <c r="AD75" s="86" t="str">
        <f>VLOOKUP(Z75,Leaderboard!$A$2:$E$90,3,FALSE)</f>
        <v>T24</v>
      </c>
      <c r="AE75" s="87">
        <f>IFERROR(VLOOKUP(AD75,Moneys!$L$6:$N$95,3,FALSE),IFERROR(VLOOKUP(AD75,Moneys!$O$6:$Q$95,3,FALSE),0))</f>
        <v>83987.45405</v>
      </c>
      <c r="AF75" s="85" t="s">
        <v>244</v>
      </c>
      <c r="AG75" s="89" t="s">
        <v>245</v>
      </c>
      <c r="AH75" s="89" t="str">
        <f t="shared" si="35"/>
        <v>J</v>
      </c>
      <c r="AI75" s="90" t="str">
        <f t="shared" si="36"/>
        <v>J. Spieth</v>
      </c>
      <c r="AJ75" s="107">
        <f>VLOOKUP(AI75,'Player Counts'!$A$2:$B$90,2,FALSE)</f>
        <v>89</v>
      </c>
      <c r="AK75" s="107" t="str">
        <f>VLOOKUP(AI75,Leaderboard!$A$1:$G$90,6,FALSE)</f>
        <v>17  </v>
      </c>
      <c r="AL75" s="86">
        <f>VLOOKUP(AI75,Leaderboard!$A$2:$E$90,5,FALSE)</f>
        <v>-2</v>
      </c>
      <c r="AM75" s="86" t="str">
        <f>VLOOKUP(AI75,Leaderboard!$A$2:$E$90,3,FALSE)</f>
        <v>T2</v>
      </c>
      <c r="AN75" s="87">
        <f>IFERROR(VLOOKUP(AM75,Moneys!$L$6:$N$95,3,FALSE),IFERROR(VLOOKUP(AM75,Moneys!$O$6:$Q$95,3,FALSE),0))</f>
        <v>880000</v>
      </c>
      <c r="AO75" s="85" t="s">
        <v>248</v>
      </c>
      <c r="AP75" s="89" t="s">
        <v>249</v>
      </c>
      <c r="AQ75" s="89" t="str">
        <f t="shared" si="37"/>
        <v>J</v>
      </c>
      <c r="AR75" s="90" t="str">
        <f t="shared" si="38"/>
        <v>J. Walker</v>
      </c>
      <c r="AS75" s="107">
        <f>VLOOKUP(AR75,'Player Counts'!$A$2:$B$90,2,FALSE)</f>
        <v>5</v>
      </c>
      <c r="AT75" s="107" t="str">
        <f>VLOOKUP(AR75,Leaderboard!$A$1:$G$90,6,FALSE)</f>
        <v>F  </v>
      </c>
      <c r="AU75" s="86">
        <f>VLOOKUP(AR75,Leaderboard!$A$2:$E$90,5,FALSE)</f>
        <v>7</v>
      </c>
      <c r="AV75" s="86" t="str">
        <f>VLOOKUP(AR75,Leaderboard!$A$2:$E$90,3,FALSE)</f>
        <v>T30</v>
      </c>
      <c r="AW75" s="87">
        <f>IFERROR(VLOOKUP(AV75,Moneys!$L$6:$N$95,3,FALSE),IFERROR(VLOOKUP(AV75,Moneys!$O$6:$Q$95,3,FALSE),0))</f>
        <v>63148.965450000011</v>
      </c>
      <c r="AX75"/>
      <c r="AY75" s="77" t="s">
        <v>18</v>
      </c>
      <c r="AZ75" s="77">
        <v>276</v>
      </c>
    </row>
    <row r="76" spans="1:52" s="22" customFormat="1">
      <c r="A76" s="85" t="s">
        <v>4241</v>
      </c>
      <c r="B76" s="8">
        <f t="shared" si="26"/>
        <v>75</v>
      </c>
      <c r="C76" s="14">
        <f t="shared" si="27"/>
        <v>-1866283</v>
      </c>
      <c r="D76" s="12">
        <f t="shared" si="28"/>
        <v>1277037</v>
      </c>
      <c r="E76" s="85" t="s">
        <v>250</v>
      </c>
      <c r="F76" s="89" t="s">
        <v>251</v>
      </c>
      <c r="G76" s="89" t="str">
        <f t="shared" si="29"/>
        <v>B</v>
      </c>
      <c r="H76" s="90" t="str">
        <f t="shared" si="30"/>
        <v>B. Watson</v>
      </c>
      <c r="I76" s="107">
        <f>VLOOKUP(H76,'Player Counts'!$A$2:$B$90,2,FALSE)</f>
        <v>58</v>
      </c>
      <c r="J76" s="107" t="str">
        <f>VLOOKUP(H76,Leaderboard!$A$1:$G$90,6,FALSE)</f>
        <v>F  </v>
      </c>
      <c r="K76" s="86">
        <f>VLOOKUP(H76,Leaderboard!$A$2:$E$90,5,FALSE)</f>
        <v>9</v>
      </c>
      <c r="L76" s="86" t="str">
        <f>VLOOKUP(H76,Leaderboard!$A$2:$E$90,3,FALSE)</f>
        <v>T37</v>
      </c>
      <c r="M76" s="87">
        <f>IFERROR(VLOOKUP(L76,Moneys!$L$6:$N$95,3,FALSE),IFERROR(VLOOKUP(L76,Moneys!$O$6:$Q$95,3,FALSE),0))</f>
        <v>47348.676449999999</v>
      </c>
      <c r="N76" s="85" t="s">
        <v>221</v>
      </c>
      <c r="O76" s="89" t="s">
        <v>222</v>
      </c>
      <c r="P76" s="89" t="str">
        <f t="shared" si="31"/>
        <v>J</v>
      </c>
      <c r="Q76" s="90" t="str">
        <f t="shared" si="32"/>
        <v>J. Day</v>
      </c>
      <c r="R76" s="107">
        <f>VLOOKUP(Q76,'Player Counts'!$A$2:$B$90,2,FALSE)</f>
        <v>104</v>
      </c>
      <c r="S76" s="107" t="str">
        <f>VLOOKUP(Q76,Leaderboard!$A$1:$G$90,6,FALSE)</f>
        <v>F  </v>
      </c>
      <c r="T76" s="86">
        <f>VLOOKUP(Q76,Leaderboard!$A$2:$E$90,5,FALSE)</f>
        <v>1</v>
      </c>
      <c r="U76" s="86" t="str">
        <f>VLOOKUP(Q76,Leaderboard!$A$2:$E$90,3,FALSE)</f>
        <v>T10</v>
      </c>
      <c r="V76" s="87">
        <f>IFERROR(VLOOKUP(U76,Moneys!$L$6:$N$95,3,FALSE),IFERROR(VLOOKUP(U76,Moneys!$O$6:$Q$95,3,FALSE),0))</f>
        <v>231659.58451999997</v>
      </c>
      <c r="W76" s="85" t="s">
        <v>244</v>
      </c>
      <c r="X76" s="89" t="s">
        <v>245</v>
      </c>
      <c r="Y76" s="89" t="str">
        <f t="shared" si="33"/>
        <v>J</v>
      </c>
      <c r="Z76" s="90" t="str">
        <f t="shared" si="34"/>
        <v>J. Spieth</v>
      </c>
      <c r="AA76" s="107">
        <f>VLOOKUP(Z76,'Player Counts'!$A$2:$B$90,2,FALSE)</f>
        <v>89</v>
      </c>
      <c r="AB76" s="107" t="str">
        <f>VLOOKUP(Z76,Leaderboard!$A$1:$G$90,6,FALSE)</f>
        <v>17  </v>
      </c>
      <c r="AC76" s="86">
        <f>VLOOKUP(Z76,Leaderboard!$A$2:$E$90,5,FALSE)</f>
        <v>-2</v>
      </c>
      <c r="AD76" s="86" t="str">
        <f>VLOOKUP(Z76,Leaderboard!$A$2:$E$90,3,FALSE)</f>
        <v>T2</v>
      </c>
      <c r="AE76" s="87">
        <f>IFERROR(VLOOKUP(AD76,Moneys!$L$6:$N$95,3,FALSE),IFERROR(VLOOKUP(AD76,Moneys!$O$6:$Q$95,3,FALSE),0))</f>
        <v>880000</v>
      </c>
      <c r="AF76" s="85" t="s">
        <v>246</v>
      </c>
      <c r="AG76" s="89" t="s">
        <v>247</v>
      </c>
      <c r="AH76" s="89" t="str">
        <f t="shared" si="35"/>
        <v>H</v>
      </c>
      <c r="AI76" s="90" t="str">
        <f t="shared" si="36"/>
        <v>H. Stenson</v>
      </c>
      <c r="AJ76" s="107">
        <f>VLOOKUP(AI76,'Player Counts'!$A$2:$B$90,2,FALSE)</f>
        <v>29</v>
      </c>
      <c r="AK76" s="107" t="str">
        <f>VLOOKUP(AI76,Leaderboard!$A$1:$G$90,6,FALSE)</f>
        <v>F  </v>
      </c>
      <c r="AL76" s="86">
        <f>VLOOKUP(AI76,Leaderboard!$A$2:$E$90,5,FALSE)</f>
        <v>6</v>
      </c>
      <c r="AM76" s="86" t="str">
        <f>VLOOKUP(AI76,Leaderboard!$A$2:$E$90,3,FALSE)</f>
        <v>T24</v>
      </c>
      <c r="AN76" s="87">
        <f>IFERROR(VLOOKUP(AM76,Moneys!$L$6:$N$95,3,FALSE),IFERROR(VLOOKUP(AM76,Moneys!$O$6:$Q$95,3,FALSE),0))</f>
        <v>83987.45405</v>
      </c>
      <c r="AO76" s="85" t="s">
        <v>242</v>
      </c>
      <c r="AP76" s="89" t="s">
        <v>243</v>
      </c>
      <c r="AQ76" s="89" t="str">
        <f t="shared" si="37"/>
        <v>A</v>
      </c>
      <c r="AR76" s="90" t="str">
        <f t="shared" si="38"/>
        <v>A. Scott</v>
      </c>
      <c r="AS76" s="107">
        <f>VLOOKUP(AR76,'Player Counts'!$A$2:$B$90,2,FALSE)</f>
        <v>67</v>
      </c>
      <c r="AT76" s="107" t="str">
        <f>VLOOKUP(AR76,Leaderboard!$A$1:$G$90,6,FALSE)</f>
        <v>F  </v>
      </c>
      <c r="AU76" s="86">
        <f>VLOOKUP(AR76,Leaderboard!$A$2:$E$90,5,FALSE)</f>
        <v>11</v>
      </c>
      <c r="AV76" s="86" t="str">
        <f>VLOOKUP(AR76,Leaderboard!$A$2:$E$90,3,FALSE)</f>
        <v>T42</v>
      </c>
      <c r="AW76" s="87">
        <f>IFERROR(VLOOKUP(AV76,Moneys!$L$6:$N$95,3,FALSE),IFERROR(VLOOKUP(AV76,Moneys!$O$6:$Q$95,3,FALSE),0))</f>
        <v>34041.231599999941</v>
      </c>
      <c r="AX76" s="1"/>
      <c r="AY76" s="77" t="s">
        <v>17</v>
      </c>
      <c r="AZ76" s="77">
        <v>273</v>
      </c>
    </row>
    <row r="77" spans="1:52" s="22" customFormat="1">
      <c r="A77" s="85" t="s">
        <v>49</v>
      </c>
      <c r="B77" s="8">
        <f t="shared" si="26"/>
        <v>76</v>
      </c>
      <c r="C77" s="14">
        <f t="shared" si="27"/>
        <v>-1887121</v>
      </c>
      <c r="D77" s="12">
        <f t="shared" si="28"/>
        <v>1256199</v>
      </c>
      <c r="E77" s="85" t="s">
        <v>221</v>
      </c>
      <c r="F77" s="89" t="s">
        <v>222</v>
      </c>
      <c r="G77" s="89" t="str">
        <f t="shared" si="29"/>
        <v>J</v>
      </c>
      <c r="H77" s="90" t="str">
        <f t="shared" si="30"/>
        <v>J. Day</v>
      </c>
      <c r="I77" s="107">
        <f>VLOOKUP(H77,'Player Counts'!$A$2:$B$90,2,FALSE)</f>
        <v>104</v>
      </c>
      <c r="J77" s="107" t="str">
        <f>VLOOKUP(H77,Leaderboard!$A$1:$G$90,6,FALSE)</f>
        <v>F  </v>
      </c>
      <c r="K77" s="86">
        <f>VLOOKUP(H77,Leaderboard!$A$2:$E$90,5,FALSE)</f>
        <v>1</v>
      </c>
      <c r="L77" s="86" t="str">
        <f>VLOOKUP(H77,Leaderboard!$A$2:$E$90,3,FALSE)</f>
        <v>T10</v>
      </c>
      <c r="M77" s="87">
        <f>IFERROR(VLOOKUP(L77,Moneys!$L$6:$N$95,3,FALSE),IFERROR(VLOOKUP(L77,Moneys!$O$6:$Q$95,3,FALSE),0))</f>
        <v>231659.58451999997</v>
      </c>
      <c r="N77" s="85" t="s">
        <v>248</v>
      </c>
      <c r="O77" s="89" t="s">
        <v>249</v>
      </c>
      <c r="P77" s="89" t="str">
        <f t="shared" si="31"/>
        <v>J</v>
      </c>
      <c r="Q77" s="90" t="str">
        <f t="shared" si="32"/>
        <v>J. Walker</v>
      </c>
      <c r="R77" s="107">
        <f>VLOOKUP(Q77,'Player Counts'!$A$2:$B$90,2,FALSE)</f>
        <v>5</v>
      </c>
      <c r="S77" s="107" t="str">
        <f>VLOOKUP(Q77,Leaderboard!$A$1:$G$90,6,FALSE)</f>
        <v>F  </v>
      </c>
      <c r="T77" s="86">
        <f>VLOOKUP(Q77,Leaderboard!$A$2:$E$90,5,FALSE)</f>
        <v>7</v>
      </c>
      <c r="U77" s="86" t="str">
        <f>VLOOKUP(Q77,Leaderboard!$A$2:$E$90,3,FALSE)</f>
        <v>T30</v>
      </c>
      <c r="V77" s="87">
        <f>IFERROR(VLOOKUP(U77,Moneys!$L$6:$N$95,3,FALSE),IFERROR(VLOOKUP(U77,Moneys!$O$6:$Q$95,3,FALSE),0))</f>
        <v>63148.965450000011</v>
      </c>
      <c r="W77" s="85" t="s">
        <v>250</v>
      </c>
      <c r="X77" s="89" t="s">
        <v>251</v>
      </c>
      <c r="Y77" s="89" t="str">
        <f t="shared" si="33"/>
        <v>B</v>
      </c>
      <c r="Z77" s="90" t="str">
        <f t="shared" si="34"/>
        <v>B. Watson</v>
      </c>
      <c r="AA77" s="107">
        <f>VLOOKUP(Z77,'Player Counts'!$A$2:$B$90,2,FALSE)</f>
        <v>58</v>
      </c>
      <c r="AB77" s="107" t="str">
        <f>VLOOKUP(Z77,Leaderboard!$A$1:$G$90,6,FALSE)</f>
        <v>F  </v>
      </c>
      <c r="AC77" s="86">
        <f>VLOOKUP(Z77,Leaderboard!$A$2:$E$90,5,FALSE)</f>
        <v>9</v>
      </c>
      <c r="AD77" s="86" t="str">
        <f>VLOOKUP(Z77,Leaderboard!$A$2:$E$90,3,FALSE)</f>
        <v>T37</v>
      </c>
      <c r="AE77" s="87">
        <f>IFERROR(VLOOKUP(AD77,Moneys!$L$6:$N$95,3,FALSE),IFERROR(VLOOKUP(AD77,Moneys!$O$6:$Q$95,3,FALSE),0))</f>
        <v>47348.676449999999</v>
      </c>
      <c r="AF77" s="85" t="s">
        <v>242</v>
      </c>
      <c r="AG77" s="89" t="s">
        <v>243</v>
      </c>
      <c r="AH77" s="89" t="str">
        <f t="shared" si="35"/>
        <v>A</v>
      </c>
      <c r="AI77" s="90" t="str">
        <f t="shared" si="36"/>
        <v>A. Scott</v>
      </c>
      <c r="AJ77" s="107">
        <f>VLOOKUP(AI77,'Player Counts'!$A$2:$B$90,2,FALSE)</f>
        <v>67</v>
      </c>
      <c r="AK77" s="107" t="str">
        <f>VLOOKUP(AI77,Leaderboard!$A$1:$G$90,6,FALSE)</f>
        <v>F  </v>
      </c>
      <c r="AL77" s="86">
        <f>VLOOKUP(AI77,Leaderboard!$A$2:$E$90,5,FALSE)</f>
        <v>11</v>
      </c>
      <c r="AM77" s="86" t="str">
        <f>VLOOKUP(AI77,Leaderboard!$A$2:$E$90,3,FALSE)</f>
        <v>T42</v>
      </c>
      <c r="AN77" s="87">
        <f>IFERROR(VLOOKUP(AM77,Moneys!$L$6:$N$95,3,FALSE),IFERROR(VLOOKUP(AM77,Moneys!$O$6:$Q$95,3,FALSE),0))</f>
        <v>34041.231599999941</v>
      </c>
      <c r="AO77" s="85" t="s">
        <v>244</v>
      </c>
      <c r="AP77" s="89" t="s">
        <v>245</v>
      </c>
      <c r="AQ77" s="89" t="str">
        <f t="shared" si="37"/>
        <v>J</v>
      </c>
      <c r="AR77" s="90" t="str">
        <f t="shared" si="38"/>
        <v>J. Spieth</v>
      </c>
      <c r="AS77" s="107">
        <f>VLOOKUP(AR77,'Player Counts'!$A$2:$B$90,2,FALSE)</f>
        <v>89</v>
      </c>
      <c r="AT77" s="107" t="str">
        <f>VLOOKUP(AR77,Leaderboard!$A$1:$G$90,6,FALSE)</f>
        <v>17  </v>
      </c>
      <c r="AU77" s="86">
        <f>VLOOKUP(AR77,Leaderboard!$A$2:$E$90,5,FALSE)</f>
        <v>-2</v>
      </c>
      <c r="AV77" s="86" t="str">
        <f>VLOOKUP(AR77,Leaderboard!$A$2:$E$90,3,FALSE)</f>
        <v>T2</v>
      </c>
      <c r="AW77" s="87">
        <f>IFERROR(VLOOKUP(AV77,Moneys!$L$6:$N$95,3,FALSE),IFERROR(VLOOKUP(AV77,Moneys!$O$6:$Q$95,3,FALSE),0))</f>
        <v>880000</v>
      </c>
      <c r="AX77" s="88"/>
      <c r="AY77" s="85" t="s">
        <v>19</v>
      </c>
      <c r="AZ77" s="85">
        <v>276</v>
      </c>
    </row>
    <row r="78" spans="1:52" s="22" customFormat="1">
      <c r="A78" s="85" t="s">
        <v>4249</v>
      </c>
      <c r="B78" s="8">
        <f t="shared" si="26"/>
        <v>77</v>
      </c>
      <c r="C78" s="14">
        <f t="shared" si="27"/>
        <v>-1913631</v>
      </c>
      <c r="D78" s="12">
        <f t="shared" si="28"/>
        <v>1229689</v>
      </c>
      <c r="E78" s="85" t="s">
        <v>221</v>
      </c>
      <c r="F78" s="89" t="s">
        <v>222</v>
      </c>
      <c r="G78" s="89" t="str">
        <f t="shared" si="29"/>
        <v>J</v>
      </c>
      <c r="H78" s="90" t="str">
        <f t="shared" si="30"/>
        <v>J. Day</v>
      </c>
      <c r="I78" s="107">
        <f>VLOOKUP(H78,'Player Counts'!$A$2:$B$90,2,FALSE)</f>
        <v>104</v>
      </c>
      <c r="J78" s="107" t="str">
        <f>VLOOKUP(H78,Leaderboard!$A$1:$G$90,6,FALSE)</f>
        <v>F  </v>
      </c>
      <c r="K78" s="86">
        <f>VLOOKUP(H78,Leaderboard!$A$2:$E$90,5,FALSE)</f>
        <v>1</v>
      </c>
      <c r="L78" s="86" t="str">
        <f>VLOOKUP(H78,Leaderboard!$A$2:$E$90,3,FALSE)</f>
        <v>T10</v>
      </c>
      <c r="M78" s="87">
        <f>IFERROR(VLOOKUP(L78,Moneys!$L$6:$N$95,3,FALSE),IFERROR(VLOOKUP(L78,Moneys!$O$6:$Q$95,3,FALSE),0))</f>
        <v>231659.58451999997</v>
      </c>
      <c r="N78" s="85" t="s">
        <v>244</v>
      </c>
      <c r="O78" s="89" t="s">
        <v>245</v>
      </c>
      <c r="P78" s="89" t="str">
        <f t="shared" si="31"/>
        <v>J</v>
      </c>
      <c r="Q78" s="90" t="str">
        <f t="shared" si="32"/>
        <v>J. Spieth</v>
      </c>
      <c r="R78" s="107">
        <f>VLOOKUP(Q78,'Player Counts'!$A$2:$B$90,2,FALSE)</f>
        <v>89</v>
      </c>
      <c r="S78" s="107" t="str">
        <f>VLOOKUP(Q78,Leaderboard!$A$1:$G$90,6,FALSE)</f>
        <v>17  </v>
      </c>
      <c r="T78" s="86">
        <f>VLOOKUP(Q78,Leaderboard!$A$2:$E$90,5,FALSE)</f>
        <v>-2</v>
      </c>
      <c r="U78" s="86" t="str">
        <f>VLOOKUP(Q78,Leaderboard!$A$2:$E$90,3,FALSE)</f>
        <v>T2</v>
      </c>
      <c r="V78" s="87">
        <f>IFERROR(VLOOKUP(U78,Moneys!$L$6:$N$95,3,FALSE),IFERROR(VLOOKUP(U78,Moneys!$O$6:$Q$95,3,FALSE),0))</f>
        <v>880000</v>
      </c>
      <c r="W78" s="85" t="s">
        <v>242</v>
      </c>
      <c r="X78" s="89" t="s">
        <v>243</v>
      </c>
      <c r="Y78" s="89" t="str">
        <f t="shared" si="33"/>
        <v>A</v>
      </c>
      <c r="Z78" s="90" t="str">
        <f t="shared" si="34"/>
        <v>A. Scott</v>
      </c>
      <c r="AA78" s="107">
        <f>VLOOKUP(Z78,'Player Counts'!$A$2:$B$90,2,FALSE)</f>
        <v>67</v>
      </c>
      <c r="AB78" s="107" t="str">
        <f>VLOOKUP(Z78,Leaderboard!$A$1:$G$90,6,FALSE)</f>
        <v>F  </v>
      </c>
      <c r="AC78" s="86">
        <f>VLOOKUP(Z78,Leaderboard!$A$2:$E$90,5,FALSE)</f>
        <v>11</v>
      </c>
      <c r="AD78" s="86" t="str">
        <f>VLOOKUP(Z78,Leaderboard!$A$2:$E$90,3,FALSE)</f>
        <v>T42</v>
      </c>
      <c r="AE78" s="87">
        <f>IFERROR(VLOOKUP(AD78,Moneys!$L$6:$N$95,3,FALSE),IFERROR(VLOOKUP(AD78,Moneys!$O$6:$Q$95,3,FALSE),0))</f>
        <v>34041.231599999941</v>
      </c>
      <c r="AF78" s="85" t="s">
        <v>268</v>
      </c>
      <c r="AG78" s="89" t="s">
        <v>269</v>
      </c>
      <c r="AH78" s="89" t="str">
        <f t="shared" si="35"/>
        <v>C</v>
      </c>
      <c r="AI78" s="90" t="str">
        <f t="shared" si="36"/>
        <v>C. Schwartzel</v>
      </c>
      <c r="AJ78" s="107">
        <f>VLOOKUP(AI78,'Player Counts'!$A$2:$B$90,2,FALSE)</f>
        <v>7</v>
      </c>
      <c r="AK78" s="107" t="str">
        <f>VLOOKUP(AI78,Leaderboard!$A$1:$G$90,6,FALSE)</f>
        <v>-  </v>
      </c>
      <c r="AL78" s="86">
        <f>VLOOKUP(AI78,Leaderboard!$A$2:$E$90,5,FALSE)</f>
        <v>8</v>
      </c>
      <c r="AM78" s="86" t="str">
        <f>VLOOKUP(AI78,Leaderboard!$A$2:$E$90,3,FALSE)</f>
        <v>CUT</v>
      </c>
      <c r="AN78" s="87">
        <f>IFERROR(VLOOKUP(AM78,Moneys!$L$6:$N$95,3,FALSE),IFERROR(VLOOKUP(AM78,Moneys!$O$6:$Q$95,3,FALSE),0))</f>
        <v>0</v>
      </c>
      <c r="AO78" s="85" t="s">
        <v>246</v>
      </c>
      <c r="AP78" s="89" t="s">
        <v>247</v>
      </c>
      <c r="AQ78" s="89" t="str">
        <f t="shared" si="37"/>
        <v>H</v>
      </c>
      <c r="AR78" s="90" t="str">
        <f t="shared" si="38"/>
        <v>H. Stenson</v>
      </c>
      <c r="AS78" s="107">
        <f>VLOOKUP(AR78,'Player Counts'!$A$2:$B$90,2,FALSE)</f>
        <v>29</v>
      </c>
      <c r="AT78" s="107" t="str">
        <f>VLOOKUP(AR78,Leaderboard!$A$1:$G$90,6,FALSE)</f>
        <v>F  </v>
      </c>
      <c r="AU78" s="86">
        <f>VLOOKUP(AR78,Leaderboard!$A$2:$E$90,5,FALSE)</f>
        <v>6</v>
      </c>
      <c r="AV78" s="86" t="str">
        <f>VLOOKUP(AR78,Leaderboard!$A$2:$E$90,3,FALSE)</f>
        <v>T24</v>
      </c>
      <c r="AW78" s="87">
        <f>IFERROR(VLOOKUP(AV78,Moneys!$L$6:$N$95,3,FALSE),IFERROR(VLOOKUP(AV78,Moneys!$O$6:$Q$95,3,FALSE),0))</f>
        <v>83987.45405</v>
      </c>
      <c r="AX78" s="88"/>
      <c r="AY78" s="85" t="s">
        <v>8</v>
      </c>
      <c r="AZ78" s="85">
        <v>276</v>
      </c>
    </row>
    <row r="79" spans="1:52" s="22" customFormat="1">
      <c r="A79" s="85" t="s">
        <v>4240</v>
      </c>
      <c r="B79" s="8">
        <f t="shared" si="26"/>
        <v>77</v>
      </c>
      <c r="C79" s="14">
        <f t="shared" si="27"/>
        <v>-1913631</v>
      </c>
      <c r="D79" s="12">
        <f t="shared" si="28"/>
        <v>1229689</v>
      </c>
      <c r="E79" s="85" t="s">
        <v>221</v>
      </c>
      <c r="F79" s="89" t="s">
        <v>222</v>
      </c>
      <c r="G79" s="89" t="str">
        <f t="shared" si="29"/>
        <v>J</v>
      </c>
      <c r="H79" s="90" t="str">
        <f t="shared" si="30"/>
        <v>J. Day</v>
      </c>
      <c r="I79" s="107">
        <f>VLOOKUP(H79,'Player Counts'!$A$2:$B$90,2,FALSE)</f>
        <v>104</v>
      </c>
      <c r="J79" s="107" t="str">
        <f>VLOOKUP(H79,Leaderboard!$A$1:$G$90,6,FALSE)</f>
        <v>F  </v>
      </c>
      <c r="K79" s="86">
        <f>VLOOKUP(H79,Leaderboard!$A$2:$E$90,5,FALSE)</f>
        <v>1</v>
      </c>
      <c r="L79" s="86" t="str">
        <f>VLOOKUP(H79,Leaderboard!$A$2:$E$90,3,FALSE)</f>
        <v>T10</v>
      </c>
      <c r="M79" s="87">
        <f>IFERROR(VLOOKUP(L79,Moneys!$L$6:$N$95,3,FALSE),IFERROR(VLOOKUP(L79,Moneys!$O$6:$Q$95,3,FALSE),0))</f>
        <v>231659.58451999997</v>
      </c>
      <c r="N79" s="85" t="s">
        <v>244</v>
      </c>
      <c r="O79" s="89" t="s">
        <v>245</v>
      </c>
      <c r="P79" s="89" t="str">
        <f t="shared" si="31"/>
        <v>J</v>
      </c>
      <c r="Q79" s="90" t="str">
        <f t="shared" si="32"/>
        <v>J. Spieth</v>
      </c>
      <c r="R79" s="107">
        <f>VLOOKUP(Q79,'Player Counts'!$A$2:$B$90,2,FALSE)</f>
        <v>89</v>
      </c>
      <c r="S79" s="107" t="str">
        <f>VLOOKUP(Q79,Leaderboard!$A$1:$G$90,6,FALSE)</f>
        <v>17  </v>
      </c>
      <c r="T79" s="86">
        <f>VLOOKUP(Q79,Leaderboard!$A$2:$E$90,5,FALSE)</f>
        <v>-2</v>
      </c>
      <c r="U79" s="86" t="str">
        <f>VLOOKUP(Q79,Leaderboard!$A$2:$E$90,3,FALSE)</f>
        <v>T2</v>
      </c>
      <c r="V79" s="87">
        <f>IFERROR(VLOOKUP(U79,Moneys!$L$6:$N$95,3,FALSE),IFERROR(VLOOKUP(U79,Moneys!$O$6:$Q$95,3,FALSE),0))</f>
        <v>880000</v>
      </c>
      <c r="W79" s="85" t="s">
        <v>242</v>
      </c>
      <c r="X79" s="89" t="s">
        <v>243</v>
      </c>
      <c r="Y79" s="89" t="str">
        <f t="shared" si="33"/>
        <v>A</v>
      </c>
      <c r="Z79" s="90" t="str">
        <f t="shared" si="34"/>
        <v>A. Scott</v>
      </c>
      <c r="AA79" s="107">
        <f>VLOOKUP(Z79,'Player Counts'!$A$2:$B$90,2,FALSE)</f>
        <v>67</v>
      </c>
      <c r="AB79" s="107" t="str">
        <f>VLOOKUP(Z79,Leaderboard!$A$1:$G$90,6,FALSE)</f>
        <v>F  </v>
      </c>
      <c r="AC79" s="86">
        <f>VLOOKUP(Z79,Leaderboard!$A$2:$E$90,5,FALSE)</f>
        <v>11</v>
      </c>
      <c r="AD79" s="86" t="str">
        <f>VLOOKUP(Z79,Leaderboard!$A$2:$E$90,3,FALSE)</f>
        <v>T42</v>
      </c>
      <c r="AE79" s="87">
        <f>IFERROR(VLOOKUP(AD79,Moneys!$L$6:$N$95,3,FALSE),IFERROR(VLOOKUP(AD79,Moneys!$O$6:$Q$95,3,FALSE),0))</f>
        <v>34041.231599999941</v>
      </c>
      <c r="AF79" s="85" t="s">
        <v>223</v>
      </c>
      <c r="AG79" s="89" t="s">
        <v>224</v>
      </c>
      <c r="AH79" s="89" t="str">
        <f t="shared" si="35"/>
        <v>R</v>
      </c>
      <c r="AI79" s="90" t="str">
        <f t="shared" si="36"/>
        <v>R. Fowler</v>
      </c>
      <c r="AJ79" s="107">
        <f>VLOOKUP(AI79,'Player Counts'!$A$2:$B$90,2,FALSE)</f>
        <v>55</v>
      </c>
      <c r="AK79" s="107" t="str">
        <f>VLOOKUP(AI79,Leaderboard!$A$1:$G$90,6,FALSE)</f>
        <v>-  </v>
      </c>
      <c r="AL79" s="86">
        <f>VLOOKUP(AI79,Leaderboard!$A$2:$E$90,5,FALSE)</f>
        <v>9</v>
      </c>
      <c r="AM79" s="86" t="str">
        <f>VLOOKUP(AI79,Leaderboard!$A$2:$E$90,3,FALSE)</f>
        <v>CUT</v>
      </c>
      <c r="AN79" s="87">
        <f>IFERROR(VLOOKUP(AM79,Moneys!$L$6:$N$95,3,FALSE),IFERROR(VLOOKUP(AM79,Moneys!$O$6:$Q$95,3,FALSE),0))</f>
        <v>0</v>
      </c>
      <c r="AO79" s="85" t="s">
        <v>246</v>
      </c>
      <c r="AP79" s="89" t="s">
        <v>247</v>
      </c>
      <c r="AQ79" s="89" t="str">
        <f t="shared" si="37"/>
        <v>H</v>
      </c>
      <c r="AR79" s="90" t="str">
        <f t="shared" si="38"/>
        <v>H. Stenson</v>
      </c>
      <c r="AS79" s="107">
        <f>VLOOKUP(AR79,'Player Counts'!$A$2:$B$90,2,FALSE)</f>
        <v>29</v>
      </c>
      <c r="AT79" s="107" t="str">
        <f>VLOOKUP(AR79,Leaderboard!$A$1:$G$90,6,FALSE)</f>
        <v>F  </v>
      </c>
      <c r="AU79" s="86">
        <f>VLOOKUP(AR79,Leaderboard!$A$2:$E$90,5,FALSE)</f>
        <v>6</v>
      </c>
      <c r="AV79" s="86" t="str">
        <f>VLOOKUP(AR79,Leaderboard!$A$2:$E$90,3,FALSE)</f>
        <v>T24</v>
      </c>
      <c r="AW79" s="87">
        <f>IFERROR(VLOOKUP(AV79,Moneys!$L$6:$N$95,3,FALSE),IFERROR(VLOOKUP(AV79,Moneys!$O$6:$Q$95,3,FALSE),0))</f>
        <v>83987.45405</v>
      </c>
      <c r="AX79" s="89"/>
      <c r="AY79" s="85" t="s">
        <v>21</v>
      </c>
      <c r="AZ79" s="85">
        <v>274</v>
      </c>
    </row>
    <row r="80" spans="1:52" s="22" customFormat="1">
      <c r="A80" s="77" t="s">
        <v>4324</v>
      </c>
      <c r="B80" s="8">
        <f t="shared" si="26"/>
        <v>77</v>
      </c>
      <c r="C80" s="14">
        <f t="shared" si="27"/>
        <v>-1913631</v>
      </c>
      <c r="D80" s="12">
        <f t="shared" si="28"/>
        <v>1229689</v>
      </c>
      <c r="E80" s="77" t="s">
        <v>221</v>
      </c>
      <c r="F80" s="1" t="s">
        <v>222</v>
      </c>
      <c r="G80" s="1" t="str">
        <f t="shared" si="29"/>
        <v>J</v>
      </c>
      <c r="H80" s="11" t="str">
        <f t="shared" si="30"/>
        <v>J. Day</v>
      </c>
      <c r="I80" s="107">
        <f>VLOOKUP(H80,'Player Counts'!$A$2:$B$90,2,FALSE)</f>
        <v>104</v>
      </c>
      <c r="J80" s="107" t="str">
        <f>VLOOKUP(H80,Leaderboard!$A$1:$G$90,6,FALSE)</f>
        <v>F  </v>
      </c>
      <c r="K80" s="8">
        <f>VLOOKUP(H80,Leaderboard!$A$2:$E$90,5,FALSE)</f>
        <v>1</v>
      </c>
      <c r="L80" s="8" t="str">
        <f>VLOOKUP(H80,Leaderboard!$A$2:$E$90,3,FALSE)</f>
        <v>T10</v>
      </c>
      <c r="M80" s="12">
        <f>IFERROR(VLOOKUP(L80,Moneys!$L$6:$N$95,3,FALSE),IFERROR(VLOOKUP(L80,Moneys!$O$6:$Q$95,3,FALSE),0))</f>
        <v>231659.58451999997</v>
      </c>
      <c r="N80" s="77" t="s">
        <v>223</v>
      </c>
      <c r="O80" s="1" t="s">
        <v>224</v>
      </c>
      <c r="P80" s="1" t="str">
        <f t="shared" si="31"/>
        <v>R</v>
      </c>
      <c r="Q80" s="11" t="str">
        <f t="shared" si="32"/>
        <v>R. Fowler</v>
      </c>
      <c r="R80" s="107">
        <f>VLOOKUP(Q80,'Player Counts'!$A$2:$B$90,2,FALSE)</f>
        <v>55</v>
      </c>
      <c r="S80" s="107" t="str">
        <f>VLOOKUP(Q80,Leaderboard!$A$1:$G$90,6,FALSE)</f>
        <v>-  </v>
      </c>
      <c r="T80" s="8">
        <f>VLOOKUP(Q80,Leaderboard!$A$2:$E$90,5,FALSE)</f>
        <v>9</v>
      </c>
      <c r="U80" s="8" t="str">
        <f>VLOOKUP(Q80,Leaderboard!$A$2:$E$90,3,FALSE)</f>
        <v>CUT</v>
      </c>
      <c r="V80" s="12">
        <f>IFERROR(VLOOKUP(U80,Moneys!$L$6:$N$95,3,FALSE),IFERROR(VLOOKUP(U80,Moneys!$O$6:$Q$95,3,FALSE),0))</f>
        <v>0</v>
      </c>
      <c r="W80" s="77" t="s">
        <v>242</v>
      </c>
      <c r="X80" s="1" t="s">
        <v>243</v>
      </c>
      <c r="Y80" s="1" t="str">
        <f t="shared" si="33"/>
        <v>A</v>
      </c>
      <c r="Z80" s="11" t="str">
        <f t="shared" si="34"/>
        <v>A. Scott</v>
      </c>
      <c r="AA80" s="107">
        <f>VLOOKUP(Z80,'Player Counts'!$A$2:$B$90,2,FALSE)</f>
        <v>67</v>
      </c>
      <c r="AB80" s="107" t="str">
        <f>VLOOKUP(Z80,Leaderboard!$A$1:$G$90,6,FALSE)</f>
        <v>F  </v>
      </c>
      <c r="AC80" s="8">
        <f>VLOOKUP(Z80,Leaderboard!$A$2:$E$90,5,FALSE)</f>
        <v>11</v>
      </c>
      <c r="AD80" s="8" t="str">
        <f>VLOOKUP(Z80,Leaderboard!$A$2:$E$90,3,FALSE)</f>
        <v>T42</v>
      </c>
      <c r="AE80" s="12">
        <f>IFERROR(VLOOKUP(AD80,Moneys!$L$6:$N$95,3,FALSE),IFERROR(VLOOKUP(AD80,Moneys!$O$6:$Q$95,3,FALSE),0))</f>
        <v>34041.231599999941</v>
      </c>
      <c r="AF80" s="77" t="s">
        <v>244</v>
      </c>
      <c r="AG80" s="1" t="s">
        <v>245</v>
      </c>
      <c r="AH80" s="1" t="str">
        <f t="shared" si="35"/>
        <v>J</v>
      </c>
      <c r="AI80" s="11" t="str">
        <f t="shared" si="36"/>
        <v>J. Spieth</v>
      </c>
      <c r="AJ80" s="107">
        <f>VLOOKUP(AI80,'Player Counts'!$A$2:$B$90,2,FALSE)</f>
        <v>89</v>
      </c>
      <c r="AK80" s="107" t="str">
        <f>VLOOKUP(AI80,Leaderboard!$A$1:$G$90,6,FALSE)</f>
        <v>17  </v>
      </c>
      <c r="AL80" s="8">
        <f>VLOOKUP(AI80,Leaderboard!$A$2:$E$90,5,FALSE)</f>
        <v>-2</v>
      </c>
      <c r="AM80" s="8" t="str">
        <f>VLOOKUP(AI80,Leaderboard!$A$2:$E$90,3,FALSE)</f>
        <v>T2</v>
      </c>
      <c r="AN80" s="12">
        <f>IFERROR(VLOOKUP(AM80,Moneys!$L$6:$N$95,3,FALSE),IFERROR(VLOOKUP(AM80,Moneys!$O$6:$Q$95,3,FALSE),0))</f>
        <v>880000</v>
      </c>
      <c r="AO80" s="77" t="s">
        <v>246</v>
      </c>
      <c r="AP80" s="1" t="s">
        <v>247</v>
      </c>
      <c r="AQ80" s="1" t="str">
        <f t="shared" si="37"/>
        <v>H</v>
      </c>
      <c r="AR80" s="11" t="str">
        <f t="shared" si="38"/>
        <v>H. Stenson</v>
      </c>
      <c r="AS80" s="107">
        <f>VLOOKUP(AR80,'Player Counts'!$A$2:$B$90,2,FALSE)</f>
        <v>29</v>
      </c>
      <c r="AT80" s="107" t="str">
        <f>VLOOKUP(AR80,Leaderboard!$A$1:$G$90,6,FALSE)</f>
        <v>F  </v>
      </c>
      <c r="AU80" s="8">
        <f>VLOOKUP(AR80,Leaderboard!$A$2:$E$90,5,FALSE)</f>
        <v>6</v>
      </c>
      <c r="AV80" s="8" t="str">
        <f>VLOOKUP(AR80,Leaderboard!$A$2:$E$90,3,FALSE)</f>
        <v>T24</v>
      </c>
      <c r="AW80" s="12">
        <f>IFERROR(VLOOKUP(AV80,Moneys!$L$6:$N$95,3,FALSE),IFERROR(VLOOKUP(AV80,Moneys!$O$6:$Q$95,3,FALSE),0))</f>
        <v>83987.45405</v>
      </c>
      <c r="AX80" s="89"/>
      <c r="AY80" s="85" t="s">
        <v>11</v>
      </c>
      <c r="AZ80" s="85">
        <v>278</v>
      </c>
    </row>
    <row r="81" spans="1:52" s="22" customFormat="1">
      <c r="A81" s="85" t="s">
        <v>4310</v>
      </c>
      <c r="B81" s="8">
        <f t="shared" si="26"/>
        <v>77</v>
      </c>
      <c r="C81" s="14">
        <f t="shared" si="27"/>
        <v>-1913631</v>
      </c>
      <c r="D81" s="12">
        <f t="shared" si="28"/>
        <v>1229689</v>
      </c>
      <c r="E81" s="85" t="s">
        <v>242</v>
      </c>
      <c r="F81" s="89" t="s">
        <v>243</v>
      </c>
      <c r="G81" s="89" t="str">
        <f t="shared" si="29"/>
        <v>A</v>
      </c>
      <c r="H81" s="90" t="str">
        <f t="shared" si="30"/>
        <v>A. Scott</v>
      </c>
      <c r="I81" s="107">
        <f>VLOOKUP(H81,'Player Counts'!$A$2:$B$90,2,FALSE)</f>
        <v>67</v>
      </c>
      <c r="J81" s="107" t="str">
        <f>VLOOKUP(H81,Leaderboard!$A$1:$G$90,6,FALSE)</f>
        <v>F  </v>
      </c>
      <c r="K81" s="86">
        <f>VLOOKUP(H81,Leaderboard!$A$2:$E$90,5,FALSE)</f>
        <v>11</v>
      </c>
      <c r="L81" s="86" t="str">
        <f>VLOOKUP(H81,Leaderboard!$A$2:$E$90,3,FALSE)</f>
        <v>T42</v>
      </c>
      <c r="M81" s="87">
        <f>IFERROR(VLOOKUP(L81,Moneys!$L$6:$N$95,3,FALSE),IFERROR(VLOOKUP(L81,Moneys!$O$6:$Q$95,3,FALSE),0))</f>
        <v>34041.231599999941</v>
      </c>
      <c r="N81" s="85" t="s">
        <v>244</v>
      </c>
      <c r="O81" s="89" t="s">
        <v>245</v>
      </c>
      <c r="P81" s="89" t="str">
        <f t="shared" si="31"/>
        <v>J</v>
      </c>
      <c r="Q81" s="90" t="str">
        <f t="shared" si="32"/>
        <v>J. Spieth</v>
      </c>
      <c r="R81" s="107">
        <f>VLOOKUP(Q81,'Player Counts'!$A$2:$B$90,2,FALSE)</f>
        <v>89</v>
      </c>
      <c r="S81" s="107" t="str">
        <f>VLOOKUP(Q81,Leaderboard!$A$1:$G$90,6,FALSE)</f>
        <v>17  </v>
      </c>
      <c r="T81" s="86">
        <f>VLOOKUP(Q81,Leaderboard!$A$2:$E$90,5,FALSE)</f>
        <v>-2</v>
      </c>
      <c r="U81" s="86" t="str">
        <f>VLOOKUP(Q81,Leaderboard!$A$2:$E$90,3,FALSE)</f>
        <v>T2</v>
      </c>
      <c r="V81" s="87">
        <f>IFERROR(VLOOKUP(U81,Moneys!$L$6:$N$95,3,FALSE),IFERROR(VLOOKUP(U81,Moneys!$O$6:$Q$95,3,FALSE),0))</f>
        <v>880000</v>
      </c>
      <c r="W81" s="85" t="s">
        <v>236</v>
      </c>
      <c r="X81" s="89" t="s">
        <v>237</v>
      </c>
      <c r="Y81" s="89" t="str">
        <f t="shared" si="33"/>
        <v>R</v>
      </c>
      <c r="Z81" s="90" t="str">
        <f t="shared" si="34"/>
        <v>R. McIlroy</v>
      </c>
      <c r="AA81" s="107">
        <f>VLOOKUP(Z81,'Player Counts'!$A$2:$B$90,2,FALSE)</f>
        <v>70</v>
      </c>
      <c r="AB81" s="107" t="str">
        <f>VLOOKUP(Z81,Leaderboard!$A$1:$G$90,6,FALSE)</f>
        <v>F  </v>
      </c>
      <c r="AC81" s="86">
        <f>VLOOKUP(Z81,Leaderboard!$A$2:$E$90,5,FALSE)</f>
        <v>1</v>
      </c>
      <c r="AD81" s="86" t="str">
        <f>VLOOKUP(Z81,Leaderboard!$A$2:$E$90,3,FALSE)</f>
        <v>T10</v>
      </c>
      <c r="AE81" s="87">
        <f>IFERROR(VLOOKUP(AD81,Moneys!$L$6:$N$95,3,FALSE),IFERROR(VLOOKUP(AD81,Moneys!$O$6:$Q$95,3,FALSE),0))</f>
        <v>231659.58451999997</v>
      </c>
      <c r="AF81" s="85" t="s">
        <v>238</v>
      </c>
      <c r="AG81" s="89" t="s">
        <v>239</v>
      </c>
      <c r="AH81" s="89" t="str">
        <f t="shared" si="35"/>
        <v>P</v>
      </c>
      <c r="AI81" s="90" t="str">
        <f t="shared" si="36"/>
        <v>P. Mickelson</v>
      </c>
      <c r="AJ81" s="107">
        <f>VLOOKUP(AI81,'Player Counts'!$A$2:$B$90,2,FALSE)</f>
        <v>41</v>
      </c>
      <c r="AK81" s="107" t="str">
        <f>VLOOKUP(AI81,Leaderboard!$A$1:$G$90,6,FALSE)</f>
        <v>-  </v>
      </c>
      <c r="AL81" s="86">
        <f>VLOOKUP(AI81,Leaderboard!$A$2:$E$90,5,FALSE)</f>
        <v>7</v>
      </c>
      <c r="AM81" s="86" t="str">
        <f>VLOOKUP(AI81,Leaderboard!$A$2:$E$90,3,FALSE)</f>
        <v>CUT</v>
      </c>
      <c r="AN81" s="87">
        <f>IFERROR(VLOOKUP(AM81,Moneys!$L$6:$N$95,3,FALSE),IFERROR(VLOOKUP(AM81,Moneys!$O$6:$Q$95,3,FALSE),0))</f>
        <v>0</v>
      </c>
      <c r="AO81" s="85" t="s">
        <v>232</v>
      </c>
      <c r="AP81" s="89" t="s">
        <v>233</v>
      </c>
      <c r="AQ81" s="89" t="str">
        <f t="shared" si="37"/>
        <v>M</v>
      </c>
      <c r="AR81" s="90" t="str">
        <f t="shared" si="38"/>
        <v>M. Kuchar</v>
      </c>
      <c r="AS81" s="107">
        <f>VLOOKUP(AR81,'Player Counts'!$A$2:$B$90,2,FALSE)</f>
        <v>4</v>
      </c>
      <c r="AT81" s="107" t="str">
        <f>VLOOKUP(AR81,Leaderboard!$A$1:$G$90,6,FALSE)</f>
        <v>F  </v>
      </c>
      <c r="AU81" s="86">
        <f>VLOOKUP(AR81,Leaderboard!$A$2:$E$90,5,FALSE)</f>
        <v>6</v>
      </c>
      <c r="AV81" s="86" t="str">
        <f>VLOOKUP(AR81,Leaderboard!$A$2:$E$90,3,FALSE)</f>
        <v>T24</v>
      </c>
      <c r="AW81" s="87">
        <f>IFERROR(VLOOKUP(AV81,Moneys!$L$6:$N$95,3,FALSE),IFERROR(VLOOKUP(AV81,Moneys!$O$6:$Q$95,3,FALSE),0))</f>
        <v>83987.45405</v>
      </c>
      <c r="AX81" s="89"/>
      <c r="AY81" s="85" t="s">
        <v>15</v>
      </c>
      <c r="AZ81" s="85">
        <v>271</v>
      </c>
    </row>
    <row r="82" spans="1:52" s="22" customFormat="1">
      <c r="A82" s="85" t="s">
        <v>4318</v>
      </c>
      <c r="B82" s="8">
        <f t="shared" si="26"/>
        <v>81</v>
      </c>
      <c r="C82" s="14">
        <f t="shared" si="27"/>
        <v>-1931205</v>
      </c>
      <c r="D82" s="12">
        <f t="shared" si="28"/>
        <v>1212115</v>
      </c>
      <c r="E82" s="85" t="s">
        <v>221</v>
      </c>
      <c r="F82" s="92" t="s">
        <v>222</v>
      </c>
      <c r="G82" s="89" t="str">
        <f t="shared" si="29"/>
        <v>J</v>
      </c>
      <c r="H82" s="90" t="str">
        <f t="shared" si="30"/>
        <v>J. Day</v>
      </c>
      <c r="I82" s="107">
        <f>VLOOKUP(H82,'Player Counts'!$A$2:$B$90,2,FALSE)</f>
        <v>104</v>
      </c>
      <c r="J82" s="107" t="str">
        <f>VLOOKUP(H82,Leaderboard!$A$1:$G$90,6,FALSE)</f>
        <v>F  </v>
      </c>
      <c r="K82" s="86">
        <f>VLOOKUP(H82,Leaderboard!$A$2:$E$90,5,FALSE)</f>
        <v>1</v>
      </c>
      <c r="L82" s="86" t="str">
        <f>VLOOKUP(H82,Leaderboard!$A$2:$E$90,3,FALSE)</f>
        <v>T10</v>
      </c>
      <c r="M82" s="87">
        <f>IFERROR(VLOOKUP(L82,Moneys!$L$6:$N$95,3,FALSE),IFERROR(VLOOKUP(L82,Moneys!$O$6:$Q$95,3,FALSE),0))</f>
        <v>231659.58451999997</v>
      </c>
      <c r="N82" s="85" t="s">
        <v>225</v>
      </c>
      <c r="O82" s="92" t="s">
        <v>226</v>
      </c>
      <c r="P82" s="89" t="str">
        <f t="shared" si="31"/>
        <v>S</v>
      </c>
      <c r="Q82" s="90" t="str">
        <f t="shared" si="32"/>
        <v>S. Garcia</v>
      </c>
      <c r="R82" s="107">
        <f>VLOOKUP(Q82,'Player Counts'!$A$2:$B$90,2,FALSE)</f>
        <v>4</v>
      </c>
      <c r="S82" s="107" t="str">
        <f>VLOOKUP(Q82,Leaderboard!$A$1:$G$90,6,FALSE)</f>
        <v>F  </v>
      </c>
      <c r="T82" s="86">
        <f>VLOOKUP(Q82,Leaderboard!$A$2:$E$90,5,FALSE)</f>
        <v>8</v>
      </c>
      <c r="U82" s="86" t="str">
        <f>VLOOKUP(Q82,Leaderboard!$A$2:$E$90,3,FALSE)</f>
        <v>T34</v>
      </c>
      <c r="V82" s="87">
        <f>IFERROR(VLOOKUP(U82,Moneys!$L$6:$N$95,3,FALSE),IFERROR(VLOOKUP(U82,Moneys!$O$6:$Q$95,3,FALSE),0))</f>
        <v>53106.023800000003</v>
      </c>
      <c r="W82" s="85" t="s">
        <v>244</v>
      </c>
      <c r="X82" s="92" t="s">
        <v>245</v>
      </c>
      <c r="Y82" s="89" t="str">
        <f t="shared" si="33"/>
        <v>J</v>
      </c>
      <c r="Z82" s="90" t="str">
        <f t="shared" si="34"/>
        <v>J. Spieth</v>
      </c>
      <c r="AA82" s="107">
        <f>VLOOKUP(Z82,'Player Counts'!$A$2:$B$90,2,FALSE)</f>
        <v>89</v>
      </c>
      <c r="AB82" s="107" t="str">
        <f>VLOOKUP(Z82,Leaderboard!$A$1:$G$90,6,FALSE)</f>
        <v>17  </v>
      </c>
      <c r="AC82" s="86">
        <f>VLOOKUP(Z82,Leaderboard!$A$2:$E$90,5,FALSE)</f>
        <v>-2</v>
      </c>
      <c r="AD82" s="86" t="str">
        <f>VLOOKUP(Z82,Leaderboard!$A$2:$E$90,3,FALSE)</f>
        <v>T2</v>
      </c>
      <c r="AE82" s="87">
        <f>IFERROR(VLOOKUP(AD82,Moneys!$L$6:$N$95,3,FALSE),IFERROR(VLOOKUP(AD82,Moneys!$O$6:$Q$95,3,FALSE),0))</f>
        <v>880000</v>
      </c>
      <c r="AF82" s="85" t="s">
        <v>250</v>
      </c>
      <c r="AG82" s="22" t="s">
        <v>251</v>
      </c>
      <c r="AH82" s="89" t="str">
        <f t="shared" si="35"/>
        <v>B</v>
      </c>
      <c r="AI82" s="90" t="str">
        <f t="shared" si="36"/>
        <v>B. Watson</v>
      </c>
      <c r="AJ82" s="107">
        <f>VLOOKUP(AI82,'Player Counts'!$A$2:$B$90,2,FALSE)</f>
        <v>58</v>
      </c>
      <c r="AK82" s="107" t="str">
        <f>VLOOKUP(AI82,Leaderboard!$A$1:$G$90,6,FALSE)</f>
        <v>F  </v>
      </c>
      <c r="AL82" s="86">
        <f>VLOOKUP(AI82,Leaderboard!$A$2:$E$90,5,FALSE)</f>
        <v>9</v>
      </c>
      <c r="AM82" s="86" t="str">
        <f>VLOOKUP(AI82,Leaderboard!$A$2:$E$90,3,FALSE)</f>
        <v>T37</v>
      </c>
      <c r="AN82" s="87">
        <f>IFERROR(VLOOKUP(AM82,Moneys!$L$6:$N$95,3,FALSE),IFERROR(VLOOKUP(AM82,Moneys!$O$6:$Q$95,3,FALSE),0))</f>
        <v>47348.676449999999</v>
      </c>
      <c r="AO82" s="85" t="s">
        <v>238</v>
      </c>
      <c r="AP82" s="92" t="s">
        <v>239</v>
      </c>
      <c r="AQ82" s="89" t="str">
        <f t="shared" si="37"/>
        <v>P</v>
      </c>
      <c r="AR82" s="90" t="str">
        <f t="shared" si="38"/>
        <v>P. Mickelson</v>
      </c>
      <c r="AS82" s="107">
        <f>VLOOKUP(AR82,'Player Counts'!$A$2:$B$90,2,FALSE)</f>
        <v>41</v>
      </c>
      <c r="AT82" s="107" t="str">
        <f>VLOOKUP(AR82,Leaderboard!$A$1:$G$90,6,FALSE)</f>
        <v>-  </v>
      </c>
      <c r="AU82" s="86">
        <f>VLOOKUP(AR82,Leaderboard!$A$2:$E$90,5,FALSE)</f>
        <v>7</v>
      </c>
      <c r="AV82" s="86" t="str">
        <f>VLOOKUP(AR82,Leaderboard!$A$2:$E$90,3,FALSE)</f>
        <v>CUT</v>
      </c>
      <c r="AW82" s="87">
        <f>IFERROR(VLOOKUP(AV82,Moneys!$L$6:$N$95,3,FALSE),IFERROR(VLOOKUP(AV82,Moneys!$O$6:$Q$95,3,FALSE),0))</f>
        <v>0</v>
      </c>
      <c r="AX82" s="89"/>
      <c r="AY82" s="85" t="s">
        <v>21</v>
      </c>
      <c r="AZ82" s="85">
        <v>277</v>
      </c>
    </row>
    <row r="83" spans="1:52" s="22" customFormat="1">
      <c r="A83" s="85" t="s">
        <v>4236</v>
      </c>
      <c r="B83" s="8">
        <f t="shared" si="26"/>
        <v>82</v>
      </c>
      <c r="C83" s="14">
        <f t="shared" si="27"/>
        <v>-1950270</v>
      </c>
      <c r="D83" s="12">
        <f t="shared" si="28"/>
        <v>1193050</v>
      </c>
      <c r="E83" s="85" t="s">
        <v>221</v>
      </c>
      <c r="F83" s="89" t="s">
        <v>222</v>
      </c>
      <c r="G83" s="89" t="str">
        <f t="shared" si="29"/>
        <v>J</v>
      </c>
      <c r="H83" s="90" t="str">
        <f t="shared" si="30"/>
        <v>J. Day</v>
      </c>
      <c r="I83" s="107">
        <f>VLOOKUP(H83,'Player Counts'!$A$2:$B$90,2,FALSE)</f>
        <v>104</v>
      </c>
      <c r="J83" s="107" t="str">
        <f>VLOOKUP(H83,Leaderboard!$A$1:$G$90,6,FALSE)</f>
        <v>F  </v>
      </c>
      <c r="K83" s="86">
        <f>VLOOKUP(H83,Leaderboard!$A$2:$E$90,5,FALSE)</f>
        <v>1</v>
      </c>
      <c r="L83" s="86" t="str">
        <f>VLOOKUP(H83,Leaderboard!$A$2:$E$90,3,FALSE)</f>
        <v>T10</v>
      </c>
      <c r="M83" s="87">
        <f>IFERROR(VLOOKUP(L83,Moneys!$L$6:$N$95,3,FALSE),IFERROR(VLOOKUP(L83,Moneys!$O$6:$Q$95,3,FALSE),0))</f>
        <v>231659.58451999997</v>
      </c>
      <c r="N83" s="85" t="s">
        <v>250</v>
      </c>
      <c r="O83" s="89" t="s">
        <v>251</v>
      </c>
      <c r="P83" s="89" t="str">
        <f t="shared" si="31"/>
        <v>B</v>
      </c>
      <c r="Q83" s="90" t="str">
        <f t="shared" si="32"/>
        <v>B. Watson</v>
      </c>
      <c r="R83" s="107">
        <f>VLOOKUP(Q83,'Player Counts'!$A$2:$B$90,2,FALSE)</f>
        <v>58</v>
      </c>
      <c r="S83" s="107" t="str">
        <f>VLOOKUP(Q83,Leaderboard!$A$1:$G$90,6,FALSE)</f>
        <v>F  </v>
      </c>
      <c r="T83" s="86">
        <f>VLOOKUP(Q83,Leaderboard!$A$2:$E$90,5,FALSE)</f>
        <v>9</v>
      </c>
      <c r="U83" s="86" t="str">
        <f>VLOOKUP(Q83,Leaderboard!$A$2:$E$90,3,FALSE)</f>
        <v>T37</v>
      </c>
      <c r="V83" s="87">
        <f>IFERROR(VLOOKUP(U83,Moneys!$L$6:$N$95,3,FALSE),IFERROR(VLOOKUP(U83,Moneys!$O$6:$Q$95,3,FALSE),0))</f>
        <v>47348.676449999999</v>
      </c>
      <c r="W83" s="85" t="s">
        <v>242</v>
      </c>
      <c r="X83" s="89" t="s">
        <v>243</v>
      </c>
      <c r="Y83" s="89" t="str">
        <f t="shared" si="33"/>
        <v>A</v>
      </c>
      <c r="Z83" s="90" t="str">
        <f t="shared" si="34"/>
        <v>A. Scott</v>
      </c>
      <c r="AA83" s="107">
        <f>VLOOKUP(Z83,'Player Counts'!$A$2:$B$90,2,FALSE)</f>
        <v>67</v>
      </c>
      <c r="AB83" s="107" t="str">
        <f>VLOOKUP(Z83,Leaderboard!$A$1:$G$90,6,FALSE)</f>
        <v>F  </v>
      </c>
      <c r="AC83" s="86">
        <f>VLOOKUP(Z83,Leaderboard!$A$2:$E$90,5,FALSE)</f>
        <v>11</v>
      </c>
      <c r="AD83" s="86" t="str">
        <f>VLOOKUP(Z83,Leaderboard!$A$2:$E$90,3,FALSE)</f>
        <v>T42</v>
      </c>
      <c r="AE83" s="87">
        <f>IFERROR(VLOOKUP(AD83,Moneys!$L$6:$N$95,3,FALSE),IFERROR(VLOOKUP(AD83,Moneys!$O$6:$Q$95,3,FALSE),0))</f>
        <v>34041.231599999941</v>
      </c>
      <c r="AF83" s="85" t="s">
        <v>244</v>
      </c>
      <c r="AG83" s="89" t="s">
        <v>245</v>
      </c>
      <c r="AH83" s="89" t="str">
        <f t="shared" si="35"/>
        <v>J</v>
      </c>
      <c r="AI83" s="90" t="str">
        <f t="shared" si="36"/>
        <v>J. Spieth</v>
      </c>
      <c r="AJ83" s="107">
        <f>VLOOKUP(AI83,'Player Counts'!$A$2:$B$90,2,FALSE)</f>
        <v>89</v>
      </c>
      <c r="AK83" s="107" t="str">
        <f>VLOOKUP(AI83,Leaderboard!$A$1:$G$90,6,FALSE)</f>
        <v>17  </v>
      </c>
      <c r="AL83" s="86">
        <f>VLOOKUP(AI83,Leaderboard!$A$2:$E$90,5,FALSE)</f>
        <v>-2</v>
      </c>
      <c r="AM83" s="86" t="str">
        <f>VLOOKUP(AI83,Leaderboard!$A$2:$E$90,3,FALSE)</f>
        <v>T2</v>
      </c>
      <c r="AN83" s="87">
        <f>IFERROR(VLOOKUP(AM83,Moneys!$L$6:$N$95,3,FALSE),IFERROR(VLOOKUP(AM83,Moneys!$O$6:$Q$95,3,FALSE),0))</f>
        <v>880000</v>
      </c>
      <c r="AO83" s="85" t="s">
        <v>238</v>
      </c>
      <c r="AP83" s="89" t="s">
        <v>239</v>
      </c>
      <c r="AQ83" s="89" t="str">
        <f t="shared" si="37"/>
        <v>P</v>
      </c>
      <c r="AR83" s="90" t="str">
        <f t="shared" si="38"/>
        <v>P. Mickelson</v>
      </c>
      <c r="AS83" s="107">
        <f>VLOOKUP(AR83,'Player Counts'!$A$2:$B$90,2,FALSE)</f>
        <v>41</v>
      </c>
      <c r="AT83" s="107" t="str">
        <f>VLOOKUP(AR83,Leaderboard!$A$1:$G$90,6,FALSE)</f>
        <v>-  </v>
      </c>
      <c r="AU83" s="86">
        <f>VLOOKUP(AR83,Leaderboard!$A$2:$E$90,5,FALSE)</f>
        <v>7</v>
      </c>
      <c r="AV83" s="86" t="str">
        <f>VLOOKUP(AR83,Leaderboard!$A$2:$E$90,3,FALSE)</f>
        <v>CUT</v>
      </c>
      <c r="AW83" s="87">
        <f>IFERROR(VLOOKUP(AV83,Moneys!$L$6:$N$95,3,FALSE),IFERROR(VLOOKUP(AV83,Moneys!$O$6:$Q$95,3,FALSE),0))</f>
        <v>0</v>
      </c>
      <c r="AX83" s="89"/>
      <c r="AY83" s="85" t="s">
        <v>15</v>
      </c>
      <c r="AZ83" s="85">
        <v>274</v>
      </c>
    </row>
    <row r="84" spans="1:52" s="22" customFormat="1">
      <c r="A84" s="85" t="s">
        <v>4311</v>
      </c>
      <c r="B84" s="8">
        <f t="shared" si="26"/>
        <v>82</v>
      </c>
      <c r="C84" s="14">
        <f t="shared" si="27"/>
        <v>-1950270</v>
      </c>
      <c r="D84" s="12">
        <f t="shared" si="28"/>
        <v>1193050</v>
      </c>
      <c r="E84" s="85" t="s">
        <v>221</v>
      </c>
      <c r="F84" s="89" t="s">
        <v>222</v>
      </c>
      <c r="G84" s="89" t="str">
        <f t="shared" si="29"/>
        <v>J</v>
      </c>
      <c r="H84" s="90" t="str">
        <f t="shared" si="30"/>
        <v>J. Day</v>
      </c>
      <c r="I84" s="107">
        <f>VLOOKUP(H84,'Player Counts'!$A$2:$B$90,2,FALSE)</f>
        <v>104</v>
      </c>
      <c r="J84" s="107" t="str">
        <f>VLOOKUP(H84,Leaderboard!$A$1:$G$90,6,FALSE)</f>
        <v>F  </v>
      </c>
      <c r="K84" s="86">
        <f>VLOOKUP(H84,Leaderboard!$A$2:$E$90,5,FALSE)</f>
        <v>1</v>
      </c>
      <c r="L84" s="86" t="str">
        <f>VLOOKUP(H84,Leaderboard!$A$2:$E$90,3,FALSE)</f>
        <v>T10</v>
      </c>
      <c r="M84" s="87">
        <f>IFERROR(VLOOKUP(L84,Moneys!$L$6:$N$95,3,FALSE),IFERROR(VLOOKUP(L84,Moneys!$O$6:$Q$95,3,FALSE),0))</f>
        <v>231659.58451999997</v>
      </c>
      <c r="N84" s="85" t="s">
        <v>250</v>
      </c>
      <c r="O84" s="89" t="s">
        <v>251</v>
      </c>
      <c r="P84" s="89" t="str">
        <f t="shared" si="31"/>
        <v>B</v>
      </c>
      <c r="Q84" s="90" t="str">
        <f t="shared" si="32"/>
        <v>B. Watson</v>
      </c>
      <c r="R84" s="107">
        <f>VLOOKUP(Q84,'Player Counts'!$A$2:$B$90,2,FALSE)</f>
        <v>58</v>
      </c>
      <c r="S84" s="107" t="str">
        <f>VLOOKUP(Q84,Leaderboard!$A$1:$G$90,6,FALSE)</f>
        <v>F  </v>
      </c>
      <c r="T84" s="86">
        <f>VLOOKUP(Q84,Leaderboard!$A$2:$E$90,5,FALSE)</f>
        <v>9</v>
      </c>
      <c r="U84" s="86" t="str">
        <f>VLOOKUP(Q84,Leaderboard!$A$2:$E$90,3,FALSE)</f>
        <v>T37</v>
      </c>
      <c r="V84" s="87">
        <f>IFERROR(VLOOKUP(U84,Moneys!$L$6:$N$95,3,FALSE),IFERROR(VLOOKUP(U84,Moneys!$O$6:$Q$95,3,FALSE),0))</f>
        <v>47348.676449999999</v>
      </c>
      <c r="W84" s="85" t="s">
        <v>238</v>
      </c>
      <c r="X84" s="89" t="s">
        <v>239</v>
      </c>
      <c r="Y84" s="89" t="str">
        <f t="shared" si="33"/>
        <v>P</v>
      </c>
      <c r="Z84" s="90" t="str">
        <f t="shared" si="34"/>
        <v>P. Mickelson</v>
      </c>
      <c r="AA84" s="107">
        <f>VLOOKUP(Z84,'Player Counts'!$A$2:$B$90,2,FALSE)</f>
        <v>41</v>
      </c>
      <c r="AB84" s="107" t="str">
        <f>VLOOKUP(Z84,Leaderboard!$A$1:$G$90,6,FALSE)</f>
        <v>-  </v>
      </c>
      <c r="AC84" s="86">
        <f>VLOOKUP(Z84,Leaderboard!$A$2:$E$90,5,FALSE)</f>
        <v>7</v>
      </c>
      <c r="AD84" s="86" t="str">
        <f>VLOOKUP(Z84,Leaderboard!$A$2:$E$90,3,FALSE)</f>
        <v>CUT</v>
      </c>
      <c r="AE84" s="87">
        <f>IFERROR(VLOOKUP(AD84,Moneys!$L$6:$N$95,3,FALSE),IFERROR(VLOOKUP(AD84,Moneys!$O$6:$Q$95,3,FALSE),0))</f>
        <v>0</v>
      </c>
      <c r="AF84" s="85" t="s">
        <v>242</v>
      </c>
      <c r="AG84" s="89" t="s">
        <v>243</v>
      </c>
      <c r="AH84" s="89" t="str">
        <f t="shared" si="35"/>
        <v>A</v>
      </c>
      <c r="AI84" s="90" t="str">
        <f t="shared" si="36"/>
        <v>A. Scott</v>
      </c>
      <c r="AJ84" s="107">
        <f>VLOOKUP(AI84,'Player Counts'!$A$2:$B$90,2,FALSE)</f>
        <v>67</v>
      </c>
      <c r="AK84" s="107" t="str">
        <f>VLOOKUP(AI84,Leaderboard!$A$1:$G$90,6,FALSE)</f>
        <v>F  </v>
      </c>
      <c r="AL84" s="86">
        <f>VLOOKUP(AI84,Leaderboard!$A$2:$E$90,5,FALSE)</f>
        <v>11</v>
      </c>
      <c r="AM84" s="86" t="str">
        <f>VLOOKUP(AI84,Leaderboard!$A$2:$E$90,3,FALSE)</f>
        <v>T42</v>
      </c>
      <c r="AN84" s="87">
        <f>IFERROR(VLOOKUP(AM84,Moneys!$L$6:$N$95,3,FALSE),IFERROR(VLOOKUP(AM84,Moneys!$O$6:$Q$95,3,FALSE),0))</f>
        <v>34041.231599999941</v>
      </c>
      <c r="AO84" s="85" t="s">
        <v>244</v>
      </c>
      <c r="AP84" s="89" t="s">
        <v>245</v>
      </c>
      <c r="AQ84" s="89" t="str">
        <f t="shared" si="37"/>
        <v>J</v>
      </c>
      <c r="AR84" s="90" t="str">
        <f t="shared" si="38"/>
        <v>J. Spieth</v>
      </c>
      <c r="AS84" s="107">
        <f>VLOOKUP(AR84,'Player Counts'!$A$2:$B$90,2,FALSE)</f>
        <v>89</v>
      </c>
      <c r="AT84" s="107" t="str">
        <f>VLOOKUP(AR84,Leaderboard!$A$1:$G$90,6,FALSE)</f>
        <v>17  </v>
      </c>
      <c r="AU84" s="86">
        <f>VLOOKUP(AR84,Leaderboard!$A$2:$E$90,5,FALSE)</f>
        <v>-2</v>
      </c>
      <c r="AV84" s="86" t="str">
        <f>VLOOKUP(AR84,Leaderboard!$A$2:$E$90,3,FALSE)</f>
        <v>T2</v>
      </c>
      <c r="AW84" s="87">
        <f>IFERROR(VLOOKUP(AV84,Moneys!$L$6:$N$95,3,FALSE),IFERROR(VLOOKUP(AV84,Moneys!$O$6:$Q$95,3,FALSE),0))</f>
        <v>880000</v>
      </c>
      <c r="AX84" s="89"/>
      <c r="AY84" s="85" t="s">
        <v>4302</v>
      </c>
      <c r="AZ84" s="85">
        <v>278</v>
      </c>
    </row>
    <row r="85" spans="1:52" s="22" customFormat="1">
      <c r="A85" s="85" t="s">
        <v>4230</v>
      </c>
      <c r="B85" s="8">
        <f t="shared" si="26"/>
        <v>82</v>
      </c>
      <c r="C85" s="14">
        <f t="shared" si="27"/>
        <v>-1950270</v>
      </c>
      <c r="D85" s="12">
        <f t="shared" si="28"/>
        <v>1193050</v>
      </c>
      <c r="E85" s="85" t="s">
        <v>242</v>
      </c>
      <c r="F85" s="89" t="s">
        <v>243</v>
      </c>
      <c r="G85" s="89" t="str">
        <f t="shared" si="29"/>
        <v>A</v>
      </c>
      <c r="H85" s="90" t="str">
        <f t="shared" si="30"/>
        <v>A. Scott</v>
      </c>
      <c r="I85" s="107">
        <f>VLOOKUP(H85,'Player Counts'!$A$2:$B$90,2,FALSE)</f>
        <v>67</v>
      </c>
      <c r="J85" s="107" t="str">
        <f>VLOOKUP(H85,Leaderboard!$A$1:$G$90,6,FALSE)</f>
        <v>F  </v>
      </c>
      <c r="K85" s="86">
        <f>VLOOKUP(H85,Leaderboard!$A$2:$E$90,5,FALSE)</f>
        <v>11</v>
      </c>
      <c r="L85" s="86" t="str">
        <f>VLOOKUP(H85,Leaderboard!$A$2:$E$90,3,FALSE)</f>
        <v>T42</v>
      </c>
      <c r="M85" s="87">
        <f>IFERROR(VLOOKUP(L85,Moneys!$L$6:$N$95,3,FALSE),IFERROR(VLOOKUP(L85,Moneys!$O$6:$Q$95,3,FALSE),0))</f>
        <v>34041.231599999941</v>
      </c>
      <c r="N85" s="85" t="s">
        <v>244</v>
      </c>
      <c r="O85" s="89" t="s">
        <v>245</v>
      </c>
      <c r="P85" s="89" t="str">
        <f t="shared" si="31"/>
        <v>J</v>
      </c>
      <c r="Q85" s="90" t="str">
        <f t="shared" si="32"/>
        <v>J. Spieth</v>
      </c>
      <c r="R85" s="107">
        <f>VLOOKUP(Q85,'Player Counts'!$A$2:$B$90,2,FALSE)</f>
        <v>89</v>
      </c>
      <c r="S85" s="107" t="str">
        <f>VLOOKUP(Q85,Leaderboard!$A$1:$G$90,6,FALSE)</f>
        <v>17  </v>
      </c>
      <c r="T85" s="86">
        <f>VLOOKUP(Q85,Leaderboard!$A$2:$E$90,5,FALSE)</f>
        <v>-2</v>
      </c>
      <c r="U85" s="86" t="str">
        <f>VLOOKUP(Q85,Leaderboard!$A$2:$E$90,3,FALSE)</f>
        <v>T2</v>
      </c>
      <c r="V85" s="87">
        <f>IFERROR(VLOOKUP(U85,Moneys!$L$6:$N$95,3,FALSE),IFERROR(VLOOKUP(U85,Moneys!$O$6:$Q$95,3,FALSE),0))</f>
        <v>880000</v>
      </c>
      <c r="W85" s="85" t="s">
        <v>250</v>
      </c>
      <c r="X85" s="89" t="s">
        <v>251</v>
      </c>
      <c r="Y85" s="89" t="str">
        <f t="shared" si="33"/>
        <v>B</v>
      </c>
      <c r="Z85" s="90" t="str">
        <f t="shared" si="34"/>
        <v>B. Watson</v>
      </c>
      <c r="AA85" s="107">
        <f>VLOOKUP(Z85,'Player Counts'!$A$2:$B$90,2,FALSE)</f>
        <v>58</v>
      </c>
      <c r="AB85" s="107" t="str">
        <f>VLOOKUP(Z85,Leaderboard!$A$1:$G$90,6,FALSE)</f>
        <v>F  </v>
      </c>
      <c r="AC85" s="86">
        <f>VLOOKUP(Z85,Leaderboard!$A$2:$E$90,5,FALSE)</f>
        <v>9</v>
      </c>
      <c r="AD85" s="86" t="str">
        <f>VLOOKUP(Z85,Leaderboard!$A$2:$E$90,3,FALSE)</f>
        <v>T37</v>
      </c>
      <c r="AE85" s="87">
        <f>IFERROR(VLOOKUP(AD85,Moneys!$L$6:$N$95,3,FALSE),IFERROR(VLOOKUP(AD85,Moneys!$O$6:$Q$95,3,FALSE),0))</f>
        <v>47348.676449999999</v>
      </c>
      <c r="AF85" s="85" t="s">
        <v>4330</v>
      </c>
      <c r="AG85" s="89" t="s">
        <v>4334</v>
      </c>
      <c r="AH85" s="89" t="str">
        <f t="shared" si="35"/>
        <v>M</v>
      </c>
      <c r="AI85" s="90" t="str">
        <f t="shared" si="36"/>
        <v>M. Leishman</v>
      </c>
      <c r="AJ85" s="107">
        <f>VLOOKUP(AI85,'Player Counts'!$A$2:$B$90,2,FALSE)</f>
        <v>2</v>
      </c>
      <c r="AK85" s="107" t="str">
        <f>VLOOKUP(AI85,Leaderboard!$A$1:$G$90,6,FALSE)</f>
        <v>-  </v>
      </c>
      <c r="AL85" s="86">
        <f>VLOOKUP(AI85,Leaderboard!$A$2:$E$90,5,FALSE)</f>
        <v>7</v>
      </c>
      <c r="AM85" s="86" t="str">
        <f>VLOOKUP(AI85,Leaderboard!$A$2:$E$90,3,FALSE)</f>
        <v>CUT</v>
      </c>
      <c r="AN85" s="87">
        <f>IFERROR(VLOOKUP(AM85,Moneys!$L$6:$N$95,3,FALSE),IFERROR(VLOOKUP(AM85,Moneys!$O$6:$Q$95,3,FALSE),0))</f>
        <v>0</v>
      </c>
      <c r="AO85" s="85" t="s">
        <v>221</v>
      </c>
      <c r="AP85" s="89" t="s">
        <v>222</v>
      </c>
      <c r="AQ85" s="89" t="str">
        <f t="shared" si="37"/>
        <v>J</v>
      </c>
      <c r="AR85" s="90" t="str">
        <f t="shared" si="38"/>
        <v>J. Day</v>
      </c>
      <c r="AS85" s="107">
        <f>VLOOKUP(AR85,'Player Counts'!$A$2:$B$90,2,FALSE)</f>
        <v>104</v>
      </c>
      <c r="AT85" s="107" t="str">
        <f>VLOOKUP(AR85,Leaderboard!$A$1:$G$90,6,FALSE)</f>
        <v>F  </v>
      </c>
      <c r="AU85" s="86">
        <f>VLOOKUP(AR85,Leaderboard!$A$2:$E$90,5,FALSE)</f>
        <v>1</v>
      </c>
      <c r="AV85" s="86" t="str">
        <f>VLOOKUP(AR85,Leaderboard!$A$2:$E$90,3,FALSE)</f>
        <v>T10</v>
      </c>
      <c r="AW85" s="87">
        <f>IFERROR(VLOOKUP(AV85,Moneys!$L$6:$N$95,3,FALSE),IFERROR(VLOOKUP(AV85,Moneys!$O$6:$Q$95,3,FALSE),0))</f>
        <v>231659.58451999997</v>
      </c>
      <c r="AX85" s="89"/>
      <c r="AY85" s="85" t="s">
        <v>15</v>
      </c>
      <c r="AZ85" s="85">
        <v>277</v>
      </c>
    </row>
    <row r="86" spans="1:52" s="22" customFormat="1">
      <c r="A86" s="85" t="s">
        <v>4313</v>
      </c>
      <c r="B86" s="8">
        <f t="shared" si="26"/>
        <v>85</v>
      </c>
      <c r="C86" s="14">
        <f t="shared" si="27"/>
        <v>-1970778</v>
      </c>
      <c r="D86" s="12">
        <f t="shared" si="28"/>
        <v>1172542</v>
      </c>
      <c r="E86" s="85" t="s">
        <v>242</v>
      </c>
      <c r="F86" s="89" t="s">
        <v>243</v>
      </c>
      <c r="G86" s="89" t="str">
        <f t="shared" si="29"/>
        <v>A</v>
      </c>
      <c r="H86" s="90" t="str">
        <f t="shared" si="30"/>
        <v>A. Scott</v>
      </c>
      <c r="I86" s="107">
        <f>VLOOKUP(H86,'Player Counts'!$A$2:$B$90,2,FALSE)</f>
        <v>67</v>
      </c>
      <c r="J86" s="107" t="str">
        <f>VLOOKUP(H86,Leaderboard!$A$1:$G$90,6,FALSE)</f>
        <v>F  </v>
      </c>
      <c r="K86" s="86">
        <f>VLOOKUP(H86,Leaderboard!$A$2:$E$90,5,FALSE)</f>
        <v>11</v>
      </c>
      <c r="L86" s="86" t="str">
        <f>VLOOKUP(H86,Leaderboard!$A$2:$E$90,3,FALSE)</f>
        <v>T42</v>
      </c>
      <c r="M86" s="87">
        <f>IFERROR(VLOOKUP(L86,Moneys!$L$6:$N$95,3,FALSE),IFERROR(VLOOKUP(L86,Moneys!$O$6:$Q$95,3,FALSE),0))</f>
        <v>34041.231599999941</v>
      </c>
      <c r="N86" s="85" t="s">
        <v>223</v>
      </c>
      <c r="O86" s="89" t="s">
        <v>224</v>
      </c>
      <c r="P86" s="89" t="str">
        <f t="shared" si="31"/>
        <v>R</v>
      </c>
      <c r="Q86" s="90" t="str">
        <f t="shared" si="32"/>
        <v>R. Fowler</v>
      </c>
      <c r="R86" s="107">
        <f>VLOOKUP(Q86,'Player Counts'!$A$2:$B$90,2,FALSE)</f>
        <v>55</v>
      </c>
      <c r="S86" s="107" t="str">
        <f>VLOOKUP(Q86,Leaderboard!$A$1:$G$90,6,FALSE)</f>
        <v>-  </v>
      </c>
      <c r="T86" s="86">
        <f>VLOOKUP(Q86,Leaderboard!$A$2:$E$90,5,FALSE)</f>
        <v>9</v>
      </c>
      <c r="U86" s="86" t="str">
        <f>VLOOKUP(Q86,Leaderboard!$A$2:$E$90,3,FALSE)</f>
        <v>CUT</v>
      </c>
      <c r="V86" s="87">
        <f>IFERROR(VLOOKUP(U86,Moneys!$L$6:$N$95,3,FALSE),IFERROR(VLOOKUP(U86,Moneys!$O$6:$Q$95,3,FALSE),0))</f>
        <v>0</v>
      </c>
      <c r="W86" s="85" t="s">
        <v>236</v>
      </c>
      <c r="X86" s="89" t="s">
        <v>237</v>
      </c>
      <c r="Y86" s="89" t="str">
        <f t="shared" si="33"/>
        <v>R</v>
      </c>
      <c r="Z86" s="90" t="str">
        <f t="shared" si="34"/>
        <v>R. McIlroy</v>
      </c>
      <c r="AA86" s="107">
        <f>VLOOKUP(Z86,'Player Counts'!$A$2:$B$90,2,FALSE)</f>
        <v>70</v>
      </c>
      <c r="AB86" s="107" t="str">
        <f>VLOOKUP(Z86,Leaderboard!$A$1:$G$90,6,FALSE)</f>
        <v>F  </v>
      </c>
      <c r="AC86" s="86">
        <f>VLOOKUP(Z86,Leaderboard!$A$2:$E$90,5,FALSE)</f>
        <v>1</v>
      </c>
      <c r="AD86" s="86" t="str">
        <f>VLOOKUP(Z86,Leaderboard!$A$2:$E$90,3,FALSE)</f>
        <v>T10</v>
      </c>
      <c r="AE86" s="87">
        <f>IFERROR(VLOOKUP(AD86,Moneys!$L$6:$N$95,3,FALSE),IFERROR(VLOOKUP(AD86,Moneys!$O$6:$Q$95,3,FALSE),0))</f>
        <v>231659.58451999997</v>
      </c>
      <c r="AF86" s="85" t="s">
        <v>244</v>
      </c>
      <c r="AG86" s="89" t="s">
        <v>245</v>
      </c>
      <c r="AH86" s="89" t="str">
        <f t="shared" si="35"/>
        <v>J</v>
      </c>
      <c r="AI86" s="90" t="str">
        <f t="shared" si="36"/>
        <v>J. Spieth</v>
      </c>
      <c r="AJ86" s="107">
        <f>VLOOKUP(AI86,'Player Counts'!$A$2:$B$90,2,FALSE)</f>
        <v>89</v>
      </c>
      <c r="AK86" s="107" t="str">
        <f>VLOOKUP(AI86,Leaderboard!$A$1:$G$90,6,FALSE)</f>
        <v>17  </v>
      </c>
      <c r="AL86" s="86">
        <f>VLOOKUP(AI86,Leaderboard!$A$2:$E$90,5,FALSE)</f>
        <v>-2</v>
      </c>
      <c r="AM86" s="86" t="str">
        <f>VLOOKUP(AI86,Leaderboard!$A$2:$E$90,3,FALSE)</f>
        <v>T2</v>
      </c>
      <c r="AN86" s="87">
        <f>IFERROR(VLOOKUP(AM86,Moneys!$L$6:$N$95,3,FALSE),IFERROR(VLOOKUP(AM86,Moneys!$O$6:$Q$95,3,FALSE),0))</f>
        <v>880000</v>
      </c>
      <c r="AO86" s="85" t="s">
        <v>240</v>
      </c>
      <c r="AP86" s="89" t="s">
        <v>241</v>
      </c>
      <c r="AQ86" s="89" t="str">
        <f t="shared" si="37"/>
        <v>P</v>
      </c>
      <c r="AR86" s="90" t="str">
        <f t="shared" si="38"/>
        <v>P. Reed</v>
      </c>
      <c r="AS86" s="107">
        <f>VLOOKUP(AR86,'Player Counts'!$A$2:$B$90,2,FALSE)</f>
        <v>7</v>
      </c>
      <c r="AT86" s="107" t="str">
        <f>VLOOKUP(AR86,Leaderboard!$A$1:$G$90,6,FALSE)</f>
        <v>F  </v>
      </c>
      <c r="AU86" s="86">
        <f>VLOOKUP(AR86,Leaderboard!$A$2:$E$90,5,FALSE)</f>
        <v>12</v>
      </c>
      <c r="AV86" s="86" t="str">
        <f>VLOOKUP(AR86,Leaderboard!$A$2:$E$90,3,FALSE)</f>
        <v>T49</v>
      </c>
      <c r="AW86" s="87">
        <f>IFERROR(VLOOKUP(AV86,Moneys!$L$6:$N$95,3,FALSE),IFERROR(VLOOKUP(AV86,Moneys!$O$6:$Q$95,3,FALSE),0))</f>
        <v>26840.392299999989</v>
      </c>
      <c r="AX86" s="89"/>
      <c r="AY86" s="85" t="s">
        <v>11</v>
      </c>
      <c r="AZ86" s="85">
        <v>279</v>
      </c>
    </row>
    <row r="87" spans="1:52" s="22" customFormat="1">
      <c r="A87" s="85" t="s">
        <v>4284</v>
      </c>
      <c r="B87" s="8">
        <f t="shared" si="26"/>
        <v>86</v>
      </c>
      <c r="C87" s="14">
        <f t="shared" si="27"/>
        <v>-1984311</v>
      </c>
      <c r="D87" s="12">
        <f t="shared" si="28"/>
        <v>1159009</v>
      </c>
      <c r="E87" s="85" t="s">
        <v>221</v>
      </c>
      <c r="F87" s="89" t="s">
        <v>222</v>
      </c>
      <c r="G87" s="89" t="str">
        <f t="shared" si="29"/>
        <v>J</v>
      </c>
      <c r="H87" s="90" t="str">
        <f t="shared" si="30"/>
        <v>J. Day</v>
      </c>
      <c r="I87" s="107">
        <f>VLOOKUP(H87,'Player Counts'!$A$2:$B$90,2,FALSE)</f>
        <v>104</v>
      </c>
      <c r="J87" s="107" t="str">
        <f>VLOOKUP(H87,Leaderboard!$A$1:$G$90,6,FALSE)</f>
        <v>F  </v>
      </c>
      <c r="K87" s="86">
        <f>VLOOKUP(H87,Leaderboard!$A$2:$E$90,5,FALSE)</f>
        <v>1</v>
      </c>
      <c r="L87" s="86" t="str">
        <f>VLOOKUP(H87,Leaderboard!$A$2:$E$90,3,FALSE)</f>
        <v>T10</v>
      </c>
      <c r="M87" s="87">
        <f>IFERROR(VLOOKUP(L87,Moneys!$L$6:$N$95,3,FALSE),IFERROR(VLOOKUP(L87,Moneys!$O$6:$Q$95,3,FALSE),0))</f>
        <v>231659.58451999997</v>
      </c>
      <c r="N87" s="85" t="s">
        <v>223</v>
      </c>
      <c r="O87" s="89" t="s">
        <v>224</v>
      </c>
      <c r="P87" s="89" t="str">
        <f t="shared" si="31"/>
        <v>R</v>
      </c>
      <c r="Q87" s="90" t="str">
        <f t="shared" si="32"/>
        <v>R. Fowler</v>
      </c>
      <c r="R87" s="107">
        <f>VLOOKUP(Q87,'Player Counts'!$A$2:$B$90,2,FALSE)</f>
        <v>55</v>
      </c>
      <c r="S87" s="107" t="str">
        <f>VLOOKUP(Q87,Leaderboard!$A$1:$G$90,6,FALSE)</f>
        <v>-  </v>
      </c>
      <c r="T87" s="86">
        <f>VLOOKUP(Q87,Leaderboard!$A$2:$E$90,5,FALSE)</f>
        <v>9</v>
      </c>
      <c r="U87" s="86" t="str">
        <f>VLOOKUP(Q87,Leaderboard!$A$2:$E$90,3,FALSE)</f>
        <v>CUT</v>
      </c>
      <c r="V87" s="87">
        <f>IFERROR(VLOOKUP(U87,Moneys!$L$6:$N$95,3,FALSE),IFERROR(VLOOKUP(U87,Moneys!$O$6:$Q$95,3,FALSE),0))</f>
        <v>0</v>
      </c>
      <c r="W87" s="85" t="s">
        <v>238</v>
      </c>
      <c r="X87" s="89" t="s">
        <v>239</v>
      </c>
      <c r="Y87" s="89" t="str">
        <f t="shared" si="33"/>
        <v>P</v>
      </c>
      <c r="Z87" s="90" t="str">
        <f t="shared" si="34"/>
        <v>P. Mickelson</v>
      </c>
      <c r="AA87" s="107">
        <f>VLOOKUP(Z87,'Player Counts'!$A$2:$B$90,2,FALSE)</f>
        <v>41</v>
      </c>
      <c r="AB87" s="107" t="str">
        <f>VLOOKUP(Z87,Leaderboard!$A$1:$G$90,6,FALSE)</f>
        <v>-  </v>
      </c>
      <c r="AC87" s="86">
        <f>VLOOKUP(Z87,Leaderboard!$A$2:$E$90,5,FALSE)</f>
        <v>7</v>
      </c>
      <c r="AD87" s="86" t="str">
        <f>VLOOKUP(Z87,Leaderboard!$A$2:$E$90,3,FALSE)</f>
        <v>CUT</v>
      </c>
      <c r="AE87" s="87">
        <f>IFERROR(VLOOKUP(AD87,Moneys!$L$6:$N$95,3,FALSE),IFERROR(VLOOKUP(AD87,Moneys!$O$6:$Q$95,3,FALSE),0))</f>
        <v>0</v>
      </c>
      <c r="AF87" s="85" t="s">
        <v>244</v>
      </c>
      <c r="AG87" s="89" t="s">
        <v>245</v>
      </c>
      <c r="AH87" s="89" t="str">
        <f t="shared" si="35"/>
        <v>J</v>
      </c>
      <c r="AI87" s="90" t="str">
        <f t="shared" si="36"/>
        <v>J. Spieth</v>
      </c>
      <c r="AJ87" s="107">
        <f>VLOOKUP(AI87,'Player Counts'!$A$2:$B$90,2,FALSE)</f>
        <v>89</v>
      </c>
      <c r="AK87" s="107" t="str">
        <f>VLOOKUP(AI87,Leaderboard!$A$1:$G$90,6,FALSE)</f>
        <v>17  </v>
      </c>
      <c r="AL87" s="86">
        <f>VLOOKUP(AI87,Leaderboard!$A$2:$E$90,5,FALSE)</f>
        <v>-2</v>
      </c>
      <c r="AM87" s="86" t="str">
        <f>VLOOKUP(AI87,Leaderboard!$A$2:$E$90,3,FALSE)</f>
        <v>T2</v>
      </c>
      <c r="AN87" s="87">
        <f>IFERROR(VLOOKUP(AM87,Moneys!$L$6:$N$95,3,FALSE),IFERROR(VLOOKUP(AM87,Moneys!$O$6:$Q$95,3,FALSE),0))</f>
        <v>880000</v>
      </c>
      <c r="AO87" s="85" t="s">
        <v>250</v>
      </c>
      <c r="AP87" s="89" t="s">
        <v>251</v>
      </c>
      <c r="AQ87" s="89" t="str">
        <f t="shared" si="37"/>
        <v>B</v>
      </c>
      <c r="AR87" s="90" t="str">
        <f t="shared" si="38"/>
        <v>B. Watson</v>
      </c>
      <c r="AS87" s="107">
        <f>VLOOKUP(AR87,'Player Counts'!$A$2:$B$90,2,FALSE)</f>
        <v>58</v>
      </c>
      <c r="AT87" s="107" t="str">
        <f>VLOOKUP(AR87,Leaderboard!$A$1:$G$90,6,FALSE)</f>
        <v>F  </v>
      </c>
      <c r="AU87" s="86">
        <f>VLOOKUP(AR87,Leaderboard!$A$2:$E$90,5,FALSE)</f>
        <v>9</v>
      </c>
      <c r="AV87" s="86" t="str">
        <f>VLOOKUP(AR87,Leaderboard!$A$2:$E$90,3,FALSE)</f>
        <v>T37</v>
      </c>
      <c r="AW87" s="87">
        <f>IFERROR(VLOOKUP(AV87,Moneys!$L$6:$N$95,3,FALSE),IFERROR(VLOOKUP(AV87,Moneys!$O$6:$Q$95,3,FALSE),0))</f>
        <v>47348.676449999999</v>
      </c>
      <c r="AX87" s="89"/>
      <c r="AY87" s="85" t="s">
        <v>13</v>
      </c>
      <c r="AZ87" s="85">
        <v>279</v>
      </c>
    </row>
    <row r="88" spans="1:52" s="22" customFormat="1">
      <c r="A88" s="85" t="s">
        <v>4283</v>
      </c>
      <c r="B88" s="8">
        <f t="shared" si="26"/>
        <v>87</v>
      </c>
      <c r="C88" s="14">
        <f t="shared" si="27"/>
        <v>-1997619</v>
      </c>
      <c r="D88" s="12">
        <f t="shared" si="28"/>
        <v>1145701</v>
      </c>
      <c r="E88" s="85" t="s">
        <v>244</v>
      </c>
      <c r="F88" s="89" t="s">
        <v>245</v>
      </c>
      <c r="G88" s="89" t="str">
        <f t="shared" si="29"/>
        <v>J</v>
      </c>
      <c r="H88" s="90" t="str">
        <f t="shared" si="30"/>
        <v>J. Spieth</v>
      </c>
      <c r="I88" s="107">
        <f>VLOOKUP(H88,'Player Counts'!$A$2:$B$90,2,FALSE)</f>
        <v>89</v>
      </c>
      <c r="J88" s="107" t="str">
        <f>VLOOKUP(H88,Leaderboard!$A$1:$G$90,6,FALSE)</f>
        <v>17  </v>
      </c>
      <c r="K88" s="86">
        <f>VLOOKUP(H88,Leaderboard!$A$2:$E$90,5,FALSE)</f>
        <v>-2</v>
      </c>
      <c r="L88" s="86" t="str">
        <f>VLOOKUP(H88,Leaderboard!$A$2:$E$90,3,FALSE)</f>
        <v>T2</v>
      </c>
      <c r="M88" s="87">
        <f>IFERROR(VLOOKUP(L88,Moneys!$L$6:$N$95,3,FALSE),IFERROR(VLOOKUP(L88,Moneys!$O$6:$Q$95,3,FALSE),0))</f>
        <v>880000</v>
      </c>
      <c r="N88" s="85" t="s">
        <v>238</v>
      </c>
      <c r="O88" s="89" t="s">
        <v>239</v>
      </c>
      <c r="P88" s="89" t="str">
        <f t="shared" si="31"/>
        <v>P</v>
      </c>
      <c r="Q88" s="90" t="str">
        <f t="shared" si="32"/>
        <v>P. Mickelson</v>
      </c>
      <c r="R88" s="107">
        <f>VLOOKUP(Q88,'Player Counts'!$A$2:$B$90,2,FALSE)</f>
        <v>41</v>
      </c>
      <c r="S88" s="107" t="str">
        <f>VLOOKUP(Q88,Leaderboard!$A$1:$G$90,6,FALSE)</f>
        <v>-  </v>
      </c>
      <c r="T88" s="86">
        <f>VLOOKUP(Q88,Leaderboard!$A$2:$E$90,5,FALSE)</f>
        <v>7</v>
      </c>
      <c r="U88" s="86" t="str">
        <f>VLOOKUP(Q88,Leaderboard!$A$2:$E$90,3,FALSE)</f>
        <v>CUT</v>
      </c>
      <c r="V88" s="87">
        <f>IFERROR(VLOOKUP(U88,Moneys!$L$6:$N$95,3,FALSE),IFERROR(VLOOKUP(U88,Moneys!$O$6:$Q$95,3,FALSE),0))</f>
        <v>0</v>
      </c>
      <c r="W88" s="85" t="s">
        <v>268</v>
      </c>
      <c r="X88" s="89" t="s">
        <v>269</v>
      </c>
      <c r="Y88" s="89" t="str">
        <f t="shared" si="33"/>
        <v>C</v>
      </c>
      <c r="Z88" s="90" t="str">
        <f t="shared" si="34"/>
        <v>C. Schwartzel</v>
      </c>
      <c r="AA88" s="107">
        <f>VLOOKUP(Z88,'Player Counts'!$A$2:$B$90,2,FALSE)</f>
        <v>7</v>
      </c>
      <c r="AB88" s="107" t="str">
        <f>VLOOKUP(Z88,Leaderboard!$A$1:$G$90,6,FALSE)</f>
        <v>-  </v>
      </c>
      <c r="AC88" s="86">
        <f>VLOOKUP(Z88,Leaderboard!$A$2:$E$90,5,FALSE)</f>
        <v>8</v>
      </c>
      <c r="AD88" s="86" t="str">
        <f>VLOOKUP(Z88,Leaderboard!$A$2:$E$90,3,FALSE)</f>
        <v>CUT</v>
      </c>
      <c r="AE88" s="87">
        <f>IFERROR(VLOOKUP(AD88,Moneys!$L$6:$N$95,3,FALSE),IFERROR(VLOOKUP(AD88,Moneys!$O$6:$Q$95,3,FALSE),0))</f>
        <v>0</v>
      </c>
      <c r="AF88" s="85" t="s">
        <v>221</v>
      </c>
      <c r="AG88" s="89" t="s">
        <v>222</v>
      </c>
      <c r="AH88" s="89" t="str">
        <f t="shared" si="35"/>
        <v>J</v>
      </c>
      <c r="AI88" s="90" t="str">
        <f t="shared" si="36"/>
        <v>J. Day</v>
      </c>
      <c r="AJ88" s="107">
        <f>VLOOKUP(AI88,'Player Counts'!$A$2:$B$90,2,FALSE)</f>
        <v>104</v>
      </c>
      <c r="AK88" s="107" t="str">
        <f>VLOOKUP(AI88,Leaderboard!$A$1:$G$90,6,FALSE)</f>
        <v>F  </v>
      </c>
      <c r="AL88" s="86">
        <f>VLOOKUP(AI88,Leaderboard!$A$2:$E$90,5,FALSE)</f>
        <v>1</v>
      </c>
      <c r="AM88" s="86" t="str">
        <f>VLOOKUP(AI88,Leaderboard!$A$2:$E$90,3,FALSE)</f>
        <v>T10</v>
      </c>
      <c r="AN88" s="87">
        <f>IFERROR(VLOOKUP(AM88,Moneys!$L$6:$N$95,3,FALSE),IFERROR(VLOOKUP(AM88,Moneys!$O$6:$Q$95,3,FALSE),0))</f>
        <v>231659.58451999997</v>
      </c>
      <c r="AO88" s="85" t="s">
        <v>242</v>
      </c>
      <c r="AP88" s="89" t="s">
        <v>243</v>
      </c>
      <c r="AQ88" s="89" t="str">
        <f t="shared" si="37"/>
        <v>A</v>
      </c>
      <c r="AR88" s="90" t="str">
        <f t="shared" si="38"/>
        <v>A. Scott</v>
      </c>
      <c r="AS88" s="107">
        <f>VLOOKUP(AR88,'Player Counts'!$A$2:$B$90,2,FALSE)</f>
        <v>67</v>
      </c>
      <c r="AT88" s="107" t="str">
        <f>VLOOKUP(AR88,Leaderboard!$A$1:$G$90,6,FALSE)</f>
        <v>F  </v>
      </c>
      <c r="AU88" s="86">
        <f>VLOOKUP(AR88,Leaderboard!$A$2:$E$90,5,FALSE)</f>
        <v>11</v>
      </c>
      <c r="AV88" s="86" t="str">
        <f>VLOOKUP(AR88,Leaderboard!$A$2:$E$90,3,FALSE)</f>
        <v>T42</v>
      </c>
      <c r="AW88" s="87">
        <f>IFERROR(VLOOKUP(AV88,Moneys!$L$6:$N$95,3,FALSE),IFERROR(VLOOKUP(AV88,Moneys!$O$6:$Q$95,3,FALSE),0))</f>
        <v>34041.231599999941</v>
      </c>
      <c r="AX88" s="88"/>
      <c r="AY88" s="85" t="s">
        <v>42</v>
      </c>
      <c r="AZ88" s="85">
        <v>275</v>
      </c>
    </row>
    <row r="89" spans="1:52" s="22" customFormat="1">
      <c r="A89" s="85" t="s">
        <v>4286</v>
      </c>
      <c r="B89" s="8">
        <f t="shared" si="26"/>
        <v>87</v>
      </c>
      <c r="C89" s="14">
        <f t="shared" si="27"/>
        <v>-1997619</v>
      </c>
      <c r="D89" s="12">
        <f t="shared" si="28"/>
        <v>1145701</v>
      </c>
      <c r="E89" s="85" t="s">
        <v>242</v>
      </c>
      <c r="F89" s="89" t="s">
        <v>243</v>
      </c>
      <c r="G89" s="89" t="str">
        <f t="shared" si="29"/>
        <v>A</v>
      </c>
      <c r="H89" s="90" t="str">
        <f t="shared" si="30"/>
        <v>A. Scott</v>
      </c>
      <c r="I89" s="107">
        <f>VLOOKUP(H89,'Player Counts'!$A$2:$B$90,2,FALSE)</f>
        <v>67</v>
      </c>
      <c r="J89" s="107" t="str">
        <f>VLOOKUP(H89,Leaderboard!$A$1:$G$90,6,FALSE)</f>
        <v>F  </v>
      </c>
      <c r="K89" s="86">
        <f>VLOOKUP(H89,Leaderboard!$A$2:$E$90,5,FALSE)</f>
        <v>11</v>
      </c>
      <c r="L89" s="86" t="str">
        <f>VLOOKUP(H89,Leaderboard!$A$2:$E$90,3,FALSE)</f>
        <v>T42</v>
      </c>
      <c r="M89" s="87">
        <f>IFERROR(VLOOKUP(L89,Moneys!$L$6:$N$95,3,FALSE),IFERROR(VLOOKUP(L89,Moneys!$O$6:$Q$95,3,FALSE),0))</f>
        <v>34041.231599999941</v>
      </c>
      <c r="N89" s="85" t="s">
        <v>221</v>
      </c>
      <c r="O89" s="89" t="s">
        <v>222</v>
      </c>
      <c r="P89" s="89" t="str">
        <f t="shared" si="31"/>
        <v>J</v>
      </c>
      <c r="Q89" s="90" t="str">
        <f t="shared" si="32"/>
        <v>J. Day</v>
      </c>
      <c r="R89" s="107">
        <f>VLOOKUP(Q89,'Player Counts'!$A$2:$B$90,2,FALSE)</f>
        <v>104</v>
      </c>
      <c r="S89" s="107" t="str">
        <f>VLOOKUP(Q89,Leaderboard!$A$1:$G$90,6,FALSE)</f>
        <v>F  </v>
      </c>
      <c r="T89" s="86">
        <f>VLOOKUP(Q89,Leaderboard!$A$2:$E$90,5,FALSE)</f>
        <v>1</v>
      </c>
      <c r="U89" s="86" t="str">
        <f>VLOOKUP(Q89,Leaderboard!$A$2:$E$90,3,FALSE)</f>
        <v>T10</v>
      </c>
      <c r="V89" s="87">
        <f>IFERROR(VLOOKUP(U89,Moneys!$L$6:$N$95,3,FALSE),IFERROR(VLOOKUP(U89,Moneys!$O$6:$Q$95,3,FALSE),0))</f>
        <v>231659.58451999997</v>
      </c>
      <c r="W89" s="85" t="s">
        <v>244</v>
      </c>
      <c r="X89" s="89" t="s">
        <v>245</v>
      </c>
      <c r="Y89" s="89" t="str">
        <f t="shared" si="33"/>
        <v>J</v>
      </c>
      <c r="Z89" s="90" t="str">
        <f t="shared" si="34"/>
        <v>J. Spieth</v>
      </c>
      <c r="AA89" s="107">
        <f>VLOOKUP(Z89,'Player Counts'!$A$2:$B$90,2,FALSE)</f>
        <v>89</v>
      </c>
      <c r="AB89" s="107" t="str">
        <f>VLOOKUP(Z89,Leaderboard!$A$1:$G$90,6,FALSE)</f>
        <v>17  </v>
      </c>
      <c r="AC89" s="86">
        <f>VLOOKUP(Z89,Leaderboard!$A$2:$E$90,5,FALSE)</f>
        <v>-2</v>
      </c>
      <c r="AD89" s="86" t="str">
        <f>VLOOKUP(Z89,Leaderboard!$A$2:$E$90,3,FALSE)</f>
        <v>T2</v>
      </c>
      <c r="AE89" s="87">
        <f>IFERROR(VLOOKUP(AD89,Moneys!$L$6:$N$95,3,FALSE),IFERROR(VLOOKUP(AD89,Moneys!$O$6:$Q$95,3,FALSE),0))</f>
        <v>880000</v>
      </c>
      <c r="AF89" s="85" t="s">
        <v>238</v>
      </c>
      <c r="AG89" s="89" t="s">
        <v>239</v>
      </c>
      <c r="AH89" s="89" t="str">
        <f t="shared" si="35"/>
        <v>P</v>
      </c>
      <c r="AI89" s="90" t="str">
        <f t="shared" si="36"/>
        <v>P. Mickelson</v>
      </c>
      <c r="AJ89" s="107">
        <f>VLOOKUP(AI89,'Player Counts'!$A$2:$B$90,2,FALSE)</f>
        <v>41</v>
      </c>
      <c r="AK89" s="107" t="str">
        <f>VLOOKUP(AI89,Leaderboard!$A$1:$G$90,6,FALSE)</f>
        <v>-  </v>
      </c>
      <c r="AL89" s="86">
        <f>VLOOKUP(AI89,Leaderboard!$A$2:$E$90,5,FALSE)</f>
        <v>7</v>
      </c>
      <c r="AM89" s="86" t="str">
        <f>VLOOKUP(AI89,Leaderboard!$A$2:$E$90,3,FALSE)</f>
        <v>CUT</v>
      </c>
      <c r="AN89" s="87">
        <f>IFERROR(VLOOKUP(AM89,Moneys!$L$6:$N$95,3,FALSE),IFERROR(VLOOKUP(AM89,Moneys!$O$6:$Q$95,3,FALSE),0))</f>
        <v>0</v>
      </c>
      <c r="AO89" s="85" t="s">
        <v>268</v>
      </c>
      <c r="AP89" s="89" t="s">
        <v>269</v>
      </c>
      <c r="AQ89" s="89" t="str">
        <f t="shared" si="37"/>
        <v>C</v>
      </c>
      <c r="AR89" s="90" t="str">
        <f t="shared" si="38"/>
        <v>C. Schwartzel</v>
      </c>
      <c r="AS89" s="107">
        <f>VLOOKUP(AR89,'Player Counts'!$A$2:$B$90,2,FALSE)</f>
        <v>7</v>
      </c>
      <c r="AT89" s="107" t="str">
        <f>VLOOKUP(AR89,Leaderboard!$A$1:$G$90,6,FALSE)</f>
        <v>-  </v>
      </c>
      <c r="AU89" s="86">
        <f>VLOOKUP(AR89,Leaderboard!$A$2:$E$90,5,FALSE)</f>
        <v>8</v>
      </c>
      <c r="AV89" s="86" t="str">
        <f>VLOOKUP(AR89,Leaderboard!$A$2:$E$90,3,FALSE)</f>
        <v>CUT</v>
      </c>
      <c r="AW89" s="87">
        <f>IFERROR(VLOOKUP(AV89,Moneys!$L$6:$N$95,3,FALSE),IFERROR(VLOOKUP(AV89,Moneys!$O$6:$Q$95,3,FALSE),0))</f>
        <v>0</v>
      </c>
      <c r="AX89" s="89"/>
      <c r="AY89" s="85" t="s">
        <v>15</v>
      </c>
      <c r="AZ89" s="85">
        <v>279</v>
      </c>
    </row>
    <row r="90" spans="1:52" s="22" customFormat="1">
      <c r="A90" s="85" t="s">
        <v>4304</v>
      </c>
      <c r="B90" s="8">
        <f t="shared" si="26"/>
        <v>87</v>
      </c>
      <c r="C90" s="14">
        <f t="shared" si="27"/>
        <v>-1997619</v>
      </c>
      <c r="D90" s="12">
        <f t="shared" si="28"/>
        <v>1145701</v>
      </c>
      <c r="E90" s="85" t="s">
        <v>221</v>
      </c>
      <c r="F90" s="89" t="s">
        <v>222</v>
      </c>
      <c r="G90" s="89" t="str">
        <f t="shared" si="29"/>
        <v>J</v>
      </c>
      <c r="H90" s="90" t="str">
        <f t="shared" si="30"/>
        <v>J. Day</v>
      </c>
      <c r="I90" s="107">
        <f>VLOOKUP(H90,'Player Counts'!$A$2:$B$90,2,FALSE)</f>
        <v>104</v>
      </c>
      <c r="J90" s="107" t="str">
        <f>VLOOKUP(H90,Leaderboard!$A$1:$G$90,6,FALSE)</f>
        <v>F  </v>
      </c>
      <c r="K90" s="86">
        <f>VLOOKUP(H90,Leaderboard!$A$2:$E$90,5,FALSE)</f>
        <v>1</v>
      </c>
      <c r="L90" s="86" t="str">
        <f>VLOOKUP(H90,Leaderboard!$A$2:$E$90,3,FALSE)</f>
        <v>T10</v>
      </c>
      <c r="M90" s="87">
        <f>IFERROR(VLOOKUP(L90,Moneys!$L$6:$N$95,3,FALSE),IFERROR(VLOOKUP(L90,Moneys!$O$6:$Q$95,3,FALSE),0))</f>
        <v>231659.58451999997</v>
      </c>
      <c r="N90" s="85" t="s">
        <v>242</v>
      </c>
      <c r="O90" s="89" t="s">
        <v>243</v>
      </c>
      <c r="P90" s="89" t="str">
        <f t="shared" si="31"/>
        <v>A</v>
      </c>
      <c r="Q90" s="90" t="str">
        <f t="shared" si="32"/>
        <v>A. Scott</v>
      </c>
      <c r="R90" s="107">
        <f>VLOOKUP(Q90,'Player Counts'!$A$2:$B$90,2,FALSE)</f>
        <v>67</v>
      </c>
      <c r="S90" s="107" t="str">
        <f>VLOOKUP(Q90,Leaderboard!$A$1:$G$90,6,FALSE)</f>
        <v>F  </v>
      </c>
      <c r="T90" s="86">
        <f>VLOOKUP(Q90,Leaderboard!$A$2:$E$90,5,FALSE)</f>
        <v>11</v>
      </c>
      <c r="U90" s="86" t="str">
        <f>VLOOKUP(Q90,Leaderboard!$A$2:$E$90,3,FALSE)</f>
        <v>T42</v>
      </c>
      <c r="V90" s="87">
        <f>IFERROR(VLOOKUP(U90,Moneys!$L$6:$N$95,3,FALSE),IFERROR(VLOOKUP(U90,Moneys!$O$6:$Q$95,3,FALSE),0))</f>
        <v>34041.231599999941</v>
      </c>
      <c r="W90" s="85" t="s">
        <v>238</v>
      </c>
      <c r="X90" s="89" t="s">
        <v>239</v>
      </c>
      <c r="Y90" s="89" t="str">
        <f t="shared" si="33"/>
        <v>P</v>
      </c>
      <c r="Z90" s="90" t="str">
        <f t="shared" si="34"/>
        <v>P. Mickelson</v>
      </c>
      <c r="AA90" s="107">
        <f>VLOOKUP(Z90,'Player Counts'!$A$2:$B$90,2,FALSE)</f>
        <v>41</v>
      </c>
      <c r="AB90" s="107" t="str">
        <f>VLOOKUP(Z90,Leaderboard!$A$1:$G$90,6,FALSE)</f>
        <v>-  </v>
      </c>
      <c r="AC90" s="86">
        <f>VLOOKUP(Z90,Leaderboard!$A$2:$E$90,5,FALSE)</f>
        <v>7</v>
      </c>
      <c r="AD90" s="86" t="str">
        <f>VLOOKUP(Z90,Leaderboard!$A$2:$E$90,3,FALSE)</f>
        <v>CUT</v>
      </c>
      <c r="AE90" s="87">
        <f>IFERROR(VLOOKUP(AD90,Moneys!$L$6:$N$95,3,FALSE),IFERROR(VLOOKUP(AD90,Moneys!$O$6:$Q$95,3,FALSE),0))</f>
        <v>0</v>
      </c>
      <c r="AF90" s="85" t="s">
        <v>244</v>
      </c>
      <c r="AG90" s="89" t="s">
        <v>245</v>
      </c>
      <c r="AH90" s="89" t="str">
        <f t="shared" si="35"/>
        <v>J</v>
      </c>
      <c r="AI90" s="90" t="str">
        <f t="shared" si="36"/>
        <v>J. Spieth</v>
      </c>
      <c r="AJ90" s="107">
        <f>VLOOKUP(AI90,'Player Counts'!$A$2:$B$90,2,FALSE)</f>
        <v>89</v>
      </c>
      <c r="AK90" s="107" t="str">
        <f>VLOOKUP(AI90,Leaderboard!$A$1:$G$90,6,FALSE)</f>
        <v>17  </v>
      </c>
      <c r="AL90" s="86">
        <f>VLOOKUP(AI90,Leaderboard!$A$2:$E$90,5,FALSE)</f>
        <v>-2</v>
      </c>
      <c r="AM90" s="86" t="str">
        <f>VLOOKUP(AI90,Leaderboard!$A$2:$E$90,3,FALSE)</f>
        <v>T2</v>
      </c>
      <c r="AN90" s="87">
        <f>IFERROR(VLOOKUP(AM90,Moneys!$L$6:$N$95,3,FALSE),IFERROR(VLOOKUP(AM90,Moneys!$O$6:$Q$95,3,FALSE),0))</f>
        <v>880000</v>
      </c>
      <c r="AO90" s="85" t="s">
        <v>230</v>
      </c>
      <c r="AP90" s="89" t="s">
        <v>260</v>
      </c>
      <c r="AQ90" s="89" t="str">
        <f t="shared" si="37"/>
        <v>Z</v>
      </c>
      <c r="AR90" s="90" t="str">
        <f t="shared" si="38"/>
        <v>Z. Johnson</v>
      </c>
      <c r="AS90" s="107">
        <f>VLOOKUP(AR90,'Player Counts'!$A$2:$B$90,2,FALSE)</f>
        <v>6</v>
      </c>
      <c r="AT90" s="107" t="str">
        <f>VLOOKUP(AR90,Leaderboard!$A$1:$G$90,6,FALSE)</f>
        <v>-  </v>
      </c>
      <c r="AU90" s="86">
        <f>VLOOKUP(AR90,Leaderboard!$A$2:$E$90,5,FALSE)</f>
        <v>8</v>
      </c>
      <c r="AV90" s="86" t="str">
        <f>VLOOKUP(AR90,Leaderboard!$A$2:$E$90,3,FALSE)</f>
        <v>CUT</v>
      </c>
      <c r="AW90" s="87">
        <f>IFERROR(VLOOKUP(AV90,Moneys!$L$6:$N$95,3,FALSE),IFERROR(VLOOKUP(AV90,Moneys!$O$6:$Q$95,3,FALSE),0))</f>
        <v>0</v>
      </c>
      <c r="AX90" s="89"/>
      <c r="AY90" s="85" t="s">
        <v>6</v>
      </c>
      <c r="AZ90" s="85">
        <v>276</v>
      </c>
    </row>
    <row r="91" spans="1:52" s="22" customFormat="1">
      <c r="A91" s="85" t="s">
        <v>48</v>
      </c>
      <c r="B91" s="8">
        <f t="shared" si="26"/>
        <v>87</v>
      </c>
      <c r="C91" s="14">
        <f t="shared" si="27"/>
        <v>-1997619</v>
      </c>
      <c r="D91" s="12">
        <f t="shared" si="28"/>
        <v>1145701</v>
      </c>
      <c r="E91" s="85" t="s">
        <v>221</v>
      </c>
      <c r="F91" s="89" t="s">
        <v>222</v>
      </c>
      <c r="G91" s="89" t="str">
        <f t="shared" si="29"/>
        <v>J</v>
      </c>
      <c r="H91" s="90" t="str">
        <f t="shared" si="30"/>
        <v>J. Day</v>
      </c>
      <c r="I91" s="107">
        <f>VLOOKUP(H91,'Player Counts'!$A$2:$B$90,2,FALSE)</f>
        <v>104</v>
      </c>
      <c r="J91" s="107" t="str">
        <f>VLOOKUP(H91,Leaderboard!$A$1:$G$90,6,FALSE)</f>
        <v>F  </v>
      </c>
      <c r="K91" s="86">
        <f>VLOOKUP(H91,Leaderboard!$A$2:$E$90,5,FALSE)</f>
        <v>1</v>
      </c>
      <c r="L91" s="86" t="str">
        <f>VLOOKUP(H91,Leaderboard!$A$2:$E$90,3,FALSE)</f>
        <v>T10</v>
      </c>
      <c r="M91" s="87">
        <f>IFERROR(VLOOKUP(L91,Moneys!$L$6:$N$95,3,FALSE),IFERROR(VLOOKUP(L91,Moneys!$O$6:$Q$95,3,FALSE),0))</f>
        <v>231659.58451999997</v>
      </c>
      <c r="N91" s="85" t="s">
        <v>223</v>
      </c>
      <c r="O91" s="89" t="s">
        <v>224</v>
      </c>
      <c r="P91" s="89" t="str">
        <f t="shared" si="31"/>
        <v>R</v>
      </c>
      <c r="Q91" s="90" t="str">
        <f t="shared" si="32"/>
        <v>R. Fowler</v>
      </c>
      <c r="R91" s="107">
        <f>VLOOKUP(Q91,'Player Counts'!$A$2:$B$90,2,FALSE)</f>
        <v>55</v>
      </c>
      <c r="S91" s="107" t="str">
        <f>VLOOKUP(Q91,Leaderboard!$A$1:$G$90,6,FALSE)</f>
        <v>-  </v>
      </c>
      <c r="T91" s="86">
        <f>VLOOKUP(Q91,Leaderboard!$A$2:$E$90,5,FALSE)</f>
        <v>9</v>
      </c>
      <c r="U91" s="86" t="str">
        <f>VLOOKUP(Q91,Leaderboard!$A$2:$E$90,3,FALSE)</f>
        <v>CUT</v>
      </c>
      <c r="V91" s="87">
        <f>IFERROR(VLOOKUP(U91,Moneys!$L$6:$N$95,3,FALSE),IFERROR(VLOOKUP(U91,Moneys!$O$6:$Q$95,3,FALSE),0))</f>
        <v>0</v>
      </c>
      <c r="W91" s="85" t="s">
        <v>244</v>
      </c>
      <c r="X91" s="89" t="s">
        <v>245</v>
      </c>
      <c r="Y91" s="89" t="str">
        <f t="shared" si="33"/>
        <v>J</v>
      </c>
      <c r="Z91" s="90" t="str">
        <f t="shared" si="34"/>
        <v>J. Spieth</v>
      </c>
      <c r="AA91" s="107">
        <f>VLOOKUP(Z91,'Player Counts'!$A$2:$B$90,2,FALSE)</f>
        <v>89</v>
      </c>
      <c r="AB91" s="107" t="str">
        <f>VLOOKUP(Z91,Leaderboard!$A$1:$G$90,6,FALSE)</f>
        <v>17  </v>
      </c>
      <c r="AC91" s="86">
        <f>VLOOKUP(Z91,Leaderboard!$A$2:$E$90,5,FALSE)</f>
        <v>-2</v>
      </c>
      <c r="AD91" s="86" t="str">
        <f>VLOOKUP(Z91,Leaderboard!$A$2:$E$90,3,FALSE)</f>
        <v>T2</v>
      </c>
      <c r="AE91" s="87">
        <f>IFERROR(VLOOKUP(AD91,Moneys!$L$6:$N$95,3,FALSE),IFERROR(VLOOKUP(AD91,Moneys!$O$6:$Q$95,3,FALSE),0))</f>
        <v>880000</v>
      </c>
      <c r="AF91" s="85" t="s">
        <v>242</v>
      </c>
      <c r="AG91" s="89" t="s">
        <v>243</v>
      </c>
      <c r="AH91" s="89" t="str">
        <f t="shared" si="35"/>
        <v>A</v>
      </c>
      <c r="AI91" s="90" t="str">
        <f t="shared" si="36"/>
        <v>A. Scott</v>
      </c>
      <c r="AJ91" s="107">
        <f>VLOOKUP(AI91,'Player Counts'!$A$2:$B$90,2,FALSE)</f>
        <v>67</v>
      </c>
      <c r="AK91" s="107" t="str">
        <f>VLOOKUP(AI91,Leaderboard!$A$1:$G$90,6,FALSE)</f>
        <v>F  </v>
      </c>
      <c r="AL91" s="86">
        <f>VLOOKUP(AI91,Leaderboard!$A$2:$E$90,5,FALSE)</f>
        <v>11</v>
      </c>
      <c r="AM91" s="86" t="str">
        <f>VLOOKUP(AI91,Leaderboard!$A$2:$E$90,3,FALSE)</f>
        <v>T42</v>
      </c>
      <c r="AN91" s="87">
        <f>IFERROR(VLOOKUP(AM91,Moneys!$L$6:$N$95,3,FALSE),IFERROR(VLOOKUP(AM91,Moneys!$O$6:$Q$95,3,FALSE),0))</f>
        <v>34041.231599999941</v>
      </c>
      <c r="AO91" s="85" t="s">
        <v>238</v>
      </c>
      <c r="AP91" s="89" t="s">
        <v>239</v>
      </c>
      <c r="AQ91" s="89" t="str">
        <f t="shared" si="37"/>
        <v>P</v>
      </c>
      <c r="AR91" s="90" t="str">
        <f t="shared" si="38"/>
        <v>P. Mickelson</v>
      </c>
      <c r="AS91" s="107">
        <f>VLOOKUP(AR91,'Player Counts'!$A$2:$B$90,2,FALSE)</f>
        <v>41</v>
      </c>
      <c r="AT91" s="107" t="str">
        <f>VLOOKUP(AR91,Leaderboard!$A$1:$G$90,6,FALSE)</f>
        <v>-  </v>
      </c>
      <c r="AU91" s="86">
        <f>VLOOKUP(AR91,Leaderboard!$A$2:$E$90,5,FALSE)</f>
        <v>7</v>
      </c>
      <c r="AV91" s="86" t="str">
        <f>VLOOKUP(AR91,Leaderboard!$A$2:$E$90,3,FALSE)</f>
        <v>CUT</v>
      </c>
      <c r="AW91" s="87">
        <f>IFERROR(VLOOKUP(AV91,Moneys!$L$6:$N$95,3,FALSE),IFERROR(VLOOKUP(AV91,Moneys!$O$6:$Q$95,3,FALSE),0))</f>
        <v>0</v>
      </c>
      <c r="AX91" s="89"/>
      <c r="AY91" s="85" t="s">
        <v>15</v>
      </c>
      <c r="AZ91" s="85">
        <v>276</v>
      </c>
    </row>
    <row r="92" spans="1:52" s="22" customFormat="1">
      <c r="A92" s="85" t="s">
        <v>43</v>
      </c>
      <c r="B92" s="8">
        <f t="shared" si="26"/>
        <v>91</v>
      </c>
      <c r="C92" s="14">
        <f t="shared" si="27"/>
        <v>-2042205</v>
      </c>
      <c r="D92" s="12">
        <f t="shared" si="28"/>
        <v>1101115</v>
      </c>
      <c r="E92" s="85" t="s">
        <v>250</v>
      </c>
      <c r="F92" s="89" t="s">
        <v>251</v>
      </c>
      <c r="G92" s="89" t="str">
        <f t="shared" si="29"/>
        <v>B</v>
      </c>
      <c r="H92" s="90" t="str">
        <f t="shared" si="30"/>
        <v>B. Watson</v>
      </c>
      <c r="I92" s="107">
        <f>VLOOKUP(H92,'Player Counts'!$A$2:$B$90,2,FALSE)</f>
        <v>58</v>
      </c>
      <c r="J92" s="107" t="str">
        <f>VLOOKUP(H92,Leaderboard!$A$1:$G$90,6,FALSE)</f>
        <v>F  </v>
      </c>
      <c r="K92" s="86">
        <f>VLOOKUP(H92,Leaderboard!$A$2:$E$90,5,FALSE)</f>
        <v>9</v>
      </c>
      <c r="L92" s="86" t="str">
        <f>VLOOKUP(H92,Leaderboard!$A$2:$E$90,3,FALSE)</f>
        <v>T37</v>
      </c>
      <c r="M92" s="87">
        <f>IFERROR(VLOOKUP(L92,Moneys!$L$6:$N$95,3,FALSE),IFERROR(VLOOKUP(L92,Moneys!$O$6:$Q$95,3,FALSE),0))</f>
        <v>47348.676449999999</v>
      </c>
      <c r="N92" s="85" t="s">
        <v>255</v>
      </c>
      <c r="O92" s="89" t="s">
        <v>256</v>
      </c>
      <c r="P92" s="89" t="str">
        <f t="shared" si="31"/>
        <v>L</v>
      </c>
      <c r="Q92" s="90" t="str">
        <f t="shared" si="32"/>
        <v>L. Oosthuizen</v>
      </c>
      <c r="R92" s="107">
        <f>VLOOKUP(Q92,'Player Counts'!$A$2:$B$90,2,FALSE)</f>
        <v>19</v>
      </c>
      <c r="S92" s="107" t="str">
        <f>VLOOKUP(Q92,Leaderboard!$A$1:$G$90,6,FALSE)</f>
        <v>F  </v>
      </c>
      <c r="T92" s="86">
        <f>VLOOKUP(Q92,Leaderboard!$A$2:$E$90,5,FALSE)</f>
        <v>3</v>
      </c>
      <c r="U92" s="86" t="str">
        <f>VLOOKUP(Q92,Leaderboard!$A$2:$E$90,3,FALSE)</f>
        <v>T15</v>
      </c>
      <c r="V92" s="87">
        <f>IFERROR(VLOOKUP(U92,Moneys!$L$6:$N$95,3,FALSE),IFERROR(VLOOKUP(U92,Moneys!$O$6:$Q$95,3,FALSE),0))</f>
        <v>177113.54245000001</v>
      </c>
      <c r="W92" s="85" t="s">
        <v>236</v>
      </c>
      <c r="X92" s="89" t="s">
        <v>237</v>
      </c>
      <c r="Y92" s="89" t="str">
        <f t="shared" si="33"/>
        <v>R</v>
      </c>
      <c r="Z92" s="90" t="str">
        <f t="shared" si="34"/>
        <v>R. McIlroy</v>
      </c>
      <c r="AA92" s="107">
        <f>VLOOKUP(Z92,'Player Counts'!$A$2:$B$90,2,FALSE)</f>
        <v>70</v>
      </c>
      <c r="AB92" s="107" t="str">
        <f>VLOOKUP(Z92,Leaderboard!$A$1:$G$90,6,FALSE)</f>
        <v>F  </v>
      </c>
      <c r="AC92" s="86">
        <f>VLOOKUP(Z92,Leaderboard!$A$2:$E$90,5,FALSE)</f>
        <v>1</v>
      </c>
      <c r="AD92" s="86" t="str">
        <f>VLOOKUP(Z92,Leaderboard!$A$2:$E$90,3,FALSE)</f>
        <v>T10</v>
      </c>
      <c r="AE92" s="87">
        <f>IFERROR(VLOOKUP(AD92,Moneys!$L$6:$N$95,3,FALSE),IFERROR(VLOOKUP(AD92,Moneys!$O$6:$Q$95,3,FALSE),0))</f>
        <v>231659.58451999997</v>
      </c>
      <c r="AF92" s="85" t="s">
        <v>221</v>
      </c>
      <c r="AG92" s="89" t="s">
        <v>222</v>
      </c>
      <c r="AH92" s="89" t="str">
        <f t="shared" si="35"/>
        <v>J</v>
      </c>
      <c r="AI92" s="90" t="str">
        <f t="shared" si="36"/>
        <v>J. Day</v>
      </c>
      <c r="AJ92" s="107">
        <f>VLOOKUP(AI92,'Player Counts'!$A$2:$B$90,2,FALSE)</f>
        <v>104</v>
      </c>
      <c r="AK92" s="107" t="str">
        <f>VLOOKUP(AI92,Leaderboard!$A$1:$G$90,6,FALSE)</f>
        <v>F  </v>
      </c>
      <c r="AL92" s="86">
        <f>VLOOKUP(AI92,Leaderboard!$A$2:$E$90,5,FALSE)</f>
        <v>1</v>
      </c>
      <c r="AM92" s="86" t="str">
        <f>VLOOKUP(AI92,Leaderboard!$A$2:$E$90,3,FALSE)</f>
        <v>T10</v>
      </c>
      <c r="AN92" s="87">
        <f>IFERROR(VLOOKUP(AM92,Moneys!$L$6:$N$95,3,FALSE),IFERROR(VLOOKUP(AM92,Moneys!$O$6:$Q$95,3,FALSE),0))</f>
        <v>231659.58451999997</v>
      </c>
      <c r="AO92" s="85" t="s">
        <v>230</v>
      </c>
      <c r="AP92" s="89" t="s">
        <v>231</v>
      </c>
      <c r="AQ92" s="89" t="str">
        <f t="shared" si="37"/>
        <v>D</v>
      </c>
      <c r="AR92" s="90" t="str">
        <f t="shared" si="38"/>
        <v>D. Johnson</v>
      </c>
      <c r="AS92" s="107">
        <f>VLOOKUP(AR92,'Player Counts'!$A$2:$B$90,2,FALSE)</f>
        <v>47</v>
      </c>
      <c r="AT92" s="107" t="str">
        <f>VLOOKUP(AR92,Leaderboard!$A$1:$G$90,6,FALSE)</f>
        <v>F  </v>
      </c>
      <c r="AU92" s="86">
        <f>VLOOKUP(AR92,Leaderboard!$A$2:$E$90,5,FALSE)</f>
        <v>-1</v>
      </c>
      <c r="AV92" s="86" t="str">
        <f>VLOOKUP(AR92,Leaderboard!$A$2:$E$90,3,FALSE)</f>
        <v>T4</v>
      </c>
      <c r="AW92" s="87">
        <f>IFERROR(VLOOKUP(AV92,Moneys!$L$6:$N$95,3,FALSE),IFERROR(VLOOKUP(AV92,Moneys!$O$6:$Q$95,3,FALSE),0))</f>
        <v>413333.33333333331</v>
      </c>
      <c r="AX92" s="89"/>
      <c r="AY92" s="85" t="s">
        <v>9</v>
      </c>
      <c r="AZ92" s="85">
        <v>278</v>
      </c>
    </row>
    <row r="93" spans="1:52" s="22" customFormat="1">
      <c r="A93" s="85" t="s">
        <v>29</v>
      </c>
      <c r="B93" s="8">
        <f t="shared" si="26"/>
        <v>92</v>
      </c>
      <c r="C93" s="14">
        <f t="shared" si="27"/>
        <v>-2094516</v>
      </c>
      <c r="D93" s="12">
        <f t="shared" si="28"/>
        <v>1048804</v>
      </c>
      <c r="E93" s="85" t="s">
        <v>255</v>
      </c>
      <c r="F93" s="89" t="s">
        <v>256</v>
      </c>
      <c r="G93" s="89" t="str">
        <f t="shared" si="29"/>
        <v>L</v>
      </c>
      <c r="H93" s="90" t="str">
        <f t="shared" si="30"/>
        <v>L. Oosthuizen</v>
      </c>
      <c r="I93" s="107">
        <f>VLOOKUP(H93,'Player Counts'!$A$2:$B$90,2,FALSE)</f>
        <v>19</v>
      </c>
      <c r="J93" s="107" t="str">
        <f>VLOOKUP(H93,Leaderboard!$A$1:$G$90,6,FALSE)</f>
        <v>F  </v>
      </c>
      <c r="K93" s="86">
        <f>VLOOKUP(H93,Leaderboard!$A$2:$E$90,5,FALSE)</f>
        <v>3</v>
      </c>
      <c r="L93" s="86" t="str">
        <f>VLOOKUP(H93,Leaderboard!$A$2:$E$90,3,FALSE)</f>
        <v>T15</v>
      </c>
      <c r="M93" s="87">
        <f>IFERROR(VLOOKUP(L93,Moneys!$L$6:$N$95,3,FALSE),IFERROR(VLOOKUP(L93,Moneys!$O$6:$Q$95,3,FALSE),0))</f>
        <v>177113.54245000001</v>
      </c>
      <c r="N93" s="85" t="s">
        <v>221</v>
      </c>
      <c r="O93" s="89" t="s">
        <v>222</v>
      </c>
      <c r="P93" s="89" t="str">
        <f t="shared" si="31"/>
        <v>J</v>
      </c>
      <c r="Q93" s="90" t="str">
        <f t="shared" si="32"/>
        <v>J. Day</v>
      </c>
      <c r="R93" s="107">
        <f>VLOOKUP(Q93,'Player Counts'!$A$2:$B$90,2,FALSE)</f>
        <v>104</v>
      </c>
      <c r="S93" s="107" t="str">
        <f>VLOOKUP(Q93,Leaderboard!$A$1:$G$90,6,FALSE)</f>
        <v>F  </v>
      </c>
      <c r="T93" s="86">
        <f>VLOOKUP(Q93,Leaderboard!$A$2:$E$90,5,FALSE)</f>
        <v>1</v>
      </c>
      <c r="U93" s="86" t="str">
        <f>VLOOKUP(Q93,Leaderboard!$A$2:$E$90,3,FALSE)</f>
        <v>T10</v>
      </c>
      <c r="V93" s="87">
        <f>IFERROR(VLOOKUP(U93,Moneys!$L$6:$N$95,3,FALSE),IFERROR(VLOOKUP(U93,Moneys!$O$6:$Q$95,3,FALSE),0))</f>
        <v>231659.58451999997</v>
      </c>
      <c r="W93" s="85" t="s">
        <v>246</v>
      </c>
      <c r="X93" s="89" t="s">
        <v>247</v>
      </c>
      <c r="Y93" s="89" t="str">
        <f t="shared" si="33"/>
        <v>H</v>
      </c>
      <c r="Z93" s="90" t="str">
        <f t="shared" si="34"/>
        <v>H. Stenson</v>
      </c>
      <c r="AA93" s="107">
        <f>VLOOKUP(Z93,'Player Counts'!$A$2:$B$90,2,FALSE)</f>
        <v>29</v>
      </c>
      <c r="AB93" s="107" t="str">
        <f>VLOOKUP(Z93,Leaderboard!$A$1:$G$90,6,FALSE)</f>
        <v>F  </v>
      </c>
      <c r="AC93" s="86">
        <f>VLOOKUP(Z93,Leaderboard!$A$2:$E$90,5,FALSE)</f>
        <v>6</v>
      </c>
      <c r="AD93" s="86" t="str">
        <f>VLOOKUP(Z93,Leaderboard!$A$2:$E$90,3,FALSE)</f>
        <v>T24</v>
      </c>
      <c r="AE93" s="87">
        <f>IFERROR(VLOOKUP(AD93,Moneys!$L$6:$N$95,3,FALSE),IFERROR(VLOOKUP(AD93,Moneys!$O$6:$Q$95,3,FALSE),0))</f>
        <v>83987.45405</v>
      </c>
      <c r="AF93" s="85" t="s">
        <v>4332</v>
      </c>
      <c r="AG93" s="89" t="s">
        <v>4336</v>
      </c>
      <c r="AH93" s="89" t="str">
        <f t="shared" si="35"/>
        <v>R</v>
      </c>
      <c r="AI93" s="90" t="str">
        <f t="shared" si="36"/>
        <v>R. Cabrera-Bello</v>
      </c>
      <c r="AJ93" s="107">
        <f>VLOOKUP(AI93,'Player Counts'!$A$2:$B$90,2,FALSE)</f>
        <v>4</v>
      </c>
      <c r="AK93" s="107" t="str">
        <f>VLOOKUP(AI93,Leaderboard!$A$1:$G$90,6,FALSE)</f>
        <v>F  </v>
      </c>
      <c r="AL93" s="86">
        <f>VLOOKUP(AI93,Leaderboard!$A$2:$E$90,5,FALSE)</f>
        <v>4</v>
      </c>
      <c r="AM93" s="86" t="str">
        <f>VLOOKUP(AI93,Leaderboard!$A$2:$E$90,3,FALSE)</f>
        <v>T17</v>
      </c>
      <c r="AN93" s="87">
        <f>IFERROR(VLOOKUP(AM93,Moneys!$L$6:$N$95,3,FALSE),IFERROR(VLOOKUP(AM93,Moneys!$O$6:$Q$95,3,FALSE),0))</f>
        <v>142709.51665000001</v>
      </c>
      <c r="AO93" s="85" t="s">
        <v>219</v>
      </c>
      <c r="AP93" s="89" t="s">
        <v>220</v>
      </c>
      <c r="AQ93" s="89" t="str">
        <f t="shared" si="37"/>
        <v>P</v>
      </c>
      <c r="AR93" s="90" t="str">
        <f t="shared" si="38"/>
        <v>P. Casey</v>
      </c>
      <c r="AS93" s="107">
        <f>VLOOKUP(AR93,'Player Counts'!$A$2:$B$90,2,FALSE)</f>
        <v>2</v>
      </c>
      <c r="AT93" s="107" t="str">
        <f>VLOOKUP(AR93,Leaderboard!$A$1:$G$90,6,FALSE)</f>
        <v>F  </v>
      </c>
      <c r="AU93" s="86">
        <f>VLOOKUP(AR93,Leaderboard!$A$2:$E$90,5,FALSE)</f>
        <v>-1</v>
      </c>
      <c r="AV93" s="86" t="str">
        <f>VLOOKUP(AR93,Leaderboard!$A$2:$E$90,3,FALSE)</f>
        <v>T4</v>
      </c>
      <c r="AW93" s="87">
        <f>IFERROR(VLOOKUP(AV93,Moneys!$L$6:$N$95,3,FALSE),IFERROR(VLOOKUP(AV93,Moneys!$O$6:$Q$95,3,FALSE),0))</f>
        <v>413333.33333333331</v>
      </c>
      <c r="AX93" s="89"/>
      <c r="AY93" s="85" t="s">
        <v>19</v>
      </c>
      <c r="AZ93" s="85">
        <v>270</v>
      </c>
    </row>
    <row r="94" spans="1:52" s="22" customFormat="1">
      <c r="A94" s="77" t="s">
        <v>4325</v>
      </c>
      <c r="B94" s="8">
        <f t="shared" si="26"/>
        <v>93</v>
      </c>
      <c r="C94" s="14">
        <f t="shared" si="27"/>
        <v>-2097942</v>
      </c>
      <c r="D94" s="12">
        <f t="shared" si="28"/>
        <v>1045378</v>
      </c>
      <c r="E94" s="77" t="s">
        <v>246</v>
      </c>
      <c r="F94" s="1" t="s">
        <v>247</v>
      </c>
      <c r="G94" s="1" t="str">
        <f t="shared" si="29"/>
        <v>H</v>
      </c>
      <c r="H94" s="11" t="str">
        <f t="shared" si="30"/>
        <v>H. Stenson</v>
      </c>
      <c r="I94" s="107">
        <f>VLOOKUP(H94,'Player Counts'!$A$2:$B$90,2,FALSE)</f>
        <v>29</v>
      </c>
      <c r="J94" s="107" t="str">
        <f>VLOOKUP(H94,Leaderboard!$A$1:$G$90,6,FALSE)</f>
        <v>F  </v>
      </c>
      <c r="K94" s="8">
        <f>VLOOKUP(H94,Leaderboard!$A$2:$E$90,5,FALSE)</f>
        <v>6</v>
      </c>
      <c r="L94" s="8" t="str">
        <f>VLOOKUP(H94,Leaderboard!$A$2:$E$90,3,FALSE)</f>
        <v>T24</v>
      </c>
      <c r="M94" s="12">
        <f>IFERROR(VLOOKUP(L94,Moneys!$L$6:$N$95,3,FALSE),IFERROR(VLOOKUP(L94,Moneys!$O$6:$Q$95,3,FALSE),0))</f>
        <v>83987.45405</v>
      </c>
      <c r="N94" s="77" t="s">
        <v>250</v>
      </c>
      <c r="O94" s="1" t="s">
        <v>251</v>
      </c>
      <c r="P94" s="1" t="str">
        <f t="shared" si="31"/>
        <v>B</v>
      </c>
      <c r="Q94" s="11" t="str">
        <f t="shared" si="32"/>
        <v>B. Watson</v>
      </c>
      <c r="R94" s="107">
        <f>VLOOKUP(Q94,'Player Counts'!$A$2:$B$90,2,FALSE)</f>
        <v>58</v>
      </c>
      <c r="S94" s="107" t="str">
        <f>VLOOKUP(Q94,Leaderboard!$A$1:$G$90,6,FALSE)</f>
        <v>F  </v>
      </c>
      <c r="T94" s="8">
        <f>VLOOKUP(Q94,Leaderboard!$A$2:$E$90,5,FALSE)</f>
        <v>9</v>
      </c>
      <c r="U94" s="8" t="str">
        <f>VLOOKUP(Q94,Leaderboard!$A$2:$E$90,3,FALSE)</f>
        <v>T37</v>
      </c>
      <c r="V94" s="12">
        <f>IFERROR(VLOOKUP(U94,Moneys!$L$6:$N$95,3,FALSE),IFERROR(VLOOKUP(U94,Moneys!$O$6:$Q$95,3,FALSE),0))</f>
        <v>47348.676449999999</v>
      </c>
      <c r="W94" s="77" t="s">
        <v>244</v>
      </c>
      <c r="X94" s="1" t="s">
        <v>245</v>
      </c>
      <c r="Y94" s="1" t="str">
        <f t="shared" si="33"/>
        <v>J</v>
      </c>
      <c r="Z94" s="11" t="str">
        <f t="shared" si="34"/>
        <v>J. Spieth</v>
      </c>
      <c r="AA94" s="107">
        <f>VLOOKUP(Z94,'Player Counts'!$A$2:$B$90,2,FALSE)</f>
        <v>89</v>
      </c>
      <c r="AB94" s="107" t="str">
        <f>VLOOKUP(Z94,Leaderboard!$A$1:$G$90,6,FALSE)</f>
        <v>17  </v>
      </c>
      <c r="AC94" s="8">
        <f>VLOOKUP(Z94,Leaderboard!$A$2:$E$90,5,FALSE)</f>
        <v>-2</v>
      </c>
      <c r="AD94" s="8" t="str">
        <f>VLOOKUP(Z94,Leaderboard!$A$2:$E$90,3,FALSE)</f>
        <v>T2</v>
      </c>
      <c r="AE94" s="12">
        <f>IFERROR(VLOOKUP(AD94,Moneys!$L$6:$N$95,3,FALSE),IFERROR(VLOOKUP(AD94,Moneys!$O$6:$Q$95,3,FALSE),0))</f>
        <v>880000</v>
      </c>
      <c r="AF94" s="77" t="s">
        <v>238</v>
      </c>
      <c r="AG94" s="1" t="s">
        <v>239</v>
      </c>
      <c r="AH94" s="1" t="str">
        <f t="shared" si="35"/>
        <v>P</v>
      </c>
      <c r="AI94" s="11" t="str">
        <f t="shared" si="36"/>
        <v>P. Mickelson</v>
      </c>
      <c r="AJ94" s="107">
        <f>VLOOKUP(AI94,'Player Counts'!$A$2:$B$90,2,FALSE)</f>
        <v>41</v>
      </c>
      <c r="AK94" s="107" t="str">
        <f>VLOOKUP(AI94,Leaderboard!$A$1:$G$90,6,FALSE)</f>
        <v>-  </v>
      </c>
      <c r="AL94" s="8">
        <f>VLOOKUP(AI94,Leaderboard!$A$2:$E$90,5,FALSE)</f>
        <v>7</v>
      </c>
      <c r="AM94" s="8" t="str">
        <f>VLOOKUP(AI94,Leaderboard!$A$2:$E$90,3,FALSE)</f>
        <v>CUT</v>
      </c>
      <c r="AN94" s="12">
        <f>IFERROR(VLOOKUP(AM94,Moneys!$L$6:$N$95,3,FALSE),IFERROR(VLOOKUP(AM94,Moneys!$O$6:$Q$95,3,FALSE),0))</f>
        <v>0</v>
      </c>
      <c r="AO94" s="77" t="s">
        <v>242</v>
      </c>
      <c r="AP94" s="1" t="s">
        <v>243</v>
      </c>
      <c r="AQ94" s="1" t="str">
        <f t="shared" si="37"/>
        <v>A</v>
      </c>
      <c r="AR94" s="11" t="str">
        <f t="shared" si="38"/>
        <v>A. Scott</v>
      </c>
      <c r="AS94" s="107">
        <f>VLOOKUP(AR94,'Player Counts'!$A$2:$B$90,2,FALSE)</f>
        <v>67</v>
      </c>
      <c r="AT94" s="107" t="str">
        <f>VLOOKUP(AR94,Leaderboard!$A$1:$G$90,6,FALSE)</f>
        <v>F  </v>
      </c>
      <c r="AU94" s="8">
        <f>VLOOKUP(AR94,Leaderboard!$A$2:$E$90,5,FALSE)</f>
        <v>11</v>
      </c>
      <c r="AV94" s="8" t="str">
        <f>VLOOKUP(AR94,Leaderboard!$A$2:$E$90,3,FALSE)</f>
        <v>T42</v>
      </c>
      <c r="AW94" s="12">
        <f>IFERROR(VLOOKUP(AV94,Moneys!$L$6:$N$95,3,FALSE),IFERROR(VLOOKUP(AV94,Moneys!$O$6:$Q$95,3,FALSE),0))</f>
        <v>34041.231599999941</v>
      </c>
      <c r="AX94" s="89"/>
      <c r="AY94" s="85" t="s">
        <v>15</v>
      </c>
      <c r="AZ94" s="85">
        <v>282</v>
      </c>
    </row>
    <row r="95" spans="1:52" s="22" customFormat="1">
      <c r="A95" s="85" t="s">
        <v>4256</v>
      </c>
      <c r="B95" s="8">
        <f t="shared" si="26"/>
        <v>94</v>
      </c>
      <c r="C95" s="14">
        <f t="shared" si="27"/>
        <v>-2135331</v>
      </c>
      <c r="D95" s="12">
        <f t="shared" si="28"/>
        <v>1007989</v>
      </c>
      <c r="E95" s="85" t="s">
        <v>250</v>
      </c>
      <c r="F95" s="89" t="s">
        <v>251</v>
      </c>
      <c r="G95" s="89" t="str">
        <f t="shared" si="29"/>
        <v>B</v>
      </c>
      <c r="H95" s="90" t="str">
        <f t="shared" si="30"/>
        <v>B. Watson</v>
      </c>
      <c r="I95" s="107">
        <f>VLOOKUP(H95,'Player Counts'!$A$2:$B$90,2,FALSE)</f>
        <v>58</v>
      </c>
      <c r="J95" s="107" t="str">
        <f>VLOOKUP(H95,Leaderboard!$A$1:$G$90,6,FALSE)</f>
        <v>F  </v>
      </c>
      <c r="K95" s="86">
        <f>VLOOKUP(H95,Leaderboard!$A$2:$E$90,5,FALSE)</f>
        <v>9</v>
      </c>
      <c r="L95" s="86" t="str">
        <f>VLOOKUP(H95,Leaderboard!$A$2:$E$90,3,FALSE)</f>
        <v>T37</v>
      </c>
      <c r="M95" s="87">
        <f>IFERROR(VLOOKUP(L95,Moneys!$L$6:$N$95,3,FALSE),IFERROR(VLOOKUP(L95,Moneys!$O$6:$Q$95,3,FALSE),0))</f>
        <v>47348.676449999999</v>
      </c>
      <c r="N95" s="85" t="s">
        <v>236</v>
      </c>
      <c r="O95" s="89" t="s">
        <v>237</v>
      </c>
      <c r="P95" s="89" t="str">
        <f t="shared" si="31"/>
        <v>R</v>
      </c>
      <c r="Q95" s="90" t="str">
        <f t="shared" si="32"/>
        <v>R. McIlroy</v>
      </c>
      <c r="R95" s="107">
        <f>VLOOKUP(Q95,'Player Counts'!$A$2:$B$90,2,FALSE)</f>
        <v>70</v>
      </c>
      <c r="S95" s="107" t="str">
        <f>VLOOKUP(Q95,Leaderboard!$A$1:$G$90,6,FALSE)</f>
        <v>F  </v>
      </c>
      <c r="T95" s="86">
        <f>VLOOKUP(Q95,Leaderboard!$A$2:$E$90,5,FALSE)</f>
        <v>1</v>
      </c>
      <c r="U95" s="86" t="str">
        <f>VLOOKUP(Q95,Leaderboard!$A$2:$E$90,3,FALSE)</f>
        <v>T10</v>
      </c>
      <c r="V95" s="87">
        <f>IFERROR(VLOOKUP(U95,Moneys!$L$6:$N$95,3,FALSE),IFERROR(VLOOKUP(U95,Moneys!$O$6:$Q$95,3,FALSE),0))</f>
        <v>231659.58451999997</v>
      </c>
      <c r="W95" s="85" t="s">
        <v>221</v>
      </c>
      <c r="X95" s="89" t="s">
        <v>222</v>
      </c>
      <c r="Y95" s="89" t="str">
        <f t="shared" si="33"/>
        <v>J</v>
      </c>
      <c r="Z95" s="90" t="str">
        <f t="shared" si="34"/>
        <v>J. Day</v>
      </c>
      <c r="AA95" s="107">
        <f>VLOOKUP(Z95,'Player Counts'!$A$2:$B$90,2,FALSE)</f>
        <v>104</v>
      </c>
      <c r="AB95" s="107" t="str">
        <f>VLOOKUP(Z95,Leaderboard!$A$1:$G$90,6,FALSE)</f>
        <v>F  </v>
      </c>
      <c r="AC95" s="86">
        <f>VLOOKUP(Z95,Leaderboard!$A$2:$E$90,5,FALSE)</f>
        <v>1</v>
      </c>
      <c r="AD95" s="86" t="str">
        <f>VLOOKUP(Z95,Leaderboard!$A$2:$E$90,3,FALSE)</f>
        <v>T10</v>
      </c>
      <c r="AE95" s="87">
        <f>IFERROR(VLOOKUP(AD95,Moneys!$L$6:$N$95,3,FALSE),IFERROR(VLOOKUP(AD95,Moneys!$O$6:$Q$95,3,FALSE),0))</f>
        <v>231659.58451999997</v>
      </c>
      <c r="AF95" s="85" t="s">
        <v>246</v>
      </c>
      <c r="AG95" s="89" t="s">
        <v>247</v>
      </c>
      <c r="AH95" s="89" t="str">
        <f t="shared" si="35"/>
        <v>H</v>
      </c>
      <c r="AI95" s="90" t="str">
        <f t="shared" si="36"/>
        <v>H. Stenson</v>
      </c>
      <c r="AJ95" s="107">
        <f>VLOOKUP(AI95,'Player Counts'!$A$2:$B$90,2,FALSE)</f>
        <v>29</v>
      </c>
      <c r="AK95" s="107" t="str">
        <f>VLOOKUP(AI95,Leaderboard!$A$1:$G$90,6,FALSE)</f>
        <v>F  </v>
      </c>
      <c r="AL95" s="86">
        <f>VLOOKUP(AI95,Leaderboard!$A$2:$E$90,5,FALSE)</f>
        <v>6</v>
      </c>
      <c r="AM95" s="86" t="str">
        <f>VLOOKUP(AI95,Leaderboard!$A$2:$E$90,3,FALSE)</f>
        <v>T24</v>
      </c>
      <c r="AN95" s="87">
        <f>IFERROR(VLOOKUP(AM95,Moneys!$L$6:$N$95,3,FALSE),IFERROR(VLOOKUP(AM95,Moneys!$O$6:$Q$95,3,FALSE),0))</f>
        <v>83987.45405</v>
      </c>
      <c r="AO95" s="85" t="s">
        <v>230</v>
      </c>
      <c r="AP95" s="89" t="s">
        <v>231</v>
      </c>
      <c r="AQ95" s="89" t="str">
        <f t="shared" si="37"/>
        <v>D</v>
      </c>
      <c r="AR95" s="90" t="str">
        <f t="shared" si="38"/>
        <v>D. Johnson</v>
      </c>
      <c r="AS95" s="107">
        <f>VLOOKUP(AR95,'Player Counts'!$A$2:$B$90,2,FALSE)</f>
        <v>47</v>
      </c>
      <c r="AT95" s="107" t="str">
        <f>VLOOKUP(AR95,Leaderboard!$A$1:$G$90,6,FALSE)</f>
        <v>F  </v>
      </c>
      <c r="AU95" s="86">
        <f>VLOOKUP(AR95,Leaderboard!$A$2:$E$90,5,FALSE)</f>
        <v>-1</v>
      </c>
      <c r="AV95" s="86" t="str">
        <f>VLOOKUP(AR95,Leaderboard!$A$2:$E$90,3,FALSE)</f>
        <v>T4</v>
      </c>
      <c r="AW95" s="87">
        <f>IFERROR(VLOOKUP(AV95,Moneys!$L$6:$N$95,3,FALSE),IFERROR(VLOOKUP(AV95,Moneys!$O$6:$Q$95,3,FALSE),0))</f>
        <v>413333.33333333331</v>
      </c>
      <c r="AX95" s="89"/>
      <c r="AY95" s="85" t="s">
        <v>26</v>
      </c>
      <c r="AZ95" s="85">
        <v>280</v>
      </c>
    </row>
    <row r="96" spans="1:52" s="22" customFormat="1">
      <c r="A96" s="85" t="s">
        <v>4237</v>
      </c>
      <c r="B96" s="8">
        <f t="shared" si="26"/>
        <v>95</v>
      </c>
      <c r="C96" s="14">
        <f t="shared" si="27"/>
        <v>-2151663</v>
      </c>
      <c r="D96" s="12">
        <f t="shared" si="28"/>
        <v>991657</v>
      </c>
      <c r="E96" s="85" t="s">
        <v>236</v>
      </c>
      <c r="F96" s="89" t="s">
        <v>237</v>
      </c>
      <c r="G96" s="89" t="str">
        <f t="shared" si="29"/>
        <v>R</v>
      </c>
      <c r="H96" s="90" t="str">
        <f t="shared" si="30"/>
        <v>R. McIlroy</v>
      </c>
      <c r="I96" s="107">
        <f>VLOOKUP(H96,'Player Counts'!$A$2:$B$90,2,FALSE)</f>
        <v>70</v>
      </c>
      <c r="J96" s="107" t="str">
        <f>VLOOKUP(H96,Leaderboard!$A$1:$G$90,6,FALSE)</f>
        <v>F  </v>
      </c>
      <c r="K96" s="86">
        <f>VLOOKUP(H96,Leaderboard!$A$2:$E$90,5,FALSE)</f>
        <v>1</v>
      </c>
      <c r="L96" s="86" t="str">
        <f>VLOOKUP(H96,Leaderboard!$A$2:$E$90,3,FALSE)</f>
        <v>T10</v>
      </c>
      <c r="M96" s="87">
        <f>IFERROR(VLOOKUP(L96,Moneys!$L$6:$N$95,3,FALSE),IFERROR(VLOOKUP(L96,Moneys!$O$6:$Q$95,3,FALSE),0))</f>
        <v>231659.58451999997</v>
      </c>
      <c r="N96" s="85" t="s">
        <v>255</v>
      </c>
      <c r="O96" s="89" t="s">
        <v>256</v>
      </c>
      <c r="P96" s="89" t="str">
        <f t="shared" si="31"/>
        <v>L</v>
      </c>
      <c r="Q96" s="90" t="str">
        <f t="shared" si="32"/>
        <v>L. Oosthuizen</v>
      </c>
      <c r="R96" s="107">
        <f>VLOOKUP(Q96,'Player Counts'!$A$2:$B$90,2,FALSE)</f>
        <v>19</v>
      </c>
      <c r="S96" s="107" t="str">
        <f>VLOOKUP(Q96,Leaderboard!$A$1:$G$90,6,FALSE)</f>
        <v>F  </v>
      </c>
      <c r="T96" s="86">
        <f>VLOOKUP(Q96,Leaderboard!$A$2:$E$90,5,FALSE)</f>
        <v>3</v>
      </c>
      <c r="U96" s="86" t="str">
        <f>VLOOKUP(Q96,Leaderboard!$A$2:$E$90,3,FALSE)</f>
        <v>T15</v>
      </c>
      <c r="V96" s="87">
        <f>IFERROR(VLOOKUP(U96,Moneys!$L$6:$N$95,3,FALSE),IFERROR(VLOOKUP(U96,Moneys!$O$6:$Q$95,3,FALSE),0))</f>
        <v>177113.54245000001</v>
      </c>
      <c r="W96" s="85" t="s">
        <v>4332</v>
      </c>
      <c r="X96" s="89" t="s">
        <v>4336</v>
      </c>
      <c r="Y96" s="89" t="str">
        <f t="shared" si="33"/>
        <v>R</v>
      </c>
      <c r="Z96" s="90" t="str">
        <f t="shared" si="34"/>
        <v>R. Cabrera-Bello</v>
      </c>
      <c r="AA96" s="107">
        <f>VLOOKUP(Z96,'Player Counts'!$A$2:$B$90,2,FALSE)</f>
        <v>4</v>
      </c>
      <c r="AB96" s="107" t="str">
        <f>VLOOKUP(Z96,Leaderboard!$A$1:$G$90,6,FALSE)</f>
        <v>F  </v>
      </c>
      <c r="AC96" s="86">
        <f>VLOOKUP(Z96,Leaderboard!$A$2:$E$90,5,FALSE)</f>
        <v>4</v>
      </c>
      <c r="AD96" s="86" t="str">
        <f>VLOOKUP(Z96,Leaderboard!$A$2:$E$90,3,FALSE)</f>
        <v>T17</v>
      </c>
      <c r="AE96" s="87">
        <f>IFERROR(VLOOKUP(AD96,Moneys!$L$6:$N$95,3,FALSE),IFERROR(VLOOKUP(AD96,Moneys!$O$6:$Q$95,3,FALSE),0))</f>
        <v>142709.51665000001</v>
      </c>
      <c r="AF96" s="85" t="s">
        <v>240</v>
      </c>
      <c r="AG96" s="89" t="s">
        <v>241</v>
      </c>
      <c r="AH96" s="89" t="str">
        <f t="shared" si="35"/>
        <v>P</v>
      </c>
      <c r="AI96" s="90" t="str">
        <f t="shared" si="36"/>
        <v>P. Reed</v>
      </c>
      <c r="AJ96" s="107">
        <f>VLOOKUP(AI96,'Player Counts'!$A$2:$B$90,2,FALSE)</f>
        <v>7</v>
      </c>
      <c r="AK96" s="107" t="str">
        <f>VLOOKUP(AI96,Leaderboard!$A$1:$G$90,6,FALSE)</f>
        <v>F  </v>
      </c>
      <c r="AL96" s="86">
        <f>VLOOKUP(AI96,Leaderboard!$A$2:$E$90,5,FALSE)</f>
        <v>12</v>
      </c>
      <c r="AM96" s="86" t="str">
        <f>VLOOKUP(AI96,Leaderboard!$A$2:$E$90,3,FALSE)</f>
        <v>T49</v>
      </c>
      <c r="AN96" s="87">
        <f>IFERROR(VLOOKUP(AM96,Moneys!$L$6:$N$95,3,FALSE),IFERROR(VLOOKUP(AM96,Moneys!$O$6:$Q$95,3,FALSE),0))</f>
        <v>26840.392299999989</v>
      </c>
      <c r="AO96" s="85" t="s">
        <v>230</v>
      </c>
      <c r="AP96" s="89" t="s">
        <v>231</v>
      </c>
      <c r="AQ96" s="89" t="str">
        <f t="shared" si="37"/>
        <v>D</v>
      </c>
      <c r="AR96" s="90" t="str">
        <f t="shared" si="38"/>
        <v>D. Johnson</v>
      </c>
      <c r="AS96" s="107">
        <f>VLOOKUP(AR96,'Player Counts'!$A$2:$B$90,2,FALSE)</f>
        <v>47</v>
      </c>
      <c r="AT96" s="107" t="str">
        <f>VLOOKUP(AR96,Leaderboard!$A$1:$G$90,6,FALSE)</f>
        <v>F  </v>
      </c>
      <c r="AU96" s="86">
        <f>VLOOKUP(AR96,Leaderboard!$A$2:$E$90,5,FALSE)</f>
        <v>-1</v>
      </c>
      <c r="AV96" s="86" t="str">
        <f>VLOOKUP(AR96,Leaderboard!$A$2:$E$90,3,FALSE)</f>
        <v>T4</v>
      </c>
      <c r="AW96" s="87">
        <f>IFERROR(VLOOKUP(AV96,Moneys!$L$6:$N$95,3,FALSE),IFERROR(VLOOKUP(AV96,Moneys!$O$6:$Q$95,3,FALSE),0))</f>
        <v>413333.33333333331</v>
      </c>
      <c r="AX96" s="89"/>
      <c r="AY96" s="85" t="s">
        <v>11</v>
      </c>
      <c r="AZ96" s="85">
        <v>275</v>
      </c>
    </row>
    <row r="97" spans="1:54" s="22" customFormat="1">
      <c r="A97" s="85" t="s">
        <v>4265</v>
      </c>
      <c r="B97" s="8">
        <f t="shared" si="26"/>
        <v>96</v>
      </c>
      <c r="C97" s="14">
        <f t="shared" si="27"/>
        <v>-2152619</v>
      </c>
      <c r="D97" s="12">
        <f t="shared" si="28"/>
        <v>990701</v>
      </c>
      <c r="E97" s="85" t="s">
        <v>221</v>
      </c>
      <c r="F97" s="89" t="s">
        <v>222</v>
      </c>
      <c r="G97" s="89" t="str">
        <f t="shared" si="29"/>
        <v>J</v>
      </c>
      <c r="H97" s="90" t="str">
        <f t="shared" si="30"/>
        <v>J. Day</v>
      </c>
      <c r="I97" s="107">
        <f>VLOOKUP(H97,'Player Counts'!$A$2:$B$90,2,FALSE)</f>
        <v>104</v>
      </c>
      <c r="J97" s="107" t="str">
        <f>VLOOKUP(H97,Leaderboard!$A$1:$G$90,6,FALSE)</f>
        <v>F  </v>
      </c>
      <c r="K97" s="86">
        <f>VLOOKUP(H97,Leaderboard!$A$2:$E$90,5,FALSE)</f>
        <v>1</v>
      </c>
      <c r="L97" s="86" t="str">
        <f>VLOOKUP(H97,Leaderboard!$A$2:$E$90,3,FALSE)</f>
        <v>T10</v>
      </c>
      <c r="M97" s="87">
        <f>IFERROR(VLOOKUP(L97,Moneys!$L$6:$N$95,3,FALSE),IFERROR(VLOOKUP(L97,Moneys!$O$6:$Q$95,3,FALSE),0))</f>
        <v>231659.58451999997</v>
      </c>
      <c r="N97" s="85" t="s">
        <v>242</v>
      </c>
      <c r="O97" s="89" t="s">
        <v>243</v>
      </c>
      <c r="P97" s="89" t="str">
        <f t="shared" si="31"/>
        <v>A</v>
      </c>
      <c r="Q97" s="90" t="str">
        <f t="shared" si="32"/>
        <v>A. Scott</v>
      </c>
      <c r="R97" s="107">
        <f>VLOOKUP(Q97,'Player Counts'!$A$2:$B$90,2,FALSE)</f>
        <v>67</v>
      </c>
      <c r="S97" s="107" t="str">
        <f>VLOOKUP(Q97,Leaderboard!$A$1:$G$90,6,FALSE)</f>
        <v>F  </v>
      </c>
      <c r="T97" s="86">
        <f>VLOOKUP(Q97,Leaderboard!$A$2:$E$90,5,FALSE)</f>
        <v>11</v>
      </c>
      <c r="U97" s="86" t="str">
        <f>VLOOKUP(Q97,Leaderboard!$A$2:$E$90,3,FALSE)</f>
        <v>T42</v>
      </c>
      <c r="V97" s="87">
        <f>IFERROR(VLOOKUP(U97,Moneys!$L$6:$N$95,3,FALSE),IFERROR(VLOOKUP(U97,Moneys!$O$6:$Q$95,3,FALSE),0))</f>
        <v>34041.231599999941</v>
      </c>
      <c r="W97" s="85" t="s">
        <v>266</v>
      </c>
      <c r="X97" s="89" t="s">
        <v>267</v>
      </c>
      <c r="Y97" s="89" t="str">
        <f t="shared" si="33"/>
        <v>H</v>
      </c>
      <c r="Z97" s="90" t="str">
        <f t="shared" si="34"/>
        <v>H. Matsuyama</v>
      </c>
      <c r="AA97" s="107">
        <f>VLOOKUP(Z97,'Player Counts'!$A$2:$B$90,2,FALSE)</f>
        <v>7</v>
      </c>
      <c r="AB97" s="107" t="str">
        <f>VLOOKUP(Z97,Leaderboard!$A$1:$G$90,6,FALSE)</f>
        <v>F  </v>
      </c>
      <c r="AC97" s="86" t="str">
        <f>VLOOKUP(Z97,Leaderboard!$A$2:$E$90,5,FALSE)</f>
        <v>E</v>
      </c>
      <c r="AD97" s="86" t="str">
        <f>VLOOKUP(Z97,Leaderboard!$A$2:$E$90,3,FALSE)</f>
        <v>T7</v>
      </c>
      <c r="AE97" s="87">
        <f>IFERROR(VLOOKUP(AD97,Moneys!$L$6:$N$95,3,FALSE),IFERROR(VLOOKUP(AD97,Moneys!$O$6:$Q$95,3,FALSE),0))</f>
        <v>311666.66666666669</v>
      </c>
      <c r="AF97" s="85" t="s">
        <v>230</v>
      </c>
      <c r="AG97" s="89" t="s">
        <v>260</v>
      </c>
      <c r="AH97" s="89" t="str">
        <f t="shared" si="35"/>
        <v>Z</v>
      </c>
      <c r="AI97" s="90" t="str">
        <f t="shared" si="36"/>
        <v>Z. Johnson</v>
      </c>
      <c r="AJ97" s="107">
        <f>VLOOKUP(AI97,'Player Counts'!$A$2:$B$90,2,FALSE)</f>
        <v>6</v>
      </c>
      <c r="AK97" s="107" t="str">
        <f>VLOOKUP(AI97,Leaderboard!$A$1:$G$90,6,FALSE)</f>
        <v>-  </v>
      </c>
      <c r="AL97" s="86">
        <f>VLOOKUP(AI97,Leaderboard!$A$2:$E$90,5,FALSE)</f>
        <v>8</v>
      </c>
      <c r="AM97" s="86" t="str">
        <f>VLOOKUP(AI97,Leaderboard!$A$2:$E$90,3,FALSE)</f>
        <v>CUT</v>
      </c>
      <c r="AN97" s="87">
        <f>IFERROR(VLOOKUP(AM97,Moneys!$L$6:$N$95,3,FALSE),IFERROR(VLOOKUP(AM97,Moneys!$O$6:$Q$95,3,FALSE),0))</f>
        <v>0</v>
      </c>
      <c r="AO97" s="85" t="s">
        <v>230</v>
      </c>
      <c r="AP97" s="89" t="s">
        <v>231</v>
      </c>
      <c r="AQ97" s="89" t="str">
        <f t="shared" si="37"/>
        <v>D</v>
      </c>
      <c r="AR97" s="90" t="str">
        <f t="shared" si="38"/>
        <v>D. Johnson</v>
      </c>
      <c r="AS97" s="107">
        <f>VLOOKUP(AR97,'Player Counts'!$A$2:$B$90,2,FALSE)</f>
        <v>47</v>
      </c>
      <c r="AT97" s="107" t="str">
        <f>VLOOKUP(AR97,Leaderboard!$A$1:$G$90,6,FALSE)</f>
        <v>F  </v>
      </c>
      <c r="AU97" s="86">
        <f>VLOOKUP(AR97,Leaderboard!$A$2:$E$90,5,FALSE)</f>
        <v>-1</v>
      </c>
      <c r="AV97" s="86" t="str">
        <f>VLOOKUP(AR97,Leaderboard!$A$2:$E$90,3,FALSE)</f>
        <v>T4</v>
      </c>
      <c r="AW97" s="87">
        <f>IFERROR(VLOOKUP(AV97,Moneys!$L$6:$N$95,3,FALSE),IFERROR(VLOOKUP(AV97,Moneys!$O$6:$Q$95,3,FALSE),0))</f>
        <v>413333.33333333331</v>
      </c>
      <c r="AX97" s="89"/>
      <c r="AY97" s="85" t="s">
        <v>42</v>
      </c>
      <c r="AZ97" s="85">
        <v>276</v>
      </c>
    </row>
    <row r="98" spans="1:54" s="22" customFormat="1">
      <c r="A98" s="85" t="s">
        <v>27</v>
      </c>
      <c r="B98" s="8">
        <f t="shared" ref="B98:B129" si="39">RANK(D98,$D$2:$G$138,0)</f>
        <v>97</v>
      </c>
      <c r="C98" s="14">
        <f t="shared" ref="C98:C129" si="40">D98-MAX($D$2:$D$138)</f>
        <v>-2182680</v>
      </c>
      <c r="D98" s="12">
        <f t="shared" ref="D98:D129" si="41">ROUNDUP(SUM(M98,V98,AE98,AN98,AW98),)</f>
        <v>960640</v>
      </c>
      <c r="E98" s="85" t="s">
        <v>236</v>
      </c>
      <c r="F98" s="89" t="s">
        <v>237</v>
      </c>
      <c r="G98" s="89" t="str">
        <f t="shared" ref="G98:G129" si="42">LEFT(F98,1)</f>
        <v>R</v>
      </c>
      <c r="H98" s="90" t="str">
        <f t="shared" ref="H98:H129" si="43">CONCATENATE(G98,". ",E98)</f>
        <v>R. McIlroy</v>
      </c>
      <c r="I98" s="107">
        <f>VLOOKUP(H98,'Player Counts'!$A$2:$B$90,2,FALSE)</f>
        <v>70</v>
      </c>
      <c r="J98" s="107" t="str">
        <f>VLOOKUP(H98,Leaderboard!$A$1:$G$90,6,FALSE)</f>
        <v>F  </v>
      </c>
      <c r="K98" s="86">
        <f>VLOOKUP(H98,Leaderboard!$A$2:$E$90,5,FALSE)</f>
        <v>1</v>
      </c>
      <c r="L98" s="86" t="str">
        <f>VLOOKUP(H98,Leaderboard!$A$2:$E$90,3,FALSE)</f>
        <v>T10</v>
      </c>
      <c r="M98" s="87">
        <f>IFERROR(VLOOKUP(L98,Moneys!$L$6:$N$95,3,FALSE),IFERROR(VLOOKUP(L98,Moneys!$O$6:$Q$95,3,FALSE),0))</f>
        <v>231659.58451999997</v>
      </c>
      <c r="N98" s="85" t="s">
        <v>252</v>
      </c>
      <c r="O98" s="89" t="s">
        <v>253</v>
      </c>
      <c r="P98" s="89" t="str">
        <f t="shared" ref="P98:P129" si="44">LEFT(O98,1)</f>
        <v>J</v>
      </c>
      <c r="Q98" s="90" t="str">
        <f t="shared" ref="Q98:Q129" si="45">CONCATENATE(P98,". ",N98)</f>
        <v>J. Rose</v>
      </c>
      <c r="R98" s="107">
        <f>VLOOKUP(Q98,'Player Counts'!$A$2:$B$90,2,FALSE)</f>
        <v>26</v>
      </c>
      <c r="S98" s="107" t="str">
        <f>VLOOKUP(Q98,Leaderboard!$A$1:$G$90,6,FALSE)</f>
        <v>F  </v>
      </c>
      <c r="T98" s="86">
        <f>VLOOKUP(Q98,Leaderboard!$A$2:$E$90,5,FALSE)</f>
        <v>1</v>
      </c>
      <c r="U98" s="86" t="str">
        <f>VLOOKUP(Q98,Leaderboard!$A$2:$E$90,3,FALSE)</f>
        <v>T10</v>
      </c>
      <c r="V98" s="87">
        <f>IFERROR(VLOOKUP(U98,Moneys!$L$6:$N$95,3,FALSE),IFERROR(VLOOKUP(U98,Moneys!$O$6:$Q$95,3,FALSE),0))</f>
        <v>231659.58451999997</v>
      </c>
      <c r="W98" s="85" t="s">
        <v>230</v>
      </c>
      <c r="X98" s="89" t="s">
        <v>231</v>
      </c>
      <c r="Y98" s="89" t="str">
        <f t="shared" ref="Y98:Y129" si="46">LEFT(X98,1)</f>
        <v>D</v>
      </c>
      <c r="Z98" s="90" t="str">
        <f t="shared" ref="Z98:Z129" si="47">CONCATENATE(Y98,". ",W98)</f>
        <v>D. Johnson</v>
      </c>
      <c r="AA98" s="107">
        <f>VLOOKUP(Z98,'Player Counts'!$A$2:$B$90,2,FALSE)</f>
        <v>47</v>
      </c>
      <c r="AB98" s="107" t="str">
        <f>VLOOKUP(Z98,Leaderboard!$A$1:$G$90,6,FALSE)</f>
        <v>F  </v>
      </c>
      <c r="AC98" s="86">
        <f>VLOOKUP(Z98,Leaderboard!$A$2:$E$90,5,FALSE)</f>
        <v>-1</v>
      </c>
      <c r="AD98" s="86" t="str">
        <f>VLOOKUP(Z98,Leaderboard!$A$2:$E$90,3,FALSE)</f>
        <v>T4</v>
      </c>
      <c r="AE98" s="87">
        <f>IFERROR(VLOOKUP(AD98,Moneys!$L$6:$N$95,3,FALSE),IFERROR(VLOOKUP(AD98,Moneys!$O$6:$Q$95,3,FALSE),0))</f>
        <v>413333.33333333331</v>
      </c>
      <c r="AF98" s="85" t="s">
        <v>238</v>
      </c>
      <c r="AG98" s="89" t="s">
        <v>239</v>
      </c>
      <c r="AH98" s="89" t="str">
        <f t="shared" ref="AH98:AH129" si="48">LEFT(AG98,1)</f>
        <v>P</v>
      </c>
      <c r="AI98" s="90" t="str">
        <f t="shared" ref="AI98:AI129" si="49">CONCATENATE(AH98,". ",AF98)</f>
        <v>P. Mickelson</v>
      </c>
      <c r="AJ98" s="107">
        <f>VLOOKUP(AI98,'Player Counts'!$A$2:$B$90,2,FALSE)</f>
        <v>41</v>
      </c>
      <c r="AK98" s="107" t="str">
        <f>VLOOKUP(AI98,Leaderboard!$A$1:$G$90,6,FALSE)</f>
        <v>-  </v>
      </c>
      <c r="AL98" s="86">
        <f>VLOOKUP(AI98,Leaderboard!$A$2:$E$90,5,FALSE)</f>
        <v>7</v>
      </c>
      <c r="AM98" s="86" t="str">
        <f>VLOOKUP(AI98,Leaderboard!$A$2:$E$90,3,FALSE)</f>
        <v>CUT</v>
      </c>
      <c r="AN98" s="87">
        <f>IFERROR(VLOOKUP(AM98,Moneys!$L$6:$N$95,3,FALSE),IFERROR(VLOOKUP(AM98,Moneys!$O$6:$Q$95,3,FALSE),0))</f>
        <v>0</v>
      </c>
      <c r="AO98" s="85" t="s">
        <v>246</v>
      </c>
      <c r="AP98" s="89" t="s">
        <v>247</v>
      </c>
      <c r="AQ98" s="89" t="str">
        <f t="shared" ref="AQ98:AQ129" si="50">LEFT(AP98,1)</f>
        <v>H</v>
      </c>
      <c r="AR98" s="90" t="str">
        <f t="shared" ref="AR98:AR129" si="51">CONCATENATE(AQ98,". ",AO98)</f>
        <v>H. Stenson</v>
      </c>
      <c r="AS98" s="107">
        <f>VLOOKUP(AR98,'Player Counts'!$A$2:$B$90,2,FALSE)</f>
        <v>29</v>
      </c>
      <c r="AT98" s="107" t="str">
        <f>VLOOKUP(AR98,Leaderboard!$A$1:$G$90,6,FALSE)</f>
        <v>F  </v>
      </c>
      <c r="AU98" s="86">
        <f>VLOOKUP(AR98,Leaderboard!$A$2:$E$90,5,FALSE)</f>
        <v>6</v>
      </c>
      <c r="AV98" s="86" t="str">
        <f>VLOOKUP(AR98,Leaderboard!$A$2:$E$90,3,FALSE)</f>
        <v>T24</v>
      </c>
      <c r="AW98" s="87">
        <f>IFERROR(VLOOKUP(AV98,Moneys!$L$6:$N$95,3,FALSE),IFERROR(VLOOKUP(AV98,Moneys!$O$6:$Q$95,3,FALSE),0))</f>
        <v>83987.45405</v>
      </c>
      <c r="AX98" s="89"/>
      <c r="AY98" s="85" t="s">
        <v>38</v>
      </c>
      <c r="AZ98" s="85">
        <v>273</v>
      </c>
    </row>
    <row r="99" spans="1:54" s="22" customFormat="1">
      <c r="A99" s="85" t="s">
        <v>4227</v>
      </c>
      <c r="B99" s="8">
        <f t="shared" si="39"/>
        <v>98</v>
      </c>
      <c r="C99" s="14">
        <f t="shared" si="40"/>
        <v>-2219318</v>
      </c>
      <c r="D99" s="12">
        <f t="shared" si="41"/>
        <v>924002</v>
      </c>
      <c r="E99" s="85" t="s">
        <v>221</v>
      </c>
      <c r="F99" s="89" t="s">
        <v>222</v>
      </c>
      <c r="G99" s="89" t="str">
        <f t="shared" si="42"/>
        <v>J</v>
      </c>
      <c r="H99" s="90" t="str">
        <f t="shared" si="43"/>
        <v>J. Day</v>
      </c>
      <c r="I99" s="107">
        <f>VLOOKUP(H99,'Player Counts'!$A$2:$B$90,2,FALSE)</f>
        <v>104</v>
      </c>
      <c r="J99" s="107" t="str">
        <f>VLOOKUP(H99,Leaderboard!$A$1:$G$90,6,FALSE)</f>
        <v>F  </v>
      </c>
      <c r="K99" s="86">
        <f>VLOOKUP(H99,Leaderboard!$A$2:$E$90,5,FALSE)</f>
        <v>1</v>
      </c>
      <c r="L99" s="86" t="str">
        <f>VLOOKUP(H99,Leaderboard!$A$2:$E$90,3,FALSE)</f>
        <v>T10</v>
      </c>
      <c r="M99" s="87">
        <f>IFERROR(VLOOKUP(L99,Moneys!$L$6:$N$95,3,FALSE),IFERROR(VLOOKUP(L99,Moneys!$O$6:$Q$95,3,FALSE),0))</f>
        <v>231659.58451999997</v>
      </c>
      <c r="N99" s="85" t="s">
        <v>223</v>
      </c>
      <c r="O99" s="89" t="s">
        <v>224</v>
      </c>
      <c r="P99" s="89" t="str">
        <f t="shared" si="44"/>
        <v>R</v>
      </c>
      <c r="Q99" s="90" t="str">
        <f t="shared" si="45"/>
        <v>R. Fowler</v>
      </c>
      <c r="R99" s="107">
        <f>VLOOKUP(Q99,'Player Counts'!$A$2:$B$90,2,FALSE)</f>
        <v>55</v>
      </c>
      <c r="S99" s="107" t="str">
        <f>VLOOKUP(Q99,Leaderboard!$A$1:$G$90,6,FALSE)</f>
        <v>-  </v>
      </c>
      <c r="T99" s="86">
        <f>VLOOKUP(Q99,Leaderboard!$A$2:$E$90,5,FALSE)</f>
        <v>9</v>
      </c>
      <c r="U99" s="86" t="str">
        <f>VLOOKUP(Q99,Leaderboard!$A$2:$E$90,3,FALSE)</f>
        <v>CUT</v>
      </c>
      <c r="V99" s="87">
        <f>IFERROR(VLOOKUP(U99,Moneys!$L$6:$N$95,3,FALSE),IFERROR(VLOOKUP(U99,Moneys!$O$6:$Q$95,3,FALSE),0))</f>
        <v>0</v>
      </c>
      <c r="W99" s="85" t="s">
        <v>230</v>
      </c>
      <c r="X99" s="89" t="s">
        <v>231</v>
      </c>
      <c r="Y99" s="89" t="str">
        <f t="shared" si="46"/>
        <v>D</v>
      </c>
      <c r="Z99" s="90" t="str">
        <f t="shared" si="47"/>
        <v>D. Johnson</v>
      </c>
      <c r="AA99" s="107">
        <f>VLOOKUP(Z99,'Player Counts'!$A$2:$B$90,2,FALSE)</f>
        <v>47</v>
      </c>
      <c r="AB99" s="107" t="str">
        <f>VLOOKUP(Z99,Leaderboard!$A$1:$G$90,6,FALSE)</f>
        <v>F  </v>
      </c>
      <c r="AC99" s="86">
        <f>VLOOKUP(Z99,Leaderboard!$A$2:$E$90,5,FALSE)</f>
        <v>-1</v>
      </c>
      <c r="AD99" s="86" t="str">
        <f>VLOOKUP(Z99,Leaderboard!$A$2:$E$90,3,FALSE)</f>
        <v>T4</v>
      </c>
      <c r="AE99" s="87">
        <f>IFERROR(VLOOKUP(AD99,Moneys!$L$6:$N$95,3,FALSE),IFERROR(VLOOKUP(AD99,Moneys!$O$6:$Q$95,3,FALSE),0))</f>
        <v>413333.33333333331</v>
      </c>
      <c r="AF99" s="85" t="s">
        <v>236</v>
      </c>
      <c r="AG99" s="89" t="s">
        <v>237</v>
      </c>
      <c r="AH99" s="89" t="str">
        <f t="shared" si="48"/>
        <v>R</v>
      </c>
      <c r="AI99" s="90" t="str">
        <f t="shared" si="49"/>
        <v>R. McIlroy</v>
      </c>
      <c r="AJ99" s="107">
        <f>VLOOKUP(AI99,'Player Counts'!$A$2:$B$90,2,FALSE)</f>
        <v>70</v>
      </c>
      <c r="AK99" s="107" t="str">
        <f>VLOOKUP(AI99,Leaderboard!$A$1:$G$90,6,FALSE)</f>
        <v>F  </v>
      </c>
      <c r="AL99" s="86">
        <f>VLOOKUP(AI99,Leaderboard!$A$2:$E$90,5,FALSE)</f>
        <v>1</v>
      </c>
      <c r="AM99" s="86" t="str">
        <f>VLOOKUP(AI99,Leaderboard!$A$2:$E$90,3,FALSE)</f>
        <v>T10</v>
      </c>
      <c r="AN99" s="87">
        <f>IFERROR(VLOOKUP(AM99,Moneys!$L$6:$N$95,3,FALSE),IFERROR(VLOOKUP(AM99,Moneys!$O$6:$Q$95,3,FALSE),0))</f>
        <v>231659.58451999997</v>
      </c>
      <c r="AO99" s="85" t="s">
        <v>250</v>
      </c>
      <c r="AP99" s="89" t="s">
        <v>251</v>
      </c>
      <c r="AQ99" s="89" t="str">
        <f t="shared" si="50"/>
        <v>B</v>
      </c>
      <c r="AR99" s="90" t="str">
        <f t="shared" si="51"/>
        <v>B. Watson</v>
      </c>
      <c r="AS99" s="107">
        <f>VLOOKUP(AR99,'Player Counts'!$A$2:$B$90,2,FALSE)</f>
        <v>58</v>
      </c>
      <c r="AT99" s="107" t="str">
        <f>VLOOKUP(AR99,Leaderboard!$A$1:$G$90,6,FALSE)</f>
        <v>F  </v>
      </c>
      <c r="AU99" s="86">
        <f>VLOOKUP(AR99,Leaderboard!$A$2:$E$90,5,FALSE)</f>
        <v>9</v>
      </c>
      <c r="AV99" s="86" t="str">
        <f>VLOOKUP(AR99,Leaderboard!$A$2:$E$90,3,FALSE)</f>
        <v>T37</v>
      </c>
      <c r="AW99" s="87">
        <f>IFERROR(VLOOKUP(AV99,Moneys!$L$6:$N$95,3,FALSE),IFERROR(VLOOKUP(AV99,Moneys!$O$6:$Q$95,3,FALSE),0))</f>
        <v>47348.676449999999</v>
      </c>
      <c r="AX99" s="89"/>
      <c r="AY99" s="85" t="s">
        <v>19</v>
      </c>
      <c r="AZ99" s="85">
        <v>274</v>
      </c>
    </row>
    <row r="100" spans="1:54" s="22" customFormat="1">
      <c r="A100" s="85" t="s">
        <v>4247</v>
      </c>
      <c r="B100" s="8">
        <f t="shared" si="39"/>
        <v>98</v>
      </c>
      <c r="C100" s="14">
        <f t="shared" si="40"/>
        <v>-2219318</v>
      </c>
      <c r="D100" s="12">
        <f t="shared" si="41"/>
        <v>924002</v>
      </c>
      <c r="E100" s="85" t="s">
        <v>221</v>
      </c>
      <c r="F100" s="89" t="s">
        <v>222</v>
      </c>
      <c r="G100" s="89" t="str">
        <f t="shared" si="42"/>
        <v>J</v>
      </c>
      <c r="H100" s="90" t="str">
        <f t="shared" si="43"/>
        <v>J. Day</v>
      </c>
      <c r="I100" s="107">
        <f>VLOOKUP(H100,'Player Counts'!$A$2:$B$90,2,FALSE)</f>
        <v>104</v>
      </c>
      <c r="J100" s="107" t="str">
        <f>VLOOKUP(H100,Leaderboard!$A$1:$G$90,6,FALSE)</f>
        <v>F  </v>
      </c>
      <c r="K100" s="86">
        <f>VLOOKUP(H100,Leaderboard!$A$2:$E$90,5,FALSE)</f>
        <v>1</v>
      </c>
      <c r="L100" s="86" t="str">
        <f>VLOOKUP(H100,Leaderboard!$A$2:$E$90,3,FALSE)</f>
        <v>T10</v>
      </c>
      <c r="M100" s="87">
        <f>IFERROR(VLOOKUP(L100,Moneys!$L$6:$N$95,3,FALSE),IFERROR(VLOOKUP(L100,Moneys!$O$6:$Q$95,3,FALSE),0))</f>
        <v>231659.58451999997</v>
      </c>
      <c r="N100" s="85" t="s">
        <v>230</v>
      </c>
      <c r="O100" s="89" t="s">
        <v>231</v>
      </c>
      <c r="P100" s="89" t="str">
        <f t="shared" si="44"/>
        <v>D</v>
      </c>
      <c r="Q100" s="90" t="str">
        <f t="shared" si="45"/>
        <v>D. Johnson</v>
      </c>
      <c r="R100" s="107">
        <f>VLOOKUP(Q100,'Player Counts'!$A$2:$B$90,2,FALSE)</f>
        <v>47</v>
      </c>
      <c r="S100" s="107" t="str">
        <f>VLOOKUP(Q100,Leaderboard!$A$1:$G$90,6,FALSE)</f>
        <v>F  </v>
      </c>
      <c r="T100" s="86">
        <f>VLOOKUP(Q100,Leaderboard!$A$2:$E$90,5,FALSE)</f>
        <v>-1</v>
      </c>
      <c r="U100" s="86" t="str">
        <f>VLOOKUP(Q100,Leaderboard!$A$2:$E$90,3,FALSE)</f>
        <v>T4</v>
      </c>
      <c r="V100" s="87">
        <f>IFERROR(VLOOKUP(U100,Moneys!$L$6:$N$95,3,FALSE),IFERROR(VLOOKUP(U100,Moneys!$O$6:$Q$95,3,FALSE),0))</f>
        <v>413333.33333333331</v>
      </c>
      <c r="W100" s="85" t="s">
        <v>236</v>
      </c>
      <c r="X100" s="89" t="s">
        <v>237</v>
      </c>
      <c r="Y100" s="89" t="str">
        <f t="shared" si="46"/>
        <v>R</v>
      </c>
      <c r="Z100" s="90" t="str">
        <f t="shared" si="47"/>
        <v>R. McIlroy</v>
      </c>
      <c r="AA100" s="107">
        <f>VLOOKUP(Z100,'Player Counts'!$A$2:$B$90,2,FALSE)</f>
        <v>70</v>
      </c>
      <c r="AB100" s="107" t="str">
        <f>VLOOKUP(Z100,Leaderboard!$A$1:$G$90,6,FALSE)</f>
        <v>F  </v>
      </c>
      <c r="AC100" s="86">
        <f>VLOOKUP(Z100,Leaderboard!$A$2:$E$90,5,FALSE)</f>
        <v>1</v>
      </c>
      <c r="AD100" s="86" t="str">
        <f>VLOOKUP(Z100,Leaderboard!$A$2:$E$90,3,FALSE)</f>
        <v>T10</v>
      </c>
      <c r="AE100" s="87">
        <f>IFERROR(VLOOKUP(AD100,Moneys!$L$6:$N$95,3,FALSE),IFERROR(VLOOKUP(AD100,Moneys!$O$6:$Q$95,3,FALSE),0))</f>
        <v>231659.58451999997</v>
      </c>
      <c r="AF100" s="85" t="s">
        <v>250</v>
      </c>
      <c r="AG100" s="89" t="s">
        <v>251</v>
      </c>
      <c r="AH100" s="89" t="str">
        <f t="shared" si="48"/>
        <v>B</v>
      </c>
      <c r="AI100" s="90" t="str">
        <f t="shared" si="49"/>
        <v>B. Watson</v>
      </c>
      <c r="AJ100" s="107">
        <f>VLOOKUP(AI100,'Player Counts'!$A$2:$B$90,2,FALSE)</f>
        <v>58</v>
      </c>
      <c r="AK100" s="107" t="str">
        <f>VLOOKUP(AI100,Leaderboard!$A$1:$G$90,6,FALSE)</f>
        <v>F  </v>
      </c>
      <c r="AL100" s="86">
        <f>VLOOKUP(AI100,Leaderboard!$A$2:$E$90,5,FALSE)</f>
        <v>9</v>
      </c>
      <c r="AM100" s="86" t="str">
        <f>VLOOKUP(AI100,Leaderboard!$A$2:$E$90,3,FALSE)</f>
        <v>T37</v>
      </c>
      <c r="AN100" s="87">
        <f>IFERROR(VLOOKUP(AM100,Moneys!$L$6:$N$95,3,FALSE),IFERROR(VLOOKUP(AM100,Moneys!$O$6:$Q$95,3,FALSE),0))</f>
        <v>47348.676449999999</v>
      </c>
      <c r="AO100" s="85" t="s">
        <v>223</v>
      </c>
      <c r="AP100" s="89" t="s">
        <v>224</v>
      </c>
      <c r="AQ100" s="89" t="str">
        <f t="shared" si="50"/>
        <v>R</v>
      </c>
      <c r="AR100" s="90" t="str">
        <f t="shared" si="51"/>
        <v>R. Fowler</v>
      </c>
      <c r="AS100" s="107">
        <f>VLOOKUP(AR100,'Player Counts'!$A$2:$B$90,2,FALSE)</f>
        <v>55</v>
      </c>
      <c r="AT100" s="107" t="str">
        <f>VLOOKUP(AR100,Leaderboard!$A$1:$G$90,6,FALSE)</f>
        <v>-  </v>
      </c>
      <c r="AU100" s="86">
        <f>VLOOKUP(AR100,Leaderboard!$A$2:$E$90,5,FALSE)</f>
        <v>9</v>
      </c>
      <c r="AV100" s="86" t="str">
        <f>VLOOKUP(AR100,Leaderboard!$A$2:$E$90,3,FALSE)</f>
        <v>CUT</v>
      </c>
      <c r="AW100" s="87">
        <f>IFERROR(VLOOKUP(AV100,Moneys!$L$6:$N$95,3,FALSE),IFERROR(VLOOKUP(AV100,Moneys!$O$6:$Q$95,3,FALSE),0))</f>
        <v>0</v>
      </c>
      <c r="AX100" s="89"/>
      <c r="AY100" s="85" t="s">
        <v>18</v>
      </c>
      <c r="AZ100" s="85">
        <v>275</v>
      </c>
    </row>
    <row r="101" spans="1:54" s="22" customFormat="1">
      <c r="A101" s="85" t="s">
        <v>4262</v>
      </c>
      <c r="B101" s="8">
        <f t="shared" si="39"/>
        <v>100</v>
      </c>
      <c r="C101" s="14">
        <f t="shared" si="40"/>
        <v>-2232626</v>
      </c>
      <c r="D101" s="12">
        <f t="shared" si="41"/>
        <v>910694</v>
      </c>
      <c r="E101" s="85" t="s">
        <v>230</v>
      </c>
      <c r="F101" s="89" t="s">
        <v>231</v>
      </c>
      <c r="G101" s="89" t="str">
        <f t="shared" si="42"/>
        <v>D</v>
      </c>
      <c r="H101" s="90" t="str">
        <f t="shared" si="43"/>
        <v>D. Johnson</v>
      </c>
      <c r="I101" s="107">
        <f>VLOOKUP(H101,'Player Counts'!$A$2:$B$90,2,FALSE)</f>
        <v>47</v>
      </c>
      <c r="J101" s="107" t="str">
        <f>VLOOKUP(H101,Leaderboard!$A$1:$G$90,6,FALSE)</f>
        <v>F  </v>
      </c>
      <c r="K101" s="86">
        <f>VLOOKUP(H101,Leaderboard!$A$2:$E$90,5,FALSE)</f>
        <v>-1</v>
      </c>
      <c r="L101" s="86" t="str">
        <f>VLOOKUP(H101,Leaderboard!$A$2:$E$90,3,FALSE)</f>
        <v>T4</v>
      </c>
      <c r="M101" s="87">
        <f>IFERROR(VLOOKUP(L101,Moneys!$L$6:$N$95,3,FALSE),IFERROR(VLOOKUP(L101,Moneys!$O$6:$Q$95,3,FALSE),0))</f>
        <v>413333.33333333331</v>
      </c>
      <c r="N101" s="85" t="s">
        <v>252</v>
      </c>
      <c r="O101" s="89" t="s">
        <v>253</v>
      </c>
      <c r="P101" s="89" t="str">
        <f t="shared" si="44"/>
        <v>J</v>
      </c>
      <c r="Q101" s="90" t="str">
        <f t="shared" si="45"/>
        <v>J. Rose</v>
      </c>
      <c r="R101" s="107">
        <f>VLOOKUP(Q101,'Player Counts'!$A$2:$B$90,2,FALSE)</f>
        <v>26</v>
      </c>
      <c r="S101" s="107" t="str">
        <f>VLOOKUP(Q101,Leaderboard!$A$1:$G$90,6,FALSE)</f>
        <v>F  </v>
      </c>
      <c r="T101" s="86">
        <f>VLOOKUP(Q101,Leaderboard!$A$2:$E$90,5,FALSE)</f>
        <v>1</v>
      </c>
      <c r="U101" s="86" t="str">
        <f>VLOOKUP(Q101,Leaderboard!$A$2:$E$90,3,FALSE)</f>
        <v>T10</v>
      </c>
      <c r="V101" s="87">
        <f>IFERROR(VLOOKUP(U101,Moneys!$L$6:$N$95,3,FALSE),IFERROR(VLOOKUP(U101,Moneys!$O$6:$Q$95,3,FALSE),0))</f>
        <v>231659.58451999997</v>
      </c>
      <c r="W101" s="85" t="s">
        <v>242</v>
      </c>
      <c r="X101" s="89" t="s">
        <v>243</v>
      </c>
      <c r="Y101" s="89" t="str">
        <f t="shared" si="46"/>
        <v>A</v>
      </c>
      <c r="Z101" s="90" t="str">
        <f t="shared" si="47"/>
        <v>A. Scott</v>
      </c>
      <c r="AA101" s="107">
        <f>VLOOKUP(Z101,'Player Counts'!$A$2:$B$90,2,FALSE)</f>
        <v>67</v>
      </c>
      <c r="AB101" s="107" t="str">
        <f>VLOOKUP(Z101,Leaderboard!$A$1:$G$90,6,FALSE)</f>
        <v>F  </v>
      </c>
      <c r="AC101" s="86">
        <f>VLOOKUP(Z101,Leaderboard!$A$2:$E$90,5,FALSE)</f>
        <v>11</v>
      </c>
      <c r="AD101" s="86" t="str">
        <f>VLOOKUP(Z101,Leaderboard!$A$2:$E$90,3,FALSE)</f>
        <v>T42</v>
      </c>
      <c r="AE101" s="87">
        <f>IFERROR(VLOOKUP(AD101,Moneys!$L$6:$N$95,3,FALSE),IFERROR(VLOOKUP(AD101,Moneys!$O$6:$Q$95,3,FALSE),0))</f>
        <v>34041.231599999941</v>
      </c>
      <c r="AF101" s="85" t="s">
        <v>236</v>
      </c>
      <c r="AG101" s="89" t="s">
        <v>237</v>
      </c>
      <c r="AH101" s="89" t="str">
        <f t="shared" si="48"/>
        <v>R</v>
      </c>
      <c r="AI101" s="90" t="str">
        <f t="shared" si="49"/>
        <v>R. McIlroy</v>
      </c>
      <c r="AJ101" s="107">
        <f>VLOOKUP(AI101,'Player Counts'!$A$2:$B$90,2,FALSE)</f>
        <v>70</v>
      </c>
      <c r="AK101" s="107" t="str">
        <f>VLOOKUP(AI101,Leaderboard!$A$1:$G$90,6,FALSE)</f>
        <v>F  </v>
      </c>
      <c r="AL101" s="86">
        <f>VLOOKUP(AI101,Leaderboard!$A$2:$E$90,5,FALSE)</f>
        <v>1</v>
      </c>
      <c r="AM101" s="86" t="str">
        <f>VLOOKUP(AI101,Leaderboard!$A$2:$E$90,3,FALSE)</f>
        <v>T10</v>
      </c>
      <c r="AN101" s="87">
        <f>IFERROR(VLOOKUP(AM101,Moneys!$L$6:$N$95,3,FALSE),IFERROR(VLOOKUP(AM101,Moneys!$O$6:$Q$95,3,FALSE),0))</f>
        <v>231659.58451999997</v>
      </c>
      <c r="AO101" s="85" t="s">
        <v>223</v>
      </c>
      <c r="AP101" s="89" t="s">
        <v>224</v>
      </c>
      <c r="AQ101" s="89" t="str">
        <f t="shared" si="50"/>
        <v>R</v>
      </c>
      <c r="AR101" s="90" t="str">
        <f t="shared" si="51"/>
        <v>R. Fowler</v>
      </c>
      <c r="AS101" s="107">
        <f>VLOOKUP(AR101,'Player Counts'!$A$2:$B$90,2,FALSE)</f>
        <v>55</v>
      </c>
      <c r="AT101" s="107" t="str">
        <f>VLOOKUP(AR101,Leaderboard!$A$1:$G$90,6,FALSE)</f>
        <v>-  </v>
      </c>
      <c r="AU101" s="86">
        <f>VLOOKUP(AR101,Leaderboard!$A$2:$E$90,5,FALSE)</f>
        <v>9</v>
      </c>
      <c r="AV101" s="86" t="str">
        <f>VLOOKUP(AR101,Leaderboard!$A$2:$E$90,3,FALSE)</f>
        <v>CUT</v>
      </c>
      <c r="AW101" s="87">
        <f>IFERROR(VLOOKUP(AV101,Moneys!$L$6:$N$95,3,FALSE),IFERROR(VLOOKUP(AV101,Moneys!$O$6:$Q$95,3,FALSE),0))</f>
        <v>0</v>
      </c>
      <c r="AX101" s="89"/>
      <c r="AY101" s="85" t="s">
        <v>18</v>
      </c>
      <c r="AZ101" s="85">
        <v>277</v>
      </c>
    </row>
    <row r="102" spans="1:54" s="22" customFormat="1">
      <c r="A102" s="85" t="s">
        <v>4274</v>
      </c>
      <c r="B102" s="8">
        <f t="shared" si="39"/>
        <v>100</v>
      </c>
      <c r="C102" s="14">
        <f t="shared" si="40"/>
        <v>-2232626</v>
      </c>
      <c r="D102" s="12">
        <f t="shared" si="41"/>
        <v>910694</v>
      </c>
      <c r="E102" s="85" t="s">
        <v>230</v>
      </c>
      <c r="F102" s="89" t="s">
        <v>231</v>
      </c>
      <c r="G102" s="89" t="str">
        <f t="shared" si="42"/>
        <v>D</v>
      </c>
      <c r="H102" s="90" t="str">
        <f t="shared" si="43"/>
        <v>D. Johnson</v>
      </c>
      <c r="I102" s="107">
        <f>VLOOKUP(H102,'Player Counts'!$A$2:$B$90,2,FALSE)</f>
        <v>47</v>
      </c>
      <c r="J102" s="107" t="str">
        <f>VLOOKUP(H102,Leaderboard!$A$1:$G$90,6,FALSE)</f>
        <v>F  </v>
      </c>
      <c r="K102" s="86">
        <f>VLOOKUP(H102,Leaderboard!$A$2:$E$90,5,FALSE)</f>
        <v>-1</v>
      </c>
      <c r="L102" s="86" t="str">
        <f>VLOOKUP(H102,Leaderboard!$A$2:$E$90,3,FALSE)</f>
        <v>T4</v>
      </c>
      <c r="M102" s="87">
        <f>IFERROR(VLOOKUP(L102,Moneys!$L$6:$N$95,3,FALSE),IFERROR(VLOOKUP(L102,Moneys!$O$6:$Q$95,3,FALSE),0))</f>
        <v>413333.33333333331</v>
      </c>
      <c r="N102" s="85" t="s">
        <v>223</v>
      </c>
      <c r="O102" s="89" t="s">
        <v>224</v>
      </c>
      <c r="P102" s="89" t="str">
        <f t="shared" si="44"/>
        <v>R</v>
      </c>
      <c r="Q102" s="90" t="str">
        <f t="shared" si="45"/>
        <v>R. Fowler</v>
      </c>
      <c r="R102" s="107">
        <f>VLOOKUP(Q102,'Player Counts'!$A$2:$B$90,2,FALSE)</f>
        <v>55</v>
      </c>
      <c r="S102" s="107" t="str">
        <f>VLOOKUP(Q102,Leaderboard!$A$1:$G$90,6,FALSE)</f>
        <v>-  </v>
      </c>
      <c r="T102" s="86">
        <f>VLOOKUP(Q102,Leaderboard!$A$2:$E$90,5,FALSE)</f>
        <v>9</v>
      </c>
      <c r="U102" s="86" t="str">
        <f>VLOOKUP(Q102,Leaderboard!$A$2:$E$90,3,FALSE)</f>
        <v>CUT</v>
      </c>
      <c r="V102" s="87">
        <f>IFERROR(VLOOKUP(U102,Moneys!$L$6:$N$95,3,FALSE),IFERROR(VLOOKUP(U102,Moneys!$O$6:$Q$95,3,FALSE),0))</f>
        <v>0</v>
      </c>
      <c r="W102" s="85" t="s">
        <v>252</v>
      </c>
      <c r="X102" s="89" t="s">
        <v>253</v>
      </c>
      <c r="Y102" s="89" t="str">
        <f t="shared" si="46"/>
        <v>J</v>
      </c>
      <c r="Z102" s="90" t="str">
        <f t="shared" si="47"/>
        <v>J. Rose</v>
      </c>
      <c r="AA102" s="107">
        <f>VLOOKUP(Z102,'Player Counts'!$A$2:$B$90,2,FALSE)</f>
        <v>26</v>
      </c>
      <c r="AB102" s="107" t="str">
        <f>VLOOKUP(Z102,Leaderboard!$A$1:$G$90,6,FALSE)</f>
        <v>F  </v>
      </c>
      <c r="AC102" s="86">
        <f>VLOOKUP(Z102,Leaderboard!$A$2:$E$90,5,FALSE)</f>
        <v>1</v>
      </c>
      <c r="AD102" s="86" t="str">
        <f>VLOOKUP(Z102,Leaderboard!$A$2:$E$90,3,FALSE)</f>
        <v>T10</v>
      </c>
      <c r="AE102" s="87">
        <f>IFERROR(VLOOKUP(AD102,Moneys!$L$6:$N$95,3,FALSE),IFERROR(VLOOKUP(AD102,Moneys!$O$6:$Q$95,3,FALSE),0))</f>
        <v>231659.58451999997</v>
      </c>
      <c r="AF102" s="85" t="s">
        <v>236</v>
      </c>
      <c r="AG102" s="89" t="s">
        <v>237</v>
      </c>
      <c r="AH102" s="89" t="str">
        <f t="shared" si="48"/>
        <v>R</v>
      </c>
      <c r="AI102" s="90" t="str">
        <f t="shared" si="49"/>
        <v>R. McIlroy</v>
      </c>
      <c r="AJ102" s="107">
        <f>VLOOKUP(AI102,'Player Counts'!$A$2:$B$90,2,FALSE)</f>
        <v>70</v>
      </c>
      <c r="AK102" s="107" t="str">
        <f>VLOOKUP(AI102,Leaderboard!$A$1:$G$90,6,FALSE)</f>
        <v>F  </v>
      </c>
      <c r="AL102" s="86">
        <f>VLOOKUP(AI102,Leaderboard!$A$2:$E$90,5,FALSE)</f>
        <v>1</v>
      </c>
      <c r="AM102" s="86" t="str">
        <f>VLOOKUP(AI102,Leaderboard!$A$2:$E$90,3,FALSE)</f>
        <v>T10</v>
      </c>
      <c r="AN102" s="87">
        <f>IFERROR(VLOOKUP(AM102,Moneys!$L$6:$N$95,3,FALSE),IFERROR(VLOOKUP(AM102,Moneys!$O$6:$Q$95,3,FALSE),0))</f>
        <v>231659.58451999997</v>
      </c>
      <c r="AO102" s="85" t="s">
        <v>242</v>
      </c>
      <c r="AP102" s="89" t="s">
        <v>243</v>
      </c>
      <c r="AQ102" s="89" t="str">
        <f t="shared" si="50"/>
        <v>A</v>
      </c>
      <c r="AR102" s="90" t="str">
        <f t="shared" si="51"/>
        <v>A. Scott</v>
      </c>
      <c r="AS102" s="107">
        <f>VLOOKUP(AR102,'Player Counts'!$A$2:$B$90,2,FALSE)</f>
        <v>67</v>
      </c>
      <c r="AT102" s="107" t="str">
        <f>VLOOKUP(AR102,Leaderboard!$A$1:$G$90,6,FALSE)</f>
        <v>F  </v>
      </c>
      <c r="AU102" s="86">
        <f>VLOOKUP(AR102,Leaderboard!$A$2:$E$90,5,FALSE)</f>
        <v>11</v>
      </c>
      <c r="AV102" s="86" t="str">
        <f>VLOOKUP(AR102,Leaderboard!$A$2:$E$90,3,FALSE)</f>
        <v>T42</v>
      </c>
      <c r="AW102" s="87">
        <f>IFERROR(VLOOKUP(AV102,Moneys!$L$6:$N$95,3,FALSE),IFERROR(VLOOKUP(AV102,Moneys!$O$6:$Q$95,3,FALSE),0))</f>
        <v>34041.231599999941</v>
      </c>
      <c r="AX102" s="89"/>
      <c r="AY102" s="85" t="s">
        <v>4232</v>
      </c>
      <c r="AZ102" s="85">
        <v>275</v>
      </c>
    </row>
    <row r="103" spans="1:54" s="22" customFormat="1">
      <c r="A103" s="85" t="s">
        <v>4234</v>
      </c>
      <c r="B103" s="8">
        <f t="shared" si="39"/>
        <v>100</v>
      </c>
      <c r="C103" s="14">
        <f t="shared" si="40"/>
        <v>-2232626</v>
      </c>
      <c r="D103" s="12">
        <f t="shared" si="41"/>
        <v>910694</v>
      </c>
      <c r="E103" s="85" t="s">
        <v>236</v>
      </c>
      <c r="F103" s="89" t="s">
        <v>237</v>
      </c>
      <c r="G103" s="89" t="str">
        <f t="shared" si="42"/>
        <v>R</v>
      </c>
      <c r="H103" s="90" t="str">
        <f t="shared" si="43"/>
        <v>R. McIlroy</v>
      </c>
      <c r="I103" s="107">
        <f>VLOOKUP(H103,'Player Counts'!$A$2:$B$90,2,FALSE)</f>
        <v>70</v>
      </c>
      <c r="J103" s="107" t="str">
        <f>VLOOKUP(H103,Leaderboard!$A$1:$G$90,6,FALSE)</f>
        <v>F  </v>
      </c>
      <c r="K103" s="86">
        <f>VLOOKUP(H103,Leaderboard!$A$2:$E$90,5,FALSE)</f>
        <v>1</v>
      </c>
      <c r="L103" s="86" t="str">
        <f>VLOOKUP(H103,Leaderboard!$A$2:$E$90,3,FALSE)</f>
        <v>T10</v>
      </c>
      <c r="M103" s="87">
        <f>IFERROR(VLOOKUP(L103,Moneys!$L$6:$N$95,3,FALSE),IFERROR(VLOOKUP(L103,Moneys!$O$6:$Q$95,3,FALSE),0))</f>
        <v>231659.58451999997</v>
      </c>
      <c r="N103" s="85" t="s">
        <v>242</v>
      </c>
      <c r="O103" s="89" t="s">
        <v>243</v>
      </c>
      <c r="P103" s="89" t="str">
        <f t="shared" si="44"/>
        <v>A</v>
      </c>
      <c r="Q103" s="90" t="str">
        <f t="shared" si="45"/>
        <v>A. Scott</v>
      </c>
      <c r="R103" s="107">
        <f>VLOOKUP(Q103,'Player Counts'!$A$2:$B$90,2,FALSE)</f>
        <v>67</v>
      </c>
      <c r="S103" s="107" t="str">
        <f>VLOOKUP(Q103,Leaderboard!$A$1:$G$90,6,FALSE)</f>
        <v>F  </v>
      </c>
      <c r="T103" s="86">
        <f>VLOOKUP(Q103,Leaderboard!$A$2:$E$90,5,FALSE)</f>
        <v>11</v>
      </c>
      <c r="U103" s="86" t="str">
        <f>VLOOKUP(Q103,Leaderboard!$A$2:$E$90,3,FALSE)</f>
        <v>T42</v>
      </c>
      <c r="V103" s="87">
        <f>IFERROR(VLOOKUP(U103,Moneys!$L$6:$N$95,3,FALSE),IFERROR(VLOOKUP(U103,Moneys!$O$6:$Q$95,3,FALSE),0))</f>
        <v>34041.231599999941</v>
      </c>
      <c r="W103" s="85" t="s">
        <v>230</v>
      </c>
      <c r="X103" s="89" t="s">
        <v>231</v>
      </c>
      <c r="Y103" s="89" t="str">
        <f t="shared" si="46"/>
        <v>D</v>
      </c>
      <c r="Z103" s="90" t="str">
        <f t="shared" si="47"/>
        <v>D. Johnson</v>
      </c>
      <c r="AA103" s="107">
        <f>VLOOKUP(Z103,'Player Counts'!$A$2:$B$90,2,FALSE)</f>
        <v>47</v>
      </c>
      <c r="AB103" s="107" t="str">
        <f>VLOOKUP(Z103,Leaderboard!$A$1:$G$90,6,FALSE)</f>
        <v>F  </v>
      </c>
      <c r="AC103" s="86">
        <f>VLOOKUP(Z103,Leaderboard!$A$2:$E$90,5,FALSE)</f>
        <v>-1</v>
      </c>
      <c r="AD103" s="86" t="str">
        <f>VLOOKUP(Z103,Leaderboard!$A$2:$E$90,3,FALSE)</f>
        <v>T4</v>
      </c>
      <c r="AE103" s="87">
        <f>IFERROR(VLOOKUP(AD103,Moneys!$L$6:$N$95,3,FALSE),IFERROR(VLOOKUP(AD103,Moneys!$O$6:$Q$95,3,FALSE),0))</f>
        <v>413333.33333333331</v>
      </c>
      <c r="AF103" s="85" t="s">
        <v>223</v>
      </c>
      <c r="AG103" s="89" t="s">
        <v>224</v>
      </c>
      <c r="AH103" s="89" t="str">
        <f t="shared" si="48"/>
        <v>R</v>
      </c>
      <c r="AI103" s="90" t="str">
        <f t="shared" si="49"/>
        <v>R. Fowler</v>
      </c>
      <c r="AJ103" s="107">
        <f>VLOOKUP(AI103,'Player Counts'!$A$2:$B$90,2,FALSE)</f>
        <v>55</v>
      </c>
      <c r="AK103" s="107" t="str">
        <f>VLOOKUP(AI103,Leaderboard!$A$1:$G$90,6,FALSE)</f>
        <v>-  </v>
      </c>
      <c r="AL103" s="86">
        <f>VLOOKUP(AI103,Leaderboard!$A$2:$E$90,5,FALSE)</f>
        <v>9</v>
      </c>
      <c r="AM103" s="86" t="str">
        <f>VLOOKUP(AI103,Leaderboard!$A$2:$E$90,3,FALSE)</f>
        <v>CUT</v>
      </c>
      <c r="AN103" s="87">
        <f>IFERROR(VLOOKUP(AM103,Moneys!$L$6:$N$95,3,FALSE),IFERROR(VLOOKUP(AM103,Moneys!$O$6:$Q$95,3,FALSE),0))</f>
        <v>0</v>
      </c>
      <c r="AO103" s="85" t="s">
        <v>221</v>
      </c>
      <c r="AP103" s="89" t="s">
        <v>222</v>
      </c>
      <c r="AQ103" s="89" t="str">
        <f t="shared" si="50"/>
        <v>J</v>
      </c>
      <c r="AR103" s="90" t="str">
        <f t="shared" si="51"/>
        <v>J. Day</v>
      </c>
      <c r="AS103" s="107">
        <f>VLOOKUP(AR103,'Player Counts'!$A$2:$B$90,2,FALSE)</f>
        <v>104</v>
      </c>
      <c r="AT103" s="107" t="str">
        <f>VLOOKUP(AR103,Leaderboard!$A$1:$G$90,6,FALSE)</f>
        <v>F  </v>
      </c>
      <c r="AU103" s="86">
        <f>VLOOKUP(AR103,Leaderboard!$A$2:$E$90,5,FALSE)</f>
        <v>1</v>
      </c>
      <c r="AV103" s="86" t="str">
        <f>VLOOKUP(AR103,Leaderboard!$A$2:$E$90,3,FALSE)</f>
        <v>T10</v>
      </c>
      <c r="AW103" s="87">
        <f>IFERROR(VLOOKUP(AV103,Moneys!$L$6:$N$95,3,FALSE),IFERROR(VLOOKUP(AV103,Moneys!$O$6:$Q$95,3,FALSE),0))</f>
        <v>231659.58451999997</v>
      </c>
      <c r="AX103" s="89"/>
      <c r="AY103" s="85" t="s">
        <v>13</v>
      </c>
      <c r="AZ103" s="85">
        <v>276</v>
      </c>
    </row>
    <row r="104" spans="1:54" s="22" customFormat="1">
      <c r="A104" s="85" t="s">
        <v>4261</v>
      </c>
      <c r="B104" s="8">
        <f t="shared" si="39"/>
        <v>103</v>
      </c>
      <c r="C104" s="14">
        <f t="shared" si="40"/>
        <v>-2237186</v>
      </c>
      <c r="D104" s="12">
        <f t="shared" si="41"/>
        <v>906134</v>
      </c>
      <c r="E104" s="85" t="s">
        <v>221</v>
      </c>
      <c r="F104" s="89" t="s">
        <v>222</v>
      </c>
      <c r="G104" s="89" t="str">
        <f t="shared" si="42"/>
        <v>J</v>
      </c>
      <c r="H104" s="90" t="str">
        <f t="shared" si="43"/>
        <v>J. Day</v>
      </c>
      <c r="I104" s="107">
        <f>VLOOKUP(H104,'Player Counts'!$A$2:$B$90,2,FALSE)</f>
        <v>104</v>
      </c>
      <c r="J104" s="107" t="str">
        <f>VLOOKUP(H104,Leaderboard!$A$1:$G$90,6,FALSE)</f>
        <v>F  </v>
      </c>
      <c r="K104" s="86">
        <f>VLOOKUP(H104,Leaderboard!$A$2:$E$90,5,FALSE)</f>
        <v>1</v>
      </c>
      <c r="L104" s="86" t="str">
        <f>VLOOKUP(H104,Leaderboard!$A$2:$E$90,3,FALSE)</f>
        <v>T10</v>
      </c>
      <c r="M104" s="87">
        <f>IFERROR(VLOOKUP(L104,Moneys!$L$6:$N$95,3,FALSE),IFERROR(VLOOKUP(L104,Moneys!$O$6:$Q$95,3,FALSE),0))</f>
        <v>231659.58451999997</v>
      </c>
      <c r="N104" s="85" t="s">
        <v>236</v>
      </c>
      <c r="O104" s="89" t="s">
        <v>237</v>
      </c>
      <c r="P104" s="89" t="str">
        <f t="shared" si="44"/>
        <v>R</v>
      </c>
      <c r="Q104" s="90" t="str">
        <f t="shared" si="45"/>
        <v>R. McIlroy</v>
      </c>
      <c r="R104" s="107">
        <f>VLOOKUP(Q104,'Player Counts'!$A$2:$B$90,2,FALSE)</f>
        <v>70</v>
      </c>
      <c r="S104" s="107" t="str">
        <f>VLOOKUP(Q104,Leaderboard!$A$1:$G$90,6,FALSE)</f>
        <v>F  </v>
      </c>
      <c r="T104" s="86">
        <f>VLOOKUP(Q104,Leaderboard!$A$2:$E$90,5,FALSE)</f>
        <v>1</v>
      </c>
      <c r="U104" s="86" t="str">
        <f>VLOOKUP(Q104,Leaderboard!$A$2:$E$90,3,FALSE)</f>
        <v>T10</v>
      </c>
      <c r="V104" s="87">
        <f>IFERROR(VLOOKUP(U104,Moneys!$L$6:$N$95,3,FALSE),IFERROR(VLOOKUP(U104,Moneys!$O$6:$Q$95,3,FALSE),0))</f>
        <v>231659.58451999997</v>
      </c>
      <c r="W104" s="85" t="s">
        <v>255</v>
      </c>
      <c r="X104" s="89" t="s">
        <v>256</v>
      </c>
      <c r="Y104" s="89" t="str">
        <f t="shared" si="46"/>
        <v>L</v>
      </c>
      <c r="Z104" s="90" t="str">
        <f t="shared" si="47"/>
        <v>L. Oosthuizen</v>
      </c>
      <c r="AA104" s="107">
        <f>VLOOKUP(Z104,'Player Counts'!$A$2:$B$90,2,FALSE)</f>
        <v>19</v>
      </c>
      <c r="AB104" s="107" t="str">
        <f>VLOOKUP(Z104,Leaderboard!$A$1:$G$90,6,FALSE)</f>
        <v>F  </v>
      </c>
      <c r="AC104" s="86">
        <f>VLOOKUP(Z104,Leaderboard!$A$2:$E$90,5,FALSE)</f>
        <v>3</v>
      </c>
      <c r="AD104" s="86" t="str">
        <f>VLOOKUP(Z104,Leaderboard!$A$2:$E$90,3,FALSE)</f>
        <v>T15</v>
      </c>
      <c r="AE104" s="87">
        <f>IFERROR(VLOOKUP(AD104,Moneys!$L$6:$N$95,3,FALSE),IFERROR(VLOOKUP(AD104,Moneys!$O$6:$Q$95,3,FALSE),0))</f>
        <v>177113.54245000001</v>
      </c>
      <c r="AF104" s="85" t="s">
        <v>252</v>
      </c>
      <c r="AG104" s="89" t="s">
        <v>253</v>
      </c>
      <c r="AH104" s="89" t="str">
        <f t="shared" si="48"/>
        <v>J</v>
      </c>
      <c r="AI104" s="90" t="str">
        <f t="shared" si="49"/>
        <v>J. Rose</v>
      </c>
      <c r="AJ104" s="107">
        <f>VLOOKUP(AI104,'Player Counts'!$A$2:$B$90,2,FALSE)</f>
        <v>26</v>
      </c>
      <c r="AK104" s="107" t="str">
        <f>VLOOKUP(AI104,Leaderboard!$A$1:$G$90,6,FALSE)</f>
        <v>F  </v>
      </c>
      <c r="AL104" s="86">
        <f>VLOOKUP(AI104,Leaderboard!$A$2:$E$90,5,FALSE)</f>
        <v>1</v>
      </c>
      <c r="AM104" s="86" t="str">
        <f>VLOOKUP(AI104,Leaderboard!$A$2:$E$90,3,FALSE)</f>
        <v>T10</v>
      </c>
      <c r="AN104" s="87">
        <f>IFERROR(VLOOKUP(AM104,Moneys!$L$6:$N$95,3,FALSE),IFERROR(VLOOKUP(AM104,Moneys!$O$6:$Q$95,3,FALSE),0))</f>
        <v>231659.58451999997</v>
      </c>
      <c r="AO104" s="85" t="s">
        <v>242</v>
      </c>
      <c r="AP104" s="89" t="s">
        <v>243</v>
      </c>
      <c r="AQ104" s="89" t="str">
        <f t="shared" si="50"/>
        <v>A</v>
      </c>
      <c r="AR104" s="90" t="str">
        <f t="shared" si="51"/>
        <v>A. Scott</v>
      </c>
      <c r="AS104" s="107">
        <f>VLOOKUP(AR104,'Player Counts'!$A$2:$B$90,2,FALSE)</f>
        <v>67</v>
      </c>
      <c r="AT104" s="107" t="str">
        <f>VLOOKUP(AR104,Leaderboard!$A$1:$G$90,6,FALSE)</f>
        <v>F  </v>
      </c>
      <c r="AU104" s="86">
        <f>VLOOKUP(AR104,Leaderboard!$A$2:$E$90,5,FALSE)</f>
        <v>11</v>
      </c>
      <c r="AV104" s="86" t="str">
        <f>VLOOKUP(AR104,Leaderboard!$A$2:$E$90,3,FALSE)</f>
        <v>T42</v>
      </c>
      <c r="AW104" s="87">
        <f>IFERROR(VLOOKUP(AV104,Moneys!$L$6:$N$95,3,FALSE),IFERROR(VLOOKUP(AV104,Moneys!$O$6:$Q$95,3,FALSE),0))</f>
        <v>34041.231599999941</v>
      </c>
      <c r="AX104" s="89"/>
      <c r="AY104" s="85" t="s">
        <v>15</v>
      </c>
      <c r="AZ104" s="85">
        <v>274</v>
      </c>
    </row>
    <row r="105" spans="1:54" s="22" customFormat="1">
      <c r="A105" s="85" t="s">
        <v>35</v>
      </c>
      <c r="B105" s="8">
        <f t="shared" si="39"/>
        <v>104</v>
      </c>
      <c r="C105" s="14">
        <f t="shared" si="40"/>
        <v>-2271227</v>
      </c>
      <c r="D105" s="12">
        <f t="shared" si="41"/>
        <v>872093</v>
      </c>
      <c r="E105" s="85" t="s">
        <v>238</v>
      </c>
      <c r="F105" s="89" t="s">
        <v>239</v>
      </c>
      <c r="G105" s="89" t="str">
        <f t="shared" si="42"/>
        <v>P</v>
      </c>
      <c r="H105" s="90" t="str">
        <f t="shared" si="43"/>
        <v>P. Mickelson</v>
      </c>
      <c r="I105" s="107">
        <f>VLOOKUP(H105,'Player Counts'!$A$2:$B$90,2,FALSE)</f>
        <v>41</v>
      </c>
      <c r="J105" s="107" t="str">
        <f>VLOOKUP(H105,Leaderboard!$A$1:$G$90,6,FALSE)</f>
        <v>-  </v>
      </c>
      <c r="K105" s="86">
        <f>VLOOKUP(H105,Leaderboard!$A$2:$E$90,5,FALSE)</f>
        <v>7</v>
      </c>
      <c r="L105" s="86" t="str">
        <f>VLOOKUP(H105,Leaderboard!$A$2:$E$90,3,FALSE)</f>
        <v>CUT</v>
      </c>
      <c r="M105" s="87">
        <f>IFERROR(VLOOKUP(L105,Moneys!$L$6:$N$95,3,FALSE),IFERROR(VLOOKUP(L105,Moneys!$O$6:$Q$95,3,FALSE),0))</f>
        <v>0</v>
      </c>
      <c r="N105" s="85" t="s">
        <v>252</v>
      </c>
      <c r="O105" s="89" t="s">
        <v>253</v>
      </c>
      <c r="P105" s="89" t="str">
        <f t="shared" si="44"/>
        <v>J</v>
      </c>
      <c r="Q105" s="90" t="str">
        <f t="shared" si="45"/>
        <v>J. Rose</v>
      </c>
      <c r="R105" s="107">
        <f>VLOOKUP(Q105,'Player Counts'!$A$2:$B$90,2,FALSE)</f>
        <v>26</v>
      </c>
      <c r="S105" s="107" t="str">
        <f>VLOOKUP(Q105,Leaderboard!$A$1:$G$90,6,FALSE)</f>
        <v>F  </v>
      </c>
      <c r="T105" s="86">
        <f>VLOOKUP(Q105,Leaderboard!$A$2:$E$90,5,FALSE)</f>
        <v>1</v>
      </c>
      <c r="U105" s="86" t="str">
        <f>VLOOKUP(Q105,Leaderboard!$A$2:$E$90,3,FALSE)</f>
        <v>T10</v>
      </c>
      <c r="V105" s="87">
        <f>IFERROR(VLOOKUP(U105,Moneys!$L$6:$N$95,3,FALSE),IFERROR(VLOOKUP(U105,Moneys!$O$6:$Q$95,3,FALSE),0))</f>
        <v>231659.58451999997</v>
      </c>
      <c r="W105" s="85" t="s">
        <v>236</v>
      </c>
      <c r="X105" s="89" t="s">
        <v>237</v>
      </c>
      <c r="Y105" s="89" t="str">
        <f t="shared" si="46"/>
        <v>R</v>
      </c>
      <c r="Z105" s="90" t="str">
        <f t="shared" si="47"/>
        <v>R. McIlroy</v>
      </c>
      <c r="AA105" s="107">
        <f>VLOOKUP(Z105,'Player Counts'!$A$2:$B$90,2,FALSE)</f>
        <v>70</v>
      </c>
      <c r="AB105" s="107" t="str">
        <f>VLOOKUP(Z105,Leaderboard!$A$1:$G$90,6,FALSE)</f>
        <v>F  </v>
      </c>
      <c r="AC105" s="86">
        <f>VLOOKUP(Z105,Leaderboard!$A$2:$E$90,5,FALSE)</f>
        <v>1</v>
      </c>
      <c r="AD105" s="86" t="str">
        <f>VLOOKUP(Z105,Leaderboard!$A$2:$E$90,3,FALSE)</f>
        <v>T10</v>
      </c>
      <c r="AE105" s="87">
        <f>IFERROR(VLOOKUP(AD105,Moneys!$L$6:$N$95,3,FALSE),IFERROR(VLOOKUP(AD105,Moneys!$O$6:$Q$95,3,FALSE),0))</f>
        <v>231659.58451999997</v>
      </c>
      <c r="AF105" s="85" t="s">
        <v>255</v>
      </c>
      <c r="AG105" s="89" t="s">
        <v>256</v>
      </c>
      <c r="AH105" s="89" t="str">
        <f t="shared" si="48"/>
        <v>L</v>
      </c>
      <c r="AI105" s="90" t="str">
        <f t="shared" si="49"/>
        <v>L. Oosthuizen</v>
      </c>
      <c r="AJ105" s="107">
        <f>VLOOKUP(AI105,'Player Counts'!$A$2:$B$90,2,FALSE)</f>
        <v>19</v>
      </c>
      <c r="AK105" s="107" t="str">
        <f>VLOOKUP(AI105,Leaderboard!$A$1:$G$90,6,FALSE)</f>
        <v>F  </v>
      </c>
      <c r="AL105" s="86">
        <f>VLOOKUP(AI105,Leaderboard!$A$2:$E$90,5,FALSE)</f>
        <v>3</v>
      </c>
      <c r="AM105" s="86" t="str">
        <f>VLOOKUP(AI105,Leaderboard!$A$2:$E$90,3,FALSE)</f>
        <v>T15</v>
      </c>
      <c r="AN105" s="87">
        <f>IFERROR(VLOOKUP(AM105,Moneys!$L$6:$N$95,3,FALSE),IFERROR(VLOOKUP(AM105,Moneys!$O$6:$Q$95,3,FALSE),0))</f>
        <v>177113.54245000001</v>
      </c>
      <c r="AO105" s="85" t="s">
        <v>221</v>
      </c>
      <c r="AP105" s="89" t="s">
        <v>222</v>
      </c>
      <c r="AQ105" s="89" t="str">
        <f t="shared" si="50"/>
        <v>J</v>
      </c>
      <c r="AR105" s="90" t="str">
        <f t="shared" si="51"/>
        <v>J. Day</v>
      </c>
      <c r="AS105" s="107">
        <f>VLOOKUP(AR105,'Player Counts'!$A$2:$B$90,2,FALSE)</f>
        <v>104</v>
      </c>
      <c r="AT105" s="107" t="str">
        <f>VLOOKUP(AR105,Leaderboard!$A$1:$G$90,6,FALSE)</f>
        <v>F  </v>
      </c>
      <c r="AU105" s="86">
        <f>VLOOKUP(AR105,Leaderboard!$A$2:$E$90,5,FALSE)</f>
        <v>1</v>
      </c>
      <c r="AV105" s="86" t="str">
        <f>VLOOKUP(AR105,Leaderboard!$A$2:$E$90,3,FALSE)</f>
        <v>T10</v>
      </c>
      <c r="AW105" s="87">
        <f>IFERROR(VLOOKUP(AV105,Moneys!$L$6:$N$95,3,FALSE),IFERROR(VLOOKUP(AV105,Moneys!$O$6:$Q$95,3,FALSE),0))</f>
        <v>231659.58451999997</v>
      </c>
      <c r="AX105" s="89"/>
      <c r="AY105" s="85" t="s">
        <v>12</v>
      </c>
      <c r="AZ105" s="85">
        <v>276</v>
      </c>
    </row>
    <row r="106" spans="1:54" s="22" customFormat="1">
      <c r="A106" s="85" t="s">
        <v>4264</v>
      </c>
      <c r="B106" s="8">
        <f t="shared" si="39"/>
        <v>104</v>
      </c>
      <c r="C106" s="14">
        <f t="shared" si="40"/>
        <v>-2271227</v>
      </c>
      <c r="D106" s="12">
        <f t="shared" si="41"/>
        <v>872093</v>
      </c>
      <c r="E106" s="85" t="s">
        <v>255</v>
      </c>
      <c r="F106" s="89" t="s">
        <v>256</v>
      </c>
      <c r="G106" s="89" t="str">
        <f t="shared" si="42"/>
        <v>L</v>
      </c>
      <c r="H106" s="90" t="str">
        <f t="shared" si="43"/>
        <v>L. Oosthuizen</v>
      </c>
      <c r="I106" s="107">
        <f>VLOOKUP(H106,'Player Counts'!$A$2:$B$90,2,FALSE)</f>
        <v>19</v>
      </c>
      <c r="J106" s="107" t="str">
        <f>VLOOKUP(H106,Leaderboard!$A$1:$G$90,6,FALSE)</f>
        <v>F  </v>
      </c>
      <c r="K106" s="86">
        <f>VLOOKUP(H106,Leaderboard!$A$2:$E$90,5,FALSE)</f>
        <v>3</v>
      </c>
      <c r="L106" s="86" t="str">
        <f>VLOOKUP(H106,Leaderboard!$A$2:$E$90,3,FALSE)</f>
        <v>T15</v>
      </c>
      <c r="M106" s="87">
        <f>IFERROR(VLOOKUP(L106,Moneys!$L$6:$N$95,3,FALSE),IFERROR(VLOOKUP(L106,Moneys!$O$6:$Q$95,3,FALSE),0))</f>
        <v>177113.54245000001</v>
      </c>
      <c r="N106" s="85" t="s">
        <v>252</v>
      </c>
      <c r="O106" s="89" t="s">
        <v>253</v>
      </c>
      <c r="P106" s="89" t="str">
        <f t="shared" si="44"/>
        <v>J</v>
      </c>
      <c r="Q106" s="90" t="str">
        <f t="shared" si="45"/>
        <v>J. Rose</v>
      </c>
      <c r="R106" s="107">
        <f>VLOOKUP(Q106,'Player Counts'!$A$2:$B$90,2,FALSE)</f>
        <v>26</v>
      </c>
      <c r="S106" s="107" t="str">
        <f>VLOOKUP(Q106,Leaderboard!$A$1:$G$90,6,FALSE)</f>
        <v>F  </v>
      </c>
      <c r="T106" s="86">
        <f>VLOOKUP(Q106,Leaderboard!$A$2:$E$90,5,FALSE)</f>
        <v>1</v>
      </c>
      <c r="U106" s="86" t="str">
        <f>VLOOKUP(Q106,Leaderboard!$A$2:$E$90,3,FALSE)</f>
        <v>T10</v>
      </c>
      <c r="V106" s="87">
        <f>IFERROR(VLOOKUP(U106,Moneys!$L$6:$N$95,3,FALSE),IFERROR(VLOOKUP(U106,Moneys!$O$6:$Q$95,3,FALSE),0))</f>
        <v>231659.58451999997</v>
      </c>
      <c r="W106" s="85" t="s">
        <v>221</v>
      </c>
      <c r="X106" s="89" t="s">
        <v>222</v>
      </c>
      <c r="Y106" s="89" t="str">
        <f t="shared" si="46"/>
        <v>J</v>
      </c>
      <c r="Z106" s="90" t="str">
        <f t="shared" si="47"/>
        <v>J. Day</v>
      </c>
      <c r="AA106" s="107">
        <f>VLOOKUP(Z106,'Player Counts'!$A$2:$B$90,2,FALSE)</f>
        <v>104</v>
      </c>
      <c r="AB106" s="107" t="str">
        <f>VLOOKUP(Z106,Leaderboard!$A$1:$G$90,6,FALSE)</f>
        <v>F  </v>
      </c>
      <c r="AC106" s="86">
        <f>VLOOKUP(Z106,Leaderboard!$A$2:$E$90,5,FALSE)</f>
        <v>1</v>
      </c>
      <c r="AD106" s="86" t="str">
        <f>VLOOKUP(Z106,Leaderboard!$A$2:$E$90,3,FALSE)</f>
        <v>T10</v>
      </c>
      <c r="AE106" s="87">
        <f>IFERROR(VLOOKUP(AD106,Moneys!$L$6:$N$95,3,FALSE),IFERROR(VLOOKUP(AD106,Moneys!$O$6:$Q$95,3,FALSE),0))</f>
        <v>231659.58451999997</v>
      </c>
      <c r="AF106" s="85" t="s">
        <v>223</v>
      </c>
      <c r="AG106" s="89" t="s">
        <v>224</v>
      </c>
      <c r="AH106" s="89" t="str">
        <f t="shared" si="48"/>
        <v>R</v>
      </c>
      <c r="AI106" s="90" t="str">
        <f t="shared" si="49"/>
        <v>R. Fowler</v>
      </c>
      <c r="AJ106" s="107">
        <f>VLOOKUP(AI106,'Player Counts'!$A$2:$B$90,2,FALSE)</f>
        <v>55</v>
      </c>
      <c r="AK106" s="107" t="str">
        <f>VLOOKUP(AI106,Leaderboard!$A$1:$G$90,6,FALSE)</f>
        <v>-  </v>
      </c>
      <c r="AL106" s="86">
        <f>VLOOKUP(AI106,Leaderboard!$A$2:$E$90,5,FALSE)</f>
        <v>9</v>
      </c>
      <c r="AM106" s="86" t="str">
        <f>VLOOKUP(AI106,Leaderboard!$A$2:$E$90,3,FALSE)</f>
        <v>CUT</v>
      </c>
      <c r="AN106" s="87">
        <f>IFERROR(VLOOKUP(AM106,Moneys!$L$6:$N$95,3,FALSE),IFERROR(VLOOKUP(AM106,Moneys!$O$6:$Q$95,3,FALSE),0))</f>
        <v>0</v>
      </c>
      <c r="AO106" s="85" t="s">
        <v>236</v>
      </c>
      <c r="AP106" s="89" t="s">
        <v>237</v>
      </c>
      <c r="AQ106" s="89" t="str">
        <f t="shared" si="50"/>
        <v>R</v>
      </c>
      <c r="AR106" s="90" t="str">
        <f t="shared" si="51"/>
        <v>R. McIlroy</v>
      </c>
      <c r="AS106" s="107">
        <f>VLOOKUP(AR106,'Player Counts'!$A$2:$B$90,2,FALSE)</f>
        <v>70</v>
      </c>
      <c r="AT106" s="107" t="str">
        <f>VLOOKUP(AR106,Leaderboard!$A$1:$G$90,6,FALSE)</f>
        <v>F  </v>
      </c>
      <c r="AU106" s="86">
        <f>VLOOKUP(AR106,Leaderboard!$A$2:$E$90,5,FALSE)</f>
        <v>1</v>
      </c>
      <c r="AV106" s="86" t="str">
        <f>VLOOKUP(AR106,Leaderboard!$A$2:$E$90,3,FALSE)</f>
        <v>T10</v>
      </c>
      <c r="AW106" s="87">
        <f>IFERROR(VLOOKUP(AV106,Moneys!$L$6:$N$95,3,FALSE),IFERROR(VLOOKUP(AV106,Moneys!$O$6:$Q$95,3,FALSE),0))</f>
        <v>231659.58451999997</v>
      </c>
      <c r="AX106"/>
      <c r="AY106" s="77" t="s">
        <v>9</v>
      </c>
      <c r="AZ106" s="77">
        <v>276</v>
      </c>
    </row>
    <row r="107" spans="1:54" s="22" customFormat="1">
      <c r="A107" s="85" t="s">
        <v>4257</v>
      </c>
      <c r="B107" s="8">
        <f t="shared" si="39"/>
        <v>106</v>
      </c>
      <c r="C107" s="14">
        <f t="shared" si="40"/>
        <v>-2273864</v>
      </c>
      <c r="D107" s="12">
        <f t="shared" si="41"/>
        <v>869456</v>
      </c>
      <c r="E107" s="85" t="s">
        <v>221</v>
      </c>
      <c r="F107" s="89" t="s">
        <v>222</v>
      </c>
      <c r="G107" s="89" t="str">
        <f t="shared" si="42"/>
        <v>J</v>
      </c>
      <c r="H107" s="90" t="str">
        <f t="shared" si="43"/>
        <v>J. Day</v>
      </c>
      <c r="I107" s="107">
        <f>VLOOKUP(H107,'Player Counts'!$A$2:$B$90,2,FALSE)</f>
        <v>104</v>
      </c>
      <c r="J107" s="107" t="str">
        <f>VLOOKUP(H107,Leaderboard!$A$1:$G$90,6,FALSE)</f>
        <v>F  </v>
      </c>
      <c r="K107" s="86">
        <f>VLOOKUP(H107,Leaderboard!$A$2:$E$90,5,FALSE)</f>
        <v>1</v>
      </c>
      <c r="L107" s="86" t="str">
        <f>VLOOKUP(H107,Leaderboard!$A$2:$E$90,3,FALSE)</f>
        <v>T10</v>
      </c>
      <c r="M107" s="87">
        <f>IFERROR(VLOOKUP(L107,Moneys!$L$6:$N$95,3,FALSE),IFERROR(VLOOKUP(L107,Moneys!$O$6:$Q$95,3,FALSE),0))</f>
        <v>231659.58451999997</v>
      </c>
      <c r="N107" s="85" t="s">
        <v>223</v>
      </c>
      <c r="O107" s="89" t="s">
        <v>224</v>
      </c>
      <c r="P107" s="89" t="str">
        <f t="shared" si="44"/>
        <v>R</v>
      </c>
      <c r="Q107" s="90" t="str">
        <f t="shared" si="45"/>
        <v>R. Fowler</v>
      </c>
      <c r="R107" s="107">
        <f>VLOOKUP(Q107,'Player Counts'!$A$2:$B$90,2,FALSE)</f>
        <v>55</v>
      </c>
      <c r="S107" s="107" t="str">
        <f>VLOOKUP(Q107,Leaderboard!$A$1:$G$90,6,FALSE)</f>
        <v>-  </v>
      </c>
      <c r="T107" s="86">
        <f>VLOOKUP(Q107,Leaderboard!$A$2:$E$90,5,FALSE)</f>
        <v>9</v>
      </c>
      <c r="U107" s="86" t="str">
        <f>VLOOKUP(Q107,Leaderboard!$A$2:$E$90,3,FALSE)</f>
        <v>CUT</v>
      </c>
      <c r="V107" s="87">
        <f>IFERROR(VLOOKUP(U107,Moneys!$L$6:$N$95,3,FALSE),IFERROR(VLOOKUP(U107,Moneys!$O$6:$Q$95,3,FALSE),0))</f>
        <v>0</v>
      </c>
      <c r="W107" s="85" t="s">
        <v>230</v>
      </c>
      <c r="X107" s="89" t="s">
        <v>231</v>
      </c>
      <c r="Y107" s="89" t="str">
        <f t="shared" si="46"/>
        <v>D</v>
      </c>
      <c r="Z107" s="90" t="str">
        <f t="shared" si="47"/>
        <v>D. Johnson</v>
      </c>
      <c r="AA107" s="107">
        <f>VLOOKUP(Z107,'Player Counts'!$A$2:$B$90,2,FALSE)</f>
        <v>47</v>
      </c>
      <c r="AB107" s="107" t="str">
        <f>VLOOKUP(Z107,Leaderboard!$A$1:$G$90,6,FALSE)</f>
        <v>F  </v>
      </c>
      <c r="AC107" s="86">
        <f>VLOOKUP(Z107,Leaderboard!$A$2:$E$90,5,FALSE)</f>
        <v>-1</v>
      </c>
      <c r="AD107" s="86" t="str">
        <f>VLOOKUP(Z107,Leaderboard!$A$2:$E$90,3,FALSE)</f>
        <v>T4</v>
      </c>
      <c r="AE107" s="87">
        <f>IFERROR(VLOOKUP(AD107,Moneys!$L$6:$N$95,3,FALSE),IFERROR(VLOOKUP(AD107,Moneys!$O$6:$Q$95,3,FALSE),0))</f>
        <v>413333.33333333331</v>
      </c>
      <c r="AF107" s="85" t="s">
        <v>250</v>
      </c>
      <c r="AG107" s="89" t="s">
        <v>251</v>
      </c>
      <c r="AH107" s="89" t="str">
        <f t="shared" si="48"/>
        <v>B</v>
      </c>
      <c r="AI107" s="90" t="str">
        <f t="shared" si="49"/>
        <v>B. Watson</v>
      </c>
      <c r="AJ107" s="107">
        <f>VLOOKUP(AI107,'Player Counts'!$A$2:$B$90,2,FALSE)</f>
        <v>58</v>
      </c>
      <c r="AK107" s="107" t="str">
        <f>VLOOKUP(AI107,Leaderboard!$A$1:$G$90,6,FALSE)</f>
        <v>F  </v>
      </c>
      <c r="AL107" s="86">
        <f>VLOOKUP(AI107,Leaderboard!$A$2:$E$90,5,FALSE)</f>
        <v>9</v>
      </c>
      <c r="AM107" s="86" t="str">
        <f>VLOOKUP(AI107,Leaderboard!$A$2:$E$90,3,FALSE)</f>
        <v>T37</v>
      </c>
      <c r="AN107" s="87">
        <f>IFERROR(VLOOKUP(AM107,Moneys!$L$6:$N$95,3,FALSE),IFERROR(VLOOKUP(AM107,Moneys!$O$6:$Q$95,3,FALSE),0))</f>
        <v>47348.676449999999</v>
      </c>
      <c r="AO107" s="85" t="s">
        <v>255</v>
      </c>
      <c r="AP107" s="89" t="s">
        <v>256</v>
      </c>
      <c r="AQ107" s="89" t="str">
        <f t="shared" si="50"/>
        <v>L</v>
      </c>
      <c r="AR107" s="90" t="str">
        <f t="shared" si="51"/>
        <v>L. Oosthuizen</v>
      </c>
      <c r="AS107" s="107">
        <f>VLOOKUP(AR107,'Player Counts'!$A$2:$B$90,2,FALSE)</f>
        <v>19</v>
      </c>
      <c r="AT107" s="107" t="str">
        <f>VLOOKUP(AR107,Leaderboard!$A$1:$G$90,6,FALSE)</f>
        <v>F  </v>
      </c>
      <c r="AU107" s="86">
        <f>VLOOKUP(AR107,Leaderboard!$A$2:$E$90,5,FALSE)</f>
        <v>3</v>
      </c>
      <c r="AV107" s="86" t="str">
        <f>VLOOKUP(AR107,Leaderboard!$A$2:$E$90,3,FALSE)</f>
        <v>T15</v>
      </c>
      <c r="AW107" s="87">
        <f>IFERROR(VLOOKUP(AV107,Moneys!$L$6:$N$95,3,FALSE),IFERROR(VLOOKUP(AV107,Moneys!$O$6:$Q$95,3,FALSE),0))</f>
        <v>177113.54245000001</v>
      </c>
      <c r="AX107" s="89"/>
      <c r="AY107" s="85" t="s">
        <v>41</v>
      </c>
      <c r="AZ107" s="85">
        <v>280</v>
      </c>
      <c r="BB107" s="22" t="str">
        <f>IFERROR(MATCH(#REF!,Participants!F113:AP113,0)&gt;=1,"")</f>
        <v/>
      </c>
    </row>
    <row r="108" spans="1:54" s="22" customFormat="1">
      <c r="A108" s="85" t="s">
        <v>4245</v>
      </c>
      <c r="B108" s="8">
        <f t="shared" si="39"/>
        <v>107</v>
      </c>
      <c r="C108" s="14">
        <f t="shared" si="40"/>
        <v>-2351190</v>
      </c>
      <c r="D108" s="12">
        <f t="shared" si="41"/>
        <v>792130</v>
      </c>
      <c r="E108" s="85" t="s">
        <v>223</v>
      </c>
      <c r="F108" s="89" t="s">
        <v>224</v>
      </c>
      <c r="G108" s="89" t="str">
        <f t="shared" si="42"/>
        <v>R</v>
      </c>
      <c r="H108" s="90" t="str">
        <f t="shared" si="43"/>
        <v>R. Fowler</v>
      </c>
      <c r="I108" s="107">
        <f>VLOOKUP(H108,'Player Counts'!$A$2:$B$90,2,FALSE)</f>
        <v>55</v>
      </c>
      <c r="J108" s="107" t="str">
        <f>VLOOKUP(H108,Leaderboard!$A$1:$G$90,6,FALSE)</f>
        <v>-  </v>
      </c>
      <c r="K108" s="86">
        <f>VLOOKUP(H108,Leaderboard!$A$2:$E$90,5,FALSE)</f>
        <v>9</v>
      </c>
      <c r="L108" s="86" t="str">
        <f>VLOOKUP(H108,Leaderboard!$A$2:$E$90,3,FALSE)</f>
        <v>CUT</v>
      </c>
      <c r="M108" s="87">
        <f>IFERROR(VLOOKUP(L108,Moneys!$L$6:$N$95,3,FALSE),IFERROR(VLOOKUP(L108,Moneys!$O$6:$Q$95,3,FALSE),0))</f>
        <v>0</v>
      </c>
      <c r="N108" s="85" t="s">
        <v>221</v>
      </c>
      <c r="O108" s="89" t="s">
        <v>222</v>
      </c>
      <c r="P108" s="89" t="str">
        <f t="shared" si="44"/>
        <v>J</v>
      </c>
      <c r="Q108" s="90" t="str">
        <f t="shared" si="45"/>
        <v>J. Day</v>
      </c>
      <c r="R108" s="107">
        <f>VLOOKUP(Q108,'Player Counts'!$A$2:$B$90,2,FALSE)</f>
        <v>104</v>
      </c>
      <c r="S108" s="107" t="str">
        <f>VLOOKUP(Q108,Leaderboard!$A$1:$G$90,6,FALSE)</f>
        <v>F  </v>
      </c>
      <c r="T108" s="86">
        <f>VLOOKUP(Q108,Leaderboard!$A$2:$E$90,5,FALSE)</f>
        <v>1</v>
      </c>
      <c r="U108" s="86" t="str">
        <f>VLOOKUP(Q108,Leaderboard!$A$2:$E$90,3,FALSE)</f>
        <v>T10</v>
      </c>
      <c r="V108" s="87">
        <f>IFERROR(VLOOKUP(U108,Moneys!$L$6:$N$95,3,FALSE),IFERROR(VLOOKUP(U108,Moneys!$O$6:$Q$95,3,FALSE),0))</f>
        <v>231659.58451999997</v>
      </c>
      <c r="W108" s="85" t="s">
        <v>230</v>
      </c>
      <c r="X108" s="89" t="s">
        <v>231</v>
      </c>
      <c r="Y108" s="89" t="str">
        <f t="shared" si="46"/>
        <v>D</v>
      </c>
      <c r="Z108" s="90" t="str">
        <f t="shared" si="47"/>
        <v>D. Johnson</v>
      </c>
      <c r="AA108" s="107">
        <f>VLOOKUP(Z108,'Player Counts'!$A$2:$B$90,2,FALSE)</f>
        <v>47</v>
      </c>
      <c r="AB108" s="107" t="str">
        <f>VLOOKUP(Z108,Leaderboard!$A$1:$G$90,6,FALSE)</f>
        <v>F  </v>
      </c>
      <c r="AC108" s="86">
        <f>VLOOKUP(Z108,Leaderboard!$A$2:$E$90,5,FALSE)</f>
        <v>-1</v>
      </c>
      <c r="AD108" s="86" t="str">
        <f>VLOOKUP(Z108,Leaderboard!$A$2:$E$90,3,FALSE)</f>
        <v>T4</v>
      </c>
      <c r="AE108" s="87">
        <f>IFERROR(VLOOKUP(AD108,Moneys!$L$6:$N$95,3,FALSE),IFERROR(VLOOKUP(AD108,Moneys!$O$6:$Q$95,3,FALSE),0))</f>
        <v>413333.33333333331</v>
      </c>
      <c r="AF108" s="85" t="s">
        <v>248</v>
      </c>
      <c r="AG108" s="89" t="s">
        <v>249</v>
      </c>
      <c r="AH108" s="89" t="str">
        <f t="shared" si="48"/>
        <v>J</v>
      </c>
      <c r="AI108" s="90" t="str">
        <f t="shared" si="49"/>
        <v>J. Walker</v>
      </c>
      <c r="AJ108" s="107">
        <f>VLOOKUP(AI108,'Player Counts'!$A$2:$B$90,2,FALSE)</f>
        <v>5</v>
      </c>
      <c r="AK108" s="107" t="str">
        <f>VLOOKUP(AI108,Leaderboard!$A$1:$G$90,6,FALSE)</f>
        <v>F  </v>
      </c>
      <c r="AL108" s="86">
        <f>VLOOKUP(AI108,Leaderboard!$A$2:$E$90,5,FALSE)</f>
        <v>7</v>
      </c>
      <c r="AM108" s="86" t="str">
        <f>VLOOKUP(AI108,Leaderboard!$A$2:$E$90,3,FALSE)</f>
        <v>T30</v>
      </c>
      <c r="AN108" s="87">
        <f>IFERROR(VLOOKUP(AM108,Moneys!$L$6:$N$95,3,FALSE),IFERROR(VLOOKUP(AM108,Moneys!$O$6:$Q$95,3,FALSE),0))</f>
        <v>63148.965450000011</v>
      </c>
      <c r="AO108" s="85" t="s">
        <v>246</v>
      </c>
      <c r="AP108" s="89" t="s">
        <v>247</v>
      </c>
      <c r="AQ108" s="89" t="str">
        <f t="shared" si="50"/>
        <v>H</v>
      </c>
      <c r="AR108" s="90" t="str">
        <f t="shared" si="51"/>
        <v>H. Stenson</v>
      </c>
      <c r="AS108" s="107">
        <f>VLOOKUP(AR108,'Player Counts'!$A$2:$B$90,2,FALSE)</f>
        <v>29</v>
      </c>
      <c r="AT108" s="107" t="str">
        <f>VLOOKUP(AR108,Leaderboard!$A$1:$G$90,6,FALSE)</f>
        <v>F  </v>
      </c>
      <c r="AU108" s="86">
        <f>VLOOKUP(AR108,Leaderboard!$A$2:$E$90,5,FALSE)</f>
        <v>6</v>
      </c>
      <c r="AV108" s="86" t="str">
        <f>VLOOKUP(AR108,Leaderboard!$A$2:$E$90,3,FALSE)</f>
        <v>T24</v>
      </c>
      <c r="AW108" s="87">
        <f>IFERROR(VLOOKUP(AV108,Moneys!$L$6:$N$95,3,FALSE),IFERROR(VLOOKUP(AV108,Moneys!$O$6:$Q$95,3,FALSE),0))</f>
        <v>83987.45405</v>
      </c>
      <c r="AX108" s="89"/>
      <c r="AY108" s="85" t="s">
        <v>46</v>
      </c>
      <c r="AZ108" s="85">
        <v>280</v>
      </c>
    </row>
    <row r="109" spans="1:54" s="22" customFormat="1">
      <c r="A109" s="77" t="s">
        <v>4326</v>
      </c>
      <c r="B109" s="8">
        <f t="shared" si="39"/>
        <v>108</v>
      </c>
      <c r="C109" s="14">
        <f t="shared" si="40"/>
        <v>-2371551</v>
      </c>
      <c r="D109" s="12">
        <f t="shared" si="41"/>
        <v>771769</v>
      </c>
      <c r="E109" s="77" t="s">
        <v>258</v>
      </c>
      <c r="F109" t="s">
        <v>259</v>
      </c>
      <c r="G109" s="1" t="str">
        <f t="shared" si="42"/>
        <v>B</v>
      </c>
      <c r="H109" s="11" t="str">
        <f t="shared" si="43"/>
        <v>B. Snedeker</v>
      </c>
      <c r="I109" s="107">
        <f>VLOOKUP(H109,'Player Counts'!$A$2:$B$90,2,FALSE)</f>
        <v>5</v>
      </c>
      <c r="J109" s="107" t="str">
        <f>VLOOKUP(H109,Leaderboard!$A$1:$G$90,6,FALSE)</f>
        <v>F  </v>
      </c>
      <c r="K109" s="8">
        <f>VLOOKUP(H109,Leaderboard!$A$2:$E$90,5,FALSE)</f>
        <v>1</v>
      </c>
      <c r="L109" s="8" t="str">
        <f>VLOOKUP(H109,Leaderboard!$A$2:$E$90,3,FALSE)</f>
        <v>T10</v>
      </c>
      <c r="M109" s="12">
        <f>IFERROR(VLOOKUP(L109,Moneys!$L$6:$N$95,3,FALSE),IFERROR(VLOOKUP(L109,Moneys!$O$6:$Q$95,3,FALSE),0))</f>
        <v>231659.58451999997</v>
      </c>
      <c r="N109" s="77" t="s">
        <v>250</v>
      </c>
      <c r="O109" t="s">
        <v>251</v>
      </c>
      <c r="P109" s="1" t="str">
        <f t="shared" si="44"/>
        <v>B</v>
      </c>
      <c r="Q109" s="11" t="str">
        <f t="shared" si="45"/>
        <v>B. Watson</v>
      </c>
      <c r="R109" s="107">
        <f>VLOOKUP(Q109,'Player Counts'!$A$2:$B$90,2,FALSE)</f>
        <v>58</v>
      </c>
      <c r="S109" s="107" t="str">
        <f>VLOOKUP(Q109,Leaderboard!$A$1:$G$90,6,FALSE)</f>
        <v>F  </v>
      </c>
      <c r="T109" s="8">
        <f>VLOOKUP(Q109,Leaderboard!$A$2:$E$90,5,FALSE)</f>
        <v>9</v>
      </c>
      <c r="U109" s="8" t="str">
        <f>VLOOKUP(Q109,Leaderboard!$A$2:$E$90,3,FALSE)</f>
        <v>T37</v>
      </c>
      <c r="V109" s="12">
        <f>IFERROR(VLOOKUP(U109,Moneys!$L$6:$N$95,3,FALSE),IFERROR(VLOOKUP(U109,Moneys!$O$6:$Q$95,3,FALSE),0))</f>
        <v>47348.676449999999</v>
      </c>
      <c r="W109" s="77" t="s">
        <v>255</v>
      </c>
      <c r="X109" t="s">
        <v>256</v>
      </c>
      <c r="Y109" s="1" t="str">
        <f t="shared" si="46"/>
        <v>L</v>
      </c>
      <c r="Z109" s="11" t="str">
        <f t="shared" si="47"/>
        <v>L. Oosthuizen</v>
      </c>
      <c r="AA109" s="107">
        <f>VLOOKUP(Z109,'Player Counts'!$A$2:$B$90,2,FALSE)</f>
        <v>19</v>
      </c>
      <c r="AB109" s="107" t="str">
        <f>VLOOKUP(Z109,Leaderboard!$A$1:$G$90,6,FALSE)</f>
        <v>F  </v>
      </c>
      <c r="AC109" s="8">
        <f>VLOOKUP(Z109,Leaderboard!$A$2:$E$90,5,FALSE)</f>
        <v>3</v>
      </c>
      <c r="AD109" s="8" t="str">
        <f>VLOOKUP(Z109,Leaderboard!$A$2:$E$90,3,FALSE)</f>
        <v>T15</v>
      </c>
      <c r="AE109" s="12">
        <f>IFERROR(VLOOKUP(AD109,Moneys!$L$6:$N$95,3,FALSE),IFERROR(VLOOKUP(AD109,Moneys!$O$6:$Q$95,3,FALSE),0))</f>
        <v>177113.54245000001</v>
      </c>
      <c r="AF109" s="77" t="s">
        <v>236</v>
      </c>
      <c r="AG109" t="s">
        <v>237</v>
      </c>
      <c r="AH109" s="1" t="str">
        <f t="shared" si="48"/>
        <v>R</v>
      </c>
      <c r="AI109" s="11" t="str">
        <f t="shared" si="49"/>
        <v>R. McIlroy</v>
      </c>
      <c r="AJ109" s="107">
        <f>VLOOKUP(AI109,'Player Counts'!$A$2:$B$90,2,FALSE)</f>
        <v>70</v>
      </c>
      <c r="AK109" s="107" t="str">
        <f>VLOOKUP(AI109,Leaderboard!$A$1:$G$90,6,FALSE)</f>
        <v>F  </v>
      </c>
      <c r="AL109" s="8">
        <f>VLOOKUP(AI109,Leaderboard!$A$2:$E$90,5,FALSE)</f>
        <v>1</v>
      </c>
      <c r="AM109" s="8" t="str">
        <f>VLOOKUP(AI109,Leaderboard!$A$2:$E$90,3,FALSE)</f>
        <v>T10</v>
      </c>
      <c r="AN109" s="12">
        <f>IFERROR(VLOOKUP(AM109,Moneys!$L$6:$N$95,3,FALSE),IFERROR(VLOOKUP(AM109,Moneys!$O$6:$Q$95,3,FALSE),0))</f>
        <v>231659.58451999997</v>
      </c>
      <c r="AO109" s="77" t="s">
        <v>246</v>
      </c>
      <c r="AP109" t="s">
        <v>247</v>
      </c>
      <c r="AQ109" s="1" t="str">
        <f t="shared" si="50"/>
        <v>H</v>
      </c>
      <c r="AR109" s="11" t="str">
        <f t="shared" si="51"/>
        <v>H. Stenson</v>
      </c>
      <c r="AS109" s="107">
        <f>VLOOKUP(AR109,'Player Counts'!$A$2:$B$90,2,FALSE)</f>
        <v>29</v>
      </c>
      <c r="AT109" s="107" t="str">
        <f>VLOOKUP(AR109,Leaderboard!$A$1:$G$90,6,FALSE)</f>
        <v>F  </v>
      </c>
      <c r="AU109" s="8">
        <f>VLOOKUP(AR109,Leaderboard!$A$2:$E$90,5,FALSE)</f>
        <v>6</v>
      </c>
      <c r="AV109" s="8" t="str">
        <f>VLOOKUP(AR109,Leaderboard!$A$2:$E$90,3,FALSE)</f>
        <v>T24</v>
      </c>
      <c r="AW109" s="12">
        <f>IFERROR(VLOOKUP(AV109,Moneys!$L$6:$N$95,3,FALSE),IFERROR(VLOOKUP(AV109,Moneys!$O$6:$Q$95,3,FALSE),0))</f>
        <v>83987.45405</v>
      </c>
      <c r="AX109" s="89"/>
      <c r="AY109" s="85" t="s">
        <v>7</v>
      </c>
      <c r="AZ109" s="85">
        <v>278</v>
      </c>
    </row>
    <row r="110" spans="1:54" s="22" customFormat="1">
      <c r="A110" s="94" t="s">
        <v>4297</v>
      </c>
      <c r="B110" s="95">
        <f t="shared" si="39"/>
        <v>109</v>
      </c>
      <c r="C110" s="96">
        <f t="shared" si="40"/>
        <v>-2380298</v>
      </c>
      <c r="D110" s="97">
        <f t="shared" si="41"/>
        <v>763022</v>
      </c>
      <c r="E110" s="94" t="s">
        <v>242</v>
      </c>
      <c r="F110" s="98" t="s">
        <v>243</v>
      </c>
      <c r="G110" s="98" t="str">
        <f t="shared" si="42"/>
        <v>A</v>
      </c>
      <c r="H110" s="99" t="str">
        <f t="shared" si="43"/>
        <v>A. Scott</v>
      </c>
      <c r="I110" s="109">
        <f>VLOOKUP(H110,'Player Counts'!$A$2:$B$90,2,FALSE)</f>
        <v>67</v>
      </c>
      <c r="J110" s="109" t="str">
        <f>VLOOKUP(H110,Leaderboard!$A$1:$G$90,6,FALSE)</f>
        <v>F  </v>
      </c>
      <c r="K110" s="95">
        <f>VLOOKUP(H110,Leaderboard!$A$2:$E$90,5,FALSE)</f>
        <v>11</v>
      </c>
      <c r="L110" s="95" t="str">
        <f>VLOOKUP(H110,Leaderboard!$A$2:$E$90,3,FALSE)</f>
        <v>T42</v>
      </c>
      <c r="M110" s="97">
        <f>IFERROR(VLOOKUP(L110,Moneys!$L$6:$N$95,3,FALSE),IFERROR(VLOOKUP(L110,Moneys!$O$6:$Q$95,3,FALSE),0))</f>
        <v>34041.231599999941</v>
      </c>
      <c r="N110" s="94" t="s">
        <v>223</v>
      </c>
      <c r="O110" s="98" t="s">
        <v>224</v>
      </c>
      <c r="P110" s="98" t="str">
        <f t="shared" si="44"/>
        <v>R</v>
      </c>
      <c r="Q110" s="99" t="str">
        <f t="shared" si="45"/>
        <v>R. Fowler</v>
      </c>
      <c r="R110" s="109">
        <f>VLOOKUP(Q110,'Player Counts'!$A$2:$B$90,2,FALSE)</f>
        <v>55</v>
      </c>
      <c r="S110" s="109" t="str">
        <f>VLOOKUP(Q110,Leaderboard!$A$1:$G$90,6,FALSE)</f>
        <v>-  </v>
      </c>
      <c r="T110" s="95">
        <f>VLOOKUP(Q110,Leaderboard!$A$2:$E$90,5,FALSE)</f>
        <v>9</v>
      </c>
      <c r="U110" s="95" t="str">
        <f>VLOOKUP(Q110,Leaderboard!$A$2:$E$90,3,FALSE)</f>
        <v>CUT</v>
      </c>
      <c r="V110" s="97">
        <f>IFERROR(VLOOKUP(U110,Moneys!$L$6:$N$95,3,FALSE),IFERROR(VLOOKUP(U110,Moneys!$O$6:$Q$95,3,FALSE),0))</f>
        <v>0</v>
      </c>
      <c r="W110" s="94" t="s">
        <v>246</v>
      </c>
      <c r="X110" s="98" t="s">
        <v>247</v>
      </c>
      <c r="Y110" s="98" t="str">
        <f t="shared" si="46"/>
        <v>H</v>
      </c>
      <c r="Z110" s="99" t="str">
        <f t="shared" si="47"/>
        <v>H. Stenson</v>
      </c>
      <c r="AA110" s="109">
        <f>VLOOKUP(Z110,'Player Counts'!$A$2:$B$90,2,FALSE)</f>
        <v>29</v>
      </c>
      <c r="AB110" s="109" t="str">
        <f>VLOOKUP(Z110,Leaderboard!$A$1:$G$90,6,FALSE)</f>
        <v>F  </v>
      </c>
      <c r="AC110" s="95">
        <f>VLOOKUP(Z110,Leaderboard!$A$2:$E$90,5,FALSE)</f>
        <v>6</v>
      </c>
      <c r="AD110" s="95" t="str">
        <f>VLOOKUP(Z110,Leaderboard!$A$2:$E$90,3,FALSE)</f>
        <v>T24</v>
      </c>
      <c r="AE110" s="97">
        <f>IFERROR(VLOOKUP(AD110,Moneys!$L$6:$N$95,3,FALSE),IFERROR(VLOOKUP(AD110,Moneys!$O$6:$Q$95,3,FALSE),0))</f>
        <v>83987.45405</v>
      </c>
      <c r="AF110" s="94" t="s">
        <v>252</v>
      </c>
      <c r="AG110" s="98" t="s">
        <v>253</v>
      </c>
      <c r="AH110" s="98" t="str">
        <f t="shared" si="48"/>
        <v>J</v>
      </c>
      <c r="AI110" s="99" t="str">
        <f t="shared" si="49"/>
        <v>J. Rose</v>
      </c>
      <c r="AJ110" s="109">
        <f>VLOOKUP(AI110,'Player Counts'!$A$2:$B$90,2,FALSE)</f>
        <v>26</v>
      </c>
      <c r="AK110" s="109" t="str">
        <f>VLOOKUP(AI110,Leaderboard!$A$1:$G$90,6,FALSE)</f>
        <v>F  </v>
      </c>
      <c r="AL110" s="95">
        <f>VLOOKUP(AI110,Leaderboard!$A$2:$E$90,5,FALSE)</f>
        <v>1</v>
      </c>
      <c r="AM110" s="95" t="str">
        <f>VLOOKUP(AI110,Leaderboard!$A$2:$E$90,3,FALSE)</f>
        <v>T10</v>
      </c>
      <c r="AN110" s="97">
        <f>IFERROR(VLOOKUP(AM110,Moneys!$L$6:$N$95,3,FALSE),IFERROR(VLOOKUP(AM110,Moneys!$O$6:$Q$95,3,FALSE),0))</f>
        <v>231659.58451999997</v>
      </c>
      <c r="AO110" s="94" t="s">
        <v>230</v>
      </c>
      <c r="AP110" s="98" t="s">
        <v>231</v>
      </c>
      <c r="AQ110" s="98" t="str">
        <f t="shared" si="50"/>
        <v>D</v>
      </c>
      <c r="AR110" s="99" t="str">
        <f t="shared" si="51"/>
        <v>D. Johnson</v>
      </c>
      <c r="AS110" s="109">
        <f>VLOOKUP(AR110,'Player Counts'!$A$2:$B$90,2,FALSE)</f>
        <v>47</v>
      </c>
      <c r="AT110" s="109" t="str">
        <f>VLOOKUP(AR110,Leaderboard!$A$1:$G$90,6,FALSE)</f>
        <v>F  </v>
      </c>
      <c r="AU110" s="95">
        <f>VLOOKUP(AR110,Leaderboard!$A$2:$E$90,5,FALSE)</f>
        <v>-1</v>
      </c>
      <c r="AV110" s="95" t="str">
        <f>VLOOKUP(AR110,Leaderboard!$A$2:$E$90,3,FALSE)</f>
        <v>T4</v>
      </c>
      <c r="AW110" s="97">
        <f>IFERROR(VLOOKUP(AV110,Moneys!$L$6:$N$95,3,FALSE),IFERROR(VLOOKUP(AV110,Moneys!$O$6:$Q$95,3,FALSE),0))</f>
        <v>413333.33333333331</v>
      </c>
      <c r="AX110" s="89"/>
      <c r="AY110" s="85" t="s">
        <v>17</v>
      </c>
      <c r="AZ110" s="85">
        <v>276</v>
      </c>
      <c r="BB110" s="22" t="str">
        <f>IF(IFERROR(MATCH(#REF!,Participants!F114:AP114,0),"")&gt;=0,"YES","")</f>
        <v>YES</v>
      </c>
    </row>
    <row r="111" spans="1:54" s="22" customFormat="1">
      <c r="A111" s="85" t="s">
        <v>4260</v>
      </c>
      <c r="B111" s="8">
        <f t="shared" si="39"/>
        <v>109</v>
      </c>
      <c r="C111" s="14">
        <f t="shared" si="40"/>
        <v>-2380298</v>
      </c>
      <c r="D111" s="12">
        <f t="shared" si="41"/>
        <v>763022</v>
      </c>
      <c r="E111" s="85" t="s">
        <v>242</v>
      </c>
      <c r="F111" s="89" t="s">
        <v>243</v>
      </c>
      <c r="G111" s="89" t="str">
        <f t="shared" si="42"/>
        <v>A</v>
      </c>
      <c r="H111" s="90" t="str">
        <f t="shared" si="43"/>
        <v>A. Scott</v>
      </c>
      <c r="I111" s="107">
        <f>VLOOKUP(H111,'Player Counts'!$A$2:$B$90,2,FALSE)</f>
        <v>67</v>
      </c>
      <c r="J111" s="107" t="str">
        <f>VLOOKUP(H111,Leaderboard!$A$1:$G$90,6,FALSE)</f>
        <v>F  </v>
      </c>
      <c r="K111" s="86">
        <f>VLOOKUP(H111,Leaderboard!$A$2:$E$90,5,FALSE)</f>
        <v>11</v>
      </c>
      <c r="L111" s="86" t="str">
        <f>VLOOKUP(H111,Leaderboard!$A$2:$E$90,3,FALSE)</f>
        <v>T42</v>
      </c>
      <c r="M111" s="87">
        <f>IFERROR(VLOOKUP(L111,Moneys!$L$6:$N$95,3,FALSE),IFERROR(VLOOKUP(L111,Moneys!$O$6:$Q$95,3,FALSE),0))</f>
        <v>34041.231599999941</v>
      </c>
      <c r="N111" s="85" t="s">
        <v>246</v>
      </c>
      <c r="O111" s="89" t="s">
        <v>247</v>
      </c>
      <c r="P111" s="89" t="str">
        <f t="shared" si="44"/>
        <v>H</v>
      </c>
      <c r="Q111" s="90" t="str">
        <f t="shared" si="45"/>
        <v>H. Stenson</v>
      </c>
      <c r="R111" s="107">
        <f>VLOOKUP(Q111,'Player Counts'!$A$2:$B$90,2,FALSE)</f>
        <v>29</v>
      </c>
      <c r="S111" s="107" t="str">
        <f>VLOOKUP(Q111,Leaderboard!$A$1:$G$90,6,FALSE)</f>
        <v>F  </v>
      </c>
      <c r="T111" s="86">
        <f>VLOOKUP(Q111,Leaderboard!$A$2:$E$90,5,FALSE)</f>
        <v>6</v>
      </c>
      <c r="U111" s="86" t="str">
        <f>VLOOKUP(Q111,Leaderboard!$A$2:$E$90,3,FALSE)</f>
        <v>T24</v>
      </c>
      <c r="V111" s="87">
        <f>IFERROR(VLOOKUP(U111,Moneys!$L$6:$N$95,3,FALSE),IFERROR(VLOOKUP(U111,Moneys!$O$6:$Q$95,3,FALSE),0))</f>
        <v>83987.45405</v>
      </c>
      <c r="W111" s="85" t="s">
        <v>221</v>
      </c>
      <c r="X111" s="89" t="s">
        <v>222</v>
      </c>
      <c r="Y111" s="89" t="str">
        <f t="shared" si="46"/>
        <v>J</v>
      </c>
      <c r="Z111" s="90" t="str">
        <f t="shared" si="47"/>
        <v>J. Day</v>
      </c>
      <c r="AA111" s="107">
        <f>VLOOKUP(Z111,'Player Counts'!$A$2:$B$90,2,FALSE)</f>
        <v>104</v>
      </c>
      <c r="AB111" s="107" t="str">
        <f>VLOOKUP(Z111,Leaderboard!$A$1:$G$90,6,FALSE)</f>
        <v>F  </v>
      </c>
      <c r="AC111" s="86">
        <f>VLOOKUP(Z111,Leaderboard!$A$2:$E$90,5,FALSE)</f>
        <v>1</v>
      </c>
      <c r="AD111" s="86" t="str">
        <f>VLOOKUP(Z111,Leaderboard!$A$2:$E$90,3,FALSE)</f>
        <v>T10</v>
      </c>
      <c r="AE111" s="87">
        <f>IFERROR(VLOOKUP(AD111,Moneys!$L$6:$N$95,3,FALSE),IFERROR(VLOOKUP(AD111,Moneys!$O$6:$Q$95,3,FALSE),0))</f>
        <v>231659.58451999997</v>
      </c>
      <c r="AF111" s="85" t="s">
        <v>223</v>
      </c>
      <c r="AG111" s="89" t="s">
        <v>224</v>
      </c>
      <c r="AH111" s="89" t="str">
        <f t="shared" si="48"/>
        <v>R</v>
      </c>
      <c r="AI111" s="90" t="str">
        <f t="shared" si="49"/>
        <v>R. Fowler</v>
      </c>
      <c r="AJ111" s="107">
        <f>VLOOKUP(AI111,'Player Counts'!$A$2:$B$90,2,FALSE)</f>
        <v>55</v>
      </c>
      <c r="AK111" s="107" t="str">
        <f>VLOOKUP(AI111,Leaderboard!$A$1:$G$90,6,FALSE)</f>
        <v>-  </v>
      </c>
      <c r="AL111" s="86">
        <f>VLOOKUP(AI111,Leaderboard!$A$2:$E$90,5,FALSE)</f>
        <v>9</v>
      </c>
      <c r="AM111" s="86" t="str">
        <f>VLOOKUP(AI111,Leaderboard!$A$2:$E$90,3,FALSE)</f>
        <v>CUT</v>
      </c>
      <c r="AN111" s="87">
        <f>IFERROR(VLOOKUP(AM111,Moneys!$L$6:$N$95,3,FALSE),IFERROR(VLOOKUP(AM111,Moneys!$O$6:$Q$95,3,FALSE),0))</f>
        <v>0</v>
      </c>
      <c r="AO111" s="85" t="s">
        <v>230</v>
      </c>
      <c r="AP111" s="89" t="s">
        <v>231</v>
      </c>
      <c r="AQ111" s="89" t="str">
        <f t="shared" si="50"/>
        <v>D</v>
      </c>
      <c r="AR111" s="90" t="str">
        <f t="shared" si="51"/>
        <v>D. Johnson</v>
      </c>
      <c r="AS111" s="107">
        <f>VLOOKUP(AR111,'Player Counts'!$A$2:$B$90,2,FALSE)</f>
        <v>47</v>
      </c>
      <c r="AT111" s="107" t="str">
        <f>VLOOKUP(AR111,Leaderboard!$A$1:$G$90,6,FALSE)</f>
        <v>F  </v>
      </c>
      <c r="AU111" s="86">
        <f>VLOOKUP(AR111,Leaderboard!$A$2:$E$90,5,FALSE)</f>
        <v>-1</v>
      </c>
      <c r="AV111" s="86" t="str">
        <f>VLOOKUP(AR111,Leaderboard!$A$2:$E$90,3,FALSE)</f>
        <v>T4</v>
      </c>
      <c r="AW111" s="87">
        <f>IFERROR(VLOOKUP(AV111,Moneys!$L$6:$N$95,3,FALSE),IFERROR(VLOOKUP(AV111,Moneys!$O$6:$Q$95,3,FALSE),0))</f>
        <v>413333.33333333331</v>
      </c>
      <c r="AX111" s="89"/>
      <c r="AY111" s="85" t="s">
        <v>18</v>
      </c>
      <c r="AZ111" s="85">
        <v>278</v>
      </c>
    </row>
    <row r="112" spans="1:54" s="22" customFormat="1">
      <c r="A112" s="85" t="s">
        <v>4305</v>
      </c>
      <c r="B112" s="8">
        <f t="shared" si="39"/>
        <v>111</v>
      </c>
      <c r="C112" s="14">
        <f t="shared" si="40"/>
        <v>-2400992</v>
      </c>
      <c r="D112" s="12">
        <f t="shared" si="41"/>
        <v>742328</v>
      </c>
      <c r="E112" s="85" t="s">
        <v>250</v>
      </c>
      <c r="F112" s="89" t="s">
        <v>251</v>
      </c>
      <c r="G112" s="89" t="str">
        <f t="shared" si="42"/>
        <v>B</v>
      </c>
      <c r="H112" s="90" t="str">
        <f t="shared" si="43"/>
        <v>B. Watson</v>
      </c>
      <c r="I112" s="107">
        <f>VLOOKUP(H112,'Player Counts'!$A$2:$B$90,2,FALSE)</f>
        <v>58</v>
      </c>
      <c r="J112" s="107" t="str">
        <f>VLOOKUP(H112,Leaderboard!$A$1:$G$90,6,FALSE)</f>
        <v>F  </v>
      </c>
      <c r="K112" s="86">
        <f>VLOOKUP(H112,Leaderboard!$A$2:$E$90,5,FALSE)</f>
        <v>9</v>
      </c>
      <c r="L112" s="86" t="str">
        <f>VLOOKUP(H112,Leaderboard!$A$2:$E$90,3,FALSE)</f>
        <v>T37</v>
      </c>
      <c r="M112" s="87">
        <f>IFERROR(VLOOKUP(L112,Moneys!$L$6:$N$95,3,FALSE),IFERROR(VLOOKUP(L112,Moneys!$O$6:$Q$95,3,FALSE),0))</f>
        <v>47348.676449999999</v>
      </c>
      <c r="N112" s="85" t="s">
        <v>252</v>
      </c>
      <c r="O112" s="89" t="s">
        <v>253</v>
      </c>
      <c r="P112" s="89" t="str">
        <f t="shared" si="44"/>
        <v>J</v>
      </c>
      <c r="Q112" s="90" t="str">
        <f t="shared" si="45"/>
        <v>J. Rose</v>
      </c>
      <c r="R112" s="107">
        <f>VLOOKUP(Q112,'Player Counts'!$A$2:$B$90,2,FALSE)</f>
        <v>26</v>
      </c>
      <c r="S112" s="107" t="str">
        <f>VLOOKUP(Q112,Leaderboard!$A$1:$G$90,6,FALSE)</f>
        <v>F  </v>
      </c>
      <c r="T112" s="86">
        <f>VLOOKUP(Q112,Leaderboard!$A$2:$E$90,5,FALSE)</f>
        <v>1</v>
      </c>
      <c r="U112" s="86" t="str">
        <f>VLOOKUP(Q112,Leaderboard!$A$2:$E$90,3,FALSE)</f>
        <v>T10</v>
      </c>
      <c r="V112" s="87">
        <f>IFERROR(VLOOKUP(U112,Moneys!$L$6:$N$95,3,FALSE),IFERROR(VLOOKUP(U112,Moneys!$O$6:$Q$95,3,FALSE),0))</f>
        <v>231659.58451999997</v>
      </c>
      <c r="W112" s="85" t="s">
        <v>258</v>
      </c>
      <c r="X112" s="89" t="s">
        <v>259</v>
      </c>
      <c r="Y112" s="89" t="str">
        <f t="shared" si="46"/>
        <v>B</v>
      </c>
      <c r="Z112" s="90" t="str">
        <f t="shared" si="47"/>
        <v>B. Snedeker</v>
      </c>
      <c r="AA112" s="107">
        <f>VLOOKUP(Z112,'Player Counts'!$A$2:$B$90,2,FALSE)</f>
        <v>5</v>
      </c>
      <c r="AB112" s="107" t="str">
        <f>VLOOKUP(Z112,Leaderboard!$A$1:$G$90,6,FALSE)</f>
        <v>F  </v>
      </c>
      <c r="AC112" s="86">
        <f>VLOOKUP(Z112,Leaderboard!$A$2:$E$90,5,FALSE)</f>
        <v>1</v>
      </c>
      <c r="AD112" s="86" t="str">
        <f>VLOOKUP(Z112,Leaderboard!$A$2:$E$90,3,FALSE)</f>
        <v>T10</v>
      </c>
      <c r="AE112" s="87">
        <f>IFERROR(VLOOKUP(AD112,Moneys!$L$6:$N$95,3,FALSE),IFERROR(VLOOKUP(AD112,Moneys!$O$6:$Q$95,3,FALSE),0))</f>
        <v>231659.58451999997</v>
      </c>
      <c r="AF112" s="85" t="s">
        <v>236</v>
      </c>
      <c r="AG112" s="89" t="s">
        <v>237</v>
      </c>
      <c r="AH112" s="89" t="str">
        <f t="shared" si="48"/>
        <v>R</v>
      </c>
      <c r="AI112" s="90" t="str">
        <f t="shared" si="49"/>
        <v>R. McIlroy</v>
      </c>
      <c r="AJ112" s="107">
        <f>VLOOKUP(AI112,'Player Counts'!$A$2:$B$90,2,FALSE)</f>
        <v>70</v>
      </c>
      <c r="AK112" s="107" t="str">
        <f>VLOOKUP(AI112,Leaderboard!$A$1:$G$90,6,FALSE)</f>
        <v>F  </v>
      </c>
      <c r="AL112" s="86">
        <f>VLOOKUP(AI112,Leaderboard!$A$2:$E$90,5,FALSE)</f>
        <v>1</v>
      </c>
      <c r="AM112" s="86" t="str">
        <f>VLOOKUP(AI112,Leaderboard!$A$2:$E$90,3,FALSE)</f>
        <v>T10</v>
      </c>
      <c r="AN112" s="87">
        <f>IFERROR(VLOOKUP(AM112,Moneys!$L$6:$N$95,3,FALSE),IFERROR(VLOOKUP(AM112,Moneys!$O$6:$Q$95,3,FALSE),0))</f>
        <v>231659.58451999997</v>
      </c>
      <c r="AO112" s="85" t="s">
        <v>223</v>
      </c>
      <c r="AP112" s="89" t="s">
        <v>224</v>
      </c>
      <c r="AQ112" s="89" t="str">
        <f t="shared" si="50"/>
        <v>R</v>
      </c>
      <c r="AR112" s="90" t="str">
        <f t="shared" si="51"/>
        <v>R. Fowler</v>
      </c>
      <c r="AS112" s="107">
        <f>VLOOKUP(AR112,'Player Counts'!$A$2:$B$90,2,FALSE)</f>
        <v>55</v>
      </c>
      <c r="AT112" s="107" t="str">
        <f>VLOOKUP(AR112,Leaderboard!$A$1:$G$90,6,FALSE)</f>
        <v>-  </v>
      </c>
      <c r="AU112" s="86">
        <f>VLOOKUP(AR112,Leaderboard!$A$2:$E$90,5,FALSE)</f>
        <v>9</v>
      </c>
      <c r="AV112" s="86" t="str">
        <f>VLOOKUP(AR112,Leaderboard!$A$2:$E$90,3,FALSE)</f>
        <v>CUT</v>
      </c>
      <c r="AW112" s="87">
        <f>IFERROR(VLOOKUP(AV112,Moneys!$L$6:$N$95,3,FALSE),IFERROR(VLOOKUP(AV112,Moneys!$O$6:$Q$95,3,FALSE),0))</f>
        <v>0</v>
      </c>
      <c r="AX112" s="89"/>
      <c r="AY112" s="85" t="s">
        <v>6</v>
      </c>
      <c r="AZ112" s="85">
        <v>274</v>
      </c>
    </row>
    <row r="113" spans="1:52" s="22" customFormat="1">
      <c r="A113" s="85" t="s">
        <v>4275</v>
      </c>
      <c r="B113" s="8">
        <f t="shared" si="39"/>
        <v>112</v>
      </c>
      <c r="C113" s="14">
        <f t="shared" si="40"/>
        <v>-2414300</v>
      </c>
      <c r="D113" s="12">
        <f t="shared" si="41"/>
        <v>729020</v>
      </c>
      <c r="E113" s="85" t="s">
        <v>221</v>
      </c>
      <c r="F113" s="91" t="s">
        <v>222</v>
      </c>
      <c r="G113" s="89" t="str">
        <f t="shared" si="42"/>
        <v>J</v>
      </c>
      <c r="H113" s="90" t="str">
        <f t="shared" si="43"/>
        <v>J. Day</v>
      </c>
      <c r="I113" s="107">
        <f>VLOOKUP(H113,'Player Counts'!$A$2:$B$90,2,FALSE)</f>
        <v>104</v>
      </c>
      <c r="J113" s="107" t="str">
        <f>VLOOKUP(H113,Leaderboard!$A$1:$G$90,6,FALSE)</f>
        <v>F  </v>
      </c>
      <c r="K113" s="86">
        <f>VLOOKUP(H113,Leaderboard!$A$2:$E$90,5,FALSE)</f>
        <v>1</v>
      </c>
      <c r="L113" s="86" t="str">
        <f>VLOOKUP(H113,Leaderboard!$A$2:$E$90,3,FALSE)</f>
        <v>T10</v>
      </c>
      <c r="M113" s="87">
        <f>IFERROR(VLOOKUP(L113,Moneys!$L$6:$N$95,3,FALSE),IFERROR(VLOOKUP(L113,Moneys!$O$6:$Q$95,3,FALSE),0))</f>
        <v>231659.58451999997</v>
      </c>
      <c r="N113" s="85" t="s">
        <v>236</v>
      </c>
      <c r="O113" s="91" t="s">
        <v>237</v>
      </c>
      <c r="P113" s="89" t="str">
        <f t="shared" si="44"/>
        <v>R</v>
      </c>
      <c r="Q113" s="90" t="str">
        <f t="shared" si="45"/>
        <v>R. McIlroy</v>
      </c>
      <c r="R113" s="107">
        <f>VLOOKUP(Q113,'Player Counts'!$A$2:$B$90,2,FALSE)</f>
        <v>70</v>
      </c>
      <c r="S113" s="107" t="str">
        <f>VLOOKUP(Q113,Leaderboard!$A$1:$G$90,6,FALSE)</f>
        <v>F  </v>
      </c>
      <c r="T113" s="86">
        <f>VLOOKUP(Q113,Leaderboard!$A$2:$E$90,5,FALSE)</f>
        <v>1</v>
      </c>
      <c r="U113" s="86" t="str">
        <f>VLOOKUP(Q113,Leaderboard!$A$2:$E$90,3,FALSE)</f>
        <v>T10</v>
      </c>
      <c r="V113" s="87">
        <f>IFERROR(VLOOKUP(U113,Moneys!$L$6:$N$95,3,FALSE),IFERROR(VLOOKUP(U113,Moneys!$O$6:$Q$95,3,FALSE),0))</f>
        <v>231659.58451999997</v>
      </c>
      <c r="W113" s="85" t="s">
        <v>252</v>
      </c>
      <c r="X113" s="91" t="s">
        <v>253</v>
      </c>
      <c r="Y113" s="89" t="str">
        <f t="shared" si="46"/>
        <v>J</v>
      </c>
      <c r="Z113" s="90" t="str">
        <f t="shared" si="47"/>
        <v>J. Rose</v>
      </c>
      <c r="AA113" s="107">
        <f>VLOOKUP(Z113,'Player Counts'!$A$2:$B$90,2,FALSE)</f>
        <v>26</v>
      </c>
      <c r="AB113" s="107" t="str">
        <f>VLOOKUP(Z113,Leaderboard!$A$1:$G$90,6,FALSE)</f>
        <v>F  </v>
      </c>
      <c r="AC113" s="86">
        <f>VLOOKUP(Z113,Leaderboard!$A$2:$E$90,5,FALSE)</f>
        <v>1</v>
      </c>
      <c r="AD113" s="86" t="str">
        <f>VLOOKUP(Z113,Leaderboard!$A$2:$E$90,3,FALSE)</f>
        <v>T10</v>
      </c>
      <c r="AE113" s="87">
        <f>IFERROR(VLOOKUP(AD113,Moneys!$L$6:$N$95,3,FALSE),IFERROR(VLOOKUP(AD113,Moneys!$O$6:$Q$95,3,FALSE),0))</f>
        <v>231659.58451999997</v>
      </c>
      <c r="AF113" s="85" t="s">
        <v>242</v>
      </c>
      <c r="AG113" s="91" t="s">
        <v>243</v>
      </c>
      <c r="AH113" s="89" t="str">
        <f t="shared" si="48"/>
        <v>A</v>
      </c>
      <c r="AI113" s="90" t="str">
        <f t="shared" si="49"/>
        <v>A. Scott</v>
      </c>
      <c r="AJ113" s="107">
        <f>VLOOKUP(AI113,'Player Counts'!$A$2:$B$90,2,FALSE)</f>
        <v>67</v>
      </c>
      <c r="AK113" s="107" t="str">
        <f>VLOOKUP(AI113,Leaderboard!$A$1:$G$90,6,FALSE)</f>
        <v>F  </v>
      </c>
      <c r="AL113" s="86">
        <f>VLOOKUP(AI113,Leaderboard!$A$2:$E$90,5,FALSE)</f>
        <v>11</v>
      </c>
      <c r="AM113" s="86" t="str">
        <f>VLOOKUP(AI113,Leaderboard!$A$2:$E$90,3,FALSE)</f>
        <v>T42</v>
      </c>
      <c r="AN113" s="87">
        <f>IFERROR(VLOOKUP(AM113,Moneys!$L$6:$N$95,3,FALSE),IFERROR(VLOOKUP(AM113,Moneys!$O$6:$Q$95,3,FALSE),0))</f>
        <v>34041.231599999941</v>
      </c>
      <c r="AO113" s="85" t="s">
        <v>238</v>
      </c>
      <c r="AP113" s="91" t="s">
        <v>239</v>
      </c>
      <c r="AQ113" s="89" t="str">
        <f t="shared" si="50"/>
        <v>P</v>
      </c>
      <c r="AR113" s="90" t="str">
        <f t="shared" si="51"/>
        <v>P. Mickelson</v>
      </c>
      <c r="AS113" s="107">
        <f>VLOOKUP(AR113,'Player Counts'!$A$2:$B$90,2,FALSE)</f>
        <v>41</v>
      </c>
      <c r="AT113" s="107" t="str">
        <f>VLOOKUP(AR113,Leaderboard!$A$1:$G$90,6,FALSE)</f>
        <v>-  </v>
      </c>
      <c r="AU113" s="86">
        <f>VLOOKUP(AR113,Leaderboard!$A$2:$E$90,5,FALSE)</f>
        <v>7</v>
      </c>
      <c r="AV113" s="86" t="str">
        <f>VLOOKUP(AR113,Leaderboard!$A$2:$E$90,3,FALSE)</f>
        <v>CUT</v>
      </c>
      <c r="AW113" s="87">
        <f>IFERROR(VLOOKUP(AV113,Moneys!$L$6:$N$95,3,FALSE),IFERROR(VLOOKUP(AV113,Moneys!$O$6:$Q$95,3,FALSE),0))</f>
        <v>0</v>
      </c>
      <c r="AX113" s="89"/>
      <c r="AY113" s="85" t="s">
        <v>18</v>
      </c>
      <c r="AZ113" s="85">
        <v>295</v>
      </c>
    </row>
    <row r="114" spans="1:52" s="22" customFormat="1">
      <c r="A114" s="85" t="s">
        <v>4285</v>
      </c>
      <c r="B114" s="8">
        <f t="shared" si="39"/>
        <v>113</v>
      </c>
      <c r="C114" s="14">
        <f t="shared" si="40"/>
        <v>-2427115</v>
      </c>
      <c r="D114" s="12">
        <f t="shared" si="41"/>
        <v>716205</v>
      </c>
      <c r="E114" s="85" t="s">
        <v>250</v>
      </c>
      <c r="F114" s="89" t="s">
        <v>251</v>
      </c>
      <c r="G114" s="89" t="str">
        <f t="shared" si="42"/>
        <v>B</v>
      </c>
      <c r="H114" s="90" t="str">
        <f t="shared" si="43"/>
        <v>B. Watson</v>
      </c>
      <c r="I114" s="107">
        <f>VLOOKUP(H114,'Player Counts'!$A$2:$B$90,2,FALSE)</f>
        <v>58</v>
      </c>
      <c r="J114" s="107" t="str">
        <f>VLOOKUP(H114,Leaderboard!$A$1:$G$90,6,FALSE)</f>
        <v>F  </v>
      </c>
      <c r="K114" s="86">
        <f>VLOOKUP(H114,Leaderboard!$A$2:$E$90,5,FALSE)</f>
        <v>9</v>
      </c>
      <c r="L114" s="86" t="str">
        <f>VLOOKUP(H114,Leaderboard!$A$2:$E$90,3,FALSE)</f>
        <v>T37</v>
      </c>
      <c r="M114" s="87">
        <f>IFERROR(VLOOKUP(L114,Moneys!$L$6:$N$95,3,FALSE),IFERROR(VLOOKUP(L114,Moneys!$O$6:$Q$95,3,FALSE),0))</f>
        <v>47348.676449999999</v>
      </c>
      <c r="N114" s="85" t="s">
        <v>230</v>
      </c>
      <c r="O114" s="89" t="s">
        <v>231</v>
      </c>
      <c r="P114" s="89" t="str">
        <f t="shared" si="44"/>
        <v>D</v>
      </c>
      <c r="Q114" s="90" t="str">
        <f t="shared" si="45"/>
        <v>D. Johnson</v>
      </c>
      <c r="R114" s="107">
        <f>VLOOKUP(Q114,'Player Counts'!$A$2:$B$90,2,FALSE)</f>
        <v>47</v>
      </c>
      <c r="S114" s="107" t="str">
        <f>VLOOKUP(Q114,Leaderboard!$A$1:$G$90,6,FALSE)</f>
        <v>F  </v>
      </c>
      <c r="T114" s="86">
        <f>VLOOKUP(Q114,Leaderboard!$A$2:$E$90,5,FALSE)</f>
        <v>-1</v>
      </c>
      <c r="U114" s="86" t="str">
        <f>VLOOKUP(Q114,Leaderboard!$A$2:$E$90,3,FALSE)</f>
        <v>T4</v>
      </c>
      <c r="V114" s="87">
        <f>IFERROR(VLOOKUP(U114,Moneys!$L$6:$N$95,3,FALSE),IFERROR(VLOOKUP(U114,Moneys!$O$6:$Q$95,3,FALSE),0))</f>
        <v>413333.33333333331</v>
      </c>
      <c r="W114" s="85" t="s">
        <v>217</v>
      </c>
      <c r="X114" s="89" t="s">
        <v>218</v>
      </c>
      <c r="Y114" s="89" t="str">
        <f t="shared" si="46"/>
        <v>K</v>
      </c>
      <c r="Z114" s="90" t="str">
        <f t="shared" si="47"/>
        <v>K. Bradley</v>
      </c>
      <c r="AA114" s="107">
        <f>VLOOKUP(Z114,'Player Counts'!$A$2:$B$90,2,FALSE)</f>
        <v>1</v>
      </c>
      <c r="AB114" s="107" t="str">
        <f>VLOOKUP(Z114,Leaderboard!$A$1:$G$90,6,FALSE)</f>
        <v>F  </v>
      </c>
      <c r="AC114" s="86">
        <f>VLOOKUP(Z114,Leaderboard!$A$2:$E$90,5,FALSE)</f>
        <v>13</v>
      </c>
      <c r="AD114" s="86" t="str">
        <f>VLOOKUP(Z114,Leaderboard!$A$2:$E$90,3,FALSE)</f>
        <v>T52</v>
      </c>
      <c r="AE114" s="87">
        <f>IFERROR(VLOOKUP(AD114,Moneys!$L$6:$N$95,3,FALSE),IFERROR(VLOOKUP(AD114,Moneys!$O$6:$Q$95,3,FALSE),0))</f>
        <v>23863.242449999903</v>
      </c>
      <c r="AF114" s="85" t="s">
        <v>236</v>
      </c>
      <c r="AG114" s="89" t="s">
        <v>237</v>
      </c>
      <c r="AH114" s="89" t="str">
        <f t="shared" si="48"/>
        <v>R</v>
      </c>
      <c r="AI114" s="90" t="str">
        <f t="shared" si="49"/>
        <v>R. McIlroy</v>
      </c>
      <c r="AJ114" s="107">
        <f>VLOOKUP(AI114,'Player Counts'!$A$2:$B$90,2,FALSE)</f>
        <v>70</v>
      </c>
      <c r="AK114" s="107" t="str">
        <f>VLOOKUP(AI114,Leaderboard!$A$1:$G$90,6,FALSE)</f>
        <v>F  </v>
      </c>
      <c r="AL114" s="86">
        <f>VLOOKUP(AI114,Leaderboard!$A$2:$E$90,5,FALSE)</f>
        <v>1</v>
      </c>
      <c r="AM114" s="86" t="str">
        <f>VLOOKUP(AI114,Leaderboard!$A$2:$E$90,3,FALSE)</f>
        <v>T10</v>
      </c>
      <c r="AN114" s="87">
        <f>IFERROR(VLOOKUP(AM114,Moneys!$L$6:$N$95,3,FALSE),IFERROR(VLOOKUP(AM114,Moneys!$O$6:$Q$95,3,FALSE),0))</f>
        <v>231659.58451999997</v>
      </c>
      <c r="AO114" s="85" t="s">
        <v>223</v>
      </c>
      <c r="AP114" s="89" t="s">
        <v>224</v>
      </c>
      <c r="AQ114" s="89" t="str">
        <f t="shared" si="50"/>
        <v>R</v>
      </c>
      <c r="AR114" s="90" t="str">
        <f t="shared" si="51"/>
        <v>R. Fowler</v>
      </c>
      <c r="AS114" s="107">
        <f>VLOOKUP(AR114,'Player Counts'!$A$2:$B$90,2,FALSE)</f>
        <v>55</v>
      </c>
      <c r="AT114" s="107" t="str">
        <f>VLOOKUP(AR114,Leaderboard!$A$1:$G$90,6,FALSE)</f>
        <v>-  </v>
      </c>
      <c r="AU114" s="86">
        <f>VLOOKUP(AR114,Leaderboard!$A$2:$E$90,5,FALSE)</f>
        <v>9</v>
      </c>
      <c r="AV114" s="86" t="str">
        <f>VLOOKUP(AR114,Leaderboard!$A$2:$E$90,3,FALSE)</f>
        <v>CUT</v>
      </c>
      <c r="AW114" s="87">
        <f>IFERROR(VLOOKUP(AV114,Moneys!$L$6:$N$95,3,FALSE),IFERROR(VLOOKUP(AV114,Moneys!$O$6:$Q$95,3,FALSE),0))</f>
        <v>0</v>
      </c>
      <c r="AX114" s="89"/>
      <c r="AY114" s="85" t="s">
        <v>9</v>
      </c>
      <c r="AZ114" s="85">
        <v>279</v>
      </c>
    </row>
    <row r="115" spans="1:52" s="22" customFormat="1">
      <c r="A115" s="85" t="s">
        <v>4255</v>
      </c>
      <c r="B115" s="8">
        <f t="shared" si="39"/>
        <v>114</v>
      </c>
      <c r="C115" s="14">
        <f t="shared" si="40"/>
        <v>-2437158</v>
      </c>
      <c r="D115" s="12">
        <f t="shared" si="41"/>
        <v>706162</v>
      </c>
      <c r="E115" s="85" t="s">
        <v>221</v>
      </c>
      <c r="F115" s="89" t="s">
        <v>222</v>
      </c>
      <c r="G115" s="89" t="str">
        <f t="shared" si="42"/>
        <v>J</v>
      </c>
      <c r="H115" s="90" t="str">
        <f t="shared" si="43"/>
        <v>J. Day</v>
      </c>
      <c r="I115" s="107">
        <f>VLOOKUP(H115,'Player Counts'!$A$2:$B$90,2,FALSE)</f>
        <v>104</v>
      </c>
      <c r="J115" s="107" t="str">
        <f>VLOOKUP(H115,Leaderboard!$A$1:$G$90,6,FALSE)</f>
        <v>F  </v>
      </c>
      <c r="K115" s="86">
        <f>VLOOKUP(H115,Leaderboard!$A$2:$E$90,5,FALSE)</f>
        <v>1</v>
      </c>
      <c r="L115" s="86" t="str">
        <f>VLOOKUP(H115,Leaderboard!$A$2:$E$90,3,FALSE)</f>
        <v>T10</v>
      </c>
      <c r="M115" s="87">
        <f>IFERROR(VLOOKUP(L115,Moneys!$L$6:$N$95,3,FALSE),IFERROR(VLOOKUP(L115,Moneys!$O$6:$Q$95,3,FALSE),0))</f>
        <v>231659.58451999997</v>
      </c>
      <c r="N115" s="85" t="s">
        <v>265</v>
      </c>
      <c r="O115" s="89" t="s">
        <v>229</v>
      </c>
      <c r="P115" s="89" t="str">
        <f t="shared" si="44"/>
        <v>A</v>
      </c>
      <c r="Q115" s="90" t="str">
        <f t="shared" si="45"/>
        <v>A. Cabrera</v>
      </c>
      <c r="R115" s="107">
        <f>VLOOKUP(Q115,'Player Counts'!$A$2:$B$90,2,FALSE)</f>
        <v>1</v>
      </c>
      <c r="S115" s="107" t="str">
        <f>VLOOKUP(Q115,Leaderboard!$A$1:$G$90,6,FALSE)</f>
        <v>F  </v>
      </c>
      <c r="T115" s="86">
        <f>VLOOKUP(Q115,Leaderboard!$A$2:$E$90,5,FALSE)</f>
        <v>6</v>
      </c>
      <c r="U115" s="86" t="str">
        <f>VLOOKUP(Q115,Leaderboard!$A$2:$E$90,3,FALSE)</f>
        <v>T24</v>
      </c>
      <c r="V115" s="87">
        <f>IFERROR(VLOOKUP(U115,Moneys!$L$6:$N$95,3,FALSE),IFERROR(VLOOKUP(U115,Moneys!$O$6:$Q$95,3,FALSE),0))</f>
        <v>83987.45405</v>
      </c>
      <c r="W115" s="85" t="s">
        <v>261</v>
      </c>
      <c r="X115" s="89" t="s">
        <v>262</v>
      </c>
      <c r="Y115" s="89" t="str">
        <f t="shared" si="46"/>
        <v>B</v>
      </c>
      <c r="Z115" s="90" t="str">
        <f t="shared" si="47"/>
        <v>B. Koepka</v>
      </c>
      <c r="AA115" s="107">
        <f>VLOOKUP(Z115,'Player Counts'!$A$2:$B$90,2,FALSE)</f>
        <v>3</v>
      </c>
      <c r="AB115" s="107" t="str">
        <f>VLOOKUP(Z115,Leaderboard!$A$1:$G$90,6,FALSE)</f>
        <v>F  </v>
      </c>
      <c r="AC115" s="86">
        <f>VLOOKUP(Z115,Leaderboard!$A$2:$E$90,5,FALSE)</f>
        <v>5</v>
      </c>
      <c r="AD115" s="86" t="str">
        <f>VLOOKUP(Z115,Leaderboard!$A$2:$E$90,3,FALSE)</f>
        <v>T21</v>
      </c>
      <c r="AE115" s="87">
        <f>IFERROR(VLOOKUP(AD115,Moneys!$L$6:$N$95,3,FALSE),IFERROR(VLOOKUP(AD115,Moneys!$O$6:$Q$95,3,FALSE),0))</f>
        <v>111506.59069999999</v>
      </c>
      <c r="AF115" s="85" t="s">
        <v>250</v>
      </c>
      <c r="AG115" s="89" t="s">
        <v>251</v>
      </c>
      <c r="AH115" s="89" t="str">
        <f t="shared" si="48"/>
        <v>B</v>
      </c>
      <c r="AI115" s="90" t="str">
        <f t="shared" si="49"/>
        <v>B. Watson</v>
      </c>
      <c r="AJ115" s="107">
        <f>VLOOKUP(AI115,'Player Counts'!$A$2:$B$90,2,FALSE)</f>
        <v>58</v>
      </c>
      <c r="AK115" s="107" t="str">
        <f>VLOOKUP(AI115,Leaderboard!$A$1:$G$90,6,FALSE)</f>
        <v>F  </v>
      </c>
      <c r="AL115" s="86">
        <f>VLOOKUP(AI115,Leaderboard!$A$2:$E$90,5,FALSE)</f>
        <v>9</v>
      </c>
      <c r="AM115" s="86" t="str">
        <f>VLOOKUP(AI115,Leaderboard!$A$2:$E$90,3,FALSE)</f>
        <v>T37</v>
      </c>
      <c r="AN115" s="87">
        <f>IFERROR(VLOOKUP(AM115,Moneys!$L$6:$N$95,3,FALSE),IFERROR(VLOOKUP(AM115,Moneys!$O$6:$Q$95,3,FALSE),0))</f>
        <v>47348.676449999999</v>
      </c>
      <c r="AO115" s="85" t="s">
        <v>236</v>
      </c>
      <c r="AP115" s="89" t="s">
        <v>237</v>
      </c>
      <c r="AQ115" s="89" t="str">
        <f t="shared" si="50"/>
        <v>R</v>
      </c>
      <c r="AR115" s="90" t="str">
        <f t="shared" si="51"/>
        <v>R. McIlroy</v>
      </c>
      <c r="AS115" s="107">
        <f>VLOOKUP(AR115,'Player Counts'!$A$2:$B$90,2,FALSE)</f>
        <v>70</v>
      </c>
      <c r="AT115" s="107" t="str">
        <f>VLOOKUP(AR115,Leaderboard!$A$1:$G$90,6,FALSE)</f>
        <v>F  </v>
      </c>
      <c r="AU115" s="86">
        <f>VLOOKUP(AR115,Leaderboard!$A$2:$E$90,5,FALSE)</f>
        <v>1</v>
      </c>
      <c r="AV115" s="86" t="str">
        <f>VLOOKUP(AR115,Leaderboard!$A$2:$E$90,3,FALSE)</f>
        <v>T10</v>
      </c>
      <c r="AW115" s="87">
        <f>IFERROR(VLOOKUP(AV115,Moneys!$L$6:$N$95,3,FALSE),IFERROR(VLOOKUP(AV115,Moneys!$O$6:$Q$95,3,FALSE),0))</f>
        <v>231659.58451999997</v>
      </c>
      <c r="AX115" s="89"/>
      <c r="AY115" s="85" t="s">
        <v>9</v>
      </c>
      <c r="AZ115" s="85">
        <v>272</v>
      </c>
    </row>
    <row r="116" spans="1:52" s="22" customFormat="1">
      <c r="A116" s="85" t="s">
        <v>698</v>
      </c>
      <c r="B116" s="8">
        <f t="shared" si="39"/>
        <v>115</v>
      </c>
      <c r="C116" s="14">
        <f t="shared" si="40"/>
        <v>-2442375</v>
      </c>
      <c r="D116" s="12">
        <f t="shared" si="41"/>
        <v>700945</v>
      </c>
      <c r="E116" s="85" t="s">
        <v>250</v>
      </c>
      <c r="F116" s="89" t="s">
        <v>251</v>
      </c>
      <c r="G116" s="89" t="str">
        <f t="shared" si="42"/>
        <v>B</v>
      </c>
      <c r="H116" s="90" t="str">
        <f t="shared" si="43"/>
        <v>B. Watson</v>
      </c>
      <c r="I116" s="107">
        <f>VLOOKUP(H116,'Player Counts'!$A$2:$B$90,2,FALSE)</f>
        <v>58</v>
      </c>
      <c r="J116" s="107" t="str">
        <f>VLOOKUP(H116,Leaderboard!$A$1:$G$90,6,FALSE)</f>
        <v>F  </v>
      </c>
      <c r="K116" s="86">
        <f>VLOOKUP(H116,Leaderboard!$A$2:$E$90,5,FALSE)</f>
        <v>9</v>
      </c>
      <c r="L116" s="86" t="str">
        <f>VLOOKUP(H116,Leaderboard!$A$2:$E$90,3,FALSE)</f>
        <v>T37</v>
      </c>
      <c r="M116" s="87">
        <f>IFERROR(VLOOKUP(L116,Moneys!$L$6:$N$95,3,FALSE),IFERROR(VLOOKUP(L116,Moneys!$O$6:$Q$95,3,FALSE),0))</f>
        <v>47348.676449999999</v>
      </c>
      <c r="N116" s="85" t="s">
        <v>268</v>
      </c>
      <c r="O116" s="89" t="s">
        <v>269</v>
      </c>
      <c r="P116" s="89" t="str">
        <f t="shared" si="44"/>
        <v>C</v>
      </c>
      <c r="Q116" s="90" t="str">
        <f t="shared" si="45"/>
        <v>C. Schwartzel</v>
      </c>
      <c r="R116" s="107">
        <f>VLOOKUP(Q116,'Player Counts'!$A$2:$B$90,2,FALSE)</f>
        <v>7</v>
      </c>
      <c r="S116" s="107" t="str">
        <f>VLOOKUP(Q116,Leaderboard!$A$1:$G$90,6,FALSE)</f>
        <v>-  </v>
      </c>
      <c r="T116" s="86">
        <f>VLOOKUP(Q116,Leaderboard!$A$2:$E$90,5,FALSE)</f>
        <v>8</v>
      </c>
      <c r="U116" s="86" t="str">
        <f>VLOOKUP(Q116,Leaderboard!$A$2:$E$90,3,FALSE)</f>
        <v>CUT</v>
      </c>
      <c r="V116" s="87">
        <f>IFERROR(VLOOKUP(U116,Moneys!$L$6:$N$95,3,FALSE),IFERROR(VLOOKUP(U116,Moneys!$O$6:$Q$95,3,FALSE),0))</f>
        <v>0</v>
      </c>
      <c r="W116" s="85" t="s">
        <v>255</v>
      </c>
      <c r="X116" s="89" t="s">
        <v>256</v>
      </c>
      <c r="Y116" s="89" t="str">
        <f t="shared" si="46"/>
        <v>L</v>
      </c>
      <c r="Z116" s="90" t="str">
        <f t="shared" si="47"/>
        <v>L. Oosthuizen</v>
      </c>
      <c r="AA116" s="107">
        <f>VLOOKUP(Z116,'Player Counts'!$A$2:$B$90,2,FALSE)</f>
        <v>19</v>
      </c>
      <c r="AB116" s="107" t="str">
        <f>VLOOKUP(Z116,Leaderboard!$A$1:$G$90,6,FALSE)</f>
        <v>F  </v>
      </c>
      <c r="AC116" s="86">
        <f>VLOOKUP(Z116,Leaderboard!$A$2:$E$90,5,FALSE)</f>
        <v>3</v>
      </c>
      <c r="AD116" s="86" t="str">
        <f>VLOOKUP(Z116,Leaderboard!$A$2:$E$90,3,FALSE)</f>
        <v>T15</v>
      </c>
      <c r="AE116" s="87">
        <f>IFERROR(VLOOKUP(AD116,Moneys!$L$6:$N$95,3,FALSE),IFERROR(VLOOKUP(AD116,Moneys!$O$6:$Q$95,3,FALSE),0))</f>
        <v>177113.54245000001</v>
      </c>
      <c r="AF116" s="85" t="s">
        <v>4333</v>
      </c>
      <c r="AG116" s="89" t="s">
        <v>4337</v>
      </c>
      <c r="AH116" s="89" t="str">
        <f t="shared" si="48"/>
        <v>C</v>
      </c>
      <c r="AI116" s="90" t="str">
        <f t="shared" si="49"/>
        <v>C. Hoffman</v>
      </c>
      <c r="AJ116" s="107">
        <f>VLOOKUP(AI116,'Player Counts'!$A$2:$B$90,2,FALSE)</f>
        <v>2</v>
      </c>
      <c r="AK116" s="107" t="str">
        <f>VLOOKUP(AI116,Leaderboard!$A$1:$G$90,6,FALSE)</f>
        <v>F  </v>
      </c>
      <c r="AL116" s="86">
        <f>VLOOKUP(AI116,Leaderboard!$A$2:$E$90,5,FALSE)</f>
        <v>7</v>
      </c>
      <c r="AM116" s="86" t="str">
        <f>VLOOKUP(AI116,Leaderboard!$A$2:$E$90,3,FALSE)</f>
        <v>T30</v>
      </c>
      <c r="AN116" s="87">
        <f>IFERROR(VLOOKUP(AM116,Moneys!$L$6:$N$95,3,FALSE),IFERROR(VLOOKUP(AM116,Moneys!$O$6:$Q$95,3,FALSE),0))</f>
        <v>63148.965450000011</v>
      </c>
      <c r="AO116" s="85" t="s">
        <v>230</v>
      </c>
      <c r="AP116" s="89" t="s">
        <v>231</v>
      </c>
      <c r="AQ116" s="89" t="str">
        <f t="shared" si="50"/>
        <v>D</v>
      </c>
      <c r="AR116" s="90" t="str">
        <f t="shared" si="51"/>
        <v>D. Johnson</v>
      </c>
      <c r="AS116" s="107">
        <f>VLOOKUP(AR116,'Player Counts'!$A$2:$B$90,2,FALSE)</f>
        <v>47</v>
      </c>
      <c r="AT116" s="107" t="str">
        <f>VLOOKUP(AR116,Leaderboard!$A$1:$G$90,6,FALSE)</f>
        <v>F  </v>
      </c>
      <c r="AU116" s="86">
        <f>VLOOKUP(AR116,Leaderboard!$A$2:$E$90,5,FALSE)</f>
        <v>-1</v>
      </c>
      <c r="AV116" s="86" t="str">
        <f>VLOOKUP(AR116,Leaderboard!$A$2:$E$90,3,FALSE)</f>
        <v>T4</v>
      </c>
      <c r="AW116" s="87">
        <f>IFERROR(VLOOKUP(AV116,Moneys!$L$6:$N$95,3,FALSE),IFERROR(VLOOKUP(AV116,Moneys!$O$6:$Q$95,3,FALSE),0))</f>
        <v>413333.33333333331</v>
      </c>
      <c r="AX116" s="89"/>
      <c r="AY116" s="85" t="s">
        <v>16</v>
      </c>
      <c r="AZ116" s="85">
        <v>280</v>
      </c>
    </row>
    <row r="117" spans="1:52" s="22" customFormat="1">
      <c r="A117" s="85" t="s">
        <v>4277</v>
      </c>
      <c r="B117" s="8">
        <f t="shared" si="39"/>
        <v>116</v>
      </c>
      <c r="C117" s="14">
        <f t="shared" si="40"/>
        <v>-2443132</v>
      </c>
      <c r="D117" s="12">
        <f t="shared" si="41"/>
        <v>700188</v>
      </c>
      <c r="E117" s="85" t="s">
        <v>227</v>
      </c>
      <c r="F117" s="88" t="s">
        <v>228</v>
      </c>
      <c r="G117" s="89" t="str">
        <f t="shared" si="42"/>
        <v>J</v>
      </c>
      <c r="H117" s="90" t="str">
        <f t="shared" si="43"/>
        <v>J. Holmes</v>
      </c>
      <c r="I117" s="107">
        <f>VLOOKUP(H117,'Player Counts'!$A$2:$B$90,2,FALSE)</f>
        <v>1</v>
      </c>
      <c r="J117" s="107" t="str">
        <f>VLOOKUP(H117,Leaderboard!$A$1:$G$90,6,FALSE)</f>
        <v>F  </v>
      </c>
      <c r="K117" s="86">
        <f>VLOOKUP(H117,Leaderboard!$A$2:$E$90,5,FALSE)</f>
        <v>-1</v>
      </c>
      <c r="L117" s="86" t="str">
        <f>VLOOKUP(H117,Leaderboard!$A$2:$E$90,3,FALSE)</f>
        <v>T4</v>
      </c>
      <c r="M117" s="87">
        <f>IFERROR(VLOOKUP(L117,Moneys!$L$6:$N$95,3,FALSE),IFERROR(VLOOKUP(L117,Moneys!$O$6:$Q$95,3,FALSE),0))</f>
        <v>413333.33333333331</v>
      </c>
      <c r="N117" s="85" t="s">
        <v>4342</v>
      </c>
      <c r="O117" s="88" t="s">
        <v>257</v>
      </c>
      <c r="P117" s="89" t="str">
        <f t="shared" si="44"/>
        <v>R</v>
      </c>
      <c r="Q117" s="90" t="str">
        <f t="shared" si="45"/>
        <v>R. Knox</v>
      </c>
      <c r="R117" s="107">
        <f>VLOOKUP(Q117,'Player Counts'!$A$2:$B$90,2,FALSE)</f>
        <v>1</v>
      </c>
      <c r="S117" s="107" t="str">
        <f>VLOOKUP(Q117,Leaderboard!$A$1:$G$90,6,FALSE)</f>
        <v>-  </v>
      </c>
      <c r="T117" s="86">
        <f>VLOOKUP(Q117,Leaderboard!$A$2:$E$90,5,FALSE)</f>
        <v>8</v>
      </c>
      <c r="U117" s="86" t="str">
        <f>VLOOKUP(Q117,Leaderboard!$A$2:$E$90,3,FALSE)</f>
        <v>CUT</v>
      </c>
      <c r="V117" s="87">
        <f>IFERROR(VLOOKUP(U117,Moneys!$L$6:$N$95,3,FALSE),IFERROR(VLOOKUP(U117,Moneys!$O$6:$Q$95,3,FALSE),0))</f>
        <v>0</v>
      </c>
      <c r="W117" s="85" t="s">
        <v>4347</v>
      </c>
      <c r="X117" s="88" t="s">
        <v>4348</v>
      </c>
      <c r="Y117" s="89" t="str">
        <f t="shared" si="46"/>
        <v>T</v>
      </c>
      <c r="Z117" s="90" t="str">
        <f t="shared" si="47"/>
        <v>T. Merritt</v>
      </c>
      <c r="AA117" s="107">
        <f>VLOOKUP(Z117,'Player Counts'!$A$2:$B$90,2,FALSE)</f>
        <v>1</v>
      </c>
      <c r="AB117" s="107" t="str">
        <f>VLOOKUP(Z117,Leaderboard!$A$1:$G$90,6,FALSE)</f>
        <v>F  </v>
      </c>
      <c r="AC117" s="86">
        <f>VLOOKUP(Z117,Leaderboard!$A$2:$E$90,5,FALSE)</f>
        <v>11</v>
      </c>
      <c r="AD117" s="86" t="str">
        <f>VLOOKUP(Z117,Leaderboard!$A$2:$E$90,3,FALSE)</f>
        <v>T42</v>
      </c>
      <c r="AE117" s="87">
        <f>IFERROR(VLOOKUP(AD117,Moneys!$L$6:$N$95,3,FALSE),IFERROR(VLOOKUP(AD117,Moneys!$O$6:$Q$95,3,FALSE),0))</f>
        <v>34041.231599999941</v>
      </c>
      <c r="AF117" s="85" t="s">
        <v>252</v>
      </c>
      <c r="AG117" s="88" t="s">
        <v>253</v>
      </c>
      <c r="AH117" s="89" t="str">
        <f t="shared" si="48"/>
        <v>J</v>
      </c>
      <c r="AI117" s="90" t="str">
        <f t="shared" si="49"/>
        <v>J. Rose</v>
      </c>
      <c r="AJ117" s="107">
        <f>VLOOKUP(AI117,'Player Counts'!$A$2:$B$90,2,FALSE)</f>
        <v>26</v>
      </c>
      <c r="AK117" s="107" t="str">
        <f>VLOOKUP(AI117,Leaderboard!$A$1:$G$90,6,FALSE)</f>
        <v>F  </v>
      </c>
      <c r="AL117" s="86">
        <f>VLOOKUP(AI117,Leaderboard!$A$2:$E$90,5,FALSE)</f>
        <v>1</v>
      </c>
      <c r="AM117" s="86" t="str">
        <f>VLOOKUP(AI117,Leaderboard!$A$2:$E$90,3,FALSE)</f>
        <v>T10</v>
      </c>
      <c r="AN117" s="87">
        <f>IFERROR(VLOOKUP(AM117,Moneys!$L$6:$N$95,3,FALSE),IFERROR(VLOOKUP(AM117,Moneys!$O$6:$Q$95,3,FALSE),0))</f>
        <v>231659.58451999997</v>
      </c>
      <c r="AO117" s="85" t="s">
        <v>4351</v>
      </c>
      <c r="AP117" s="88" t="s">
        <v>4352</v>
      </c>
      <c r="AQ117" s="89" t="str">
        <f t="shared" si="50"/>
        <v>C</v>
      </c>
      <c r="AR117" s="90" t="str">
        <f t="shared" si="51"/>
        <v>C. Smith</v>
      </c>
      <c r="AS117" s="107">
        <f>VLOOKUP(AR117,'Player Counts'!$A$2:$B$90,2,FALSE)</f>
        <v>1</v>
      </c>
      <c r="AT117" s="107" t="str">
        <f>VLOOKUP(AR117,Leaderboard!$A$1:$G$90,6,FALSE)</f>
        <v>F  </v>
      </c>
      <c r="AU117" s="86">
        <f>VLOOKUP(AR117,Leaderboard!$A$2:$E$90,5,FALSE)</f>
        <v>15</v>
      </c>
      <c r="AV117" s="86" t="str">
        <f>VLOOKUP(AR117,Leaderboard!$A$2:$E$90,3,FALSE)</f>
        <v>T55</v>
      </c>
      <c r="AW117" s="87">
        <f>IFERROR(VLOOKUP(AV117,Moneys!$L$6:$N$95,3,FALSE),IFERROR(VLOOKUP(AV117,Moneys!$O$6:$Q$95,3,FALSE),0))</f>
        <v>21153.366449999856</v>
      </c>
      <c r="AX117" s="89"/>
      <c r="AY117" s="85" t="s">
        <v>10</v>
      </c>
      <c r="AZ117" s="85">
        <v>279</v>
      </c>
    </row>
    <row r="118" spans="1:52" s="22" customFormat="1">
      <c r="A118" s="85" t="s">
        <v>39</v>
      </c>
      <c r="B118" s="8">
        <f t="shared" si="39"/>
        <v>117</v>
      </c>
      <c r="C118" s="14">
        <f t="shared" si="40"/>
        <v>-2450978</v>
      </c>
      <c r="D118" s="12">
        <f t="shared" si="41"/>
        <v>692342</v>
      </c>
      <c r="E118" s="85" t="s">
        <v>221</v>
      </c>
      <c r="F118" s="89" t="s">
        <v>222</v>
      </c>
      <c r="G118" s="89" t="str">
        <f t="shared" si="42"/>
        <v>J</v>
      </c>
      <c r="H118" s="90" t="str">
        <f t="shared" si="43"/>
        <v>J. Day</v>
      </c>
      <c r="I118" s="107">
        <f>VLOOKUP(H118,'Player Counts'!$A$2:$B$90,2,FALSE)</f>
        <v>104</v>
      </c>
      <c r="J118" s="107" t="str">
        <f>VLOOKUP(H118,Leaderboard!$A$1:$G$90,6,FALSE)</f>
        <v>F  </v>
      </c>
      <c r="K118" s="86">
        <f>VLOOKUP(H118,Leaderboard!$A$2:$E$90,5,FALSE)</f>
        <v>1</v>
      </c>
      <c r="L118" s="86" t="str">
        <f>VLOOKUP(H118,Leaderboard!$A$2:$E$90,3,FALSE)</f>
        <v>T10</v>
      </c>
      <c r="M118" s="87">
        <f>IFERROR(VLOOKUP(L118,Moneys!$L$6:$N$95,3,FALSE),IFERROR(VLOOKUP(L118,Moneys!$O$6:$Q$95,3,FALSE),0))</f>
        <v>231659.58451999997</v>
      </c>
      <c r="N118" s="85" t="s">
        <v>250</v>
      </c>
      <c r="O118" s="89" t="s">
        <v>251</v>
      </c>
      <c r="P118" s="89" t="str">
        <f t="shared" si="44"/>
        <v>B</v>
      </c>
      <c r="Q118" s="90" t="str">
        <f t="shared" si="45"/>
        <v>B. Watson</v>
      </c>
      <c r="R118" s="107">
        <f>VLOOKUP(Q118,'Player Counts'!$A$2:$B$90,2,FALSE)</f>
        <v>58</v>
      </c>
      <c r="S118" s="107" t="str">
        <f>VLOOKUP(Q118,Leaderboard!$A$1:$G$90,6,FALSE)</f>
        <v>F  </v>
      </c>
      <c r="T118" s="86">
        <f>VLOOKUP(Q118,Leaderboard!$A$2:$E$90,5,FALSE)</f>
        <v>9</v>
      </c>
      <c r="U118" s="86" t="str">
        <f>VLOOKUP(Q118,Leaderboard!$A$2:$E$90,3,FALSE)</f>
        <v>T37</v>
      </c>
      <c r="V118" s="87">
        <f>IFERROR(VLOOKUP(U118,Moneys!$L$6:$N$95,3,FALSE),IFERROR(VLOOKUP(U118,Moneys!$O$6:$Q$95,3,FALSE),0))</f>
        <v>47348.676449999999</v>
      </c>
      <c r="W118" s="85" t="s">
        <v>238</v>
      </c>
      <c r="X118" s="89" t="s">
        <v>239</v>
      </c>
      <c r="Y118" s="89" t="str">
        <f t="shared" si="46"/>
        <v>P</v>
      </c>
      <c r="Z118" s="90" t="str">
        <f t="shared" si="47"/>
        <v>P. Mickelson</v>
      </c>
      <c r="AA118" s="107">
        <f>VLOOKUP(Z118,'Player Counts'!$A$2:$B$90,2,FALSE)</f>
        <v>41</v>
      </c>
      <c r="AB118" s="107" t="str">
        <f>VLOOKUP(Z118,Leaderboard!$A$1:$G$90,6,FALSE)</f>
        <v>-  </v>
      </c>
      <c r="AC118" s="86">
        <f>VLOOKUP(Z118,Leaderboard!$A$2:$E$90,5,FALSE)</f>
        <v>7</v>
      </c>
      <c r="AD118" s="86" t="str">
        <f>VLOOKUP(Z118,Leaderboard!$A$2:$E$90,3,FALSE)</f>
        <v>CUT</v>
      </c>
      <c r="AE118" s="87">
        <f>IFERROR(VLOOKUP(AD118,Moneys!$L$6:$N$95,3,FALSE),IFERROR(VLOOKUP(AD118,Moneys!$O$6:$Q$95,3,FALSE),0))</f>
        <v>0</v>
      </c>
      <c r="AF118" s="85" t="s">
        <v>223</v>
      </c>
      <c r="AG118" s="89" t="s">
        <v>224</v>
      </c>
      <c r="AH118" s="89" t="str">
        <f t="shared" si="48"/>
        <v>R</v>
      </c>
      <c r="AI118" s="90" t="str">
        <f t="shared" si="49"/>
        <v>R. Fowler</v>
      </c>
      <c r="AJ118" s="107">
        <f>VLOOKUP(AI118,'Player Counts'!$A$2:$B$90,2,FALSE)</f>
        <v>55</v>
      </c>
      <c r="AK118" s="107" t="str">
        <f>VLOOKUP(AI118,Leaderboard!$A$1:$G$90,6,FALSE)</f>
        <v>-  </v>
      </c>
      <c r="AL118" s="86">
        <f>VLOOKUP(AI118,Leaderboard!$A$2:$E$90,5,FALSE)</f>
        <v>9</v>
      </c>
      <c r="AM118" s="86" t="str">
        <f>VLOOKUP(AI118,Leaderboard!$A$2:$E$90,3,FALSE)</f>
        <v>CUT</v>
      </c>
      <c r="AN118" s="87">
        <f>IFERROR(VLOOKUP(AM118,Moneys!$L$6:$N$95,3,FALSE),IFERROR(VLOOKUP(AM118,Moneys!$O$6:$Q$95,3,FALSE),0))</f>
        <v>0</v>
      </c>
      <c r="AO118" s="85" t="s">
        <v>230</v>
      </c>
      <c r="AP118" s="89" t="s">
        <v>231</v>
      </c>
      <c r="AQ118" s="89" t="str">
        <f t="shared" si="50"/>
        <v>D</v>
      </c>
      <c r="AR118" s="90" t="str">
        <f t="shared" si="51"/>
        <v>D. Johnson</v>
      </c>
      <c r="AS118" s="107">
        <f>VLOOKUP(AR118,'Player Counts'!$A$2:$B$90,2,FALSE)</f>
        <v>47</v>
      </c>
      <c r="AT118" s="107" t="str">
        <f>VLOOKUP(AR118,Leaderboard!$A$1:$G$90,6,FALSE)</f>
        <v>F  </v>
      </c>
      <c r="AU118" s="86">
        <f>VLOOKUP(AR118,Leaderboard!$A$2:$E$90,5,FALSE)</f>
        <v>-1</v>
      </c>
      <c r="AV118" s="86" t="str">
        <f>VLOOKUP(AR118,Leaderboard!$A$2:$E$90,3,FALSE)</f>
        <v>T4</v>
      </c>
      <c r="AW118" s="87">
        <f>IFERROR(VLOOKUP(AV118,Moneys!$L$6:$N$95,3,FALSE),IFERROR(VLOOKUP(AV118,Moneys!$O$6:$Q$95,3,FALSE),0))</f>
        <v>413333.33333333331</v>
      </c>
      <c r="AX118" s="89"/>
      <c r="AY118" s="85" t="s">
        <v>4232</v>
      </c>
      <c r="AZ118" s="85">
        <v>276</v>
      </c>
    </row>
    <row r="119" spans="1:52" s="22" customFormat="1">
      <c r="A119" s="85" t="s">
        <v>4319</v>
      </c>
      <c r="B119" s="8">
        <f t="shared" si="39"/>
        <v>118</v>
      </c>
      <c r="C119" s="14">
        <f t="shared" si="40"/>
        <v>-2464285</v>
      </c>
      <c r="D119" s="12">
        <f t="shared" si="41"/>
        <v>679035</v>
      </c>
      <c r="E119" s="85" t="s">
        <v>221</v>
      </c>
      <c r="F119" s="89" t="s">
        <v>222</v>
      </c>
      <c r="G119" s="89" t="str">
        <f t="shared" si="42"/>
        <v>J</v>
      </c>
      <c r="H119" s="90" t="str">
        <f t="shared" si="43"/>
        <v>J. Day</v>
      </c>
      <c r="I119" s="107">
        <f>VLOOKUP(H119,'Player Counts'!$A$2:$B$90,2,FALSE)</f>
        <v>104</v>
      </c>
      <c r="J119" s="107" t="str">
        <f>VLOOKUP(H119,Leaderboard!$A$1:$G$90,6,FALSE)</f>
        <v>F  </v>
      </c>
      <c r="K119" s="86">
        <f>VLOOKUP(H119,Leaderboard!$A$2:$E$90,5,FALSE)</f>
        <v>1</v>
      </c>
      <c r="L119" s="86" t="str">
        <f>VLOOKUP(H119,Leaderboard!$A$2:$E$90,3,FALSE)</f>
        <v>T10</v>
      </c>
      <c r="M119" s="87">
        <f>IFERROR(VLOOKUP(L119,Moneys!$L$6:$N$95,3,FALSE),IFERROR(VLOOKUP(L119,Moneys!$O$6:$Q$95,3,FALSE),0))</f>
        <v>231659.58451999997</v>
      </c>
      <c r="N119" s="85" t="s">
        <v>242</v>
      </c>
      <c r="O119" s="89" t="s">
        <v>243</v>
      </c>
      <c r="P119" s="89" t="str">
        <f t="shared" si="44"/>
        <v>A</v>
      </c>
      <c r="Q119" s="90" t="str">
        <f t="shared" si="45"/>
        <v>A. Scott</v>
      </c>
      <c r="R119" s="107">
        <f>VLOOKUP(Q119,'Player Counts'!$A$2:$B$90,2,FALSE)</f>
        <v>67</v>
      </c>
      <c r="S119" s="107" t="str">
        <f>VLOOKUP(Q119,Leaderboard!$A$1:$G$90,6,FALSE)</f>
        <v>F  </v>
      </c>
      <c r="T119" s="86">
        <f>VLOOKUP(Q119,Leaderboard!$A$2:$E$90,5,FALSE)</f>
        <v>11</v>
      </c>
      <c r="U119" s="86" t="str">
        <f>VLOOKUP(Q119,Leaderboard!$A$2:$E$90,3,FALSE)</f>
        <v>T42</v>
      </c>
      <c r="V119" s="87">
        <f>IFERROR(VLOOKUP(U119,Moneys!$L$6:$N$95,3,FALSE),IFERROR(VLOOKUP(U119,Moneys!$O$6:$Q$95,3,FALSE),0))</f>
        <v>34041.231599999941</v>
      </c>
      <c r="W119" s="85" t="s">
        <v>238</v>
      </c>
      <c r="X119" s="89" t="s">
        <v>239</v>
      </c>
      <c r="Y119" s="89" t="str">
        <f t="shared" si="46"/>
        <v>P</v>
      </c>
      <c r="Z119" s="90" t="str">
        <f t="shared" si="47"/>
        <v>P. Mickelson</v>
      </c>
      <c r="AA119" s="107">
        <f>VLOOKUP(Z119,'Player Counts'!$A$2:$B$90,2,FALSE)</f>
        <v>41</v>
      </c>
      <c r="AB119" s="107" t="str">
        <f>VLOOKUP(Z119,Leaderboard!$A$1:$G$90,6,FALSE)</f>
        <v>-  </v>
      </c>
      <c r="AC119" s="86">
        <f>VLOOKUP(Z119,Leaderboard!$A$2:$E$90,5,FALSE)</f>
        <v>7</v>
      </c>
      <c r="AD119" s="86" t="str">
        <f>VLOOKUP(Z119,Leaderboard!$A$2:$E$90,3,FALSE)</f>
        <v>CUT</v>
      </c>
      <c r="AE119" s="87">
        <f>IFERROR(VLOOKUP(AD119,Moneys!$L$6:$N$95,3,FALSE),IFERROR(VLOOKUP(AD119,Moneys!$O$6:$Q$95,3,FALSE),0))</f>
        <v>0</v>
      </c>
      <c r="AF119" s="85" t="s">
        <v>223</v>
      </c>
      <c r="AG119" s="89" t="s">
        <v>224</v>
      </c>
      <c r="AH119" s="89" t="str">
        <f t="shared" si="48"/>
        <v>R</v>
      </c>
      <c r="AI119" s="90" t="str">
        <f t="shared" si="49"/>
        <v>R. Fowler</v>
      </c>
      <c r="AJ119" s="107">
        <f>VLOOKUP(AI119,'Player Counts'!$A$2:$B$90,2,FALSE)</f>
        <v>55</v>
      </c>
      <c r="AK119" s="107" t="str">
        <f>VLOOKUP(AI119,Leaderboard!$A$1:$G$90,6,FALSE)</f>
        <v>-  </v>
      </c>
      <c r="AL119" s="86">
        <f>VLOOKUP(AI119,Leaderboard!$A$2:$E$90,5,FALSE)</f>
        <v>9</v>
      </c>
      <c r="AM119" s="86" t="str">
        <f>VLOOKUP(AI119,Leaderboard!$A$2:$E$90,3,FALSE)</f>
        <v>CUT</v>
      </c>
      <c r="AN119" s="87">
        <f>IFERROR(VLOOKUP(AM119,Moneys!$L$6:$N$95,3,FALSE),IFERROR(VLOOKUP(AM119,Moneys!$O$6:$Q$95,3,FALSE),0))</f>
        <v>0</v>
      </c>
      <c r="AO119" s="85" t="s">
        <v>230</v>
      </c>
      <c r="AP119" s="89" t="s">
        <v>231</v>
      </c>
      <c r="AQ119" s="89" t="str">
        <f t="shared" si="50"/>
        <v>D</v>
      </c>
      <c r="AR119" s="90" t="str">
        <f t="shared" si="51"/>
        <v>D. Johnson</v>
      </c>
      <c r="AS119" s="107">
        <f>VLOOKUP(AR119,'Player Counts'!$A$2:$B$90,2,FALSE)</f>
        <v>47</v>
      </c>
      <c r="AT119" s="107" t="str">
        <f>VLOOKUP(AR119,Leaderboard!$A$1:$G$90,6,FALSE)</f>
        <v>F  </v>
      </c>
      <c r="AU119" s="86">
        <f>VLOOKUP(AR119,Leaderboard!$A$2:$E$90,5,FALSE)</f>
        <v>-1</v>
      </c>
      <c r="AV119" s="86" t="str">
        <f>VLOOKUP(AR119,Leaderboard!$A$2:$E$90,3,FALSE)</f>
        <v>T4</v>
      </c>
      <c r="AW119" s="87">
        <f>IFERROR(VLOOKUP(AV119,Moneys!$L$6:$N$95,3,FALSE),IFERROR(VLOOKUP(AV119,Moneys!$O$6:$Q$95,3,FALSE),0))</f>
        <v>413333.33333333331</v>
      </c>
      <c r="AX119" s="89"/>
      <c r="AY119" s="85" t="s">
        <v>18</v>
      </c>
      <c r="AZ119" s="85">
        <v>276</v>
      </c>
    </row>
    <row r="120" spans="1:52" s="22" customFormat="1">
      <c r="A120" s="85" t="s">
        <v>4320</v>
      </c>
      <c r="B120" s="8">
        <f t="shared" si="39"/>
        <v>119</v>
      </c>
      <c r="C120" s="14">
        <f t="shared" si="40"/>
        <v>-2514623</v>
      </c>
      <c r="D120" s="12">
        <f t="shared" si="41"/>
        <v>628697</v>
      </c>
      <c r="E120" s="85" t="s">
        <v>250</v>
      </c>
      <c r="F120" s="89" t="s">
        <v>251</v>
      </c>
      <c r="G120" s="89" t="str">
        <f t="shared" si="42"/>
        <v>B</v>
      </c>
      <c r="H120" s="90" t="str">
        <f t="shared" si="43"/>
        <v>B. Watson</v>
      </c>
      <c r="I120" s="107">
        <f>VLOOKUP(H120,'Player Counts'!$A$2:$B$90,2,FALSE)</f>
        <v>58</v>
      </c>
      <c r="J120" s="107" t="str">
        <f>VLOOKUP(H120,Leaderboard!$A$1:$G$90,6,FALSE)</f>
        <v>F  </v>
      </c>
      <c r="K120" s="86">
        <f>VLOOKUP(H120,Leaderboard!$A$2:$E$90,5,FALSE)</f>
        <v>9</v>
      </c>
      <c r="L120" s="86" t="str">
        <f>VLOOKUP(H120,Leaderboard!$A$2:$E$90,3,FALSE)</f>
        <v>T37</v>
      </c>
      <c r="M120" s="87">
        <f>IFERROR(VLOOKUP(L120,Moneys!$L$6:$N$95,3,FALSE),IFERROR(VLOOKUP(L120,Moneys!$O$6:$Q$95,3,FALSE),0))</f>
        <v>47348.676449999999</v>
      </c>
      <c r="N120" s="85" t="s">
        <v>221</v>
      </c>
      <c r="O120" s="89" t="s">
        <v>222</v>
      </c>
      <c r="P120" s="89" t="str">
        <f t="shared" si="44"/>
        <v>J</v>
      </c>
      <c r="Q120" s="90" t="str">
        <f t="shared" si="45"/>
        <v>J. Day</v>
      </c>
      <c r="R120" s="107">
        <f>VLOOKUP(Q120,'Player Counts'!$A$2:$B$90,2,FALSE)</f>
        <v>104</v>
      </c>
      <c r="S120" s="107" t="str">
        <f>VLOOKUP(Q120,Leaderboard!$A$1:$G$90,6,FALSE)</f>
        <v>F  </v>
      </c>
      <c r="T120" s="86">
        <f>VLOOKUP(Q120,Leaderboard!$A$2:$E$90,5,FALSE)</f>
        <v>1</v>
      </c>
      <c r="U120" s="86" t="str">
        <f>VLOOKUP(Q120,Leaderboard!$A$2:$E$90,3,FALSE)</f>
        <v>T10</v>
      </c>
      <c r="V120" s="87">
        <f>IFERROR(VLOOKUP(U120,Moneys!$L$6:$N$95,3,FALSE),IFERROR(VLOOKUP(U120,Moneys!$O$6:$Q$95,3,FALSE),0))</f>
        <v>231659.58451999997</v>
      </c>
      <c r="W120" s="85" t="s">
        <v>242</v>
      </c>
      <c r="X120" s="89" t="s">
        <v>243</v>
      </c>
      <c r="Y120" s="89" t="str">
        <f t="shared" si="46"/>
        <v>A</v>
      </c>
      <c r="Z120" s="90" t="str">
        <f t="shared" si="47"/>
        <v>A. Scott</v>
      </c>
      <c r="AA120" s="107">
        <f>VLOOKUP(Z120,'Player Counts'!$A$2:$B$90,2,FALSE)</f>
        <v>67</v>
      </c>
      <c r="AB120" s="107" t="str">
        <f>VLOOKUP(Z120,Leaderboard!$A$1:$G$90,6,FALSE)</f>
        <v>F  </v>
      </c>
      <c r="AC120" s="86">
        <f>VLOOKUP(Z120,Leaderboard!$A$2:$E$90,5,FALSE)</f>
        <v>11</v>
      </c>
      <c r="AD120" s="86" t="str">
        <f>VLOOKUP(Z120,Leaderboard!$A$2:$E$90,3,FALSE)</f>
        <v>T42</v>
      </c>
      <c r="AE120" s="87">
        <f>IFERROR(VLOOKUP(AD120,Moneys!$L$6:$N$95,3,FALSE),IFERROR(VLOOKUP(AD120,Moneys!$O$6:$Q$95,3,FALSE),0))</f>
        <v>34041.231599999941</v>
      </c>
      <c r="AF120" s="85" t="s">
        <v>246</v>
      </c>
      <c r="AG120" s="89" t="s">
        <v>247</v>
      </c>
      <c r="AH120" s="89" t="str">
        <f t="shared" si="48"/>
        <v>H</v>
      </c>
      <c r="AI120" s="90" t="str">
        <f t="shared" si="49"/>
        <v>H. Stenson</v>
      </c>
      <c r="AJ120" s="107">
        <f>VLOOKUP(AI120,'Player Counts'!$A$2:$B$90,2,FALSE)</f>
        <v>29</v>
      </c>
      <c r="AK120" s="107" t="str">
        <f>VLOOKUP(AI120,Leaderboard!$A$1:$G$90,6,FALSE)</f>
        <v>F  </v>
      </c>
      <c r="AL120" s="86">
        <f>VLOOKUP(AI120,Leaderboard!$A$2:$E$90,5,FALSE)</f>
        <v>6</v>
      </c>
      <c r="AM120" s="86" t="str">
        <f>VLOOKUP(AI120,Leaderboard!$A$2:$E$90,3,FALSE)</f>
        <v>T24</v>
      </c>
      <c r="AN120" s="87">
        <f>IFERROR(VLOOKUP(AM120,Moneys!$L$6:$N$95,3,FALSE),IFERROR(VLOOKUP(AM120,Moneys!$O$6:$Q$95,3,FALSE),0))</f>
        <v>83987.45405</v>
      </c>
      <c r="AO120" s="85" t="s">
        <v>236</v>
      </c>
      <c r="AP120" s="89" t="s">
        <v>237</v>
      </c>
      <c r="AQ120" s="89" t="str">
        <f t="shared" si="50"/>
        <v>R</v>
      </c>
      <c r="AR120" s="90" t="str">
        <f t="shared" si="51"/>
        <v>R. McIlroy</v>
      </c>
      <c r="AS120" s="107">
        <f>VLOOKUP(AR120,'Player Counts'!$A$2:$B$90,2,FALSE)</f>
        <v>70</v>
      </c>
      <c r="AT120" s="107" t="str">
        <f>VLOOKUP(AR120,Leaderboard!$A$1:$G$90,6,FALSE)</f>
        <v>F  </v>
      </c>
      <c r="AU120" s="86">
        <f>VLOOKUP(AR120,Leaderboard!$A$2:$E$90,5,FALSE)</f>
        <v>1</v>
      </c>
      <c r="AV120" s="86" t="str">
        <f>VLOOKUP(AR120,Leaderboard!$A$2:$E$90,3,FALSE)</f>
        <v>T10</v>
      </c>
      <c r="AW120" s="87">
        <f>IFERROR(VLOOKUP(AV120,Moneys!$L$6:$N$95,3,FALSE),IFERROR(VLOOKUP(AV120,Moneys!$O$6:$Q$95,3,FALSE),0))</f>
        <v>231659.58451999997</v>
      </c>
      <c r="AX120" s="89"/>
      <c r="AY120" s="85" t="s">
        <v>9</v>
      </c>
      <c r="AZ120" s="85">
        <v>274</v>
      </c>
    </row>
    <row r="121" spans="1:52" s="22" customFormat="1">
      <c r="A121" s="85" t="s">
        <v>4224</v>
      </c>
      <c r="B121" s="8">
        <f t="shared" si="39"/>
        <v>120</v>
      </c>
      <c r="C121" s="14">
        <f t="shared" si="40"/>
        <v>-2518603</v>
      </c>
      <c r="D121" s="12">
        <f t="shared" si="41"/>
        <v>624717</v>
      </c>
      <c r="E121" s="85" t="s">
        <v>221</v>
      </c>
      <c r="F121" s="88" t="s">
        <v>222</v>
      </c>
      <c r="G121" s="89" t="str">
        <f t="shared" si="42"/>
        <v>J</v>
      </c>
      <c r="H121" s="90" t="str">
        <f t="shared" si="43"/>
        <v>J. Day</v>
      </c>
      <c r="I121" s="107">
        <f>VLOOKUP(H121,'Player Counts'!$A$2:$B$90,2,FALSE)</f>
        <v>104</v>
      </c>
      <c r="J121" s="107" t="str">
        <f>VLOOKUP(H121,Leaderboard!$A$1:$G$90,6,FALSE)</f>
        <v>F  </v>
      </c>
      <c r="K121" s="86">
        <f>VLOOKUP(H121,Leaderboard!$A$2:$E$90,5,FALSE)</f>
        <v>1</v>
      </c>
      <c r="L121" s="86" t="str">
        <f>VLOOKUP(H121,Leaderboard!$A$2:$E$90,3,FALSE)</f>
        <v>T10</v>
      </c>
      <c r="M121" s="87">
        <f>IFERROR(VLOOKUP(L121,Moneys!$L$6:$N$95,3,FALSE),IFERROR(VLOOKUP(L121,Moneys!$O$6:$Q$95,3,FALSE),0))</f>
        <v>231659.58451999997</v>
      </c>
      <c r="N121" s="85" t="s">
        <v>250</v>
      </c>
      <c r="O121" s="88" t="s">
        <v>251</v>
      </c>
      <c r="P121" s="89" t="str">
        <f t="shared" si="44"/>
        <v>B</v>
      </c>
      <c r="Q121" s="90" t="str">
        <f t="shared" si="45"/>
        <v>B. Watson</v>
      </c>
      <c r="R121" s="107">
        <f>VLOOKUP(Q121,'Player Counts'!$A$2:$B$90,2,FALSE)</f>
        <v>58</v>
      </c>
      <c r="S121" s="107" t="str">
        <f>VLOOKUP(Q121,Leaderboard!$A$1:$G$90,6,FALSE)</f>
        <v>F  </v>
      </c>
      <c r="T121" s="86">
        <f>VLOOKUP(Q121,Leaderboard!$A$2:$E$90,5,FALSE)</f>
        <v>9</v>
      </c>
      <c r="U121" s="86" t="str">
        <f>VLOOKUP(Q121,Leaderboard!$A$2:$E$90,3,FALSE)</f>
        <v>T37</v>
      </c>
      <c r="V121" s="87">
        <f>IFERROR(VLOOKUP(U121,Moneys!$L$6:$N$95,3,FALSE),IFERROR(VLOOKUP(U121,Moneys!$O$6:$Q$95,3,FALSE),0))</f>
        <v>47348.676449999999</v>
      </c>
      <c r="W121" s="85" t="s">
        <v>223</v>
      </c>
      <c r="X121" s="88" t="s">
        <v>224</v>
      </c>
      <c r="Y121" s="89" t="str">
        <f t="shared" si="46"/>
        <v>R</v>
      </c>
      <c r="Z121" s="90" t="str">
        <f t="shared" si="47"/>
        <v>R. Fowler</v>
      </c>
      <c r="AA121" s="107">
        <f>VLOOKUP(Z121,'Player Counts'!$A$2:$B$90,2,FALSE)</f>
        <v>55</v>
      </c>
      <c r="AB121" s="107" t="str">
        <f>VLOOKUP(Z121,Leaderboard!$A$1:$G$90,6,FALSE)</f>
        <v>-  </v>
      </c>
      <c r="AC121" s="86">
        <f>VLOOKUP(Z121,Leaderboard!$A$2:$E$90,5,FALSE)</f>
        <v>9</v>
      </c>
      <c r="AD121" s="86" t="str">
        <f>VLOOKUP(Z121,Leaderboard!$A$2:$E$90,3,FALSE)</f>
        <v>CUT</v>
      </c>
      <c r="AE121" s="87">
        <f>IFERROR(VLOOKUP(AD121,Moneys!$L$6:$N$95,3,FALSE),IFERROR(VLOOKUP(AD121,Moneys!$O$6:$Q$95,3,FALSE),0))</f>
        <v>0</v>
      </c>
      <c r="AF121" s="85" t="s">
        <v>242</v>
      </c>
      <c r="AG121" s="88" t="s">
        <v>243</v>
      </c>
      <c r="AH121" s="89" t="str">
        <f t="shared" si="48"/>
        <v>A</v>
      </c>
      <c r="AI121" s="90" t="str">
        <f t="shared" si="49"/>
        <v>A. Scott</v>
      </c>
      <c r="AJ121" s="107">
        <f>VLOOKUP(AI121,'Player Counts'!$A$2:$B$90,2,FALSE)</f>
        <v>67</v>
      </c>
      <c r="AK121" s="107" t="str">
        <f>VLOOKUP(AI121,Leaderboard!$A$1:$G$90,6,FALSE)</f>
        <v>F  </v>
      </c>
      <c r="AL121" s="86">
        <f>VLOOKUP(AI121,Leaderboard!$A$2:$E$90,5,FALSE)</f>
        <v>11</v>
      </c>
      <c r="AM121" s="86" t="str">
        <f>VLOOKUP(AI121,Leaderboard!$A$2:$E$90,3,FALSE)</f>
        <v>T42</v>
      </c>
      <c r="AN121" s="87">
        <f>IFERROR(VLOOKUP(AM121,Moneys!$L$6:$N$95,3,FALSE),IFERROR(VLOOKUP(AM121,Moneys!$O$6:$Q$95,3,FALSE),0))</f>
        <v>34041.231599999941</v>
      </c>
      <c r="AO121" s="85" t="s">
        <v>266</v>
      </c>
      <c r="AP121" s="88" t="s">
        <v>267</v>
      </c>
      <c r="AQ121" s="89" t="str">
        <f t="shared" si="50"/>
        <v>H</v>
      </c>
      <c r="AR121" s="90" t="str">
        <f t="shared" si="51"/>
        <v>H. Matsuyama</v>
      </c>
      <c r="AS121" s="107">
        <f>VLOOKUP(AR121,'Player Counts'!$A$2:$B$90,2,FALSE)</f>
        <v>7</v>
      </c>
      <c r="AT121" s="107" t="str">
        <f>VLOOKUP(AR121,Leaderboard!$A$1:$G$90,6,FALSE)</f>
        <v>F  </v>
      </c>
      <c r="AU121" s="86" t="str">
        <f>VLOOKUP(AR121,Leaderboard!$A$2:$E$90,5,FALSE)</f>
        <v>E</v>
      </c>
      <c r="AV121" s="86" t="str">
        <f>VLOOKUP(AR121,Leaderboard!$A$2:$E$90,3,FALSE)</f>
        <v>T7</v>
      </c>
      <c r="AW121" s="87">
        <f>IFERROR(VLOOKUP(AV121,Moneys!$L$6:$N$95,3,FALSE),IFERROR(VLOOKUP(AV121,Moneys!$O$6:$Q$95,3,FALSE),0))</f>
        <v>311666.66666666669</v>
      </c>
      <c r="AX121" s="88"/>
      <c r="AY121" s="85" t="s">
        <v>15</v>
      </c>
      <c r="AZ121" s="85">
        <v>276</v>
      </c>
    </row>
    <row r="122" spans="1:52" s="22" customFormat="1">
      <c r="A122" s="85" t="s">
        <v>24</v>
      </c>
      <c r="B122" s="8">
        <f t="shared" si="39"/>
        <v>121</v>
      </c>
      <c r="C122" s="14">
        <f t="shared" si="40"/>
        <v>-2568494</v>
      </c>
      <c r="D122" s="12">
        <f t="shared" si="41"/>
        <v>574826</v>
      </c>
      <c r="E122" s="85" t="s">
        <v>238</v>
      </c>
      <c r="F122" s="89" t="s">
        <v>239</v>
      </c>
      <c r="G122" s="89" t="str">
        <f t="shared" si="42"/>
        <v>P</v>
      </c>
      <c r="H122" s="90" t="str">
        <f t="shared" si="43"/>
        <v>P. Mickelson</v>
      </c>
      <c r="I122" s="107">
        <f>VLOOKUP(H122,'Player Counts'!$A$2:$B$90,2,FALSE)</f>
        <v>41</v>
      </c>
      <c r="J122" s="107" t="str">
        <f>VLOOKUP(H122,Leaderboard!$A$1:$G$90,6,FALSE)</f>
        <v>-  </v>
      </c>
      <c r="K122" s="86">
        <f>VLOOKUP(H122,Leaderboard!$A$2:$E$90,5,FALSE)</f>
        <v>7</v>
      </c>
      <c r="L122" s="86" t="str">
        <f>VLOOKUP(H122,Leaderboard!$A$2:$E$90,3,FALSE)</f>
        <v>CUT</v>
      </c>
      <c r="M122" s="87">
        <f>IFERROR(VLOOKUP(L122,Moneys!$L$6:$N$95,3,FALSE),IFERROR(VLOOKUP(L122,Moneys!$O$6:$Q$95,3,FALSE),0))</f>
        <v>0</v>
      </c>
      <c r="N122" s="85" t="s">
        <v>221</v>
      </c>
      <c r="O122" s="89" t="s">
        <v>222</v>
      </c>
      <c r="P122" s="89" t="str">
        <f t="shared" si="44"/>
        <v>J</v>
      </c>
      <c r="Q122" s="90" t="str">
        <f t="shared" si="45"/>
        <v>J. Day</v>
      </c>
      <c r="R122" s="107">
        <f>VLOOKUP(Q122,'Player Counts'!$A$2:$B$90,2,FALSE)</f>
        <v>104</v>
      </c>
      <c r="S122" s="107" t="str">
        <f>VLOOKUP(Q122,Leaderboard!$A$1:$G$90,6,FALSE)</f>
        <v>F  </v>
      </c>
      <c r="T122" s="86">
        <f>VLOOKUP(Q122,Leaderboard!$A$2:$E$90,5,FALSE)</f>
        <v>1</v>
      </c>
      <c r="U122" s="86" t="str">
        <f>VLOOKUP(Q122,Leaderboard!$A$2:$E$90,3,FALSE)</f>
        <v>T10</v>
      </c>
      <c r="V122" s="87">
        <f>IFERROR(VLOOKUP(U122,Moneys!$L$6:$N$95,3,FALSE),IFERROR(VLOOKUP(U122,Moneys!$O$6:$Q$95,3,FALSE),0))</f>
        <v>231659.58451999997</v>
      </c>
      <c r="W122" s="85" t="s">
        <v>223</v>
      </c>
      <c r="X122" s="89" t="s">
        <v>224</v>
      </c>
      <c r="Y122" s="89" t="str">
        <f t="shared" si="46"/>
        <v>R</v>
      </c>
      <c r="Z122" s="90" t="str">
        <f t="shared" si="47"/>
        <v>R. Fowler</v>
      </c>
      <c r="AA122" s="107">
        <f>VLOOKUP(Z122,'Player Counts'!$A$2:$B$90,2,FALSE)</f>
        <v>55</v>
      </c>
      <c r="AB122" s="107" t="str">
        <f>VLOOKUP(Z122,Leaderboard!$A$1:$G$90,6,FALSE)</f>
        <v>-  </v>
      </c>
      <c r="AC122" s="86">
        <f>VLOOKUP(Z122,Leaderboard!$A$2:$E$90,5,FALSE)</f>
        <v>9</v>
      </c>
      <c r="AD122" s="86" t="str">
        <f>VLOOKUP(Z122,Leaderboard!$A$2:$E$90,3,FALSE)</f>
        <v>CUT</v>
      </c>
      <c r="AE122" s="87">
        <f>IFERROR(VLOOKUP(AD122,Moneys!$L$6:$N$95,3,FALSE),IFERROR(VLOOKUP(AD122,Moneys!$O$6:$Q$95,3,FALSE),0))</f>
        <v>0</v>
      </c>
      <c r="AF122" s="85" t="s">
        <v>236</v>
      </c>
      <c r="AG122" s="89" t="s">
        <v>237</v>
      </c>
      <c r="AH122" s="89" t="str">
        <f t="shared" si="48"/>
        <v>R</v>
      </c>
      <c r="AI122" s="90" t="str">
        <f t="shared" si="49"/>
        <v>R. McIlroy</v>
      </c>
      <c r="AJ122" s="107">
        <f>VLOOKUP(AI122,'Player Counts'!$A$2:$B$90,2,FALSE)</f>
        <v>70</v>
      </c>
      <c r="AK122" s="107" t="str">
        <f>VLOOKUP(AI122,Leaderboard!$A$1:$G$90,6,FALSE)</f>
        <v>F  </v>
      </c>
      <c r="AL122" s="86">
        <f>VLOOKUP(AI122,Leaderboard!$A$2:$E$90,5,FALSE)</f>
        <v>1</v>
      </c>
      <c r="AM122" s="86" t="str">
        <f>VLOOKUP(AI122,Leaderboard!$A$2:$E$90,3,FALSE)</f>
        <v>T10</v>
      </c>
      <c r="AN122" s="87">
        <f>IFERROR(VLOOKUP(AM122,Moneys!$L$6:$N$95,3,FALSE),IFERROR(VLOOKUP(AM122,Moneys!$O$6:$Q$95,3,FALSE),0))</f>
        <v>231659.58451999997</v>
      </c>
      <c r="AO122" s="85" t="s">
        <v>261</v>
      </c>
      <c r="AP122" s="89" t="s">
        <v>262</v>
      </c>
      <c r="AQ122" s="89" t="str">
        <f t="shared" si="50"/>
        <v>B</v>
      </c>
      <c r="AR122" s="90" t="str">
        <f t="shared" si="51"/>
        <v>B. Koepka</v>
      </c>
      <c r="AS122" s="107">
        <f>VLOOKUP(AR122,'Player Counts'!$A$2:$B$90,2,FALSE)</f>
        <v>3</v>
      </c>
      <c r="AT122" s="107" t="str">
        <f>VLOOKUP(AR122,Leaderboard!$A$1:$G$90,6,FALSE)</f>
        <v>F  </v>
      </c>
      <c r="AU122" s="86">
        <f>VLOOKUP(AR122,Leaderboard!$A$2:$E$90,5,FALSE)</f>
        <v>5</v>
      </c>
      <c r="AV122" s="86" t="str">
        <f>VLOOKUP(AR122,Leaderboard!$A$2:$E$90,3,FALSE)</f>
        <v>T21</v>
      </c>
      <c r="AW122" s="87">
        <f>IFERROR(VLOOKUP(AV122,Moneys!$L$6:$N$95,3,FALSE),IFERROR(VLOOKUP(AV122,Moneys!$O$6:$Q$95,3,FALSE),0))</f>
        <v>111506.59069999999</v>
      </c>
      <c r="AX122" s="89"/>
      <c r="AY122" s="85" t="s">
        <v>5</v>
      </c>
      <c r="AZ122" s="85">
        <v>273</v>
      </c>
    </row>
    <row r="123" spans="1:52" s="22" customFormat="1">
      <c r="A123" s="85" t="s">
        <v>4279</v>
      </c>
      <c r="B123" s="8">
        <f t="shared" si="39"/>
        <v>122</v>
      </c>
      <c r="C123" s="14">
        <f t="shared" si="40"/>
        <v>-2598610</v>
      </c>
      <c r="D123" s="12">
        <f t="shared" si="41"/>
        <v>544710</v>
      </c>
      <c r="E123" s="85" t="s">
        <v>250</v>
      </c>
      <c r="F123" s="88" t="s">
        <v>251</v>
      </c>
      <c r="G123" s="89" t="str">
        <f t="shared" si="42"/>
        <v>B</v>
      </c>
      <c r="H123" s="90" t="str">
        <f t="shared" si="43"/>
        <v>B. Watson</v>
      </c>
      <c r="I123" s="107">
        <f>VLOOKUP(H123,'Player Counts'!$A$2:$B$90,2,FALSE)</f>
        <v>58</v>
      </c>
      <c r="J123" s="107" t="str">
        <f>VLOOKUP(H123,Leaderboard!$A$1:$G$90,6,FALSE)</f>
        <v>F  </v>
      </c>
      <c r="K123" s="86">
        <f>VLOOKUP(H123,Leaderboard!$A$2:$E$90,5,FALSE)</f>
        <v>9</v>
      </c>
      <c r="L123" s="86" t="str">
        <f>VLOOKUP(H123,Leaderboard!$A$2:$E$90,3,FALSE)</f>
        <v>T37</v>
      </c>
      <c r="M123" s="87">
        <f>IFERROR(VLOOKUP(L123,Moneys!$L$6:$N$95,3,FALSE),IFERROR(VLOOKUP(L123,Moneys!$O$6:$Q$95,3,FALSE),0))</f>
        <v>47348.676449999999</v>
      </c>
      <c r="N123" s="85" t="s">
        <v>221</v>
      </c>
      <c r="O123" s="88" t="s">
        <v>222</v>
      </c>
      <c r="P123" s="89" t="str">
        <f t="shared" si="44"/>
        <v>J</v>
      </c>
      <c r="Q123" s="90" t="str">
        <f t="shared" si="45"/>
        <v>J. Day</v>
      </c>
      <c r="R123" s="107">
        <f>VLOOKUP(Q123,'Player Counts'!$A$2:$B$90,2,FALSE)</f>
        <v>104</v>
      </c>
      <c r="S123" s="107" t="str">
        <f>VLOOKUP(Q123,Leaderboard!$A$1:$G$90,6,FALSE)</f>
        <v>F  </v>
      </c>
      <c r="T123" s="86">
        <f>VLOOKUP(Q123,Leaderboard!$A$2:$E$90,5,FALSE)</f>
        <v>1</v>
      </c>
      <c r="U123" s="86" t="str">
        <f>VLOOKUP(Q123,Leaderboard!$A$2:$E$90,3,FALSE)</f>
        <v>T10</v>
      </c>
      <c r="V123" s="87">
        <f>IFERROR(VLOOKUP(U123,Moneys!$L$6:$N$95,3,FALSE),IFERROR(VLOOKUP(U123,Moneys!$O$6:$Q$95,3,FALSE),0))</f>
        <v>231659.58451999997</v>
      </c>
      <c r="W123" s="85" t="s">
        <v>242</v>
      </c>
      <c r="X123" s="91" t="s">
        <v>243</v>
      </c>
      <c r="Y123" s="89" t="str">
        <f t="shared" si="46"/>
        <v>A</v>
      </c>
      <c r="Z123" s="90" t="str">
        <f t="shared" si="47"/>
        <v>A. Scott</v>
      </c>
      <c r="AA123" s="107">
        <f>VLOOKUP(Z123,'Player Counts'!$A$2:$B$90,2,FALSE)</f>
        <v>67</v>
      </c>
      <c r="AB123" s="107" t="str">
        <f>VLOOKUP(Z123,Leaderboard!$A$1:$G$90,6,FALSE)</f>
        <v>F  </v>
      </c>
      <c r="AC123" s="86">
        <f>VLOOKUP(Z123,Leaderboard!$A$2:$E$90,5,FALSE)</f>
        <v>11</v>
      </c>
      <c r="AD123" s="86" t="str">
        <f>VLOOKUP(Z123,Leaderboard!$A$2:$E$90,3,FALSE)</f>
        <v>T42</v>
      </c>
      <c r="AE123" s="87">
        <f>IFERROR(VLOOKUP(AD123,Moneys!$L$6:$N$95,3,FALSE),IFERROR(VLOOKUP(AD123,Moneys!$O$6:$Q$95,3,FALSE),0))</f>
        <v>34041.231599999941</v>
      </c>
      <c r="AF123" s="85" t="s">
        <v>223</v>
      </c>
      <c r="AG123" s="88" t="s">
        <v>224</v>
      </c>
      <c r="AH123" s="89" t="str">
        <f t="shared" si="48"/>
        <v>R</v>
      </c>
      <c r="AI123" s="90" t="str">
        <f t="shared" si="49"/>
        <v>R. Fowler</v>
      </c>
      <c r="AJ123" s="107">
        <f>VLOOKUP(AI123,'Player Counts'!$A$2:$B$90,2,FALSE)</f>
        <v>55</v>
      </c>
      <c r="AK123" s="107" t="str">
        <f>VLOOKUP(AI123,Leaderboard!$A$1:$G$90,6,FALSE)</f>
        <v>-  </v>
      </c>
      <c r="AL123" s="86">
        <f>VLOOKUP(AI123,Leaderboard!$A$2:$E$90,5,FALSE)</f>
        <v>9</v>
      </c>
      <c r="AM123" s="86" t="str">
        <f>VLOOKUP(AI123,Leaderboard!$A$2:$E$90,3,FALSE)</f>
        <v>CUT</v>
      </c>
      <c r="AN123" s="87">
        <f>IFERROR(VLOOKUP(AM123,Moneys!$L$6:$N$95,3,FALSE),IFERROR(VLOOKUP(AM123,Moneys!$O$6:$Q$95,3,FALSE),0))</f>
        <v>0</v>
      </c>
      <c r="AO123" s="85" t="s">
        <v>252</v>
      </c>
      <c r="AP123" s="88" t="s">
        <v>253</v>
      </c>
      <c r="AQ123" s="89" t="str">
        <f t="shared" si="50"/>
        <v>J</v>
      </c>
      <c r="AR123" s="90" t="str">
        <f t="shared" si="51"/>
        <v>J. Rose</v>
      </c>
      <c r="AS123" s="107">
        <f>VLOOKUP(AR123,'Player Counts'!$A$2:$B$90,2,FALSE)</f>
        <v>26</v>
      </c>
      <c r="AT123" s="107" t="str">
        <f>VLOOKUP(AR123,Leaderboard!$A$1:$G$90,6,FALSE)</f>
        <v>F  </v>
      </c>
      <c r="AU123" s="86">
        <f>VLOOKUP(AR123,Leaderboard!$A$2:$E$90,5,FALSE)</f>
        <v>1</v>
      </c>
      <c r="AV123" s="86" t="str">
        <f>VLOOKUP(AR123,Leaderboard!$A$2:$E$90,3,FALSE)</f>
        <v>T10</v>
      </c>
      <c r="AW123" s="87">
        <f>IFERROR(VLOOKUP(AV123,Moneys!$L$6:$N$95,3,FALSE),IFERROR(VLOOKUP(AV123,Moneys!$O$6:$Q$95,3,FALSE),0))</f>
        <v>231659.58451999997</v>
      </c>
      <c r="AX123" s="89"/>
      <c r="AY123" s="85" t="s">
        <v>9</v>
      </c>
      <c r="AZ123" s="85">
        <v>279</v>
      </c>
    </row>
    <row r="124" spans="1:52" s="22" customFormat="1">
      <c r="A124" s="85" t="s">
        <v>14</v>
      </c>
      <c r="B124" s="8">
        <f t="shared" si="39"/>
        <v>123</v>
      </c>
      <c r="C124" s="14">
        <f t="shared" si="40"/>
        <v>-2616518</v>
      </c>
      <c r="D124" s="12">
        <f t="shared" si="41"/>
        <v>526802</v>
      </c>
      <c r="E124" s="85" t="s">
        <v>246</v>
      </c>
      <c r="F124" s="89" t="s">
        <v>247</v>
      </c>
      <c r="G124" s="89" t="str">
        <f t="shared" si="42"/>
        <v>H</v>
      </c>
      <c r="H124" s="90" t="str">
        <f t="shared" si="43"/>
        <v>H. Stenson</v>
      </c>
      <c r="I124" s="107">
        <f>VLOOKUP(H124,'Player Counts'!$A$2:$B$90,2,FALSE)</f>
        <v>29</v>
      </c>
      <c r="J124" s="107" t="str">
        <f>VLOOKUP(H124,Leaderboard!$A$1:$G$90,6,FALSE)</f>
        <v>F  </v>
      </c>
      <c r="K124" s="86">
        <f>VLOOKUP(H124,Leaderboard!$A$2:$E$90,5,FALSE)</f>
        <v>6</v>
      </c>
      <c r="L124" s="86" t="str">
        <f>VLOOKUP(H124,Leaderboard!$A$2:$E$90,3,FALSE)</f>
        <v>T24</v>
      </c>
      <c r="M124" s="87">
        <f>IFERROR(VLOOKUP(L124,Moneys!$L$6:$N$95,3,FALSE),IFERROR(VLOOKUP(L124,Moneys!$O$6:$Q$95,3,FALSE),0))</f>
        <v>83987.45405</v>
      </c>
      <c r="N124" s="85" t="s">
        <v>236</v>
      </c>
      <c r="O124" s="89" t="s">
        <v>237</v>
      </c>
      <c r="P124" s="89" t="str">
        <f t="shared" si="44"/>
        <v>R</v>
      </c>
      <c r="Q124" s="90" t="str">
        <f t="shared" si="45"/>
        <v>R. McIlroy</v>
      </c>
      <c r="R124" s="107">
        <f>VLOOKUP(Q124,'Player Counts'!$A$2:$B$90,2,FALSE)</f>
        <v>70</v>
      </c>
      <c r="S124" s="107" t="str">
        <f>VLOOKUP(Q124,Leaderboard!$A$1:$G$90,6,FALSE)</f>
        <v>F  </v>
      </c>
      <c r="T124" s="86">
        <f>VLOOKUP(Q124,Leaderboard!$A$2:$E$90,5,FALSE)</f>
        <v>1</v>
      </c>
      <c r="U124" s="86" t="str">
        <f>VLOOKUP(Q124,Leaderboard!$A$2:$E$90,3,FALSE)</f>
        <v>T10</v>
      </c>
      <c r="V124" s="87">
        <f>IFERROR(VLOOKUP(U124,Moneys!$L$6:$N$95,3,FALSE),IFERROR(VLOOKUP(U124,Moneys!$O$6:$Q$95,3,FALSE),0))</f>
        <v>231659.58451999997</v>
      </c>
      <c r="W124" s="85" t="s">
        <v>255</v>
      </c>
      <c r="X124" s="89" t="s">
        <v>256</v>
      </c>
      <c r="Y124" s="89" t="str">
        <f t="shared" si="46"/>
        <v>L</v>
      </c>
      <c r="Z124" s="90" t="str">
        <f t="shared" si="47"/>
        <v>L. Oosthuizen</v>
      </c>
      <c r="AA124" s="107">
        <f>VLOOKUP(Z124,'Player Counts'!$A$2:$B$90,2,FALSE)</f>
        <v>19</v>
      </c>
      <c r="AB124" s="107" t="str">
        <f>VLOOKUP(Z124,Leaderboard!$A$1:$G$90,6,FALSE)</f>
        <v>F  </v>
      </c>
      <c r="AC124" s="86">
        <f>VLOOKUP(Z124,Leaderboard!$A$2:$E$90,5,FALSE)</f>
        <v>3</v>
      </c>
      <c r="AD124" s="86" t="str">
        <f>VLOOKUP(Z124,Leaderboard!$A$2:$E$90,3,FALSE)</f>
        <v>T15</v>
      </c>
      <c r="AE124" s="87">
        <f>IFERROR(VLOOKUP(AD124,Moneys!$L$6:$N$95,3,FALSE),IFERROR(VLOOKUP(AD124,Moneys!$O$6:$Q$95,3,FALSE),0))</f>
        <v>177113.54245000001</v>
      </c>
      <c r="AF124" s="85" t="s">
        <v>242</v>
      </c>
      <c r="AG124" s="89" t="s">
        <v>243</v>
      </c>
      <c r="AH124" s="89" t="str">
        <f t="shared" si="48"/>
        <v>A</v>
      </c>
      <c r="AI124" s="90" t="str">
        <f t="shared" si="49"/>
        <v>A. Scott</v>
      </c>
      <c r="AJ124" s="107">
        <f>VLOOKUP(AI124,'Player Counts'!$A$2:$B$90,2,FALSE)</f>
        <v>67</v>
      </c>
      <c r="AK124" s="107" t="str">
        <f>VLOOKUP(AI124,Leaderboard!$A$1:$G$90,6,FALSE)</f>
        <v>F  </v>
      </c>
      <c r="AL124" s="86">
        <f>VLOOKUP(AI124,Leaderboard!$A$2:$E$90,5,FALSE)</f>
        <v>11</v>
      </c>
      <c r="AM124" s="86" t="str">
        <f>VLOOKUP(AI124,Leaderboard!$A$2:$E$90,3,FALSE)</f>
        <v>T42</v>
      </c>
      <c r="AN124" s="87">
        <f>IFERROR(VLOOKUP(AM124,Moneys!$L$6:$N$95,3,FALSE),IFERROR(VLOOKUP(AM124,Moneys!$O$6:$Q$95,3,FALSE),0))</f>
        <v>34041.231599999941</v>
      </c>
      <c r="AO124" s="85" t="s">
        <v>4349</v>
      </c>
      <c r="AP124" s="89" t="s">
        <v>4350</v>
      </c>
      <c r="AQ124" s="89" t="str">
        <f t="shared" si="50"/>
        <v>E</v>
      </c>
      <c r="AR124" s="90" t="str">
        <f t="shared" si="51"/>
        <v>E. Els</v>
      </c>
      <c r="AS124" s="107">
        <f>VLOOKUP(AR124,'Player Counts'!$A$2:$B$90,2,FALSE)</f>
        <v>1</v>
      </c>
      <c r="AT124" s="107" t="str">
        <f>VLOOKUP(AR124,Leaderboard!$A$1:$G$90,6,FALSE)</f>
        <v>-  </v>
      </c>
      <c r="AU124" s="86">
        <f>VLOOKUP(AR124,Leaderboard!$A$2:$E$90,5,FALSE)</f>
        <v>9</v>
      </c>
      <c r="AV124" s="86" t="str">
        <f>VLOOKUP(AR124,Leaderboard!$A$2:$E$90,3,FALSE)</f>
        <v>CUT</v>
      </c>
      <c r="AW124" s="87">
        <f>IFERROR(VLOOKUP(AV124,Moneys!$L$6:$N$95,3,FALSE),IFERROR(VLOOKUP(AV124,Moneys!$O$6:$Q$95,3,FALSE),0))</f>
        <v>0</v>
      </c>
      <c r="AX124" s="89"/>
      <c r="AY124" s="85" t="s">
        <v>17</v>
      </c>
      <c r="AZ124" s="85">
        <v>278</v>
      </c>
    </row>
    <row r="125" spans="1:52" s="22" customFormat="1">
      <c r="A125" s="85" t="s">
        <v>4252</v>
      </c>
      <c r="B125" s="8">
        <f t="shared" si="39"/>
        <v>124</v>
      </c>
      <c r="C125" s="14">
        <f t="shared" si="40"/>
        <v>-2619119</v>
      </c>
      <c r="D125" s="12">
        <f t="shared" si="41"/>
        <v>524201</v>
      </c>
      <c r="E125" s="85" t="s">
        <v>221</v>
      </c>
      <c r="F125" s="89" t="s">
        <v>222</v>
      </c>
      <c r="G125" s="89" t="str">
        <f t="shared" si="42"/>
        <v>J</v>
      </c>
      <c r="H125" s="90" t="str">
        <f t="shared" si="43"/>
        <v>J. Day</v>
      </c>
      <c r="I125" s="107">
        <f>VLOOKUP(H125,'Player Counts'!$A$2:$B$90,2,FALSE)</f>
        <v>104</v>
      </c>
      <c r="J125" s="107" t="str">
        <f>VLOOKUP(H125,Leaderboard!$A$1:$G$90,6,FALSE)</f>
        <v>F  </v>
      </c>
      <c r="K125" s="86">
        <f>VLOOKUP(H125,Leaderboard!$A$2:$E$90,5,FALSE)</f>
        <v>1</v>
      </c>
      <c r="L125" s="86" t="str">
        <f>VLOOKUP(H125,Leaderboard!$A$2:$E$90,3,FALSE)</f>
        <v>T10</v>
      </c>
      <c r="M125" s="87">
        <f>IFERROR(VLOOKUP(L125,Moneys!$L$6:$N$95,3,FALSE),IFERROR(VLOOKUP(L125,Moneys!$O$6:$Q$95,3,FALSE),0))</f>
        <v>231659.58451999997</v>
      </c>
      <c r="N125" s="85" t="s">
        <v>223</v>
      </c>
      <c r="O125" s="89" t="s">
        <v>224</v>
      </c>
      <c r="P125" s="89" t="str">
        <f t="shared" si="44"/>
        <v>R</v>
      </c>
      <c r="Q125" s="90" t="str">
        <f t="shared" si="45"/>
        <v>R. Fowler</v>
      </c>
      <c r="R125" s="107">
        <f>VLOOKUP(Q125,'Player Counts'!$A$2:$B$90,2,FALSE)</f>
        <v>55</v>
      </c>
      <c r="S125" s="107" t="str">
        <f>VLOOKUP(Q125,Leaderboard!$A$1:$G$90,6,FALSE)</f>
        <v>-  </v>
      </c>
      <c r="T125" s="86">
        <f>VLOOKUP(Q125,Leaderboard!$A$2:$E$90,5,FALSE)</f>
        <v>9</v>
      </c>
      <c r="U125" s="86" t="str">
        <f>VLOOKUP(Q125,Leaderboard!$A$2:$E$90,3,FALSE)</f>
        <v>CUT</v>
      </c>
      <c r="V125" s="87">
        <f>IFERROR(VLOOKUP(U125,Moneys!$L$6:$N$95,3,FALSE),IFERROR(VLOOKUP(U125,Moneys!$O$6:$Q$95,3,FALSE),0))</f>
        <v>0</v>
      </c>
      <c r="W125" s="85" t="s">
        <v>236</v>
      </c>
      <c r="X125" s="89" t="s">
        <v>237</v>
      </c>
      <c r="Y125" s="89" t="str">
        <f t="shared" si="46"/>
        <v>R</v>
      </c>
      <c r="Z125" s="90" t="str">
        <f t="shared" si="47"/>
        <v>R. McIlroy</v>
      </c>
      <c r="AA125" s="107">
        <f>VLOOKUP(Z125,'Player Counts'!$A$2:$B$90,2,FALSE)</f>
        <v>70</v>
      </c>
      <c r="AB125" s="107" t="str">
        <f>VLOOKUP(Z125,Leaderboard!$A$1:$G$90,6,FALSE)</f>
        <v>F  </v>
      </c>
      <c r="AC125" s="86">
        <f>VLOOKUP(Z125,Leaderboard!$A$2:$E$90,5,FALSE)</f>
        <v>1</v>
      </c>
      <c r="AD125" s="86" t="str">
        <f>VLOOKUP(Z125,Leaderboard!$A$2:$E$90,3,FALSE)</f>
        <v>T10</v>
      </c>
      <c r="AE125" s="87">
        <f>IFERROR(VLOOKUP(AD125,Moneys!$L$6:$N$95,3,FALSE),IFERROR(VLOOKUP(AD125,Moneys!$O$6:$Q$95,3,FALSE),0))</f>
        <v>231659.58451999997</v>
      </c>
      <c r="AF125" s="85" t="s">
        <v>240</v>
      </c>
      <c r="AG125" s="89" t="s">
        <v>241</v>
      </c>
      <c r="AH125" s="89" t="str">
        <f t="shared" si="48"/>
        <v>P</v>
      </c>
      <c r="AI125" s="90" t="str">
        <f t="shared" si="49"/>
        <v>P. Reed</v>
      </c>
      <c r="AJ125" s="107">
        <f>VLOOKUP(AI125,'Player Counts'!$A$2:$B$90,2,FALSE)</f>
        <v>7</v>
      </c>
      <c r="AK125" s="107" t="str">
        <f>VLOOKUP(AI125,Leaderboard!$A$1:$G$90,6,FALSE)</f>
        <v>F  </v>
      </c>
      <c r="AL125" s="86">
        <f>VLOOKUP(AI125,Leaderboard!$A$2:$E$90,5,FALSE)</f>
        <v>12</v>
      </c>
      <c r="AM125" s="86" t="str">
        <f>VLOOKUP(AI125,Leaderboard!$A$2:$E$90,3,FALSE)</f>
        <v>T49</v>
      </c>
      <c r="AN125" s="87">
        <f>IFERROR(VLOOKUP(AM125,Moneys!$L$6:$N$95,3,FALSE),IFERROR(VLOOKUP(AM125,Moneys!$O$6:$Q$95,3,FALSE),0))</f>
        <v>26840.392299999989</v>
      </c>
      <c r="AO125" s="85" t="s">
        <v>242</v>
      </c>
      <c r="AP125" s="89" t="s">
        <v>243</v>
      </c>
      <c r="AQ125" s="89" t="str">
        <f t="shared" si="50"/>
        <v>A</v>
      </c>
      <c r="AR125" s="90" t="str">
        <f t="shared" si="51"/>
        <v>A. Scott</v>
      </c>
      <c r="AS125" s="107">
        <f>VLOOKUP(AR125,'Player Counts'!$A$2:$B$90,2,FALSE)</f>
        <v>67</v>
      </c>
      <c r="AT125" s="107" t="str">
        <f>VLOOKUP(AR125,Leaderboard!$A$1:$G$90,6,FALSE)</f>
        <v>F  </v>
      </c>
      <c r="AU125" s="86">
        <f>VLOOKUP(AR125,Leaderboard!$A$2:$E$90,5,FALSE)</f>
        <v>11</v>
      </c>
      <c r="AV125" s="86" t="str">
        <f>VLOOKUP(AR125,Leaderboard!$A$2:$E$90,3,FALSE)</f>
        <v>T42</v>
      </c>
      <c r="AW125" s="87">
        <f>IFERROR(VLOOKUP(AV125,Moneys!$L$6:$N$95,3,FALSE),IFERROR(VLOOKUP(AV125,Moneys!$O$6:$Q$95,3,FALSE),0))</f>
        <v>34041.231599999941</v>
      </c>
      <c r="AX125" s="89"/>
      <c r="AY125" s="85" t="s">
        <v>11</v>
      </c>
      <c r="AZ125" s="85">
        <v>276</v>
      </c>
    </row>
    <row r="126" spans="1:52" s="22" customFormat="1">
      <c r="A126" s="77" t="s">
        <v>4220</v>
      </c>
      <c r="B126" s="8">
        <f t="shared" si="39"/>
        <v>125</v>
      </c>
      <c r="C126" s="14">
        <f t="shared" si="40"/>
        <v>-2626894</v>
      </c>
      <c r="D126" s="12">
        <f t="shared" si="41"/>
        <v>516426</v>
      </c>
      <c r="E126" s="77" t="s">
        <v>230</v>
      </c>
      <c r="F126" s="1" t="s">
        <v>260</v>
      </c>
      <c r="G126" s="1" t="str">
        <f t="shared" si="42"/>
        <v>Z</v>
      </c>
      <c r="H126" s="11" t="str">
        <f t="shared" si="43"/>
        <v>Z. Johnson</v>
      </c>
      <c r="I126" s="107">
        <f>VLOOKUP(H126,'Player Counts'!$A$2:$B$90,2,FALSE)</f>
        <v>6</v>
      </c>
      <c r="J126" s="107" t="str">
        <f>VLOOKUP(H126,Leaderboard!$A$1:$G$90,6,FALSE)</f>
        <v>-  </v>
      </c>
      <c r="K126" s="8">
        <f>VLOOKUP(H126,Leaderboard!$A$2:$E$90,5,FALSE)</f>
        <v>8</v>
      </c>
      <c r="L126" s="8" t="str">
        <f>VLOOKUP(H126,Leaderboard!$A$2:$E$90,3,FALSE)</f>
        <v>CUT</v>
      </c>
      <c r="M126" s="12">
        <f>IFERROR(VLOOKUP(L126,Moneys!$L$6:$N$95,3,FALSE),IFERROR(VLOOKUP(L126,Moneys!$O$6:$Q$95,3,FALSE),0))</f>
        <v>0</v>
      </c>
      <c r="N126" s="77" t="s">
        <v>252</v>
      </c>
      <c r="O126" s="1" t="s">
        <v>253</v>
      </c>
      <c r="P126" s="1" t="str">
        <f t="shared" si="44"/>
        <v>J</v>
      </c>
      <c r="Q126" s="11" t="str">
        <f t="shared" si="45"/>
        <v>J. Rose</v>
      </c>
      <c r="R126" s="107">
        <f>VLOOKUP(Q126,'Player Counts'!$A$2:$B$90,2,FALSE)</f>
        <v>26</v>
      </c>
      <c r="S126" s="107" t="str">
        <f>VLOOKUP(Q126,Leaderboard!$A$1:$G$90,6,FALSE)</f>
        <v>F  </v>
      </c>
      <c r="T126" s="8">
        <f>VLOOKUP(Q126,Leaderboard!$A$2:$E$90,5,FALSE)</f>
        <v>1</v>
      </c>
      <c r="U126" s="8" t="str">
        <f>VLOOKUP(Q126,Leaderboard!$A$2:$E$90,3,FALSE)</f>
        <v>T10</v>
      </c>
      <c r="V126" s="12">
        <f>IFERROR(VLOOKUP(U126,Moneys!$L$6:$N$95,3,FALSE),IFERROR(VLOOKUP(U126,Moneys!$O$6:$Q$95,3,FALSE),0))</f>
        <v>231659.58451999997</v>
      </c>
      <c r="W126" s="77" t="s">
        <v>238</v>
      </c>
      <c r="X126" s="1" t="s">
        <v>239</v>
      </c>
      <c r="Y126" s="1" t="str">
        <f t="shared" si="46"/>
        <v>P</v>
      </c>
      <c r="Z126" s="11" t="str">
        <f t="shared" si="47"/>
        <v>P. Mickelson</v>
      </c>
      <c r="AA126" s="107">
        <f>VLOOKUP(Z126,'Player Counts'!$A$2:$B$90,2,FALSE)</f>
        <v>41</v>
      </c>
      <c r="AB126" s="107" t="str">
        <f>VLOOKUP(Z126,Leaderboard!$A$1:$G$90,6,FALSE)</f>
        <v>-  </v>
      </c>
      <c r="AC126" s="8">
        <f>VLOOKUP(Z126,Leaderboard!$A$2:$E$90,5,FALSE)</f>
        <v>7</v>
      </c>
      <c r="AD126" s="8" t="str">
        <f>VLOOKUP(Z126,Leaderboard!$A$2:$E$90,3,FALSE)</f>
        <v>CUT</v>
      </c>
      <c r="AE126" s="12">
        <f>IFERROR(VLOOKUP(AD126,Moneys!$L$6:$N$95,3,FALSE),IFERROR(VLOOKUP(AD126,Moneys!$O$6:$Q$95,3,FALSE),0))</f>
        <v>0</v>
      </c>
      <c r="AF126" s="77" t="s">
        <v>236</v>
      </c>
      <c r="AG126" s="1" t="s">
        <v>237</v>
      </c>
      <c r="AH126" s="1" t="str">
        <f t="shared" si="48"/>
        <v>R</v>
      </c>
      <c r="AI126" s="11" t="str">
        <f t="shared" si="49"/>
        <v>R. McIlroy</v>
      </c>
      <c r="AJ126" s="107">
        <f>VLOOKUP(AI126,'Player Counts'!$A$2:$B$90,2,FALSE)</f>
        <v>70</v>
      </c>
      <c r="AK126" s="107" t="str">
        <f>VLOOKUP(AI126,Leaderboard!$A$1:$G$90,6,FALSE)</f>
        <v>F  </v>
      </c>
      <c r="AL126" s="8">
        <f>VLOOKUP(AI126,Leaderboard!$A$2:$E$90,5,FALSE)</f>
        <v>1</v>
      </c>
      <c r="AM126" s="8" t="str">
        <f>VLOOKUP(AI126,Leaderboard!$A$2:$E$90,3,FALSE)</f>
        <v>T10</v>
      </c>
      <c r="AN126" s="12">
        <f>IFERROR(VLOOKUP(AM126,Moneys!$L$6:$N$95,3,FALSE),IFERROR(VLOOKUP(AM126,Moneys!$O$6:$Q$95,3,FALSE),0))</f>
        <v>231659.58451999997</v>
      </c>
      <c r="AO126" s="77" t="s">
        <v>225</v>
      </c>
      <c r="AP126" s="1" t="s">
        <v>226</v>
      </c>
      <c r="AQ126" s="1" t="str">
        <f t="shared" si="50"/>
        <v>S</v>
      </c>
      <c r="AR126" s="11" t="str">
        <f t="shared" si="51"/>
        <v>S. Garcia</v>
      </c>
      <c r="AS126" s="107">
        <f>VLOOKUP(AR126,'Player Counts'!$A$2:$B$90,2,FALSE)</f>
        <v>4</v>
      </c>
      <c r="AT126" s="107" t="str">
        <f>VLOOKUP(AR126,Leaderboard!$A$1:$G$90,6,FALSE)</f>
        <v>F  </v>
      </c>
      <c r="AU126" s="8">
        <f>VLOOKUP(AR126,Leaderboard!$A$2:$E$90,5,FALSE)</f>
        <v>8</v>
      </c>
      <c r="AV126" s="8" t="str">
        <f>VLOOKUP(AR126,Leaderboard!$A$2:$E$90,3,FALSE)</f>
        <v>T34</v>
      </c>
      <c r="AW126" s="12">
        <f>IFERROR(VLOOKUP(AV126,Moneys!$L$6:$N$95,3,FALSE),IFERROR(VLOOKUP(AV126,Moneys!$O$6:$Q$95,3,FALSE),0))</f>
        <v>53106.023800000003</v>
      </c>
      <c r="AX126" s="89"/>
      <c r="AY126" s="85" t="s">
        <v>9</v>
      </c>
      <c r="AZ126" s="85">
        <v>274</v>
      </c>
    </row>
    <row r="127" spans="1:52" s="22" customFormat="1">
      <c r="A127" s="85" t="s">
        <v>4300</v>
      </c>
      <c r="B127" s="8">
        <f t="shared" si="39"/>
        <v>126</v>
      </c>
      <c r="C127" s="14">
        <f t="shared" si="40"/>
        <v>-2645959</v>
      </c>
      <c r="D127" s="12">
        <f t="shared" si="41"/>
        <v>497361</v>
      </c>
      <c r="E127" s="85" t="s">
        <v>4330</v>
      </c>
      <c r="F127" s="89" t="s">
        <v>4334</v>
      </c>
      <c r="G127" s="89" t="str">
        <f t="shared" si="42"/>
        <v>M</v>
      </c>
      <c r="H127" s="90" t="str">
        <f t="shared" si="43"/>
        <v>M. Leishman</v>
      </c>
      <c r="I127" s="107">
        <f>VLOOKUP(H127,'Player Counts'!$A$2:$B$90,2,FALSE)</f>
        <v>2</v>
      </c>
      <c r="J127" s="107" t="str">
        <f>VLOOKUP(H127,Leaderboard!$A$1:$G$90,6,FALSE)</f>
        <v>-  </v>
      </c>
      <c r="K127" s="86">
        <f>VLOOKUP(H127,Leaderboard!$A$2:$E$90,5,FALSE)</f>
        <v>7</v>
      </c>
      <c r="L127" s="86" t="str">
        <f>VLOOKUP(H127,Leaderboard!$A$2:$E$90,3,FALSE)</f>
        <v>CUT</v>
      </c>
      <c r="M127" s="87">
        <f>IFERROR(VLOOKUP(L127,Moneys!$L$6:$N$95,3,FALSE),IFERROR(VLOOKUP(L127,Moneys!$O$6:$Q$95,3,FALSE),0))</f>
        <v>0</v>
      </c>
      <c r="N127" s="85" t="s">
        <v>236</v>
      </c>
      <c r="O127" s="89" t="s">
        <v>237</v>
      </c>
      <c r="P127" s="89" t="str">
        <f t="shared" si="44"/>
        <v>R</v>
      </c>
      <c r="Q127" s="90" t="str">
        <f t="shared" si="45"/>
        <v>R. McIlroy</v>
      </c>
      <c r="R127" s="107">
        <f>VLOOKUP(Q127,'Player Counts'!$A$2:$B$90,2,FALSE)</f>
        <v>70</v>
      </c>
      <c r="S127" s="107" t="str">
        <f>VLOOKUP(Q127,Leaderboard!$A$1:$G$90,6,FALSE)</f>
        <v>F  </v>
      </c>
      <c r="T127" s="86">
        <f>VLOOKUP(Q127,Leaderboard!$A$2:$E$90,5,FALSE)</f>
        <v>1</v>
      </c>
      <c r="U127" s="86" t="str">
        <f>VLOOKUP(Q127,Leaderboard!$A$2:$E$90,3,FALSE)</f>
        <v>T10</v>
      </c>
      <c r="V127" s="87">
        <f>IFERROR(VLOOKUP(U127,Moneys!$L$6:$N$95,3,FALSE),IFERROR(VLOOKUP(U127,Moneys!$O$6:$Q$95,3,FALSE),0))</f>
        <v>231659.58451999997</v>
      </c>
      <c r="W127" s="85" t="s">
        <v>221</v>
      </c>
      <c r="X127" s="89" t="s">
        <v>222</v>
      </c>
      <c r="Y127" s="89" t="str">
        <f t="shared" si="46"/>
        <v>J</v>
      </c>
      <c r="Z127" s="90" t="str">
        <f t="shared" si="47"/>
        <v>J. Day</v>
      </c>
      <c r="AA127" s="107">
        <f>VLOOKUP(Z127,'Player Counts'!$A$2:$B$90,2,FALSE)</f>
        <v>104</v>
      </c>
      <c r="AB127" s="107" t="str">
        <f>VLOOKUP(Z127,Leaderboard!$A$1:$G$90,6,FALSE)</f>
        <v>F  </v>
      </c>
      <c r="AC127" s="86">
        <f>VLOOKUP(Z127,Leaderboard!$A$2:$E$90,5,FALSE)</f>
        <v>1</v>
      </c>
      <c r="AD127" s="86" t="str">
        <f>VLOOKUP(Z127,Leaderboard!$A$2:$E$90,3,FALSE)</f>
        <v>T10</v>
      </c>
      <c r="AE127" s="87">
        <f>IFERROR(VLOOKUP(AD127,Moneys!$L$6:$N$95,3,FALSE),IFERROR(VLOOKUP(AD127,Moneys!$O$6:$Q$95,3,FALSE),0))</f>
        <v>231659.58451999997</v>
      </c>
      <c r="AF127" s="85" t="s">
        <v>238</v>
      </c>
      <c r="AG127" s="89" t="s">
        <v>239</v>
      </c>
      <c r="AH127" s="89" t="str">
        <f t="shared" si="48"/>
        <v>P</v>
      </c>
      <c r="AI127" s="90" t="str">
        <f t="shared" si="49"/>
        <v>P. Mickelson</v>
      </c>
      <c r="AJ127" s="107">
        <f>VLOOKUP(AI127,'Player Counts'!$A$2:$B$90,2,FALSE)</f>
        <v>41</v>
      </c>
      <c r="AK127" s="107" t="str">
        <f>VLOOKUP(AI127,Leaderboard!$A$1:$G$90,6,FALSE)</f>
        <v>-  </v>
      </c>
      <c r="AL127" s="86">
        <f>VLOOKUP(AI127,Leaderboard!$A$2:$E$90,5,FALSE)</f>
        <v>7</v>
      </c>
      <c r="AM127" s="86" t="str">
        <f>VLOOKUP(AI127,Leaderboard!$A$2:$E$90,3,FALSE)</f>
        <v>CUT</v>
      </c>
      <c r="AN127" s="87">
        <f>IFERROR(VLOOKUP(AM127,Moneys!$L$6:$N$95,3,FALSE),IFERROR(VLOOKUP(AM127,Moneys!$O$6:$Q$95,3,FALSE),0))</f>
        <v>0</v>
      </c>
      <c r="AO127" s="85" t="s">
        <v>242</v>
      </c>
      <c r="AP127" s="89" t="s">
        <v>243</v>
      </c>
      <c r="AQ127" s="89" t="str">
        <f t="shared" si="50"/>
        <v>A</v>
      </c>
      <c r="AR127" s="90" t="str">
        <f t="shared" si="51"/>
        <v>A. Scott</v>
      </c>
      <c r="AS127" s="107">
        <f>VLOOKUP(AR127,'Player Counts'!$A$2:$B$90,2,FALSE)</f>
        <v>67</v>
      </c>
      <c r="AT127" s="107" t="str">
        <f>VLOOKUP(AR127,Leaderboard!$A$1:$G$90,6,FALSE)</f>
        <v>F  </v>
      </c>
      <c r="AU127" s="86">
        <f>VLOOKUP(AR127,Leaderboard!$A$2:$E$90,5,FALSE)</f>
        <v>11</v>
      </c>
      <c r="AV127" s="86" t="str">
        <f>VLOOKUP(AR127,Leaderboard!$A$2:$E$90,3,FALSE)</f>
        <v>T42</v>
      </c>
      <c r="AW127" s="87">
        <f>IFERROR(VLOOKUP(AV127,Moneys!$L$6:$N$95,3,FALSE),IFERROR(VLOOKUP(AV127,Moneys!$O$6:$Q$95,3,FALSE),0))</f>
        <v>34041.231599999941</v>
      </c>
      <c r="AX127" s="89"/>
      <c r="AY127" s="85" t="s">
        <v>9</v>
      </c>
      <c r="AZ127" s="85">
        <v>277</v>
      </c>
    </row>
    <row r="128" spans="1:52" s="22" customFormat="1">
      <c r="A128" s="85" t="s">
        <v>4251</v>
      </c>
      <c r="B128" s="8">
        <f t="shared" si="39"/>
        <v>126</v>
      </c>
      <c r="C128" s="14">
        <f t="shared" si="40"/>
        <v>-2645959</v>
      </c>
      <c r="D128" s="12">
        <f t="shared" si="41"/>
        <v>497361</v>
      </c>
      <c r="E128" s="85" t="s">
        <v>221</v>
      </c>
      <c r="F128" s="89" t="s">
        <v>222</v>
      </c>
      <c r="G128" s="89" t="str">
        <f t="shared" si="42"/>
        <v>J</v>
      </c>
      <c r="H128" s="90" t="str">
        <f t="shared" si="43"/>
        <v>J. Day</v>
      </c>
      <c r="I128" s="107">
        <f>VLOOKUP(H128,'Player Counts'!$A$2:$B$90,2,FALSE)</f>
        <v>104</v>
      </c>
      <c r="J128" s="107" t="str">
        <f>VLOOKUP(H128,Leaderboard!$A$1:$G$90,6,FALSE)</f>
        <v>F  </v>
      </c>
      <c r="K128" s="86">
        <f>VLOOKUP(H128,Leaderboard!$A$2:$E$90,5,FALSE)</f>
        <v>1</v>
      </c>
      <c r="L128" s="86" t="str">
        <f>VLOOKUP(H128,Leaderboard!$A$2:$E$90,3,FALSE)</f>
        <v>T10</v>
      </c>
      <c r="M128" s="87">
        <f>IFERROR(VLOOKUP(L128,Moneys!$L$6:$N$95,3,FALSE),IFERROR(VLOOKUP(L128,Moneys!$O$6:$Q$95,3,FALSE),0))</f>
        <v>231659.58451999997</v>
      </c>
      <c r="N128" s="85" t="s">
        <v>236</v>
      </c>
      <c r="O128" s="89" t="s">
        <v>237</v>
      </c>
      <c r="P128" s="89" t="str">
        <f t="shared" si="44"/>
        <v>R</v>
      </c>
      <c r="Q128" s="90" t="str">
        <f t="shared" si="45"/>
        <v>R. McIlroy</v>
      </c>
      <c r="R128" s="107">
        <f>VLOOKUP(Q128,'Player Counts'!$A$2:$B$90,2,FALSE)</f>
        <v>70</v>
      </c>
      <c r="S128" s="107" t="str">
        <f>VLOOKUP(Q128,Leaderboard!$A$1:$G$90,6,FALSE)</f>
        <v>F  </v>
      </c>
      <c r="T128" s="86">
        <f>VLOOKUP(Q128,Leaderboard!$A$2:$E$90,5,FALSE)</f>
        <v>1</v>
      </c>
      <c r="U128" s="86" t="str">
        <f>VLOOKUP(Q128,Leaderboard!$A$2:$E$90,3,FALSE)</f>
        <v>T10</v>
      </c>
      <c r="V128" s="87">
        <f>IFERROR(VLOOKUP(U128,Moneys!$L$6:$N$95,3,FALSE),IFERROR(VLOOKUP(U128,Moneys!$O$6:$Q$95,3,FALSE),0))</f>
        <v>231659.58451999997</v>
      </c>
      <c r="W128" s="85" t="s">
        <v>223</v>
      </c>
      <c r="X128" s="89" t="s">
        <v>224</v>
      </c>
      <c r="Y128" s="89" t="str">
        <f t="shared" si="46"/>
        <v>R</v>
      </c>
      <c r="Z128" s="90" t="str">
        <f t="shared" si="47"/>
        <v>R. Fowler</v>
      </c>
      <c r="AA128" s="107">
        <f>VLOOKUP(Z128,'Player Counts'!$A$2:$B$90,2,FALSE)</f>
        <v>55</v>
      </c>
      <c r="AB128" s="107" t="str">
        <f>VLOOKUP(Z128,Leaderboard!$A$1:$G$90,6,FALSE)</f>
        <v>-  </v>
      </c>
      <c r="AC128" s="86">
        <f>VLOOKUP(Z128,Leaderboard!$A$2:$E$90,5,FALSE)</f>
        <v>9</v>
      </c>
      <c r="AD128" s="86" t="str">
        <f>VLOOKUP(Z128,Leaderboard!$A$2:$E$90,3,FALSE)</f>
        <v>CUT</v>
      </c>
      <c r="AE128" s="87">
        <f>IFERROR(VLOOKUP(AD128,Moneys!$L$6:$N$95,3,FALSE),IFERROR(VLOOKUP(AD128,Moneys!$O$6:$Q$95,3,FALSE),0))</f>
        <v>0</v>
      </c>
      <c r="AF128" s="85" t="s">
        <v>238</v>
      </c>
      <c r="AG128" s="89" t="s">
        <v>239</v>
      </c>
      <c r="AH128" s="89" t="str">
        <f t="shared" si="48"/>
        <v>P</v>
      </c>
      <c r="AI128" s="90" t="str">
        <f t="shared" si="49"/>
        <v>P. Mickelson</v>
      </c>
      <c r="AJ128" s="107">
        <f>VLOOKUP(AI128,'Player Counts'!$A$2:$B$90,2,FALSE)</f>
        <v>41</v>
      </c>
      <c r="AK128" s="107" t="str">
        <f>VLOOKUP(AI128,Leaderboard!$A$1:$G$90,6,FALSE)</f>
        <v>-  </v>
      </c>
      <c r="AL128" s="86">
        <f>VLOOKUP(AI128,Leaderboard!$A$2:$E$90,5,FALSE)</f>
        <v>7</v>
      </c>
      <c r="AM128" s="86" t="str">
        <f>VLOOKUP(AI128,Leaderboard!$A$2:$E$90,3,FALSE)</f>
        <v>CUT</v>
      </c>
      <c r="AN128" s="87">
        <f>IFERROR(VLOOKUP(AM128,Moneys!$L$6:$N$95,3,FALSE),IFERROR(VLOOKUP(AM128,Moneys!$O$6:$Q$95,3,FALSE),0))</f>
        <v>0</v>
      </c>
      <c r="AO128" s="85" t="s">
        <v>242</v>
      </c>
      <c r="AP128" s="89" t="s">
        <v>243</v>
      </c>
      <c r="AQ128" s="89" t="str">
        <f t="shared" si="50"/>
        <v>A</v>
      </c>
      <c r="AR128" s="90" t="str">
        <f t="shared" si="51"/>
        <v>A. Scott</v>
      </c>
      <c r="AS128" s="107">
        <f>VLOOKUP(AR128,'Player Counts'!$A$2:$B$90,2,FALSE)</f>
        <v>67</v>
      </c>
      <c r="AT128" s="107" t="str">
        <f>VLOOKUP(AR128,Leaderboard!$A$1:$G$90,6,FALSE)</f>
        <v>F  </v>
      </c>
      <c r="AU128" s="86">
        <f>VLOOKUP(AR128,Leaderboard!$A$2:$E$90,5,FALSE)</f>
        <v>11</v>
      </c>
      <c r="AV128" s="86" t="str">
        <f>VLOOKUP(AR128,Leaderboard!$A$2:$E$90,3,FALSE)</f>
        <v>T42</v>
      </c>
      <c r="AW128" s="87">
        <f>IFERROR(VLOOKUP(AV128,Moneys!$L$6:$N$95,3,FALSE),IFERROR(VLOOKUP(AV128,Moneys!$O$6:$Q$95,3,FALSE),0))</f>
        <v>34041.231599999941</v>
      </c>
      <c r="AX128" s="89"/>
      <c r="AY128" s="85" t="s">
        <v>15</v>
      </c>
      <c r="AZ128" s="85">
        <v>273</v>
      </c>
    </row>
    <row r="129" spans="1:52" s="22" customFormat="1">
      <c r="A129" s="94" t="s">
        <v>4289</v>
      </c>
      <c r="B129" s="95">
        <f t="shared" si="39"/>
        <v>126</v>
      </c>
      <c r="C129" s="96">
        <f t="shared" si="40"/>
        <v>-2645959</v>
      </c>
      <c r="D129" s="97">
        <f t="shared" si="41"/>
        <v>497361</v>
      </c>
      <c r="E129" s="94" t="s">
        <v>242</v>
      </c>
      <c r="F129" s="98" t="s">
        <v>243</v>
      </c>
      <c r="G129" s="98" t="str">
        <f t="shared" si="42"/>
        <v>A</v>
      </c>
      <c r="H129" s="99" t="str">
        <f t="shared" si="43"/>
        <v>A. Scott</v>
      </c>
      <c r="I129" s="109">
        <f>VLOOKUP(H129,'Player Counts'!$A$2:$B$90,2,FALSE)</f>
        <v>67</v>
      </c>
      <c r="J129" s="109" t="str">
        <f>VLOOKUP(H129,Leaderboard!$A$1:$G$90,6,FALSE)</f>
        <v>F  </v>
      </c>
      <c r="K129" s="95">
        <f>VLOOKUP(H129,Leaderboard!$A$2:$E$90,5,FALSE)</f>
        <v>11</v>
      </c>
      <c r="L129" s="95" t="str">
        <f>VLOOKUP(H129,Leaderboard!$A$2:$E$90,3,FALSE)</f>
        <v>T42</v>
      </c>
      <c r="M129" s="97">
        <f>IFERROR(VLOOKUP(L129,Moneys!$L$6:$N$95,3,FALSE),IFERROR(VLOOKUP(L129,Moneys!$O$6:$Q$95,3,FALSE),0))</f>
        <v>34041.231599999941</v>
      </c>
      <c r="N129" s="94" t="s">
        <v>223</v>
      </c>
      <c r="O129" s="98" t="s">
        <v>224</v>
      </c>
      <c r="P129" s="98" t="str">
        <f t="shared" si="44"/>
        <v>R</v>
      </c>
      <c r="Q129" s="99" t="str">
        <f t="shared" si="45"/>
        <v>R. Fowler</v>
      </c>
      <c r="R129" s="109">
        <f>VLOOKUP(Q129,'Player Counts'!$A$2:$B$90,2,FALSE)</f>
        <v>55</v>
      </c>
      <c r="S129" s="109" t="str">
        <f>VLOOKUP(Q129,Leaderboard!$A$1:$G$90,6,FALSE)</f>
        <v>-  </v>
      </c>
      <c r="T129" s="95">
        <f>VLOOKUP(Q129,Leaderboard!$A$2:$E$90,5,FALSE)</f>
        <v>9</v>
      </c>
      <c r="U129" s="95" t="str">
        <f>VLOOKUP(Q129,Leaderboard!$A$2:$E$90,3,FALSE)</f>
        <v>CUT</v>
      </c>
      <c r="V129" s="97">
        <f>IFERROR(VLOOKUP(U129,Moneys!$L$6:$N$95,3,FALSE),IFERROR(VLOOKUP(U129,Moneys!$O$6:$Q$95,3,FALSE),0))</f>
        <v>0</v>
      </c>
      <c r="W129" s="94" t="s">
        <v>238</v>
      </c>
      <c r="X129" s="98" t="s">
        <v>239</v>
      </c>
      <c r="Y129" s="98" t="str">
        <f t="shared" si="46"/>
        <v>P</v>
      </c>
      <c r="Z129" s="99" t="str">
        <f t="shared" si="47"/>
        <v>P. Mickelson</v>
      </c>
      <c r="AA129" s="109">
        <f>VLOOKUP(Z129,'Player Counts'!$A$2:$B$90,2,FALSE)</f>
        <v>41</v>
      </c>
      <c r="AB129" s="109" t="str">
        <f>VLOOKUP(Z129,Leaderboard!$A$1:$G$90,6,FALSE)</f>
        <v>-  </v>
      </c>
      <c r="AC129" s="95">
        <f>VLOOKUP(Z129,Leaderboard!$A$2:$E$90,5,FALSE)</f>
        <v>7</v>
      </c>
      <c r="AD129" s="95" t="str">
        <f>VLOOKUP(Z129,Leaderboard!$A$2:$E$90,3,FALSE)</f>
        <v>CUT</v>
      </c>
      <c r="AE129" s="97">
        <f>IFERROR(VLOOKUP(AD129,Moneys!$L$6:$N$95,3,FALSE),IFERROR(VLOOKUP(AD129,Moneys!$O$6:$Q$95,3,FALSE),0))</f>
        <v>0</v>
      </c>
      <c r="AF129" s="94" t="s">
        <v>236</v>
      </c>
      <c r="AG129" s="98" t="s">
        <v>237</v>
      </c>
      <c r="AH129" s="98" t="str">
        <f t="shared" si="48"/>
        <v>R</v>
      </c>
      <c r="AI129" s="99" t="str">
        <f t="shared" si="49"/>
        <v>R. McIlroy</v>
      </c>
      <c r="AJ129" s="109">
        <f>VLOOKUP(AI129,'Player Counts'!$A$2:$B$90,2,FALSE)</f>
        <v>70</v>
      </c>
      <c r="AK129" s="109" t="str">
        <f>VLOOKUP(AI129,Leaderboard!$A$1:$G$90,6,FALSE)</f>
        <v>F  </v>
      </c>
      <c r="AL129" s="95">
        <f>VLOOKUP(AI129,Leaderboard!$A$2:$E$90,5,FALSE)</f>
        <v>1</v>
      </c>
      <c r="AM129" s="95" t="str">
        <f>VLOOKUP(AI129,Leaderboard!$A$2:$E$90,3,FALSE)</f>
        <v>T10</v>
      </c>
      <c r="AN129" s="97">
        <f>IFERROR(VLOOKUP(AM129,Moneys!$L$6:$N$95,3,FALSE),IFERROR(VLOOKUP(AM129,Moneys!$O$6:$Q$95,3,FALSE),0))</f>
        <v>231659.58451999997</v>
      </c>
      <c r="AO129" s="94" t="s">
        <v>221</v>
      </c>
      <c r="AP129" s="98" t="s">
        <v>222</v>
      </c>
      <c r="AQ129" s="98" t="str">
        <f t="shared" si="50"/>
        <v>J</v>
      </c>
      <c r="AR129" s="99" t="str">
        <f t="shared" si="51"/>
        <v>J. Day</v>
      </c>
      <c r="AS129" s="109">
        <f>VLOOKUP(AR129,'Player Counts'!$A$2:$B$90,2,FALSE)</f>
        <v>104</v>
      </c>
      <c r="AT129" s="109" t="str">
        <f>VLOOKUP(AR129,Leaderboard!$A$1:$G$90,6,FALSE)</f>
        <v>F  </v>
      </c>
      <c r="AU129" s="95">
        <f>VLOOKUP(AR129,Leaderboard!$A$2:$E$90,5,FALSE)</f>
        <v>1</v>
      </c>
      <c r="AV129" s="95" t="str">
        <f>VLOOKUP(AR129,Leaderboard!$A$2:$E$90,3,FALSE)</f>
        <v>T10</v>
      </c>
      <c r="AW129" s="97">
        <f>IFERROR(VLOOKUP(AV129,Moneys!$L$6:$N$95,3,FALSE),IFERROR(VLOOKUP(AV129,Moneys!$O$6:$Q$95,3,FALSE),0))</f>
        <v>231659.58451999997</v>
      </c>
      <c r="AX129" s="1"/>
      <c r="AY129" s="77" t="s">
        <v>11</v>
      </c>
      <c r="AZ129" s="77">
        <v>280</v>
      </c>
    </row>
    <row r="130" spans="1:52" s="22" customFormat="1">
      <c r="A130" s="85" t="s">
        <v>4270</v>
      </c>
      <c r="B130" s="8">
        <f t="shared" ref="B130:B138" si="52">RANK(D130,$D$2:$G$138,0)</f>
        <v>129</v>
      </c>
      <c r="C130" s="14">
        <f t="shared" ref="C130:C161" si="53">D130-MAX($D$2:$D$138)</f>
        <v>-2673748</v>
      </c>
      <c r="D130" s="12">
        <f t="shared" ref="D130:D138" si="54">ROUNDUP(SUM(M130,V130,AE130,AN130,AW130),)</f>
        <v>469572</v>
      </c>
      <c r="E130" s="85" t="s">
        <v>246</v>
      </c>
      <c r="F130" s="89" t="s">
        <v>247</v>
      </c>
      <c r="G130" s="89" t="str">
        <f t="shared" ref="G130:G161" si="55">LEFT(F130,1)</f>
        <v>H</v>
      </c>
      <c r="H130" s="90" t="str">
        <f t="shared" ref="H130:H161" si="56">CONCATENATE(G130,". ",E130)</f>
        <v>H. Stenson</v>
      </c>
      <c r="I130" s="107">
        <f>VLOOKUP(H130,'Player Counts'!$A$2:$B$90,2,FALSE)</f>
        <v>29</v>
      </c>
      <c r="J130" s="107" t="str">
        <f>VLOOKUP(H130,Leaderboard!$A$1:$G$90,6,FALSE)</f>
        <v>F  </v>
      </c>
      <c r="K130" s="86">
        <f>VLOOKUP(H130,Leaderboard!$A$2:$E$90,5,FALSE)</f>
        <v>6</v>
      </c>
      <c r="L130" s="86" t="str">
        <f>VLOOKUP(H130,Leaderboard!$A$2:$E$90,3,FALSE)</f>
        <v>T24</v>
      </c>
      <c r="M130" s="87">
        <f>IFERROR(VLOOKUP(L130,Moneys!$L$6:$N$95,3,FALSE),IFERROR(VLOOKUP(L130,Moneys!$O$6:$Q$95,3,FALSE),0))</f>
        <v>83987.45405</v>
      </c>
      <c r="N130" s="85" t="s">
        <v>4341</v>
      </c>
      <c r="O130" s="89" t="s">
        <v>253</v>
      </c>
      <c r="P130" s="89" t="str">
        <f t="shared" ref="P130:P161" si="57">LEFT(O130,1)</f>
        <v>J</v>
      </c>
      <c r="Q130" s="90" t="str">
        <f t="shared" ref="Q130:Q161" si="58">CONCATENATE(P130,". ",N130)</f>
        <v>J. Thomas</v>
      </c>
      <c r="R130" s="107">
        <f>VLOOKUP(Q130,'Player Counts'!$A$2:$B$90,2,FALSE)</f>
        <v>1</v>
      </c>
      <c r="S130" s="107" t="str">
        <f>VLOOKUP(Q130,Leaderboard!$A$1:$G$90,6,FALSE)</f>
        <v>F  </v>
      </c>
      <c r="T130" s="86">
        <f>VLOOKUP(Q130,Leaderboard!$A$2:$E$90,5,FALSE)</f>
        <v>10</v>
      </c>
      <c r="U130" s="86" t="str">
        <f>VLOOKUP(Q130,Leaderboard!$A$2:$E$90,3,FALSE)</f>
        <v>T39</v>
      </c>
      <c r="V130" s="87">
        <f>IFERROR(VLOOKUP(U130,Moneys!$L$6:$N$95,3,FALSE),IFERROR(VLOOKUP(U130,Moneys!$O$6:$Q$95,3,FALSE),0))</f>
        <v>42417.788299999993</v>
      </c>
      <c r="W130" s="85" t="s">
        <v>4345</v>
      </c>
      <c r="X130" s="89" t="s">
        <v>4346</v>
      </c>
      <c r="Y130" s="89" t="str">
        <f t="shared" ref="Y130:Y161" si="59">LEFT(X130,1)</f>
        <v>B</v>
      </c>
      <c r="Z130" s="90" t="str">
        <f t="shared" ref="Z130:Z161" si="60">CONCATENATE(Y130,". ",W130)</f>
        <v>B. DeChambeau</v>
      </c>
      <c r="AA130" s="107">
        <f>VLOOKUP(Z130,'Player Counts'!$A$2:$B$90,2,FALSE)</f>
        <v>2</v>
      </c>
      <c r="AB130" s="107" t="str">
        <f>VLOOKUP(Z130,Leaderboard!$A$1:$G$90,6,FALSE)</f>
        <v>F  </v>
      </c>
      <c r="AC130" s="86">
        <f>VLOOKUP(Z130,Leaderboard!$A$2:$E$90,5,FALSE)</f>
        <v>5</v>
      </c>
      <c r="AD130" s="86" t="str">
        <f>VLOOKUP(Z130,Leaderboard!$A$2:$E$90,3,FALSE)</f>
        <v>T21</v>
      </c>
      <c r="AE130" s="87">
        <f>IFERROR(VLOOKUP(AD130,Moneys!$L$6:$N$95,3,FALSE),IFERROR(VLOOKUP(AD130,Moneys!$O$6:$Q$95,3,FALSE),0))</f>
        <v>111506.59069999999</v>
      </c>
      <c r="AF130" s="85" t="s">
        <v>223</v>
      </c>
      <c r="AG130" s="89" t="s">
        <v>224</v>
      </c>
      <c r="AH130" s="89" t="str">
        <f t="shared" ref="AH130:AH161" si="61">LEFT(AG130,1)</f>
        <v>R</v>
      </c>
      <c r="AI130" s="90" t="str">
        <f t="shared" ref="AI130:AI161" si="62">CONCATENATE(AH130,". ",AF130)</f>
        <v>R. Fowler</v>
      </c>
      <c r="AJ130" s="107">
        <f>VLOOKUP(AI130,'Player Counts'!$A$2:$B$90,2,FALSE)</f>
        <v>55</v>
      </c>
      <c r="AK130" s="107" t="str">
        <f>VLOOKUP(AI130,Leaderboard!$A$1:$G$90,6,FALSE)</f>
        <v>-  </v>
      </c>
      <c r="AL130" s="86">
        <f>VLOOKUP(AI130,Leaderboard!$A$2:$E$90,5,FALSE)</f>
        <v>9</v>
      </c>
      <c r="AM130" s="86" t="str">
        <f>VLOOKUP(AI130,Leaderboard!$A$2:$E$90,3,FALSE)</f>
        <v>CUT</v>
      </c>
      <c r="AN130" s="87">
        <f>IFERROR(VLOOKUP(AM130,Moneys!$L$6:$N$95,3,FALSE),IFERROR(VLOOKUP(AM130,Moneys!$O$6:$Q$95,3,FALSE),0))</f>
        <v>0</v>
      </c>
      <c r="AO130" s="85" t="s">
        <v>236</v>
      </c>
      <c r="AP130" s="89" t="s">
        <v>237</v>
      </c>
      <c r="AQ130" s="89" t="str">
        <f t="shared" ref="AQ130:AQ161" si="63">LEFT(AP130,1)</f>
        <v>R</v>
      </c>
      <c r="AR130" s="90" t="str">
        <f t="shared" ref="AR130:AR161" si="64">CONCATENATE(AQ130,". ",AO130)</f>
        <v>R. McIlroy</v>
      </c>
      <c r="AS130" s="107">
        <f>VLOOKUP(AR130,'Player Counts'!$A$2:$B$90,2,FALSE)</f>
        <v>70</v>
      </c>
      <c r="AT130" s="107" t="str">
        <f>VLOOKUP(AR130,Leaderboard!$A$1:$G$90,6,FALSE)</f>
        <v>F  </v>
      </c>
      <c r="AU130" s="86">
        <f>VLOOKUP(AR130,Leaderboard!$A$2:$E$90,5,FALSE)</f>
        <v>1</v>
      </c>
      <c r="AV130" s="86" t="str">
        <f>VLOOKUP(AR130,Leaderboard!$A$2:$E$90,3,FALSE)</f>
        <v>T10</v>
      </c>
      <c r="AW130" s="87">
        <f>IFERROR(VLOOKUP(AV130,Moneys!$L$6:$N$95,3,FALSE),IFERROR(VLOOKUP(AV130,Moneys!$O$6:$Q$95,3,FALSE),0))</f>
        <v>231659.58451999997</v>
      </c>
      <c r="AX130" s="89"/>
      <c r="AY130" s="85" t="s">
        <v>6</v>
      </c>
      <c r="AZ130" s="85">
        <v>279</v>
      </c>
    </row>
    <row r="131" spans="1:52" s="22" customFormat="1">
      <c r="A131" s="85" t="s">
        <v>4321</v>
      </c>
      <c r="B131" s="8">
        <f t="shared" si="52"/>
        <v>130</v>
      </c>
      <c r="C131" s="14">
        <f t="shared" si="53"/>
        <v>-2734546</v>
      </c>
      <c r="D131" s="12">
        <f t="shared" si="54"/>
        <v>408774</v>
      </c>
      <c r="E131" s="85" t="s">
        <v>252</v>
      </c>
      <c r="F131" s="89" t="s">
        <v>253</v>
      </c>
      <c r="G131" s="89" t="str">
        <f t="shared" si="55"/>
        <v>J</v>
      </c>
      <c r="H131" s="90" t="str">
        <f t="shared" si="56"/>
        <v>J. Rose</v>
      </c>
      <c r="I131" s="107">
        <f>VLOOKUP(H131,'Player Counts'!$A$2:$B$90,2,FALSE)</f>
        <v>26</v>
      </c>
      <c r="J131" s="107" t="str">
        <f>VLOOKUP(H131,Leaderboard!$A$1:$G$90,6,FALSE)</f>
        <v>F  </v>
      </c>
      <c r="K131" s="86">
        <f>VLOOKUP(H131,Leaderboard!$A$2:$E$90,5,FALSE)</f>
        <v>1</v>
      </c>
      <c r="L131" s="86" t="str">
        <f>VLOOKUP(H131,Leaderboard!$A$2:$E$90,3,FALSE)</f>
        <v>T10</v>
      </c>
      <c r="M131" s="87">
        <f>IFERROR(VLOOKUP(L131,Moneys!$L$6:$N$95,3,FALSE),IFERROR(VLOOKUP(L131,Moneys!$O$6:$Q$95,3,FALSE),0))</f>
        <v>231659.58451999997</v>
      </c>
      <c r="N131" s="85" t="s">
        <v>268</v>
      </c>
      <c r="O131" s="89" t="s">
        <v>269</v>
      </c>
      <c r="P131" s="89" t="str">
        <f t="shared" si="57"/>
        <v>C</v>
      </c>
      <c r="Q131" s="90" t="str">
        <f t="shared" si="58"/>
        <v>C. Schwartzel</v>
      </c>
      <c r="R131" s="107">
        <f>VLOOKUP(Q131,'Player Counts'!$A$2:$B$90,2,FALSE)</f>
        <v>7</v>
      </c>
      <c r="S131" s="107" t="str">
        <f>VLOOKUP(Q131,Leaderboard!$A$1:$G$90,6,FALSE)</f>
        <v>-  </v>
      </c>
      <c r="T131" s="86">
        <f>VLOOKUP(Q131,Leaderboard!$A$2:$E$90,5,FALSE)</f>
        <v>8</v>
      </c>
      <c r="U131" s="86" t="str">
        <f>VLOOKUP(Q131,Leaderboard!$A$2:$E$90,3,FALSE)</f>
        <v>CUT</v>
      </c>
      <c r="V131" s="87">
        <f>IFERROR(VLOOKUP(U131,Moneys!$L$6:$N$95,3,FALSE),IFERROR(VLOOKUP(U131,Moneys!$O$6:$Q$95,3,FALSE),0))</f>
        <v>0</v>
      </c>
      <c r="W131" s="85" t="s">
        <v>223</v>
      </c>
      <c r="X131" s="89" t="s">
        <v>224</v>
      </c>
      <c r="Y131" s="89" t="str">
        <f t="shared" si="59"/>
        <v>R</v>
      </c>
      <c r="Z131" s="90" t="str">
        <f t="shared" si="60"/>
        <v>R. Fowler</v>
      </c>
      <c r="AA131" s="107">
        <f>VLOOKUP(Z131,'Player Counts'!$A$2:$B$90,2,FALSE)</f>
        <v>55</v>
      </c>
      <c r="AB131" s="107" t="str">
        <f>VLOOKUP(Z131,Leaderboard!$A$1:$G$90,6,FALSE)</f>
        <v>-  </v>
      </c>
      <c r="AC131" s="86">
        <f>VLOOKUP(Z131,Leaderboard!$A$2:$E$90,5,FALSE)</f>
        <v>9</v>
      </c>
      <c r="AD131" s="86" t="str">
        <f>VLOOKUP(Z131,Leaderboard!$A$2:$E$90,3,FALSE)</f>
        <v>CUT</v>
      </c>
      <c r="AE131" s="87">
        <f>IFERROR(VLOOKUP(AD131,Moneys!$L$6:$N$95,3,FALSE),IFERROR(VLOOKUP(AD131,Moneys!$O$6:$Q$95,3,FALSE),0))</f>
        <v>0</v>
      </c>
      <c r="AF131" s="85" t="s">
        <v>255</v>
      </c>
      <c r="AG131" s="89" t="s">
        <v>256</v>
      </c>
      <c r="AH131" s="89" t="str">
        <f t="shared" si="61"/>
        <v>L</v>
      </c>
      <c r="AI131" s="90" t="str">
        <f t="shared" si="62"/>
        <v>L. Oosthuizen</v>
      </c>
      <c r="AJ131" s="107">
        <f>VLOOKUP(AI131,'Player Counts'!$A$2:$B$90,2,FALSE)</f>
        <v>19</v>
      </c>
      <c r="AK131" s="107" t="str">
        <f>VLOOKUP(AI131,Leaderboard!$A$1:$G$90,6,FALSE)</f>
        <v>F  </v>
      </c>
      <c r="AL131" s="86">
        <f>VLOOKUP(AI131,Leaderboard!$A$2:$E$90,5,FALSE)</f>
        <v>3</v>
      </c>
      <c r="AM131" s="86" t="str">
        <f>VLOOKUP(AI131,Leaderboard!$A$2:$E$90,3,FALSE)</f>
        <v>T15</v>
      </c>
      <c r="AN131" s="87">
        <f>IFERROR(VLOOKUP(AM131,Moneys!$L$6:$N$95,3,FALSE),IFERROR(VLOOKUP(AM131,Moneys!$O$6:$Q$95,3,FALSE),0))</f>
        <v>177113.54245000001</v>
      </c>
      <c r="AO131" s="85" t="s">
        <v>238</v>
      </c>
      <c r="AP131" s="89" t="s">
        <v>239</v>
      </c>
      <c r="AQ131" s="89" t="str">
        <f t="shared" si="63"/>
        <v>P</v>
      </c>
      <c r="AR131" s="90" t="str">
        <f t="shared" si="64"/>
        <v>P. Mickelson</v>
      </c>
      <c r="AS131" s="107">
        <f>VLOOKUP(AR131,'Player Counts'!$A$2:$B$90,2,FALSE)</f>
        <v>41</v>
      </c>
      <c r="AT131" s="107" t="str">
        <f>VLOOKUP(AR131,Leaderboard!$A$1:$G$90,6,FALSE)</f>
        <v>-  </v>
      </c>
      <c r="AU131" s="86">
        <f>VLOOKUP(AR131,Leaderboard!$A$2:$E$90,5,FALSE)</f>
        <v>7</v>
      </c>
      <c r="AV131" s="86" t="str">
        <f>VLOOKUP(AR131,Leaderboard!$A$2:$E$90,3,FALSE)</f>
        <v>CUT</v>
      </c>
      <c r="AW131" s="87">
        <f>IFERROR(VLOOKUP(AV131,Moneys!$L$6:$N$95,3,FALSE),IFERROR(VLOOKUP(AV131,Moneys!$O$6:$Q$95,3,FALSE),0))</f>
        <v>0</v>
      </c>
      <c r="AX131" s="88"/>
      <c r="AY131" s="85" t="s">
        <v>17</v>
      </c>
      <c r="AZ131" s="85">
        <v>276</v>
      </c>
    </row>
    <row r="132" spans="1:52" s="22" customFormat="1">
      <c r="A132" s="85" t="s">
        <v>47</v>
      </c>
      <c r="B132" s="8">
        <f t="shared" si="52"/>
        <v>131</v>
      </c>
      <c r="C132" s="14">
        <f t="shared" si="53"/>
        <v>-2750263</v>
      </c>
      <c r="D132" s="12">
        <f t="shared" si="54"/>
        <v>393057</v>
      </c>
      <c r="E132" s="85" t="s">
        <v>238</v>
      </c>
      <c r="F132" s="89" t="s">
        <v>239</v>
      </c>
      <c r="G132" s="89" t="str">
        <f t="shared" si="55"/>
        <v>P</v>
      </c>
      <c r="H132" s="90" t="str">
        <f t="shared" si="56"/>
        <v>P. Mickelson</v>
      </c>
      <c r="I132" s="107">
        <f>VLOOKUP(H132,'Player Counts'!$A$2:$B$90,2,FALSE)</f>
        <v>41</v>
      </c>
      <c r="J132" s="107" t="str">
        <f>VLOOKUP(H132,Leaderboard!$A$1:$G$90,6,FALSE)</f>
        <v>-  </v>
      </c>
      <c r="K132" s="86">
        <f>VLOOKUP(H132,Leaderboard!$A$2:$E$90,5,FALSE)</f>
        <v>7</v>
      </c>
      <c r="L132" s="86" t="str">
        <f>VLOOKUP(H132,Leaderboard!$A$2:$E$90,3,FALSE)</f>
        <v>CUT</v>
      </c>
      <c r="M132" s="87">
        <f>IFERROR(VLOOKUP(L132,Moneys!$L$6:$N$95,3,FALSE),IFERROR(VLOOKUP(L132,Moneys!$O$6:$Q$95,3,FALSE),0))</f>
        <v>0</v>
      </c>
      <c r="N132" s="85" t="s">
        <v>250</v>
      </c>
      <c r="O132" s="89" t="s">
        <v>251</v>
      </c>
      <c r="P132" s="89" t="str">
        <f t="shared" si="57"/>
        <v>B</v>
      </c>
      <c r="Q132" s="90" t="str">
        <f t="shared" si="58"/>
        <v>B. Watson</v>
      </c>
      <c r="R132" s="107">
        <f>VLOOKUP(Q132,'Player Counts'!$A$2:$B$90,2,FALSE)</f>
        <v>58</v>
      </c>
      <c r="S132" s="107" t="str">
        <f>VLOOKUP(Q132,Leaderboard!$A$1:$G$90,6,FALSE)</f>
        <v>F  </v>
      </c>
      <c r="T132" s="86">
        <f>VLOOKUP(Q132,Leaderboard!$A$2:$E$90,5,FALSE)</f>
        <v>9</v>
      </c>
      <c r="U132" s="86" t="str">
        <f>VLOOKUP(Q132,Leaderboard!$A$2:$E$90,3,FALSE)</f>
        <v>T37</v>
      </c>
      <c r="V132" s="87">
        <f>IFERROR(VLOOKUP(U132,Moneys!$L$6:$N$95,3,FALSE),IFERROR(VLOOKUP(U132,Moneys!$O$6:$Q$95,3,FALSE),0))</f>
        <v>47348.676449999999</v>
      </c>
      <c r="W132" s="85" t="s">
        <v>242</v>
      </c>
      <c r="X132" s="89" t="s">
        <v>243</v>
      </c>
      <c r="Y132" s="89" t="str">
        <f t="shared" si="59"/>
        <v>A</v>
      </c>
      <c r="Z132" s="90" t="str">
        <f t="shared" si="60"/>
        <v>A. Scott</v>
      </c>
      <c r="AA132" s="107">
        <f>VLOOKUP(Z132,'Player Counts'!$A$2:$B$90,2,FALSE)</f>
        <v>67</v>
      </c>
      <c r="AB132" s="107" t="str">
        <f>VLOOKUP(Z132,Leaderboard!$A$1:$G$90,6,FALSE)</f>
        <v>F  </v>
      </c>
      <c r="AC132" s="86">
        <f>VLOOKUP(Z132,Leaderboard!$A$2:$E$90,5,FALSE)</f>
        <v>11</v>
      </c>
      <c r="AD132" s="86" t="str">
        <f>VLOOKUP(Z132,Leaderboard!$A$2:$E$90,3,FALSE)</f>
        <v>T42</v>
      </c>
      <c r="AE132" s="87">
        <f>IFERROR(VLOOKUP(AD132,Moneys!$L$6:$N$95,3,FALSE),IFERROR(VLOOKUP(AD132,Moneys!$O$6:$Q$95,3,FALSE),0))</f>
        <v>34041.231599999941</v>
      </c>
      <c r="AF132" s="85" t="s">
        <v>266</v>
      </c>
      <c r="AG132" s="89" t="s">
        <v>267</v>
      </c>
      <c r="AH132" s="89" t="str">
        <f t="shared" si="61"/>
        <v>H</v>
      </c>
      <c r="AI132" s="90" t="str">
        <f t="shared" si="62"/>
        <v>H. Matsuyama</v>
      </c>
      <c r="AJ132" s="107">
        <f>VLOOKUP(AI132,'Player Counts'!$A$2:$B$90,2,FALSE)</f>
        <v>7</v>
      </c>
      <c r="AK132" s="107" t="str">
        <f>VLOOKUP(AI132,Leaderboard!$A$1:$G$90,6,FALSE)</f>
        <v>F  </v>
      </c>
      <c r="AL132" s="86" t="str">
        <f>VLOOKUP(AI132,Leaderboard!$A$2:$E$90,5,FALSE)</f>
        <v>E</v>
      </c>
      <c r="AM132" s="86" t="str">
        <f>VLOOKUP(AI132,Leaderboard!$A$2:$E$90,3,FALSE)</f>
        <v>T7</v>
      </c>
      <c r="AN132" s="87">
        <f>IFERROR(VLOOKUP(AM132,Moneys!$L$6:$N$95,3,FALSE),IFERROR(VLOOKUP(AM132,Moneys!$O$6:$Q$95,3,FALSE),0))</f>
        <v>311666.66666666669</v>
      </c>
      <c r="AO132" s="85" t="s">
        <v>223</v>
      </c>
      <c r="AP132" s="89" t="s">
        <v>224</v>
      </c>
      <c r="AQ132" s="89" t="str">
        <f t="shared" si="63"/>
        <v>R</v>
      </c>
      <c r="AR132" s="90" t="str">
        <f t="shared" si="64"/>
        <v>R. Fowler</v>
      </c>
      <c r="AS132" s="107">
        <f>VLOOKUP(AR132,'Player Counts'!$A$2:$B$90,2,FALSE)</f>
        <v>55</v>
      </c>
      <c r="AT132" s="107" t="str">
        <f>VLOOKUP(AR132,Leaderboard!$A$1:$G$90,6,FALSE)</f>
        <v>-  </v>
      </c>
      <c r="AU132" s="86">
        <f>VLOOKUP(AR132,Leaderboard!$A$2:$E$90,5,FALSE)</f>
        <v>9</v>
      </c>
      <c r="AV132" s="86" t="str">
        <f>VLOOKUP(AR132,Leaderboard!$A$2:$E$90,3,FALSE)</f>
        <v>CUT</v>
      </c>
      <c r="AW132" s="87">
        <f>IFERROR(VLOOKUP(AV132,Moneys!$L$6:$N$95,3,FALSE),IFERROR(VLOOKUP(AV132,Moneys!$O$6:$Q$95,3,FALSE),0))</f>
        <v>0</v>
      </c>
      <c r="AX132" s="89"/>
      <c r="AY132" s="85" t="s">
        <v>15</v>
      </c>
      <c r="AZ132" s="85">
        <v>272</v>
      </c>
    </row>
    <row r="133" spans="1:52">
      <c r="A133" s="85" t="s">
        <v>54</v>
      </c>
      <c r="B133" s="8">
        <f t="shared" si="52"/>
        <v>132</v>
      </c>
      <c r="C133" s="14">
        <f t="shared" si="53"/>
        <v>-2793631</v>
      </c>
      <c r="D133" s="12">
        <f t="shared" si="54"/>
        <v>349689</v>
      </c>
      <c r="E133" s="85" t="s">
        <v>223</v>
      </c>
      <c r="F133" s="89" t="s">
        <v>224</v>
      </c>
      <c r="G133" s="89" t="str">
        <f t="shared" si="55"/>
        <v>R</v>
      </c>
      <c r="H133" s="90" t="str">
        <f t="shared" si="56"/>
        <v>R. Fowler</v>
      </c>
      <c r="I133" s="107">
        <f>VLOOKUP(H133,'Player Counts'!$A$2:$B$90,2,FALSE)</f>
        <v>55</v>
      </c>
      <c r="J133" s="107" t="str">
        <f>VLOOKUP(H133,Leaderboard!$A$1:$G$90,6,FALSE)</f>
        <v>-  </v>
      </c>
      <c r="K133" s="86">
        <f>VLOOKUP(H133,Leaderboard!$A$2:$E$90,5,FALSE)</f>
        <v>9</v>
      </c>
      <c r="L133" s="86" t="str">
        <f>VLOOKUP(H133,Leaderboard!$A$2:$E$90,3,FALSE)</f>
        <v>CUT</v>
      </c>
      <c r="M133" s="87">
        <f>IFERROR(VLOOKUP(L133,Moneys!$L$6:$N$95,3,FALSE),IFERROR(VLOOKUP(L133,Moneys!$O$6:$Q$95,3,FALSE),0))</f>
        <v>0</v>
      </c>
      <c r="N133" s="85" t="s">
        <v>232</v>
      </c>
      <c r="O133" s="89" t="s">
        <v>233</v>
      </c>
      <c r="P133" s="89" t="str">
        <f t="shared" si="57"/>
        <v>M</v>
      </c>
      <c r="Q133" s="90" t="str">
        <f t="shared" si="58"/>
        <v>M. Kuchar</v>
      </c>
      <c r="R133" s="107">
        <f>VLOOKUP(Q133,'Player Counts'!$A$2:$B$90,2,FALSE)</f>
        <v>4</v>
      </c>
      <c r="S133" s="107" t="str">
        <f>VLOOKUP(Q133,Leaderboard!$A$1:$G$90,6,FALSE)</f>
        <v>F  </v>
      </c>
      <c r="T133" s="86">
        <f>VLOOKUP(Q133,Leaderboard!$A$2:$E$90,5,FALSE)</f>
        <v>6</v>
      </c>
      <c r="U133" s="86" t="str">
        <f>VLOOKUP(Q133,Leaderboard!$A$2:$E$90,3,FALSE)</f>
        <v>T24</v>
      </c>
      <c r="V133" s="87">
        <f>IFERROR(VLOOKUP(U133,Moneys!$L$6:$N$95,3,FALSE),IFERROR(VLOOKUP(U133,Moneys!$O$6:$Q$95,3,FALSE),0))</f>
        <v>83987.45405</v>
      </c>
      <c r="W133" s="85" t="s">
        <v>238</v>
      </c>
      <c r="X133" s="89" t="s">
        <v>239</v>
      </c>
      <c r="Y133" s="89" t="str">
        <f t="shared" si="59"/>
        <v>P</v>
      </c>
      <c r="Z133" s="90" t="str">
        <f t="shared" si="60"/>
        <v>P. Mickelson</v>
      </c>
      <c r="AA133" s="107">
        <f>VLOOKUP(Z133,'Player Counts'!$A$2:$B$90,2,FALSE)</f>
        <v>41</v>
      </c>
      <c r="AB133" s="107" t="str">
        <f>VLOOKUP(Z133,Leaderboard!$A$1:$G$90,6,FALSE)</f>
        <v>-  </v>
      </c>
      <c r="AC133" s="86">
        <f>VLOOKUP(Z133,Leaderboard!$A$2:$E$90,5,FALSE)</f>
        <v>7</v>
      </c>
      <c r="AD133" s="86" t="str">
        <f>VLOOKUP(Z133,Leaderboard!$A$2:$E$90,3,FALSE)</f>
        <v>CUT</v>
      </c>
      <c r="AE133" s="87">
        <f>IFERROR(VLOOKUP(AD133,Moneys!$L$6:$N$95,3,FALSE),IFERROR(VLOOKUP(AD133,Moneys!$O$6:$Q$95,3,FALSE),0))</f>
        <v>0</v>
      </c>
      <c r="AF133" s="85" t="s">
        <v>252</v>
      </c>
      <c r="AG133" s="89" t="s">
        <v>253</v>
      </c>
      <c r="AH133" s="89" t="str">
        <f t="shared" si="61"/>
        <v>J</v>
      </c>
      <c r="AI133" s="90" t="str">
        <f t="shared" si="62"/>
        <v>J. Rose</v>
      </c>
      <c r="AJ133" s="107">
        <f>VLOOKUP(AI133,'Player Counts'!$A$2:$B$90,2,FALSE)</f>
        <v>26</v>
      </c>
      <c r="AK133" s="107" t="str">
        <f>VLOOKUP(AI133,Leaderboard!$A$1:$G$90,6,FALSE)</f>
        <v>F  </v>
      </c>
      <c r="AL133" s="86">
        <f>VLOOKUP(AI133,Leaderboard!$A$2:$E$90,5,FALSE)</f>
        <v>1</v>
      </c>
      <c r="AM133" s="86" t="str">
        <f>VLOOKUP(AI133,Leaderboard!$A$2:$E$90,3,FALSE)</f>
        <v>T10</v>
      </c>
      <c r="AN133" s="87">
        <f>IFERROR(VLOOKUP(AM133,Moneys!$L$6:$N$95,3,FALSE),IFERROR(VLOOKUP(AM133,Moneys!$O$6:$Q$95,3,FALSE),0))</f>
        <v>231659.58451999997</v>
      </c>
      <c r="AO133" s="85" t="s">
        <v>242</v>
      </c>
      <c r="AP133" s="89" t="s">
        <v>243</v>
      </c>
      <c r="AQ133" s="89" t="str">
        <f t="shared" si="63"/>
        <v>A</v>
      </c>
      <c r="AR133" s="90" t="str">
        <f t="shared" si="64"/>
        <v>A. Scott</v>
      </c>
      <c r="AS133" s="107">
        <f>VLOOKUP(AR133,'Player Counts'!$A$2:$B$90,2,FALSE)</f>
        <v>67</v>
      </c>
      <c r="AT133" s="107" t="str">
        <f>VLOOKUP(AR133,Leaderboard!$A$1:$G$90,6,FALSE)</f>
        <v>F  </v>
      </c>
      <c r="AU133" s="86">
        <f>VLOOKUP(AR133,Leaderboard!$A$2:$E$90,5,FALSE)</f>
        <v>11</v>
      </c>
      <c r="AV133" s="86" t="str">
        <f>VLOOKUP(AR133,Leaderboard!$A$2:$E$90,3,FALSE)</f>
        <v>T42</v>
      </c>
      <c r="AW133" s="87">
        <f>IFERROR(VLOOKUP(AV133,Moneys!$L$6:$N$95,3,FALSE),IFERROR(VLOOKUP(AV133,Moneys!$O$6:$Q$95,3,FALSE),0))</f>
        <v>34041.231599999941</v>
      </c>
      <c r="AX133" s="89"/>
      <c r="AY133" s="85" t="s">
        <v>9</v>
      </c>
      <c r="AZ133" s="85">
        <v>271</v>
      </c>
    </row>
    <row r="134" spans="1:52">
      <c r="A134" s="85" t="s">
        <v>4303</v>
      </c>
      <c r="B134" s="8">
        <f t="shared" si="52"/>
        <v>133</v>
      </c>
      <c r="C134" s="14">
        <f t="shared" si="53"/>
        <v>-2830270</v>
      </c>
      <c r="D134" s="12">
        <f t="shared" si="54"/>
        <v>313050</v>
      </c>
      <c r="E134" s="85" t="s">
        <v>4338</v>
      </c>
      <c r="F134" s="89" t="s">
        <v>4339</v>
      </c>
      <c r="G134" s="89" t="str">
        <f t="shared" si="55"/>
        <v>V</v>
      </c>
      <c r="H134" s="90" t="str">
        <f t="shared" si="56"/>
        <v>V. Taylor</v>
      </c>
      <c r="I134" s="107">
        <f>VLOOKUP(H134,'Player Counts'!$A$2:$B$90,2,FALSE)</f>
        <v>1</v>
      </c>
      <c r="J134" s="107" t="str">
        <f>VLOOKUP(H134,Leaderboard!$A$1:$G$90,6,FALSE)</f>
        <v>-  </v>
      </c>
      <c r="K134" s="86">
        <f>VLOOKUP(H134,Leaderboard!$A$2:$E$90,5,FALSE)</f>
        <v>7</v>
      </c>
      <c r="L134" s="86" t="str">
        <f>VLOOKUP(H134,Leaderboard!$A$2:$E$90,3,FALSE)</f>
        <v>CUT</v>
      </c>
      <c r="M134" s="87">
        <f>IFERROR(VLOOKUP(L134,Moneys!$L$6:$N$95,3,FALSE),IFERROR(VLOOKUP(L134,Moneys!$O$6:$Q$95,3,FALSE),0))</f>
        <v>0</v>
      </c>
      <c r="N134" s="85" t="s">
        <v>252</v>
      </c>
      <c r="O134" s="89" t="s">
        <v>253</v>
      </c>
      <c r="P134" s="89" t="str">
        <f t="shared" si="57"/>
        <v>J</v>
      </c>
      <c r="Q134" s="90" t="str">
        <f t="shared" si="58"/>
        <v>J. Rose</v>
      </c>
      <c r="R134" s="107">
        <f>VLOOKUP(Q134,'Player Counts'!$A$2:$B$90,2,FALSE)</f>
        <v>26</v>
      </c>
      <c r="S134" s="107" t="str">
        <f>VLOOKUP(Q134,Leaderboard!$A$1:$G$90,6,FALSE)</f>
        <v>F  </v>
      </c>
      <c r="T134" s="86">
        <f>VLOOKUP(Q134,Leaderboard!$A$2:$E$90,5,FALSE)</f>
        <v>1</v>
      </c>
      <c r="U134" s="86" t="str">
        <f>VLOOKUP(Q134,Leaderboard!$A$2:$E$90,3,FALSE)</f>
        <v>T10</v>
      </c>
      <c r="V134" s="87">
        <f>IFERROR(VLOOKUP(U134,Moneys!$L$6:$N$95,3,FALSE),IFERROR(VLOOKUP(U134,Moneys!$O$6:$Q$95,3,FALSE),0))</f>
        <v>231659.58451999997</v>
      </c>
      <c r="W134" s="85" t="s">
        <v>4329</v>
      </c>
      <c r="X134" s="89" t="s">
        <v>254</v>
      </c>
      <c r="Y134" s="89" t="str">
        <f t="shared" si="59"/>
        <v>K</v>
      </c>
      <c r="Z134" s="90" t="str">
        <f t="shared" si="60"/>
        <v>K. Kisner</v>
      </c>
      <c r="AA134" s="107">
        <f>VLOOKUP(Z134,'Player Counts'!$A$2:$B$90,2,FALSE)</f>
        <v>2</v>
      </c>
      <c r="AB134" s="107" t="str">
        <f>VLOOKUP(Z134,Leaderboard!$A$1:$G$90,6,FALSE)</f>
        <v>F  </v>
      </c>
      <c r="AC134" s="86">
        <f>VLOOKUP(Z134,Leaderboard!$A$2:$E$90,5,FALSE)</f>
        <v>9</v>
      </c>
      <c r="AD134" s="86" t="str">
        <f>VLOOKUP(Z134,Leaderboard!$A$2:$E$90,3,FALSE)</f>
        <v>T37</v>
      </c>
      <c r="AE134" s="87">
        <f>IFERROR(VLOOKUP(AD134,Moneys!$L$6:$N$95,3,FALSE),IFERROR(VLOOKUP(AD134,Moneys!$O$6:$Q$95,3,FALSE),0))</f>
        <v>47348.676449999999</v>
      </c>
      <c r="AF134" s="85" t="s">
        <v>234</v>
      </c>
      <c r="AG134" s="89" t="s">
        <v>235</v>
      </c>
      <c r="AH134" s="89" t="str">
        <f t="shared" si="61"/>
        <v>G</v>
      </c>
      <c r="AI134" s="90" t="str">
        <f t="shared" si="62"/>
        <v>G. McDowell</v>
      </c>
      <c r="AJ134" s="107">
        <f>VLOOKUP(AI134,'Player Counts'!$A$2:$B$90,2,FALSE)</f>
        <v>1</v>
      </c>
      <c r="AK134" s="107" t="str">
        <f>VLOOKUP(AI134,Leaderboard!$A$1:$G$90,6,FALSE)</f>
        <v>-  </v>
      </c>
      <c r="AL134" s="86">
        <f>VLOOKUP(AI134,Leaderboard!$A$2:$E$90,5,FALSE)</f>
        <v>9</v>
      </c>
      <c r="AM134" s="86" t="str">
        <f>VLOOKUP(AI134,Leaderboard!$A$2:$E$90,3,FALSE)</f>
        <v>CUT</v>
      </c>
      <c r="AN134" s="87">
        <f>IFERROR(VLOOKUP(AM134,Moneys!$L$6:$N$95,3,FALSE),IFERROR(VLOOKUP(AM134,Moneys!$O$6:$Q$95,3,FALSE),0))</f>
        <v>0</v>
      </c>
      <c r="AO134" s="85" t="s">
        <v>242</v>
      </c>
      <c r="AP134" s="89" t="s">
        <v>243</v>
      </c>
      <c r="AQ134" s="89" t="str">
        <f t="shared" si="63"/>
        <v>A</v>
      </c>
      <c r="AR134" s="90" t="str">
        <f t="shared" si="64"/>
        <v>A. Scott</v>
      </c>
      <c r="AS134" s="107">
        <f>VLOOKUP(AR134,'Player Counts'!$A$2:$B$90,2,FALSE)</f>
        <v>67</v>
      </c>
      <c r="AT134" s="107" t="str">
        <f>VLOOKUP(AR134,Leaderboard!$A$1:$G$90,6,FALSE)</f>
        <v>F  </v>
      </c>
      <c r="AU134" s="86">
        <f>VLOOKUP(AR134,Leaderboard!$A$2:$E$90,5,FALSE)</f>
        <v>11</v>
      </c>
      <c r="AV134" s="86" t="str">
        <f>VLOOKUP(AR134,Leaderboard!$A$2:$E$90,3,FALSE)</f>
        <v>T42</v>
      </c>
      <c r="AW134" s="87">
        <f>IFERROR(VLOOKUP(AV134,Moneys!$L$6:$N$95,3,FALSE),IFERROR(VLOOKUP(AV134,Moneys!$O$6:$Q$95,3,FALSE),0))</f>
        <v>34041.231599999941</v>
      </c>
      <c r="AX134" s="89"/>
      <c r="AY134" s="85" t="s">
        <v>12</v>
      </c>
      <c r="AZ134" s="85">
        <v>280</v>
      </c>
    </row>
    <row r="135" spans="1:52">
      <c r="A135" s="85" t="s">
        <v>4293</v>
      </c>
      <c r="B135" s="8">
        <f t="shared" si="52"/>
        <v>133</v>
      </c>
      <c r="C135" s="14">
        <f t="shared" si="53"/>
        <v>-2830270</v>
      </c>
      <c r="D135" s="12">
        <f t="shared" si="54"/>
        <v>313050</v>
      </c>
      <c r="E135" s="85" t="s">
        <v>250</v>
      </c>
      <c r="F135" s="88" t="s">
        <v>251</v>
      </c>
      <c r="G135" s="89" t="str">
        <f t="shared" si="55"/>
        <v>B</v>
      </c>
      <c r="H135" s="90" t="str">
        <f t="shared" si="56"/>
        <v>B. Watson</v>
      </c>
      <c r="I135" s="107">
        <f>VLOOKUP(H135,'Player Counts'!$A$2:$B$90,2,FALSE)</f>
        <v>58</v>
      </c>
      <c r="J135" s="107" t="str">
        <f>VLOOKUP(H135,Leaderboard!$A$1:$G$90,6,FALSE)</f>
        <v>F  </v>
      </c>
      <c r="K135" s="86">
        <f>VLOOKUP(H135,Leaderboard!$A$2:$E$90,5,FALSE)</f>
        <v>9</v>
      </c>
      <c r="L135" s="86" t="str">
        <f>VLOOKUP(H135,Leaderboard!$A$2:$E$90,3,FALSE)</f>
        <v>T37</v>
      </c>
      <c r="M135" s="87">
        <f>IFERROR(VLOOKUP(L135,Moneys!$L$6:$N$95,3,FALSE),IFERROR(VLOOKUP(L135,Moneys!$O$6:$Q$95,3,FALSE),0))</f>
        <v>47348.676449999999</v>
      </c>
      <c r="N135" s="85" t="s">
        <v>221</v>
      </c>
      <c r="O135" s="88" t="s">
        <v>222</v>
      </c>
      <c r="P135" s="89" t="str">
        <f t="shared" si="57"/>
        <v>J</v>
      </c>
      <c r="Q135" s="90" t="str">
        <f t="shared" si="58"/>
        <v>J. Day</v>
      </c>
      <c r="R135" s="107">
        <f>VLOOKUP(Q135,'Player Counts'!$A$2:$B$90,2,FALSE)</f>
        <v>104</v>
      </c>
      <c r="S135" s="107" t="str">
        <f>VLOOKUP(Q135,Leaderboard!$A$1:$G$90,6,FALSE)</f>
        <v>F  </v>
      </c>
      <c r="T135" s="86">
        <f>VLOOKUP(Q135,Leaderboard!$A$2:$E$90,5,FALSE)</f>
        <v>1</v>
      </c>
      <c r="U135" s="86" t="str">
        <f>VLOOKUP(Q135,Leaderboard!$A$2:$E$90,3,FALSE)</f>
        <v>T10</v>
      </c>
      <c r="V135" s="87">
        <f>IFERROR(VLOOKUP(U135,Moneys!$L$6:$N$95,3,FALSE),IFERROR(VLOOKUP(U135,Moneys!$O$6:$Q$95,3,FALSE),0))</f>
        <v>231659.58451999997</v>
      </c>
      <c r="W135" s="85" t="s">
        <v>223</v>
      </c>
      <c r="X135" s="91" t="s">
        <v>224</v>
      </c>
      <c r="Y135" s="89" t="str">
        <f t="shared" si="59"/>
        <v>R</v>
      </c>
      <c r="Z135" s="90" t="str">
        <f t="shared" si="60"/>
        <v>R. Fowler</v>
      </c>
      <c r="AA135" s="107">
        <f>VLOOKUP(Z135,'Player Counts'!$A$2:$B$90,2,FALSE)</f>
        <v>55</v>
      </c>
      <c r="AB135" s="107" t="str">
        <f>VLOOKUP(Z135,Leaderboard!$A$1:$G$90,6,FALSE)</f>
        <v>-  </v>
      </c>
      <c r="AC135" s="86">
        <f>VLOOKUP(Z135,Leaderboard!$A$2:$E$90,5,FALSE)</f>
        <v>9</v>
      </c>
      <c r="AD135" s="86" t="str">
        <f>VLOOKUP(Z135,Leaderboard!$A$2:$E$90,3,FALSE)</f>
        <v>CUT</v>
      </c>
      <c r="AE135" s="87">
        <f>IFERROR(VLOOKUP(AD135,Moneys!$L$6:$N$95,3,FALSE),IFERROR(VLOOKUP(AD135,Moneys!$O$6:$Q$95,3,FALSE),0))</f>
        <v>0</v>
      </c>
      <c r="AF135" s="85" t="s">
        <v>238</v>
      </c>
      <c r="AG135" s="88" t="s">
        <v>239</v>
      </c>
      <c r="AH135" s="89" t="str">
        <f t="shared" si="61"/>
        <v>P</v>
      </c>
      <c r="AI135" s="90" t="str">
        <f t="shared" si="62"/>
        <v>P. Mickelson</v>
      </c>
      <c r="AJ135" s="107">
        <f>VLOOKUP(AI135,'Player Counts'!$A$2:$B$90,2,FALSE)</f>
        <v>41</v>
      </c>
      <c r="AK135" s="107" t="str">
        <f>VLOOKUP(AI135,Leaderboard!$A$1:$G$90,6,FALSE)</f>
        <v>-  </v>
      </c>
      <c r="AL135" s="86">
        <f>VLOOKUP(AI135,Leaderboard!$A$2:$E$90,5,FALSE)</f>
        <v>7</v>
      </c>
      <c r="AM135" s="86" t="str">
        <f>VLOOKUP(AI135,Leaderboard!$A$2:$E$90,3,FALSE)</f>
        <v>CUT</v>
      </c>
      <c r="AN135" s="87">
        <f>IFERROR(VLOOKUP(AM135,Moneys!$L$6:$N$95,3,FALSE),IFERROR(VLOOKUP(AM135,Moneys!$O$6:$Q$95,3,FALSE),0))</f>
        <v>0</v>
      </c>
      <c r="AO135" s="85" t="s">
        <v>242</v>
      </c>
      <c r="AP135" s="88" t="s">
        <v>243</v>
      </c>
      <c r="AQ135" s="89" t="str">
        <f t="shared" si="63"/>
        <v>A</v>
      </c>
      <c r="AR135" s="90" t="str">
        <f t="shared" si="64"/>
        <v>A. Scott</v>
      </c>
      <c r="AS135" s="107">
        <f>VLOOKUP(AR135,'Player Counts'!$A$2:$B$90,2,FALSE)</f>
        <v>67</v>
      </c>
      <c r="AT135" s="107" t="str">
        <f>VLOOKUP(AR135,Leaderboard!$A$1:$G$90,6,FALSE)</f>
        <v>F  </v>
      </c>
      <c r="AU135" s="86">
        <f>VLOOKUP(AR135,Leaderboard!$A$2:$E$90,5,FALSE)</f>
        <v>11</v>
      </c>
      <c r="AV135" s="86" t="str">
        <f>VLOOKUP(AR135,Leaderboard!$A$2:$E$90,3,FALSE)</f>
        <v>T42</v>
      </c>
      <c r="AW135" s="87">
        <f>IFERROR(VLOOKUP(AV135,Moneys!$L$6:$N$95,3,FALSE),IFERROR(VLOOKUP(AV135,Moneys!$O$6:$Q$95,3,FALSE),0))</f>
        <v>34041.231599999941</v>
      </c>
      <c r="AX135" s="89"/>
      <c r="AY135" s="85" t="s">
        <v>11</v>
      </c>
      <c r="AZ135" s="85">
        <v>280</v>
      </c>
    </row>
    <row r="136" spans="1:52">
      <c r="A136" s="85" t="s">
        <v>4298</v>
      </c>
      <c r="B136" s="8">
        <f t="shared" si="52"/>
        <v>133</v>
      </c>
      <c r="C136" s="14">
        <f t="shared" si="53"/>
        <v>-2830270</v>
      </c>
      <c r="D136" s="12">
        <f t="shared" si="54"/>
        <v>313050</v>
      </c>
      <c r="E136" s="85" t="s">
        <v>221</v>
      </c>
      <c r="F136" s="89" t="s">
        <v>222</v>
      </c>
      <c r="G136" s="89" t="str">
        <f t="shared" si="55"/>
        <v>J</v>
      </c>
      <c r="H136" s="90" t="str">
        <f t="shared" si="56"/>
        <v>J. Day</v>
      </c>
      <c r="I136" s="107">
        <f>VLOOKUP(H136,'Player Counts'!$A$2:$B$90,2,FALSE)</f>
        <v>104</v>
      </c>
      <c r="J136" s="107" t="str">
        <f>VLOOKUP(H136,Leaderboard!$A$1:$G$90,6,FALSE)</f>
        <v>F  </v>
      </c>
      <c r="K136" s="86">
        <f>VLOOKUP(H136,Leaderboard!$A$2:$E$90,5,FALSE)</f>
        <v>1</v>
      </c>
      <c r="L136" s="86" t="str">
        <f>VLOOKUP(H136,Leaderboard!$A$2:$E$90,3,FALSE)</f>
        <v>T10</v>
      </c>
      <c r="M136" s="87">
        <f>IFERROR(VLOOKUP(L136,Moneys!$L$6:$N$95,3,FALSE),IFERROR(VLOOKUP(L136,Moneys!$O$6:$Q$95,3,FALSE),0))</f>
        <v>231659.58451999997</v>
      </c>
      <c r="N136" s="85" t="s">
        <v>242</v>
      </c>
      <c r="O136" s="89" t="s">
        <v>243</v>
      </c>
      <c r="P136" s="89" t="str">
        <f t="shared" si="57"/>
        <v>A</v>
      </c>
      <c r="Q136" s="90" t="str">
        <f t="shared" si="58"/>
        <v>A. Scott</v>
      </c>
      <c r="R136" s="107">
        <f>VLOOKUP(Q136,'Player Counts'!$A$2:$B$90,2,FALSE)</f>
        <v>67</v>
      </c>
      <c r="S136" s="107" t="str">
        <f>VLOOKUP(Q136,Leaderboard!$A$1:$G$90,6,FALSE)</f>
        <v>F  </v>
      </c>
      <c r="T136" s="86">
        <f>VLOOKUP(Q136,Leaderboard!$A$2:$E$90,5,FALSE)</f>
        <v>11</v>
      </c>
      <c r="U136" s="86" t="str">
        <f>VLOOKUP(Q136,Leaderboard!$A$2:$E$90,3,FALSE)</f>
        <v>T42</v>
      </c>
      <c r="V136" s="87">
        <f>IFERROR(VLOOKUP(U136,Moneys!$L$6:$N$95,3,FALSE),IFERROR(VLOOKUP(U136,Moneys!$O$6:$Q$95,3,FALSE),0))</f>
        <v>34041.231599999941</v>
      </c>
      <c r="W136" s="85" t="s">
        <v>223</v>
      </c>
      <c r="X136" s="89" t="s">
        <v>224</v>
      </c>
      <c r="Y136" s="89" t="str">
        <f t="shared" si="59"/>
        <v>R</v>
      </c>
      <c r="Z136" s="90" t="str">
        <f t="shared" si="60"/>
        <v>R. Fowler</v>
      </c>
      <c r="AA136" s="107">
        <f>VLOOKUP(Z136,'Player Counts'!$A$2:$B$90,2,FALSE)</f>
        <v>55</v>
      </c>
      <c r="AB136" s="107" t="str">
        <f>VLOOKUP(Z136,Leaderboard!$A$1:$G$90,6,FALSE)</f>
        <v>-  </v>
      </c>
      <c r="AC136" s="86">
        <f>VLOOKUP(Z136,Leaderboard!$A$2:$E$90,5,FALSE)</f>
        <v>9</v>
      </c>
      <c r="AD136" s="86" t="str">
        <f>VLOOKUP(Z136,Leaderboard!$A$2:$E$90,3,FALSE)</f>
        <v>CUT</v>
      </c>
      <c r="AE136" s="87">
        <f>IFERROR(VLOOKUP(AD136,Moneys!$L$6:$N$95,3,FALSE),IFERROR(VLOOKUP(AD136,Moneys!$O$6:$Q$95,3,FALSE),0))</f>
        <v>0</v>
      </c>
      <c r="AF136" s="85" t="s">
        <v>250</v>
      </c>
      <c r="AG136" s="89" t="s">
        <v>251</v>
      </c>
      <c r="AH136" s="89" t="str">
        <f t="shared" si="61"/>
        <v>B</v>
      </c>
      <c r="AI136" s="90" t="str">
        <f t="shared" si="62"/>
        <v>B. Watson</v>
      </c>
      <c r="AJ136" s="107">
        <f>VLOOKUP(AI136,'Player Counts'!$A$2:$B$90,2,FALSE)</f>
        <v>58</v>
      </c>
      <c r="AK136" s="107" t="str">
        <f>VLOOKUP(AI136,Leaderboard!$A$1:$G$90,6,FALSE)</f>
        <v>F  </v>
      </c>
      <c r="AL136" s="86">
        <f>VLOOKUP(AI136,Leaderboard!$A$2:$E$90,5,FALSE)</f>
        <v>9</v>
      </c>
      <c r="AM136" s="86" t="str">
        <f>VLOOKUP(AI136,Leaderboard!$A$2:$E$90,3,FALSE)</f>
        <v>T37</v>
      </c>
      <c r="AN136" s="87">
        <f>IFERROR(VLOOKUP(AM136,Moneys!$L$6:$N$95,3,FALSE),IFERROR(VLOOKUP(AM136,Moneys!$O$6:$Q$95,3,FALSE),0))</f>
        <v>47348.676449999999</v>
      </c>
      <c r="AO136" s="85" t="s">
        <v>238</v>
      </c>
      <c r="AP136" s="89" t="s">
        <v>239</v>
      </c>
      <c r="AQ136" s="89" t="str">
        <f t="shared" si="63"/>
        <v>P</v>
      </c>
      <c r="AR136" s="90" t="str">
        <f t="shared" si="64"/>
        <v>P. Mickelson</v>
      </c>
      <c r="AS136" s="107">
        <f>VLOOKUP(AR136,'Player Counts'!$A$2:$B$90,2,FALSE)</f>
        <v>41</v>
      </c>
      <c r="AT136" s="107" t="str">
        <f>VLOOKUP(AR136,Leaderboard!$A$1:$G$90,6,FALSE)</f>
        <v>-  </v>
      </c>
      <c r="AU136" s="86">
        <f>VLOOKUP(AR136,Leaderboard!$A$2:$E$90,5,FALSE)</f>
        <v>7</v>
      </c>
      <c r="AV136" s="86" t="str">
        <f>VLOOKUP(AR136,Leaderboard!$A$2:$E$90,3,FALSE)</f>
        <v>CUT</v>
      </c>
      <c r="AW136" s="87">
        <f>IFERROR(VLOOKUP(AV136,Moneys!$L$6:$N$95,3,FALSE),IFERROR(VLOOKUP(AV136,Moneys!$O$6:$Q$95,3,FALSE),0))</f>
        <v>0</v>
      </c>
      <c r="AX136" s="91"/>
      <c r="AY136" s="85" t="s">
        <v>20</v>
      </c>
      <c r="AZ136" s="85">
        <v>278</v>
      </c>
    </row>
    <row r="137" spans="1:52">
      <c r="A137" s="85" t="s">
        <v>4272</v>
      </c>
      <c r="B137" s="8">
        <f t="shared" si="52"/>
        <v>136</v>
      </c>
      <c r="C137" s="14">
        <f t="shared" si="53"/>
        <v>-2858554</v>
      </c>
      <c r="D137" s="12">
        <f t="shared" si="54"/>
        <v>284766</v>
      </c>
      <c r="E137" s="85" t="s">
        <v>223</v>
      </c>
      <c r="F137" s="89" t="s">
        <v>224</v>
      </c>
      <c r="G137" s="89" t="str">
        <f t="shared" si="55"/>
        <v>R</v>
      </c>
      <c r="H137" s="90" t="str">
        <f t="shared" si="56"/>
        <v>R. Fowler</v>
      </c>
      <c r="I137" s="107">
        <f>VLOOKUP(H137,'Player Counts'!$A$2:$B$90,2,FALSE)</f>
        <v>55</v>
      </c>
      <c r="J137" s="107" t="str">
        <f>VLOOKUP(H137,Leaderboard!$A$1:$G$90,6,FALSE)</f>
        <v>-  </v>
      </c>
      <c r="K137" s="86">
        <f>VLOOKUP(H137,Leaderboard!$A$2:$E$90,5,FALSE)</f>
        <v>9</v>
      </c>
      <c r="L137" s="86" t="str">
        <f>VLOOKUP(H137,Leaderboard!$A$2:$E$90,3,FALSE)</f>
        <v>CUT</v>
      </c>
      <c r="M137" s="87">
        <f>IFERROR(VLOOKUP(L137,Moneys!$L$6:$N$95,3,FALSE),IFERROR(VLOOKUP(L137,Moneys!$O$6:$Q$95,3,FALSE),0))</f>
        <v>0</v>
      </c>
      <c r="N137" s="85" t="s">
        <v>221</v>
      </c>
      <c r="O137" s="89" t="s">
        <v>222</v>
      </c>
      <c r="P137" s="89" t="str">
        <f t="shared" si="57"/>
        <v>J</v>
      </c>
      <c r="Q137" s="90" t="str">
        <f t="shared" si="58"/>
        <v>J. Day</v>
      </c>
      <c r="R137" s="107">
        <f>VLOOKUP(Q137,'Player Counts'!$A$2:$B$90,2,FALSE)</f>
        <v>104</v>
      </c>
      <c r="S137" s="107" t="str">
        <f>VLOOKUP(Q137,Leaderboard!$A$1:$G$90,6,FALSE)</f>
        <v>F  </v>
      </c>
      <c r="T137" s="86">
        <f>VLOOKUP(Q137,Leaderboard!$A$2:$E$90,5,FALSE)</f>
        <v>1</v>
      </c>
      <c r="U137" s="86" t="str">
        <f>VLOOKUP(Q137,Leaderboard!$A$2:$E$90,3,FALSE)</f>
        <v>T10</v>
      </c>
      <c r="V137" s="87">
        <f>IFERROR(VLOOKUP(U137,Moneys!$L$6:$N$95,3,FALSE),IFERROR(VLOOKUP(U137,Moneys!$O$6:$Q$95,3,FALSE),0))</f>
        <v>231659.58451999997</v>
      </c>
      <c r="W137" s="85" t="s">
        <v>225</v>
      </c>
      <c r="X137" s="89" t="s">
        <v>226</v>
      </c>
      <c r="Y137" s="89" t="str">
        <f t="shared" si="59"/>
        <v>S</v>
      </c>
      <c r="Z137" s="90" t="str">
        <f t="shared" si="60"/>
        <v>S. Garcia</v>
      </c>
      <c r="AA137" s="107">
        <f>VLOOKUP(Z137,'Player Counts'!$A$2:$B$90,2,FALSE)</f>
        <v>4</v>
      </c>
      <c r="AB137" s="107" t="str">
        <f>VLOOKUP(Z137,Leaderboard!$A$1:$G$90,6,FALSE)</f>
        <v>F  </v>
      </c>
      <c r="AC137" s="86">
        <f>VLOOKUP(Z137,Leaderboard!$A$2:$E$90,5,FALSE)</f>
        <v>8</v>
      </c>
      <c r="AD137" s="86" t="str">
        <f>VLOOKUP(Z137,Leaderboard!$A$2:$E$90,3,FALSE)</f>
        <v>T34</v>
      </c>
      <c r="AE137" s="87">
        <f>IFERROR(VLOOKUP(AD137,Moneys!$L$6:$N$95,3,FALSE),IFERROR(VLOOKUP(AD137,Moneys!$O$6:$Q$95,3,FALSE),0))</f>
        <v>53106.023800000003</v>
      </c>
      <c r="AF137" s="85" t="s">
        <v>230</v>
      </c>
      <c r="AG137" s="89" t="s">
        <v>260</v>
      </c>
      <c r="AH137" s="89" t="str">
        <f t="shared" si="61"/>
        <v>Z</v>
      </c>
      <c r="AI137" s="90" t="str">
        <f t="shared" si="62"/>
        <v>Z. Johnson</v>
      </c>
      <c r="AJ137" s="107">
        <f>VLOOKUP(AI137,'Player Counts'!$A$2:$B$90,2,FALSE)</f>
        <v>6</v>
      </c>
      <c r="AK137" s="107" t="str">
        <f>VLOOKUP(AI137,Leaderboard!$A$1:$G$90,6,FALSE)</f>
        <v>-  </v>
      </c>
      <c r="AL137" s="86">
        <f>VLOOKUP(AI137,Leaderboard!$A$2:$E$90,5,FALSE)</f>
        <v>8</v>
      </c>
      <c r="AM137" s="86" t="str">
        <f>VLOOKUP(AI137,Leaderboard!$A$2:$E$90,3,FALSE)</f>
        <v>CUT</v>
      </c>
      <c r="AN137" s="87">
        <f>IFERROR(VLOOKUP(AM137,Moneys!$L$6:$N$95,3,FALSE),IFERROR(VLOOKUP(AM137,Moneys!$O$6:$Q$95,3,FALSE),0))</f>
        <v>0</v>
      </c>
      <c r="AO137" s="85" t="s">
        <v>4340</v>
      </c>
      <c r="AP137" s="89" t="s">
        <v>222</v>
      </c>
      <c r="AQ137" s="89" t="str">
        <f t="shared" si="63"/>
        <v>J</v>
      </c>
      <c r="AR137" s="90" t="str">
        <f t="shared" si="64"/>
        <v>J. Dufner</v>
      </c>
      <c r="AS137" s="107">
        <f>VLOOKUP(AR137,'Player Counts'!$A$2:$B$90,2,FALSE)</f>
        <v>2</v>
      </c>
      <c r="AT137" s="107" t="str">
        <f>VLOOKUP(AR137,Leaderboard!$A$1:$G$90,6,FALSE)</f>
        <v>-  </v>
      </c>
      <c r="AU137" s="86">
        <f>VLOOKUP(AR137,Leaderboard!$A$2:$E$90,5,FALSE)</f>
        <v>9</v>
      </c>
      <c r="AV137" s="86" t="str">
        <f>VLOOKUP(AR137,Leaderboard!$A$2:$E$90,3,FALSE)</f>
        <v>CUT</v>
      </c>
      <c r="AW137" s="87">
        <f>IFERROR(VLOOKUP(AV137,Moneys!$L$6:$N$95,3,FALSE),IFERROR(VLOOKUP(AV137,Moneys!$O$6:$Q$95,3,FALSE),0))</f>
        <v>0</v>
      </c>
      <c r="AX137" s="89"/>
      <c r="AY137" s="85" t="s">
        <v>9</v>
      </c>
      <c r="AZ137" s="85">
        <v>280</v>
      </c>
    </row>
    <row r="138" spans="1:52">
      <c r="A138" s="85" t="s">
        <v>4239</v>
      </c>
      <c r="B138" s="8">
        <f t="shared" si="52"/>
        <v>137</v>
      </c>
      <c r="C138" s="14">
        <f t="shared" si="53"/>
        <v>-2977942</v>
      </c>
      <c r="D138" s="12">
        <f t="shared" si="54"/>
        <v>165378</v>
      </c>
      <c r="E138" s="85" t="s">
        <v>242</v>
      </c>
      <c r="F138" s="89" t="s">
        <v>243</v>
      </c>
      <c r="G138" s="89" t="str">
        <f t="shared" si="55"/>
        <v>A</v>
      </c>
      <c r="H138" s="90" t="str">
        <f t="shared" si="56"/>
        <v>A. Scott</v>
      </c>
      <c r="I138" s="107">
        <f>VLOOKUP(H138,'Player Counts'!$A$2:$B$90,2,FALSE)</f>
        <v>67</v>
      </c>
      <c r="J138" s="107" t="str">
        <f>VLOOKUP(H138,Leaderboard!$A$1:$G$90,6,FALSE)</f>
        <v>F  </v>
      </c>
      <c r="K138" s="86">
        <f>VLOOKUP(H138,Leaderboard!$A$2:$E$90,5,FALSE)</f>
        <v>11</v>
      </c>
      <c r="L138" s="86" t="str">
        <f>VLOOKUP(H138,Leaderboard!$A$2:$E$90,3,FALSE)</f>
        <v>T42</v>
      </c>
      <c r="M138" s="87">
        <f>IFERROR(VLOOKUP(L138,Moneys!$L$6:$N$95,3,FALSE),IFERROR(VLOOKUP(L138,Moneys!$O$6:$Q$95,3,FALSE),0))</f>
        <v>34041.231599999941</v>
      </c>
      <c r="N138" s="85" t="s">
        <v>223</v>
      </c>
      <c r="O138" s="89" t="s">
        <v>224</v>
      </c>
      <c r="P138" s="89" t="str">
        <f t="shared" si="57"/>
        <v>R</v>
      </c>
      <c r="Q138" s="90" t="str">
        <f t="shared" si="58"/>
        <v>R. Fowler</v>
      </c>
      <c r="R138" s="107">
        <f>VLOOKUP(Q138,'Player Counts'!$A$2:$B$90,2,FALSE)</f>
        <v>55</v>
      </c>
      <c r="S138" s="107" t="str">
        <f>VLOOKUP(Q138,Leaderboard!$A$1:$G$90,6,FALSE)</f>
        <v>-  </v>
      </c>
      <c r="T138" s="86">
        <f>VLOOKUP(Q138,Leaderboard!$A$2:$E$90,5,FALSE)</f>
        <v>9</v>
      </c>
      <c r="U138" s="86" t="str">
        <f>VLOOKUP(Q138,Leaderboard!$A$2:$E$90,3,FALSE)</f>
        <v>CUT</v>
      </c>
      <c r="V138" s="87">
        <f>IFERROR(VLOOKUP(U138,Moneys!$L$6:$N$95,3,FALSE),IFERROR(VLOOKUP(U138,Moneys!$O$6:$Q$95,3,FALSE),0))</f>
        <v>0</v>
      </c>
      <c r="W138" s="85" t="s">
        <v>250</v>
      </c>
      <c r="X138" s="89" t="s">
        <v>251</v>
      </c>
      <c r="Y138" s="89" t="str">
        <f t="shared" si="59"/>
        <v>B</v>
      </c>
      <c r="Z138" s="90" t="str">
        <f t="shared" si="60"/>
        <v>B. Watson</v>
      </c>
      <c r="AA138" s="107">
        <f>VLOOKUP(Z138,'Player Counts'!$A$2:$B$90,2,FALSE)</f>
        <v>58</v>
      </c>
      <c r="AB138" s="107" t="str">
        <f>VLOOKUP(Z138,Leaderboard!$A$1:$G$90,6,FALSE)</f>
        <v>F  </v>
      </c>
      <c r="AC138" s="86">
        <f>VLOOKUP(Z138,Leaderboard!$A$2:$E$90,5,FALSE)</f>
        <v>9</v>
      </c>
      <c r="AD138" s="86" t="str">
        <f>VLOOKUP(Z138,Leaderboard!$A$2:$E$90,3,FALSE)</f>
        <v>T37</v>
      </c>
      <c r="AE138" s="87">
        <f>IFERROR(VLOOKUP(AD138,Moneys!$L$6:$N$95,3,FALSE),IFERROR(VLOOKUP(AD138,Moneys!$O$6:$Q$95,3,FALSE),0))</f>
        <v>47348.676449999999</v>
      </c>
      <c r="AF138" s="85" t="s">
        <v>246</v>
      </c>
      <c r="AG138" s="89" t="s">
        <v>247</v>
      </c>
      <c r="AH138" s="89" t="str">
        <f t="shared" si="61"/>
        <v>H</v>
      </c>
      <c r="AI138" s="90" t="str">
        <f t="shared" si="62"/>
        <v>H. Stenson</v>
      </c>
      <c r="AJ138" s="107">
        <f>VLOOKUP(AI138,'Player Counts'!$A$2:$B$90,2,FALSE)</f>
        <v>29</v>
      </c>
      <c r="AK138" s="107" t="str">
        <f>VLOOKUP(AI138,Leaderboard!$A$1:$G$90,6,FALSE)</f>
        <v>F  </v>
      </c>
      <c r="AL138" s="86">
        <f>VLOOKUP(AI138,Leaderboard!$A$2:$E$90,5,FALSE)</f>
        <v>6</v>
      </c>
      <c r="AM138" s="86" t="str">
        <f>VLOOKUP(AI138,Leaderboard!$A$2:$E$90,3,FALSE)</f>
        <v>T24</v>
      </c>
      <c r="AN138" s="87">
        <f>IFERROR(VLOOKUP(AM138,Moneys!$L$6:$N$95,3,FALSE),IFERROR(VLOOKUP(AM138,Moneys!$O$6:$Q$95,3,FALSE),0))</f>
        <v>83987.45405</v>
      </c>
      <c r="AO138" s="85" t="s">
        <v>268</v>
      </c>
      <c r="AP138" s="89" t="s">
        <v>269</v>
      </c>
      <c r="AQ138" s="89" t="str">
        <f t="shared" si="63"/>
        <v>C</v>
      </c>
      <c r="AR138" s="90" t="str">
        <f t="shared" si="64"/>
        <v>C. Schwartzel</v>
      </c>
      <c r="AS138" s="107">
        <f>VLOOKUP(AR138,'Player Counts'!$A$2:$B$90,2,FALSE)</f>
        <v>7</v>
      </c>
      <c r="AT138" s="107" t="str">
        <f>VLOOKUP(AR138,Leaderboard!$A$1:$G$90,6,FALSE)</f>
        <v>-  </v>
      </c>
      <c r="AU138" s="86">
        <f>VLOOKUP(AR138,Leaderboard!$A$2:$E$90,5,FALSE)</f>
        <v>8</v>
      </c>
      <c r="AV138" s="86" t="str">
        <f>VLOOKUP(AR138,Leaderboard!$A$2:$E$90,3,FALSE)</f>
        <v>CUT</v>
      </c>
      <c r="AW138" s="87">
        <f>IFERROR(VLOOKUP(AV138,Moneys!$L$6:$N$95,3,FALSE),IFERROR(VLOOKUP(AV138,Moneys!$O$6:$Q$95,3,FALSE),0))</f>
        <v>0</v>
      </c>
      <c r="AX138" s="89"/>
      <c r="AY138" s="85" t="s">
        <v>9</v>
      </c>
      <c r="AZ138" s="85">
        <v>272</v>
      </c>
    </row>
    <row r="142" spans="1:52">
      <c r="P142" t="e">
        <f>MATCH(L2,Moneys!L6:L55,0)</f>
        <v>#N/A</v>
      </c>
    </row>
    <row r="143" spans="1:52">
      <c r="A143" s="114">
        <v>51</v>
      </c>
      <c r="B143">
        <v>50</v>
      </c>
      <c r="C143" s="114">
        <v>49</v>
      </c>
      <c r="D143">
        <v>48</v>
      </c>
      <c r="E143" s="114">
        <v>47</v>
      </c>
      <c r="F143">
        <v>46</v>
      </c>
      <c r="G143" s="114">
        <v>45</v>
      </c>
      <c r="H143">
        <v>44</v>
      </c>
      <c r="I143" s="114">
        <v>43</v>
      </c>
      <c r="J143">
        <v>42</v>
      </c>
      <c r="K143" s="114">
        <v>41</v>
      </c>
      <c r="L143">
        <v>40</v>
      </c>
      <c r="M143" s="114">
        <v>39</v>
      </c>
      <c r="N143">
        <v>38</v>
      </c>
      <c r="O143" s="114">
        <v>37</v>
      </c>
      <c r="P143">
        <v>36</v>
      </c>
      <c r="Q143" s="114">
        <v>35</v>
      </c>
      <c r="R143">
        <v>34</v>
      </c>
      <c r="S143" s="114">
        <v>33</v>
      </c>
      <c r="T143">
        <v>32</v>
      </c>
      <c r="U143" s="114">
        <v>31</v>
      </c>
      <c r="V143">
        <v>30</v>
      </c>
      <c r="W143" s="114">
        <v>29</v>
      </c>
      <c r="X143">
        <v>28</v>
      </c>
      <c r="Y143" s="114">
        <v>27</v>
      </c>
      <c r="Z143">
        <v>26</v>
      </c>
      <c r="AA143" s="114">
        <v>25</v>
      </c>
      <c r="AB143">
        <v>24</v>
      </c>
      <c r="AC143" s="114">
        <v>23</v>
      </c>
      <c r="AD143">
        <v>22</v>
      </c>
      <c r="AE143" s="114">
        <v>21</v>
      </c>
      <c r="AF143">
        <v>20</v>
      </c>
      <c r="AG143" s="114">
        <v>19</v>
      </c>
      <c r="AH143">
        <v>18</v>
      </c>
      <c r="AI143" s="114">
        <v>17</v>
      </c>
      <c r="AJ143">
        <v>16</v>
      </c>
      <c r="AK143" s="114">
        <v>15</v>
      </c>
      <c r="AL143">
        <v>14</v>
      </c>
      <c r="AM143" s="114">
        <v>13</v>
      </c>
      <c r="AN143">
        <v>12</v>
      </c>
      <c r="AO143" s="114">
        <v>11</v>
      </c>
      <c r="AP143">
        <v>10</v>
      </c>
      <c r="AQ143" s="114">
        <v>9</v>
      </c>
      <c r="AR143">
        <v>8</v>
      </c>
      <c r="AS143" s="114">
        <v>7</v>
      </c>
      <c r="AT143">
        <v>6</v>
      </c>
      <c r="AU143" s="114">
        <v>5</v>
      </c>
      <c r="AV143">
        <v>4</v>
      </c>
      <c r="AW143" s="114">
        <v>3</v>
      </c>
      <c r="AX143">
        <v>2</v>
      </c>
      <c r="AY143" s="3">
        <v>1</v>
      </c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</sheetData>
  <sortState ref="A2:AW138">
    <sortCondition ref="B2:B138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42"/>
  <sheetViews>
    <sheetView zoomScaleNormal="100" workbookViewId="0">
      <selection activeCell="B15" sqref="B15"/>
    </sheetView>
  </sheetViews>
  <sheetFormatPr defaultRowHeight="15"/>
  <cols>
    <col min="1" max="1" width="15.140625" style="3" bestFit="1" customWidth="1"/>
    <col min="2" max="2" width="12.42578125" style="3" bestFit="1" customWidth="1"/>
    <col min="3" max="3" width="3.140625" style="3" customWidth="1"/>
    <col min="4" max="4" width="12.140625" style="3" bestFit="1" customWidth="1"/>
    <col min="5" max="5" width="11.5703125" style="3" bestFit="1" customWidth="1"/>
    <col min="6" max="6" width="2.85546875" style="3" customWidth="1"/>
    <col min="7" max="7" width="10.85546875" style="3" customWidth="1"/>
    <col min="8" max="8" width="11.5703125" style="3" bestFit="1" customWidth="1"/>
    <col min="9" max="10" width="10.85546875" style="3" customWidth="1"/>
    <col min="11" max="11" width="12.7109375" style="3" bestFit="1" customWidth="1"/>
    <col min="12" max="12" width="9.85546875" style="3" customWidth="1"/>
    <col min="13" max="13" width="10.85546875" style="3" customWidth="1"/>
    <col min="14" max="14" width="17.28515625" style="3" customWidth="1"/>
    <col min="15" max="15" width="9.85546875" style="3" customWidth="1"/>
    <col min="16" max="16" width="10.85546875" style="3" customWidth="1"/>
    <col min="17" max="17" width="17.28515625" style="3" customWidth="1"/>
    <col min="18" max="18" width="14.140625" style="3" bestFit="1" customWidth="1"/>
    <col min="19" max="20" width="9.140625" style="3"/>
    <col min="21" max="21" width="14.140625" style="3" bestFit="1" customWidth="1"/>
  </cols>
  <sheetData>
    <row r="1" spans="1:21">
      <c r="A1" s="19" t="s">
        <v>322</v>
      </c>
      <c r="B1" s="20">
        <v>7000000</v>
      </c>
      <c r="D1" s="19" t="s">
        <v>322</v>
      </c>
      <c r="E1" s="20">
        <v>10000000</v>
      </c>
      <c r="M1" s="3">
        <v>0.92</v>
      </c>
      <c r="P1" s="3" t="s">
        <v>314</v>
      </c>
      <c r="Q1" s="3" t="s">
        <v>314</v>
      </c>
      <c r="R1" s="3" t="s">
        <v>314</v>
      </c>
      <c r="S1" s="3" t="s">
        <v>313</v>
      </c>
      <c r="T1" s="3" t="s">
        <v>313</v>
      </c>
      <c r="U1" s="3" t="s">
        <v>313</v>
      </c>
    </row>
    <row r="2" spans="1:21">
      <c r="A2" s="19" t="s">
        <v>323</v>
      </c>
      <c r="B2" s="3">
        <v>50</v>
      </c>
      <c r="D2" s="19" t="s">
        <v>323</v>
      </c>
      <c r="E2" s="3">
        <v>55</v>
      </c>
    </row>
    <row r="3" spans="1:21" ht="15.75" thickBot="1">
      <c r="A3" s="19"/>
    </row>
    <row r="4" spans="1:21" ht="15.75" thickBot="1">
      <c r="A4" s="128" t="s">
        <v>316</v>
      </c>
      <c r="B4" s="128"/>
      <c r="D4" s="128" t="s">
        <v>324</v>
      </c>
      <c r="E4" s="128"/>
      <c r="G4" s="128" t="s">
        <v>327</v>
      </c>
      <c r="H4" s="128"/>
      <c r="I4" s="128"/>
      <c r="L4" s="129" t="s">
        <v>4218</v>
      </c>
      <c r="M4" s="130"/>
      <c r="N4" s="131"/>
      <c r="O4" s="129" t="s">
        <v>4219</v>
      </c>
      <c r="P4" s="130"/>
      <c r="Q4" s="131"/>
    </row>
    <row r="5" spans="1:21" ht="15.75" thickBot="1">
      <c r="A5" s="3" t="s">
        <v>325</v>
      </c>
      <c r="B5" s="3" t="s">
        <v>326</v>
      </c>
      <c r="D5" s="3" t="s">
        <v>325</v>
      </c>
      <c r="E5" s="3" t="s">
        <v>326</v>
      </c>
      <c r="G5" s="3" t="s">
        <v>325</v>
      </c>
      <c r="H5" s="3" t="s">
        <v>326</v>
      </c>
      <c r="I5" s="3" t="s">
        <v>321</v>
      </c>
      <c r="L5" s="81" t="s">
        <v>4214</v>
      </c>
      <c r="M5" s="82" t="s">
        <v>315</v>
      </c>
      <c r="N5" s="83" t="s">
        <v>4215</v>
      </c>
      <c r="O5" s="81" t="s">
        <v>4216</v>
      </c>
      <c r="P5" s="82" t="s">
        <v>4217</v>
      </c>
      <c r="Q5" s="83" t="s">
        <v>4215</v>
      </c>
    </row>
    <row r="6" spans="1:21">
      <c r="A6" s="3" t="s">
        <v>66</v>
      </c>
      <c r="B6" s="6">
        <v>1440000</v>
      </c>
      <c r="C6" s="15"/>
      <c r="D6" s="16">
        <v>1</v>
      </c>
      <c r="E6" s="17">
        <v>1800000</v>
      </c>
      <c r="F6" s="17"/>
      <c r="G6" s="16">
        <v>1</v>
      </c>
      <c r="H6" s="17">
        <f t="shared" ref="H6:H15" si="0">I6*$E$1</f>
        <v>1800000</v>
      </c>
      <c r="I6" s="15">
        <v>0.18</v>
      </c>
      <c r="J6" s="120"/>
      <c r="K6" s="15"/>
      <c r="L6" s="72">
        <v>1</v>
      </c>
      <c r="M6" s="73">
        <f>COUNTIF(Leaderboard!C:C,Moneys!L6)</f>
        <v>1</v>
      </c>
      <c r="N6" s="84">
        <f>H6</f>
        <v>1800000</v>
      </c>
      <c r="O6" s="72" t="s">
        <v>270</v>
      </c>
      <c r="P6" s="73">
        <f>COUNTIF(Leaderboard!C:C,Moneys!O6)</f>
        <v>0</v>
      </c>
      <c r="Q6" s="84" t="str">
        <f>IF(P6=0,"NA",IF(P6=1,"NA",IF(P6=2,SUM(N6:N7)/(P6),IF(P6=3,SUM(N6:N8)/(P6),IF(P6=4,SUM(N6:N9)/(P6),IF(P6=5,SUM(N6:N10)/(P6),IF(P6=6,SUM(N6:N11)/(P6),IF(P6=7,SUM(N6:N12)/(P6),IF(P6=8,SUM(N6:N13)/(P6),IF(P6=9,SUM(N6:N14)/(P6),IF(P6=10,SUM(N6:N15)/(P6),IF(P6=11,SUM(N6:N16)/(P6),IF(P6=12,SUM(N6:N17)/(P6),IF(P6=13,SUM(N6:N18)/(P6),IF(P6=14,SUM(N6:N19)/(P6),IF(P6=15,SUM(N6:N20)/(P6),IF(P6=16,SUM(N6:N21)/(P6),IF(P6=17,SUM(N6:N22)/(P6),IF(P6=18,SUM(N6:N23)/(P6),IF(P6=19,SUM(N6:N24)/(P6),"Higher"))))))))))))))))))))</f>
        <v>NA</v>
      </c>
      <c r="R6">
        <v>1</v>
      </c>
      <c r="S6"/>
      <c r="T6"/>
      <c r="U6"/>
    </row>
    <row r="7" spans="1:21">
      <c r="A7" s="3" t="s">
        <v>67</v>
      </c>
      <c r="B7" s="6">
        <v>864000</v>
      </c>
      <c r="C7" s="15"/>
      <c r="D7" s="16">
        <v>2</v>
      </c>
      <c r="E7" s="17">
        <v>880000</v>
      </c>
      <c r="F7" s="17"/>
      <c r="G7" s="16">
        <v>2</v>
      </c>
      <c r="H7" s="17">
        <f t="shared" si="0"/>
        <v>1080000</v>
      </c>
      <c r="I7" s="15">
        <v>0.108</v>
      </c>
      <c r="J7" s="120"/>
      <c r="K7" s="15"/>
      <c r="L7" s="74">
        <v>2</v>
      </c>
      <c r="M7" s="71">
        <f>COUNTIF(Leaderboard!C:C,Moneys!L7)</f>
        <v>0</v>
      </c>
      <c r="N7" s="12">
        <f t="shared" ref="N7:N54" si="1">H7</f>
        <v>1080000</v>
      </c>
      <c r="O7" s="74" t="s">
        <v>271</v>
      </c>
      <c r="P7" s="71">
        <f>COUNTIF(Leaderboard!C:C,Moneys!O7)</f>
        <v>2</v>
      </c>
      <c r="Q7" s="12">
        <f t="shared" ref="Q7:Q20" si="2">IF(P7=0,"NA",IF(P7=1,"NA",IF(P7=2,SUM(N7:N8)/(P7),IF(P7=3,SUM(N7:N9)/(P7),IF(P7=4,SUM(N7:N10)/(P7),IF(P7=5,SUM(N7:N11)/(P7),IF(P7=6,SUM(N7:N12)/(P7),IF(P7=7,SUM(N7:N13)/(P7),IF(P7=8,SUM(N7:N14)/(P7),IF(P7=9,SUM(N7:N15)/(P7),IF(P7=10,SUM(N7:N16)/(P7),IF(P7=11,SUM(N7:N17)/(P7),IF(P7=12,SUM(N7:N18)/(P7),IF(P7=13,SUM(N7:N19)/(P7),IF(P7=14,SUM(N7:N20)/(P7),IF(P7=15,SUM(N7:N21)/(P7),IF(P7=16,SUM(N7:N22)/(P7),IF(P7=17,SUM(N7:N23)/(P7),IF(P7=18,SUM(N7:N24)/(P7),IF(P7=19,SUM(N7:N25)/(P7),"Higher"))))))))))))))))))))</f>
        <v>880000</v>
      </c>
      <c r="R7">
        <v>2</v>
      </c>
      <c r="S7"/>
      <c r="T7"/>
      <c r="U7"/>
    </row>
    <row r="8" spans="1:21">
      <c r="A8" s="3" t="s">
        <v>68</v>
      </c>
      <c r="B8" s="6">
        <v>544000</v>
      </c>
      <c r="C8" s="15"/>
      <c r="D8" s="16">
        <v>2</v>
      </c>
      <c r="E8" s="17">
        <v>880000</v>
      </c>
      <c r="F8" s="17"/>
      <c r="G8" s="16">
        <v>3</v>
      </c>
      <c r="H8" s="17">
        <f t="shared" si="0"/>
        <v>680000</v>
      </c>
      <c r="I8" s="15">
        <v>6.8000000000000005E-2</v>
      </c>
      <c r="J8" s="120"/>
      <c r="K8" s="15"/>
      <c r="L8" s="74">
        <v>3</v>
      </c>
      <c r="M8" s="71">
        <f>COUNTIF(Leaderboard!C:C,Moneys!L8)</f>
        <v>0</v>
      </c>
      <c r="N8" s="12">
        <f t="shared" si="1"/>
        <v>680000</v>
      </c>
      <c r="O8" s="74" t="s">
        <v>128</v>
      </c>
      <c r="P8" s="71">
        <f>COUNTIF(Leaderboard!C:C,Moneys!O8)</f>
        <v>0</v>
      </c>
      <c r="Q8" s="12" t="str">
        <f t="shared" si="2"/>
        <v>NA</v>
      </c>
      <c r="R8">
        <v>3</v>
      </c>
      <c r="S8"/>
      <c r="T8"/>
      <c r="U8"/>
    </row>
    <row r="9" spans="1:21">
      <c r="A9" s="3" t="s">
        <v>69</v>
      </c>
      <c r="B9" s="6">
        <v>384000</v>
      </c>
      <c r="C9" s="15"/>
      <c r="D9" s="16">
        <v>4</v>
      </c>
      <c r="E9" s="17">
        <v>480000</v>
      </c>
      <c r="F9" s="17"/>
      <c r="G9" s="16">
        <v>4</v>
      </c>
      <c r="H9" s="17">
        <f t="shared" si="0"/>
        <v>480000</v>
      </c>
      <c r="I9" s="15">
        <v>4.8000000000000001E-2</v>
      </c>
      <c r="J9" s="120"/>
      <c r="K9" s="15"/>
      <c r="L9" s="74">
        <v>4</v>
      </c>
      <c r="M9" s="71">
        <f>COUNTIF(Leaderboard!C:C,Moneys!L9)</f>
        <v>0</v>
      </c>
      <c r="N9" s="12">
        <f t="shared" si="1"/>
        <v>480000</v>
      </c>
      <c r="O9" s="74" t="s">
        <v>272</v>
      </c>
      <c r="P9" s="71">
        <f>COUNTIF(Leaderboard!C:C,Moneys!O9)</f>
        <v>3</v>
      </c>
      <c r="Q9" s="12">
        <f t="shared" si="2"/>
        <v>413333.33333333331</v>
      </c>
      <c r="R9">
        <v>4</v>
      </c>
      <c r="S9"/>
      <c r="T9"/>
      <c r="U9"/>
    </row>
    <row r="10" spans="1:21">
      <c r="A10" s="3" t="s">
        <v>70</v>
      </c>
      <c r="B10" s="6">
        <v>320000</v>
      </c>
      <c r="C10" s="15"/>
      <c r="D10" s="16">
        <v>5</v>
      </c>
      <c r="E10" s="17">
        <v>400000</v>
      </c>
      <c r="F10" s="17"/>
      <c r="G10" s="16">
        <v>5</v>
      </c>
      <c r="H10" s="17">
        <f t="shared" si="0"/>
        <v>400000</v>
      </c>
      <c r="I10" s="15">
        <v>0.04</v>
      </c>
      <c r="J10" s="120"/>
      <c r="K10" s="15"/>
      <c r="L10" s="74">
        <v>5</v>
      </c>
      <c r="M10" s="71">
        <f>COUNTIF(Leaderboard!C:C,Moneys!L10)</f>
        <v>0</v>
      </c>
      <c r="N10" s="12">
        <f t="shared" si="1"/>
        <v>400000</v>
      </c>
      <c r="O10" s="74" t="s">
        <v>273</v>
      </c>
      <c r="P10" s="71">
        <f>COUNTIF(Leaderboard!C:C,Moneys!O10)</f>
        <v>0</v>
      </c>
      <c r="Q10" s="12" t="str">
        <f t="shared" si="2"/>
        <v>NA</v>
      </c>
      <c r="R10">
        <v>5</v>
      </c>
      <c r="S10"/>
      <c r="T10"/>
      <c r="U10"/>
    </row>
    <row r="11" spans="1:21">
      <c r="A11" s="3" t="s">
        <v>71</v>
      </c>
      <c r="B11" s="6">
        <v>288000</v>
      </c>
      <c r="C11" s="15"/>
      <c r="D11" s="16">
        <v>6</v>
      </c>
      <c r="E11" s="17">
        <v>335000</v>
      </c>
      <c r="F11" s="17"/>
      <c r="G11" s="16">
        <v>6</v>
      </c>
      <c r="H11" s="17">
        <f t="shared" si="0"/>
        <v>360000</v>
      </c>
      <c r="I11" s="15">
        <v>3.5999999999999997E-2</v>
      </c>
      <c r="J11" s="120"/>
      <c r="K11" s="15"/>
      <c r="L11" s="74">
        <v>6</v>
      </c>
      <c r="M11" s="71">
        <f>COUNTIF(Leaderboard!C:C,Moneys!L11)</f>
        <v>0</v>
      </c>
      <c r="N11" s="12">
        <f t="shared" si="1"/>
        <v>360000</v>
      </c>
      <c r="O11" s="74" t="s">
        <v>118</v>
      </c>
      <c r="P11" s="71">
        <f>COUNTIF(Leaderboard!C:C,Moneys!O11)</f>
        <v>0</v>
      </c>
      <c r="Q11" s="12" t="str">
        <f t="shared" si="2"/>
        <v>NA</v>
      </c>
      <c r="R11">
        <v>6</v>
      </c>
      <c r="S11"/>
      <c r="T11"/>
      <c r="U11"/>
    </row>
    <row r="12" spans="1:21">
      <c r="A12" s="3" t="s">
        <v>72</v>
      </c>
      <c r="B12" s="6">
        <v>268000</v>
      </c>
      <c r="C12" s="15"/>
      <c r="D12" s="16">
        <v>6</v>
      </c>
      <c r="E12" s="17">
        <v>335000</v>
      </c>
      <c r="F12" s="17"/>
      <c r="G12" s="16">
        <v>7</v>
      </c>
      <c r="H12" s="17">
        <f t="shared" si="0"/>
        <v>335000</v>
      </c>
      <c r="I12" s="15">
        <v>3.3500000000000002E-2</v>
      </c>
      <c r="J12" s="120"/>
      <c r="K12" s="15"/>
      <c r="L12" s="74">
        <v>7</v>
      </c>
      <c r="M12" s="71">
        <f>COUNTIF(Leaderboard!C:C,Moneys!L12)</f>
        <v>0</v>
      </c>
      <c r="N12" s="12">
        <f t="shared" si="1"/>
        <v>335000</v>
      </c>
      <c r="O12" s="74" t="s">
        <v>274</v>
      </c>
      <c r="P12" s="71">
        <f>COUNTIF(Leaderboard!C:C,Moneys!O12)</f>
        <v>3</v>
      </c>
      <c r="Q12" s="12">
        <f t="shared" si="2"/>
        <v>311666.66666666669</v>
      </c>
      <c r="R12">
        <v>7</v>
      </c>
      <c r="S12"/>
      <c r="T12"/>
      <c r="U12"/>
    </row>
    <row r="13" spans="1:21">
      <c r="A13" s="3" t="s">
        <v>73</v>
      </c>
      <c r="B13" s="6">
        <v>248000</v>
      </c>
      <c r="C13" s="15"/>
      <c r="D13" s="16">
        <v>6</v>
      </c>
      <c r="E13" s="17">
        <v>335000</v>
      </c>
      <c r="F13" s="17"/>
      <c r="G13" s="16">
        <v>8</v>
      </c>
      <c r="H13" s="17">
        <f t="shared" si="0"/>
        <v>310000</v>
      </c>
      <c r="I13" s="15">
        <v>3.1E-2</v>
      </c>
      <c r="J13" s="120"/>
      <c r="K13" s="15"/>
      <c r="L13" s="74">
        <v>8</v>
      </c>
      <c r="M13" s="71">
        <f>COUNTIF(Leaderboard!C:C,Moneys!L13)</f>
        <v>0</v>
      </c>
      <c r="N13" s="12">
        <f t="shared" si="1"/>
        <v>310000</v>
      </c>
      <c r="O13" s="74" t="s">
        <v>132</v>
      </c>
      <c r="P13" s="71">
        <f>COUNTIF(Leaderboard!C:C,Moneys!O13)</f>
        <v>0</v>
      </c>
      <c r="Q13" s="12" t="str">
        <f t="shared" si="2"/>
        <v>NA</v>
      </c>
      <c r="R13">
        <v>8</v>
      </c>
      <c r="S13"/>
      <c r="T13"/>
      <c r="U13"/>
    </row>
    <row r="14" spans="1:21">
      <c r="A14" s="3" t="s">
        <v>74</v>
      </c>
      <c r="B14" s="6">
        <v>232000</v>
      </c>
      <c r="C14" s="15"/>
      <c r="D14" s="16">
        <v>9</v>
      </c>
      <c r="E14" s="17">
        <v>270000</v>
      </c>
      <c r="F14" s="17"/>
      <c r="G14" s="16">
        <v>9</v>
      </c>
      <c r="H14" s="17">
        <f t="shared" si="0"/>
        <v>290000</v>
      </c>
      <c r="I14" s="15">
        <v>2.9000000000000001E-2</v>
      </c>
      <c r="J14" s="120"/>
      <c r="K14" s="15"/>
      <c r="L14" s="74">
        <v>9</v>
      </c>
      <c r="M14" s="71">
        <f>COUNTIF(Leaderboard!C:C,Moneys!L14)</f>
        <v>0</v>
      </c>
      <c r="N14" s="12">
        <f t="shared" si="1"/>
        <v>290000</v>
      </c>
      <c r="O14" s="74" t="s">
        <v>275</v>
      </c>
      <c r="P14" s="71">
        <f>COUNTIF(Leaderboard!C:C,Moneys!O14)</f>
        <v>0</v>
      </c>
      <c r="Q14" s="12" t="str">
        <f t="shared" si="2"/>
        <v>NA</v>
      </c>
      <c r="R14">
        <v>9</v>
      </c>
      <c r="S14"/>
      <c r="T14"/>
      <c r="U14"/>
    </row>
    <row r="15" spans="1:21">
      <c r="A15" s="3" t="s">
        <v>75</v>
      </c>
      <c r="B15" s="6">
        <v>216000</v>
      </c>
      <c r="C15" s="15"/>
      <c r="D15" s="16">
        <v>9</v>
      </c>
      <c r="E15" s="17">
        <v>270000</v>
      </c>
      <c r="F15" s="17"/>
      <c r="G15" s="16">
        <v>10</v>
      </c>
      <c r="H15" s="17">
        <f t="shared" si="0"/>
        <v>270000</v>
      </c>
      <c r="I15" s="15">
        <v>2.7E-2</v>
      </c>
      <c r="J15" s="120"/>
      <c r="K15" s="15"/>
      <c r="L15" s="74">
        <v>10</v>
      </c>
      <c r="M15" s="71">
        <f>COUNTIF(Leaderboard!C:C,Moneys!L15)</f>
        <v>0</v>
      </c>
      <c r="N15" s="12">
        <f t="shared" si="1"/>
        <v>270000</v>
      </c>
      <c r="O15" s="74" t="s">
        <v>276</v>
      </c>
      <c r="P15" s="71">
        <f>COUNTIF(Leaderboard!C:C,Moneys!O15)</f>
        <v>5</v>
      </c>
      <c r="Q15" s="12">
        <f t="shared" si="2"/>
        <v>231659.58451999997</v>
      </c>
      <c r="R15">
        <v>10</v>
      </c>
      <c r="S15"/>
      <c r="T15"/>
      <c r="U15"/>
    </row>
    <row r="16" spans="1:21">
      <c r="A16" s="3" t="s">
        <v>76</v>
      </c>
      <c r="B16" s="6">
        <v>200000</v>
      </c>
      <c r="C16" s="15"/>
      <c r="D16" s="16">
        <v>9</v>
      </c>
      <c r="E16" s="17">
        <v>270000</v>
      </c>
      <c r="F16" s="17"/>
      <c r="G16" s="16">
        <v>11</v>
      </c>
      <c r="H16" s="17">
        <f t="shared" ref="H16:H60" si="3">0.0917*(G16-9)^4 - 13.47*(G16-9)^3 + 765.88*(G16-9)^2 - 21436*(G16-9) + 287493</f>
        <v>247578.22719999999</v>
      </c>
      <c r="I16" s="15"/>
      <c r="J16" s="120"/>
      <c r="K16" s="15"/>
      <c r="L16" s="74">
        <v>11</v>
      </c>
      <c r="M16" s="71">
        <f>COUNTIF(Leaderboard!C:C,Moneys!L16)</f>
        <v>0</v>
      </c>
      <c r="N16" s="12">
        <f t="shared" si="1"/>
        <v>247578.22719999999</v>
      </c>
      <c r="O16" s="74" t="s">
        <v>277</v>
      </c>
      <c r="P16" s="71">
        <f>COUNTIF(Leaderboard!C:C,Moneys!O16)</f>
        <v>0</v>
      </c>
      <c r="Q16" s="12" t="str">
        <f>IF(P16=0,"NA",IF(P16=1,"NA",IF(P16=2,SUM(N16:N17)/(P16),IF(P16=3,SUM(N16:N18)/(P16),IF(P16=4,SUM(N16:N19)/(P16),IF(P16=5,SUM(N16:N20)/(P16),IF(P16=6,SUM(N16:N21)/(P16),IF(P16=7,SUM(N16:N22)/(P16),IF(P16=8,SUM(N16:N23)/(P16),IF(P16=9,SUM(N16:N24)/(P16),IF(P16=10,SUM(N16:N25)/(P16),IF(P16=11,SUM(N16:N26)/(P16),IF(P16=12,SUM(N16:N27)/(P16),IF(P16=13,SUM(N16:N28)/(P16),IF(P16=14,SUM(N16:N29)/(P16),IF(P16=15,SUM(N16:N30)/(P16),IF(P16=16,SUM(N16:N31)/(P16),IF(P16=17,SUM(N16:N32)/(P16),IF(P16=18,SUM(N16:N33)/(P16),IF(P16=19,SUM(N16:N34)/(P16),"Higher"))))))))))))))))))))</f>
        <v>NA</v>
      </c>
      <c r="R16">
        <v>11</v>
      </c>
      <c r="S16"/>
      <c r="T16"/>
      <c r="U16"/>
    </row>
    <row r="17" spans="1:21">
      <c r="A17" s="3" t="s">
        <v>77</v>
      </c>
      <c r="B17" s="6">
        <v>184000</v>
      </c>
      <c r="C17" s="15"/>
      <c r="D17" s="16">
        <v>12</v>
      </c>
      <c r="E17" s="17">
        <v>196000</v>
      </c>
      <c r="F17" s="17"/>
      <c r="G17" s="16">
        <v>12</v>
      </c>
      <c r="H17" s="17">
        <f t="shared" si="3"/>
        <v>229721.65769999998</v>
      </c>
      <c r="I17" s="15"/>
      <c r="J17" s="120"/>
      <c r="K17" s="15"/>
      <c r="L17" s="74">
        <v>12</v>
      </c>
      <c r="M17" s="71">
        <f>COUNTIF(Leaderboard!C:C,Moneys!L17)</f>
        <v>0</v>
      </c>
      <c r="N17" s="12">
        <f t="shared" si="1"/>
        <v>229721.65769999998</v>
      </c>
      <c r="O17" s="74" t="s">
        <v>134</v>
      </c>
      <c r="P17" s="71">
        <f>COUNTIF(Leaderboard!C:C,Moneys!O17)</f>
        <v>0</v>
      </c>
      <c r="Q17" s="12" t="str">
        <f t="shared" si="2"/>
        <v>NA</v>
      </c>
      <c r="R17">
        <v>12</v>
      </c>
      <c r="S17"/>
      <c r="T17"/>
      <c r="U17"/>
    </row>
    <row r="18" spans="1:21">
      <c r="A18" s="3" t="s">
        <v>78</v>
      </c>
      <c r="B18" s="6">
        <v>168000</v>
      </c>
      <c r="C18" s="15"/>
      <c r="D18" s="16">
        <v>12</v>
      </c>
      <c r="E18" s="17">
        <v>196000</v>
      </c>
      <c r="F18" s="17"/>
      <c r="G18" s="16">
        <v>13</v>
      </c>
      <c r="H18" s="17">
        <f t="shared" si="3"/>
        <v>213164.47519999999</v>
      </c>
      <c r="I18" s="15"/>
      <c r="J18" s="120"/>
      <c r="K18" s="15"/>
      <c r="L18" s="74">
        <v>13</v>
      </c>
      <c r="M18" s="71">
        <f>COUNTIF(Leaderboard!C:C,Moneys!L18)</f>
        <v>0</v>
      </c>
      <c r="N18" s="12">
        <f t="shared" si="1"/>
        <v>213164.47519999999</v>
      </c>
      <c r="O18" s="74" t="s">
        <v>278</v>
      </c>
      <c r="P18" s="71">
        <f>COUNTIF(Leaderboard!C:C,Moneys!O18)</f>
        <v>0</v>
      </c>
      <c r="Q18" s="12" t="str">
        <f t="shared" si="2"/>
        <v>NA</v>
      </c>
      <c r="R18">
        <v>13</v>
      </c>
      <c r="S18"/>
      <c r="T18"/>
      <c r="U18"/>
    </row>
    <row r="19" spans="1:21">
      <c r="A19" s="3" t="s">
        <v>79</v>
      </c>
      <c r="B19" s="6">
        <v>152000</v>
      </c>
      <c r="C19" s="15"/>
      <c r="D19" s="16">
        <v>12</v>
      </c>
      <c r="E19" s="17">
        <v>196000</v>
      </c>
      <c r="F19" s="17"/>
      <c r="G19" s="16">
        <v>14</v>
      </c>
      <c r="H19" s="17">
        <f t="shared" si="3"/>
        <v>197833.5625</v>
      </c>
      <c r="I19" s="15"/>
      <c r="J19" s="120"/>
      <c r="K19" s="15"/>
      <c r="L19" s="74">
        <v>14</v>
      </c>
      <c r="M19" s="71">
        <f>COUNTIF(Leaderboard!C:C,Moneys!L19)</f>
        <v>0</v>
      </c>
      <c r="N19" s="12">
        <f t="shared" si="1"/>
        <v>197833.5625</v>
      </c>
      <c r="O19" s="74" t="s">
        <v>279</v>
      </c>
      <c r="P19" s="71">
        <f>COUNTIF(Leaderboard!C:C,Moneys!O19)</f>
        <v>0</v>
      </c>
      <c r="Q19" s="12" t="str">
        <f t="shared" si="2"/>
        <v>NA</v>
      </c>
      <c r="R19">
        <v>14</v>
      </c>
      <c r="S19"/>
      <c r="T19"/>
      <c r="U19"/>
    </row>
    <row r="20" spans="1:21">
      <c r="A20" s="3" t="s">
        <v>80</v>
      </c>
      <c r="B20" s="6">
        <v>144000</v>
      </c>
      <c r="C20" s="15"/>
      <c r="D20" s="16">
        <v>12</v>
      </c>
      <c r="E20" s="17">
        <v>196000</v>
      </c>
      <c r="F20" s="17"/>
      <c r="G20" s="16">
        <v>15</v>
      </c>
      <c r="H20" s="17">
        <f t="shared" si="3"/>
        <v>183658.00320000001</v>
      </c>
      <c r="I20" s="15"/>
      <c r="J20" s="120"/>
      <c r="K20" s="15"/>
      <c r="L20" s="74">
        <v>15</v>
      </c>
      <c r="M20" s="71">
        <f>COUNTIF(Leaderboard!C:C,Moneys!L20)</f>
        <v>0</v>
      </c>
      <c r="N20" s="12">
        <f t="shared" si="1"/>
        <v>183658.00320000001</v>
      </c>
      <c r="O20" s="74" t="s">
        <v>280</v>
      </c>
      <c r="P20" s="71">
        <f>COUNTIF(Leaderboard!C:C,Moneys!O20)</f>
        <v>2</v>
      </c>
      <c r="Q20" s="12">
        <f t="shared" si="2"/>
        <v>177113.54245000001</v>
      </c>
      <c r="R20">
        <v>15</v>
      </c>
      <c r="S20"/>
      <c r="T20"/>
      <c r="U20"/>
    </row>
    <row r="21" spans="1:21">
      <c r="A21" s="3" t="s">
        <v>81</v>
      </c>
      <c r="B21" s="6">
        <v>136000</v>
      </c>
      <c r="C21" s="15"/>
      <c r="D21" s="16">
        <v>12</v>
      </c>
      <c r="E21" s="17">
        <v>196000</v>
      </c>
      <c r="F21" s="17"/>
      <c r="G21" s="16">
        <v>16</v>
      </c>
      <c r="H21" s="17">
        <f t="shared" si="3"/>
        <v>170569.08170000001</v>
      </c>
      <c r="I21" s="15"/>
      <c r="J21" s="120"/>
      <c r="K21" s="15"/>
      <c r="L21" s="74">
        <v>16</v>
      </c>
      <c r="M21" s="71">
        <f>COUNTIF(Leaderboard!C:C,Moneys!L21)</f>
        <v>0</v>
      </c>
      <c r="N21" s="12">
        <f t="shared" si="1"/>
        <v>170569.08170000001</v>
      </c>
      <c r="O21" s="74" t="s">
        <v>281</v>
      </c>
      <c r="P21" s="71">
        <f>COUNTIF(Leaderboard!C:C,Moneys!O21)</f>
        <v>0</v>
      </c>
      <c r="Q21" s="12" t="str">
        <f>IF(P21=0,"NA",IF(P21=1,"NA",IF(P21=2,SUM(N21:N22)/(P21),IF(P21=3,SUM(N21:N23)/(P21),IF(P21=4,SUM(N21:N24)/(P21),IF(P21=5,SUM(N21:N25)/(P21),IF(P21=6,SUM(N21:N26)/(P21),IF(P21=7,SUM(N21:N27)/(P21),IF(P21=8,SUM(N21:N28)/(P21),IF(P21=9,SUM(N21:N29)/(P21),IF(P21=10,SUM(N21:N30)/(P21),IF(P21=11,SUM(N21:N31)/(P21),IF(P21=12,SUM(N21:N32)/(P21),IF(P21=13,SUM(N21:N33)/(P21),IF(P21=14,SUM(N21:N34)/(P21),IF(P21=15,SUM(N21:N35)/(P21),IF(P21=16,SUM(N21:N36)/(P21),IF(P21=17,SUM(N21:N37)/(P21),IF(P21=18,SUM(N21:N38)/(P21),IF(P21=19,SUM(N21:N39)/(P21),"Higher"))))))))))))))))))))</f>
        <v>NA</v>
      </c>
      <c r="R21">
        <v>16</v>
      </c>
      <c r="S21"/>
      <c r="T21"/>
      <c r="U21"/>
    </row>
    <row r="22" spans="1:21">
      <c r="A22" s="3" t="s">
        <v>82</v>
      </c>
      <c r="B22" s="6">
        <v>128000</v>
      </c>
      <c r="C22" s="15"/>
      <c r="D22" s="16">
        <v>17</v>
      </c>
      <c r="E22" s="17">
        <v>155000</v>
      </c>
      <c r="F22" s="17"/>
      <c r="G22" s="16">
        <v>17</v>
      </c>
      <c r="H22" s="17">
        <f t="shared" si="3"/>
        <v>158500.28320000001</v>
      </c>
      <c r="I22" s="15"/>
      <c r="J22" s="120"/>
      <c r="K22" s="15"/>
      <c r="L22" s="74">
        <v>17</v>
      </c>
      <c r="M22" s="71">
        <f>COUNTIF(Leaderboard!C:C,Moneys!L22)</f>
        <v>0</v>
      </c>
      <c r="N22" s="12">
        <f t="shared" si="1"/>
        <v>158500.28320000001</v>
      </c>
      <c r="O22" s="74" t="s">
        <v>282</v>
      </c>
      <c r="P22" s="71">
        <f>COUNTIF(Leaderboard!C:C,Moneys!O22)</f>
        <v>4</v>
      </c>
      <c r="Q22" s="12">
        <f t="shared" ref="Q22:Q31" si="4">IF(P22=0,"NA",IF(P22=1,"NA",IF(P22=2,SUM(N22:N23)/(P22),IF(P22=3,SUM(N22:N24)/(P22),IF(P22=4,SUM(N22:N25)/(P22),IF(P22=5,SUM(N22:N26)/(P22),IF(P22=6,SUM(N22:N27)/(P22),IF(P22=7,SUM(N22:N28)/(P22),IF(P22=8,SUM(N22:N29)/(P22),IF(P22=9,SUM(N22:N30)/(P22),IF(P22=10,SUM(N22:N31)/(P22),IF(P22=11,SUM(N22:N32)/(P22),IF(P22=12,SUM(N22:N33)/(P22),IF(P22=13,SUM(N22:N34)/(P22),IF(P22=14,SUM(N22:N35)/(P22),IF(P22=15,SUM(N22:N36)/(P22),IF(P22=16,SUM(N22:N37)/(P22),IF(P22=17,SUM(N22:N38)/(P22),IF(P22=18,SUM(N22:N39)/(P22),IF(P22=19,SUM(N22:N40)/(P22),"Higher"))))))))))))))))))))</f>
        <v>142709.51665000001</v>
      </c>
      <c r="R22">
        <v>17</v>
      </c>
      <c r="S22"/>
      <c r="T22"/>
      <c r="U22"/>
    </row>
    <row r="23" spans="1:21">
      <c r="A23" s="3" t="s">
        <v>83</v>
      </c>
      <c r="B23" s="6">
        <v>120000</v>
      </c>
      <c r="C23" s="15"/>
      <c r="D23" s="16">
        <v>17</v>
      </c>
      <c r="E23" s="17">
        <v>155000</v>
      </c>
      <c r="F23" s="17"/>
      <c r="G23" s="16">
        <v>18</v>
      </c>
      <c r="H23" s="17">
        <f t="shared" si="3"/>
        <v>147387.29369999998</v>
      </c>
      <c r="I23" s="15"/>
      <c r="J23" s="120"/>
      <c r="K23" s="15"/>
      <c r="L23" s="74">
        <v>18</v>
      </c>
      <c r="M23" s="71">
        <f>COUNTIF(Leaderboard!C:C,Moneys!L23)</f>
        <v>0</v>
      </c>
      <c r="N23" s="12">
        <f t="shared" si="1"/>
        <v>147387.29369999998</v>
      </c>
      <c r="O23" s="74" t="s">
        <v>140</v>
      </c>
      <c r="P23" s="71">
        <f>COUNTIF(Leaderboard!C:C,Moneys!O23)</f>
        <v>0</v>
      </c>
      <c r="Q23" s="12" t="str">
        <f t="shared" si="4"/>
        <v>NA</v>
      </c>
      <c r="R23">
        <v>18</v>
      </c>
      <c r="S23"/>
      <c r="T23"/>
      <c r="U23"/>
    </row>
    <row r="24" spans="1:21">
      <c r="A24" s="3" t="s">
        <v>84</v>
      </c>
      <c r="B24" s="6">
        <v>112000</v>
      </c>
      <c r="C24" s="15"/>
      <c r="D24" s="16">
        <v>19</v>
      </c>
      <c r="E24" s="17">
        <v>135000</v>
      </c>
      <c r="F24" s="17"/>
      <c r="G24" s="16">
        <v>19</v>
      </c>
      <c r="H24" s="17">
        <f t="shared" si="3"/>
        <v>137168</v>
      </c>
      <c r="I24" s="15"/>
      <c r="J24" s="120"/>
      <c r="K24" s="15"/>
      <c r="L24" s="74">
        <v>19</v>
      </c>
      <c r="M24" s="71">
        <f>COUNTIF(Leaderboard!C:C,Moneys!L24)</f>
        <v>0</v>
      </c>
      <c r="N24" s="12">
        <f t="shared" si="1"/>
        <v>137168</v>
      </c>
      <c r="O24" s="74" t="s">
        <v>283</v>
      </c>
      <c r="P24" s="71">
        <f>COUNTIF(Leaderboard!C:C,Moneys!O24)</f>
        <v>0</v>
      </c>
      <c r="Q24" s="12" t="str">
        <f>IF(P24=0,"NA",IF(P24=1,"NA",IF(P24=2,SUM(N24:N25)/(P24),IF(P24=3,SUM(N24:N26)/(P24),IF(P24=4,SUM(N24:N27)/(P24),IF(P24=5,SUM(N24:N28)/(P24),IF(P24=6,SUM(N24:N29)/(P24),IF(P24=7,SUM(N24:N30)/(P24),IF(P24=8,SUM(N24:N31)/(P24),IF(P24=9,SUM(N24:N32)/(P24),IF(P24=10,SUM(N24:N33)/(P24),IF(P24=11,SUM(N24:N34)/(P24),IF(P24=12,SUM(N24:N35)/(P24),IF(P24=13,SUM(N24:N36)/(P24),IF(P24=14,SUM(N24:N37)/(P24),IF(P24=15,SUM(N24:N38)/(P24),IF(P24=16,SUM(N24:N39)/(P24),IF(P24=17,SUM(N24:N40)/(P24),IF(P24=18,SUM(N24:N41)/(P24),IF(P24=19,SUM(N24:N42)/(P24),"Higher"))))))))))))))))))))</f>
        <v>NA</v>
      </c>
      <c r="R24">
        <v>19</v>
      </c>
      <c r="S24"/>
      <c r="T24"/>
      <c r="U24"/>
    </row>
    <row r="25" spans="1:21">
      <c r="A25" s="3" t="s">
        <v>85</v>
      </c>
      <c r="B25" s="6">
        <v>104000</v>
      </c>
      <c r="C25" s="15"/>
      <c r="D25" s="16">
        <v>19</v>
      </c>
      <c r="E25" s="17">
        <v>135000</v>
      </c>
      <c r="F25" s="17"/>
      <c r="G25" s="16">
        <v>20</v>
      </c>
      <c r="H25" s="17">
        <f t="shared" si="3"/>
        <v>127782.48969999998</v>
      </c>
      <c r="I25" s="15"/>
      <c r="J25" s="120"/>
      <c r="K25" s="15"/>
      <c r="L25" s="74">
        <v>20</v>
      </c>
      <c r="M25" s="71">
        <f>COUNTIF(Leaderboard!C:C,Moneys!L25)</f>
        <v>0</v>
      </c>
      <c r="N25" s="12">
        <f t="shared" si="1"/>
        <v>127782.48969999998</v>
      </c>
      <c r="O25" s="74" t="s">
        <v>284</v>
      </c>
      <c r="P25" s="71">
        <f>COUNTIF(Leaderboard!C:C,Moneys!O25)</f>
        <v>0</v>
      </c>
      <c r="Q25" s="12" t="str">
        <f t="shared" si="4"/>
        <v>NA</v>
      </c>
      <c r="R25">
        <v>20</v>
      </c>
      <c r="S25"/>
      <c r="T25"/>
      <c r="U25"/>
    </row>
    <row r="26" spans="1:21">
      <c r="A26" s="3" t="s">
        <v>86</v>
      </c>
      <c r="B26" s="6">
        <v>96000</v>
      </c>
      <c r="C26" s="15"/>
      <c r="D26" s="16">
        <v>21</v>
      </c>
      <c r="E26" s="17">
        <v>120000</v>
      </c>
      <c r="F26" s="17"/>
      <c r="G26" s="16">
        <v>21</v>
      </c>
      <c r="H26" s="17">
        <f t="shared" si="3"/>
        <v>119173.05119999999</v>
      </c>
      <c r="I26" s="15"/>
      <c r="J26" s="120"/>
      <c r="K26" s="15"/>
      <c r="L26" s="74">
        <v>21</v>
      </c>
      <c r="M26" s="71">
        <f>COUNTIF(Leaderboard!C:C,Moneys!L26)</f>
        <v>0</v>
      </c>
      <c r="N26" s="12">
        <f t="shared" si="1"/>
        <v>119173.05119999999</v>
      </c>
      <c r="O26" s="74" t="s">
        <v>285</v>
      </c>
      <c r="P26" s="71">
        <f>COUNTIF(Leaderboard!C:C,Moneys!O26)</f>
        <v>3</v>
      </c>
      <c r="Q26" s="12">
        <f t="shared" si="4"/>
        <v>111506.59069999999</v>
      </c>
      <c r="R26">
        <v>21</v>
      </c>
      <c r="S26"/>
      <c r="T26"/>
      <c r="U26"/>
    </row>
    <row r="27" spans="1:21">
      <c r="A27" s="3" t="s">
        <v>87</v>
      </c>
      <c r="B27" s="6">
        <v>89600</v>
      </c>
      <c r="C27" s="15"/>
      <c r="D27" s="16">
        <v>22</v>
      </c>
      <c r="E27" s="17">
        <v>92833</v>
      </c>
      <c r="F27" s="17"/>
      <c r="G27" s="16">
        <v>22</v>
      </c>
      <c r="H27" s="17">
        <f t="shared" si="3"/>
        <v>111284.17369999998</v>
      </c>
      <c r="I27" s="15"/>
      <c r="J27" s="120"/>
      <c r="K27" s="15"/>
      <c r="L27" s="74">
        <v>22</v>
      </c>
      <c r="M27" s="71">
        <f>COUNTIF(Leaderboard!C:C,Moneys!L27)</f>
        <v>0</v>
      </c>
      <c r="N27" s="12">
        <f t="shared" si="1"/>
        <v>111284.17369999998</v>
      </c>
      <c r="O27" s="74" t="s">
        <v>286</v>
      </c>
      <c r="P27" s="71">
        <f>COUNTIF(Leaderboard!C:C,Moneys!O27)</f>
        <v>0</v>
      </c>
      <c r="Q27" s="12" t="str">
        <f>IF(P27=0,"NA",IF(P27=1,"NA",IF(P27=2,SUM(N27:N28)/(P27),IF(P27=3,SUM(N27:N29)/(P27),IF(P27=4,SUM(N27:N30)/(P27),IF(P27=5,SUM(N27:N31)/(P27),IF(P27=6,SUM(N27:N32)/(P27),IF(P27=7,SUM(N27:N33)/(P27),IF(P27=8,SUM(N27:N34)/(P27),IF(P27=9,SUM(N27:N35)/(P27),IF(P27=10,SUM(N27:N36)/(P27),IF(P27=11,SUM(N27:N37)/(P27),IF(P27=12,SUM(N27:N38)/(P27),IF(P27=13,SUM(N27:N39)/(P27),IF(P27=14,SUM(N27:N40)/(P27),IF(P27=15,SUM(N27:N41)/(P27),IF(P27=16,SUM(N27:N42)/(P27),IF(P27=17,SUM(N27:N43)/(P27),IF(P27=18,SUM(N27:N44)/(P27),IF(P27=19,SUM(N27:N45)/(P27),"Higher"))))))))))))))))))))</f>
        <v>NA</v>
      </c>
      <c r="R27">
        <v>22</v>
      </c>
      <c r="S27"/>
      <c r="T27"/>
      <c r="U27"/>
    </row>
    <row r="28" spans="1:21">
      <c r="A28" s="3" t="s">
        <v>88</v>
      </c>
      <c r="B28" s="6">
        <v>83200</v>
      </c>
      <c r="C28" s="15"/>
      <c r="D28" s="16">
        <v>22</v>
      </c>
      <c r="E28" s="17">
        <v>92833</v>
      </c>
      <c r="F28" s="17"/>
      <c r="G28" s="16">
        <v>23</v>
      </c>
      <c r="H28" s="17">
        <f t="shared" si="3"/>
        <v>104062.5472</v>
      </c>
      <c r="I28" s="15"/>
      <c r="J28" s="120"/>
      <c r="K28" s="15"/>
      <c r="L28" s="74">
        <v>23</v>
      </c>
      <c r="M28" s="71">
        <f>COUNTIF(Leaderboard!C:C,Moneys!L28)</f>
        <v>0</v>
      </c>
      <c r="N28" s="12">
        <f t="shared" si="1"/>
        <v>104062.5472</v>
      </c>
      <c r="O28" s="74" t="s">
        <v>287</v>
      </c>
      <c r="P28" s="71">
        <f>COUNTIF(Leaderboard!C:C,Moneys!O28)</f>
        <v>0</v>
      </c>
      <c r="Q28" s="12" t="str">
        <f t="shared" si="4"/>
        <v>NA</v>
      </c>
      <c r="R28">
        <v>23</v>
      </c>
      <c r="S28"/>
      <c r="T28"/>
      <c r="U28"/>
    </row>
    <row r="29" spans="1:21">
      <c r="A29" s="3" t="s">
        <v>89</v>
      </c>
      <c r="B29" s="6">
        <v>76800</v>
      </c>
      <c r="C29" s="15"/>
      <c r="D29" s="16">
        <v>22</v>
      </c>
      <c r="E29" s="17">
        <v>92833</v>
      </c>
      <c r="F29" s="17"/>
      <c r="G29" s="16">
        <v>24</v>
      </c>
      <c r="H29" s="17">
        <f t="shared" si="3"/>
        <v>97457.0625</v>
      </c>
      <c r="I29" s="15"/>
      <c r="J29" s="120"/>
      <c r="K29" s="15"/>
      <c r="L29" s="74">
        <v>24</v>
      </c>
      <c r="M29" s="71">
        <f>COUNTIF(Leaderboard!C:C,Moneys!L29)</f>
        <v>0</v>
      </c>
      <c r="N29" s="12">
        <f t="shared" si="1"/>
        <v>97457.0625</v>
      </c>
      <c r="O29" s="74" t="s">
        <v>288</v>
      </c>
      <c r="P29" s="71">
        <f>COUNTIF(Leaderboard!C:C,Moneys!O29)</f>
        <v>6</v>
      </c>
      <c r="Q29" s="12">
        <f t="shared" si="4"/>
        <v>83987.45405</v>
      </c>
      <c r="R29">
        <v>24</v>
      </c>
      <c r="S29"/>
      <c r="T29"/>
      <c r="U29"/>
    </row>
    <row r="30" spans="1:21">
      <c r="A30" s="3" t="s">
        <v>90</v>
      </c>
      <c r="B30" s="6">
        <v>70400</v>
      </c>
      <c r="C30" s="15"/>
      <c r="D30" s="16">
        <v>22</v>
      </c>
      <c r="E30" s="17">
        <v>92833</v>
      </c>
      <c r="F30" s="17"/>
      <c r="G30" s="16">
        <v>25</v>
      </c>
      <c r="H30" s="17">
        <f t="shared" si="3"/>
        <v>91418.811199999996</v>
      </c>
      <c r="I30" s="15"/>
      <c r="J30" s="120"/>
      <c r="K30" s="15"/>
      <c r="L30" s="74">
        <v>25</v>
      </c>
      <c r="M30" s="71">
        <f>COUNTIF(Leaderboard!C:C,Moneys!L30)</f>
        <v>0</v>
      </c>
      <c r="N30" s="12">
        <f t="shared" si="1"/>
        <v>91418.811199999996</v>
      </c>
      <c r="O30" s="74" t="s">
        <v>289</v>
      </c>
      <c r="P30" s="71">
        <f>COUNTIF(Leaderboard!C:C,Moneys!O30)</f>
        <v>0</v>
      </c>
      <c r="Q30" s="12" t="str">
        <f t="shared" si="4"/>
        <v>NA</v>
      </c>
      <c r="R30">
        <v>25</v>
      </c>
      <c r="S30"/>
      <c r="T30"/>
      <c r="U30"/>
    </row>
    <row r="31" spans="1:21">
      <c r="A31" s="3" t="s">
        <v>91</v>
      </c>
      <c r="B31" s="6">
        <v>64000</v>
      </c>
      <c r="C31" s="15"/>
      <c r="D31" s="16">
        <v>22</v>
      </c>
      <c r="E31" s="17">
        <v>92833</v>
      </c>
      <c r="F31" s="17"/>
      <c r="G31" s="16">
        <v>26</v>
      </c>
      <c r="H31" s="17">
        <f t="shared" si="3"/>
        <v>85901.085699999996</v>
      </c>
      <c r="I31" s="15"/>
      <c r="J31" s="120"/>
      <c r="K31" s="15"/>
      <c r="L31" s="74">
        <v>26</v>
      </c>
      <c r="M31" s="71">
        <f>COUNTIF(Leaderboard!C:C,Moneys!L31)</f>
        <v>0</v>
      </c>
      <c r="N31" s="12">
        <f t="shared" si="1"/>
        <v>85901.085699999996</v>
      </c>
      <c r="O31" s="74" t="s">
        <v>290</v>
      </c>
      <c r="P31" s="71">
        <f>COUNTIF(Leaderboard!C:C,Moneys!O31)</f>
        <v>0</v>
      </c>
      <c r="Q31" s="12" t="str">
        <f t="shared" si="4"/>
        <v>NA</v>
      </c>
      <c r="R31">
        <v>26</v>
      </c>
      <c r="S31"/>
      <c r="T31"/>
      <c r="U31"/>
    </row>
    <row r="32" spans="1:21">
      <c r="A32" s="3" t="s">
        <v>92</v>
      </c>
      <c r="B32" s="6">
        <v>61600</v>
      </c>
      <c r="C32" s="15"/>
      <c r="D32" s="16">
        <v>22</v>
      </c>
      <c r="E32" s="17">
        <v>92833</v>
      </c>
      <c r="F32" s="17"/>
      <c r="G32" s="16">
        <v>27</v>
      </c>
      <c r="H32" s="17">
        <f t="shared" si="3"/>
        <v>80859.379199999996</v>
      </c>
      <c r="I32" s="15"/>
      <c r="J32" s="120"/>
      <c r="K32" s="15"/>
      <c r="L32" s="74">
        <v>27</v>
      </c>
      <c r="M32" s="71">
        <f>COUNTIF(Leaderboard!C:C,Moneys!L32)</f>
        <v>0</v>
      </c>
      <c r="N32" s="12">
        <f t="shared" si="1"/>
        <v>80859.379199999996</v>
      </c>
      <c r="O32" s="74" t="s">
        <v>291</v>
      </c>
      <c r="P32" s="71">
        <f>COUNTIF(Leaderboard!C:C,Moneys!O32)</f>
        <v>0</v>
      </c>
      <c r="Q32" s="12" t="str">
        <f>IF(P32=0,"NA",IF(P32=1,"NA",IF(P32=2,SUM(N32:N33)/(P32),IF(P32=3,SUM(N32:N34)/(P32),IF(P32=4,SUM(N32:N35)/(P32),IF(P32=5,SUM(N32:N36)/(P32),IF(P32=6,SUM(N32:N37)/(P32),IF(P32=7,SUM(N32:N38)/(P32),IF(P32=8,SUM(N32:N39)/(P32),IF(P32=9,SUM(N32:N40)/(P32),IF(P32=10,SUM(N32:N41)/(P32),IF(P32=11,SUM(N32:N42)/(P32),IF(P32=12,SUM(N32:N43)/(P32),IF(P32=13,SUM(N32:N44)/(P32),IF(P32=14,SUM(N32:N45)/(P32),IF(P32=15,SUM(N32:N46)/(P32),IF(P32=16,SUM(N32:N47)/(P32),IF(P32=17,SUM(N32:N48)/(P32),IF(P32=18,SUM(N32:N49)/(P32),IF(P32=19,SUM(N32:N50)/(P32),"Higher"))))))))))))))))))))</f>
        <v>NA</v>
      </c>
      <c r="R32">
        <v>27</v>
      </c>
      <c r="S32"/>
      <c r="T32"/>
      <c r="U32"/>
    </row>
    <row r="33" spans="1:21">
      <c r="A33" s="3" t="s">
        <v>93</v>
      </c>
      <c r="B33" s="6">
        <v>59200</v>
      </c>
      <c r="C33" s="15"/>
      <c r="D33" s="16">
        <v>28</v>
      </c>
      <c r="E33" s="17">
        <v>68000</v>
      </c>
      <c r="F33" s="17"/>
      <c r="G33" s="16">
        <v>28</v>
      </c>
      <c r="H33" s="17">
        <f t="shared" si="3"/>
        <v>76251.385699999984</v>
      </c>
      <c r="I33" s="15"/>
      <c r="J33" s="120"/>
      <c r="K33" s="15"/>
      <c r="L33" s="74">
        <v>28</v>
      </c>
      <c r="M33" s="71">
        <f>COUNTIF(Leaderboard!C:C,Moneys!L33)</f>
        <v>0</v>
      </c>
      <c r="N33" s="12">
        <f t="shared" si="1"/>
        <v>76251.385699999984</v>
      </c>
      <c r="O33" s="74" t="s">
        <v>292</v>
      </c>
      <c r="P33" s="71">
        <f>COUNTIF(Leaderboard!C:C,Moneys!O33)</f>
        <v>0</v>
      </c>
      <c r="Q33" s="12" t="str">
        <f t="shared" ref="Q33:Q45" si="5">IF(P33=0,"NA",IF(P33=1,"NA",IF(P33=2,SUM(N33:N34)/(P33),IF(P33=3,SUM(N33:N35)/(P33),IF(P33=4,SUM(N33:N36)/(P33),IF(P33=5,SUM(N33:N37)/(P33),IF(P33=6,SUM(N33:N38)/(P33),IF(P33=7,SUM(N33:N39)/(P33),IF(P33=8,SUM(N33:N40)/(P33),IF(P33=9,SUM(N33:N41)/(P33),IF(P33=10,SUM(N33:N42)/(P33),IF(P33=11,SUM(N33:N43)/(P33),IF(P33=12,SUM(N33:N44)/(P33),IF(P33=13,SUM(N33:N45)/(P33),IF(P33=14,SUM(N33:N46)/(P33),IF(P33=15,SUM(N33:N47)/(P33),IF(P33=16,SUM(N33:N48)/(P33),IF(P33=17,SUM(N33:N49)/(P33),IF(P33=18,SUM(N33:N50)/(P33),IF(P33=19,SUM(N33:N51)/(P33),"Higher"))))))))))))))))))))</f>
        <v>NA</v>
      </c>
      <c r="R33">
        <v>28</v>
      </c>
      <c r="S33"/>
      <c r="T33"/>
      <c r="U33"/>
    </row>
    <row r="34" spans="1:21">
      <c r="A34" s="3" t="s">
        <v>94</v>
      </c>
      <c r="B34" s="6">
        <v>56800</v>
      </c>
      <c r="C34" s="15"/>
      <c r="D34" s="16">
        <v>28</v>
      </c>
      <c r="E34" s="17">
        <v>68000</v>
      </c>
      <c r="F34" s="17"/>
      <c r="G34" s="16">
        <v>29</v>
      </c>
      <c r="H34" s="17">
        <f t="shared" si="3"/>
        <v>72037</v>
      </c>
      <c r="I34" s="15"/>
      <c r="J34" s="120"/>
      <c r="K34" s="15"/>
      <c r="L34" s="74">
        <v>29</v>
      </c>
      <c r="M34" s="71">
        <f>COUNTIF(Leaderboard!C:C,Moneys!L34)</f>
        <v>0</v>
      </c>
      <c r="N34" s="12">
        <f t="shared" si="1"/>
        <v>72037</v>
      </c>
      <c r="O34" s="74" t="s">
        <v>293</v>
      </c>
      <c r="P34" s="71">
        <f>COUNTIF(Leaderboard!C:C,Moneys!O34)</f>
        <v>0</v>
      </c>
      <c r="Q34" s="12" t="str">
        <f t="shared" si="5"/>
        <v>NA</v>
      </c>
      <c r="R34">
        <v>29</v>
      </c>
      <c r="S34"/>
      <c r="T34"/>
      <c r="U34"/>
    </row>
    <row r="35" spans="1:21">
      <c r="A35" s="3" t="s">
        <v>95</v>
      </c>
      <c r="B35" s="6">
        <v>54400</v>
      </c>
      <c r="C35" s="15"/>
      <c r="D35" s="16">
        <v>28</v>
      </c>
      <c r="E35" s="17">
        <v>68000</v>
      </c>
      <c r="F35" s="17"/>
      <c r="G35" s="16">
        <v>30</v>
      </c>
      <c r="H35" s="17">
        <f t="shared" si="3"/>
        <v>68178.317700000014</v>
      </c>
      <c r="I35" s="15"/>
      <c r="J35" s="120"/>
      <c r="K35" s="15"/>
      <c r="L35" s="74">
        <v>30</v>
      </c>
      <c r="M35" s="71">
        <f>COUNTIF(Leaderboard!C:C,Moneys!L35)</f>
        <v>0</v>
      </c>
      <c r="N35" s="12">
        <f t="shared" si="1"/>
        <v>68178.317700000014</v>
      </c>
      <c r="O35" s="74" t="s">
        <v>294</v>
      </c>
      <c r="P35" s="71">
        <f>COUNTIF(Leaderboard!C:C,Moneys!O35)</f>
        <v>4</v>
      </c>
      <c r="Q35" s="12">
        <f t="shared" si="5"/>
        <v>63148.965450000011</v>
      </c>
      <c r="R35">
        <v>30</v>
      </c>
      <c r="S35"/>
      <c r="T35"/>
      <c r="U35"/>
    </row>
    <row r="36" spans="1:21">
      <c r="A36" s="3" t="s">
        <v>96</v>
      </c>
      <c r="B36" s="6">
        <v>52000</v>
      </c>
      <c r="C36" s="15"/>
      <c r="D36" s="16">
        <v>28</v>
      </c>
      <c r="E36" s="17">
        <v>68000</v>
      </c>
      <c r="F36" s="17"/>
      <c r="G36" s="16">
        <v>31</v>
      </c>
      <c r="H36" s="17">
        <f t="shared" si="3"/>
        <v>64639.63519999999</v>
      </c>
      <c r="I36" s="15"/>
      <c r="J36" s="120"/>
      <c r="K36" s="15"/>
      <c r="L36" s="74">
        <v>31</v>
      </c>
      <c r="M36" s="71">
        <f>COUNTIF(Leaderboard!C:C,Moneys!L36)</f>
        <v>0</v>
      </c>
      <c r="N36" s="12">
        <f t="shared" si="1"/>
        <v>64639.63519999999</v>
      </c>
      <c r="O36" s="74" t="s">
        <v>295</v>
      </c>
      <c r="P36" s="71">
        <f>COUNTIF(Leaderboard!C:C,Moneys!O36)</f>
        <v>0</v>
      </c>
      <c r="Q36" s="12" t="str">
        <f t="shared" si="5"/>
        <v>NA</v>
      </c>
      <c r="R36">
        <v>31</v>
      </c>
      <c r="S36"/>
      <c r="T36"/>
      <c r="U36"/>
    </row>
    <row r="37" spans="1:21">
      <c r="A37" s="3" t="s">
        <v>97</v>
      </c>
      <c r="B37" s="6">
        <v>49600</v>
      </c>
      <c r="C37" s="15"/>
      <c r="D37" s="16">
        <v>28</v>
      </c>
      <c r="E37" s="17">
        <v>68000</v>
      </c>
      <c r="F37" s="17"/>
      <c r="G37" s="16">
        <v>32</v>
      </c>
      <c r="H37" s="17">
        <f t="shared" si="3"/>
        <v>61387.449699999997</v>
      </c>
      <c r="I37" s="15"/>
      <c r="J37" s="120"/>
      <c r="K37" s="15"/>
      <c r="L37" s="74">
        <v>32</v>
      </c>
      <c r="M37" s="71">
        <f>COUNTIF(Leaderboard!C:C,Moneys!L37)</f>
        <v>0</v>
      </c>
      <c r="N37" s="12">
        <f t="shared" si="1"/>
        <v>61387.449699999997</v>
      </c>
      <c r="O37" s="74" t="s">
        <v>154</v>
      </c>
      <c r="P37" s="71">
        <f>COUNTIF(Leaderboard!C:C,Moneys!O37)</f>
        <v>0</v>
      </c>
      <c r="Q37" s="12" t="str">
        <f t="shared" si="5"/>
        <v>NA</v>
      </c>
      <c r="R37">
        <v>32</v>
      </c>
      <c r="S37"/>
      <c r="T37"/>
      <c r="U37"/>
    </row>
    <row r="38" spans="1:21">
      <c r="A38" s="3" t="s">
        <v>98</v>
      </c>
      <c r="B38" s="6">
        <v>47200</v>
      </c>
      <c r="C38" s="15"/>
      <c r="D38" s="16">
        <v>33</v>
      </c>
      <c r="E38" s="17">
        <v>54000</v>
      </c>
      <c r="F38" s="17"/>
      <c r="G38" s="16">
        <v>33</v>
      </c>
      <c r="H38" s="17">
        <f t="shared" si="3"/>
        <v>58390.459200000041</v>
      </c>
      <c r="I38" s="15"/>
      <c r="J38" s="120"/>
      <c r="K38" s="15"/>
      <c r="L38" s="74">
        <v>33</v>
      </c>
      <c r="M38" s="71">
        <f>COUNTIF(Leaderboard!C:C,Moneys!L38)</f>
        <v>0</v>
      </c>
      <c r="N38" s="12">
        <f t="shared" si="1"/>
        <v>58390.459200000041</v>
      </c>
      <c r="O38" s="74" t="s">
        <v>296</v>
      </c>
      <c r="P38" s="71">
        <f>COUNTIF(Leaderboard!C:C,Moneys!O38)</f>
        <v>0</v>
      </c>
      <c r="Q38" s="12" t="str">
        <f t="shared" si="5"/>
        <v>NA</v>
      </c>
      <c r="R38">
        <v>33</v>
      </c>
      <c r="S38"/>
      <c r="T38"/>
      <c r="U38"/>
    </row>
    <row r="39" spans="1:21">
      <c r="A39" s="3" t="s">
        <v>99</v>
      </c>
      <c r="B39" s="6">
        <v>45200</v>
      </c>
      <c r="C39" s="15"/>
      <c r="D39" s="16">
        <v>33</v>
      </c>
      <c r="E39" s="17">
        <v>54000</v>
      </c>
      <c r="F39" s="17"/>
      <c r="G39" s="16">
        <v>34</v>
      </c>
      <c r="H39" s="17">
        <f t="shared" si="3"/>
        <v>55619.5625</v>
      </c>
      <c r="I39" s="15"/>
      <c r="J39" s="120"/>
      <c r="K39" s="15"/>
      <c r="L39" s="74">
        <v>34</v>
      </c>
      <c r="M39" s="71">
        <f>COUNTIF(Leaderboard!C:C,Moneys!L39)</f>
        <v>0</v>
      </c>
      <c r="N39" s="12">
        <f t="shared" si="1"/>
        <v>55619.5625</v>
      </c>
      <c r="O39" s="74" t="s">
        <v>297</v>
      </c>
      <c r="P39" s="71">
        <f>COUNTIF(Leaderboard!C:C,Moneys!O39)</f>
        <v>3</v>
      </c>
      <c r="Q39" s="12">
        <f t="shared" si="5"/>
        <v>53106.023800000003</v>
      </c>
      <c r="R39">
        <v>34</v>
      </c>
      <c r="S39"/>
      <c r="T39"/>
      <c r="U39"/>
    </row>
    <row r="40" spans="1:21">
      <c r="A40" s="3" t="s">
        <v>100</v>
      </c>
      <c r="B40" s="6">
        <v>43200</v>
      </c>
      <c r="C40" s="15"/>
      <c r="D40" s="16">
        <v>33</v>
      </c>
      <c r="E40" s="17">
        <v>54000</v>
      </c>
      <c r="F40" s="17"/>
      <c r="G40" s="16">
        <v>35</v>
      </c>
      <c r="H40" s="17">
        <f t="shared" si="3"/>
        <v>53047.859200000006</v>
      </c>
      <c r="I40" s="15"/>
      <c r="J40" s="120"/>
      <c r="K40" s="15"/>
      <c r="L40" s="74">
        <v>35</v>
      </c>
      <c r="M40" s="71">
        <f>COUNTIF(Leaderboard!C:C,Moneys!L40)</f>
        <v>0</v>
      </c>
      <c r="N40" s="12">
        <f t="shared" si="1"/>
        <v>53047.859200000006</v>
      </c>
      <c r="O40" s="74" t="s">
        <v>298</v>
      </c>
      <c r="P40" s="71">
        <f>COUNTIF(Leaderboard!C:C,Moneys!O40)</f>
        <v>0</v>
      </c>
      <c r="Q40" s="12" t="str">
        <f t="shared" si="5"/>
        <v>NA</v>
      </c>
      <c r="R40">
        <v>35</v>
      </c>
      <c r="S40"/>
      <c r="T40"/>
      <c r="U40"/>
    </row>
    <row r="41" spans="1:21">
      <c r="A41" s="3" t="s">
        <v>101</v>
      </c>
      <c r="B41" s="6">
        <v>41200</v>
      </c>
      <c r="C41" s="15"/>
      <c r="D41" s="16">
        <v>33</v>
      </c>
      <c r="E41" s="17">
        <v>54000</v>
      </c>
      <c r="F41" s="17"/>
      <c r="G41" s="16">
        <v>36</v>
      </c>
      <c r="H41" s="17">
        <f t="shared" si="3"/>
        <v>50650.649700000009</v>
      </c>
      <c r="I41" s="15"/>
      <c r="J41" s="120"/>
      <c r="K41" s="15"/>
      <c r="L41" s="74">
        <v>36</v>
      </c>
      <c r="M41" s="71">
        <f>COUNTIF(Leaderboard!C:C,Moneys!L41)</f>
        <v>0</v>
      </c>
      <c r="N41" s="12">
        <f t="shared" si="1"/>
        <v>50650.649700000009</v>
      </c>
      <c r="O41" s="74" t="s">
        <v>299</v>
      </c>
      <c r="P41" s="71">
        <f>COUNTIF(Leaderboard!C:C,Moneys!O41)</f>
        <v>0</v>
      </c>
      <c r="Q41" s="12" t="str">
        <f t="shared" si="5"/>
        <v>NA</v>
      </c>
      <c r="R41">
        <v>36</v>
      </c>
      <c r="S41"/>
      <c r="T41"/>
      <c r="U41"/>
    </row>
    <row r="42" spans="1:21">
      <c r="A42" s="3" t="s">
        <v>102</v>
      </c>
      <c r="B42" s="6">
        <v>39200</v>
      </c>
      <c r="C42" s="15"/>
      <c r="D42" s="16">
        <v>33</v>
      </c>
      <c r="E42" s="17">
        <v>54000</v>
      </c>
      <c r="F42" s="17"/>
      <c r="G42" s="16">
        <v>37</v>
      </c>
      <c r="H42" s="17">
        <f t="shared" si="3"/>
        <v>48405.435200000065</v>
      </c>
      <c r="I42" s="15"/>
      <c r="J42" s="120"/>
      <c r="K42" s="15"/>
      <c r="L42" s="74">
        <v>37</v>
      </c>
      <c r="M42" s="71">
        <f>COUNTIF(Leaderboard!C:C,Moneys!L42)</f>
        <v>0</v>
      </c>
      <c r="N42" s="12">
        <f t="shared" si="1"/>
        <v>48405.435200000065</v>
      </c>
      <c r="O42" s="74" t="s">
        <v>300</v>
      </c>
      <c r="P42" s="71">
        <f>COUNTIF(Leaderboard!C:C,Moneys!O42)</f>
        <v>2</v>
      </c>
      <c r="Q42" s="12">
        <f t="shared" si="5"/>
        <v>47348.676449999999</v>
      </c>
      <c r="R42">
        <v>37</v>
      </c>
      <c r="S42"/>
      <c r="T42"/>
      <c r="U42"/>
    </row>
    <row r="43" spans="1:21">
      <c r="A43" s="3" t="s">
        <v>103</v>
      </c>
      <c r="B43" s="6">
        <v>37600</v>
      </c>
      <c r="C43" s="15"/>
      <c r="D43" s="16">
        <v>38</v>
      </c>
      <c r="E43" s="17">
        <v>40000</v>
      </c>
      <c r="F43" s="17"/>
      <c r="G43" s="16">
        <v>38</v>
      </c>
      <c r="H43" s="17">
        <f t="shared" si="3"/>
        <v>46291.917699999933</v>
      </c>
      <c r="I43" s="15"/>
      <c r="J43" s="120"/>
      <c r="K43" s="15"/>
      <c r="L43" s="74">
        <v>38</v>
      </c>
      <c r="M43" s="71">
        <f>COUNTIF(Leaderboard!C:C,Moneys!L43)</f>
        <v>0</v>
      </c>
      <c r="N43" s="12">
        <f t="shared" si="1"/>
        <v>46291.917699999933</v>
      </c>
      <c r="O43" s="74" t="s">
        <v>301</v>
      </c>
      <c r="P43" s="71">
        <f>COUNTIF(Leaderboard!C:C,Moneys!O43)</f>
        <v>0</v>
      </c>
      <c r="Q43" s="12" t="str">
        <f t="shared" si="5"/>
        <v>NA</v>
      </c>
      <c r="R43">
        <v>38</v>
      </c>
      <c r="S43"/>
      <c r="T43"/>
      <c r="U43"/>
    </row>
    <row r="44" spans="1:21">
      <c r="A44" s="3" t="s">
        <v>104</v>
      </c>
      <c r="B44" s="6">
        <v>36000</v>
      </c>
      <c r="C44" s="15"/>
      <c r="D44" s="16">
        <v>38</v>
      </c>
      <c r="E44" s="17">
        <v>40000</v>
      </c>
      <c r="F44" s="17"/>
      <c r="G44" s="16">
        <v>39</v>
      </c>
      <c r="H44" s="17">
        <f t="shared" si="3"/>
        <v>44292</v>
      </c>
      <c r="I44" s="15"/>
      <c r="J44" s="120"/>
      <c r="K44" s="15"/>
      <c r="L44" s="74">
        <v>39</v>
      </c>
      <c r="M44" s="71">
        <f>COUNTIF(Leaderboard!C:C,Moneys!L44)</f>
        <v>0</v>
      </c>
      <c r="N44" s="12">
        <f t="shared" si="1"/>
        <v>44292</v>
      </c>
      <c r="O44" s="74" t="s">
        <v>302</v>
      </c>
      <c r="P44" s="71">
        <f>COUNTIF(Leaderboard!C:C,Moneys!O44)</f>
        <v>3</v>
      </c>
      <c r="Q44" s="12">
        <f t="shared" si="5"/>
        <v>42417.788299999993</v>
      </c>
      <c r="R44">
        <v>39</v>
      </c>
      <c r="S44"/>
      <c r="T44"/>
      <c r="U44"/>
    </row>
    <row r="45" spans="1:21">
      <c r="A45" s="3" t="s">
        <v>105</v>
      </c>
      <c r="B45" s="6">
        <v>34400</v>
      </c>
      <c r="C45" s="15"/>
      <c r="D45" s="16">
        <v>38</v>
      </c>
      <c r="E45" s="17">
        <v>40000</v>
      </c>
      <c r="F45" s="17"/>
      <c r="G45" s="16">
        <v>40</v>
      </c>
      <c r="H45" s="17">
        <f t="shared" si="3"/>
        <v>42389.785700000008</v>
      </c>
      <c r="I45" s="15"/>
      <c r="J45" s="120"/>
      <c r="K45" s="15"/>
      <c r="L45" s="74">
        <v>40</v>
      </c>
      <c r="M45" s="71">
        <f>COUNTIF(Leaderboard!C:C,Moneys!L45)</f>
        <v>0</v>
      </c>
      <c r="N45" s="12">
        <f t="shared" si="1"/>
        <v>42389.785700000008</v>
      </c>
      <c r="O45" s="74" t="s">
        <v>303</v>
      </c>
      <c r="P45" s="71">
        <f>COUNTIF(Leaderboard!C:C,Moneys!O45)</f>
        <v>0</v>
      </c>
      <c r="Q45" s="12" t="str">
        <f t="shared" si="5"/>
        <v>NA</v>
      </c>
      <c r="R45">
        <v>40</v>
      </c>
      <c r="S45"/>
      <c r="T45"/>
      <c r="U45"/>
    </row>
    <row r="46" spans="1:21">
      <c r="A46" s="3" t="s">
        <v>106</v>
      </c>
      <c r="B46" s="6">
        <v>32800</v>
      </c>
      <c r="C46" s="15"/>
      <c r="D46" s="16">
        <v>38</v>
      </c>
      <c r="E46" s="17">
        <v>40000</v>
      </c>
      <c r="F46" s="17"/>
      <c r="G46" s="16">
        <v>41</v>
      </c>
      <c r="H46" s="17">
        <f t="shared" si="3"/>
        <v>40571.579199999978</v>
      </c>
      <c r="I46" s="15"/>
      <c r="J46" s="120"/>
      <c r="K46" s="15"/>
      <c r="L46" s="74">
        <v>41</v>
      </c>
      <c r="M46" s="71">
        <f>COUNTIF(Leaderboard!C:C,Moneys!L46)</f>
        <v>0</v>
      </c>
      <c r="N46" s="12">
        <f t="shared" si="1"/>
        <v>40571.579199999978</v>
      </c>
      <c r="O46" s="74" t="s">
        <v>164</v>
      </c>
      <c r="P46" s="71">
        <f>COUNTIF(Leaderboard!C:C,Moneys!O46)</f>
        <v>0</v>
      </c>
      <c r="Q46" s="12" t="str">
        <f>IF(P46=0,"NA",IF(P46=1,"NA",IF(P46=2,SUM(N46:N47)/(P46),IF(P46=3,SUM(N46:N48)/(P46),IF(P46=4,SUM(N46:N49)/(P46),IF(P46=5,SUM(N46:N50)/(P46),IF(P46=6,SUM(N46:N51)/(P46),IF(P46=7,SUM(N46:N52)/(P46),IF(P46=8,SUM(N46:N53)/(P46),IF(P46=9,SUM(N46:N54)/(P46),IF(P46=10,SUM(N46:N55)/(P46),IF(P46=11,SUM(N46:N56)/(P46),IF(P46=12,SUM(N46:N57)/(P46),IF(P46=13,SUM(N46:N58)/(P46),IF(P46=14,SUM(N46:N59)/(P46),IF(P46=15,SUM(N46:N60)/(P46),IF(P46=16,SUM(N46:N61)/(P46),IF(P46=17,SUM(N46:N62)/(P46),IF(P46=18,SUM(N46:N63)/(P46),IF(P46=19,SUM(N46:N64)/(P46),"Higher"))))))))))))))))))))</f>
        <v>NA</v>
      </c>
      <c r="R46">
        <v>41</v>
      </c>
      <c r="S46"/>
      <c r="T46"/>
      <c r="U46"/>
    </row>
    <row r="47" spans="1:21">
      <c r="A47" s="3" t="s">
        <v>107</v>
      </c>
      <c r="B47" s="6">
        <v>31200</v>
      </c>
      <c r="C47" s="15"/>
      <c r="D47" s="16">
        <v>38</v>
      </c>
      <c r="E47" s="17">
        <v>40000</v>
      </c>
      <c r="F47" s="17"/>
      <c r="G47" s="16">
        <v>42</v>
      </c>
      <c r="H47" s="17">
        <f t="shared" si="3"/>
        <v>38825.885699999926</v>
      </c>
      <c r="I47" s="15"/>
      <c r="J47" s="120"/>
      <c r="K47" s="15"/>
      <c r="L47" s="74">
        <v>42</v>
      </c>
      <c r="M47" s="71">
        <f>COUNTIF(Leaderboard!C:C,Moneys!L47)</f>
        <v>0</v>
      </c>
      <c r="N47" s="12">
        <f t="shared" si="1"/>
        <v>38825.885699999926</v>
      </c>
      <c r="O47" s="74" t="s">
        <v>304</v>
      </c>
      <c r="P47" s="71">
        <f>COUNTIF(Leaderboard!C:C,Moneys!O47)</f>
        <v>7</v>
      </c>
      <c r="Q47" s="12">
        <f t="shared" ref="Q47:Q75" si="6">IF(P47=0,"NA",IF(P47=1,"NA",IF(P47=2,SUM(N47:N48)/(P47),IF(P47=3,SUM(N47:N49)/(P47),IF(P47=4,SUM(N47:N50)/(P47),IF(P47=5,SUM(N47:N51)/(P47),IF(P47=6,SUM(N47:N52)/(P47),IF(P47=7,SUM(N47:N53)/(P47),IF(P47=8,SUM(N47:N54)/(P47),IF(P47=9,SUM(N47:N55)/(P47),IF(P47=10,SUM(N47:N56)/(P47),IF(P47=11,SUM(N47:N57)/(P47),IF(P47=12,SUM(N47:N58)/(P47),IF(P47=13,SUM(N47:N59)/(P47),IF(P47=14,SUM(N47:N60)/(P47),IF(P47=15,SUM(N47:N61)/(P47),IF(P47=16,SUM(N47:N62)/(P47),IF(P47=17,SUM(N47:N63)/(P47),IF(P47=18,SUM(N47:N64)/(P47),IF(P47=19,SUM(N47:N65)/(P47),"Higher"))))))))))))))))))))</f>
        <v>34041.231599999941</v>
      </c>
      <c r="R47">
        <v>42</v>
      </c>
      <c r="S47"/>
      <c r="T47"/>
      <c r="U47"/>
    </row>
    <row r="48" spans="1:21">
      <c r="A48" s="3" t="s">
        <v>108</v>
      </c>
      <c r="B48" s="6">
        <v>29600</v>
      </c>
      <c r="C48" s="15"/>
      <c r="D48" s="16">
        <v>38</v>
      </c>
      <c r="E48" s="17">
        <v>40000</v>
      </c>
      <c r="F48" s="17"/>
      <c r="G48" s="16">
        <v>43</v>
      </c>
      <c r="H48" s="17">
        <f t="shared" si="3"/>
        <v>37143.411200000031</v>
      </c>
      <c r="I48" s="15"/>
      <c r="J48" s="120"/>
      <c r="K48" s="15"/>
      <c r="L48" s="74">
        <v>43</v>
      </c>
      <c r="M48" s="71">
        <f>COUNTIF(Leaderboard!C:C,Moneys!L48)</f>
        <v>0</v>
      </c>
      <c r="N48" s="12">
        <f t="shared" si="1"/>
        <v>37143.411200000031</v>
      </c>
      <c r="O48" s="74" t="s">
        <v>305</v>
      </c>
      <c r="P48" s="71">
        <f>COUNTIF(Leaderboard!C:C,Moneys!O48)</f>
        <v>0</v>
      </c>
      <c r="Q48" s="12" t="str">
        <f t="shared" si="6"/>
        <v>NA</v>
      </c>
      <c r="R48">
        <v>43</v>
      </c>
      <c r="S48"/>
      <c r="T48"/>
      <c r="U48"/>
    </row>
    <row r="49" spans="1:21">
      <c r="A49" s="3" t="s">
        <v>109</v>
      </c>
      <c r="B49" s="6">
        <v>28000</v>
      </c>
      <c r="C49" s="15"/>
      <c r="D49" s="16">
        <v>38</v>
      </c>
      <c r="E49" s="17">
        <v>40000</v>
      </c>
      <c r="F49" s="17"/>
      <c r="G49" s="16">
        <v>44</v>
      </c>
      <c r="H49" s="17">
        <f t="shared" si="3"/>
        <v>35517.0625</v>
      </c>
      <c r="I49" s="15"/>
      <c r="J49" s="120"/>
      <c r="K49" s="15"/>
      <c r="L49" s="74">
        <v>44</v>
      </c>
      <c r="M49" s="71">
        <f>COUNTIF(Leaderboard!C:C,Moneys!L49)</f>
        <v>0</v>
      </c>
      <c r="N49" s="12">
        <f t="shared" si="1"/>
        <v>35517.0625</v>
      </c>
      <c r="O49" s="74" t="s">
        <v>306</v>
      </c>
      <c r="P49" s="71">
        <f>COUNTIF(Leaderboard!C:C,Moneys!O49)</f>
        <v>0</v>
      </c>
      <c r="Q49" s="12" t="str">
        <f t="shared" si="6"/>
        <v>NA</v>
      </c>
      <c r="R49">
        <v>44</v>
      </c>
      <c r="S49"/>
      <c r="T49"/>
      <c r="U49"/>
    </row>
    <row r="50" spans="1:21">
      <c r="A50" s="3" t="s">
        <v>110</v>
      </c>
      <c r="B50" s="6">
        <v>26400</v>
      </c>
      <c r="C50" s="15"/>
      <c r="D50" s="16">
        <v>38</v>
      </c>
      <c r="E50" s="17">
        <v>40000</v>
      </c>
      <c r="F50" s="17"/>
      <c r="G50" s="16">
        <v>45</v>
      </c>
      <c r="H50" s="17">
        <f t="shared" si="3"/>
        <v>33941.947199999937</v>
      </c>
      <c r="I50" s="15"/>
      <c r="J50" s="120"/>
      <c r="K50" s="15"/>
      <c r="L50" s="74">
        <v>45</v>
      </c>
      <c r="M50" s="71">
        <f>COUNTIF(Leaderboard!C:C,Moneys!L50)</f>
        <v>0</v>
      </c>
      <c r="N50" s="12">
        <f t="shared" si="1"/>
        <v>33941.947199999937</v>
      </c>
      <c r="O50" s="74" t="s">
        <v>307</v>
      </c>
      <c r="P50" s="71">
        <f>COUNTIF(Leaderboard!C:C,Moneys!O50)</f>
        <v>0</v>
      </c>
      <c r="Q50" s="12" t="str">
        <f t="shared" si="6"/>
        <v>NA</v>
      </c>
      <c r="R50">
        <v>45</v>
      </c>
      <c r="S50"/>
      <c r="T50"/>
      <c r="U50"/>
    </row>
    <row r="51" spans="1:21">
      <c r="A51" s="3" t="s">
        <v>111</v>
      </c>
      <c r="B51" s="6">
        <v>24800</v>
      </c>
      <c r="C51" s="15"/>
      <c r="D51" s="16">
        <v>46</v>
      </c>
      <c r="E51" s="17">
        <v>30000</v>
      </c>
      <c r="F51" s="17"/>
      <c r="G51" s="16">
        <v>46</v>
      </c>
      <c r="H51" s="17">
        <f t="shared" si="3"/>
        <v>32415.37369999988</v>
      </c>
      <c r="I51" s="15"/>
      <c r="J51" s="120"/>
      <c r="K51" s="15"/>
      <c r="L51" s="74">
        <v>46</v>
      </c>
      <c r="M51" s="71">
        <f>COUNTIF(Leaderboard!C:C,Moneys!L51)</f>
        <v>0</v>
      </c>
      <c r="N51" s="12">
        <f t="shared" si="1"/>
        <v>32415.37369999988</v>
      </c>
      <c r="O51" s="74" t="s">
        <v>308</v>
      </c>
      <c r="P51" s="71">
        <f>COUNTIF(Leaderboard!C:C,Moneys!O51)</f>
        <v>0</v>
      </c>
      <c r="Q51" s="12" t="str">
        <f t="shared" si="6"/>
        <v>NA</v>
      </c>
      <c r="R51">
        <v>46</v>
      </c>
      <c r="S51"/>
      <c r="T51"/>
      <c r="U51"/>
    </row>
    <row r="52" spans="1:21">
      <c r="A52" s="3" t="s">
        <v>112</v>
      </c>
      <c r="B52" s="6">
        <v>23200</v>
      </c>
      <c r="C52" s="15"/>
      <c r="D52" s="16">
        <v>46</v>
      </c>
      <c r="E52" s="17">
        <v>30000</v>
      </c>
      <c r="F52" s="17"/>
      <c r="G52" s="16">
        <v>47</v>
      </c>
      <c r="H52" s="17">
        <f t="shared" si="3"/>
        <v>30936.851199999917</v>
      </c>
      <c r="I52" s="15"/>
      <c r="J52" s="120"/>
      <c r="K52" s="15"/>
      <c r="L52" s="74">
        <v>47</v>
      </c>
      <c r="M52" s="71">
        <f>COUNTIF(Leaderboard!C:C,Moneys!L52)</f>
        <v>0</v>
      </c>
      <c r="N52" s="12">
        <f t="shared" si="1"/>
        <v>30936.851199999917</v>
      </c>
      <c r="O52" s="74" t="s">
        <v>309</v>
      </c>
      <c r="P52" s="71">
        <f>COUNTIF(Leaderboard!C:C,Moneys!O52)</f>
        <v>0</v>
      </c>
      <c r="Q52" s="12" t="str">
        <f t="shared" si="6"/>
        <v>NA</v>
      </c>
      <c r="R52">
        <v>47</v>
      </c>
      <c r="S52"/>
      <c r="T52"/>
      <c r="U52"/>
    </row>
    <row r="53" spans="1:21">
      <c r="A53" s="3" t="s">
        <v>113</v>
      </c>
      <c r="B53" s="6">
        <v>21920</v>
      </c>
      <c r="C53" s="15"/>
      <c r="D53" s="16">
        <v>48</v>
      </c>
      <c r="E53" s="17">
        <v>27400</v>
      </c>
      <c r="F53" s="17"/>
      <c r="G53" s="16">
        <v>48</v>
      </c>
      <c r="H53" s="17">
        <f t="shared" si="3"/>
        <v>29508.089699999895</v>
      </c>
      <c r="I53" s="15"/>
      <c r="J53" s="120"/>
      <c r="K53" s="15"/>
      <c r="L53" s="74">
        <v>48</v>
      </c>
      <c r="M53" s="71">
        <f>COUNTIF(Leaderboard!C:C,Moneys!L53)</f>
        <v>0</v>
      </c>
      <c r="N53" s="12">
        <f t="shared" si="1"/>
        <v>29508.089699999895</v>
      </c>
      <c r="O53" s="74" t="s">
        <v>310</v>
      </c>
      <c r="P53" s="71">
        <f>COUNTIF(Leaderboard!C:C,Moneys!O53)</f>
        <v>0</v>
      </c>
      <c r="Q53" s="12" t="str">
        <f t="shared" si="6"/>
        <v>NA</v>
      </c>
      <c r="R53">
        <v>48</v>
      </c>
      <c r="S53"/>
      <c r="T53"/>
      <c r="U53"/>
    </row>
    <row r="54" spans="1:21">
      <c r="A54" s="3" t="s">
        <v>114</v>
      </c>
      <c r="B54" s="6">
        <v>20800</v>
      </c>
      <c r="C54" s="15"/>
      <c r="D54" s="16">
        <v>49</v>
      </c>
      <c r="E54" s="17">
        <v>25600</v>
      </c>
      <c r="F54" s="17"/>
      <c r="G54" s="16">
        <v>49</v>
      </c>
      <c r="H54" s="17">
        <f t="shared" si="3"/>
        <v>28133</v>
      </c>
      <c r="I54" s="15"/>
      <c r="J54" s="120"/>
      <c r="K54" s="15"/>
      <c r="L54" s="74">
        <v>49</v>
      </c>
      <c r="M54" s="71">
        <f>COUNTIF(Leaderboard!C:C,Moneys!L54)</f>
        <v>0</v>
      </c>
      <c r="N54" s="12">
        <f t="shared" si="1"/>
        <v>28133</v>
      </c>
      <c r="O54" s="74" t="s">
        <v>311</v>
      </c>
      <c r="P54" s="71">
        <f>COUNTIF(Leaderboard!C:C,Moneys!O54)</f>
        <v>3</v>
      </c>
      <c r="Q54" s="12">
        <f t="shared" si="6"/>
        <v>26840.392299999989</v>
      </c>
      <c r="R54">
        <v>49</v>
      </c>
      <c r="S54"/>
      <c r="T54"/>
      <c r="U54"/>
    </row>
    <row r="55" spans="1:21">
      <c r="A55" s="3" t="s">
        <v>115</v>
      </c>
      <c r="B55" s="6">
        <v>20160</v>
      </c>
      <c r="C55" s="15"/>
      <c r="D55" s="16">
        <v>49</v>
      </c>
      <c r="E55" s="17">
        <v>25600</v>
      </c>
      <c r="F55" s="17"/>
      <c r="G55" s="16">
        <v>50</v>
      </c>
      <c r="H55" s="17">
        <f t="shared" si="3"/>
        <v>26817.693700000062</v>
      </c>
      <c r="I55" s="15"/>
      <c r="J55" s="120"/>
      <c r="K55" s="15"/>
      <c r="L55" s="74">
        <v>50</v>
      </c>
      <c r="M55" s="71">
        <f>COUNTIF(Leaderboard!C:C,Moneys!L55)</f>
        <v>0</v>
      </c>
      <c r="N55" s="12">
        <f>H55</f>
        <v>26817.693700000062</v>
      </c>
      <c r="O55" s="74" t="s">
        <v>312</v>
      </c>
      <c r="P55" s="71">
        <f>COUNTIF(Leaderboard!C:C,Moneys!O55)</f>
        <v>0</v>
      </c>
      <c r="Q55" s="12" t="str">
        <f t="shared" si="6"/>
        <v>NA</v>
      </c>
      <c r="R55">
        <v>50</v>
      </c>
      <c r="S55"/>
      <c r="T55"/>
      <c r="U55"/>
    </row>
    <row r="56" spans="1:21">
      <c r="B56" s="6"/>
      <c r="C56" s="6"/>
      <c r="D56" s="16">
        <v>51</v>
      </c>
      <c r="E56" s="17">
        <v>24600</v>
      </c>
      <c r="F56" s="17"/>
      <c r="G56" s="16">
        <v>51</v>
      </c>
      <c r="H56" s="17">
        <f t="shared" si="3"/>
        <v>25570.483199999901</v>
      </c>
      <c r="I56" s="15"/>
      <c r="J56" s="120"/>
      <c r="K56" s="15"/>
      <c r="L56" s="74">
        <v>51</v>
      </c>
      <c r="M56" s="71">
        <f>COUNTIF(Leaderboard!C:C,Moneys!L56)</f>
        <v>0</v>
      </c>
      <c r="N56" s="12">
        <f t="shared" ref="N56:N65" si="7">H56</f>
        <v>25570.483199999901</v>
      </c>
      <c r="O56" s="74" t="s">
        <v>810</v>
      </c>
      <c r="P56" s="71">
        <f>COUNTIF(Leaderboard!C:C,Moneys!O56)</f>
        <v>0</v>
      </c>
      <c r="Q56" s="12" t="str">
        <f t="shared" si="6"/>
        <v>NA</v>
      </c>
      <c r="R56">
        <v>51</v>
      </c>
      <c r="S56"/>
      <c r="T56"/>
      <c r="U56"/>
    </row>
    <row r="57" spans="1:21">
      <c r="B57" s="6"/>
      <c r="C57" s="6"/>
      <c r="D57" s="16">
        <v>52</v>
      </c>
      <c r="E57" s="17">
        <v>23800</v>
      </c>
      <c r="F57" s="17"/>
      <c r="G57" s="16">
        <v>52</v>
      </c>
      <c r="H57" s="17">
        <f t="shared" si="3"/>
        <v>24401.881699999794</v>
      </c>
      <c r="I57" s="15"/>
      <c r="J57" s="120"/>
      <c r="K57" s="15"/>
      <c r="L57" s="74">
        <v>52</v>
      </c>
      <c r="M57" s="71">
        <f>COUNTIF(Leaderboard!C:C,Moneys!L57)</f>
        <v>0</v>
      </c>
      <c r="N57" s="12">
        <f t="shared" si="7"/>
        <v>24401.881699999794</v>
      </c>
      <c r="O57" s="74" t="s">
        <v>319</v>
      </c>
      <c r="P57" s="71">
        <f>COUNTIF(Leaderboard!C:C,Moneys!O57)</f>
        <v>2</v>
      </c>
      <c r="Q57" s="12">
        <f t="shared" si="6"/>
        <v>23863.242449999903</v>
      </c>
      <c r="R57">
        <v>52</v>
      </c>
      <c r="S57"/>
      <c r="T57"/>
      <c r="U57"/>
    </row>
    <row r="58" spans="1:21">
      <c r="B58" s="6"/>
      <c r="C58" s="6"/>
      <c r="D58" s="16">
        <v>52</v>
      </c>
      <c r="E58" s="17">
        <v>23800</v>
      </c>
      <c r="F58" s="17"/>
      <c r="G58" s="16">
        <v>53</v>
      </c>
      <c r="H58" s="17">
        <f t="shared" si="3"/>
        <v>23324.603200000012</v>
      </c>
      <c r="I58" s="15"/>
      <c r="J58" s="120"/>
      <c r="K58" s="15"/>
      <c r="L58" s="74">
        <v>53</v>
      </c>
      <c r="M58" s="71">
        <f>COUNTIF(Leaderboard!C:C,Moneys!L58)</f>
        <v>0</v>
      </c>
      <c r="N58" s="12">
        <f t="shared" si="7"/>
        <v>23324.603200000012</v>
      </c>
      <c r="O58" s="74" t="s">
        <v>784</v>
      </c>
      <c r="P58" s="71">
        <f>COUNTIF(Leaderboard!C:C,Moneys!O58)</f>
        <v>0</v>
      </c>
      <c r="Q58" s="12" t="str">
        <f t="shared" si="6"/>
        <v>NA</v>
      </c>
      <c r="R58">
        <v>53</v>
      </c>
      <c r="S58"/>
      <c r="T58"/>
      <c r="U58"/>
    </row>
    <row r="59" spans="1:21">
      <c r="B59" s="6"/>
      <c r="C59" s="6"/>
      <c r="D59" s="16">
        <v>54</v>
      </c>
      <c r="E59" s="17">
        <v>23200</v>
      </c>
      <c r="F59" s="17"/>
      <c r="G59" s="16">
        <v>54</v>
      </c>
      <c r="H59" s="17">
        <f t="shared" si="3"/>
        <v>22353.5625</v>
      </c>
      <c r="I59" s="15"/>
      <c r="J59" s="120"/>
      <c r="K59" s="15"/>
      <c r="L59" s="74">
        <v>54</v>
      </c>
      <c r="M59" s="71">
        <f>COUNTIF(Leaderboard!C:C,Moneys!L59)</f>
        <v>1</v>
      </c>
      <c r="N59" s="12">
        <f t="shared" si="7"/>
        <v>22353.5625</v>
      </c>
      <c r="O59" s="74" t="s">
        <v>884</v>
      </c>
      <c r="P59" s="71">
        <f>COUNTIF(Leaderboard!C:C,Moneys!O59)</f>
        <v>0</v>
      </c>
      <c r="Q59" s="12" t="str">
        <f t="shared" si="6"/>
        <v>NA</v>
      </c>
      <c r="R59">
        <v>54</v>
      </c>
      <c r="S59"/>
      <c r="T59"/>
      <c r="U59"/>
    </row>
    <row r="60" spans="1:21">
      <c r="B60" s="6"/>
      <c r="C60" s="6"/>
      <c r="D60" s="16">
        <v>55</v>
      </c>
      <c r="E60" s="17">
        <v>23000</v>
      </c>
      <c r="F60" s="17"/>
      <c r="G60" s="16">
        <v>55</v>
      </c>
      <c r="H60" s="17">
        <f t="shared" si="3"/>
        <v>21505.875199999893</v>
      </c>
      <c r="I60" s="15"/>
      <c r="J60" s="120"/>
      <c r="K60" s="15"/>
      <c r="L60" s="74">
        <v>55</v>
      </c>
      <c r="M60" s="71">
        <f>COUNTIF(Leaderboard!C:C,Moneys!L60)</f>
        <v>0</v>
      </c>
      <c r="N60" s="12">
        <f t="shared" si="7"/>
        <v>21505.875199999893</v>
      </c>
      <c r="O60" s="74" t="s">
        <v>812</v>
      </c>
      <c r="P60" s="71">
        <f>COUNTIF(Leaderboard!C:C,Moneys!O60)</f>
        <v>2</v>
      </c>
      <c r="Q60" s="12">
        <f t="shared" si="6"/>
        <v>21153.366449999856</v>
      </c>
      <c r="R60">
        <v>55</v>
      </c>
      <c r="S60"/>
      <c r="T60"/>
      <c r="U60"/>
    </row>
    <row r="61" spans="1:21">
      <c r="B61" s="6"/>
      <c r="C61" s="6"/>
      <c r="D61" s="6"/>
      <c r="E61" s="6"/>
      <c r="F61" s="6"/>
      <c r="G61" s="16">
        <v>56</v>
      </c>
      <c r="H61" s="17">
        <f>0.0917*(G61-9)^4 - 13.47*(G61-9)^3 + 765.88*(G61-9)^2 - 21436*(G61-9) + 287493</f>
        <v>20800.857699999819</v>
      </c>
      <c r="I61" s="6"/>
      <c r="J61" s="120"/>
      <c r="K61" s="6"/>
      <c r="L61" s="74">
        <v>56</v>
      </c>
      <c r="M61" s="71">
        <f>COUNTIF(Leaderboard!C:C,Moneys!L61)</f>
        <v>0</v>
      </c>
      <c r="N61" s="12">
        <f t="shared" si="7"/>
        <v>20800.857699999819</v>
      </c>
      <c r="O61" s="74" t="s">
        <v>876</v>
      </c>
      <c r="P61" s="71">
        <f>COUNTIF(Leaderboard!C:C,Moneys!O61)</f>
        <v>0</v>
      </c>
      <c r="Q61" s="12" t="str">
        <f t="shared" si="6"/>
        <v>NA</v>
      </c>
      <c r="R61">
        <v>56</v>
      </c>
      <c r="U61" s="6"/>
    </row>
    <row r="62" spans="1:21">
      <c r="B62" s="6"/>
      <c r="C62" s="6"/>
      <c r="D62" s="6"/>
      <c r="E62" s="6"/>
      <c r="F62" s="6"/>
      <c r="G62" s="16">
        <v>57</v>
      </c>
      <c r="H62" s="17">
        <f>0.0917*(G62-9)^4 - 13.47*(G62-9)^3 + 765.88*(G62-9)^2 - 21436*(G62-9) + 287493</f>
        <v>20260.027200000128</v>
      </c>
      <c r="I62" s="6"/>
      <c r="J62" s="120"/>
      <c r="K62" s="6"/>
      <c r="L62" s="74">
        <v>57</v>
      </c>
      <c r="M62" s="71">
        <f>COUNTIF(Leaderboard!C:C,Moneys!L62)</f>
        <v>1</v>
      </c>
      <c r="N62" s="12">
        <f t="shared" si="7"/>
        <v>20260.027200000128</v>
      </c>
      <c r="O62" s="74" t="s">
        <v>552</v>
      </c>
      <c r="P62" s="71">
        <f>COUNTIF(Leaderboard!C:C,Moneys!O62)</f>
        <v>0</v>
      </c>
      <c r="Q62" s="12" t="str">
        <f t="shared" si="6"/>
        <v>NA</v>
      </c>
      <c r="R62">
        <v>57</v>
      </c>
      <c r="U62" s="6"/>
    </row>
    <row r="63" spans="1:21">
      <c r="B63" s="6"/>
      <c r="C63" s="6"/>
      <c r="D63" s="6"/>
      <c r="E63" s="6"/>
      <c r="F63" s="6"/>
      <c r="G63" s="16">
        <v>58</v>
      </c>
      <c r="H63" s="17">
        <f>0.0917*(G63-9)^4 - 13.47*(G63-9)^3 + 765.88*(G63-9)^2 - 21436*(G63-9) + 287493</f>
        <v>19907.101699999999</v>
      </c>
      <c r="I63" s="6"/>
      <c r="J63" s="120"/>
      <c r="K63" s="6"/>
      <c r="L63" s="74">
        <v>58</v>
      </c>
      <c r="M63" s="71">
        <f>COUNTIF(Leaderboard!C:C,Moneys!L63)</f>
        <v>0</v>
      </c>
      <c r="N63" s="12">
        <f t="shared" si="7"/>
        <v>19907.101699999999</v>
      </c>
      <c r="O63" s="74" t="s">
        <v>814</v>
      </c>
      <c r="P63" s="71">
        <f>COUNTIF(Leaderboard!C:C,Moneys!O63)</f>
        <v>0</v>
      </c>
      <c r="Q63" s="12" t="str">
        <f t="shared" si="6"/>
        <v>NA</v>
      </c>
      <c r="R63">
        <v>58</v>
      </c>
      <c r="U63" s="6"/>
    </row>
    <row r="64" spans="1:21">
      <c r="B64" s="6"/>
      <c r="C64" s="6"/>
      <c r="D64" s="18"/>
      <c r="E64" s="18"/>
      <c r="F64" s="18"/>
      <c r="G64" s="16">
        <v>59</v>
      </c>
      <c r="H64" s="17">
        <f>0.0917*(G64-9)^4 - 13.47*(G64-9)^3 + 765.88*(G64-9)^2 - 21436*(G64-9) + 287493</f>
        <v>19768</v>
      </c>
      <c r="I64" s="18"/>
      <c r="J64" s="120"/>
      <c r="K64" s="18"/>
      <c r="L64" s="74">
        <v>59</v>
      </c>
      <c r="M64" s="71">
        <f>COUNTIF(Leaderboard!C:C,Moneys!L64)</f>
        <v>0</v>
      </c>
      <c r="N64" s="12">
        <f t="shared" si="7"/>
        <v>19768</v>
      </c>
      <c r="O64" s="74" t="s">
        <v>889</v>
      </c>
      <c r="P64" s="71">
        <f>COUNTIF(Leaderboard!C:C,Moneys!O64)</f>
        <v>0</v>
      </c>
      <c r="Q64" s="12" t="str">
        <f t="shared" si="6"/>
        <v>NA</v>
      </c>
      <c r="R64">
        <v>59</v>
      </c>
      <c r="U64" s="6"/>
    </row>
    <row r="65" spans="2:21">
      <c r="B65" s="6"/>
      <c r="C65" s="6"/>
      <c r="D65" s="18"/>
      <c r="E65" s="18"/>
      <c r="F65" s="18"/>
      <c r="G65" s="16">
        <v>60</v>
      </c>
      <c r="H65" s="17">
        <f>0.0917*(G65-9)^4 - 13.47*(G65-9)^3 + 765.88*(G65-9)^2 - 21436*(G65-9) + 287493</f>
        <v>19870.84169999999</v>
      </c>
      <c r="I65" s="18"/>
      <c r="J65" s="120"/>
      <c r="K65" s="18"/>
      <c r="L65" s="74">
        <v>60</v>
      </c>
      <c r="M65" s="71">
        <f>COUNTIF(Leaderboard!C:C,Moneys!L65)</f>
        <v>0</v>
      </c>
      <c r="N65" s="12">
        <f t="shared" si="7"/>
        <v>19870.84169999999</v>
      </c>
      <c r="O65" s="74" t="s">
        <v>879</v>
      </c>
      <c r="P65" s="71">
        <f>COUNTIF(Leaderboard!C:C,Moneys!O65)</f>
        <v>0</v>
      </c>
      <c r="Q65" s="12" t="str">
        <f t="shared" si="6"/>
        <v>NA</v>
      </c>
      <c r="R65">
        <v>60</v>
      </c>
      <c r="U65" s="6"/>
    </row>
    <row r="66" spans="2:21">
      <c r="B66" s="6"/>
      <c r="C66" s="6"/>
      <c r="D66" s="18"/>
      <c r="E66" s="18"/>
      <c r="F66" s="18"/>
      <c r="G66" s="16"/>
      <c r="H66" s="17"/>
      <c r="I66" s="18"/>
      <c r="J66" s="120"/>
      <c r="K66" s="18"/>
      <c r="L66" s="74">
        <v>61</v>
      </c>
      <c r="M66" s="71">
        <f>COUNTIF(Leaderboard!C:C,Moneys!L66)</f>
        <v>0</v>
      </c>
      <c r="N66" s="12">
        <f>N65*0.97</f>
        <v>19274.716448999989</v>
      </c>
      <c r="O66" s="74" t="s">
        <v>786</v>
      </c>
      <c r="P66" s="71">
        <f>COUNTIF(Leaderboard!C:C,Moneys!O66)</f>
        <v>0</v>
      </c>
      <c r="Q66" s="12" t="str">
        <f t="shared" si="6"/>
        <v>NA</v>
      </c>
      <c r="R66">
        <v>61</v>
      </c>
      <c r="U66" s="6"/>
    </row>
    <row r="67" spans="2:21">
      <c r="B67" s="6"/>
      <c r="C67" s="6"/>
      <c r="D67" s="18"/>
      <c r="E67" s="18"/>
      <c r="F67" s="18"/>
      <c r="G67" s="16"/>
      <c r="H67" s="17"/>
      <c r="I67" s="18"/>
      <c r="J67" s="120"/>
      <c r="K67" s="18"/>
      <c r="L67" s="74">
        <v>62</v>
      </c>
      <c r="M67" s="71">
        <f>COUNTIF(Leaderboard!C:C,Moneys!L67)</f>
        <v>0</v>
      </c>
      <c r="N67" s="12">
        <f t="shared" ref="N67:N95" si="8">N66*0.97</f>
        <v>18696.47495552999</v>
      </c>
      <c r="O67" s="74" t="s">
        <v>558</v>
      </c>
      <c r="P67" s="71">
        <f>COUNTIF(Leaderboard!C:C,Moneys!O67)</f>
        <v>0</v>
      </c>
      <c r="Q67" s="12" t="str">
        <f t="shared" si="6"/>
        <v>NA</v>
      </c>
      <c r="R67">
        <v>62</v>
      </c>
      <c r="U67" s="6"/>
    </row>
    <row r="68" spans="2:21">
      <c r="D68" s="18"/>
      <c r="E68" s="18"/>
      <c r="F68" s="18"/>
      <c r="G68" s="16"/>
      <c r="H68" s="17"/>
      <c r="I68" s="18"/>
      <c r="J68" s="120"/>
      <c r="K68" s="18"/>
      <c r="L68" s="74">
        <v>63</v>
      </c>
      <c r="M68" s="71">
        <f>COUNTIF(Leaderboard!C:C,Moneys!L68)</f>
        <v>0</v>
      </c>
      <c r="N68" s="12">
        <f t="shared" si="8"/>
        <v>18135.58070686409</v>
      </c>
      <c r="O68" s="74" t="s">
        <v>885</v>
      </c>
      <c r="P68" s="71">
        <f>COUNTIF(Leaderboard!C:C,Moneys!O68)</f>
        <v>0</v>
      </c>
      <c r="Q68" s="12" t="str">
        <f t="shared" si="6"/>
        <v>NA</v>
      </c>
      <c r="R68">
        <v>63</v>
      </c>
      <c r="U68" s="6"/>
    </row>
    <row r="69" spans="2:21">
      <c r="B69" s="6"/>
      <c r="C69" s="6"/>
      <c r="D69" s="18"/>
      <c r="E69" s="18"/>
      <c r="F69" s="18"/>
      <c r="G69" s="16"/>
      <c r="H69" s="17"/>
      <c r="I69" s="18"/>
      <c r="J69" s="120"/>
      <c r="K69" s="18"/>
      <c r="L69" s="74">
        <v>64</v>
      </c>
      <c r="M69" s="71">
        <f>COUNTIF(Leaderboard!C:C,Moneys!L69)</f>
        <v>0</v>
      </c>
      <c r="N69" s="12">
        <f t="shared" si="8"/>
        <v>17591.513285658166</v>
      </c>
      <c r="O69" s="74" t="s">
        <v>716</v>
      </c>
      <c r="P69" s="71">
        <f>COUNTIF(Leaderboard!C:C,Moneys!O69)</f>
        <v>0</v>
      </c>
      <c r="Q69" s="12" t="str">
        <f t="shared" si="6"/>
        <v>NA</v>
      </c>
      <c r="R69">
        <v>64</v>
      </c>
      <c r="U69" s="6"/>
    </row>
    <row r="70" spans="2:21">
      <c r="D70" s="18"/>
      <c r="E70" s="18"/>
      <c r="F70" s="18"/>
      <c r="G70" s="16"/>
      <c r="H70" s="17"/>
      <c r="I70" s="18"/>
      <c r="J70" s="120"/>
      <c r="K70" s="18"/>
      <c r="L70" s="74">
        <v>65</v>
      </c>
      <c r="M70" s="71">
        <f>COUNTIF(Leaderboard!C:C,Moneys!L70)</f>
        <v>0</v>
      </c>
      <c r="N70" s="12">
        <f t="shared" si="8"/>
        <v>17063.767887088419</v>
      </c>
      <c r="O70" s="74" t="s">
        <v>562</v>
      </c>
      <c r="P70" s="71">
        <f>COUNTIF(Leaderboard!C:C,Moneys!O70)</f>
        <v>0</v>
      </c>
      <c r="Q70" s="12" t="str">
        <f t="shared" si="6"/>
        <v>NA</v>
      </c>
      <c r="R70">
        <v>65</v>
      </c>
    </row>
    <row r="71" spans="2:21">
      <c r="D71" s="18"/>
      <c r="E71" s="18"/>
      <c r="F71" s="18"/>
      <c r="G71" s="16"/>
      <c r="H71" s="17"/>
      <c r="I71" s="18"/>
      <c r="J71" s="120"/>
      <c r="K71" s="18"/>
      <c r="L71" s="74">
        <v>66</v>
      </c>
      <c r="M71" s="71">
        <f>COUNTIF(Leaderboard!C:C,Moneys!L71)</f>
        <v>0</v>
      </c>
      <c r="N71" s="12">
        <f t="shared" si="8"/>
        <v>16551.854850475767</v>
      </c>
      <c r="O71" s="74" t="s">
        <v>718</v>
      </c>
      <c r="P71" s="71">
        <f>COUNTIF(Leaderboard!C:C,Moneys!O71)</f>
        <v>0</v>
      </c>
      <c r="Q71" s="12" t="str">
        <f t="shared" si="6"/>
        <v>NA</v>
      </c>
      <c r="R71">
        <v>66</v>
      </c>
    </row>
    <row r="72" spans="2:21">
      <c r="D72" s="18"/>
      <c r="E72" s="18"/>
      <c r="F72" s="18"/>
      <c r="G72" s="16"/>
      <c r="H72" s="17"/>
      <c r="I72" s="18"/>
      <c r="J72" s="120"/>
      <c r="K72" s="18"/>
      <c r="L72" s="74">
        <v>67</v>
      </c>
      <c r="M72" s="71">
        <f>COUNTIF(Leaderboard!C:C,Moneys!L72)</f>
        <v>0</v>
      </c>
      <c r="N72" s="12">
        <f t="shared" si="8"/>
        <v>16055.299204961493</v>
      </c>
      <c r="O72" s="74" t="s">
        <v>860</v>
      </c>
      <c r="P72" s="71">
        <f>COUNTIF(Leaderboard!C:C,Moneys!O72)</f>
        <v>0</v>
      </c>
      <c r="Q72" s="12" t="str">
        <f t="shared" si="6"/>
        <v>NA</v>
      </c>
      <c r="R72">
        <v>67</v>
      </c>
    </row>
    <row r="73" spans="2:21">
      <c r="D73" s="18"/>
      <c r="E73" s="18"/>
      <c r="F73" s="18"/>
      <c r="G73" s="16"/>
      <c r="H73" s="17"/>
      <c r="I73" s="18"/>
      <c r="J73" s="120"/>
      <c r="K73" s="18"/>
      <c r="L73" s="74">
        <v>68</v>
      </c>
      <c r="M73" s="71">
        <f>COUNTIF(Leaderboard!C:C,Moneys!L73)</f>
        <v>0</v>
      </c>
      <c r="N73" s="12">
        <f t="shared" si="8"/>
        <v>15573.640228812648</v>
      </c>
      <c r="O73" s="74" t="s">
        <v>788</v>
      </c>
      <c r="P73" s="71">
        <f>COUNTIF(Leaderboard!C:C,Moneys!O73)</f>
        <v>0</v>
      </c>
      <c r="Q73" s="12" t="str">
        <f t="shared" si="6"/>
        <v>NA</v>
      </c>
      <c r="R73">
        <v>68</v>
      </c>
    </row>
    <row r="74" spans="2:21">
      <c r="D74" s="18"/>
      <c r="E74" s="18"/>
      <c r="F74" s="18"/>
      <c r="G74" s="16"/>
      <c r="H74" s="17"/>
      <c r="I74" s="18"/>
      <c r="J74" s="120"/>
      <c r="K74" s="18"/>
      <c r="L74" s="74">
        <v>69</v>
      </c>
      <c r="M74" s="71">
        <f>COUNTIF(Leaderboard!C:C,Moneys!L74)</f>
        <v>0</v>
      </c>
      <c r="N74" s="12">
        <f t="shared" si="8"/>
        <v>15106.431021948269</v>
      </c>
      <c r="O74" s="74" t="s">
        <v>877</v>
      </c>
      <c r="P74" s="71">
        <f>COUNTIF(Leaderboard!C:C,Moneys!O74)</f>
        <v>0</v>
      </c>
      <c r="Q74" s="12" t="str">
        <f t="shared" si="6"/>
        <v>NA</v>
      </c>
      <c r="R74">
        <v>69</v>
      </c>
    </row>
    <row r="75" spans="2:21">
      <c r="D75" s="18"/>
      <c r="E75" s="18"/>
      <c r="F75" s="18"/>
      <c r="G75" s="18"/>
      <c r="H75" s="18"/>
      <c r="I75" s="18"/>
      <c r="J75" s="120"/>
      <c r="K75" s="18"/>
      <c r="L75" s="74">
        <v>70</v>
      </c>
      <c r="M75" s="71">
        <f>COUNTIF(Leaderboard!C:C,Moneys!L75)</f>
        <v>0</v>
      </c>
      <c r="N75" s="12">
        <f t="shared" si="8"/>
        <v>14653.238091289821</v>
      </c>
      <c r="O75" s="74" t="s">
        <v>865</v>
      </c>
      <c r="P75" s="71">
        <f>COUNTIF(Leaderboard!C:C,Moneys!O75)</f>
        <v>0</v>
      </c>
      <c r="Q75" s="12" t="str">
        <f t="shared" si="6"/>
        <v>NA</v>
      </c>
      <c r="R75">
        <v>70</v>
      </c>
    </row>
    <row r="76" spans="2:21">
      <c r="D76" s="18"/>
      <c r="E76" s="18"/>
      <c r="F76" s="18"/>
      <c r="G76" s="18"/>
      <c r="H76" s="18"/>
      <c r="I76" s="18"/>
      <c r="J76" s="120"/>
      <c r="K76" s="18"/>
      <c r="L76" s="74">
        <v>71</v>
      </c>
      <c r="M76" s="71">
        <f>COUNTIF(Leaderboard!C:C,Moneys!L76)</f>
        <v>0</v>
      </c>
      <c r="N76" s="12">
        <f t="shared" si="8"/>
        <v>14213.640948551125</v>
      </c>
      <c r="O76" s="74" t="s">
        <v>719</v>
      </c>
      <c r="P76" s="71">
        <f>COUNTIF(Leaderboard!C:C,Moneys!O76)</f>
        <v>0</v>
      </c>
      <c r="Q76" s="12" t="str">
        <f>IF(P76=0,"NA",IF(P76=1,"NA",IF(P76=2,SUM(N76:N77)/(P76),IF(P76=3,SUM(N76:N78)/(P76),IF(P76=4,SUM(N76:N79)/(P76),IF(P76=5,SUM(N76:N80)/(P76),IF(P76=6,SUM(N76:N81)/(P76),IF(P76=7,SUM(N76:N82)/(P76),IF(P76=8,SUM(N76:N83)/(P76),IF(P76=9,SUM(N76:N84)/(P76),IF(P76=10,SUM(N76:N85)/(P76),IF(P76=11,SUM(N76:N86)/(P76),IF(P76=12,SUM(N76:N87)/(P76),IF(P76=13,SUM(N76:N88)/(P76),IF(P76=14,SUM(N76:N89)/(P76),IF(P76=15,SUM(N76:N90)/(P76),IF(P76=16,SUM(N76:N91)/(P76),IF(P76=17,SUM(N76:N92)/(P76),IF(P76=18,SUM(N76:N93)/(P76),IF(P76=19,SUM(N76:N94)/(P76),"Higher"))))))))))))))))))))</f>
        <v>NA</v>
      </c>
      <c r="R76">
        <v>71</v>
      </c>
    </row>
    <row r="77" spans="2:21">
      <c r="D77" s="18"/>
      <c r="E77" s="18"/>
      <c r="F77" s="18"/>
      <c r="G77" s="18"/>
      <c r="H77" s="18"/>
      <c r="I77" s="18"/>
      <c r="J77" s="120"/>
      <c r="K77" s="18"/>
      <c r="L77" s="74">
        <v>72</v>
      </c>
      <c r="M77" s="71">
        <f>COUNTIF(Leaderboard!C:C,Moneys!L77)</f>
        <v>0</v>
      </c>
      <c r="N77" s="12">
        <f t="shared" si="8"/>
        <v>13787.231720094591</v>
      </c>
      <c r="O77" s="74" t="s">
        <v>569</v>
      </c>
      <c r="P77" s="71">
        <f>COUNTIF(Leaderboard!C:C,Moneys!O77)</f>
        <v>0</v>
      </c>
      <c r="Q77" s="12" t="str">
        <f>IF(P77=0,"NA",IF(P77=1,"NA",IF(P77=2,SUM(N77:N78)/(P77),IF(P77=3,SUM(N77:N79)/(P77),IF(P77=4,SUM(N77:N80)/(P77),IF(P77=5,SUM(N77:N81)/(P77),IF(P77=6,SUM(N77:N82)/(P77),IF(P77=7,SUM(N77:N83)/(P77),IF(P77=8,SUM(N77:N84)/(P77),IF(P77=9,SUM(N77:N85)/(P77),IF(P77=10,SUM(N77:N86)/(P77),IF(P77=11,SUM(N77:N87)/(P77),IF(P77=12,SUM(N77:N88)/(P77),IF(P77=13,SUM(N77:N89)/(P77),IF(P77=14,SUM(N77:N90)/(P77),IF(P77=15,SUM(N77:N91)/(P77),IF(P77=16,SUM(N77:N92)/(P77),IF(P77=17,SUM(N77:N93)/(P77),IF(P77=18,SUM(N77:N94)/(P77),IF(P77=19,SUM(N77:N95)/(P77),"Higher"))))))))))))))))))))</f>
        <v>NA</v>
      </c>
      <c r="R77">
        <v>72</v>
      </c>
    </row>
    <row r="78" spans="2:21">
      <c r="D78" s="18"/>
      <c r="E78" s="18"/>
      <c r="F78" s="18"/>
      <c r="G78" s="18"/>
      <c r="H78" s="18"/>
      <c r="I78" s="18"/>
      <c r="J78" s="120"/>
      <c r="K78" s="18"/>
      <c r="L78" s="74">
        <v>73</v>
      </c>
      <c r="M78" s="71">
        <f>COUNTIF(Leaderboard!C:C,Moneys!L78)</f>
        <v>0</v>
      </c>
      <c r="N78" s="12">
        <f t="shared" si="8"/>
        <v>13373.614768491752</v>
      </c>
      <c r="O78" s="74" t="s">
        <v>720</v>
      </c>
      <c r="P78" s="71">
        <f>COUNTIF(Leaderboard!C:C,Moneys!O78)</f>
        <v>0</v>
      </c>
      <c r="Q78" s="12" t="str">
        <f>IF(P78=0,"NA",IF(P78=1,"NA",IF(P78=2,SUM(N78:N79)/(P78),IF(P78=3,SUM(N78:N80)/(P78),IF(P78=4,SUM(N78:N81)/(P78),IF(P78=5,SUM(N78:N82)/(P78),IF(P78=6,SUM(N78:N83)/(P78),IF(P78=7,SUM(N78:N84)/(P78),IF(P78=8,SUM(N78:N85)/(P78),IF(P78=9,SUM(N78:N86)/(P78),IF(P78=10,SUM(N78:N87)/(P78),IF(P78=11,SUM(N78:N88)/(P78),IF(P78=12,SUM(N78:N89)/(P78),IF(P78=13,SUM(N78:N90)/(P78),IF(P78=14,SUM(N78:N91)/(P78),IF(P78=15,SUM(N78:N92)/(P78),IF(P78=16,SUM(N78:N93)/(P78),IF(P78=17,SUM(N78:N94)/(P78),IF(P78=18,SUM(N78:N95)/(P78),IF(P78=19,SUM(N78:N95)/(P78),"Higher"))))))))))))))))))))</f>
        <v>NA</v>
      </c>
      <c r="R78">
        <v>73</v>
      </c>
    </row>
    <row r="79" spans="2:21">
      <c r="D79" s="18"/>
      <c r="E79" s="18"/>
      <c r="F79" s="18"/>
      <c r="G79" s="18"/>
      <c r="H79" s="18"/>
      <c r="I79" s="18"/>
      <c r="J79" s="120"/>
      <c r="K79" s="18"/>
      <c r="L79" s="74">
        <v>74</v>
      </c>
      <c r="M79" s="71">
        <f>COUNTIF(Leaderboard!C:C,Moneys!L79)</f>
        <v>0</v>
      </c>
      <c r="N79" s="12">
        <f t="shared" si="8"/>
        <v>12972.406325436999</v>
      </c>
      <c r="O79" s="74" t="s">
        <v>572</v>
      </c>
      <c r="P79" s="71">
        <f>COUNTIF(Leaderboard!C:C,Moneys!O79)</f>
        <v>0</v>
      </c>
      <c r="Q79" s="12" t="str">
        <f>IF(P79=0,"NA",IF(P79=1,"NA",IF(P79=2,SUM(N79:N80)/(P79),IF(P79=3,SUM(N79:N81)/(P79),IF(P79=4,SUM(N79:N82)/(P79),IF(P79=5,SUM(N79:N83)/(P79),IF(P79=6,SUM(N79:N84)/(P79),IF(P79=7,SUM(N79:N85)/(P79),IF(P79=8,SUM(N79:N86)/(P79),IF(P79=9,SUM(N79:N87)/(P79),IF(P79=10,SUM(N79:N88)/(P79),IF(P79=11,SUM(N79:N89)/(P79),IF(P79=12,SUM(N79:N90)/(P79),IF(P79=13,SUM(N79:N91)/(P79),IF(P79=14,SUM(N79:N92)/(P79),IF(P79=15,SUM(N79:N93)/(P79),IF(P79=16,SUM(N79:N94)/(P79),IF(P79=17,SUM(N79:N95)/(P79),IF(P79=18,SUM(N79:N95)/(P79),IF(P79=19,SUM(N79:N95)/(P79),"Higher"))))))))))))))))))))</f>
        <v>NA</v>
      </c>
      <c r="R79">
        <v>74</v>
      </c>
    </row>
    <row r="80" spans="2:21">
      <c r="D80" s="18"/>
      <c r="E80" s="18"/>
      <c r="F80" s="18"/>
      <c r="G80" s="18"/>
      <c r="H80" s="18"/>
      <c r="I80" s="18"/>
      <c r="J80" s="120"/>
      <c r="K80" s="18"/>
      <c r="L80" s="74">
        <v>75</v>
      </c>
      <c r="M80" s="71">
        <f>COUNTIF(Leaderboard!C:C,Moneys!L80)</f>
        <v>0</v>
      </c>
      <c r="N80" s="12">
        <f t="shared" si="8"/>
        <v>12583.234135673889</v>
      </c>
      <c r="O80" s="74" t="s">
        <v>721</v>
      </c>
      <c r="P80" s="71">
        <f>COUNTIF(Leaderboard!C:C,Moneys!O80)</f>
        <v>0</v>
      </c>
      <c r="Q80" s="12" t="str">
        <f>IF(P80=0,"NA",IF(P80=1,"NA",IF(P80=2,SUM(N80:N81)/(P80),IF(P80=3,SUM(N80:N82)/(P80),IF(P80=4,SUM(N80:N83)/(P80),IF(P80=5,SUM(N80:N84)/(P80),IF(P80=6,SUM(N80:N85)/(P80),IF(P80=7,SUM(N80:N86)/(P80),IF(P80=8,SUM(N80:N87)/(P80),IF(P80=9,SUM(N80:N88)/(P80),IF(P80=10,SUM(N80:N89)/(P80),IF(P80=11,SUM(N80:N90)/(P80),IF(P80=12,SUM(N80:N91)/(P80),IF(P80=13,SUM(N80:N92)/(P80),IF(P80=14,SUM(N80:N93)/(P80),IF(P80=15,SUM(N80:N94)/(P80),IF(P80=16,SUM(N80:N95)/(P80),IF(P80=17,SUM(N80:N95)/(P80),IF(P80=18,SUM(N80:N95)/(P80),IF(P80=19,SUM(N80:N95)/(P80),"Higher"))))))))))))))))))))</f>
        <v>NA</v>
      </c>
      <c r="R80">
        <v>75</v>
      </c>
    </row>
    <row r="81" spans="4:18">
      <c r="D81" s="18"/>
      <c r="E81" s="18"/>
      <c r="F81" s="18"/>
      <c r="G81" s="18"/>
      <c r="H81" s="18"/>
      <c r="I81" s="18"/>
      <c r="J81" s="120"/>
      <c r="K81" s="18"/>
      <c r="L81" s="74">
        <v>76</v>
      </c>
      <c r="M81" s="71">
        <f>COUNTIF(Leaderboard!C:C,Moneys!L81)</f>
        <v>0</v>
      </c>
      <c r="N81" s="12">
        <f>N80*0.97</f>
        <v>12205.737111603672</v>
      </c>
      <c r="O81" s="74" t="s">
        <v>789</v>
      </c>
      <c r="P81" s="71">
        <f>COUNTIF(Leaderboard!C:C,Moneys!O81)</f>
        <v>0</v>
      </c>
      <c r="Q81" s="12" t="str">
        <f>IF(P81=0,"NA",IF(P81=1,"NA",IF(P81=2,SUM(N81:N82)/(P81),IF(P81=3,SUM(N81:N83)/(P81),IF(P81=4,SUM(N81:N84)/(P81),IF(P81=5,SUM(N81:N85)/(P81),IF(P81=6,SUM(N81:N86)/(P81),IF(P81=7,SUM(N81:N87)/(P81),IF(P81=8,SUM(N81:N88)/(P81),IF(P81=9,SUM(N81:N89)/(P81),IF(P81=10,SUM(N81:N90)/(P81),IF(P81=11,SUM(N81:N91)/(P81),IF(P81=12,SUM(N81:N92)/(P81),IF(P81=13,SUM(N81:N93)/(P81),IF(P81=14,SUM(N81:N94)/(P81),IF(P81=15,SUM(N81:N95)/(P81),IF(P81=16,SUM(N81:N95)/(P81),IF(P81=17,SUM(N81:N95)/(P81),IF(P81=18,SUM(N81:N95)/(P81),IF(P81=19,SUM(N81:N95)/(P81),"Higher"))))))))))))))))))))</f>
        <v>NA</v>
      </c>
      <c r="R81">
        <v>76</v>
      </c>
    </row>
    <row r="82" spans="4:18">
      <c r="D82" s="18"/>
      <c r="E82" s="18"/>
      <c r="F82" s="18"/>
      <c r="G82" s="18"/>
      <c r="H82" s="18"/>
      <c r="I82" s="18"/>
      <c r="J82" s="120"/>
      <c r="K82" s="18"/>
      <c r="L82" s="74">
        <v>77</v>
      </c>
      <c r="M82" s="71">
        <f>COUNTIF(Leaderboard!C:C,Moneys!L82)</f>
        <v>0</v>
      </c>
      <c r="N82" s="12">
        <f t="shared" si="8"/>
        <v>11839.564998255562</v>
      </c>
      <c r="O82" s="74" t="s">
        <v>854</v>
      </c>
      <c r="P82" s="71">
        <f>COUNTIF(Leaderboard!C:C,Moneys!O82)</f>
        <v>0</v>
      </c>
      <c r="Q82" s="12" t="str">
        <f>IF(P82=0,"NA",IF(P82=1,"NA",IF(P82=2,SUM(N82:N83)/(P82),IF(P82=3,SUM(N82:N84)/(P82),IF(P82=4,SUM(N82:N85)/(P82),IF(P82=5,SUM(N82:N86)/(P82),IF(P82=6,SUM(N82:N87)/(P82),IF(P82=7,SUM(N82:N88)/(P82),IF(P82=8,SUM(N82:N89)/(P82),IF(P82=9,SUM(N82:N90)/(P82),IF(P82=10,SUM(N82:N91)/(P82),IF(P82=11,SUM(N82:N92)/(P82),IF(P82=12,SUM(N82:N93)/(P82),IF(P82=13,SUM(N82:N94)/(P82),IF(P82=14,SUM(N82:N95)/(P82),IF(P82=15,SUM(N82:N95)/(P82),IF(P82=16,SUM(N82:N95)/(P82),IF(P82=17,SUM(N82:N95)/(P82),IF(P82=18,SUM(N82:N95)/(P82),IF(P82=19,SUM(N82:N95)/(P82),"Higher"))))))))))))))))))))</f>
        <v>NA</v>
      </c>
      <c r="R82">
        <v>77</v>
      </c>
    </row>
    <row r="83" spans="4:18">
      <c r="D83" s="18"/>
      <c r="E83" s="18"/>
      <c r="F83" s="18"/>
      <c r="G83" s="18"/>
      <c r="H83" s="18"/>
      <c r="I83" s="18"/>
      <c r="J83" s="120"/>
      <c r="K83" s="18"/>
      <c r="L83" s="74">
        <v>78</v>
      </c>
      <c r="M83" s="71">
        <f>COUNTIF(Leaderboard!C:C,Moneys!L83)</f>
        <v>0</v>
      </c>
      <c r="N83" s="12">
        <f t="shared" si="8"/>
        <v>11484.378048307895</v>
      </c>
      <c r="O83" s="74" t="s">
        <v>577</v>
      </c>
      <c r="P83" s="71">
        <f>COUNTIF(Leaderboard!C:C,Moneys!O83)</f>
        <v>0</v>
      </c>
      <c r="Q83" s="12" t="str">
        <f>IF(P83=0,"NA",IF(P83=1,"NA",IF(P83=2,SUM(N83:N84)/(P83),IF(P83=3,SUM(N83:N85)/(P83),IF(P83=4,SUM(N83:N86)/(P83),IF(P83=5,SUM(N83:N87)/(P83),IF(P83=6,SUM(N83:N88)/(P83),IF(P83=7,SUM(N83:N89)/(P83),IF(P83=8,SUM(N83:N90)/(P83),IF(P83=9,SUM(N83:N91)/(P83),IF(P83=10,SUM(N83:N92)/(P83),IF(P83=11,SUM(N83:N93)/(P83),IF(P83=12,SUM(N83:N94)/(P83),IF(P83=13,SUM(N83:N95)/(P83),IF(P83=14,SUM(N83:N95)/(P83),IF(P83=15,SUM(N83:N95)/(P83),IF(P83=16,SUM(N83:N95)/(P83),IF(P83=17,SUM(N83:N95)/(P83),IF(P83=18,SUM(N83:N95)/(P83),IF(P83=19,SUM(N83:N95)/(P83),"Higher"))))))))))))))))))))</f>
        <v>NA</v>
      </c>
      <c r="R83">
        <v>78</v>
      </c>
    </row>
    <row r="84" spans="4:18">
      <c r="D84" s="18"/>
      <c r="E84" s="18"/>
      <c r="F84" s="18"/>
      <c r="G84" s="18"/>
      <c r="H84" s="18"/>
      <c r="I84" s="18"/>
      <c r="J84" s="120"/>
      <c r="K84" s="18"/>
      <c r="L84" s="74">
        <v>79</v>
      </c>
      <c r="M84" s="71">
        <f>COUNTIF(Leaderboard!C:C,Moneys!L84)</f>
        <v>0</v>
      </c>
      <c r="N84" s="12">
        <f t="shared" si="8"/>
        <v>11139.846706858658</v>
      </c>
      <c r="O84" s="74" t="s">
        <v>866</v>
      </c>
      <c r="P84" s="71">
        <f>COUNTIF(Leaderboard!C:C,Moneys!O84)</f>
        <v>0</v>
      </c>
      <c r="Q84" s="12" t="str">
        <f>IF(P84=0,"NA",IF(P84=1,"NA",IF(P84=2,SUM(N84:N85)/(P84),IF(P84=3,SUM(N84:N86)/(P84),IF(P84=4,SUM(N84:N87)/(P84),IF(P84=5,SUM(N84:N88)/(P84),IF(P84=6,SUM(N84:N89)/(P84),IF(P84=7,SUM(N84:N90)/(P84),IF(P84=8,SUM(N84:N91)/(P84),IF(P84=9,SUM(N84:N92)/(P84),IF(P84=10,SUM(N84:N93)/(P84),IF(P84=11,SUM(N84:N94)/(P84),IF(P84=12,SUM(N84:N95)/(P84),IF(P84=13,SUM(N84:N95)/(P84),IF(P84=14,SUM(N84:N95)/(P84),IF(P84=15,SUM(N84:N95)/(P84),IF(P84=16,SUM(N84:N95)/(P84),IF(P84=17,SUM(N84:N95)/(P84),IF(P84=18,SUM(N84:N95)/(P84),IF(P84=19,SUM(N84:N95)/(P84),"Higher"))))))))))))))))))))</f>
        <v>NA</v>
      </c>
      <c r="R84">
        <v>79</v>
      </c>
    </row>
    <row r="85" spans="4:18">
      <c r="D85" s="18"/>
      <c r="E85" s="18"/>
      <c r="F85" s="18"/>
      <c r="G85" s="18"/>
      <c r="H85" s="18"/>
      <c r="I85" s="18"/>
      <c r="J85" s="120"/>
      <c r="K85" s="18"/>
      <c r="L85" s="74">
        <v>80</v>
      </c>
      <c r="M85" s="71">
        <f>COUNTIF(Leaderboard!C:C,Moneys!L85)</f>
        <v>0</v>
      </c>
      <c r="N85" s="12">
        <f t="shared" si="8"/>
        <v>10805.651305652898</v>
      </c>
      <c r="O85" s="74" t="s">
        <v>724</v>
      </c>
      <c r="P85" s="71">
        <f>COUNTIF(Leaderboard!C:C,Moneys!O85)</f>
        <v>0</v>
      </c>
      <c r="Q85" s="12" t="str">
        <f>IF(P85=0,"NA",IF(P85=1,"NA",IF(P85=2,SUM(N85:N86)/(P85),IF(P85=3,SUM(N85:N87)/(P85),IF(P85=4,SUM(N85:N88)/(P85),IF(P85=5,SUM(N85:N89)/(P85),IF(P85=6,SUM(N85:N90)/(P85),IF(P85=7,SUM(N85:N91)/(P85),IF(P85=8,SUM(N85:N92)/(P85),IF(P85=9,SUM(N85:N93)/(P85),IF(P85=10,SUM(N85:N94)/(P85),IF(P85=11,SUM(N85:N95)/(P85),IF(P85=12,SUM(N85:N95)/(P85),IF(P85=13,SUM(N85:N95)/(P85),IF(P85=14,SUM(N85:N95)/(P85),IF(P85=15,SUM(N85:N95)/(P85),IF(P85=16,SUM(N85:N95)/(P85),IF(P85=17,SUM(N85:N95)/(P85),IF(P85=18,SUM(N85:N95)/(P85),IF(P85=19,SUM(N85:N95)/(P85),"Higher"))))))))))))))))))))</f>
        <v>NA</v>
      </c>
      <c r="R85">
        <v>80</v>
      </c>
    </row>
    <row r="86" spans="4:18">
      <c r="D86" s="18"/>
      <c r="E86" s="18"/>
      <c r="F86" s="18"/>
      <c r="G86" s="18"/>
      <c r="H86" s="18"/>
      <c r="I86" s="18"/>
      <c r="J86" s="120"/>
      <c r="K86" s="18"/>
      <c r="L86" s="74">
        <v>81</v>
      </c>
      <c r="M86" s="71">
        <f>COUNTIF(Leaderboard!C:C,Moneys!L86)</f>
        <v>0</v>
      </c>
      <c r="N86" s="12">
        <f t="shared" si="8"/>
        <v>10481.481766483312</v>
      </c>
      <c r="O86" s="74" t="s">
        <v>893</v>
      </c>
      <c r="P86" s="71">
        <f>COUNTIF(Leaderboard!C:C,Moneys!O86)</f>
        <v>0</v>
      </c>
      <c r="Q86" s="12" t="str">
        <f>IF(P86=0,"NA",IF(P86=1,"NA",IF(P86=2,SUM(N86:N87)/(P86),IF(P86=3,SUM(N86:N88)/(P86),IF(P86=4,SUM(N86:N89)/(P86),IF(P86=5,SUM(N86:N90)/(P86),IF(P86=6,SUM(N86:N91)/(P86),IF(P86=7,SUM(N86:N92)/(P86),IF(P86=8,SUM(N86:N93)/(P86),IF(P86=9,SUM(N86:N94)/(P86),IF(P86=10,SUM(N86:N95)/(P86),IF(P86=11,SUM(N86:N95)/(P86),IF(P86=12,SUM(N86:N95)/(P86),IF(P86=13,SUM(N86:N95)/(P86),IF(P86=14,SUM(N86:N95)/(P86),IF(P86=15,SUM(N86:N95)/(P86),IF(P86=16,SUM(N86:N95)/(P86),IF(P86=17,SUM(N86:N95)/(P86),IF(P86=18,SUM(N86:N95)/(P86),IF(P86=19,SUM(N86:N95)/(P86),"Higher"))))))))))))))))))))</f>
        <v>NA</v>
      </c>
      <c r="R86">
        <v>81</v>
      </c>
    </row>
    <row r="87" spans="4:18">
      <c r="D87" s="18"/>
      <c r="E87" s="18"/>
      <c r="F87" s="18"/>
      <c r="G87" s="18"/>
      <c r="H87" s="18"/>
      <c r="I87" s="18"/>
      <c r="J87" s="120"/>
      <c r="K87" s="18"/>
      <c r="L87" s="74">
        <v>82</v>
      </c>
      <c r="M87" s="71">
        <f>COUNTIF(Leaderboard!C:C,Moneys!L87)</f>
        <v>0</v>
      </c>
      <c r="N87" s="12">
        <f t="shared" si="8"/>
        <v>10167.037313488812</v>
      </c>
      <c r="O87" s="74" t="s">
        <v>582</v>
      </c>
      <c r="P87" s="71">
        <f>COUNTIF(Leaderboard!C:C,Moneys!O87)</f>
        <v>0</v>
      </c>
      <c r="Q87" s="12" t="str">
        <f>IF(P87=0,"NA",IF(P87=1,"NA",IF(P87=2,SUM(N87:N88)/(P87),IF(P87=3,SUM(N87:N89)/(P87),IF(P87=4,SUM(N87:N90)/(P87),IF(P87=5,SUM(N87:N91)/(P87),IF(P87=6,SUM(N87:N92)/(P87),IF(P87=7,SUM(N87:N93)/(P87),IF(P87=8,SUM(N87:N94)/(P87),IF(P87=9,SUM(N87:N95)/(P87),IF(P87=10,SUM(N87:N95)/(P87),IF(P87=11,SUM(N87:N95)/(P87),IF(P87=12,SUM(N87:N95)/(P87),IF(P87=13,SUM(N87:N95)/(P87),IF(P87=14,SUM(N87:N95)/(P87),IF(P87=15,SUM(N87:N95)/(P87),IF(P87=16,SUM(N87:N95)/(P87),IF(P87=17,SUM(N87:N95)/(P87),IF(P87=18,SUM(N87:N95)/(P87),IF(P87=19,SUM(N87:N95)/(P87),"Higher"))))))))))))))))))))</f>
        <v>NA</v>
      </c>
      <c r="R87">
        <v>82</v>
      </c>
    </row>
    <row r="88" spans="4:18">
      <c r="D88" s="18"/>
      <c r="E88" s="18"/>
      <c r="F88" s="18"/>
      <c r="G88" s="18"/>
      <c r="H88" s="18"/>
      <c r="I88" s="18"/>
      <c r="J88" s="120"/>
      <c r="K88" s="18"/>
      <c r="L88" s="74">
        <v>83</v>
      </c>
      <c r="M88" s="71">
        <f>COUNTIF(Leaderboard!C:C,Moneys!L88)</f>
        <v>0</v>
      </c>
      <c r="N88" s="12">
        <f t="shared" si="8"/>
        <v>9862.0261940841483</v>
      </c>
      <c r="O88" s="74" t="s">
        <v>725</v>
      </c>
      <c r="P88" s="71">
        <f>COUNTIF(Leaderboard!C:C,Moneys!O88)</f>
        <v>0</v>
      </c>
      <c r="Q88" s="12" t="str">
        <f>IF(P88=0,"NA",IF(P88=1,"NA",IF(P88=2,SUM(N88:N89)/(P88),IF(P88=3,SUM(N88:N90)/(P88),IF(P88=4,SUM(N88:N91)/(P88),IF(P88=5,SUM(N88:N92)/(P88),IF(P88=6,SUM(N88:N93)/(P88),IF(P88=7,SUM(N88:N94)/(P88),IF(P88=8,SUM(N88:N95)/(P88),IF(P88=9,SUM(N88:N95)/(P88),IF(P88=10,SUM(N88:N95)/(P88),IF(P88=11,SUM(N88:N95)/(P88),IF(P88=12,SUM(N88:N95)/(P88),IF(P88=13,SUM(N88:N95)/(P88),IF(P88=14,SUM(N88:N95)/(P88),IF(P88=15,SUM(N88:N95)/(P88),IF(P88=16,SUM(N88:N95)/(P88),IF(P88=17,SUM(N88:N95)/(P88),IF(P88=18,SUM(N88:N95)/(P88),IF(P88=19,SUM(N88:N95)/(P88),"Higher"))))))))))))))))))))</f>
        <v>NA</v>
      </c>
      <c r="R88">
        <v>83</v>
      </c>
    </row>
    <row r="89" spans="4:18">
      <c r="D89" s="18"/>
      <c r="E89" s="18"/>
      <c r="F89" s="18"/>
      <c r="G89" s="18"/>
      <c r="H89" s="18"/>
      <c r="I89" s="18"/>
      <c r="J89" s="120"/>
      <c r="K89" s="18"/>
      <c r="L89" s="74">
        <v>84</v>
      </c>
      <c r="M89" s="71">
        <f>COUNTIF(Leaderboard!C:C,Moneys!L89)</f>
        <v>0</v>
      </c>
      <c r="N89" s="12">
        <f t="shared" si="8"/>
        <v>9566.1654082616242</v>
      </c>
      <c r="O89" s="74" t="s">
        <v>790</v>
      </c>
      <c r="P89" s="71">
        <f>COUNTIF(Leaderboard!C:C,Moneys!O89)</f>
        <v>0</v>
      </c>
      <c r="Q89" s="12" t="str">
        <f>IF(P89=0,"NA",IF(P89=1,"NA",IF(P89=2,SUM(N89:N90)/(P89),IF(P89=3,SUM(N89:N91)/(P89),IF(P89=4,SUM(N89:N92)/(P89),IF(P89=5,SUM(N89:N93)/(P89),IF(P89=6,SUM(N89:N94)/(P89),IF(P89=7,SUM(N89:N95)/(P89),IF(P89=8,SUM(N89:N95)/(P89),IF(P89=9,SUM(N89:N95)/(P89),IF(P89=10,SUM(N89:N95)/(P89),IF(P89=11,SUM(N89:N95)/(P89),IF(P89=12,SUM(N89:N95)/(P89),IF(P89=13,SUM(N89:N95)/(P89),IF(P89=14,SUM(N89:N95)/(P89),IF(P89=15,SUM(N89:N95)/(P89),IF(P89=16,SUM(N89:N95)/(P89),IF(P89=17,SUM(N89:N95)/(P89),IF(P89=18,SUM(N89:N95)/(P89),IF(P89=19,SUM(N89:N95)/(P89),"Higher"))))))))))))))))))))</f>
        <v>NA</v>
      </c>
      <c r="R89">
        <v>84</v>
      </c>
    </row>
    <row r="90" spans="4:18">
      <c r="D90" s="18"/>
      <c r="E90" s="18"/>
      <c r="F90" s="18"/>
      <c r="G90" s="18"/>
      <c r="H90" s="18"/>
      <c r="I90" s="18"/>
      <c r="J90" s="120"/>
      <c r="K90" s="18"/>
      <c r="L90" s="74">
        <v>85</v>
      </c>
      <c r="M90" s="71">
        <f>COUNTIF(Leaderboard!C:C,Moneys!L90)</f>
        <v>0</v>
      </c>
      <c r="N90" s="12">
        <f t="shared" si="8"/>
        <v>9279.1804460137755</v>
      </c>
      <c r="O90" s="74" t="s">
        <v>817</v>
      </c>
      <c r="P90" s="71">
        <f>COUNTIF(Leaderboard!C:C,Moneys!O90)</f>
        <v>0</v>
      </c>
      <c r="Q90" s="12" t="str">
        <f>IF(P90=0,"NA",IF(P90=1,"NA",IF(P90=2,SUM(N90:N91)/(P90),IF(P90=3,SUM(N90:N92)/(P90),IF(P90=4,SUM(N90:N93)/(P90),IF(P90=5,SUM(N90:N94)/(P90),IF(P90=6,SUM(N90:N95)/(P90),IF(P90=7,SUM(N90:N95)/(P90),IF(P90=8,SUM(N90:N95)/(P90),IF(P90=9,SUM(N90:N95)/(P90),IF(P90=10,SUM(N90:N95)/(P90),IF(P90=11,SUM(N90:N95)/(P90),IF(P90=12,SUM(N90:N95)/(P90),IF(P90=13,SUM(N90:N95)/(P90),IF(P90=14,SUM(N90:N95)/(P90),IF(P90=15,SUM(N90:N95)/(P90),IF(P90=16,SUM(N90:N95)/(P90),IF(P90=17,SUM(N90:N95)/(P90),IF(P90=18,SUM(N90:N95)/(P90),IF(P90=19,SUM(N90:N95)/(P90),"Higher"))))))))))))))))))))</f>
        <v>NA</v>
      </c>
      <c r="R90">
        <v>85</v>
      </c>
    </row>
    <row r="91" spans="4:18">
      <c r="D91" s="18"/>
      <c r="E91" s="18"/>
      <c r="F91" s="18"/>
      <c r="G91" s="18"/>
      <c r="H91" s="18"/>
      <c r="I91" s="18"/>
      <c r="J91" s="120"/>
      <c r="K91" s="18"/>
      <c r="L91" s="74">
        <v>86</v>
      </c>
      <c r="M91" s="71">
        <f>COUNTIF(Leaderboard!C:C,Moneys!L91)</f>
        <v>0</v>
      </c>
      <c r="N91" s="12">
        <f t="shared" si="8"/>
        <v>9000.8050326333614</v>
      </c>
      <c r="O91" s="74" t="s">
        <v>880</v>
      </c>
      <c r="P91" s="71">
        <f>COUNTIF(Leaderboard!C:C,Moneys!O91)</f>
        <v>0</v>
      </c>
      <c r="Q91" s="12" t="str">
        <f>IF(P91=0,"NA",IF(P91=1,"NA",IF(P91=2,SUM(N91:N92)/(P91),IF(P91=3,SUM(N91:N93)/(P91),IF(P91=4,SUM(N91:N94)/(P91),IF(P91=5,SUM(N91:N95)/(P91),IF(P91=6,SUM(N91:N96)/(P91),IF(P91=7,SUM(N91:N97)/(P91),IF(P91=8,SUM(N91:N98)/(P91),IF(P91=9,SUM(N91:N99)/(P91),IF(P91=10,SUM(N91:N100)/(P91),IF(P91=11,SUM(N91:N101)/(P91),IF(P91=12,SUM(N91:N102)/(P91),IF(P91=13,SUM(N91:N102)/(P91),IF(P91=14,SUM(N91:N102)/(P91),IF(P91=15,SUM(N91:N102)/(P91),IF(P91=16,SUM(N91:N102)/(P91),IF(P91=17,SUM(N91:N102)/(P91),IF(P91=18,SUM(N91:N102)/(P91),IF(P91=19,SUM(N91:N102)/(P91),"Higher"))))))))))))))))))))</f>
        <v>NA</v>
      </c>
      <c r="R91">
        <v>86</v>
      </c>
    </row>
    <row r="92" spans="4:18">
      <c r="D92" s="18"/>
      <c r="E92" s="18"/>
      <c r="F92" s="18"/>
      <c r="G92" s="18"/>
      <c r="H92" s="18"/>
      <c r="I92" s="18"/>
      <c r="J92" s="120"/>
      <c r="K92" s="18"/>
      <c r="L92" s="74">
        <v>87</v>
      </c>
      <c r="M92" s="71">
        <f>COUNTIF(Leaderboard!C:C,Moneys!L92)</f>
        <v>0</v>
      </c>
      <c r="N92" s="12">
        <f t="shared" si="8"/>
        <v>8730.7808816543602</v>
      </c>
      <c r="O92" s="74" t="s">
        <v>726</v>
      </c>
      <c r="P92" s="71">
        <f>COUNTIF(Leaderboard!C:C,Moneys!O92)</f>
        <v>0</v>
      </c>
      <c r="Q92" s="12" t="str">
        <f>IF(P92=0,"NA",IF(P92=1,"NA",IF(P92=2,SUM(N92:N93)/(P92),IF(P92=3,SUM(N92:N94)/(P92),IF(P92=4,SUM(N92:N95)/(P92),IF(P92=5,SUM(N92:N96)/(P92),IF(P92=6,SUM(N92:N97)/(P92),IF(P92=7,SUM(N92:N98)/(P92),IF(P92=8,SUM(N92:N99)/(P92),IF(P92=9,SUM(N92:N100)/(P92),IF(P92=10,SUM(N92:N101)/(P92),IF(P92=11,SUM(N92:N102)/(P92),IF(P92=12,SUM(N92:N103)/(P92),IF(P92=13,SUM(N92:N103)/(P92),IF(P92=14,SUM(N92:N103)/(P92),IF(P92=15,SUM(N92:N103)/(P92),IF(P92=16,SUM(N92:N103)/(P92),IF(P92=17,SUM(N92:N103)/(P92),IF(P92=18,SUM(N92:N103)/(P92),IF(P92=19,SUM(N92:N103)/(P92),"Higher"))))))))))))))))))))</f>
        <v>NA</v>
      </c>
      <c r="R92">
        <v>87</v>
      </c>
    </row>
    <row r="93" spans="4:18">
      <c r="D93" s="18"/>
      <c r="E93" s="18"/>
      <c r="F93" s="18"/>
      <c r="G93" s="18"/>
      <c r="H93" s="18"/>
      <c r="I93" s="18"/>
      <c r="J93" s="120"/>
      <c r="K93" s="18"/>
      <c r="L93" s="74">
        <v>88</v>
      </c>
      <c r="M93" s="71">
        <f>COUNTIF(Leaderboard!C:C,Moneys!L93)</f>
        <v>0</v>
      </c>
      <c r="N93" s="12">
        <f t="shared" si="8"/>
        <v>8468.8574552047285</v>
      </c>
      <c r="O93" s="74" t="s">
        <v>896</v>
      </c>
      <c r="P93" s="71">
        <f>COUNTIF(Leaderboard!C:C,Moneys!O93)</f>
        <v>0</v>
      </c>
      <c r="Q93" s="12" t="str">
        <f>IF(P93=0,"NA",IF(P93=1,"NA",IF(P93=2,SUM(N93:N94)/(P93),IF(P93=3,SUM(N93:N95)/(P93),IF(P93=4,SUM(N93:N96)/(P93),IF(P93=5,SUM(N93:N97)/(P93),IF(P93=6,SUM(N93:N98)/(P93),IF(P93=7,SUM(N93:N99)/(P93),IF(P93=8,SUM(N93:N100)/(P93),IF(P93=9,SUM(N93:N101)/(P93),IF(P93=10,SUM(N93:N102)/(P93),IF(P93=11,SUM(N93:N103)/(P93),IF(P93=12,SUM(N93:N104)/(P93),IF(P93=13,SUM(N93:N104)/(P93),IF(P93=14,SUM(N93:N104)/(P93),IF(P93=15,SUM(N93:N104)/(P93),IF(P93=16,SUM(N93:N104)/(P93),IF(P93=17,SUM(N93:N104)/(P93),IF(P93=18,SUM(N93:N104)/(P93),IF(P93=19,SUM(N93:N104)/(P93),"Higher"))))))))))))))))))))</f>
        <v>NA</v>
      </c>
      <c r="R93">
        <v>88</v>
      </c>
    </row>
    <row r="94" spans="4:18">
      <c r="D94" s="18"/>
      <c r="E94" s="18"/>
      <c r="F94" s="18"/>
      <c r="G94" s="18"/>
      <c r="H94" s="18"/>
      <c r="I94" s="18"/>
      <c r="J94" s="120"/>
      <c r="K94" s="18"/>
      <c r="L94" s="74">
        <v>89</v>
      </c>
      <c r="M94" s="71">
        <f>COUNTIF(Leaderboard!C:C,Moneys!L94)</f>
        <v>0</v>
      </c>
      <c r="N94" s="12">
        <f t="shared" si="8"/>
        <v>8214.7917315485865</v>
      </c>
      <c r="O94" s="74" t="s">
        <v>792</v>
      </c>
      <c r="P94" s="71">
        <f>COUNTIF(Leaderboard!C:C,Moneys!O94)</f>
        <v>0</v>
      </c>
      <c r="Q94" s="12" t="str">
        <f>IF(P94=0,"NA",IF(P94=1,"NA",IF(P94=2,SUM(N94:N95)/(P94),IF(P94=3,SUM(N94:N96)/(P94),IF(P94=4,SUM(N94:N97)/(P94),IF(P94=5,SUM(N94:N98)/(P94),IF(P94=6,SUM(N94:N99)/(P94),IF(P94=7,SUM(N94:N100)/(P94),IF(P94=8,SUM(N94:N101)/(P94),IF(P94=9,SUM(N94:N102)/(P94),IF(P94=10,SUM(N94:N103)/(P94),IF(P94=11,SUM(N94:N104)/(P94),IF(P94=12,SUM(N94:N105)/(P94),IF(P94=13,SUM(N94:N105)/(P94),IF(P94=14,SUM(N94:N105)/(P94),IF(P94=15,SUM(N94:N105)/(P94),IF(P94=16,SUM(N94:N105)/(P94),IF(P94=17,SUM(N94:N105)/(P94),IF(P94=18,SUM(N94:N105)/(P94),IF(P94=19,SUM(N94:N105)/(P94),"Higher"))))))))))))))))))))</f>
        <v>NA</v>
      </c>
      <c r="R94">
        <v>89</v>
      </c>
    </row>
    <row r="95" spans="4:18" ht="15.75" thickBot="1">
      <c r="D95" s="18"/>
      <c r="E95" s="18"/>
      <c r="F95" s="18"/>
      <c r="G95" s="18"/>
      <c r="H95" s="18"/>
      <c r="I95" s="18"/>
      <c r="J95" s="120"/>
      <c r="K95" s="18"/>
      <c r="L95" s="75">
        <v>90</v>
      </c>
      <c r="M95" s="76">
        <f>COUNTIF(Leaderboard!C:C,Moneys!L95)</f>
        <v>0</v>
      </c>
      <c r="N95" s="13">
        <f t="shared" si="8"/>
        <v>7968.3479796021284</v>
      </c>
      <c r="O95" s="75" t="s">
        <v>590</v>
      </c>
      <c r="P95" s="76">
        <f>COUNTIF(Leaderboard!C:C,Moneys!O95)</f>
        <v>0</v>
      </c>
      <c r="Q95" s="13" t="str">
        <f>IF(P95=0,"NA",IF(P95=1,"NA",IF(P95=2,SUM(N95:N96)/(P95),IF(P95=3,SUM(N95:N97)/(P95),IF(P95=4,SUM(N95:N98)/(P95),IF(P95=5,SUM(N95:N99)/(P95),IF(P95=6,SUM(N95:N100)/(P95),IF(P95=7,SUM(N95:N101)/(P95),IF(P95=8,SUM(N95:N102)/(P95),IF(P95=9,SUM(N95:N103)/(P95),IF(P95=10,SUM(N95:N104)/(P95),IF(P95=11,SUM(N95:N105)/(P95),IF(P95=12,SUM(N95:N106)/(P95),IF(P95=13,SUM(N95:N106)/(P95),IF(P95=14,SUM(N95:N106)/(P95),IF(P95=15,SUM(N95:N106)/(P95),IF(P95=16,SUM(N95:N106)/(P95),IF(P95=17,SUM(N95:N106)/(P95),IF(P95=18,SUM(N95:N106)/(P95),IF(P95=19,SUM(N95:N106)/(P95),"Higher"))))))))))))))))))))</f>
        <v>NA</v>
      </c>
      <c r="R95">
        <v>90</v>
      </c>
    </row>
    <row r="96" spans="4:18"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</row>
    <row r="97" spans="4:15"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</row>
    <row r="98" spans="4:15"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</row>
    <row r="99" spans="4:15"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</row>
    <row r="100" spans="4:15"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</row>
    <row r="101" spans="4:15"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</row>
    <row r="102" spans="4:15"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4:15"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</row>
    <row r="104" spans="4:15"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</row>
    <row r="105" spans="4:15"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</row>
    <row r="106" spans="4:15"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</row>
    <row r="107" spans="4:15"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</row>
    <row r="108" spans="4:15"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</row>
    <row r="109" spans="4:15"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</row>
    <row r="110" spans="4:15"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</row>
    <row r="111" spans="4:15"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</row>
    <row r="112" spans="4:15"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</row>
    <row r="113" spans="4:15"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</row>
    <row r="114" spans="4:15"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</row>
    <row r="115" spans="4:15"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</row>
    <row r="116" spans="4:15"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</row>
    <row r="117" spans="4:15"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</row>
    <row r="118" spans="4:15"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</row>
    <row r="119" spans="4:15"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</row>
    <row r="120" spans="4:15"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</row>
    <row r="121" spans="4:15"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</row>
    <row r="122" spans="4:15"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4:15"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</row>
    <row r="124" spans="4:15"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</row>
    <row r="125" spans="4:15"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</row>
    <row r="126" spans="4:15"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</row>
    <row r="127" spans="4:15"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</row>
    <row r="128" spans="4:15"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</row>
    <row r="129" spans="4:15"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</row>
    <row r="130" spans="4:15"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</row>
    <row r="131" spans="4:15"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</row>
    <row r="132" spans="4:15"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</row>
    <row r="133" spans="4:15"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</row>
    <row r="134" spans="4:15"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</row>
    <row r="135" spans="4:15"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</row>
    <row r="136" spans="4:15"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</row>
    <row r="137" spans="4:15"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</row>
    <row r="138" spans="4:15"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</row>
    <row r="139" spans="4:15"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</row>
    <row r="140" spans="4:15"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</row>
    <row r="141" spans="4:15"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</row>
    <row r="142" spans="4:15"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4:15"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</row>
    <row r="144" spans="4:15"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</row>
    <row r="145" spans="4:15"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</row>
    <row r="146" spans="4:15"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</row>
    <row r="147" spans="4:15"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</row>
    <row r="148" spans="4:15"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</row>
    <row r="149" spans="4:15"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</row>
    <row r="150" spans="4:15"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</row>
    <row r="151" spans="4:15"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</row>
    <row r="152" spans="4:15"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</row>
    <row r="153" spans="4:15"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</row>
    <row r="154" spans="4:15"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</row>
    <row r="155" spans="4:15"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</row>
    <row r="156" spans="4:15"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</row>
    <row r="157" spans="4:15"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</row>
    <row r="158" spans="4:15"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</row>
    <row r="159" spans="4:15"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</row>
    <row r="160" spans="4:15"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</row>
    <row r="161" spans="4:15"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</row>
    <row r="162" spans="4:15"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4:15"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</row>
    <row r="164" spans="4:15"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</row>
    <row r="165" spans="4:15"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</row>
    <row r="166" spans="4:15"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</row>
    <row r="167" spans="4:15"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</row>
    <row r="168" spans="4:15"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</row>
    <row r="169" spans="4:15"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</row>
    <row r="170" spans="4:15"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</row>
    <row r="171" spans="4:15"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</row>
    <row r="172" spans="4:15"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</row>
    <row r="173" spans="4:15"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</row>
    <row r="174" spans="4:15"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</row>
    <row r="175" spans="4:15"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</row>
    <row r="176" spans="4:15"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</row>
    <row r="177" spans="4:15"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</row>
    <row r="178" spans="4:15"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</row>
    <row r="179" spans="4:15"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</row>
    <row r="180" spans="4:15"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</row>
    <row r="181" spans="4:15"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</row>
    <row r="182" spans="4:15"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4:15"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</row>
    <row r="184" spans="4:15"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</row>
    <row r="185" spans="4:15"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</row>
    <row r="186" spans="4:15"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</row>
    <row r="187" spans="4:15"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</row>
    <row r="188" spans="4:15"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</row>
    <row r="189" spans="4:15"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</row>
    <row r="190" spans="4:15"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</row>
    <row r="191" spans="4:15"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</row>
    <row r="192" spans="4:15"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</row>
    <row r="193" spans="4:15"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</row>
    <row r="194" spans="4:15"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</row>
    <row r="195" spans="4:15"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</row>
    <row r="196" spans="4:15"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</row>
    <row r="197" spans="4:15"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</row>
    <row r="198" spans="4:15"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</row>
    <row r="199" spans="4:15"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</row>
    <row r="200" spans="4:15"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</row>
    <row r="201" spans="4:15"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</row>
    <row r="202" spans="4:15"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4:15"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</row>
    <row r="204" spans="4:15"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</row>
    <row r="205" spans="4:15"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</row>
    <row r="206" spans="4:15"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</row>
    <row r="207" spans="4:15"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</row>
    <row r="208" spans="4:15"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</row>
    <row r="209" spans="4:15"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</row>
    <row r="210" spans="4:15"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</row>
    <row r="211" spans="4:15"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</row>
    <row r="212" spans="4:15"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</row>
    <row r="213" spans="4:15"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</row>
    <row r="214" spans="4:15"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</row>
    <row r="215" spans="4:15"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</row>
    <row r="216" spans="4:15"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</row>
    <row r="217" spans="4:15"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</row>
    <row r="218" spans="4:15"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</row>
    <row r="219" spans="4:15"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</row>
    <row r="220" spans="4:15"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</row>
    <row r="221" spans="4:15"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</row>
    <row r="222" spans="4:15"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4:15"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</row>
    <row r="224" spans="4:15"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</row>
    <row r="225" spans="4:15"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</row>
    <row r="226" spans="4:15"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</row>
    <row r="227" spans="4:15"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</row>
    <row r="228" spans="4:15"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</row>
    <row r="229" spans="4:15"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</row>
    <row r="230" spans="4:15"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</row>
    <row r="231" spans="4:15"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</row>
    <row r="232" spans="4:15"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</row>
    <row r="233" spans="4:15"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</row>
    <row r="234" spans="4:15"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</row>
    <row r="235" spans="4:15"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</row>
    <row r="236" spans="4:15"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</row>
    <row r="237" spans="4:15"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</row>
    <row r="238" spans="4:15"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</row>
    <row r="239" spans="4:15"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</row>
    <row r="240" spans="4:15"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</row>
    <row r="241" spans="4:15"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</row>
    <row r="242" spans="4:15"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</sheetData>
  <mergeCells count="5">
    <mergeCell ref="D4:E4"/>
    <mergeCell ref="A4:B4"/>
    <mergeCell ref="G4:I4"/>
    <mergeCell ref="O4:Q4"/>
    <mergeCell ref="L4:N4"/>
  </mergeCells>
  <pageMargins left="0.7" right="0.7" top="0.75" bottom="0.75" header="0.3" footer="0.5"/>
  <pageSetup orientation="portrait" r:id="rId1"/>
  <headerFooter>
    <oddFooter>&amp;LCapital One Public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243"/>
  <sheetViews>
    <sheetView workbookViewId="0">
      <selection activeCell="C2" sqref="C2"/>
    </sheetView>
  </sheetViews>
  <sheetFormatPr defaultRowHeight="15"/>
  <cols>
    <col min="1" max="1" width="15.42578125" style="78" bestFit="1" customWidth="1"/>
    <col min="2" max="2" width="9.28515625" style="22" hidden="1" customWidth="1"/>
    <col min="3" max="3" width="9.28515625" style="80" customWidth="1"/>
    <col min="4" max="4" width="16.42578125" style="80" bestFit="1" customWidth="1"/>
    <col min="5" max="5" width="9.28515625" style="80" customWidth="1"/>
    <col min="6" max="6" width="10.7109375" style="80" bestFit="1" customWidth="1"/>
    <col min="7" max="14" width="9.28515625" style="22" customWidth="1"/>
    <col min="15" max="16384" width="9.140625" style="22"/>
  </cols>
  <sheetData>
    <row r="1" spans="1:13">
      <c r="A1" s="78" t="s">
        <v>216</v>
      </c>
      <c r="C1" s="80" t="s">
        <v>325</v>
      </c>
      <c r="D1" s="80" t="s">
        <v>4353</v>
      </c>
      <c r="E1" s="80" t="s">
        <v>4354</v>
      </c>
      <c r="F1" s="80" t="s">
        <v>4356</v>
      </c>
      <c r="G1" s="80" t="s">
        <v>4355</v>
      </c>
    </row>
    <row r="2" spans="1:13">
      <c r="A2" s="78" t="str">
        <f>Intermediate!D41</f>
        <v>D. Willett</v>
      </c>
      <c r="C2" s="80">
        <f>Intermediate!B41</f>
        <v>1</v>
      </c>
      <c r="D2" s="80">
        <f>Intermediate!E41</f>
        <v>-5</v>
      </c>
      <c r="E2" s="80">
        <f>Intermediate!G41</f>
        <v>-5</v>
      </c>
      <c r="F2" s="80" t="str">
        <f>Intermediate!F41</f>
        <v>F  </v>
      </c>
      <c r="G2" s="80">
        <f>COUNTIF(Participants!$H$2:$AR$138,A2)</f>
        <v>4</v>
      </c>
    </row>
    <row r="3" spans="1:13">
      <c r="A3" s="78" t="str">
        <f>Intermediate!D42</f>
        <v>J. Spieth</v>
      </c>
      <c r="C3" s="80" t="str">
        <f>Intermediate!B42</f>
        <v>T2</v>
      </c>
      <c r="D3" s="80">
        <f>Intermediate!E42</f>
        <v>1</v>
      </c>
      <c r="E3" s="80">
        <f>Intermediate!G42</f>
        <v>-2</v>
      </c>
      <c r="F3" s="80" t="str">
        <f>Intermediate!F42</f>
        <v>17  </v>
      </c>
      <c r="G3" s="80">
        <f>COUNTIF(Participants!$H$2:$AR$138,A3)</f>
        <v>89</v>
      </c>
      <c r="H3"/>
      <c r="I3"/>
      <c r="J3"/>
      <c r="K3"/>
      <c r="L3"/>
    </row>
    <row r="4" spans="1:13">
      <c r="A4" s="78" t="str">
        <f>Intermediate!D43</f>
        <v>L. Westwood</v>
      </c>
      <c r="C4" s="80" t="str">
        <f>Intermediate!B43</f>
        <v>T2</v>
      </c>
      <c r="D4" s="80">
        <f>Intermediate!E43</f>
        <v>-3</v>
      </c>
      <c r="E4" s="80">
        <f>Intermediate!G43</f>
        <v>-2</v>
      </c>
      <c r="F4" s="80" t="str">
        <f>Intermediate!F43</f>
        <v>F  </v>
      </c>
      <c r="G4" s="80">
        <f>COUNTIF(Participants!$H$2:$AR$138,A4)</f>
        <v>0</v>
      </c>
      <c r="H4"/>
      <c r="I4"/>
      <c r="J4"/>
      <c r="K4"/>
      <c r="L4"/>
    </row>
    <row r="5" spans="1:13">
      <c r="A5" s="78" t="str">
        <f>Intermediate!D44</f>
        <v>P. Casey</v>
      </c>
      <c r="C5" s="80" t="str">
        <f>Intermediate!B44</f>
        <v>T4</v>
      </c>
      <c r="D5" s="80">
        <f>Intermediate!E44</f>
        <v>-5</v>
      </c>
      <c r="E5" s="80">
        <f>Intermediate!G44</f>
        <v>-1</v>
      </c>
      <c r="F5" s="80" t="str">
        <f>Intermediate!F44</f>
        <v>F  </v>
      </c>
      <c r="G5" s="80">
        <f>COUNTIF(Participants!$H$2:$AR$138,A5)</f>
        <v>2</v>
      </c>
      <c r="H5"/>
      <c r="I5"/>
      <c r="J5"/>
      <c r="K5"/>
      <c r="L5"/>
    </row>
    <row r="6" spans="1:13">
      <c r="A6" s="78" t="str">
        <f>Intermediate!D45</f>
        <v>J. Holmes</v>
      </c>
      <c r="C6" s="80" t="str">
        <f>Intermediate!B45</f>
        <v>T4</v>
      </c>
      <c r="D6" s="80">
        <f>Intermediate!E45</f>
        <v>-4</v>
      </c>
      <c r="E6" s="80">
        <f>Intermediate!G45</f>
        <v>-1</v>
      </c>
      <c r="F6" s="80" t="str">
        <f>Intermediate!F45</f>
        <v>F  </v>
      </c>
      <c r="G6" s="80">
        <f>COUNTIF(Participants!$H$2:$AR$138,A6)</f>
        <v>1</v>
      </c>
      <c r="H6"/>
      <c r="I6"/>
      <c r="J6"/>
      <c r="K6"/>
      <c r="L6"/>
    </row>
    <row r="7" spans="1:13">
      <c r="A7" s="78" t="str">
        <f>Intermediate!D46</f>
        <v>D. Johnson</v>
      </c>
      <c r="C7" s="80" t="str">
        <f>Intermediate!B46</f>
        <v>T4</v>
      </c>
      <c r="D7" s="80">
        <f>Intermediate!E46</f>
        <v>-1</v>
      </c>
      <c r="E7" s="80">
        <f>Intermediate!G46</f>
        <v>-1</v>
      </c>
      <c r="F7" s="80" t="str">
        <f>Intermediate!F46</f>
        <v>F  </v>
      </c>
      <c r="G7" s="80">
        <f>COUNTIF(Participants!$H$2:$AR$138,A7)</f>
        <v>47</v>
      </c>
      <c r="H7"/>
      <c r="I7"/>
      <c r="J7"/>
      <c r="K7"/>
      <c r="L7"/>
    </row>
    <row r="8" spans="1:13">
      <c r="A8" s="78" t="str">
        <f>Intermediate!D47</f>
        <v>M. Fitzpatrick</v>
      </c>
      <c r="C8" s="80" t="str">
        <f>Intermediate!B47</f>
        <v>T7</v>
      </c>
      <c r="D8" s="80">
        <f>Intermediate!E47</f>
        <v>-5</v>
      </c>
      <c r="E8" s="80" t="str">
        <f>Intermediate!G47</f>
        <v>E</v>
      </c>
      <c r="F8" s="80" t="str">
        <f>Intermediate!F47</f>
        <v>F  </v>
      </c>
      <c r="G8" s="80">
        <f>COUNTIF(Participants!$H$2:$AR$138,A8)</f>
        <v>0</v>
      </c>
      <c r="H8"/>
      <c r="I8"/>
      <c r="J8"/>
      <c r="K8"/>
      <c r="L8"/>
    </row>
    <row r="9" spans="1:13">
      <c r="A9" s="78" t="str">
        <f>Intermediate!D48</f>
        <v>S. Kjeldsen</v>
      </c>
      <c r="C9" s="80" t="str">
        <f>Intermediate!B48</f>
        <v>T7</v>
      </c>
      <c r="D9" s="80">
        <f>Intermediate!E48</f>
        <v>-1</v>
      </c>
      <c r="E9" s="80" t="str">
        <f>Intermediate!G48</f>
        <v>E</v>
      </c>
      <c r="F9" s="80" t="str">
        <f>Intermediate!F48</f>
        <v>F  </v>
      </c>
      <c r="G9" s="80">
        <f>COUNTIF(Participants!$H$2:$AR$138,A9)</f>
        <v>0</v>
      </c>
      <c r="H9"/>
      <c r="I9"/>
      <c r="J9"/>
      <c r="K9"/>
      <c r="L9"/>
    </row>
    <row r="10" spans="1:13">
      <c r="A10" s="78" t="str">
        <f>Intermediate!D49</f>
        <v>H. Matsuyama</v>
      </c>
      <c r="C10" s="80" t="str">
        <f>Intermediate!B49</f>
        <v>T7</v>
      </c>
      <c r="D10" s="80">
        <f>Intermediate!E49</f>
        <v>1</v>
      </c>
      <c r="E10" s="80" t="str">
        <f>Intermediate!G49</f>
        <v>E</v>
      </c>
      <c r="F10" s="80" t="str">
        <f>Intermediate!F49</f>
        <v>F  </v>
      </c>
      <c r="G10" s="80">
        <f>COUNTIF(Participants!$H$2:$AR$138,A10)</f>
        <v>7</v>
      </c>
      <c r="H10"/>
      <c r="I10"/>
      <c r="J10"/>
      <c r="K10"/>
      <c r="L10"/>
    </row>
    <row r="11" spans="1:13">
      <c r="A11" s="78" t="str">
        <f>Intermediate!D50</f>
        <v>D. Berger</v>
      </c>
      <c r="C11" s="80" t="str">
        <f>Intermediate!B50</f>
        <v>T10</v>
      </c>
      <c r="D11" s="80">
        <f>Intermediate!E50</f>
        <v>-1</v>
      </c>
      <c r="E11" s="80">
        <f>Intermediate!G50</f>
        <v>1</v>
      </c>
      <c r="F11" s="80" t="str">
        <f>Intermediate!F50</f>
        <v>F  </v>
      </c>
      <c r="G11" s="80">
        <f>COUNTIF(Participants!$H$2:$AR$138,A11)</f>
        <v>0</v>
      </c>
      <c r="H11"/>
      <c r="I11"/>
      <c r="J11"/>
      <c r="K11"/>
      <c r="L11"/>
    </row>
    <row r="12" spans="1:13">
      <c r="A12" s="78" t="str">
        <f>Intermediate!D51</f>
        <v>J. Day</v>
      </c>
      <c r="C12" s="80" t="str">
        <f>Intermediate!B51</f>
        <v>T10</v>
      </c>
      <c r="D12" s="80">
        <f>Intermediate!E51</f>
        <v>1</v>
      </c>
      <c r="E12" s="80">
        <f>Intermediate!G51</f>
        <v>1</v>
      </c>
      <c r="F12" s="80" t="str">
        <f>Intermediate!F51</f>
        <v>F  </v>
      </c>
      <c r="G12" s="80">
        <f>COUNTIF(Participants!$H$2:$AR$138,A12)</f>
        <v>104</v>
      </c>
      <c r="H12"/>
      <c r="I12"/>
      <c r="J12"/>
      <c r="K12"/>
      <c r="L12"/>
    </row>
    <row r="13" spans="1:13">
      <c r="A13" s="78" t="str">
        <f>Intermediate!D52</f>
        <v>R. McIlroy</v>
      </c>
      <c r="C13" s="80" t="str">
        <f>Intermediate!B52</f>
        <v>T10</v>
      </c>
      <c r="D13" s="80">
        <f>Intermediate!E52</f>
        <v>-1</v>
      </c>
      <c r="E13" s="80">
        <f>Intermediate!G52</f>
        <v>1</v>
      </c>
      <c r="F13" s="80" t="str">
        <f>Intermediate!F52</f>
        <v>F  </v>
      </c>
      <c r="G13" s="80">
        <f>COUNTIF(Participants!$H$2:$AR$138,A13)</f>
        <v>70</v>
      </c>
      <c r="H13"/>
      <c r="I13"/>
      <c r="J13"/>
      <c r="K13"/>
      <c r="L13"/>
      <c r="M13"/>
    </row>
    <row r="14" spans="1:13">
      <c r="A14" s="78" t="str">
        <f>Intermediate!D53</f>
        <v>J. Rose</v>
      </c>
      <c r="C14" s="80" t="str">
        <f>Intermediate!B53</f>
        <v>T10</v>
      </c>
      <c r="D14" s="80">
        <f>Intermediate!E53</f>
        <v>-2</v>
      </c>
      <c r="E14" s="80">
        <f>Intermediate!G53</f>
        <v>1</v>
      </c>
      <c r="F14" s="80" t="str">
        <f>Intermediate!F53</f>
        <v>F  </v>
      </c>
      <c r="G14" s="80">
        <f>COUNTIF(Participants!$H$2:$AR$138,A14)</f>
        <v>26</v>
      </c>
      <c r="H14"/>
      <c r="I14"/>
      <c r="J14"/>
      <c r="K14"/>
      <c r="L14"/>
      <c r="M14"/>
    </row>
    <row r="15" spans="1:13">
      <c r="A15" s="78" t="str">
        <f>Intermediate!D54</f>
        <v>B. Snedeker</v>
      </c>
      <c r="C15" s="80" t="str">
        <f>Intermediate!B54</f>
        <v>T10</v>
      </c>
      <c r="D15" s="80" t="str">
        <f>Intermediate!E54</f>
        <v>E</v>
      </c>
      <c r="E15" s="80">
        <f>Intermediate!G54</f>
        <v>1</v>
      </c>
      <c r="F15" s="80" t="str">
        <f>Intermediate!F54</f>
        <v>F  </v>
      </c>
      <c r="G15" s="80">
        <f>COUNTIF(Participants!$H$2:$AR$138,A15)</f>
        <v>5</v>
      </c>
      <c r="H15"/>
      <c r="I15"/>
      <c r="J15"/>
      <c r="K15"/>
      <c r="L15"/>
      <c r="M15"/>
    </row>
    <row r="16" spans="1:13">
      <c r="A16" s="78" t="str">
        <f>Intermediate!D55</f>
        <v>K. Aphibarnrat</v>
      </c>
      <c r="C16" s="80" t="str">
        <f>Intermediate!B55</f>
        <v>T15</v>
      </c>
      <c r="D16" s="80">
        <f>Intermediate!E55</f>
        <v>-2</v>
      </c>
      <c r="E16" s="80">
        <f>Intermediate!G55</f>
        <v>3</v>
      </c>
      <c r="F16" s="80" t="str">
        <f>Intermediate!F55</f>
        <v>F  </v>
      </c>
      <c r="G16" s="80">
        <f>COUNTIF(Participants!$H$2:$AR$138,A16)</f>
        <v>0</v>
      </c>
      <c r="H16"/>
      <c r="I16"/>
      <c r="J16"/>
      <c r="K16"/>
      <c r="L16"/>
      <c r="M16"/>
    </row>
    <row r="17" spans="1:13">
      <c r="A17" s="78" t="str">
        <f>Intermediate!D56</f>
        <v>L. Oosthuizen</v>
      </c>
      <c r="C17" s="80" t="str">
        <f>Intermediate!B56</f>
        <v>T15</v>
      </c>
      <c r="D17" s="80">
        <f>Intermediate!E56</f>
        <v>-1</v>
      </c>
      <c r="E17" s="80">
        <f>Intermediate!G56</f>
        <v>3</v>
      </c>
      <c r="F17" s="80" t="str">
        <f>Intermediate!F56</f>
        <v>F  </v>
      </c>
      <c r="G17" s="80">
        <f>COUNTIF(Participants!$H$2:$AR$138,A17)</f>
        <v>19</v>
      </c>
      <c r="H17"/>
      <c r="I17"/>
      <c r="J17"/>
      <c r="K17"/>
      <c r="L17"/>
      <c r="M17"/>
    </row>
    <row r="18" spans="1:13">
      <c r="A18" s="78" t="str">
        <f>Intermediate!D57</f>
        <v>R. Cabrera-Bello</v>
      </c>
      <c r="C18" s="80" t="str">
        <f>Intermediate!B57</f>
        <v>T17</v>
      </c>
      <c r="D18" s="80">
        <f>Intermediate!E57</f>
        <v>-2</v>
      </c>
      <c r="E18" s="80">
        <f>Intermediate!G57</f>
        <v>4</v>
      </c>
      <c r="F18" s="80" t="str">
        <f>Intermediate!F57</f>
        <v>F  </v>
      </c>
      <c r="G18" s="80">
        <f>COUNTIF(Participants!$H$2:$AR$138,A18)</f>
        <v>4</v>
      </c>
      <c r="H18"/>
      <c r="I18"/>
      <c r="J18"/>
      <c r="K18"/>
      <c r="L18"/>
      <c r="M18"/>
    </row>
    <row r="19" spans="1:13">
      <c r="A19" s="78" t="str">
        <f>Intermediate!D58</f>
        <v>E. Grillo</v>
      </c>
      <c r="C19" s="80" t="str">
        <f>Intermediate!B58</f>
        <v>T17</v>
      </c>
      <c r="D19" s="80" t="str">
        <f>Intermediate!E58</f>
        <v>E</v>
      </c>
      <c r="E19" s="80">
        <f>Intermediate!G58</f>
        <v>4</v>
      </c>
      <c r="F19" s="80" t="str">
        <f>Intermediate!F58</f>
        <v>F  </v>
      </c>
      <c r="G19" s="80">
        <f>COUNTIF(Participants!$H$2:$AR$138,A19)</f>
        <v>0</v>
      </c>
      <c r="H19"/>
      <c r="I19"/>
      <c r="J19"/>
      <c r="K19"/>
      <c r="L19"/>
      <c r="M19"/>
    </row>
    <row r="20" spans="1:13">
      <c r="A20" s="78" t="str">
        <f>Intermediate!D59</f>
        <v>B. Horschel</v>
      </c>
      <c r="C20" s="80" t="str">
        <f>Intermediate!B59</f>
        <v>T17</v>
      </c>
      <c r="D20" s="80" t="str">
        <f>Intermediate!E59</f>
        <v>E</v>
      </c>
      <c r="E20" s="80">
        <f>Intermediate!G59</f>
        <v>4</v>
      </c>
      <c r="F20" s="80" t="str">
        <f>Intermediate!F59</f>
        <v>F  </v>
      </c>
      <c r="G20" s="80">
        <f>COUNTIF(Participants!$H$2:$AR$138,A20)</f>
        <v>0</v>
      </c>
      <c r="H20"/>
      <c r="I20"/>
      <c r="J20"/>
      <c r="K20"/>
      <c r="L20"/>
      <c r="M20"/>
    </row>
    <row r="21" spans="1:13">
      <c r="A21" s="78" t="str">
        <f>Intermediate!D60</f>
        <v>D. Lee</v>
      </c>
      <c r="C21" s="80" t="str">
        <f>Intermediate!B60</f>
        <v>T17</v>
      </c>
      <c r="D21" s="80">
        <f>Intermediate!E60</f>
        <v>-1</v>
      </c>
      <c r="E21" s="80">
        <f>Intermediate!G60</f>
        <v>4</v>
      </c>
      <c r="F21" s="80" t="str">
        <f>Intermediate!F60</f>
        <v>F  </v>
      </c>
      <c r="G21" s="80">
        <f>COUNTIF(Participants!$H$2:$AR$138,A21)</f>
        <v>0</v>
      </c>
      <c r="H21"/>
      <c r="I21"/>
      <c r="J21"/>
      <c r="K21"/>
      <c r="L21"/>
      <c r="M21"/>
    </row>
    <row r="22" spans="1:13">
      <c r="A22" s="78" t="str">
        <f>Intermediate!D61</f>
        <v>B. DeChambeau</v>
      </c>
      <c r="C22" s="80" t="str">
        <f>Intermediate!B61</f>
        <v>T21</v>
      </c>
      <c r="D22" s="80" t="str">
        <f>Intermediate!E61</f>
        <v>E</v>
      </c>
      <c r="E22" s="80">
        <f>Intermediate!G61</f>
        <v>5</v>
      </c>
      <c r="F22" s="80" t="str">
        <f>Intermediate!F61</f>
        <v>F  </v>
      </c>
      <c r="G22" s="80">
        <f>COUNTIF(Participants!$H$2:$AR$138,A22)</f>
        <v>2</v>
      </c>
      <c r="H22"/>
      <c r="I22"/>
      <c r="J22"/>
      <c r="K22"/>
      <c r="L22"/>
      <c r="M22"/>
    </row>
    <row r="23" spans="1:13">
      <c r="A23" s="78" t="str">
        <f>Intermediate!D62</f>
        <v>J. Donaldson</v>
      </c>
      <c r="C23" s="80" t="str">
        <f>Intermediate!B62</f>
        <v>T21</v>
      </c>
      <c r="D23" s="80" t="str">
        <f>Intermediate!E62</f>
        <v>E</v>
      </c>
      <c r="E23" s="80">
        <f>Intermediate!G62</f>
        <v>5</v>
      </c>
      <c r="F23" s="80" t="str">
        <f>Intermediate!F62</f>
        <v>F  </v>
      </c>
      <c r="G23" s="80">
        <f>COUNTIF(Participants!$H$2:$AR$138,A23)</f>
        <v>0</v>
      </c>
      <c r="H23"/>
      <c r="I23"/>
      <c r="J23"/>
      <c r="K23"/>
      <c r="L23"/>
      <c r="M23"/>
    </row>
    <row r="24" spans="1:13">
      <c r="A24" s="78" t="str">
        <f>Intermediate!D63</f>
        <v>B. Koepka</v>
      </c>
      <c r="C24" s="80" t="str">
        <f>Intermediate!B63</f>
        <v>T21</v>
      </c>
      <c r="D24" s="80" t="str">
        <f>Intermediate!E63</f>
        <v>E</v>
      </c>
      <c r="E24" s="80">
        <f>Intermediate!G63</f>
        <v>5</v>
      </c>
      <c r="F24" s="80" t="str">
        <f>Intermediate!F63</f>
        <v>F  </v>
      </c>
      <c r="G24" s="80">
        <f>COUNTIF(Participants!$H$2:$AR$138,A24)</f>
        <v>3</v>
      </c>
      <c r="H24"/>
      <c r="I24"/>
      <c r="J24"/>
      <c r="K24"/>
      <c r="L24"/>
      <c r="M24"/>
    </row>
    <row r="25" spans="1:13">
      <c r="A25" s="78" t="str">
        <f>Intermediate!D64</f>
        <v>A. Cabrera</v>
      </c>
      <c r="C25" s="80" t="str">
        <f>Intermediate!B64</f>
        <v>T24</v>
      </c>
      <c r="D25" s="80">
        <f>Intermediate!E64</f>
        <v>3</v>
      </c>
      <c r="E25" s="80">
        <f>Intermediate!G64</f>
        <v>6</v>
      </c>
      <c r="F25" s="80" t="str">
        <f>Intermediate!F64</f>
        <v>F  </v>
      </c>
      <c r="G25" s="80">
        <f>COUNTIF(Participants!$H$2:$AR$138,A25)</f>
        <v>1</v>
      </c>
      <c r="H25"/>
      <c r="I25"/>
      <c r="J25"/>
      <c r="K25"/>
      <c r="L25"/>
      <c r="M25"/>
    </row>
    <row r="26" spans="1:13">
      <c r="A26" s="78" t="str">
        <f>Intermediate!D65</f>
        <v>B. Haas</v>
      </c>
      <c r="C26" s="80" t="str">
        <f>Intermediate!B65</f>
        <v>T24</v>
      </c>
      <c r="D26" s="80">
        <f>Intermediate!E65</f>
        <v>1</v>
      </c>
      <c r="E26" s="80">
        <f>Intermediate!G65</f>
        <v>6</v>
      </c>
      <c r="F26" s="80" t="str">
        <f>Intermediate!F65</f>
        <v>F  </v>
      </c>
      <c r="G26" s="80">
        <f>COUNTIF(Participants!$H$2:$AR$138,A26)</f>
        <v>1</v>
      </c>
      <c r="H26"/>
      <c r="I26"/>
      <c r="J26"/>
      <c r="K26"/>
      <c r="L26"/>
      <c r="M26"/>
    </row>
    <row r="27" spans="1:13">
      <c r="A27" s="78" t="str">
        <f>Intermediate!D66</f>
        <v>S. Kaufman</v>
      </c>
      <c r="C27" s="80" t="str">
        <f>Intermediate!B66</f>
        <v>T24</v>
      </c>
      <c r="D27" s="80">
        <f>Intermediate!E66</f>
        <v>8</v>
      </c>
      <c r="E27" s="80">
        <f>Intermediate!G66</f>
        <v>6</v>
      </c>
      <c r="F27" s="80" t="str">
        <f>Intermediate!F66</f>
        <v>17  </v>
      </c>
      <c r="G27" s="80">
        <f>COUNTIF(Participants!$H$2:$AR$138,A27)</f>
        <v>0</v>
      </c>
      <c r="H27"/>
      <c r="I27"/>
      <c r="J27"/>
      <c r="K27"/>
      <c r="L27"/>
      <c r="M27"/>
    </row>
    <row r="28" spans="1:13">
      <c r="A28" s="78" t="str">
        <f>Intermediate!D67</f>
        <v>M. Kuchar</v>
      </c>
      <c r="C28" s="80" t="str">
        <f>Intermediate!B67</f>
        <v>T24</v>
      </c>
      <c r="D28" s="80">
        <f>Intermediate!E67</f>
        <v>2</v>
      </c>
      <c r="E28" s="80">
        <f>Intermediate!G67</f>
        <v>6</v>
      </c>
      <c r="F28" s="80" t="str">
        <f>Intermediate!F67</f>
        <v>F  </v>
      </c>
      <c r="G28" s="80">
        <f>COUNTIF(Participants!$H$2:$AR$138,A28)</f>
        <v>4</v>
      </c>
      <c r="H28"/>
      <c r="I28"/>
      <c r="J28"/>
      <c r="K28"/>
      <c r="L28"/>
      <c r="M28"/>
    </row>
    <row r="29" spans="1:13">
      <c r="A29" s="78" t="str">
        <f>Intermediate!D68</f>
        <v>B. Langer</v>
      </c>
      <c r="C29" s="80" t="str">
        <f>Intermediate!B68</f>
        <v>T24</v>
      </c>
      <c r="D29" s="80">
        <f>Intermediate!E68</f>
        <v>7</v>
      </c>
      <c r="E29" s="80">
        <f>Intermediate!G68</f>
        <v>6</v>
      </c>
      <c r="F29" s="80" t="str">
        <f>Intermediate!F68</f>
        <v>F  </v>
      </c>
      <c r="G29" s="80">
        <f>COUNTIF(Participants!$H$2:$AR$138,A29)</f>
        <v>0</v>
      </c>
      <c r="H29"/>
      <c r="I29"/>
      <c r="J29"/>
      <c r="K29"/>
      <c r="L29"/>
      <c r="M29"/>
    </row>
    <row r="30" spans="1:13">
      <c r="A30" s="78" t="str">
        <f>Intermediate!D69</f>
        <v>H. Stenson</v>
      </c>
      <c r="C30" s="80" t="str">
        <f>Intermediate!B69</f>
        <v>T24</v>
      </c>
      <c r="D30" s="80">
        <f>Intermediate!E69</f>
        <v>-3</v>
      </c>
      <c r="E30" s="80">
        <f>Intermediate!G69</f>
        <v>6</v>
      </c>
      <c r="F30" s="80" t="str">
        <f>Intermediate!F69</f>
        <v>F  </v>
      </c>
      <c r="G30" s="80">
        <f>COUNTIF(Participants!$H$2:$AR$138,A30)</f>
        <v>29</v>
      </c>
      <c r="H30"/>
      <c r="I30"/>
      <c r="J30"/>
      <c r="K30"/>
      <c r="L30"/>
      <c r="M30"/>
    </row>
    <row r="31" spans="1:13">
      <c r="A31" s="78" t="str">
        <f>Intermediate!D70</f>
        <v>C. Hoffman</v>
      </c>
      <c r="C31" s="80" t="str">
        <f>Intermediate!B70</f>
        <v>T30</v>
      </c>
      <c r="D31" s="80">
        <f>Intermediate!E70</f>
        <v>2</v>
      </c>
      <c r="E31" s="80">
        <f>Intermediate!G70</f>
        <v>7</v>
      </c>
      <c r="F31" s="80" t="str">
        <f>Intermediate!F70</f>
        <v>F  </v>
      </c>
      <c r="G31" s="80">
        <f>COUNTIF(Participants!$H$2:$AR$138,A31)</f>
        <v>2</v>
      </c>
      <c r="H31"/>
      <c r="I31"/>
      <c r="J31"/>
      <c r="K31"/>
      <c r="L31"/>
      <c r="M31"/>
    </row>
    <row r="32" spans="1:13">
      <c r="A32" s="78" t="str">
        <f>Intermediate!D71</f>
        <v>S. Piercy</v>
      </c>
      <c r="C32" s="80" t="str">
        <f>Intermediate!B71</f>
        <v>T30</v>
      </c>
      <c r="D32" s="80">
        <f>Intermediate!E71</f>
        <v>2</v>
      </c>
      <c r="E32" s="80">
        <f>Intermediate!G71</f>
        <v>7</v>
      </c>
      <c r="F32" s="80" t="str">
        <f>Intermediate!F71</f>
        <v>F  </v>
      </c>
      <c r="G32" s="80">
        <f>COUNTIF(Participants!$H$2:$AR$138,A32)</f>
        <v>0</v>
      </c>
      <c r="H32"/>
      <c r="I32"/>
      <c r="J32"/>
      <c r="K32"/>
      <c r="L32"/>
      <c r="M32"/>
    </row>
    <row r="33" spans="1:13">
      <c r="A33" s="78" t="str">
        <f>Intermediate!D72</f>
        <v>W. Simpson</v>
      </c>
      <c r="C33" s="80" t="str">
        <f>Intermediate!B72</f>
        <v>T30</v>
      </c>
      <c r="D33" s="80" t="str">
        <f>Intermediate!E72</f>
        <v>E</v>
      </c>
      <c r="E33" s="80">
        <f>Intermediate!G72</f>
        <v>7</v>
      </c>
      <c r="F33" s="80" t="str">
        <f>Intermediate!F72</f>
        <v>F  </v>
      </c>
      <c r="G33" s="80">
        <f>COUNTIF(Participants!$H$2:$AR$138,A33)</f>
        <v>0</v>
      </c>
      <c r="H33"/>
      <c r="I33"/>
      <c r="J33"/>
      <c r="K33"/>
      <c r="L33"/>
      <c r="M33"/>
    </row>
    <row r="34" spans="1:13">
      <c r="A34" s="78" t="str">
        <f>Intermediate!D73</f>
        <v>J. Walker</v>
      </c>
      <c r="C34" s="80" t="str">
        <f>Intermediate!B73</f>
        <v>T30</v>
      </c>
      <c r="D34" s="80">
        <f>Intermediate!E73</f>
        <v>3</v>
      </c>
      <c r="E34" s="80">
        <f>Intermediate!G73</f>
        <v>7</v>
      </c>
      <c r="F34" s="80" t="str">
        <f>Intermediate!F73</f>
        <v>F  </v>
      </c>
      <c r="G34" s="80">
        <f>COUNTIF(Participants!$H$2:$AR$138,A34)</f>
        <v>5</v>
      </c>
      <c r="H34"/>
      <c r="I34"/>
      <c r="J34"/>
      <c r="K34"/>
      <c r="L34"/>
      <c r="M34"/>
    </row>
    <row r="35" spans="1:13">
      <c r="A35" s="78" t="str">
        <f>Intermediate!D74</f>
        <v>S. Garcia</v>
      </c>
      <c r="C35" s="80" t="str">
        <f>Intermediate!B74</f>
        <v>T34</v>
      </c>
      <c r="D35" s="80">
        <f>Intermediate!E74</f>
        <v>-1</v>
      </c>
      <c r="E35" s="80">
        <f>Intermediate!G74</f>
        <v>8</v>
      </c>
      <c r="F35" s="80" t="str">
        <f>Intermediate!F74</f>
        <v>F  </v>
      </c>
      <c r="G35" s="80">
        <f>COUNTIF(Participants!$H$2:$AR$138,A35)</f>
        <v>4</v>
      </c>
      <c r="H35"/>
      <c r="I35"/>
      <c r="J35"/>
      <c r="K35"/>
      <c r="L35"/>
      <c r="M35"/>
    </row>
    <row r="36" spans="1:13">
      <c r="A36" s="78" t="str">
        <f>Intermediate!D75</f>
        <v>K. Streelman</v>
      </c>
      <c r="C36" s="80" t="str">
        <f>Intermediate!B75</f>
        <v>T34</v>
      </c>
      <c r="D36" s="80">
        <f>Intermediate!E75</f>
        <v>-1</v>
      </c>
      <c r="E36" s="80">
        <f>Intermediate!G75</f>
        <v>8</v>
      </c>
      <c r="F36" s="80" t="str">
        <f>Intermediate!F75</f>
        <v>F  </v>
      </c>
      <c r="G36" s="80">
        <f>COUNTIF(Participants!$H$2:$AR$138,A36)</f>
        <v>0</v>
      </c>
      <c r="H36"/>
      <c r="I36"/>
      <c r="J36"/>
      <c r="K36"/>
      <c r="L36"/>
      <c r="M36"/>
    </row>
    <row r="37" spans="1:13">
      <c r="A37" s="78" t="str">
        <f>Intermediate!D76</f>
        <v>B. Wiesberger</v>
      </c>
      <c r="C37" s="80" t="str">
        <f>Intermediate!B76</f>
        <v>T34</v>
      </c>
      <c r="D37" s="80" t="str">
        <f>Intermediate!E76</f>
        <v>E</v>
      </c>
      <c r="E37" s="80">
        <f>Intermediate!G76</f>
        <v>8</v>
      </c>
      <c r="F37" s="80" t="str">
        <f>Intermediate!F76</f>
        <v>F  </v>
      </c>
      <c r="G37" s="80">
        <f>COUNTIF(Participants!$H$2:$AR$138,A37)</f>
        <v>0</v>
      </c>
      <c r="H37"/>
      <c r="I37"/>
      <c r="J37"/>
      <c r="K37"/>
      <c r="L37"/>
      <c r="M37"/>
    </row>
    <row r="38" spans="1:13">
      <c r="A38" s="78" t="str">
        <f>Intermediate!D77</f>
        <v>K. Kisner</v>
      </c>
      <c r="C38" s="80" t="str">
        <f>Intermediate!B77</f>
        <v>T37</v>
      </c>
      <c r="D38" s="80" t="str">
        <f>Intermediate!E77</f>
        <v>E</v>
      </c>
      <c r="E38" s="80">
        <f>Intermediate!G77</f>
        <v>9</v>
      </c>
      <c r="F38" s="80" t="str">
        <f>Intermediate!F77</f>
        <v>F  </v>
      </c>
      <c r="G38" s="80">
        <f>COUNTIF(Participants!$H$2:$AR$138,A38)</f>
        <v>2</v>
      </c>
      <c r="H38"/>
      <c r="I38"/>
      <c r="J38"/>
      <c r="K38"/>
      <c r="L38"/>
      <c r="M38"/>
    </row>
    <row r="39" spans="1:13">
      <c r="A39" s="78" t="str">
        <f>Intermediate!D78</f>
        <v>B. Watson</v>
      </c>
      <c r="C39" s="80" t="str">
        <f>Intermediate!B78</f>
        <v>T37</v>
      </c>
      <c r="D39" s="80">
        <f>Intermediate!E78</f>
        <v>-1</v>
      </c>
      <c r="E39" s="80">
        <f>Intermediate!G78</f>
        <v>9</v>
      </c>
      <c r="F39" s="80" t="str">
        <f>Intermediate!F78</f>
        <v>F  </v>
      </c>
      <c r="G39" s="80">
        <f>COUNTIF(Participants!$H$2:$AR$138,A39)</f>
        <v>58</v>
      </c>
      <c r="H39"/>
      <c r="I39"/>
      <c r="J39"/>
      <c r="K39"/>
      <c r="L39"/>
      <c r="M39"/>
    </row>
    <row r="40" spans="1:13">
      <c r="A40" s="78" t="str">
        <f>Intermediate!D79</f>
        <v>R. Langasque</v>
      </c>
      <c r="C40" s="80" t="str">
        <f>Intermediate!B79</f>
        <v>T39</v>
      </c>
      <c r="D40" s="80">
        <f>Intermediate!E79</f>
        <v>-4</v>
      </c>
      <c r="E40" s="80">
        <f>Intermediate!G79</f>
        <v>10</v>
      </c>
      <c r="F40" s="80" t="str">
        <f>Intermediate!F79</f>
        <v>F  </v>
      </c>
      <c r="G40" s="80">
        <f>COUNTIF(Participants!$H$2:$AR$138,A40)</f>
        <v>0</v>
      </c>
      <c r="H40"/>
      <c r="I40"/>
      <c r="J40"/>
      <c r="K40"/>
      <c r="L40"/>
      <c r="M40"/>
    </row>
    <row r="41" spans="1:13">
      <c r="A41" s="78" t="str">
        <f>Intermediate!D80</f>
        <v>S. Lowry</v>
      </c>
      <c r="C41" s="80" t="str">
        <f>Intermediate!B80</f>
        <v>T39</v>
      </c>
      <c r="D41" s="80">
        <f>Intermediate!E80</f>
        <v>3</v>
      </c>
      <c r="E41" s="80">
        <f>Intermediate!G80</f>
        <v>10</v>
      </c>
      <c r="F41" s="80" t="str">
        <f>Intermediate!F80</f>
        <v>F  </v>
      </c>
      <c r="G41" s="80">
        <f>COUNTIF(Participants!$H$2:$AR$138,A41)</f>
        <v>0</v>
      </c>
      <c r="H41"/>
      <c r="I41"/>
      <c r="J41"/>
      <c r="K41"/>
      <c r="L41"/>
      <c r="M41"/>
    </row>
    <row r="42" spans="1:13">
      <c r="A42" s="78" t="str">
        <f>Intermediate!D81</f>
        <v>J. Thomas</v>
      </c>
      <c r="C42" s="80" t="str">
        <f>Intermediate!B81</f>
        <v>T39</v>
      </c>
      <c r="D42" s="80">
        <f>Intermediate!E81</f>
        <v>-1</v>
      </c>
      <c r="E42" s="80">
        <f>Intermediate!G81</f>
        <v>10</v>
      </c>
      <c r="F42" s="80" t="str">
        <f>Intermediate!F81</f>
        <v>F  </v>
      </c>
      <c r="G42" s="80">
        <f>COUNTIF(Participants!$H$2:$AR$138,A42)</f>
        <v>1</v>
      </c>
      <c r="H42"/>
      <c r="I42"/>
      <c r="J42"/>
      <c r="K42"/>
      <c r="L42"/>
      <c r="M42"/>
    </row>
    <row r="43" spans="1:13">
      <c r="A43" s="78" t="str">
        <f>Intermediate!D82</f>
        <v>V. Dubuisson</v>
      </c>
      <c r="C43" s="80" t="str">
        <f>Intermediate!B82</f>
        <v>T42</v>
      </c>
      <c r="D43" s="80">
        <f>Intermediate!E82</f>
        <v>2</v>
      </c>
      <c r="E43" s="80">
        <f>Intermediate!G82</f>
        <v>11</v>
      </c>
      <c r="F43" s="80" t="str">
        <f>Intermediate!F82</f>
        <v>F  </v>
      </c>
      <c r="G43" s="80">
        <f>COUNTIF(Participants!$H$2:$AR$138,A43)</f>
        <v>0</v>
      </c>
      <c r="H43"/>
      <c r="I43"/>
      <c r="J43"/>
      <c r="K43"/>
      <c r="L43"/>
      <c r="M43"/>
    </row>
    <row r="44" spans="1:13">
      <c r="A44" s="78" t="str">
        <f>Intermediate!D83</f>
        <v>H. English</v>
      </c>
      <c r="C44" s="80" t="str">
        <f>Intermediate!B83</f>
        <v>T42</v>
      </c>
      <c r="D44" s="80">
        <f>Intermediate!E83</f>
        <v>4</v>
      </c>
      <c r="E44" s="80">
        <f>Intermediate!G83</f>
        <v>11</v>
      </c>
      <c r="F44" s="80" t="str">
        <f>Intermediate!F83</f>
        <v>F  </v>
      </c>
      <c r="G44" s="80">
        <f>COUNTIF(Participants!$H$2:$AR$138,A44)</f>
        <v>0</v>
      </c>
      <c r="H44"/>
      <c r="I44"/>
      <c r="J44"/>
      <c r="K44"/>
      <c r="L44"/>
      <c r="M44"/>
    </row>
    <row r="45" spans="1:13">
      <c r="A45" s="78" t="str">
        <f>Intermediate!D84</f>
        <v>A. Lahiri</v>
      </c>
      <c r="C45" s="80" t="str">
        <f>Intermediate!B84</f>
        <v>T42</v>
      </c>
      <c r="D45" s="80">
        <f>Intermediate!E84</f>
        <v>3</v>
      </c>
      <c r="E45" s="80">
        <f>Intermediate!G84</f>
        <v>11</v>
      </c>
      <c r="F45" s="80" t="str">
        <f>Intermediate!F84</f>
        <v>F  </v>
      </c>
      <c r="G45" s="80">
        <f>COUNTIF(Participants!$H$2:$AR$138,A45)</f>
        <v>0</v>
      </c>
      <c r="H45"/>
      <c r="I45"/>
      <c r="J45"/>
      <c r="K45"/>
      <c r="L45"/>
      <c r="M45"/>
    </row>
    <row r="46" spans="1:13">
      <c r="A46" s="78" t="str">
        <f>Intermediate!D85</f>
        <v>D. Love III</v>
      </c>
      <c r="C46" s="80" t="str">
        <f>Intermediate!B85</f>
        <v>T42</v>
      </c>
      <c r="D46" s="80">
        <f>Intermediate!E85</f>
        <v>5</v>
      </c>
      <c r="E46" s="80">
        <f>Intermediate!G85</f>
        <v>11</v>
      </c>
      <c r="F46" s="80" t="str">
        <f>Intermediate!F85</f>
        <v>F  </v>
      </c>
      <c r="G46" s="80">
        <f>COUNTIF(Participants!$H$2:$AR$138,A46)</f>
        <v>0</v>
      </c>
      <c r="H46"/>
      <c r="I46"/>
      <c r="J46"/>
      <c r="K46"/>
      <c r="L46"/>
      <c r="M46"/>
    </row>
    <row r="47" spans="1:13">
      <c r="A47" s="78" t="str">
        <f>Intermediate!D86</f>
        <v>T. Merritt</v>
      </c>
      <c r="C47" s="80" t="str">
        <f>Intermediate!B86</f>
        <v>T42</v>
      </c>
      <c r="D47" s="80">
        <f>Intermediate!E86</f>
        <v>3</v>
      </c>
      <c r="E47" s="80">
        <f>Intermediate!G86</f>
        <v>11</v>
      </c>
      <c r="F47" s="80" t="str">
        <f>Intermediate!F86</f>
        <v>F  </v>
      </c>
      <c r="G47" s="80">
        <f>COUNTIF(Participants!$H$2:$AR$138,A47)</f>
        <v>1</v>
      </c>
      <c r="H47"/>
      <c r="I47"/>
      <c r="J47"/>
      <c r="K47"/>
      <c r="L47"/>
      <c r="M47"/>
    </row>
    <row r="48" spans="1:13">
      <c r="A48" s="78" t="str">
        <f>Intermediate!D87</f>
        <v>A. Scott</v>
      </c>
      <c r="C48" s="80" t="str">
        <f>Intermediate!B87</f>
        <v>T42</v>
      </c>
      <c r="D48" s="80">
        <f>Intermediate!E87</f>
        <v>4</v>
      </c>
      <c r="E48" s="80">
        <f>Intermediate!G87</f>
        <v>11</v>
      </c>
      <c r="F48" s="80" t="str">
        <f>Intermediate!F87</f>
        <v>F  </v>
      </c>
      <c r="G48" s="80">
        <f>COUNTIF(Participants!$H$2:$AR$138,A48)</f>
        <v>67</v>
      </c>
      <c r="H48"/>
      <c r="I48"/>
      <c r="J48"/>
      <c r="K48"/>
      <c r="L48"/>
      <c r="M48"/>
    </row>
    <row r="49" spans="1:13">
      <c r="A49" s="78" t="str">
        <f>Intermediate!D88</f>
        <v>C. Wood</v>
      </c>
      <c r="C49" s="80" t="str">
        <f>Intermediate!B88</f>
        <v>T42</v>
      </c>
      <c r="D49" s="80">
        <f>Intermediate!E88</f>
        <v>7</v>
      </c>
      <c r="E49" s="80">
        <f>Intermediate!G88</f>
        <v>11</v>
      </c>
      <c r="F49" s="80" t="str">
        <f>Intermediate!F88</f>
        <v>F  </v>
      </c>
      <c r="G49" s="80">
        <f>COUNTIF(Participants!$H$2:$AR$138,A49)</f>
        <v>0</v>
      </c>
      <c r="H49"/>
      <c r="I49"/>
      <c r="J49"/>
      <c r="K49"/>
      <c r="L49"/>
      <c r="M49"/>
    </row>
    <row r="50" spans="1:13">
      <c r="A50" s="78" t="str">
        <f>Intermediate!D89</f>
        <v>M. Kaymer</v>
      </c>
      <c r="C50" s="80" t="str">
        <f>Intermediate!B89</f>
        <v>T49</v>
      </c>
      <c r="D50" s="80" t="str">
        <f>Intermediate!E89</f>
        <v>E</v>
      </c>
      <c r="E50" s="80">
        <f>Intermediate!G89</f>
        <v>12</v>
      </c>
      <c r="F50" s="80" t="str">
        <f>Intermediate!F89</f>
        <v>F  </v>
      </c>
      <c r="G50" s="80">
        <f>COUNTIF(Participants!$H$2:$AR$138,A50)</f>
        <v>0</v>
      </c>
      <c r="H50"/>
      <c r="I50"/>
      <c r="J50"/>
      <c r="K50"/>
      <c r="L50"/>
      <c r="M50"/>
    </row>
    <row r="51" spans="1:13">
      <c r="A51" s="78" t="str">
        <f>Intermediate!D90</f>
        <v>I. Poulter</v>
      </c>
      <c r="C51" s="80" t="str">
        <f>Intermediate!B90</f>
        <v>T49</v>
      </c>
      <c r="D51" s="80">
        <f>Intermediate!E90</f>
        <v>-1</v>
      </c>
      <c r="E51" s="80">
        <f>Intermediate!G90</f>
        <v>12</v>
      </c>
      <c r="F51" s="80" t="str">
        <f>Intermediate!F90</f>
        <v>F  </v>
      </c>
      <c r="G51" s="80">
        <f>COUNTIF(Participants!$H$2:$AR$138,A51)</f>
        <v>0</v>
      </c>
      <c r="H51"/>
      <c r="I51"/>
      <c r="J51"/>
      <c r="K51"/>
      <c r="L51"/>
      <c r="M51"/>
    </row>
    <row r="52" spans="1:13">
      <c r="A52" s="78" t="str">
        <f>Intermediate!D91</f>
        <v>P. Reed</v>
      </c>
      <c r="C52" s="80" t="str">
        <f>Intermediate!B91</f>
        <v>T49</v>
      </c>
      <c r="D52" s="80">
        <f>Intermediate!E91</f>
        <v>4</v>
      </c>
      <c r="E52" s="80">
        <f>Intermediate!G91</f>
        <v>12</v>
      </c>
      <c r="F52" s="80" t="str">
        <f>Intermediate!F91</f>
        <v>F  </v>
      </c>
      <c r="G52" s="80">
        <f>COUNTIF(Participants!$H$2:$AR$138,A52)</f>
        <v>7</v>
      </c>
      <c r="H52"/>
      <c r="I52"/>
      <c r="J52"/>
      <c r="K52"/>
      <c r="L52"/>
      <c r="M52"/>
    </row>
    <row r="53" spans="1:13">
      <c r="A53" s="78" t="str">
        <f>Intermediate!D92</f>
        <v>K. Bradley</v>
      </c>
      <c r="C53" s="80" t="str">
        <f>Intermediate!B92</f>
        <v>T52</v>
      </c>
      <c r="D53" s="80">
        <f>Intermediate!E92</f>
        <v>5</v>
      </c>
      <c r="E53" s="80">
        <f>Intermediate!G92</f>
        <v>13</v>
      </c>
      <c r="F53" s="80" t="str">
        <f>Intermediate!F92</f>
        <v>F  </v>
      </c>
      <c r="G53" s="80">
        <f>COUNTIF(Participants!$H$2:$AR$138,A53)</f>
        <v>1</v>
      </c>
      <c r="H53"/>
      <c r="I53"/>
      <c r="J53"/>
      <c r="K53"/>
      <c r="L53"/>
      <c r="M53"/>
    </row>
    <row r="54" spans="1:13">
      <c r="A54" s="78" t="str">
        <f>Intermediate!D93</f>
        <v>L. Mize</v>
      </c>
      <c r="C54" s="80" t="str">
        <f>Intermediate!B93</f>
        <v>T52</v>
      </c>
      <c r="D54" s="80">
        <f>Intermediate!E93</f>
        <v>2</v>
      </c>
      <c r="E54" s="80">
        <f>Intermediate!G93</f>
        <v>13</v>
      </c>
      <c r="F54" s="80" t="str">
        <f>Intermediate!F93</f>
        <v>F  </v>
      </c>
      <c r="G54" s="80">
        <f>COUNTIF(Participants!$H$2:$AR$138,A54)</f>
        <v>0</v>
      </c>
      <c r="H54"/>
      <c r="I54"/>
      <c r="J54"/>
      <c r="K54"/>
      <c r="L54"/>
      <c r="M54"/>
    </row>
    <row r="55" spans="1:13">
      <c r="A55" s="78" t="str">
        <f>Intermediate!D94</f>
        <v>H. Mahan</v>
      </c>
      <c r="C55" s="80">
        <f>Intermediate!B94</f>
        <v>54</v>
      </c>
      <c r="D55" s="80">
        <f>Intermediate!E94</f>
        <v>4</v>
      </c>
      <c r="E55" s="80">
        <f>Intermediate!G94</f>
        <v>14</v>
      </c>
      <c r="F55" s="80" t="str">
        <f>Intermediate!F94</f>
        <v>F  </v>
      </c>
      <c r="G55" s="80">
        <f>COUNTIF(Participants!$H$2:$AR$138,A55)</f>
        <v>0</v>
      </c>
      <c r="H55"/>
      <c r="I55"/>
      <c r="J55"/>
      <c r="K55"/>
      <c r="L55"/>
      <c r="M55"/>
    </row>
    <row r="56" spans="1:13">
      <c r="A56" s="78" t="str">
        <f>Intermediate!D95</f>
        <v>K. Na</v>
      </c>
      <c r="C56" s="80" t="str">
        <f>Intermediate!B95</f>
        <v>T55</v>
      </c>
      <c r="D56" s="80" t="str">
        <f>Intermediate!E95</f>
        <v>E</v>
      </c>
      <c r="E56" s="80">
        <f>Intermediate!G95</f>
        <v>15</v>
      </c>
      <c r="F56" s="80" t="str">
        <f>Intermediate!F95</f>
        <v>F  </v>
      </c>
      <c r="G56" s="80">
        <f>COUNTIF(Participants!$H$2:$AR$138,A56)</f>
        <v>0</v>
      </c>
      <c r="H56"/>
      <c r="I56"/>
      <c r="J56"/>
      <c r="K56"/>
      <c r="L56"/>
      <c r="M56"/>
    </row>
    <row r="57" spans="1:13">
      <c r="A57" s="78" t="str">
        <f>Intermediate!D96</f>
        <v>C. Smith</v>
      </c>
      <c r="C57" s="80" t="str">
        <f>Intermediate!B96</f>
        <v>T55</v>
      </c>
      <c r="D57" s="80">
        <f>Intermediate!E96</f>
        <v>2</v>
      </c>
      <c r="E57" s="80">
        <f>Intermediate!G96</f>
        <v>15</v>
      </c>
      <c r="F57" s="80" t="str">
        <f>Intermediate!F96</f>
        <v>F  </v>
      </c>
      <c r="G57" s="80">
        <f>COUNTIF(Participants!$H$2:$AR$138,A57)</f>
        <v>1</v>
      </c>
      <c r="H57"/>
      <c r="I57"/>
      <c r="J57"/>
      <c r="K57"/>
      <c r="L57"/>
      <c r="M57"/>
    </row>
    <row r="58" spans="1:13">
      <c r="A58" s="78" t="str">
        <f>Intermediate!D97</f>
        <v>T. Jaidee</v>
      </c>
      <c r="C58" s="80">
        <f>Intermediate!B97</f>
        <v>57</v>
      </c>
      <c r="D58" s="80">
        <f>Intermediate!E97</f>
        <v>6</v>
      </c>
      <c r="E58" s="80">
        <f>Intermediate!G97</f>
        <v>19</v>
      </c>
      <c r="F58" s="80" t="str">
        <f>Intermediate!F97</f>
        <v>F  </v>
      </c>
      <c r="G58" s="80">
        <f>COUNTIF(Participants!$H$2:$AR$138,A58)</f>
        <v>0</v>
      </c>
      <c r="H58"/>
      <c r="I58"/>
      <c r="J58"/>
      <c r="K58"/>
      <c r="L58"/>
      <c r="M58"/>
    </row>
    <row r="59" spans="1:13">
      <c r="A59" s="78" t="str">
        <f>Intermediate!D98</f>
        <v>B. An</v>
      </c>
      <c r="C59" s="80" t="str">
        <f>Intermediate!B98</f>
        <v>CUT</v>
      </c>
      <c r="D59" s="80" t="str">
        <f>Intermediate!E98</f>
        <v>-</v>
      </c>
      <c r="E59" s="80">
        <f>Intermediate!G98</f>
        <v>7</v>
      </c>
      <c r="F59" s="80" t="str">
        <f>Intermediate!F98</f>
        <v>-  </v>
      </c>
      <c r="G59" s="80">
        <f>COUNTIF(Participants!$H$2:$AR$138,A59)</f>
        <v>0</v>
      </c>
      <c r="H59"/>
      <c r="I59"/>
      <c r="J59"/>
      <c r="K59"/>
      <c r="L59"/>
      <c r="M59"/>
    </row>
    <row r="60" spans="1:13">
      <c r="A60" s="78" t="str">
        <f>Intermediate!D99</f>
        <v>T. Immelman</v>
      </c>
      <c r="C60" s="80" t="str">
        <f>Intermediate!B99</f>
        <v>CUT</v>
      </c>
      <c r="D60" s="80" t="str">
        <f>Intermediate!E99</f>
        <v>-</v>
      </c>
      <c r="E60" s="80">
        <f>Intermediate!G99</f>
        <v>7</v>
      </c>
      <c r="F60" s="80" t="str">
        <f>Intermediate!F99</f>
        <v>-  </v>
      </c>
      <c r="G60" s="80">
        <f>COUNTIF(Participants!$H$2:$AR$138,A60)</f>
        <v>0</v>
      </c>
      <c r="H60"/>
      <c r="I60"/>
      <c r="J60"/>
      <c r="K60"/>
      <c r="L60"/>
      <c r="M60"/>
    </row>
    <row r="61" spans="1:13">
      <c r="A61" s="78" t="str">
        <f>Intermediate!D100</f>
        <v>M. Leishman</v>
      </c>
      <c r="C61" s="80" t="str">
        <f>Intermediate!B100</f>
        <v>CUT</v>
      </c>
      <c r="D61" s="80" t="str">
        <f>Intermediate!E100</f>
        <v>-</v>
      </c>
      <c r="E61" s="80">
        <f>Intermediate!G100</f>
        <v>7</v>
      </c>
      <c r="F61" s="80" t="str">
        <f>Intermediate!F100</f>
        <v>-  </v>
      </c>
      <c r="G61" s="80">
        <f>COUNTIF(Participants!$H$2:$AR$138,A61)</f>
        <v>2</v>
      </c>
      <c r="H61"/>
      <c r="I61"/>
      <c r="J61"/>
      <c r="K61"/>
      <c r="L61"/>
      <c r="M61"/>
    </row>
    <row r="62" spans="1:13">
      <c r="A62" s="78" t="str">
        <f>Intermediate!D101</f>
        <v>P. Mickelson</v>
      </c>
      <c r="C62" s="80" t="str">
        <f>Intermediate!B101</f>
        <v>CUT</v>
      </c>
      <c r="D62" s="80" t="str">
        <f>Intermediate!E101</f>
        <v>-</v>
      </c>
      <c r="E62" s="80">
        <f>Intermediate!G101</f>
        <v>7</v>
      </c>
      <c r="F62" s="80" t="str">
        <f>Intermediate!F101</f>
        <v>-  </v>
      </c>
      <c r="G62" s="80">
        <f>COUNTIF(Participants!$H$2:$AR$138,A62)</f>
        <v>41</v>
      </c>
      <c r="H62"/>
      <c r="I62"/>
      <c r="J62"/>
      <c r="K62"/>
      <c r="L62"/>
      <c r="M62"/>
    </row>
    <row r="63" spans="1:13">
      <c r="A63" s="78" t="str">
        <f>Intermediate!D102</f>
        <v>V. Taylor</v>
      </c>
      <c r="C63" s="80" t="str">
        <f>Intermediate!B102</f>
        <v>CUT</v>
      </c>
      <c r="D63" s="80" t="str">
        <f>Intermediate!E102</f>
        <v>-</v>
      </c>
      <c r="E63" s="80">
        <f>Intermediate!G102</f>
        <v>7</v>
      </c>
      <c r="F63" s="80" t="str">
        <f>Intermediate!F102</f>
        <v>-  </v>
      </c>
      <c r="G63" s="80">
        <f>COUNTIF(Participants!$H$2:$AR$138,A63)</f>
        <v>1</v>
      </c>
      <c r="H63"/>
      <c r="I63"/>
      <c r="J63"/>
      <c r="K63"/>
      <c r="L63"/>
      <c r="M63"/>
    </row>
    <row r="64" spans="1:13">
      <c r="A64" s="78" t="str">
        <f>Intermediate!D103</f>
        <v>B. Grace</v>
      </c>
      <c r="C64" s="80" t="str">
        <f>Intermediate!B103</f>
        <v>CUT</v>
      </c>
      <c r="D64" s="80" t="str">
        <f>Intermediate!E103</f>
        <v>-</v>
      </c>
      <c r="E64" s="80">
        <f>Intermediate!G103</f>
        <v>8</v>
      </c>
      <c r="F64" s="80" t="str">
        <f>Intermediate!F103</f>
        <v>-  </v>
      </c>
      <c r="G64" s="80">
        <f>COUNTIF(Participants!$H$2:$AR$138,A64)</f>
        <v>0</v>
      </c>
      <c r="H64"/>
      <c r="I64"/>
      <c r="J64"/>
      <c r="K64"/>
      <c r="L64"/>
      <c r="M64"/>
    </row>
    <row r="65" spans="1:13">
      <c r="A65" s="78" t="str">
        <f>Intermediate!D104</f>
        <v>Z. Johnson</v>
      </c>
      <c r="C65" s="80" t="str">
        <f>Intermediate!B104</f>
        <v>CUT</v>
      </c>
      <c r="D65" s="80" t="str">
        <f>Intermediate!E104</f>
        <v>-</v>
      </c>
      <c r="E65" s="80">
        <f>Intermediate!G104</f>
        <v>8</v>
      </c>
      <c r="F65" s="80" t="str">
        <f>Intermediate!F104</f>
        <v>-  </v>
      </c>
      <c r="G65" s="80">
        <f>COUNTIF(Participants!$H$2:$AR$138,A65)</f>
        <v>6</v>
      </c>
      <c r="H65"/>
      <c r="I65"/>
      <c r="J65"/>
      <c r="K65"/>
      <c r="L65"/>
      <c r="M65"/>
    </row>
    <row r="66" spans="1:13">
      <c r="A66" s="78" t="str">
        <f>Intermediate!D105</f>
        <v>R. Knox</v>
      </c>
      <c r="C66" s="80" t="str">
        <f>Intermediate!B105</f>
        <v>CUT</v>
      </c>
      <c r="D66" s="80" t="str">
        <f>Intermediate!E105</f>
        <v>-</v>
      </c>
      <c r="E66" s="80">
        <f>Intermediate!G105</f>
        <v>8</v>
      </c>
      <c r="F66" s="80" t="str">
        <f>Intermediate!F105</f>
        <v>-  </v>
      </c>
      <c r="G66" s="80">
        <f>COUNTIF(Participants!$H$2:$AR$138,A66)</f>
        <v>1</v>
      </c>
      <c r="H66"/>
      <c r="I66"/>
      <c r="J66"/>
      <c r="K66"/>
      <c r="L66"/>
      <c r="M66"/>
    </row>
    <row r="67" spans="1:13">
      <c r="A67" s="78" t="str">
        <f>Intermediate!D106</f>
        <v>D. Lingmerth</v>
      </c>
      <c r="C67" s="80" t="str">
        <f>Intermediate!B106</f>
        <v>CUT</v>
      </c>
      <c r="D67" s="80" t="str">
        <f>Intermediate!E106</f>
        <v>-</v>
      </c>
      <c r="E67" s="80">
        <f>Intermediate!G106</f>
        <v>8</v>
      </c>
      <c r="F67" s="80" t="str">
        <f>Intermediate!F106</f>
        <v>-  </v>
      </c>
      <c r="G67" s="80">
        <f>COUNTIF(Participants!$H$2:$AR$138,A67)</f>
        <v>0</v>
      </c>
      <c r="H67"/>
      <c r="I67"/>
      <c r="J67"/>
      <c r="K67"/>
      <c r="L67"/>
      <c r="M67"/>
    </row>
    <row r="68" spans="1:13">
      <c r="A68" s="78" t="str">
        <f>Intermediate!D107</f>
        <v>C. Schwartzel</v>
      </c>
      <c r="C68" s="80" t="str">
        <f>Intermediate!B107</f>
        <v>CUT</v>
      </c>
      <c r="D68" s="80" t="str">
        <f>Intermediate!E107</f>
        <v>-</v>
      </c>
      <c r="E68" s="80">
        <f>Intermediate!G107</f>
        <v>8</v>
      </c>
      <c r="F68" s="80" t="str">
        <f>Intermediate!F107</f>
        <v>-  </v>
      </c>
      <c r="G68" s="80">
        <f>COUNTIF(Participants!$H$2:$AR$138,A68)</f>
        <v>7</v>
      </c>
      <c r="H68"/>
      <c r="I68"/>
      <c r="J68"/>
      <c r="K68"/>
      <c r="L68"/>
      <c r="M68"/>
    </row>
    <row r="69" spans="1:13">
      <c r="A69" s="78" t="str">
        <f>Intermediate!D108</f>
        <v>T. Watson</v>
      </c>
      <c r="C69" s="80" t="str">
        <f>Intermediate!B108</f>
        <v>CUT</v>
      </c>
      <c r="D69" s="80" t="str">
        <f>Intermediate!E108</f>
        <v>-</v>
      </c>
      <c r="E69" s="80">
        <f>Intermediate!G108</f>
        <v>8</v>
      </c>
      <c r="F69" s="80" t="str">
        <f>Intermediate!F108</f>
        <v>-  </v>
      </c>
      <c r="G69" s="80">
        <f>COUNTIF(Participants!$H$2:$AR$138,A69)</f>
        <v>0</v>
      </c>
      <c r="H69"/>
      <c r="I69"/>
      <c r="J69"/>
      <c r="K69"/>
      <c r="L69"/>
      <c r="M69"/>
    </row>
    <row r="70" spans="1:13">
      <c r="A70" s="78" t="str">
        <f>Intermediate!D109</f>
        <v>D. Bard</v>
      </c>
      <c r="C70" s="80" t="str">
        <f>Intermediate!B109</f>
        <v>CUT</v>
      </c>
      <c r="D70" s="80" t="str">
        <f>Intermediate!E109</f>
        <v>-</v>
      </c>
      <c r="E70" s="80">
        <f>Intermediate!G109</f>
        <v>9</v>
      </c>
      <c r="F70" s="80" t="str">
        <f>Intermediate!F109</f>
        <v>-  </v>
      </c>
      <c r="G70" s="80">
        <f>COUNTIF(Participants!$H$2:$AR$138,A70)</f>
        <v>0</v>
      </c>
      <c r="H70"/>
      <c r="I70"/>
      <c r="J70"/>
      <c r="K70"/>
      <c r="L70"/>
      <c r="M70"/>
    </row>
    <row r="71" spans="1:13">
      <c r="A71" s="78" t="str">
        <f>Intermediate!D110</f>
        <v>J. Dufner</v>
      </c>
      <c r="C71" s="80" t="str">
        <f>Intermediate!B110</f>
        <v>CUT</v>
      </c>
      <c r="D71" s="80" t="str">
        <f>Intermediate!E110</f>
        <v>-</v>
      </c>
      <c r="E71" s="80">
        <f>Intermediate!G110</f>
        <v>9</v>
      </c>
      <c r="F71" s="80" t="str">
        <f>Intermediate!F110</f>
        <v>-  </v>
      </c>
      <c r="G71" s="80">
        <f>COUNTIF(Participants!$H$2:$AR$138,A71)</f>
        <v>2</v>
      </c>
      <c r="H71"/>
      <c r="I71"/>
      <c r="J71"/>
      <c r="K71"/>
      <c r="L71"/>
      <c r="M71"/>
    </row>
    <row r="72" spans="1:13">
      <c r="A72" s="78" t="str">
        <f>Intermediate!D111</f>
        <v>E. Els</v>
      </c>
      <c r="C72" s="80" t="str">
        <f>Intermediate!B111</f>
        <v>CUT</v>
      </c>
      <c r="D72" s="80" t="str">
        <f>Intermediate!E111</f>
        <v>-</v>
      </c>
      <c r="E72" s="80">
        <f>Intermediate!G111</f>
        <v>9</v>
      </c>
      <c r="F72" s="80" t="str">
        <f>Intermediate!F111</f>
        <v>-  </v>
      </c>
      <c r="G72" s="80">
        <f>COUNTIF(Participants!$H$2:$AR$138,A72)</f>
        <v>1</v>
      </c>
      <c r="H72"/>
      <c r="I72"/>
      <c r="J72"/>
      <c r="K72"/>
      <c r="L72"/>
      <c r="M72"/>
    </row>
    <row r="73" spans="1:13">
      <c r="A73" s="78" t="str">
        <f>Intermediate!D112</f>
        <v>R. Fowler</v>
      </c>
      <c r="C73" s="80" t="str">
        <f>Intermediate!B112</f>
        <v>CUT</v>
      </c>
      <c r="D73" s="80" t="str">
        <f>Intermediate!E112</f>
        <v>-</v>
      </c>
      <c r="E73" s="80">
        <f>Intermediate!G112</f>
        <v>9</v>
      </c>
      <c r="F73" s="80" t="str">
        <f>Intermediate!F112</f>
        <v>-  </v>
      </c>
      <c r="G73" s="80">
        <f>COUNTIF(Participants!$H$2:$AR$138,A73)</f>
        <v>55</v>
      </c>
      <c r="H73"/>
      <c r="I73"/>
      <c r="J73"/>
      <c r="K73"/>
      <c r="L73"/>
      <c r="M73"/>
    </row>
    <row r="74" spans="1:13">
      <c r="A74" s="78" t="str">
        <f>Intermediate!D113</f>
        <v>J. Herman</v>
      </c>
      <c r="C74" s="80" t="str">
        <f>Intermediate!B113</f>
        <v>CUT</v>
      </c>
      <c r="D74" s="80" t="str">
        <f>Intermediate!E113</f>
        <v>-</v>
      </c>
      <c r="E74" s="80">
        <f>Intermediate!G113</f>
        <v>9</v>
      </c>
      <c r="F74" s="80" t="str">
        <f>Intermediate!F113</f>
        <v>-  </v>
      </c>
      <c r="G74" s="80">
        <f>COUNTIF(Participants!$H$2:$AR$138,A74)</f>
        <v>0</v>
      </c>
      <c r="H74"/>
      <c r="I74"/>
      <c r="J74"/>
      <c r="K74"/>
      <c r="L74"/>
      <c r="M74"/>
    </row>
    <row r="75" spans="1:13">
      <c r="A75" s="78" t="str">
        <f>Intermediate!D114</f>
        <v>C. Kirk</v>
      </c>
      <c r="C75" s="80" t="str">
        <f>Intermediate!B114</f>
        <v>CUT</v>
      </c>
      <c r="D75" s="80" t="str">
        <f>Intermediate!E114</f>
        <v>-</v>
      </c>
      <c r="E75" s="80">
        <f>Intermediate!G114</f>
        <v>9</v>
      </c>
      <c r="F75" s="80" t="str">
        <f>Intermediate!F114</f>
        <v>-  </v>
      </c>
      <c r="G75" s="80">
        <f>COUNTIF(Participants!$H$2:$AR$138,A75)</f>
        <v>1</v>
      </c>
      <c r="H75"/>
      <c r="I75"/>
      <c r="J75"/>
      <c r="K75"/>
      <c r="L75"/>
      <c r="M75"/>
    </row>
    <row r="76" spans="1:13">
      <c r="A76" s="78" t="str">
        <f>Intermediate!D115</f>
        <v>G. McDowell</v>
      </c>
      <c r="C76" s="80" t="str">
        <f>Intermediate!B115</f>
        <v>CUT</v>
      </c>
      <c r="D76" s="80" t="str">
        <f>Intermediate!E115</f>
        <v>-</v>
      </c>
      <c r="E76" s="80">
        <f>Intermediate!G115</f>
        <v>9</v>
      </c>
      <c r="F76" s="80" t="str">
        <f>Intermediate!F115</f>
        <v>-  </v>
      </c>
      <c r="G76" s="80">
        <f>COUNTIF(Participants!$H$2:$AR$138,A76)</f>
        <v>1</v>
      </c>
      <c r="H76"/>
      <c r="I76"/>
      <c r="J76"/>
      <c r="K76"/>
      <c r="L76"/>
      <c r="M76"/>
    </row>
    <row r="77" spans="1:13">
      <c r="A77" s="78" t="str">
        <f>Intermediate!D116</f>
        <v>V. Singh</v>
      </c>
      <c r="C77" s="80" t="str">
        <f>Intermediate!B116</f>
        <v>CUT</v>
      </c>
      <c r="D77" s="80" t="str">
        <f>Intermediate!E116</f>
        <v>-</v>
      </c>
      <c r="E77" s="80">
        <f>Intermediate!G116</f>
        <v>9</v>
      </c>
      <c r="F77" s="80" t="str">
        <f>Intermediate!F116</f>
        <v>-  </v>
      </c>
      <c r="G77" s="80">
        <f>COUNTIF(Participants!$H$2:$AR$138,A77)</f>
        <v>0</v>
      </c>
      <c r="H77"/>
      <c r="I77"/>
      <c r="J77"/>
      <c r="K77"/>
      <c r="L77"/>
      <c r="M77"/>
    </row>
    <row r="78" spans="1:13">
      <c r="A78" s="78" t="str">
        <f>Intermediate!D117</f>
        <v>M. Weir</v>
      </c>
      <c r="C78" s="80" t="str">
        <f>Intermediate!B117</f>
        <v>CUT</v>
      </c>
      <c r="D78" s="80" t="str">
        <f>Intermediate!E117</f>
        <v>-</v>
      </c>
      <c r="E78" s="80">
        <f>Intermediate!G117</f>
        <v>10</v>
      </c>
      <c r="F78" s="80" t="str">
        <f>Intermediate!F117</f>
        <v>-  </v>
      </c>
      <c r="G78" s="80">
        <f>COUNTIF(Participants!$H$2:$AR$138,A78)</f>
        <v>0</v>
      </c>
      <c r="H78"/>
      <c r="I78"/>
      <c r="J78"/>
      <c r="K78"/>
      <c r="L78"/>
      <c r="M78"/>
    </row>
    <row r="79" spans="1:13">
      <c r="A79" s="78" t="str">
        <f>Intermediate!D118</f>
        <v>R. Moore</v>
      </c>
      <c r="C79" s="80" t="str">
        <f>Intermediate!B118</f>
        <v>CUT</v>
      </c>
      <c r="D79" s="80" t="str">
        <f>Intermediate!E118</f>
        <v>-</v>
      </c>
      <c r="E79" s="80">
        <f>Intermediate!G118</f>
        <v>11</v>
      </c>
      <c r="F79" s="80" t="str">
        <f>Intermediate!F118</f>
        <v>-  </v>
      </c>
      <c r="G79" s="80">
        <f>COUNTIF(Participants!$H$2:$AR$138,A79)</f>
        <v>0</v>
      </c>
      <c r="H79"/>
      <c r="I79"/>
      <c r="J79"/>
      <c r="K79"/>
      <c r="L79"/>
      <c r="M79"/>
    </row>
    <row r="80" spans="1:13">
      <c r="A80" s="78" t="str">
        <f>Intermediate!D119</f>
        <v>S. Schmitz</v>
      </c>
      <c r="C80" s="80" t="str">
        <f>Intermediate!B119</f>
        <v>CUT</v>
      </c>
      <c r="D80" s="80" t="str">
        <f>Intermediate!E119</f>
        <v>-</v>
      </c>
      <c r="E80" s="80">
        <f>Intermediate!G119</f>
        <v>12</v>
      </c>
      <c r="F80" s="80" t="str">
        <f>Intermediate!F119</f>
        <v>-  </v>
      </c>
      <c r="G80" s="80">
        <f>COUNTIF(Participants!$H$2:$AR$138,A80)</f>
        <v>0</v>
      </c>
      <c r="H80"/>
      <c r="I80"/>
      <c r="J80"/>
      <c r="K80"/>
      <c r="L80"/>
      <c r="M80"/>
    </row>
    <row r="81" spans="1:13">
      <c r="A81" s="78" t="str">
        <f>Intermediate!D120</f>
        <v>R. Streb</v>
      </c>
      <c r="C81" s="80" t="str">
        <f>Intermediate!B120</f>
        <v>CUT</v>
      </c>
      <c r="D81" s="80" t="str">
        <f>Intermediate!E120</f>
        <v>-</v>
      </c>
      <c r="E81" s="80">
        <f>Intermediate!G120</f>
        <v>12</v>
      </c>
      <c r="F81" s="80" t="str">
        <f>Intermediate!F120</f>
        <v>-  </v>
      </c>
      <c r="G81" s="80">
        <f>COUNTIF(Participants!$H$2:$AR$138,A81)</f>
        <v>0</v>
      </c>
      <c r="H81"/>
      <c r="I81"/>
      <c r="J81"/>
      <c r="K81"/>
      <c r="L81"/>
      <c r="M81"/>
    </row>
    <row r="82" spans="1:13">
      <c r="A82" s="78" t="str">
        <f>Intermediate!D121</f>
        <v>F. Gomez</v>
      </c>
      <c r="C82" s="80" t="str">
        <f>Intermediate!B121</f>
        <v>CUT</v>
      </c>
      <c r="D82" s="80" t="str">
        <f>Intermediate!E121</f>
        <v>-</v>
      </c>
      <c r="E82" s="80">
        <f>Intermediate!G121</f>
        <v>13</v>
      </c>
      <c r="F82" s="80" t="str">
        <f>Intermediate!F121</f>
        <v>-  </v>
      </c>
      <c r="G82" s="80">
        <f>COUNTIF(Participants!$H$2:$AR$138,A82)</f>
        <v>0</v>
      </c>
      <c r="H82"/>
      <c r="I82"/>
      <c r="J82"/>
      <c r="K82"/>
      <c r="L82"/>
      <c r="M82"/>
    </row>
    <row r="83" spans="1:13">
      <c r="A83" s="78" t="str">
        <f>Intermediate!D122</f>
        <v>C. Jin</v>
      </c>
      <c r="C83" s="80" t="str">
        <f>Intermediate!B122</f>
        <v>CUT</v>
      </c>
      <c r="D83" s="80" t="str">
        <f>Intermediate!E122</f>
        <v>-</v>
      </c>
      <c r="E83" s="80">
        <f>Intermediate!G122</f>
        <v>13</v>
      </c>
      <c r="F83" s="80" t="str">
        <f>Intermediate!F122</f>
        <v>-  </v>
      </c>
      <c r="G83" s="80">
        <f>COUNTIF(Participants!$H$2:$AR$138,A83)</f>
        <v>0</v>
      </c>
      <c r="H83"/>
      <c r="I83"/>
      <c r="J83"/>
      <c r="K83"/>
      <c r="L83"/>
      <c r="M83"/>
    </row>
    <row r="84" spans="1:13">
      <c r="A84" s="78" t="str">
        <f>Intermediate!D123</f>
        <v>S. Lyle</v>
      </c>
      <c r="C84" s="80" t="str">
        <f>Intermediate!B123</f>
        <v>CUT</v>
      </c>
      <c r="D84" s="80" t="str">
        <f>Intermediate!E123</f>
        <v>-</v>
      </c>
      <c r="E84" s="80">
        <f>Intermediate!G123</f>
        <v>13</v>
      </c>
      <c r="F84" s="80" t="str">
        <f>Intermediate!F123</f>
        <v>-  </v>
      </c>
      <c r="G84" s="80">
        <f>COUNTIF(Participants!$H$2:$AR$138,A84)</f>
        <v>0</v>
      </c>
      <c r="H84"/>
      <c r="I84"/>
      <c r="J84"/>
      <c r="K84"/>
      <c r="L84"/>
      <c r="M84"/>
    </row>
    <row r="85" spans="1:13">
      <c r="A85" s="78" t="str">
        <f>Intermediate!D124</f>
        <v>M. O'Meara</v>
      </c>
      <c r="C85" s="80" t="str">
        <f>Intermediate!B124</f>
        <v>CUT</v>
      </c>
      <c r="D85" s="80" t="str">
        <f>Intermediate!E124</f>
        <v>-</v>
      </c>
      <c r="E85" s="80">
        <f>Intermediate!G124</f>
        <v>13</v>
      </c>
      <c r="F85" s="80" t="str">
        <f>Intermediate!F124</f>
        <v>-  </v>
      </c>
      <c r="G85" s="80">
        <f>COUNTIF(Participants!$H$2:$AR$138,A85)</f>
        <v>0</v>
      </c>
      <c r="H85"/>
      <c r="I85"/>
      <c r="J85"/>
      <c r="K85"/>
      <c r="L85"/>
      <c r="M85"/>
    </row>
    <row r="86" spans="1:13">
      <c r="A86" s="78" t="str">
        <f>Intermediate!D125</f>
        <v>A. Sullivan</v>
      </c>
      <c r="C86" s="80" t="str">
        <f>Intermediate!B125</f>
        <v>CUT</v>
      </c>
      <c r="D86" s="80" t="str">
        <f>Intermediate!E125</f>
        <v>-</v>
      </c>
      <c r="E86" s="80">
        <f>Intermediate!G125</f>
        <v>13</v>
      </c>
      <c r="F86" s="80" t="str">
        <f>Intermediate!F125</f>
        <v>-  </v>
      </c>
      <c r="G86" s="80">
        <f>COUNTIF(Participants!$H$2:$AR$138,A86)</f>
        <v>0</v>
      </c>
      <c r="H86"/>
      <c r="I86"/>
      <c r="J86"/>
      <c r="K86"/>
      <c r="L86"/>
      <c r="M86"/>
    </row>
    <row r="87" spans="1:13">
      <c r="A87" s="78" t="str">
        <f>Intermediate!D126</f>
        <v>D. Clarke</v>
      </c>
      <c r="C87" s="80" t="str">
        <f>Intermediate!B126</f>
        <v>CUT</v>
      </c>
      <c r="D87" s="80" t="str">
        <f>Intermediate!E126</f>
        <v>-</v>
      </c>
      <c r="E87" s="80">
        <f>Intermediate!G126</f>
        <v>16</v>
      </c>
      <c r="F87" s="80" t="str">
        <f>Intermediate!F126</f>
        <v>-  </v>
      </c>
      <c r="G87" s="80">
        <f>COUNTIF(Participants!$H$2:$AR$138,A87)</f>
        <v>0</v>
      </c>
      <c r="H87"/>
      <c r="I87"/>
      <c r="J87"/>
      <c r="K87"/>
      <c r="L87"/>
      <c r="M87"/>
    </row>
    <row r="88" spans="1:13">
      <c r="A88" s="78" t="str">
        <f>Intermediate!D127</f>
        <v>S. Bowditch</v>
      </c>
      <c r="C88" s="80" t="str">
        <f>Intermediate!B127</f>
        <v>CUT</v>
      </c>
      <c r="D88" s="80" t="str">
        <f>Intermediate!E127</f>
        <v>-</v>
      </c>
      <c r="E88" s="80">
        <f>Intermediate!G127</f>
        <v>17</v>
      </c>
      <c r="F88" s="80" t="str">
        <f>Intermediate!F127</f>
        <v>-  </v>
      </c>
      <c r="G88" s="80">
        <f>COUNTIF(Participants!$H$2:$AR$138,A88)</f>
        <v>0</v>
      </c>
      <c r="H88"/>
      <c r="I88"/>
      <c r="J88"/>
      <c r="K88"/>
      <c r="L88"/>
      <c r="M88"/>
    </row>
    <row r="89" spans="1:13">
      <c r="A89" s="78" t="str">
        <f>Intermediate!D128</f>
        <v>I. Woosnam</v>
      </c>
      <c r="C89" s="80" t="str">
        <f>Intermediate!B128</f>
        <v>CUT</v>
      </c>
      <c r="D89" s="80" t="str">
        <f>Intermediate!E128</f>
        <v>-</v>
      </c>
      <c r="E89" s="80">
        <f>Intermediate!G128</f>
        <v>19</v>
      </c>
      <c r="F89" s="80" t="str">
        <f>Intermediate!F128</f>
        <v>-  </v>
      </c>
      <c r="G89" s="80">
        <f>COUNTIF(Participants!$H$2:$AR$138,A89)</f>
        <v>0</v>
      </c>
      <c r="H89"/>
      <c r="I89"/>
      <c r="J89"/>
      <c r="K89"/>
      <c r="L89"/>
      <c r="M89"/>
    </row>
    <row r="90" spans="1:13">
      <c r="A90" s="78" t="str">
        <f>Intermediate!D129</f>
        <v>P. Chaplet</v>
      </c>
      <c r="C90" s="80" t="str">
        <f>Intermediate!B129</f>
        <v>CUT</v>
      </c>
      <c r="D90" s="80" t="str">
        <f>Intermediate!E129</f>
        <v>-</v>
      </c>
      <c r="E90" s="80">
        <f>Intermediate!G129</f>
        <v>21</v>
      </c>
      <c r="F90" s="80" t="str">
        <f>Intermediate!F129</f>
        <v>-  </v>
      </c>
      <c r="G90" s="80">
        <f>COUNTIF(Participants!$H$2:$AR$138,A90)</f>
        <v>0</v>
      </c>
      <c r="H90"/>
      <c r="I90"/>
      <c r="J90"/>
      <c r="K90"/>
      <c r="L90"/>
      <c r="M90"/>
    </row>
    <row r="91" spans="1:13">
      <c r="F91" s="70"/>
      <c r="G91"/>
      <c r="H91"/>
      <c r="I91"/>
      <c r="J91"/>
      <c r="K91"/>
      <c r="L91"/>
      <c r="M91"/>
    </row>
    <row r="92" spans="1:13">
      <c r="F92" s="70"/>
      <c r="G92"/>
      <c r="H92"/>
      <c r="I92"/>
      <c r="J92"/>
      <c r="K92"/>
      <c r="L92"/>
      <c r="M92"/>
    </row>
    <row r="93" spans="1:13">
      <c r="F93" s="70"/>
      <c r="G93"/>
      <c r="H93"/>
      <c r="I93"/>
      <c r="J93"/>
      <c r="K93"/>
      <c r="L93"/>
      <c r="M93"/>
    </row>
    <row r="94" spans="1:13">
      <c r="F94" s="70"/>
      <c r="G94"/>
      <c r="H94"/>
      <c r="I94"/>
      <c r="J94"/>
      <c r="K94"/>
      <c r="L94"/>
      <c r="M94"/>
    </row>
    <row r="95" spans="1:13">
      <c r="F95" s="70"/>
      <c r="G95"/>
      <c r="H95"/>
      <c r="I95"/>
      <c r="J95"/>
      <c r="K95"/>
      <c r="L95"/>
      <c r="M95"/>
    </row>
    <row r="96" spans="1:13">
      <c r="F96" s="70"/>
      <c r="G96"/>
      <c r="H96"/>
      <c r="I96"/>
      <c r="J96"/>
      <c r="K96"/>
      <c r="L96"/>
      <c r="M96"/>
    </row>
    <row r="97" spans="6:13">
      <c r="F97" s="70"/>
      <c r="G97"/>
      <c r="H97"/>
      <c r="I97"/>
      <c r="J97"/>
      <c r="K97"/>
      <c r="L97"/>
      <c r="M97"/>
    </row>
    <row r="98" spans="6:13">
      <c r="F98" s="70"/>
      <c r="G98"/>
      <c r="H98"/>
      <c r="I98"/>
      <c r="J98"/>
      <c r="K98"/>
      <c r="L98"/>
      <c r="M98"/>
    </row>
    <row r="99" spans="6:13">
      <c r="F99" s="70"/>
      <c r="G99"/>
      <c r="H99"/>
      <c r="I99"/>
      <c r="J99"/>
      <c r="K99"/>
      <c r="L99"/>
      <c r="M99"/>
    </row>
    <row r="100" spans="6:13">
      <c r="F100" s="70"/>
      <c r="G100"/>
      <c r="H100"/>
      <c r="I100"/>
      <c r="J100"/>
      <c r="K100"/>
      <c r="L100"/>
      <c r="M100"/>
    </row>
    <row r="101" spans="6:13">
      <c r="F101" s="70"/>
      <c r="G101"/>
      <c r="H101"/>
      <c r="I101"/>
      <c r="J101"/>
      <c r="K101"/>
      <c r="L101"/>
      <c r="M101"/>
    </row>
    <row r="102" spans="6:13">
      <c r="F102" s="70"/>
      <c r="G102"/>
      <c r="H102"/>
      <c r="I102"/>
      <c r="J102"/>
      <c r="K102"/>
      <c r="L102"/>
      <c r="M102"/>
    </row>
    <row r="103" spans="6:13">
      <c r="F103" s="70"/>
      <c r="G103"/>
      <c r="H103"/>
      <c r="I103"/>
      <c r="J103"/>
      <c r="K103"/>
      <c r="L103"/>
      <c r="M103"/>
    </row>
    <row r="104" spans="6:13">
      <c r="F104" s="70"/>
      <c r="G104"/>
      <c r="H104"/>
      <c r="I104"/>
      <c r="J104"/>
      <c r="K104"/>
      <c r="L104"/>
      <c r="M104"/>
    </row>
    <row r="105" spans="6:13">
      <c r="F105" s="70"/>
      <c r="G105"/>
      <c r="H105"/>
      <c r="I105"/>
      <c r="J105"/>
      <c r="K105"/>
      <c r="L105"/>
      <c r="M105"/>
    </row>
    <row r="106" spans="6:13">
      <c r="F106" s="70"/>
      <c r="G106"/>
      <c r="H106"/>
      <c r="I106"/>
      <c r="J106"/>
      <c r="K106"/>
      <c r="L106"/>
      <c r="M106"/>
    </row>
    <row r="107" spans="6:13">
      <c r="F107" s="70"/>
      <c r="G107"/>
      <c r="H107"/>
      <c r="I107"/>
      <c r="J107"/>
      <c r="K107"/>
      <c r="L107"/>
      <c r="M107"/>
    </row>
    <row r="108" spans="6:13">
      <c r="F108" s="70"/>
      <c r="G108"/>
      <c r="H108"/>
      <c r="I108"/>
      <c r="J108"/>
      <c r="K108"/>
      <c r="L108"/>
      <c r="M108"/>
    </row>
    <row r="109" spans="6:13">
      <c r="F109" s="70"/>
      <c r="G109"/>
      <c r="H109"/>
      <c r="I109"/>
      <c r="J109"/>
      <c r="K109"/>
      <c r="L109"/>
      <c r="M109"/>
    </row>
    <row r="110" spans="6:13">
      <c r="F110" s="70"/>
      <c r="G110"/>
      <c r="H110"/>
      <c r="I110"/>
      <c r="J110"/>
      <c r="K110"/>
      <c r="L110"/>
      <c r="M110"/>
    </row>
    <row r="111" spans="6:13">
      <c r="F111" s="70"/>
      <c r="G111"/>
      <c r="H111"/>
      <c r="I111"/>
      <c r="J111"/>
      <c r="K111"/>
      <c r="L111"/>
      <c r="M111"/>
    </row>
    <row r="112" spans="6:13">
      <c r="F112" s="70"/>
      <c r="G112"/>
      <c r="H112"/>
      <c r="I112"/>
      <c r="J112"/>
      <c r="K112"/>
      <c r="L112"/>
      <c r="M112"/>
    </row>
    <row r="113" spans="6:13">
      <c r="F113" s="70"/>
      <c r="G113"/>
      <c r="H113"/>
      <c r="I113"/>
      <c r="J113"/>
      <c r="K113"/>
      <c r="L113"/>
      <c r="M113"/>
    </row>
    <row r="114" spans="6:13">
      <c r="F114" s="70"/>
      <c r="G114"/>
      <c r="H114"/>
      <c r="I114"/>
      <c r="J114"/>
      <c r="K114"/>
      <c r="L114"/>
      <c r="M114"/>
    </row>
    <row r="115" spans="6:13">
      <c r="F115" s="70"/>
      <c r="G115"/>
      <c r="H115"/>
      <c r="I115"/>
      <c r="J115"/>
      <c r="K115"/>
      <c r="L115"/>
      <c r="M115"/>
    </row>
    <row r="116" spans="6:13">
      <c r="F116" s="70"/>
      <c r="G116"/>
      <c r="H116"/>
      <c r="I116"/>
      <c r="J116"/>
      <c r="K116"/>
      <c r="L116"/>
      <c r="M116"/>
    </row>
    <row r="117" spans="6:13">
      <c r="F117" s="70"/>
      <c r="G117"/>
      <c r="H117"/>
      <c r="I117"/>
      <c r="J117"/>
      <c r="K117"/>
      <c r="L117"/>
      <c r="M117"/>
    </row>
    <row r="118" spans="6:13">
      <c r="F118" s="70"/>
      <c r="G118"/>
      <c r="H118"/>
      <c r="I118"/>
      <c r="J118"/>
      <c r="K118"/>
      <c r="L118"/>
      <c r="M118"/>
    </row>
    <row r="119" spans="6:13">
      <c r="F119" s="70"/>
      <c r="G119"/>
      <c r="H119"/>
      <c r="I119"/>
      <c r="J119"/>
      <c r="K119"/>
      <c r="L119"/>
      <c r="M119"/>
    </row>
    <row r="120" spans="6:13">
      <c r="F120" s="70"/>
      <c r="G120"/>
      <c r="H120"/>
      <c r="I120"/>
      <c r="J120"/>
      <c r="K120"/>
      <c r="L120"/>
      <c r="M120"/>
    </row>
    <row r="121" spans="6:13">
      <c r="F121" s="70"/>
      <c r="G121"/>
      <c r="H121"/>
      <c r="I121"/>
      <c r="J121"/>
      <c r="K121"/>
      <c r="L121"/>
      <c r="M121"/>
    </row>
    <row r="122" spans="6:13">
      <c r="F122" s="70"/>
      <c r="G122"/>
      <c r="H122"/>
      <c r="I122"/>
      <c r="J122"/>
      <c r="K122"/>
      <c r="L122"/>
      <c r="M122"/>
    </row>
    <row r="123" spans="6:13">
      <c r="F123" s="70"/>
      <c r="G123"/>
      <c r="H123"/>
      <c r="I123"/>
      <c r="J123"/>
      <c r="K123"/>
      <c r="L123"/>
      <c r="M123"/>
    </row>
    <row r="124" spans="6:13">
      <c r="F124" s="70"/>
      <c r="G124"/>
      <c r="H124"/>
      <c r="I124"/>
      <c r="J124"/>
      <c r="K124"/>
      <c r="L124"/>
      <c r="M124"/>
    </row>
    <row r="125" spans="6:13">
      <c r="F125" s="70"/>
      <c r="G125"/>
      <c r="H125"/>
      <c r="I125"/>
      <c r="J125"/>
      <c r="K125"/>
      <c r="L125"/>
      <c r="M125"/>
    </row>
    <row r="126" spans="6:13">
      <c r="F126" s="70"/>
      <c r="G126"/>
      <c r="H126"/>
      <c r="I126"/>
      <c r="J126"/>
      <c r="K126"/>
      <c r="L126"/>
      <c r="M126"/>
    </row>
    <row r="127" spans="6:13">
      <c r="F127" s="70"/>
      <c r="G127"/>
      <c r="H127"/>
      <c r="I127"/>
      <c r="J127"/>
      <c r="K127"/>
      <c r="L127"/>
      <c r="M127"/>
    </row>
    <row r="128" spans="6:13">
      <c r="F128" s="70"/>
      <c r="G128"/>
      <c r="H128"/>
      <c r="I128"/>
      <c r="J128"/>
      <c r="K128"/>
      <c r="L128"/>
      <c r="M128"/>
    </row>
    <row r="129" spans="6:13">
      <c r="F129" s="70"/>
      <c r="G129"/>
      <c r="H129"/>
      <c r="I129"/>
      <c r="J129"/>
      <c r="K129"/>
      <c r="L129"/>
      <c r="M129"/>
    </row>
    <row r="130" spans="6:13">
      <c r="F130" s="70"/>
      <c r="G130"/>
      <c r="H130"/>
      <c r="I130"/>
      <c r="J130"/>
      <c r="K130"/>
      <c r="L130"/>
      <c r="M130"/>
    </row>
    <row r="131" spans="6:13">
      <c r="F131" s="70"/>
      <c r="G131"/>
      <c r="H131"/>
      <c r="I131"/>
      <c r="J131"/>
      <c r="K131"/>
      <c r="L131"/>
      <c r="M131"/>
    </row>
    <row r="132" spans="6:13">
      <c r="F132" s="70"/>
      <c r="G132"/>
      <c r="H132"/>
      <c r="I132"/>
      <c r="J132"/>
      <c r="K132"/>
      <c r="L132"/>
      <c r="M132"/>
    </row>
    <row r="133" spans="6:13">
      <c r="F133" s="70"/>
      <c r="G133"/>
      <c r="H133"/>
      <c r="I133"/>
      <c r="J133"/>
      <c r="K133"/>
      <c r="L133"/>
      <c r="M133"/>
    </row>
    <row r="134" spans="6:13">
      <c r="F134" s="70"/>
      <c r="G134"/>
      <c r="H134"/>
      <c r="I134"/>
      <c r="J134"/>
      <c r="K134"/>
      <c r="L134"/>
      <c r="M134"/>
    </row>
    <row r="135" spans="6:13">
      <c r="F135" s="70"/>
      <c r="G135"/>
      <c r="H135"/>
      <c r="I135"/>
      <c r="J135"/>
      <c r="K135"/>
      <c r="L135"/>
      <c r="M135"/>
    </row>
    <row r="136" spans="6:13">
      <c r="F136" s="70"/>
      <c r="G136"/>
      <c r="H136"/>
      <c r="I136"/>
      <c r="J136"/>
      <c r="K136"/>
      <c r="L136"/>
      <c r="M136"/>
    </row>
    <row r="137" spans="6:13">
      <c r="F137" s="70"/>
      <c r="G137"/>
      <c r="H137"/>
      <c r="I137"/>
      <c r="J137"/>
      <c r="K137"/>
      <c r="L137"/>
      <c r="M137"/>
    </row>
    <row r="138" spans="6:13">
      <c r="F138" s="70"/>
      <c r="G138"/>
      <c r="H138"/>
      <c r="I138"/>
      <c r="J138"/>
      <c r="K138"/>
      <c r="L138"/>
      <c r="M138"/>
    </row>
    <row r="139" spans="6:13">
      <c r="F139" s="70"/>
      <c r="G139"/>
      <c r="H139"/>
      <c r="I139"/>
      <c r="J139"/>
      <c r="K139"/>
      <c r="L139"/>
      <c r="M139"/>
    </row>
    <row r="140" spans="6:13">
      <c r="F140" s="70"/>
      <c r="G140"/>
      <c r="H140"/>
      <c r="I140"/>
      <c r="J140"/>
      <c r="K140"/>
      <c r="L140"/>
      <c r="M140"/>
    </row>
    <row r="141" spans="6:13">
      <c r="F141" s="70"/>
      <c r="G141"/>
      <c r="H141"/>
      <c r="I141"/>
      <c r="J141"/>
      <c r="K141"/>
      <c r="L141"/>
      <c r="M141"/>
    </row>
    <row r="142" spans="6:13">
      <c r="F142" s="70"/>
      <c r="G142"/>
      <c r="H142"/>
      <c r="I142"/>
      <c r="J142"/>
      <c r="K142"/>
      <c r="L142"/>
      <c r="M142"/>
    </row>
    <row r="143" spans="6:13">
      <c r="F143" s="70"/>
      <c r="G143"/>
      <c r="H143"/>
      <c r="I143"/>
      <c r="J143"/>
      <c r="K143"/>
      <c r="L143"/>
      <c r="M143"/>
    </row>
    <row r="144" spans="6:13">
      <c r="F144" s="70"/>
      <c r="G144"/>
      <c r="H144"/>
      <c r="I144"/>
      <c r="J144"/>
      <c r="K144"/>
      <c r="L144"/>
      <c r="M144"/>
    </row>
    <row r="145" spans="6:13">
      <c r="F145" s="70"/>
      <c r="G145"/>
      <c r="H145"/>
      <c r="I145"/>
      <c r="J145"/>
      <c r="K145"/>
      <c r="L145"/>
      <c r="M145"/>
    </row>
    <row r="146" spans="6:13">
      <c r="F146" s="70"/>
      <c r="G146"/>
      <c r="H146"/>
      <c r="I146"/>
      <c r="J146"/>
      <c r="K146"/>
      <c r="L146"/>
      <c r="M146"/>
    </row>
    <row r="147" spans="6:13">
      <c r="F147" s="70"/>
      <c r="G147"/>
      <c r="H147"/>
      <c r="I147"/>
      <c r="J147"/>
      <c r="K147"/>
      <c r="L147"/>
      <c r="M147"/>
    </row>
    <row r="148" spans="6:13">
      <c r="F148" s="70"/>
      <c r="G148"/>
      <c r="H148"/>
      <c r="I148"/>
      <c r="J148"/>
      <c r="K148"/>
      <c r="L148"/>
      <c r="M148"/>
    </row>
    <row r="149" spans="6:13">
      <c r="F149" s="70"/>
      <c r="G149"/>
      <c r="H149"/>
      <c r="I149"/>
      <c r="J149"/>
      <c r="K149"/>
      <c r="L149"/>
      <c r="M149"/>
    </row>
    <row r="150" spans="6:13">
      <c r="F150" s="70"/>
      <c r="G150"/>
      <c r="H150"/>
      <c r="I150"/>
      <c r="J150"/>
      <c r="K150"/>
      <c r="L150"/>
      <c r="M150"/>
    </row>
    <row r="151" spans="6:13">
      <c r="F151" s="70"/>
      <c r="G151"/>
      <c r="H151"/>
      <c r="I151"/>
      <c r="J151"/>
      <c r="K151"/>
      <c r="L151"/>
      <c r="M151"/>
    </row>
    <row r="152" spans="6:13">
      <c r="F152" s="70"/>
      <c r="G152"/>
      <c r="H152"/>
      <c r="I152"/>
      <c r="J152"/>
      <c r="K152"/>
      <c r="L152"/>
      <c r="M152"/>
    </row>
    <row r="153" spans="6:13">
      <c r="F153" s="70"/>
      <c r="G153"/>
      <c r="H153"/>
      <c r="I153"/>
      <c r="J153"/>
      <c r="K153"/>
      <c r="L153"/>
      <c r="M153"/>
    </row>
    <row r="154" spans="6:13">
      <c r="F154" s="70"/>
      <c r="G154"/>
      <c r="H154"/>
      <c r="I154"/>
      <c r="J154"/>
      <c r="K154"/>
      <c r="L154"/>
      <c r="M154"/>
    </row>
    <row r="155" spans="6:13">
      <c r="F155" s="70"/>
      <c r="G155"/>
      <c r="H155"/>
      <c r="I155"/>
      <c r="J155"/>
      <c r="K155"/>
      <c r="L155"/>
      <c r="M155"/>
    </row>
    <row r="156" spans="6:13">
      <c r="F156" s="70"/>
      <c r="G156"/>
      <c r="H156"/>
      <c r="I156"/>
      <c r="J156"/>
      <c r="K156"/>
      <c r="L156"/>
      <c r="M156"/>
    </row>
    <row r="157" spans="6:13">
      <c r="F157" s="70"/>
      <c r="G157"/>
      <c r="H157"/>
      <c r="I157"/>
      <c r="J157"/>
      <c r="K157"/>
      <c r="L157"/>
      <c r="M157"/>
    </row>
    <row r="158" spans="6:13">
      <c r="F158" s="70"/>
      <c r="G158"/>
      <c r="H158"/>
      <c r="I158"/>
      <c r="J158"/>
      <c r="K158"/>
      <c r="L158"/>
      <c r="M158"/>
    </row>
    <row r="159" spans="6:13">
      <c r="F159" s="70"/>
      <c r="G159"/>
      <c r="H159"/>
      <c r="I159"/>
      <c r="J159"/>
      <c r="K159"/>
      <c r="L159"/>
      <c r="M159"/>
    </row>
    <row r="160" spans="6:13">
      <c r="F160" s="70"/>
      <c r="G160"/>
      <c r="H160"/>
      <c r="I160"/>
      <c r="J160"/>
      <c r="K160"/>
      <c r="L160"/>
      <c r="M160"/>
    </row>
    <row r="161" spans="6:13">
      <c r="F161" s="70"/>
      <c r="G161"/>
      <c r="H161"/>
      <c r="I161"/>
      <c r="J161"/>
      <c r="K161"/>
      <c r="L161"/>
      <c r="M161"/>
    </row>
    <row r="162" spans="6:13">
      <c r="F162" s="70"/>
      <c r="G162"/>
      <c r="H162"/>
      <c r="I162"/>
      <c r="J162"/>
      <c r="K162"/>
      <c r="L162"/>
      <c r="M162"/>
    </row>
    <row r="163" spans="6:13">
      <c r="F163" s="70"/>
      <c r="G163"/>
      <c r="H163"/>
      <c r="I163"/>
      <c r="J163"/>
      <c r="K163"/>
      <c r="L163"/>
      <c r="M163"/>
    </row>
    <row r="164" spans="6:13">
      <c r="F164" s="70"/>
      <c r="G164"/>
      <c r="H164"/>
      <c r="I164"/>
      <c r="J164"/>
      <c r="K164"/>
      <c r="L164"/>
      <c r="M164"/>
    </row>
    <row r="165" spans="6:13">
      <c r="F165" s="70"/>
      <c r="G165"/>
      <c r="H165"/>
      <c r="I165"/>
      <c r="J165"/>
      <c r="K165"/>
      <c r="L165"/>
      <c r="M165"/>
    </row>
    <row r="166" spans="6:13">
      <c r="F166" s="70"/>
      <c r="G166"/>
      <c r="H166"/>
      <c r="I166"/>
      <c r="J166"/>
      <c r="K166"/>
      <c r="L166"/>
      <c r="M166"/>
    </row>
    <row r="167" spans="6:13">
      <c r="F167" s="70"/>
      <c r="G167"/>
      <c r="H167"/>
      <c r="I167"/>
      <c r="J167"/>
      <c r="K167"/>
      <c r="L167"/>
      <c r="M167"/>
    </row>
    <row r="168" spans="6:13">
      <c r="F168" s="70"/>
      <c r="G168"/>
      <c r="H168"/>
      <c r="I168"/>
      <c r="J168"/>
      <c r="K168"/>
      <c r="L168"/>
      <c r="M168"/>
    </row>
    <row r="169" spans="6:13">
      <c r="F169" s="70"/>
      <c r="G169"/>
      <c r="H169"/>
      <c r="I169"/>
      <c r="J169"/>
      <c r="K169"/>
      <c r="L169"/>
      <c r="M169"/>
    </row>
    <row r="170" spans="6:13">
      <c r="F170" s="70"/>
      <c r="G170"/>
      <c r="H170"/>
      <c r="I170"/>
      <c r="J170"/>
      <c r="K170"/>
      <c r="L170"/>
      <c r="M170"/>
    </row>
    <row r="171" spans="6:13">
      <c r="F171" s="70"/>
      <c r="G171"/>
      <c r="H171"/>
      <c r="I171"/>
      <c r="J171"/>
      <c r="K171"/>
      <c r="L171"/>
      <c r="M171"/>
    </row>
    <row r="172" spans="6:13">
      <c r="F172" s="70"/>
      <c r="G172"/>
      <c r="H172"/>
      <c r="I172"/>
      <c r="J172"/>
      <c r="K172"/>
      <c r="L172"/>
      <c r="M172"/>
    </row>
    <row r="173" spans="6:13">
      <c r="F173" s="70"/>
      <c r="G173"/>
      <c r="H173"/>
      <c r="I173"/>
      <c r="J173"/>
      <c r="K173"/>
      <c r="L173"/>
      <c r="M173"/>
    </row>
    <row r="174" spans="6:13">
      <c r="F174" s="70"/>
      <c r="G174"/>
      <c r="H174"/>
      <c r="I174"/>
      <c r="J174"/>
      <c r="K174"/>
      <c r="L174"/>
      <c r="M174"/>
    </row>
    <row r="175" spans="6:13">
      <c r="F175" s="70"/>
      <c r="G175"/>
      <c r="H175"/>
      <c r="I175"/>
      <c r="J175"/>
      <c r="K175"/>
      <c r="L175"/>
      <c r="M175"/>
    </row>
    <row r="176" spans="6:13">
      <c r="F176" s="70"/>
      <c r="G176"/>
      <c r="H176"/>
      <c r="I176"/>
      <c r="J176"/>
      <c r="K176"/>
      <c r="L176"/>
      <c r="M176"/>
    </row>
    <row r="177" spans="6:13">
      <c r="F177" s="70"/>
      <c r="G177"/>
      <c r="H177"/>
      <c r="I177"/>
      <c r="J177"/>
      <c r="K177"/>
      <c r="L177"/>
      <c r="M177"/>
    </row>
    <row r="178" spans="6:13">
      <c r="F178" s="70"/>
      <c r="G178"/>
      <c r="H178"/>
      <c r="I178"/>
      <c r="J178"/>
      <c r="K178"/>
      <c r="L178"/>
      <c r="M178"/>
    </row>
    <row r="179" spans="6:13">
      <c r="F179" s="70"/>
      <c r="G179"/>
      <c r="H179"/>
      <c r="I179"/>
      <c r="J179"/>
      <c r="K179"/>
      <c r="L179"/>
      <c r="M179"/>
    </row>
    <row r="180" spans="6:13">
      <c r="F180" s="70"/>
      <c r="G180"/>
      <c r="H180"/>
      <c r="I180"/>
      <c r="J180"/>
      <c r="K180"/>
      <c r="L180"/>
      <c r="M180"/>
    </row>
    <row r="181" spans="6:13">
      <c r="F181" s="70"/>
      <c r="G181"/>
      <c r="H181"/>
      <c r="I181"/>
      <c r="J181"/>
      <c r="K181"/>
      <c r="L181"/>
      <c r="M181"/>
    </row>
    <row r="182" spans="6:13">
      <c r="F182" s="70"/>
      <c r="G182"/>
      <c r="H182"/>
      <c r="I182"/>
      <c r="J182"/>
      <c r="K182"/>
      <c r="L182"/>
      <c r="M182"/>
    </row>
    <row r="183" spans="6:13">
      <c r="F183" s="70"/>
      <c r="G183"/>
      <c r="H183"/>
      <c r="I183"/>
      <c r="J183"/>
      <c r="K183"/>
      <c r="L183"/>
      <c r="M183"/>
    </row>
    <row r="184" spans="6:13">
      <c r="F184" s="70"/>
      <c r="G184"/>
      <c r="H184"/>
      <c r="I184"/>
      <c r="J184"/>
      <c r="K184"/>
      <c r="L184"/>
      <c r="M184"/>
    </row>
    <row r="185" spans="6:13">
      <c r="F185" s="70"/>
      <c r="G185"/>
      <c r="H185"/>
      <c r="I185"/>
      <c r="J185"/>
      <c r="K185"/>
      <c r="L185"/>
      <c r="M185"/>
    </row>
    <row r="186" spans="6:13">
      <c r="F186" s="70"/>
      <c r="G186"/>
      <c r="H186"/>
      <c r="I186"/>
      <c r="J186"/>
      <c r="K186"/>
      <c r="L186"/>
      <c r="M186"/>
    </row>
    <row r="187" spans="6:13">
      <c r="F187" s="70"/>
      <c r="G187"/>
      <c r="H187"/>
      <c r="I187"/>
      <c r="J187"/>
      <c r="K187"/>
      <c r="L187"/>
      <c r="M187"/>
    </row>
    <row r="188" spans="6:13">
      <c r="F188" s="70"/>
      <c r="G188"/>
      <c r="H188"/>
      <c r="I188"/>
      <c r="J188"/>
      <c r="K188"/>
      <c r="L188"/>
      <c r="M188"/>
    </row>
    <row r="189" spans="6:13">
      <c r="F189" s="70"/>
      <c r="G189"/>
      <c r="H189"/>
      <c r="I189"/>
      <c r="J189"/>
      <c r="K189"/>
      <c r="L189"/>
      <c r="M189"/>
    </row>
    <row r="190" spans="6:13">
      <c r="F190" s="70"/>
      <c r="G190"/>
      <c r="H190"/>
      <c r="I190"/>
      <c r="J190"/>
      <c r="K190"/>
      <c r="L190"/>
      <c r="M190"/>
    </row>
    <row r="191" spans="6:13">
      <c r="F191" s="70"/>
      <c r="G191"/>
      <c r="H191"/>
      <c r="I191"/>
      <c r="J191"/>
      <c r="K191"/>
      <c r="L191"/>
      <c r="M191"/>
    </row>
    <row r="192" spans="6:13">
      <c r="F192" s="70"/>
      <c r="G192"/>
      <c r="H192"/>
      <c r="I192"/>
      <c r="J192"/>
      <c r="K192"/>
      <c r="L192"/>
      <c r="M192"/>
    </row>
    <row r="193" spans="6:13">
      <c r="F193" s="70"/>
      <c r="G193"/>
      <c r="H193"/>
      <c r="I193"/>
      <c r="J193"/>
      <c r="K193"/>
      <c r="L193"/>
      <c r="M193"/>
    </row>
    <row r="194" spans="6:13">
      <c r="F194" s="70"/>
      <c r="G194"/>
      <c r="H194"/>
      <c r="I194"/>
      <c r="J194"/>
      <c r="K194"/>
      <c r="L194"/>
      <c r="M194"/>
    </row>
    <row r="195" spans="6:13">
      <c r="F195" s="70"/>
      <c r="G195"/>
      <c r="H195"/>
      <c r="I195"/>
      <c r="J195"/>
      <c r="K195"/>
      <c r="L195"/>
      <c r="M195"/>
    </row>
    <row r="196" spans="6:13">
      <c r="F196" s="70"/>
      <c r="G196"/>
      <c r="H196"/>
      <c r="I196"/>
      <c r="J196"/>
      <c r="K196"/>
      <c r="L196"/>
      <c r="M196"/>
    </row>
    <row r="197" spans="6:13">
      <c r="F197" s="70"/>
      <c r="G197"/>
      <c r="H197"/>
      <c r="I197"/>
      <c r="J197"/>
      <c r="K197"/>
      <c r="L197"/>
      <c r="M197"/>
    </row>
    <row r="198" spans="6:13">
      <c r="F198" s="70"/>
      <c r="G198"/>
      <c r="H198"/>
      <c r="I198"/>
      <c r="J198"/>
      <c r="K198"/>
      <c r="L198"/>
      <c r="M198"/>
    </row>
    <row r="199" spans="6:13">
      <c r="F199" s="70"/>
      <c r="G199"/>
      <c r="H199"/>
      <c r="I199"/>
      <c r="J199"/>
      <c r="K199"/>
      <c r="L199"/>
      <c r="M199"/>
    </row>
    <row r="200" spans="6:13">
      <c r="F200" s="70"/>
      <c r="G200"/>
      <c r="H200"/>
      <c r="I200"/>
      <c r="J200"/>
      <c r="K200"/>
      <c r="L200"/>
      <c r="M200"/>
    </row>
    <row r="201" spans="6:13">
      <c r="F201" s="70"/>
      <c r="G201"/>
      <c r="H201"/>
      <c r="I201"/>
      <c r="J201"/>
      <c r="K201"/>
      <c r="L201"/>
      <c r="M201"/>
    </row>
    <row r="202" spans="6:13">
      <c r="F202" s="70"/>
      <c r="G202"/>
      <c r="H202"/>
      <c r="I202"/>
      <c r="J202"/>
      <c r="K202"/>
      <c r="L202"/>
      <c r="M202"/>
    </row>
    <row r="203" spans="6:13">
      <c r="F203" s="70"/>
      <c r="G203"/>
      <c r="H203"/>
      <c r="I203"/>
      <c r="J203"/>
      <c r="K203"/>
      <c r="L203"/>
      <c r="M203"/>
    </row>
    <row r="204" spans="6:13">
      <c r="F204" s="70"/>
      <c r="G204"/>
      <c r="H204"/>
      <c r="I204"/>
      <c r="J204"/>
      <c r="K204"/>
      <c r="L204"/>
      <c r="M204"/>
    </row>
    <row r="205" spans="6:13">
      <c r="F205" s="70"/>
      <c r="G205"/>
      <c r="H205"/>
      <c r="I205"/>
      <c r="J205"/>
      <c r="K205"/>
      <c r="L205"/>
      <c r="M205"/>
    </row>
    <row r="206" spans="6:13">
      <c r="F206" s="70"/>
      <c r="G206"/>
      <c r="H206"/>
      <c r="I206"/>
      <c r="J206"/>
      <c r="K206"/>
      <c r="L206"/>
      <c r="M206"/>
    </row>
    <row r="207" spans="6:13">
      <c r="F207" s="70"/>
      <c r="G207"/>
      <c r="H207"/>
      <c r="I207"/>
      <c r="J207"/>
      <c r="K207"/>
      <c r="L207"/>
      <c r="M207"/>
    </row>
    <row r="208" spans="6:13">
      <c r="F208" s="70"/>
      <c r="G208"/>
      <c r="H208"/>
      <c r="I208"/>
      <c r="J208"/>
      <c r="K208"/>
      <c r="L208"/>
      <c r="M208"/>
    </row>
    <row r="209" spans="6:13">
      <c r="F209" s="70"/>
      <c r="G209"/>
      <c r="H209"/>
      <c r="I209"/>
      <c r="J209"/>
      <c r="K209"/>
      <c r="L209"/>
      <c r="M209"/>
    </row>
    <row r="210" spans="6:13">
      <c r="F210" s="70"/>
      <c r="G210"/>
      <c r="H210"/>
      <c r="I210"/>
      <c r="J210"/>
      <c r="K210"/>
      <c r="L210"/>
      <c r="M210"/>
    </row>
    <row r="211" spans="6:13">
      <c r="F211" s="70"/>
      <c r="G211"/>
      <c r="H211"/>
      <c r="I211"/>
      <c r="J211"/>
      <c r="K211"/>
      <c r="L211"/>
      <c r="M211"/>
    </row>
    <row r="212" spans="6:13">
      <c r="F212" s="70"/>
      <c r="G212"/>
      <c r="H212"/>
      <c r="I212"/>
      <c r="J212"/>
      <c r="K212"/>
      <c r="L212"/>
      <c r="M212"/>
    </row>
    <row r="213" spans="6:13">
      <c r="F213" s="70"/>
      <c r="G213"/>
      <c r="H213"/>
      <c r="I213"/>
      <c r="J213"/>
      <c r="K213"/>
      <c r="L213"/>
      <c r="M213"/>
    </row>
    <row r="214" spans="6:13">
      <c r="F214" s="70"/>
      <c r="G214"/>
      <c r="H214"/>
      <c r="I214"/>
      <c r="J214"/>
      <c r="K214"/>
      <c r="L214"/>
      <c r="M214"/>
    </row>
    <row r="215" spans="6:13">
      <c r="F215" s="70"/>
      <c r="G215"/>
      <c r="H215"/>
      <c r="I215"/>
      <c r="J215"/>
      <c r="K215"/>
      <c r="L215"/>
      <c r="M215"/>
    </row>
    <row r="216" spans="6:13">
      <c r="F216" s="70"/>
      <c r="G216"/>
      <c r="H216"/>
      <c r="I216"/>
      <c r="J216"/>
      <c r="K216"/>
      <c r="L216"/>
      <c r="M216"/>
    </row>
    <row r="217" spans="6:13">
      <c r="F217" s="70"/>
      <c r="G217"/>
      <c r="H217"/>
      <c r="I217"/>
      <c r="J217"/>
      <c r="K217"/>
      <c r="L217"/>
      <c r="M217"/>
    </row>
    <row r="218" spans="6:13">
      <c r="F218" s="70"/>
      <c r="G218"/>
      <c r="H218"/>
      <c r="I218"/>
      <c r="J218"/>
      <c r="K218"/>
      <c r="L218"/>
      <c r="M218"/>
    </row>
    <row r="219" spans="6:13">
      <c r="F219" s="70"/>
      <c r="G219"/>
      <c r="H219"/>
      <c r="I219"/>
      <c r="J219"/>
      <c r="K219"/>
      <c r="L219"/>
      <c r="M219"/>
    </row>
    <row r="220" spans="6:13">
      <c r="F220" s="70"/>
      <c r="G220"/>
      <c r="H220"/>
      <c r="I220"/>
      <c r="J220"/>
      <c r="K220"/>
      <c r="L220"/>
      <c r="M220"/>
    </row>
    <row r="221" spans="6:13">
      <c r="F221" s="70"/>
      <c r="G221"/>
      <c r="H221"/>
      <c r="I221"/>
      <c r="J221"/>
      <c r="K221"/>
      <c r="L221"/>
      <c r="M221"/>
    </row>
    <row r="222" spans="6:13">
      <c r="F222" s="70"/>
      <c r="G222"/>
      <c r="H222"/>
      <c r="I222"/>
      <c r="J222"/>
      <c r="K222"/>
      <c r="L222"/>
      <c r="M222"/>
    </row>
    <row r="223" spans="6:13">
      <c r="F223" s="70"/>
      <c r="G223"/>
      <c r="H223"/>
      <c r="I223"/>
      <c r="J223"/>
      <c r="K223"/>
      <c r="L223"/>
      <c r="M223"/>
    </row>
    <row r="224" spans="6:13">
      <c r="F224" s="70"/>
      <c r="G224"/>
      <c r="H224"/>
      <c r="I224"/>
      <c r="J224"/>
      <c r="K224"/>
      <c r="L224"/>
      <c r="M224"/>
    </row>
    <row r="225" spans="1:13">
      <c r="F225" s="70"/>
      <c r="G225"/>
      <c r="H225"/>
      <c r="I225"/>
      <c r="J225"/>
      <c r="K225"/>
      <c r="L225"/>
      <c r="M225"/>
    </row>
    <row r="226" spans="1:13">
      <c r="F226" s="70"/>
      <c r="G226"/>
      <c r="H226"/>
      <c r="I226"/>
      <c r="J226"/>
      <c r="K226"/>
      <c r="L226"/>
      <c r="M226"/>
    </row>
    <row r="227" spans="1:13">
      <c r="F227" s="70"/>
      <c r="G227"/>
      <c r="H227"/>
      <c r="I227"/>
      <c r="J227"/>
      <c r="K227"/>
      <c r="L227"/>
      <c r="M227"/>
    </row>
    <row r="228" spans="1:13">
      <c r="F228" s="70"/>
      <c r="G228"/>
      <c r="H228"/>
      <c r="I228"/>
      <c r="J228"/>
      <c r="K228"/>
      <c r="L228"/>
      <c r="M228"/>
    </row>
    <row r="229" spans="1:13">
      <c r="F229" s="70"/>
      <c r="G229"/>
      <c r="H229"/>
      <c r="I229"/>
      <c r="J229"/>
      <c r="K229"/>
      <c r="L229"/>
      <c r="M229"/>
    </row>
    <row r="230" spans="1:13">
      <c r="F230" s="70"/>
      <c r="G230"/>
      <c r="H230"/>
      <c r="I230"/>
      <c r="J230"/>
      <c r="K230"/>
      <c r="L230"/>
      <c r="M230"/>
    </row>
    <row r="231" spans="1:13">
      <c r="F231" s="70"/>
      <c r="G231"/>
      <c r="H231"/>
      <c r="I231"/>
      <c r="J231"/>
      <c r="K231"/>
      <c r="L231"/>
      <c r="M231"/>
    </row>
    <row r="232" spans="1:13">
      <c r="F232" s="70"/>
      <c r="G232"/>
      <c r="H232"/>
      <c r="I232"/>
      <c r="J232"/>
      <c r="K232"/>
      <c r="L232"/>
      <c r="M232"/>
    </row>
    <row r="233" spans="1:13">
      <c r="A233" s="79"/>
      <c r="B233"/>
      <c r="C233" s="69"/>
      <c r="D233" s="69"/>
      <c r="E233" s="69"/>
      <c r="F233" s="70"/>
      <c r="G233"/>
      <c r="H233"/>
      <c r="I233"/>
      <c r="J233"/>
      <c r="K233"/>
      <c r="L233"/>
      <c r="M233"/>
    </row>
    <row r="234" spans="1:13">
      <c r="A234" s="79"/>
      <c r="B234"/>
      <c r="C234" s="69"/>
      <c r="D234" s="69"/>
      <c r="E234" s="69"/>
      <c r="F234" s="70"/>
      <c r="G234"/>
      <c r="H234"/>
      <c r="I234"/>
      <c r="J234"/>
      <c r="K234"/>
      <c r="L234"/>
      <c r="M234"/>
    </row>
    <row r="235" spans="1:13">
      <c r="A235" s="79"/>
      <c r="B235"/>
      <c r="C235" s="69"/>
      <c r="D235" s="69"/>
      <c r="E235" s="69"/>
      <c r="F235" s="70"/>
      <c r="G235"/>
      <c r="H235"/>
      <c r="I235"/>
      <c r="J235"/>
      <c r="K235"/>
      <c r="L235"/>
      <c r="M235"/>
    </row>
    <row r="236" spans="1:13">
      <c r="A236" s="79"/>
      <c r="B236"/>
      <c r="C236" s="69"/>
      <c r="D236" s="69"/>
      <c r="E236" s="69"/>
      <c r="F236" s="70"/>
      <c r="G236"/>
      <c r="H236"/>
      <c r="I236"/>
      <c r="J236"/>
      <c r="K236"/>
      <c r="L236"/>
      <c r="M236"/>
    </row>
    <row r="237" spans="1:13">
      <c r="A237" s="79"/>
      <c r="B237"/>
      <c r="C237" s="69"/>
      <c r="D237" s="69"/>
      <c r="E237" s="69"/>
      <c r="F237" s="70"/>
      <c r="G237"/>
      <c r="H237"/>
      <c r="I237"/>
      <c r="J237"/>
      <c r="K237"/>
      <c r="L237"/>
      <c r="M237"/>
    </row>
    <row r="238" spans="1:13">
      <c r="A238" s="79"/>
      <c r="B238"/>
      <c r="C238" s="69"/>
      <c r="D238" s="69"/>
      <c r="E238" s="69"/>
      <c r="F238" s="70"/>
      <c r="G238"/>
      <c r="H238"/>
      <c r="I238"/>
      <c r="J238"/>
      <c r="K238"/>
      <c r="L238"/>
      <c r="M238"/>
    </row>
    <row r="239" spans="1:13">
      <c r="A239" s="79"/>
      <c r="B239"/>
      <c r="C239" s="69"/>
      <c r="D239" s="69"/>
      <c r="E239" s="69"/>
      <c r="F239" s="70"/>
      <c r="G239"/>
      <c r="H239"/>
      <c r="I239"/>
      <c r="J239"/>
      <c r="K239"/>
      <c r="L239"/>
      <c r="M239"/>
    </row>
    <row r="240" spans="1:13">
      <c r="A240" s="79"/>
      <c r="B240"/>
      <c r="C240" s="69"/>
      <c r="D240" s="69"/>
      <c r="E240" s="69"/>
      <c r="F240" s="70"/>
      <c r="G240"/>
      <c r="H240"/>
      <c r="I240"/>
      <c r="J240"/>
      <c r="K240"/>
      <c r="L240"/>
      <c r="M240"/>
    </row>
    <row r="241" spans="1:13">
      <c r="A241" s="79"/>
      <c r="B241"/>
      <c r="C241" s="69"/>
      <c r="D241" s="69"/>
      <c r="E241" s="69"/>
      <c r="F241" s="70"/>
      <c r="G241"/>
      <c r="H241"/>
      <c r="I241"/>
      <c r="J241"/>
      <c r="K241"/>
      <c r="L241"/>
      <c r="M241"/>
    </row>
    <row r="242" spans="1:13">
      <c r="A242" s="79"/>
      <c r="B242"/>
      <c r="C242" s="69"/>
      <c r="D242" s="69"/>
      <c r="E242" s="69"/>
      <c r="F242" s="70"/>
      <c r="G242"/>
      <c r="H242"/>
      <c r="I242"/>
      <c r="J242"/>
      <c r="K242"/>
      <c r="L242"/>
      <c r="M242"/>
    </row>
    <row r="243" spans="1:13">
      <c r="A243" s="79"/>
      <c r="B243"/>
      <c r="C243" s="69"/>
      <c r="D243" s="69"/>
      <c r="E243" s="69"/>
      <c r="F243" s="70"/>
      <c r="G243"/>
      <c r="H243"/>
      <c r="I243"/>
      <c r="J243"/>
      <c r="K243"/>
      <c r="L243"/>
      <c r="M24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174"/>
  <sheetViews>
    <sheetView workbookViewId="0">
      <selection activeCell="M43" sqref="M43"/>
    </sheetView>
  </sheetViews>
  <sheetFormatPr defaultColWidth="35.28515625" defaultRowHeight="15"/>
  <cols>
    <col min="1" max="1" width="13.7109375" customWidth="1"/>
    <col min="2" max="2" width="9.28515625" bestFit="1" customWidth="1"/>
    <col min="3" max="3" width="9" bestFit="1" customWidth="1"/>
    <col min="4" max="4" width="16.7109375" bestFit="1" customWidth="1"/>
    <col min="5" max="5" width="9.85546875" bestFit="1" customWidth="1"/>
    <col min="6" max="6" width="5.42578125" bestFit="1" customWidth="1"/>
    <col min="7" max="7" width="7.140625" bestFit="1" customWidth="1"/>
    <col min="8" max="8" width="4.28515625" bestFit="1" customWidth="1"/>
    <col min="9" max="11" width="3.140625" bestFit="1" customWidth="1"/>
    <col min="12" max="12" width="6.7109375" bestFit="1" customWidth="1"/>
  </cols>
  <sheetData>
    <row r="1" spans="1:1" ht="15.75" thickBot="1">
      <c r="A1" s="24" t="s">
        <v>427</v>
      </c>
    </row>
    <row r="2" spans="1:1" ht="15" hidden="1" customHeight="1">
      <c r="A2" s="23"/>
    </row>
    <row r="3" spans="1:1" ht="15" hidden="1" customHeight="1">
      <c r="A3" s="24" t="s">
        <v>428</v>
      </c>
    </row>
    <row r="4" spans="1:1" ht="15" hidden="1" customHeight="1">
      <c r="A4" s="23"/>
    </row>
    <row r="5" spans="1:1" ht="15" hidden="1" customHeight="1">
      <c r="A5" s="24" t="s">
        <v>429</v>
      </c>
    </row>
    <row r="6" spans="1:1" ht="15" hidden="1" customHeight="1">
      <c r="A6" s="23"/>
    </row>
    <row r="7" spans="1:1" ht="15" hidden="1" customHeight="1">
      <c r="A7" s="24" t="s">
        <v>430</v>
      </c>
    </row>
    <row r="8" spans="1:1" ht="15" hidden="1" customHeight="1">
      <c r="A8" s="23"/>
    </row>
    <row r="9" spans="1:1" ht="15" hidden="1" customHeight="1">
      <c r="A9" s="24" t="s">
        <v>431</v>
      </c>
    </row>
    <row r="10" spans="1:1" ht="15" hidden="1" customHeight="1">
      <c r="A10" s="26" t="s">
        <v>432</v>
      </c>
    </row>
    <row r="11" spans="1:1" ht="15" hidden="1" customHeight="1">
      <c r="A11" s="25"/>
    </row>
    <row r="12" spans="1:1" ht="15" hidden="1" customHeight="1">
      <c r="A12" s="25"/>
    </row>
    <row r="13" spans="1:1" ht="15" hidden="1" customHeight="1">
      <c r="A13" s="25"/>
    </row>
    <row r="14" spans="1:1" ht="15" hidden="1" customHeight="1">
      <c r="A14" s="21" t="s">
        <v>433</v>
      </c>
    </row>
    <row r="15" spans="1:1" ht="15" hidden="1" customHeight="1">
      <c r="A15" s="21" t="s">
        <v>434</v>
      </c>
    </row>
    <row r="16" spans="1:1" ht="15" hidden="1" customHeight="1">
      <c r="A16" s="21" t="s">
        <v>435</v>
      </c>
    </row>
    <row r="17" spans="1:1" ht="15" hidden="1" customHeight="1">
      <c r="A17" s="21" t="s">
        <v>436</v>
      </c>
    </row>
    <row r="18" spans="1:1" ht="15" hidden="1" customHeight="1">
      <c r="A18" s="21" t="s">
        <v>437</v>
      </c>
    </row>
    <row r="19" spans="1:1" ht="15" hidden="1" customHeight="1">
      <c r="A19" s="21" t="s">
        <v>438</v>
      </c>
    </row>
    <row r="20" spans="1:1" ht="15" hidden="1" customHeight="1">
      <c r="A20" s="27" t="s">
        <v>439</v>
      </c>
    </row>
    <row r="21" spans="1:1" ht="15" hidden="1" customHeight="1">
      <c r="A21" s="27" t="s">
        <v>440</v>
      </c>
    </row>
    <row r="22" spans="1:1" ht="15" hidden="1" customHeight="1">
      <c r="A22" s="27" t="s">
        <v>441</v>
      </c>
    </row>
    <row r="23" spans="1:1" ht="15" hidden="1" customHeight="1">
      <c r="A23" s="125" t="s">
        <v>442</v>
      </c>
    </row>
    <row r="24" spans="1:1" ht="90" hidden="1" customHeight="1">
      <c r="A24" s="54" t="s">
        <v>4372</v>
      </c>
    </row>
    <row r="25" spans="1:1" ht="153.75" hidden="1" customHeight="1" thickBot="1">
      <c r="A25" s="126" t="s">
        <v>443</v>
      </c>
    </row>
    <row r="26" spans="1:1" ht="15.75" hidden="1" customHeight="1" thickTop="1">
      <c r="A26" s="29" t="s">
        <v>444</v>
      </c>
    </row>
    <row r="27" spans="1:1" ht="15" hidden="1" customHeight="1">
      <c r="A27" s="28" t="s">
        <v>445</v>
      </c>
    </row>
    <row r="28" spans="1:1" ht="30" hidden="1" customHeight="1">
      <c r="A28" s="28" t="s">
        <v>446</v>
      </c>
    </row>
    <row r="29" spans="1:1" ht="30" hidden="1" customHeight="1">
      <c r="A29" s="28" t="s">
        <v>447</v>
      </c>
    </row>
    <row r="30" spans="1:1" ht="30" hidden="1" customHeight="1">
      <c r="A30" s="28" t="s">
        <v>448</v>
      </c>
    </row>
    <row r="31" spans="1:1" ht="15" hidden="1" customHeight="1">
      <c r="A31" s="28" t="s">
        <v>449</v>
      </c>
    </row>
    <row r="32" spans="1:1" ht="30" hidden="1" customHeight="1">
      <c r="A32" s="28" t="s">
        <v>450</v>
      </c>
    </row>
    <row r="33" spans="1:12" ht="15.75" hidden="1" customHeight="1" thickBot="1">
      <c r="A33" s="30"/>
    </row>
    <row r="34" spans="1:12" ht="33" hidden="1" customHeight="1">
      <c r="A34" s="127" t="s">
        <v>451</v>
      </c>
    </row>
    <row r="35" spans="1:12" ht="115.5" hidden="1" customHeight="1" thickBot="1">
      <c r="A35" s="31" t="s">
        <v>452</v>
      </c>
    </row>
    <row r="36" spans="1:12" ht="16.5" hidden="1" customHeight="1">
      <c r="A36" s="140" t="s">
        <v>4373</v>
      </c>
      <c r="B36" s="141"/>
      <c r="C36" s="141"/>
      <c r="D36" s="141"/>
      <c r="E36" s="141"/>
      <c r="F36" s="141"/>
      <c r="G36" s="141"/>
      <c r="H36" s="141"/>
      <c r="I36" s="141"/>
      <c r="J36" s="141"/>
      <c r="K36" s="141"/>
      <c r="L36" s="142"/>
    </row>
    <row r="37" spans="1:12" ht="16.5" hidden="1" customHeight="1">
      <c r="A37" s="143" t="s">
        <v>4328</v>
      </c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5"/>
    </row>
    <row r="38" spans="1:12" ht="15.75" hidden="1" customHeight="1" thickBot="1">
      <c r="A38" s="146" t="s">
        <v>453</v>
      </c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</row>
    <row r="39" spans="1:12">
      <c r="A39" s="147" t="s">
        <v>454</v>
      </c>
      <c r="B39" s="147" t="s">
        <v>455</v>
      </c>
      <c r="C39" s="147" t="s">
        <v>456</v>
      </c>
      <c r="D39" s="149" t="s">
        <v>457</v>
      </c>
      <c r="E39" s="147" t="s">
        <v>458</v>
      </c>
      <c r="F39" s="147" t="s">
        <v>459</v>
      </c>
      <c r="G39" s="147" t="s">
        <v>460</v>
      </c>
      <c r="H39" s="151" t="s">
        <v>461</v>
      </c>
      <c r="I39" s="151" t="s">
        <v>462</v>
      </c>
      <c r="J39" s="151" t="s">
        <v>463</v>
      </c>
      <c r="K39" s="132" t="s">
        <v>464</v>
      </c>
      <c r="L39" s="122" t="s">
        <v>465</v>
      </c>
    </row>
    <row r="40" spans="1:12" ht="15.75" thickBot="1">
      <c r="A40" s="148"/>
      <c r="B40" s="148"/>
      <c r="C40" s="148"/>
      <c r="D40" s="150"/>
      <c r="E40" s="148"/>
      <c r="F40" s="148"/>
      <c r="G40" s="148"/>
      <c r="H40" s="152"/>
      <c r="I40" s="152"/>
      <c r="J40" s="152"/>
      <c r="K40" s="133"/>
      <c r="L40" s="123" t="s">
        <v>466</v>
      </c>
    </row>
    <row r="41" spans="1:12">
      <c r="A41" s="33"/>
      <c r="B41" s="32">
        <v>1</v>
      </c>
      <c r="C41" s="32"/>
      <c r="D41" s="34" t="s">
        <v>420</v>
      </c>
      <c r="E41" s="32">
        <v>-5</v>
      </c>
      <c r="F41" s="32" t="s">
        <v>4327</v>
      </c>
      <c r="G41" s="35">
        <v>-5</v>
      </c>
      <c r="H41" s="36">
        <v>70</v>
      </c>
      <c r="I41" s="36">
        <v>74</v>
      </c>
      <c r="J41" s="36">
        <v>72</v>
      </c>
      <c r="K41" s="36">
        <v>67</v>
      </c>
      <c r="L41" s="36">
        <v>283</v>
      </c>
    </row>
    <row r="42" spans="1:12">
      <c r="A42" s="38"/>
      <c r="B42" s="37" t="s">
        <v>271</v>
      </c>
      <c r="C42" s="37"/>
      <c r="D42" s="39" t="s">
        <v>363</v>
      </c>
      <c r="E42" s="37">
        <v>1</v>
      </c>
      <c r="F42" s="37" t="s">
        <v>4374</v>
      </c>
      <c r="G42" s="35">
        <v>-2</v>
      </c>
      <c r="H42" s="40">
        <v>66</v>
      </c>
      <c r="I42" s="40">
        <v>74</v>
      </c>
      <c r="J42" s="40">
        <v>73</v>
      </c>
      <c r="K42" s="40">
        <v>0</v>
      </c>
      <c r="L42" s="40">
        <v>213</v>
      </c>
    </row>
    <row r="43" spans="1:12">
      <c r="A43" s="33"/>
      <c r="B43" s="32" t="s">
        <v>271</v>
      </c>
      <c r="C43" s="32"/>
      <c r="D43" s="34" t="s">
        <v>354</v>
      </c>
      <c r="E43" s="32">
        <v>-3</v>
      </c>
      <c r="F43" s="32" t="s">
        <v>4327</v>
      </c>
      <c r="G43" s="35">
        <v>-2</v>
      </c>
      <c r="H43" s="36">
        <v>71</v>
      </c>
      <c r="I43" s="36">
        <v>75</v>
      </c>
      <c r="J43" s="36">
        <v>71</v>
      </c>
      <c r="K43" s="36">
        <v>69</v>
      </c>
      <c r="L43" s="36">
        <v>286</v>
      </c>
    </row>
    <row r="44" spans="1:12">
      <c r="A44" s="38"/>
      <c r="B44" s="37" t="s">
        <v>272</v>
      </c>
      <c r="C44" s="37"/>
      <c r="D44" s="39" t="s">
        <v>361</v>
      </c>
      <c r="E44" s="37">
        <v>-5</v>
      </c>
      <c r="F44" s="37" t="s">
        <v>4327</v>
      </c>
      <c r="G44" s="35">
        <v>-1</v>
      </c>
      <c r="H44" s="40">
        <v>69</v>
      </c>
      <c r="I44" s="40">
        <v>77</v>
      </c>
      <c r="J44" s="40">
        <v>74</v>
      </c>
      <c r="K44" s="40">
        <v>67</v>
      </c>
      <c r="L44" s="40">
        <v>287</v>
      </c>
    </row>
    <row r="45" spans="1:12">
      <c r="A45" s="33"/>
      <c r="B45" s="32" t="s">
        <v>272</v>
      </c>
      <c r="C45" s="32"/>
      <c r="D45" s="34" t="s">
        <v>422</v>
      </c>
      <c r="E45" s="32">
        <v>-4</v>
      </c>
      <c r="F45" s="32" t="s">
        <v>4327</v>
      </c>
      <c r="G45" s="35">
        <v>-1</v>
      </c>
      <c r="H45" s="36">
        <v>72</v>
      </c>
      <c r="I45" s="36">
        <v>73</v>
      </c>
      <c r="J45" s="36">
        <v>74</v>
      </c>
      <c r="K45" s="36">
        <v>68</v>
      </c>
      <c r="L45" s="36">
        <v>287</v>
      </c>
    </row>
    <row r="46" spans="1:12">
      <c r="A46" s="38"/>
      <c r="B46" s="37" t="s">
        <v>272</v>
      </c>
      <c r="C46" s="37"/>
      <c r="D46" s="39" t="s">
        <v>365</v>
      </c>
      <c r="E46" s="37">
        <v>-1</v>
      </c>
      <c r="F46" s="37" t="s">
        <v>4327</v>
      </c>
      <c r="G46" s="35">
        <v>-1</v>
      </c>
      <c r="H46" s="40">
        <v>73</v>
      </c>
      <c r="I46" s="40">
        <v>71</v>
      </c>
      <c r="J46" s="40">
        <v>72</v>
      </c>
      <c r="K46" s="40">
        <v>71</v>
      </c>
      <c r="L46" s="40">
        <v>287</v>
      </c>
    </row>
    <row r="47" spans="1:12">
      <c r="A47" s="33"/>
      <c r="B47" s="32" t="s">
        <v>274</v>
      </c>
      <c r="C47" s="32"/>
      <c r="D47" s="34" t="s">
        <v>389</v>
      </c>
      <c r="E47" s="32">
        <v>-5</v>
      </c>
      <c r="F47" s="32" t="s">
        <v>4327</v>
      </c>
      <c r="G47" s="35" t="s">
        <v>133</v>
      </c>
      <c r="H47" s="36">
        <v>71</v>
      </c>
      <c r="I47" s="36">
        <v>76</v>
      </c>
      <c r="J47" s="36">
        <v>74</v>
      </c>
      <c r="K47" s="36">
        <v>67</v>
      </c>
      <c r="L47" s="36">
        <v>288</v>
      </c>
    </row>
    <row r="48" spans="1:12">
      <c r="A48" s="38"/>
      <c r="B48" s="37" t="s">
        <v>274</v>
      </c>
      <c r="C48" s="37"/>
      <c r="D48" s="39" t="s">
        <v>415</v>
      </c>
      <c r="E48" s="37">
        <v>-1</v>
      </c>
      <c r="F48" s="37" t="s">
        <v>4327</v>
      </c>
      <c r="G48" s="35" t="s">
        <v>133</v>
      </c>
      <c r="H48" s="40">
        <v>69</v>
      </c>
      <c r="I48" s="40">
        <v>74</v>
      </c>
      <c r="J48" s="40">
        <v>74</v>
      </c>
      <c r="K48" s="40">
        <v>71</v>
      </c>
      <c r="L48" s="40">
        <v>288</v>
      </c>
    </row>
    <row r="49" spans="1:12">
      <c r="A49" s="33"/>
      <c r="B49" s="32" t="s">
        <v>274</v>
      </c>
      <c r="C49" s="32"/>
      <c r="D49" s="34" t="s">
        <v>368</v>
      </c>
      <c r="E49" s="32">
        <v>1</v>
      </c>
      <c r="F49" s="32" t="s">
        <v>4327</v>
      </c>
      <c r="G49" s="35" t="s">
        <v>133</v>
      </c>
      <c r="H49" s="36">
        <v>71</v>
      </c>
      <c r="I49" s="36">
        <v>72</v>
      </c>
      <c r="J49" s="36">
        <v>72</v>
      </c>
      <c r="K49" s="36">
        <v>73</v>
      </c>
      <c r="L49" s="36">
        <v>288</v>
      </c>
    </row>
    <row r="50" spans="1:12">
      <c r="A50" s="38"/>
      <c r="B50" s="37" t="s">
        <v>276</v>
      </c>
      <c r="C50" s="37"/>
      <c r="D50" s="39" t="s">
        <v>376</v>
      </c>
      <c r="E50" s="37">
        <v>-1</v>
      </c>
      <c r="F50" s="37" t="s">
        <v>4327</v>
      </c>
      <c r="G50" s="35">
        <v>1</v>
      </c>
      <c r="H50" s="40">
        <v>73</v>
      </c>
      <c r="I50" s="40">
        <v>71</v>
      </c>
      <c r="J50" s="40">
        <v>74</v>
      </c>
      <c r="K50" s="40">
        <v>71</v>
      </c>
      <c r="L50" s="40">
        <v>289</v>
      </c>
    </row>
    <row r="51" spans="1:12">
      <c r="A51" s="33"/>
      <c r="B51" s="32" t="s">
        <v>276</v>
      </c>
      <c r="C51" s="32"/>
      <c r="D51" s="34" t="s">
        <v>409</v>
      </c>
      <c r="E51" s="32">
        <v>1</v>
      </c>
      <c r="F51" s="32" t="s">
        <v>4327</v>
      </c>
      <c r="G51" s="35">
        <v>1</v>
      </c>
      <c r="H51" s="36">
        <v>72</v>
      </c>
      <c r="I51" s="36">
        <v>73</v>
      </c>
      <c r="J51" s="36">
        <v>71</v>
      </c>
      <c r="K51" s="36">
        <v>73</v>
      </c>
      <c r="L51" s="36">
        <v>289</v>
      </c>
    </row>
    <row r="52" spans="1:12">
      <c r="A52" s="38"/>
      <c r="B52" s="37" t="s">
        <v>276</v>
      </c>
      <c r="C52" s="37"/>
      <c r="D52" s="39" t="s">
        <v>426</v>
      </c>
      <c r="E52" s="37">
        <v>-1</v>
      </c>
      <c r="F52" s="37" t="s">
        <v>4327</v>
      </c>
      <c r="G52" s="35">
        <v>1</v>
      </c>
      <c r="H52" s="40">
        <v>70</v>
      </c>
      <c r="I52" s="40">
        <v>71</v>
      </c>
      <c r="J52" s="40">
        <v>77</v>
      </c>
      <c r="K52" s="40">
        <v>71</v>
      </c>
      <c r="L52" s="40">
        <v>289</v>
      </c>
    </row>
    <row r="53" spans="1:12">
      <c r="A53" s="33"/>
      <c r="B53" s="32" t="s">
        <v>276</v>
      </c>
      <c r="C53" s="32"/>
      <c r="D53" s="34" t="s">
        <v>378</v>
      </c>
      <c r="E53" s="32">
        <v>-2</v>
      </c>
      <c r="F53" s="32" t="s">
        <v>4327</v>
      </c>
      <c r="G53" s="35">
        <v>1</v>
      </c>
      <c r="H53" s="36">
        <v>69</v>
      </c>
      <c r="I53" s="36">
        <v>77</v>
      </c>
      <c r="J53" s="36">
        <v>73</v>
      </c>
      <c r="K53" s="36">
        <v>70</v>
      </c>
      <c r="L53" s="36">
        <v>289</v>
      </c>
    </row>
    <row r="54" spans="1:12">
      <c r="A54" s="38"/>
      <c r="B54" s="37" t="s">
        <v>276</v>
      </c>
      <c r="C54" s="37"/>
      <c r="D54" s="39" t="s">
        <v>396</v>
      </c>
      <c r="E54" s="37" t="s">
        <v>133</v>
      </c>
      <c r="F54" s="37" t="s">
        <v>4327</v>
      </c>
      <c r="G54" s="35">
        <v>1</v>
      </c>
      <c r="H54" s="40">
        <v>71</v>
      </c>
      <c r="I54" s="40">
        <v>72</v>
      </c>
      <c r="J54" s="40">
        <v>74</v>
      </c>
      <c r="K54" s="40">
        <v>72</v>
      </c>
      <c r="L54" s="40">
        <v>289</v>
      </c>
    </row>
    <row r="55" spans="1:12">
      <c r="A55" s="33"/>
      <c r="B55" s="32" t="s">
        <v>280</v>
      </c>
      <c r="C55" s="32"/>
      <c r="D55" s="34" t="s">
        <v>394</v>
      </c>
      <c r="E55" s="32">
        <v>-2</v>
      </c>
      <c r="F55" s="32" t="s">
        <v>4327</v>
      </c>
      <c r="G55" s="35">
        <v>3</v>
      </c>
      <c r="H55" s="36">
        <v>72</v>
      </c>
      <c r="I55" s="36">
        <v>72</v>
      </c>
      <c r="J55" s="36">
        <v>77</v>
      </c>
      <c r="K55" s="36">
        <v>70</v>
      </c>
      <c r="L55" s="36">
        <v>291</v>
      </c>
    </row>
    <row r="56" spans="1:12">
      <c r="A56" s="38"/>
      <c r="B56" s="37" t="s">
        <v>280</v>
      </c>
      <c r="C56" s="37"/>
      <c r="D56" s="39" t="s">
        <v>359</v>
      </c>
      <c r="E56" s="37">
        <v>-1</v>
      </c>
      <c r="F56" s="37" t="s">
        <v>4327</v>
      </c>
      <c r="G56" s="35">
        <v>3</v>
      </c>
      <c r="H56" s="40">
        <v>72</v>
      </c>
      <c r="I56" s="40">
        <v>77</v>
      </c>
      <c r="J56" s="40">
        <v>71</v>
      </c>
      <c r="K56" s="40">
        <v>71</v>
      </c>
      <c r="L56" s="40">
        <v>291</v>
      </c>
    </row>
    <row r="57" spans="1:12">
      <c r="A57" s="33"/>
      <c r="B57" s="32" t="s">
        <v>282</v>
      </c>
      <c r="C57" s="32"/>
      <c r="D57" s="34" t="s">
        <v>397</v>
      </c>
      <c r="E57" s="32">
        <v>-2</v>
      </c>
      <c r="F57" s="32" t="s">
        <v>4327</v>
      </c>
      <c r="G57" s="35">
        <v>4</v>
      </c>
      <c r="H57" s="36">
        <v>74</v>
      </c>
      <c r="I57" s="36">
        <v>73</v>
      </c>
      <c r="J57" s="36">
        <v>75</v>
      </c>
      <c r="K57" s="36">
        <v>70</v>
      </c>
      <c r="L57" s="36">
        <v>292</v>
      </c>
    </row>
    <row r="58" spans="1:12">
      <c r="A58" s="38"/>
      <c r="B58" s="37" t="s">
        <v>282</v>
      </c>
      <c r="C58" s="37"/>
      <c r="D58" s="39" t="s">
        <v>364</v>
      </c>
      <c r="E58" s="37" t="s">
        <v>133</v>
      </c>
      <c r="F58" s="37" t="s">
        <v>4327</v>
      </c>
      <c r="G58" s="35">
        <v>4</v>
      </c>
      <c r="H58" s="40">
        <v>71</v>
      </c>
      <c r="I58" s="40">
        <v>75</v>
      </c>
      <c r="J58" s="40">
        <v>74</v>
      </c>
      <c r="K58" s="40">
        <v>72</v>
      </c>
      <c r="L58" s="40">
        <v>292</v>
      </c>
    </row>
    <row r="59" spans="1:12">
      <c r="A59" s="33"/>
      <c r="B59" s="32" t="s">
        <v>282</v>
      </c>
      <c r="C59" s="32"/>
      <c r="D59" s="34" t="s">
        <v>390</v>
      </c>
      <c r="E59" s="32" t="s">
        <v>133</v>
      </c>
      <c r="F59" s="32" t="s">
        <v>4327</v>
      </c>
      <c r="G59" s="35">
        <v>4</v>
      </c>
      <c r="H59" s="36">
        <v>70</v>
      </c>
      <c r="I59" s="36">
        <v>77</v>
      </c>
      <c r="J59" s="36">
        <v>73</v>
      </c>
      <c r="K59" s="36">
        <v>72</v>
      </c>
      <c r="L59" s="36">
        <v>292</v>
      </c>
    </row>
    <row r="60" spans="1:12">
      <c r="A60" s="38"/>
      <c r="B60" s="37" t="s">
        <v>282</v>
      </c>
      <c r="C60" s="37"/>
      <c r="D60" s="39" t="s">
        <v>402</v>
      </c>
      <c r="E60" s="37">
        <v>-1</v>
      </c>
      <c r="F60" s="37" t="s">
        <v>4327</v>
      </c>
      <c r="G60" s="35">
        <v>4</v>
      </c>
      <c r="H60" s="40">
        <v>68</v>
      </c>
      <c r="I60" s="40">
        <v>74</v>
      </c>
      <c r="J60" s="40">
        <v>79</v>
      </c>
      <c r="K60" s="40">
        <v>71</v>
      </c>
      <c r="L60" s="40">
        <v>292</v>
      </c>
    </row>
    <row r="61" spans="1:12">
      <c r="A61" s="33"/>
      <c r="B61" s="32" t="s">
        <v>285</v>
      </c>
      <c r="C61" s="32"/>
      <c r="D61" s="34" t="s">
        <v>362</v>
      </c>
      <c r="E61" s="32" t="s">
        <v>133</v>
      </c>
      <c r="F61" s="32" t="s">
        <v>4327</v>
      </c>
      <c r="G61" s="35">
        <v>5</v>
      </c>
      <c r="H61" s="36">
        <v>72</v>
      </c>
      <c r="I61" s="36">
        <v>72</v>
      </c>
      <c r="J61" s="36">
        <v>77</v>
      </c>
      <c r="K61" s="36">
        <v>72</v>
      </c>
      <c r="L61" s="36">
        <v>293</v>
      </c>
    </row>
    <row r="62" spans="1:12">
      <c r="A62" s="38"/>
      <c r="B62" s="37" t="s">
        <v>285</v>
      </c>
      <c r="C62" s="37"/>
      <c r="D62" s="39" t="s">
        <v>377</v>
      </c>
      <c r="E62" s="37" t="s">
        <v>133</v>
      </c>
      <c r="F62" s="37" t="s">
        <v>4327</v>
      </c>
      <c r="G62" s="35">
        <v>5</v>
      </c>
      <c r="H62" s="40">
        <v>74</v>
      </c>
      <c r="I62" s="40">
        <v>72</v>
      </c>
      <c r="J62" s="40">
        <v>75</v>
      </c>
      <c r="K62" s="40">
        <v>72</v>
      </c>
      <c r="L62" s="40">
        <v>293</v>
      </c>
    </row>
    <row r="63" spans="1:12">
      <c r="A63" s="33"/>
      <c r="B63" s="32" t="s">
        <v>285</v>
      </c>
      <c r="C63" s="32"/>
      <c r="D63" s="34" t="s">
        <v>380</v>
      </c>
      <c r="E63" s="32" t="s">
        <v>133</v>
      </c>
      <c r="F63" s="32" t="s">
        <v>4327</v>
      </c>
      <c r="G63" s="35">
        <v>5</v>
      </c>
      <c r="H63" s="36">
        <v>73</v>
      </c>
      <c r="I63" s="36">
        <v>72</v>
      </c>
      <c r="J63" s="36">
        <v>76</v>
      </c>
      <c r="K63" s="36">
        <v>72</v>
      </c>
      <c r="L63" s="36">
        <v>293</v>
      </c>
    </row>
    <row r="64" spans="1:12">
      <c r="A64" s="38"/>
      <c r="B64" s="37" t="s">
        <v>288</v>
      </c>
      <c r="C64" s="37"/>
      <c r="D64" s="39" t="s">
        <v>421</v>
      </c>
      <c r="E64" s="37">
        <v>3</v>
      </c>
      <c r="F64" s="37" t="s">
        <v>4327</v>
      </c>
      <c r="G64" s="35">
        <v>6</v>
      </c>
      <c r="H64" s="40">
        <v>73</v>
      </c>
      <c r="I64" s="40">
        <v>73</v>
      </c>
      <c r="J64" s="40">
        <v>73</v>
      </c>
      <c r="K64" s="40">
        <v>75</v>
      </c>
      <c r="L64" s="40">
        <v>294</v>
      </c>
    </row>
    <row r="65" spans="1:12">
      <c r="A65" s="33"/>
      <c r="B65" s="32" t="s">
        <v>288</v>
      </c>
      <c r="C65" s="32"/>
      <c r="D65" s="34" t="s">
        <v>424</v>
      </c>
      <c r="E65" s="32">
        <v>1</v>
      </c>
      <c r="F65" s="32" t="s">
        <v>4327</v>
      </c>
      <c r="G65" s="35">
        <v>6</v>
      </c>
      <c r="H65" s="36">
        <v>75</v>
      </c>
      <c r="I65" s="36">
        <v>74</v>
      </c>
      <c r="J65" s="36">
        <v>72</v>
      </c>
      <c r="K65" s="36">
        <v>73</v>
      </c>
      <c r="L65" s="36">
        <v>294</v>
      </c>
    </row>
    <row r="66" spans="1:12">
      <c r="A66" s="38"/>
      <c r="B66" s="37" t="s">
        <v>288</v>
      </c>
      <c r="C66" s="37"/>
      <c r="D66" s="39" t="s">
        <v>400</v>
      </c>
      <c r="E66" s="37">
        <v>8</v>
      </c>
      <c r="F66" s="37" t="s">
        <v>4374</v>
      </c>
      <c r="G66" s="35">
        <v>6</v>
      </c>
      <c r="H66" s="40">
        <v>73</v>
      </c>
      <c r="I66" s="40">
        <v>72</v>
      </c>
      <c r="J66" s="40">
        <v>69</v>
      </c>
      <c r="K66" s="40">
        <v>0</v>
      </c>
      <c r="L66" s="40">
        <v>214</v>
      </c>
    </row>
    <row r="67" spans="1:12">
      <c r="A67" s="33"/>
      <c r="B67" s="32" t="s">
        <v>288</v>
      </c>
      <c r="C67" s="32"/>
      <c r="D67" s="34" t="s">
        <v>411</v>
      </c>
      <c r="E67" s="32">
        <v>2</v>
      </c>
      <c r="F67" s="32" t="s">
        <v>4327</v>
      </c>
      <c r="G67" s="35">
        <v>6</v>
      </c>
      <c r="H67" s="36">
        <v>75</v>
      </c>
      <c r="I67" s="36">
        <v>73</v>
      </c>
      <c r="J67" s="36">
        <v>72</v>
      </c>
      <c r="K67" s="36">
        <v>74</v>
      </c>
      <c r="L67" s="36">
        <v>294</v>
      </c>
    </row>
    <row r="68" spans="1:12">
      <c r="A68" s="38"/>
      <c r="B68" s="37" t="s">
        <v>288</v>
      </c>
      <c r="C68" s="37"/>
      <c r="D68" s="39" t="s">
        <v>407</v>
      </c>
      <c r="E68" s="37">
        <v>7</v>
      </c>
      <c r="F68" s="37" t="s">
        <v>4327</v>
      </c>
      <c r="G68" s="35">
        <v>6</v>
      </c>
      <c r="H68" s="40">
        <v>72</v>
      </c>
      <c r="I68" s="40">
        <v>73</v>
      </c>
      <c r="J68" s="40">
        <v>70</v>
      </c>
      <c r="K68" s="40">
        <v>79</v>
      </c>
      <c r="L68" s="40">
        <v>294</v>
      </c>
    </row>
    <row r="69" spans="1:12">
      <c r="A69" s="33"/>
      <c r="B69" s="32" t="s">
        <v>288</v>
      </c>
      <c r="C69" s="32"/>
      <c r="D69" s="34" t="s">
        <v>375</v>
      </c>
      <c r="E69" s="32">
        <v>-3</v>
      </c>
      <c r="F69" s="32" t="s">
        <v>4327</v>
      </c>
      <c r="G69" s="35">
        <v>6</v>
      </c>
      <c r="H69" s="36">
        <v>72</v>
      </c>
      <c r="I69" s="36">
        <v>75</v>
      </c>
      <c r="J69" s="36">
        <v>78</v>
      </c>
      <c r="K69" s="36">
        <v>69</v>
      </c>
      <c r="L69" s="36">
        <v>294</v>
      </c>
    </row>
    <row r="70" spans="1:12">
      <c r="A70" s="38"/>
      <c r="B70" s="37" t="s">
        <v>294</v>
      </c>
      <c r="C70" s="37"/>
      <c r="D70" s="39" t="s">
        <v>352</v>
      </c>
      <c r="E70" s="37">
        <v>2</v>
      </c>
      <c r="F70" s="37" t="s">
        <v>4327</v>
      </c>
      <c r="G70" s="35">
        <v>7</v>
      </c>
      <c r="H70" s="40">
        <v>71</v>
      </c>
      <c r="I70" s="40">
        <v>77</v>
      </c>
      <c r="J70" s="40">
        <v>73</v>
      </c>
      <c r="K70" s="40">
        <v>74</v>
      </c>
      <c r="L70" s="40">
        <v>295</v>
      </c>
    </row>
    <row r="71" spans="1:12">
      <c r="A71" s="33"/>
      <c r="B71" s="32" t="s">
        <v>294</v>
      </c>
      <c r="C71" s="32"/>
      <c r="D71" s="34" t="s">
        <v>414</v>
      </c>
      <c r="E71" s="32">
        <v>2</v>
      </c>
      <c r="F71" s="32" t="s">
        <v>4327</v>
      </c>
      <c r="G71" s="35">
        <v>7</v>
      </c>
      <c r="H71" s="36">
        <v>70</v>
      </c>
      <c r="I71" s="36">
        <v>72</v>
      </c>
      <c r="J71" s="36">
        <v>79</v>
      </c>
      <c r="K71" s="36">
        <v>74</v>
      </c>
      <c r="L71" s="36">
        <v>295</v>
      </c>
    </row>
    <row r="72" spans="1:12">
      <c r="A72" s="38"/>
      <c r="B72" s="37" t="s">
        <v>294</v>
      </c>
      <c r="C72" s="37"/>
      <c r="D72" s="39" t="s">
        <v>350</v>
      </c>
      <c r="E72" s="37" t="s">
        <v>133</v>
      </c>
      <c r="F72" s="37" t="s">
        <v>4327</v>
      </c>
      <c r="G72" s="35">
        <v>7</v>
      </c>
      <c r="H72" s="40">
        <v>77</v>
      </c>
      <c r="I72" s="40">
        <v>72</v>
      </c>
      <c r="J72" s="40">
        <v>74</v>
      </c>
      <c r="K72" s="40">
        <v>72</v>
      </c>
      <c r="L72" s="40">
        <v>295</v>
      </c>
    </row>
    <row r="73" spans="1:12">
      <c r="A73" s="33"/>
      <c r="B73" s="32" t="s">
        <v>294</v>
      </c>
      <c r="C73" s="32"/>
      <c r="D73" s="34" t="s">
        <v>417</v>
      </c>
      <c r="E73" s="32">
        <v>3</v>
      </c>
      <c r="F73" s="32" t="s">
        <v>4327</v>
      </c>
      <c r="G73" s="35">
        <v>7</v>
      </c>
      <c r="H73" s="36">
        <v>71</v>
      </c>
      <c r="I73" s="36">
        <v>75</v>
      </c>
      <c r="J73" s="36">
        <v>74</v>
      </c>
      <c r="K73" s="36">
        <v>75</v>
      </c>
      <c r="L73" s="36">
        <v>295</v>
      </c>
    </row>
    <row r="74" spans="1:12">
      <c r="A74" s="38"/>
      <c r="B74" s="37" t="s">
        <v>297</v>
      </c>
      <c r="C74" s="37"/>
      <c r="D74" s="39" t="s">
        <v>418</v>
      </c>
      <c r="E74" s="37">
        <v>-1</v>
      </c>
      <c r="F74" s="37" t="s">
        <v>4327</v>
      </c>
      <c r="G74" s="35">
        <v>8</v>
      </c>
      <c r="H74" s="40">
        <v>69</v>
      </c>
      <c r="I74" s="40">
        <v>75</v>
      </c>
      <c r="J74" s="40">
        <v>81</v>
      </c>
      <c r="K74" s="40">
        <v>71</v>
      </c>
      <c r="L74" s="40">
        <v>296</v>
      </c>
    </row>
    <row r="75" spans="1:12">
      <c r="A75" s="33"/>
      <c r="B75" s="32" t="s">
        <v>297</v>
      </c>
      <c r="C75" s="32"/>
      <c r="D75" s="34" t="s">
        <v>345</v>
      </c>
      <c r="E75" s="32">
        <v>-1</v>
      </c>
      <c r="F75" s="32" t="s">
        <v>4327</v>
      </c>
      <c r="G75" s="35">
        <v>8</v>
      </c>
      <c r="H75" s="36">
        <v>71</v>
      </c>
      <c r="I75" s="36">
        <v>75</v>
      </c>
      <c r="J75" s="36">
        <v>79</v>
      </c>
      <c r="K75" s="36">
        <v>71</v>
      </c>
      <c r="L75" s="36">
        <v>296</v>
      </c>
    </row>
    <row r="76" spans="1:12">
      <c r="A76" s="38"/>
      <c r="B76" s="37" t="s">
        <v>297</v>
      </c>
      <c r="C76" s="37"/>
      <c r="D76" s="39" t="s">
        <v>348</v>
      </c>
      <c r="E76" s="37" t="s">
        <v>133</v>
      </c>
      <c r="F76" s="37" t="s">
        <v>4327</v>
      </c>
      <c r="G76" s="35">
        <v>8</v>
      </c>
      <c r="H76" s="40">
        <v>73</v>
      </c>
      <c r="I76" s="40">
        <v>72</v>
      </c>
      <c r="J76" s="40">
        <v>79</v>
      </c>
      <c r="K76" s="40">
        <v>72</v>
      </c>
      <c r="L76" s="40">
        <v>296</v>
      </c>
    </row>
    <row r="77" spans="1:12">
      <c r="A77" s="33"/>
      <c r="B77" s="32" t="s">
        <v>300</v>
      </c>
      <c r="C77" s="32"/>
      <c r="D77" s="34" t="s">
        <v>379</v>
      </c>
      <c r="E77" s="32" t="s">
        <v>133</v>
      </c>
      <c r="F77" s="32" t="s">
        <v>4327</v>
      </c>
      <c r="G77" s="35">
        <v>9</v>
      </c>
      <c r="H77" s="36">
        <v>77</v>
      </c>
      <c r="I77" s="36">
        <v>72</v>
      </c>
      <c r="J77" s="36">
        <v>76</v>
      </c>
      <c r="K77" s="36">
        <v>72</v>
      </c>
      <c r="L77" s="36">
        <v>297</v>
      </c>
    </row>
    <row r="78" spans="1:12">
      <c r="A78" s="38"/>
      <c r="B78" s="37" t="s">
        <v>300</v>
      </c>
      <c r="C78" s="37"/>
      <c r="D78" s="39" t="s">
        <v>405</v>
      </c>
      <c r="E78" s="37">
        <v>-1</v>
      </c>
      <c r="F78" s="37" t="s">
        <v>4327</v>
      </c>
      <c r="G78" s="35">
        <v>9</v>
      </c>
      <c r="H78" s="40">
        <v>75</v>
      </c>
      <c r="I78" s="40">
        <v>75</v>
      </c>
      <c r="J78" s="40">
        <v>76</v>
      </c>
      <c r="K78" s="40">
        <v>71</v>
      </c>
      <c r="L78" s="40">
        <v>297</v>
      </c>
    </row>
    <row r="79" spans="1:12">
      <c r="A79" s="33"/>
      <c r="B79" s="32" t="s">
        <v>302</v>
      </c>
      <c r="C79" s="32"/>
      <c r="D79" s="34" t="s">
        <v>406</v>
      </c>
      <c r="E79" s="32">
        <v>-4</v>
      </c>
      <c r="F79" s="32" t="s">
        <v>4327</v>
      </c>
      <c r="G79" s="35">
        <v>10</v>
      </c>
      <c r="H79" s="36">
        <v>74</v>
      </c>
      <c r="I79" s="36">
        <v>73</v>
      </c>
      <c r="J79" s="36">
        <v>83</v>
      </c>
      <c r="K79" s="36">
        <v>68</v>
      </c>
      <c r="L79" s="36">
        <v>298</v>
      </c>
    </row>
    <row r="80" spans="1:12">
      <c r="A80" s="38"/>
      <c r="B80" s="37" t="s">
        <v>302</v>
      </c>
      <c r="C80" s="37"/>
      <c r="D80" s="39" t="s">
        <v>423</v>
      </c>
      <c r="E80" s="37">
        <v>3</v>
      </c>
      <c r="F80" s="37" t="s">
        <v>4327</v>
      </c>
      <c r="G80" s="35">
        <v>10</v>
      </c>
      <c r="H80" s="40">
        <v>68</v>
      </c>
      <c r="I80" s="40">
        <v>76</v>
      </c>
      <c r="J80" s="40">
        <v>79</v>
      </c>
      <c r="K80" s="40">
        <v>75</v>
      </c>
      <c r="L80" s="40">
        <v>298</v>
      </c>
    </row>
    <row r="81" spans="1:12">
      <c r="A81" s="33"/>
      <c r="B81" s="32" t="s">
        <v>302</v>
      </c>
      <c r="C81" s="32"/>
      <c r="D81" s="34" t="s">
        <v>366</v>
      </c>
      <c r="E81" s="32">
        <v>-1</v>
      </c>
      <c r="F81" s="32" t="s">
        <v>4327</v>
      </c>
      <c r="G81" s="35">
        <v>10</v>
      </c>
      <c r="H81" s="36">
        <v>76</v>
      </c>
      <c r="I81" s="36">
        <v>73</v>
      </c>
      <c r="J81" s="36">
        <v>78</v>
      </c>
      <c r="K81" s="36">
        <v>71</v>
      </c>
      <c r="L81" s="36">
        <v>298</v>
      </c>
    </row>
    <row r="82" spans="1:12">
      <c r="A82" s="38"/>
      <c r="B82" s="37" t="s">
        <v>304</v>
      </c>
      <c r="C82" s="37"/>
      <c r="D82" s="39" t="s">
        <v>343</v>
      </c>
      <c r="E82" s="37">
        <v>2</v>
      </c>
      <c r="F82" s="37" t="s">
        <v>4327</v>
      </c>
      <c r="G82" s="35">
        <v>11</v>
      </c>
      <c r="H82" s="40">
        <v>73</v>
      </c>
      <c r="I82" s="40">
        <v>76</v>
      </c>
      <c r="J82" s="40">
        <v>76</v>
      </c>
      <c r="K82" s="40">
        <v>74</v>
      </c>
      <c r="L82" s="40">
        <v>299</v>
      </c>
    </row>
    <row r="83" spans="1:12">
      <c r="A83" s="33"/>
      <c r="B83" s="32" t="s">
        <v>304</v>
      </c>
      <c r="C83" s="32"/>
      <c r="D83" s="34" t="s">
        <v>370</v>
      </c>
      <c r="E83" s="32">
        <v>4</v>
      </c>
      <c r="F83" s="32" t="s">
        <v>4327</v>
      </c>
      <c r="G83" s="35">
        <v>11</v>
      </c>
      <c r="H83" s="36">
        <v>74</v>
      </c>
      <c r="I83" s="36">
        <v>73</v>
      </c>
      <c r="J83" s="36">
        <v>76</v>
      </c>
      <c r="K83" s="36">
        <v>76</v>
      </c>
      <c r="L83" s="36">
        <v>299</v>
      </c>
    </row>
    <row r="84" spans="1:12">
      <c r="A84" s="38"/>
      <c r="B84" s="37" t="s">
        <v>304</v>
      </c>
      <c r="C84" s="37"/>
      <c r="D84" s="39" t="s">
        <v>416</v>
      </c>
      <c r="E84" s="37">
        <v>3</v>
      </c>
      <c r="F84" s="37" t="s">
        <v>4327</v>
      </c>
      <c r="G84" s="35">
        <v>11</v>
      </c>
      <c r="H84" s="40">
        <v>76</v>
      </c>
      <c r="I84" s="40">
        <v>73</v>
      </c>
      <c r="J84" s="40">
        <v>75</v>
      </c>
      <c r="K84" s="40">
        <v>75</v>
      </c>
      <c r="L84" s="40">
        <v>299</v>
      </c>
    </row>
    <row r="85" spans="1:12">
      <c r="A85" s="33"/>
      <c r="B85" s="32" t="s">
        <v>304</v>
      </c>
      <c r="C85" s="32"/>
      <c r="D85" s="34" t="s">
        <v>398</v>
      </c>
      <c r="E85" s="32">
        <v>5</v>
      </c>
      <c r="F85" s="32" t="s">
        <v>4327</v>
      </c>
      <c r="G85" s="35">
        <v>11</v>
      </c>
      <c r="H85" s="36">
        <v>73</v>
      </c>
      <c r="I85" s="36">
        <v>73</v>
      </c>
      <c r="J85" s="36">
        <v>76</v>
      </c>
      <c r="K85" s="36">
        <v>77</v>
      </c>
      <c r="L85" s="36">
        <v>299</v>
      </c>
    </row>
    <row r="86" spans="1:12">
      <c r="A86" s="38"/>
      <c r="B86" s="37" t="s">
        <v>304</v>
      </c>
      <c r="C86" s="37"/>
      <c r="D86" s="39" t="s">
        <v>386</v>
      </c>
      <c r="E86" s="37">
        <v>3</v>
      </c>
      <c r="F86" s="37" t="s">
        <v>4327</v>
      </c>
      <c r="G86" s="35">
        <v>11</v>
      </c>
      <c r="H86" s="40">
        <v>74</v>
      </c>
      <c r="I86" s="40">
        <v>71</v>
      </c>
      <c r="J86" s="40">
        <v>79</v>
      </c>
      <c r="K86" s="40">
        <v>75</v>
      </c>
      <c r="L86" s="40">
        <v>299</v>
      </c>
    </row>
    <row r="87" spans="1:12">
      <c r="A87" s="33"/>
      <c r="B87" s="32" t="s">
        <v>304</v>
      </c>
      <c r="C87" s="32"/>
      <c r="D87" s="34" t="s">
        <v>381</v>
      </c>
      <c r="E87" s="32">
        <v>4</v>
      </c>
      <c r="F87" s="32" t="s">
        <v>4327</v>
      </c>
      <c r="G87" s="35">
        <v>11</v>
      </c>
      <c r="H87" s="36">
        <v>76</v>
      </c>
      <c r="I87" s="36">
        <v>72</v>
      </c>
      <c r="J87" s="36">
        <v>75</v>
      </c>
      <c r="K87" s="36">
        <v>76</v>
      </c>
      <c r="L87" s="36">
        <v>299</v>
      </c>
    </row>
    <row r="88" spans="1:12">
      <c r="A88" s="38"/>
      <c r="B88" s="37" t="s">
        <v>304</v>
      </c>
      <c r="C88" s="37"/>
      <c r="D88" s="39" t="s">
        <v>351</v>
      </c>
      <c r="E88" s="37">
        <v>7</v>
      </c>
      <c r="F88" s="37" t="s">
        <v>4327</v>
      </c>
      <c r="G88" s="35">
        <v>11</v>
      </c>
      <c r="H88" s="40">
        <v>72</v>
      </c>
      <c r="I88" s="40">
        <v>73</v>
      </c>
      <c r="J88" s="40">
        <v>75</v>
      </c>
      <c r="K88" s="40">
        <v>79</v>
      </c>
      <c r="L88" s="40">
        <v>299</v>
      </c>
    </row>
    <row r="89" spans="1:12">
      <c r="A89" s="33"/>
      <c r="B89" s="32" t="s">
        <v>311</v>
      </c>
      <c r="C89" s="32"/>
      <c r="D89" s="34" t="s">
        <v>425</v>
      </c>
      <c r="E89" s="32" t="s">
        <v>133</v>
      </c>
      <c r="F89" s="32" t="s">
        <v>4327</v>
      </c>
      <c r="G89" s="35">
        <v>12</v>
      </c>
      <c r="H89" s="36">
        <v>74</v>
      </c>
      <c r="I89" s="36">
        <v>75</v>
      </c>
      <c r="J89" s="36">
        <v>79</v>
      </c>
      <c r="K89" s="36">
        <v>72</v>
      </c>
      <c r="L89" s="36">
        <v>300</v>
      </c>
    </row>
    <row r="90" spans="1:12">
      <c r="A90" s="38"/>
      <c r="B90" s="37" t="s">
        <v>311</v>
      </c>
      <c r="C90" s="37"/>
      <c r="D90" s="39" t="s">
        <v>404</v>
      </c>
      <c r="E90" s="37">
        <v>-1</v>
      </c>
      <c r="F90" s="37" t="s">
        <v>4327</v>
      </c>
      <c r="G90" s="35">
        <v>12</v>
      </c>
      <c r="H90" s="40">
        <v>69</v>
      </c>
      <c r="I90" s="40">
        <v>78</v>
      </c>
      <c r="J90" s="40">
        <v>82</v>
      </c>
      <c r="K90" s="40">
        <v>71</v>
      </c>
      <c r="L90" s="40">
        <v>300</v>
      </c>
    </row>
    <row r="91" spans="1:12">
      <c r="A91" s="33"/>
      <c r="B91" s="32" t="s">
        <v>311</v>
      </c>
      <c r="C91" s="32"/>
      <c r="D91" s="34" t="s">
        <v>360</v>
      </c>
      <c r="E91" s="32">
        <v>4</v>
      </c>
      <c r="F91" s="32" t="s">
        <v>4327</v>
      </c>
      <c r="G91" s="35">
        <v>12</v>
      </c>
      <c r="H91" s="36">
        <v>76</v>
      </c>
      <c r="I91" s="36">
        <v>73</v>
      </c>
      <c r="J91" s="36">
        <v>75</v>
      </c>
      <c r="K91" s="36">
        <v>76</v>
      </c>
      <c r="L91" s="36">
        <v>300</v>
      </c>
    </row>
    <row r="92" spans="1:12">
      <c r="A92" s="38"/>
      <c r="B92" s="37" t="s">
        <v>319</v>
      </c>
      <c r="C92" s="37"/>
      <c r="D92" s="39" t="s">
        <v>395</v>
      </c>
      <c r="E92" s="37">
        <v>5</v>
      </c>
      <c r="F92" s="37" t="s">
        <v>4327</v>
      </c>
      <c r="G92" s="35">
        <v>13</v>
      </c>
      <c r="H92" s="40">
        <v>74</v>
      </c>
      <c r="I92" s="40">
        <v>73</v>
      </c>
      <c r="J92" s="40">
        <v>77</v>
      </c>
      <c r="K92" s="40">
        <v>77</v>
      </c>
      <c r="L92" s="40">
        <v>301</v>
      </c>
    </row>
    <row r="93" spans="1:12">
      <c r="A93" s="33"/>
      <c r="B93" s="32" t="s">
        <v>319</v>
      </c>
      <c r="C93" s="32"/>
      <c r="D93" s="34" t="s">
        <v>344</v>
      </c>
      <c r="E93" s="32">
        <v>2</v>
      </c>
      <c r="F93" s="32" t="s">
        <v>4327</v>
      </c>
      <c r="G93" s="35">
        <v>13</v>
      </c>
      <c r="H93" s="36">
        <v>76</v>
      </c>
      <c r="I93" s="36">
        <v>73</v>
      </c>
      <c r="J93" s="36">
        <v>78</v>
      </c>
      <c r="K93" s="36">
        <v>74</v>
      </c>
      <c r="L93" s="36">
        <v>301</v>
      </c>
    </row>
    <row r="94" spans="1:12">
      <c r="A94" s="38"/>
      <c r="B94" s="37">
        <v>54</v>
      </c>
      <c r="C94" s="37"/>
      <c r="D94" s="39" t="s">
        <v>408</v>
      </c>
      <c r="E94" s="37">
        <v>4</v>
      </c>
      <c r="F94" s="37" t="s">
        <v>4327</v>
      </c>
      <c r="G94" s="35">
        <v>14</v>
      </c>
      <c r="H94" s="40">
        <v>73</v>
      </c>
      <c r="I94" s="40">
        <v>75</v>
      </c>
      <c r="J94" s="40">
        <v>78</v>
      </c>
      <c r="K94" s="40">
        <v>76</v>
      </c>
      <c r="L94" s="40">
        <v>302</v>
      </c>
    </row>
    <row r="95" spans="1:12">
      <c r="A95" s="33"/>
      <c r="B95" s="32" t="s">
        <v>812</v>
      </c>
      <c r="C95" s="32"/>
      <c r="D95" s="34" t="s">
        <v>371</v>
      </c>
      <c r="E95" s="32" t="s">
        <v>133</v>
      </c>
      <c r="F95" s="32" t="s">
        <v>4327</v>
      </c>
      <c r="G95" s="35">
        <v>15</v>
      </c>
      <c r="H95" s="36">
        <v>72</v>
      </c>
      <c r="I95" s="36">
        <v>74</v>
      </c>
      <c r="J95" s="36">
        <v>85</v>
      </c>
      <c r="K95" s="36">
        <v>72</v>
      </c>
      <c r="L95" s="36">
        <v>303</v>
      </c>
    </row>
    <row r="96" spans="1:12">
      <c r="A96" s="38"/>
      <c r="B96" s="37" t="s">
        <v>812</v>
      </c>
      <c r="C96" s="37"/>
      <c r="D96" s="39" t="s">
        <v>383</v>
      </c>
      <c r="E96" s="37">
        <v>2</v>
      </c>
      <c r="F96" s="37" t="s">
        <v>4327</v>
      </c>
      <c r="G96" s="35">
        <v>15</v>
      </c>
      <c r="H96" s="40">
        <v>74</v>
      </c>
      <c r="I96" s="40">
        <v>73</v>
      </c>
      <c r="J96" s="40">
        <v>82</v>
      </c>
      <c r="K96" s="40">
        <v>74</v>
      </c>
      <c r="L96" s="40">
        <v>303</v>
      </c>
    </row>
    <row r="97" spans="1:12">
      <c r="A97" s="33"/>
      <c r="B97" s="32">
        <v>57</v>
      </c>
      <c r="C97" s="32"/>
      <c r="D97" s="34" t="s">
        <v>349</v>
      </c>
      <c r="E97" s="32">
        <v>6</v>
      </c>
      <c r="F97" s="32" t="s">
        <v>4327</v>
      </c>
      <c r="G97" s="35">
        <v>19</v>
      </c>
      <c r="H97" s="36">
        <v>72</v>
      </c>
      <c r="I97" s="36">
        <v>76</v>
      </c>
      <c r="J97" s="36">
        <v>81</v>
      </c>
      <c r="K97" s="36">
        <v>78</v>
      </c>
      <c r="L97" s="36">
        <v>307</v>
      </c>
    </row>
    <row r="98" spans="1:12">
      <c r="A98" s="38"/>
      <c r="B98" s="37" t="s">
        <v>320</v>
      </c>
      <c r="C98" s="37"/>
      <c r="D98" s="39" t="s">
        <v>385</v>
      </c>
      <c r="E98" s="37" t="s">
        <v>116</v>
      </c>
      <c r="F98" s="37" t="s">
        <v>4375</v>
      </c>
      <c r="G98" s="35">
        <v>7</v>
      </c>
      <c r="H98" s="40">
        <v>0</v>
      </c>
      <c r="I98" s="40">
        <v>0</v>
      </c>
      <c r="J98" s="40" t="s">
        <v>116</v>
      </c>
      <c r="K98" s="40" t="s">
        <v>116</v>
      </c>
      <c r="L98" s="40">
        <v>151</v>
      </c>
    </row>
    <row r="99" spans="1:12">
      <c r="A99" s="33"/>
      <c r="B99" s="32" t="s">
        <v>320</v>
      </c>
      <c r="C99" s="32"/>
      <c r="D99" s="34" t="s">
        <v>341</v>
      </c>
      <c r="E99" s="32" t="s">
        <v>116</v>
      </c>
      <c r="F99" s="32" t="s">
        <v>4375</v>
      </c>
      <c r="G99" s="35">
        <v>7</v>
      </c>
      <c r="H99" s="36">
        <v>0</v>
      </c>
      <c r="I99" s="36">
        <v>0</v>
      </c>
      <c r="J99" s="36" t="s">
        <v>116</v>
      </c>
      <c r="K99" s="36" t="s">
        <v>116</v>
      </c>
      <c r="L99" s="36">
        <v>151</v>
      </c>
    </row>
    <row r="100" spans="1:12">
      <c r="A100" s="38"/>
      <c r="B100" s="37" t="s">
        <v>320</v>
      </c>
      <c r="C100" s="37"/>
      <c r="D100" s="39" t="s">
        <v>373</v>
      </c>
      <c r="E100" s="37" t="s">
        <v>116</v>
      </c>
      <c r="F100" s="37" t="s">
        <v>4375</v>
      </c>
      <c r="G100" s="35">
        <v>7</v>
      </c>
      <c r="H100" s="40">
        <v>0</v>
      </c>
      <c r="I100" s="40">
        <v>0</v>
      </c>
      <c r="J100" s="40" t="s">
        <v>116</v>
      </c>
      <c r="K100" s="40" t="s">
        <v>116</v>
      </c>
      <c r="L100" s="40">
        <v>151</v>
      </c>
    </row>
    <row r="101" spans="1:12">
      <c r="A101" s="33"/>
      <c r="B101" s="32" t="s">
        <v>320</v>
      </c>
      <c r="C101" s="32"/>
      <c r="D101" s="34" t="s">
        <v>374</v>
      </c>
      <c r="E101" s="32" t="s">
        <v>116</v>
      </c>
      <c r="F101" s="32" t="s">
        <v>4375</v>
      </c>
      <c r="G101" s="35">
        <v>7</v>
      </c>
      <c r="H101" s="36">
        <v>0</v>
      </c>
      <c r="I101" s="36">
        <v>0</v>
      </c>
      <c r="J101" s="36" t="s">
        <v>116</v>
      </c>
      <c r="K101" s="36" t="s">
        <v>116</v>
      </c>
      <c r="L101" s="36">
        <v>151</v>
      </c>
    </row>
    <row r="102" spans="1:12">
      <c r="A102" s="38"/>
      <c r="B102" s="37" t="s">
        <v>320</v>
      </c>
      <c r="C102" s="37"/>
      <c r="D102" s="39" t="s">
        <v>347</v>
      </c>
      <c r="E102" s="37" t="s">
        <v>116</v>
      </c>
      <c r="F102" s="37" t="s">
        <v>4375</v>
      </c>
      <c r="G102" s="35">
        <v>7</v>
      </c>
      <c r="H102" s="40">
        <v>0</v>
      </c>
      <c r="I102" s="40">
        <v>0</v>
      </c>
      <c r="J102" s="40" t="s">
        <v>116</v>
      </c>
      <c r="K102" s="40" t="s">
        <v>116</v>
      </c>
      <c r="L102" s="40">
        <v>151</v>
      </c>
    </row>
    <row r="103" spans="1:12">
      <c r="A103" s="33"/>
      <c r="B103" s="32" t="s">
        <v>320</v>
      </c>
      <c r="C103" s="32"/>
      <c r="D103" s="34" t="s">
        <v>403</v>
      </c>
      <c r="E103" s="32" t="s">
        <v>116</v>
      </c>
      <c r="F103" s="32" t="s">
        <v>4375</v>
      </c>
      <c r="G103" s="35">
        <v>8</v>
      </c>
      <c r="H103" s="36">
        <v>0</v>
      </c>
      <c r="I103" s="36">
        <v>0</v>
      </c>
      <c r="J103" s="36" t="s">
        <v>116</v>
      </c>
      <c r="K103" s="36" t="s">
        <v>116</v>
      </c>
      <c r="L103" s="36">
        <v>152</v>
      </c>
    </row>
    <row r="104" spans="1:12">
      <c r="A104" s="38"/>
      <c r="B104" s="37" t="s">
        <v>320</v>
      </c>
      <c r="C104" s="37"/>
      <c r="D104" s="39" t="s">
        <v>357</v>
      </c>
      <c r="E104" s="37" t="s">
        <v>116</v>
      </c>
      <c r="F104" s="37" t="s">
        <v>4375</v>
      </c>
      <c r="G104" s="35">
        <v>8</v>
      </c>
      <c r="H104" s="40">
        <v>0</v>
      </c>
      <c r="I104" s="40">
        <v>0</v>
      </c>
      <c r="J104" s="40" t="s">
        <v>116</v>
      </c>
      <c r="K104" s="40" t="s">
        <v>116</v>
      </c>
      <c r="L104" s="40">
        <v>152</v>
      </c>
    </row>
    <row r="105" spans="1:12">
      <c r="A105" s="33"/>
      <c r="B105" s="32" t="s">
        <v>320</v>
      </c>
      <c r="C105" s="32"/>
      <c r="D105" s="34" t="s">
        <v>401</v>
      </c>
      <c r="E105" s="32" t="s">
        <v>116</v>
      </c>
      <c r="F105" s="32" t="s">
        <v>4375</v>
      </c>
      <c r="G105" s="35">
        <v>8</v>
      </c>
      <c r="H105" s="36">
        <v>0</v>
      </c>
      <c r="I105" s="36">
        <v>0</v>
      </c>
      <c r="J105" s="36" t="s">
        <v>116</v>
      </c>
      <c r="K105" s="36" t="s">
        <v>116</v>
      </c>
      <c r="L105" s="36">
        <v>152</v>
      </c>
    </row>
    <row r="106" spans="1:12">
      <c r="A106" s="38"/>
      <c r="B106" s="37" t="s">
        <v>320</v>
      </c>
      <c r="C106" s="37"/>
      <c r="D106" s="39" t="s">
        <v>392</v>
      </c>
      <c r="E106" s="37" t="s">
        <v>116</v>
      </c>
      <c r="F106" s="37" t="s">
        <v>4375</v>
      </c>
      <c r="G106" s="35">
        <v>8</v>
      </c>
      <c r="H106" s="40">
        <v>0</v>
      </c>
      <c r="I106" s="40">
        <v>0</v>
      </c>
      <c r="J106" s="40" t="s">
        <v>116</v>
      </c>
      <c r="K106" s="40" t="s">
        <v>116</v>
      </c>
      <c r="L106" s="40">
        <v>152</v>
      </c>
    </row>
    <row r="107" spans="1:12">
      <c r="A107" s="33"/>
      <c r="B107" s="32" t="s">
        <v>320</v>
      </c>
      <c r="C107" s="32"/>
      <c r="D107" s="34" t="s">
        <v>399</v>
      </c>
      <c r="E107" s="32" t="s">
        <v>116</v>
      </c>
      <c r="F107" s="32" t="s">
        <v>4375</v>
      </c>
      <c r="G107" s="35">
        <v>8</v>
      </c>
      <c r="H107" s="36">
        <v>0</v>
      </c>
      <c r="I107" s="36">
        <v>0</v>
      </c>
      <c r="J107" s="36" t="s">
        <v>116</v>
      </c>
      <c r="K107" s="36" t="s">
        <v>116</v>
      </c>
      <c r="L107" s="36">
        <v>152</v>
      </c>
    </row>
    <row r="108" spans="1:12">
      <c r="A108" s="38"/>
      <c r="B108" s="37" t="s">
        <v>320</v>
      </c>
      <c r="C108" s="37"/>
      <c r="D108" s="39" t="s">
        <v>353</v>
      </c>
      <c r="E108" s="37" t="s">
        <v>116</v>
      </c>
      <c r="F108" s="37" t="s">
        <v>4375</v>
      </c>
      <c r="G108" s="35">
        <v>8</v>
      </c>
      <c r="H108" s="40">
        <v>0</v>
      </c>
      <c r="I108" s="40">
        <v>0</v>
      </c>
      <c r="J108" s="40" t="s">
        <v>116</v>
      </c>
      <c r="K108" s="40" t="s">
        <v>116</v>
      </c>
      <c r="L108" s="40">
        <v>152</v>
      </c>
    </row>
    <row r="109" spans="1:12">
      <c r="A109" s="33"/>
      <c r="B109" s="32" t="s">
        <v>320</v>
      </c>
      <c r="C109" s="32"/>
      <c r="D109" s="34" t="s">
        <v>340</v>
      </c>
      <c r="E109" s="32" t="s">
        <v>116</v>
      </c>
      <c r="F109" s="32" t="s">
        <v>4375</v>
      </c>
      <c r="G109" s="35">
        <v>9</v>
      </c>
      <c r="H109" s="36">
        <v>0</v>
      </c>
      <c r="I109" s="36">
        <v>0</v>
      </c>
      <c r="J109" s="36" t="s">
        <v>116</v>
      </c>
      <c r="K109" s="36" t="s">
        <v>116</v>
      </c>
      <c r="L109" s="36">
        <v>153</v>
      </c>
    </row>
    <row r="110" spans="1:12">
      <c r="A110" s="38"/>
      <c r="B110" s="37" t="s">
        <v>320</v>
      </c>
      <c r="C110" s="37"/>
      <c r="D110" s="39" t="s">
        <v>358</v>
      </c>
      <c r="E110" s="37" t="s">
        <v>116</v>
      </c>
      <c r="F110" s="37" t="s">
        <v>4375</v>
      </c>
      <c r="G110" s="35">
        <v>9</v>
      </c>
      <c r="H110" s="40">
        <v>0</v>
      </c>
      <c r="I110" s="40">
        <v>0</v>
      </c>
      <c r="J110" s="40" t="s">
        <v>116</v>
      </c>
      <c r="K110" s="40" t="s">
        <v>116</v>
      </c>
      <c r="L110" s="40">
        <v>153</v>
      </c>
    </row>
    <row r="111" spans="1:12">
      <c r="A111" s="33"/>
      <c r="B111" s="32" t="s">
        <v>320</v>
      </c>
      <c r="C111" s="32"/>
      <c r="D111" s="34" t="s">
        <v>410</v>
      </c>
      <c r="E111" s="32" t="s">
        <v>116</v>
      </c>
      <c r="F111" s="32" t="s">
        <v>4375</v>
      </c>
      <c r="G111" s="35">
        <v>9</v>
      </c>
      <c r="H111" s="36">
        <v>0</v>
      </c>
      <c r="I111" s="36">
        <v>0</v>
      </c>
      <c r="J111" s="36" t="s">
        <v>116</v>
      </c>
      <c r="K111" s="36" t="s">
        <v>116</v>
      </c>
      <c r="L111" s="36">
        <v>153</v>
      </c>
    </row>
    <row r="112" spans="1:12">
      <c r="A112" s="38"/>
      <c r="B112" s="37" t="s">
        <v>320</v>
      </c>
      <c r="C112" s="37"/>
      <c r="D112" s="39" t="s">
        <v>355</v>
      </c>
      <c r="E112" s="37" t="s">
        <v>116</v>
      </c>
      <c r="F112" s="37" t="s">
        <v>4375</v>
      </c>
      <c r="G112" s="35">
        <v>9</v>
      </c>
      <c r="H112" s="40">
        <v>0</v>
      </c>
      <c r="I112" s="40">
        <v>0</v>
      </c>
      <c r="J112" s="40" t="s">
        <v>116</v>
      </c>
      <c r="K112" s="40" t="s">
        <v>116</v>
      </c>
      <c r="L112" s="40">
        <v>153</v>
      </c>
    </row>
    <row r="113" spans="1:12">
      <c r="A113" s="33"/>
      <c r="B113" s="32" t="s">
        <v>320</v>
      </c>
      <c r="C113" s="32"/>
      <c r="D113" s="34" t="s">
        <v>339</v>
      </c>
      <c r="E113" s="32" t="s">
        <v>116</v>
      </c>
      <c r="F113" s="32" t="s">
        <v>4375</v>
      </c>
      <c r="G113" s="35">
        <v>9</v>
      </c>
      <c r="H113" s="36">
        <v>0</v>
      </c>
      <c r="I113" s="36">
        <v>0</v>
      </c>
      <c r="J113" s="36" t="s">
        <v>116</v>
      </c>
      <c r="K113" s="36" t="s">
        <v>116</v>
      </c>
      <c r="L113" s="36">
        <v>153</v>
      </c>
    </row>
    <row r="114" spans="1:12">
      <c r="A114" s="38"/>
      <c r="B114" s="37" t="s">
        <v>320</v>
      </c>
      <c r="C114" s="37"/>
      <c r="D114" s="39" t="s">
        <v>367</v>
      </c>
      <c r="E114" s="37" t="s">
        <v>116</v>
      </c>
      <c r="F114" s="37" t="s">
        <v>4375</v>
      </c>
      <c r="G114" s="35">
        <v>9</v>
      </c>
      <c r="H114" s="40">
        <v>0</v>
      </c>
      <c r="I114" s="40">
        <v>0</v>
      </c>
      <c r="J114" s="40" t="s">
        <v>116</v>
      </c>
      <c r="K114" s="40" t="s">
        <v>116</v>
      </c>
      <c r="L114" s="40">
        <v>153</v>
      </c>
    </row>
    <row r="115" spans="1:12">
      <c r="A115" s="33"/>
      <c r="B115" s="32" t="s">
        <v>320</v>
      </c>
      <c r="C115" s="32"/>
      <c r="D115" s="34" t="s">
        <v>413</v>
      </c>
      <c r="E115" s="32" t="s">
        <v>116</v>
      </c>
      <c r="F115" s="32" t="s">
        <v>4375</v>
      </c>
      <c r="G115" s="35">
        <v>9</v>
      </c>
      <c r="H115" s="36">
        <v>0</v>
      </c>
      <c r="I115" s="36">
        <v>0</v>
      </c>
      <c r="J115" s="36" t="s">
        <v>116</v>
      </c>
      <c r="K115" s="36" t="s">
        <v>116</v>
      </c>
      <c r="L115" s="36">
        <v>153</v>
      </c>
    </row>
    <row r="116" spans="1:12">
      <c r="A116" s="38"/>
      <c r="B116" s="37" t="s">
        <v>320</v>
      </c>
      <c r="C116" s="37"/>
      <c r="D116" s="39" t="s">
        <v>369</v>
      </c>
      <c r="E116" s="37" t="s">
        <v>116</v>
      </c>
      <c r="F116" s="37" t="s">
        <v>4375</v>
      </c>
      <c r="G116" s="35">
        <v>9</v>
      </c>
      <c r="H116" s="40">
        <v>0</v>
      </c>
      <c r="I116" s="40">
        <v>0</v>
      </c>
      <c r="J116" s="40" t="s">
        <v>116</v>
      </c>
      <c r="K116" s="40" t="s">
        <v>116</v>
      </c>
      <c r="L116" s="40">
        <v>153</v>
      </c>
    </row>
    <row r="117" spans="1:12">
      <c r="A117" s="33"/>
      <c r="B117" s="32" t="s">
        <v>320</v>
      </c>
      <c r="C117" s="32"/>
      <c r="D117" s="34" t="s">
        <v>384</v>
      </c>
      <c r="E117" s="32" t="s">
        <v>116</v>
      </c>
      <c r="F117" s="32" t="s">
        <v>4375</v>
      </c>
      <c r="G117" s="35">
        <v>10</v>
      </c>
      <c r="H117" s="36">
        <v>0</v>
      </c>
      <c r="I117" s="36">
        <v>0</v>
      </c>
      <c r="J117" s="36" t="s">
        <v>116</v>
      </c>
      <c r="K117" s="36" t="s">
        <v>116</v>
      </c>
      <c r="L117" s="36">
        <v>154</v>
      </c>
    </row>
    <row r="118" spans="1:12">
      <c r="A118" s="38"/>
      <c r="B118" s="37" t="s">
        <v>320</v>
      </c>
      <c r="C118" s="37"/>
      <c r="D118" s="39" t="s">
        <v>419</v>
      </c>
      <c r="E118" s="37" t="s">
        <v>116</v>
      </c>
      <c r="F118" s="37" t="s">
        <v>4375</v>
      </c>
      <c r="G118" s="35">
        <v>11</v>
      </c>
      <c r="H118" s="40">
        <v>0</v>
      </c>
      <c r="I118" s="40">
        <v>0</v>
      </c>
      <c r="J118" s="40" t="s">
        <v>116</v>
      </c>
      <c r="K118" s="40" t="s">
        <v>116</v>
      </c>
      <c r="L118" s="40">
        <v>155</v>
      </c>
    </row>
    <row r="119" spans="1:12">
      <c r="A119" s="33"/>
      <c r="B119" s="32" t="s">
        <v>320</v>
      </c>
      <c r="C119" s="32"/>
      <c r="D119" s="34" t="s">
        <v>382</v>
      </c>
      <c r="E119" s="32" t="s">
        <v>116</v>
      </c>
      <c r="F119" s="32" t="s">
        <v>4375</v>
      </c>
      <c r="G119" s="35">
        <v>12</v>
      </c>
      <c r="H119" s="36">
        <v>0</v>
      </c>
      <c r="I119" s="36">
        <v>0</v>
      </c>
      <c r="J119" s="36" t="s">
        <v>116</v>
      </c>
      <c r="K119" s="36" t="s">
        <v>116</v>
      </c>
      <c r="L119" s="36">
        <v>156</v>
      </c>
    </row>
    <row r="120" spans="1:12">
      <c r="A120" s="38"/>
      <c r="B120" s="37" t="s">
        <v>320</v>
      </c>
      <c r="C120" s="37"/>
      <c r="D120" s="39" t="s">
        <v>342</v>
      </c>
      <c r="E120" s="37" t="s">
        <v>116</v>
      </c>
      <c r="F120" s="37" t="s">
        <v>4375</v>
      </c>
      <c r="G120" s="35">
        <v>12</v>
      </c>
      <c r="H120" s="40">
        <v>0</v>
      </c>
      <c r="I120" s="40">
        <v>0</v>
      </c>
      <c r="J120" s="40" t="s">
        <v>116</v>
      </c>
      <c r="K120" s="40" t="s">
        <v>116</v>
      </c>
      <c r="L120" s="40">
        <v>156</v>
      </c>
    </row>
    <row r="121" spans="1:12">
      <c r="A121" s="33"/>
      <c r="B121" s="32" t="s">
        <v>320</v>
      </c>
      <c r="C121" s="32"/>
      <c r="D121" s="34" t="s">
        <v>412</v>
      </c>
      <c r="E121" s="32" t="s">
        <v>116</v>
      </c>
      <c r="F121" s="32" t="s">
        <v>4375</v>
      </c>
      <c r="G121" s="35">
        <v>13</v>
      </c>
      <c r="H121" s="36">
        <v>0</v>
      </c>
      <c r="I121" s="36">
        <v>0</v>
      </c>
      <c r="J121" s="36" t="s">
        <v>116</v>
      </c>
      <c r="K121" s="36" t="s">
        <v>116</v>
      </c>
      <c r="L121" s="36">
        <v>157</v>
      </c>
    </row>
    <row r="122" spans="1:12">
      <c r="A122" s="38"/>
      <c r="B122" s="37" t="s">
        <v>320</v>
      </c>
      <c r="C122" s="37"/>
      <c r="D122" s="39" t="s">
        <v>356</v>
      </c>
      <c r="E122" s="37" t="s">
        <v>116</v>
      </c>
      <c r="F122" s="37" t="s">
        <v>4375</v>
      </c>
      <c r="G122" s="35">
        <v>13</v>
      </c>
      <c r="H122" s="40">
        <v>0</v>
      </c>
      <c r="I122" s="40">
        <v>0</v>
      </c>
      <c r="J122" s="40" t="s">
        <v>116</v>
      </c>
      <c r="K122" s="40" t="s">
        <v>116</v>
      </c>
      <c r="L122" s="40">
        <v>157</v>
      </c>
    </row>
    <row r="123" spans="1:12">
      <c r="A123" s="33"/>
      <c r="B123" s="32" t="s">
        <v>320</v>
      </c>
      <c r="C123" s="32"/>
      <c r="D123" s="34" t="s">
        <v>346</v>
      </c>
      <c r="E123" s="32" t="s">
        <v>116</v>
      </c>
      <c r="F123" s="32" t="s">
        <v>4375</v>
      </c>
      <c r="G123" s="35">
        <v>13</v>
      </c>
      <c r="H123" s="36">
        <v>0</v>
      </c>
      <c r="I123" s="36">
        <v>0</v>
      </c>
      <c r="J123" s="36" t="s">
        <v>116</v>
      </c>
      <c r="K123" s="36" t="s">
        <v>116</v>
      </c>
      <c r="L123" s="36">
        <v>157</v>
      </c>
    </row>
    <row r="124" spans="1:12">
      <c r="A124" s="38"/>
      <c r="B124" s="37" t="s">
        <v>320</v>
      </c>
      <c r="C124" s="37"/>
      <c r="D124" s="39" t="s">
        <v>393</v>
      </c>
      <c r="E124" s="37" t="s">
        <v>116</v>
      </c>
      <c r="F124" s="37" t="s">
        <v>4375</v>
      </c>
      <c r="G124" s="35">
        <v>13</v>
      </c>
      <c r="H124" s="40">
        <v>0</v>
      </c>
      <c r="I124" s="40">
        <v>0</v>
      </c>
      <c r="J124" s="40" t="s">
        <v>116</v>
      </c>
      <c r="K124" s="40" t="s">
        <v>116</v>
      </c>
      <c r="L124" s="40">
        <v>157</v>
      </c>
    </row>
    <row r="125" spans="1:12">
      <c r="A125" s="33"/>
      <c r="B125" s="32" t="s">
        <v>320</v>
      </c>
      <c r="C125" s="32"/>
      <c r="D125" s="34" t="s">
        <v>372</v>
      </c>
      <c r="E125" s="32" t="s">
        <v>116</v>
      </c>
      <c r="F125" s="32" t="s">
        <v>4375</v>
      </c>
      <c r="G125" s="35">
        <v>13</v>
      </c>
      <c r="H125" s="36">
        <v>0</v>
      </c>
      <c r="I125" s="36">
        <v>0</v>
      </c>
      <c r="J125" s="36" t="s">
        <v>116</v>
      </c>
      <c r="K125" s="36" t="s">
        <v>116</v>
      </c>
      <c r="L125" s="36">
        <v>157</v>
      </c>
    </row>
    <row r="126" spans="1:12">
      <c r="A126" s="38"/>
      <c r="B126" s="37" t="s">
        <v>320</v>
      </c>
      <c r="C126" s="37"/>
      <c r="D126" s="39" t="s">
        <v>388</v>
      </c>
      <c r="E126" s="37" t="s">
        <v>116</v>
      </c>
      <c r="F126" s="37" t="s">
        <v>4375</v>
      </c>
      <c r="G126" s="35">
        <v>16</v>
      </c>
      <c r="H126" s="40">
        <v>0</v>
      </c>
      <c r="I126" s="40">
        <v>0</v>
      </c>
      <c r="J126" s="40" t="s">
        <v>116</v>
      </c>
      <c r="K126" s="40" t="s">
        <v>116</v>
      </c>
      <c r="L126" s="40">
        <v>160</v>
      </c>
    </row>
    <row r="127" spans="1:12">
      <c r="A127" s="33"/>
      <c r="B127" s="32" t="s">
        <v>320</v>
      </c>
      <c r="C127" s="32"/>
      <c r="D127" s="34" t="s">
        <v>338</v>
      </c>
      <c r="E127" s="32" t="s">
        <v>116</v>
      </c>
      <c r="F127" s="32" t="s">
        <v>4375</v>
      </c>
      <c r="G127" s="35">
        <v>17</v>
      </c>
      <c r="H127" s="36">
        <v>0</v>
      </c>
      <c r="I127" s="36">
        <v>0</v>
      </c>
      <c r="J127" s="36" t="s">
        <v>116</v>
      </c>
      <c r="K127" s="36" t="s">
        <v>116</v>
      </c>
      <c r="L127" s="36">
        <v>161</v>
      </c>
    </row>
    <row r="128" spans="1:12">
      <c r="A128" s="38"/>
      <c r="B128" s="37" t="s">
        <v>320</v>
      </c>
      <c r="C128" s="37"/>
      <c r="D128" s="39" t="s">
        <v>387</v>
      </c>
      <c r="E128" s="37" t="s">
        <v>116</v>
      </c>
      <c r="F128" s="37" t="s">
        <v>4375</v>
      </c>
      <c r="G128" s="35">
        <v>19</v>
      </c>
      <c r="H128" s="40">
        <v>0</v>
      </c>
      <c r="I128" s="40">
        <v>0</v>
      </c>
      <c r="J128" s="40" t="s">
        <v>116</v>
      </c>
      <c r="K128" s="40" t="s">
        <v>116</v>
      </c>
      <c r="L128" s="40">
        <v>163</v>
      </c>
    </row>
    <row r="129" spans="1:12">
      <c r="A129" s="33"/>
      <c r="B129" s="32" t="s">
        <v>320</v>
      </c>
      <c r="C129" s="32"/>
      <c r="D129" s="34" t="s">
        <v>391</v>
      </c>
      <c r="E129" s="32" t="s">
        <v>116</v>
      </c>
      <c r="F129" s="32" t="s">
        <v>4375</v>
      </c>
      <c r="G129" s="35">
        <v>21</v>
      </c>
      <c r="H129" s="36">
        <v>0</v>
      </c>
      <c r="I129" s="36">
        <v>0</v>
      </c>
      <c r="J129" s="36" t="s">
        <v>116</v>
      </c>
      <c r="K129" s="36" t="s">
        <v>116</v>
      </c>
      <c r="L129" s="36">
        <v>165</v>
      </c>
    </row>
    <row r="130" spans="1:12" ht="71.25">
      <c r="A130" s="30" t="s">
        <v>329</v>
      </c>
    </row>
    <row r="131" spans="1:12">
      <c r="A131" s="30"/>
    </row>
    <row r="132" spans="1:12">
      <c r="A132" s="41" t="s">
        <v>467</v>
      </c>
    </row>
    <row r="133" spans="1:12">
      <c r="A133" s="41" t="s">
        <v>468</v>
      </c>
    </row>
    <row r="134" spans="1:12">
      <c r="A134" s="41" t="s">
        <v>469</v>
      </c>
    </row>
    <row r="135" spans="1:12" ht="54">
      <c r="A135" s="42" t="s">
        <v>470</v>
      </c>
    </row>
    <row r="136" spans="1:12" ht="101.25">
      <c r="A136" s="43" t="s">
        <v>4378</v>
      </c>
    </row>
    <row r="137" spans="1:12" ht="120">
      <c r="A137" s="43" t="s">
        <v>4379</v>
      </c>
    </row>
    <row r="138" spans="1:12" ht="132" thickBot="1">
      <c r="A138" s="43" t="s">
        <v>4380</v>
      </c>
    </row>
    <row r="139" spans="1:12" ht="17.25" thickBot="1">
      <c r="A139" s="134" t="s">
        <v>471</v>
      </c>
      <c r="B139" s="135"/>
      <c r="C139" s="135"/>
      <c r="D139" s="135"/>
      <c r="E139" s="136"/>
    </row>
    <row r="140" spans="1:12" ht="16.5" customHeight="1" thickBot="1">
      <c r="A140" s="137" t="s">
        <v>4381</v>
      </c>
      <c r="B140" s="138"/>
      <c r="C140" s="138"/>
      <c r="D140" s="138"/>
      <c r="E140" s="139"/>
    </row>
    <row r="141" spans="1:12" ht="15.75" customHeight="1" thickBot="1">
      <c r="A141" s="44" t="s">
        <v>472</v>
      </c>
      <c r="B141" s="45" t="s">
        <v>473</v>
      </c>
      <c r="C141" s="45" t="s">
        <v>474</v>
      </c>
      <c r="D141" s="45" t="s">
        <v>475</v>
      </c>
      <c r="E141" s="45" t="s">
        <v>476</v>
      </c>
    </row>
    <row r="142" spans="1:12">
      <c r="A142" s="46" t="s">
        <v>4376</v>
      </c>
      <c r="B142" s="47" t="s">
        <v>4377</v>
      </c>
      <c r="C142" s="47" t="s">
        <v>4382</v>
      </c>
      <c r="D142" s="48">
        <v>0.28000000000000003</v>
      </c>
      <c r="E142" s="48">
        <v>0.09</v>
      </c>
    </row>
    <row r="143" spans="1:12" ht="54.75" thickBot="1">
      <c r="A143" s="49" t="s">
        <v>477</v>
      </c>
    </row>
    <row r="144" spans="1:12">
      <c r="A144" s="51"/>
    </row>
    <row r="145" spans="1:1">
      <c r="A145" s="52"/>
    </row>
    <row r="146" spans="1:1">
      <c r="A146" s="52"/>
    </row>
    <row r="147" spans="1:1">
      <c r="A147" s="52"/>
    </row>
    <row r="148" spans="1:1">
      <c r="A148" s="52"/>
    </row>
    <row r="149" spans="1:1">
      <c r="A149" s="52"/>
    </row>
    <row r="150" spans="1:1" ht="45">
      <c r="A150" s="53" t="s">
        <v>330</v>
      </c>
    </row>
    <row r="151" spans="1:1" ht="30">
      <c r="A151" s="54" t="s">
        <v>478</v>
      </c>
    </row>
    <row r="152" spans="1:1">
      <c r="A152" s="54" t="s">
        <v>331</v>
      </c>
    </row>
    <row r="153" spans="1:1" ht="45">
      <c r="A153" s="55" t="s">
        <v>332</v>
      </c>
    </row>
    <row r="154" spans="1:1" ht="60">
      <c r="A154" s="55" t="s">
        <v>333</v>
      </c>
    </row>
    <row r="155" spans="1:1" ht="45">
      <c r="A155" s="55" t="s">
        <v>334</v>
      </c>
    </row>
    <row r="156" spans="1:1" ht="30">
      <c r="A156" s="56" t="s">
        <v>335</v>
      </c>
    </row>
    <row r="157" spans="1:1">
      <c r="A157" s="30"/>
    </row>
    <row r="158" spans="1:1">
      <c r="A158" s="30"/>
    </row>
    <row r="159" spans="1:1">
      <c r="A159" s="28" t="s">
        <v>479</v>
      </c>
    </row>
    <row r="160" spans="1:1">
      <c r="A160" s="28" t="s">
        <v>480</v>
      </c>
    </row>
    <row r="161" spans="1:1">
      <c r="A161" s="28" t="s">
        <v>481</v>
      </c>
    </row>
    <row r="162" spans="1:1">
      <c r="A162" s="28" t="s">
        <v>482</v>
      </c>
    </row>
    <row r="163" spans="1:1" ht="30">
      <c r="A163" s="28" t="s">
        <v>483</v>
      </c>
    </row>
    <row r="164" spans="1:1" ht="30">
      <c r="A164" s="28" t="s">
        <v>484</v>
      </c>
    </row>
    <row r="165" spans="1:1" ht="30">
      <c r="A165" s="28" t="s">
        <v>485</v>
      </c>
    </row>
    <row r="166" spans="1:1">
      <c r="A166" s="28" t="s">
        <v>486</v>
      </c>
    </row>
    <row r="167" spans="1:1" ht="30">
      <c r="A167" s="28" t="s">
        <v>487</v>
      </c>
    </row>
    <row r="168" spans="1:1">
      <c r="A168" s="28" t="s">
        <v>488</v>
      </c>
    </row>
    <row r="169" spans="1:1">
      <c r="A169" s="28" t="s">
        <v>489</v>
      </c>
    </row>
    <row r="170" spans="1:1" ht="45">
      <c r="A170" s="28" t="s">
        <v>490</v>
      </c>
    </row>
    <row r="171" spans="1:1">
      <c r="A171" s="50"/>
    </row>
    <row r="172" spans="1:1" ht="36">
      <c r="A172" s="57" t="s">
        <v>336</v>
      </c>
    </row>
    <row r="173" spans="1:1" ht="72">
      <c r="A173" s="57" t="s">
        <v>337</v>
      </c>
    </row>
    <row r="174" spans="1:1" ht="72">
      <c r="A174" s="57" t="s">
        <v>337</v>
      </c>
    </row>
  </sheetData>
  <mergeCells count="16">
    <mergeCell ref="K39:K40"/>
    <mergeCell ref="A139:E139"/>
    <mergeCell ref="A140:E140"/>
    <mergeCell ref="A36:L36"/>
    <mergeCell ref="A37:L37"/>
    <mergeCell ref="A38:L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</mergeCells>
  <hyperlinks>
    <hyperlink ref="A1" r:id="rId1" display="http://www.cbssports.com/"/>
    <hyperlink ref="A3" r:id="rId2" display="http://247sports.com/"/>
    <hyperlink ref="A5" r:id="rId3" display="http://www.maxpreps.com/"/>
    <hyperlink ref="A7" r:id="rId4" display="http://www.sportsline.com/"/>
    <hyperlink ref="A9" r:id="rId5" display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/>
    <hyperlink ref="A14" r:id="rId6" display="http://www.cbssports.com/golf"/>
    <hyperlink ref="A15" r:id="rId7" display="http://www.cbssports.com/golf/tournaments/masters"/>
    <hyperlink ref="A16" r:id="rId8" display="http://www.cbssports.com/golf/masters/live"/>
    <hyperlink ref="A17" r:id="rId9" display="http://www.cbssports.com/golf/leaderboard"/>
    <hyperlink ref="A18" r:id="rId10" display="http://www.cbssports.com/golf/schedules"/>
    <hyperlink ref="A19" r:id="rId11" display="http://www.cbssports.com/golf/stats"/>
    <hyperlink ref="A24" r:id="rId12" display="http://www.cbssports.com/golf/masters/live?ttag=ML16_os_promobar_wknd"/>
    <hyperlink ref="A26" r:id="rId13" display="http://www.cbssports.com/golf/leaderboard/pga-tour"/>
    <hyperlink ref="A27" r:id="rId14" display="http://www.cbssports.com/golf/leaderboard/lpga-tour"/>
    <hyperlink ref="A28" r:id="rId15" display="http://www.cbssports.com/golf/leaderboard/european-tour"/>
    <hyperlink ref="A29" r:id="rId16" display="http://www.cbssports.com/golf/leaderboard/champions-tour"/>
    <hyperlink ref="A30" r:id="rId17" display="http://www.cbssports.com/golf/leaderboard/web-tour"/>
    <hyperlink ref="A31" r:id="rId18" display="http://www.cbssports.com/golf/tournaments/rydercup/leaderboard"/>
    <hyperlink ref="A32" r:id="rId19" display="http://www.cbssports.com/golf/tournaments/presidentscup/leaderboard"/>
    <hyperlink ref="A38" r:id="rId20" display="http://www.cbssports.com/customize/players?default_tab=PGA&amp;xurl=/golf/leaderboard/pga-tour/292758/4/2016"/>
    <hyperlink ref="D41" r:id="rId21" display="http://www.cbssports.com/golf/players/playerpage/1604396"/>
    <hyperlink ref="D42" r:id="rId22" display="http://www.cbssports.com/golf/players/playerpage/1750636"/>
    <hyperlink ref="D43" r:id="rId23" display="http://www.cbssports.com/golf/players/playerpage/401357"/>
    <hyperlink ref="D44" r:id="rId24" display="http://www.cbssports.com/golf/players/playerpage/399360"/>
    <hyperlink ref="D45" r:id="rId25" display="http://www.cbssports.com/golf/players/playerpage/594119"/>
    <hyperlink ref="D46" r:id="rId26" display="http://www.cbssports.com/golf/players/playerpage/1232149"/>
    <hyperlink ref="D47" r:id="rId27" display="http://www.cbssports.com/golf/players/playerpage/2068881"/>
    <hyperlink ref="D48" r:id="rId28" display="http://www.cbssports.com/golf/players/playerpage/401320"/>
    <hyperlink ref="D49" r:id="rId29" display="http://www.cbssports.com/golf/players/playerpage/1793873"/>
    <hyperlink ref="D50" r:id="rId30" display="http://www.cbssports.com/golf/players/playerpage/2067161"/>
    <hyperlink ref="D51" r:id="rId31" display="http://www.cbssports.com/golf/players/playerpage/533501"/>
    <hyperlink ref="D52" r:id="rId32" display="http://www.cbssports.com/golf/players/playerpage/554014"/>
    <hyperlink ref="D53" r:id="rId33" display="http://www.cbssports.com/golf/players/playerpage/399341"/>
    <hyperlink ref="D54" r:id="rId34" display="http://www.cbssports.com/golf/players/playerpage/490805"/>
    <hyperlink ref="D55" r:id="rId35" display="http://www.cbssports.com/golf/players/playerpage/1691108"/>
    <hyperlink ref="D56" r:id="rId36" display="http://www.cbssports.com/golf/players/playerpage/471382"/>
    <hyperlink ref="D57" r:id="rId37" display="http://www.cbssports.com/golf/players/playerpage/1195404"/>
    <hyperlink ref="D58" r:id="rId38" display="http://www.cbssports.com/golf/players/playerpage/1804015"/>
    <hyperlink ref="D59" r:id="rId39" display="http://www.cbssports.com/golf/players/playerpage/1111909"/>
    <hyperlink ref="D60" r:id="rId40" display="http://www.cbssports.com/golf/players/playerpage/1196122"/>
    <hyperlink ref="D61" r:id="rId41" display="http://www.cbssports.com/golf/players/playerpage/2176411"/>
    <hyperlink ref="D62" r:id="rId42" display="http://www.cbssports.com/golf/players/playerpage/1194983"/>
    <hyperlink ref="D63" r:id="rId43" display="http://www.cbssports.com/golf/players/playerpage/1988936"/>
    <hyperlink ref="D64" r:id="rId44" display="http://www.cbssports.com/golf/players/playerpage/399373"/>
    <hyperlink ref="D65" r:id="rId45" display="http://www.cbssports.com/golf/players/playerpage/464970"/>
    <hyperlink ref="D66" r:id="rId46" display="http://www.cbssports.com/golf/players/playerpage/2133371"/>
    <hyperlink ref="D67" r:id="rId47" display="http://www.cbssports.com/golf/players/playerpage/285325"/>
    <hyperlink ref="D68" r:id="rId48" display="http://www.cbssports.com/golf/players/playerpage/238081"/>
    <hyperlink ref="D69" r:id="rId49" display="http://www.cbssports.com/golf/players/playerpage/474782"/>
    <hyperlink ref="D70" r:id="rId50" display="http://www.cbssports.com/golf/players/playerpage/238121"/>
    <hyperlink ref="D71" r:id="rId51" display="http://www.cbssports.com/golf/players/playerpage/472008"/>
    <hyperlink ref="D72" r:id="rId52" display="http://www.cbssports.com/golf/players/playerpage/1098591"/>
    <hyperlink ref="D73" r:id="rId53" display="http://www.cbssports.com/golf/players/playerpage/476405"/>
    <hyperlink ref="D74" r:id="rId54" display="http://www.cbssports.com/golf/players/playerpage/238069"/>
    <hyperlink ref="D75" r:id="rId55" display="http://www.cbssports.com/golf/players/playerpage/474965"/>
    <hyperlink ref="D76" r:id="rId56" display="http://www.cbssports.com/golf/players/playerpage/1195435"/>
    <hyperlink ref="D77" r:id="rId57" display="http://www.cbssports.com/golf/players/playerpage/1196424"/>
    <hyperlink ref="D78" r:id="rId58" display="http://www.cbssports.com/golf/players/playerpage/460245"/>
    <hyperlink ref="D79" r:id="rId59" display="http://www.cbssports.com/golf/players/playerpage/2178845"/>
    <hyperlink ref="D80" r:id="rId60" display="http://www.cbssports.com/golf/players/playerpage/1675821"/>
    <hyperlink ref="D81" r:id="rId61" display="http://www.cbssports.com/golf/players/playerpage/1699702"/>
    <hyperlink ref="D82" r:id="rId62" display="http://www.cbssports.com/golf/players/playerpage/1195775"/>
    <hyperlink ref="D83" r:id="rId63" display="http://www.cbssports.com/golf/players/playerpage/1746754"/>
    <hyperlink ref="D84" r:id="rId64" display="http://www.cbssports.com/golf/players/playerpage/1697795"/>
    <hyperlink ref="D85" r:id="rId65" display="http://www.cbssports.com/golf/players/playerpage/132060"/>
    <hyperlink ref="D86" r:id="rId66" display="http://www.cbssports.com/golf/players/playerpage/1639167"/>
    <hyperlink ref="D87" r:id="rId67" display="http://www.cbssports.com/golf/players/playerpage/399342"/>
    <hyperlink ref="D88" r:id="rId68" display="http://www.cbssports.com/golf/players/playerpage/477265"/>
    <hyperlink ref="D89" r:id="rId69" display="http://www.cbssports.com/golf/players/playerpage/467216"/>
    <hyperlink ref="D90" r:id="rId70" display="http://www.cbssports.com/golf/players/playerpage/401338"/>
    <hyperlink ref="D91" r:id="rId71" display="http://www.cbssports.com/golf/players/playerpage/1757897"/>
    <hyperlink ref="D92" r:id="rId72" display="http://www.cbssports.com/golf/players/playerpage/1674027"/>
    <hyperlink ref="D93" r:id="rId73" display="http://www.cbssports.com/golf/players/playerpage/132076"/>
    <hyperlink ref="D94" r:id="rId74" display="http://www.cbssports.com/golf/players/playerpage/399363"/>
    <hyperlink ref="D95" r:id="rId75" display="http://www.cbssports.com/golf/players/playerpage/460229"/>
    <hyperlink ref="D96" r:id="rId76" display="http://www.cbssports.com/golf/players/playerpage/2075023"/>
    <hyperlink ref="D97" r:id="rId77" display="http://www.cbssports.com/golf/players/playerpage/466611"/>
    <hyperlink ref="D98" r:id="rId78" display="http://www.cbssports.com/golf/players/playerpage/1681601"/>
    <hyperlink ref="D99" r:id="rId79" display="http://www.cbssports.com/golf/players/playerpage/399338"/>
    <hyperlink ref="D100" r:id="rId80" display="http://www.cbssports.com/golf/players/playerpage/468276"/>
    <hyperlink ref="D101" r:id="rId81" display="http://www.cbssports.com/golf/players/playerpage/132075"/>
    <hyperlink ref="D102" r:id="rId82" display="http://www.cbssports.com/golf/players/playerpage/460172"/>
    <hyperlink ref="D103" r:id="rId83" display="http://www.cbssports.com/golf/players/playerpage/1196259"/>
    <hyperlink ref="D104" r:id="rId84" display="http://www.cbssports.com/golf/players/playerpage/460187"/>
    <hyperlink ref="D105" r:id="rId85" display="http://www.cbssports.com/golf/players/playerpage/1672528"/>
    <hyperlink ref="D106" r:id="rId86" display="http://www.cbssports.com/golf/players/playerpage/1758026"/>
    <hyperlink ref="D107" r:id="rId87" display="http://www.cbssports.com/golf/players/playerpage/1194890"/>
    <hyperlink ref="D108" r:id="rId88" display="http://www.cbssports.com/golf/players/playerpage/132139"/>
    <hyperlink ref="D109" r:id="rId89" display="http://www.cbssports.com/golf/players/playerpage/2228502"/>
    <hyperlink ref="D110" r:id="rId90" display="http://www.cbssports.com/golf/players/playerpage/460241"/>
    <hyperlink ref="D111" r:id="rId91" display="http://www.cbssports.com/golf/players/playerpage/132002"/>
    <hyperlink ref="D112" r:id="rId92" display="http://www.cbssports.com/golf/players/playerpage/1619354"/>
    <hyperlink ref="D113" r:id="rId93" display="http://www.cbssports.com/golf/players/playerpage/1505984"/>
    <hyperlink ref="D114" r:id="rId94" display="http://www.cbssports.com/golf/players/playerpage/1232152"/>
    <hyperlink ref="D115" r:id="rId95" display="http://www.cbssports.com/golf/players/playerpage/469607"/>
    <hyperlink ref="D116" r:id="rId96" display="http://www.cbssports.com/golf/players/playerpage/132108"/>
    <hyperlink ref="D117" r:id="rId97" display="http://www.cbssports.com/golf/players/playerpage/132142"/>
    <hyperlink ref="D118" r:id="rId98" display="http://www.cbssports.com/golf/players/playerpage/470350"/>
    <hyperlink ref="D119" r:id="rId99" display="http://www.cbssports.com/golf/players/playerpage/524183"/>
    <hyperlink ref="D120" r:id="rId100" display="http://www.cbssports.com/golf/players/playerpage/1758933"/>
    <hyperlink ref="D121" r:id="rId101" display="http://www.cbssports.com/golf/players/playerpage/569990"/>
    <hyperlink ref="D122" r:id="rId102" display="http://www.cbssports.com/golf/players/playerpage/2058130"/>
    <hyperlink ref="D123" r:id="rId103" display="http://www.cbssports.com/golf/players/playerpage/132062"/>
    <hyperlink ref="D124" r:id="rId104" display="http://www.cbssports.com/golf/players/playerpage/132082"/>
    <hyperlink ref="D125" r:id="rId105" display="http://www.cbssports.com/golf/players/playerpage/1824072"/>
    <hyperlink ref="D126" r:id="rId106" display="http://www.cbssports.com/golf/players/playerpage/399368"/>
    <hyperlink ref="D127" r:id="rId107" display="http://www.cbssports.com/golf/players/playerpage/401293"/>
    <hyperlink ref="D128" r:id="rId108" display="http://www.cbssports.com/golf/players/playerpage/401359"/>
    <hyperlink ref="D129" r:id="rId109" display="http://www.cbssports.com/golf/players/playerpage/2228503"/>
    <hyperlink ref="A132" r:id="rId110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3" r:id="rId111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4" r:id="rId112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51" r:id="rId113" display="http://shop.cbssports.com/Golf_PGA_Championship?utm_source=cbssportscom_sbc&amp;utm_medium=bm_referral&amp;utm_term=kw--CBS_PGAChampionship|cpn--no_coupon|offer--no_offer"/>
    <hyperlink ref="A152" r:id="rId114" display="http://shop.cbssports.com/Golf_PGA_Championship?utm_source=cbssportscom_sbc&amp;utm_medium=bm_referral&amp;utm_term=kw--CBS_PGAChampionship|cpn--no_coupon|offer--no_offer"/>
    <hyperlink ref="A153" r:id="rId115" display="http://shop.cbssports.com/Golf_Collectibles?uttm_source=cbssportscom_sbc&amp;utm_medium=bm_referral&amp;utm_term=kw--CBS_PGACollectibles|cpn--no_coupon|offer--no_offer"/>
    <hyperlink ref="A154" r:id="rId116" display="http://shop.cbssports.com/pages/CBS_Golf_Gear?utm_source=cbssportscom_sbc&amp;utm_medium=bm_referral&amp;utm_term=kw--CBS_GolfLicensed|cpn--no_coupon|offer--no_offer"/>
    <hyperlink ref="A155" r:id="rId117" display="http://shop.cbssports.com/Golf_Ryder_Cup?utm_source=cbssportscom_sbc&amp;utm_medium=bm_referral&amp;utm_term=kw--CBS_PGARyderCup|cpn--no_coupon|offer--no_offer"/>
    <hyperlink ref="A156" r:id="rId118" display="http://shop.cbssports.com/CBS_Golf?utm_source=cbssportscom_sbc&amp;utm_medium=bm_referral&amp;utm_term=kw--CBS_MoreGolf|cpn--no_coupon|offer--no_offer"/>
    <hyperlink ref="A159" r:id="rId119" display="http://www.cbssports.com/help"/>
    <hyperlink ref="A160" r:id="rId120" display="http://www.cbssports.com/info/aboutus"/>
    <hyperlink ref="A161" r:id="rId121" display="http://www.cbsinteractive.com/advertise/"/>
    <hyperlink ref="A162" r:id="rId122" display="http://www.cbssports.com/sitemap"/>
    <hyperlink ref="A163" r:id="rId123" display="http://www.cbssports.com/settings/newsletters"/>
    <hyperlink ref="A164" r:id="rId124" display="http://www.cbssports.com/mobile"/>
    <hyperlink ref="A165" r:id="rId125" display="http://collegenetwork.cbssports.com/"/>
    <hyperlink ref="A166" r:id="rId126" display="http://legalterms.cbsinteractive.com/adchoice"/>
    <hyperlink ref="A167" r:id="rId127" display="http://www.cbssports.com/info/closed-caption"/>
    <hyperlink ref="A168" r:id="rId128" display="http://legalterms.cbsinteractive.com/privacy"/>
    <hyperlink ref="A169" r:id="rId129" display="http://legalterms.cbsinteractive.com/terms-of-use"/>
    <hyperlink ref="A170" r:id="rId130" display="http://legalterms.cbsinteractive.com/eula"/>
  </hyperlinks>
  <pageMargins left="0.7" right="0.7" top="0.75" bottom="0.75" header="0.3" footer="0.3"/>
  <pageSetup orientation="portrait" r:id="rId131"/>
  <drawing r:id="rId132"/>
  <legacyDrawing r:id="rId133"/>
  <controls>
    <mc:AlternateContent xmlns:mc="http://schemas.openxmlformats.org/markup-compatibility/2006">
      <mc:Choice Requires="x14">
        <control shapeId="6239" r:id="rId134" name="Control 95">
          <controlPr defaultSize="0" r:id="rId13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9" r:id="rId134" name="Control 95"/>
      </mc:Fallback>
    </mc:AlternateContent>
    <mc:AlternateContent xmlns:mc="http://schemas.openxmlformats.org/markup-compatibility/2006">
      <mc:Choice Requires="x14">
        <control shapeId="6237" r:id="rId136" name="Control 93">
          <controlPr defaultSize="0" r:id="rId13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7" r:id="rId136" name="Control 93"/>
      </mc:Fallback>
    </mc:AlternateContent>
    <mc:AlternateContent xmlns:mc="http://schemas.openxmlformats.org/markup-compatibility/2006">
      <mc:Choice Requires="x14">
        <control shapeId="6236" r:id="rId138" name="Control 92">
          <controlPr defaultSize="0" r:id="rId13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6" r:id="rId138" name="Control 92"/>
      </mc:Fallback>
    </mc:AlternateContent>
    <mc:AlternateContent xmlns:mc="http://schemas.openxmlformats.org/markup-compatibility/2006">
      <mc:Choice Requires="x14">
        <control shapeId="6234" r:id="rId140" name="Control 90">
          <controlPr defaultSize="0" r:id="rId14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4" r:id="rId140" name="Control 90"/>
      </mc:Fallback>
    </mc:AlternateContent>
    <mc:AlternateContent xmlns:mc="http://schemas.openxmlformats.org/markup-compatibility/2006">
      <mc:Choice Requires="x14">
        <control shapeId="6235" r:id="rId142" name="Control 91">
          <controlPr defaultSize="0" r:id="rId14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5" r:id="rId142" name="Control 91"/>
      </mc:Fallback>
    </mc:AlternateContent>
    <mc:AlternateContent xmlns:mc="http://schemas.openxmlformats.org/markup-compatibility/2006">
      <mc:Choice Requires="x14">
        <control shapeId="6238" r:id="rId144" name="Control 94">
          <controlPr defaultSize="0" r:id="rId14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8" r:id="rId144" name="Control 94"/>
      </mc:Fallback>
    </mc:AlternateContent>
    <mc:AlternateContent xmlns:mc="http://schemas.openxmlformats.org/markup-compatibility/2006">
      <mc:Choice Requires="x14">
        <control shapeId="6240" r:id="rId146" name="Control 96">
          <controlPr defaultSize="0" r:id="rId14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40" r:id="rId146" name="Control 96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6" workbookViewId="0">
      <selection activeCell="F8" sqref="F8"/>
    </sheetView>
  </sheetViews>
  <sheetFormatPr defaultRowHeight="15"/>
  <cols>
    <col min="1" max="1" width="21" bestFit="1" customWidth="1"/>
    <col min="2" max="2" width="9.140625" customWidth="1"/>
  </cols>
  <sheetData>
    <row r="1" spans="1:2">
      <c r="A1" t="s">
        <v>328</v>
      </c>
    </row>
    <row r="2" spans="1:2" ht="15.75" thickBot="1">
      <c r="A2" t="s">
        <v>913</v>
      </c>
      <c r="B2" s="65"/>
    </row>
    <row r="3" spans="1:2" ht="15.75" thickBot="1">
      <c r="A3" t="s">
        <v>1082</v>
      </c>
      <c r="B3" s="65"/>
    </row>
    <row r="4" spans="1:2" ht="15.75" thickBot="1">
      <c r="A4" t="s">
        <v>1185</v>
      </c>
      <c r="B4" s="65"/>
    </row>
    <row r="5" spans="1:2" ht="15.75" thickBot="1">
      <c r="A5" t="s">
        <v>210</v>
      </c>
      <c r="B5" s="65"/>
    </row>
    <row r="6" spans="1:2" ht="15.75" thickBot="1">
      <c r="A6" t="s">
        <v>214</v>
      </c>
      <c r="B6" s="64"/>
    </row>
    <row r="7" spans="1:2" ht="15.75" thickBot="1">
      <c r="A7" t="s">
        <v>181</v>
      </c>
      <c r="B7" s="66"/>
    </row>
    <row r="8" spans="1:2" ht="15.75" thickBot="1">
      <c r="A8" t="s">
        <v>206</v>
      </c>
      <c r="B8" s="65"/>
    </row>
    <row r="9" spans="1:2" ht="15.75" thickBot="1">
      <c r="A9" t="s">
        <v>137</v>
      </c>
      <c r="B9" s="65"/>
    </row>
    <row r="10" spans="1:2" ht="15.75" thickBot="1">
      <c r="A10" t="s">
        <v>197</v>
      </c>
      <c r="B10" s="65"/>
    </row>
    <row r="11" spans="1:2" ht="15.75" thickBot="1">
      <c r="A11" t="s">
        <v>1160</v>
      </c>
      <c r="B11" s="65"/>
    </row>
    <row r="12" spans="1:2" ht="15.75" thickBot="1">
      <c r="A12" t="s">
        <v>186</v>
      </c>
      <c r="B12" s="65"/>
    </row>
    <row r="13" spans="1:2" ht="15.75" thickBot="1">
      <c r="A13" t="s">
        <v>198</v>
      </c>
      <c r="B13" s="65"/>
    </row>
    <row r="14" spans="1:2" ht="15.75" thickBot="1">
      <c r="A14" t="s">
        <v>121</v>
      </c>
      <c r="B14" s="65"/>
    </row>
    <row r="15" spans="1:2" ht="15.75" thickBot="1">
      <c r="A15" t="s">
        <v>1172</v>
      </c>
      <c r="B15" s="65"/>
    </row>
    <row r="16" spans="1:2" ht="15.75" thickBot="1">
      <c r="A16" t="s">
        <v>130</v>
      </c>
      <c r="B16" s="64"/>
    </row>
    <row r="17" spans="1:2" ht="15.75" thickBot="1">
      <c r="A17" t="s">
        <v>153</v>
      </c>
      <c r="B17" s="66"/>
    </row>
    <row r="18" spans="1:2" ht="15.75" thickBot="1">
      <c r="A18" t="s">
        <v>169</v>
      </c>
      <c r="B18" s="65"/>
    </row>
    <row r="19" spans="1:2" ht="15.75" thickBot="1">
      <c r="A19" t="s">
        <v>165</v>
      </c>
      <c r="B19" s="65"/>
    </row>
    <row r="20" spans="1:2" ht="15.75" thickBot="1">
      <c r="A20" t="s">
        <v>1184</v>
      </c>
      <c r="B20" s="65"/>
    </row>
    <row r="21" spans="1:2" ht="15.75" thickBot="1">
      <c r="A21" t="s">
        <v>162</v>
      </c>
      <c r="B21" s="65"/>
    </row>
    <row r="22" spans="1:2" ht="15.75" thickBot="1">
      <c r="A22" t="s">
        <v>188</v>
      </c>
      <c r="B22" s="65"/>
    </row>
    <row r="23" spans="1:2" ht="15.75" thickBot="1">
      <c r="A23" t="s">
        <v>136</v>
      </c>
      <c r="B23" s="65"/>
    </row>
    <row r="24" spans="1:2" ht="15.75" thickBot="1">
      <c r="A24" t="s">
        <v>138</v>
      </c>
      <c r="B24" s="65"/>
    </row>
    <row r="25" spans="1:2" ht="15.75" thickBot="1">
      <c r="A25" t="s">
        <v>119</v>
      </c>
      <c r="B25" s="65"/>
    </row>
    <row r="26" spans="1:2" ht="15.75" thickBot="1">
      <c r="A26" t="s">
        <v>1183</v>
      </c>
      <c r="B26" s="65"/>
    </row>
    <row r="27" spans="1:2" ht="15.75" thickBot="1">
      <c r="A27" t="s">
        <v>126</v>
      </c>
      <c r="B27" s="65"/>
    </row>
    <row r="28" spans="1:2" ht="15.75" thickBot="1">
      <c r="A28" t="s">
        <v>1173</v>
      </c>
      <c r="B28" s="65"/>
    </row>
    <row r="29" spans="1:2" ht="15.75" thickBot="1">
      <c r="A29" t="s">
        <v>124</v>
      </c>
      <c r="B29" s="65"/>
    </row>
    <row r="30" spans="1:2" ht="15.75" thickBot="1">
      <c r="A30" t="s">
        <v>1094</v>
      </c>
      <c r="B30" s="65"/>
    </row>
    <row r="31" spans="1:2" ht="15.75" thickBot="1">
      <c r="A31" t="s">
        <v>155</v>
      </c>
      <c r="B31" s="65"/>
    </row>
    <row r="32" spans="1:2" ht="15.75" thickBot="1">
      <c r="A32" t="s">
        <v>152</v>
      </c>
      <c r="B32" s="65"/>
    </row>
    <row r="33" spans="1:2" ht="15.75" thickBot="1">
      <c r="A33" t="s">
        <v>194</v>
      </c>
      <c r="B33" s="65"/>
    </row>
    <row r="34" spans="1:2" ht="15.75" thickBot="1">
      <c r="A34" t="s">
        <v>924</v>
      </c>
      <c r="B34" s="65"/>
    </row>
    <row r="35" spans="1:2" ht="15.75" thickBot="1">
      <c r="A35" t="s">
        <v>182</v>
      </c>
      <c r="B35" s="65"/>
    </row>
    <row r="36" spans="1:2" ht="15.75" thickBot="1">
      <c r="A36" t="s">
        <v>1174</v>
      </c>
      <c r="B36" s="65"/>
    </row>
    <row r="37" spans="1:2" ht="15.75" thickBot="1">
      <c r="A37" t="s">
        <v>923</v>
      </c>
      <c r="B37" s="65"/>
    </row>
    <row r="38" spans="1:2" ht="15.75" thickBot="1">
      <c r="A38" t="s">
        <v>139</v>
      </c>
      <c r="B38" s="65"/>
    </row>
    <row r="39" spans="1:2" ht="15.75" thickBot="1">
      <c r="A39" t="s">
        <v>172</v>
      </c>
      <c r="B39" s="65"/>
    </row>
    <row r="40" spans="1:2" ht="15.75" thickBot="1">
      <c r="A40" t="s">
        <v>1044</v>
      </c>
      <c r="B40" s="65"/>
    </row>
    <row r="41" spans="1:2" ht="15.75" thickBot="1">
      <c r="A41" t="s">
        <v>183</v>
      </c>
      <c r="B41" s="65"/>
    </row>
    <row r="42" spans="1:2" ht="15.75" thickBot="1">
      <c r="A42" t="s">
        <v>129</v>
      </c>
      <c r="B42" s="65"/>
    </row>
    <row r="43" spans="1:2" ht="15.75" thickBot="1">
      <c r="A43" t="s">
        <v>1095</v>
      </c>
      <c r="B43" s="65"/>
    </row>
    <row r="44" spans="1:2" ht="15.75" thickBot="1">
      <c r="A44" t="s">
        <v>180</v>
      </c>
      <c r="B44" s="65"/>
    </row>
    <row r="45" spans="1:2" ht="15.75" thickBot="1">
      <c r="A45" t="s">
        <v>157</v>
      </c>
      <c r="B45" s="65"/>
    </row>
    <row r="46" spans="1:2" ht="15.75" thickBot="1">
      <c r="A46" t="s">
        <v>1182</v>
      </c>
      <c r="B46" s="65"/>
    </row>
    <row r="47" spans="1:2" ht="15.75" thickBot="1">
      <c r="A47" t="s">
        <v>1175</v>
      </c>
      <c r="B47" s="65"/>
    </row>
    <row r="48" spans="1:2" ht="15.75" thickBot="1">
      <c r="A48" t="s">
        <v>213</v>
      </c>
      <c r="B48" s="65"/>
    </row>
    <row r="49" spans="1:2" ht="15.75" thickBot="1">
      <c r="A49" t="s">
        <v>1176</v>
      </c>
      <c r="B49" s="65"/>
    </row>
    <row r="50" spans="1:2" ht="15.75" thickBot="1">
      <c r="A50" t="s">
        <v>1158</v>
      </c>
      <c r="B50" s="65"/>
    </row>
    <row r="51" spans="1:2" ht="15.75" thickBot="1">
      <c r="A51" t="s">
        <v>211</v>
      </c>
      <c r="B51" s="65"/>
    </row>
    <row r="52" spans="1:2" ht="15.75" thickBot="1">
      <c r="A52" t="s">
        <v>177</v>
      </c>
      <c r="B52" s="65"/>
    </row>
    <row r="53" spans="1:2" ht="15.75" thickBot="1">
      <c r="A53" t="s">
        <v>922</v>
      </c>
      <c r="B53" s="65"/>
    </row>
    <row r="54" spans="1:2" ht="15.75" thickBot="1">
      <c r="A54" t="s">
        <v>135</v>
      </c>
      <c r="B54" s="65"/>
    </row>
    <row r="55" spans="1:2" ht="15.75" thickBot="1">
      <c r="A55" t="s">
        <v>1186</v>
      </c>
      <c r="B55" s="65"/>
    </row>
    <row r="56" spans="1:2" ht="15.75" thickBot="1">
      <c r="A56" t="s">
        <v>1050</v>
      </c>
      <c r="B56" s="65"/>
    </row>
    <row r="57" spans="1:2" ht="15.75" thickBot="1">
      <c r="A57" t="s">
        <v>161</v>
      </c>
      <c r="B57" s="65"/>
    </row>
    <row r="58" spans="1:2" ht="15.75" thickBot="1">
      <c r="A58" t="s">
        <v>1177</v>
      </c>
      <c r="B58" s="65"/>
    </row>
    <row r="59" spans="1:2" ht="15.75" thickBot="1">
      <c r="A59" t="s">
        <v>145</v>
      </c>
      <c r="B59" s="65"/>
    </row>
    <row r="60" spans="1:2" ht="15.75" thickBot="1">
      <c r="A60" t="s">
        <v>185</v>
      </c>
      <c r="B60" s="65"/>
    </row>
    <row r="61" spans="1:2" ht="15.75" thickBot="1">
      <c r="A61" t="s">
        <v>1178</v>
      </c>
      <c r="B61" s="65"/>
    </row>
    <row r="62" spans="1:2" ht="15.75" thickBot="1">
      <c r="A62" t="s">
        <v>1052</v>
      </c>
      <c r="B62" s="65"/>
    </row>
    <row r="63" spans="1:2" ht="15.75" thickBot="1">
      <c r="A63" t="s">
        <v>146</v>
      </c>
      <c r="B63" s="65"/>
    </row>
    <row r="64" spans="1:2" ht="15.75" thickBot="1">
      <c r="A64" t="s">
        <v>1179</v>
      </c>
      <c r="B64" s="65"/>
    </row>
    <row r="65" spans="1:2" ht="15.75" thickBot="1">
      <c r="A65" t="s">
        <v>1129</v>
      </c>
      <c r="B65" s="65"/>
    </row>
    <row r="66" spans="1:2" ht="15.75" thickBot="1">
      <c r="A66" t="s">
        <v>1047</v>
      </c>
      <c r="B66" s="65"/>
    </row>
    <row r="67" spans="1:2" ht="15.75" thickBot="1">
      <c r="A67" t="s">
        <v>195</v>
      </c>
      <c r="B67" s="65"/>
    </row>
    <row r="68" spans="1:2" ht="15.75" thickBot="1">
      <c r="A68" t="s">
        <v>170</v>
      </c>
      <c r="B68" s="65"/>
    </row>
    <row r="69" spans="1:2" ht="15.75" thickBot="1">
      <c r="A69" t="s">
        <v>147</v>
      </c>
      <c r="B69" s="65"/>
    </row>
    <row r="70" spans="1:2" ht="15.75" thickBot="1">
      <c r="A70" t="s">
        <v>1181</v>
      </c>
      <c r="B70" s="65"/>
    </row>
    <row r="71" spans="1:2" ht="15.75" thickBot="1">
      <c r="A71" t="s">
        <v>179</v>
      </c>
      <c r="B71" s="65"/>
    </row>
    <row r="72" spans="1:2" ht="15.75" thickBot="1">
      <c r="A72" t="s">
        <v>196</v>
      </c>
      <c r="B72" s="65"/>
    </row>
    <row r="73" spans="1:2" ht="15.75" thickBot="1">
      <c r="A73" t="s">
        <v>123</v>
      </c>
      <c r="B73" s="65"/>
    </row>
    <row r="74" spans="1:2" ht="15.75" thickBot="1">
      <c r="A74" t="s">
        <v>127</v>
      </c>
      <c r="B74" s="65"/>
    </row>
    <row r="75" spans="1:2" ht="15.75" thickBot="1">
      <c r="A75" t="s">
        <v>160</v>
      </c>
      <c r="B75" s="65"/>
    </row>
    <row r="76" spans="1:2" ht="15.75" thickBot="1">
      <c r="A76" t="s">
        <v>1060</v>
      </c>
      <c r="B76" s="65"/>
    </row>
    <row r="77" spans="1:2" ht="15.75" thickBot="1">
      <c r="A77" t="s">
        <v>150</v>
      </c>
      <c r="B77" s="65"/>
    </row>
    <row r="78" spans="1:2" ht="15.75" thickBot="1">
      <c r="A78" t="s">
        <v>954</v>
      </c>
      <c r="B78" s="65"/>
    </row>
    <row r="79" spans="1:2" ht="15.75" thickBot="1">
      <c r="A79" t="s">
        <v>1180</v>
      </c>
      <c r="B79" s="65"/>
    </row>
    <row r="80" spans="1:2" ht="15.75" thickBot="1">
      <c r="A80" t="s">
        <v>141</v>
      </c>
      <c r="B80" s="65"/>
    </row>
    <row r="81" spans="1:2" ht="15.75" thickBot="1">
      <c r="A81" t="s">
        <v>171</v>
      </c>
      <c r="B81" s="65"/>
    </row>
    <row r="82" spans="1:2" ht="15.75" thickBot="1">
      <c r="A82" t="s">
        <v>131</v>
      </c>
      <c r="B82" s="65"/>
    </row>
    <row r="83" spans="1:2" ht="15.75" thickBot="1">
      <c r="A83" t="s">
        <v>178</v>
      </c>
      <c r="B83" s="65"/>
    </row>
    <row r="84" spans="1:2" ht="15.75" thickBot="1">
      <c r="A84" t="s">
        <v>148</v>
      </c>
      <c r="B84" s="65"/>
    </row>
    <row r="85" spans="1:2" ht="15.75" thickBot="1">
      <c r="A85" t="s">
        <v>156</v>
      </c>
      <c r="B85" s="65"/>
    </row>
    <row r="86" spans="1:2" ht="15.75" thickBot="1">
      <c r="A86" t="s">
        <v>199</v>
      </c>
      <c r="B86" s="65"/>
    </row>
    <row r="87" spans="1:2" ht="15.75" thickBot="1">
      <c r="A87" t="s">
        <v>176</v>
      </c>
      <c r="B87" s="65"/>
    </row>
    <row r="88" spans="1:2" ht="15.75" thickBot="1">
      <c r="A88" t="s">
        <v>122</v>
      </c>
      <c r="B88" s="65"/>
    </row>
    <row r="89" spans="1:2" ht="15.75" thickBot="1">
      <c r="A89" t="s">
        <v>201</v>
      </c>
      <c r="B89" s="65"/>
    </row>
    <row r="90" spans="1:2" ht="15.75" thickBot="1">
      <c r="A90" t="s">
        <v>142</v>
      </c>
      <c r="B9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02"/>
  <sheetViews>
    <sheetView topLeftCell="A16367" workbookViewId="0">
      <selection activeCell="H14614" sqref="H14614"/>
    </sheetView>
  </sheetViews>
  <sheetFormatPr defaultRowHeight="16.5" thickBottom="1"/>
  <cols>
    <col min="1" max="1" width="29" style="62" bestFit="1" customWidth="1"/>
    <col min="2" max="3" width="26.5703125" style="61" customWidth="1"/>
    <col min="4" max="5" width="26.5703125" style="63" customWidth="1"/>
    <col min="6" max="6" width="23.85546875" style="61" bestFit="1" customWidth="1"/>
    <col min="7" max="7" width="23.85546875" style="61" customWidth="1"/>
    <col min="8" max="16384" width="9.140625" style="61"/>
  </cols>
  <sheetData>
    <row r="1" spans="1:9" thickBot="1">
      <c r="A1" s="62" t="s">
        <v>698</v>
      </c>
      <c r="B1" s="61" t="s">
        <v>497</v>
      </c>
      <c r="C1" s="61" t="s">
        <v>875</v>
      </c>
      <c r="D1" s="63" t="s">
        <v>325</v>
      </c>
      <c r="E1" s="63" t="s">
        <v>1169</v>
      </c>
      <c r="F1" s="61" t="s">
        <v>457</v>
      </c>
      <c r="G1" s="61" t="s">
        <v>61</v>
      </c>
      <c r="I1" s="63">
        <v>1</v>
      </c>
    </row>
    <row r="2" spans="1:9" thickBot="1">
      <c r="A2" s="62" t="s">
        <v>853</v>
      </c>
      <c r="B2" s="61">
        <v>1</v>
      </c>
      <c r="C2" s="61" t="str">
        <f t="shared" ref="C2:C65" si="0">IFERROR(SEARCH("T",B2),"No Tie")</f>
        <v>No Tie</v>
      </c>
      <c r="D2" s="63">
        <f t="shared" ref="D2:D65" si="1">IF(C2="No Tie",B2,RIGHT(B2,LEN(B2)-1))</f>
        <v>1</v>
      </c>
      <c r="E2" s="63">
        <v>1</v>
      </c>
      <c r="F2" s="61" t="s">
        <v>498</v>
      </c>
      <c r="G2" s="61" t="str">
        <f t="shared" ref="G2:G65" si="2">TRIM(SUBSTITUTE(F2,CHAR(160),CHAR(32)))</f>
        <v>Bubba Watson</v>
      </c>
    </row>
    <row r="3" spans="1:9" thickBot="1">
      <c r="A3" s="62" t="s">
        <v>853</v>
      </c>
      <c r="B3" s="61">
        <v>2</v>
      </c>
      <c r="C3" s="61" t="str">
        <f t="shared" si="0"/>
        <v>No Tie</v>
      </c>
      <c r="D3" s="63">
        <f t="shared" si="1"/>
        <v>2</v>
      </c>
      <c r="E3" s="63">
        <v>2</v>
      </c>
      <c r="F3" s="61" t="s">
        <v>502</v>
      </c>
      <c r="G3" s="61" t="str">
        <f t="shared" si="2"/>
        <v>Charlie Beljan</v>
      </c>
    </row>
    <row r="4" spans="1:9" thickBot="1">
      <c r="A4" s="62" t="s">
        <v>853</v>
      </c>
      <c r="B4" s="61">
        <v>3</v>
      </c>
      <c r="C4" s="61" t="str">
        <f t="shared" si="0"/>
        <v>No Tie</v>
      </c>
      <c r="D4" s="63">
        <f t="shared" si="1"/>
        <v>3</v>
      </c>
      <c r="E4" s="63">
        <v>3</v>
      </c>
      <c r="F4" s="61" t="s">
        <v>516</v>
      </c>
      <c r="G4" s="61" t="str">
        <f t="shared" si="2"/>
        <v>Robert Garrigus</v>
      </c>
    </row>
    <row r="5" spans="1:9" thickBot="1">
      <c r="A5" s="62" t="s">
        <v>853</v>
      </c>
      <c r="B5" s="61">
        <v>4</v>
      </c>
      <c r="C5" s="61" t="str">
        <f t="shared" si="0"/>
        <v>No Tie</v>
      </c>
      <c r="D5" s="63">
        <f t="shared" si="1"/>
        <v>4</v>
      </c>
      <c r="E5" s="63">
        <v>4</v>
      </c>
      <c r="F5" s="61" t="s">
        <v>493</v>
      </c>
      <c r="G5" s="61" t="str">
        <f t="shared" si="2"/>
        <v>Dustin Johnson</v>
      </c>
    </row>
    <row r="6" spans="1:9" thickBot="1">
      <c r="A6" s="62" t="s">
        <v>853</v>
      </c>
      <c r="B6" s="61">
        <v>5</v>
      </c>
      <c r="C6" s="61" t="str">
        <f t="shared" si="0"/>
        <v>No Tie</v>
      </c>
      <c r="D6" s="63">
        <f t="shared" si="1"/>
        <v>5</v>
      </c>
      <c r="E6" s="63">
        <v>5</v>
      </c>
      <c r="F6" s="61" t="s">
        <v>701</v>
      </c>
      <c r="G6" s="61" t="str">
        <f t="shared" si="2"/>
        <v>Rory McIlroy</v>
      </c>
    </row>
    <row r="7" spans="1:9" thickBot="1">
      <c r="A7" s="62" t="s">
        <v>853</v>
      </c>
      <c r="B7" s="61">
        <v>6</v>
      </c>
      <c r="C7" s="61" t="str">
        <f t="shared" si="0"/>
        <v>No Tie</v>
      </c>
      <c r="D7" s="63">
        <f t="shared" si="1"/>
        <v>6</v>
      </c>
      <c r="E7" s="63">
        <v>6</v>
      </c>
      <c r="F7" s="61" t="s">
        <v>501</v>
      </c>
      <c r="G7" s="61" t="str">
        <f t="shared" si="2"/>
        <v>J.B. Holmes</v>
      </c>
    </row>
    <row r="8" spans="1:9" thickBot="1">
      <c r="A8" s="62" t="s">
        <v>853</v>
      </c>
      <c r="B8" s="61">
        <v>7</v>
      </c>
      <c r="C8" s="61" t="str">
        <f t="shared" si="0"/>
        <v>No Tie</v>
      </c>
      <c r="D8" s="63">
        <f t="shared" si="1"/>
        <v>7</v>
      </c>
      <c r="E8" s="63">
        <v>7</v>
      </c>
      <c r="F8" s="61" t="s">
        <v>499</v>
      </c>
      <c r="G8" s="61" t="str">
        <f t="shared" si="2"/>
        <v>Jason Day</v>
      </c>
    </row>
    <row r="9" spans="1:9" thickBot="1">
      <c r="A9" s="62" t="s">
        <v>853</v>
      </c>
      <c r="B9" s="61">
        <v>8</v>
      </c>
      <c r="C9" s="61" t="str">
        <f t="shared" si="0"/>
        <v>No Tie</v>
      </c>
      <c r="D9" s="63">
        <f t="shared" si="1"/>
        <v>8</v>
      </c>
      <c r="E9" s="63">
        <v>8</v>
      </c>
      <c r="F9" s="61" t="s">
        <v>704</v>
      </c>
      <c r="G9" s="61" t="str">
        <f t="shared" si="2"/>
        <v>Kyle Stanley</v>
      </c>
    </row>
    <row r="10" spans="1:9" thickBot="1">
      <c r="A10" s="62" t="s">
        <v>853</v>
      </c>
      <c r="B10" s="61">
        <v>9</v>
      </c>
      <c r="C10" s="61" t="str">
        <f t="shared" si="0"/>
        <v>No Tie</v>
      </c>
      <c r="D10" s="63">
        <f t="shared" si="1"/>
        <v>9</v>
      </c>
      <c r="E10" s="63">
        <v>9</v>
      </c>
      <c r="F10" s="61" t="s">
        <v>804</v>
      </c>
      <c r="G10" s="61" t="str">
        <f t="shared" si="2"/>
        <v>John Daly</v>
      </c>
    </row>
    <row r="11" spans="1:9" thickBot="1">
      <c r="A11" s="62" t="s">
        <v>853</v>
      </c>
      <c r="B11" s="61" t="s">
        <v>276</v>
      </c>
      <c r="C11" s="61">
        <f t="shared" si="0"/>
        <v>1</v>
      </c>
      <c r="D11" s="63" t="str">
        <f t="shared" si="1"/>
        <v>10</v>
      </c>
      <c r="E11" s="63">
        <v>10</v>
      </c>
      <c r="F11" s="61" t="s">
        <v>500</v>
      </c>
      <c r="G11" s="61" t="str">
        <f t="shared" si="2"/>
        <v>Adam Scott</v>
      </c>
    </row>
    <row r="12" spans="1:9" thickBot="1">
      <c r="A12" s="62" t="s">
        <v>853</v>
      </c>
      <c r="B12" s="61" t="s">
        <v>276</v>
      </c>
      <c r="C12" s="61">
        <f t="shared" si="0"/>
        <v>1</v>
      </c>
      <c r="D12" s="63" t="str">
        <f t="shared" si="1"/>
        <v>10</v>
      </c>
      <c r="E12" s="63">
        <v>10</v>
      </c>
      <c r="F12" s="61" t="s">
        <v>523</v>
      </c>
      <c r="G12" s="61" t="str">
        <f t="shared" si="2"/>
        <v>Jhonattan Vegas</v>
      </c>
    </row>
    <row r="13" spans="1:9" thickBot="1">
      <c r="A13" s="62" t="s">
        <v>853</v>
      </c>
      <c r="B13" s="61">
        <v>12</v>
      </c>
      <c r="C13" s="61" t="str">
        <f t="shared" si="0"/>
        <v>No Tie</v>
      </c>
      <c r="D13" s="63">
        <f t="shared" si="1"/>
        <v>12</v>
      </c>
      <c r="E13" s="63">
        <v>12</v>
      </c>
      <c r="F13" s="61" t="s">
        <v>536</v>
      </c>
      <c r="G13" s="61" t="str">
        <f t="shared" si="2"/>
        <v>Scott Piercy</v>
      </c>
    </row>
    <row r="14" spans="1:9" thickBot="1">
      <c r="A14" s="62" t="s">
        <v>853</v>
      </c>
      <c r="B14" s="61">
        <v>13</v>
      </c>
      <c r="C14" s="61" t="str">
        <f t="shared" si="0"/>
        <v>No Tie</v>
      </c>
      <c r="D14" s="63">
        <f t="shared" si="1"/>
        <v>13</v>
      </c>
      <c r="E14" s="63">
        <v>13</v>
      </c>
      <c r="F14" s="61" t="s">
        <v>528</v>
      </c>
      <c r="G14" s="61" t="str">
        <f t="shared" si="2"/>
        <v>Graham DeLaet</v>
      </c>
    </row>
    <row r="15" spans="1:9" thickBot="1">
      <c r="A15" s="62" t="s">
        <v>853</v>
      </c>
      <c r="B15" s="61">
        <v>14</v>
      </c>
      <c r="C15" s="61" t="str">
        <f t="shared" si="0"/>
        <v>No Tie</v>
      </c>
      <c r="D15" s="63">
        <f t="shared" si="1"/>
        <v>14</v>
      </c>
      <c r="E15" s="63">
        <v>14</v>
      </c>
      <c r="F15" s="61" t="s">
        <v>507</v>
      </c>
      <c r="G15" s="61" t="str">
        <f t="shared" si="2"/>
        <v>Jason Kokrak</v>
      </c>
    </row>
    <row r="16" spans="1:9" thickBot="1">
      <c r="A16" s="62" t="s">
        <v>853</v>
      </c>
      <c r="B16" s="61">
        <v>15</v>
      </c>
      <c r="C16" s="61" t="str">
        <f t="shared" si="0"/>
        <v>No Tie</v>
      </c>
      <c r="D16" s="63">
        <f t="shared" si="1"/>
        <v>15</v>
      </c>
      <c r="E16" s="63">
        <v>15</v>
      </c>
      <c r="F16" s="61" t="s">
        <v>509</v>
      </c>
      <c r="G16" s="61" t="str">
        <f t="shared" si="2"/>
        <v>Ryan Palmer</v>
      </c>
    </row>
    <row r="17" spans="1:7" thickBot="1">
      <c r="A17" s="62" t="s">
        <v>853</v>
      </c>
      <c r="B17" s="61">
        <v>16</v>
      </c>
      <c r="C17" s="61" t="str">
        <f t="shared" si="0"/>
        <v>No Tie</v>
      </c>
      <c r="D17" s="63">
        <f t="shared" si="1"/>
        <v>16</v>
      </c>
      <c r="E17" s="63">
        <v>16</v>
      </c>
      <c r="F17" s="61" t="s">
        <v>506</v>
      </c>
      <c r="G17" s="61" t="str">
        <f t="shared" si="2"/>
        <v>Keegan Bradley</v>
      </c>
    </row>
    <row r="18" spans="1:7" thickBot="1">
      <c r="A18" s="62" t="s">
        <v>853</v>
      </c>
      <c r="B18" s="61">
        <v>17</v>
      </c>
      <c r="C18" s="61" t="str">
        <f t="shared" si="0"/>
        <v>No Tie</v>
      </c>
      <c r="D18" s="63">
        <f t="shared" si="1"/>
        <v>17</v>
      </c>
      <c r="E18" s="63">
        <v>17</v>
      </c>
      <c r="F18" s="61" t="s">
        <v>579</v>
      </c>
      <c r="G18" s="61" t="str">
        <f t="shared" si="2"/>
        <v>Scott Stallings</v>
      </c>
    </row>
    <row r="19" spans="1:7" thickBot="1">
      <c r="A19" s="62" t="s">
        <v>853</v>
      </c>
      <c r="B19" s="61">
        <v>18</v>
      </c>
      <c r="C19" s="61" t="str">
        <f t="shared" si="0"/>
        <v>No Tie</v>
      </c>
      <c r="D19" s="63">
        <f t="shared" si="1"/>
        <v>18</v>
      </c>
      <c r="E19" s="63">
        <v>18</v>
      </c>
      <c r="F19" s="61" t="s">
        <v>508</v>
      </c>
      <c r="G19" s="61" t="str">
        <f t="shared" si="2"/>
        <v>Gary Woodland</v>
      </c>
    </row>
    <row r="20" spans="1:7" thickBot="1">
      <c r="A20" s="62" t="s">
        <v>853</v>
      </c>
      <c r="B20" s="61">
        <v>19</v>
      </c>
      <c r="C20" s="61" t="str">
        <f t="shared" si="0"/>
        <v>No Tie</v>
      </c>
      <c r="D20" s="63">
        <f t="shared" si="1"/>
        <v>19</v>
      </c>
      <c r="E20" s="63">
        <v>19</v>
      </c>
      <c r="F20" s="61" t="s">
        <v>567</v>
      </c>
      <c r="G20" s="61" t="str">
        <f t="shared" si="2"/>
        <v>Seung-Yul Noh</v>
      </c>
    </row>
    <row r="21" spans="1:7" thickBot="1">
      <c r="A21" s="62" t="s">
        <v>853</v>
      </c>
      <c r="B21" s="61">
        <v>20</v>
      </c>
      <c r="C21" s="61" t="str">
        <f t="shared" si="0"/>
        <v>No Tie</v>
      </c>
      <c r="D21" s="63">
        <f t="shared" si="1"/>
        <v>20</v>
      </c>
      <c r="E21" s="63">
        <v>20</v>
      </c>
      <c r="F21" s="61" t="s">
        <v>529</v>
      </c>
      <c r="G21" s="61" t="str">
        <f t="shared" si="2"/>
        <v>Harris English</v>
      </c>
    </row>
    <row r="22" spans="1:7" thickBot="1">
      <c r="A22" s="62" t="s">
        <v>853</v>
      </c>
      <c r="B22" s="61">
        <v>21</v>
      </c>
      <c r="C22" s="61" t="str">
        <f t="shared" si="0"/>
        <v>No Tie</v>
      </c>
      <c r="D22" s="63">
        <f t="shared" si="1"/>
        <v>21</v>
      </c>
      <c r="E22" s="63">
        <v>21</v>
      </c>
      <c r="F22" s="61" t="s">
        <v>706</v>
      </c>
      <c r="G22" s="61" t="str">
        <f t="shared" si="2"/>
        <v>Bobby Gates</v>
      </c>
    </row>
    <row r="23" spans="1:7" thickBot="1">
      <c r="A23" s="62" t="s">
        <v>853</v>
      </c>
      <c r="B23" s="61">
        <v>22</v>
      </c>
      <c r="C23" s="61" t="str">
        <f t="shared" si="0"/>
        <v>No Tie</v>
      </c>
      <c r="D23" s="63">
        <f t="shared" si="1"/>
        <v>22</v>
      </c>
      <c r="E23" s="63">
        <v>22</v>
      </c>
      <c r="F23" s="61" t="s">
        <v>524</v>
      </c>
      <c r="G23" s="61" t="str">
        <f t="shared" si="2"/>
        <v>Angel Cabrera</v>
      </c>
    </row>
    <row r="24" spans="1:7" thickBot="1">
      <c r="A24" s="62" t="s">
        <v>853</v>
      </c>
      <c r="B24" s="61" t="s">
        <v>287</v>
      </c>
      <c r="C24" s="61">
        <f t="shared" si="0"/>
        <v>1</v>
      </c>
      <c r="D24" s="63" t="str">
        <f t="shared" si="1"/>
        <v>23</v>
      </c>
      <c r="E24" s="63">
        <v>23</v>
      </c>
      <c r="F24" s="61" t="s">
        <v>527</v>
      </c>
      <c r="G24" s="61" t="str">
        <f t="shared" si="2"/>
        <v>Louis Oosthuizen</v>
      </c>
    </row>
    <row r="25" spans="1:7" thickBot="1">
      <c r="A25" s="62" t="s">
        <v>853</v>
      </c>
      <c r="B25" s="61" t="s">
        <v>287</v>
      </c>
      <c r="C25" s="61">
        <f t="shared" si="0"/>
        <v>1</v>
      </c>
      <c r="D25" s="63" t="str">
        <f t="shared" si="1"/>
        <v>23</v>
      </c>
      <c r="E25" s="63">
        <v>23</v>
      </c>
      <c r="F25" s="61" t="s">
        <v>805</v>
      </c>
      <c r="G25" s="61" t="str">
        <f t="shared" si="2"/>
        <v>Troy Kelly</v>
      </c>
    </row>
    <row r="26" spans="1:7" thickBot="1">
      <c r="A26" s="62" t="s">
        <v>853</v>
      </c>
      <c r="B26" s="61">
        <v>25</v>
      </c>
      <c r="C26" s="61" t="str">
        <f t="shared" si="0"/>
        <v>No Tie</v>
      </c>
      <c r="D26" s="63">
        <f t="shared" si="1"/>
        <v>25</v>
      </c>
      <c r="E26" s="63">
        <v>25</v>
      </c>
      <c r="F26" s="61" t="s">
        <v>715</v>
      </c>
      <c r="G26" s="61" t="str">
        <f t="shared" si="2"/>
        <v>Brandt Jobe</v>
      </c>
    </row>
    <row r="27" spans="1:7" thickBot="1">
      <c r="A27" s="62" t="s">
        <v>853</v>
      </c>
      <c r="B27" s="61">
        <v>26</v>
      </c>
      <c r="C27" s="61" t="str">
        <f t="shared" si="0"/>
        <v>No Tie</v>
      </c>
      <c r="D27" s="63">
        <f t="shared" si="1"/>
        <v>26</v>
      </c>
      <c r="E27" s="63">
        <v>26</v>
      </c>
      <c r="F27" s="61" t="s">
        <v>711</v>
      </c>
      <c r="G27" s="61" t="str">
        <f t="shared" si="2"/>
        <v>Troy Matteson</v>
      </c>
    </row>
    <row r="28" spans="1:7" thickBot="1">
      <c r="A28" s="62" t="s">
        <v>853</v>
      </c>
      <c r="B28" s="61">
        <v>27</v>
      </c>
      <c r="C28" s="61" t="str">
        <f t="shared" si="0"/>
        <v>No Tie</v>
      </c>
      <c r="D28" s="63">
        <f t="shared" si="1"/>
        <v>27</v>
      </c>
      <c r="E28" s="63">
        <v>27</v>
      </c>
      <c r="F28" s="61" t="s">
        <v>712</v>
      </c>
      <c r="G28" s="61" t="str">
        <f t="shared" si="2"/>
        <v>Josh Teater</v>
      </c>
    </row>
    <row r="29" spans="1:7" thickBot="1">
      <c r="A29" s="62" t="s">
        <v>853</v>
      </c>
      <c r="B29" s="61">
        <v>28</v>
      </c>
      <c r="C29" s="61" t="str">
        <f t="shared" si="0"/>
        <v>No Tie</v>
      </c>
      <c r="D29" s="63">
        <f t="shared" si="1"/>
        <v>28</v>
      </c>
      <c r="E29" s="63">
        <v>28</v>
      </c>
      <c r="F29" s="61" t="s">
        <v>518</v>
      </c>
      <c r="G29" s="61" t="str">
        <f t="shared" si="2"/>
        <v>Martin Laird</v>
      </c>
    </row>
    <row r="30" spans="1:7" thickBot="1">
      <c r="A30" s="62" t="s">
        <v>853</v>
      </c>
      <c r="B30" s="61">
        <v>29</v>
      </c>
      <c r="C30" s="61" t="str">
        <f t="shared" si="0"/>
        <v>No Tie</v>
      </c>
      <c r="D30" s="63">
        <f t="shared" si="1"/>
        <v>29</v>
      </c>
      <c r="E30" s="63">
        <v>29</v>
      </c>
      <c r="F30" s="61" t="s">
        <v>522</v>
      </c>
      <c r="G30" s="61" t="str">
        <f t="shared" si="2"/>
        <v>Lee Westwood</v>
      </c>
    </row>
    <row r="31" spans="1:7" thickBot="1">
      <c r="A31" s="62" t="s">
        <v>853</v>
      </c>
      <c r="B31" s="61">
        <v>30</v>
      </c>
      <c r="C31" s="61" t="str">
        <f t="shared" si="0"/>
        <v>No Tie</v>
      </c>
      <c r="D31" s="63">
        <f t="shared" si="1"/>
        <v>30</v>
      </c>
      <c r="E31" s="63">
        <v>30</v>
      </c>
      <c r="F31" s="61" t="s">
        <v>806</v>
      </c>
      <c r="G31" s="61" t="str">
        <f t="shared" si="2"/>
        <v>Harrison Frazar</v>
      </c>
    </row>
    <row r="32" spans="1:7" thickBot="1">
      <c r="A32" s="62" t="s">
        <v>853</v>
      </c>
      <c r="B32" s="61">
        <v>31</v>
      </c>
      <c r="C32" s="61" t="str">
        <f t="shared" si="0"/>
        <v>No Tie</v>
      </c>
      <c r="D32" s="63">
        <f t="shared" si="1"/>
        <v>31</v>
      </c>
      <c r="E32" s="63">
        <v>31</v>
      </c>
      <c r="F32" s="61" t="s">
        <v>542</v>
      </c>
      <c r="G32" s="61" t="str">
        <f t="shared" si="2"/>
        <v>Sean O'Hair</v>
      </c>
    </row>
    <row r="33" spans="1:7" thickBot="1">
      <c r="A33" s="62" t="s">
        <v>853</v>
      </c>
      <c r="B33" s="61">
        <v>32</v>
      </c>
      <c r="C33" s="61" t="str">
        <f t="shared" si="0"/>
        <v>No Tie</v>
      </c>
      <c r="D33" s="63">
        <f t="shared" si="1"/>
        <v>32</v>
      </c>
      <c r="E33" s="63">
        <v>32</v>
      </c>
      <c r="F33" s="61" t="s">
        <v>714</v>
      </c>
      <c r="G33" s="61" t="str">
        <f t="shared" si="2"/>
        <v>Tiger Woods</v>
      </c>
    </row>
    <row r="34" spans="1:7" thickBot="1">
      <c r="A34" s="62" t="s">
        <v>853</v>
      </c>
      <c r="B34" s="61" t="s">
        <v>296</v>
      </c>
      <c r="C34" s="61">
        <f t="shared" si="0"/>
        <v>1</v>
      </c>
      <c r="D34" s="63" t="str">
        <f t="shared" si="1"/>
        <v>33</v>
      </c>
      <c r="E34" s="63">
        <v>33</v>
      </c>
      <c r="F34" s="61" t="s">
        <v>610</v>
      </c>
      <c r="G34" s="61" t="str">
        <f t="shared" si="2"/>
        <v>Erik Compton</v>
      </c>
    </row>
    <row r="35" spans="1:7" thickBot="1">
      <c r="A35" s="62" t="s">
        <v>853</v>
      </c>
      <c r="B35" s="61" t="s">
        <v>296</v>
      </c>
      <c r="C35" s="61">
        <f t="shared" si="0"/>
        <v>1</v>
      </c>
      <c r="D35" s="63" t="str">
        <f t="shared" si="1"/>
        <v>33</v>
      </c>
      <c r="E35" s="63">
        <v>33</v>
      </c>
      <c r="F35" s="61" t="s">
        <v>717</v>
      </c>
      <c r="G35" s="61" t="str">
        <f t="shared" si="2"/>
        <v>Tommy Gainey</v>
      </c>
    </row>
    <row r="36" spans="1:7" thickBot="1">
      <c r="A36" s="62" t="s">
        <v>853</v>
      </c>
      <c r="B36" s="61">
        <v>35</v>
      </c>
      <c r="C36" s="61" t="str">
        <f t="shared" si="0"/>
        <v>No Tie</v>
      </c>
      <c r="D36" s="63">
        <f t="shared" si="1"/>
        <v>35</v>
      </c>
      <c r="E36" s="63">
        <v>35</v>
      </c>
      <c r="F36" s="61" t="s">
        <v>581</v>
      </c>
      <c r="G36" s="61" t="str">
        <f t="shared" si="2"/>
        <v>Carl Pettersson</v>
      </c>
    </row>
    <row r="37" spans="1:7" thickBot="1">
      <c r="A37" s="62" t="s">
        <v>853</v>
      </c>
      <c r="B37" s="61" t="s">
        <v>299</v>
      </c>
      <c r="C37" s="61">
        <f t="shared" si="0"/>
        <v>1</v>
      </c>
      <c r="D37" s="63" t="str">
        <f t="shared" si="1"/>
        <v>36</v>
      </c>
      <c r="E37" s="63">
        <v>36</v>
      </c>
      <c r="F37" s="61" t="s">
        <v>575</v>
      </c>
      <c r="G37" s="61" t="str">
        <f t="shared" si="2"/>
        <v>Boo Weekley</v>
      </c>
    </row>
    <row r="38" spans="1:7" thickBot="1">
      <c r="A38" s="62" t="s">
        <v>853</v>
      </c>
      <c r="B38" s="61" t="s">
        <v>299</v>
      </c>
      <c r="C38" s="61">
        <f t="shared" si="0"/>
        <v>1</v>
      </c>
      <c r="D38" s="63" t="str">
        <f t="shared" si="1"/>
        <v>36</v>
      </c>
      <c r="E38" s="63">
        <v>36</v>
      </c>
      <c r="F38" s="61" t="s">
        <v>557</v>
      </c>
      <c r="G38" s="61" t="str">
        <f t="shared" si="2"/>
        <v>Nick Watney</v>
      </c>
    </row>
    <row r="39" spans="1:7" thickBot="1">
      <c r="A39" s="62" t="s">
        <v>853</v>
      </c>
      <c r="B39" s="61">
        <v>38</v>
      </c>
      <c r="C39" s="61" t="str">
        <f t="shared" si="0"/>
        <v>No Tie</v>
      </c>
      <c r="D39" s="63">
        <f t="shared" si="1"/>
        <v>38</v>
      </c>
      <c r="E39" s="63">
        <v>38</v>
      </c>
      <c r="F39" s="61" t="s">
        <v>517</v>
      </c>
      <c r="G39" s="61" t="str">
        <f t="shared" si="2"/>
        <v>Jimmy Walker</v>
      </c>
    </row>
    <row r="40" spans="1:7" thickBot="1">
      <c r="A40" s="62" t="s">
        <v>853</v>
      </c>
      <c r="B40" s="61">
        <v>39</v>
      </c>
      <c r="C40" s="61" t="str">
        <f t="shared" si="0"/>
        <v>No Tie</v>
      </c>
      <c r="D40" s="63">
        <f t="shared" si="1"/>
        <v>39</v>
      </c>
      <c r="E40" s="63">
        <v>39</v>
      </c>
      <c r="F40" s="61" t="s">
        <v>551</v>
      </c>
      <c r="G40" s="61" t="str">
        <f t="shared" si="2"/>
        <v>Davis Love III</v>
      </c>
    </row>
    <row r="41" spans="1:7" thickBot="1">
      <c r="A41" s="62" t="s">
        <v>853</v>
      </c>
      <c r="B41" s="61">
        <v>40</v>
      </c>
      <c r="C41" s="61" t="str">
        <f t="shared" si="0"/>
        <v>No Tie</v>
      </c>
      <c r="D41" s="63">
        <f t="shared" si="1"/>
        <v>40</v>
      </c>
      <c r="E41" s="63">
        <v>40</v>
      </c>
      <c r="F41" s="61" t="s">
        <v>598</v>
      </c>
      <c r="G41" s="61" t="str">
        <f t="shared" si="2"/>
        <v>Bo Van Pelt</v>
      </c>
    </row>
    <row r="42" spans="1:7" thickBot="1">
      <c r="A42" s="62" t="s">
        <v>853</v>
      </c>
      <c r="B42" s="61">
        <v>41</v>
      </c>
      <c r="C42" s="61" t="str">
        <f t="shared" si="0"/>
        <v>No Tie</v>
      </c>
      <c r="D42" s="63">
        <f t="shared" si="1"/>
        <v>41</v>
      </c>
      <c r="E42" s="63">
        <v>41</v>
      </c>
      <c r="F42" s="61" t="s">
        <v>560</v>
      </c>
      <c r="G42" s="61" t="str">
        <f t="shared" si="2"/>
        <v>Greg Owen</v>
      </c>
    </row>
    <row r="43" spans="1:7" thickBot="1">
      <c r="A43" s="62" t="s">
        <v>853</v>
      </c>
      <c r="B43" s="61">
        <v>42</v>
      </c>
      <c r="C43" s="61" t="str">
        <f t="shared" si="0"/>
        <v>No Tie</v>
      </c>
      <c r="D43" s="63">
        <f t="shared" si="1"/>
        <v>42</v>
      </c>
      <c r="E43" s="63">
        <v>42</v>
      </c>
      <c r="F43" s="61" t="s">
        <v>520</v>
      </c>
      <c r="G43" s="61" t="str">
        <f t="shared" si="2"/>
        <v>Charl Schwartzel</v>
      </c>
    </row>
    <row r="44" spans="1:7" thickBot="1">
      <c r="A44" s="62" t="s">
        <v>853</v>
      </c>
      <c r="B44" s="61">
        <v>43</v>
      </c>
      <c r="C44" s="61" t="str">
        <f t="shared" si="0"/>
        <v>No Tie</v>
      </c>
      <c r="D44" s="63">
        <f t="shared" si="1"/>
        <v>43</v>
      </c>
      <c r="E44" s="63">
        <v>43</v>
      </c>
      <c r="F44" s="61" t="s">
        <v>807</v>
      </c>
      <c r="G44" s="61" t="str">
        <f t="shared" si="2"/>
        <v>Mark Anderson</v>
      </c>
    </row>
    <row r="45" spans="1:7" thickBot="1">
      <c r="A45" s="62" t="s">
        <v>853</v>
      </c>
      <c r="B45" s="61" t="s">
        <v>306</v>
      </c>
      <c r="C45" s="61">
        <f t="shared" si="0"/>
        <v>1</v>
      </c>
      <c r="D45" s="63" t="str">
        <f t="shared" si="1"/>
        <v>44</v>
      </c>
      <c r="E45" s="63">
        <v>44</v>
      </c>
      <c r="F45" s="61" t="s">
        <v>808</v>
      </c>
      <c r="G45" s="61" t="str">
        <f t="shared" si="2"/>
        <v>Daniel Chopra</v>
      </c>
    </row>
    <row r="46" spans="1:7" thickBot="1">
      <c r="A46" s="62" t="s">
        <v>853</v>
      </c>
      <c r="B46" s="61" t="s">
        <v>306</v>
      </c>
      <c r="C46" s="61">
        <f t="shared" si="0"/>
        <v>1</v>
      </c>
      <c r="D46" s="63" t="str">
        <f t="shared" si="1"/>
        <v>44</v>
      </c>
      <c r="E46" s="63">
        <v>44</v>
      </c>
      <c r="F46" s="61" t="s">
        <v>809</v>
      </c>
      <c r="G46" s="61" t="str">
        <f t="shared" si="2"/>
        <v>Edward Loar</v>
      </c>
    </row>
    <row r="47" spans="1:7" thickBot="1">
      <c r="A47" s="62" t="s">
        <v>853</v>
      </c>
      <c r="B47" s="61">
        <v>46</v>
      </c>
      <c r="C47" s="61" t="str">
        <f t="shared" si="0"/>
        <v>No Tie</v>
      </c>
      <c r="D47" s="63">
        <f t="shared" si="1"/>
        <v>46</v>
      </c>
      <c r="E47" s="63">
        <v>46</v>
      </c>
      <c r="F47" s="61" t="s">
        <v>525</v>
      </c>
      <c r="G47" s="61" t="str">
        <f t="shared" si="2"/>
        <v>Charley Hoffman</v>
      </c>
    </row>
    <row r="48" spans="1:7" thickBot="1">
      <c r="A48" s="62" t="s">
        <v>853</v>
      </c>
      <c r="B48" s="61" t="s">
        <v>309</v>
      </c>
      <c r="C48" s="61">
        <f t="shared" si="0"/>
        <v>1</v>
      </c>
      <c r="D48" s="63" t="str">
        <f t="shared" si="1"/>
        <v>47</v>
      </c>
      <c r="E48" s="63">
        <v>47</v>
      </c>
      <c r="F48" s="61" t="s">
        <v>707</v>
      </c>
      <c r="G48" s="61" t="str">
        <f t="shared" si="2"/>
        <v>John Rollins</v>
      </c>
    </row>
    <row r="49" spans="1:7" thickBot="1">
      <c r="A49" s="62" t="s">
        <v>853</v>
      </c>
      <c r="B49" s="61" t="s">
        <v>309</v>
      </c>
      <c r="C49" s="61">
        <f t="shared" si="0"/>
        <v>1</v>
      </c>
      <c r="D49" s="63" t="str">
        <f t="shared" si="1"/>
        <v>47</v>
      </c>
      <c r="E49" s="63">
        <v>47</v>
      </c>
      <c r="F49" s="61" t="s">
        <v>585</v>
      </c>
      <c r="G49" s="61" t="str">
        <f t="shared" si="2"/>
        <v>Vijay Singh</v>
      </c>
    </row>
    <row r="50" spans="1:7" thickBot="1">
      <c r="A50" s="62" t="s">
        <v>853</v>
      </c>
      <c r="B50" s="61">
        <v>49</v>
      </c>
      <c r="C50" s="61" t="str">
        <f t="shared" si="0"/>
        <v>No Tie</v>
      </c>
      <c r="D50" s="63">
        <f t="shared" si="1"/>
        <v>49</v>
      </c>
      <c r="E50" s="63">
        <v>49</v>
      </c>
      <c r="F50" s="61" t="s">
        <v>535</v>
      </c>
      <c r="G50" s="61" t="str">
        <f t="shared" si="2"/>
        <v>Martin Flores</v>
      </c>
    </row>
    <row r="51" spans="1:7" thickBot="1">
      <c r="A51" s="62" t="s">
        <v>853</v>
      </c>
      <c r="B51" s="61">
        <v>50</v>
      </c>
      <c r="C51" s="61" t="str">
        <f t="shared" si="0"/>
        <v>No Tie</v>
      </c>
      <c r="D51" s="63">
        <f t="shared" si="1"/>
        <v>50</v>
      </c>
      <c r="E51" s="63">
        <v>50</v>
      </c>
      <c r="F51" s="61" t="s">
        <v>733</v>
      </c>
      <c r="G51" s="61" t="str">
        <f t="shared" si="2"/>
        <v>Robert Karlsson</v>
      </c>
    </row>
    <row r="52" spans="1:7" thickBot="1">
      <c r="A52" s="62" t="s">
        <v>853</v>
      </c>
      <c r="B52" s="61" t="s">
        <v>810</v>
      </c>
      <c r="C52" s="61">
        <f t="shared" si="0"/>
        <v>1</v>
      </c>
      <c r="D52" s="63" t="str">
        <f t="shared" si="1"/>
        <v>51</v>
      </c>
      <c r="E52" s="63">
        <v>51</v>
      </c>
      <c r="F52" s="61" t="s">
        <v>513</v>
      </c>
      <c r="G52" s="61" t="str">
        <f t="shared" si="2"/>
        <v>Charles Howell III</v>
      </c>
    </row>
    <row r="53" spans="1:7" thickBot="1">
      <c r="A53" s="62" t="s">
        <v>853</v>
      </c>
      <c r="B53" s="61" t="s">
        <v>810</v>
      </c>
      <c r="C53" s="61">
        <f t="shared" si="0"/>
        <v>1</v>
      </c>
      <c r="D53" s="63" t="str">
        <f t="shared" si="1"/>
        <v>51</v>
      </c>
      <c r="E53" s="63">
        <v>51</v>
      </c>
      <c r="F53" s="61" t="s">
        <v>580</v>
      </c>
      <c r="G53" s="61" t="str">
        <f t="shared" si="2"/>
        <v>Ernie Els</v>
      </c>
    </row>
    <row r="54" spans="1:7" thickBot="1">
      <c r="A54" s="62" t="s">
        <v>853</v>
      </c>
      <c r="B54" s="61">
        <v>53</v>
      </c>
      <c r="C54" s="61" t="str">
        <f t="shared" si="0"/>
        <v>No Tie</v>
      </c>
      <c r="D54" s="63">
        <f t="shared" si="1"/>
        <v>53</v>
      </c>
      <c r="E54" s="63">
        <v>53</v>
      </c>
      <c r="F54" s="61" t="s">
        <v>519</v>
      </c>
      <c r="G54" s="61" t="str">
        <f t="shared" si="2"/>
        <v>Phil Mickelson</v>
      </c>
    </row>
    <row r="55" spans="1:7" thickBot="1">
      <c r="A55" s="62" t="s">
        <v>853</v>
      </c>
      <c r="B55" s="61">
        <v>54</v>
      </c>
      <c r="C55" s="61" t="str">
        <f t="shared" si="0"/>
        <v>No Tie</v>
      </c>
      <c r="D55" s="63">
        <f t="shared" si="1"/>
        <v>54</v>
      </c>
      <c r="E55" s="63">
        <v>54</v>
      </c>
      <c r="F55" s="61" t="s">
        <v>811</v>
      </c>
      <c r="G55" s="61" t="str">
        <f t="shared" si="2"/>
        <v>Chris Couch</v>
      </c>
    </row>
    <row r="56" spans="1:7" thickBot="1">
      <c r="A56" s="62" t="s">
        <v>853</v>
      </c>
      <c r="B56" s="61" t="s">
        <v>812</v>
      </c>
      <c r="C56" s="61">
        <f t="shared" si="0"/>
        <v>1</v>
      </c>
      <c r="D56" s="63" t="str">
        <f t="shared" si="1"/>
        <v>55</v>
      </c>
      <c r="E56" s="63">
        <v>55</v>
      </c>
      <c r="F56" s="61" t="s">
        <v>813</v>
      </c>
      <c r="G56" s="61" t="str">
        <f t="shared" si="2"/>
        <v>Garth Mulroy</v>
      </c>
    </row>
    <row r="57" spans="1:7" thickBot="1">
      <c r="A57" s="62" t="s">
        <v>853</v>
      </c>
      <c r="B57" s="61" t="s">
        <v>812</v>
      </c>
      <c r="C57" s="61">
        <f t="shared" si="0"/>
        <v>1</v>
      </c>
      <c r="D57" s="63" t="str">
        <f t="shared" si="1"/>
        <v>55</v>
      </c>
      <c r="E57" s="63">
        <v>55</v>
      </c>
      <c r="F57" s="61" t="s">
        <v>541</v>
      </c>
      <c r="G57" s="61" t="str">
        <f t="shared" si="2"/>
        <v>Matt Jones</v>
      </c>
    </row>
    <row r="58" spans="1:7" thickBot="1">
      <c r="A58" s="62" t="s">
        <v>853</v>
      </c>
      <c r="B58" s="61">
        <v>57</v>
      </c>
      <c r="C58" s="61" t="str">
        <f t="shared" si="0"/>
        <v>No Tie</v>
      </c>
      <c r="D58" s="63">
        <f t="shared" si="1"/>
        <v>57</v>
      </c>
      <c r="E58" s="63">
        <v>57</v>
      </c>
      <c r="F58" s="61" t="s">
        <v>586</v>
      </c>
      <c r="G58" s="61" t="str">
        <f t="shared" si="2"/>
        <v>Padraig Harrington</v>
      </c>
    </row>
    <row r="59" spans="1:7" thickBot="1">
      <c r="A59" s="62" t="s">
        <v>853</v>
      </c>
      <c r="B59" s="61" t="s">
        <v>814</v>
      </c>
      <c r="C59" s="61">
        <f t="shared" si="0"/>
        <v>1</v>
      </c>
      <c r="D59" s="63" t="str">
        <f t="shared" si="1"/>
        <v>58</v>
      </c>
      <c r="E59" s="63">
        <v>58</v>
      </c>
      <c r="F59" s="61" t="s">
        <v>642</v>
      </c>
      <c r="G59" s="61" t="str">
        <f t="shared" si="2"/>
        <v>John Merrick</v>
      </c>
    </row>
    <row r="60" spans="1:7" thickBot="1">
      <c r="A60" s="62" t="s">
        <v>853</v>
      </c>
      <c r="B60" s="61" t="s">
        <v>814</v>
      </c>
      <c r="C60" s="61">
        <f t="shared" si="0"/>
        <v>1</v>
      </c>
      <c r="D60" s="63" t="str">
        <f t="shared" si="1"/>
        <v>58</v>
      </c>
      <c r="E60" s="63">
        <v>58</v>
      </c>
      <c r="F60" s="61" t="s">
        <v>565</v>
      </c>
      <c r="G60" s="61" t="str">
        <f t="shared" si="2"/>
        <v>Kevin Chappell</v>
      </c>
    </row>
    <row r="61" spans="1:7" thickBot="1">
      <c r="A61" s="62" t="s">
        <v>853</v>
      </c>
      <c r="B61" s="61">
        <v>60</v>
      </c>
      <c r="C61" s="61" t="str">
        <f t="shared" si="0"/>
        <v>No Tie</v>
      </c>
      <c r="D61" s="63">
        <f t="shared" si="1"/>
        <v>60</v>
      </c>
      <c r="E61" s="63">
        <v>60</v>
      </c>
      <c r="F61" s="61" t="s">
        <v>492</v>
      </c>
      <c r="G61" s="61" t="str">
        <f t="shared" si="2"/>
        <v>Rickie Fowler</v>
      </c>
    </row>
    <row r="62" spans="1:7" thickBot="1">
      <c r="A62" s="62" t="s">
        <v>853</v>
      </c>
      <c r="B62" s="61">
        <v>61</v>
      </c>
      <c r="C62" s="61" t="str">
        <f t="shared" si="0"/>
        <v>No Tie</v>
      </c>
      <c r="D62" s="63">
        <f t="shared" si="1"/>
        <v>61</v>
      </c>
      <c r="E62" s="63">
        <v>61</v>
      </c>
      <c r="F62" s="61" t="s">
        <v>547</v>
      </c>
      <c r="G62" s="61" t="str">
        <f t="shared" si="2"/>
        <v>Hunter Mahan</v>
      </c>
    </row>
    <row r="63" spans="1:7" thickBot="1">
      <c r="A63" s="62" t="s">
        <v>853</v>
      </c>
      <c r="B63" s="61">
        <v>62</v>
      </c>
      <c r="C63" s="61" t="str">
        <f t="shared" si="0"/>
        <v>No Tie</v>
      </c>
      <c r="D63" s="63">
        <f t="shared" si="1"/>
        <v>62</v>
      </c>
      <c r="E63" s="63">
        <v>62</v>
      </c>
      <c r="F63" s="61" t="s">
        <v>722</v>
      </c>
      <c r="G63" s="61" t="str">
        <f t="shared" si="2"/>
        <v>Kevin Stadler</v>
      </c>
    </row>
    <row r="64" spans="1:7" thickBot="1">
      <c r="A64" s="62" t="s">
        <v>853</v>
      </c>
      <c r="B64" s="61">
        <v>63</v>
      </c>
      <c r="C64" s="61" t="str">
        <f t="shared" si="0"/>
        <v>No Tie</v>
      </c>
      <c r="D64" s="63">
        <f t="shared" si="1"/>
        <v>63</v>
      </c>
      <c r="E64" s="63">
        <v>63</v>
      </c>
      <c r="F64" s="61" t="s">
        <v>597</v>
      </c>
      <c r="G64" s="61" t="str">
        <f t="shared" si="2"/>
        <v>Kevin Streelman</v>
      </c>
    </row>
    <row r="65" spans="1:7" thickBot="1">
      <c r="A65" s="62" t="s">
        <v>853</v>
      </c>
      <c r="B65" s="61" t="s">
        <v>716</v>
      </c>
      <c r="C65" s="61">
        <f t="shared" si="0"/>
        <v>1</v>
      </c>
      <c r="D65" s="63" t="str">
        <f t="shared" si="1"/>
        <v>64</v>
      </c>
      <c r="E65" s="63">
        <v>64</v>
      </c>
      <c r="F65" s="61" t="s">
        <v>629</v>
      </c>
      <c r="G65" s="61" t="str">
        <f t="shared" si="2"/>
        <v>Jason Dufner</v>
      </c>
    </row>
    <row r="66" spans="1:7" thickBot="1">
      <c r="A66" s="62" t="s">
        <v>853</v>
      </c>
      <c r="B66" s="61" t="s">
        <v>716</v>
      </c>
      <c r="C66" s="61">
        <f t="shared" ref="C66:C129" si="3">IFERROR(SEARCH("T",B66),"No Tie")</f>
        <v>1</v>
      </c>
      <c r="D66" s="63" t="str">
        <f t="shared" ref="D66:D129" si="4">IF(C66="No Tie",B66,RIGHT(B66,LEN(B66)-1))</f>
        <v>64</v>
      </c>
      <c r="E66" s="63">
        <v>64</v>
      </c>
      <c r="F66" s="61" t="s">
        <v>521</v>
      </c>
      <c r="G66" s="61" t="str">
        <f t="shared" ref="G66:G129" si="5">TRIM(SUBSTITUTE(F66,CHAR(160),CHAR(32)))</f>
        <v>Sergio Garcia</v>
      </c>
    </row>
    <row r="67" spans="1:7" thickBot="1">
      <c r="A67" s="62" t="s">
        <v>853</v>
      </c>
      <c r="B67" s="61" t="s">
        <v>718</v>
      </c>
      <c r="C67" s="61">
        <f t="shared" si="3"/>
        <v>1</v>
      </c>
      <c r="D67" s="63" t="str">
        <f t="shared" si="4"/>
        <v>66</v>
      </c>
      <c r="E67" s="63">
        <v>66</v>
      </c>
      <c r="F67" s="61" t="s">
        <v>496</v>
      </c>
      <c r="G67" s="61" t="str">
        <f t="shared" si="5"/>
        <v>Bill Haas</v>
      </c>
    </row>
    <row r="68" spans="1:7" thickBot="1">
      <c r="A68" s="62" t="s">
        <v>853</v>
      </c>
      <c r="B68" s="61" t="s">
        <v>718</v>
      </c>
      <c r="C68" s="61">
        <f t="shared" si="3"/>
        <v>1</v>
      </c>
      <c r="D68" s="63" t="str">
        <f t="shared" si="4"/>
        <v>66</v>
      </c>
      <c r="E68" s="63">
        <v>66</v>
      </c>
      <c r="F68" s="61" t="s">
        <v>713</v>
      </c>
      <c r="G68" s="61" t="str">
        <f t="shared" si="5"/>
        <v>D.J. Trahan</v>
      </c>
    </row>
    <row r="69" spans="1:7" thickBot="1">
      <c r="A69" s="62" t="s">
        <v>853</v>
      </c>
      <c r="B69" s="61" t="s">
        <v>788</v>
      </c>
      <c r="C69" s="61">
        <f t="shared" si="3"/>
        <v>1</v>
      </c>
      <c r="D69" s="63" t="str">
        <f t="shared" si="4"/>
        <v>68</v>
      </c>
      <c r="E69" s="63">
        <v>68</v>
      </c>
      <c r="F69" s="61" t="s">
        <v>556</v>
      </c>
      <c r="G69" s="61" t="str">
        <f t="shared" si="5"/>
        <v>Aaron Baddeley</v>
      </c>
    </row>
    <row r="70" spans="1:7" thickBot="1">
      <c r="A70" s="62" t="s">
        <v>853</v>
      </c>
      <c r="B70" s="61" t="s">
        <v>788</v>
      </c>
      <c r="C70" s="61">
        <f t="shared" si="3"/>
        <v>1</v>
      </c>
      <c r="D70" s="63" t="str">
        <f t="shared" si="4"/>
        <v>68</v>
      </c>
      <c r="E70" s="63">
        <v>68</v>
      </c>
      <c r="F70" s="61" t="s">
        <v>543</v>
      </c>
      <c r="G70" s="61" t="str">
        <f t="shared" si="5"/>
        <v>Andres Romero</v>
      </c>
    </row>
    <row r="71" spans="1:7" thickBot="1">
      <c r="A71" s="62" t="s">
        <v>853</v>
      </c>
      <c r="B71" s="61" t="s">
        <v>788</v>
      </c>
      <c r="C71" s="61">
        <f t="shared" si="3"/>
        <v>1</v>
      </c>
      <c r="D71" s="63" t="str">
        <f t="shared" si="4"/>
        <v>68</v>
      </c>
      <c r="E71" s="63">
        <v>68</v>
      </c>
      <c r="F71" s="61" t="s">
        <v>643</v>
      </c>
      <c r="G71" s="61" t="str">
        <f t="shared" si="5"/>
        <v>Jeff Overton</v>
      </c>
    </row>
    <row r="72" spans="1:7" thickBot="1">
      <c r="A72" s="62" t="s">
        <v>853</v>
      </c>
      <c r="B72" s="61" t="s">
        <v>788</v>
      </c>
      <c r="C72" s="61">
        <f t="shared" si="3"/>
        <v>1</v>
      </c>
      <c r="D72" s="63" t="str">
        <f t="shared" si="4"/>
        <v>68</v>
      </c>
      <c r="E72" s="63">
        <v>68</v>
      </c>
      <c r="F72" s="61" t="s">
        <v>652</v>
      </c>
      <c r="G72" s="61" t="str">
        <f t="shared" si="5"/>
        <v>Ricky Barnes</v>
      </c>
    </row>
    <row r="73" spans="1:7" thickBot="1">
      <c r="A73" s="62" t="s">
        <v>853</v>
      </c>
      <c r="B73" s="61">
        <v>72</v>
      </c>
      <c r="C73" s="61" t="str">
        <f t="shared" si="3"/>
        <v>No Tie</v>
      </c>
      <c r="D73" s="63">
        <f t="shared" si="4"/>
        <v>72</v>
      </c>
      <c r="E73" s="63">
        <v>72</v>
      </c>
      <c r="F73" s="61" t="s">
        <v>656</v>
      </c>
      <c r="G73" s="61" t="str">
        <f t="shared" si="5"/>
        <v>Danny Lee</v>
      </c>
    </row>
    <row r="74" spans="1:7" thickBot="1">
      <c r="A74" s="62" t="s">
        <v>853</v>
      </c>
      <c r="B74" s="61">
        <v>73</v>
      </c>
      <c r="C74" s="61" t="str">
        <f t="shared" si="3"/>
        <v>No Tie</v>
      </c>
      <c r="D74" s="63">
        <f t="shared" si="4"/>
        <v>73</v>
      </c>
      <c r="E74" s="63">
        <v>73</v>
      </c>
      <c r="F74" s="61" t="s">
        <v>636</v>
      </c>
      <c r="G74" s="61" t="str">
        <f t="shared" si="5"/>
        <v>Chris Kirk</v>
      </c>
    </row>
    <row r="75" spans="1:7" thickBot="1">
      <c r="A75" s="62" t="s">
        <v>853</v>
      </c>
      <c r="B75" s="61">
        <v>74</v>
      </c>
      <c r="C75" s="61" t="str">
        <f t="shared" si="3"/>
        <v>No Tie</v>
      </c>
      <c r="D75" s="63">
        <f t="shared" si="4"/>
        <v>74</v>
      </c>
      <c r="E75" s="63">
        <v>74</v>
      </c>
      <c r="F75" s="61" t="s">
        <v>731</v>
      </c>
      <c r="G75" s="61" t="str">
        <f t="shared" si="5"/>
        <v>Bud Cauley</v>
      </c>
    </row>
    <row r="76" spans="1:7" thickBot="1">
      <c r="A76" s="62" t="s">
        <v>853</v>
      </c>
      <c r="B76" s="61" t="s">
        <v>721</v>
      </c>
      <c r="C76" s="61">
        <f t="shared" si="3"/>
        <v>1</v>
      </c>
      <c r="D76" s="63" t="str">
        <f t="shared" si="4"/>
        <v>75</v>
      </c>
      <c r="E76" s="63">
        <v>75</v>
      </c>
      <c r="F76" s="61" t="s">
        <v>644</v>
      </c>
      <c r="G76" s="61" t="str">
        <f t="shared" si="5"/>
        <v>Pat Perez</v>
      </c>
    </row>
    <row r="77" spans="1:7" thickBot="1">
      <c r="A77" s="62" t="s">
        <v>853</v>
      </c>
      <c r="B77" s="61" t="s">
        <v>721</v>
      </c>
      <c r="C77" s="61">
        <f t="shared" si="3"/>
        <v>1</v>
      </c>
      <c r="D77" s="63" t="str">
        <f t="shared" si="4"/>
        <v>75</v>
      </c>
      <c r="E77" s="63">
        <v>75</v>
      </c>
      <c r="F77" s="61" t="s">
        <v>815</v>
      </c>
      <c r="G77" s="61" t="str">
        <f t="shared" si="5"/>
        <v>Stephen Gangluff</v>
      </c>
    </row>
    <row r="78" spans="1:7" thickBot="1">
      <c r="A78" s="62" t="s">
        <v>853</v>
      </c>
      <c r="B78" s="61">
        <v>77</v>
      </c>
      <c r="C78" s="61" t="str">
        <f t="shared" si="3"/>
        <v>No Tie</v>
      </c>
      <c r="D78" s="63">
        <f t="shared" si="4"/>
        <v>77</v>
      </c>
      <c r="E78" s="63">
        <v>77</v>
      </c>
      <c r="F78" s="61" t="s">
        <v>495</v>
      </c>
      <c r="G78" s="61" t="str">
        <f t="shared" si="5"/>
        <v>Scott Brown</v>
      </c>
    </row>
    <row r="79" spans="1:7" thickBot="1">
      <c r="A79" s="62" t="s">
        <v>853</v>
      </c>
      <c r="B79" s="61">
        <v>78</v>
      </c>
      <c r="C79" s="61" t="str">
        <f t="shared" si="3"/>
        <v>No Tie</v>
      </c>
      <c r="D79" s="63">
        <f t="shared" si="4"/>
        <v>78</v>
      </c>
      <c r="E79" s="63">
        <v>78</v>
      </c>
      <c r="F79" s="61" t="s">
        <v>734</v>
      </c>
      <c r="G79" s="61" t="str">
        <f t="shared" si="5"/>
        <v>James Driscoll</v>
      </c>
    </row>
    <row r="80" spans="1:7" thickBot="1">
      <c r="A80" s="62" t="s">
        <v>853</v>
      </c>
      <c r="B80" s="61">
        <v>79</v>
      </c>
      <c r="C80" s="61" t="str">
        <f t="shared" si="3"/>
        <v>No Tie</v>
      </c>
      <c r="D80" s="63">
        <f t="shared" si="4"/>
        <v>79</v>
      </c>
      <c r="E80" s="63">
        <v>79</v>
      </c>
      <c r="F80" s="61" t="s">
        <v>589</v>
      </c>
      <c r="G80" s="61" t="str">
        <f t="shared" si="5"/>
        <v>John Senden</v>
      </c>
    </row>
    <row r="81" spans="1:7" thickBot="1">
      <c r="A81" s="62" t="s">
        <v>853</v>
      </c>
      <c r="B81" s="61" t="s">
        <v>724</v>
      </c>
      <c r="C81" s="61">
        <f t="shared" si="3"/>
        <v>1</v>
      </c>
      <c r="D81" s="63" t="str">
        <f t="shared" si="4"/>
        <v>80</v>
      </c>
      <c r="E81" s="63">
        <v>80</v>
      </c>
      <c r="F81" s="61" t="s">
        <v>510</v>
      </c>
      <c r="G81" s="61" t="str">
        <f t="shared" si="5"/>
        <v>Justin Rose</v>
      </c>
    </row>
    <row r="82" spans="1:7" thickBot="1">
      <c r="A82" s="62" t="s">
        <v>853</v>
      </c>
      <c r="B82" s="61" t="s">
        <v>724</v>
      </c>
      <c r="C82" s="61">
        <f t="shared" si="3"/>
        <v>1</v>
      </c>
      <c r="D82" s="63" t="str">
        <f t="shared" si="4"/>
        <v>80</v>
      </c>
      <c r="E82" s="63">
        <v>80</v>
      </c>
      <c r="F82" s="61" t="s">
        <v>748</v>
      </c>
      <c r="G82" s="61" t="str">
        <f t="shared" si="5"/>
        <v>Trevor Immelman</v>
      </c>
    </row>
    <row r="83" spans="1:7" thickBot="1">
      <c r="A83" s="62" t="s">
        <v>853</v>
      </c>
      <c r="B83" s="61">
        <v>82</v>
      </c>
      <c r="C83" s="61" t="str">
        <f t="shared" si="3"/>
        <v>No Tie</v>
      </c>
      <c r="D83" s="63">
        <f t="shared" si="4"/>
        <v>82</v>
      </c>
      <c r="E83" s="63">
        <v>82</v>
      </c>
      <c r="F83" s="61" t="s">
        <v>816</v>
      </c>
      <c r="G83" s="61" t="str">
        <f t="shared" si="5"/>
        <v>Mathew Goggin</v>
      </c>
    </row>
    <row r="84" spans="1:7" thickBot="1">
      <c r="A84" s="62" t="s">
        <v>853</v>
      </c>
      <c r="B84" s="61">
        <v>83</v>
      </c>
      <c r="C84" s="61" t="str">
        <f t="shared" si="3"/>
        <v>No Tie</v>
      </c>
      <c r="D84" s="63">
        <f t="shared" si="4"/>
        <v>83</v>
      </c>
      <c r="E84" s="63">
        <v>83</v>
      </c>
      <c r="F84" s="61" t="s">
        <v>672</v>
      </c>
      <c r="G84" s="61" t="str">
        <f t="shared" si="5"/>
        <v>Roberto Castro</v>
      </c>
    </row>
    <row r="85" spans="1:7" thickBot="1">
      <c r="A85" s="62" t="s">
        <v>853</v>
      </c>
      <c r="B85" s="61">
        <v>84</v>
      </c>
      <c r="C85" s="61" t="str">
        <f t="shared" si="3"/>
        <v>No Tie</v>
      </c>
      <c r="D85" s="63">
        <f t="shared" si="4"/>
        <v>84</v>
      </c>
      <c r="E85" s="63">
        <v>84</v>
      </c>
      <c r="F85" s="61" t="s">
        <v>621</v>
      </c>
      <c r="G85" s="61" t="str">
        <f t="shared" si="5"/>
        <v>Bill Lunde</v>
      </c>
    </row>
    <row r="86" spans="1:7" thickBot="1">
      <c r="A86" s="62" t="s">
        <v>853</v>
      </c>
      <c r="B86" s="61" t="s">
        <v>817</v>
      </c>
      <c r="C86" s="61">
        <f t="shared" si="3"/>
        <v>1</v>
      </c>
      <c r="D86" s="63" t="str">
        <f t="shared" si="4"/>
        <v>85</v>
      </c>
      <c r="E86" s="63">
        <v>85</v>
      </c>
      <c r="F86" s="61" t="s">
        <v>663</v>
      </c>
      <c r="G86" s="61" t="str">
        <f t="shared" si="5"/>
        <v>Cameron Tringale</v>
      </c>
    </row>
    <row r="87" spans="1:7" thickBot="1">
      <c r="A87" s="62" t="s">
        <v>853</v>
      </c>
      <c r="B87" s="61" t="s">
        <v>817</v>
      </c>
      <c r="C87" s="61">
        <f t="shared" si="3"/>
        <v>1</v>
      </c>
      <c r="D87" s="63" t="str">
        <f t="shared" si="4"/>
        <v>85</v>
      </c>
      <c r="E87" s="63">
        <v>85</v>
      </c>
      <c r="F87" s="61" t="s">
        <v>743</v>
      </c>
      <c r="G87" s="61" t="str">
        <f t="shared" si="5"/>
        <v>Will Claxton</v>
      </c>
    </row>
    <row r="88" spans="1:7" thickBot="1">
      <c r="A88" s="62" t="s">
        <v>853</v>
      </c>
      <c r="B88" s="61" t="s">
        <v>726</v>
      </c>
      <c r="C88" s="61">
        <f t="shared" si="3"/>
        <v>1</v>
      </c>
      <c r="D88" s="63" t="str">
        <f t="shared" si="4"/>
        <v>87</v>
      </c>
      <c r="E88" s="63">
        <v>87</v>
      </c>
      <c r="F88" s="61" t="s">
        <v>619</v>
      </c>
      <c r="G88" s="61" t="str">
        <f t="shared" si="5"/>
        <v>Brian Harman</v>
      </c>
    </row>
    <row r="89" spans="1:7" thickBot="1">
      <c r="A89" s="62" t="s">
        <v>853</v>
      </c>
      <c r="B89" s="61" t="s">
        <v>726</v>
      </c>
      <c r="C89" s="61">
        <f t="shared" si="3"/>
        <v>1</v>
      </c>
      <c r="D89" s="63" t="str">
        <f t="shared" si="4"/>
        <v>87</v>
      </c>
      <c r="E89" s="63">
        <v>87</v>
      </c>
      <c r="F89" s="61" t="s">
        <v>574</v>
      </c>
      <c r="G89" s="61" t="str">
        <f t="shared" si="5"/>
        <v>Camilo Villegas</v>
      </c>
    </row>
    <row r="90" spans="1:7" thickBot="1">
      <c r="A90" s="62" t="s">
        <v>853</v>
      </c>
      <c r="B90" s="61">
        <v>89</v>
      </c>
      <c r="C90" s="61" t="str">
        <f t="shared" si="3"/>
        <v>No Tie</v>
      </c>
      <c r="D90" s="63">
        <f t="shared" si="4"/>
        <v>89</v>
      </c>
      <c r="E90" s="63">
        <v>89</v>
      </c>
      <c r="F90" s="61" t="s">
        <v>548</v>
      </c>
      <c r="G90" s="61" t="str">
        <f t="shared" si="5"/>
        <v>Billy Horschel</v>
      </c>
    </row>
    <row r="91" spans="1:7" thickBot="1">
      <c r="A91" s="62" t="s">
        <v>853</v>
      </c>
      <c r="B91" s="61" t="s">
        <v>590</v>
      </c>
      <c r="C91" s="61">
        <f t="shared" si="3"/>
        <v>1</v>
      </c>
      <c r="D91" s="63" t="str">
        <f t="shared" si="4"/>
        <v>90</v>
      </c>
      <c r="E91" s="63">
        <v>90</v>
      </c>
      <c r="F91" s="61" t="s">
        <v>640</v>
      </c>
      <c r="G91" s="61" t="str">
        <f t="shared" si="5"/>
        <v>Chad Campbell</v>
      </c>
    </row>
    <row r="92" spans="1:7" thickBot="1">
      <c r="A92" s="62" t="s">
        <v>853</v>
      </c>
      <c r="B92" s="61" t="s">
        <v>590</v>
      </c>
      <c r="C92" s="61">
        <f t="shared" si="3"/>
        <v>1</v>
      </c>
      <c r="D92" s="63" t="str">
        <f t="shared" si="4"/>
        <v>90</v>
      </c>
      <c r="E92" s="63">
        <v>90</v>
      </c>
      <c r="F92" s="61" t="s">
        <v>561</v>
      </c>
      <c r="G92" s="61" t="str">
        <f t="shared" si="5"/>
        <v>Geoff Ogilvy</v>
      </c>
    </row>
    <row r="93" spans="1:7" thickBot="1">
      <c r="A93" s="62" t="s">
        <v>853</v>
      </c>
      <c r="B93" s="61" t="s">
        <v>818</v>
      </c>
      <c r="C93" s="61">
        <f t="shared" si="3"/>
        <v>1</v>
      </c>
      <c r="D93" s="63" t="str">
        <f t="shared" si="4"/>
        <v>92</v>
      </c>
      <c r="E93" s="63">
        <v>92</v>
      </c>
      <c r="F93" s="61" t="s">
        <v>618</v>
      </c>
      <c r="G93" s="61" t="str">
        <f t="shared" si="5"/>
        <v>Kyle Reifers</v>
      </c>
    </row>
    <row r="94" spans="1:7" thickBot="1">
      <c r="A94" s="62" t="s">
        <v>853</v>
      </c>
      <c r="B94" s="61" t="s">
        <v>818</v>
      </c>
      <c r="C94" s="61">
        <f t="shared" si="3"/>
        <v>1</v>
      </c>
      <c r="D94" s="63" t="str">
        <f t="shared" si="4"/>
        <v>92</v>
      </c>
      <c r="E94" s="63">
        <v>92</v>
      </c>
      <c r="F94" s="61" t="s">
        <v>603</v>
      </c>
      <c r="G94" s="61" t="str">
        <f t="shared" si="5"/>
        <v>Ryo Ishikawa</v>
      </c>
    </row>
    <row r="95" spans="1:7" thickBot="1">
      <c r="A95" s="62" t="s">
        <v>853</v>
      </c>
      <c r="B95" s="61">
        <v>94</v>
      </c>
      <c r="C95" s="61" t="str">
        <f t="shared" si="3"/>
        <v>No Tie</v>
      </c>
      <c r="D95" s="63">
        <f t="shared" si="4"/>
        <v>94</v>
      </c>
      <c r="E95" s="63">
        <v>94</v>
      </c>
      <c r="F95" s="61" t="s">
        <v>819</v>
      </c>
      <c r="G95" s="61" t="str">
        <f t="shared" si="5"/>
        <v>J.J. Killeen</v>
      </c>
    </row>
    <row r="96" spans="1:7" thickBot="1">
      <c r="A96" s="62" t="s">
        <v>853</v>
      </c>
      <c r="B96" s="61">
        <v>95</v>
      </c>
      <c r="C96" s="61" t="str">
        <f t="shared" si="3"/>
        <v>No Tie</v>
      </c>
      <c r="D96" s="63">
        <f t="shared" si="4"/>
        <v>95</v>
      </c>
      <c r="E96" s="63">
        <v>95</v>
      </c>
      <c r="F96" s="61" t="s">
        <v>593</v>
      </c>
      <c r="G96" s="61" t="str">
        <f t="shared" si="5"/>
        <v>Sangmoon Bae</v>
      </c>
    </row>
    <row r="97" spans="1:7" thickBot="1">
      <c r="A97" s="62" t="s">
        <v>853</v>
      </c>
      <c r="B97" s="61" t="s">
        <v>820</v>
      </c>
      <c r="C97" s="61">
        <f t="shared" si="3"/>
        <v>1</v>
      </c>
      <c r="D97" s="63" t="str">
        <f t="shared" si="4"/>
        <v>96</v>
      </c>
      <c r="E97" s="63">
        <v>96</v>
      </c>
      <c r="F97" s="61" t="s">
        <v>538</v>
      </c>
      <c r="G97" s="61" t="str">
        <f t="shared" si="5"/>
        <v>Henrik Stenson</v>
      </c>
    </row>
    <row r="98" spans="1:7" thickBot="1">
      <c r="A98" s="62" t="s">
        <v>853</v>
      </c>
      <c r="B98" s="61" t="s">
        <v>820</v>
      </c>
      <c r="C98" s="61">
        <f t="shared" si="3"/>
        <v>1</v>
      </c>
      <c r="D98" s="63" t="str">
        <f t="shared" si="4"/>
        <v>96</v>
      </c>
      <c r="E98" s="63">
        <v>96</v>
      </c>
      <c r="F98" s="61" t="s">
        <v>623</v>
      </c>
      <c r="G98" s="61" t="str">
        <f t="shared" si="5"/>
        <v>Jonathan Byrd</v>
      </c>
    </row>
    <row r="99" spans="1:7" thickBot="1">
      <c r="A99" s="62" t="s">
        <v>853</v>
      </c>
      <c r="B99" s="61" t="s">
        <v>820</v>
      </c>
      <c r="C99" s="61">
        <f t="shared" si="3"/>
        <v>1</v>
      </c>
      <c r="D99" s="63" t="str">
        <f t="shared" si="4"/>
        <v>96</v>
      </c>
      <c r="E99" s="63">
        <v>96</v>
      </c>
      <c r="F99" s="61" t="s">
        <v>821</v>
      </c>
      <c r="G99" s="61" t="str">
        <f t="shared" si="5"/>
        <v>Miguel Angel Carballo</v>
      </c>
    </row>
    <row r="100" spans="1:7" thickBot="1">
      <c r="A100" s="62" t="s">
        <v>853</v>
      </c>
      <c r="B100" s="61" t="s">
        <v>822</v>
      </c>
      <c r="C100" s="61">
        <f t="shared" si="3"/>
        <v>1</v>
      </c>
      <c r="D100" s="63" t="str">
        <f t="shared" si="4"/>
        <v>99</v>
      </c>
      <c r="E100" s="63">
        <v>99</v>
      </c>
      <c r="F100" s="61" t="s">
        <v>550</v>
      </c>
      <c r="G100" s="61" t="str">
        <f t="shared" si="5"/>
        <v>Marc Leishman</v>
      </c>
    </row>
    <row r="101" spans="1:7" thickBot="1">
      <c r="A101" s="62" t="s">
        <v>853</v>
      </c>
      <c r="B101" s="61" t="s">
        <v>822</v>
      </c>
      <c r="C101" s="61">
        <f t="shared" si="3"/>
        <v>1</v>
      </c>
      <c r="D101" s="63" t="str">
        <f t="shared" si="4"/>
        <v>99</v>
      </c>
      <c r="E101" s="63">
        <v>99</v>
      </c>
      <c r="F101" s="61" t="s">
        <v>747</v>
      </c>
      <c r="G101" s="61" t="str">
        <f t="shared" si="5"/>
        <v>Tim Herron</v>
      </c>
    </row>
    <row r="102" spans="1:7" thickBot="1">
      <c r="A102" s="62" t="s">
        <v>853</v>
      </c>
      <c r="B102" s="61">
        <v>101</v>
      </c>
      <c r="C102" s="61" t="str">
        <f t="shared" si="3"/>
        <v>No Tie</v>
      </c>
      <c r="D102" s="63">
        <f t="shared" si="4"/>
        <v>101</v>
      </c>
      <c r="E102" s="63">
        <v>101</v>
      </c>
      <c r="F102" s="61" t="s">
        <v>646</v>
      </c>
      <c r="G102" s="61" t="str">
        <f t="shared" si="5"/>
        <v>Daniel Summerhays</v>
      </c>
    </row>
    <row r="103" spans="1:7" thickBot="1">
      <c r="A103" s="62" t="s">
        <v>853</v>
      </c>
      <c r="B103" s="61">
        <v>102</v>
      </c>
      <c r="C103" s="61" t="str">
        <f t="shared" si="3"/>
        <v>No Tie</v>
      </c>
      <c r="D103" s="63">
        <f t="shared" si="4"/>
        <v>102</v>
      </c>
      <c r="E103" s="63">
        <v>102</v>
      </c>
      <c r="F103" s="61" t="s">
        <v>823</v>
      </c>
      <c r="G103" s="61" t="str">
        <f t="shared" si="5"/>
        <v>Derek Lamely</v>
      </c>
    </row>
    <row r="104" spans="1:7" thickBot="1">
      <c r="A104" s="62" t="s">
        <v>853</v>
      </c>
      <c r="B104" s="61">
        <v>103</v>
      </c>
      <c r="C104" s="61" t="str">
        <f t="shared" si="3"/>
        <v>No Tie</v>
      </c>
      <c r="D104" s="63">
        <f t="shared" si="4"/>
        <v>103</v>
      </c>
      <c r="E104" s="63">
        <v>103</v>
      </c>
      <c r="F104" s="61" t="s">
        <v>737</v>
      </c>
      <c r="G104" s="61" t="str">
        <f t="shared" si="5"/>
        <v>Tom Gillis</v>
      </c>
    </row>
    <row r="105" spans="1:7" thickBot="1">
      <c r="A105" s="62" t="s">
        <v>853</v>
      </c>
      <c r="B105" s="61">
        <v>104</v>
      </c>
      <c r="C105" s="61" t="str">
        <f t="shared" si="3"/>
        <v>No Tie</v>
      </c>
      <c r="D105" s="63">
        <f t="shared" si="4"/>
        <v>104</v>
      </c>
      <c r="E105" s="63">
        <v>104</v>
      </c>
      <c r="F105" s="61" t="s">
        <v>824</v>
      </c>
      <c r="G105" s="61" t="str">
        <f t="shared" si="5"/>
        <v>Roland Thatcher</v>
      </c>
    </row>
    <row r="106" spans="1:7" thickBot="1">
      <c r="A106" s="62" t="s">
        <v>853</v>
      </c>
      <c r="B106" s="61" t="s">
        <v>609</v>
      </c>
      <c r="C106" s="61">
        <f t="shared" si="3"/>
        <v>1</v>
      </c>
      <c r="D106" s="63" t="str">
        <f t="shared" si="4"/>
        <v>105</v>
      </c>
      <c r="E106" s="63">
        <v>105</v>
      </c>
      <c r="F106" s="61" t="s">
        <v>512</v>
      </c>
      <c r="G106" s="61" t="str">
        <f t="shared" si="5"/>
        <v>Brendan Steele</v>
      </c>
    </row>
    <row r="107" spans="1:7" thickBot="1">
      <c r="A107" s="62" t="s">
        <v>853</v>
      </c>
      <c r="B107" s="61" t="s">
        <v>609</v>
      </c>
      <c r="C107" s="61">
        <f t="shared" si="3"/>
        <v>1</v>
      </c>
      <c r="D107" s="63" t="str">
        <f t="shared" si="4"/>
        <v>105</v>
      </c>
      <c r="E107" s="63">
        <v>105</v>
      </c>
      <c r="F107" s="61" t="s">
        <v>638</v>
      </c>
      <c r="G107" s="61" t="str">
        <f t="shared" si="5"/>
        <v>Brendon de Jonge</v>
      </c>
    </row>
    <row r="108" spans="1:7" thickBot="1">
      <c r="A108" s="62" t="s">
        <v>853</v>
      </c>
      <c r="B108" s="61" t="s">
        <v>609</v>
      </c>
      <c r="C108" s="61">
        <f t="shared" si="3"/>
        <v>1</v>
      </c>
      <c r="D108" s="63" t="str">
        <f t="shared" si="4"/>
        <v>105</v>
      </c>
      <c r="E108" s="63">
        <v>105</v>
      </c>
      <c r="F108" s="61" t="s">
        <v>634</v>
      </c>
      <c r="G108" s="61" t="str">
        <f t="shared" si="5"/>
        <v>George McNeill</v>
      </c>
    </row>
    <row r="109" spans="1:7" thickBot="1">
      <c r="A109" s="62" t="s">
        <v>853</v>
      </c>
      <c r="B109" s="61" t="s">
        <v>609</v>
      </c>
      <c r="C109" s="61">
        <f t="shared" si="3"/>
        <v>1</v>
      </c>
      <c r="D109" s="63" t="str">
        <f t="shared" si="4"/>
        <v>105</v>
      </c>
      <c r="E109" s="63">
        <v>105</v>
      </c>
      <c r="F109" s="61" t="s">
        <v>750</v>
      </c>
      <c r="G109" s="61" t="str">
        <f t="shared" si="5"/>
        <v>Rod Pampling</v>
      </c>
    </row>
    <row r="110" spans="1:7" thickBot="1">
      <c r="A110" s="62" t="s">
        <v>853</v>
      </c>
      <c r="B110" s="61" t="s">
        <v>609</v>
      </c>
      <c r="C110" s="61">
        <f t="shared" si="3"/>
        <v>1</v>
      </c>
      <c r="D110" s="63" t="str">
        <f t="shared" si="4"/>
        <v>105</v>
      </c>
      <c r="E110" s="63">
        <v>105</v>
      </c>
      <c r="F110" s="61" t="s">
        <v>563</v>
      </c>
      <c r="G110" s="61" t="str">
        <f t="shared" si="5"/>
        <v>Stewart Cink</v>
      </c>
    </row>
    <row r="111" spans="1:7" thickBot="1">
      <c r="A111" s="62" t="s">
        <v>853</v>
      </c>
      <c r="B111" s="61">
        <v>110</v>
      </c>
      <c r="C111" s="61" t="str">
        <f t="shared" si="3"/>
        <v>No Tie</v>
      </c>
      <c r="D111" s="63">
        <f t="shared" si="4"/>
        <v>110</v>
      </c>
      <c r="E111" s="63">
        <v>110</v>
      </c>
      <c r="F111" s="61" t="s">
        <v>611</v>
      </c>
      <c r="G111" s="61" t="str">
        <f t="shared" si="5"/>
        <v>Brandt Snedeker</v>
      </c>
    </row>
    <row r="112" spans="1:7" thickBot="1">
      <c r="A112" s="62" t="s">
        <v>853</v>
      </c>
      <c r="B112" s="61">
        <v>111</v>
      </c>
      <c r="C112" s="61" t="str">
        <f t="shared" si="3"/>
        <v>No Tie</v>
      </c>
      <c r="D112" s="63">
        <f t="shared" si="4"/>
        <v>111</v>
      </c>
      <c r="E112" s="63">
        <v>111</v>
      </c>
      <c r="F112" s="61" t="s">
        <v>599</v>
      </c>
      <c r="G112" s="61" t="str">
        <f t="shared" si="5"/>
        <v>Webb Simpson</v>
      </c>
    </row>
    <row r="113" spans="1:7" thickBot="1">
      <c r="A113" s="62" t="s">
        <v>853</v>
      </c>
      <c r="B113" s="61">
        <v>112</v>
      </c>
      <c r="C113" s="61" t="str">
        <f t="shared" si="3"/>
        <v>No Tie</v>
      </c>
      <c r="D113" s="63">
        <f t="shared" si="4"/>
        <v>112</v>
      </c>
      <c r="E113" s="63">
        <v>112</v>
      </c>
      <c r="F113" s="61" t="s">
        <v>825</v>
      </c>
      <c r="G113" s="61" t="str">
        <f t="shared" si="5"/>
        <v>Blake Adams</v>
      </c>
    </row>
    <row r="114" spans="1:7" thickBot="1">
      <c r="A114" s="62" t="s">
        <v>853</v>
      </c>
      <c r="B114" s="61">
        <v>113</v>
      </c>
      <c r="C114" s="61" t="str">
        <f t="shared" si="3"/>
        <v>No Tie</v>
      </c>
      <c r="D114" s="63">
        <f t="shared" si="4"/>
        <v>113</v>
      </c>
      <c r="E114" s="63">
        <v>113</v>
      </c>
      <c r="F114" s="61" t="s">
        <v>673</v>
      </c>
      <c r="G114" s="61" t="str">
        <f t="shared" si="5"/>
        <v>John Huh</v>
      </c>
    </row>
    <row r="115" spans="1:7" thickBot="1">
      <c r="A115" s="62" t="s">
        <v>853</v>
      </c>
      <c r="B115" s="61">
        <v>114</v>
      </c>
      <c r="C115" s="61" t="str">
        <f t="shared" si="3"/>
        <v>No Tie</v>
      </c>
      <c r="D115" s="63">
        <f t="shared" si="4"/>
        <v>114</v>
      </c>
      <c r="E115" s="63">
        <v>114</v>
      </c>
      <c r="F115" s="61" t="s">
        <v>826</v>
      </c>
      <c r="G115" s="61" t="str">
        <f t="shared" si="5"/>
        <v>Matt Bettencourt</v>
      </c>
    </row>
    <row r="116" spans="1:7" thickBot="1">
      <c r="A116" s="62" t="s">
        <v>853</v>
      </c>
      <c r="B116" s="61">
        <v>115</v>
      </c>
      <c r="C116" s="61" t="str">
        <f t="shared" si="3"/>
        <v>No Tie</v>
      </c>
      <c r="D116" s="63">
        <f t="shared" si="4"/>
        <v>115</v>
      </c>
      <c r="E116" s="63">
        <v>115</v>
      </c>
      <c r="F116" s="61" t="s">
        <v>570</v>
      </c>
      <c r="G116" s="61" t="str">
        <f t="shared" si="5"/>
        <v>J.J. Henry</v>
      </c>
    </row>
    <row r="117" spans="1:7" thickBot="1">
      <c r="A117" s="62" t="s">
        <v>853</v>
      </c>
      <c r="B117" s="61">
        <v>116</v>
      </c>
      <c r="C117" s="61" t="str">
        <f t="shared" si="3"/>
        <v>No Tie</v>
      </c>
      <c r="D117" s="63">
        <f t="shared" si="4"/>
        <v>116</v>
      </c>
      <c r="E117" s="63">
        <v>116</v>
      </c>
      <c r="F117" s="61" t="s">
        <v>620</v>
      </c>
      <c r="G117" s="61" t="str">
        <f t="shared" si="5"/>
        <v>Kevin Kisner</v>
      </c>
    </row>
    <row r="118" spans="1:7" thickBot="1">
      <c r="A118" s="62" t="s">
        <v>853</v>
      </c>
      <c r="B118" s="61" t="s">
        <v>794</v>
      </c>
      <c r="C118" s="61">
        <f t="shared" si="3"/>
        <v>1</v>
      </c>
      <c r="D118" s="63" t="str">
        <f t="shared" si="4"/>
        <v>117</v>
      </c>
      <c r="E118" s="63">
        <v>117</v>
      </c>
      <c r="F118" s="61" t="s">
        <v>827</v>
      </c>
      <c r="G118" s="61" t="str">
        <f t="shared" si="5"/>
        <v>Hunter Haas</v>
      </c>
    </row>
    <row r="119" spans="1:7" thickBot="1">
      <c r="A119" s="62" t="s">
        <v>853</v>
      </c>
      <c r="B119" s="61" t="s">
        <v>794</v>
      </c>
      <c r="C119" s="61">
        <f t="shared" si="3"/>
        <v>1</v>
      </c>
      <c r="D119" s="63" t="str">
        <f t="shared" si="4"/>
        <v>117</v>
      </c>
      <c r="E119" s="63">
        <v>117</v>
      </c>
      <c r="F119" s="61" t="s">
        <v>494</v>
      </c>
      <c r="G119" s="61" t="str">
        <f t="shared" si="5"/>
        <v>Ryan Moore</v>
      </c>
    </row>
    <row r="120" spans="1:7" thickBot="1">
      <c r="A120" s="62" t="s">
        <v>853</v>
      </c>
      <c r="B120" s="61" t="s">
        <v>625</v>
      </c>
      <c r="C120" s="61">
        <f t="shared" si="3"/>
        <v>1</v>
      </c>
      <c r="D120" s="63" t="str">
        <f t="shared" si="4"/>
        <v>119</v>
      </c>
      <c r="E120" s="63">
        <v>119</v>
      </c>
      <c r="F120" s="61" t="s">
        <v>732</v>
      </c>
      <c r="G120" s="61" t="str">
        <f t="shared" si="5"/>
        <v>Freddie Jacobson</v>
      </c>
    </row>
    <row r="121" spans="1:7" thickBot="1">
      <c r="A121" s="62" t="s">
        <v>853</v>
      </c>
      <c r="B121" s="61" t="s">
        <v>625</v>
      </c>
      <c r="C121" s="61">
        <f t="shared" si="3"/>
        <v>1</v>
      </c>
      <c r="D121" s="63" t="str">
        <f t="shared" si="4"/>
        <v>119</v>
      </c>
      <c r="E121" s="63">
        <v>119</v>
      </c>
      <c r="F121" s="61" t="s">
        <v>592</v>
      </c>
      <c r="G121" s="61" t="str">
        <f t="shared" si="5"/>
        <v>Rory Sabbatini</v>
      </c>
    </row>
    <row r="122" spans="1:7" thickBot="1">
      <c r="A122" s="62" t="s">
        <v>853</v>
      </c>
      <c r="B122" s="61">
        <v>121</v>
      </c>
      <c r="C122" s="61" t="str">
        <f t="shared" si="3"/>
        <v>No Tie</v>
      </c>
      <c r="D122" s="63">
        <f t="shared" si="4"/>
        <v>121</v>
      </c>
      <c r="E122" s="63">
        <v>121</v>
      </c>
      <c r="F122" s="61" t="s">
        <v>612</v>
      </c>
      <c r="G122" s="61" t="str">
        <f t="shared" si="5"/>
        <v>Steve Wheatcroft</v>
      </c>
    </row>
    <row r="123" spans="1:7" thickBot="1">
      <c r="A123" s="62" t="s">
        <v>853</v>
      </c>
      <c r="B123" s="61" t="s">
        <v>795</v>
      </c>
      <c r="C123" s="61">
        <f t="shared" si="3"/>
        <v>1</v>
      </c>
      <c r="D123" s="63" t="str">
        <f t="shared" si="4"/>
        <v>122</v>
      </c>
      <c r="E123" s="63">
        <v>122</v>
      </c>
      <c r="F123" s="61" t="s">
        <v>696</v>
      </c>
      <c r="G123" s="61" t="str">
        <f t="shared" si="5"/>
        <v>Ben Crane</v>
      </c>
    </row>
    <row r="124" spans="1:7" thickBot="1">
      <c r="A124" s="62" t="s">
        <v>853</v>
      </c>
      <c r="B124" s="61" t="s">
        <v>795</v>
      </c>
      <c r="C124" s="61">
        <f t="shared" si="3"/>
        <v>1</v>
      </c>
      <c r="D124" s="63" t="str">
        <f t="shared" si="4"/>
        <v>122</v>
      </c>
      <c r="E124" s="63">
        <v>122</v>
      </c>
      <c r="F124" s="61" t="s">
        <v>828</v>
      </c>
      <c r="G124" s="61" t="str">
        <f t="shared" si="5"/>
        <v>Billy Mayfair</v>
      </c>
    </row>
    <row r="125" spans="1:7" thickBot="1">
      <c r="A125" s="62" t="s">
        <v>853</v>
      </c>
      <c r="B125" s="61" t="s">
        <v>746</v>
      </c>
      <c r="C125" s="61">
        <f t="shared" si="3"/>
        <v>1</v>
      </c>
      <c r="D125" s="63" t="str">
        <f t="shared" si="4"/>
        <v>124</v>
      </c>
      <c r="E125" s="63">
        <v>124</v>
      </c>
      <c r="F125" s="61" t="s">
        <v>667</v>
      </c>
      <c r="G125" s="61" t="str">
        <f t="shared" si="5"/>
        <v>David Hearn</v>
      </c>
    </row>
    <row r="126" spans="1:7" thickBot="1">
      <c r="A126" s="62" t="s">
        <v>853</v>
      </c>
      <c r="B126" s="61" t="s">
        <v>746</v>
      </c>
      <c r="C126" s="61">
        <f t="shared" si="3"/>
        <v>1</v>
      </c>
      <c r="D126" s="63" t="str">
        <f t="shared" si="4"/>
        <v>124</v>
      </c>
      <c r="E126" s="63">
        <v>124</v>
      </c>
      <c r="F126" s="61" t="s">
        <v>658</v>
      </c>
      <c r="G126" s="61" t="str">
        <f t="shared" si="5"/>
        <v>Robert Allenby</v>
      </c>
    </row>
    <row r="127" spans="1:7" thickBot="1">
      <c r="A127" s="62" t="s">
        <v>853</v>
      </c>
      <c r="B127" s="61">
        <v>126</v>
      </c>
      <c r="C127" s="61" t="str">
        <f t="shared" si="3"/>
        <v>No Tie</v>
      </c>
      <c r="D127" s="63">
        <f t="shared" si="4"/>
        <v>126</v>
      </c>
      <c r="E127" s="63">
        <v>126</v>
      </c>
      <c r="F127" s="61" t="s">
        <v>657</v>
      </c>
      <c r="G127" s="61" t="str">
        <f t="shared" si="5"/>
        <v>Chris Stroud</v>
      </c>
    </row>
    <row r="128" spans="1:7" thickBot="1">
      <c r="A128" s="62" t="s">
        <v>853</v>
      </c>
      <c r="B128" s="61">
        <v>127</v>
      </c>
      <c r="C128" s="61" t="str">
        <f t="shared" si="3"/>
        <v>No Tie</v>
      </c>
      <c r="D128" s="63">
        <f t="shared" si="4"/>
        <v>127</v>
      </c>
      <c r="E128" s="63">
        <v>127</v>
      </c>
      <c r="F128" s="61" t="s">
        <v>622</v>
      </c>
      <c r="G128" s="61" t="str">
        <f t="shared" si="5"/>
        <v>Jonas Blixt</v>
      </c>
    </row>
    <row r="129" spans="1:7" thickBot="1">
      <c r="A129" s="62" t="s">
        <v>853</v>
      </c>
      <c r="B129" s="61">
        <v>128</v>
      </c>
      <c r="C129" s="61" t="str">
        <f t="shared" si="3"/>
        <v>No Tie</v>
      </c>
      <c r="D129" s="63">
        <f t="shared" si="4"/>
        <v>128</v>
      </c>
      <c r="E129" s="63">
        <v>128</v>
      </c>
      <c r="F129" s="61" t="s">
        <v>608</v>
      </c>
      <c r="G129" s="61" t="str">
        <f t="shared" si="5"/>
        <v>Matt Kuchar</v>
      </c>
    </row>
    <row r="130" spans="1:7" thickBot="1">
      <c r="A130" s="62" t="s">
        <v>853</v>
      </c>
      <c r="B130" s="61">
        <v>129</v>
      </c>
      <c r="C130" s="61" t="str">
        <f t="shared" ref="C130:C193" si="6">IFERROR(SEARCH("T",B130),"No Tie")</f>
        <v>No Tie</v>
      </c>
      <c r="D130" s="63">
        <f t="shared" ref="D130:D193" si="7">IF(C130="No Tie",B130,RIGHT(B130,LEN(B130)-1))</f>
        <v>129</v>
      </c>
      <c r="E130" s="63">
        <v>129</v>
      </c>
      <c r="F130" s="61" t="s">
        <v>723</v>
      </c>
      <c r="G130" s="61" t="str">
        <f t="shared" ref="G130:G193" si="8">TRIM(SUBSTITUTE(F130,CHAR(160),CHAR(32)))</f>
        <v>Vaughn Taylor</v>
      </c>
    </row>
    <row r="131" spans="1:7" thickBot="1">
      <c r="A131" s="62" t="s">
        <v>853</v>
      </c>
      <c r="B131" s="61" t="s">
        <v>751</v>
      </c>
      <c r="C131" s="61">
        <f t="shared" si="6"/>
        <v>1</v>
      </c>
      <c r="D131" s="63" t="str">
        <f t="shared" si="7"/>
        <v>130</v>
      </c>
      <c r="E131" s="63">
        <v>130</v>
      </c>
      <c r="F131" s="61" t="s">
        <v>776</v>
      </c>
      <c r="G131" s="61" t="str">
        <f t="shared" si="8"/>
        <v>Dicky Pride</v>
      </c>
    </row>
    <row r="132" spans="1:7" thickBot="1">
      <c r="A132" s="62" t="s">
        <v>853</v>
      </c>
      <c r="B132" s="61" t="s">
        <v>751</v>
      </c>
      <c r="C132" s="61">
        <f t="shared" si="6"/>
        <v>1</v>
      </c>
      <c r="D132" s="63" t="str">
        <f t="shared" si="7"/>
        <v>130</v>
      </c>
      <c r="E132" s="63">
        <v>130</v>
      </c>
      <c r="F132" s="61" t="s">
        <v>829</v>
      </c>
      <c r="G132" s="61" t="str">
        <f t="shared" si="8"/>
        <v>Marco Dawson</v>
      </c>
    </row>
    <row r="133" spans="1:7" thickBot="1">
      <c r="A133" s="62" t="s">
        <v>853</v>
      </c>
      <c r="B133" s="61">
        <v>132</v>
      </c>
      <c r="C133" s="61" t="str">
        <f t="shared" si="6"/>
        <v>No Tie</v>
      </c>
      <c r="D133" s="63">
        <f t="shared" si="7"/>
        <v>132</v>
      </c>
      <c r="E133" s="63">
        <v>132</v>
      </c>
      <c r="F133" s="61" t="s">
        <v>645</v>
      </c>
      <c r="G133" s="61" t="str">
        <f t="shared" si="8"/>
        <v>Russell Knox</v>
      </c>
    </row>
    <row r="134" spans="1:7" thickBot="1">
      <c r="A134" s="62" t="s">
        <v>853</v>
      </c>
      <c r="B134" s="61">
        <v>133</v>
      </c>
      <c r="C134" s="61" t="str">
        <f t="shared" si="6"/>
        <v>No Tie</v>
      </c>
      <c r="D134" s="63">
        <f t="shared" si="7"/>
        <v>133</v>
      </c>
      <c r="E134" s="63">
        <v>133</v>
      </c>
      <c r="F134" s="61" t="s">
        <v>830</v>
      </c>
      <c r="G134" s="61" t="str">
        <f t="shared" si="8"/>
        <v>Sung Kang</v>
      </c>
    </row>
    <row r="135" spans="1:7" thickBot="1">
      <c r="A135" s="62" t="s">
        <v>853</v>
      </c>
      <c r="B135" s="61" t="s">
        <v>753</v>
      </c>
      <c r="C135" s="61">
        <f t="shared" si="6"/>
        <v>1</v>
      </c>
      <c r="D135" s="63" t="str">
        <f t="shared" si="7"/>
        <v>134</v>
      </c>
      <c r="E135" s="63">
        <v>134</v>
      </c>
      <c r="F135" s="61" t="s">
        <v>752</v>
      </c>
      <c r="G135" s="61" t="str">
        <f t="shared" si="8"/>
        <v>Charlie Wi</v>
      </c>
    </row>
    <row r="136" spans="1:7" thickBot="1">
      <c r="A136" s="62" t="s">
        <v>853</v>
      </c>
      <c r="B136" s="61" t="s">
        <v>753</v>
      </c>
      <c r="C136" s="61">
        <f t="shared" si="6"/>
        <v>1</v>
      </c>
      <c r="D136" s="63" t="str">
        <f t="shared" si="7"/>
        <v>134</v>
      </c>
      <c r="E136" s="63">
        <v>134</v>
      </c>
      <c r="F136" s="61" t="s">
        <v>763</v>
      </c>
      <c r="G136" s="61" t="str">
        <f t="shared" si="8"/>
        <v>Richard Lee</v>
      </c>
    </row>
    <row r="137" spans="1:7" thickBot="1">
      <c r="A137" s="62" t="s">
        <v>853</v>
      </c>
      <c r="B137" s="61" t="s">
        <v>831</v>
      </c>
      <c r="C137" s="61">
        <f t="shared" si="6"/>
        <v>1</v>
      </c>
      <c r="D137" s="63" t="str">
        <f t="shared" si="7"/>
        <v>136</v>
      </c>
      <c r="E137" s="63">
        <v>136</v>
      </c>
      <c r="F137" s="61" t="s">
        <v>768</v>
      </c>
      <c r="G137" s="61" t="str">
        <f t="shared" si="8"/>
        <v>Graeme McDowell</v>
      </c>
    </row>
    <row r="138" spans="1:7" thickBot="1">
      <c r="A138" s="62" t="s">
        <v>853</v>
      </c>
      <c r="B138" s="61" t="s">
        <v>831</v>
      </c>
      <c r="C138" s="61">
        <f t="shared" si="6"/>
        <v>1</v>
      </c>
      <c r="D138" s="63" t="str">
        <f t="shared" si="7"/>
        <v>136</v>
      </c>
      <c r="E138" s="63">
        <v>136</v>
      </c>
      <c r="F138" s="61" t="s">
        <v>631</v>
      </c>
      <c r="G138" s="61" t="str">
        <f t="shared" si="8"/>
        <v>Matt Every</v>
      </c>
    </row>
    <row r="139" spans="1:7" thickBot="1">
      <c r="A139" s="62" t="s">
        <v>853</v>
      </c>
      <c r="B139" s="61" t="s">
        <v>832</v>
      </c>
      <c r="C139" s="61">
        <f t="shared" si="6"/>
        <v>1</v>
      </c>
      <c r="D139" s="63" t="str">
        <f t="shared" si="7"/>
        <v>138</v>
      </c>
      <c r="E139" s="63">
        <v>138</v>
      </c>
      <c r="F139" s="61" t="s">
        <v>749</v>
      </c>
      <c r="G139" s="61" t="str">
        <f t="shared" si="8"/>
        <v>Steve Stricker</v>
      </c>
    </row>
    <row r="140" spans="1:7" thickBot="1">
      <c r="A140" s="62" t="s">
        <v>853</v>
      </c>
      <c r="B140" s="61" t="s">
        <v>832</v>
      </c>
      <c r="C140" s="61">
        <f t="shared" si="6"/>
        <v>1</v>
      </c>
      <c r="D140" s="63" t="str">
        <f t="shared" si="7"/>
        <v>138</v>
      </c>
      <c r="E140" s="63">
        <v>138</v>
      </c>
      <c r="F140" s="61" t="s">
        <v>833</v>
      </c>
      <c r="G140" s="61" t="str">
        <f t="shared" si="8"/>
        <v>Tommy Biershenk</v>
      </c>
    </row>
    <row r="141" spans="1:7" thickBot="1">
      <c r="A141" s="62" t="s">
        <v>853</v>
      </c>
      <c r="B141" s="61" t="s">
        <v>832</v>
      </c>
      <c r="C141" s="61">
        <f t="shared" si="6"/>
        <v>1</v>
      </c>
      <c r="D141" s="63" t="str">
        <f t="shared" si="7"/>
        <v>138</v>
      </c>
      <c r="E141" s="63">
        <v>138</v>
      </c>
      <c r="F141" s="61" t="s">
        <v>669</v>
      </c>
      <c r="G141" s="61" t="str">
        <f t="shared" si="8"/>
        <v>William McGirt</v>
      </c>
    </row>
    <row r="142" spans="1:7" thickBot="1">
      <c r="A142" s="62" t="s">
        <v>853</v>
      </c>
      <c r="B142" s="61">
        <v>141</v>
      </c>
      <c r="C142" s="61" t="str">
        <f t="shared" si="6"/>
        <v>No Tie</v>
      </c>
      <c r="D142" s="63">
        <f t="shared" si="7"/>
        <v>141</v>
      </c>
      <c r="E142" s="63">
        <v>141</v>
      </c>
      <c r="F142" s="61" t="s">
        <v>767</v>
      </c>
      <c r="G142" s="61" t="str">
        <f t="shared" si="8"/>
        <v>Jeff Maggert</v>
      </c>
    </row>
    <row r="143" spans="1:7" thickBot="1">
      <c r="A143" s="62" t="s">
        <v>853</v>
      </c>
      <c r="B143" s="61" t="s">
        <v>834</v>
      </c>
      <c r="C143" s="61">
        <f t="shared" si="6"/>
        <v>1</v>
      </c>
      <c r="D143" s="63" t="str">
        <f t="shared" si="7"/>
        <v>142</v>
      </c>
      <c r="E143" s="63">
        <v>142</v>
      </c>
      <c r="F143" s="61" t="s">
        <v>741</v>
      </c>
      <c r="G143" s="61" t="str">
        <f t="shared" si="8"/>
        <v>Bob Estes</v>
      </c>
    </row>
    <row r="144" spans="1:7" thickBot="1">
      <c r="A144" s="62" t="s">
        <v>853</v>
      </c>
      <c r="B144" s="61" t="s">
        <v>834</v>
      </c>
      <c r="C144" s="61">
        <f t="shared" si="6"/>
        <v>1</v>
      </c>
      <c r="D144" s="63" t="str">
        <f t="shared" si="7"/>
        <v>142</v>
      </c>
      <c r="E144" s="63">
        <v>142</v>
      </c>
      <c r="F144" s="61" t="s">
        <v>835</v>
      </c>
      <c r="G144" s="61" t="str">
        <f t="shared" si="8"/>
        <v>Cameron Beckman</v>
      </c>
    </row>
    <row r="145" spans="1:7" thickBot="1">
      <c r="A145" s="62" t="s">
        <v>853</v>
      </c>
      <c r="B145" s="61">
        <v>144</v>
      </c>
      <c r="C145" s="61" t="str">
        <f t="shared" si="6"/>
        <v>No Tie</v>
      </c>
      <c r="D145" s="63">
        <f t="shared" si="7"/>
        <v>144</v>
      </c>
      <c r="E145" s="63">
        <v>144</v>
      </c>
      <c r="F145" s="61" t="s">
        <v>836</v>
      </c>
      <c r="G145" s="61" t="str">
        <f t="shared" si="8"/>
        <v>Arjun Atwal</v>
      </c>
    </row>
    <row r="146" spans="1:7" thickBot="1">
      <c r="A146" s="62" t="s">
        <v>853</v>
      </c>
      <c r="B146" s="61">
        <v>145</v>
      </c>
      <c r="C146" s="61" t="str">
        <f t="shared" si="6"/>
        <v>No Tie</v>
      </c>
      <c r="D146" s="63">
        <f t="shared" si="7"/>
        <v>145</v>
      </c>
      <c r="E146" s="63">
        <v>145</v>
      </c>
      <c r="F146" s="61" t="s">
        <v>630</v>
      </c>
      <c r="G146" s="61" t="str">
        <f t="shared" si="8"/>
        <v>Ian Poulter</v>
      </c>
    </row>
    <row r="147" spans="1:7" thickBot="1">
      <c r="A147" s="62" t="s">
        <v>853</v>
      </c>
      <c r="B147" s="61">
        <v>146</v>
      </c>
      <c r="C147" s="61" t="str">
        <f t="shared" si="6"/>
        <v>No Tie</v>
      </c>
      <c r="D147" s="63">
        <f t="shared" si="7"/>
        <v>146</v>
      </c>
      <c r="E147" s="63">
        <v>146</v>
      </c>
      <c r="F147" s="61" t="s">
        <v>735</v>
      </c>
      <c r="G147" s="61" t="str">
        <f t="shared" si="8"/>
        <v>Y.E. Yang</v>
      </c>
    </row>
    <row r="148" spans="1:7" thickBot="1">
      <c r="A148" s="62" t="s">
        <v>853</v>
      </c>
      <c r="B148" s="61">
        <v>147</v>
      </c>
      <c r="C148" s="61" t="str">
        <f t="shared" si="6"/>
        <v>No Tie</v>
      </c>
      <c r="D148" s="63">
        <f t="shared" si="7"/>
        <v>147</v>
      </c>
      <c r="E148" s="63">
        <v>147</v>
      </c>
      <c r="F148" s="61" t="s">
        <v>837</v>
      </c>
      <c r="G148" s="61" t="str">
        <f t="shared" si="8"/>
        <v>Alexandre Rocha</v>
      </c>
    </row>
    <row r="149" spans="1:7" thickBot="1">
      <c r="A149" s="62" t="s">
        <v>853</v>
      </c>
      <c r="B149" s="61" t="s">
        <v>659</v>
      </c>
      <c r="C149" s="61">
        <f t="shared" si="6"/>
        <v>1</v>
      </c>
      <c r="D149" s="63" t="str">
        <f t="shared" si="7"/>
        <v>148</v>
      </c>
      <c r="E149" s="63">
        <v>148</v>
      </c>
      <c r="F149" s="61" t="s">
        <v>838</v>
      </c>
      <c r="G149" s="61" t="str">
        <f t="shared" si="8"/>
        <v>Kris Blanks</v>
      </c>
    </row>
    <row r="150" spans="1:7" thickBot="1">
      <c r="A150" s="62" t="s">
        <v>853</v>
      </c>
      <c r="B150" s="61" t="s">
        <v>659</v>
      </c>
      <c r="C150" s="61">
        <f t="shared" si="6"/>
        <v>1</v>
      </c>
      <c r="D150" s="63" t="str">
        <f t="shared" si="7"/>
        <v>148</v>
      </c>
      <c r="E150" s="63">
        <v>148</v>
      </c>
      <c r="F150" s="61" t="s">
        <v>740</v>
      </c>
      <c r="G150" s="61" t="str">
        <f t="shared" si="8"/>
        <v>Michael Bradley</v>
      </c>
    </row>
    <row r="151" spans="1:7" thickBot="1">
      <c r="A151" s="62" t="s">
        <v>853</v>
      </c>
      <c r="B151" s="61" t="s">
        <v>659</v>
      </c>
      <c r="C151" s="61">
        <f t="shared" si="6"/>
        <v>1</v>
      </c>
      <c r="D151" s="63" t="str">
        <f t="shared" si="7"/>
        <v>148</v>
      </c>
      <c r="E151" s="63">
        <v>148</v>
      </c>
      <c r="F151" s="61" t="s">
        <v>758</v>
      </c>
      <c r="G151" s="61" t="str">
        <f t="shared" si="8"/>
        <v>Ted Potter, Jr.</v>
      </c>
    </row>
    <row r="152" spans="1:7" thickBot="1">
      <c r="A152" s="62" t="s">
        <v>853</v>
      </c>
      <c r="B152" s="61">
        <v>151</v>
      </c>
      <c r="C152" s="61" t="str">
        <f t="shared" si="6"/>
        <v>No Tie</v>
      </c>
      <c r="D152" s="63">
        <f t="shared" si="7"/>
        <v>151</v>
      </c>
      <c r="E152" s="63">
        <v>151</v>
      </c>
      <c r="F152" s="61" t="s">
        <v>839</v>
      </c>
      <c r="G152" s="61" t="str">
        <f t="shared" si="8"/>
        <v>Kyle Thompson</v>
      </c>
    </row>
    <row r="153" spans="1:7" thickBot="1">
      <c r="A153" s="62" t="s">
        <v>853</v>
      </c>
      <c r="B153" s="61" t="s">
        <v>840</v>
      </c>
      <c r="C153" s="61">
        <f t="shared" si="6"/>
        <v>1</v>
      </c>
      <c r="D153" s="63" t="str">
        <f t="shared" si="7"/>
        <v>152</v>
      </c>
      <c r="E153" s="63">
        <v>152</v>
      </c>
      <c r="F153" s="61" t="s">
        <v>666</v>
      </c>
      <c r="G153" s="61" t="str">
        <f t="shared" si="8"/>
        <v>D.A. Points</v>
      </c>
    </row>
    <row r="154" spans="1:7" thickBot="1">
      <c r="A154" s="62" t="s">
        <v>853</v>
      </c>
      <c r="B154" s="61" t="s">
        <v>840</v>
      </c>
      <c r="C154" s="61">
        <f t="shared" si="6"/>
        <v>1</v>
      </c>
      <c r="D154" s="63" t="str">
        <f t="shared" si="7"/>
        <v>152</v>
      </c>
      <c r="E154" s="63">
        <v>152</v>
      </c>
      <c r="F154" s="61" t="s">
        <v>584</v>
      </c>
      <c r="G154" s="61" t="str">
        <f t="shared" si="8"/>
        <v>Johnson Wagner</v>
      </c>
    </row>
    <row r="155" spans="1:7" thickBot="1">
      <c r="A155" s="62" t="s">
        <v>853</v>
      </c>
      <c r="B155" s="61">
        <v>154</v>
      </c>
      <c r="C155" s="61" t="str">
        <f t="shared" si="6"/>
        <v>No Tie</v>
      </c>
      <c r="D155" s="63">
        <f t="shared" si="7"/>
        <v>154</v>
      </c>
      <c r="E155" s="63">
        <v>154</v>
      </c>
      <c r="F155" s="61" t="s">
        <v>841</v>
      </c>
      <c r="G155" s="61" t="str">
        <f t="shared" si="8"/>
        <v>Nathan Green</v>
      </c>
    </row>
    <row r="156" spans="1:7" thickBot="1">
      <c r="A156" s="62" t="s">
        <v>853</v>
      </c>
      <c r="B156" s="61" t="s">
        <v>842</v>
      </c>
      <c r="C156" s="61">
        <f t="shared" si="6"/>
        <v>1</v>
      </c>
      <c r="D156" s="63" t="str">
        <f t="shared" si="7"/>
        <v>155</v>
      </c>
      <c r="E156" s="63">
        <v>155</v>
      </c>
      <c r="F156" s="61" t="s">
        <v>649</v>
      </c>
      <c r="G156" s="61" t="str">
        <f t="shared" si="8"/>
        <v>Spencer Levin</v>
      </c>
    </row>
    <row r="157" spans="1:7" thickBot="1">
      <c r="A157" s="62" t="s">
        <v>853</v>
      </c>
      <c r="B157" s="61" t="s">
        <v>842</v>
      </c>
      <c r="C157" s="61">
        <f t="shared" si="6"/>
        <v>1</v>
      </c>
      <c r="D157" s="63" t="str">
        <f t="shared" si="7"/>
        <v>155</v>
      </c>
      <c r="E157" s="63">
        <v>155</v>
      </c>
      <c r="F157" s="61" t="s">
        <v>755</v>
      </c>
      <c r="G157" s="61" t="str">
        <f t="shared" si="8"/>
        <v>Stephen Ames</v>
      </c>
    </row>
    <row r="158" spans="1:7" thickBot="1">
      <c r="A158" s="62" t="s">
        <v>853</v>
      </c>
      <c r="B158" s="61">
        <v>157</v>
      </c>
      <c r="C158" s="61" t="str">
        <f t="shared" si="6"/>
        <v>No Tie</v>
      </c>
      <c r="D158" s="63">
        <f t="shared" si="7"/>
        <v>157</v>
      </c>
      <c r="E158" s="63">
        <v>157</v>
      </c>
      <c r="F158" s="61" t="s">
        <v>689</v>
      </c>
      <c r="G158" s="61" t="str">
        <f t="shared" si="8"/>
        <v>Brendon Todd</v>
      </c>
    </row>
    <row r="159" spans="1:7" thickBot="1">
      <c r="A159" s="62" t="s">
        <v>853</v>
      </c>
      <c r="B159" s="61">
        <v>158</v>
      </c>
      <c r="C159" s="61" t="str">
        <f t="shared" si="6"/>
        <v>No Tie</v>
      </c>
      <c r="D159" s="63">
        <f t="shared" si="7"/>
        <v>158</v>
      </c>
      <c r="E159" s="63">
        <v>158</v>
      </c>
      <c r="F159" s="61" t="s">
        <v>602</v>
      </c>
      <c r="G159" s="61" t="str">
        <f t="shared" si="8"/>
        <v>Michael Thompson</v>
      </c>
    </row>
    <row r="160" spans="1:7" thickBot="1">
      <c r="A160" s="62" t="s">
        <v>853</v>
      </c>
      <c r="B160" s="61">
        <v>159</v>
      </c>
      <c r="C160" s="61" t="str">
        <f t="shared" si="6"/>
        <v>No Tie</v>
      </c>
      <c r="D160" s="63">
        <f t="shared" si="7"/>
        <v>159</v>
      </c>
      <c r="E160" s="63">
        <v>159</v>
      </c>
      <c r="F160" s="61" t="s">
        <v>744</v>
      </c>
      <c r="G160" s="61" t="str">
        <f t="shared" si="8"/>
        <v>Stuart Appleby</v>
      </c>
    </row>
    <row r="161" spans="1:7" thickBot="1">
      <c r="A161" s="62" t="s">
        <v>853</v>
      </c>
      <c r="B161" s="61">
        <v>160</v>
      </c>
      <c r="C161" s="61" t="str">
        <f t="shared" si="6"/>
        <v>No Tie</v>
      </c>
      <c r="D161" s="63">
        <f t="shared" si="7"/>
        <v>160</v>
      </c>
      <c r="E161" s="63">
        <v>160</v>
      </c>
      <c r="F161" s="61" t="s">
        <v>680</v>
      </c>
      <c r="G161" s="61" t="str">
        <f t="shared" si="8"/>
        <v>Ken Duke</v>
      </c>
    </row>
    <row r="162" spans="1:7" thickBot="1">
      <c r="A162" s="62" t="s">
        <v>853</v>
      </c>
      <c r="B162" s="61">
        <v>161</v>
      </c>
      <c r="C162" s="61" t="str">
        <f t="shared" si="6"/>
        <v>No Tie</v>
      </c>
      <c r="D162" s="63">
        <f t="shared" si="7"/>
        <v>161</v>
      </c>
      <c r="E162" s="63">
        <v>161</v>
      </c>
      <c r="F162" s="61" t="s">
        <v>633</v>
      </c>
      <c r="G162" s="61" t="str">
        <f t="shared" si="8"/>
        <v>Chez Reavie</v>
      </c>
    </row>
    <row r="163" spans="1:7" thickBot="1">
      <c r="A163" s="62" t="s">
        <v>853</v>
      </c>
      <c r="B163" s="61">
        <v>162</v>
      </c>
      <c r="C163" s="61" t="str">
        <f t="shared" si="6"/>
        <v>No Tie</v>
      </c>
      <c r="D163" s="63">
        <f t="shared" si="7"/>
        <v>162</v>
      </c>
      <c r="E163" s="63">
        <v>162</v>
      </c>
      <c r="F163" s="61" t="s">
        <v>687</v>
      </c>
      <c r="G163" s="61" t="str">
        <f t="shared" si="8"/>
        <v>K.J. Choi</v>
      </c>
    </row>
    <row r="164" spans="1:7" thickBot="1">
      <c r="A164" s="62" t="s">
        <v>853</v>
      </c>
      <c r="B164" s="61">
        <v>163</v>
      </c>
      <c r="C164" s="61" t="str">
        <f t="shared" si="6"/>
        <v>No Tie</v>
      </c>
      <c r="D164" s="63">
        <f t="shared" si="7"/>
        <v>163</v>
      </c>
      <c r="E164" s="63">
        <v>163</v>
      </c>
      <c r="F164" s="61" t="s">
        <v>665</v>
      </c>
      <c r="G164" s="61" t="str">
        <f t="shared" si="8"/>
        <v>Greg Chalmers</v>
      </c>
    </row>
    <row r="165" spans="1:7" thickBot="1">
      <c r="A165" s="62" t="s">
        <v>853</v>
      </c>
      <c r="B165" s="61">
        <v>164</v>
      </c>
      <c r="C165" s="61" t="str">
        <f t="shared" si="6"/>
        <v>No Tie</v>
      </c>
      <c r="D165" s="63">
        <f t="shared" si="7"/>
        <v>164</v>
      </c>
      <c r="E165" s="63">
        <v>164</v>
      </c>
      <c r="F165" s="61" t="s">
        <v>843</v>
      </c>
      <c r="G165" s="61" t="str">
        <f t="shared" si="8"/>
        <v>Gary Christian</v>
      </c>
    </row>
    <row r="166" spans="1:7" thickBot="1">
      <c r="A166" s="62" t="s">
        <v>853</v>
      </c>
      <c r="B166" s="61">
        <v>165</v>
      </c>
      <c r="C166" s="61" t="str">
        <f t="shared" si="6"/>
        <v>No Tie</v>
      </c>
      <c r="D166" s="63">
        <f t="shared" si="7"/>
        <v>165</v>
      </c>
      <c r="E166" s="63">
        <v>165</v>
      </c>
      <c r="F166" s="61" t="s">
        <v>670</v>
      </c>
      <c r="G166" s="61" t="str">
        <f t="shared" si="8"/>
        <v>Kevin Na</v>
      </c>
    </row>
    <row r="167" spans="1:7" thickBot="1">
      <c r="A167" s="62" t="s">
        <v>853</v>
      </c>
      <c r="B167" s="61" t="s">
        <v>770</v>
      </c>
      <c r="C167" s="61">
        <f t="shared" si="6"/>
        <v>1</v>
      </c>
      <c r="D167" s="63" t="str">
        <f t="shared" si="7"/>
        <v>166</v>
      </c>
      <c r="E167" s="63">
        <v>166</v>
      </c>
      <c r="F167" s="61" t="s">
        <v>845</v>
      </c>
      <c r="G167" s="61" t="str">
        <f t="shared" si="8"/>
        <v>John Mallinger</v>
      </c>
    </row>
    <row r="168" spans="1:7" thickBot="1">
      <c r="A168" s="62" t="s">
        <v>853</v>
      </c>
      <c r="B168" s="61" t="s">
        <v>770</v>
      </c>
      <c r="C168" s="61">
        <f t="shared" si="6"/>
        <v>1</v>
      </c>
      <c r="D168" s="63" t="str">
        <f t="shared" si="7"/>
        <v>166</v>
      </c>
      <c r="E168" s="63">
        <v>166</v>
      </c>
      <c r="F168" s="61" t="s">
        <v>844</v>
      </c>
      <c r="G168" s="61" t="str">
        <f t="shared" si="8"/>
        <v>Scott Dunlap</v>
      </c>
    </row>
    <row r="169" spans="1:7" thickBot="1">
      <c r="A169" s="62" t="s">
        <v>853</v>
      </c>
      <c r="B169" s="61">
        <v>168</v>
      </c>
      <c r="C169" s="61" t="str">
        <f t="shared" si="6"/>
        <v>No Tie</v>
      </c>
      <c r="D169" s="63">
        <f t="shared" si="7"/>
        <v>168</v>
      </c>
      <c r="E169" s="63">
        <v>168</v>
      </c>
      <c r="F169" s="61" t="s">
        <v>660</v>
      </c>
      <c r="G169" s="61" t="str">
        <f t="shared" si="8"/>
        <v>Zach Johnson</v>
      </c>
    </row>
    <row r="170" spans="1:7" thickBot="1">
      <c r="A170" s="62" t="s">
        <v>853</v>
      </c>
      <c r="B170" s="61">
        <v>169</v>
      </c>
      <c r="C170" s="61" t="str">
        <f t="shared" si="6"/>
        <v>No Tie</v>
      </c>
      <c r="D170" s="63">
        <f t="shared" si="7"/>
        <v>169</v>
      </c>
      <c r="E170" s="63">
        <v>169</v>
      </c>
      <c r="F170" s="61" t="s">
        <v>846</v>
      </c>
      <c r="G170" s="61" t="str">
        <f t="shared" si="8"/>
        <v>Rocco Mediate</v>
      </c>
    </row>
    <row r="171" spans="1:7" thickBot="1">
      <c r="A171" s="62" t="s">
        <v>853</v>
      </c>
      <c r="B171" s="61">
        <v>170</v>
      </c>
      <c r="C171" s="61" t="str">
        <f t="shared" si="6"/>
        <v>No Tie</v>
      </c>
      <c r="D171" s="63">
        <f t="shared" si="7"/>
        <v>170</v>
      </c>
      <c r="E171" s="63">
        <v>170</v>
      </c>
      <c r="F171" s="61" t="s">
        <v>684</v>
      </c>
      <c r="G171" s="61" t="str">
        <f t="shared" si="8"/>
        <v>Luke Donald</v>
      </c>
    </row>
    <row r="172" spans="1:7" thickBot="1">
      <c r="A172" s="62" t="s">
        <v>853</v>
      </c>
      <c r="B172" s="61">
        <v>171</v>
      </c>
      <c r="C172" s="61" t="str">
        <f t="shared" si="6"/>
        <v>No Tie</v>
      </c>
      <c r="D172" s="63">
        <f t="shared" si="7"/>
        <v>171</v>
      </c>
      <c r="E172" s="63">
        <v>171</v>
      </c>
      <c r="F172" s="61" t="s">
        <v>662</v>
      </c>
      <c r="G172" s="61" t="str">
        <f t="shared" si="8"/>
        <v>Jim Furyk</v>
      </c>
    </row>
    <row r="173" spans="1:7" thickBot="1">
      <c r="A173" s="62" t="s">
        <v>853</v>
      </c>
      <c r="B173" s="61">
        <v>172</v>
      </c>
      <c r="C173" s="61" t="str">
        <f t="shared" si="6"/>
        <v>No Tie</v>
      </c>
      <c r="D173" s="63">
        <f t="shared" si="7"/>
        <v>172</v>
      </c>
      <c r="E173" s="63">
        <v>172</v>
      </c>
      <c r="F173" s="61" t="s">
        <v>695</v>
      </c>
      <c r="G173" s="61" t="str">
        <f t="shared" si="8"/>
        <v>Justin Leonard</v>
      </c>
    </row>
    <row r="174" spans="1:7" thickBot="1">
      <c r="A174" s="62" t="s">
        <v>853</v>
      </c>
      <c r="B174" s="61">
        <v>173</v>
      </c>
      <c r="C174" s="61" t="str">
        <f t="shared" si="6"/>
        <v>No Tie</v>
      </c>
      <c r="D174" s="63">
        <f t="shared" si="7"/>
        <v>173</v>
      </c>
      <c r="E174" s="63">
        <v>173</v>
      </c>
      <c r="F174" s="61" t="s">
        <v>847</v>
      </c>
      <c r="G174" s="61" t="str">
        <f t="shared" si="8"/>
        <v>Patrick Sheehan</v>
      </c>
    </row>
    <row r="175" spans="1:7" thickBot="1">
      <c r="A175" s="62" t="s">
        <v>853</v>
      </c>
      <c r="B175" s="61">
        <v>174</v>
      </c>
      <c r="C175" s="61" t="str">
        <f t="shared" si="6"/>
        <v>No Tie</v>
      </c>
      <c r="D175" s="63">
        <f t="shared" si="7"/>
        <v>174</v>
      </c>
      <c r="E175" s="63">
        <v>174</v>
      </c>
      <c r="F175" s="61" t="s">
        <v>683</v>
      </c>
      <c r="G175" s="61" t="str">
        <f t="shared" si="8"/>
        <v>Jason Bohn</v>
      </c>
    </row>
    <row r="176" spans="1:7" thickBot="1">
      <c r="A176" s="62" t="s">
        <v>853</v>
      </c>
      <c r="B176" s="61">
        <v>175</v>
      </c>
      <c r="C176" s="61" t="str">
        <f t="shared" si="6"/>
        <v>No Tie</v>
      </c>
      <c r="D176" s="63">
        <f t="shared" si="7"/>
        <v>175</v>
      </c>
      <c r="E176" s="63">
        <v>175</v>
      </c>
      <c r="F176" s="61" t="s">
        <v>690</v>
      </c>
      <c r="G176" s="61" t="str">
        <f t="shared" si="8"/>
        <v>Heath Slocum</v>
      </c>
    </row>
    <row r="177" spans="1:7" thickBot="1">
      <c r="A177" s="62" t="s">
        <v>853</v>
      </c>
      <c r="B177" s="61">
        <v>176</v>
      </c>
      <c r="C177" s="61" t="str">
        <f t="shared" si="6"/>
        <v>No Tie</v>
      </c>
      <c r="D177" s="63">
        <f t="shared" si="7"/>
        <v>176</v>
      </c>
      <c r="E177" s="63">
        <v>176</v>
      </c>
      <c r="F177" s="61" t="s">
        <v>756</v>
      </c>
      <c r="G177" s="61" t="str">
        <f t="shared" si="8"/>
        <v>David Mathis</v>
      </c>
    </row>
    <row r="178" spans="1:7" thickBot="1">
      <c r="A178" s="62" t="s">
        <v>853</v>
      </c>
      <c r="B178" s="61">
        <v>177</v>
      </c>
      <c r="C178" s="61" t="str">
        <f t="shared" si="6"/>
        <v>No Tie</v>
      </c>
      <c r="D178" s="63">
        <f t="shared" si="7"/>
        <v>177</v>
      </c>
      <c r="E178" s="63">
        <v>177</v>
      </c>
      <c r="F178" s="61" t="s">
        <v>773</v>
      </c>
      <c r="G178" s="61" t="str">
        <f t="shared" si="8"/>
        <v>Brian Gay</v>
      </c>
    </row>
    <row r="179" spans="1:7" thickBot="1">
      <c r="A179" s="62" t="s">
        <v>853</v>
      </c>
      <c r="B179" s="61">
        <v>178</v>
      </c>
      <c r="C179" s="61" t="str">
        <f t="shared" si="6"/>
        <v>No Tie</v>
      </c>
      <c r="D179" s="63">
        <f t="shared" si="7"/>
        <v>178</v>
      </c>
      <c r="E179" s="63">
        <v>178</v>
      </c>
      <c r="F179" s="61" t="s">
        <v>681</v>
      </c>
      <c r="G179" s="61" t="str">
        <f t="shared" si="8"/>
        <v>Bryce Molder</v>
      </c>
    </row>
    <row r="180" spans="1:7" thickBot="1">
      <c r="A180" s="62" t="s">
        <v>853</v>
      </c>
      <c r="B180" s="61">
        <v>179</v>
      </c>
      <c r="C180" s="61" t="str">
        <f t="shared" si="6"/>
        <v>No Tie</v>
      </c>
      <c r="D180" s="63">
        <f t="shared" si="7"/>
        <v>179</v>
      </c>
      <c r="E180" s="63">
        <v>179</v>
      </c>
      <c r="F180" s="61" t="s">
        <v>691</v>
      </c>
      <c r="G180" s="61" t="str">
        <f t="shared" si="8"/>
        <v>Brian Davis</v>
      </c>
    </row>
    <row r="181" spans="1:7" thickBot="1">
      <c r="A181" s="62" t="s">
        <v>853</v>
      </c>
      <c r="B181" s="61">
        <v>180</v>
      </c>
      <c r="C181" s="61" t="str">
        <f t="shared" si="6"/>
        <v>No Tie</v>
      </c>
      <c r="D181" s="63">
        <f t="shared" si="7"/>
        <v>180</v>
      </c>
      <c r="E181" s="63">
        <v>180</v>
      </c>
      <c r="F181" s="61" t="s">
        <v>777</v>
      </c>
      <c r="G181" s="61" t="str">
        <f t="shared" si="8"/>
        <v>Tim Clark</v>
      </c>
    </row>
    <row r="182" spans="1:7" thickBot="1">
      <c r="A182" s="62" t="s">
        <v>853</v>
      </c>
      <c r="B182" s="61">
        <v>181</v>
      </c>
      <c r="C182" s="61" t="str">
        <f t="shared" si="6"/>
        <v>No Tie</v>
      </c>
      <c r="D182" s="63">
        <f t="shared" si="7"/>
        <v>181</v>
      </c>
      <c r="E182" s="63">
        <v>181</v>
      </c>
      <c r="F182" s="61" t="s">
        <v>848</v>
      </c>
      <c r="G182" s="61" t="str">
        <f t="shared" si="8"/>
        <v>Ryuji Imada</v>
      </c>
    </row>
    <row r="183" spans="1:7" thickBot="1">
      <c r="A183" s="62" t="s">
        <v>853</v>
      </c>
      <c r="B183" s="61">
        <v>182</v>
      </c>
      <c r="C183" s="61" t="str">
        <f t="shared" si="6"/>
        <v>No Tie</v>
      </c>
      <c r="D183" s="63">
        <f t="shared" si="7"/>
        <v>182</v>
      </c>
      <c r="E183" s="63">
        <v>182</v>
      </c>
      <c r="F183" s="61" t="s">
        <v>682</v>
      </c>
      <c r="G183" s="61" t="str">
        <f t="shared" si="8"/>
        <v>Jerry Kelly</v>
      </c>
    </row>
    <row r="184" spans="1:7" thickBot="1">
      <c r="A184" s="62" t="s">
        <v>853</v>
      </c>
      <c r="B184" s="61">
        <v>183</v>
      </c>
      <c r="C184" s="61" t="str">
        <f t="shared" si="6"/>
        <v>No Tie</v>
      </c>
      <c r="D184" s="63">
        <f t="shared" si="7"/>
        <v>183</v>
      </c>
      <c r="E184" s="63">
        <v>183</v>
      </c>
      <c r="F184" s="61" t="s">
        <v>674</v>
      </c>
      <c r="G184" s="61" t="str">
        <f t="shared" si="8"/>
        <v>Mark Wilson</v>
      </c>
    </row>
    <row r="185" spans="1:7" thickBot="1">
      <c r="A185" s="62" t="s">
        <v>853</v>
      </c>
      <c r="B185" s="61">
        <v>184</v>
      </c>
      <c r="C185" s="61" t="str">
        <f t="shared" si="6"/>
        <v>No Tie</v>
      </c>
      <c r="D185" s="63">
        <f t="shared" si="7"/>
        <v>184</v>
      </c>
      <c r="E185" s="63">
        <v>184</v>
      </c>
      <c r="F185" s="61" t="s">
        <v>697</v>
      </c>
      <c r="G185" s="61" t="str">
        <f t="shared" si="8"/>
        <v>David Toms</v>
      </c>
    </row>
    <row r="186" spans="1:7" thickBot="1">
      <c r="A186" s="62" t="s">
        <v>853</v>
      </c>
      <c r="B186" s="61">
        <v>185</v>
      </c>
      <c r="C186" s="61" t="str">
        <f t="shared" si="6"/>
        <v>No Tie</v>
      </c>
      <c r="D186" s="63">
        <f t="shared" si="7"/>
        <v>185</v>
      </c>
      <c r="E186" s="63">
        <v>185</v>
      </c>
      <c r="F186" s="61" t="s">
        <v>694</v>
      </c>
      <c r="G186" s="61" t="str">
        <f t="shared" si="8"/>
        <v>Billy Hurley III</v>
      </c>
    </row>
    <row r="187" spans="1:7" thickBot="1">
      <c r="A187" s="62" t="s">
        <v>853</v>
      </c>
      <c r="B187" s="61">
        <v>186</v>
      </c>
      <c r="C187" s="61" t="str">
        <f t="shared" si="6"/>
        <v>No Tie</v>
      </c>
      <c r="D187" s="63">
        <f t="shared" si="7"/>
        <v>186</v>
      </c>
      <c r="E187" s="63">
        <v>186</v>
      </c>
      <c r="F187" s="61" t="s">
        <v>775</v>
      </c>
      <c r="G187" s="61" t="str">
        <f t="shared" si="8"/>
        <v>Ben Curtis</v>
      </c>
    </row>
    <row r="188" spans="1:7" thickBot="1">
      <c r="A188" s="62" t="s">
        <v>853</v>
      </c>
      <c r="B188" s="61">
        <v>187</v>
      </c>
      <c r="C188" s="61" t="str">
        <f t="shared" si="6"/>
        <v>No Tie</v>
      </c>
      <c r="D188" s="63">
        <f t="shared" si="7"/>
        <v>187</v>
      </c>
      <c r="E188" s="63">
        <v>187</v>
      </c>
      <c r="F188" s="61" t="s">
        <v>849</v>
      </c>
      <c r="G188" s="61" t="str">
        <f t="shared" si="8"/>
        <v>Tom Pernice Jr.</v>
      </c>
    </row>
    <row r="189" spans="1:7" thickBot="1">
      <c r="A189" s="62" t="s">
        <v>853</v>
      </c>
      <c r="B189" s="61">
        <v>188</v>
      </c>
      <c r="C189" s="61" t="str">
        <f t="shared" si="6"/>
        <v>No Tie</v>
      </c>
      <c r="D189" s="63">
        <f t="shared" si="7"/>
        <v>188</v>
      </c>
      <c r="E189" s="63">
        <v>188</v>
      </c>
      <c r="F189" s="61" t="s">
        <v>850</v>
      </c>
      <c r="G189" s="61" t="str">
        <f t="shared" si="8"/>
        <v>Chris DiMarco</v>
      </c>
    </row>
    <row r="190" spans="1:7" thickBot="1">
      <c r="A190" s="62" t="s">
        <v>853</v>
      </c>
      <c r="B190" s="61">
        <v>189</v>
      </c>
      <c r="C190" s="61" t="str">
        <f t="shared" si="6"/>
        <v>No Tie</v>
      </c>
      <c r="D190" s="63">
        <f t="shared" si="7"/>
        <v>189</v>
      </c>
      <c r="E190" s="63">
        <v>189</v>
      </c>
      <c r="F190" s="61" t="s">
        <v>685</v>
      </c>
      <c r="G190" s="61" t="str">
        <f t="shared" si="8"/>
        <v>Colt Knost</v>
      </c>
    </row>
    <row r="191" spans="1:7" thickBot="1">
      <c r="A191" s="62" t="s">
        <v>853</v>
      </c>
      <c r="B191" s="61">
        <v>190</v>
      </c>
      <c r="C191" s="61" t="str">
        <f t="shared" si="6"/>
        <v>No Tie</v>
      </c>
      <c r="D191" s="63">
        <f t="shared" si="7"/>
        <v>190</v>
      </c>
      <c r="E191" s="63">
        <v>190</v>
      </c>
      <c r="F191" s="61" t="s">
        <v>851</v>
      </c>
      <c r="G191" s="61" t="str">
        <f t="shared" si="8"/>
        <v>Gavin Coles</v>
      </c>
    </row>
    <row r="192" spans="1:7" thickBot="1">
      <c r="A192" s="62" t="s">
        <v>853</v>
      </c>
      <c r="B192" s="61">
        <v>191</v>
      </c>
      <c r="C192" s="61" t="str">
        <f t="shared" si="6"/>
        <v>No Tie</v>
      </c>
      <c r="D192" s="63">
        <f t="shared" si="7"/>
        <v>191</v>
      </c>
      <c r="E192" s="63">
        <v>191</v>
      </c>
      <c r="F192" s="61" t="s">
        <v>852</v>
      </c>
      <c r="G192" s="61" t="str">
        <f t="shared" si="8"/>
        <v>Nick O'Hern</v>
      </c>
    </row>
    <row r="193" spans="1:7" thickBot="1">
      <c r="A193" s="62" t="s">
        <v>998</v>
      </c>
      <c r="B193" s="61">
        <v>1</v>
      </c>
      <c r="C193" s="61" t="str">
        <f t="shared" si="6"/>
        <v>No Tie</v>
      </c>
      <c r="D193" s="63">
        <f t="shared" si="7"/>
        <v>1</v>
      </c>
      <c r="E193" s="63">
        <v>1</v>
      </c>
      <c r="F193" s="61" t="s">
        <v>147</v>
      </c>
      <c r="G193" s="61" t="str">
        <f t="shared" si="8"/>
        <v>Bubba Watson</v>
      </c>
    </row>
    <row r="194" spans="1:7" thickBot="1">
      <c r="A194" s="62" t="s">
        <v>998</v>
      </c>
      <c r="B194" s="61">
        <v>2</v>
      </c>
      <c r="C194" s="61" t="str">
        <f t="shared" ref="C194:C257" si="9">IFERROR(SEARCH("T",B194),"No Tie")</f>
        <v>No Tie</v>
      </c>
      <c r="D194" s="63">
        <f t="shared" ref="D194:D257" si="10">IF(C194="No Tie",B194,RIGHT(B194,LEN(B194)-1))</f>
        <v>2</v>
      </c>
      <c r="E194" s="63">
        <v>2</v>
      </c>
      <c r="F194" s="61" t="s">
        <v>136</v>
      </c>
      <c r="G194" s="61" t="str">
        <f t="shared" ref="G194:G257" si="11">TRIM(SUBSTITUTE(F194,CHAR(160),CHAR(32)))</f>
        <v>Louis Oosthuizen</v>
      </c>
    </row>
    <row r="195" spans="1:7" thickBot="1">
      <c r="A195" s="62" t="s">
        <v>998</v>
      </c>
      <c r="B195" s="61" t="s">
        <v>128</v>
      </c>
      <c r="C195" s="61">
        <f t="shared" si="9"/>
        <v>1</v>
      </c>
      <c r="D195" s="63" t="str">
        <f t="shared" si="10"/>
        <v>3</v>
      </c>
      <c r="E195" s="63">
        <v>3</v>
      </c>
      <c r="F195" s="61" t="s">
        <v>169</v>
      </c>
      <c r="G195" s="61" t="str">
        <f t="shared" si="11"/>
        <v>Lee Westwood</v>
      </c>
    </row>
    <row r="196" spans="1:7" thickBot="1">
      <c r="A196" s="62" t="s">
        <v>998</v>
      </c>
      <c r="B196" s="61" t="s">
        <v>128</v>
      </c>
      <c r="C196" s="61">
        <f t="shared" si="9"/>
        <v>1</v>
      </c>
      <c r="D196" s="63" t="str">
        <f t="shared" si="10"/>
        <v>3</v>
      </c>
      <c r="E196" s="63">
        <v>3</v>
      </c>
      <c r="F196" s="61" t="s">
        <v>160</v>
      </c>
      <c r="G196" s="61" t="str">
        <f t="shared" si="11"/>
        <v>Matt Kuchar</v>
      </c>
    </row>
    <row r="197" spans="1:7" thickBot="1">
      <c r="A197" s="62" t="s">
        <v>998</v>
      </c>
      <c r="B197" s="61" t="s">
        <v>128</v>
      </c>
      <c r="C197" s="61">
        <f t="shared" si="9"/>
        <v>1</v>
      </c>
      <c r="D197" s="63" t="str">
        <f t="shared" si="10"/>
        <v>3</v>
      </c>
      <c r="E197" s="63">
        <v>3</v>
      </c>
      <c r="F197" s="61" t="s">
        <v>941</v>
      </c>
      <c r="G197" s="61" t="str">
        <f t="shared" si="11"/>
        <v>Peter Hanson</v>
      </c>
    </row>
    <row r="198" spans="1:7" thickBot="1">
      <c r="A198" s="62" t="s">
        <v>998</v>
      </c>
      <c r="B198" s="61" t="s">
        <v>128</v>
      </c>
      <c r="C198" s="61">
        <f t="shared" si="9"/>
        <v>1</v>
      </c>
      <c r="D198" s="63" t="str">
        <f t="shared" si="10"/>
        <v>3</v>
      </c>
      <c r="E198" s="63">
        <v>3</v>
      </c>
      <c r="F198" s="61" t="s">
        <v>139</v>
      </c>
      <c r="G198" s="61" t="str">
        <f t="shared" si="11"/>
        <v>Phil Mickelson</v>
      </c>
    </row>
    <row r="199" spans="1:7" thickBot="1">
      <c r="A199" s="62" t="s">
        <v>998</v>
      </c>
      <c r="B199" s="61">
        <v>7</v>
      </c>
      <c r="C199" s="61" t="str">
        <f t="shared" si="9"/>
        <v>No Tie</v>
      </c>
      <c r="D199" s="63">
        <f t="shared" si="10"/>
        <v>7</v>
      </c>
      <c r="E199" s="63">
        <v>7</v>
      </c>
      <c r="F199" s="61" t="s">
        <v>170</v>
      </c>
      <c r="G199" s="61" t="str">
        <f t="shared" si="11"/>
        <v>Ian Poulter</v>
      </c>
    </row>
    <row r="200" spans="1:7" thickBot="1">
      <c r="A200" s="62" t="s">
        <v>998</v>
      </c>
      <c r="B200" s="61" t="s">
        <v>132</v>
      </c>
      <c r="C200" s="61">
        <f t="shared" si="9"/>
        <v>1</v>
      </c>
      <c r="D200" s="63" t="str">
        <f t="shared" si="10"/>
        <v>8</v>
      </c>
      <c r="E200" s="63">
        <v>8</v>
      </c>
      <c r="F200" s="61" t="s">
        <v>157</v>
      </c>
      <c r="G200" s="61" t="str">
        <f t="shared" si="11"/>
        <v>Adam Scott</v>
      </c>
    </row>
    <row r="201" spans="1:7" thickBot="1">
      <c r="A201" s="62" t="s">
        <v>998</v>
      </c>
      <c r="B201" s="61" t="s">
        <v>132</v>
      </c>
      <c r="C201" s="61">
        <f t="shared" si="9"/>
        <v>1</v>
      </c>
      <c r="D201" s="63" t="str">
        <f t="shared" si="10"/>
        <v>8</v>
      </c>
      <c r="E201" s="63">
        <v>8</v>
      </c>
      <c r="F201" s="61" t="s">
        <v>129</v>
      </c>
      <c r="G201" s="61" t="str">
        <f t="shared" si="11"/>
        <v>Justin Rose</v>
      </c>
    </row>
    <row r="202" spans="1:7" thickBot="1">
      <c r="A202" s="62" t="s">
        <v>998</v>
      </c>
      <c r="B202" s="61" t="s">
        <v>132</v>
      </c>
      <c r="C202" s="61">
        <f t="shared" si="9"/>
        <v>1</v>
      </c>
      <c r="D202" s="63" t="str">
        <f t="shared" si="10"/>
        <v>8</v>
      </c>
      <c r="E202" s="63">
        <v>8</v>
      </c>
      <c r="F202" s="61" t="s">
        <v>175</v>
      </c>
      <c r="G202" s="61" t="str">
        <f t="shared" si="11"/>
        <v>Padraig Harrington</v>
      </c>
    </row>
    <row r="203" spans="1:7" thickBot="1">
      <c r="A203" s="62" t="s">
        <v>998</v>
      </c>
      <c r="B203" s="61">
        <v>11</v>
      </c>
      <c r="C203" s="61" t="str">
        <f t="shared" si="9"/>
        <v>No Tie</v>
      </c>
      <c r="D203" s="63">
        <f t="shared" si="10"/>
        <v>11</v>
      </c>
      <c r="E203" s="63">
        <v>11</v>
      </c>
      <c r="F203" s="61" t="s">
        <v>191</v>
      </c>
      <c r="G203" s="61" t="str">
        <f t="shared" si="11"/>
        <v>Jim Furyk</v>
      </c>
    </row>
    <row r="204" spans="1:7" thickBot="1">
      <c r="A204" s="62" t="s">
        <v>998</v>
      </c>
      <c r="B204" s="61" t="s">
        <v>134</v>
      </c>
      <c r="C204" s="61">
        <f t="shared" si="9"/>
        <v>1</v>
      </c>
      <c r="D204" s="63" t="str">
        <f t="shared" si="10"/>
        <v>12</v>
      </c>
      <c r="E204" s="63">
        <v>12</v>
      </c>
      <c r="F204" s="61" t="s">
        <v>208</v>
      </c>
      <c r="G204" s="61" t="str">
        <f t="shared" si="11"/>
        <v>Fred Couples</v>
      </c>
    </row>
    <row r="205" spans="1:7" thickBot="1">
      <c r="A205" s="62" t="s">
        <v>998</v>
      </c>
      <c r="B205" s="61" t="s">
        <v>134</v>
      </c>
      <c r="C205" s="61">
        <f t="shared" si="9"/>
        <v>1</v>
      </c>
      <c r="D205" s="63" t="str">
        <f t="shared" si="10"/>
        <v>12</v>
      </c>
      <c r="E205" s="63">
        <v>12</v>
      </c>
      <c r="F205" s="61" t="s">
        <v>150</v>
      </c>
      <c r="G205" s="61" t="str">
        <f t="shared" si="11"/>
        <v>Graeme McDowell</v>
      </c>
    </row>
    <row r="206" spans="1:7" thickBot="1">
      <c r="A206" s="62" t="s">
        <v>998</v>
      </c>
      <c r="B206" s="61" t="s">
        <v>134</v>
      </c>
      <c r="C206" s="61">
        <f t="shared" si="9"/>
        <v>1</v>
      </c>
      <c r="D206" s="63" t="str">
        <f t="shared" si="10"/>
        <v>12</v>
      </c>
      <c r="E206" s="63">
        <v>12</v>
      </c>
      <c r="F206" s="61" t="s">
        <v>196</v>
      </c>
      <c r="G206" s="61" t="str">
        <f t="shared" si="11"/>
        <v>Hunter Mahan</v>
      </c>
    </row>
    <row r="207" spans="1:7" thickBot="1">
      <c r="A207" s="62" t="s">
        <v>998</v>
      </c>
      <c r="B207" s="61" t="s">
        <v>134</v>
      </c>
      <c r="C207" s="61">
        <f t="shared" si="9"/>
        <v>1</v>
      </c>
      <c r="D207" s="63" t="str">
        <f t="shared" si="10"/>
        <v>12</v>
      </c>
      <c r="E207" s="63">
        <v>12</v>
      </c>
      <c r="F207" s="61" t="s">
        <v>182</v>
      </c>
      <c r="G207" s="61" t="str">
        <f t="shared" si="11"/>
        <v>Kevin Na</v>
      </c>
    </row>
    <row r="208" spans="1:7" thickBot="1">
      <c r="A208" s="62" t="s">
        <v>998</v>
      </c>
      <c r="B208" s="61" t="s">
        <v>134</v>
      </c>
      <c r="C208" s="61">
        <f t="shared" si="9"/>
        <v>1</v>
      </c>
      <c r="D208" s="63" t="str">
        <f t="shared" si="10"/>
        <v>12</v>
      </c>
      <c r="E208" s="63">
        <v>12</v>
      </c>
      <c r="F208" s="61" t="s">
        <v>131</v>
      </c>
      <c r="G208" s="61" t="str">
        <f t="shared" si="11"/>
        <v>Sergio Garcia</v>
      </c>
    </row>
    <row r="209" spans="1:7" thickBot="1">
      <c r="A209" s="62" t="s">
        <v>998</v>
      </c>
      <c r="B209" s="61" t="s">
        <v>282</v>
      </c>
      <c r="C209" s="61">
        <f t="shared" si="9"/>
        <v>1</v>
      </c>
      <c r="D209" s="63" t="str">
        <f t="shared" si="10"/>
        <v>17</v>
      </c>
      <c r="E209" s="63">
        <v>17</v>
      </c>
      <c r="F209" s="61" t="s">
        <v>207</v>
      </c>
      <c r="G209" s="61" t="str">
        <f t="shared" si="11"/>
        <v>Ben Crane</v>
      </c>
    </row>
    <row r="210" spans="1:7" thickBot="1">
      <c r="A210" s="62" t="s">
        <v>998</v>
      </c>
      <c r="B210" s="61" t="s">
        <v>282</v>
      </c>
      <c r="C210" s="61">
        <f t="shared" si="9"/>
        <v>1</v>
      </c>
      <c r="D210" s="63" t="str">
        <f t="shared" si="10"/>
        <v>17</v>
      </c>
      <c r="E210" s="63">
        <v>17</v>
      </c>
      <c r="F210" s="61" t="s">
        <v>946</v>
      </c>
      <c r="G210" s="61" t="str">
        <f t="shared" si="11"/>
        <v>Bo Van Pelt</v>
      </c>
    </row>
    <row r="211" spans="1:7" thickBot="1">
      <c r="A211" s="62" t="s">
        <v>998</v>
      </c>
      <c r="B211" s="61" t="s">
        <v>283</v>
      </c>
      <c r="C211" s="61">
        <f t="shared" si="9"/>
        <v>1</v>
      </c>
      <c r="D211" s="63" t="str">
        <f t="shared" si="10"/>
        <v>19</v>
      </c>
      <c r="E211" s="63">
        <v>19</v>
      </c>
      <c r="F211" s="61" t="s">
        <v>185</v>
      </c>
      <c r="G211" s="61" t="str">
        <f t="shared" si="11"/>
        <v>Brandt Snedeker</v>
      </c>
    </row>
    <row r="212" spans="1:7" thickBot="1">
      <c r="A212" s="62" t="s">
        <v>998</v>
      </c>
      <c r="B212" s="61" t="s">
        <v>283</v>
      </c>
      <c r="C212" s="61">
        <f t="shared" si="9"/>
        <v>1</v>
      </c>
      <c r="D212" s="63" t="str">
        <f t="shared" si="10"/>
        <v>19</v>
      </c>
      <c r="E212" s="63">
        <v>19</v>
      </c>
      <c r="F212" s="61" t="s">
        <v>972</v>
      </c>
      <c r="G212" s="61" t="str">
        <f t="shared" si="11"/>
        <v>Charles Howell III</v>
      </c>
    </row>
    <row r="213" spans="1:7" thickBot="1">
      <c r="A213" s="62" t="s">
        <v>998</v>
      </c>
      <c r="B213" s="61" t="s">
        <v>283</v>
      </c>
      <c r="C213" s="61">
        <f t="shared" si="9"/>
        <v>1</v>
      </c>
      <c r="D213" s="63" t="str">
        <f t="shared" si="10"/>
        <v>19</v>
      </c>
      <c r="E213" s="63">
        <v>19</v>
      </c>
      <c r="F213" s="61" t="s">
        <v>921</v>
      </c>
      <c r="G213" s="61" t="str">
        <f t="shared" si="11"/>
        <v>Francesco Molinari</v>
      </c>
    </row>
    <row r="214" spans="1:7" thickBot="1">
      <c r="A214" s="62" t="s">
        <v>998</v>
      </c>
      <c r="B214" s="61" t="s">
        <v>283</v>
      </c>
      <c r="C214" s="61">
        <f t="shared" si="9"/>
        <v>1</v>
      </c>
      <c r="D214" s="63" t="str">
        <f t="shared" si="10"/>
        <v>19</v>
      </c>
      <c r="E214" s="63">
        <v>19</v>
      </c>
      <c r="F214" s="61" t="s">
        <v>947</v>
      </c>
      <c r="G214" s="61" t="str">
        <f t="shared" si="11"/>
        <v>Freddie Jacobson</v>
      </c>
    </row>
    <row r="215" spans="1:7" thickBot="1">
      <c r="A215" s="62" t="s">
        <v>998</v>
      </c>
      <c r="B215" s="61" t="s">
        <v>283</v>
      </c>
      <c r="C215" s="61">
        <f t="shared" si="9"/>
        <v>1</v>
      </c>
      <c r="D215" s="63" t="str">
        <f t="shared" si="10"/>
        <v>19</v>
      </c>
      <c r="E215" s="63">
        <v>19</v>
      </c>
      <c r="F215" s="61" t="s">
        <v>193</v>
      </c>
      <c r="G215" s="61" t="str">
        <f t="shared" si="11"/>
        <v>Geoff Ogilvy</v>
      </c>
    </row>
    <row r="216" spans="1:7" thickBot="1">
      <c r="A216" s="62" t="s">
        <v>998</v>
      </c>
      <c r="B216" s="61" t="s">
        <v>288</v>
      </c>
      <c r="C216" s="61">
        <f t="shared" si="9"/>
        <v>1</v>
      </c>
      <c r="D216" s="63" t="str">
        <f t="shared" si="10"/>
        <v>24</v>
      </c>
      <c r="E216" s="63">
        <v>24</v>
      </c>
      <c r="F216" s="61" t="s">
        <v>973</v>
      </c>
      <c r="G216" s="61" t="str">
        <f t="shared" si="11"/>
        <v>Anders Hansen</v>
      </c>
    </row>
    <row r="217" spans="1:7" thickBot="1">
      <c r="A217" s="62" t="s">
        <v>998</v>
      </c>
      <c r="B217" s="61" t="s">
        <v>288</v>
      </c>
      <c r="C217" s="61">
        <f t="shared" si="9"/>
        <v>1</v>
      </c>
      <c r="D217" s="63" t="str">
        <f t="shared" si="10"/>
        <v>24</v>
      </c>
      <c r="E217" s="63">
        <v>24</v>
      </c>
      <c r="F217" s="61" t="s">
        <v>188</v>
      </c>
      <c r="G217" s="61" t="str">
        <f t="shared" si="11"/>
        <v>Jason Dufner</v>
      </c>
    </row>
    <row r="218" spans="1:7" thickBot="1">
      <c r="A218" s="62" t="s">
        <v>998</v>
      </c>
      <c r="B218" s="61" t="s">
        <v>288</v>
      </c>
      <c r="C218" s="61">
        <f t="shared" si="9"/>
        <v>1</v>
      </c>
      <c r="D218" s="63" t="str">
        <f t="shared" si="10"/>
        <v>24</v>
      </c>
      <c r="E218" s="63">
        <v>24</v>
      </c>
      <c r="F218" s="61" t="s">
        <v>953</v>
      </c>
      <c r="G218" s="61" t="str">
        <f t="shared" si="11"/>
        <v>Paul Lawrie</v>
      </c>
    </row>
    <row r="219" spans="1:7" thickBot="1">
      <c r="A219" s="62" t="s">
        <v>998</v>
      </c>
      <c r="B219" s="61" t="s">
        <v>291</v>
      </c>
      <c r="C219" s="61">
        <f t="shared" si="9"/>
        <v>1</v>
      </c>
      <c r="D219" s="63" t="str">
        <f t="shared" si="10"/>
        <v>27</v>
      </c>
      <c r="E219" s="63">
        <v>27</v>
      </c>
      <c r="F219" s="61" t="s">
        <v>974</v>
      </c>
      <c r="G219" s="61" t="str">
        <f t="shared" si="11"/>
        <v>Jonathan Byrd</v>
      </c>
    </row>
    <row r="220" spans="1:7" thickBot="1">
      <c r="A220" s="62" t="s">
        <v>998</v>
      </c>
      <c r="B220" s="61" t="s">
        <v>291</v>
      </c>
      <c r="C220" s="61">
        <f t="shared" si="9"/>
        <v>1</v>
      </c>
      <c r="D220" s="63" t="str">
        <f t="shared" si="10"/>
        <v>27</v>
      </c>
      <c r="E220" s="63">
        <v>27</v>
      </c>
      <c r="F220" s="61" t="s">
        <v>145</v>
      </c>
      <c r="G220" s="61" t="str">
        <f t="shared" si="11"/>
        <v>Keegan Bradley</v>
      </c>
    </row>
    <row r="221" spans="1:7" thickBot="1">
      <c r="A221" s="62" t="s">
        <v>998</v>
      </c>
      <c r="B221" s="61" t="s">
        <v>291</v>
      </c>
      <c r="C221" s="61">
        <f t="shared" si="9"/>
        <v>1</v>
      </c>
      <c r="D221" s="63" t="str">
        <f t="shared" si="10"/>
        <v>27</v>
      </c>
      <c r="E221" s="63">
        <v>27</v>
      </c>
      <c r="F221" s="61" t="s">
        <v>165</v>
      </c>
      <c r="G221" s="61" t="str">
        <f t="shared" si="11"/>
        <v>Rickie Fowler</v>
      </c>
    </row>
    <row r="222" spans="1:7" thickBot="1">
      <c r="A222" s="62" t="s">
        <v>998</v>
      </c>
      <c r="B222" s="61" t="s">
        <v>291</v>
      </c>
      <c r="C222" s="61">
        <f t="shared" si="9"/>
        <v>1</v>
      </c>
      <c r="D222" s="63" t="str">
        <f t="shared" si="10"/>
        <v>27</v>
      </c>
      <c r="E222" s="63">
        <v>27</v>
      </c>
      <c r="F222" s="61" t="s">
        <v>937</v>
      </c>
      <c r="G222" s="61" t="str">
        <f t="shared" si="11"/>
        <v>Scott Stallings</v>
      </c>
    </row>
    <row r="223" spans="1:7" thickBot="1">
      <c r="A223" s="62" t="s">
        <v>998</v>
      </c>
      <c r="B223" s="61" t="s">
        <v>291</v>
      </c>
      <c r="C223" s="61">
        <f t="shared" si="9"/>
        <v>1</v>
      </c>
      <c r="D223" s="63" t="str">
        <f t="shared" si="10"/>
        <v>27</v>
      </c>
      <c r="E223" s="63">
        <v>27</v>
      </c>
      <c r="F223" s="61" t="s">
        <v>194</v>
      </c>
      <c r="G223" s="61" t="str">
        <f t="shared" si="11"/>
        <v>Vijay Singh</v>
      </c>
    </row>
    <row r="224" spans="1:7" thickBot="1">
      <c r="A224" s="62" t="s">
        <v>998</v>
      </c>
      <c r="B224" s="61" t="s">
        <v>154</v>
      </c>
      <c r="C224" s="61">
        <f t="shared" si="9"/>
        <v>1</v>
      </c>
      <c r="D224" s="63" t="str">
        <f t="shared" si="10"/>
        <v>32</v>
      </c>
      <c r="E224" s="63">
        <v>32</v>
      </c>
      <c r="F224" s="61" t="s">
        <v>156</v>
      </c>
      <c r="G224" s="61" t="str">
        <f t="shared" si="11"/>
        <v>Angel Cabrera</v>
      </c>
    </row>
    <row r="225" spans="1:7" thickBot="1">
      <c r="A225" s="62" t="s">
        <v>998</v>
      </c>
      <c r="B225" s="61" t="s">
        <v>154</v>
      </c>
      <c r="C225" s="61">
        <f t="shared" si="9"/>
        <v>1</v>
      </c>
      <c r="D225" s="63" t="str">
        <f t="shared" si="10"/>
        <v>32</v>
      </c>
      <c r="E225" s="63">
        <v>32</v>
      </c>
      <c r="F225" s="61" t="s">
        <v>192</v>
      </c>
      <c r="G225" s="61" t="str">
        <f t="shared" si="11"/>
        <v>Luke Donald</v>
      </c>
    </row>
    <row r="226" spans="1:7" thickBot="1">
      <c r="A226" s="62" t="s">
        <v>998</v>
      </c>
      <c r="B226" s="61" t="s">
        <v>154</v>
      </c>
      <c r="C226" s="61">
        <f t="shared" si="9"/>
        <v>1</v>
      </c>
      <c r="D226" s="63" t="str">
        <f t="shared" si="10"/>
        <v>32</v>
      </c>
      <c r="E226" s="63">
        <v>32</v>
      </c>
      <c r="F226" s="61" t="s">
        <v>919</v>
      </c>
      <c r="G226" s="61" t="str">
        <f t="shared" si="11"/>
        <v>Nick Watney</v>
      </c>
    </row>
    <row r="227" spans="1:7" thickBot="1">
      <c r="A227" s="62" t="s">
        <v>998</v>
      </c>
      <c r="B227" s="61" t="s">
        <v>154</v>
      </c>
      <c r="C227" s="61">
        <f t="shared" si="9"/>
        <v>1</v>
      </c>
      <c r="D227" s="63" t="str">
        <f t="shared" si="10"/>
        <v>32</v>
      </c>
      <c r="E227" s="63">
        <v>32</v>
      </c>
      <c r="F227" s="61" t="s">
        <v>975</v>
      </c>
      <c r="G227" s="61" t="str">
        <f t="shared" si="11"/>
        <v>Sean O'Hair</v>
      </c>
    </row>
    <row r="228" spans="1:7" thickBot="1">
      <c r="A228" s="62" t="s">
        <v>998</v>
      </c>
      <c r="B228" s="61" t="s">
        <v>154</v>
      </c>
      <c r="C228" s="61">
        <f t="shared" si="9"/>
        <v>1</v>
      </c>
      <c r="D228" s="63" t="str">
        <f t="shared" si="10"/>
        <v>32</v>
      </c>
      <c r="E228" s="63">
        <v>32</v>
      </c>
      <c r="F228" s="61" t="s">
        <v>162</v>
      </c>
      <c r="G228" s="61" t="str">
        <f t="shared" si="11"/>
        <v>Zach Johnson</v>
      </c>
    </row>
    <row r="229" spans="1:7" thickBot="1">
      <c r="A229" s="62" t="s">
        <v>998</v>
      </c>
      <c r="B229" s="61" t="s">
        <v>300</v>
      </c>
      <c r="C229" s="61">
        <f t="shared" si="9"/>
        <v>1</v>
      </c>
      <c r="D229" s="63" t="str">
        <f t="shared" si="10"/>
        <v>37</v>
      </c>
      <c r="E229" s="63">
        <v>37</v>
      </c>
      <c r="F229" s="61" t="s">
        <v>122</v>
      </c>
      <c r="G229" s="61" t="str">
        <f t="shared" si="11"/>
        <v>Bill Haas</v>
      </c>
    </row>
    <row r="230" spans="1:7" thickBot="1">
      <c r="A230" s="62" t="s">
        <v>998</v>
      </c>
      <c r="B230" s="61" t="s">
        <v>300</v>
      </c>
      <c r="C230" s="61">
        <f t="shared" si="9"/>
        <v>1</v>
      </c>
      <c r="D230" s="63" t="str">
        <f t="shared" si="10"/>
        <v>37</v>
      </c>
      <c r="E230" s="63">
        <v>37</v>
      </c>
      <c r="F230" s="61" t="s">
        <v>187</v>
      </c>
      <c r="G230" s="61" t="str">
        <f t="shared" si="11"/>
        <v>Sang-Moon Bae</v>
      </c>
    </row>
    <row r="231" spans="1:7" thickBot="1">
      <c r="A231" s="62" t="s">
        <v>998</v>
      </c>
      <c r="B231" s="61" t="s">
        <v>300</v>
      </c>
      <c r="C231" s="61">
        <f t="shared" si="9"/>
        <v>1</v>
      </c>
      <c r="D231" s="63" t="str">
        <f t="shared" si="10"/>
        <v>37</v>
      </c>
      <c r="E231" s="63">
        <v>37</v>
      </c>
      <c r="F231" s="61" t="s">
        <v>144</v>
      </c>
      <c r="G231" s="61" t="str">
        <f t="shared" si="11"/>
        <v>Thomas Bjorn</v>
      </c>
    </row>
    <row r="232" spans="1:7" thickBot="1">
      <c r="A232" s="62" t="s">
        <v>998</v>
      </c>
      <c r="B232" s="61" t="s">
        <v>303</v>
      </c>
      <c r="C232" s="61">
        <f t="shared" si="9"/>
        <v>1</v>
      </c>
      <c r="D232" s="63" t="str">
        <f t="shared" si="10"/>
        <v>40</v>
      </c>
      <c r="E232" s="63">
        <v>40</v>
      </c>
      <c r="F232" s="61" t="s">
        <v>976</v>
      </c>
      <c r="G232" s="61" t="str">
        <f t="shared" si="11"/>
        <v>Aaron Baddeley</v>
      </c>
    </row>
    <row r="233" spans="1:7" thickBot="1">
      <c r="A233" s="62" t="s">
        <v>998</v>
      </c>
      <c r="B233" s="61" t="s">
        <v>303</v>
      </c>
      <c r="C233" s="61">
        <f t="shared" si="9"/>
        <v>1</v>
      </c>
      <c r="D233" s="63" t="str">
        <f t="shared" si="10"/>
        <v>40</v>
      </c>
      <c r="E233" s="63">
        <v>40</v>
      </c>
      <c r="F233" s="61" t="s">
        <v>172</v>
      </c>
      <c r="G233" s="61" t="str">
        <f t="shared" si="11"/>
        <v>Henrik Stenson</v>
      </c>
    </row>
    <row r="234" spans="1:7" thickBot="1">
      <c r="A234" s="62" t="s">
        <v>998</v>
      </c>
      <c r="B234" s="61" t="s">
        <v>303</v>
      </c>
      <c r="C234" s="61">
        <f t="shared" si="9"/>
        <v>1</v>
      </c>
      <c r="D234" s="63" t="str">
        <f t="shared" si="10"/>
        <v>40</v>
      </c>
      <c r="E234" s="63">
        <v>40</v>
      </c>
      <c r="F234" s="61" t="s">
        <v>142</v>
      </c>
      <c r="G234" s="61" t="str">
        <f t="shared" si="11"/>
        <v>Rory McIlroy</v>
      </c>
    </row>
    <row r="235" spans="1:7" thickBot="1">
      <c r="A235" s="62" t="s">
        <v>998</v>
      </c>
      <c r="B235" s="61" t="s">
        <v>303</v>
      </c>
      <c r="C235" s="61">
        <f t="shared" si="9"/>
        <v>1</v>
      </c>
      <c r="D235" s="63" t="str">
        <f t="shared" si="10"/>
        <v>40</v>
      </c>
      <c r="E235" s="63">
        <v>40</v>
      </c>
      <c r="F235" s="61" t="s">
        <v>167</v>
      </c>
      <c r="G235" s="61" t="str">
        <f t="shared" si="11"/>
        <v>Tiger Woods</v>
      </c>
    </row>
    <row r="236" spans="1:7" thickBot="1">
      <c r="A236" s="62" t="s">
        <v>998</v>
      </c>
      <c r="B236" s="61" t="s">
        <v>306</v>
      </c>
      <c r="C236" s="61">
        <f t="shared" si="9"/>
        <v>1</v>
      </c>
      <c r="D236" s="63" t="str">
        <f t="shared" si="10"/>
        <v>44</v>
      </c>
      <c r="E236" s="63">
        <v>44</v>
      </c>
      <c r="F236" s="61" t="s">
        <v>977</v>
      </c>
      <c r="G236" s="61" t="str">
        <f t="shared" si="11"/>
        <v>Kevin Chappell</v>
      </c>
    </row>
    <row r="237" spans="1:7" thickBot="1">
      <c r="A237" s="62" t="s">
        <v>998</v>
      </c>
      <c r="B237" s="61" t="s">
        <v>306</v>
      </c>
      <c r="C237" s="61">
        <f t="shared" si="9"/>
        <v>1</v>
      </c>
      <c r="D237" s="63" t="str">
        <f t="shared" si="10"/>
        <v>44</v>
      </c>
      <c r="E237" s="63">
        <v>44</v>
      </c>
      <c r="F237" s="61" t="s">
        <v>201</v>
      </c>
      <c r="G237" s="61" t="str">
        <f t="shared" si="11"/>
        <v>Martin Kaymer</v>
      </c>
    </row>
    <row r="238" spans="1:7" thickBot="1">
      <c r="A238" s="62" t="s">
        <v>998</v>
      </c>
      <c r="B238" s="61" t="s">
        <v>306</v>
      </c>
      <c r="C238" s="61">
        <f t="shared" si="9"/>
        <v>1</v>
      </c>
      <c r="D238" s="63" t="str">
        <f t="shared" si="10"/>
        <v>44</v>
      </c>
      <c r="E238" s="63">
        <v>44</v>
      </c>
      <c r="F238" s="61" t="s">
        <v>121</v>
      </c>
      <c r="G238" s="61" t="str">
        <f t="shared" si="11"/>
        <v>Webb Simpson</v>
      </c>
    </row>
    <row r="239" spans="1:7" thickBot="1">
      <c r="A239" s="62" t="s">
        <v>998</v>
      </c>
      <c r="B239" s="61" t="s">
        <v>309</v>
      </c>
      <c r="C239" s="61">
        <f t="shared" si="9"/>
        <v>1</v>
      </c>
      <c r="D239" s="63" t="str">
        <f t="shared" si="10"/>
        <v>47</v>
      </c>
      <c r="E239" s="63">
        <v>47</v>
      </c>
      <c r="F239" s="61" t="s">
        <v>979</v>
      </c>
      <c r="G239" s="61" t="str">
        <f t="shared" si="11"/>
        <v>Patrick Cantlay</v>
      </c>
    </row>
    <row r="240" spans="1:7" thickBot="1">
      <c r="A240" s="62" t="s">
        <v>998</v>
      </c>
      <c r="B240" s="61" t="s">
        <v>309</v>
      </c>
      <c r="C240" s="61">
        <f t="shared" si="9"/>
        <v>1</v>
      </c>
      <c r="D240" s="63" t="str">
        <f t="shared" si="10"/>
        <v>47</v>
      </c>
      <c r="E240" s="63">
        <v>47</v>
      </c>
      <c r="F240" s="61" t="s">
        <v>978</v>
      </c>
      <c r="G240" s="61" t="str">
        <f t="shared" si="11"/>
        <v>Ross Fisher</v>
      </c>
    </row>
    <row r="241" spans="1:7" thickBot="1">
      <c r="A241" s="62" t="s">
        <v>998</v>
      </c>
      <c r="B241" s="61" t="s">
        <v>309</v>
      </c>
      <c r="C241" s="61">
        <f t="shared" si="9"/>
        <v>1</v>
      </c>
      <c r="D241" s="63" t="str">
        <f t="shared" si="10"/>
        <v>47</v>
      </c>
      <c r="E241" s="63">
        <v>47</v>
      </c>
      <c r="F241" s="61" t="s">
        <v>174</v>
      </c>
      <c r="G241" s="61" t="str">
        <f t="shared" si="11"/>
        <v>Steve Stricker</v>
      </c>
    </row>
    <row r="242" spans="1:7" thickBot="1">
      <c r="A242" s="62" t="s">
        <v>998</v>
      </c>
      <c r="B242" s="61" t="s">
        <v>312</v>
      </c>
      <c r="C242" s="61">
        <f t="shared" si="9"/>
        <v>1</v>
      </c>
      <c r="D242" s="63" t="str">
        <f t="shared" si="10"/>
        <v>50</v>
      </c>
      <c r="E242" s="63">
        <v>50</v>
      </c>
      <c r="F242" s="61" t="s">
        <v>146</v>
      </c>
      <c r="G242" s="61" t="str">
        <f t="shared" si="11"/>
        <v>Charl Schwartzel</v>
      </c>
    </row>
    <row r="243" spans="1:7" thickBot="1">
      <c r="A243" s="62" t="s">
        <v>998</v>
      </c>
      <c r="B243" s="61" t="s">
        <v>312</v>
      </c>
      <c r="C243" s="61">
        <f t="shared" si="9"/>
        <v>1</v>
      </c>
      <c r="D243" s="63" t="str">
        <f t="shared" si="10"/>
        <v>50</v>
      </c>
      <c r="E243" s="63">
        <v>50</v>
      </c>
      <c r="F243" s="61" t="s">
        <v>945</v>
      </c>
      <c r="G243" s="61" t="str">
        <f t="shared" si="11"/>
        <v>David Toms</v>
      </c>
    </row>
    <row r="244" spans="1:7" thickBot="1">
      <c r="A244" s="62" t="s">
        <v>998</v>
      </c>
      <c r="B244" s="61" t="s">
        <v>312</v>
      </c>
      <c r="C244" s="61">
        <f t="shared" si="9"/>
        <v>1</v>
      </c>
      <c r="D244" s="63" t="str">
        <f t="shared" si="10"/>
        <v>50</v>
      </c>
      <c r="E244" s="63">
        <v>50</v>
      </c>
      <c r="F244" s="61" t="s">
        <v>980</v>
      </c>
      <c r="G244" s="61" t="str">
        <f t="shared" si="11"/>
        <v>Robert Karlsson</v>
      </c>
    </row>
    <row r="245" spans="1:7" thickBot="1">
      <c r="A245" s="62" t="s">
        <v>998</v>
      </c>
      <c r="B245" s="61" t="s">
        <v>312</v>
      </c>
      <c r="C245" s="61">
        <f t="shared" si="9"/>
        <v>1</v>
      </c>
      <c r="D245" s="63" t="str">
        <f t="shared" si="10"/>
        <v>50</v>
      </c>
      <c r="E245" s="63">
        <v>50</v>
      </c>
      <c r="F245" s="61" t="s">
        <v>912</v>
      </c>
      <c r="G245" s="61" t="str">
        <f t="shared" si="11"/>
        <v>Stewart Cink</v>
      </c>
    </row>
    <row r="246" spans="1:7" thickBot="1">
      <c r="A246" s="62" t="s">
        <v>998</v>
      </c>
      <c r="B246" s="61" t="s">
        <v>884</v>
      </c>
      <c r="C246" s="61">
        <f t="shared" si="9"/>
        <v>1</v>
      </c>
      <c r="D246" s="63" t="str">
        <f t="shared" si="10"/>
        <v>54</v>
      </c>
      <c r="E246" s="63">
        <v>54</v>
      </c>
      <c r="F246" s="61" t="s">
        <v>152</v>
      </c>
      <c r="G246" s="61" t="str">
        <f t="shared" si="11"/>
        <v>Hideki Matsuyama</v>
      </c>
    </row>
    <row r="247" spans="1:7" thickBot="1">
      <c r="A247" s="62" t="s">
        <v>998</v>
      </c>
      <c r="B247" s="61" t="s">
        <v>884</v>
      </c>
      <c r="C247" s="61">
        <f t="shared" si="9"/>
        <v>1</v>
      </c>
      <c r="D247" s="63" t="str">
        <f t="shared" si="10"/>
        <v>54</v>
      </c>
      <c r="E247" s="63">
        <v>54</v>
      </c>
      <c r="F247" s="61" t="s">
        <v>981</v>
      </c>
      <c r="G247" s="61" t="str">
        <f t="shared" si="11"/>
        <v>Scott Verplank</v>
      </c>
    </row>
    <row r="248" spans="1:7" thickBot="1">
      <c r="A248" s="62" t="s">
        <v>998</v>
      </c>
      <c r="B248" s="61">
        <v>56</v>
      </c>
      <c r="C248" s="61" t="str">
        <f t="shared" si="9"/>
        <v>No Tie</v>
      </c>
      <c r="D248" s="63">
        <f t="shared" si="10"/>
        <v>56</v>
      </c>
      <c r="E248" s="63">
        <v>56</v>
      </c>
      <c r="F248" s="61" t="s">
        <v>911</v>
      </c>
      <c r="G248" s="61" t="str">
        <f t="shared" si="11"/>
        <v>Miguel Jimenez</v>
      </c>
    </row>
    <row r="249" spans="1:7" thickBot="1">
      <c r="A249" s="62" t="s">
        <v>998</v>
      </c>
      <c r="B249" s="61" t="s">
        <v>552</v>
      </c>
      <c r="C249" s="61">
        <f t="shared" si="9"/>
        <v>1</v>
      </c>
      <c r="D249" s="63" t="str">
        <f t="shared" si="10"/>
        <v>57</v>
      </c>
      <c r="E249" s="63">
        <v>57</v>
      </c>
      <c r="F249" s="61" t="s">
        <v>982</v>
      </c>
      <c r="G249" s="61" t="str">
        <f t="shared" si="11"/>
        <v>Edoardo Molinari</v>
      </c>
    </row>
    <row r="250" spans="1:7" thickBot="1">
      <c r="A250" s="62" t="s">
        <v>998</v>
      </c>
      <c r="B250" s="61" t="s">
        <v>552</v>
      </c>
      <c r="C250" s="61">
        <f t="shared" si="9"/>
        <v>1</v>
      </c>
      <c r="D250" s="63" t="str">
        <f t="shared" si="10"/>
        <v>57</v>
      </c>
      <c r="E250" s="63">
        <v>57</v>
      </c>
      <c r="F250" s="61" t="s">
        <v>959</v>
      </c>
      <c r="G250" s="61" t="str">
        <f t="shared" si="11"/>
        <v>Martin Laird</v>
      </c>
    </row>
    <row r="251" spans="1:7" thickBot="1">
      <c r="A251" s="62" t="s">
        <v>998</v>
      </c>
      <c r="B251" s="61" t="s">
        <v>552</v>
      </c>
      <c r="C251" s="61">
        <f t="shared" si="9"/>
        <v>1</v>
      </c>
      <c r="D251" s="63" t="str">
        <f t="shared" si="10"/>
        <v>57</v>
      </c>
      <c r="E251" s="63">
        <v>57</v>
      </c>
      <c r="F251" s="61" t="s">
        <v>935</v>
      </c>
      <c r="G251" s="61" t="str">
        <f t="shared" si="11"/>
        <v>Y.E. Yang</v>
      </c>
    </row>
    <row r="252" spans="1:7" thickBot="1">
      <c r="A252" s="62" t="s">
        <v>998</v>
      </c>
      <c r="B252" s="61">
        <v>60</v>
      </c>
      <c r="C252" s="61" t="str">
        <f t="shared" si="9"/>
        <v>No Tie</v>
      </c>
      <c r="D252" s="63">
        <f t="shared" si="10"/>
        <v>60</v>
      </c>
      <c r="E252" s="63">
        <v>60</v>
      </c>
      <c r="F252" s="61" t="s">
        <v>210</v>
      </c>
      <c r="G252" s="61" t="str">
        <f t="shared" si="11"/>
        <v>Trevor Immelman</v>
      </c>
    </row>
    <row r="253" spans="1:7" thickBot="1">
      <c r="A253" s="62" t="s">
        <v>998</v>
      </c>
      <c r="B253" s="61">
        <v>61</v>
      </c>
      <c r="C253" s="61" t="str">
        <f t="shared" si="9"/>
        <v>No Tie</v>
      </c>
      <c r="D253" s="63">
        <f t="shared" si="10"/>
        <v>61</v>
      </c>
      <c r="E253" s="63">
        <v>61</v>
      </c>
      <c r="F253" s="61" t="s">
        <v>914</v>
      </c>
      <c r="G253" s="61" t="str">
        <f t="shared" si="11"/>
        <v>Gonzalo Fdez-Castano</v>
      </c>
    </row>
    <row r="254" spans="1:7" thickBot="1">
      <c r="A254" s="62" t="s">
        <v>998</v>
      </c>
      <c r="B254" s="61">
        <v>62</v>
      </c>
      <c r="C254" s="61" t="str">
        <f t="shared" si="9"/>
        <v>No Tie</v>
      </c>
      <c r="D254" s="63">
        <f t="shared" si="10"/>
        <v>62</v>
      </c>
      <c r="E254" s="63">
        <v>62</v>
      </c>
      <c r="F254" s="61" t="s">
        <v>983</v>
      </c>
      <c r="G254" s="61" t="str">
        <f t="shared" si="11"/>
        <v>Kelly Kraft</v>
      </c>
    </row>
    <row r="255" spans="1:7" thickBot="1">
      <c r="A255" s="62" t="s">
        <v>998</v>
      </c>
      <c r="B255" s="61" t="s">
        <v>320</v>
      </c>
      <c r="C255" s="61">
        <f t="shared" si="9"/>
        <v>3</v>
      </c>
      <c r="D255" s="63" t="str">
        <f t="shared" si="10"/>
        <v>UT</v>
      </c>
      <c r="E255" s="63" t="s">
        <v>1170</v>
      </c>
      <c r="F255" s="61" t="s">
        <v>995</v>
      </c>
      <c r="G255" s="61" t="str">
        <f t="shared" si="11"/>
        <v>Alvaro Quiros</v>
      </c>
    </row>
    <row r="256" spans="1:7" thickBot="1">
      <c r="A256" s="62" t="s">
        <v>998</v>
      </c>
      <c r="B256" s="61" t="s">
        <v>320</v>
      </c>
      <c r="C256" s="61">
        <f t="shared" si="9"/>
        <v>3</v>
      </c>
      <c r="D256" s="63" t="str">
        <f t="shared" si="10"/>
        <v>UT</v>
      </c>
      <c r="E256" s="63" t="s">
        <v>1170</v>
      </c>
      <c r="F256" s="61" t="s">
        <v>215</v>
      </c>
      <c r="G256" s="61" t="str">
        <f t="shared" si="11"/>
        <v>Ben Crenshaw</v>
      </c>
    </row>
    <row r="257" spans="1:7" thickBot="1">
      <c r="A257" s="62" t="s">
        <v>998</v>
      </c>
      <c r="B257" s="61" t="s">
        <v>320</v>
      </c>
      <c r="C257" s="61">
        <f t="shared" si="9"/>
        <v>3</v>
      </c>
      <c r="D257" s="63" t="str">
        <f t="shared" si="10"/>
        <v>UT</v>
      </c>
      <c r="E257" s="63" t="s">
        <v>1170</v>
      </c>
      <c r="F257" s="61" t="s">
        <v>179</v>
      </c>
      <c r="G257" s="61" t="str">
        <f t="shared" si="11"/>
        <v>Bernhard Langer</v>
      </c>
    </row>
    <row r="258" spans="1:7" thickBot="1">
      <c r="A258" s="62" t="s">
        <v>998</v>
      </c>
      <c r="B258" s="61" t="s">
        <v>320</v>
      </c>
      <c r="C258" s="61">
        <f t="shared" ref="C258:C415" si="12">IFERROR(SEARCH("T",B258),"No Tie")</f>
        <v>3</v>
      </c>
      <c r="D258" s="63" t="str">
        <f t="shared" ref="D258:D415" si="13">IF(C258="No Tie",B258,RIGHT(B258,LEN(B258)-1))</f>
        <v>UT</v>
      </c>
      <c r="E258" s="63" t="s">
        <v>1170</v>
      </c>
      <c r="F258" s="61" t="s">
        <v>996</v>
      </c>
      <c r="G258" s="61" t="str">
        <f t="shared" ref="G258:G415" si="14">TRIM(SUBSTITUTE(F258,CHAR(160),CHAR(32)))</f>
        <v>Brendan Steele</v>
      </c>
    </row>
    <row r="259" spans="1:7" thickBot="1">
      <c r="A259" s="62" t="s">
        <v>998</v>
      </c>
      <c r="B259" s="61" t="s">
        <v>320</v>
      </c>
      <c r="C259" s="61">
        <f t="shared" si="12"/>
        <v>3</v>
      </c>
      <c r="D259" s="63" t="str">
        <f t="shared" si="13"/>
        <v>UT</v>
      </c>
      <c r="E259" s="63" t="s">
        <v>1170</v>
      </c>
      <c r="F259" s="61" t="s">
        <v>989</v>
      </c>
      <c r="G259" s="61" t="str">
        <f t="shared" si="14"/>
        <v>Bryden MacPherson</v>
      </c>
    </row>
    <row r="260" spans="1:7" thickBot="1">
      <c r="A260" s="62" t="s">
        <v>998</v>
      </c>
      <c r="B260" s="61" t="s">
        <v>320</v>
      </c>
      <c r="C260" s="61">
        <f t="shared" si="12"/>
        <v>3</v>
      </c>
      <c r="D260" s="63" t="str">
        <f t="shared" si="13"/>
        <v>UT</v>
      </c>
      <c r="E260" s="63" t="s">
        <v>1170</v>
      </c>
      <c r="F260" s="61" t="s">
        <v>990</v>
      </c>
      <c r="G260" s="61" t="str">
        <f t="shared" si="14"/>
        <v>Chez Reavie</v>
      </c>
    </row>
    <row r="261" spans="1:7" thickBot="1">
      <c r="A261" s="62" t="s">
        <v>998</v>
      </c>
      <c r="B261" s="61" t="s">
        <v>320</v>
      </c>
      <c r="C261" s="61">
        <f t="shared" si="12"/>
        <v>3</v>
      </c>
      <c r="D261" s="63" t="str">
        <f t="shared" si="13"/>
        <v>UT</v>
      </c>
      <c r="E261" s="63" t="s">
        <v>1170</v>
      </c>
      <c r="F261" s="61" t="s">
        <v>994</v>
      </c>
      <c r="G261" s="61" t="str">
        <f t="shared" si="14"/>
        <v>Corbin Mills</v>
      </c>
    </row>
    <row r="262" spans="1:7" thickBot="1">
      <c r="A262" s="62" t="s">
        <v>998</v>
      </c>
      <c r="B262" s="61" t="s">
        <v>320</v>
      </c>
      <c r="C262" s="61">
        <f t="shared" si="12"/>
        <v>3</v>
      </c>
      <c r="D262" s="63" t="str">
        <f t="shared" si="13"/>
        <v>UT</v>
      </c>
      <c r="E262" s="63" t="s">
        <v>1170</v>
      </c>
      <c r="F262" s="61" t="s">
        <v>942</v>
      </c>
      <c r="G262" s="61" t="str">
        <f t="shared" si="14"/>
        <v>Craig Stadler</v>
      </c>
    </row>
    <row r="263" spans="1:7" thickBot="1">
      <c r="A263" s="62" t="s">
        <v>998</v>
      </c>
      <c r="B263" s="61" t="s">
        <v>320</v>
      </c>
      <c r="C263" s="61">
        <f t="shared" si="12"/>
        <v>3</v>
      </c>
      <c r="D263" s="63" t="str">
        <f t="shared" si="13"/>
        <v>UT</v>
      </c>
      <c r="E263" s="63" t="s">
        <v>1170</v>
      </c>
      <c r="F263" s="61" t="s">
        <v>177</v>
      </c>
      <c r="G263" s="61" t="str">
        <f t="shared" si="14"/>
        <v>Darren Clarke</v>
      </c>
    </row>
    <row r="264" spans="1:7" thickBot="1">
      <c r="A264" s="62" t="s">
        <v>998</v>
      </c>
      <c r="B264" s="61" t="s">
        <v>320</v>
      </c>
      <c r="C264" s="61">
        <f t="shared" si="12"/>
        <v>3</v>
      </c>
      <c r="D264" s="63" t="str">
        <f t="shared" si="13"/>
        <v>UT</v>
      </c>
      <c r="E264" s="63" t="s">
        <v>1170</v>
      </c>
      <c r="F264" s="61" t="s">
        <v>986</v>
      </c>
      <c r="G264" s="61" t="str">
        <f t="shared" si="14"/>
        <v>Harrison Frazar</v>
      </c>
    </row>
    <row r="265" spans="1:7" thickBot="1">
      <c r="A265" s="62" t="s">
        <v>998</v>
      </c>
      <c r="B265" s="61" t="s">
        <v>320</v>
      </c>
      <c r="C265" s="61">
        <f t="shared" si="12"/>
        <v>3</v>
      </c>
      <c r="D265" s="63" t="str">
        <f t="shared" si="13"/>
        <v>UT</v>
      </c>
      <c r="E265" s="63" t="s">
        <v>1170</v>
      </c>
      <c r="F265" s="61" t="s">
        <v>211</v>
      </c>
      <c r="G265" s="61" t="str">
        <f t="shared" si="14"/>
        <v>Ian Woosnam</v>
      </c>
    </row>
    <row r="266" spans="1:7" thickBot="1">
      <c r="A266" s="62" t="s">
        <v>998</v>
      </c>
      <c r="B266" s="61" t="s">
        <v>320</v>
      </c>
      <c r="C266" s="61">
        <f t="shared" si="12"/>
        <v>3</v>
      </c>
      <c r="D266" s="63" t="str">
        <f t="shared" si="13"/>
        <v>UT</v>
      </c>
      <c r="E266" s="63" t="s">
        <v>1170</v>
      </c>
      <c r="F266" s="61" t="s">
        <v>149</v>
      </c>
      <c r="G266" s="61" t="str">
        <f t="shared" si="14"/>
        <v>John Senden</v>
      </c>
    </row>
    <row r="267" spans="1:7" thickBot="1">
      <c r="A267" s="62" t="s">
        <v>998</v>
      </c>
      <c r="B267" s="61" t="s">
        <v>320</v>
      </c>
      <c r="C267" s="61">
        <f t="shared" si="12"/>
        <v>3</v>
      </c>
      <c r="D267" s="63" t="str">
        <f t="shared" si="13"/>
        <v>UT</v>
      </c>
      <c r="E267" s="63" t="s">
        <v>1170</v>
      </c>
      <c r="F267" s="61" t="s">
        <v>991</v>
      </c>
      <c r="G267" s="61" t="str">
        <f t="shared" si="14"/>
        <v>Johnson Wagner</v>
      </c>
    </row>
    <row r="268" spans="1:7" thickBot="1">
      <c r="A268" s="62" t="s">
        <v>998</v>
      </c>
      <c r="B268" s="61" t="s">
        <v>320</v>
      </c>
      <c r="C268" s="61">
        <f t="shared" si="12"/>
        <v>3</v>
      </c>
      <c r="D268" s="63" t="str">
        <f t="shared" si="13"/>
        <v>UT</v>
      </c>
      <c r="E268" s="63" t="s">
        <v>1170</v>
      </c>
      <c r="F268" s="61" t="s">
        <v>209</v>
      </c>
      <c r="G268" s="61" t="str">
        <f t="shared" si="14"/>
        <v>Jose Maria Olazabal</v>
      </c>
    </row>
    <row r="269" spans="1:7" thickBot="1">
      <c r="A269" s="62" t="s">
        <v>998</v>
      </c>
      <c r="B269" s="61" t="s">
        <v>320</v>
      </c>
      <c r="C269" s="61">
        <f t="shared" si="12"/>
        <v>3</v>
      </c>
      <c r="D269" s="63" t="str">
        <f t="shared" si="13"/>
        <v>UT</v>
      </c>
      <c r="E269" s="63" t="s">
        <v>1170</v>
      </c>
      <c r="F269" s="61" t="s">
        <v>915</v>
      </c>
      <c r="G269" s="61" t="str">
        <f t="shared" si="14"/>
        <v>K.J. Choi</v>
      </c>
    </row>
    <row r="270" spans="1:7" thickBot="1">
      <c r="A270" s="62" t="s">
        <v>998</v>
      </c>
      <c r="B270" s="61" t="s">
        <v>320</v>
      </c>
      <c r="C270" s="61">
        <f t="shared" si="12"/>
        <v>3</v>
      </c>
      <c r="D270" s="63" t="str">
        <f t="shared" si="13"/>
        <v>UT</v>
      </c>
      <c r="E270" s="63" t="s">
        <v>1170</v>
      </c>
      <c r="F270" s="61" t="s">
        <v>985</v>
      </c>
      <c r="G270" s="61" t="str">
        <f t="shared" si="14"/>
        <v>K.T. Kim</v>
      </c>
    </row>
    <row r="271" spans="1:7" thickBot="1">
      <c r="A271" s="62" t="s">
        <v>998</v>
      </c>
      <c r="B271" s="61" t="s">
        <v>320</v>
      </c>
      <c r="C271" s="61">
        <f t="shared" si="12"/>
        <v>3</v>
      </c>
      <c r="D271" s="63" t="str">
        <f t="shared" si="13"/>
        <v>UT</v>
      </c>
      <c r="E271" s="63" t="s">
        <v>1170</v>
      </c>
      <c r="F271" s="61" t="s">
        <v>987</v>
      </c>
      <c r="G271" s="61" t="str">
        <f t="shared" si="14"/>
        <v>Kyle Stanley</v>
      </c>
    </row>
    <row r="272" spans="1:7" thickBot="1">
      <c r="A272" s="62" t="s">
        <v>998</v>
      </c>
      <c r="B272" s="61" t="s">
        <v>320</v>
      </c>
      <c r="C272" s="61">
        <f t="shared" si="12"/>
        <v>3</v>
      </c>
      <c r="D272" s="63" t="str">
        <f t="shared" si="13"/>
        <v>UT</v>
      </c>
      <c r="E272" s="63" t="s">
        <v>1170</v>
      </c>
      <c r="F272" s="61" t="s">
        <v>206</v>
      </c>
      <c r="G272" s="61" t="str">
        <f t="shared" si="14"/>
        <v>Larry Mize</v>
      </c>
    </row>
    <row r="273" spans="1:7" thickBot="1">
      <c r="A273" s="62" t="s">
        <v>998</v>
      </c>
      <c r="B273" s="61" t="s">
        <v>320</v>
      </c>
      <c r="C273" s="61">
        <f t="shared" si="12"/>
        <v>3</v>
      </c>
      <c r="D273" s="63" t="str">
        <f t="shared" si="13"/>
        <v>UT</v>
      </c>
      <c r="E273" s="63" t="s">
        <v>1170</v>
      </c>
      <c r="F273" s="61" t="s">
        <v>917</v>
      </c>
      <c r="G273" s="61" t="str">
        <f t="shared" si="14"/>
        <v>Lucas Glover</v>
      </c>
    </row>
    <row r="274" spans="1:7" thickBot="1">
      <c r="A274" s="62" t="s">
        <v>998</v>
      </c>
      <c r="B274" s="61" t="s">
        <v>320</v>
      </c>
      <c r="C274" s="61">
        <f t="shared" si="12"/>
        <v>3</v>
      </c>
      <c r="D274" s="63" t="str">
        <f t="shared" si="13"/>
        <v>UT</v>
      </c>
      <c r="E274" s="63" t="s">
        <v>1170</v>
      </c>
      <c r="F274" s="61" t="s">
        <v>992</v>
      </c>
      <c r="G274" s="61" t="str">
        <f t="shared" si="14"/>
        <v>Mark Wilson</v>
      </c>
    </row>
    <row r="275" spans="1:7" thickBot="1">
      <c r="A275" s="62" t="s">
        <v>998</v>
      </c>
      <c r="B275" s="61" t="s">
        <v>320</v>
      </c>
      <c r="C275" s="61">
        <f t="shared" si="12"/>
        <v>3</v>
      </c>
      <c r="D275" s="63" t="str">
        <f t="shared" si="13"/>
        <v>UT</v>
      </c>
      <c r="E275" s="63" t="s">
        <v>1170</v>
      </c>
      <c r="F275" s="61" t="s">
        <v>213</v>
      </c>
      <c r="G275" s="61" t="str">
        <f t="shared" si="14"/>
        <v>Mike Weir</v>
      </c>
    </row>
    <row r="276" spans="1:7" thickBot="1">
      <c r="A276" s="62" t="s">
        <v>998</v>
      </c>
      <c r="B276" s="61" t="s">
        <v>320</v>
      </c>
      <c r="C276" s="61">
        <f t="shared" si="12"/>
        <v>3</v>
      </c>
      <c r="D276" s="63" t="str">
        <f t="shared" si="13"/>
        <v>UT</v>
      </c>
      <c r="E276" s="63" t="s">
        <v>1170</v>
      </c>
      <c r="F276" s="61" t="s">
        <v>119</v>
      </c>
      <c r="G276" s="61" t="str">
        <f t="shared" si="14"/>
        <v>Paul Casey</v>
      </c>
    </row>
    <row r="277" spans="1:7" thickBot="1">
      <c r="A277" s="62" t="s">
        <v>998</v>
      </c>
      <c r="B277" s="61" t="s">
        <v>320</v>
      </c>
      <c r="C277" s="61">
        <f t="shared" si="12"/>
        <v>3</v>
      </c>
      <c r="D277" s="63" t="str">
        <f t="shared" si="13"/>
        <v>UT</v>
      </c>
      <c r="E277" s="63" t="s">
        <v>1170</v>
      </c>
      <c r="F277" s="61" t="s">
        <v>997</v>
      </c>
      <c r="G277" s="61" t="str">
        <f t="shared" si="14"/>
        <v>Randal Lewis</v>
      </c>
    </row>
    <row r="278" spans="1:7" thickBot="1">
      <c r="A278" s="62" t="s">
        <v>998</v>
      </c>
      <c r="B278" s="61" t="s">
        <v>320</v>
      </c>
      <c r="C278" s="61">
        <f t="shared" si="12"/>
        <v>3</v>
      </c>
      <c r="D278" s="63" t="str">
        <f t="shared" si="13"/>
        <v>UT</v>
      </c>
      <c r="E278" s="63" t="s">
        <v>1170</v>
      </c>
      <c r="F278" s="61" t="s">
        <v>950</v>
      </c>
      <c r="G278" s="61" t="str">
        <f t="shared" si="14"/>
        <v>Robert Garrigus</v>
      </c>
    </row>
    <row r="279" spans="1:7" thickBot="1">
      <c r="A279" s="62" t="s">
        <v>998</v>
      </c>
      <c r="B279" s="61" t="s">
        <v>320</v>
      </c>
      <c r="C279" s="61">
        <f t="shared" si="12"/>
        <v>3</v>
      </c>
      <c r="D279" s="63" t="str">
        <f t="shared" si="13"/>
        <v>UT</v>
      </c>
      <c r="E279" s="63" t="s">
        <v>1170</v>
      </c>
      <c r="F279" s="61" t="s">
        <v>988</v>
      </c>
      <c r="G279" s="61" t="str">
        <f t="shared" si="14"/>
        <v>Rory Sabbatini</v>
      </c>
    </row>
    <row r="280" spans="1:7" thickBot="1">
      <c r="A280" s="62" t="s">
        <v>998</v>
      </c>
      <c r="B280" s="61" t="s">
        <v>320</v>
      </c>
      <c r="C280" s="61">
        <f t="shared" si="12"/>
        <v>3</v>
      </c>
      <c r="D280" s="63" t="str">
        <f t="shared" si="13"/>
        <v>UT</v>
      </c>
      <c r="E280" s="63" t="s">
        <v>1170</v>
      </c>
      <c r="F280" s="61" t="s">
        <v>120</v>
      </c>
      <c r="G280" s="61" t="str">
        <f t="shared" si="14"/>
        <v>Ryan Palmer</v>
      </c>
    </row>
    <row r="281" spans="1:7" thickBot="1">
      <c r="A281" s="62" t="s">
        <v>998</v>
      </c>
      <c r="B281" s="61" t="s">
        <v>320</v>
      </c>
      <c r="C281" s="61">
        <f t="shared" si="12"/>
        <v>3</v>
      </c>
      <c r="D281" s="63" t="str">
        <f t="shared" si="13"/>
        <v>UT</v>
      </c>
      <c r="E281" s="63" t="s">
        <v>1170</v>
      </c>
      <c r="F281" s="61" t="s">
        <v>952</v>
      </c>
      <c r="G281" s="61" t="str">
        <f t="shared" si="14"/>
        <v>Ryo Ishikawa</v>
      </c>
    </row>
    <row r="282" spans="1:7" thickBot="1">
      <c r="A282" s="62" t="s">
        <v>998</v>
      </c>
      <c r="B282" s="61" t="s">
        <v>320</v>
      </c>
      <c r="C282" s="61">
        <f t="shared" si="12"/>
        <v>3</v>
      </c>
      <c r="D282" s="63" t="str">
        <f t="shared" si="13"/>
        <v>UT</v>
      </c>
      <c r="E282" s="63" t="s">
        <v>1170</v>
      </c>
      <c r="F282" s="61" t="s">
        <v>197</v>
      </c>
      <c r="G282" s="61" t="str">
        <f t="shared" si="14"/>
        <v>Sandy Lyle</v>
      </c>
    </row>
    <row r="283" spans="1:7" thickBot="1">
      <c r="A283" s="62" t="s">
        <v>998</v>
      </c>
      <c r="B283" s="61" t="s">
        <v>320</v>
      </c>
      <c r="C283" s="61">
        <f t="shared" si="12"/>
        <v>3</v>
      </c>
      <c r="D283" s="63" t="str">
        <f t="shared" si="13"/>
        <v>UT</v>
      </c>
      <c r="E283" s="63" t="s">
        <v>1170</v>
      </c>
      <c r="F283" s="61" t="s">
        <v>993</v>
      </c>
      <c r="G283" s="61" t="str">
        <f t="shared" si="14"/>
        <v>Simon Dyson</v>
      </c>
    </row>
    <row r="284" spans="1:7" thickBot="1">
      <c r="A284" s="62" t="s">
        <v>998</v>
      </c>
      <c r="B284" s="61" t="s">
        <v>320</v>
      </c>
      <c r="C284" s="61">
        <f t="shared" si="12"/>
        <v>3</v>
      </c>
      <c r="D284" s="63" t="str">
        <f t="shared" si="13"/>
        <v>UT</v>
      </c>
      <c r="E284" s="63" t="s">
        <v>1170</v>
      </c>
      <c r="F284" s="61" t="s">
        <v>940</v>
      </c>
      <c r="G284" s="61" t="str">
        <f t="shared" si="14"/>
        <v>Tim Clark</v>
      </c>
    </row>
    <row r="285" spans="1:7" thickBot="1">
      <c r="A285" s="62" t="s">
        <v>998</v>
      </c>
      <c r="B285" s="61" t="s">
        <v>320</v>
      </c>
      <c r="C285" s="61">
        <f t="shared" si="12"/>
        <v>3</v>
      </c>
      <c r="D285" s="63" t="str">
        <f t="shared" si="13"/>
        <v>UT</v>
      </c>
      <c r="E285" s="63" t="s">
        <v>1170</v>
      </c>
      <c r="F285" s="61" t="s">
        <v>153</v>
      </c>
      <c r="G285" s="61" t="str">
        <f t="shared" si="14"/>
        <v>Tom Watson</v>
      </c>
    </row>
    <row r="286" spans="1:7" thickBot="1">
      <c r="A286" s="62" t="s">
        <v>998</v>
      </c>
      <c r="B286" s="61" t="s">
        <v>984</v>
      </c>
      <c r="C286" s="61" t="str">
        <f t="shared" si="12"/>
        <v>No Tie</v>
      </c>
      <c r="D286" s="63" t="str">
        <f t="shared" si="13"/>
        <v>W/D</v>
      </c>
      <c r="E286" s="63" t="s">
        <v>984</v>
      </c>
      <c r="F286" s="61" t="s">
        <v>151</v>
      </c>
      <c r="G286" s="61" t="str">
        <f t="shared" si="14"/>
        <v>Gary Woodland</v>
      </c>
    </row>
    <row r="287" spans="1:7" thickBot="1">
      <c r="A287" s="62" t="s">
        <v>3919</v>
      </c>
      <c r="B287" s="61">
        <v>1</v>
      </c>
      <c r="C287" s="61" t="str">
        <f t="shared" si="12"/>
        <v>No Tie</v>
      </c>
      <c r="D287" s="63">
        <f t="shared" si="13"/>
        <v>1</v>
      </c>
      <c r="E287" s="63">
        <v>1</v>
      </c>
      <c r="F287" s="61" t="s">
        <v>147</v>
      </c>
      <c r="G287" s="61" t="str">
        <f t="shared" si="14"/>
        <v>Bubba Watson</v>
      </c>
    </row>
    <row r="288" spans="1:7" thickBot="1">
      <c r="A288" s="62" t="s">
        <v>3919</v>
      </c>
      <c r="B288" s="61">
        <v>2</v>
      </c>
      <c r="C288" s="61" t="str">
        <f t="shared" si="12"/>
        <v>No Tie</v>
      </c>
      <c r="D288" s="63">
        <f t="shared" si="13"/>
        <v>2</v>
      </c>
      <c r="E288" s="63">
        <v>2</v>
      </c>
      <c r="F288" s="61" t="s">
        <v>136</v>
      </c>
      <c r="G288" s="61" t="str">
        <f t="shared" si="14"/>
        <v>Louis Oosthuizen</v>
      </c>
    </row>
    <row r="289" spans="1:7" thickBot="1">
      <c r="A289" s="62" t="s">
        <v>3919</v>
      </c>
      <c r="B289" s="61" t="s">
        <v>128</v>
      </c>
      <c r="C289" s="61">
        <f t="shared" si="12"/>
        <v>1</v>
      </c>
      <c r="D289" s="63" t="str">
        <f t="shared" si="13"/>
        <v>3</v>
      </c>
      <c r="E289" s="63">
        <v>3</v>
      </c>
      <c r="F289" s="61" t="s">
        <v>169</v>
      </c>
      <c r="G289" s="61" t="str">
        <f t="shared" si="14"/>
        <v>Lee Westwood</v>
      </c>
    </row>
    <row r="290" spans="1:7" thickBot="1">
      <c r="A290" s="62" t="s">
        <v>3919</v>
      </c>
      <c r="B290" s="61" t="s">
        <v>128</v>
      </c>
      <c r="C290" s="61">
        <f t="shared" si="12"/>
        <v>1</v>
      </c>
      <c r="D290" s="63" t="str">
        <f t="shared" si="13"/>
        <v>3</v>
      </c>
      <c r="E290" s="63">
        <v>3</v>
      </c>
      <c r="F290" s="61" t="s">
        <v>160</v>
      </c>
      <c r="G290" s="61" t="str">
        <f t="shared" si="14"/>
        <v>Matt Kuchar</v>
      </c>
    </row>
    <row r="291" spans="1:7" thickBot="1">
      <c r="A291" s="62" t="s">
        <v>3919</v>
      </c>
      <c r="B291" s="61" t="s">
        <v>128</v>
      </c>
      <c r="C291" s="61">
        <f t="shared" si="12"/>
        <v>1</v>
      </c>
      <c r="D291" s="63" t="str">
        <f t="shared" si="13"/>
        <v>3</v>
      </c>
      <c r="E291" s="63">
        <v>3</v>
      </c>
      <c r="F291" s="61" t="s">
        <v>941</v>
      </c>
      <c r="G291" s="61" t="str">
        <f t="shared" si="14"/>
        <v>Peter Hanson</v>
      </c>
    </row>
    <row r="292" spans="1:7" thickBot="1">
      <c r="A292" s="62" t="s">
        <v>3919</v>
      </c>
      <c r="B292" s="61" t="s">
        <v>128</v>
      </c>
      <c r="C292" s="61">
        <f t="shared" si="12"/>
        <v>1</v>
      </c>
      <c r="D292" s="63" t="str">
        <f t="shared" si="13"/>
        <v>3</v>
      </c>
      <c r="E292" s="63">
        <v>3</v>
      </c>
      <c r="F292" s="61" t="s">
        <v>139</v>
      </c>
      <c r="G292" s="61" t="str">
        <f t="shared" si="14"/>
        <v>Phil Mickelson</v>
      </c>
    </row>
    <row r="293" spans="1:7" thickBot="1">
      <c r="A293" s="62" t="s">
        <v>3919</v>
      </c>
      <c r="B293" s="61">
        <v>7</v>
      </c>
      <c r="C293" s="61" t="str">
        <f t="shared" si="12"/>
        <v>No Tie</v>
      </c>
      <c r="D293" s="63">
        <f t="shared" si="13"/>
        <v>7</v>
      </c>
      <c r="E293" s="63">
        <v>7</v>
      </c>
      <c r="F293" s="61" t="s">
        <v>170</v>
      </c>
      <c r="G293" s="61" t="str">
        <f t="shared" si="14"/>
        <v>Ian Poulter</v>
      </c>
    </row>
    <row r="294" spans="1:7" thickBot="1">
      <c r="A294" s="62" t="s">
        <v>3919</v>
      </c>
      <c r="B294" s="61" t="s">
        <v>132</v>
      </c>
      <c r="C294" s="61">
        <f t="shared" si="12"/>
        <v>1</v>
      </c>
      <c r="D294" s="63" t="str">
        <f t="shared" si="13"/>
        <v>8</v>
      </c>
      <c r="E294" s="63">
        <v>8</v>
      </c>
      <c r="F294" s="61" t="s">
        <v>157</v>
      </c>
      <c r="G294" s="61" t="str">
        <f t="shared" si="14"/>
        <v>Adam Scott</v>
      </c>
    </row>
    <row r="295" spans="1:7" thickBot="1">
      <c r="A295" s="62" t="s">
        <v>3919</v>
      </c>
      <c r="B295" s="61" t="s">
        <v>132</v>
      </c>
      <c r="C295" s="61">
        <f t="shared" si="12"/>
        <v>1</v>
      </c>
      <c r="D295" s="63" t="str">
        <f t="shared" si="13"/>
        <v>8</v>
      </c>
      <c r="E295" s="63">
        <v>8</v>
      </c>
      <c r="F295" s="61" t="s">
        <v>129</v>
      </c>
      <c r="G295" s="61" t="str">
        <f t="shared" si="14"/>
        <v>Justin Rose</v>
      </c>
    </row>
    <row r="296" spans="1:7" thickBot="1">
      <c r="A296" s="62" t="s">
        <v>3919</v>
      </c>
      <c r="B296" s="61" t="s">
        <v>132</v>
      </c>
      <c r="C296" s="61">
        <f t="shared" si="12"/>
        <v>1</v>
      </c>
      <c r="D296" s="63" t="str">
        <f t="shared" si="13"/>
        <v>8</v>
      </c>
      <c r="E296" s="63">
        <v>8</v>
      </c>
      <c r="F296" s="61" t="s">
        <v>175</v>
      </c>
      <c r="G296" s="61" t="str">
        <f t="shared" si="14"/>
        <v>Padraig Harrington</v>
      </c>
    </row>
    <row r="297" spans="1:7" thickBot="1">
      <c r="A297" s="62" t="s">
        <v>3919</v>
      </c>
      <c r="B297" s="61">
        <v>11</v>
      </c>
      <c r="C297" s="61" t="str">
        <f t="shared" si="12"/>
        <v>No Tie</v>
      </c>
      <c r="D297" s="63">
        <f t="shared" si="13"/>
        <v>11</v>
      </c>
      <c r="E297" s="63">
        <v>11</v>
      </c>
      <c r="F297" s="61" t="s">
        <v>191</v>
      </c>
      <c r="G297" s="61" t="str">
        <f t="shared" si="14"/>
        <v>Jim Furyk</v>
      </c>
    </row>
    <row r="298" spans="1:7" thickBot="1">
      <c r="A298" s="62" t="s">
        <v>3919</v>
      </c>
      <c r="B298" s="61" t="s">
        <v>134</v>
      </c>
      <c r="C298" s="61">
        <f t="shared" si="12"/>
        <v>1</v>
      </c>
      <c r="D298" s="63" t="str">
        <f t="shared" si="13"/>
        <v>12</v>
      </c>
      <c r="E298" s="63">
        <v>12</v>
      </c>
      <c r="F298" s="61" t="s">
        <v>208</v>
      </c>
      <c r="G298" s="61" t="str">
        <f t="shared" si="14"/>
        <v>Fred Couples</v>
      </c>
    </row>
    <row r="299" spans="1:7" thickBot="1">
      <c r="A299" s="62" t="s">
        <v>3919</v>
      </c>
      <c r="B299" s="61" t="s">
        <v>134</v>
      </c>
      <c r="C299" s="61">
        <f t="shared" si="12"/>
        <v>1</v>
      </c>
      <c r="D299" s="63" t="str">
        <f t="shared" si="13"/>
        <v>12</v>
      </c>
      <c r="E299" s="63">
        <v>12</v>
      </c>
      <c r="F299" s="61" t="s">
        <v>150</v>
      </c>
      <c r="G299" s="61" t="str">
        <f t="shared" si="14"/>
        <v>Graeme McDowell</v>
      </c>
    </row>
    <row r="300" spans="1:7" thickBot="1">
      <c r="A300" s="62" t="s">
        <v>3919</v>
      </c>
      <c r="B300" s="61" t="s">
        <v>134</v>
      </c>
      <c r="C300" s="61">
        <f t="shared" si="12"/>
        <v>1</v>
      </c>
      <c r="D300" s="63" t="str">
        <f t="shared" si="13"/>
        <v>12</v>
      </c>
      <c r="E300" s="63">
        <v>12</v>
      </c>
      <c r="F300" s="61" t="s">
        <v>196</v>
      </c>
      <c r="G300" s="61" t="str">
        <f t="shared" si="14"/>
        <v>Hunter Mahan</v>
      </c>
    </row>
    <row r="301" spans="1:7" thickBot="1">
      <c r="A301" s="62" t="s">
        <v>3919</v>
      </c>
      <c r="B301" s="61" t="s">
        <v>134</v>
      </c>
      <c r="C301" s="61">
        <f t="shared" si="12"/>
        <v>1</v>
      </c>
      <c r="D301" s="63" t="str">
        <f t="shared" si="13"/>
        <v>12</v>
      </c>
      <c r="E301" s="63">
        <v>12</v>
      </c>
      <c r="F301" s="61" t="s">
        <v>182</v>
      </c>
      <c r="G301" s="61" t="str">
        <f t="shared" si="14"/>
        <v>Kevin Na</v>
      </c>
    </row>
    <row r="302" spans="1:7" thickBot="1">
      <c r="A302" s="62" t="s">
        <v>3919</v>
      </c>
      <c r="B302" s="61" t="s">
        <v>134</v>
      </c>
      <c r="C302" s="61">
        <f t="shared" si="12"/>
        <v>1</v>
      </c>
      <c r="D302" s="63" t="str">
        <f t="shared" si="13"/>
        <v>12</v>
      </c>
      <c r="E302" s="63">
        <v>12</v>
      </c>
      <c r="F302" s="61" t="s">
        <v>131</v>
      </c>
      <c r="G302" s="61" t="str">
        <f t="shared" si="14"/>
        <v>Sergio Garcia</v>
      </c>
    </row>
    <row r="303" spans="1:7" thickBot="1">
      <c r="A303" s="62" t="s">
        <v>3919</v>
      </c>
      <c r="B303" s="61" t="s">
        <v>282</v>
      </c>
      <c r="C303" s="61">
        <f t="shared" si="12"/>
        <v>1</v>
      </c>
      <c r="D303" s="63" t="str">
        <f t="shared" si="13"/>
        <v>17</v>
      </c>
      <c r="E303" s="63">
        <v>17</v>
      </c>
      <c r="F303" s="61" t="s">
        <v>207</v>
      </c>
      <c r="G303" s="61" t="str">
        <f t="shared" si="14"/>
        <v>Ben Crane</v>
      </c>
    </row>
    <row r="304" spans="1:7" thickBot="1">
      <c r="A304" s="62" t="s">
        <v>3919</v>
      </c>
      <c r="B304" s="61" t="s">
        <v>282</v>
      </c>
      <c r="C304" s="61">
        <f t="shared" si="12"/>
        <v>1</v>
      </c>
      <c r="D304" s="63" t="str">
        <f t="shared" si="13"/>
        <v>17</v>
      </c>
      <c r="E304" s="63">
        <v>17</v>
      </c>
      <c r="F304" s="61" t="s">
        <v>946</v>
      </c>
      <c r="G304" s="61" t="str">
        <f t="shared" si="14"/>
        <v>Bo Van Pelt</v>
      </c>
    </row>
    <row r="305" spans="1:7" thickBot="1">
      <c r="A305" s="62" t="s">
        <v>3919</v>
      </c>
      <c r="B305" s="61" t="s">
        <v>283</v>
      </c>
      <c r="C305" s="61">
        <f t="shared" si="12"/>
        <v>1</v>
      </c>
      <c r="D305" s="63" t="str">
        <f t="shared" si="13"/>
        <v>19</v>
      </c>
      <c r="E305" s="63">
        <v>19</v>
      </c>
      <c r="F305" s="61" t="s">
        <v>185</v>
      </c>
      <c r="G305" s="61" t="str">
        <f t="shared" si="14"/>
        <v>Brandt Snedeker</v>
      </c>
    </row>
    <row r="306" spans="1:7" thickBot="1">
      <c r="A306" s="62" t="s">
        <v>3919</v>
      </c>
      <c r="B306" s="61" t="s">
        <v>283</v>
      </c>
      <c r="C306" s="61">
        <f t="shared" si="12"/>
        <v>1</v>
      </c>
      <c r="D306" s="63" t="str">
        <f t="shared" si="13"/>
        <v>19</v>
      </c>
      <c r="E306" s="63">
        <v>19</v>
      </c>
      <c r="F306" s="61" t="s">
        <v>972</v>
      </c>
      <c r="G306" s="61" t="str">
        <f t="shared" si="14"/>
        <v>Charles Howell III</v>
      </c>
    </row>
    <row r="307" spans="1:7" thickBot="1">
      <c r="A307" s="62" t="s">
        <v>3919</v>
      </c>
      <c r="B307" s="61" t="s">
        <v>283</v>
      </c>
      <c r="C307" s="61">
        <f t="shared" si="12"/>
        <v>1</v>
      </c>
      <c r="D307" s="63" t="str">
        <f t="shared" si="13"/>
        <v>19</v>
      </c>
      <c r="E307" s="63">
        <v>19</v>
      </c>
      <c r="F307" s="61" t="s">
        <v>921</v>
      </c>
      <c r="G307" s="61" t="str">
        <f t="shared" si="14"/>
        <v>Francesco Molinari</v>
      </c>
    </row>
    <row r="308" spans="1:7" thickBot="1">
      <c r="A308" s="62" t="s">
        <v>3919</v>
      </c>
      <c r="B308" s="61" t="s">
        <v>283</v>
      </c>
      <c r="C308" s="61">
        <f t="shared" si="12"/>
        <v>1</v>
      </c>
      <c r="D308" s="63" t="str">
        <f t="shared" si="13"/>
        <v>19</v>
      </c>
      <c r="E308" s="63">
        <v>19</v>
      </c>
      <c r="F308" s="61" t="s">
        <v>947</v>
      </c>
      <c r="G308" s="61" t="str">
        <f t="shared" si="14"/>
        <v>Freddie Jacobson</v>
      </c>
    </row>
    <row r="309" spans="1:7" thickBot="1">
      <c r="A309" s="62" t="s">
        <v>3919</v>
      </c>
      <c r="B309" s="61" t="s">
        <v>283</v>
      </c>
      <c r="C309" s="61">
        <f t="shared" si="12"/>
        <v>1</v>
      </c>
      <c r="D309" s="63" t="str">
        <f t="shared" si="13"/>
        <v>19</v>
      </c>
      <c r="E309" s="63">
        <v>19</v>
      </c>
      <c r="F309" s="61" t="s">
        <v>193</v>
      </c>
      <c r="G309" s="61" t="str">
        <f t="shared" si="14"/>
        <v>Geoff Ogilvy</v>
      </c>
    </row>
    <row r="310" spans="1:7" thickBot="1">
      <c r="A310" s="62" t="s">
        <v>3919</v>
      </c>
      <c r="B310" s="61" t="s">
        <v>288</v>
      </c>
      <c r="C310" s="61">
        <f t="shared" si="12"/>
        <v>1</v>
      </c>
      <c r="D310" s="63" t="str">
        <f t="shared" si="13"/>
        <v>24</v>
      </c>
      <c r="E310" s="63">
        <v>24</v>
      </c>
      <c r="F310" s="61" t="s">
        <v>973</v>
      </c>
      <c r="G310" s="61" t="str">
        <f t="shared" si="14"/>
        <v>Anders Hansen</v>
      </c>
    </row>
    <row r="311" spans="1:7" thickBot="1">
      <c r="A311" s="62" t="s">
        <v>3919</v>
      </c>
      <c r="B311" s="61" t="s">
        <v>288</v>
      </c>
      <c r="C311" s="61">
        <f t="shared" si="12"/>
        <v>1</v>
      </c>
      <c r="D311" s="63" t="str">
        <f t="shared" si="13"/>
        <v>24</v>
      </c>
      <c r="E311" s="63">
        <v>24</v>
      </c>
      <c r="F311" s="61" t="s">
        <v>188</v>
      </c>
      <c r="G311" s="61" t="str">
        <f t="shared" si="14"/>
        <v>Jason Dufner</v>
      </c>
    </row>
    <row r="312" spans="1:7" thickBot="1">
      <c r="A312" s="62" t="s">
        <v>3919</v>
      </c>
      <c r="B312" s="61" t="s">
        <v>288</v>
      </c>
      <c r="C312" s="61">
        <f t="shared" si="12"/>
        <v>1</v>
      </c>
      <c r="D312" s="63" t="str">
        <f t="shared" si="13"/>
        <v>24</v>
      </c>
      <c r="E312" s="63">
        <v>24</v>
      </c>
      <c r="F312" s="61" t="s">
        <v>953</v>
      </c>
      <c r="G312" s="61" t="str">
        <f t="shared" si="14"/>
        <v>Paul Lawrie</v>
      </c>
    </row>
    <row r="313" spans="1:7" thickBot="1">
      <c r="A313" s="62" t="s">
        <v>3919</v>
      </c>
      <c r="B313" s="61" t="s">
        <v>291</v>
      </c>
      <c r="C313" s="61">
        <f t="shared" si="12"/>
        <v>1</v>
      </c>
      <c r="D313" s="63" t="str">
        <f t="shared" si="13"/>
        <v>27</v>
      </c>
      <c r="E313" s="63">
        <v>27</v>
      </c>
      <c r="F313" s="61" t="s">
        <v>974</v>
      </c>
      <c r="G313" s="61" t="str">
        <f t="shared" si="14"/>
        <v>Jonathan Byrd</v>
      </c>
    </row>
    <row r="314" spans="1:7" thickBot="1">
      <c r="A314" s="62" t="s">
        <v>3919</v>
      </c>
      <c r="B314" s="61" t="s">
        <v>291</v>
      </c>
      <c r="C314" s="61">
        <f t="shared" si="12"/>
        <v>1</v>
      </c>
      <c r="D314" s="63" t="str">
        <f t="shared" si="13"/>
        <v>27</v>
      </c>
      <c r="E314" s="63">
        <v>27</v>
      </c>
      <c r="F314" s="61" t="s">
        <v>145</v>
      </c>
      <c r="G314" s="61" t="str">
        <f t="shared" si="14"/>
        <v>Keegan Bradley</v>
      </c>
    </row>
    <row r="315" spans="1:7" thickBot="1">
      <c r="A315" s="62" t="s">
        <v>3919</v>
      </c>
      <c r="B315" s="61" t="s">
        <v>291</v>
      </c>
      <c r="C315" s="61">
        <f t="shared" si="12"/>
        <v>1</v>
      </c>
      <c r="D315" s="63" t="str">
        <f t="shared" si="13"/>
        <v>27</v>
      </c>
      <c r="E315" s="63">
        <v>27</v>
      </c>
      <c r="F315" s="61" t="s">
        <v>165</v>
      </c>
      <c r="G315" s="61" t="str">
        <f t="shared" si="14"/>
        <v>Rickie Fowler</v>
      </c>
    </row>
    <row r="316" spans="1:7" thickBot="1">
      <c r="A316" s="62" t="s">
        <v>3919</v>
      </c>
      <c r="B316" s="61" t="s">
        <v>291</v>
      </c>
      <c r="C316" s="61">
        <f t="shared" si="12"/>
        <v>1</v>
      </c>
      <c r="D316" s="63" t="str">
        <f t="shared" si="13"/>
        <v>27</v>
      </c>
      <c r="E316" s="63">
        <v>27</v>
      </c>
      <c r="F316" s="61" t="s">
        <v>937</v>
      </c>
      <c r="G316" s="61" t="str">
        <f t="shared" si="14"/>
        <v>Scott Stallings</v>
      </c>
    </row>
    <row r="317" spans="1:7" thickBot="1">
      <c r="A317" s="62" t="s">
        <v>3919</v>
      </c>
      <c r="B317" s="61" t="s">
        <v>291</v>
      </c>
      <c r="C317" s="61">
        <f t="shared" si="12"/>
        <v>1</v>
      </c>
      <c r="D317" s="63" t="str">
        <f t="shared" si="13"/>
        <v>27</v>
      </c>
      <c r="E317" s="63">
        <v>27</v>
      </c>
      <c r="F317" s="61" t="s">
        <v>194</v>
      </c>
      <c r="G317" s="61" t="str">
        <f t="shared" si="14"/>
        <v>Vijay Singh</v>
      </c>
    </row>
    <row r="318" spans="1:7" thickBot="1">
      <c r="A318" s="62" t="s">
        <v>3919</v>
      </c>
      <c r="B318" s="61" t="s">
        <v>154</v>
      </c>
      <c r="C318" s="61">
        <f t="shared" si="12"/>
        <v>1</v>
      </c>
      <c r="D318" s="63" t="str">
        <f t="shared" si="13"/>
        <v>32</v>
      </c>
      <c r="E318" s="63">
        <v>32</v>
      </c>
      <c r="F318" s="61" t="s">
        <v>156</v>
      </c>
      <c r="G318" s="61" t="str">
        <f t="shared" si="14"/>
        <v>Angel Cabrera</v>
      </c>
    </row>
    <row r="319" spans="1:7" thickBot="1">
      <c r="A319" s="62" t="s">
        <v>3919</v>
      </c>
      <c r="B319" s="61" t="s">
        <v>154</v>
      </c>
      <c r="C319" s="61">
        <f t="shared" si="12"/>
        <v>1</v>
      </c>
      <c r="D319" s="63" t="str">
        <f t="shared" si="13"/>
        <v>32</v>
      </c>
      <c r="E319" s="63">
        <v>32</v>
      </c>
      <c r="F319" s="61" t="s">
        <v>192</v>
      </c>
      <c r="G319" s="61" t="str">
        <f t="shared" si="14"/>
        <v>Luke Donald</v>
      </c>
    </row>
    <row r="320" spans="1:7" thickBot="1">
      <c r="A320" s="62" t="s">
        <v>3919</v>
      </c>
      <c r="B320" s="61" t="s">
        <v>154</v>
      </c>
      <c r="C320" s="61">
        <f t="shared" si="12"/>
        <v>1</v>
      </c>
      <c r="D320" s="63" t="str">
        <f t="shared" si="13"/>
        <v>32</v>
      </c>
      <c r="E320" s="63">
        <v>32</v>
      </c>
      <c r="F320" s="61" t="s">
        <v>919</v>
      </c>
      <c r="G320" s="61" t="str">
        <f t="shared" si="14"/>
        <v>Nick Watney</v>
      </c>
    </row>
    <row r="321" spans="1:7" thickBot="1">
      <c r="A321" s="62" t="s">
        <v>3919</v>
      </c>
      <c r="B321" s="61" t="s">
        <v>154</v>
      </c>
      <c r="C321" s="61">
        <f t="shared" si="12"/>
        <v>1</v>
      </c>
      <c r="D321" s="63" t="str">
        <f t="shared" si="13"/>
        <v>32</v>
      </c>
      <c r="E321" s="63">
        <v>32</v>
      </c>
      <c r="F321" s="61" t="s">
        <v>975</v>
      </c>
      <c r="G321" s="61" t="str">
        <f t="shared" si="14"/>
        <v>Sean O'Hair</v>
      </c>
    </row>
    <row r="322" spans="1:7" thickBot="1">
      <c r="A322" s="62" t="s">
        <v>3919</v>
      </c>
      <c r="B322" s="61" t="s">
        <v>154</v>
      </c>
      <c r="C322" s="61">
        <f t="shared" si="12"/>
        <v>1</v>
      </c>
      <c r="D322" s="63" t="str">
        <f t="shared" si="13"/>
        <v>32</v>
      </c>
      <c r="E322" s="63">
        <v>32</v>
      </c>
      <c r="F322" s="61" t="s">
        <v>162</v>
      </c>
      <c r="G322" s="61" t="str">
        <f t="shared" si="14"/>
        <v>Zach Johnson</v>
      </c>
    </row>
    <row r="323" spans="1:7" thickBot="1">
      <c r="A323" s="62" t="s">
        <v>3919</v>
      </c>
      <c r="B323" s="61" t="s">
        <v>300</v>
      </c>
      <c r="C323" s="61">
        <f t="shared" si="12"/>
        <v>1</v>
      </c>
      <c r="D323" s="63" t="str">
        <f t="shared" si="13"/>
        <v>37</v>
      </c>
      <c r="E323" s="63">
        <v>37</v>
      </c>
      <c r="F323" s="61" t="s">
        <v>122</v>
      </c>
      <c r="G323" s="61" t="str">
        <f t="shared" si="14"/>
        <v>Bill Haas</v>
      </c>
    </row>
    <row r="324" spans="1:7" thickBot="1">
      <c r="A324" s="62" t="s">
        <v>3919</v>
      </c>
      <c r="B324" s="61" t="s">
        <v>300</v>
      </c>
      <c r="C324" s="61">
        <f t="shared" si="12"/>
        <v>1</v>
      </c>
      <c r="D324" s="63" t="str">
        <f t="shared" si="13"/>
        <v>37</v>
      </c>
      <c r="E324" s="63">
        <v>37</v>
      </c>
      <c r="F324" s="61" t="s">
        <v>187</v>
      </c>
      <c r="G324" s="61" t="str">
        <f t="shared" si="14"/>
        <v>Sang-Moon Bae</v>
      </c>
    </row>
    <row r="325" spans="1:7" thickBot="1">
      <c r="A325" s="62" t="s">
        <v>3919</v>
      </c>
      <c r="B325" s="61" t="s">
        <v>300</v>
      </c>
      <c r="C325" s="61">
        <f t="shared" si="12"/>
        <v>1</v>
      </c>
      <c r="D325" s="63" t="str">
        <f t="shared" si="13"/>
        <v>37</v>
      </c>
      <c r="E325" s="63">
        <v>37</v>
      </c>
      <c r="F325" s="61" t="s">
        <v>144</v>
      </c>
      <c r="G325" s="61" t="str">
        <f t="shared" si="14"/>
        <v>Thomas Bjorn</v>
      </c>
    </row>
    <row r="326" spans="1:7" thickBot="1">
      <c r="A326" s="62" t="s">
        <v>3919</v>
      </c>
      <c r="B326" s="61" t="s">
        <v>303</v>
      </c>
      <c r="C326" s="61">
        <f t="shared" si="12"/>
        <v>1</v>
      </c>
      <c r="D326" s="63" t="str">
        <f t="shared" si="13"/>
        <v>40</v>
      </c>
      <c r="E326" s="63">
        <v>40</v>
      </c>
      <c r="F326" s="61" t="s">
        <v>976</v>
      </c>
      <c r="G326" s="61" t="str">
        <f t="shared" si="14"/>
        <v>Aaron Baddeley</v>
      </c>
    </row>
    <row r="327" spans="1:7" thickBot="1">
      <c r="A327" s="62" t="s">
        <v>3919</v>
      </c>
      <c r="B327" s="61" t="s">
        <v>303</v>
      </c>
      <c r="C327" s="61">
        <f t="shared" si="12"/>
        <v>1</v>
      </c>
      <c r="D327" s="63" t="str">
        <f t="shared" si="13"/>
        <v>40</v>
      </c>
      <c r="E327" s="63">
        <v>40</v>
      </c>
      <c r="F327" s="61" t="s">
        <v>172</v>
      </c>
      <c r="G327" s="61" t="str">
        <f t="shared" si="14"/>
        <v>Henrik Stenson</v>
      </c>
    </row>
    <row r="328" spans="1:7" thickBot="1">
      <c r="A328" s="62" t="s">
        <v>3919</v>
      </c>
      <c r="B328" s="61" t="s">
        <v>303</v>
      </c>
      <c r="C328" s="61">
        <f t="shared" si="12"/>
        <v>1</v>
      </c>
      <c r="D328" s="63" t="str">
        <f t="shared" si="13"/>
        <v>40</v>
      </c>
      <c r="E328" s="63">
        <v>40</v>
      </c>
      <c r="F328" s="61" t="s">
        <v>142</v>
      </c>
      <c r="G328" s="61" t="str">
        <f t="shared" si="14"/>
        <v>Rory McIlroy</v>
      </c>
    </row>
    <row r="329" spans="1:7" thickBot="1">
      <c r="A329" s="62" t="s">
        <v>3919</v>
      </c>
      <c r="B329" s="61" t="s">
        <v>303</v>
      </c>
      <c r="C329" s="61">
        <f t="shared" si="12"/>
        <v>1</v>
      </c>
      <c r="D329" s="63" t="str">
        <f t="shared" si="13"/>
        <v>40</v>
      </c>
      <c r="E329" s="63">
        <v>40</v>
      </c>
      <c r="F329" s="61" t="s">
        <v>167</v>
      </c>
      <c r="G329" s="61" t="str">
        <f t="shared" si="14"/>
        <v>Tiger Woods</v>
      </c>
    </row>
    <row r="330" spans="1:7" thickBot="1">
      <c r="A330" s="62" t="s">
        <v>3919</v>
      </c>
      <c r="B330" s="61" t="s">
        <v>306</v>
      </c>
      <c r="C330" s="61">
        <f t="shared" si="12"/>
        <v>1</v>
      </c>
      <c r="D330" s="63" t="str">
        <f t="shared" si="13"/>
        <v>44</v>
      </c>
      <c r="E330" s="63">
        <v>44</v>
      </c>
      <c r="F330" s="61" t="s">
        <v>977</v>
      </c>
      <c r="G330" s="61" t="str">
        <f t="shared" si="14"/>
        <v>Kevin Chappell</v>
      </c>
    </row>
    <row r="331" spans="1:7" thickBot="1">
      <c r="A331" s="62" t="s">
        <v>3919</v>
      </c>
      <c r="B331" s="61" t="s">
        <v>306</v>
      </c>
      <c r="C331" s="61">
        <f t="shared" si="12"/>
        <v>1</v>
      </c>
      <c r="D331" s="63" t="str">
        <f t="shared" si="13"/>
        <v>44</v>
      </c>
      <c r="E331" s="63">
        <v>44</v>
      </c>
      <c r="F331" s="61" t="s">
        <v>201</v>
      </c>
      <c r="G331" s="61" t="str">
        <f t="shared" si="14"/>
        <v>Martin Kaymer</v>
      </c>
    </row>
    <row r="332" spans="1:7" thickBot="1">
      <c r="A332" s="62" t="s">
        <v>3919</v>
      </c>
      <c r="B332" s="61" t="s">
        <v>306</v>
      </c>
      <c r="C332" s="61">
        <f t="shared" si="12"/>
        <v>1</v>
      </c>
      <c r="D332" s="63" t="str">
        <f t="shared" si="13"/>
        <v>44</v>
      </c>
      <c r="E332" s="63">
        <v>44</v>
      </c>
      <c r="F332" s="61" t="s">
        <v>121</v>
      </c>
      <c r="G332" s="61" t="str">
        <f t="shared" si="14"/>
        <v>Webb Simpson</v>
      </c>
    </row>
    <row r="333" spans="1:7" thickBot="1">
      <c r="A333" s="62" t="s">
        <v>3919</v>
      </c>
      <c r="B333" s="61" t="s">
        <v>309</v>
      </c>
      <c r="C333" s="61">
        <f t="shared" si="12"/>
        <v>1</v>
      </c>
      <c r="D333" s="63" t="str">
        <f t="shared" si="13"/>
        <v>47</v>
      </c>
      <c r="E333" s="63">
        <v>47</v>
      </c>
      <c r="F333" s="61" t="s">
        <v>979</v>
      </c>
      <c r="G333" s="61" t="str">
        <f t="shared" si="14"/>
        <v>Patrick Cantlay</v>
      </c>
    </row>
    <row r="334" spans="1:7" thickBot="1">
      <c r="A334" s="62" t="s">
        <v>3919</v>
      </c>
      <c r="B334" s="61" t="s">
        <v>309</v>
      </c>
      <c r="C334" s="61">
        <f t="shared" si="12"/>
        <v>1</v>
      </c>
      <c r="D334" s="63" t="str">
        <f t="shared" si="13"/>
        <v>47</v>
      </c>
      <c r="E334" s="63">
        <v>47</v>
      </c>
      <c r="F334" s="61" t="s">
        <v>978</v>
      </c>
      <c r="G334" s="61" t="str">
        <f t="shared" si="14"/>
        <v>Ross Fisher</v>
      </c>
    </row>
    <row r="335" spans="1:7" thickBot="1">
      <c r="A335" s="62" t="s">
        <v>3919</v>
      </c>
      <c r="B335" s="61" t="s">
        <v>309</v>
      </c>
      <c r="C335" s="61">
        <f t="shared" si="12"/>
        <v>1</v>
      </c>
      <c r="D335" s="63" t="str">
        <f t="shared" si="13"/>
        <v>47</v>
      </c>
      <c r="E335" s="63">
        <v>47</v>
      </c>
      <c r="F335" s="61" t="s">
        <v>174</v>
      </c>
      <c r="G335" s="61" t="str">
        <f t="shared" si="14"/>
        <v>Steve Stricker</v>
      </c>
    </row>
    <row r="336" spans="1:7" thickBot="1">
      <c r="A336" s="62" t="s">
        <v>3919</v>
      </c>
      <c r="B336" s="61" t="s">
        <v>312</v>
      </c>
      <c r="C336" s="61">
        <f t="shared" si="12"/>
        <v>1</v>
      </c>
      <c r="D336" s="63" t="str">
        <f t="shared" si="13"/>
        <v>50</v>
      </c>
      <c r="E336" s="63">
        <v>50</v>
      </c>
      <c r="F336" s="61" t="s">
        <v>146</v>
      </c>
      <c r="G336" s="61" t="str">
        <f t="shared" si="14"/>
        <v>Charl Schwartzel</v>
      </c>
    </row>
    <row r="337" spans="1:7" thickBot="1">
      <c r="A337" s="62" t="s">
        <v>3919</v>
      </c>
      <c r="B337" s="61" t="s">
        <v>312</v>
      </c>
      <c r="C337" s="61">
        <f t="shared" si="12"/>
        <v>1</v>
      </c>
      <c r="D337" s="63" t="str">
        <f t="shared" si="13"/>
        <v>50</v>
      </c>
      <c r="E337" s="63">
        <v>50</v>
      </c>
      <c r="F337" s="61" t="s">
        <v>945</v>
      </c>
      <c r="G337" s="61" t="str">
        <f t="shared" si="14"/>
        <v>David Toms</v>
      </c>
    </row>
    <row r="338" spans="1:7" thickBot="1">
      <c r="A338" s="62" t="s">
        <v>3919</v>
      </c>
      <c r="B338" s="61" t="s">
        <v>312</v>
      </c>
      <c r="C338" s="61">
        <f t="shared" si="12"/>
        <v>1</v>
      </c>
      <c r="D338" s="63" t="str">
        <f t="shared" si="13"/>
        <v>50</v>
      </c>
      <c r="E338" s="63">
        <v>50</v>
      </c>
      <c r="F338" s="61" t="s">
        <v>980</v>
      </c>
      <c r="G338" s="61" t="str">
        <f t="shared" si="14"/>
        <v>Robert Karlsson</v>
      </c>
    </row>
    <row r="339" spans="1:7" thickBot="1">
      <c r="A339" s="62" t="s">
        <v>3919</v>
      </c>
      <c r="B339" s="61" t="s">
        <v>312</v>
      </c>
      <c r="C339" s="61">
        <f t="shared" si="12"/>
        <v>1</v>
      </c>
      <c r="D339" s="63" t="str">
        <f t="shared" si="13"/>
        <v>50</v>
      </c>
      <c r="E339" s="63">
        <v>50</v>
      </c>
      <c r="F339" s="61" t="s">
        <v>912</v>
      </c>
      <c r="G339" s="61" t="str">
        <f t="shared" si="14"/>
        <v>Stewart Cink</v>
      </c>
    </row>
    <row r="340" spans="1:7" thickBot="1">
      <c r="A340" s="62" t="s">
        <v>3919</v>
      </c>
      <c r="B340" s="61" t="s">
        <v>884</v>
      </c>
      <c r="C340" s="61">
        <f t="shared" si="12"/>
        <v>1</v>
      </c>
      <c r="D340" s="63" t="str">
        <f t="shared" si="13"/>
        <v>54</v>
      </c>
      <c r="E340" s="63">
        <v>54</v>
      </c>
      <c r="F340" s="61" t="s">
        <v>152</v>
      </c>
      <c r="G340" s="61" t="str">
        <f t="shared" si="14"/>
        <v>Hideki Matsuyama</v>
      </c>
    </row>
    <row r="341" spans="1:7" thickBot="1">
      <c r="A341" s="62" t="s">
        <v>3919</v>
      </c>
      <c r="B341" s="61" t="s">
        <v>884</v>
      </c>
      <c r="C341" s="61">
        <f t="shared" si="12"/>
        <v>1</v>
      </c>
      <c r="D341" s="63" t="str">
        <f t="shared" si="13"/>
        <v>54</v>
      </c>
      <c r="E341" s="63">
        <v>54</v>
      </c>
      <c r="F341" s="61" t="s">
        <v>981</v>
      </c>
      <c r="G341" s="61" t="str">
        <f t="shared" si="14"/>
        <v>Scott Verplank</v>
      </c>
    </row>
    <row r="342" spans="1:7" thickBot="1">
      <c r="A342" s="62" t="s">
        <v>3919</v>
      </c>
      <c r="B342" s="61">
        <v>56</v>
      </c>
      <c r="C342" s="61" t="str">
        <f t="shared" si="12"/>
        <v>No Tie</v>
      </c>
      <c r="D342" s="63">
        <f t="shared" si="13"/>
        <v>56</v>
      </c>
      <c r="E342" s="63">
        <v>56</v>
      </c>
      <c r="F342" s="61" t="s">
        <v>911</v>
      </c>
      <c r="G342" s="61" t="str">
        <f t="shared" si="14"/>
        <v>Miguel Jimenez</v>
      </c>
    </row>
    <row r="343" spans="1:7" thickBot="1">
      <c r="A343" s="62" t="s">
        <v>3919</v>
      </c>
      <c r="B343" s="61" t="s">
        <v>552</v>
      </c>
      <c r="C343" s="61">
        <f t="shared" si="12"/>
        <v>1</v>
      </c>
      <c r="D343" s="63" t="str">
        <f t="shared" si="13"/>
        <v>57</v>
      </c>
      <c r="E343" s="63">
        <v>57</v>
      </c>
      <c r="F343" s="61" t="s">
        <v>982</v>
      </c>
      <c r="G343" s="61" t="str">
        <f t="shared" si="14"/>
        <v>Edoardo Molinari</v>
      </c>
    </row>
    <row r="344" spans="1:7" thickBot="1">
      <c r="A344" s="62" t="s">
        <v>3919</v>
      </c>
      <c r="B344" s="61" t="s">
        <v>552</v>
      </c>
      <c r="C344" s="61">
        <f t="shared" si="12"/>
        <v>1</v>
      </c>
      <c r="D344" s="63" t="str">
        <f t="shared" si="13"/>
        <v>57</v>
      </c>
      <c r="E344" s="63">
        <v>57</v>
      </c>
      <c r="F344" s="61" t="s">
        <v>959</v>
      </c>
      <c r="G344" s="61" t="str">
        <f t="shared" si="14"/>
        <v>Martin Laird</v>
      </c>
    </row>
    <row r="345" spans="1:7" thickBot="1">
      <c r="A345" s="62" t="s">
        <v>3919</v>
      </c>
      <c r="B345" s="61" t="s">
        <v>552</v>
      </c>
      <c r="C345" s="61">
        <f t="shared" si="12"/>
        <v>1</v>
      </c>
      <c r="D345" s="63" t="str">
        <f t="shared" si="13"/>
        <v>57</v>
      </c>
      <c r="E345" s="63">
        <v>57</v>
      </c>
      <c r="F345" s="61" t="s">
        <v>935</v>
      </c>
      <c r="G345" s="61" t="str">
        <f t="shared" si="14"/>
        <v>Y.E. Yang</v>
      </c>
    </row>
    <row r="346" spans="1:7" thickBot="1">
      <c r="A346" s="62" t="s">
        <v>3919</v>
      </c>
      <c r="B346" s="61">
        <v>60</v>
      </c>
      <c r="C346" s="61" t="str">
        <f t="shared" si="12"/>
        <v>No Tie</v>
      </c>
      <c r="D346" s="63">
        <f t="shared" si="13"/>
        <v>60</v>
      </c>
      <c r="E346" s="63">
        <v>60</v>
      </c>
      <c r="F346" s="61" t="s">
        <v>210</v>
      </c>
      <c r="G346" s="61" t="str">
        <f t="shared" si="14"/>
        <v>Trevor Immelman</v>
      </c>
    </row>
    <row r="347" spans="1:7" thickBot="1">
      <c r="A347" s="62" t="s">
        <v>3919</v>
      </c>
      <c r="B347" s="61">
        <v>61</v>
      </c>
      <c r="C347" s="61" t="str">
        <f t="shared" si="12"/>
        <v>No Tie</v>
      </c>
      <c r="D347" s="63">
        <f t="shared" si="13"/>
        <v>61</v>
      </c>
      <c r="E347" s="63">
        <v>61</v>
      </c>
      <c r="F347" s="61" t="s">
        <v>914</v>
      </c>
      <c r="G347" s="61" t="str">
        <f t="shared" si="14"/>
        <v>Gonzalo Fdez-Castano</v>
      </c>
    </row>
    <row r="348" spans="1:7" thickBot="1">
      <c r="A348" s="62" t="s">
        <v>3919</v>
      </c>
      <c r="B348" s="61">
        <v>62</v>
      </c>
      <c r="C348" s="61" t="str">
        <f t="shared" si="12"/>
        <v>No Tie</v>
      </c>
      <c r="D348" s="63">
        <f t="shared" si="13"/>
        <v>62</v>
      </c>
      <c r="E348" s="63">
        <v>62</v>
      </c>
      <c r="F348" s="61" t="s">
        <v>983</v>
      </c>
      <c r="G348" s="61" t="str">
        <f t="shared" si="14"/>
        <v>Kelly Kraft</v>
      </c>
    </row>
    <row r="349" spans="1:7" thickBot="1">
      <c r="A349" s="62" t="s">
        <v>3919</v>
      </c>
      <c r="B349" s="61" t="s">
        <v>320</v>
      </c>
      <c r="C349" s="61">
        <f t="shared" si="12"/>
        <v>3</v>
      </c>
      <c r="D349" s="63" t="str">
        <f t="shared" si="13"/>
        <v>UT</v>
      </c>
      <c r="E349" s="63" t="s">
        <v>1170</v>
      </c>
      <c r="F349" s="61" t="s">
        <v>995</v>
      </c>
      <c r="G349" s="61" t="str">
        <f t="shared" si="14"/>
        <v>Alvaro Quiros</v>
      </c>
    </row>
    <row r="350" spans="1:7" thickBot="1">
      <c r="A350" s="62" t="s">
        <v>3919</v>
      </c>
      <c r="B350" s="61" t="s">
        <v>320</v>
      </c>
      <c r="C350" s="61">
        <f t="shared" si="12"/>
        <v>3</v>
      </c>
      <c r="D350" s="63" t="str">
        <f t="shared" si="13"/>
        <v>UT</v>
      </c>
      <c r="E350" s="63" t="s">
        <v>1170</v>
      </c>
      <c r="F350" s="61" t="s">
        <v>215</v>
      </c>
      <c r="G350" s="61" t="str">
        <f t="shared" si="14"/>
        <v>Ben Crenshaw</v>
      </c>
    </row>
    <row r="351" spans="1:7" thickBot="1">
      <c r="A351" s="62" t="s">
        <v>3919</v>
      </c>
      <c r="B351" s="61" t="s">
        <v>320</v>
      </c>
      <c r="C351" s="61">
        <f t="shared" si="12"/>
        <v>3</v>
      </c>
      <c r="D351" s="63" t="str">
        <f t="shared" si="13"/>
        <v>UT</v>
      </c>
      <c r="E351" s="63" t="s">
        <v>1170</v>
      </c>
      <c r="F351" s="61" t="s">
        <v>179</v>
      </c>
      <c r="G351" s="61" t="str">
        <f t="shared" si="14"/>
        <v>Bernhard Langer</v>
      </c>
    </row>
    <row r="352" spans="1:7" thickBot="1">
      <c r="A352" s="62" t="s">
        <v>3919</v>
      </c>
      <c r="B352" s="61" t="s">
        <v>320</v>
      </c>
      <c r="C352" s="61">
        <f t="shared" si="12"/>
        <v>3</v>
      </c>
      <c r="D352" s="63" t="str">
        <f t="shared" ref="D352:D380" si="15">IF(C352="No Tie",B352,RIGHT(B352,LEN(B352)-1))</f>
        <v>UT</v>
      </c>
      <c r="E352" s="63" t="s">
        <v>1170</v>
      </c>
      <c r="F352" s="61" t="s">
        <v>996</v>
      </c>
      <c r="G352" s="61" t="str">
        <f t="shared" si="14"/>
        <v>Brendan Steele</v>
      </c>
    </row>
    <row r="353" spans="1:7" thickBot="1">
      <c r="A353" s="62" t="s">
        <v>3919</v>
      </c>
      <c r="B353" s="61" t="s">
        <v>320</v>
      </c>
      <c r="C353" s="61">
        <f t="shared" si="12"/>
        <v>3</v>
      </c>
      <c r="D353" s="63" t="str">
        <f t="shared" si="15"/>
        <v>UT</v>
      </c>
      <c r="E353" s="63" t="s">
        <v>1170</v>
      </c>
      <c r="F353" s="61" t="s">
        <v>989</v>
      </c>
      <c r="G353" s="61" t="str">
        <f t="shared" si="14"/>
        <v>Bryden MacPherson</v>
      </c>
    </row>
    <row r="354" spans="1:7" thickBot="1">
      <c r="A354" s="62" t="s">
        <v>3919</v>
      </c>
      <c r="B354" s="61" t="s">
        <v>320</v>
      </c>
      <c r="C354" s="61">
        <f t="shared" si="12"/>
        <v>3</v>
      </c>
      <c r="D354" s="63" t="str">
        <f t="shared" si="15"/>
        <v>UT</v>
      </c>
      <c r="E354" s="63" t="s">
        <v>1170</v>
      </c>
      <c r="F354" s="61" t="s">
        <v>990</v>
      </c>
      <c r="G354" s="61" t="str">
        <f t="shared" si="14"/>
        <v>Chez Reavie</v>
      </c>
    </row>
    <row r="355" spans="1:7" thickBot="1">
      <c r="A355" s="62" t="s">
        <v>3919</v>
      </c>
      <c r="B355" s="61" t="s">
        <v>320</v>
      </c>
      <c r="C355" s="61">
        <f t="shared" si="12"/>
        <v>3</v>
      </c>
      <c r="D355" s="63" t="str">
        <f t="shared" si="15"/>
        <v>UT</v>
      </c>
      <c r="E355" s="63" t="s">
        <v>1170</v>
      </c>
      <c r="F355" s="61" t="s">
        <v>994</v>
      </c>
      <c r="G355" s="61" t="str">
        <f t="shared" si="14"/>
        <v>Corbin Mills</v>
      </c>
    </row>
    <row r="356" spans="1:7" thickBot="1">
      <c r="A356" s="62" t="s">
        <v>3919</v>
      </c>
      <c r="B356" s="61" t="s">
        <v>320</v>
      </c>
      <c r="C356" s="61">
        <f t="shared" si="12"/>
        <v>3</v>
      </c>
      <c r="D356" s="63" t="str">
        <f t="shared" si="15"/>
        <v>UT</v>
      </c>
      <c r="E356" s="63" t="s">
        <v>1170</v>
      </c>
      <c r="F356" s="61" t="s">
        <v>942</v>
      </c>
      <c r="G356" s="61" t="str">
        <f t="shared" si="14"/>
        <v>Craig Stadler</v>
      </c>
    </row>
    <row r="357" spans="1:7" thickBot="1">
      <c r="A357" s="62" t="s">
        <v>3919</v>
      </c>
      <c r="B357" s="61" t="s">
        <v>320</v>
      </c>
      <c r="C357" s="61">
        <f t="shared" si="12"/>
        <v>3</v>
      </c>
      <c r="D357" s="63" t="str">
        <f t="shared" si="15"/>
        <v>UT</v>
      </c>
      <c r="E357" s="63" t="s">
        <v>1170</v>
      </c>
      <c r="F357" s="61" t="s">
        <v>177</v>
      </c>
      <c r="G357" s="61" t="str">
        <f t="shared" si="14"/>
        <v>Darren Clarke</v>
      </c>
    </row>
    <row r="358" spans="1:7" thickBot="1">
      <c r="A358" s="62" t="s">
        <v>3919</v>
      </c>
      <c r="B358" s="61" t="s">
        <v>320</v>
      </c>
      <c r="C358" s="61">
        <f t="shared" si="12"/>
        <v>3</v>
      </c>
      <c r="D358" s="63" t="str">
        <f t="shared" si="15"/>
        <v>UT</v>
      </c>
      <c r="E358" s="63" t="s">
        <v>1170</v>
      </c>
      <c r="F358" s="61" t="s">
        <v>986</v>
      </c>
      <c r="G358" s="61" t="str">
        <f t="shared" si="14"/>
        <v>Harrison Frazar</v>
      </c>
    </row>
    <row r="359" spans="1:7" thickBot="1">
      <c r="A359" s="62" t="s">
        <v>3919</v>
      </c>
      <c r="B359" s="61" t="s">
        <v>320</v>
      </c>
      <c r="C359" s="61">
        <f t="shared" si="12"/>
        <v>3</v>
      </c>
      <c r="D359" s="63" t="str">
        <f t="shared" si="15"/>
        <v>UT</v>
      </c>
      <c r="E359" s="63" t="s">
        <v>1170</v>
      </c>
      <c r="F359" s="61" t="s">
        <v>211</v>
      </c>
      <c r="G359" s="61" t="str">
        <f t="shared" si="14"/>
        <v>Ian Woosnam</v>
      </c>
    </row>
    <row r="360" spans="1:7" thickBot="1">
      <c r="A360" s="62" t="s">
        <v>3919</v>
      </c>
      <c r="B360" s="61" t="s">
        <v>320</v>
      </c>
      <c r="C360" s="61">
        <f t="shared" si="12"/>
        <v>3</v>
      </c>
      <c r="D360" s="63" t="str">
        <f t="shared" si="15"/>
        <v>UT</v>
      </c>
      <c r="E360" s="63" t="s">
        <v>1170</v>
      </c>
      <c r="F360" s="61" t="s">
        <v>149</v>
      </c>
      <c r="G360" s="61" t="str">
        <f t="shared" si="14"/>
        <v>John Senden</v>
      </c>
    </row>
    <row r="361" spans="1:7" thickBot="1">
      <c r="A361" s="62" t="s">
        <v>3919</v>
      </c>
      <c r="B361" s="61" t="s">
        <v>320</v>
      </c>
      <c r="C361" s="61">
        <f t="shared" si="12"/>
        <v>3</v>
      </c>
      <c r="D361" s="63" t="str">
        <f t="shared" si="15"/>
        <v>UT</v>
      </c>
      <c r="E361" s="63" t="s">
        <v>1170</v>
      </c>
      <c r="F361" s="61" t="s">
        <v>991</v>
      </c>
      <c r="G361" s="61" t="str">
        <f t="shared" si="14"/>
        <v>Johnson Wagner</v>
      </c>
    </row>
    <row r="362" spans="1:7" thickBot="1">
      <c r="A362" s="62" t="s">
        <v>3919</v>
      </c>
      <c r="B362" s="61" t="s">
        <v>320</v>
      </c>
      <c r="C362" s="61">
        <f t="shared" si="12"/>
        <v>3</v>
      </c>
      <c r="D362" s="63" t="str">
        <f t="shared" si="15"/>
        <v>UT</v>
      </c>
      <c r="E362" s="63" t="s">
        <v>1170</v>
      </c>
      <c r="F362" s="61" t="s">
        <v>209</v>
      </c>
      <c r="G362" s="61" t="str">
        <f t="shared" si="14"/>
        <v>Jose Maria Olazabal</v>
      </c>
    </row>
    <row r="363" spans="1:7" thickBot="1">
      <c r="A363" s="62" t="s">
        <v>3919</v>
      </c>
      <c r="B363" s="61" t="s">
        <v>320</v>
      </c>
      <c r="C363" s="61">
        <f t="shared" si="12"/>
        <v>3</v>
      </c>
      <c r="D363" s="63" t="str">
        <f t="shared" si="15"/>
        <v>UT</v>
      </c>
      <c r="E363" s="63" t="s">
        <v>1170</v>
      </c>
      <c r="F363" s="61" t="s">
        <v>915</v>
      </c>
      <c r="G363" s="61" t="str">
        <f t="shared" si="14"/>
        <v>K.J. Choi</v>
      </c>
    </row>
    <row r="364" spans="1:7" thickBot="1">
      <c r="A364" s="62" t="s">
        <v>3919</v>
      </c>
      <c r="B364" s="61" t="s">
        <v>320</v>
      </c>
      <c r="C364" s="61">
        <f t="shared" si="12"/>
        <v>3</v>
      </c>
      <c r="D364" s="63" t="str">
        <f t="shared" si="15"/>
        <v>UT</v>
      </c>
      <c r="E364" s="63" t="s">
        <v>1170</v>
      </c>
      <c r="F364" s="61" t="s">
        <v>985</v>
      </c>
      <c r="G364" s="61" t="str">
        <f t="shared" si="14"/>
        <v>K.T. Kim</v>
      </c>
    </row>
    <row r="365" spans="1:7" thickBot="1">
      <c r="A365" s="62" t="s">
        <v>3919</v>
      </c>
      <c r="B365" s="61" t="s">
        <v>320</v>
      </c>
      <c r="C365" s="61">
        <f t="shared" si="12"/>
        <v>3</v>
      </c>
      <c r="D365" s="63" t="str">
        <f t="shared" si="15"/>
        <v>UT</v>
      </c>
      <c r="E365" s="63" t="s">
        <v>1170</v>
      </c>
      <c r="F365" s="61" t="s">
        <v>987</v>
      </c>
      <c r="G365" s="61" t="str">
        <f t="shared" si="14"/>
        <v>Kyle Stanley</v>
      </c>
    </row>
    <row r="366" spans="1:7" thickBot="1">
      <c r="A366" s="62" t="s">
        <v>3919</v>
      </c>
      <c r="B366" s="61" t="s">
        <v>320</v>
      </c>
      <c r="C366" s="61">
        <f t="shared" si="12"/>
        <v>3</v>
      </c>
      <c r="D366" s="63" t="str">
        <f t="shared" si="15"/>
        <v>UT</v>
      </c>
      <c r="E366" s="63" t="s">
        <v>1170</v>
      </c>
      <c r="F366" s="61" t="s">
        <v>206</v>
      </c>
      <c r="G366" s="61" t="str">
        <f t="shared" si="14"/>
        <v>Larry Mize</v>
      </c>
    </row>
    <row r="367" spans="1:7" thickBot="1">
      <c r="A367" s="62" t="s">
        <v>3919</v>
      </c>
      <c r="B367" s="61" t="s">
        <v>320</v>
      </c>
      <c r="C367" s="61">
        <f t="shared" si="12"/>
        <v>3</v>
      </c>
      <c r="D367" s="63" t="str">
        <f t="shared" si="15"/>
        <v>UT</v>
      </c>
      <c r="E367" s="63" t="s">
        <v>1170</v>
      </c>
      <c r="F367" s="61" t="s">
        <v>917</v>
      </c>
      <c r="G367" s="61" t="str">
        <f t="shared" si="14"/>
        <v>Lucas Glover</v>
      </c>
    </row>
    <row r="368" spans="1:7" thickBot="1">
      <c r="A368" s="62" t="s">
        <v>3919</v>
      </c>
      <c r="B368" s="61" t="s">
        <v>320</v>
      </c>
      <c r="C368" s="61">
        <f t="shared" si="12"/>
        <v>3</v>
      </c>
      <c r="D368" s="63" t="str">
        <f t="shared" si="15"/>
        <v>UT</v>
      </c>
      <c r="E368" s="63" t="s">
        <v>1170</v>
      </c>
      <c r="F368" s="61" t="s">
        <v>992</v>
      </c>
      <c r="G368" s="61" t="str">
        <f t="shared" si="14"/>
        <v>Mark Wilson</v>
      </c>
    </row>
    <row r="369" spans="1:7" thickBot="1">
      <c r="A369" s="62" t="s">
        <v>3919</v>
      </c>
      <c r="B369" s="61" t="s">
        <v>320</v>
      </c>
      <c r="C369" s="61">
        <f t="shared" si="12"/>
        <v>3</v>
      </c>
      <c r="D369" s="63" t="str">
        <f t="shared" si="15"/>
        <v>UT</v>
      </c>
      <c r="E369" s="63" t="s">
        <v>1170</v>
      </c>
      <c r="F369" s="61" t="s">
        <v>213</v>
      </c>
      <c r="G369" s="61" t="str">
        <f t="shared" si="14"/>
        <v>Mike Weir</v>
      </c>
    </row>
    <row r="370" spans="1:7" thickBot="1">
      <c r="A370" s="62" t="s">
        <v>3919</v>
      </c>
      <c r="B370" s="61" t="s">
        <v>320</v>
      </c>
      <c r="C370" s="61">
        <f t="shared" si="12"/>
        <v>3</v>
      </c>
      <c r="D370" s="63" t="str">
        <f t="shared" si="15"/>
        <v>UT</v>
      </c>
      <c r="E370" s="63" t="s">
        <v>1170</v>
      </c>
      <c r="F370" s="61" t="s">
        <v>119</v>
      </c>
      <c r="G370" s="61" t="str">
        <f t="shared" si="14"/>
        <v>Paul Casey</v>
      </c>
    </row>
    <row r="371" spans="1:7" thickBot="1">
      <c r="A371" s="62" t="s">
        <v>3919</v>
      </c>
      <c r="B371" s="61" t="s">
        <v>320</v>
      </c>
      <c r="C371" s="61">
        <f t="shared" si="12"/>
        <v>3</v>
      </c>
      <c r="D371" s="63" t="str">
        <f t="shared" si="15"/>
        <v>UT</v>
      </c>
      <c r="E371" s="63" t="s">
        <v>1170</v>
      </c>
      <c r="F371" s="61" t="s">
        <v>997</v>
      </c>
      <c r="G371" s="61" t="str">
        <f t="shared" si="14"/>
        <v>Randal Lewis</v>
      </c>
    </row>
    <row r="372" spans="1:7" thickBot="1">
      <c r="A372" s="62" t="s">
        <v>3919</v>
      </c>
      <c r="B372" s="61" t="s">
        <v>320</v>
      </c>
      <c r="C372" s="61">
        <f t="shared" si="12"/>
        <v>3</v>
      </c>
      <c r="D372" s="63" t="str">
        <f t="shared" si="15"/>
        <v>UT</v>
      </c>
      <c r="E372" s="63" t="s">
        <v>1170</v>
      </c>
      <c r="F372" s="61" t="s">
        <v>950</v>
      </c>
      <c r="G372" s="61" t="str">
        <f t="shared" si="14"/>
        <v>Robert Garrigus</v>
      </c>
    </row>
    <row r="373" spans="1:7" thickBot="1">
      <c r="A373" s="62" t="s">
        <v>3919</v>
      </c>
      <c r="B373" s="61" t="s">
        <v>320</v>
      </c>
      <c r="C373" s="61">
        <f t="shared" si="12"/>
        <v>3</v>
      </c>
      <c r="D373" s="63" t="str">
        <f t="shared" si="15"/>
        <v>UT</v>
      </c>
      <c r="E373" s="63" t="s">
        <v>1170</v>
      </c>
      <c r="F373" s="61" t="s">
        <v>988</v>
      </c>
      <c r="G373" s="61" t="str">
        <f t="shared" si="14"/>
        <v>Rory Sabbatini</v>
      </c>
    </row>
    <row r="374" spans="1:7" thickBot="1">
      <c r="A374" s="62" t="s">
        <v>3919</v>
      </c>
      <c r="B374" s="61" t="s">
        <v>320</v>
      </c>
      <c r="C374" s="61">
        <f t="shared" si="12"/>
        <v>3</v>
      </c>
      <c r="D374" s="63" t="str">
        <f t="shared" si="15"/>
        <v>UT</v>
      </c>
      <c r="E374" s="63" t="s">
        <v>1170</v>
      </c>
      <c r="F374" s="61" t="s">
        <v>120</v>
      </c>
      <c r="G374" s="61" t="str">
        <f t="shared" si="14"/>
        <v>Ryan Palmer</v>
      </c>
    </row>
    <row r="375" spans="1:7" thickBot="1">
      <c r="A375" s="62" t="s">
        <v>3919</v>
      </c>
      <c r="B375" s="61" t="s">
        <v>320</v>
      </c>
      <c r="C375" s="61">
        <f t="shared" si="12"/>
        <v>3</v>
      </c>
      <c r="D375" s="63" t="str">
        <f t="shared" si="15"/>
        <v>UT</v>
      </c>
      <c r="E375" s="63" t="s">
        <v>1170</v>
      </c>
      <c r="F375" s="61" t="s">
        <v>952</v>
      </c>
      <c r="G375" s="61" t="str">
        <f t="shared" si="14"/>
        <v>Ryo Ishikawa</v>
      </c>
    </row>
    <row r="376" spans="1:7" thickBot="1">
      <c r="A376" s="62" t="s">
        <v>3919</v>
      </c>
      <c r="B376" s="61" t="s">
        <v>320</v>
      </c>
      <c r="C376" s="61">
        <f t="shared" si="12"/>
        <v>3</v>
      </c>
      <c r="D376" s="63" t="str">
        <f t="shared" si="15"/>
        <v>UT</v>
      </c>
      <c r="E376" s="63" t="s">
        <v>1170</v>
      </c>
      <c r="F376" s="61" t="s">
        <v>197</v>
      </c>
      <c r="G376" s="61" t="str">
        <f t="shared" si="14"/>
        <v>Sandy Lyle</v>
      </c>
    </row>
    <row r="377" spans="1:7" thickBot="1">
      <c r="A377" s="62" t="s">
        <v>3919</v>
      </c>
      <c r="B377" s="61" t="s">
        <v>320</v>
      </c>
      <c r="C377" s="61">
        <f t="shared" si="12"/>
        <v>3</v>
      </c>
      <c r="D377" s="63" t="str">
        <f t="shared" si="15"/>
        <v>UT</v>
      </c>
      <c r="E377" s="63" t="s">
        <v>1170</v>
      </c>
      <c r="F377" s="61" t="s">
        <v>993</v>
      </c>
      <c r="G377" s="61" t="str">
        <f t="shared" si="14"/>
        <v>Simon Dyson</v>
      </c>
    </row>
    <row r="378" spans="1:7" thickBot="1">
      <c r="A378" s="62" t="s">
        <v>3919</v>
      </c>
      <c r="B378" s="61" t="s">
        <v>320</v>
      </c>
      <c r="C378" s="61">
        <f t="shared" si="12"/>
        <v>3</v>
      </c>
      <c r="D378" s="63" t="str">
        <f t="shared" si="15"/>
        <v>UT</v>
      </c>
      <c r="E378" s="63" t="s">
        <v>1170</v>
      </c>
      <c r="F378" s="61" t="s">
        <v>940</v>
      </c>
      <c r="G378" s="61" t="str">
        <f t="shared" si="14"/>
        <v>Tim Clark</v>
      </c>
    </row>
    <row r="379" spans="1:7" thickBot="1">
      <c r="A379" s="62" t="s">
        <v>3919</v>
      </c>
      <c r="B379" s="61" t="s">
        <v>320</v>
      </c>
      <c r="C379" s="61">
        <f t="shared" si="12"/>
        <v>3</v>
      </c>
      <c r="D379" s="63" t="str">
        <f t="shared" si="15"/>
        <v>UT</v>
      </c>
      <c r="E379" s="63" t="s">
        <v>1170</v>
      </c>
      <c r="F379" s="61" t="s">
        <v>153</v>
      </c>
      <c r="G379" s="61" t="str">
        <f t="shared" si="14"/>
        <v>Tom Watson</v>
      </c>
    </row>
    <row r="380" spans="1:7" thickBot="1">
      <c r="A380" s="62" t="s">
        <v>3919</v>
      </c>
      <c r="B380" s="61" t="s">
        <v>984</v>
      </c>
      <c r="C380" s="61" t="str">
        <f t="shared" si="12"/>
        <v>No Tie</v>
      </c>
      <c r="D380" s="63" t="str">
        <f t="shared" si="15"/>
        <v>W/D</v>
      </c>
      <c r="E380" s="63" t="s">
        <v>984</v>
      </c>
      <c r="F380" s="61" t="s">
        <v>151</v>
      </c>
      <c r="G380" s="61" t="str">
        <f t="shared" si="14"/>
        <v>Gary Woodland</v>
      </c>
    </row>
    <row r="381" spans="1:7" thickBot="1">
      <c r="A381" s="62" t="s">
        <v>2566</v>
      </c>
      <c r="B381" s="61">
        <v>1</v>
      </c>
      <c r="C381" s="61" t="str">
        <f t="shared" si="12"/>
        <v>No Tie</v>
      </c>
      <c r="D381" s="63">
        <f t="shared" si="13"/>
        <v>1</v>
      </c>
      <c r="E381" s="63">
        <v>1</v>
      </c>
      <c r="F381" s="61" t="s">
        <v>701</v>
      </c>
      <c r="G381" s="61" t="str">
        <f t="shared" si="14"/>
        <v>Rory McIlroy</v>
      </c>
    </row>
    <row r="382" spans="1:7" thickBot="1">
      <c r="A382" s="62" t="s">
        <v>2566</v>
      </c>
      <c r="B382" s="61">
        <v>2</v>
      </c>
      <c r="C382" s="61" t="str">
        <f t="shared" si="12"/>
        <v>No Tie</v>
      </c>
      <c r="D382" s="63">
        <f t="shared" si="13"/>
        <v>2</v>
      </c>
      <c r="E382" s="63">
        <v>2</v>
      </c>
      <c r="F382" s="61" t="s">
        <v>1227</v>
      </c>
      <c r="G382" s="61" t="str">
        <f t="shared" si="14"/>
        <v>Luke Donald</v>
      </c>
    </row>
    <row r="383" spans="1:7" thickBot="1">
      <c r="A383" s="62" t="s">
        <v>2566</v>
      </c>
      <c r="B383" s="61">
        <v>3</v>
      </c>
      <c r="C383" s="61" t="str">
        <f t="shared" si="12"/>
        <v>No Tie</v>
      </c>
      <c r="D383" s="63">
        <f t="shared" si="13"/>
        <v>3</v>
      </c>
      <c r="E383" s="63">
        <v>3</v>
      </c>
      <c r="F383" s="61" t="s">
        <v>714</v>
      </c>
      <c r="G383" s="61" t="str">
        <f t="shared" si="14"/>
        <v>Tiger Woods</v>
      </c>
    </row>
    <row r="384" spans="1:7" thickBot="1">
      <c r="A384" s="62" t="s">
        <v>2566</v>
      </c>
      <c r="B384" s="61">
        <v>4</v>
      </c>
      <c r="C384" s="61" t="str">
        <f t="shared" si="12"/>
        <v>No Tie</v>
      </c>
      <c r="D384" s="63">
        <f t="shared" si="13"/>
        <v>4</v>
      </c>
      <c r="E384" s="63">
        <v>4</v>
      </c>
      <c r="F384" s="61" t="s">
        <v>510</v>
      </c>
      <c r="G384" s="61" t="str">
        <f t="shared" si="14"/>
        <v>Justin Rose</v>
      </c>
    </row>
    <row r="385" spans="1:7" thickBot="1">
      <c r="A385" s="62" t="s">
        <v>2566</v>
      </c>
      <c r="B385" s="61">
        <v>5</v>
      </c>
      <c r="C385" s="61" t="str">
        <f t="shared" si="12"/>
        <v>No Tie</v>
      </c>
      <c r="D385" s="63">
        <f t="shared" si="13"/>
        <v>5</v>
      </c>
      <c r="E385" s="63">
        <v>5</v>
      </c>
      <c r="F385" s="61" t="s">
        <v>1193</v>
      </c>
      <c r="G385" s="61" t="str">
        <f t="shared" si="14"/>
        <v>Adam Scott</v>
      </c>
    </row>
    <row r="386" spans="1:7" thickBot="1">
      <c r="A386" s="62" t="s">
        <v>2566</v>
      </c>
      <c r="B386" s="61">
        <v>6</v>
      </c>
      <c r="C386" s="61" t="str">
        <f t="shared" si="12"/>
        <v>No Tie</v>
      </c>
      <c r="D386" s="63">
        <f t="shared" si="13"/>
        <v>6</v>
      </c>
      <c r="E386" s="63">
        <v>6</v>
      </c>
      <c r="F386" s="61" t="s">
        <v>1192</v>
      </c>
      <c r="G386" s="61" t="str">
        <f t="shared" si="14"/>
        <v>Louis Oosthuizen</v>
      </c>
    </row>
    <row r="387" spans="1:7" thickBot="1">
      <c r="A387" s="62" t="s">
        <v>2566</v>
      </c>
      <c r="B387" s="61">
        <v>7</v>
      </c>
      <c r="C387" s="61" t="str">
        <f t="shared" si="12"/>
        <v>No Tie</v>
      </c>
      <c r="D387" s="63">
        <f t="shared" si="13"/>
        <v>7</v>
      </c>
      <c r="E387" s="63">
        <v>7</v>
      </c>
      <c r="F387" s="61" t="s">
        <v>1210</v>
      </c>
      <c r="G387" s="61" t="str">
        <f t="shared" si="14"/>
        <v>Lee Westwood</v>
      </c>
    </row>
    <row r="388" spans="1:7" thickBot="1">
      <c r="A388" s="62" t="s">
        <v>2566</v>
      </c>
      <c r="B388" s="61">
        <v>8</v>
      </c>
      <c r="C388" s="61" t="str">
        <f t="shared" si="12"/>
        <v>No Tie</v>
      </c>
      <c r="D388" s="63">
        <f t="shared" si="13"/>
        <v>8</v>
      </c>
      <c r="E388" s="63">
        <v>8</v>
      </c>
      <c r="F388" s="61" t="s">
        <v>1188</v>
      </c>
      <c r="G388" s="61" t="str">
        <f t="shared" si="14"/>
        <v>Bubba Watson</v>
      </c>
    </row>
    <row r="389" spans="1:7" thickBot="1">
      <c r="A389" s="62" t="s">
        <v>2566</v>
      </c>
      <c r="B389" s="61">
        <v>9</v>
      </c>
      <c r="C389" s="61" t="str">
        <f t="shared" si="12"/>
        <v>No Tie</v>
      </c>
      <c r="D389" s="63">
        <f t="shared" si="13"/>
        <v>9</v>
      </c>
      <c r="E389" s="63">
        <v>9</v>
      </c>
      <c r="F389" s="61" t="s">
        <v>1263</v>
      </c>
      <c r="G389" s="61" t="str">
        <f t="shared" si="14"/>
        <v>Jason Dufner</v>
      </c>
    </row>
    <row r="390" spans="1:7" thickBot="1">
      <c r="A390" s="62" t="s">
        <v>2566</v>
      </c>
      <c r="B390" s="61">
        <v>10</v>
      </c>
      <c r="C390" s="61" t="str">
        <f t="shared" si="12"/>
        <v>No Tie</v>
      </c>
      <c r="D390" s="63">
        <f t="shared" si="13"/>
        <v>10</v>
      </c>
      <c r="E390" s="63">
        <v>10</v>
      </c>
      <c r="F390" s="61" t="s">
        <v>611</v>
      </c>
      <c r="G390" s="61" t="str">
        <f t="shared" si="14"/>
        <v>Brandt Snedeker</v>
      </c>
    </row>
    <row r="391" spans="1:7" thickBot="1">
      <c r="A391" s="62" t="s">
        <v>2566</v>
      </c>
      <c r="B391" s="61">
        <v>11</v>
      </c>
      <c r="C391" s="61" t="str">
        <f t="shared" si="12"/>
        <v>No Tie</v>
      </c>
      <c r="D391" s="63">
        <f t="shared" si="13"/>
        <v>11</v>
      </c>
      <c r="E391" s="63">
        <v>11</v>
      </c>
      <c r="F391" s="61" t="s">
        <v>1219</v>
      </c>
      <c r="G391" s="61" t="str">
        <f t="shared" si="14"/>
        <v>Webb Simpson</v>
      </c>
    </row>
    <row r="392" spans="1:7" thickBot="1">
      <c r="A392" s="62" t="s">
        <v>2566</v>
      </c>
      <c r="B392" s="61">
        <v>12</v>
      </c>
      <c r="C392" s="61" t="str">
        <f t="shared" si="12"/>
        <v>No Tie</v>
      </c>
      <c r="D392" s="63">
        <f t="shared" si="13"/>
        <v>12</v>
      </c>
      <c r="E392" s="63">
        <v>12</v>
      </c>
      <c r="F392" s="61" t="s">
        <v>1214</v>
      </c>
      <c r="G392" s="61" t="str">
        <f t="shared" si="14"/>
        <v>Ian Poulter</v>
      </c>
    </row>
    <row r="393" spans="1:7" thickBot="1">
      <c r="A393" s="62" t="s">
        <v>2566</v>
      </c>
      <c r="B393" s="61">
        <v>13</v>
      </c>
      <c r="C393" s="61" t="str">
        <f t="shared" si="12"/>
        <v>No Tie</v>
      </c>
      <c r="D393" s="63">
        <f t="shared" si="13"/>
        <v>13</v>
      </c>
      <c r="E393" s="63">
        <v>13</v>
      </c>
      <c r="F393" s="61" t="s">
        <v>506</v>
      </c>
      <c r="G393" s="61" t="str">
        <f t="shared" si="14"/>
        <v>Keegan Bradley</v>
      </c>
    </row>
    <row r="394" spans="1:7" thickBot="1">
      <c r="A394" s="62" t="s">
        <v>2566</v>
      </c>
      <c r="B394" s="61">
        <v>14</v>
      </c>
      <c r="C394" s="61" t="str">
        <f t="shared" si="12"/>
        <v>No Tie</v>
      </c>
      <c r="D394" s="63">
        <f t="shared" si="13"/>
        <v>14</v>
      </c>
      <c r="E394" s="63">
        <v>14</v>
      </c>
      <c r="F394" s="61" t="s">
        <v>520</v>
      </c>
      <c r="G394" s="61" t="str">
        <f t="shared" si="14"/>
        <v>Charl Schwartzel</v>
      </c>
    </row>
    <row r="395" spans="1:7" thickBot="1">
      <c r="A395" s="62" t="s">
        <v>2566</v>
      </c>
      <c r="B395" s="61">
        <v>15</v>
      </c>
      <c r="C395" s="61" t="str">
        <f t="shared" si="12"/>
        <v>No Tie</v>
      </c>
      <c r="D395" s="63">
        <f t="shared" si="13"/>
        <v>15</v>
      </c>
      <c r="E395" s="63">
        <v>15</v>
      </c>
      <c r="F395" s="61" t="s">
        <v>768</v>
      </c>
      <c r="G395" s="61" t="str">
        <f t="shared" si="14"/>
        <v>Graeme McDowell</v>
      </c>
    </row>
    <row r="396" spans="1:7" thickBot="1">
      <c r="A396" s="62" t="s">
        <v>2566</v>
      </c>
      <c r="B396" s="61">
        <v>16</v>
      </c>
      <c r="C396" s="61" t="str">
        <f t="shared" si="12"/>
        <v>No Tie</v>
      </c>
      <c r="D396" s="63">
        <f t="shared" si="13"/>
        <v>16</v>
      </c>
      <c r="E396" s="63">
        <v>16</v>
      </c>
      <c r="F396" s="61" t="s">
        <v>521</v>
      </c>
      <c r="G396" s="61" t="str">
        <f t="shared" si="14"/>
        <v>Sergio Garcia</v>
      </c>
    </row>
    <row r="397" spans="1:7" thickBot="1">
      <c r="A397" s="62" t="s">
        <v>2566</v>
      </c>
      <c r="B397" s="61">
        <v>17</v>
      </c>
      <c r="C397" s="61" t="str">
        <f t="shared" si="12"/>
        <v>No Tie</v>
      </c>
      <c r="D397" s="63">
        <f t="shared" si="13"/>
        <v>17</v>
      </c>
      <c r="E397" s="63">
        <v>17</v>
      </c>
      <c r="F397" s="61" t="s">
        <v>519</v>
      </c>
      <c r="G397" s="61" t="str">
        <f t="shared" si="14"/>
        <v>Phil Mickelson</v>
      </c>
    </row>
    <row r="398" spans="1:7" thickBot="1">
      <c r="A398" s="62" t="s">
        <v>2566</v>
      </c>
      <c r="B398" s="61">
        <v>18</v>
      </c>
      <c r="C398" s="61" t="str">
        <f t="shared" si="12"/>
        <v>No Tie</v>
      </c>
      <c r="D398" s="63">
        <f t="shared" si="13"/>
        <v>18</v>
      </c>
      <c r="E398" s="63">
        <v>18</v>
      </c>
      <c r="F398" s="61" t="s">
        <v>1320</v>
      </c>
      <c r="G398" s="61" t="str">
        <f t="shared" si="14"/>
        <v>Steve Stricker</v>
      </c>
    </row>
    <row r="399" spans="1:7" thickBot="1">
      <c r="A399" s="62" t="s">
        <v>2566</v>
      </c>
      <c r="B399" s="61">
        <v>19</v>
      </c>
      <c r="C399" s="61" t="str">
        <f t="shared" si="12"/>
        <v>No Tie</v>
      </c>
      <c r="D399" s="63">
        <f t="shared" si="13"/>
        <v>19</v>
      </c>
      <c r="E399" s="63">
        <v>19</v>
      </c>
      <c r="F399" s="61" t="s">
        <v>708</v>
      </c>
      <c r="G399" s="61" t="str">
        <f t="shared" si="14"/>
        <v>Peter Hanson</v>
      </c>
    </row>
    <row r="400" spans="1:7" thickBot="1">
      <c r="A400" s="62" t="s">
        <v>2566</v>
      </c>
      <c r="B400" s="61">
        <v>20</v>
      </c>
      <c r="C400" s="61" t="str">
        <f t="shared" si="12"/>
        <v>No Tie</v>
      </c>
      <c r="D400" s="63">
        <f t="shared" si="13"/>
        <v>20</v>
      </c>
      <c r="E400" s="63">
        <v>20</v>
      </c>
      <c r="F400" s="61" t="s">
        <v>557</v>
      </c>
      <c r="G400" s="61" t="str">
        <f t="shared" si="14"/>
        <v>Nick Watney</v>
      </c>
    </row>
    <row r="401" spans="1:7" thickBot="1">
      <c r="A401" s="62" t="s">
        <v>2566</v>
      </c>
      <c r="B401" s="61">
        <v>21</v>
      </c>
      <c r="C401" s="61" t="str">
        <f t="shared" si="12"/>
        <v>No Tie</v>
      </c>
      <c r="D401" s="63">
        <f t="shared" si="13"/>
        <v>21</v>
      </c>
      <c r="E401" s="63">
        <v>21</v>
      </c>
      <c r="F401" s="61" t="s">
        <v>608</v>
      </c>
      <c r="G401" s="61" t="str">
        <f t="shared" si="14"/>
        <v>Matt Kuchar</v>
      </c>
    </row>
    <row r="402" spans="1:7" thickBot="1">
      <c r="A402" s="62" t="s">
        <v>2566</v>
      </c>
      <c r="B402" s="61">
        <v>22</v>
      </c>
      <c r="C402" s="61" t="str">
        <f t="shared" si="12"/>
        <v>No Tie</v>
      </c>
      <c r="D402" s="63">
        <f t="shared" si="13"/>
        <v>22</v>
      </c>
      <c r="E402" s="63">
        <v>22</v>
      </c>
      <c r="F402" s="61" t="s">
        <v>1398</v>
      </c>
      <c r="G402" s="61" t="str">
        <f t="shared" si="14"/>
        <v>Bo Van Pelt</v>
      </c>
    </row>
    <row r="403" spans="1:7" thickBot="1">
      <c r="A403" s="62" t="s">
        <v>2566</v>
      </c>
      <c r="B403" s="61">
        <v>23</v>
      </c>
      <c r="C403" s="61" t="str">
        <f t="shared" si="12"/>
        <v>No Tie</v>
      </c>
      <c r="D403" s="63">
        <f t="shared" si="13"/>
        <v>23</v>
      </c>
      <c r="E403" s="63">
        <v>23</v>
      </c>
      <c r="F403" s="61" t="s">
        <v>493</v>
      </c>
      <c r="G403" s="61" t="str">
        <f t="shared" si="14"/>
        <v>Dustin Johnson</v>
      </c>
    </row>
    <row r="404" spans="1:7" thickBot="1">
      <c r="A404" s="62" t="s">
        <v>2566</v>
      </c>
      <c r="B404" s="61">
        <v>24</v>
      </c>
      <c r="C404" s="61" t="str">
        <f t="shared" si="12"/>
        <v>No Tie</v>
      </c>
      <c r="D404" s="63">
        <f t="shared" si="13"/>
        <v>24</v>
      </c>
      <c r="E404" s="63">
        <v>24</v>
      </c>
      <c r="F404" s="61" t="s">
        <v>580</v>
      </c>
      <c r="G404" s="61" t="str">
        <f t="shared" si="14"/>
        <v>Ernie Els</v>
      </c>
    </row>
    <row r="405" spans="1:7" thickBot="1">
      <c r="A405" s="62" t="s">
        <v>2566</v>
      </c>
      <c r="B405" s="61">
        <v>25</v>
      </c>
      <c r="C405" s="61" t="str">
        <f t="shared" si="12"/>
        <v>No Tie</v>
      </c>
      <c r="D405" s="63">
        <f t="shared" si="13"/>
        <v>25</v>
      </c>
      <c r="E405" s="63">
        <v>25</v>
      </c>
      <c r="F405" s="61" t="s">
        <v>1191</v>
      </c>
      <c r="G405" s="61" t="str">
        <f t="shared" si="14"/>
        <v>Zach Johnson</v>
      </c>
    </row>
    <row r="406" spans="1:7" thickBot="1">
      <c r="A406" s="62" t="s">
        <v>2566</v>
      </c>
      <c r="B406" s="61">
        <v>26</v>
      </c>
      <c r="C406" s="61" t="str">
        <f t="shared" si="12"/>
        <v>No Tie</v>
      </c>
      <c r="D406" s="63">
        <f t="shared" si="13"/>
        <v>26</v>
      </c>
      <c r="E406" s="63">
        <v>26</v>
      </c>
      <c r="F406" s="61" t="s">
        <v>1215</v>
      </c>
      <c r="G406" s="61" t="str">
        <f t="shared" si="14"/>
        <v>Hunter Mahan</v>
      </c>
    </row>
    <row r="407" spans="1:7" thickBot="1">
      <c r="A407" s="62" t="s">
        <v>2566</v>
      </c>
      <c r="B407" s="61">
        <v>27</v>
      </c>
      <c r="C407" s="61" t="str">
        <f t="shared" si="12"/>
        <v>No Tie</v>
      </c>
      <c r="D407" s="63">
        <f t="shared" si="13"/>
        <v>27</v>
      </c>
      <c r="E407" s="63">
        <v>27</v>
      </c>
      <c r="F407" s="61" t="s">
        <v>662</v>
      </c>
      <c r="G407" s="61" t="str">
        <f t="shared" si="14"/>
        <v>Jim Furyk</v>
      </c>
    </row>
    <row r="408" spans="1:7" thickBot="1">
      <c r="A408" s="62" t="s">
        <v>2566</v>
      </c>
      <c r="B408" s="61">
        <v>28</v>
      </c>
      <c r="C408" s="61" t="str">
        <f t="shared" si="12"/>
        <v>No Tie</v>
      </c>
      <c r="D408" s="63">
        <f t="shared" si="13"/>
        <v>28</v>
      </c>
      <c r="E408" s="63">
        <v>28</v>
      </c>
      <c r="F408" s="61" t="s">
        <v>728</v>
      </c>
      <c r="G408" s="61" t="str">
        <f t="shared" si="14"/>
        <v>Martin Kaymer</v>
      </c>
    </row>
    <row r="409" spans="1:7" thickBot="1">
      <c r="A409" s="62" t="s">
        <v>2566</v>
      </c>
      <c r="B409" s="61">
        <v>29</v>
      </c>
      <c r="C409" s="61" t="str">
        <f t="shared" si="12"/>
        <v>No Tie</v>
      </c>
      <c r="D409" s="63">
        <f t="shared" si="13"/>
        <v>29</v>
      </c>
      <c r="E409" s="63">
        <v>29</v>
      </c>
      <c r="F409" s="61" t="s">
        <v>1387</v>
      </c>
      <c r="G409" s="61" t="str">
        <f t="shared" si="14"/>
        <v>Paul Lawrie</v>
      </c>
    </row>
    <row r="410" spans="1:7" thickBot="1">
      <c r="A410" s="62" t="s">
        <v>2566</v>
      </c>
      <c r="B410" s="61">
        <v>30</v>
      </c>
      <c r="C410" s="61" t="str">
        <f t="shared" si="12"/>
        <v>No Tie</v>
      </c>
      <c r="D410" s="63">
        <f t="shared" si="13"/>
        <v>30</v>
      </c>
      <c r="E410" s="63">
        <v>30</v>
      </c>
      <c r="F410" s="61" t="s">
        <v>664</v>
      </c>
      <c r="G410" s="61" t="str">
        <f t="shared" si="14"/>
        <v>Francesco Molinari</v>
      </c>
    </row>
    <row r="411" spans="1:7" thickBot="1">
      <c r="A411" s="62" t="s">
        <v>2566</v>
      </c>
      <c r="B411" s="61">
        <v>31</v>
      </c>
      <c r="C411" s="61" t="str">
        <f t="shared" si="12"/>
        <v>No Tie</v>
      </c>
      <c r="D411" s="63">
        <f t="shared" si="13"/>
        <v>31</v>
      </c>
      <c r="E411" s="63">
        <v>31</v>
      </c>
      <c r="F411" s="61" t="s">
        <v>1189</v>
      </c>
      <c r="G411" s="61" t="str">
        <f t="shared" si="14"/>
        <v>Rickie Fowler</v>
      </c>
    </row>
    <row r="412" spans="1:7" thickBot="1">
      <c r="A412" s="62" t="s">
        <v>2566</v>
      </c>
      <c r="B412" s="61">
        <v>32</v>
      </c>
      <c r="C412" s="61" t="str">
        <f t="shared" si="12"/>
        <v>No Tie</v>
      </c>
      <c r="D412" s="63">
        <f t="shared" si="13"/>
        <v>32</v>
      </c>
      <c r="E412" s="63">
        <v>32</v>
      </c>
      <c r="F412" s="61" t="s">
        <v>1288</v>
      </c>
      <c r="G412" s="61" t="str">
        <f t="shared" si="14"/>
        <v>Carl Pettersson</v>
      </c>
    </row>
    <row r="413" spans="1:7" thickBot="1">
      <c r="A413" s="62" t="s">
        <v>2566</v>
      </c>
      <c r="B413" s="61">
        <v>33</v>
      </c>
      <c r="C413" s="61" t="str">
        <f t="shared" si="12"/>
        <v>No Tie</v>
      </c>
      <c r="D413" s="63">
        <f t="shared" si="13"/>
        <v>33</v>
      </c>
      <c r="E413" s="63">
        <v>33</v>
      </c>
      <c r="F413" s="61" t="s">
        <v>601</v>
      </c>
      <c r="G413" s="61" t="str">
        <f t="shared" si="14"/>
        <v>Gonzalo Fdez-Castano</v>
      </c>
    </row>
    <row r="414" spans="1:7" thickBot="1">
      <c r="A414" s="62" t="s">
        <v>2566</v>
      </c>
      <c r="B414" s="61">
        <v>34</v>
      </c>
      <c r="C414" s="61" t="str">
        <f t="shared" si="12"/>
        <v>No Tie</v>
      </c>
      <c r="D414" s="63">
        <f t="shared" si="13"/>
        <v>34</v>
      </c>
      <c r="E414" s="63">
        <v>34</v>
      </c>
      <c r="F414" s="61" t="s">
        <v>1196</v>
      </c>
      <c r="G414" s="61" t="str">
        <f t="shared" si="14"/>
        <v>Branden Grace</v>
      </c>
    </row>
    <row r="415" spans="1:7" thickBot="1">
      <c r="A415" s="62" t="s">
        <v>2566</v>
      </c>
      <c r="B415" s="61">
        <v>35</v>
      </c>
      <c r="C415" s="61" t="str">
        <f t="shared" si="12"/>
        <v>No Tie</v>
      </c>
      <c r="D415" s="63">
        <f t="shared" si="13"/>
        <v>35</v>
      </c>
      <c r="E415" s="63">
        <v>35</v>
      </c>
      <c r="F415" s="61" t="s">
        <v>1201</v>
      </c>
      <c r="G415" s="61" t="str">
        <f t="shared" si="14"/>
        <v>Bill Haas</v>
      </c>
    </row>
    <row r="416" spans="1:7" thickBot="1">
      <c r="A416" s="62" t="s">
        <v>2566</v>
      </c>
      <c r="B416" s="61">
        <v>36</v>
      </c>
      <c r="C416" s="61" t="str">
        <f t="shared" ref="C416:C479" si="16">IFERROR(SEARCH("T",B416),"No Tie")</f>
        <v>No Tie</v>
      </c>
      <c r="D416" s="63">
        <f t="shared" ref="D416:D479" si="17">IF(C416="No Tie",B416,RIGHT(B416,LEN(B416)-1))</f>
        <v>36</v>
      </c>
      <c r="E416" s="63">
        <v>36</v>
      </c>
      <c r="F416" s="61" t="s">
        <v>1364</v>
      </c>
      <c r="G416" s="61" t="str">
        <f t="shared" ref="G416:G479" si="18">TRIM(SUBSTITUTE(F416,CHAR(160),CHAR(32)))</f>
        <v>Nicolas Colsaerts</v>
      </c>
    </row>
    <row r="417" spans="1:7" thickBot="1">
      <c r="A417" s="62" t="s">
        <v>2566</v>
      </c>
      <c r="B417" s="61">
        <v>37</v>
      </c>
      <c r="C417" s="61" t="str">
        <f t="shared" si="16"/>
        <v>No Tie</v>
      </c>
      <c r="D417" s="63">
        <f t="shared" si="17"/>
        <v>37</v>
      </c>
      <c r="E417" s="63">
        <v>37</v>
      </c>
      <c r="F417" s="61" t="s">
        <v>499</v>
      </c>
      <c r="G417" s="61" t="str">
        <f t="shared" si="18"/>
        <v>Jason Day</v>
      </c>
    </row>
    <row r="418" spans="1:7" thickBot="1">
      <c r="A418" s="62" t="s">
        <v>2566</v>
      </c>
      <c r="B418" s="61">
        <v>38</v>
      </c>
      <c r="C418" s="61" t="str">
        <f t="shared" si="16"/>
        <v>No Tie</v>
      </c>
      <c r="D418" s="63">
        <f t="shared" si="17"/>
        <v>38</v>
      </c>
      <c r="E418" s="63">
        <v>38</v>
      </c>
      <c r="F418" s="61" t="s">
        <v>1231</v>
      </c>
      <c r="G418" s="61" t="str">
        <f t="shared" si="18"/>
        <v>John Senden</v>
      </c>
    </row>
    <row r="419" spans="1:7" thickBot="1">
      <c r="A419" s="62" t="s">
        <v>2566</v>
      </c>
      <c r="B419" s="61">
        <v>39</v>
      </c>
      <c r="C419" s="61" t="str">
        <f t="shared" si="16"/>
        <v>No Tie</v>
      </c>
      <c r="D419" s="63">
        <f t="shared" si="17"/>
        <v>39</v>
      </c>
      <c r="E419" s="63">
        <v>39</v>
      </c>
      <c r="F419" s="61" t="s">
        <v>1511</v>
      </c>
      <c r="G419" s="61" t="str">
        <f t="shared" si="18"/>
        <v>Robert Garrigus</v>
      </c>
    </row>
    <row r="420" spans="1:7" thickBot="1">
      <c r="A420" s="62" t="s">
        <v>2566</v>
      </c>
      <c r="B420" s="61">
        <v>40</v>
      </c>
      <c r="C420" s="61" t="str">
        <f t="shared" si="16"/>
        <v>No Tie</v>
      </c>
      <c r="D420" s="63">
        <f t="shared" si="17"/>
        <v>40</v>
      </c>
      <c r="E420" s="63">
        <v>40</v>
      </c>
      <c r="F420" s="61" t="s">
        <v>1220</v>
      </c>
      <c r="G420" s="61" t="str">
        <f t="shared" si="18"/>
        <v>Ryan Moore</v>
      </c>
    </row>
    <row r="421" spans="1:7" thickBot="1">
      <c r="A421" s="62" t="s">
        <v>2566</v>
      </c>
      <c r="B421" s="61">
        <v>41</v>
      </c>
      <c r="C421" s="61" t="str">
        <f t="shared" si="16"/>
        <v>No Tie</v>
      </c>
      <c r="D421" s="63">
        <f t="shared" si="17"/>
        <v>41</v>
      </c>
      <c r="E421" s="63">
        <v>41</v>
      </c>
      <c r="F421" s="61" t="s">
        <v>1211</v>
      </c>
      <c r="G421" s="61" t="str">
        <f t="shared" si="18"/>
        <v>Scott Piercy</v>
      </c>
    </row>
    <row r="422" spans="1:7" thickBot="1">
      <c r="A422" s="62" t="s">
        <v>2566</v>
      </c>
      <c r="B422" s="61">
        <v>42</v>
      </c>
      <c r="C422" s="61" t="str">
        <f t="shared" si="16"/>
        <v>No Tie</v>
      </c>
      <c r="D422" s="63">
        <f t="shared" si="17"/>
        <v>42</v>
      </c>
      <c r="E422" s="63">
        <v>42</v>
      </c>
      <c r="F422" s="61" t="s">
        <v>697</v>
      </c>
      <c r="G422" s="61" t="str">
        <f t="shared" si="18"/>
        <v>David Toms</v>
      </c>
    </row>
    <row r="423" spans="1:7" thickBot="1">
      <c r="A423" s="62" t="s">
        <v>2566</v>
      </c>
      <c r="B423" s="61">
        <v>43</v>
      </c>
      <c r="C423" s="61" t="str">
        <f t="shared" si="16"/>
        <v>No Tie</v>
      </c>
      <c r="D423" s="63">
        <f t="shared" si="17"/>
        <v>43</v>
      </c>
      <c r="E423" s="63">
        <v>43</v>
      </c>
      <c r="F423" s="61" t="s">
        <v>1342</v>
      </c>
      <c r="G423" s="61" t="str">
        <f t="shared" si="18"/>
        <v>Hiroyuki Fujita</v>
      </c>
    </row>
    <row r="424" spans="1:7" thickBot="1">
      <c r="A424" s="62" t="s">
        <v>2566</v>
      </c>
      <c r="B424" s="61">
        <v>44</v>
      </c>
      <c r="C424" s="61" t="str">
        <f t="shared" si="16"/>
        <v>No Tie</v>
      </c>
      <c r="D424" s="63">
        <f t="shared" si="17"/>
        <v>44</v>
      </c>
      <c r="E424" s="63">
        <v>44</v>
      </c>
      <c r="F424" s="61" t="s">
        <v>1607</v>
      </c>
      <c r="G424" s="61" t="str">
        <f t="shared" si="18"/>
        <v>Matteo Manassero</v>
      </c>
    </row>
    <row r="425" spans="1:7" thickBot="1">
      <c r="A425" s="62" t="s">
        <v>2566</v>
      </c>
      <c r="B425" s="61">
        <v>45</v>
      </c>
      <c r="C425" s="61" t="str">
        <f t="shared" si="16"/>
        <v>No Tie</v>
      </c>
      <c r="D425" s="63">
        <f t="shared" si="17"/>
        <v>45</v>
      </c>
      <c r="E425" s="63">
        <v>45</v>
      </c>
      <c r="F425" s="61" t="s">
        <v>1305</v>
      </c>
      <c r="G425" s="61" t="str">
        <f t="shared" si="18"/>
        <v>Thomas Bjorn</v>
      </c>
    </row>
    <row r="426" spans="1:7" thickBot="1">
      <c r="A426" s="62" t="s">
        <v>2566</v>
      </c>
      <c r="B426" s="61">
        <v>46</v>
      </c>
      <c r="C426" s="61" t="str">
        <f t="shared" si="16"/>
        <v>No Tie</v>
      </c>
      <c r="D426" s="63">
        <f t="shared" si="17"/>
        <v>46</v>
      </c>
      <c r="E426" s="63">
        <v>46</v>
      </c>
      <c r="F426" s="61" t="s">
        <v>766</v>
      </c>
      <c r="G426" s="61" t="str">
        <f t="shared" si="18"/>
        <v>David Lynn</v>
      </c>
    </row>
    <row r="427" spans="1:7" thickBot="1">
      <c r="A427" s="62" t="s">
        <v>2566</v>
      </c>
      <c r="B427" s="61">
        <v>47</v>
      </c>
      <c r="C427" s="61" t="str">
        <f t="shared" si="16"/>
        <v>No Tie</v>
      </c>
      <c r="D427" s="63">
        <f t="shared" si="17"/>
        <v>47</v>
      </c>
      <c r="E427" s="63">
        <v>47</v>
      </c>
      <c r="F427" s="61" t="s">
        <v>1217</v>
      </c>
      <c r="G427" s="61" t="str">
        <f t="shared" si="18"/>
        <v>Jamie Donaldson</v>
      </c>
    </row>
    <row r="428" spans="1:7" thickBot="1">
      <c r="A428" s="62" t="s">
        <v>2566</v>
      </c>
      <c r="B428" s="61">
        <v>48</v>
      </c>
      <c r="C428" s="61" t="str">
        <f t="shared" si="16"/>
        <v>No Tie</v>
      </c>
      <c r="D428" s="63">
        <f t="shared" si="17"/>
        <v>48</v>
      </c>
      <c r="E428" s="63">
        <v>48</v>
      </c>
      <c r="F428" s="61" t="s">
        <v>687</v>
      </c>
      <c r="G428" s="61" t="str">
        <f t="shared" si="18"/>
        <v>K.J. Choi</v>
      </c>
    </row>
    <row r="429" spans="1:7" thickBot="1">
      <c r="A429" s="62" t="s">
        <v>2566</v>
      </c>
      <c r="B429" s="61">
        <v>49</v>
      </c>
      <c r="C429" s="61" t="str">
        <f t="shared" si="16"/>
        <v>No Tie</v>
      </c>
      <c r="D429" s="63">
        <f t="shared" si="17"/>
        <v>49</v>
      </c>
      <c r="E429" s="63">
        <v>49</v>
      </c>
      <c r="F429" s="61" t="s">
        <v>1233</v>
      </c>
      <c r="G429" s="61" t="str">
        <f t="shared" si="18"/>
        <v>George Coetzee</v>
      </c>
    </row>
    <row r="430" spans="1:7" thickBot="1">
      <c r="A430" s="62" t="s">
        <v>2566</v>
      </c>
      <c r="B430" s="61">
        <v>50</v>
      </c>
      <c r="C430" s="61" t="str">
        <f t="shared" si="16"/>
        <v>No Tie</v>
      </c>
      <c r="D430" s="63">
        <f t="shared" si="17"/>
        <v>50</v>
      </c>
      <c r="E430" s="63">
        <v>50</v>
      </c>
      <c r="F430" s="61" t="s">
        <v>1237</v>
      </c>
      <c r="G430" s="61" t="str">
        <f t="shared" si="18"/>
        <v>Thorbjorn Olesen</v>
      </c>
    </row>
    <row r="431" spans="1:7" thickBot="1">
      <c r="A431" s="62" t="s">
        <v>2566</v>
      </c>
      <c r="B431" s="61">
        <v>51</v>
      </c>
      <c r="C431" s="61" t="str">
        <f t="shared" si="16"/>
        <v>No Tie</v>
      </c>
      <c r="D431" s="63">
        <f t="shared" si="17"/>
        <v>51</v>
      </c>
      <c r="E431" s="63">
        <v>51</v>
      </c>
      <c r="F431" s="61" t="s">
        <v>1271</v>
      </c>
      <c r="G431" s="61" t="str">
        <f t="shared" si="18"/>
        <v>Geoff Ogilvy</v>
      </c>
    </row>
    <row r="432" spans="1:7" thickBot="1">
      <c r="A432" s="62" t="s">
        <v>2566</v>
      </c>
      <c r="B432" s="61">
        <v>52</v>
      </c>
      <c r="C432" s="61" t="str">
        <f t="shared" si="16"/>
        <v>No Tie</v>
      </c>
      <c r="D432" s="63">
        <f t="shared" si="17"/>
        <v>52</v>
      </c>
      <c r="E432" s="63">
        <v>52</v>
      </c>
      <c r="F432" s="61" t="s">
        <v>1195</v>
      </c>
      <c r="G432" s="61" t="str">
        <f t="shared" si="18"/>
        <v>Shane Lowry</v>
      </c>
    </row>
    <row r="433" spans="1:7" thickBot="1">
      <c r="A433" s="62" t="s">
        <v>2566</v>
      </c>
      <c r="B433" s="61">
        <v>53</v>
      </c>
      <c r="C433" s="61" t="str">
        <f t="shared" si="16"/>
        <v>No Tie</v>
      </c>
      <c r="D433" s="63">
        <f t="shared" si="17"/>
        <v>53</v>
      </c>
      <c r="E433" s="63">
        <v>53</v>
      </c>
      <c r="F433" s="61" t="s">
        <v>1190</v>
      </c>
      <c r="G433" s="61" t="str">
        <f t="shared" si="18"/>
        <v>Henrik Stenson</v>
      </c>
    </row>
    <row r="434" spans="1:7" thickBot="1">
      <c r="A434" s="62" t="s">
        <v>2566</v>
      </c>
      <c r="B434" s="61">
        <v>54</v>
      </c>
      <c r="C434" s="61" t="str">
        <f t="shared" si="16"/>
        <v>No Tie</v>
      </c>
      <c r="D434" s="63">
        <f t="shared" si="17"/>
        <v>54</v>
      </c>
      <c r="E434" s="63">
        <v>54</v>
      </c>
      <c r="F434" s="61" t="s">
        <v>1235</v>
      </c>
      <c r="G434" s="61" t="str">
        <f t="shared" si="18"/>
        <v>Miguel Angel Jimenez</v>
      </c>
    </row>
    <row r="435" spans="1:7" thickBot="1">
      <c r="A435" s="62" t="s">
        <v>2566</v>
      </c>
      <c r="B435" s="61">
        <v>55</v>
      </c>
      <c r="C435" s="61" t="str">
        <f t="shared" si="16"/>
        <v>No Tie</v>
      </c>
      <c r="D435" s="63">
        <f t="shared" si="17"/>
        <v>55</v>
      </c>
      <c r="E435" s="63">
        <v>55</v>
      </c>
      <c r="F435" s="61" t="s">
        <v>1295</v>
      </c>
      <c r="G435" s="61" t="str">
        <f t="shared" si="18"/>
        <v>Marcus Fraser</v>
      </c>
    </row>
    <row r="436" spans="1:7" thickBot="1">
      <c r="A436" s="62" t="s">
        <v>2566</v>
      </c>
      <c r="B436" s="61">
        <v>56</v>
      </c>
      <c r="C436" s="61" t="str">
        <f t="shared" si="16"/>
        <v>No Tie</v>
      </c>
      <c r="D436" s="63">
        <f t="shared" si="17"/>
        <v>56</v>
      </c>
      <c r="E436" s="63">
        <v>56</v>
      </c>
      <c r="F436" s="61" t="s">
        <v>1245</v>
      </c>
      <c r="G436" s="61" t="str">
        <f t="shared" si="18"/>
        <v>Alexander Noren</v>
      </c>
    </row>
    <row r="437" spans="1:7" thickBot="1">
      <c r="A437" s="62" t="s">
        <v>2566</v>
      </c>
      <c r="B437" s="61">
        <v>57</v>
      </c>
      <c r="C437" s="61" t="str">
        <f t="shared" si="16"/>
        <v>No Tie</v>
      </c>
      <c r="D437" s="63">
        <f t="shared" si="17"/>
        <v>57</v>
      </c>
      <c r="E437" s="63">
        <v>57</v>
      </c>
      <c r="F437" s="61" t="s">
        <v>1242</v>
      </c>
      <c r="G437" s="61" t="str">
        <f t="shared" si="18"/>
        <v>Richie Ramsay</v>
      </c>
    </row>
    <row r="438" spans="1:7" thickBot="1">
      <c r="A438" s="62" t="s">
        <v>2566</v>
      </c>
      <c r="B438" s="61">
        <v>58</v>
      </c>
      <c r="C438" s="61" t="str">
        <f t="shared" si="16"/>
        <v>No Tie</v>
      </c>
      <c r="D438" s="63">
        <f t="shared" si="17"/>
        <v>58</v>
      </c>
      <c r="E438" s="63">
        <v>58</v>
      </c>
      <c r="F438" s="61" t="s">
        <v>1257</v>
      </c>
      <c r="G438" s="61" t="str">
        <f t="shared" si="18"/>
        <v>Rafa Cabrera Bello</v>
      </c>
    </row>
    <row r="439" spans="1:7" thickBot="1">
      <c r="A439" s="62" t="s">
        <v>2566</v>
      </c>
      <c r="B439" s="61">
        <v>59</v>
      </c>
      <c r="C439" s="61" t="str">
        <f t="shared" si="16"/>
        <v>No Tie</v>
      </c>
      <c r="D439" s="63">
        <f t="shared" si="17"/>
        <v>59</v>
      </c>
      <c r="E439" s="63">
        <v>59</v>
      </c>
      <c r="F439" s="61" t="s">
        <v>1272</v>
      </c>
      <c r="G439" s="61" t="str">
        <f t="shared" si="18"/>
        <v>Padraig Harrington</v>
      </c>
    </row>
    <row r="440" spans="1:7" thickBot="1">
      <c r="A440" s="62" t="s">
        <v>2566</v>
      </c>
      <c r="B440" s="61">
        <v>60</v>
      </c>
      <c r="C440" s="61" t="str">
        <f t="shared" si="16"/>
        <v>No Tie</v>
      </c>
      <c r="D440" s="63">
        <f t="shared" si="17"/>
        <v>60</v>
      </c>
      <c r="E440" s="63">
        <v>60</v>
      </c>
      <c r="F440" s="61" t="s">
        <v>1274</v>
      </c>
      <c r="G440" s="61" t="str">
        <f t="shared" si="18"/>
        <v>Marcel Siem</v>
      </c>
    </row>
    <row r="441" spans="1:7" thickBot="1">
      <c r="A441" s="62" t="s">
        <v>2566</v>
      </c>
      <c r="B441" s="61">
        <v>61</v>
      </c>
      <c r="C441" s="61" t="str">
        <f t="shared" si="16"/>
        <v>No Tie</v>
      </c>
      <c r="D441" s="63">
        <f t="shared" si="17"/>
        <v>61</v>
      </c>
      <c r="E441" s="63">
        <v>61</v>
      </c>
      <c r="F441" s="61" t="s">
        <v>1490</v>
      </c>
      <c r="G441" s="61" t="str">
        <f t="shared" si="18"/>
        <v>Anders Hansen</v>
      </c>
    </row>
    <row r="442" spans="1:7" thickBot="1">
      <c r="A442" s="62" t="s">
        <v>2566</v>
      </c>
      <c r="B442" s="61">
        <v>62</v>
      </c>
      <c r="C442" s="61" t="str">
        <f t="shared" si="16"/>
        <v>No Tie</v>
      </c>
      <c r="D442" s="63">
        <f t="shared" si="17"/>
        <v>62</v>
      </c>
      <c r="E442" s="63">
        <v>62</v>
      </c>
      <c r="F442" s="61" t="s">
        <v>732</v>
      </c>
      <c r="G442" s="61" t="str">
        <f t="shared" si="18"/>
        <v>Freddie Jacobson</v>
      </c>
    </row>
    <row r="443" spans="1:7" thickBot="1">
      <c r="A443" s="62" t="s">
        <v>2566</v>
      </c>
      <c r="B443" s="61">
        <v>63</v>
      </c>
      <c r="C443" s="61" t="str">
        <f t="shared" si="16"/>
        <v>No Tie</v>
      </c>
      <c r="D443" s="63">
        <f t="shared" si="17"/>
        <v>63</v>
      </c>
      <c r="E443" s="63">
        <v>63</v>
      </c>
      <c r="F443" s="61" t="s">
        <v>1388</v>
      </c>
      <c r="G443" s="61" t="str">
        <f t="shared" si="18"/>
        <v>Simon Dyson</v>
      </c>
    </row>
    <row r="444" spans="1:7" thickBot="1">
      <c r="A444" s="62" t="s">
        <v>2566</v>
      </c>
      <c r="B444" s="61">
        <v>64</v>
      </c>
      <c r="C444" s="61" t="str">
        <f t="shared" si="16"/>
        <v>No Tie</v>
      </c>
      <c r="D444" s="63">
        <f t="shared" si="17"/>
        <v>64</v>
      </c>
      <c r="E444" s="63">
        <v>64</v>
      </c>
      <c r="F444" s="61" t="s">
        <v>1395</v>
      </c>
      <c r="G444" s="61" t="str">
        <f t="shared" si="18"/>
        <v>Greg Chalmers</v>
      </c>
    </row>
    <row r="445" spans="1:7" thickBot="1">
      <c r="A445" s="62" t="s">
        <v>2566</v>
      </c>
      <c r="B445" s="61">
        <v>65</v>
      </c>
      <c r="C445" s="61" t="str">
        <f t="shared" si="16"/>
        <v>No Tie</v>
      </c>
      <c r="D445" s="63">
        <f t="shared" si="17"/>
        <v>65</v>
      </c>
      <c r="E445" s="63">
        <v>65</v>
      </c>
      <c r="F445" s="61" t="s">
        <v>1199</v>
      </c>
      <c r="G445" s="61" t="str">
        <f t="shared" si="18"/>
        <v>Bernd Wiesberger</v>
      </c>
    </row>
    <row r="446" spans="1:7" thickBot="1">
      <c r="A446" s="62" t="s">
        <v>2566</v>
      </c>
      <c r="B446" s="61">
        <v>66</v>
      </c>
      <c r="C446" s="61" t="str">
        <f t="shared" si="16"/>
        <v>No Tie</v>
      </c>
      <c r="D446" s="63">
        <f t="shared" si="17"/>
        <v>66</v>
      </c>
      <c r="E446" s="63">
        <v>66</v>
      </c>
      <c r="F446" s="61" t="s">
        <v>1390</v>
      </c>
      <c r="G446" s="61" t="str">
        <f t="shared" si="18"/>
        <v>John Huh</v>
      </c>
    </row>
    <row r="447" spans="1:7" thickBot="1">
      <c r="A447" s="62" t="s">
        <v>2566</v>
      </c>
      <c r="B447" s="61">
        <v>67</v>
      </c>
      <c r="C447" s="61" t="str">
        <f t="shared" si="16"/>
        <v>No Tie</v>
      </c>
      <c r="D447" s="63">
        <f t="shared" si="17"/>
        <v>67</v>
      </c>
      <c r="E447" s="63">
        <v>67</v>
      </c>
      <c r="F447" s="61" t="s">
        <v>1539</v>
      </c>
      <c r="G447" s="61" t="str">
        <f t="shared" si="18"/>
        <v>Bud Cauley</v>
      </c>
    </row>
    <row r="448" spans="1:7" thickBot="1">
      <c r="A448" s="62" t="s">
        <v>2566</v>
      </c>
      <c r="B448" s="61">
        <v>68</v>
      </c>
      <c r="C448" s="61" t="str">
        <f t="shared" si="16"/>
        <v>No Tie</v>
      </c>
      <c r="D448" s="63">
        <f t="shared" si="17"/>
        <v>68</v>
      </c>
      <c r="E448" s="63">
        <v>68</v>
      </c>
      <c r="F448" s="61" t="s">
        <v>1204</v>
      </c>
      <c r="G448" s="61" t="str">
        <f t="shared" si="18"/>
        <v>Kevin Na</v>
      </c>
    </row>
    <row r="449" spans="1:7" thickBot="1">
      <c r="A449" s="62" t="s">
        <v>2566</v>
      </c>
      <c r="B449" s="61">
        <v>69</v>
      </c>
      <c r="C449" s="61" t="str">
        <f t="shared" si="16"/>
        <v>No Tie</v>
      </c>
      <c r="D449" s="63">
        <f t="shared" si="17"/>
        <v>69</v>
      </c>
      <c r="E449" s="63">
        <v>69</v>
      </c>
      <c r="F449" s="61" t="s">
        <v>1404</v>
      </c>
      <c r="G449" s="61" t="str">
        <f t="shared" si="18"/>
        <v>Thaworn Wiratchant</v>
      </c>
    </row>
    <row r="450" spans="1:7" thickBot="1">
      <c r="A450" s="62" t="s">
        <v>2566</v>
      </c>
      <c r="B450" s="61">
        <v>70</v>
      </c>
      <c r="C450" s="61" t="str">
        <f t="shared" si="16"/>
        <v>No Tie</v>
      </c>
      <c r="D450" s="63">
        <f t="shared" si="17"/>
        <v>70</v>
      </c>
      <c r="E450" s="63">
        <v>70</v>
      </c>
      <c r="F450" s="61" t="s">
        <v>593</v>
      </c>
      <c r="G450" s="61" t="str">
        <f t="shared" si="18"/>
        <v>Sangmoon Bae</v>
      </c>
    </row>
    <row r="451" spans="1:7" thickBot="1">
      <c r="A451" s="62" t="s">
        <v>2566</v>
      </c>
      <c r="B451" s="61">
        <v>71</v>
      </c>
      <c r="C451" s="61" t="str">
        <f t="shared" si="16"/>
        <v>No Tie</v>
      </c>
      <c r="D451" s="63">
        <f t="shared" si="17"/>
        <v>71</v>
      </c>
      <c r="E451" s="63">
        <v>71</v>
      </c>
      <c r="F451" s="61" t="s">
        <v>518</v>
      </c>
      <c r="G451" s="61" t="str">
        <f t="shared" si="18"/>
        <v>Martin Laird</v>
      </c>
    </row>
    <row r="452" spans="1:7" thickBot="1">
      <c r="A452" s="62" t="s">
        <v>2566</v>
      </c>
      <c r="B452" s="61">
        <v>72</v>
      </c>
      <c r="C452" s="61" t="str">
        <f t="shared" si="16"/>
        <v>No Tie</v>
      </c>
      <c r="D452" s="63">
        <f t="shared" si="17"/>
        <v>72</v>
      </c>
      <c r="E452" s="63">
        <v>72</v>
      </c>
      <c r="F452" s="61" t="s">
        <v>1247</v>
      </c>
      <c r="G452" s="61" t="str">
        <f t="shared" si="18"/>
        <v>K.T. Kim</v>
      </c>
    </row>
    <row r="453" spans="1:7" thickBot="1">
      <c r="A453" s="62" t="s">
        <v>2566</v>
      </c>
      <c r="B453" s="61">
        <v>73</v>
      </c>
      <c r="C453" s="61" t="str">
        <f t="shared" si="16"/>
        <v>No Tie</v>
      </c>
      <c r="D453" s="63">
        <f t="shared" si="17"/>
        <v>73</v>
      </c>
      <c r="E453" s="63">
        <v>73</v>
      </c>
      <c r="F453" s="61" t="s">
        <v>1533</v>
      </c>
      <c r="G453" s="61" t="str">
        <f t="shared" si="18"/>
        <v>Brendan Jones</v>
      </c>
    </row>
    <row r="454" spans="1:7" thickBot="1">
      <c r="A454" s="62" t="s">
        <v>2566</v>
      </c>
      <c r="B454" s="61">
        <v>74</v>
      </c>
      <c r="C454" s="61" t="str">
        <f t="shared" si="16"/>
        <v>No Tie</v>
      </c>
      <c r="D454" s="63">
        <f t="shared" si="17"/>
        <v>74</v>
      </c>
      <c r="E454" s="63">
        <v>74</v>
      </c>
      <c r="F454" s="61" t="s">
        <v>1296</v>
      </c>
      <c r="G454" s="61" t="str">
        <f t="shared" si="18"/>
        <v>Jonas Blixt</v>
      </c>
    </row>
    <row r="455" spans="1:7" thickBot="1">
      <c r="A455" s="62" t="s">
        <v>2566</v>
      </c>
      <c r="B455" s="61">
        <v>75</v>
      </c>
      <c r="C455" s="61" t="str">
        <f t="shared" si="16"/>
        <v>No Tie</v>
      </c>
      <c r="D455" s="63">
        <f t="shared" si="17"/>
        <v>75</v>
      </c>
      <c r="E455" s="63">
        <v>75</v>
      </c>
      <c r="F455" s="61" t="s">
        <v>603</v>
      </c>
      <c r="G455" s="61" t="str">
        <f t="shared" si="18"/>
        <v>Ryo Ishikawa</v>
      </c>
    </row>
    <row r="456" spans="1:7" thickBot="1">
      <c r="A456" s="62" t="s">
        <v>2566</v>
      </c>
      <c r="B456" s="61">
        <v>76</v>
      </c>
      <c r="C456" s="61" t="str">
        <f t="shared" si="16"/>
        <v>No Tie</v>
      </c>
      <c r="D456" s="63">
        <f t="shared" si="17"/>
        <v>76</v>
      </c>
      <c r="E456" s="63">
        <v>76</v>
      </c>
      <c r="F456" s="61" t="s">
        <v>704</v>
      </c>
      <c r="G456" s="61" t="str">
        <f t="shared" si="18"/>
        <v>Kyle Stanley</v>
      </c>
    </row>
    <row r="457" spans="1:7" thickBot="1">
      <c r="A457" s="62" t="s">
        <v>2566</v>
      </c>
      <c r="B457" s="61">
        <v>77</v>
      </c>
      <c r="C457" s="61" t="str">
        <f t="shared" si="16"/>
        <v>No Tie</v>
      </c>
      <c r="D457" s="63">
        <f t="shared" si="17"/>
        <v>77</v>
      </c>
      <c r="E457" s="63">
        <v>77</v>
      </c>
      <c r="F457" s="61" t="s">
        <v>1495</v>
      </c>
      <c r="G457" s="61" t="str">
        <f t="shared" si="18"/>
        <v>Toru Taniguchi</v>
      </c>
    </row>
    <row r="458" spans="1:7" thickBot="1">
      <c r="A458" s="62" t="s">
        <v>2566</v>
      </c>
      <c r="B458" s="61">
        <v>78</v>
      </c>
      <c r="C458" s="61" t="str">
        <f t="shared" si="16"/>
        <v>No Tie</v>
      </c>
      <c r="D458" s="63">
        <f t="shared" si="17"/>
        <v>78</v>
      </c>
      <c r="E458" s="63">
        <v>78</v>
      </c>
      <c r="F458" s="61" t="s">
        <v>1524</v>
      </c>
      <c r="G458" s="61" t="str">
        <f t="shared" si="18"/>
        <v>Aaron Baddeley</v>
      </c>
    </row>
    <row r="459" spans="1:7" thickBot="1">
      <c r="A459" s="62" t="s">
        <v>2566</v>
      </c>
      <c r="B459" s="61">
        <v>79</v>
      </c>
      <c r="C459" s="61" t="str">
        <f t="shared" si="16"/>
        <v>No Tie</v>
      </c>
      <c r="D459" s="63">
        <f t="shared" si="17"/>
        <v>79</v>
      </c>
      <c r="E459" s="63">
        <v>79</v>
      </c>
      <c r="F459" s="61" t="s">
        <v>1282</v>
      </c>
      <c r="G459" s="61" t="str">
        <f t="shared" si="18"/>
        <v>Kristoffer Broberg</v>
      </c>
    </row>
    <row r="460" spans="1:7" thickBot="1">
      <c r="A460" s="62" t="s">
        <v>2566</v>
      </c>
      <c r="B460" s="61">
        <v>80</v>
      </c>
      <c r="C460" s="61" t="str">
        <f t="shared" si="16"/>
        <v>No Tie</v>
      </c>
      <c r="D460" s="63">
        <f t="shared" si="17"/>
        <v>80</v>
      </c>
      <c r="E460" s="63">
        <v>80</v>
      </c>
      <c r="F460" s="61" t="s">
        <v>1203</v>
      </c>
      <c r="G460" s="61" t="str">
        <f t="shared" si="18"/>
        <v>Thongchai Jaidee</v>
      </c>
    </row>
    <row r="461" spans="1:7" thickBot="1">
      <c r="A461" s="62" t="s">
        <v>2566</v>
      </c>
      <c r="B461" s="61">
        <v>81</v>
      </c>
      <c r="C461" s="61" t="str">
        <f t="shared" si="16"/>
        <v>No Tie</v>
      </c>
      <c r="D461" s="63">
        <f t="shared" si="17"/>
        <v>81</v>
      </c>
      <c r="E461" s="63">
        <v>81</v>
      </c>
      <c r="F461" s="61" t="s">
        <v>1422</v>
      </c>
      <c r="G461" s="61" t="str">
        <f t="shared" si="18"/>
        <v>Ben Crane</v>
      </c>
    </row>
    <row r="462" spans="1:7" thickBot="1">
      <c r="A462" s="62" t="s">
        <v>2566</v>
      </c>
      <c r="B462" s="61">
        <v>82</v>
      </c>
      <c r="C462" s="61" t="str">
        <f t="shared" si="16"/>
        <v>No Tie</v>
      </c>
      <c r="D462" s="63">
        <f t="shared" si="17"/>
        <v>82</v>
      </c>
      <c r="E462" s="63">
        <v>82</v>
      </c>
      <c r="F462" s="61" t="s">
        <v>585</v>
      </c>
      <c r="G462" s="61" t="str">
        <f t="shared" si="18"/>
        <v>Vijay Singh</v>
      </c>
    </row>
    <row r="463" spans="1:7" thickBot="1">
      <c r="A463" s="62" t="s">
        <v>2566</v>
      </c>
      <c r="B463" s="61">
        <v>83</v>
      </c>
      <c r="C463" s="61" t="str">
        <f t="shared" si="16"/>
        <v>No Tie</v>
      </c>
      <c r="D463" s="63">
        <f t="shared" si="17"/>
        <v>83</v>
      </c>
      <c r="E463" s="63">
        <v>83</v>
      </c>
      <c r="F463" s="61" t="s">
        <v>1280</v>
      </c>
      <c r="G463" s="61" t="str">
        <f t="shared" si="18"/>
        <v>Brendon de Jonge</v>
      </c>
    </row>
    <row r="464" spans="1:7" thickBot="1">
      <c r="A464" s="62" t="s">
        <v>2566</v>
      </c>
      <c r="B464" s="61">
        <v>84</v>
      </c>
      <c r="C464" s="61" t="str">
        <f t="shared" si="16"/>
        <v>No Tie</v>
      </c>
      <c r="D464" s="63">
        <f t="shared" si="17"/>
        <v>84</v>
      </c>
      <c r="E464" s="63">
        <v>84</v>
      </c>
      <c r="F464" s="61" t="s">
        <v>1754</v>
      </c>
      <c r="G464" s="61" t="str">
        <f t="shared" si="18"/>
        <v>Ben Curtis</v>
      </c>
    </row>
    <row r="465" spans="1:7" thickBot="1">
      <c r="A465" s="62" t="s">
        <v>2566</v>
      </c>
      <c r="B465" s="61">
        <v>85</v>
      </c>
      <c r="C465" s="61" t="str">
        <f t="shared" si="16"/>
        <v>No Tie</v>
      </c>
      <c r="D465" s="63">
        <f t="shared" si="17"/>
        <v>85</v>
      </c>
      <c r="E465" s="63">
        <v>85</v>
      </c>
      <c r="F465" s="61" t="s">
        <v>1259</v>
      </c>
      <c r="G465" s="61" t="str">
        <f t="shared" si="18"/>
        <v>Pablo Larrazabal</v>
      </c>
    </row>
    <row r="466" spans="1:7" thickBot="1">
      <c r="A466" s="62" t="s">
        <v>2566</v>
      </c>
      <c r="B466" s="61">
        <v>86</v>
      </c>
      <c r="C466" s="61" t="str">
        <f t="shared" si="16"/>
        <v>No Tie</v>
      </c>
      <c r="D466" s="63">
        <f t="shared" si="17"/>
        <v>86</v>
      </c>
      <c r="E466" s="63">
        <v>86</v>
      </c>
      <c r="F466" s="61" t="s">
        <v>1391</v>
      </c>
      <c r="G466" s="61" t="str">
        <f t="shared" si="18"/>
        <v>Michael Thompson</v>
      </c>
    </row>
    <row r="467" spans="1:7" thickBot="1">
      <c r="A467" s="62" t="s">
        <v>2566</v>
      </c>
      <c r="B467" s="61">
        <v>87</v>
      </c>
      <c r="C467" s="61" t="str">
        <f t="shared" si="16"/>
        <v>No Tie</v>
      </c>
      <c r="D467" s="63">
        <f t="shared" si="17"/>
        <v>87</v>
      </c>
      <c r="E467" s="63">
        <v>87</v>
      </c>
      <c r="F467" s="61" t="s">
        <v>550</v>
      </c>
      <c r="G467" s="61" t="str">
        <f t="shared" si="18"/>
        <v>Marc Leishman</v>
      </c>
    </row>
    <row r="468" spans="1:7" thickBot="1">
      <c r="A468" s="62" t="s">
        <v>2566</v>
      </c>
      <c r="B468" s="61">
        <v>88</v>
      </c>
      <c r="C468" s="61" t="str">
        <f t="shared" si="16"/>
        <v>No Tie</v>
      </c>
      <c r="D468" s="63">
        <f t="shared" si="17"/>
        <v>88</v>
      </c>
      <c r="E468" s="63">
        <v>88</v>
      </c>
      <c r="F468" s="61" t="s">
        <v>1951</v>
      </c>
      <c r="G468" s="61" t="str">
        <f t="shared" si="18"/>
        <v>Fredrik Andersson Hed</v>
      </c>
    </row>
    <row r="469" spans="1:7" thickBot="1">
      <c r="A469" s="62" t="s">
        <v>2566</v>
      </c>
      <c r="B469" s="61">
        <v>89</v>
      </c>
      <c r="C469" s="61" t="str">
        <f t="shared" si="16"/>
        <v>No Tie</v>
      </c>
      <c r="D469" s="63">
        <f t="shared" si="17"/>
        <v>89</v>
      </c>
      <c r="E469" s="63">
        <v>89</v>
      </c>
      <c r="F469" s="61" t="s">
        <v>1944</v>
      </c>
      <c r="G469" s="61" t="str">
        <f t="shared" si="18"/>
        <v>Gaganjeet Bhullar</v>
      </c>
    </row>
    <row r="470" spans="1:7" thickBot="1">
      <c r="A470" s="62" t="s">
        <v>2566</v>
      </c>
      <c r="B470" s="61">
        <v>90</v>
      </c>
      <c r="C470" s="61" t="str">
        <f t="shared" si="16"/>
        <v>No Tie</v>
      </c>
      <c r="D470" s="63">
        <f t="shared" si="17"/>
        <v>90</v>
      </c>
      <c r="E470" s="63">
        <v>90</v>
      </c>
      <c r="F470" s="61" t="s">
        <v>1508</v>
      </c>
      <c r="G470" s="61" t="str">
        <f t="shared" si="18"/>
        <v>Alvaro Quiros</v>
      </c>
    </row>
    <row r="471" spans="1:7" thickBot="1">
      <c r="A471" s="62" t="s">
        <v>2566</v>
      </c>
      <c r="B471" s="61">
        <v>91</v>
      </c>
      <c r="C471" s="61" t="str">
        <f t="shared" si="16"/>
        <v>No Tie</v>
      </c>
      <c r="D471" s="63">
        <f t="shared" si="17"/>
        <v>91</v>
      </c>
      <c r="E471" s="63">
        <v>91</v>
      </c>
      <c r="F471" s="61" t="s">
        <v>1266</v>
      </c>
      <c r="G471" s="61" t="str">
        <f t="shared" si="18"/>
        <v>Tim Clark</v>
      </c>
    </row>
    <row r="472" spans="1:7" thickBot="1">
      <c r="A472" s="62" t="s">
        <v>2566</v>
      </c>
      <c r="B472" s="61">
        <v>92</v>
      </c>
      <c r="C472" s="61" t="str">
        <f t="shared" si="16"/>
        <v>No Tie</v>
      </c>
      <c r="D472" s="63">
        <f t="shared" si="17"/>
        <v>92</v>
      </c>
      <c r="E472" s="63">
        <v>92</v>
      </c>
      <c r="F472" s="61" t="s">
        <v>1522</v>
      </c>
      <c r="G472" s="61" t="str">
        <f t="shared" si="18"/>
        <v>Jonathan Byrd</v>
      </c>
    </row>
    <row r="473" spans="1:7" thickBot="1">
      <c r="A473" s="62" t="s">
        <v>2566</v>
      </c>
      <c r="B473" s="61">
        <v>93</v>
      </c>
      <c r="C473" s="61" t="str">
        <f t="shared" si="16"/>
        <v>No Tie</v>
      </c>
      <c r="D473" s="63">
        <f t="shared" si="17"/>
        <v>93</v>
      </c>
      <c r="E473" s="63">
        <v>93</v>
      </c>
      <c r="F473" s="61" t="s">
        <v>1197</v>
      </c>
      <c r="G473" s="61" t="str">
        <f t="shared" si="18"/>
        <v>Danny Willett</v>
      </c>
    </row>
    <row r="474" spans="1:7" thickBot="1">
      <c r="A474" s="62" t="s">
        <v>2566</v>
      </c>
      <c r="B474" s="61">
        <v>94</v>
      </c>
      <c r="C474" s="61" t="str">
        <f t="shared" si="16"/>
        <v>No Tie</v>
      </c>
      <c r="D474" s="63">
        <f t="shared" si="17"/>
        <v>94</v>
      </c>
      <c r="E474" s="63">
        <v>94</v>
      </c>
      <c r="F474" s="61" t="s">
        <v>1265</v>
      </c>
      <c r="G474" s="61" t="str">
        <f t="shared" si="18"/>
        <v>Ross Fisher</v>
      </c>
    </row>
    <row r="475" spans="1:7" thickBot="1">
      <c r="A475" s="62" t="s">
        <v>2566</v>
      </c>
      <c r="B475" s="61">
        <v>95</v>
      </c>
      <c r="C475" s="61" t="str">
        <f t="shared" si="16"/>
        <v>No Tie</v>
      </c>
      <c r="D475" s="63">
        <f t="shared" si="17"/>
        <v>95</v>
      </c>
      <c r="E475" s="63">
        <v>95</v>
      </c>
      <c r="F475" s="61" t="s">
        <v>567</v>
      </c>
      <c r="G475" s="61" t="str">
        <f t="shared" si="18"/>
        <v>Seung-Yul Noh</v>
      </c>
    </row>
    <row r="476" spans="1:7" thickBot="1">
      <c r="A476" s="62" t="s">
        <v>2566</v>
      </c>
      <c r="B476" s="61">
        <v>96</v>
      </c>
      <c r="C476" s="61" t="str">
        <f t="shared" si="16"/>
        <v>No Tie</v>
      </c>
      <c r="D476" s="63">
        <f t="shared" si="17"/>
        <v>96</v>
      </c>
      <c r="E476" s="63">
        <v>96</v>
      </c>
      <c r="F476" s="61" t="s">
        <v>2045</v>
      </c>
      <c r="G476" s="61" t="str">
        <f t="shared" si="18"/>
        <v>Jeev Milkha Singh</v>
      </c>
    </row>
    <row r="477" spans="1:7" thickBot="1">
      <c r="A477" s="62" t="s">
        <v>2566</v>
      </c>
      <c r="B477" s="61">
        <v>97</v>
      </c>
      <c r="C477" s="61" t="str">
        <f t="shared" si="16"/>
        <v>No Tie</v>
      </c>
      <c r="D477" s="63">
        <f t="shared" si="17"/>
        <v>97</v>
      </c>
      <c r="E477" s="63">
        <v>97</v>
      </c>
      <c r="F477" s="61" t="s">
        <v>1456</v>
      </c>
      <c r="G477" s="61" t="str">
        <f t="shared" si="18"/>
        <v>Mark Wilson</v>
      </c>
    </row>
    <row r="478" spans="1:7" thickBot="1">
      <c r="A478" s="62" t="s">
        <v>2566</v>
      </c>
      <c r="B478" s="61">
        <v>98</v>
      </c>
      <c r="C478" s="61" t="str">
        <f t="shared" si="16"/>
        <v>No Tie</v>
      </c>
      <c r="D478" s="63">
        <f t="shared" si="17"/>
        <v>98</v>
      </c>
      <c r="E478" s="63">
        <v>98</v>
      </c>
      <c r="F478" s="61" t="s">
        <v>1254</v>
      </c>
      <c r="G478" s="61" t="str">
        <f t="shared" si="18"/>
        <v>Stephen Gallacher</v>
      </c>
    </row>
    <row r="479" spans="1:7" thickBot="1">
      <c r="A479" s="62" t="s">
        <v>2566</v>
      </c>
      <c r="B479" s="61">
        <v>99</v>
      </c>
      <c r="C479" s="61" t="str">
        <f t="shared" si="16"/>
        <v>No Tie</v>
      </c>
      <c r="D479" s="63">
        <f t="shared" si="17"/>
        <v>99</v>
      </c>
      <c r="E479" s="63">
        <v>99</v>
      </c>
      <c r="F479" s="61" t="s">
        <v>1473</v>
      </c>
      <c r="G479" s="61" t="str">
        <f t="shared" si="18"/>
        <v>Jeff Overton</v>
      </c>
    </row>
    <row r="480" spans="1:7" thickBot="1">
      <c r="A480" s="62" t="s">
        <v>2566</v>
      </c>
      <c r="B480" s="61">
        <v>100</v>
      </c>
      <c r="C480" s="61" t="str">
        <f t="shared" ref="C480:C543" si="19">IFERROR(SEARCH("T",B480),"No Tie")</f>
        <v>No Tie</v>
      </c>
      <c r="D480" s="63">
        <f t="shared" ref="D480:D543" si="20">IF(C480="No Tie",B480,RIGHT(B480,LEN(B480)-1))</f>
        <v>100</v>
      </c>
      <c r="E480" s="63">
        <v>100</v>
      </c>
      <c r="F480" s="61" t="s">
        <v>1269</v>
      </c>
      <c r="G480" s="61" t="str">
        <f t="shared" ref="G480:G543" si="21">TRIM(SUBSTITUTE(F480,CHAR(160),CHAR(32)))</f>
        <v>Koumei Oda</v>
      </c>
    </row>
    <row r="481" spans="1:7" thickBot="1">
      <c r="A481" s="62" t="s">
        <v>2566</v>
      </c>
      <c r="B481" s="61">
        <v>101</v>
      </c>
      <c r="C481" s="61" t="str">
        <f t="shared" si="19"/>
        <v>No Tie</v>
      </c>
      <c r="D481" s="63">
        <f t="shared" si="20"/>
        <v>101</v>
      </c>
      <c r="E481" s="63">
        <v>101</v>
      </c>
      <c r="F481" s="61" t="s">
        <v>1457</v>
      </c>
      <c r="G481" s="61" t="str">
        <f t="shared" si="21"/>
        <v>Scott Jamieson</v>
      </c>
    </row>
    <row r="482" spans="1:7" thickBot="1">
      <c r="A482" s="62" t="s">
        <v>2566</v>
      </c>
      <c r="B482" s="61">
        <v>102</v>
      </c>
      <c r="C482" s="61" t="str">
        <f t="shared" si="19"/>
        <v>No Tie</v>
      </c>
      <c r="D482" s="63">
        <f t="shared" si="20"/>
        <v>102</v>
      </c>
      <c r="E482" s="63">
        <v>102</v>
      </c>
      <c r="F482" s="61" t="s">
        <v>1273</v>
      </c>
      <c r="G482" s="61" t="str">
        <f t="shared" si="21"/>
        <v>Yuta Ikeda</v>
      </c>
    </row>
    <row r="483" spans="1:7" thickBot="1">
      <c r="A483" s="62" t="s">
        <v>2566</v>
      </c>
      <c r="B483" s="61">
        <v>103</v>
      </c>
      <c r="C483" s="61" t="str">
        <f t="shared" si="19"/>
        <v>No Tie</v>
      </c>
      <c r="D483" s="63">
        <f t="shared" si="20"/>
        <v>103</v>
      </c>
      <c r="E483" s="63">
        <v>103</v>
      </c>
      <c r="F483" s="61" t="s">
        <v>1285</v>
      </c>
      <c r="G483" s="61" t="str">
        <f t="shared" si="21"/>
        <v>Toshinori Muto</v>
      </c>
    </row>
    <row r="484" spans="1:7" thickBot="1">
      <c r="A484" s="62" t="s">
        <v>2566</v>
      </c>
      <c r="B484" s="61">
        <v>104</v>
      </c>
      <c r="C484" s="61" t="str">
        <f t="shared" si="19"/>
        <v>No Tie</v>
      </c>
      <c r="D484" s="63">
        <f t="shared" si="20"/>
        <v>104</v>
      </c>
      <c r="E484" s="63">
        <v>104</v>
      </c>
      <c r="F484" s="61" t="s">
        <v>1429</v>
      </c>
      <c r="G484" s="61" t="str">
        <f t="shared" si="21"/>
        <v>Robert Rock</v>
      </c>
    </row>
    <row r="485" spans="1:7" thickBot="1">
      <c r="A485" s="62" t="s">
        <v>2566</v>
      </c>
      <c r="B485" s="61">
        <v>105</v>
      </c>
      <c r="C485" s="61" t="str">
        <f t="shared" si="19"/>
        <v>No Tie</v>
      </c>
      <c r="D485" s="63">
        <f t="shared" si="20"/>
        <v>105</v>
      </c>
      <c r="E485" s="63">
        <v>105</v>
      </c>
      <c r="F485" s="61" t="s">
        <v>735</v>
      </c>
      <c r="G485" s="61" t="str">
        <f t="shared" si="21"/>
        <v>Y.E. Yang</v>
      </c>
    </row>
    <row r="486" spans="1:7" thickBot="1">
      <c r="A486" s="62" t="s">
        <v>2566</v>
      </c>
      <c r="B486" s="61">
        <v>106</v>
      </c>
      <c r="C486" s="61" t="str">
        <f t="shared" si="19"/>
        <v>No Tie</v>
      </c>
      <c r="D486" s="63">
        <f t="shared" si="20"/>
        <v>106</v>
      </c>
      <c r="E486" s="63">
        <v>106</v>
      </c>
      <c r="F486" s="61" t="s">
        <v>1764</v>
      </c>
      <c r="G486" s="61" t="str">
        <f t="shared" si="21"/>
        <v>Charlie Wi</v>
      </c>
    </row>
    <row r="487" spans="1:7" thickBot="1">
      <c r="A487" s="62" t="s">
        <v>2566</v>
      </c>
      <c r="B487" s="61">
        <v>107</v>
      </c>
      <c r="C487" s="61" t="str">
        <f t="shared" si="19"/>
        <v>No Tie</v>
      </c>
      <c r="D487" s="63">
        <f t="shared" si="20"/>
        <v>107</v>
      </c>
      <c r="E487" s="63">
        <v>107</v>
      </c>
      <c r="F487" s="61" t="s">
        <v>568</v>
      </c>
      <c r="G487" s="61" t="str">
        <f t="shared" si="21"/>
        <v>Retief Goosen</v>
      </c>
    </row>
    <row r="488" spans="1:7" thickBot="1">
      <c r="A488" s="62" t="s">
        <v>2566</v>
      </c>
      <c r="B488" s="61">
        <v>108</v>
      </c>
      <c r="C488" s="61" t="str">
        <f t="shared" si="19"/>
        <v>No Tie</v>
      </c>
      <c r="D488" s="63">
        <f t="shared" si="20"/>
        <v>108</v>
      </c>
      <c r="E488" s="63">
        <v>108</v>
      </c>
      <c r="F488" s="61" t="s">
        <v>1232</v>
      </c>
      <c r="G488" s="61" t="str">
        <f t="shared" si="21"/>
        <v>Joost Luiten</v>
      </c>
    </row>
    <row r="489" spans="1:7" thickBot="1">
      <c r="A489" s="62" t="s">
        <v>2566</v>
      </c>
      <c r="B489" s="61">
        <v>109</v>
      </c>
      <c r="C489" s="61" t="str">
        <f t="shared" si="19"/>
        <v>No Tie</v>
      </c>
      <c r="D489" s="63">
        <f t="shared" si="20"/>
        <v>109</v>
      </c>
      <c r="E489" s="63">
        <v>109</v>
      </c>
      <c r="F489" s="61" t="s">
        <v>1333</v>
      </c>
      <c r="G489" s="61" t="str">
        <f t="shared" si="21"/>
        <v>Johnson Wagner</v>
      </c>
    </row>
    <row r="490" spans="1:7" thickBot="1">
      <c r="A490" s="62" t="s">
        <v>2566</v>
      </c>
      <c r="B490" s="61">
        <v>110</v>
      </c>
      <c r="C490" s="61" t="str">
        <f t="shared" si="19"/>
        <v>No Tie</v>
      </c>
      <c r="D490" s="63">
        <f t="shared" si="20"/>
        <v>110</v>
      </c>
      <c r="E490" s="63">
        <v>110</v>
      </c>
      <c r="F490" s="61" t="s">
        <v>757</v>
      </c>
      <c r="G490" s="61" t="str">
        <f t="shared" si="21"/>
        <v>Casey Wittenberg</v>
      </c>
    </row>
    <row r="491" spans="1:7" thickBot="1">
      <c r="A491" s="62" t="s">
        <v>2566</v>
      </c>
      <c r="B491" s="61">
        <v>111</v>
      </c>
      <c r="C491" s="61" t="str">
        <f t="shared" si="19"/>
        <v>No Tie</v>
      </c>
      <c r="D491" s="63">
        <f t="shared" si="20"/>
        <v>111</v>
      </c>
      <c r="E491" s="63">
        <v>111</v>
      </c>
      <c r="F491" s="61" t="s">
        <v>1541</v>
      </c>
      <c r="G491" s="61" t="str">
        <f t="shared" si="21"/>
        <v>Juvic Pagunsan</v>
      </c>
    </row>
    <row r="492" spans="1:7" thickBot="1">
      <c r="A492" s="62" t="s">
        <v>2566</v>
      </c>
      <c r="B492" s="61">
        <v>112</v>
      </c>
      <c r="C492" s="61" t="str">
        <f t="shared" si="19"/>
        <v>No Tie</v>
      </c>
      <c r="D492" s="63">
        <f t="shared" si="20"/>
        <v>112</v>
      </c>
      <c r="E492" s="63">
        <v>112</v>
      </c>
      <c r="F492" s="61" t="s">
        <v>758</v>
      </c>
      <c r="G492" s="61" t="str">
        <f t="shared" si="21"/>
        <v>Ted Potter, Jr.</v>
      </c>
    </row>
    <row r="493" spans="1:7" thickBot="1">
      <c r="A493" s="62" t="s">
        <v>2566</v>
      </c>
      <c r="B493" s="61">
        <v>113</v>
      </c>
      <c r="C493" s="61" t="str">
        <f t="shared" si="19"/>
        <v>No Tie</v>
      </c>
      <c r="D493" s="63">
        <f t="shared" si="20"/>
        <v>113</v>
      </c>
      <c r="E493" s="63">
        <v>113</v>
      </c>
      <c r="F493" s="61" t="s">
        <v>1294</v>
      </c>
      <c r="G493" s="61" t="str">
        <f t="shared" si="21"/>
        <v>Thomas Aiken</v>
      </c>
    </row>
    <row r="494" spans="1:7" thickBot="1">
      <c r="A494" s="62" t="s">
        <v>2566</v>
      </c>
      <c r="B494" s="61">
        <v>114</v>
      </c>
      <c r="C494" s="61" t="str">
        <f t="shared" si="19"/>
        <v>No Tie</v>
      </c>
      <c r="D494" s="63">
        <f t="shared" si="20"/>
        <v>114</v>
      </c>
      <c r="E494" s="63">
        <v>114</v>
      </c>
      <c r="F494" s="61" t="s">
        <v>1442</v>
      </c>
      <c r="G494" s="61" t="str">
        <f t="shared" si="21"/>
        <v>Luke Guthrie</v>
      </c>
    </row>
    <row r="495" spans="1:7" thickBot="1">
      <c r="A495" s="62" t="s">
        <v>2566</v>
      </c>
      <c r="B495" s="61">
        <v>115</v>
      </c>
      <c r="C495" s="61" t="str">
        <f t="shared" si="19"/>
        <v>No Tie</v>
      </c>
      <c r="D495" s="63">
        <f t="shared" si="20"/>
        <v>115</v>
      </c>
      <c r="E495" s="63">
        <v>115</v>
      </c>
      <c r="F495" s="61" t="s">
        <v>1200</v>
      </c>
      <c r="G495" s="61" t="str">
        <f t="shared" si="21"/>
        <v>Chris Kirk</v>
      </c>
    </row>
    <row r="496" spans="1:7" thickBot="1">
      <c r="A496" s="62" t="s">
        <v>2566</v>
      </c>
      <c r="B496" s="61">
        <v>116</v>
      </c>
      <c r="C496" s="61" t="str">
        <f t="shared" si="19"/>
        <v>No Tie</v>
      </c>
      <c r="D496" s="63">
        <f t="shared" si="20"/>
        <v>116</v>
      </c>
      <c r="E496" s="63">
        <v>116</v>
      </c>
      <c r="F496" s="61" t="s">
        <v>1290</v>
      </c>
      <c r="G496" s="61" t="str">
        <f t="shared" si="21"/>
        <v>Hyung-Sung Kim</v>
      </c>
    </row>
    <row r="497" spans="1:7" thickBot="1">
      <c r="A497" s="62" t="s">
        <v>2566</v>
      </c>
      <c r="B497" s="61">
        <v>117</v>
      </c>
      <c r="C497" s="61" t="str">
        <f t="shared" si="19"/>
        <v>No Tie</v>
      </c>
      <c r="D497" s="63">
        <f t="shared" si="20"/>
        <v>117</v>
      </c>
      <c r="E497" s="63">
        <v>117</v>
      </c>
      <c r="F497" s="61" t="s">
        <v>1291</v>
      </c>
      <c r="G497" s="61" t="str">
        <f t="shared" si="21"/>
        <v>Charles Howell III</v>
      </c>
    </row>
    <row r="498" spans="1:7" thickBot="1">
      <c r="A498" s="62" t="s">
        <v>2566</v>
      </c>
      <c r="B498" s="61">
        <v>118</v>
      </c>
      <c r="C498" s="61" t="str">
        <f t="shared" si="19"/>
        <v>No Tie</v>
      </c>
      <c r="D498" s="63">
        <f t="shared" si="20"/>
        <v>118</v>
      </c>
      <c r="E498" s="63">
        <v>118</v>
      </c>
      <c r="F498" s="61" t="s">
        <v>1207</v>
      </c>
      <c r="G498" s="61" t="str">
        <f t="shared" si="21"/>
        <v>Ryan Palmer</v>
      </c>
    </row>
    <row r="499" spans="1:7" thickBot="1">
      <c r="A499" s="62" t="s">
        <v>2566</v>
      </c>
      <c r="B499" s="61">
        <v>119</v>
      </c>
      <c r="C499" s="61" t="str">
        <f t="shared" si="19"/>
        <v>No Tie</v>
      </c>
      <c r="D499" s="63">
        <f t="shared" si="20"/>
        <v>119</v>
      </c>
      <c r="E499" s="63">
        <v>119</v>
      </c>
      <c r="F499" s="61" t="s">
        <v>1323</v>
      </c>
      <c r="G499" s="61" t="str">
        <f t="shared" si="21"/>
        <v>Raphael Jacquelin</v>
      </c>
    </row>
    <row r="500" spans="1:7" thickBot="1">
      <c r="A500" s="62" t="s">
        <v>2566</v>
      </c>
      <c r="B500" s="61">
        <v>120</v>
      </c>
      <c r="C500" s="61" t="str">
        <f t="shared" si="19"/>
        <v>No Tie</v>
      </c>
      <c r="D500" s="63">
        <f t="shared" si="20"/>
        <v>120</v>
      </c>
      <c r="E500" s="63">
        <v>120</v>
      </c>
      <c r="F500" s="61" t="s">
        <v>1194</v>
      </c>
      <c r="G500" s="61" t="str">
        <f t="shared" si="21"/>
        <v>Jimmy Walker</v>
      </c>
    </row>
    <row r="501" spans="1:7" thickBot="1">
      <c r="A501" s="62" t="s">
        <v>2566</v>
      </c>
      <c r="B501" s="61">
        <v>121</v>
      </c>
      <c r="C501" s="61" t="str">
        <f t="shared" si="19"/>
        <v>No Tie</v>
      </c>
      <c r="D501" s="63">
        <f t="shared" si="20"/>
        <v>121</v>
      </c>
      <c r="E501" s="63">
        <v>121</v>
      </c>
      <c r="F501" s="61" t="s">
        <v>1307</v>
      </c>
      <c r="G501" s="61" t="str">
        <f t="shared" si="21"/>
        <v>Robert Karlsson</v>
      </c>
    </row>
    <row r="502" spans="1:7" thickBot="1">
      <c r="A502" s="62" t="s">
        <v>2566</v>
      </c>
      <c r="B502" s="61">
        <v>122</v>
      </c>
      <c r="C502" s="61" t="str">
        <f t="shared" si="19"/>
        <v>No Tie</v>
      </c>
      <c r="D502" s="63">
        <f t="shared" si="20"/>
        <v>122</v>
      </c>
      <c r="E502" s="63">
        <v>122</v>
      </c>
      <c r="F502" s="61" t="s">
        <v>531</v>
      </c>
      <c r="G502" s="61" t="str">
        <f t="shared" si="21"/>
        <v>Paul Casey</v>
      </c>
    </row>
    <row r="503" spans="1:7" thickBot="1">
      <c r="A503" s="62" t="s">
        <v>2566</v>
      </c>
      <c r="B503" s="61">
        <v>123</v>
      </c>
      <c r="C503" s="61" t="str">
        <f t="shared" si="19"/>
        <v>No Tie</v>
      </c>
      <c r="D503" s="63">
        <f t="shared" si="20"/>
        <v>123</v>
      </c>
      <c r="E503" s="63">
        <v>123</v>
      </c>
      <c r="F503" s="61" t="s">
        <v>1345</v>
      </c>
      <c r="G503" s="61" t="str">
        <f t="shared" si="21"/>
        <v>Scott Stallings</v>
      </c>
    </row>
    <row r="504" spans="1:7" thickBot="1">
      <c r="A504" s="62" t="s">
        <v>2566</v>
      </c>
      <c r="B504" s="61">
        <v>124</v>
      </c>
      <c r="C504" s="61" t="str">
        <f t="shared" si="19"/>
        <v>No Tie</v>
      </c>
      <c r="D504" s="63">
        <f t="shared" si="20"/>
        <v>124</v>
      </c>
      <c r="E504" s="63">
        <v>124</v>
      </c>
      <c r="F504" s="61" t="s">
        <v>1350</v>
      </c>
      <c r="G504" s="61" t="str">
        <f t="shared" si="21"/>
        <v>Yoshinori Fujimoto</v>
      </c>
    </row>
    <row r="505" spans="1:7" thickBot="1">
      <c r="A505" s="62" t="s">
        <v>2566</v>
      </c>
      <c r="B505" s="61">
        <v>125</v>
      </c>
      <c r="C505" s="61" t="str">
        <f t="shared" si="19"/>
        <v>No Tie</v>
      </c>
      <c r="D505" s="63">
        <f t="shared" si="20"/>
        <v>125</v>
      </c>
      <c r="E505" s="63">
        <v>125</v>
      </c>
      <c r="F505" s="61" t="s">
        <v>631</v>
      </c>
      <c r="G505" s="61" t="str">
        <f t="shared" si="21"/>
        <v>Matt Every</v>
      </c>
    </row>
    <row r="506" spans="1:7" thickBot="1">
      <c r="A506" s="62" t="s">
        <v>2566</v>
      </c>
      <c r="B506" s="61">
        <v>126</v>
      </c>
      <c r="C506" s="61" t="str">
        <f t="shared" si="19"/>
        <v>No Tie</v>
      </c>
      <c r="D506" s="63">
        <f t="shared" si="20"/>
        <v>126</v>
      </c>
      <c r="E506" s="63">
        <v>126</v>
      </c>
      <c r="F506" s="61" t="s">
        <v>722</v>
      </c>
      <c r="G506" s="61" t="str">
        <f t="shared" si="21"/>
        <v>Kevin Stadler</v>
      </c>
    </row>
    <row r="507" spans="1:7" thickBot="1">
      <c r="A507" s="62" t="s">
        <v>2566</v>
      </c>
      <c r="B507" s="61">
        <v>127</v>
      </c>
      <c r="C507" s="61" t="str">
        <f t="shared" si="19"/>
        <v>No Tie</v>
      </c>
      <c r="D507" s="63">
        <f t="shared" si="20"/>
        <v>127</v>
      </c>
      <c r="E507" s="63">
        <v>127</v>
      </c>
      <c r="F507" s="61" t="s">
        <v>554</v>
      </c>
      <c r="G507" s="61" t="str">
        <f t="shared" si="21"/>
        <v>Hideki Matsuyama</v>
      </c>
    </row>
    <row r="508" spans="1:7" thickBot="1">
      <c r="A508" s="62" t="s">
        <v>2566</v>
      </c>
      <c r="B508" s="61">
        <v>128</v>
      </c>
      <c r="C508" s="61" t="str">
        <f t="shared" si="19"/>
        <v>No Tie</v>
      </c>
      <c r="D508" s="63">
        <f t="shared" si="20"/>
        <v>128</v>
      </c>
      <c r="E508" s="63">
        <v>128</v>
      </c>
      <c r="F508" s="61" t="s">
        <v>501</v>
      </c>
      <c r="G508" s="61" t="str">
        <f t="shared" si="21"/>
        <v>J.B. Holmes</v>
      </c>
    </row>
    <row r="509" spans="1:7" thickBot="1">
      <c r="A509" s="62" t="s">
        <v>2566</v>
      </c>
      <c r="B509" s="61">
        <v>129</v>
      </c>
      <c r="C509" s="61" t="str">
        <f t="shared" si="19"/>
        <v>No Tie</v>
      </c>
      <c r="D509" s="63">
        <f t="shared" si="20"/>
        <v>129</v>
      </c>
      <c r="E509" s="63">
        <v>129</v>
      </c>
      <c r="F509" s="61" t="s">
        <v>717</v>
      </c>
      <c r="G509" s="61" t="str">
        <f t="shared" si="21"/>
        <v>Tommy Gainey</v>
      </c>
    </row>
    <row r="510" spans="1:7" thickBot="1">
      <c r="A510" s="62" t="s">
        <v>2566</v>
      </c>
      <c r="B510" s="61">
        <v>130</v>
      </c>
      <c r="C510" s="61" t="str">
        <f t="shared" si="19"/>
        <v>No Tie</v>
      </c>
      <c r="D510" s="63">
        <f t="shared" si="20"/>
        <v>130</v>
      </c>
      <c r="E510" s="63">
        <v>130</v>
      </c>
      <c r="F510" s="61" t="s">
        <v>2289</v>
      </c>
      <c r="G510" s="61" t="str">
        <f t="shared" si="21"/>
        <v>Kenichi Kuboya</v>
      </c>
    </row>
    <row r="511" spans="1:7" thickBot="1">
      <c r="A511" s="62" t="s">
        <v>2566</v>
      </c>
      <c r="B511" s="61">
        <v>131</v>
      </c>
      <c r="C511" s="61" t="str">
        <f t="shared" si="19"/>
        <v>No Tie</v>
      </c>
      <c r="D511" s="63">
        <f t="shared" si="20"/>
        <v>131</v>
      </c>
      <c r="E511" s="63">
        <v>131</v>
      </c>
      <c r="F511" s="61" t="s">
        <v>532</v>
      </c>
      <c r="G511" s="61" t="str">
        <f t="shared" si="21"/>
        <v>Russell Henley</v>
      </c>
    </row>
    <row r="512" spans="1:7" thickBot="1">
      <c r="A512" s="62" t="s">
        <v>2566</v>
      </c>
      <c r="B512" s="61">
        <v>132</v>
      </c>
      <c r="C512" s="61" t="str">
        <f t="shared" si="19"/>
        <v>No Tie</v>
      </c>
      <c r="D512" s="63">
        <f t="shared" si="20"/>
        <v>132</v>
      </c>
      <c r="E512" s="63">
        <v>132</v>
      </c>
      <c r="F512" s="61" t="s">
        <v>1225</v>
      </c>
      <c r="G512" s="61" t="str">
        <f t="shared" si="21"/>
        <v>Victor Dubuisson</v>
      </c>
    </row>
    <row r="513" spans="1:7" thickBot="1">
      <c r="A513" s="62" t="s">
        <v>2566</v>
      </c>
      <c r="B513" s="61">
        <v>133</v>
      </c>
      <c r="C513" s="61" t="str">
        <f t="shared" si="19"/>
        <v>No Tie</v>
      </c>
      <c r="D513" s="63">
        <f t="shared" si="20"/>
        <v>133</v>
      </c>
      <c r="E513" s="63">
        <v>133</v>
      </c>
      <c r="F513" s="61" t="s">
        <v>1462</v>
      </c>
      <c r="G513" s="61" t="str">
        <f t="shared" si="21"/>
        <v>Spencer Levin</v>
      </c>
    </row>
    <row r="514" spans="1:7" thickBot="1">
      <c r="A514" s="62" t="s">
        <v>2566</v>
      </c>
      <c r="B514" s="61">
        <v>134</v>
      </c>
      <c r="C514" s="61" t="str">
        <f t="shared" si="19"/>
        <v>No Tie</v>
      </c>
      <c r="D514" s="63">
        <f t="shared" si="20"/>
        <v>134</v>
      </c>
      <c r="E514" s="63">
        <v>134</v>
      </c>
      <c r="F514" s="61" t="s">
        <v>592</v>
      </c>
      <c r="G514" s="61" t="str">
        <f t="shared" si="21"/>
        <v>Rory Sabbatini</v>
      </c>
    </row>
    <row r="515" spans="1:7" thickBot="1">
      <c r="A515" s="62" t="s">
        <v>2566</v>
      </c>
      <c r="B515" s="61">
        <v>135</v>
      </c>
      <c r="C515" s="61" t="str">
        <f t="shared" si="19"/>
        <v>No Tie</v>
      </c>
      <c r="D515" s="63">
        <f t="shared" si="20"/>
        <v>135</v>
      </c>
      <c r="E515" s="63">
        <v>135</v>
      </c>
      <c r="F515" s="61" t="s">
        <v>543</v>
      </c>
      <c r="G515" s="61" t="str">
        <f t="shared" si="21"/>
        <v>Andres Romero</v>
      </c>
    </row>
    <row r="516" spans="1:7" thickBot="1">
      <c r="A516" s="62" t="s">
        <v>2566</v>
      </c>
      <c r="B516" s="61">
        <v>136</v>
      </c>
      <c r="C516" s="61" t="str">
        <f t="shared" si="19"/>
        <v>No Tie</v>
      </c>
      <c r="D516" s="63">
        <f t="shared" si="20"/>
        <v>136</v>
      </c>
      <c r="E516" s="63">
        <v>136</v>
      </c>
      <c r="F516" s="61" t="s">
        <v>1443</v>
      </c>
      <c r="G516" s="61" t="str">
        <f t="shared" si="21"/>
        <v>Brian Davis</v>
      </c>
    </row>
    <row r="517" spans="1:7" thickBot="1">
      <c r="A517" s="62" t="s">
        <v>2566</v>
      </c>
      <c r="B517" s="61">
        <v>137</v>
      </c>
      <c r="C517" s="61" t="str">
        <f t="shared" si="19"/>
        <v>No Tie</v>
      </c>
      <c r="D517" s="63">
        <f t="shared" si="20"/>
        <v>137</v>
      </c>
      <c r="E517" s="63">
        <v>137</v>
      </c>
      <c r="F517" s="61" t="s">
        <v>542</v>
      </c>
      <c r="G517" s="61" t="str">
        <f t="shared" si="21"/>
        <v>Sean O'Hair</v>
      </c>
    </row>
    <row r="518" spans="1:7" thickBot="1">
      <c r="A518" s="62" t="s">
        <v>2566</v>
      </c>
      <c r="B518" s="61">
        <v>138</v>
      </c>
      <c r="C518" s="61" t="str">
        <f t="shared" si="19"/>
        <v>No Tie</v>
      </c>
      <c r="D518" s="63">
        <f t="shared" si="20"/>
        <v>138</v>
      </c>
      <c r="E518" s="63">
        <v>138</v>
      </c>
      <c r="F518" s="61" t="s">
        <v>1382</v>
      </c>
      <c r="G518" s="61" t="str">
        <f t="shared" si="21"/>
        <v>Michael Hoey</v>
      </c>
    </row>
    <row r="519" spans="1:7" thickBot="1">
      <c r="A519" s="62" t="s">
        <v>2566</v>
      </c>
      <c r="B519" s="61">
        <v>139</v>
      </c>
      <c r="C519" s="61" t="str">
        <f t="shared" si="19"/>
        <v>No Tie</v>
      </c>
      <c r="D519" s="63">
        <f t="shared" si="20"/>
        <v>139</v>
      </c>
      <c r="E519" s="63">
        <v>139</v>
      </c>
      <c r="F519" s="61" t="s">
        <v>1239</v>
      </c>
      <c r="G519" s="61" t="str">
        <f t="shared" si="21"/>
        <v>Chris Wood</v>
      </c>
    </row>
    <row r="520" spans="1:7" thickBot="1">
      <c r="A520" s="62" t="s">
        <v>2566</v>
      </c>
      <c r="B520" s="61">
        <v>140</v>
      </c>
      <c r="C520" s="61" t="str">
        <f t="shared" si="19"/>
        <v>No Tie</v>
      </c>
      <c r="D520" s="63">
        <f t="shared" si="20"/>
        <v>140</v>
      </c>
      <c r="E520" s="63">
        <v>140</v>
      </c>
      <c r="F520" s="61" t="s">
        <v>529</v>
      </c>
      <c r="G520" s="61" t="str">
        <f t="shared" si="21"/>
        <v>Harris English</v>
      </c>
    </row>
    <row r="521" spans="1:7" thickBot="1">
      <c r="A521" s="62" t="s">
        <v>2566</v>
      </c>
      <c r="B521" s="61">
        <v>141</v>
      </c>
      <c r="C521" s="61" t="str">
        <f t="shared" si="19"/>
        <v>No Tie</v>
      </c>
      <c r="D521" s="63">
        <f t="shared" si="20"/>
        <v>141</v>
      </c>
      <c r="E521" s="63">
        <v>141</v>
      </c>
      <c r="F521" s="61" t="s">
        <v>1301</v>
      </c>
      <c r="G521" s="61" t="str">
        <f t="shared" si="21"/>
        <v>Brad Kennedy</v>
      </c>
    </row>
    <row r="522" spans="1:7" thickBot="1">
      <c r="A522" s="62" t="s">
        <v>2566</v>
      </c>
      <c r="B522" s="61">
        <v>142</v>
      </c>
      <c r="C522" s="61" t="str">
        <f t="shared" si="19"/>
        <v>No Tie</v>
      </c>
      <c r="D522" s="63">
        <f t="shared" si="20"/>
        <v>142</v>
      </c>
      <c r="E522" s="63">
        <v>142</v>
      </c>
      <c r="F522" s="61" t="s">
        <v>644</v>
      </c>
      <c r="G522" s="61" t="str">
        <f t="shared" si="21"/>
        <v>Pat Perez</v>
      </c>
    </row>
    <row r="523" spans="1:7" thickBot="1">
      <c r="A523" s="62" t="s">
        <v>2566</v>
      </c>
      <c r="B523" s="61">
        <v>143</v>
      </c>
      <c r="C523" s="61" t="str">
        <f t="shared" si="19"/>
        <v>No Tie</v>
      </c>
      <c r="D523" s="63">
        <f t="shared" si="20"/>
        <v>143</v>
      </c>
      <c r="E523" s="63">
        <v>143</v>
      </c>
      <c r="F523" s="61" t="s">
        <v>825</v>
      </c>
      <c r="G523" s="61" t="str">
        <f t="shared" si="21"/>
        <v>Blake Adams</v>
      </c>
    </row>
    <row r="524" spans="1:7" thickBot="1">
      <c r="A524" s="62" t="s">
        <v>2566</v>
      </c>
      <c r="B524" s="61">
        <v>144</v>
      </c>
      <c r="C524" s="61" t="str">
        <f t="shared" si="19"/>
        <v>No Tie</v>
      </c>
      <c r="D524" s="63">
        <f t="shared" si="20"/>
        <v>144</v>
      </c>
      <c r="E524" s="63">
        <v>144</v>
      </c>
      <c r="F524" s="61" t="s">
        <v>1411</v>
      </c>
      <c r="G524" s="61" t="str">
        <f t="shared" si="21"/>
        <v>Tom Gillis</v>
      </c>
    </row>
    <row r="525" spans="1:7" thickBot="1">
      <c r="A525" s="62" t="s">
        <v>2566</v>
      </c>
      <c r="B525" s="61">
        <v>145</v>
      </c>
      <c r="C525" s="61" t="str">
        <f t="shared" si="19"/>
        <v>No Tie</v>
      </c>
      <c r="D525" s="63">
        <f t="shared" si="20"/>
        <v>145</v>
      </c>
      <c r="E525" s="63">
        <v>145</v>
      </c>
      <c r="F525" s="61" t="s">
        <v>1660</v>
      </c>
      <c r="G525" s="61" t="str">
        <f t="shared" si="21"/>
        <v>Darren Clarke</v>
      </c>
    </row>
    <row r="526" spans="1:7" thickBot="1">
      <c r="A526" s="62" t="s">
        <v>2566</v>
      </c>
      <c r="B526" s="61">
        <v>146</v>
      </c>
      <c r="C526" s="61" t="str">
        <f t="shared" si="19"/>
        <v>No Tie</v>
      </c>
      <c r="D526" s="63">
        <f t="shared" si="20"/>
        <v>146</v>
      </c>
      <c r="E526" s="63">
        <v>146</v>
      </c>
      <c r="F526" s="61" t="s">
        <v>1277</v>
      </c>
      <c r="G526" s="61" t="str">
        <f t="shared" si="21"/>
        <v>Jaco Van Zyl</v>
      </c>
    </row>
    <row r="527" spans="1:7" thickBot="1">
      <c r="A527" s="62" t="s">
        <v>2566</v>
      </c>
      <c r="B527" s="61">
        <v>147</v>
      </c>
      <c r="C527" s="61" t="str">
        <f t="shared" si="19"/>
        <v>No Tie</v>
      </c>
      <c r="D527" s="63">
        <f t="shared" si="20"/>
        <v>147</v>
      </c>
      <c r="E527" s="63">
        <v>147</v>
      </c>
      <c r="F527" s="61" t="s">
        <v>707</v>
      </c>
      <c r="G527" s="61" t="str">
        <f t="shared" si="21"/>
        <v>John Rollins</v>
      </c>
    </row>
    <row r="528" spans="1:7" thickBot="1">
      <c r="A528" s="62" t="s">
        <v>2566</v>
      </c>
      <c r="B528" s="61">
        <v>148</v>
      </c>
      <c r="C528" s="61" t="str">
        <f t="shared" si="19"/>
        <v>No Tie</v>
      </c>
      <c r="D528" s="63">
        <f t="shared" si="20"/>
        <v>148</v>
      </c>
      <c r="E528" s="63">
        <v>148</v>
      </c>
      <c r="F528" s="61" t="s">
        <v>1649</v>
      </c>
      <c r="G528" s="61" t="str">
        <f t="shared" si="21"/>
        <v>D.A. Points</v>
      </c>
    </row>
    <row r="529" spans="1:7" thickBot="1">
      <c r="A529" s="62" t="s">
        <v>2566</v>
      </c>
      <c r="B529" s="61">
        <v>149</v>
      </c>
      <c r="C529" s="61" t="str">
        <f t="shared" si="19"/>
        <v>No Tie</v>
      </c>
      <c r="D529" s="63">
        <f t="shared" si="20"/>
        <v>149</v>
      </c>
      <c r="E529" s="63">
        <v>149</v>
      </c>
      <c r="F529" s="61" t="s">
        <v>1344</v>
      </c>
      <c r="G529" s="61" t="str">
        <f t="shared" si="21"/>
        <v>Bryce Molder</v>
      </c>
    </row>
    <row r="530" spans="1:7" thickBot="1">
      <c r="A530" s="62" t="s">
        <v>2566</v>
      </c>
      <c r="B530" s="61">
        <v>150</v>
      </c>
      <c r="C530" s="61" t="str">
        <f t="shared" si="19"/>
        <v>No Tie</v>
      </c>
      <c r="D530" s="63">
        <f t="shared" si="20"/>
        <v>150</v>
      </c>
      <c r="E530" s="63">
        <v>150</v>
      </c>
      <c r="F530" s="61" t="s">
        <v>1383</v>
      </c>
      <c r="G530" s="61" t="str">
        <f t="shared" si="21"/>
        <v>Darren Fichardt</v>
      </c>
    </row>
    <row r="531" spans="1:7" thickBot="1">
      <c r="A531" s="62" t="s">
        <v>2566</v>
      </c>
      <c r="B531" s="61">
        <v>151</v>
      </c>
      <c r="C531" s="61" t="str">
        <f t="shared" si="19"/>
        <v>No Tie</v>
      </c>
      <c r="D531" s="63">
        <f t="shared" si="20"/>
        <v>151</v>
      </c>
      <c r="E531" s="63">
        <v>151</v>
      </c>
      <c r="F531" s="61" t="s">
        <v>1286</v>
      </c>
      <c r="G531" s="61" t="str">
        <f t="shared" si="21"/>
        <v>Davis Love III</v>
      </c>
    </row>
    <row r="532" spans="1:7" thickBot="1">
      <c r="A532" s="62" t="s">
        <v>2566</v>
      </c>
      <c r="B532" s="61">
        <v>152</v>
      </c>
      <c r="C532" s="61" t="str">
        <f t="shared" si="19"/>
        <v>No Tie</v>
      </c>
      <c r="D532" s="63">
        <f t="shared" si="20"/>
        <v>152</v>
      </c>
      <c r="E532" s="63">
        <v>152</v>
      </c>
      <c r="F532" s="61" t="s">
        <v>508</v>
      </c>
      <c r="G532" s="61" t="str">
        <f t="shared" si="21"/>
        <v>Gary Woodland</v>
      </c>
    </row>
    <row r="533" spans="1:7" thickBot="1">
      <c r="A533" s="62" t="s">
        <v>2566</v>
      </c>
      <c r="B533" s="61">
        <v>153</v>
      </c>
      <c r="C533" s="61" t="str">
        <f t="shared" si="19"/>
        <v>No Tie</v>
      </c>
      <c r="D533" s="63">
        <f t="shared" si="20"/>
        <v>153</v>
      </c>
      <c r="E533" s="63">
        <v>153</v>
      </c>
      <c r="F533" s="61" t="s">
        <v>1501</v>
      </c>
      <c r="G533" s="61" t="str">
        <f t="shared" si="21"/>
        <v>Ken Duke</v>
      </c>
    </row>
    <row r="534" spans="1:7" thickBot="1">
      <c r="A534" s="62" t="s">
        <v>2566</v>
      </c>
      <c r="B534" s="61">
        <v>154</v>
      </c>
      <c r="C534" s="61" t="str">
        <f t="shared" si="19"/>
        <v>No Tie</v>
      </c>
      <c r="D534" s="63">
        <f t="shared" si="20"/>
        <v>154</v>
      </c>
      <c r="E534" s="63">
        <v>154</v>
      </c>
      <c r="F534" s="61" t="s">
        <v>1449</v>
      </c>
      <c r="G534" s="61" t="str">
        <f t="shared" si="21"/>
        <v>Richard Sterne</v>
      </c>
    </row>
    <row r="535" spans="1:7" thickBot="1">
      <c r="A535" s="62" t="s">
        <v>2566</v>
      </c>
      <c r="B535" s="61">
        <v>155</v>
      </c>
      <c r="C535" s="61" t="str">
        <f t="shared" si="19"/>
        <v>No Tie</v>
      </c>
      <c r="D535" s="63">
        <f t="shared" si="20"/>
        <v>155</v>
      </c>
      <c r="E535" s="63">
        <v>155</v>
      </c>
      <c r="F535" s="61" t="s">
        <v>1720</v>
      </c>
      <c r="G535" s="61" t="str">
        <f t="shared" si="21"/>
        <v>Peter Lawrie</v>
      </c>
    </row>
    <row r="536" spans="1:7" thickBot="1">
      <c r="A536" s="62" t="s">
        <v>2566</v>
      </c>
      <c r="B536" s="61">
        <v>156</v>
      </c>
      <c r="C536" s="61" t="str">
        <f t="shared" si="19"/>
        <v>No Tie</v>
      </c>
      <c r="D536" s="63">
        <f t="shared" si="20"/>
        <v>156</v>
      </c>
      <c r="E536" s="63">
        <v>156</v>
      </c>
      <c r="F536" s="61" t="s">
        <v>1549</v>
      </c>
      <c r="G536" s="61" t="str">
        <f t="shared" si="21"/>
        <v>Jung-gon Hwang</v>
      </c>
    </row>
    <row r="537" spans="1:7" thickBot="1">
      <c r="A537" s="62" t="s">
        <v>2566</v>
      </c>
      <c r="B537" s="61">
        <v>157</v>
      </c>
      <c r="C537" s="61" t="str">
        <f t="shared" si="19"/>
        <v>No Tie</v>
      </c>
      <c r="D537" s="63">
        <f t="shared" si="20"/>
        <v>157</v>
      </c>
      <c r="E537" s="63">
        <v>157</v>
      </c>
      <c r="F537" s="61" t="s">
        <v>1458</v>
      </c>
      <c r="G537" s="61" t="str">
        <f t="shared" si="21"/>
        <v>Hyun-woo Ryu</v>
      </c>
    </row>
    <row r="538" spans="1:7" thickBot="1">
      <c r="A538" s="62" t="s">
        <v>2566</v>
      </c>
      <c r="B538" s="61">
        <v>158</v>
      </c>
      <c r="C538" s="61" t="str">
        <f t="shared" si="19"/>
        <v>No Tie</v>
      </c>
      <c r="D538" s="63">
        <f t="shared" si="20"/>
        <v>158</v>
      </c>
      <c r="E538" s="63">
        <v>158</v>
      </c>
      <c r="F538" s="61" t="s">
        <v>1213</v>
      </c>
      <c r="G538" s="61" t="str">
        <f t="shared" si="21"/>
        <v>Soren Kjeldsen</v>
      </c>
    </row>
    <row r="539" spans="1:7" thickBot="1">
      <c r="A539" s="62" t="s">
        <v>2566</v>
      </c>
      <c r="B539" s="61">
        <v>159</v>
      </c>
      <c r="C539" s="61" t="str">
        <f t="shared" si="19"/>
        <v>No Tie</v>
      </c>
      <c r="D539" s="63">
        <f t="shared" si="20"/>
        <v>159</v>
      </c>
      <c r="E539" s="63">
        <v>159</v>
      </c>
      <c r="F539" s="61" t="s">
        <v>1284</v>
      </c>
      <c r="G539" s="61" t="str">
        <f t="shared" si="21"/>
        <v>Shingo Katayama</v>
      </c>
    </row>
    <row r="540" spans="1:7" thickBot="1">
      <c r="A540" s="62" t="s">
        <v>2566</v>
      </c>
      <c r="B540" s="61">
        <v>160</v>
      </c>
      <c r="C540" s="61" t="str">
        <f t="shared" si="19"/>
        <v>No Tie</v>
      </c>
      <c r="D540" s="63">
        <f t="shared" si="20"/>
        <v>160</v>
      </c>
      <c r="E540" s="63">
        <v>160</v>
      </c>
      <c r="F540" s="61" t="s">
        <v>619</v>
      </c>
      <c r="G540" s="61" t="str">
        <f t="shared" si="21"/>
        <v>Brian Harman</v>
      </c>
    </row>
    <row r="541" spans="1:7" thickBot="1">
      <c r="A541" s="62" t="s">
        <v>2566</v>
      </c>
      <c r="B541" s="61">
        <v>161</v>
      </c>
      <c r="C541" s="61" t="str">
        <f t="shared" si="19"/>
        <v>No Tie</v>
      </c>
      <c r="D541" s="63">
        <f t="shared" si="20"/>
        <v>161</v>
      </c>
      <c r="E541" s="63">
        <v>161</v>
      </c>
      <c r="F541" s="61" t="s">
        <v>634</v>
      </c>
      <c r="G541" s="61" t="str">
        <f t="shared" si="21"/>
        <v>George McNeill</v>
      </c>
    </row>
    <row r="542" spans="1:7" thickBot="1">
      <c r="A542" s="62" t="s">
        <v>2566</v>
      </c>
      <c r="B542" s="61">
        <v>162</v>
      </c>
      <c r="C542" s="61" t="str">
        <f t="shared" si="19"/>
        <v>No Tie</v>
      </c>
      <c r="D542" s="63">
        <f t="shared" si="20"/>
        <v>162</v>
      </c>
      <c r="E542" s="63">
        <v>162</v>
      </c>
      <c r="F542" s="61" t="s">
        <v>1313</v>
      </c>
      <c r="G542" s="61" t="str">
        <f t="shared" si="21"/>
        <v>Prom Meesawat</v>
      </c>
    </row>
    <row r="543" spans="1:7" thickBot="1">
      <c r="A543" s="62" t="s">
        <v>2566</v>
      </c>
      <c r="B543" s="61">
        <v>163</v>
      </c>
      <c r="C543" s="61" t="str">
        <f t="shared" si="19"/>
        <v>No Tie</v>
      </c>
      <c r="D543" s="63">
        <f t="shared" si="20"/>
        <v>163</v>
      </c>
      <c r="E543" s="63">
        <v>163</v>
      </c>
      <c r="F543" s="61" t="s">
        <v>1328</v>
      </c>
      <c r="G543" s="61" t="str">
        <f t="shared" si="21"/>
        <v>Gregory Bourdy</v>
      </c>
    </row>
    <row r="544" spans="1:7" thickBot="1">
      <c r="A544" s="62" t="s">
        <v>2566</v>
      </c>
      <c r="B544" s="61">
        <v>164</v>
      </c>
      <c r="C544" s="61" t="str">
        <f t="shared" ref="C544:C607" si="22">IFERROR(SEARCH("T",B544),"No Tie")</f>
        <v>No Tie</v>
      </c>
      <c r="D544" s="63">
        <f t="shared" ref="D544:D607" si="23">IF(C544="No Tie",B544,RIGHT(B544,LEN(B544)-1))</f>
        <v>164</v>
      </c>
      <c r="E544" s="63">
        <v>164</v>
      </c>
      <c r="F544" s="61" t="s">
        <v>1206</v>
      </c>
      <c r="G544" s="61" t="str">
        <f t="shared" ref="G544:G607" si="24">TRIM(SUBSTITUTE(F544,CHAR(160),CHAR(32)))</f>
        <v>Charley Hoffman</v>
      </c>
    </row>
    <row r="545" spans="1:7" thickBot="1">
      <c r="A545" s="62" t="s">
        <v>2566</v>
      </c>
      <c r="B545" s="61">
        <v>165</v>
      </c>
      <c r="C545" s="61" t="str">
        <f t="shared" si="22"/>
        <v>No Tie</v>
      </c>
      <c r="D545" s="63">
        <f t="shared" si="23"/>
        <v>165</v>
      </c>
      <c r="E545" s="63">
        <v>165</v>
      </c>
      <c r="F545" s="61" t="s">
        <v>2094</v>
      </c>
      <c r="G545" s="61" t="str">
        <f t="shared" si="24"/>
        <v>Bob Estes</v>
      </c>
    </row>
    <row r="546" spans="1:7" thickBot="1">
      <c r="A546" s="62" t="s">
        <v>2566</v>
      </c>
      <c r="B546" s="61">
        <v>166</v>
      </c>
      <c r="C546" s="61" t="str">
        <f t="shared" si="22"/>
        <v>No Tie</v>
      </c>
      <c r="D546" s="63">
        <f t="shared" si="23"/>
        <v>166</v>
      </c>
      <c r="E546" s="63">
        <v>166</v>
      </c>
      <c r="F546" s="61" t="s">
        <v>502</v>
      </c>
      <c r="G546" s="61" t="str">
        <f t="shared" si="24"/>
        <v>Charlie Beljan</v>
      </c>
    </row>
    <row r="547" spans="1:7" thickBot="1">
      <c r="A547" s="62" t="s">
        <v>2566</v>
      </c>
      <c r="B547" s="61">
        <v>167</v>
      </c>
      <c r="C547" s="61" t="str">
        <f t="shared" si="22"/>
        <v>No Tie</v>
      </c>
      <c r="D547" s="63">
        <f t="shared" si="23"/>
        <v>167</v>
      </c>
      <c r="E547" s="63">
        <v>167</v>
      </c>
      <c r="F547" s="61" t="s">
        <v>1659</v>
      </c>
      <c r="G547" s="61" t="str">
        <f t="shared" si="24"/>
        <v>Garth Mulroy</v>
      </c>
    </row>
    <row r="548" spans="1:7" thickBot="1">
      <c r="A548" s="62" t="s">
        <v>2566</v>
      </c>
      <c r="B548" s="61">
        <v>168</v>
      </c>
      <c r="C548" s="61" t="str">
        <f t="shared" si="22"/>
        <v>No Tie</v>
      </c>
      <c r="D548" s="63">
        <f t="shared" si="23"/>
        <v>168</v>
      </c>
      <c r="E548" s="63">
        <v>168</v>
      </c>
      <c r="F548" s="61" t="s">
        <v>1302</v>
      </c>
      <c r="G548" s="61" t="str">
        <f t="shared" si="24"/>
        <v>Romain Wattel</v>
      </c>
    </row>
    <row r="549" spans="1:7" thickBot="1">
      <c r="A549" s="62" t="s">
        <v>2566</v>
      </c>
      <c r="B549" s="61">
        <v>169</v>
      </c>
      <c r="C549" s="61" t="str">
        <f t="shared" si="22"/>
        <v>No Tie</v>
      </c>
      <c r="D549" s="63">
        <f t="shared" si="23"/>
        <v>169</v>
      </c>
      <c r="E549" s="63">
        <v>169</v>
      </c>
      <c r="F549" s="61" t="s">
        <v>1234</v>
      </c>
      <c r="G549" s="61" t="str">
        <f t="shared" si="24"/>
        <v>Cameron Tringale</v>
      </c>
    </row>
    <row r="550" spans="1:7" thickBot="1">
      <c r="A550" s="62" t="s">
        <v>2566</v>
      </c>
      <c r="B550" s="61">
        <v>170</v>
      </c>
      <c r="C550" s="61" t="str">
        <f t="shared" si="22"/>
        <v>No Tie</v>
      </c>
      <c r="D550" s="63">
        <f t="shared" si="23"/>
        <v>170</v>
      </c>
      <c r="E550" s="63">
        <v>170</v>
      </c>
      <c r="F550" s="61" t="s">
        <v>1312</v>
      </c>
      <c r="G550" s="61" t="str">
        <f t="shared" si="24"/>
        <v>Wu Ashun</v>
      </c>
    </row>
    <row r="551" spans="1:7" thickBot="1">
      <c r="A551" s="62" t="s">
        <v>2566</v>
      </c>
      <c r="B551" s="61">
        <v>171</v>
      </c>
      <c r="C551" s="61" t="str">
        <f t="shared" si="22"/>
        <v>No Tie</v>
      </c>
      <c r="D551" s="63">
        <f t="shared" si="23"/>
        <v>171</v>
      </c>
      <c r="E551" s="63">
        <v>171</v>
      </c>
      <c r="F551" s="61" t="s">
        <v>1859</v>
      </c>
      <c r="G551" s="61" t="str">
        <f t="shared" si="24"/>
        <v>Kurt Barnes</v>
      </c>
    </row>
    <row r="552" spans="1:7" thickBot="1">
      <c r="A552" s="62" t="s">
        <v>2566</v>
      </c>
      <c r="B552" s="61">
        <v>172</v>
      </c>
      <c r="C552" s="61" t="str">
        <f t="shared" si="22"/>
        <v>No Tie</v>
      </c>
      <c r="D552" s="63">
        <f t="shared" si="23"/>
        <v>172</v>
      </c>
      <c r="E552" s="63">
        <v>172</v>
      </c>
      <c r="F552" s="61" t="s">
        <v>1303</v>
      </c>
      <c r="G552" s="61" t="str">
        <f t="shared" si="24"/>
        <v>Kyoung-Hoon Lee</v>
      </c>
    </row>
    <row r="553" spans="1:7" thickBot="1">
      <c r="A553" s="62" t="s">
        <v>2566</v>
      </c>
      <c r="B553" s="61">
        <v>173</v>
      </c>
      <c r="C553" s="61" t="str">
        <f t="shared" si="22"/>
        <v>No Tie</v>
      </c>
      <c r="D553" s="63">
        <f t="shared" si="23"/>
        <v>173</v>
      </c>
      <c r="E553" s="63">
        <v>173</v>
      </c>
      <c r="F553" s="61" t="s">
        <v>1513</v>
      </c>
      <c r="G553" s="61" t="str">
        <f t="shared" si="24"/>
        <v>Mark Foster</v>
      </c>
    </row>
    <row r="554" spans="1:7" thickBot="1">
      <c r="A554" s="62" t="s">
        <v>2566</v>
      </c>
      <c r="B554" s="61">
        <v>174</v>
      </c>
      <c r="C554" s="61" t="str">
        <f t="shared" si="22"/>
        <v>No Tie</v>
      </c>
      <c r="D554" s="63">
        <f t="shared" si="23"/>
        <v>174</v>
      </c>
      <c r="E554" s="63">
        <v>174</v>
      </c>
      <c r="F554" s="61" t="s">
        <v>1759</v>
      </c>
      <c r="G554" s="61" t="str">
        <f t="shared" si="24"/>
        <v>John Mallinger</v>
      </c>
    </row>
    <row r="555" spans="1:7" thickBot="1">
      <c r="A555" s="62" t="s">
        <v>2566</v>
      </c>
      <c r="B555" s="61">
        <v>175</v>
      </c>
      <c r="C555" s="61" t="str">
        <f t="shared" si="22"/>
        <v>No Tie</v>
      </c>
      <c r="D555" s="63">
        <f t="shared" si="23"/>
        <v>175</v>
      </c>
      <c r="E555" s="63">
        <v>175</v>
      </c>
      <c r="F555" s="61" t="s">
        <v>2132</v>
      </c>
      <c r="G555" s="61" t="str">
        <f t="shared" si="24"/>
        <v>Peter Senior</v>
      </c>
    </row>
    <row r="556" spans="1:7" thickBot="1">
      <c r="A556" s="62" t="s">
        <v>2566</v>
      </c>
      <c r="B556" s="61">
        <v>176</v>
      </c>
      <c r="C556" s="61" t="str">
        <f t="shared" si="22"/>
        <v>No Tie</v>
      </c>
      <c r="D556" s="63">
        <f t="shared" si="23"/>
        <v>176</v>
      </c>
      <c r="E556" s="63">
        <v>176</v>
      </c>
      <c r="F556" s="61" t="s">
        <v>1292</v>
      </c>
      <c r="G556" s="61" t="str">
        <f t="shared" si="24"/>
        <v>Lee Slattery</v>
      </c>
    </row>
    <row r="557" spans="1:7" thickBot="1">
      <c r="A557" s="62" t="s">
        <v>2566</v>
      </c>
      <c r="B557" s="61">
        <v>177</v>
      </c>
      <c r="C557" s="61" t="str">
        <f t="shared" si="22"/>
        <v>No Tie</v>
      </c>
      <c r="D557" s="63">
        <f t="shared" si="23"/>
        <v>177</v>
      </c>
      <c r="E557" s="63">
        <v>177</v>
      </c>
      <c r="F557" s="61" t="s">
        <v>1268</v>
      </c>
      <c r="G557" s="61" t="str">
        <f t="shared" si="24"/>
        <v>Graham DeLaet</v>
      </c>
    </row>
    <row r="558" spans="1:7" thickBot="1">
      <c r="A558" s="62" t="s">
        <v>2566</v>
      </c>
      <c r="B558" s="61">
        <v>178</v>
      </c>
      <c r="C558" s="61" t="str">
        <f t="shared" si="22"/>
        <v>No Tie</v>
      </c>
      <c r="D558" s="63">
        <f t="shared" si="23"/>
        <v>178</v>
      </c>
      <c r="E558" s="63">
        <v>178</v>
      </c>
      <c r="F558" s="61" t="s">
        <v>1315</v>
      </c>
      <c r="G558" s="61" t="str">
        <f t="shared" si="24"/>
        <v>Chez Reavie</v>
      </c>
    </row>
    <row r="559" spans="1:7" thickBot="1">
      <c r="A559" s="62" t="s">
        <v>2566</v>
      </c>
      <c r="B559" s="61">
        <v>179</v>
      </c>
      <c r="C559" s="61" t="str">
        <f t="shared" si="22"/>
        <v>No Tie</v>
      </c>
      <c r="D559" s="63">
        <f t="shared" si="23"/>
        <v>179</v>
      </c>
      <c r="E559" s="63">
        <v>179</v>
      </c>
      <c r="F559" s="61" t="s">
        <v>1343</v>
      </c>
      <c r="G559" s="61" t="str">
        <f t="shared" si="24"/>
        <v>J.J. Henry</v>
      </c>
    </row>
    <row r="560" spans="1:7" thickBot="1">
      <c r="A560" s="62" t="s">
        <v>2566</v>
      </c>
      <c r="B560" s="61">
        <v>180</v>
      </c>
      <c r="C560" s="61" t="str">
        <f t="shared" si="22"/>
        <v>No Tie</v>
      </c>
      <c r="D560" s="63">
        <f t="shared" si="23"/>
        <v>180</v>
      </c>
      <c r="E560" s="63">
        <v>180</v>
      </c>
      <c r="F560" s="61" t="s">
        <v>1396</v>
      </c>
      <c r="G560" s="61" t="str">
        <f t="shared" si="24"/>
        <v>Magnus Carlsson</v>
      </c>
    </row>
    <row r="561" spans="1:7" thickBot="1">
      <c r="A561" s="62" t="s">
        <v>2566</v>
      </c>
      <c r="B561" s="61">
        <v>181</v>
      </c>
      <c r="C561" s="61" t="str">
        <f t="shared" si="22"/>
        <v>No Tie</v>
      </c>
      <c r="D561" s="63">
        <f t="shared" si="23"/>
        <v>181</v>
      </c>
      <c r="E561" s="63">
        <v>181</v>
      </c>
      <c r="F561" s="61" t="s">
        <v>1366</v>
      </c>
      <c r="G561" s="61" t="str">
        <f t="shared" si="24"/>
        <v>Hennie Otto</v>
      </c>
    </row>
    <row r="562" spans="1:7" thickBot="1">
      <c r="A562" s="62" t="s">
        <v>2566</v>
      </c>
      <c r="B562" s="61">
        <v>182</v>
      </c>
      <c r="C562" s="61" t="str">
        <f t="shared" si="22"/>
        <v>No Tie</v>
      </c>
      <c r="D562" s="63">
        <f t="shared" si="23"/>
        <v>182</v>
      </c>
      <c r="E562" s="63">
        <v>182</v>
      </c>
      <c r="F562" s="61" t="s">
        <v>1222</v>
      </c>
      <c r="G562" s="61" t="str">
        <f t="shared" si="24"/>
        <v>Marc Warren</v>
      </c>
    </row>
    <row r="563" spans="1:7" thickBot="1">
      <c r="A563" s="62" t="s">
        <v>2566</v>
      </c>
      <c r="B563" s="61">
        <v>183</v>
      </c>
      <c r="C563" s="61" t="str">
        <f t="shared" si="22"/>
        <v>No Tie</v>
      </c>
      <c r="D563" s="63">
        <f t="shared" si="23"/>
        <v>183</v>
      </c>
      <c r="E563" s="63">
        <v>183</v>
      </c>
      <c r="F563" s="61" t="s">
        <v>711</v>
      </c>
      <c r="G563" s="61" t="str">
        <f t="shared" si="24"/>
        <v>Troy Matteson</v>
      </c>
    </row>
    <row r="564" spans="1:7" thickBot="1">
      <c r="A564" s="62" t="s">
        <v>2566</v>
      </c>
      <c r="B564" s="61">
        <v>184</v>
      </c>
      <c r="C564" s="61" t="str">
        <f t="shared" si="22"/>
        <v>No Tie</v>
      </c>
      <c r="D564" s="63">
        <f t="shared" si="23"/>
        <v>184</v>
      </c>
      <c r="E564" s="63">
        <v>184</v>
      </c>
      <c r="F564" s="61" t="s">
        <v>1730</v>
      </c>
      <c r="G564" s="61" t="str">
        <f t="shared" si="24"/>
        <v>Han Lee</v>
      </c>
    </row>
    <row r="565" spans="1:7" thickBot="1">
      <c r="A565" s="62" t="s">
        <v>2566</v>
      </c>
      <c r="B565" s="61">
        <v>185</v>
      </c>
      <c r="C565" s="61" t="str">
        <f t="shared" si="22"/>
        <v>No Tie</v>
      </c>
      <c r="D565" s="63">
        <f t="shared" si="23"/>
        <v>185</v>
      </c>
      <c r="E565" s="63">
        <v>185</v>
      </c>
      <c r="F565" s="61" t="s">
        <v>1428</v>
      </c>
      <c r="G565" s="61" t="str">
        <f t="shared" si="24"/>
        <v>Eduardo De La Riva</v>
      </c>
    </row>
    <row r="566" spans="1:7" thickBot="1">
      <c r="A566" s="62" t="s">
        <v>2566</v>
      </c>
      <c r="B566" s="61">
        <v>186</v>
      </c>
      <c r="C566" s="61" t="str">
        <f t="shared" si="22"/>
        <v>No Tie</v>
      </c>
      <c r="D566" s="63">
        <f t="shared" si="23"/>
        <v>186</v>
      </c>
      <c r="E566" s="63">
        <v>186</v>
      </c>
      <c r="F566" s="61" t="s">
        <v>1355</v>
      </c>
      <c r="G566" s="61" t="str">
        <f t="shared" si="24"/>
        <v>Hideto Tanihara</v>
      </c>
    </row>
    <row r="567" spans="1:7" thickBot="1">
      <c r="A567" s="62" t="s">
        <v>2566</v>
      </c>
      <c r="B567" s="61">
        <v>187</v>
      </c>
      <c r="C567" s="61" t="str">
        <f t="shared" si="22"/>
        <v>No Tie</v>
      </c>
      <c r="D567" s="63">
        <f t="shared" si="23"/>
        <v>187</v>
      </c>
      <c r="E567" s="63">
        <v>187</v>
      </c>
      <c r="F567" s="61" t="s">
        <v>1293</v>
      </c>
      <c r="G567" s="61" t="str">
        <f t="shared" si="24"/>
        <v>Tomohiro Kondo</v>
      </c>
    </row>
    <row r="568" spans="1:7" thickBot="1">
      <c r="A568" s="62" t="s">
        <v>2566</v>
      </c>
      <c r="B568" s="61">
        <v>188</v>
      </c>
      <c r="C568" s="61" t="str">
        <f t="shared" si="22"/>
        <v>No Tie</v>
      </c>
      <c r="D568" s="63">
        <f t="shared" si="23"/>
        <v>188</v>
      </c>
      <c r="E568" s="63">
        <v>188</v>
      </c>
      <c r="F568" s="61" t="s">
        <v>1337</v>
      </c>
      <c r="G568" s="61" t="str">
        <f t="shared" si="24"/>
        <v>Julien Quesne</v>
      </c>
    </row>
    <row r="569" spans="1:7" thickBot="1">
      <c r="A569" s="62" t="s">
        <v>2566</v>
      </c>
      <c r="B569" s="61">
        <v>189</v>
      </c>
      <c r="C569" s="61" t="str">
        <f t="shared" si="22"/>
        <v>No Tie</v>
      </c>
      <c r="D569" s="63">
        <f t="shared" si="23"/>
        <v>189</v>
      </c>
      <c r="E569" s="63">
        <v>189</v>
      </c>
      <c r="F569" s="61" t="s">
        <v>1570</v>
      </c>
      <c r="G569" s="61" t="str">
        <f t="shared" si="24"/>
        <v>Jbe' Kruger</v>
      </c>
    </row>
    <row r="570" spans="1:7" thickBot="1">
      <c r="A570" s="62" t="s">
        <v>2566</v>
      </c>
      <c r="B570" s="61">
        <v>190</v>
      </c>
      <c r="C570" s="61" t="str">
        <f t="shared" si="22"/>
        <v>No Tie</v>
      </c>
      <c r="D570" s="63">
        <f t="shared" si="23"/>
        <v>190</v>
      </c>
      <c r="E570" s="63">
        <v>190</v>
      </c>
      <c r="F570" s="61" t="s">
        <v>1321</v>
      </c>
      <c r="G570" s="61" t="str">
        <f t="shared" si="24"/>
        <v>WC Liang</v>
      </c>
    </row>
    <row r="571" spans="1:7" thickBot="1">
      <c r="A571" s="62" t="s">
        <v>2566</v>
      </c>
      <c r="B571" s="61">
        <v>191</v>
      </c>
      <c r="C571" s="61" t="str">
        <f t="shared" si="22"/>
        <v>No Tie</v>
      </c>
      <c r="D571" s="63">
        <f t="shared" si="23"/>
        <v>191</v>
      </c>
      <c r="E571" s="63">
        <v>191</v>
      </c>
      <c r="F571" s="61" t="s">
        <v>2169</v>
      </c>
      <c r="G571" s="61" t="str">
        <f t="shared" si="24"/>
        <v>Espen Kofstad</v>
      </c>
    </row>
    <row r="572" spans="1:7" thickBot="1">
      <c r="A572" s="62" t="s">
        <v>2566</v>
      </c>
      <c r="B572" s="61">
        <v>192</v>
      </c>
      <c r="C572" s="61" t="str">
        <f t="shared" si="22"/>
        <v>No Tie</v>
      </c>
      <c r="D572" s="63">
        <f t="shared" si="23"/>
        <v>192</v>
      </c>
      <c r="E572" s="63">
        <v>192</v>
      </c>
      <c r="F572" s="61" t="s">
        <v>1368</v>
      </c>
      <c r="G572" s="61" t="str">
        <f t="shared" si="24"/>
        <v>Chad Campbell</v>
      </c>
    </row>
    <row r="573" spans="1:7" thickBot="1">
      <c r="A573" s="62" t="s">
        <v>2566</v>
      </c>
      <c r="B573" s="61">
        <v>193</v>
      </c>
      <c r="C573" s="61" t="str">
        <f t="shared" si="22"/>
        <v>No Tie</v>
      </c>
      <c r="D573" s="63">
        <f t="shared" si="23"/>
        <v>193</v>
      </c>
      <c r="E573" s="63">
        <v>193</v>
      </c>
      <c r="F573" s="61" t="s">
        <v>1216</v>
      </c>
      <c r="G573" s="61" t="str">
        <f t="shared" si="24"/>
        <v>Kiradech Aphibarnrat</v>
      </c>
    </row>
    <row r="574" spans="1:7" thickBot="1">
      <c r="A574" s="62" t="s">
        <v>2566</v>
      </c>
      <c r="B574" s="61">
        <v>194</v>
      </c>
      <c r="C574" s="61" t="str">
        <f t="shared" si="22"/>
        <v>No Tie</v>
      </c>
      <c r="D574" s="63">
        <f t="shared" si="23"/>
        <v>194</v>
      </c>
      <c r="E574" s="63">
        <v>194</v>
      </c>
      <c r="F574" s="61" t="s">
        <v>1372</v>
      </c>
      <c r="G574" s="61" t="str">
        <f t="shared" si="24"/>
        <v>I J Jang</v>
      </c>
    </row>
    <row r="575" spans="1:7" thickBot="1">
      <c r="A575" s="62" t="s">
        <v>2566</v>
      </c>
      <c r="B575" s="61">
        <v>195</v>
      </c>
      <c r="C575" s="61" t="str">
        <f t="shared" si="22"/>
        <v>No Tie</v>
      </c>
      <c r="D575" s="63">
        <f t="shared" si="23"/>
        <v>195</v>
      </c>
      <c r="E575" s="63">
        <v>195</v>
      </c>
      <c r="F575" s="61" t="s">
        <v>804</v>
      </c>
      <c r="G575" s="61" t="str">
        <f t="shared" si="24"/>
        <v>John Daly</v>
      </c>
    </row>
    <row r="576" spans="1:7" thickBot="1">
      <c r="A576" s="62" t="s">
        <v>2566</v>
      </c>
      <c r="B576" s="61">
        <v>196</v>
      </c>
      <c r="C576" s="61" t="str">
        <f t="shared" si="22"/>
        <v>No Tie</v>
      </c>
      <c r="D576" s="63">
        <f t="shared" si="23"/>
        <v>196</v>
      </c>
      <c r="E576" s="63">
        <v>196</v>
      </c>
      <c r="F576" s="61" t="s">
        <v>669</v>
      </c>
      <c r="G576" s="61" t="str">
        <f t="shared" si="24"/>
        <v>William McGirt</v>
      </c>
    </row>
    <row r="577" spans="1:7" thickBot="1">
      <c r="A577" s="62" t="s">
        <v>2566</v>
      </c>
      <c r="B577" s="61">
        <v>197</v>
      </c>
      <c r="C577" s="61" t="str">
        <f t="shared" si="22"/>
        <v>No Tie</v>
      </c>
      <c r="D577" s="63">
        <f t="shared" si="23"/>
        <v>197</v>
      </c>
      <c r="E577" s="63">
        <v>197</v>
      </c>
      <c r="F577" s="61" t="s">
        <v>658</v>
      </c>
      <c r="G577" s="61" t="str">
        <f t="shared" si="24"/>
        <v>Robert Allenby</v>
      </c>
    </row>
    <row r="578" spans="1:7" thickBot="1">
      <c r="A578" s="62" t="s">
        <v>2566</v>
      </c>
      <c r="B578" s="61">
        <v>198</v>
      </c>
      <c r="C578" s="61" t="str">
        <f t="shared" si="22"/>
        <v>No Tie</v>
      </c>
      <c r="D578" s="63">
        <f t="shared" si="23"/>
        <v>198</v>
      </c>
      <c r="E578" s="63">
        <v>198</v>
      </c>
      <c r="F578" s="61" t="s">
        <v>1397</v>
      </c>
      <c r="G578" s="61" t="str">
        <f t="shared" si="24"/>
        <v>Dicky Pride</v>
      </c>
    </row>
    <row r="579" spans="1:7" thickBot="1">
      <c r="A579" s="62" t="s">
        <v>2566</v>
      </c>
      <c r="B579" s="61">
        <v>199</v>
      </c>
      <c r="C579" s="61" t="str">
        <f t="shared" si="22"/>
        <v>No Tie</v>
      </c>
      <c r="D579" s="63">
        <f t="shared" si="23"/>
        <v>199</v>
      </c>
      <c r="E579" s="63">
        <v>199</v>
      </c>
      <c r="F579" s="61" t="s">
        <v>1262</v>
      </c>
      <c r="G579" s="61" t="str">
        <f t="shared" si="24"/>
        <v>Shawn Stefani</v>
      </c>
    </row>
    <row r="580" spans="1:7" thickBot="1">
      <c r="A580" s="62" t="s">
        <v>2566</v>
      </c>
      <c r="B580" s="61">
        <v>200</v>
      </c>
      <c r="C580" s="61" t="str">
        <f t="shared" si="22"/>
        <v>No Tie</v>
      </c>
      <c r="D580" s="63">
        <f t="shared" si="23"/>
        <v>200</v>
      </c>
      <c r="E580" s="63">
        <v>200</v>
      </c>
      <c r="F580" s="61" t="s">
        <v>748</v>
      </c>
      <c r="G580" s="61" t="str">
        <f t="shared" si="24"/>
        <v>Trevor Immelman</v>
      </c>
    </row>
    <row r="581" spans="1:7" thickBot="1">
      <c r="A581" s="62" t="s">
        <v>2566</v>
      </c>
      <c r="B581" s="61">
        <v>201</v>
      </c>
      <c r="C581" s="61" t="str">
        <f t="shared" si="22"/>
        <v>No Tie</v>
      </c>
      <c r="D581" s="63">
        <f t="shared" si="23"/>
        <v>201</v>
      </c>
      <c r="E581" s="63">
        <v>201</v>
      </c>
      <c r="F581" s="61" t="s">
        <v>2071</v>
      </c>
      <c r="G581" s="61" t="str">
        <f t="shared" si="24"/>
        <v>Josh Teater</v>
      </c>
    </row>
    <row r="582" spans="1:7" thickBot="1">
      <c r="A582" s="62" t="s">
        <v>2566</v>
      </c>
      <c r="B582" s="61">
        <v>202</v>
      </c>
      <c r="C582" s="61" t="str">
        <f t="shared" si="22"/>
        <v>No Tie</v>
      </c>
      <c r="D582" s="63">
        <f t="shared" si="23"/>
        <v>202</v>
      </c>
      <c r="E582" s="63">
        <v>202</v>
      </c>
      <c r="F582" s="61" t="s">
        <v>591</v>
      </c>
      <c r="G582" s="61" t="str">
        <f t="shared" si="24"/>
        <v>Cameron Percy</v>
      </c>
    </row>
    <row r="583" spans="1:7" thickBot="1">
      <c r="A583" s="62" t="s">
        <v>2566</v>
      </c>
      <c r="B583" s="61">
        <v>203</v>
      </c>
      <c r="C583" s="61" t="str">
        <f t="shared" si="22"/>
        <v>No Tie</v>
      </c>
      <c r="D583" s="63">
        <f t="shared" si="23"/>
        <v>203</v>
      </c>
      <c r="E583" s="63">
        <v>203</v>
      </c>
      <c r="F583" s="61" t="s">
        <v>1208</v>
      </c>
      <c r="G583" s="61" t="str">
        <f t="shared" si="24"/>
        <v>Anirban Lahiri</v>
      </c>
    </row>
    <row r="584" spans="1:7" thickBot="1">
      <c r="A584" s="62" t="s">
        <v>2566</v>
      </c>
      <c r="B584" s="61">
        <v>204</v>
      </c>
      <c r="C584" s="61" t="str">
        <f t="shared" si="22"/>
        <v>No Tie</v>
      </c>
      <c r="D584" s="63">
        <f t="shared" si="23"/>
        <v>204</v>
      </c>
      <c r="E584" s="63">
        <v>204</v>
      </c>
      <c r="F584" s="61" t="s">
        <v>2262</v>
      </c>
      <c r="G584" s="61" t="str">
        <f t="shared" si="24"/>
        <v>Masamichi Uehira</v>
      </c>
    </row>
    <row r="585" spans="1:7" thickBot="1">
      <c r="A585" s="62" t="s">
        <v>2566</v>
      </c>
      <c r="B585" s="61">
        <v>205</v>
      </c>
      <c r="C585" s="61" t="str">
        <f t="shared" si="22"/>
        <v>No Tie</v>
      </c>
      <c r="D585" s="63">
        <f t="shared" si="23"/>
        <v>205</v>
      </c>
      <c r="E585" s="63">
        <v>205</v>
      </c>
      <c r="F585" s="61" t="s">
        <v>1241</v>
      </c>
      <c r="G585" s="61" t="str">
        <f t="shared" si="24"/>
        <v>Brendan Steele</v>
      </c>
    </row>
    <row r="586" spans="1:7" thickBot="1">
      <c r="A586" s="62" t="s">
        <v>2566</v>
      </c>
      <c r="B586" s="61">
        <v>206</v>
      </c>
      <c r="C586" s="61" t="str">
        <f t="shared" si="22"/>
        <v>No Tie</v>
      </c>
      <c r="D586" s="63">
        <f t="shared" si="23"/>
        <v>206</v>
      </c>
      <c r="E586" s="63">
        <v>206</v>
      </c>
      <c r="F586" s="61" t="s">
        <v>1523</v>
      </c>
      <c r="G586" s="61" t="str">
        <f t="shared" si="24"/>
        <v>Siddikur Rahman</v>
      </c>
    </row>
    <row r="587" spans="1:7" thickBot="1">
      <c r="A587" s="62" t="s">
        <v>2566</v>
      </c>
      <c r="B587" s="61">
        <v>207</v>
      </c>
      <c r="C587" s="61" t="str">
        <f t="shared" si="22"/>
        <v>No Tie</v>
      </c>
      <c r="D587" s="63">
        <f t="shared" si="23"/>
        <v>207</v>
      </c>
      <c r="E587" s="63">
        <v>207</v>
      </c>
      <c r="F587" s="61" t="s">
        <v>2213</v>
      </c>
      <c r="G587" s="61" t="str">
        <f t="shared" si="24"/>
        <v>Thomas Levet</v>
      </c>
    </row>
    <row r="588" spans="1:7" thickBot="1">
      <c r="A588" s="62" t="s">
        <v>2566</v>
      </c>
      <c r="B588" s="61">
        <v>208</v>
      </c>
      <c r="C588" s="61" t="str">
        <f t="shared" si="22"/>
        <v>No Tie</v>
      </c>
      <c r="D588" s="63">
        <f t="shared" si="23"/>
        <v>208</v>
      </c>
      <c r="E588" s="63">
        <v>208</v>
      </c>
      <c r="F588" s="61" t="s">
        <v>1306</v>
      </c>
      <c r="G588" s="61" t="str">
        <f t="shared" si="24"/>
        <v>Alejandro Canizares</v>
      </c>
    </row>
    <row r="589" spans="1:7" thickBot="1">
      <c r="A589" s="62" t="s">
        <v>2566</v>
      </c>
      <c r="B589" s="61">
        <v>209</v>
      </c>
      <c r="C589" s="61" t="str">
        <f t="shared" si="22"/>
        <v>No Tie</v>
      </c>
      <c r="D589" s="63">
        <f t="shared" si="23"/>
        <v>209</v>
      </c>
      <c r="E589" s="63">
        <v>209</v>
      </c>
      <c r="F589" s="61" t="s">
        <v>1708</v>
      </c>
      <c r="G589" s="61" t="str">
        <f t="shared" si="24"/>
        <v>Steve Webster</v>
      </c>
    </row>
    <row r="590" spans="1:7" thickBot="1">
      <c r="A590" s="62" t="s">
        <v>2566</v>
      </c>
      <c r="B590" s="61">
        <v>210</v>
      </c>
      <c r="C590" s="61" t="str">
        <f t="shared" si="22"/>
        <v>No Tie</v>
      </c>
      <c r="D590" s="63">
        <f t="shared" si="23"/>
        <v>210</v>
      </c>
      <c r="E590" s="63">
        <v>210</v>
      </c>
      <c r="F590" s="61" t="s">
        <v>1339</v>
      </c>
      <c r="G590" s="61" t="str">
        <f t="shared" si="24"/>
        <v>Anthony Wall</v>
      </c>
    </row>
    <row r="591" spans="1:7" thickBot="1">
      <c r="A591" s="62" t="s">
        <v>2566</v>
      </c>
      <c r="B591" s="61">
        <v>211</v>
      </c>
      <c r="C591" s="61" t="str">
        <f t="shared" si="22"/>
        <v>No Tie</v>
      </c>
      <c r="D591" s="63">
        <f t="shared" si="23"/>
        <v>211</v>
      </c>
      <c r="E591" s="63">
        <v>211</v>
      </c>
      <c r="F591" s="61" t="s">
        <v>2354</v>
      </c>
      <c r="G591" s="61" t="str">
        <f t="shared" si="24"/>
        <v>Harrison Frazar</v>
      </c>
    </row>
    <row r="592" spans="1:7" thickBot="1">
      <c r="A592" s="62" t="s">
        <v>2566</v>
      </c>
      <c r="B592" s="61">
        <v>212</v>
      </c>
      <c r="C592" s="61" t="str">
        <f t="shared" si="22"/>
        <v>No Tie</v>
      </c>
      <c r="D592" s="63">
        <f t="shared" si="23"/>
        <v>212</v>
      </c>
      <c r="E592" s="63">
        <v>212</v>
      </c>
      <c r="F592" s="61" t="s">
        <v>2023</v>
      </c>
      <c r="G592" s="61" t="str">
        <f t="shared" si="24"/>
        <v>Jonathan Moore</v>
      </c>
    </row>
    <row r="593" spans="1:7" thickBot="1">
      <c r="A593" s="62" t="s">
        <v>2566</v>
      </c>
      <c r="B593" s="61">
        <v>213</v>
      </c>
      <c r="C593" s="61" t="str">
        <f t="shared" si="22"/>
        <v>No Tie</v>
      </c>
      <c r="D593" s="63">
        <f t="shared" si="23"/>
        <v>213</v>
      </c>
      <c r="E593" s="63">
        <v>213</v>
      </c>
      <c r="F593" s="61" t="s">
        <v>1310</v>
      </c>
      <c r="G593" s="61" t="str">
        <f t="shared" si="24"/>
        <v>Richard Green</v>
      </c>
    </row>
    <row r="594" spans="1:7" thickBot="1">
      <c r="A594" s="62" t="s">
        <v>2566</v>
      </c>
      <c r="B594" s="61">
        <v>214</v>
      </c>
      <c r="C594" s="61" t="str">
        <f t="shared" si="22"/>
        <v>No Tie</v>
      </c>
      <c r="D594" s="63">
        <f t="shared" si="23"/>
        <v>214</v>
      </c>
      <c r="E594" s="63">
        <v>214</v>
      </c>
      <c r="F594" s="61" t="s">
        <v>1287</v>
      </c>
      <c r="G594" s="61" t="str">
        <f t="shared" si="24"/>
        <v>Greg Owen</v>
      </c>
    </row>
    <row r="595" spans="1:7" thickBot="1">
      <c r="A595" s="62" t="s">
        <v>2566</v>
      </c>
      <c r="B595" s="61">
        <v>215</v>
      </c>
      <c r="C595" s="61" t="str">
        <f t="shared" si="22"/>
        <v>No Tie</v>
      </c>
      <c r="D595" s="63">
        <f t="shared" si="23"/>
        <v>215</v>
      </c>
      <c r="E595" s="63">
        <v>215</v>
      </c>
      <c r="F595" s="61" t="s">
        <v>1942</v>
      </c>
      <c r="G595" s="61" t="str">
        <f t="shared" si="24"/>
        <v>Do-Hoon Kim</v>
      </c>
    </row>
    <row r="596" spans="1:7" thickBot="1">
      <c r="A596" s="62" t="s">
        <v>2566</v>
      </c>
      <c r="B596" s="61">
        <v>216</v>
      </c>
      <c r="C596" s="61" t="str">
        <f t="shared" si="22"/>
        <v>No Tie</v>
      </c>
      <c r="D596" s="63">
        <f t="shared" si="23"/>
        <v>216</v>
      </c>
      <c r="E596" s="63">
        <v>216</v>
      </c>
      <c r="F596" s="61" t="s">
        <v>750</v>
      </c>
      <c r="G596" s="61" t="str">
        <f t="shared" si="24"/>
        <v>Rod Pampling</v>
      </c>
    </row>
    <row r="597" spans="1:7" thickBot="1">
      <c r="A597" s="62" t="s">
        <v>2566</v>
      </c>
      <c r="B597" s="61">
        <v>217</v>
      </c>
      <c r="C597" s="61" t="str">
        <f t="shared" si="22"/>
        <v>No Tie</v>
      </c>
      <c r="D597" s="63">
        <f t="shared" si="23"/>
        <v>217</v>
      </c>
      <c r="E597" s="63">
        <v>217</v>
      </c>
      <c r="F597" s="61" t="s">
        <v>1512</v>
      </c>
      <c r="G597" s="61" t="str">
        <f t="shared" si="24"/>
        <v>Brett Rumford</v>
      </c>
    </row>
    <row r="598" spans="1:7" thickBot="1">
      <c r="A598" s="62" t="s">
        <v>2566</v>
      </c>
      <c r="B598" s="61">
        <v>217</v>
      </c>
      <c r="C598" s="61" t="str">
        <f t="shared" si="22"/>
        <v>No Tie</v>
      </c>
      <c r="D598" s="63">
        <f t="shared" si="23"/>
        <v>217</v>
      </c>
      <c r="E598" s="63">
        <v>217</v>
      </c>
      <c r="F598" s="61" t="s">
        <v>1492</v>
      </c>
      <c r="G598" s="61" t="str">
        <f t="shared" si="24"/>
        <v>David Drysdale</v>
      </c>
    </row>
    <row r="599" spans="1:7" thickBot="1">
      <c r="A599" s="62" t="s">
        <v>2566</v>
      </c>
      <c r="B599" s="61">
        <v>217</v>
      </c>
      <c r="C599" s="61" t="str">
        <f t="shared" si="22"/>
        <v>No Tie</v>
      </c>
      <c r="D599" s="63">
        <f t="shared" si="23"/>
        <v>217</v>
      </c>
      <c r="E599" s="63">
        <v>217</v>
      </c>
      <c r="F599" s="61" t="s">
        <v>2082</v>
      </c>
      <c r="G599" s="61" t="str">
        <f t="shared" si="24"/>
        <v>Tetsuji Hiratsuka</v>
      </c>
    </row>
    <row r="600" spans="1:7" thickBot="1">
      <c r="A600" s="62" t="s">
        <v>2566</v>
      </c>
      <c r="B600" s="61">
        <v>220</v>
      </c>
      <c r="C600" s="61" t="str">
        <f t="shared" si="22"/>
        <v>No Tie</v>
      </c>
      <c r="D600" s="63">
        <f t="shared" si="23"/>
        <v>220</v>
      </c>
      <c r="E600" s="63">
        <v>220</v>
      </c>
      <c r="F600" s="61" t="s">
        <v>565</v>
      </c>
      <c r="G600" s="61" t="str">
        <f t="shared" si="24"/>
        <v>Kevin Chappell</v>
      </c>
    </row>
    <row r="601" spans="1:7" thickBot="1">
      <c r="A601" s="62" t="s">
        <v>2566</v>
      </c>
      <c r="B601" s="61">
        <v>221</v>
      </c>
      <c r="C601" s="61" t="str">
        <f t="shared" si="22"/>
        <v>No Tie</v>
      </c>
      <c r="D601" s="63">
        <f t="shared" si="23"/>
        <v>221</v>
      </c>
      <c r="E601" s="63">
        <v>221</v>
      </c>
      <c r="F601" s="61" t="s">
        <v>1357</v>
      </c>
      <c r="G601" s="61" t="str">
        <f t="shared" si="24"/>
        <v>Keith Horne</v>
      </c>
    </row>
    <row r="602" spans="1:7" thickBot="1">
      <c r="A602" s="62" t="s">
        <v>2566</v>
      </c>
      <c r="B602" s="61">
        <v>222</v>
      </c>
      <c r="C602" s="61" t="str">
        <f t="shared" si="22"/>
        <v>No Tie</v>
      </c>
      <c r="D602" s="63">
        <f t="shared" si="23"/>
        <v>222</v>
      </c>
      <c r="E602" s="63">
        <v>222</v>
      </c>
      <c r="F602" s="61" t="s">
        <v>1747</v>
      </c>
      <c r="G602" s="61" t="str">
        <f t="shared" si="24"/>
        <v>Luke List</v>
      </c>
    </row>
    <row r="603" spans="1:7" thickBot="1">
      <c r="A603" s="62" t="s">
        <v>2566</v>
      </c>
      <c r="B603" s="61">
        <v>223</v>
      </c>
      <c r="C603" s="61" t="str">
        <f t="shared" si="22"/>
        <v>No Tie</v>
      </c>
      <c r="D603" s="63">
        <f t="shared" si="23"/>
        <v>223</v>
      </c>
      <c r="E603" s="63">
        <v>223</v>
      </c>
      <c r="F603" s="61" t="s">
        <v>1757</v>
      </c>
      <c r="G603" s="61" t="str">
        <f t="shared" si="24"/>
        <v>Joachim B Hansen</v>
      </c>
    </row>
    <row r="604" spans="1:7" thickBot="1">
      <c r="A604" s="62" t="s">
        <v>2566</v>
      </c>
      <c r="B604" s="61">
        <v>224</v>
      </c>
      <c r="C604" s="61" t="str">
        <f t="shared" si="22"/>
        <v>No Tie</v>
      </c>
      <c r="D604" s="63">
        <f t="shared" si="23"/>
        <v>224</v>
      </c>
      <c r="E604" s="63">
        <v>224</v>
      </c>
      <c r="F604" s="61" t="s">
        <v>1267</v>
      </c>
      <c r="G604" s="61" t="str">
        <f t="shared" si="24"/>
        <v>David Hearn</v>
      </c>
    </row>
    <row r="605" spans="1:7" thickBot="1">
      <c r="A605" s="62" t="s">
        <v>2566</v>
      </c>
      <c r="B605" s="61">
        <v>225</v>
      </c>
      <c r="C605" s="61" t="str">
        <f t="shared" si="22"/>
        <v>No Tie</v>
      </c>
      <c r="D605" s="63">
        <f t="shared" si="23"/>
        <v>225</v>
      </c>
      <c r="E605" s="63">
        <v>225</v>
      </c>
      <c r="F605" s="61" t="s">
        <v>1270</v>
      </c>
      <c r="G605" s="61" t="str">
        <f t="shared" si="24"/>
        <v>Kevin Streelman</v>
      </c>
    </row>
    <row r="606" spans="1:7" thickBot="1">
      <c r="A606" s="62" t="s">
        <v>2566</v>
      </c>
      <c r="B606" s="61">
        <v>226</v>
      </c>
      <c r="C606" s="61" t="str">
        <f t="shared" si="22"/>
        <v>No Tie</v>
      </c>
      <c r="D606" s="63">
        <f t="shared" si="23"/>
        <v>226</v>
      </c>
      <c r="E606" s="63">
        <v>226</v>
      </c>
      <c r="F606" s="61" t="s">
        <v>1569</v>
      </c>
      <c r="G606" s="61" t="str">
        <f t="shared" si="24"/>
        <v>Alessandro Tadini</v>
      </c>
    </row>
    <row r="607" spans="1:7" thickBot="1">
      <c r="A607" s="62" t="s">
        <v>2566</v>
      </c>
      <c r="B607" s="61">
        <v>227</v>
      </c>
      <c r="C607" s="61" t="str">
        <f t="shared" si="22"/>
        <v>No Tie</v>
      </c>
      <c r="D607" s="63">
        <f t="shared" si="23"/>
        <v>227</v>
      </c>
      <c r="E607" s="63">
        <v>227</v>
      </c>
      <c r="F607" s="61" t="s">
        <v>1627</v>
      </c>
      <c r="G607" s="61" t="str">
        <f t="shared" si="24"/>
        <v>Simon Wakefield</v>
      </c>
    </row>
    <row r="608" spans="1:7" thickBot="1">
      <c r="A608" s="62" t="s">
        <v>2566</v>
      </c>
      <c r="B608" s="61">
        <v>228</v>
      </c>
      <c r="C608" s="61" t="str">
        <f t="shared" ref="C608:C671" si="25">IFERROR(SEARCH("T",B608),"No Tie")</f>
        <v>No Tie</v>
      </c>
      <c r="D608" s="63">
        <f t="shared" ref="D608:D671" si="26">IF(C608="No Tie",B608,RIGHT(B608,LEN(B608)-1))</f>
        <v>228</v>
      </c>
      <c r="E608" s="63">
        <v>228</v>
      </c>
      <c r="F608" s="61" t="s">
        <v>1577</v>
      </c>
      <c r="G608" s="61" t="str">
        <f t="shared" ref="G608:G671" si="27">TRIM(SUBSTITUTE(F608,CHAR(160),CHAR(32)))</f>
        <v>John Merrick</v>
      </c>
    </row>
    <row r="609" spans="1:7" thickBot="1">
      <c r="A609" s="62" t="s">
        <v>2566</v>
      </c>
      <c r="B609" s="61">
        <v>229</v>
      </c>
      <c r="C609" s="61" t="str">
        <f t="shared" si="25"/>
        <v>No Tie</v>
      </c>
      <c r="D609" s="63">
        <f t="shared" si="26"/>
        <v>229</v>
      </c>
      <c r="E609" s="63">
        <v>229</v>
      </c>
      <c r="F609" s="61" t="s">
        <v>2088</v>
      </c>
      <c r="G609" s="61" t="str">
        <f t="shared" si="27"/>
        <v>Masanori Kobayashi</v>
      </c>
    </row>
    <row r="610" spans="1:7" thickBot="1">
      <c r="A610" s="62" t="s">
        <v>2566</v>
      </c>
      <c r="B610" s="61">
        <v>230</v>
      </c>
      <c r="C610" s="61" t="str">
        <f t="shared" si="25"/>
        <v>No Tie</v>
      </c>
      <c r="D610" s="63">
        <f t="shared" si="26"/>
        <v>230</v>
      </c>
      <c r="E610" s="63">
        <v>230</v>
      </c>
      <c r="F610" s="61" t="s">
        <v>1586</v>
      </c>
      <c r="G610" s="61" t="str">
        <f t="shared" si="27"/>
        <v>Chris Doak</v>
      </c>
    </row>
    <row r="611" spans="1:7" thickBot="1">
      <c r="A611" s="62" t="s">
        <v>2566</v>
      </c>
      <c r="B611" s="61">
        <v>231</v>
      </c>
      <c r="C611" s="61" t="str">
        <f t="shared" si="25"/>
        <v>No Tie</v>
      </c>
      <c r="D611" s="63">
        <f t="shared" si="26"/>
        <v>231</v>
      </c>
      <c r="E611" s="63">
        <v>231</v>
      </c>
      <c r="F611" s="61" t="s">
        <v>1243</v>
      </c>
      <c r="G611" s="61" t="str">
        <f t="shared" si="27"/>
        <v>James Morrison</v>
      </c>
    </row>
    <row r="612" spans="1:7" thickBot="1">
      <c r="A612" s="62" t="s">
        <v>2566</v>
      </c>
      <c r="B612" s="61">
        <v>232</v>
      </c>
      <c r="C612" s="61" t="str">
        <f t="shared" si="25"/>
        <v>No Tie</v>
      </c>
      <c r="D612" s="63">
        <f t="shared" si="26"/>
        <v>232</v>
      </c>
      <c r="E612" s="63">
        <v>232</v>
      </c>
      <c r="F612" s="61" t="s">
        <v>1253</v>
      </c>
      <c r="G612" s="61" t="str">
        <f t="shared" si="27"/>
        <v>Daniel Summerhays</v>
      </c>
    </row>
    <row r="613" spans="1:7" thickBot="1">
      <c r="A613" s="62" t="s">
        <v>2566</v>
      </c>
      <c r="B613" s="61">
        <v>233</v>
      </c>
      <c r="C613" s="61" t="str">
        <f t="shared" si="25"/>
        <v>No Tie</v>
      </c>
      <c r="D613" s="63">
        <f t="shared" si="26"/>
        <v>233</v>
      </c>
      <c r="E613" s="63">
        <v>233</v>
      </c>
      <c r="F613" s="61" t="s">
        <v>1399</v>
      </c>
      <c r="G613" s="61" t="str">
        <f t="shared" si="27"/>
        <v>Gregory Havret</v>
      </c>
    </row>
    <row r="614" spans="1:7" thickBot="1">
      <c r="A614" s="62" t="s">
        <v>2566</v>
      </c>
      <c r="B614" s="61">
        <v>234</v>
      </c>
      <c r="C614" s="61" t="str">
        <f t="shared" si="25"/>
        <v>No Tie</v>
      </c>
      <c r="D614" s="63">
        <f t="shared" si="26"/>
        <v>234</v>
      </c>
      <c r="E614" s="63">
        <v>234</v>
      </c>
      <c r="F614" s="61" t="s">
        <v>754</v>
      </c>
      <c r="G614" s="61" t="str">
        <f t="shared" si="27"/>
        <v>D.H. Lee</v>
      </c>
    </row>
    <row r="615" spans="1:7" thickBot="1">
      <c r="A615" s="62" t="s">
        <v>2566</v>
      </c>
      <c r="B615" s="61">
        <v>235</v>
      </c>
      <c r="C615" s="61" t="str">
        <f t="shared" si="25"/>
        <v>No Tie</v>
      </c>
      <c r="D615" s="63">
        <f t="shared" si="26"/>
        <v>235</v>
      </c>
      <c r="E615" s="63">
        <v>235</v>
      </c>
      <c r="F615" s="61" t="s">
        <v>1415</v>
      </c>
      <c r="G615" s="61" t="str">
        <f t="shared" si="27"/>
        <v>Edoardo Molinari</v>
      </c>
    </row>
    <row r="616" spans="1:7" thickBot="1">
      <c r="A616" s="62" t="s">
        <v>2566</v>
      </c>
      <c r="B616" s="61">
        <v>236</v>
      </c>
      <c r="C616" s="61" t="str">
        <f t="shared" si="25"/>
        <v>No Tie</v>
      </c>
      <c r="D616" s="63">
        <f t="shared" si="26"/>
        <v>236</v>
      </c>
      <c r="E616" s="63">
        <v>236</v>
      </c>
      <c r="F616" s="61" t="s">
        <v>1317</v>
      </c>
      <c r="G616" s="61" t="str">
        <f t="shared" si="27"/>
        <v>Jason Kokrak</v>
      </c>
    </row>
    <row r="617" spans="1:7" thickBot="1">
      <c r="A617" s="62" t="s">
        <v>2566</v>
      </c>
      <c r="B617" s="61">
        <v>237</v>
      </c>
      <c r="C617" s="61" t="str">
        <f t="shared" si="25"/>
        <v>No Tie</v>
      </c>
      <c r="D617" s="63">
        <f t="shared" si="26"/>
        <v>237</v>
      </c>
      <c r="E617" s="63">
        <v>237</v>
      </c>
      <c r="F617" s="61" t="s">
        <v>1209</v>
      </c>
      <c r="G617" s="61" t="str">
        <f t="shared" si="27"/>
        <v>David Lingmerth</v>
      </c>
    </row>
    <row r="618" spans="1:7" thickBot="1">
      <c r="A618" s="62" t="s">
        <v>2566</v>
      </c>
      <c r="B618" s="61">
        <v>238</v>
      </c>
      <c r="C618" s="61" t="str">
        <f t="shared" si="25"/>
        <v>No Tie</v>
      </c>
      <c r="D618" s="63">
        <f t="shared" si="26"/>
        <v>238</v>
      </c>
      <c r="E618" s="63">
        <v>238</v>
      </c>
      <c r="F618" s="61" t="s">
        <v>1316</v>
      </c>
      <c r="G618" s="61" t="str">
        <f t="shared" si="27"/>
        <v>Yusaku Miyazato</v>
      </c>
    </row>
    <row r="619" spans="1:7" thickBot="1">
      <c r="A619" s="62" t="s">
        <v>2566</v>
      </c>
      <c r="B619" s="61">
        <v>239</v>
      </c>
      <c r="C619" s="61" t="str">
        <f t="shared" si="25"/>
        <v>No Tie</v>
      </c>
      <c r="D619" s="63">
        <f t="shared" si="26"/>
        <v>239</v>
      </c>
      <c r="E619" s="63">
        <v>239</v>
      </c>
      <c r="F619" s="61" t="s">
        <v>2096</v>
      </c>
      <c r="G619" s="61" t="str">
        <f t="shared" si="27"/>
        <v>Kunihiro Kamii</v>
      </c>
    </row>
    <row r="620" spans="1:7" thickBot="1">
      <c r="A620" s="62" t="s">
        <v>2566</v>
      </c>
      <c r="B620" s="61">
        <v>240</v>
      </c>
      <c r="C620" s="61" t="str">
        <f t="shared" si="25"/>
        <v>No Tie</v>
      </c>
      <c r="D620" s="63">
        <f t="shared" si="26"/>
        <v>240</v>
      </c>
      <c r="E620" s="63">
        <v>240</v>
      </c>
      <c r="F620" s="61" t="s">
        <v>1261</v>
      </c>
      <c r="G620" s="61" t="str">
        <f t="shared" si="27"/>
        <v>James Hahn</v>
      </c>
    </row>
    <row r="621" spans="1:7" thickBot="1">
      <c r="A621" s="62" t="s">
        <v>2566</v>
      </c>
      <c r="B621" s="61">
        <v>241</v>
      </c>
      <c r="C621" s="61" t="str">
        <f t="shared" si="25"/>
        <v>No Tie</v>
      </c>
      <c r="D621" s="63">
        <f t="shared" si="26"/>
        <v>241</v>
      </c>
      <c r="E621" s="63">
        <v>241</v>
      </c>
      <c r="F621" s="61" t="s">
        <v>2186</v>
      </c>
      <c r="G621" s="61" t="str">
        <f t="shared" si="27"/>
        <v>Doug McGuigan</v>
      </c>
    </row>
    <row r="622" spans="1:7" thickBot="1">
      <c r="A622" s="62" t="s">
        <v>2566</v>
      </c>
      <c r="B622" s="61">
        <v>242</v>
      </c>
      <c r="C622" s="61" t="str">
        <f t="shared" si="25"/>
        <v>No Tie</v>
      </c>
      <c r="D622" s="63">
        <f t="shared" si="26"/>
        <v>242</v>
      </c>
      <c r="E622" s="63">
        <v>242</v>
      </c>
      <c r="F622" s="61" t="s">
        <v>1381</v>
      </c>
      <c r="G622" s="61" t="str">
        <f t="shared" si="27"/>
        <v>Felipe Aguilar</v>
      </c>
    </row>
    <row r="623" spans="1:7" thickBot="1">
      <c r="A623" s="62" t="s">
        <v>2566</v>
      </c>
      <c r="B623" s="61">
        <v>243</v>
      </c>
      <c r="C623" s="61" t="str">
        <f t="shared" si="25"/>
        <v>No Tie</v>
      </c>
      <c r="D623" s="63">
        <f t="shared" si="26"/>
        <v>243</v>
      </c>
      <c r="E623" s="63">
        <v>243</v>
      </c>
      <c r="F623" s="61" t="s">
        <v>1769</v>
      </c>
      <c r="G623" s="61" t="str">
        <f t="shared" si="27"/>
        <v>Lorenzo Gagli</v>
      </c>
    </row>
    <row r="624" spans="1:7" thickBot="1">
      <c r="A624" s="62" t="s">
        <v>2566</v>
      </c>
      <c r="B624" s="61">
        <v>244</v>
      </c>
      <c r="C624" s="61" t="str">
        <f t="shared" si="25"/>
        <v>No Tie</v>
      </c>
      <c r="D624" s="63">
        <f t="shared" si="26"/>
        <v>244</v>
      </c>
      <c r="E624" s="63">
        <v>244</v>
      </c>
      <c r="F624" s="61" t="s">
        <v>652</v>
      </c>
      <c r="G624" s="61" t="str">
        <f t="shared" si="27"/>
        <v>Ricky Barnes</v>
      </c>
    </row>
    <row r="625" spans="1:7" thickBot="1">
      <c r="A625" s="62" t="s">
        <v>2566</v>
      </c>
      <c r="B625" s="61">
        <v>245</v>
      </c>
      <c r="C625" s="61" t="str">
        <f t="shared" si="25"/>
        <v>No Tie</v>
      </c>
      <c r="D625" s="63">
        <f t="shared" si="26"/>
        <v>245</v>
      </c>
      <c r="E625" s="63">
        <v>245</v>
      </c>
      <c r="F625" s="61" t="s">
        <v>1880</v>
      </c>
      <c r="G625" s="61" t="str">
        <f t="shared" si="27"/>
        <v>Richard Finch</v>
      </c>
    </row>
    <row r="626" spans="1:7" thickBot="1">
      <c r="A626" s="62" t="s">
        <v>2566</v>
      </c>
      <c r="B626" s="61">
        <v>245</v>
      </c>
      <c r="C626" s="61" t="str">
        <f t="shared" si="25"/>
        <v>No Tie</v>
      </c>
      <c r="D626" s="63">
        <f t="shared" si="26"/>
        <v>245</v>
      </c>
      <c r="E626" s="63">
        <v>245</v>
      </c>
      <c r="F626" s="61" t="s">
        <v>1202</v>
      </c>
      <c r="G626" s="61" t="str">
        <f t="shared" si="27"/>
        <v>Robert Streb</v>
      </c>
    </row>
    <row r="627" spans="1:7" thickBot="1">
      <c r="A627" s="62" t="s">
        <v>2566</v>
      </c>
      <c r="B627" s="61">
        <v>247</v>
      </c>
      <c r="C627" s="61" t="str">
        <f t="shared" si="25"/>
        <v>No Tie</v>
      </c>
      <c r="D627" s="63">
        <f t="shared" si="26"/>
        <v>247</v>
      </c>
      <c r="E627" s="63">
        <v>247</v>
      </c>
      <c r="F627" s="61" t="s">
        <v>1264</v>
      </c>
      <c r="G627" s="61" t="str">
        <f t="shared" si="27"/>
        <v>Morgan Hoffmann</v>
      </c>
    </row>
    <row r="628" spans="1:7" thickBot="1">
      <c r="A628" s="62" t="s">
        <v>2566</v>
      </c>
      <c r="B628" s="61">
        <v>248</v>
      </c>
      <c r="C628" s="61" t="str">
        <f t="shared" si="25"/>
        <v>No Tie</v>
      </c>
      <c r="D628" s="63">
        <f t="shared" si="26"/>
        <v>248</v>
      </c>
      <c r="E628" s="63">
        <v>248</v>
      </c>
      <c r="F628" s="61" t="s">
        <v>1324</v>
      </c>
      <c r="G628" s="61" t="str">
        <f t="shared" si="27"/>
        <v>David Lipsky</v>
      </c>
    </row>
    <row r="629" spans="1:7" thickBot="1">
      <c r="A629" s="62" t="s">
        <v>2566</v>
      </c>
      <c r="B629" s="61">
        <v>249</v>
      </c>
      <c r="C629" s="61" t="str">
        <f t="shared" si="25"/>
        <v>No Tie</v>
      </c>
      <c r="D629" s="63">
        <f t="shared" si="26"/>
        <v>249</v>
      </c>
      <c r="E629" s="63">
        <v>249</v>
      </c>
      <c r="F629" s="61" t="s">
        <v>523</v>
      </c>
      <c r="G629" s="61" t="str">
        <f t="shared" si="27"/>
        <v>Jhonattan Vegas</v>
      </c>
    </row>
    <row r="630" spans="1:7" thickBot="1">
      <c r="A630" s="62" t="s">
        <v>2566</v>
      </c>
      <c r="B630" s="61">
        <v>250</v>
      </c>
      <c r="C630" s="61" t="str">
        <f t="shared" si="25"/>
        <v>No Tie</v>
      </c>
      <c r="D630" s="63">
        <f t="shared" si="26"/>
        <v>250</v>
      </c>
      <c r="E630" s="63">
        <v>250</v>
      </c>
      <c r="F630" s="61" t="s">
        <v>805</v>
      </c>
      <c r="G630" s="61" t="str">
        <f t="shared" si="27"/>
        <v>Troy Kelly</v>
      </c>
    </row>
    <row r="631" spans="1:7" thickBot="1">
      <c r="A631" s="62" t="s">
        <v>2566</v>
      </c>
      <c r="B631" s="61">
        <v>251</v>
      </c>
      <c r="C631" s="61" t="str">
        <f t="shared" si="25"/>
        <v>No Tie</v>
      </c>
      <c r="D631" s="63">
        <f t="shared" si="26"/>
        <v>251</v>
      </c>
      <c r="E631" s="63">
        <v>251</v>
      </c>
      <c r="F631" s="61" t="s">
        <v>574</v>
      </c>
      <c r="G631" s="61" t="str">
        <f t="shared" si="27"/>
        <v>Camilo Villegas</v>
      </c>
    </row>
    <row r="632" spans="1:7" thickBot="1">
      <c r="A632" s="62" t="s">
        <v>2566</v>
      </c>
      <c r="B632" s="61">
        <v>252</v>
      </c>
      <c r="C632" s="61" t="str">
        <f t="shared" si="25"/>
        <v>No Tie</v>
      </c>
      <c r="D632" s="63">
        <f t="shared" si="26"/>
        <v>252</v>
      </c>
      <c r="E632" s="63">
        <v>252</v>
      </c>
      <c r="F632" s="61" t="s">
        <v>1777</v>
      </c>
      <c r="G632" s="61" t="str">
        <f t="shared" si="27"/>
        <v>Ricardo Gonzalez</v>
      </c>
    </row>
    <row r="633" spans="1:7" thickBot="1">
      <c r="A633" s="62" t="s">
        <v>2566</v>
      </c>
      <c r="B633" s="61">
        <v>253</v>
      </c>
      <c r="C633" s="61" t="str">
        <f t="shared" si="25"/>
        <v>No Tie</v>
      </c>
      <c r="D633" s="63">
        <f t="shared" si="26"/>
        <v>253</v>
      </c>
      <c r="E633" s="63">
        <v>253</v>
      </c>
      <c r="F633" s="61" t="s">
        <v>656</v>
      </c>
      <c r="G633" s="61" t="str">
        <f t="shared" si="27"/>
        <v>Danny Lee</v>
      </c>
    </row>
    <row r="634" spans="1:7" thickBot="1">
      <c r="A634" s="62" t="s">
        <v>2566</v>
      </c>
      <c r="B634" s="61">
        <v>254</v>
      </c>
      <c r="C634" s="61" t="str">
        <f t="shared" si="25"/>
        <v>No Tie</v>
      </c>
      <c r="D634" s="63">
        <f t="shared" si="26"/>
        <v>254</v>
      </c>
      <c r="E634" s="63">
        <v>254</v>
      </c>
      <c r="F634" s="61" t="s">
        <v>682</v>
      </c>
      <c r="G634" s="61" t="str">
        <f t="shared" si="27"/>
        <v>Jerry Kelly</v>
      </c>
    </row>
    <row r="635" spans="1:7" thickBot="1">
      <c r="A635" s="62" t="s">
        <v>2566</v>
      </c>
      <c r="B635" s="61">
        <v>255</v>
      </c>
      <c r="C635" s="61" t="str">
        <f t="shared" si="25"/>
        <v>No Tie</v>
      </c>
      <c r="D635" s="63">
        <f t="shared" si="26"/>
        <v>255</v>
      </c>
      <c r="E635" s="63">
        <v>255</v>
      </c>
      <c r="F635" s="61" t="s">
        <v>1424</v>
      </c>
      <c r="G635" s="61" t="str">
        <f t="shared" si="27"/>
        <v>Kazuhiro Yamashita</v>
      </c>
    </row>
    <row r="636" spans="1:7" thickBot="1">
      <c r="A636" s="62" t="s">
        <v>2566</v>
      </c>
      <c r="B636" s="61">
        <v>256</v>
      </c>
      <c r="C636" s="61" t="str">
        <f t="shared" si="25"/>
        <v>No Tie</v>
      </c>
      <c r="D636" s="63">
        <f t="shared" si="26"/>
        <v>256</v>
      </c>
      <c r="E636" s="63">
        <v>256</v>
      </c>
      <c r="F636" s="61" t="s">
        <v>1386</v>
      </c>
      <c r="G636" s="61" t="str">
        <f t="shared" si="27"/>
        <v>Trevor Fisher Jr</v>
      </c>
    </row>
    <row r="637" spans="1:7" thickBot="1">
      <c r="A637" s="62" t="s">
        <v>2566</v>
      </c>
      <c r="B637" s="61">
        <v>257</v>
      </c>
      <c r="C637" s="61" t="str">
        <f t="shared" si="25"/>
        <v>No Tie</v>
      </c>
      <c r="D637" s="63">
        <f t="shared" si="26"/>
        <v>257</v>
      </c>
      <c r="E637" s="63">
        <v>257</v>
      </c>
      <c r="F637" s="61" t="s">
        <v>852</v>
      </c>
      <c r="G637" s="61" t="str">
        <f t="shared" si="27"/>
        <v>Nick O'Hern</v>
      </c>
    </row>
    <row r="638" spans="1:7" thickBot="1">
      <c r="A638" s="62" t="s">
        <v>2566</v>
      </c>
      <c r="B638" s="61">
        <v>258</v>
      </c>
      <c r="C638" s="61" t="str">
        <f t="shared" si="25"/>
        <v>No Tie</v>
      </c>
      <c r="D638" s="63">
        <f t="shared" si="26"/>
        <v>258</v>
      </c>
      <c r="E638" s="63">
        <v>258</v>
      </c>
      <c r="F638" s="61" t="s">
        <v>1250</v>
      </c>
      <c r="G638" s="61" t="str">
        <f t="shared" si="27"/>
        <v>David Howell</v>
      </c>
    </row>
    <row r="639" spans="1:7" thickBot="1">
      <c r="A639" s="62" t="s">
        <v>2566</v>
      </c>
      <c r="B639" s="61">
        <v>259</v>
      </c>
      <c r="C639" s="61" t="str">
        <f t="shared" si="25"/>
        <v>No Tie</v>
      </c>
      <c r="D639" s="63">
        <f t="shared" si="26"/>
        <v>259</v>
      </c>
      <c r="E639" s="63">
        <v>259</v>
      </c>
      <c r="F639" s="61" t="s">
        <v>1521</v>
      </c>
      <c r="G639" s="61" t="str">
        <f t="shared" si="27"/>
        <v>Lucas Glover</v>
      </c>
    </row>
    <row r="640" spans="1:7" thickBot="1">
      <c r="A640" s="62" t="s">
        <v>2566</v>
      </c>
      <c r="B640" s="61">
        <v>260</v>
      </c>
      <c r="C640" s="61" t="str">
        <f t="shared" si="25"/>
        <v>No Tie</v>
      </c>
      <c r="D640" s="63">
        <f t="shared" si="26"/>
        <v>260</v>
      </c>
      <c r="E640" s="63">
        <v>260</v>
      </c>
      <c r="F640" s="61" t="s">
        <v>657</v>
      </c>
      <c r="G640" s="61" t="str">
        <f t="shared" si="27"/>
        <v>Chris Stroud</v>
      </c>
    </row>
    <row r="641" spans="1:7" thickBot="1">
      <c r="A641" s="62" t="s">
        <v>2566</v>
      </c>
      <c r="B641" s="61">
        <v>261</v>
      </c>
      <c r="C641" s="61" t="str">
        <f t="shared" si="25"/>
        <v>No Tie</v>
      </c>
      <c r="D641" s="63">
        <f t="shared" si="26"/>
        <v>261</v>
      </c>
      <c r="E641" s="63">
        <v>261</v>
      </c>
      <c r="F641" s="61" t="s">
        <v>2234</v>
      </c>
      <c r="G641" s="61" t="str">
        <f t="shared" si="27"/>
        <v>Ben Kohles</v>
      </c>
    </row>
    <row r="642" spans="1:7" thickBot="1">
      <c r="A642" s="62" t="s">
        <v>2566</v>
      </c>
      <c r="B642" s="61">
        <v>262</v>
      </c>
      <c r="C642" s="61" t="str">
        <f t="shared" si="25"/>
        <v>No Tie</v>
      </c>
      <c r="D642" s="63">
        <f t="shared" si="26"/>
        <v>262</v>
      </c>
      <c r="E642" s="63">
        <v>262</v>
      </c>
      <c r="F642" s="61" t="s">
        <v>1309</v>
      </c>
      <c r="G642" s="61" t="str">
        <f t="shared" si="27"/>
        <v>Scott Hend</v>
      </c>
    </row>
    <row r="643" spans="1:7" thickBot="1">
      <c r="A643" s="62" t="s">
        <v>2566</v>
      </c>
      <c r="B643" s="61">
        <v>263</v>
      </c>
      <c r="C643" s="61" t="str">
        <f t="shared" si="25"/>
        <v>No Tie</v>
      </c>
      <c r="D643" s="63">
        <f t="shared" si="26"/>
        <v>263</v>
      </c>
      <c r="E643" s="63">
        <v>263</v>
      </c>
      <c r="F643" s="61" t="s">
        <v>1580</v>
      </c>
      <c r="G643" s="61" t="str">
        <f t="shared" si="27"/>
        <v>Jake Roos</v>
      </c>
    </row>
    <row r="644" spans="1:7" thickBot="1">
      <c r="A644" s="62" t="s">
        <v>2566</v>
      </c>
      <c r="B644" s="61">
        <v>264</v>
      </c>
      <c r="C644" s="61" t="str">
        <f t="shared" si="25"/>
        <v>No Tie</v>
      </c>
      <c r="D644" s="63">
        <f t="shared" si="26"/>
        <v>264</v>
      </c>
      <c r="E644" s="63">
        <v>264</v>
      </c>
      <c r="F644" s="61" t="s">
        <v>1258</v>
      </c>
      <c r="G644" s="61" t="str">
        <f t="shared" si="27"/>
        <v>Fabrizio Zanotti</v>
      </c>
    </row>
    <row r="645" spans="1:7" thickBot="1">
      <c r="A645" s="62" t="s">
        <v>2566</v>
      </c>
      <c r="B645" s="61">
        <v>265</v>
      </c>
      <c r="C645" s="61" t="str">
        <f t="shared" si="25"/>
        <v>No Tie</v>
      </c>
      <c r="D645" s="63">
        <f t="shared" si="26"/>
        <v>265</v>
      </c>
      <c r="E645" s="63">
        <v>265</v>
      </c>
      <c r="F645" s="61" t="s">
        <v>1403</v>
      </c>
      <c r="G645" s="61" t="str">
        <f t="shared" si="27"/>
        <v>Ryuichi Oda</v>
      </c>
    </row>
    <row r="646" spans="1:7" thickBot="1">
      <c r="A646" s="62" t="s">
        <v>2566</v>
      </c>
      <c r="B646" s="61">
        <v>266</v>
      </c>
      <c r="C646" s="61" t="str">
        <f t="shared" si="25"/>
        <v>No Tie</v>
      </c>
      <c r="D646" s="63">
        <f t="shared" si="26"/>
        <v>266</v>
      </c>
      <c r="E646" s="63">
        <v>266</v>
      </c>
      <c r="F646" s="61" t="s">
        <v>2187</v>
      </c>
      <c r="G646" s="61" t="str">
        <f t="shared" si="27"/>
        <v>Will Claxton</v>
      </c>
    </row>
    <row r="647" spans="1:7" thickBot="1">
      <c r="A647" s="62" t="s">
        <v>2566</v>
      </c>
      <c r="B647" s="61">
        <v>267</v>
      </c>
      <c r="C647" s="61" t="str">
        <f t="shared" si="25"/>
        <v>No Tie</v>
      </c>
      <c r="D647" s="63">
        <f t="shared" si="26"/>
        <v>267</v>
      </c>
      <c r="E647" s="63">
        <v>267</v>
      </c>
      <c r="F647" s="61" t="s">
        <v>1304</v>
      </c>
      <c r="G647" s="61" t="str">
        <f t="shared" si="27"/>
        <v>Angel Cabrera</v>
      </c>
    </row>
    <row r="648" spans="1:7" thickBot="1">
      <c r="A648" s="62" t="s">
        <v>2566</v>
      </c>
      <c r="B648" s="61">
        <v>268</v>
      </c>
      <c r="C648" s="61" t="str">
        <f t="shared" si="25"/>
        <v>No Tie</v>
      </c>
      <c r="D648" s="63">
        <f t="shared" si="26"/>
        <v>268</v>
      </c>
      <c r="E648" s="63">
        <v>268</v>
      </c>
      <c r="F648" s="61" t="s">
        <v>2048</v>
      </c>
      <c r="G648" s="61" t="str">
        <f t="shared" si="27"/>
        <v>Arnond Vongvanij</v>
      </c>
    </row>
    <row r="649" spans="1:7" thickBot="1">
      <c r="A649" s="62" t="s">
        <v>2566</v>
      </c>
      <c r="B649" s="61">
        <v>269</v>
      </c>
      <c r="C649" s="61" t="str">
        <f t="shared" si="25"/>
        <v>No Tie</v>
      </c>
      <c r="D649" s="63">
        <f t="shared" si="26"/>
        <v>269</v>
      </c>
      <c r="E649" s="63">
        <v>269</v>
      </c>
      <c r="F649" s="61" t="s">
        <v>1934</v>
      </c>
      <c r="G649" s="61" t="str">
        <f t="shared" si="27"/>
        <v>Kieran Pratt</v>
      </c>
    </row>
    <row r="650" spans="1:7" thickBot="1">
      <c r="A650" s="62" t="s">
        <v>2566</v>
      </c>
      <c r="B650" s="61">
        <v>270</v>
      </c>
      <c r="C650" s="61" t="str">
        <f t="shared" si="25"/>
        <v>No Tie</v>
      </c>
      <c r="D650" s="63">
        <f t="shared" si="26"/>
        <v>270</v>
      </c>
      <c r="E650" s="63">
        <v>270</v>
      </c>
      <c r="F650" s="61" t="s">
        <v>1475</v>
      </c>
      <c r="G650" s="61" t="str">
        <f t="shared" si="27"/>
        <v>Martin Flores</v>
      </c>
    </row>
    <row r="651" spans="1:7" thickBot="1">
      <c r="A651" s="62" t="s">
        <v>2566</v>
      </c>
      <c r="B651" s="61">
        <v>271</v>
      </c>
      <c r="C651" s="61" t="str">
        <f t="shared" si="25"/>
        <v>No Tie</v>
      </c>
      <c r="D651" s="63">
        <f t="shared" si="26"/>
        <v>271</v>
      </c>
      <c r="E651" s="63">
        <v>271</v>
      </c>
      <c r="F651" s="61" t="s">
        <v>1425</v>
      </c>
      <c r="G651" s="61" t="str">
        <f t="shared" si="27"/>
        <v>Mike Hendry</v>
      </c>
    </row>
    <row r="652" spans="1:7" thickBot="1">
      <c r="A652" s="62" t="s">
        <v>2566</v>
      </c>
      <c r="B652" s="61">
        <v>272</v>
      </c>
      <c r="C652" s="61" t="str">
        <f t="shared" si="25"/>
        <v>No Tie</v>
      </c>
      <c r="D652" s="63">
        <f t="shared" si="26"/>
        <v>272</v>
      </c>
      <c r="E652" s="63">
        <v>272</v>
      </c>
      <c r="F652" s="61" t="s">
        <v>1584</v>
      </c>
      <c r="G652" s="61" t="str">
        <f t="shared" si="27"/>
        <v>Matthew Baldwin</v>
      </c>
    </row>
    <row r="653" spans="1:7" thickBot="1">
      <c r="A653" s="62" t="s">
        <v>2566</v>
      </c>
      <c r="B653" s="61">
        <v>273</v>
      </c>
      <c r="C653" s="61" t="str">
        <f t="shared" si="25"/>
        <v>No Tie</v>
      </c>
      <c r="D653" s="63">
        <f t="shared" si="26"/>
        <v>273</v>
      </c>
      <c r="E653" s="63">
        <v>273</v>
      </c>
      <c r="F653" s="61" t="s">
        <v>1893</v>
      </c>
      <c r="G653" s="61" t="str">
        <f t="shared" si="27"/>
        <v>Joel Sjoholm</v>
      </c>
    </row>
    <row r="654" spans="1:7" thickBot="1">
      <c r="A654" s="62" t="s">
        <v>2566</v>
      </c>
      <c r="B654" s="61">
        <v>274</v>
      </c>
      <c r="C654" s="61" t="str">
        <f t="shared" si="25"/>
        <v>No Tie</v>
      </c>
      <c r="D654" s="63">
        <f t="shared" si="26"/>
        <v>274</v>
      </c>
      <c r="E654" s="63">
        <v>274</v>
      </c>
      <c r="F654" s="61" t="s">
        <v>762</v>
      </c>
      <c r="G654" s="61" t="str">
        <f t="shared" si="27"/>
        <v>Justin Bolli</v>
      </c>
    </row>
    <row r="655" spans="1:7" thickBot="1">
      <c r="A655" s="62" t="s">
        <v>2566</v>
      </c>
      <c r="B655" s="61">
        <v>275</v>
      </c>
      <c r="C655" s="61" t="str">
        <f t="shared" si="25"/>
        <v>No Tie</v>
      </c>
      <c r="D655" s="63">
        <f t="shared" si="26"/>
        <v>275</v>
      </c>
      <c r="E655" s="63">
        <v>275</v>
      </c>
      <c r="F655" s="61" t="s">
        <v>1573</v>
      </c>
      <c r="G655" s="61" t="str">
        <f t="shared" si="27"/>
        <v>Tom Lewis</v>
      </c>
    </row>
    <row r="656" spans="1:7" thickBot="1">
      <c r="A656" s="62" t="s">
        <v>2566</v>
      </c>
      <c r="B656" s="61">
        <v>276</v>
      </c>
      <c r="C656" s="61" t="str">
        <f t="shared" si="25"/>
        <v>No Tie</v>
      </c>
      <c r="D656" s="63">
        <f t="shared" si="26"/>
        <v>276</v>
      </c>
      <c r="E656" s="63">
        <v>276</v>
      </c>
      <c r="F656" s="61" t="s">
        <v>1226</v>
      </c>
      <c r="G656" s="61" t="str">
        <f t="shared" si="27"/>
        <v>Tommy Fleetwood</v>
      </c>
    </row>
    <row r="657" spans="1:7" thickBot="1">
      <c r="A657" s="62" t="s">
        <v>2566</v>
      </c>
      <c r="B657" s="61">
        <v>277</v>
      </c>
      <c r="C657" s="61" t="str">
        <f t="shared" si="25"/>
        <v>No Tie</v>
      </c>
      <c r="D657" s="63">
        <f t="shared" si="26"/>
        <v>277</v>
      </c>
      <c r="E657" s="63">
        <v>277</v>
      </c>
      <c r="F657" s="61" t="s">
        <v>1771</v>
      </c>
      <c r="G657" s="61" t="str">
        <f t="shared" si="27"/>
        <v>Ricardo Santos</v>
      </c>
    </row>
    <row r="658" spans="1:7" thickBot="1">
      <c r="A658" s="62" t="s">
        <v>2566</v>
      </c>
      <c r="B658" s="61">
        <v>278</v>
      </c>
      <c r="C658" s="61" t="str">
        <f t="shared" si="25"/>
        <v>No Tie</v>
      </c>
      <c r="D658" s="63">
        <f t="shared" si="26"/>
        <v>278</v>
      </c>
      <c r="E658" s="63">
        <v>278</v>
      </c>
      <c r="F658" s="61" t="s">
        <v>1614</v>
      </c>
      <c r="G658" s="61" t="str">
        <f t="shared" si="27"/>
        <v>Shiv Kapur</v>
      </c>
    </row>
    <row r="659" spans="1:7" thickBot="1">
      <c r="A659" s="62" t="s">
        <v>2566</v>
      </c>
      <c r="B659" s="61">
        <v>279</v>
      </c>
      <c r="C659" s="61" t="str">
        <f t="shared" si="25"/>
        <v>No Tie</v>
      </c>
      <c r="D659" s="63">
        <f t="shared" si="26"/>
        <v>279</v>
      </c>
      <c r="E659" s="63">
        <v>279</v>
      </c>
      <c r="F659" s="61" t="s">
        <v>1808</v>
      </c>
      <c r="G659" s="61" t="str">
        <f t="shared" si="27"/>
        <v>Andreas Harto</v>
      </c>
    </row>
    <row r="660" spans="1:7" thickBot="1">
      <c r="A660" s="62" t="s">
        <v>2566</v>
      </c>
      <c r="B660" s="61">
        <v>280</v>
      </c>
      <c r="C660" s="61" t="str">
        <f t="shared" si="25"/>
        <v>No Tie</v>
      </c>
      <c r="D660" s="63">
        <f t="shared" si="26"/>
        <v>280</v>
      </c>
      <c r="E660" s="63">
        <v>280</v>
      </c>
      <c r="F660" s="61" t="s">
        <v>715</v>
      </c>
      <c r="G660" s="61" t="str">
        <f t="shared" si="27"/>
        <v>Brandt Jobe</v>
      </c>
    </row>
    <row r="661" spans="1:7" thickBot="1">
      <c r="A661" s="62" t="s">
        <v>2566</v>
      </c>
      <c r="B661" s="61">
        <v>281</v>
      </c>
      <c r="C661" s="61" t="str">
        <f t="shared" si="25"/>
        <v>No Tie</v>
      </c>
      <c r="D661" s="63">
        <f t="shared" si="26"/>
        <v>281</v>
      </c>
      <c r="E661" s="63">
        <v>281</v>
      </c>
      <c r="F661" s="61" t="s">
        <v>1520</v>
      </c>
      <c r="G661" s="61" t="str">
        <f t="shared" si="27"/>
        <v>Roberto Castro</v>
      </c>
    </row>
    <row r="662" spans="1:7" thickBot="1">
      <c r="A662" s="62" t="s">
        <v>2566</v>
      </c>
      <c r="B662" s="61">
        <v>282</v>
      </c>
      <c r="C662" s="61" t="str">
        <f t="shared" si="25"/>
        <v>No Tie</v>
      </c>
      <c r="D662" s="63">
        <f t="shared" si="26"/>
        <v>282</v>
      </c>
      <c r="E662" s="63">
        <v>282</v>
      </c>
      <c r="F662" s="61" t="s">
        <v>1874</v>
      </c>
      <c r="G662" s="61" t="str">
        <f t="shared" si="27"/>
        <v>Thitiphan Chuayprako</v>
      </c>
    </row>
    <row r="663" spans="1:7" thickBot="1">
      <c r="A663" s="62" t="s">
        <v>2566</v>
      </c>
      <c r="B663" s="61">
        <v>283</v>
      </c>
      <c r="C663" s="61" t="str">
        <f t="shared" si="25"/>
        <v>No Tie</v>
      </c>
      <c r="D663" s="63">
        <f t="shared" si="26"/>
        <v>283</v>
      </c>
      <c r="E663" s="63">
        <v>283</v>
      </c>
      <c r="F663" s="61" t="s">
        <v>760</v>
      </c>
      <c r="G663" s="61" t="str">
        <f t="shared" si="27"/>
        <v>Justin Hicks</v>
      </c>
    </row>
    <row r="664" spans="1:7" thickBot="1">
      <c r="A664" s="62" t="s">
        <v>2566</v>
      </c>
      <c r="B664" s="61">
        <v>284</v>
      </c>
      <c r="C664" s="61" t="str">
        <f t="shared" si="25"/>
        <v>No Tie</v>
      </c>
      <c r="D664" s="63">
        <f t="shared" si="26"/>
        <v>284</v>
      </c>
      <c r="E664" s="63">
        <v>284</v>
      </c>
      <c r="F664" s="61" t="s">
        <v>1248</v>
      </c>
      <c r="G664" s="61" t="str">
        <f t="shared" si="27"/>
        <v>Jason Bohn</v>
      </c>
    </row>
    <row r="665" spans="1:7" thickBot="1">
      <c r="A665" s="62" t="s">
        <v>2566</v>
      </c>
      <c r="B665" s="61">
        <v>285</v>
      </c>
      <c r="C665" s="61" t="str">
        <f t="shared" si="25"/>
        <v>No Tie</v>
      </c>
      <c r="D665" s="63">
        <f t="shared" si="26"/>
        <v>285</v>
      </c>
      <c r="E665" s="63">
        <v>285</v>
      </c>
      <c r="F665" s="61" t="s">
        <v>2303</v>
      </c>
      <c r="G665" s="61" t="str">
        <f t="shared" si="27"/>
        <v>Michael Campbell</v>
      </c>
    </row>
    <row r="666" spans="1:7" thickBot="1">
      <c r="A666" s="62" t="s">
        <v>2566</v>
      </c>
      <c r="B666" s="61">
        <v>286</v>
      </c>
      <c r="C666" s="61" t="str">
        <f t="shared" si="25"/>
        <v>No Tie</v>
      </c>
      <c r="D666" s="63">
        <f t="shared" si="26"/>
        <v>286</v>
      </c>
      <c r="E666" s="63">
        <v>286</v>
      </c>
      <c r="F666" s="61" t="s">
        <v>2151</v>
      </c>
      <c r="G666" s="61" t="str">
        <f t="shared" si="27"/>
        <v>Alexandre Kaleka</v>
      </c>
    </row>
    <row r="667" spans="1:7" thickBot="1">
      <c r="A667" s="62" t="s">
        <v>2566</v>
      </c>
      <c r="B667" s="61">
        <v>287</v>
      </c>
      <c r="C667" s="61" t="str">
        <f t="shared" si="25"/>
        <v>No Tie</v>
      </c>
      <c r="D667" s="63">
        <f t="shared" si="26"/>
        <v>287</v>
      </c>
      <c r="E667" s="63">
        <v>287</v>
      </c>
      <c r="F667" s="61" t="s">
        <v>1500</v>
      </c>
      <c r="G667" s="61" t="str">
        <f t="shared" si="27"/>
        <v>Nick Cullen</v>
      </c>
    </row>
    <row r="668" spans="1:7" thickBot="1">
      <c r="A668" s="62" t="s">
        <v>2566</v>
      </c>
      <c r="B668" s="61">
        <v>288</v>
      </c>
      <c r="C668" s="61" t="str">
        <f t="shared" si="25"/>
        <v>No Tie</v>
      </c>
      <c r="D668" s="63">
        <f t="shared" si="26"/>
        <v>288</v>
      </c>
      <c r="E668" s="63">
        <v>288</v>
      </c>
      <c r="F668" s="61" t="s">
        <v>1260</v>
      </c>
      <c r="G668" s="61" t="str">
        <f t="shared" si="27"/>
        <v>Prayad Marksaeng</v>
      </c>
    </row>
    <row r="669" spans="1:7" thickBot="1">
      <c r="A669" s="62" t="s">
        <v>2566</v>
      </c>
      <c r="B669" s="61">
        <v>289</v>
      </c>
      <c r="C669" s="61" t="str">
        <f t="shared" si="25"/>
        <v>No Tie</v>
      </c>
      <c r="D669" s="63">
        <f t="shared" si="26"/>
        <v>289</v>
      </c>
      <c r="E669" s="63">
        <v>289</v>
      </c>
      <c r="F669" s="61" t="s">
        <v>2277</v>
      </c>
      <c r="G669" s="61" t="str">
        <f t="shared" si="27"/>
        <v>Gary Lockerbie</v>
      </c>
    </row>
    <row r="670" spans="1:7" thickBot="1">
      <c r="A670" s="62" t="s">
        <v>2566</v>
      </c>
      <c r="B670" s="61">
        <v>290</v>
      </c>
      <c r="C670" s="61" t="str">
        <f t="shared" si="25"/>
        <v>No Tie</v>
      </c>
      <c r="D670" s="63">
        <f t="shared" si="26"/>
        <v>290</v>
      </c>
      <c r="E670" s="63">
        <v>290</v>
      </c>
      <c r="F670" s="61" t="s">
        <v>1666</v>
      </c>
      <c r="G670" s="61" t="str">
        <f t="shared" si="27"/>
        <v>Justin Walters</v>
      </c>
    </row>
    <row r="671" spans="1:7" thickBot="1">
      <c r="A671" s="62" t="s">
        <v>2566</v>
      </c>
      <c r="B671" s="61">
        <v>291</v>
      </c>
      <c r="C671" s="61" t="str">
        <f t="shared" si="25"/>
        <v>No Tie</v>
      </c>
      <c r="D671" s="63">
        <f t="shared" si="26"/>
        <v>291</v>
      </c>
      <c r="E671" s="63">
        <v>291</v>
      </c>
      <c r="F671" s="61" t="s">
        <v>1612</v>
      </c>
      <c r="G671" s="61" t="str">
        <f t="shared" si="27"/>
        <v>S.K. Ho</v>
      </c>
    </row>
    <row r="672" spans="1:7" thickBot="1">
      <c r="A672" s="62" t="s">
        <v>2566</v>
      </c>
      <c r="B672" s="61">
        <v>292</v>
      </c>
      <c r="C672" s="61" t="str">
        <f t="shared" ref="C672:C735" si="28">IFERROR(SEARCH("T",B672),"No Tie")</f>
        <v>No Tie</v>
      </c>
      <c r="D672" s="63">
        <f t="shared" ref="D672:D735" si="29">IF(C672="No Tie",B672,RIGHT(B672,LEN(B672)-1))</f>
        <v>292</v>
      </c>
      <c r="E672" s="63">
        <v>292</v>
      </c>
      <c r="F672" s="61" t="s">
        <v>2104</v>
      </c>
      <c r="G672" s="61" t="str">
        <f t="shared" ref="G672:G735" si="30">TRIM(SUBSTITUTE(F672,CHAR(160),CHAR(32)))</f>
        <v>Paul McGinley</v>
      </c>
    </row>
    <row r="673" spans="1:7" thickBot="1">
      <c r="A673" s="62" t="s">
        <v>2566</v>
      </c>
      <c r="B673" s="61">
        <v>293</v>
      </c>
      <c r="C673" s="61" t="str">
        <f t="shared" si="28"/>
        <v>No Tie</v>
      </c>
      <c r="D673" s="63">
        <f t="shared" si="29"/>
        <v>293</v>
      </c>
      <c r="E673" s="63">
        <v>293</v>
      </c>
      <c r="F673" s="61" t="s">
        <v>1421</v>
      </c>
      <c r="G673" s="61" t="str">
        <f t="shared" si="30"/>
        <v>Antonio Lascuna</v>
      </c>
    </row>
    <row r="674" spans="1:7" thickBot="1">
      <c r="A674" s="62" t="s">
        <v>2566</v>
      </c>
      <c r="B674" s="61">
        <v>294</v>
      </c>
      <c r="C674" s="61" t="str">
        <f t="shared" si="28"/>
        <v>No Tie</v>
      </c>
      <c r="D674" s="63">
        <f t="shared" si="29"/>
        <v>294</v>
      </c>
      <c r="E674" s="63">
        <v>294</v>
      </c>
      <c r="F674" s="61" t="s">
        <v>2192</v>
      </c>
      <c r="G674" s="61" t="str">
        <f t="shared" si="30"/>
        <v>Jay Choi</v>
      </c>
    </row>
    <row r="675" spans="1:7" thickBot="1">
      <c r="A675" s="62" t="s">
        <v>2566</v>
      </c>
      <c r="B675" s="61">
        <v>295</v>
      </c>
      <c r="C675" s="61" t="str">
        <f t="shared" si="28"/>
        <v>No Tie</v>
      </c>
      <c r="D675" s="63">
        <f t="shared" si="29"/>
        <v>295</v>
      </c>
      <c r="E675" s="63">
        <v>295</v>
      </c>
      <c r="F675" s="61" t="s">
        <v>1543</v>
      </c>
      <c r="G675" s="61" t="str">
        <f t="shared" si="30"/>
        <v>Michio Matsumura</v>
      </c>
    </row>
    <row r="676" spans="1:7" thickBot="1">
      <c r="A676" s="62" t="s">
        <v>2566</v>
      </c>
      <c r="B676" s="61">
        <v>296</v>
      </c>
      <c r="C676" s="61" t="str">
        <f t="shared" si="28"/>
        <v>No Tie</v>
      </c>
      <c r="D676" s="63">
        <f t="shared" si="29"/>
        <v>296</v>
      </c>
      <c r="E676" s="63">
        <v>296</v>
      </c>
      <c r="F676" s="61" t="s">
        <v>1504</v>
      </c>
      <c r="G676" s="61" t="str">
        <f t="shared" si="30"/>
        <v>Brad Fritsch</v>
      </c>
    </row>
    <row r="677" spans="1:7" thickBot="1">
      <c r="A677" s="62" t="s">
        <v>2566</v>
      </c>
      <c r="B677" s="61">
        <v>297</v>
      </c>
      <c r="C677" s="61" t="str">
        <f t="shared" si="28"/>
        <v>No Tie</v>
      </c>
      <c r="D677" s="63">
        <f t="shared" si="29"/>
        <v>297</v>
      </c>
      <c r="E677" s="63">
        <v>297</v>
      </c>
      <c r="F677" s="61" t="s">
        <v>1736</v>
      </c>
      <c r="G677" s="61" t="str">
        <f t="shared" si="30"/>
        <v>Daehyun Kim</v>
      </c>
    </row>
    <row r="678" spans="1:7" thickBot="1">
      <c r="A678" s="62" t="s">
        <v>2566</v>
      </c>
      <c r="B678" s="61">
        <v>298</v>
      </c>
      <c r="C678" s="61" t="str">
        <f t="shared" si="28"/>
        <v>No Tie</v>
      </c>
      <c r="D678" s="63">
        <f t="shared" si="29"/>
        <v>298</v>
      </c>
      <c r="E678" s="63">
        <v>298</v>
      </c>
      <c r="F678" s="61" t="s">
        <v>1525</v>
      </c>
      <c r="G678" s="61" t="str">
        <f t="shared" si="30"/>
        <v>Darron Stiles</v>
      </c>
    </row>
    <row r="679" spans="1:7" thickBot="1">
      <c r="A679" s="62" t="s">
        <v>2566</v>
      </c>
      <c r="B679" s="61">
        <v>299</v>
      </c>
      <c r="C679" s="61" t="str">
        <f t="shared" si="28"/>
        <v>No Tie</v>
      </c>
      <c r="D679" s="63">
        <f t="shared" si="29"/>
        <v>299</v>
      </c>
      <c r="E679" s="63">
        <v>299</v>
      </c>
      <c r="F679" s="61" t="s">
        <v>575</v>
      </c>
      <c r="G679" s="61" t="str">
        <f t="shared" si="30"/>
        <v>Boo Weekley</v>
      </c>
    </row>
    <row r="680" spans="1:7" thickBot="1">
      <c r="A680" s="62" t="s">
        <v>2566</v>
      </c>
      <c r="B680" s="61">
        <v>300</v>
      </c>
      <c r="C680" s="61" t="str">
        <f t="shared" si="28"/>
        <v>No Tie</v>
      </c>
      <c r="D680" s="63">
        <f t="shared" si="29"/>
        <v>300</v>
      </c>
      <c r="E680" s="63">
        <v>300</v>
      </c>
      <c r="F680" s="61" t="s">
        <v>2447</v>
      </c>
      <c r="G680" s="61" t="str">
        <f t="shared" si="30"/>
        <v>Anthony Kim</v>
      </c>
    </row>
    <row r="681" spans="1:7" thickBot="1">
      <c r="A681" s="62" t="s">
        <v>2566</v>
      </c>
      <c r="B681" s="61">
        <v>301</v>
      </c>
      <c r="C681" s="61" t="str">
        <f t="shared" si="28"/>
        <v>No Tie</v>
      </c>
      <c r="D681" s="63">
        <f t="shared" si="29"/>
        <v>301</v>
      </c>
      <c r="E681" s="63">
        <v>301</v>
      </c>
      <c r="F681" s="61" t="s">
        <v>1632</v>
      </c>
      <c r="G681" s="61" t="str">
        <f t="shared" si="30"/>
        <v>Johan Edfors</v>
      </c>
    </row>
    <row r="682" spans="1:7" thickBot="1">
      <c r="A682" s="62" t="s">
        <v>2566</v>
      </c>
      <c r="B682" s="61">
        <v>302</v>
      </c>
      <c r="C682" s="61" t="str">
        <f t="shared" si="28"/>
        <v>No Tie</v>
      </c>
      <c r="D682" s="63">
        <f t="shared" si="29"/>
        <v>302</v>
      </c>
      <c r="E682" s="63">
        <v>302</v>
      </c>
      <c r="F682" s="61" t="s">
        <v>1407</v>
      </c>
      <c r="G682" s="61" t="str">
        <f t="shared" si="30"/>
        <v>Tadahiro Takayama</v>
      </c>
    </row>
    <row r="683" spans="1:7" thickBot="1">
      <c r="A683" s="62" t="s">
        <v>2566</v>
      </c>
      <c r="B683" s="61">
        <v>303</v>
      </c>
      <c r="C683" s="61" t="str">
        <f t="shared" si="28"/>
        <v>No Tie</v>
      </c>
      <c r="D683" s="63">
        <f t="shared" si="29"/>
        <v>303</v>
      </c>
      <c r="E683" s="63">
        <v>303</v>
      </c>
      <c r="F683" s="61" t="s">
        <v>773</v>
      </c>
      <c r="G683" s="61" t="str">
        <f t="shared" si="30"/>
        <v>Brian Gay</v>
      </c>
    </row>
    <row r="684" spans="1:7" thickBot="1">
      <c r="A684" s="62" t="s">
        <v>2566</v>
      </c>
      <c r="B684" s="61">
        <v>304</v>
      </c>
      <c r="C684" s="61" t="str">
        <f t="shared" si="28"/>
        <v>No Tie</v>
      </c>
      <c r="D684" s="63">
        <f t="shared" si="29"/>
        <v>304</v>
      </c>
      <c r="E684" s="63">
        <v>304</v>
      </c>
      <c r="F684" s="61" t="s">
        <v>2074</v>
      </c>
      <c r="G684" s="61" t="str">
        <f t="shared" si="30"/>
        <v>Daniel Chopra</v>
      </c>
    </row>
    <row r="685" spans="1:7" thickBot="1">
      <c r="A685" s="62" t="s">
        <v>2566</v>
      </c>
      <c r="B685" s="61">
        <v>305</v>
      </c>
      <c r="C685" s="61" t="str">
        <f t="shared" si="28"/>
        <v>No Tie</v>
      </c>
      <c r="D685" s="63">
        <f t="shared" si="29"/>
        <v>305</v>
      </c>
      <c r="E685" s="63">
        <v>305</v>
      </c>
      <c r="F685" s="61" t="s">
        <v>2321</v>
      </c>
      <c r="G685" s="61" t="str">
        <f t="shared" si="30"/>
        <v>Sam Little</v>
      </c>
    </row>
    <row r="686" spans="1:7" thickBot="1">
      <c r="A686" s="62" t="s">
        <v>2566</v>
      </c>
      <c r="B686" s="61">
        <v>306</v>
      </c>
      <c r="C686" s="61" t="str">
        <f t="shared" si="28"/>
        <v>No Tie</v>
      </c>
      <c r="D686" s="63">
        <f t="shared" si="29"/>
        <v>306</v>
      </c>
      <c r="E686" s="63">
        <v>306</v>
      </c>
      <c r="F686" s="61" t="s">
        <v>1981</v>
      </c>
      <c r="G686" s="61" t="str">
        <f t="shared" si="30"/>
        <v>Scott Gardiner</v>
      </c>
    </row>
    <row r="687" spans="1:7" thickBot="1">
      <c r="A687" s="62" t="s">
        <v>2566</v>
      </c>
      <c r="B687" s="61">
        <v>307</v>
      </c>
      <c r="C687" s="61" t="str">
        <f t="shared" si="28"/>
        <v>No Tie</v>
      </c>
      <c r="D687" s="63">
        <f t="shared" si="29"/>
        <v>307</v>
      </c>
      <c r="E687" s="63">
        <v>307</v>
      </c>
      <c r="F687" s="61" t="s">
        <v>843</v>
      </c>
      <c r="G687" s="61" t="str">
        <f t="shared" si="30"/>
        <v>Gary Christian</v>
      </c>
    </row>
    <row r="688" spans="1:7" thickBot="1">
      <c r="A688" s="62" t="s">
        <v>2566</v>
      </c>
      <c r="B688" s="61">
        <v>307</v>
      </c>
      <c r="C688" s="61" t="str">
        <f t="shared" si="28"/>
        <v>No Tie</v>
      </c>
      <c r="D688" s="63">
        <f t="shared" si="29"/>
        <v>307</v>
      </c>
      <c r="E688" s="63">
        <v>307</v>
      </c>
      <c r="F688" s="61" t="s">
        <v>2100</v>
      </c>
      <c r="G688" s="61" t="str">
        <f t="shared" si="30"/>
        <v>Kris Blanks</v>
      </c>
    </row>
    <row r="689" spans="1:7" thickBot="1">
      <c r="A689" s="62" t="s">
        <v>2566</v>
      </c>
      <c r="B689" s="61">
        <v>309</v>
      </c>
      <c r="C689" s="61" t="str">
        <f t="shared" si="28"/>
        <v>No Tie</v>
      </c>
      <c r="D689" s="63">
        <f t="shared" si="29"/>
        <v>309</v>
      </c>
      <c r="E689" s="63">
        <v>309</v>
      </c>
      <c r="F689" s="61" t="s">
        <v>1481</v>
      </c>
      <c r="G689" s="61" t="str">
        <f t="shared" si="30"/>
        <v>Sang-hee Lee</v>
      </c>
    </row>
    <row r="690" spans="1:7" thickBot="1">
      <c r="A690" s="62" t="s">
        <v>2566</v>
      </c>
      <c r="B690" s="61">
        <v>310</v>
      </c>
      <c r="C690" s="61" t="str">
        <f t="shared" si="28"/>
        <v>No Tie</v>
      </c>
      <c r="D690" s="63">
        <f t="shared" si="29"/>
        <v>310</v>
      </c>
      <c r="E690" s="63">
        <v>310</v>
      </c>
      <c r="F690" s="61" t="s">
        <v>1438</v>
      </c>
      <c r="G690" s="61" t="str">
        <f t="shared" si="30"/>
        <v>Whee Kim</v>
      </c>
    </row>
    <row r="691" spans="1:7" thickBot="1">
      <c r="A691" s="62" t="s">
        <v>2566</v>
      </c>
      <c r="B691" s="61">
        <v>311</v>
      </c>
      <c r="C691" s="61" t="str">
        <f t="shared" si="28"/>
        <v>No Tie</v>
      </c>
      <c r="D691" s="63">
        <f t="shared" si="29"/>
        <v>311</v>
      </c>
      <c r="E691" s="63">
        <v>311</v>
      </c>
      <c r="F691" s="61" t="s">
        <v>2103</v>
      </c>
      <c r="G691" s="61" t="str">
        <f t="shared" si="30"/>
        <v>Patrick Cantlay</v>
      </c>
    </row>
    <row r="692" spans="1:7" thickBot="1">
      <c r="A692" s="62" t="s">
        <v>2566</v>
      </c>
      <c r="B692" s="61">
        <v>312</v>
      </c>
      <c r="C692" s="61" t="str">
        <f t="shared" si="28"/>
        <v>No Tie</v>
      </c>
      <c r="D692" s="63">
        <f t="shared" si="29"/>
        <v>312</v>
      </c>
      <c r="E692" s="63">
        <v>312</v>
      </c>
      <c r="F692" s="61" t="s">
        <v>1198</v>
      </c>
      <c r="G692" s="61" t="str">
        <f t="shared" si="30"/>
        <v>Billy Horschel</v>
      </c>
    </row>
    <row r="693" spans="1:7" thickBot="1">
      <c r="A693" s="62" t="s">
        <v>2566</v>
      </c>
      <c r="B693" s="61">
        <v>313</v>
      </c>
      <c r="C693" s="61" t="str">
        <f t="shared" si="28"/>
        <v>No Tie</v>
      </c>
      <c r="D693" s="63">
        <f t="shared" si="29"/>
        <v>313</v>
      </c>
      <c r="E693" s="63">
        <v>313</v>
      </c>
      <c r="F693" s="61" t="s">
        <v>1599</v>
      </c>
      <c r="G693" s="61" t="str">
        <f t="shared" si="30"/>
        <v>Tim Herron</v>
      </c>
    </row>
    <row r="694" spans="1:7" thickBot="1">
      <c r="A694" s="62" t="s">
        <v>2566</v>
      </c>
      <c r="B694" s="61">
        <v>314</v>
      </c>
      <c r="C694" s="61" t="str">
        <f t="shared" si="28"/>
        <v>No Tie</v>
      </c>
      <c r="D694" s="63">
        <f t="shared" si="29"/>
        <v>314</v>
      </c>
      <c r="E694" s="63">
        <v>314</v>
      </c>
      <c r="F694" s="61" t="s">
        <v>2224</v>
      </c>
      <c r="G694" s="61" t="str">
        <f t="shared" si="30"/>
        <v>Kyung-Nam Kang</v>
      </c>
    </row>
    <row r="695" spans="1:7" thickBot="1">
      <c r="A695" s="62" t="s">
        <v>2566</v>
      </c>
      <c r="B695" s="61">
        <v>315</v>
      </c>
      <c r="C695" s="61" t="str">
        <f t="shared" si="28"/>
        <v>No Tie</v>
      </c>
      <c r="D695" s="63">
        <f t="shared" si="29"/>
        <v>315</v>
      </c>
      <c r="E695" s="63">
        <v>315</v>
      </c>
      <c r="F695" s="61" t="s">
        <v>2308</v>
      </c>
      <c r="G695" s="61" t="str">
        <f t="shared" si="30"/>
        <v>Paul Haley II</v>
      </c>
    </row>
    <row r="696" spans="1:7" thickBot="1">
      <c r="A696" s="62" t="s">
        <v>2566</v>
      </c>
      <c r="B696" s="61">
        <v>316</v>
      </c>
      <c r="C696" s="61" t="str">
        <f t="shared" si="28"/>
        <v>No Tie</v>
      </c>
      <c r="D696" s="63">
        <f t="shared" si="29"/>
        <v>316</v>
      </c>
      <c r="E696" s="63">
        <v>316</v>
      </c>
      <c r="F696" s="61" t="s">
        <v>2294</v>
      </c>
      <c r="G696" s="61" t="str">
        <f t="shared" si="30"/>
        <v>Ariel Canete</v>
      </c>
    </row>
    <row r="697" spans="1:7" thickBot="1">
      <c r="A697" s="62" t="s">
        <v>2566</v>
      </c>
      <c r="B697" s="61">
        <v>317</v>
      </c>
      <c r="C697" s="61" t="str">
        <f t="shared" si="28"/>
        <v>No Tie</v>
      </c>
      <c r="D697" s="63">
        <f t="shared" si="29"/>
        <v>317</v>
      </c>
      <c r="E697" s="63">
        <v>317</v>
      </c>
      <c r="F697" s="61" t="s">
        <v>1358</v>
      </c>
      <c r="G697" s="61" t="str">
        <f t="shared" si="30"/>
        <v>Park Sang-eon</v>
      </c>
    </row>
    <row r="698" spans="1:7" thickBot="1">
      <c r="A698" s="62" t="s">
        <v>2566</v>
      </c>
      <c r="B698" s="61">
        <v>318</v>
      </c>
      <c r="C698" s="61" t="str">
        <f t="shared" si="28"/>
        <v>No Tie</v>
      </c>
      <c r="D698" s="63">
        <f t="shared" si="29"/>
        <v>318</v>
      </c>
      <c r="E698" s="63">
        <v>318</v>
      </c>
      <c r="F698" s="61" t="s">
        <v>1351</v>
      </c>
      <c r="G698" s="61" t="str">
        <f t="shared" si="30"/>
        <v>Colt Knost</v>
      </c>
    </row>
    <row r="699" spans="1:7" thickBot="1">
      <c r="A699" s="62" t="s">
        <v>2566</v>
      </c>
      <c r="B699" s="61">
        <v>319</v>
      </c>
      <c r="C699" s="61" t="str">
        <f t="shared" si="28"/>
        <v>No Tie</v>
      </c>
      <c r="D699" s="63">
        <f t="shared" si="29"/>
        <v>319</v>
      </c>
      <c r="E699" s="63">
        <v>319</v>
      </c>
      <c r="F699" s="61" t="s">
        <v>1319</v>
      </c>
      <c r="G699" s="61" t="str">
        <f t="shared" si="30"/>
        <v>Stewart Cink</v>
      </c>
    </row>
    <row r="700" spans="1:7" thickBot="1">
      <c r="A700" s="62" t="s">
        <v>2566</v>
      </c>
      <c r="B700" s="61">
        <v>320</v>
      </c>
      <c r="C700" s="61" t="str">
        <f t="shared" si="28"/>
        <v>No Tie</v>
      </c>
      <c r="D700" s="63">
        <f t="shared" si="29"/>
        <v>320</v>
      </c>
      <c r="E700" s="63">
        <v>320</v>
      </c>
      <c r="F700" s="61" t="s">
        <v>614</v>
      </c>
      <c r="G700" s="61" t="str">
        <f t="shared" si="30"/>
        <v>Adam Hadwin</v>
      </c>
    </row>
    <row r="701" spans="1:7" thickBot="1">
      <c r="A701" s="62" t="s">
        <v>2566</v>
      </c>
      <c r="B701" s="61">
        <v>321</v>
      </c>
      <c r="C701" s="61" t="str">
        <f t="shared" si="28"/>
        <v>No Tie</v>
      </c>
      <c r="D701" s="63">
        <f t="shared" si="29"/>
        <v>321</v>
      </c>
      <c r="E701" s="63">
        <v>321</v>
      </c>
      <c r="F701" s="61" t="s">
        <v>1406</v>
      </c>
      <c r="G701" s="61" t="str">
        <f t="shared" si="30"/>
        <v>Mardan Mamat</v>
      </c>
    </row>
    <row r="702" spans="1:7" thickBot="1">
      <c r="A702" s="62" t="s">
        <v>2566</v>
      </c>
      <c r="B702" s="61">
        <v>322</v>
      </c>
      <c r="C702" s="61" t="str">
        <f t="shared" si="28"/>
        <v>No Tie</v>
      </c>
      <c r="D702" s="63">
        <f t="shared" si="29"/>
        <v>322</v>
      </c>
      <c r="E702" s="63">
        <v>322</v>
      </c>
      <c r="F702" s="61" t="s">
        <v>1246</v>
      </c>
      <c r="G702" s="61" t="str">
        <f t="shared" si="30"/>
        <v>Eddie Pepperell</v>
      </c>
    </row>
    <row r="703" spans="1:7" thickBot="1">
      <c r="A703" s="62" t="s">
        <v>2566</v>
      </c>
      <c r="B703" s="61">
        <v>323</v>
      </c>
      <c r="C703" s="61" t="str">
        <f t="shared" si="28"/>
        <v>No Tie</v>
      </c>
      <c r="D703" s="63">
        <f t="shared" si="29"/>
        <v>323</v>
      </c>
      <c r="E703" s="63">
        <v>323</v>
      </c>
      <c r="F703" s="61" t="s">
        <v>756</v>
      </c>
      <c r="G703" s="61" t="str">
        <f t="shared" si="30"/>
        <v>David Mathis</v>
      </c>
    </row>
    <row r="704" spans="1:7" thickBot="1">
      <c r="A704" s="62" t="s">
        <v>2566</v>
      </c>
      <c r="B704" s="61">
        <v>324</v>
      </c>
      <c r="C704" s="61" t="str">
        <f t="shared" si="28"/>
        <v>No Tie</v>
      </c>
      <c r="D704" s="63">
        <f t="shared" si="29"/>
        <v>324</v>
      </c>
      <c r="E704" s="63">
        <v>324</v>
      </c>
      <c r="F704" s="61" t="s">
        <v>1746</v>
      </c>
      <c r="G704" s="61" t="str">
        <f t="shared" si="30"/>
        <v>Peter Whiteford</v>
      </c>
    </row>
    <row r="705" spans="1:7" thickBot="1">
      <c r="A705" s="62" t="s">
        <v>2566</v>
      </c>
      <c r="B705" s="61">
        <v>325</v>
      </c>
      <c r="C705" s="61" t="str">
        <f t="shared" si="28"/>
        <v>No Tie</v>
      </c>
      <c r="D705" s="63">
        <f t="shared" si="29"/>
        <v>325</v>
      </c>
      <c r="E705" s="63">
        <v>325</v>
      </c>
      <c r="F705" s="61" t="s">
        <v>1278</v>
      </c>
      <c r="G705" s="61" t="str">
        <f t="shared" si="30"/>
        <v>Gary Stal</v>
      </c>
    </row>
    <row r="706" spans="1:7" thickBot="1">
      <c r="A706" s="62" t="s">
        <v>2566</v>
      </c>
      <c r="B706" s="61">
        <v>326</v>
      </c>
      <c r="C706" s="61" t="str">
        <f t="shared" si="28"/>
        <v>No Tie</v>
      </c>
      <c r="D706" s="63">
        <f t="shared" si="29"/>
        <v>326</v>
      </c>
      <c r="E706" s="63">
        <v>326</v>
      </c>
      <c r="F706" s="61" t="s">
        <v>1331</v>
      </c>
      <c r="G706" s="61" t="str">
        <f t="shared" si="30"/>
        <v>Taichi Teshima</v>
      </c>
    </row>
    <row r="707" spans="1:7" thickBot="1">
      <c r="A707" s="62" t="s">
        <v>2566</v>
      </c>
      <c r="B707" s="61">
        <v>327</v>
      </c>
      <c r="C707" s="61" t="str">
        <f t="shared" si="28"/>
        <v>No Tie</v>
      </c>
      <c r="D707" s="63">
        <f t="shared" si="29"/>
        <v>327</v>
      </c>
      <c r="E707" s="63">
        <v>327</v>
      </c>
      <c r="F707" s="61" t="s">
        <v>1452</v>
      </c>
      <c r="G707" s="61" t="str">
        <f t="shared" si="30"/>
        <v>Cho Min-jun</v>
      </c>
    </row>
    <row r="708" spans="1:7" thickBot="1">
      <c r="A708" s="62" t="s">
        <v>2566</v>
      </c>
      <c r="B708" s="61">
        <v>328</v>
      </c>
      <c r="C708" s="61" t="str">
        <f t="shared" si="28"/>
        <v>No Tie</v>
      </c>
      <c r="D708" s="63">
        <f t="shared" si="29"/>
        <v>328</v>
      </c>
      <c r="E708" s="63">
        <v>328</v>
      </c>
      <c r="F708" s="61" t="s">
        <v>645</v>
      </c>
      <c r="G708" s="61" t="str">
        <f t="shared" si="30"/>
        <v>Russell Knox</v>
      </c>
    </row>
    <row r="709" spans="1:7" thickBot="1">
      <c r="A709" s="62" t="s">
        <v>2566</v>
      </c>
      <c r="B709" s="61">
        <v>329</v>
      </c>
      <c r="C709" s="61" t="str">
        <f t="shared" si="28"/>
        <v>No Tie</v>
      </c>
      <c r="D709" s="63">
        <f t="shared" si="29"/>
        <v>329</v>
      </c>
      <c r="E709" s="63">
        <v>329</v>
      </c>
      <c r="F709" s="61" t="s">
        <v>713</v>
      </c>
      <c r="G709" s="61" t="str">
        <f t="shared" si="30"/>
        <v>D.J. Trahan</v>
      </c>
    </row>
    <row r="710" spans="1:7" thickBot="1">
      <c r="A710" s="62" t="s">
        <v>2566</v>
      </c>
      <c r="B710" s="61">
        <v>330</v>
      </c>
      <c r="C710" s="61" t="str">
        <f t="shared" si="28"/>
        <v>No Tie</v>
      </c>
      <c r="D710" s="63">
        <f t="shared" si="29"/>
        <v>330</v>
      </c>
      <c r="E710" s="63">
        <v>330</v>
      </c>
      <c r="F710" s="61" t="s">
        <v>2220</v>
      </c>
      <c r="G710" s="61" t="str">
        <f t="shared" si="30"/>
        <v>Billy Mayfair</v>
      </c>
    </row>
    <row r="711" spans="1:7" thickBot="1">
      <c r="A711" s="62" t="s">
        <v>2566</v>
      </c>
      <c r="B711" s="61">
        <v>331</v>
      </c>
      <c r="C711" s="61" t="str">
        <f t="shared" si="28"/>
        <v>No Tie</v>
      </c>
      <c r="D711" s="63">
        <f t="shared" si="29"/>
        <v>331</v>
      </c>
      <c r="E711" s="63">
        <v>331</v>
      </c>
      <c r="F711" s="61" t="s">
        <v>1369</v>
      </c>
      <c r="G711" s="61" t="str">
        <f t="shared" si="30"/>
        <v>Gary Boyd</v>
      </c>
    </row>
    <row r="712" spans="1:7" thickBot="1">
      <c r="A712" s="62" t="s">
        <v>2566</v>
      </c>
      <c r="B712" s="61">
        <v>332</v>
      </c>
      <c r="C712" s="61" t="str">
        <f t="shared" si="28"/>
        <v>No Tie</v>
      </c>
      <c r="D712" s="63">
        <f t="shared" si="29"/>
        <v>332</v>
      </c>
      <c r="E712" s="63">
        <v>332</v>
      </c>
      <c r="F712" s="61" t="s">
        <v>1281</v>
      </c>
      <c r="G712" s="61" t="str">
        <f t="shared" si="30"/>
        <v>David Horsey</v>
      </c>
    </row>
    <row r="713" spans="1:7" thickBot="1">
      <c r="A713" s="62" t="s">
        <v>2566</v>
      </c>
      <c r="B713" s="61">
        <v>333</v>
      </c>
      <c r="C713" s="61" t="str">
        <f t="shared" si="28"/>
        <v>No Tie</v>
      </c>
      <c r="D713" s="63">
        <f t="shared" si="29"/>
        <v>333</v>
      </c>
      <c r="E713" s="63">
        <v>333</v>
      </c>
      <c r="F713" s="61" t="s">
        <v>1471</v>
      </c>
      <c r="G713" s="61" t="str">
        <f t="shared" si="30"/>
        <v>Richard Lee</v>
      </c>
    </row>
    <row r="714" spans="1:7" thickBot="1">
      <c r="A714" s="62" t="s">
        <v>2566</v>
      </c>
      <c r="B714" s="61">
        <v>334</v>
      </c>
      <c r="C714" s="61" t="str">
        <f t="shared" si="28"/>
        <v>No Tie</v>
      </c>
      <c r="D714" s="63">
        <f t="shared" si="29"/>
        <v>334</v>
      </c>
      <c r="E714" s="63">
        <v>334</v>
      </c>
      <c r="F714" s="61" t="s">
        <v>1353</v>
      </c>
      <c r="G714" s="61" t="str">
        <f t="shared" si="30"/>
        <v>Katsumasa Miyamoto</v>
      </c>
    </row>
    <row r="715" spans="1:7" thickBot="1">
      <c r="A715" s="62" t="s">
        <v>2566</v>
      </c>
      <c r="B715" s="61">
        <v>335</v>
      </c>
      <c r="C715" s="61" t="str">
        <f t="shared" si="28"/>
        <v>No Tie</v>
      </c>
      <c r="D715" s="63">
        <f t="shared" si="29"/>
        <v>335</v>
      </c>
      <c r="E715" s="63">
        <v>335</v>
      </c>
      <c r="F715" s="61" t="s">
        <v>2026</v>
      </c>
      <c r="G715" s="61" t="str">
        <f t="shared" si="30"/>
        <v>Alistair Presnell</v>
      </c>
    </row>
    <row r="716" spans="1:7" thickBot="1">
      <c r="A716" s="62" t="s">
        <v>2566</v>
      </c>
      <c r="B716" s="61">
        <v>336</v>
      </c>
      <c r="C716" s="61" t="str">
        <f t="shared" si="28"/>
        <v>No Tie</v>
      </c>
      <c r="D716" s="63">
        <f t="shared" si="29"/>
        <v>336</v>
      </c>
      <c r="E716" s="63">
        <v>336</v>
      </c>
      <c r="F716" s="61" t="s">
        <v>1349</v>
      </c>
      <c r="G716" s="61" t="str">
        <f t="shared" si="30"/>
        <v>Graeme Storm</v>
      </c>
    </row>
    <row r="717" spans="1:7" thickBot="1">
      <c r="A717" s="62" t="s">
        <v>2566</v>
      </c>
      <c r="B717" s="61">
        <v>337</v>
      </c>
      <c r="C717" s="61" t="str">
        <f t="shared" si="28"/>
        <v>No Tie</v>
      </c>
      <c r="D717" s="63">
        <f t="shared" si="29"/>
        <v>337</v>
      </c>
      <c r="E717" s="63">
        <v>337</v>
      </c>
      <c r="F717" s="61" t="s">
        <v>1537</v>
      </c>
      <c r="G717" s="61" t="str">
        <f t="shared" si="30"/>
        <v>Chris Paisley</v>
      </c>
    </row>
    <row r="718" spans="1:7" thickBot="1">
      <c r="A718" s="62" t="s">
        <v>2566</v>
      </c>
      <c r="B718" s="61">
        <v>338</v>
      </c>
      <c r="C718" s="61" t="str">
        <f t="shared" si="28"/>
        <v>No Tie</v>
      </c>
      <c r="D718" s="63">
        <f t="shared" si="29"/>
        <v>338</v>
      </c>
      <c r="E718" s="63">
        <v>338</v>
      </c>
      <c r="F718" s="61" t="s">
        <v>734</v>
      </c>
      <c r="G718" s="61" t="str">
        <f t="shared" si="30"/>
        <v>James Driscoll</v>
      </c>
    </row>
    <row r="719" spans="1:7" thickBot="1">
      <c r="A719" s="62" t="s">
        <v>2566</v>
      </c>
      <c r="B719" s="61">
        <v>339</v>
      </c>
      <c r="C719" s="61" t="str">
        <f t="shared" si="28"/>
        <v>No Tie</v>
      </c>
      <c r="D719" s="63">
        <f t="shared" si="29"/>
        <v>339</v>
      </c>
      <c r="E719" s="63">
        <v>339</v>
      </c>
      <c r="F719" s="61" t="s">
        <v>2167</v>
      </c>
      <c r="G719" s="61" t="str">
        <f t="shared" si="30"/>
        <v>Joong Kyung Mo</v>
      </c>
    </row>
    <row r="720" spans="1:7" thickBot="1">
      <c r="A720" s="62" t="s">
        <v>2566</v>
      </c>
      <c r="B720" s="61">
        <v>340</v>
      </c>
      <c r="C720" s="61" t="str">
        <f t="shared" si="28"/>
        <v>No Tie</v>
      </c>
      <c r="D720" s="63">
        <f t="shared" si="29"/>
        <v>340</v>
      </c>
      <c r="E720" s="63">
        <v>340</v>
      </c>
      <c r="F720" s="61" t="s">
        <v>1648</v>
      </c>
      <c r="G720" s="61" t="str">
        <f t="shared" si="30"/>
        <v>Justin Leonard</v>
      </c>
    </row>
    <row r="721" spans="1:7" thickBot="1">
      <c r="A721" s="62" t="s">
        <v>2566</v>
      </c>
      <c r="B721" s="61">
        <v>341</v>
      </c>
      <c r="C721" s="61" t="str">
        <f t="shared" si="28"/>
        <v>No Tie</v>
      </c>
      <c r="D721" s="63">
        <f t="shared" si="29"/>
        <v>341</v>
      </c>
      <c r="E721" s="63">
        <v>341</v>
      </c>
      <c r="F721" s="61" t="s">
        <v>1370</v>
      </c>
      <c r="G721" s="61" t="str">
        <f t="shared" si="30"/>
        <v>Chapchai Nirat</v>
      </c>
    </row>
    <row r="722" spans="1:7" thickBot="1">
      <c r="A722" s="62" t="s">
        <v>2566</v>
      </c>
      <c r="B722" s="61">
        <v>342</v>
      </c>
      <c r="C722" s="61" t="str">
        <f t="shared" si="28"/>
        <v>No Tie</v>
      </c>
      <c r="D722" s="63">
        <f t="shared" si="29"/>
        <v>342</v>
      </c>
      <c r="E722" s="63">
        <v>342</v>
      </c>
      <c r="F722" s="61" t="s">
        <v>1877</v>
      </c>
      <c r="G722" s="61" t="str">
        <f t="shared" si="30"/>
        <v>Lu Wei-chih</v>
      </c>
    </row>
    <row r="723" spans="1:7" thickBot="1">
      <c r="A723" s="62" t="s">
        <v>2566</v>
      </c>
      <c r="B723" s="61">
        <v>343</v>
      </c>
      <c r="C723" s="61" t="str">
        <f t="shared" si="28"/>
        <v>No Tie</v>
      </c>
      <c r="D723" s="63">
        <f t="shared" si="29"/>
        <v>343</v>
      </c>
      <c r="E723" s="63">
        <v>343</v>
      </c>
      <c r="F723" s="61" t="s">
        <v>1480</v>
      </c>
      <c r="G723" s="61" t="str">
        <f t="shared" si="30"/>
        <v>Mikael Lundberg</v>
      </c>
    </row>
    <row r="724" spans="1:7" thickBot="1">
      <c r="A724" s="62" t="s">
        <v>2566</v>
      </c>
      <c r="B724" s="61">
        <v>344</v>
      </c>
      <c r="C724" s="61" t="str">
        <f t="shared" si="28"/>
        <v>No Tie</v>
      </c>
      <c r="D724" s="63">
        <f t="shared" si="29"/>
        <v>344</v>
      </c>
      <c r="E724" s="63">
        <v>344</v>
      </c>
      <c r="F724" s="61" t="s">
        <v>1418</v>
      </c>
      <c r="G724" s="61" t="str">
        <f t="shared" si="30"/>
        <v>John Peterson</v>
      </c>
    </row>
    <row r="725" spans="1:7" thickBot="1">
      <c r="A725" s="62" t="s">
        <v>2566</v>
      </c>
      <c r="B725" s="61">
        <v>345</v>
      </c>
      <c r="C725" s="61" t="str">
        <f t="shared" si="28"/>
        <v>No Tie</v>
      </c>
      <c r="D725" s="63">
        <f t="shared" si="29"/>
        <v>345</v>
      </c>
      <c r="E725" s="63">
        <v>345</v>
      </c>
      <c r="F725" s="61" t="s">
        <v>2310</v>
      </c>
      <c r="G725" s="61" t="str">
        <f t="shared" si="30"/>
        <v>Allan Versfeld</v>
      </c>
    </row>
    <row r="726" spans="1:7" thickBot="1">
      <c r="A726" s="62" t="s">
        <v>2566</v>
      </c>
      <c r="B726" s="61">
        <v>346</v>
      </c>
      <c r="C726" s="61" t="str">
        <f t="shared" si="28"/>
        <v>No Tie</v>
      </c>
      <c r="D726" s="63">
        <f t="shared" si="29"/>
        <v>346</v>
      </c>
      <c r="E726" s="63">
        <v>346</v>
      </c>
      <c r="F726" s="61" t="s">
        <v>1814</v>
      </c>
      <c r="G726" s="61" t="str">
        <f t="shared" si="30"/>
        <v>David Smail</v>
      </c>
    </row>
    <row r="727" spans="1:7" thickBot="1">
      <c r="A727" s="62" t="s">
        <v>2566</v>
      </c>
      <c r="B727" s="61">
        <v>347</v>
      </c>
      <c r="C727" s="61" t="str">
        <f t="shared" si="28"/>
        <v>No Tie</v>
      </c>
      <c r="D727" s="63">
        <f t="shared" si="29"/>
        <v>347</v>
      </c>
      <c r="E727" s="63">
        <v>347</v>
      </c>
      <c r="F727" s="61" t="s">
        <v>1432</v>
      </c>
      <c r="G727" s="61" t="str">
        <f t="shared" si="30"/>
        <v>Mikko Korhonen</v>
      </c>
    </row>
    <row r="728" spans="1:7" thickBot="1">
      <c r="A728" s="62" t="s">
        <v>2566</v>
      </c>
      <c r="B728" s="61">
        <v>348</v>
      </c>
      <c r="C728" s="61" t="str">
        <f t="shared" si="28"/>
        <v>No Tie</v>
      </c>
      <c r="D728" s="63">
        <f t="shared" si="29"/>
        <v>348</v>
      </c>
      <c r="E728" s="63">
        <v>348</v>
      </c>
      <c r="F728" s="61" t="s">
        <v>1322</v>
      </c>
      <c r="G728" s="61" t="str">
        <f t="shared" si="30"/>
        <v>Scott Brown</v>
      </c>
    </row>
    <row r="729" spans="1:7" thickBot="1">
      <c r="A729" s="62" t="s">
        <v>2566</v>
      </c>
      <c r="B729" s="61">
        <v>349</v>
      </c>
      <c r="C729" s="61" t="str">
        <f t="shared" si="28"/>
        <v>No Tie</v>
      </c>
      <c r="D729" s="63">
        <f t="shared" si="29"/>
        <v>349</v>
      </c>
      <c r="E729" s="63">
        <v>349</v>
      </c>
      <c r="F729" s="61" t="s">
        <v>1694</v>
      </c>
      <c r="G729" s="61" t="str">
        <f t="shared" si="30"/>
        <v>Heath Slocum</v>
      </c>
    </row>
    <row r="730" spans="1:7" thickBot="1">
      <c r="A730" s="62" t="s">
        <v>2566</v>
      </c>
      <c r="B730" s="61">
        <v>350</v>
      </c>
      <c r="C730" s="61" t="str">
        <f t="shared" si="28"/>
        <v>No Tie</v>
      </c>
      <c r="D730" s="63">
        <f t="shared" si="29"/>
        <v>350</v>
      </c>
      <c r="E730" s="63">
        <v>350</v>
      </c>
      <c r="F730" s="61" t="s">
        <v>2069</v>
      </c>
      <c r="G730" s="61" t="str">
        <f t="shared" si="30"/>
        <v>Bio Kim</v>
      </c>
    </row>
    <row r="731" spans="1:7" thickBot="1">
      <c r="A731" s="62" t="s">
        <v>2566</v>
      </c>
      <c r="B731" s="61">
        <v>351</v>
      </c>
      <c r="C731" s="61" t="str">
        <f t="shared" si="28"/>
        <v>No Tie</v>
      </c>
      <c r="D731" s="63">
        <f t="shared" si="29"/>
        <v>351</v>
      </c>
      <c r="E731" s="63">
        <v>351</v>
      </c>
      <c r="F731" s="61" t="s">
        <v>1734</v>
      </c>
      <c r="G731" s="61" t="str">
        <f t="shared" si="30"/>
        <v>Damian McGrane</v>
      </c>
    </row>
    <row r="732" spans="1:7" thickBot="1">
      <c r="A732" s="62" t="s">
        <v>2566</v>
      </c>
      <c r="B732" s="61">
        <v>352</v>
      </c>
      <c r="C732" s="61" t="str">
        <f t="shared" si="28"/>
        <v>No Tie</v>
      </c>
      <c r="D732" s="63">
        <f t="shared" si="29"/>
        <v>352</v>
      </c>
      <c r="E732" s="63">
        <v>352</v>
      </c>
      <c r="F732" s="61" t="s">
        <v>819</v>
      </c>
      <c r="G732" s="61" t="str">
        <f t="shared" si="30"/>
        <v>J.J. Killeen</v>
      </c>
    </row>
    <row r="733" spans="1:7" thickBot="1">
      <c r="A733" s="62" t="s">
        <v>2566</v>
      </c>
      <c r="B733" s="61">
        <v>353</v>
      </c>
      <c r="C733" s="61" t="str">
        <f t="shared" si="28"/>
        <v>No Tie</v>
      </c>
      <c r="D733" s="63">
        <f t="shared" si="29"/>
        <v>353</v>
      </c>
      <c r="E733" s="63">
        <v>353</v>
      </c>
      <c r="F733" s="61" t="s">
        <v>1476</v>
      </c>
      <c r="G733" s="61" t="str">
        <f t="shared" si="30"/>
        <v>Nicholas Thompson</v>
      </c>
    </row>
    <row r="734" spans="1:7" thickBot="1">
      <c r="A734" s="62" t="s">
        <v>2566</v>
      </c>
      <c r="B734" s="61">
        <v>354</v>
      </c>
      <c r="C734" s="61" t="str">
        <f t="shared" si="28"/>
        <v>No Tie</v>
      </c>
      <c r="D734" s="63">
        <f t="shared" si="29"/>
        <v>354</v>
      </c>
      <c r="E734" s="63">
        <v>354</v>
      </c>
      <c r="F734" s="61" t="s">
        <v>1279</v>
      </c>
      <c r="G734" s="61" t="str">
        <f t="shared" si="30"/>
        <v>Mikko Ilonen</v>
      </c>
    </row>
    <row r="735" spans="1:7" thickBot="1">
      <c r="A735" s="62" t="s">
        <v>2566</v>
      </c>
      <c r="B735" s="61">
        <v>355</v>
      </c>
      <c r="C735" s="61" t="str">
        <f t="shared" si="28"/>
        <v>No Tie</v>
      </c>
      <c r="D735" s="63">
        <f t="shared" si="29"/>
        <v>355</v>
      </c>
      <c r="E735" s="63">
        <v>355</v>
      </c>
      <c r="F735" s="61" t="s">
        <v>1651</v>
      </c>
      <c r="G735" s="61" t="str">
        <f t="shared" si="30"/>
        <v>Oliver Bekker</v>
      </c>
    </row>
    <row r="736" spans="1:7" thickBot="1">
      <c r="A736" s="62" t="s">
        <v>2566</v>
      </c>
      <c r="B736" s="61">
        <v>356</v>
      </c>
      <c r="C736" s="61" t="str">
        <f t="shared" ref="C736:C799" si="31">IFERROR(SEARCH("T",B736),"No Tie")</f>
        <v>No Tie</v>
      </c>
      <c r="D736" s="63">
        <f t="shared" ref="D736:D799" si="32">IF(C736="No Tie",B736,RIGHT(B736,LEN(B736)-1))</f>
        <v>356</v>
      </c>
      <c r="E736" s="63">
        <v>356</v>
      </c>
      <c r="F736" s="61" t="s">
        <v>1433</v>
      </c>
      <c r="G736" s="61" t="str">
        <f t="shared" ref="G736:G799" si="33">TRIM(SUBSTITUTE(F736,CHAR(160),CHAR(32)))</f>
        <v>Adilson da Silva</v>
      </c>
    </row>
    <row r="737" spans="1:7" thickBot="1">
      <c r="A737" s="62" t="s">
        <v>2566</v>
      </c>
      <c r="B737" s="61">
        <v>357</v>
      </c>
      <c r="C737" s="61" t="str">
        <f t="shared" si="31"/>
        <v>No Tie</v>
      </c>
      <c r="D737" s="63">
        <f t="shared" si="32"/>
        <v>357</v>
      </c>
      <c r="E737" s="63">
        <v>357</v>
      </c>
      <c r="F737" s="61" t="s">
        <v>1436</v>
      </c>
      <c r="G737" s="61" t="str">
        <f t="shared" si="33"/>
        <v>Oliver Fisher</v>
      </c>
    </row>
    <row r="738" spans="1:7" thickBot="1">
      <c r="A738" s="62" t="s">
        <v>2566</v>
      </c>
      <c r="B738" s="61">
        <v>358</v>
      </c>
      <c r="C738" s="61" t="str">
        <f t="shared" si="31"/>
        <v>No Tie</v>
      </c>
      <c r="D738" s="63">
        <f t="shared" si="32"/>
        <v>358</v>
      </c>
      <c r="E738" s="63">
        <v>358</v>
      </c>
      <c r="F738" s="61" t="s">
        <v>2305</v>
      </c>
      <c r="G738" s="61" t="str">
        <f t="shared" si="33"/>
        <v>Daniel Popovic</v>
      </c>
    </row>
    <row r="739" spans="1:7" thickBot="1">
      <c r="A739" s="62" t="s">
        <v>2566</v>
      </c>
      <c r="B739" s="61">
        <v>359</v>
      </c>
      <c r="C739" s="61" t="str">
        <f t="shared" si="31"/>
        <v>No Tie</v>
      </c>
      <c r="D739" s="63">
        <f t="shared" si="32"/>
        <v>359</v>
      </c>
      <c r="E739" s="63">
        <v>359</v>
      </c>
      <c r="F739" s="61" t="s">
        <v>2307</v>
      </c>
      <c r="G739" s="61" t="str">
        <f t="shared" si="33"/>
        <v>James Busby</v>
      </c>
    </row>
    <row r="740" spans="1:7" thickBot="1">
      <c r="A740" s="62" t="s">
        <v>2566</v>
      </c>
      <c r="B740" s="61">
        <v>360</v>
      </c>
      <c r="C740" s="61" t="str">
        <f t="shared" si="31"/>
        <v>No Tie</v>
      </c>
      <c r="D740" s="63">
        <f t="shared" si="32"/>
        <v>360</v>
      </c>
      <c r="E740" s="63">
        <v>360</v>
      </c>
      <c r="F740" s="61" t="s">
        <v>1565</v>
      </c>
      <c r="G740" s="61" t="str">
        <f t="shared" si="33"/>
        <v>Jake Higginbottom</v>
      </c>
    </row>
    <row r="741" spans="1:7" thickBot="1">
      <c r="A741" s="62" t="s">
        <v>2566</v>
      </c>
      <c r="B741" s="61">
        <v>361</v>
      </c>
      <c r="C741" s="61" t="str">
        <f t="shared" si="31"/>
        <v>No Tie</v>
      </c>
      <c r="D741" s="63">
        <f t="shared" si="32"/>
        <v>361</v>
      </c>
      <c r="E741" s="63">
        <v>361</v>
      </c>
      <c r="F741" s="61" t="s">
        <v>1624</v>
      </c>
      <c r="G741" s="61" t="str">
        <f t="shared" si="33"/>
        <v>Shunsuke Sonoda</v>
      </c>
    </row>
    <row r="742" spans="1:7" thickBot="1">
      <c r="A742" s="62" t="s">
        <v>2566</v>
      </c>
      <c r="B742" s="61">
        <v>362</v>
      </c>
      <c r="C742" s="61" t="str">
        <f t="shared" si="31"/>
        <v>No Tie</v>
      </c>
      <c r="D742" s="63">
        <f t="shared" si="32"/>
        <v>362</v>
      </c>
      <c r="E742" s="63">
        <v>362</v>
      </c>
      <c r="F742" s="61" t="s">
        <v>2257</v>
      </c>
      <c r="G742" s="61" t="str">
        <f t="shared" si="33"/>
        <v>Kiyoshi Miyazato</v>
      </c>
    </row>
    <row r="743" spans="1:7" thickBot="1">
      <c r="A743" s="62" t="s">
        <v>2566</v>
      </c>
      <c r="B743" s="61">
        <v>363</v>
      </c>
      <c r="C743" s="61" t="str">
        <f t="shared" si="31"/>
        <v>No Tie</v>
      </c>
      <c r="D743" s="63">
        <f t="shared" si="32"/>
        <v>363</v>
      </c>
      <c r="E743" s="63">
        <v>363</v>
      </c>
      <c r="F743" s="61" t="s">
        <v>2309</v>
      </c>
      <c r="G743" s="61" t="str">
        <f t="shared" si="33"/>
        <v>Seong Ho Lee</v>
      </c>
    </row>
    <row r="744" spans="1:7" thickBot="1">
      <c r="A744" s="62" t="s">
        <v>2566</v>
      </c>
      <c r="B744" s="61">
        <v>364</v>
      </c>
      <c r="C744" s="61" t="str">
        <f t="shared" si="31"/>
        <v>No Tie</v>
      </c>
      <c r="D744" s="63">
        <f t="shared" si="32"/>
        <v>364</v>
      </c>
      <c r="E744" s="63">
        <v>364</v>
      </c>
      <c r="F744" s="61" t="s">
        <v>1376</v>
      </c>
      <c r="G744" s="61" t="str">
        <f t="shared" si="33"/>
        <v>Morten Orum Madsen</v>
      </c>
    </row>
    <row r="745" spans="1:7" thickBot="1">
      <c r="A745" s="62" t="s">
        <v>2566</v>
      </c>
      <c r="B745" s="61">
        <v>364</v>
      </c>
      <c r="C745" s="61" t="str">
        <f t="shared" si="31"/>
        <v>No Tie</v>
      </c>
      <c r="D745" s="63">
        <f t="shared" si="32"/>
        <v>364</v>
      </c>
      <c r="E745" s="63">
        <v>364</v>
      </c>
      <c r="F745" s="61" t="s">
        <v>1275</v>
      </c>
      <c r="G745" s="61" t="str">
        <f t="shared" si="33"/>
        <v>Rikard Karlberg</v>
      </c>
    </row>
    <row r="746" spans="1:7" thickBot="1">
      <c r="A746" s="62" t="s">
        <v>2566</v>
      </c>
      <c r="B746" s="61">
        <v>366</v>
      </c>
      <c r="C746" s="61" t="str">
        <f t="shared" si="31"/>
        <v>No Tie</v>
      </c>
      <c r="D746" s="63">
        <f t="shared" si="32"/>
        <v>366</v>
      </c>
      <c r="E746" s="63">
        <v>366</v>
      </c>
      <c r="F746" s="61" t="s">
        <v>1336</v>
      </c>
      <c r="G746" s="61" t="str">
        <f t="shared" si="33"/>
        <v>Maximilian Kieffer</v>
      </c>
    </row>
    <row r="747" spans="1:7" thickBot="1">
      <c r="A747" s="62" t="s">
        <v>2566</v>
      </c>
      <c r="B747" s="61">
        <v>367</v>
      </c>
      <c r="C747" s="61" t="str">
        <f t="shared" si="31"/>
        <v>No Tie</v>
      </c>
      <c r="D747" s="63">
        <f t="shared" si="32"/>
        <v>367</v>
      </c>
      <c r="E747" s="63">
        <v>367</v>
      </c>
      <c r="F747" s="61" t="s">
        <v>1855</v>
      </c>
      <c r="G747" s="61" t="str">
        <f t="shared" si="33"/>
        <v>Mark Brown</v>
      </c>
    </row>
    <row r="748" spans="1:7" thickBot="1">
      <c r="A748" s="62" t="s">
        <v>2566</v>
      </c>
      <c r="B748" s="61">
        <v>368</v>
      </c>
      <c r="C748" s="61" t="str">
        <f t="shared" si="31"/>
        <v>No Tie</v>
      </c>
      <c r="D748" s="63">
        <f t="shared" si="32"/>
        <v>368</v>
      </c>
      <c r="E748" s="63">
        <v>368</v>
      </c>
      <c r="F748" s="61" t="s">
        <v>1405</v>
      </c>
      <c r="G748" s="61" t="str">
        <f t="shared" si="33"/>
        <v>Rich Bland</v>
      </c>
    </row>
    <row r="749" spans="1:7" thickBot="1">
      <c r="A749" s="62" t="s">
        <v>2566</v>
      </c>
      <c r="B749" s="61">
        <v>369</v>
      </c>
      <c r="C749" s="61" t="str">
        <f t="shared" si="31"/>
        <v>No Tie</v>
      </c>
      <c r="D749" s="63">
        <f t="shared" si="32"/>
        <v>369</v>
      </c>
      <c r="E749" s="63">
        <v>369</v>
      </c>
      <c r="F749" s="61" t="s">
        <v>1362</v>
      </c>
      <c r="G749" s="61" t="str">
        <f t="shared" si="33"/>
        <v>Jaco Ahlers</v>
      </c>
    </row>
    <row r="750" spans="1:7" thickBot="1">
      <c r="A750" s="62" t="s">
        <v>2566</v>
      </c>
      <c r="B750" s="61">
        <v>370</v>
      </c>
      <c r="C750" s="61" t="str">
        <f t="shared" si="31"/>
        <v>No Tie</v>
      </c>
      <c r="D750" s="63">
        <f t="shared" si="32"/>
        <v>370</v>
      </c>
      <c r="E750" s="63">
        <v>370</v>
      </c>
      <c r="F750" s="61" t="s">
        <v>2200</v>
      </c>
      <c r="G750" s="61" t="str">
        <f t="shared" si="33"/>
        <v>Camilo Benedetti</v>
      </c>
    </row>
    <row r="751" spans="1:7" thickBot="1">
      <c r="A751" s="62" t="s">
        <v>2566</v>
      </c>
      <c r="B751" s="61">
        <v>371</v>
      </c>
      <c r="C751" s="61" t="str">
        <f t="shared" si="31"/>
        <v>No Tie</v>
      </c>
      <c r="D751" s="63">
        <f t="shared" si="32"/>
        <v>371</v>
      </c>
      <c r="E751" s="63">
        <v>371</v>
      </c>
      <c r="F751" s="61" t="s">
        <v>1559</v>
      </c>
      <c r="G751" s="61" t="str">
        <f t="shared" si="33"/>
        <v>Sam Walker</v>
      </c>
    </row>
    <row r="752" spans="1:7" thickBot="1">
      <c r="A752" s="62" t="s">
        <v>2566</v>
      </c>
      <c r="B752" s="61">
        <v>372</v>
      </c>
      <c r="C752" s="61" t="str">
        <f t="shared" si="31"/>
        <v>No Tie</v>
      </c>
      <c r="D752" s="63">
        <f t="shared" si="32"/>
        <v>372</v>
      </c>
      <c r="E752" s="63">
        <v>372</v>
      </c>
      <c r="F752" s="61" t="s">
        <v>2022</v>
      </c>
      <c r="G752" s="61" t="str">
        <f t="shared" si="33"/>
        <v>Jeff Maggert</v>
      </c>
    </row>
    <row r="753" spans="1:7" thickBot="1">
      <c r="A753" s="62" t="s">
        <v>2566</v>
      </c>
      <c r="B753" s="61">
        <v>373</v>
      </c>
      <c r="C753" s="61" t="str">
        <f t="shared" si="31"/>
        <v>No Tie</v>
      </c>
      <c r="D753" s="63">
        <f t="shared" si="32"/>
        <v>373</v>
      </c>
      <c r="E753" s="63">
        <v>373</v>
      </c>
      <c r="F753" s="61" t="s">
        <v>606</v>
      </c>
      <c r="G753" s="61" t="str">
        <f t="shared" si="33"/>
        <v>Michael Putnam</v>
      </c>
    </row>
    <row r="754" spans="1:7" thickBot="1">
      <c r="A754" s="62" t="s">
        <v>2566</v>
      </c>
      <c r="B754" s="61">
        <v>374</v>
      </c>
      <c r="C754" s="61" t="str">
        <f t="shared" si="31"/>
        <v>No Tie</v>
      </c>
      <c r="D754" s="63">
        <f t="shared" si="32"/>
        <v>374</v>
      </c>
      <c r="E754" s="63">
        <v>374</v>
      </c>
      <c r="F754" s="61" t="s">
        <v>1410</v>
      </c>
      <c r="G754" s="61" t="str">
        <f t="shared" si="33"/>
        <v>Andres Gonzales</v>
      </c>
    </row>
    <row r="755" spans="1:7" thickBot="1">
      <c r="A755" s="62" t="s">
        <v>2566</v>
      </c>
      <c r="B755" s="61">
        <v>375</v>
      </c>
      <c r="C755" s="61" t="str">
        <f t="shared" si="31"/>
        <v>No Tie</v>
      </c>
      <c r="D755" s="63">
        <f t="shared" si="32"/>
        <v>375</v>
      </c>
      <c r="E755" s="63">
        <v>375</v>
      </c>
      <c r="F755" s="61" t="s">
        <v>1688</v>
      </c>
      <c r="G755" s="61" t="str">
        <f t="shared" si="33"/>
        <v>Bill Lunde</v>
      </c>
    </row>
    <row r="756" spans="1:7" thickBot="1">
      <c r="A756" s="62" t="s">
        <v>2566</v>
      </c>
      <c r="B756" s="61">
        <v>376</v>
      </c>
      <c r="C756" s="61" t="str">
        <f t="shared" si="31"/>
        <v>No Tie</v>
      </c>
      <c r="D756" s="63">
        <f t="shared" si="32"/>
        <v>376</v>
      </c>
      <c r="E756" s="63">
        <v>376</v>
      </c>
      <c r="F756" s="61" t="s">
        <v>1728</v>
      </c>
      <c r="G756" s="61" t="str">
        <f t="shared" si="33"/>
        <v>Mathew Goggin</v>
      </c>
    </row>
    <row r="757" spans="1:7" thickBot="1">
      <c r="A757" s="62" t="s">
        <v>2566</v>
      </c>
      <c r="B757" s="61">
        <v>376</v>
      </c>
      <c r="C757" s="61" t="str">
        <f t="shared" si="31"/>
        <v>No Tie</v>
      </c>
      <c r="D757" s="63">
        <f t="shared" si="32"/>
        <v>376</v>
      </c>
      <c r="E757" s="63">
        <v>376</v>
      </c>
      <c r="F757" s="61" t="s">
        <v>744</v>
      </c>
      <c r="G757" s="61" t="str">
        <f t="shared" si="33"/>
        <v>Stuart Appleby</v>
      </c>
    </row>
    <row r="758" spans="1:7" thickBot="1">
      <c r="A758" s="62" t="s">
        <v>2566</v>
      </c>
      <c r="B758" s="61">
        <v>378</v>
      </c>
      <c r="C758" s="61" t="str">
        <f t="shared" si="31"/>
        <v>No Tie</v>
      </c>
      <c r="D758" s="63">
        <f t="shared" si="32"/>
        <v>378</v>
      </c>
      <c r="E758" s="63">
        <v>378</v>
      </c>
      <c r="F758" s="61" t="s">
        <v>1318</v>
      </c>
      <c r="G758" s="61" t="str">
        <f t="shared" si="33"/>
        <v>Pelle Edberg</v>
      </c>
    </row>
    <row r="759" spans="1:7" thickBot="1">
      <c r="A759" s="62" t="s">
        <v>2566</v>
      </c>
      <c r="B759" s="61">
        <v>379</v>
      </c>
      <c r="C759" s="61" t="str">
        <f t="shared" si="31"/>
        <v>No Tie</v>
      </c>
      <c r="D759" s="63">
        <f t="shared" si="32"/>
        <v>379</v>
      </c>
      <c r="E759" s="63">
        <v>379</v>
      </c>
      <c r="F759" s="61" t="s">
        <v>1802</v>
      </c>
      <c r="G759" s="61" t="str">
        <f t="shared" si="33"/>
        <v>Philip Archer</v>
      </c>
    </row>
    <row r="760" spans="1:7" thickBot="1">
      <c r="A760" s="62" t="s">
        <v>2566</v>
      </c>
      <c r="B760" s="61">
        <v>380</v>
      </c>
      <c r="C760" s="61" t="str">
        <f t="shared" si="31"/>
        <v>No Tie</v>
      </c>
      <c r="D760" s="63">
        <f t="shared" si="32"/>
        <v>380</v>
      </c>
      <c r="E760" s="63">
        <v>380</v>
      </c>
      <c r="F760" s="61" t="s">
        <v>1373</v>
      </c>
      <c r="G760" s="61" t="str">
        <f t="shared" si="33"/>
        <v>Angelo Que</v>
      </c>
    </row>
    <row r="761" spans="1:7" thickBot="1">
      <c r="A761" s="62" t="s">
        <v>2566</v>
      </c>
      <c r="B761" s="61">
        <v>381</v>
      </c>
      <c r="C761" s="61" t="str">
        <f t="shared" si="31"/>
        <v>No Tie</v>
      </c>
      <c r="D761" s="63">
        <f t="shared" si="32"/>
        <v>381</v>
      </c>
      <c r="E761" s="63">
        <v>381</v>
      </c>
      <c r="F761" s="61" t="s">
        <v>1558</v>
      </c>
      <c r="G761" s="61" t="str">
        <f t="shared" si="33"/>
        <v>Scott Henry</v>
      </c>
    </row>
    <row r="762" spans="1:7" thickBot="1">
      <c r="A762" s="62" t="s">
        <v>2566</v>
      </c>
      <c r="B762" s="61">
        <v>382</v>
      </c>
      <c r="C762" s="61" t="str">
        <f t="shared" si="31"/>
        <v>No Tie</v>
      </c>
      <c r="D762" s="63">
        <f t="shared" si="32"/>
        <v>382</v>
      </c>
      <c r="E762" s="63">
        <v>382</v>
      </c>
      <c r="F762" s="61" t="s">
        <v>1743</v>
      </c>
      <c r="G762" s="61" t="str">
        <f t="shared" si="33"/>
        <v>Andrea Pavan</v>
      </c>
    </row>
    <row r="763" spans="1:7" thickBot="1">
      <c r="A763" s="62" t="s">
        <v>2566</v>
      </c>
      <c r="B763" s="61">
        <v>383</v>
      </c>
      <c r="C763" s="61" t="str">
        <f t="shared" si="31"/>
        <v>No Tie</v>
      </c>
      <c r="D763" s="63">
        <f t="shared" si="32"/>
        <v>383</v>
      </c>
      <c r="E763" s="63">
        <v>383</v>
      </c>
      <c r="F763" s="61" t="s">
        <v>1499</v>
      </c>
      <c r="G763" s="61" t="str">
        <f t="shared" si="33"/>
        <v>Berry Henson</v>
      </c>
    </row>
    <row r="764" spans="1:7" thickBot="1">
      <c r="A764" s="62" t="s">
        <v>2566</v>
      </c>
      <c r="B764" s="61">
        <v>384</v>
      </c>
      <c r="C764" s="61" t="str">
        <f t="shared" si="31"/>
        <v>No Tie</v>
      </c>
      <c r="D764" s="63">
        <f t="shared" si="32"/>
        <v>384</v>
      </c>
      <c r="E764" s="63">
        <v>384</v>
      </c>
      <c r="F764" s="61" t="s">
        <v>1371</v>
      </c>
      <c r="G764" s="61" t="str">
        <f t="shared" si="33"/>
        <v>Peter Uihlein</v>
      </c>
    </row>
    <row r="765" spans="1:7" thickBot="1">
      <c r="A765" s="62" t="s">
        <v>2566</v>
      </c>
      <c r="B765" s="61">
        <v>385</v>
      </c>
      <c r="C765" s="61" t="str">
        <f t="shared" si="31"/>
        <v>No Tie</v>
      </c>
      <c r="D765" s="63">
        <f t="shared" si="32"/>
        <v>385</v>
      </c>
      <c r="E765" s="63">
        <v>385</v>
      </c>
      <c r="F765" s="61" t="s">
        <v>2383</v>
      </c>
      <c r="G765" s="61" t="str">
        <f t="shared" si="33"/>
        <v>Jarrod Lyle</v>
      </c>
    </row>
    <row r="766" spans="1:7" thickBot="1">
      <c r="A766" s="62" t="s">
        <v>2566</v>
      </c>
      <c r="B766" s="61">
        <v>386</v>
      </c>
      <c r="C766" s="61" t="str">
        <f t="shared" si="31"/>
        <v>No Tie</v>
      </c>
      <c r="D766" s="63">
        <f t="shared" si="32"/>
        <v>386</v>
      </c>
      <c r="E766" s="63">
        <v>386</v>
      </c>
      <c r="F766" s="61" t="s">
        <v>1427</v>
      </c>
      <c r="G766" s="61" t="str">
        <f t="shared" si="33"/>
        <v>Rhys Davies</v>
      </c>
    </row>
    <row r="767" spans="1:7" thickBot="1">
      <c r="A767" s="62" t="s">
        <v>2566</v>
      </c>
      <c r="B767" s="61">
        <v>387</v>
      </c>
      <c r="C767" s="61" t="str">
        <f t="shared" si="31"/>
        <v>No Tie</v>
      </c>
      <c r="D767" s="63">
        <f t="shared" si="32"/>
        <v>387</v>
      </c>
      <c r="E767" s="63">
        <v>387</v>
      </c>
      <c r="F767" s="61" t="s">
        <v>694</v>
      </c>
      <c r="G767" s="61" t="str">
        <f t="shared" si="33"/>
        <v>Billy Hurley III</v>
      </c>
    </row>
    <row r="768" spans="1:7" thickBot="1">
      <c r="A768" s="62" t="s">
        <v>2566</v>
      </c>
      <c r="B768" s="61">
        <v>387</v>
      </c>
      <c r="C768" s="61" t="str">
        <f t="shared" si="31"/>
        <v>No Tie</v>
      </c>
      <c r="D768" s="63">
        <f t="shared" si="32"/>
        <v>387</v>
      </c>
      <c r="E768" s="63">
        <v>387</v>
      </c>
      <c r="F768" s="61" t="s">
        <v>2304</v>
      </c>
      <c r="G768" s="61" t="str">
        <f t="shared" si="33"/>
        <v>Kim Dae-sub</v>
      </c>
    </row>
    <row r="769" spans="1:7" thickBot="1">
      <c r="A769" s="62" t="s">
        <v>2566</v>
      </c>
      <c r="B769" s="61">
        <v>389</v>
      </c>
      <c r="C769" s="61" t="str">
        <f t="shared" si="31"/>
        <v>No Tie</v>
      </c>
      <c r="D769" s="63">
        <f t="shared" si="32"/>
        <v>389</v>
      </c>
      <c r="E769" s="63">
        <v>389</v>
      </c>
      <c r="F769" s="61" t="s">
        <v>1519</v>
      </c>
      <c r="G769" s="61" t="str">
        <f t="shared" si="33"/>
        <v>Mark Tullo</v>
      </c>
    </row>
    <row r="770" spans="1:7" thickBot="1">
      <c r="A770" s="62" t="s">
        <v>2566</v>
      </c>
      <c r="B770" s="61">
        <v>390</v>
      </c>
      <c r="C770" s="61" t="str">
        <f t="shared" si="31"/>
        <v>No Tie</v>
      </c>
      <c r="D770" s="63">
        <f t="shared" si="32"/>
        <v>390</v>
      </c>
      <c r="E770" s="63">
        <v>390</v>
      </c>
      <c r="F770" s="61" t="s">
        <v>1921</v>
      </c>
      <c r="G770" s="61" t="str">
        <f t="shared" si="33"/>
        <v>Scott Barr</v>
      </c>
    </row>
    <row r="771" spans="1:7" thickBot="1">
      <c r="A771" s="62" t="s">
        <v>2566</v>
      </c>
      <c r="B771" s="61">
        <v>391</v>
      </c>
      <c r="C771" s="61" t="str">
        <f t="shared" si="31"/>
        <v>No Tie</v>
      </c>
      <c r="D771" s="63">
        <f t="shared" si="32"/>
        <v>391</v>
      </c>
      <c r="E771" s="63">
        <v>391</v>
      </c>
      <c r="F771" s="61" t="s">
        <v>2284</v>
      </c>
      <c r="G771" s="61" t="str">
        <f t="shared" si="33"/>
        <v>Lee Williams</v>
      </c>
    </row>
    <row r="772" spans="1:7" thickBot="1">
      <c r="A772" s="62" t="s">
        <v>2566</v>
      </c>
      <c r="B772" s="61">
        <v>392</v>
      </c>
      <c r="C772" s="61" t="str">
        <f t="shared" si="31"/>
        <v>No Tie</v>
      </c>
      <c r="D772" s="63">
        <f t="shared" si="32"/>
        <v>392</v>
      </c>
      <c r="E772" s="63">
        <v>392</v>
      </c>
      <c r="F772" s="61" t="s">
        <v>1672</v>
      </c>
      <c r="G772" s="61" t="str">
        <f t="shared" si="33"/>
        <v>Marco Crespi</v>
      </c>
    </row>
    <row r="773" spans="1:7" thickBot="1">
      <c r="A773" s="62" t="s">
        <v>2566</v>
      </c>
      <c r="B773" s="61">
        <v>393</v>
      </c>
      <c r="C773" s="61" t="str">
        <f t="shared" si="31"/>
        <v>No Tie</v>
      </c>
      <c r="D773" s="63">
        <f t="shared" si="32"/>
        <v>393</v>
      </c>
      <c r="E773" s="63">
        <v>393</v>
      </c>
      <c r="F773" s="61" t="s">
        <v>1535</v>
      </c>
      <c r="G773" s="61" t="str">
        <f t="shared" si="33"/>
        <v>Masahiro Kawamura</v>
      </c>
    </row>
    <row r="774" spans="1:7" thickBot="1">
      <c r="A774" s="62" t="s">
        <v>2566</v>
      </c>
      <c r="B774" s="61">
        <v>394</v>
      </c>
      <c r="C774" s="61" t="str">
        <f t="shared" si="31"/>
        <v>No Tie</v>
      </c>
      <c r="D774" s="63">
        <f t="shared" si="32"/>
        <v>394</v>
      </c>
      <c r="E774" s="63">
        <v>394</v>
      </c>
      <c r="F774" s="61" t="s">
        <v>1230</v>
      </c>
      <c r="G774" s="61" t="str">
        <f t="shared" si="33"/>
        <v>Andy Sullivan</v>
      </c>
    </row>
    <row r="775" spans="1:7" thickBot="1">
      <c r="A775" s="62" t="s">
        <v>2566</v>
      </c>
      <c r="B775" s="61">
        <v>395</v>
      </c>
      <c r="C775" s="61" t="str">
        <f t="shared" si="31"/>
        <v>No Tie</v>
      </c>
      <c r="D775" s="63">
        <f t="shared" si="32"/>
        <v>395</v>
      </c>
      <c r="E775" s="63">
        <v>395</v>
      </c>
      <c r="F775" s="61" t="s">
        <v>1656</v>
      </c>
      <c r="G775" s="61" t="str">
        <f t="shared" si="33"/>
        <v>Javier Colomo</v>
      </c>
    </row>
    <row r="776" spans="1:7" thickBot="1">
      <c r="A776" s="62" t="s">
        <v>2566</v>
      </c>
      <c r="B776" s="61">
        <v>396</v>
      </c>
      <c r="C776" s="61" t="str">
        <f t="shared" si="31"/>
        <v>No Tie</v>
      </c>
      <c r="D776" s="63">
        <f t="shared" si="32"/>
        <v>396</v>
      </c>
      <c r="E776" s="63">
        <v>396</v>
      </c>
      <c r="F776" s="61" t="s">
        <v>1582</v>
      </c>
      <c r="G776" s="61" t="str">
        <f t="shared" si="33"/>
        <v>Bjorn Akesson</v>
      </c>
    </row>
    <row r="777" spans="1:7" thickBot="1">
      <c r="A777" s="62" t="s">
        <v>2566</v>
      </c>
      <c r="B777" s="61">
        <v>397</v>
      </c>
      <c r="C777" s="61" t="str">
        <f t="shared" si="31"/>
        <v>No Tie</v>
      </c>
      <c r="D777" s="63">
        <f t="shared" si="32"/>
        <v>397</v>
      </c>
      <c r="E777" s="63">
        <v>397</v>
      </c>
      <c r="F777" s="61" t="s">
        <v>1561</v>
      </c>
      <c r="G777" s="61" t="str">
        <f t="shared" si="33"/>
        <v>Jorge Campillo</v>
      </c>
    </row>
    <row r="778" spans="1:7" thickBot="1">
      <c r="A778" s="62" t="s">
        <v>2566</v>
      </c>
      <c r="B778" s="61">
        <v>398</v>
      </c>
      <c r="C778" s="61" t="str">
        <f t="shared" si="31"/>
        <v>No Tie</v>
      </c>
      <c r="D778" s="63">
        <f t="shared" si="32"/>
        <v>398</v>
      </c>
      <c r="E778" s="63">
        <v>398</v>
      </c>
      <c r="F778" s="61" t="s">
        <v>2320</v>
      </c>
      <c r="G778" s="61" t="str">
        <f t="shared" si="33"/>
        <v>Ignacio Garrido</v>
      </c>
    </row>
    <row r="779" spans="1:7" thickBot="1">
      <c r="A779" s="62" t="s">
        <v>2566</v>
      </c>
      <c r="B779" s="61">
        <v>399</v>
      </c>
      <c r="C779" s="61" t="str">
        <f t="shared" si="31"/>
        <v>No Tie</v>
      </c>
      <c r="D779" s="63">
        <f t="shared" si="32"/>
        <v>399</v>
      </c>
      <c r="E779" s="63">
        <v>399</v>
      </c>
      <c r="F779" s="61" t="s">
        <v>1689</v>
      </c>
      <c r="G779" s="61" t="str">
        <f t="shared" si="33"/>
        <v>Jose Manuel Lara</v>
      </c>
    </row>
    <row r="780" spans="1:7" thickBot="1">
      <c r="A780" s="62" t="s">
        <v>2566</v>
      </c>
      <c r="B780" s="61">
        <v>400</v>
      </c>
      <c r="C780" s="61" t="str">
        <f t="shared" si="31"/>
        <v>No Tie</v>
      </c>
      <c r="D780" s="63">
        <f t="shared" si="32"/>
        <v>400</v>
      </c>
      <c r="E780" s="63">
        <v>400</v>
      </c>
      <c r="F780" s="61" t="s">
        <v>2448</v>
      </c>
      <c r="G780" s="61" t="str">
        <f t="shared" si="33"/>
        <v>Scott Verplank</v>
      </c>
    </row>
    <row r="781" spans="1:7" thickBot="1">
      <c r="A781" s="62" t="s">
        <v>2566</v>
      </c>
      <c r="B781" s="61">
        <v>401</v>
      </c>
      <c r="C781" s="61" t="str">
        <f t="shared" si="31"/>
        <v>No Tie</v>
      </c>
      <c r="D781" s="63">
        <f t="shared" si="32"/>
        <v>401</v>
      </c>
      <c r="E781" s="63">
        <v>401</v>
      </c>
      <c r="F781" s="61" t="s">
        <v>1630</v>
      </c>
      <c r="G781" s="61" t="str">
        <f t="shared" si="33"/>
        <v>Robert-Jan Derksen</v>
      </c>
    </row>
    <row r="782" spans="1:7" thickBot="1">
      <c r="A782" s="62" t="s">
        <v>2566</v>
      </c>
      <c r="B782" s="61">
        <v>402</v>
      </c>
      <c r="C782" s="61" t="str">
        <f t="shared" si="31"/>
        <v>No Tie</v>
      </c>
      <c r="D782" s="63">
        <f t="shared" si="32"/>
        <v>402</v>
      </c>
      <c r="E782" s="63">
        <v>402</v>
      </c>
      <c r="F782" s="61" t="s">
        <v>2357</v>
      </c>
      <c r="G782" s="61" t="str">
        <f t="shared" si="33"/>
        <v>Koichiro Kawano</v>
      </c>
    </row>
    <row r="783" spans="1:7" thickBot="1">
      <c r="A783" s="62" t="s">
        <v>2566</v>
      </c>
      <c r="B783" s="61">
        <v>403</v>
      </c>
      <c r="C783" s="61" t="str">
        <f t="shared" si="31"/>
        <v>No Tie</v>
      </c>
      <c r="D783" s="63">
        <f t="shared" si="32"/>
        <v>403</v>
      </c>
      <c r="E783" s="63">
        <v>403</v>
      </c>
      <c r="F783" s="61" t="s">
        <v>2359</v>
      </c>
      <c r="G783" s="61" t="str">
        <f t="shared" si="33"/>
        <v>Benjamin Fox</v>
      </c>
    </row>
    <row r="784" spans="1:7" thickBot="1">
      <c r="A784" s="62" t="s">
        <v>2566</v>
      </c>
      <c r="B784" s="61">
        <v>404</v>
      </c>
      <c r="C784" s="61" t="str">
        <f t="shared" si="31"/>
        <v>No Tie</v>
      </c>
      <c r="D784" s="63">
        <f t="shared" si="32"/>
        <v>404</v>
      </c>
      <c r="E784" s="63">
        <v>404</v>
      </c>
      <c r="F784" s="61" t="s">
        <v>1531</v>
      </c>
      <c r="G784" s="61" t="str">
        <f t="shared" si="33"/>
        <v>Robert Coles</v>
      </c>
    </row>
    <row r="785" spans="1:7" thickBot="1">
      <c r="A785" s="62" t="s">
        <v>2566</v>
      </c>
      <c r="B785" s="61">
        <v>405</v>
      </c>
      <c r="C785" s="61" t="str">
        <f t="shared" si="31"/>
        <v>No Tie</v>
      </c>
      <c r="D785" s="63">
        <f t="shared" si="32"/>
        <v>405</v>
      </c>
      <c r="E785" s="63">
        <v>405</v>
      </c>
      <c r="F785" s="61" t="s">
        <v>1643</v>
      </c>
      <c r="G785" s="61" t="str">
        <f t="shared" si="33"/>
        <v>Tyrone Van Aswegen</v>
      </c>
    </row>
    <row r="786" spans="1:7" thickBot="1">
      <c r="A786" s="62" t="s">
        <v>2566</v>
      </c>
      <c r="B786" s="61">
        <v>406</v>
      </c>
      <c r="C786" s="61" t="str">
        <f t="shared" si="31"/>
        <v>No Tie</v>
      </c>
      <c r="D786" s="63">
        <f t="shared" si="32"/>
        <v>406</v>
      </c>
      <c r="E786" s="63">
        <v>406</v>
      </c>
      <c r="F786" s="61" t="s">
        <v>1236</v>
      </c>
      <c r="G786" s="61" t="str">
        <f t="shared" si="33"/>
        <v>Emiliano Grillo</v>
      </c>
    </row>
    <row r="787" spans="1:7" thickBot="1">
      <c r="A787" s="62" t="s">
        <v>2566</v>
      </c>
      <c r="B787" s="61">
        <v>407</v>
      </c>
      <c r="C787" s="61" t="str">
        <f t="shared" si="31"/>
        <v>No Tie</v>
      </c>
      <c r="D787" s="63">
        <f t="shared" si="32"/>
        <v>407</v>
      </c>
      <c r="E787" s="63">
        <v>407</v>
      </c>
      <c r="F787" s="61" t="s">
        <v>769</v>
      </c>
      <c r="G787" s="61" t="str">
        <f t="shared" si="33"/>
        <v>Aaron Watkins</v>
      </c>
    </row>
    <row r="788" spans="1:7" thickBot="1">
      <c r="A788" s="62" t="s">
        <v>2566</v>
      </c>
      <c r="B788" s="61">
        <v>408</v>
      </c>
      <c r="C788" s="61" t="str">
        <f t="shared" si="31"/>
        <v>No Tie</v>
      </c>
      <c r="D788" s="63">
        <f t="shared" si="32"/>
        <v>408</v>
      </c>
      <c r="E788" s="63">
        <v>408</v>
      </c>
      <c r="F788" s="61" t="s">
        <v>1544</v>
      </c>
      <c r="G788" s="61" t="str">
        <f t="shared" si="33"/>
        <v>Tjaart van der Walt</v>
      </c>
    </row>
    <row r="789" spans="1:7" thickBot="1">
      <c r="A789" s="62" t="s">
        <v>2566</v>
      </c>
      <c r="B789" s="61">
        <v>409</v>
      </c>
      <c r="C789" s="61" t="str">
        <f t="shared" si="31"/>
        <v>No Tie</v>
      </c>
      <c r="D789" s="63">
        <f t="shared" si="32"/>
        <v>409</v>
      </c>
      <c r="E789" s="63">
        <v>409</v>
      </c>
      <c r="F789" s="61" t="s">
        <v>2085</v>
      </c>
      <c r="G789" s="61" t="str">
        <f t="shared" si="33"/>
        <v>Craig Lee</v>
      </c>
    </row>
    <row r="790" spans="1:7" thickBot="1">
      <c r="A790" s="62" t="s">
        <v>2566</v>
      </c>
      <c r="B790" s="61">
        <v>410</v>
      </c>
      <c r="C790" s="61" t="str">
        <f t="shared" si="31"/>
        <v>No Tie</v>
      </c>
      <c r="D790" s="63">
        <f t="shared" si="32"/>
        <v>410</v>
      </c>
      <c r="E790" s="63">
        <v>410</v>
      </c>
      <c r="F790" s="61" t="s">
        <v>2090</v>
      </c>
      <c r="G790" s="61" t="str">
        <f t="shared" si="33"/>
        <v>Daniel Brooks</v>
      </c>
    </row>
    <row r="791" spans="1:7" thickBot="1">
      <c r="A791" s="62" t="s">
        <v>2566</v>
      </c>
      <c r="B791" s="61">
        <v>411</v>
      </c>
      <c r="C791" s="61" t="str">
        <f t="shared" si="31"/>
        <v>No Tie</v>
      </c>
      <c r="D791" s="63">
        <f t="shared" si="32"/>
        <v>411</v>
      </c>
      <c r="E791" s="63">
        <v>411</v>
      </c>
      <c r="F791" s="61" t="s">
        <v>1678</v>
      </c>
      <c r="G791" s="61" t="str">
        <f t="shared" si="33"/>
        <v>Alexandre Rocha</v>
      </c>
    </row>
    <row r="792" spans="1:7" thickBot="1">
      <c r="A792" s="62" t="s">
        <v>2566</v>
      </c>
      <c r="B792" s="61">
        <v>412</v>
      </c>
      <c r="C792" s="61" t="str">
        <f t="shared" si="31"/>
        <v>No Tie</v>
      </c>
      <c r="D792" s="63">
        <f t="shared" si="32"/>
        <v>412</v>
      </c>
      <c r="E792" s="63">
        <v>412</v>
      </c>
      <c r="F792" s="61" t="s">
        <v>1740</v>
      </c>
      <c r="G792" s="61" t="str">
        <f t="shared" si="33"/>
        <v>Oscar Fraustro</v>
      </c>
    </row>
    <row r="793" spans="1:7" thickBot="1">
      <c r="A793" s="62" t="s">
        <v>2566</v>
      </c>
      <c r="B793" s="61">
        <v>413</v>
      </c>
      <c r="C793" s="61" t="str">
        <f t="shared" si="31"/>
        <v>No Tie</v>
      </c>
      <c r="D793" s="63">
        <f t="shared" si="32"/>
        <v>413</v>
      </c>
      <c r="E793" s="63">
        <v>413</v>
      </c>
      <c r="F793" s="61" t="s">
        <v>2098</v>
      </c>
      <c r="G793" s="61" t="str">
        <f t="shared" si="33"/>
        <v>Chawalit Plaphol</v>
      </c>
    </row>
    <row r="794" spans="1:7" thickBot="1">
      <c r="A794" s="62" t="s">
        <v>2566</v>
      </c>
      <c r="B794" s="61">
        <v>414</v>
      </c>
      <c r="C794" s="61" t="str">
        <f t="shared" si="31"/>
        <v>No Tie</v>
      </c>
      <c r="D794" s="63">
        <f t="shared" si="32"/>
        <v>414</v>
      </c>
      <c r="E794" s="63">
        <v>414</v>
      </c>
      <c r="F794" s="61" t="s">
        <v>1329</v>
      </c>
      <c r="G794" s="61" t="str">
        <f t="shared" si="33"/>
        <v>Dawie van der Walt</v>
      </c>
    </row>
    <row r="795" spans="1:7" thickBot="1">
      <c r="A795" s="62" t="s">
        <v>2566</v>
      </c>
      <c r="B795" s="61">
        <v>415</v>
      </c>
      <c r="C795" s="61" t="str">
        <f t="shared" si="31"/>
        <v>No Tie</v>
      </c>
      <c r="D795" s="63">
        <f t="shared" si="32"/>
        <v>415</v>
      </c>
      <c r="E795" s="63">
        <v>415</v>
      </c>
      <c r="F795" s="61" t="s">
        <v>1299</v>
      </c>
      <c r="G795" s="61" t="str">
        <f t="shared" si="33"/>
        <v>Benjamin Hebert</v>
      </c>
    </row>
    <row r="796" spans="1:7" thickBot="1">
      <c r="A796" s="62" t="s">
        <v>2566</v>
      </c>
      <c r="B796" s="61">
        <v>416</v>
      </c>
      <c r="C796" s="61" t="str">
        <f t="shared" si="31"/>
        <v>No Tie</v>
      </c>
      <c r="D796" s="63">
        <f t="shared" si="32"/>
        <v>416</v>
      </c>
      <c r="E796" s="63">
        <v>416</v>
      </c>
      <c r="F796" s="61" t="s">
        <v>1642</v>
      </c>
      <c r="G796" s="61" t="str">
        <f t="shared" si="33"/>
        <v>Seuk-hyun Baek</v>
      </c>
    </row>
    <row r="797" spans="1:7" thickBot="1">
      <c r="A797" s="62" t="s">
        <v>2566</v>
      </c>
      <c r="B797" s="61">
        <v>417</v>
      </c>
      <c r="C797" s="61" t="str">
        <f t="shared" si="31"/>
        <v>No Tie</v>
      </c>
      <c r="D797" s="63">
        <f t="shared" si="32"/>
        <v>417</v>
      </c>
      <c r="E797" s="63">
        <v>417</v>
      </c>
      <c r="F797" s="61" t="s">
        <v>2070</v>
      </c>
      <c r="G797" s="61" t="str">
        <f t="shared" si="33"/>
        <v>Daisuke Maruyama</v>
      </c>
    </row>
    <row r="798" spans="1:7" thickBot="1">
      <c r="A798" s="62" t="s">
        <v>2566</v>
      </c>
      <c r="B798" s="61">
        <v>418</v>
      </c>
      <c r="C798" s="61" t="str">
        <f t="shared" si="31"/>
        <v>No Tie</v>
      </c>
      <c r="D798" s="63">
        <f t="shared" si="32"/>
        <v>418</v>
      </c>
      <c r="E798" s="63">
        <v>418</v>
      </c>
      <c r="F798" s="61" t="s">
        <v>1327</v>
      </c>
      <c r="G798" s="61" t="str">
        <f t="shared" si="33"/>
        <v>Jim Herman</v>
      </c>
    </row>
    <row r="799" spans="1:7" thickBot="1">
      <c r="A799" s="62" t="s">
        <v>2566</v>
      </c>
      <c r="B799" s="61">
        <v>419</v>
      </c>
      <c r="C799" s="61" t="str">
        <f t="shared" si="31"/>
        <v>No Tie</v>
      </c>
      <c r="D799" s="63">
        <f t="shared" si="32"/>
        <v>419</v>
      </c>
      <c r="E799" s="63">
        <v>419</v>
      </c>
      <c r="F799" s="61" t="s">
        <v>2101</v>
      </c>
      <c r="G799" s="61" t="str">
        <f t="shared" si="33"/>
        <v>Tim Sluiter</v>
      </c>
    </row>
    <row r="800" spans="1:7" thickBot="1">
      <c r="A800" s="62" t="s">
        <v>2566</v>
      </c>
      <c r="B800" s="61">
        <v>420</v>
      </c>
      <c r="C800" s="61" t="str">
        <f t="shared" ref="C800:C863" si="34">IFERROR(SEARCH("T",B800),"No Tie")</f>
        <v>No Tie</v>
      </c>
      <c r="D800" s="63">
        <f t="shared" ref="D800:D863" si="35">IF(C800="No Tie",B800,RIGHT(B800,LEN(B800)-1))</f>
        <v>420</v>
      </c>
      <c r="E800" s="63">
        <v>420</v>
      </c>
      <c r="F800" s="61" t="s">
        <v>2140</v>
      </c>
      <c r="G800" s="61" t="str">
        <f t="shared" ref="G800:G863" si="36">TRIM(SUBSTITUTE(F800,CHAR(160),CHAR(32)))</f>
        <v>Steven Conran</v>
      </c>
    </row>
    <row r="801" spans="1:7" thickBot="1">
      <c r="A801" s="62" t="s">
        <v>2566</v>
      </c>
      <c r="B801" s="61">
        <v>421</v>
      </c>
      <c r="C801" s="61" t="str">
        <f t="shared" si="34"/>
        <v>No Tie</v>
      </c>
      <c r="D801" s="63">
        <f t="shared" si="35"/>
        <v>421</v>
      </c>
      <c r="E801" s="63">
        <v>421</v>
      </c>
      <c r="F801" s="61" t="s">
        <v>759</v>
      </c>
      <c r="G801" s="61" t="str">
        <f t="shared" si="36"/>
        <v>Doug LaBelle II</v>
      </c>
    </row>
    <row r="802" spans="1:7" thickBot="1">
      <c r="A802" s="62" t="s">
        <v>2566</v>
      </c>
      <c r="B802" s="61">
        <v>422</v>
      </c>
      <c r="C802" s="61" t="str">
        <f t="shared" si="34"/>
        <v>No Tie</v>
      </c>
      <c r="D802" s="63">
        <f t="shared" si="35"/>
        <v>422</v>
      </c>
      <c r="E802" s="63">
        <v>422</v>
      </c>
      <c r="F802" s="61" t="s">
        <v>1995</v>
      </c>
      <c r="G802" s="61" t="str">
        <f t="shared" si="36"/>
        <v>Chris Lloyd</v>
      </c>
    </row>
    <row r="803" spans="1:7" thickBot="1">
      <c r="A803" s="62" t="s">
        <v>2566</v>
      </c>
      <c r="B803" s="61">
        <v>423</v>
      </c>
      <c r="C803" s="61" t="str">
        <f t="shared" si="34"/>
        <v>No Tie</v>
      </c>
      <c r="D803" s="63">
        <f t="shared" si="35"/>
        <v>423</v>
      </c>
      <c r="E803" s="63">
        <v>423</v>
      </c>
      <c r="F803" s="61" t="s">
        <v>2130</v>
      </c>
      <c r="G803" s="61" t="str">
        <f t="shared" si="36"/>
        <v>Chris Wilson</v>
      </c>
    </row>
    <row r="804" spans="1:7" thickBot="1">
      <c r="A804" s="62" t="s">
        <v>2566</v>
      </c>
      <c r="B804" s="61">
        <v>424</v>
      </c>
      <c r="C804" s="61" t="str">
        <f t="shared" si="34"/>
        <v>No Tie</v>
      </c>
      <c r="D804" s="63">
        <f t="shared" si="35"/>
        <v>424</v>
      </c>
      <c r="E804" s="63">
        <v>424</v>
      </c>
      <c r="F804" s="61" t="s">
        <v>2403</v>
      </c>
      <c r="G804" s="61" t="str">
        <f t="shared" si="36"/>
        <v>Christian Nilsson</v>
      </c>
    </row>
    <row r="805" spans="1:7" thickBot="1">
      <c r="A805" s="62" t="s">
        <v>2566</v>
      </c>
      <c r="B805" s="61">
        <v>425</v>
      </c>
      <c r="C805" s="61" t="str">
        <f t="shared" si="34"/>
        <v>No Tie</v>
      </c>
      <c r="D805" s="63">
        <f t="shared" si="35"/>
        <v>425</v>
      </c>
      <c r="E805" s="63">
        <v>425</v>
      </c>
      <c r="F805" s="61" t="s">
        <v>2201</v>
      </c>
      <c r="G805" s="61" t="str">
        <f t="shared" si="36"/>
        <v>Yui Ueda</v>
      </c>
    </row>
    <row r="806" spans="1:7" thickBot="1">
      <c r="A806" s="62" t="s">
        <v>2566</v>
      </c>
      <c r="B806" s="61">
        <v>426</v>
      </c>
      <c r="C806" s="61" t="str">
        <f t="shared" si="34"/>
        <v>No Tie</v>
      </c>
      <c r="D806" s="63">
        <f t="shared" si="35"/>
        <v>426</v>
      </c>
      <c r="E806" s="63">
        <v>426</v>
      </c>
      <c r="F806" s="61" t="s">
        <v>1496</v>
      </c>
      <c r="G806" s="61" t="str">
        <f t="shared" si="36"/>
        <v>Shaun Norris</v>
      </c>
    </row>
    <row r="807" spans="1:7" thickBot="1">
      <c r="A807" s="62" t="s">
        <v>2566</v>
      </c>
      <c r="B807" s="61">
        <v>427</v>
      </c>
      <c r="C807" s="61" t="str">
        <f t="shared" si="34"/>
        <v>No Tie</v>
      </c>
      <c r="D807" s="63">
        <f t="shared" si="35"/>
        <v>427</v>
      </c>
      <c r="E807" s="63">
        <v>427</v>
      </c>
      <c r="F807" s="61" t="s">
        <v>1963</v>
      </c>
      <c r="G807" s="61" t="str">
        <f t="shared" si="36"/>
        <v>Yoshinobu Tsukada</v>
      </c>
    </row>
    <row r="808" spans="1:7" thickBot="1">
      <c r="A808" s="62" t="s">
        <v>2566</v>
      </c>
      <c r="B808" s="61">
        <v>428</v>
      </c>
      <c r="C808" s="61" t="str">
        <f t="shared" si="34"/>
        <v>No Tie</v>
      </c>
      <c r="D808" s="63">
        <f t="shared" si="35"/>
        <v>428</v>
      </c>
      <c r="E808" s="63">
        <v>428</v>
      </c>
      <c r="F808" s="61" t="s">
        <v>2255</v>
      </c>
      <c r="G808" s="61" t="str">
        <f t="shared" si="36"/>
        <v>Jean Baptiste Gonnet</v>
      </c>
    </row>
    <row r="809" spans="1:7" thickBot="1">
      <c r="A809" s="62" t="s">
        <v>2566</v>
      </c>
      <c r="B809" s="61">
        <v>429</v>
      </c>
      <c r="C809" s="61" t="str">
        <f t="shared" si="34"/>
        <v>No Tie</v>
      </c>
      <c r="D809" s="63">
        <f t="shared" si="35"/>
        <v>429</v>
      </c>
      <c r="E809" s="63">
        <v>429</v>
      </c>
      <c r="F809" s="61" t="s">
        <v>1909</v>
      </c>
      <c r="G809" s="61" t="str">
        <f t="shared" si="36"/>
        <v>Yasuharu Imano</v>
      </c>
    </row>
    <row r="810" spans="1:7" thickBot="1">
      <c r="A810" s="62" t="s">
        <v>2566</v>
      </c>
      <c r="B810" s="61">
        <v>430</v>
      </c>
      <c r="C810" s="61" t="str">
        <f t="shared" si="34"/>
        <v>No Tie</v>
      </c>
      <c r="D810" s="63">
        <f t="shared" si="35"/>
        <v>430</v>
      </c>
      <c r="E810" s="63">
        <v>430</v>
      </c>
      <c r="F810" s="61" t="s">
        <v>850</v>
      </c>
      <c r="G810" s="61" t="str">
        <f t="shared" si="36"/>
        <v>Chris DiMarco</v>
      </c>
    </row>
    <row r="811" spans="1:7" thickBot="1">
      <c r="A811" s="62" t="s">
        <v>2566</v>
      </c>
      <c r="B811" s="61">
        <v>431</v>
      </c>
      <c r="C811" s="61" t="str">
        <f t="shared" si="34"/>
        <v>No Tie</v>
      </c>
      <c r="D811" s="63">
        <f t="shared" si="35"/>
        <v>431</v>
      </c>
      <c r="E811" s="63">
        <v>431</v>
      </c>
      <c r="F811" s="61" t="s">
        <v>2057</v>
      </c>
      <c r="G811" s="61" t="str">
        <f t="shared" si="36"/>
        <v>Jose Maria Olazabal</v>
      </c>
    </row>
    <row r="812" spans="1:7" thickBot="1">
      <c r="A812" s="62" t="s">
        <v>2566</v>
      </c>
      <c r="B812" s="61">
        <v>432</v>
      </c>
      <c r="C812" s="61" t="str">
        <f t="shared" si="34"/>
        <v>No Tie</v>
      </c>
      <c r="D812" s="63">
        <f t="shared" si="35"/>
        <v>432</v>
      </c>
      <c r="E812" s="63">
        <v>432</v>
      </c>
      <c r="F812" s="61" t="s">
        <v>1557</v>
      </c>
      <c r="G812" s="61" t="str">
        <f t="shared" si="36"/>
        <v>Tano Goya</v>
      </c>
    </row>
    <row r="813" spans="1:7" thickBot="1">
      <c r="A813" s="62" t="s">
        <v>2566</v>
      </c>
      <c r="B813" s="61">
        <v>433</v>
      </c>
      <c r="C813" s="61" t="str">
        <f t="shared" si="34"/>
        <v>No Tie</v>
      </c>
      <c r="D813" s="63">
        <f t="shared" si="35"/>
        <v>433</v>
      </c>
      <c r="E813" s="63">
        <v>433</v>
      </c>
      <c r="F813" s="61" t="s">
        <v>1854</v>
      </c>
      <c r="G813" s="61" t="str">
        <f t="shared" si="36"/>
        <v>Hiroo Kawai</v>
      </c>
    </row>
    <row r="814" spans="1:7" thickBot="1">
      <c r="A814" s="62" t="s">
        <v>2566</v>
      </c>
      <c r="B814" s="61">
        <v>434</v>
      </c>
      <c r="C814" s="61" t="str">
        <f t="shared" si="34"/>
        <v>No Tie</v>
      </c>
      <c r="D814" s="63">
        <f t="shared" si="35"/>
        <v>434</v>
      </c>
      <c r="E814" s="63">
        <v>434</v>
      </c>
      <c r="F814" s="61" t="s">
        <v>1933</v>
      </c>
      <c r="G814" s="61" t="str">
        <f t="shared" si="36"/>
        <v>Joe Durant</v>
      </c>
    </row>
    <row r="815" spans="1:7" thickBot="1">
      <c r="A815" s="62" t="s">
        <v>2566</v>
      </c>
      <c r="B815" s="61">
        <v>435</v>
      </c>
      <c r="C815" s="61" t="str">
        <f t="shared" si="34"/>
        <v>No Tie</v>
      </c>
      <c r="D815" s="63">
        <f t="shared" si="35"/>
        <v>435</v>
      </c>
      <c r="E815" s="63">
        <v>435</v>
      </c>
      <c r="F815" s="61" t="s">
        <v>2099</v>
      </c>
      <c r="G815" s="61" t="str">
        <f t="shared" si="36"/>
        <v>James Kingston</v>
      </c>
    </row>
    <row r="816" spans="1:7" thickBot="1">
      <c r="A816" s="62" t="s">
        <v>2566</v>
      </c>
      <c r="B816" s="61">
        <v>436</v>
      </c>
      <c r="C816" s="61" t="str">
        <f t="shared" si="34"/>
        <v>No Tie</v>
      </c>
      <c r="D816" s="63">
        <f t="shared" si="35"/>
        <v>436</v>
      </c>
      <c r="E816" s="63">
        <v>436</v>
      </c>
      <c r="F816" s="61" t="s">
        <v>504</v>
      </c>
      <c r="G816" s="61" t="str">
        <f t="shared" si="36"/>
        <v>Brooks Koepka</v>
      </c>
    </row>
    <row r="817" spans="1:7" thickBot="1">
      <c r="A817" s="62" t="s">
        <v>2566</v>
      </c>
      <c r="B817" s="61">
        <v>437</v>
      </c>
      <c r="C817" s="61" t="str">
        <f t="shared" si="34"/>
        <v>No Tie</v>
      </c>
      <c r="D817" s="63">
        <f t="shared" si="35"/>
        <v>437</v>
      </c>
      <c r="E817" s="63">
        <v>437</v>
      </c>
      <c r="F817" s="61" t="s">
        <v>2295</v>
      </c>
      <c r="G817" s="61" t="str">
        <f t="shared" si="36"/>
        <v>Cliff Kresge</v>
      </c>
    </row>
    <row r="818" spans="1:7" thickBot="1">
      <c r="A818" s="62" t="s">
        <v>2566</v>
      </c>
      <c r="B818" s="61">
        <v>438</v>
      </c>
      <c r="C818" s="61" t="str">
        <f t="shared" si="34"/>
        <v>No Tie</v>
      </c>
      <c r="D818" s="63">
        <f t="shared" si="35"/>
        <v>438</v>
      </c>
      <c r="E818" s="63">
        <v>438</v>
      </c>
      <c r="F818" s="61" t="s">
        <v>2306</v>
      </c>
      <c r="G818" s="61" t="str">
        <f t="shared" si="36"/>
        <v>Clodomiro Carranza</v>
      </c>
    </row>
    <row r="819" spans="1:7" thickBot="1">
      <c r="A819" s="62" t="s">
        <v>2566</v>
      </c>
      <c r="B819" s="61">
        <v>439</v>
      </c>
      <c r="C819" s="61" t="str">
        <f t="shared" si="34"/>
        <v>No Tie</v>
      </c>
      <c r="D819" s="63">
        <f t="shared" si="35"/>
        <v>439</v>
      </c>
      <c r="E819" s="63">
        <v>439</v>
      </c>
      <c r="F819" s="61" t="s">
        <v>2332</v>
      </c>
      <c r="G819" s="61" t="str">
        <f t="shared" si="36"/>
        <v>Himmat Rai</v>
      </c>
    </row>
    <row r="820" spans="1:7" thickBot="1">
      <c r="A820" s="62" t="s">
        <v>2566</v>
      </c>
      <c r="B820" s="61">
        <v>440</v>
      </c>
      <c r="C820" s="61" t="str">
        <f t="shared" si="34"/>
        <v>No Tie</v>
      </c>
      <c r="D820" s="63">
        <f t="shared" si="35"/>
        <v>440</v>
      </c>
      <c r="E820" s="63">
        <v>440</v>
      </c>
      <c r="F820" s="61" t="s">
        <v>2449</v>
      </c>
      <c r="G820" s="61" t="str">
        <f t="shared" si="36"/>
        <v>Paul Goydos</v>
      </c>
    </row>
    <row r="821" spans="1:7" thickBot="1">
      <c r="A821" s="62" t="s">
        <v>2566</v>
      </c>
      <c r="B821" s="61">
        <v>441</v>
      </c>
      <c r="C821" s="61" t="str">
        <f t="shared" si="34"/>
        <v>No Tie</v>
      </c>
      <c r="D821" s="63">
        <f t="shared" si="35"/>
        <v>441</v>
      </c>
      <c r="E821" s="63">
        <v>441</v>
      </c>
      <c r="F821" s="61" t="s">
        <v>1833</v>
      </c>
      <c r="G821" s="61" t="str">
        <f t="shared" si="36"/>
        <v>Azuma Yano</v>
      </c>
    </row>
    <row r="822" spans="1:7" thickBot="1">
      <c r="A822" s="62" t="s">
        <v>2566</v>
      </c>
      <c r="B822" s="61">
        <v>442</v>
      </c>
      <c r="C822" s="61" t="str">
        <f t="shared" si="34"/>
        <v>No Tie</v>
      </c>
      <c r="D822" s="63">
        <f t="shared" si="35"/>
        <v>442</v>
      </c>
      <c r="E822" s="63">
        <v>442</v>
      </c>
      <c r="F822" s="61" t="s">
        <v>2279</v>
      </c>
      <c r="G822" s="61" t="str">
        <f t="shared" si="36"/>
        <v>Alex Haindl</v>
      </c>
    </row>
    <row r="823" spans="1:7" thickBot="1">
      <c r="A823" s="62" t="s">
        <v>2566</v>
      </c>
      <c r="B823" s="61">
        <v>443</v>
      </c>
      <c r="C823" s="61" t="str">
        <f t="shared" si="34"/>
        <v>No Tie</v>
      </c>
      <c r="D823" s="63">
        <f t="shared" si="35"/>
        <v>443</v>
      </c>
      <c r="E823" s="63">
        <v>443</v>
      </c>
      <c r="F823" s="61" t="s">
        <v>1347</v>
      </c>
      <c r="G823" s="61" t="str">
        <f t="shared" si="36"/>
        <v>Kyle Reifers</v>
      </c>
    </row>
    <row r="824" spans="1:7" thickBot="1">
      <c r="A824" s="62" t="s">
        <v>2566</v>
      </c>
      <c r="B824" s="61">
        <v>444</v>
      </c>
      <c r="C824" s="61" t="str">
        <f t="shared" si="34"/>
        <v>No Tie</v>
      </c>
      <c r="D824" s="63">
        <f t="shared" si="35"/>
        <v>444</v>
      </c>
      <c r="E824" s="63">
        <v>444</v>
      </c>
      <c r="F824" s="61" t="s">
        <v>526</v>
      </c>
      <c r="G824" s="61" t="str">
        <f t="shared" si="36"/>
        <v>Hudson Swafford</v>
      </c>
    </row>
    <row r="825" spans="1:7" thickBot="1">
      <c r="A825" s="62" t="s">
        <v>2566</v>
      </c>
      <c r="B825" s="61">
        <v>445</v>
      </c>
      <c r="C825" s="61" t="str">
        <f t="shared" si="34"/>
        <v>No Tie</v>
      </c>
      <c r="D825" s="63">
        <f t="shared" si="35"/>
        <v>445</v>
      </c>
      <c r="E825" s="63">
        <v>445</v>
      </c>
      <c r="F825" s="61" t="s">
        <v>2105</v>
      </c>
      <c r="G825" s="61" t="str">
        <f t="shared" si="36"/>
        <v>Fred Couples</v>
      </c>
    </row>
    <row r="826" spans="1:7" thickBot="1">
      <c r="A826" s="62" t="s">
        <v>2566</v>
      </c>
      <c r="B826" s="61">
        <v>446</v>
      </c>
      <c r="C826" s="61" t="str">
        <f t="shared" si="34"/>
        <v>No Tie</v>
      </c>
      <c r="D826" s="63">
        <f t="shared" si="35"/>
        <v>446</v>
      </c>
      <c r="E826" s="63">
        <v>446</v>
      </c>
      <c r="F826" s="61" t="s">
        <v>2335</v>
      </c>
      <c r="G826" s="61" t="str">
        <f t="shared" si="36"/>
        <v>B.J. Staten</v>
      </c>
    </row>
    <row r="827" spans="1:7" thickBot="1">
      <c r="A827" s="62" t="s">
        <v>2566</v>
      </c>
      <c r="B827" s="61">
        <v>447</v>
      </c>
      <c r="C827" s="61" t="str">
        <f t="shared" si="34"/>
        <v>No Tie</v>
      </c>
      <c r="D827" s="63">
        <f t="shared" si="35"/>
        <v>447</v>
      </c>
      <c r="E827" s="63">
        <v>447</v>
      </c>
      <c r="F827" s="61" t="s">
        <v>2417</v>
      </c>
      <c r="G827" s="61" t="str">
        <f t="shared" si="36"/>
        <v>Tom Pernice Jr.</v>
      </c>
    </row>
    <row r="828" spans="1:7" thickBot="1">
      <c r="A828" s="62" t="s">
        <v>2566</v>
      </c>
      <c r="B828" s="61">
        <v>448</v>
      </c>
      <c r="C828" s="61" t="str">
        <f t="shared" si="34"/>
        <v>No Tie</v>
      </c>
      <c r="D828" s="63">
        <f t="shared" si="35"/>
        <v>448</v>
      </c>
      <c r="E828" s="63">
        <v>448</v>
      </c>
      <c r="F828" s="61" t="s">
        <v>2271</v>
      </c>
      <c r="G828" s="61" t="str">
        <f t="shared" si="36"/>
        <v>Nick Flanagan</v>
      </c>
    </row>
    <row r="829" spans="1:7" thickBot="1">
      <c r="A829" s="62" t="s">
        <v>2566</v>
      </c>
      <c r="B829" s="61">
        <v>449</v>
      </c>
      <c r="C829" s="61" t="str">
        <f t="shared" si="34"/>
        <v>No Tie</v>
      </c>
      <c r="D829" s="63">
        <f t="shared" si="35"/>
        <v>449</v>
      </c>
      <c r="E829" s="63">
        <v>449</v>
      </c>
      <c r="F829" s="61" t="s">
        <v>2337</v>
      </c>
      <c r="G829" s="61" t="str">
        <f t="shared" si="36"/>
        <v>Chan Yih-shin</v>
      </c>
    </row>
    <row r="830" spans="1:7" thickBot="1">
      <c r="A830" s="62" t="s">
        <v>2566</v>
      </c>
      <c r="B830" s="61">
        <v>450</v>
      </c>
      <c r="C830" s="61" t="str">
        <f t="shared" si="34"/>
        <v>No Tie</v>
      </c>
      <c r="D830" s="63">
        <f t="shared" si="35"/>
        <v>450</v>
      </c>
      <c r="E830" s="63">
        <v>450</v>
      </c>
      <c r="F830" s="61" t="s">
        <v>2311</v>
      </c>
      <c r="G830" s="61" t="str">
        <f t="shared" si="36"/>
        <v>Raymond Russell</v>
      </c>
    </row>
    <row r="831" spans="1:7" thickBot="1">
      <c r="A831" s="62" t="s">
        <v>2566</v>
      </c>
      <c r="B831" s="61">
        <v>451</v>
      </c>
      <c r="C831" s="61" t="str">
        <f t="shared" si="34"/>
        <v>No Tie</v>
      </c>
      <c r="D831" s="63">
        <f t="shared" si="35"/>
        <v>451</v>
      </c>
      <c r="E831" s="63">
        <v>451</v>
      </c>
      <c r="F831" s="61" t="s">
        <v>1314</v>
      </c>
      <c r="G831" s="61" t="str">
        <f t="shared" si="36"/>
        <v>Erik Compton</v>
      </c>
    </row>
    <row r="832" spans="1:7" thickBot="1">
      <c r="A832" s="62" t="s">
        <v>2566</v>
      </c>
      <c r="B832" s="61">
        <v>452</v>
      </c>
      <c r="C832" s="61" t="str">
        <f t="shared" si="34"/>
        <v>No Tie</v>
      </c>
      <c r="D832" s="63">
        <f t="shared" si="35"/>
        <v>452</v>
      </c>
      <c r="E832" s="63">
        <v>452</v>
      </c>
      <c r="F832" s="61" t="s">
        <v>2312</v>
      </c>
      <c r="G832" s="61" t="str">
        <f t="shared" si="36"/>
        <v>Peter Wilson</v>
      </c>
    </row>
    <row r="833" spans="1:7" thickBot="1">
      <c r="A833" s="62" t="s">
        <v>2566</v>
      </c>
      <c r="B833" s="61">
        <v>453</v>
      </c>
      <c r="C833" s="61" t="str">
        <f t="shared" si="34"/>
        <v>No Tie</v>
      </c>
      <c r="D833" s="63">
        <f t="shared" si="35"/>
        <v>453</v>
      </c>
      <c r="E833" s="63">
        <v>453</v>
      </c>
      <c r="F833" s="61" t="s">
        <v>1739</v>
      </c>
      <c r="G833" s="61" t="str">
        <f t="shared" si="36"/>
        <v>Tim Petrovic</v>
      </c>
    </row>
    <row r="834" spans="1:7" thickBot="1">
      <c r="A834" s="62" t="s">
        <v>2566</v>
      </c>
      <c r="B834" s="61">
        <v>454</v>
      </c>
      <c r="C834" s="61" t="str">
        <f t="shared" si="34"/>
        <v>No Tie</v>
      </c>
      <c r="D834" s="63">
        <f t="shared" si="35"/>
        <v>454</v>
      </c>
      <c r="E834" s="63">
        <v>454</v>
      </c>
      <c r="F834" s="61" t="s">
        <v>1356</v>
      </c>
      <c r="G834" s="61" t="str">
        <f t="shared" si="36"/>
        <v>SSP Chawrasia</v>
      </c>
    </row>
    <row r="835" spans="1:7" thickBot="1">
      <c r="A835" s="62" t="s">
        <v>2566</v>
      </c>
      <c r="B835" s="61">
        <v>454</v>
      </c>
      <c r="C835" s="61" t="str">
        <f t="shared" si="34"/>
        <v>No Tie</v>
      </c>
      <c r="D835" s="63">
        <f t="shared" si="35"/>
        <v>454</v>
      </c>
      <c r="E835" s="63">
        <v>454</v>
      </c>
      <c r="F835" s="61" t="s">
        <v>1445</v>
      </c>
      <c r="G835" s="61" t="str">
        <f t="shared" si="36"/>
        <v>Sung Kang</v>
      </c>
    </row>
    <row r="836" spans="1:7" thickBot="1">
      <c r="A836" s="62" t="s">
        <v>2566</v>
      </c>
      <c r="B836" s="61">
        <v>456</v>
      </c>
      <c r="C836" s="61" t="str">
        <f t="shared" si="34"/>
        <v>No Tie</v>
      </c>
      <c r="D836" s="63">
        <f t="shared" si="35"/>
        <v>456</v>
      </c>
      <c r="E836" s="63">
        <v>456</v>
      </c>
      <c r="F836" s="61" t="s">
        <v>2416</v>
      </c>
      <c r="G836" s="61" t="str">
        <f t="shared" si="36"/>
        <v>Masatsugo Morofuji</v>
      </c>
    </row>
    <row r="837" spans="1:7" thickBot="1">
      <c r="A837" s="62" t="s">
        <v>2566</v>
      </c>
      <c r="B837" s="61">
        <v>457</v>
      </c>
      <c r="C837" s="61" t="str">
        <f t="shared" si="34"/>
        <v>No Tie</v>
      </c>
      <c r="D837" s="63">
        <f t="shared" si="35"/>
        <v>457</v>
      </c>
      <c r="E837" s="63">
        <v>457</v>
      </c>
      <c r="F837" s="61" t="s">
        <v>811</v>
      </c>
      <c r="G837" s="61" t="str">
        <f t="shared" si="36"/>
        <v>Chris Couch</v>
      </c>
    </row>
    <row r="838" spans="1:7" thickBot="1">
      <c r="A838" s="62" t="s">
        <v>2566</v>
      </c>
      <c r="B838" s="61">
        <v>458</v>
      </c>
      <c r="C838" s="61" t="str">
        <f t="shared" si="34"/>
        <v>No Tie</v>
      </c>
      <c r="D838" s="63">
        <f t="shared" si="35"/>
        <v>458</v>
      </c>
      <c r="E838" s="63">
        <v>458</v>
      </c>
      <c r="F838" s="61" t="s">
        <v>1650</v>
      </c>
      <c r="G838" s="61" t="str">
        <f t="shared" si="36"/>
        <v>Akio Sadakata</v>
      </c>
    </row>
    <row r="839" spans="1:7" thickBot="1">
      <c r="A839" s="62" t="s">
        <v>2566</v>
      </c>
      <c r="B839" s="61">
        <v>459</v>
      </c>
      <c r="C839" s="61" t="str">
        <f t="shared" si="34"/>
        <v>No Tie</v>
      </c>
      <c r="D839" s="63">
        <f t="shared" si="35"/>
        <v>459</v>
      </c>
      <c r="E839" s="63">
        <v>459</v>
      </c>
      <c r="F839" s="61" t="s">
        <v>1229</v>
      </c>
      <c r="G839" s="61" t="str">
        <f t="shared" si="36"/>
        <v>Matt Jones</v>
      </c>
    </row>
    <row r="840" spans="1:7" thickBot="1">
      <c r="A840" s="62" t="s">
        <v>2566</v>
      </c>
      <c r="B840" s="61">
        <v>460</v>
      </c>
      <c r="C840" s="61" t="str">
        <f t="shared" si="34"/>
        <v>No Tie</v>
      </c>
      <c r="D840" s="63">
        <f t="shared" si="35"/>
        <v>460</v>
      </c>
      <c r="E840" s="63">
        <v>460</v>
      </c>
      <c r="F840" s="61" t="s">
        <v>1450</v>
      </c>
      <c r="G840" s="61" t="str">
        <f t="shared" si="36"/>
        <v>Brian Stuard</v>
      </c>
    </row>
    <row r="841" spans="1:7" thickBot="1">
      <c r="A841" s="62" t="s">
        <v>2566</v>
      </c>
      <c r="B841" s="61">
        <v>461</v>
      </c>
      <c r="C841" s="61" t="str">
        <f t="shared" si="34"/>
        <v>No Tie</v>
      </c>
      <c r="D841" s="63">
        <f t="shared" si="35"/>
        <v>461</v>
      </c>
      <c r="E841" s="63">
        <v>461</v>
      </c>
      <c r="F841" s="61" t="s">
        <v>1417</v>
      </c>
      <c r="G841" s="61" t="str">
        <f t="shared" si="36"/>
        <v>Steve Marino</v>
      </c>
    </row>
    <row r="842" spans="1:7" thickBot="1">
      <c r="A842" s="62" t="s">
        <v>2566</v>
      </c>
      <c r="B842" s="61">
        <v>462</v>
      </c>
      <c r="C842" s="61" t="str">
        <f t="shared" si="34"/>
        <v>No Tie</v>
      </c>
      <c r="D842" s="63">
        <f t="shared" si="35"/>
        <v>462</v>
      </c>
      <c r="E842" s="63">
        <v>462</v>
      </c>
      <c r="F842" s="61" t="s">
        <v>1733</v>
      </c>
      <c r="G842" s="61" t="str">
        <f t="shared" si="36"/>
        <v>Matt Weibring</v>
      </c>
    </row>
    <row r="843" spans="1:7" thickBot="1">
      <c r="A843" s="62" t="s">
        <v>2566</v>
      </c>
      <c r="B843" s="61">
        <v>463</v>
      </c>
      <c r="C843" s="61" t="str">
        <f t="shared" si="34"/>
        <v>No Tie</v>
      </c>
      <c r="D843" s="63">
        <f t="shared" si="35"/>
        <v>463</v>
      </c>
      <c r="E843" s="63">
        <v>463</v>
      </c>
      <c r="F843" s="61" t="s">
        <v>2025</v>
      </c>
      <c r="G843" s="61" t="str">
        <f t="shared" si="36"/>
        <v>Adam Crawford</v>
      </c>
    </row>
    <row r="844" spans="1:7" thickBot="1">
      <c r="A844" s="62" t="s">
        <v>2566</v>
      </c>
      <c r="B844" s="61">
        <v>463</v>
      </c>
      <c r="C844" s="61" t="str">
        <f t="shared" si="34"/>
        <v>No Tie</v>
      </c>
      <c r="D844" s="63">
        <f t="shared" si="35"/>
        <v>463</v>
      </c>
      <c r="E844" s="63">
        <v>463</v>
      </c>
      <c r="F844" s="61" t="s">
        <v>1534</v>
      </c>
      <c r="G844" s="61" t="str">
        <f t="shared" si="36"/>
        <v>Brice Garnett</v>
      </c>
    </row>
    <row r="845" spans="1:7" thickBot="1">
      <c r="A845" s="62" t="s">
        <v>2566</v>
      </c>
      <c r="B845" s="61">
        <v>465</v>
      </c>
      <c r="C845" s="61" t="str">
        <f t="shared" si="34"/>
        <v>No Tie</v>
      </c>
      <c r="D845" s="63">
        <f t="shared" si="35"/>
        <v>465</v>
      </c>
      <c r="E845" s="63">
        <v>465</v>
      </c>
      <c r="F845" s="61" t="s">
        <v>1971</v>
      </c>
      <c r="G845" s="61" t="str">
        <f t="shared" si="36"/>
        <v>Mark Anderson</v>
      </c>
    </row>
    <row r="846" spans="1:7" thickBot="1">
      <c r="A846" s="62" t="s">
        <v>2566</v>
      </c>
      <c r="B846" s="61">
        <v>466</v>
      </c>
      <c r="C846" s="61" t="str">
        <f t="shared" si="34"/>
        <v>No Tie</v>
      </c>
      <c r="D846" s="63">
        <f t="shared" si="35"/>
        <v>466</v>
      </c>
      <c r="E846" s="63">
        <v>466</v>
      </c>
      <c r="F846" s="61" t="s">
        <v>1690</v>
      </c>
      <c r="G846" s="61" t="str">
        <f t="shared" si="36"/>
        <v>Roland Thatcher</v>
      </c>
    </row>
    <row r="847" spans="1:7" thickBot="1">
      <c r="A847" s="62" t="s">
        <v>2566</v>
      </c>
      <c r="B847" s="61">
        <v>467</v>
      </c>
      <c r="C847" s="61" t="str">
        <f t="shared" si="34"/>
        <v>No Tie</v>
      </c>
      <c r="D847" s="63">
        <f t="shared" si="35"/>
        <v>467</v>
      </c>
      <c r="E847" s="63">
        <v>467</v>
      </c>
      <c r="F847" s="61" t="s">
        <v>2322</v>
      </c>
      <c r="G847" s="61" t="str">
        <f t="shared" si="36"/>
        <v>Takashi Kanemoto</v>
      </c>
    </row>
    <row r="848" spans="1:7" thickBot="1">
      <c r="A848" s="62" t="s">
        <v>2566</v>
      </c>
      <c r="B848" s="61">
        <v>468</v>
      </c>
      <c r="C848" s="61" t="str">
        <f t="shared" si="34"/>
        <v>No Tie</v>
      </c>
      <c r="D848" s="63">
        <f t="shared" si="35"/>
        <v>468</v>
      </c>
      <c r="E848" s="63">
        <v>468</v>
      </c>
      <c r="F848" s="61" t="s">
        <v>1455</v>
      </c>
      <c r="G848" s="61" t="str">
        <f t="shared" si="36"/>
        <v>Seve Benson</v>
      </c>
    </row>
    <row r="849" spans="1:7" thickBot="1">
      <c r="A849" s="62" t="s">
        <v>2566</v>
      </c>
      <c r="B849" s="61">
        <v>469</v>
      </c>
      <c r="C849" s="61" t="str">
        <f t="shared" si="34"/>
        <v>No Tie</v>
      </c>
      <c r="D849" s="63">
        <f t="shared" si="35"/>
        <v>469</v>
      </c>
      <c r="E849" s="63">
        <v>469</v>
      </c>
      <c r="F849" s="61" t="s">
        <v>1726</v>
      </c>
      <c r="G849" s="61" t="str">
        <f t="shared" si="36"/>
        <v>George Murray</v>
      </c>
    </row>
    <row r="850" spans="1:7" thickBot="1">
      <c r="A850" s="62" t="s">
        <v>2566</v>
      </c>
      <c r="B850" s="61">
        <v>470</v>
      </c>
      <c r="C850" s="61" t="str">
        <f t="shared" si="34"/>
        <v>No Tie</v>
      </c>
      <c r="D850" s="63">
        <f t="shared" si="35"/>
        <v>470</v>
      </c>
      <c r="E850" s="63">
        <v>470</v>
      </c>
      <c r="F850" s="61" t="s">
        <v>2087</v>
      </c>
      <c r="G850" s="61" t="str">
        <f t="shared" si="36"/>
        <v>Simon Khan</v>
      </c>
    </row>
    <row r="851" spans="1:7" thickBot="1">
      <c r="A851" s="62" t="s">
        <v>2566</v>
      </c>
      <c r="B851" s="61">
        <v>471</v>
      </c>
      <c r="C851" s="61" t="str">
        <f t="shared" si="34"/>
        <v>No Tie</v>
      </c>
      <c r="D851" s="63">
        <f t="shared" si="35"/>
        <v>471</v>
      </c>
      <c r="E851" s="63">
        <v>471</v>
      </c>
      <c r="F851" s="61" t="s">
        <v>2190</v>
      </c>
      <c r="G851" s="61" t="str">
        <f t="shared" si="36"/>
        <v>Bobby Gates</v>
      </c>
    </row>
    <row r="852" spans="1:7" thickBot="1">
      <c r="A852" s="62" t="s">
        <v>2566</v>
      </c>
      <c r="B852" s="61">
        <v>471</v>
      </c>
      <c r="C852" s="61" t="str">
        <f t="shared" si="34"/>
        <v>No Tie</v>
      </c>
      <c r="D852" s="63">
        <f t="shared" si="35"/>
        <v>471</v>
      </c>
      <c r="E852" s="63">
        <v>471</v>
      </c>
      <c r="F852" s="61" t="s">
        <v>1762</v>
      </c>
      <c r="G852" s="61" t="str">
        <f t="shared" si="36"/>
        <v>Christiaan Basson</v>
      </c>
    </row>
    <row r="853" spans="1:7" thickBot="1">
      <c r="A853" s="62" t="s">
        <v>2566</v>
      </c>
      <c r="B853" s="61">
        <v>473</v>
      </c>
      <c r="C853" s="61" t="str">
        <f t="shared" si="34"/>
        <v>No Tie</v>
      </c>
      <c r="D853" s="63">
        <f t="shared" si="35"/>
        <v>473</v>
      </c>
      <c r="E853" s="63">
        <v>473</v>
      </c>
      <c r="F853" s="61" t="s">
        <v>2349</v>
      </c>
      <c r="G853" s="61" t="str">
        <f t="shared" si="36"/>
        <v>Lee Janzen</v>
      </c>
    </row>
    <row r="854" spans="1:7" thickBot="1">
      <c r="A854" s="62" t="s">
        <v>2566</v>
      </c>
      <c r="B854" s="61">
        <v>474</v>
      </c>
      <c r="C854" s="61" t="str">
        <f t="shared" si="34"/>
        <v>No Tie</v>
      </c>
      <c r="D854" s="63">
        <f t="shared" si="35"/>
        <v>474</v>
      </c>
      <c r="E854" s="63">
        <v>474</v>
      </c>
      <c r="F854" s="61" t="s">
        <v>2161</v>
      </c>
      <c r="G854" s="61" t="str">
        <f t="shared" si="36"/>
        <v>Desvonde Botes</v>
      </c>
    </row>
    <row r="855" spans="1:7" thickBot="1">
      <c r="A855" s="62" t="s">
        <v>2566</v>
      </c>
      <c r="B855" s="61">
        <v>475</v>
      </c>
      <c r="C855" s="61" t="str">
        <f t="shared" si="34"/>
        <v>No Tie</v>
      </c>
      <c r="D855" s="63">
        <f t="shared" si="35"/>
        <v>475</v>
      </c>
      <c r="E855" s="63">
        <v>475</v>
      </c>
      <c r="F855" s="61" t="s">
        <v>1502</v>
      </c>
      <c r="G855" s="61" t="str">
        <f t="shared" si="36"/>
        <v>Merrick Bremner</v>
      </c>
    </row>
    <row r="856" spans="1:7" thickBot="1">
      <c r="A856" s="62" t="s">
        <v>2566</v>
      </c>
      <c r="B856" s="61">
        <v>476</v>
      </c>
      <c r="C856" s="61" t="str">
        <f t="shared" si="34"/>
        <v>No Tie</v>
      </c>
      <c r="D856" s="63">
        <f t="shared" si="35"/>
        <v>476</v>
      </c>
      <c r="E856" s="63">
        <v>476</v>
      </c>
      <c r="F856" s="61" t="s">
        <v>1889</v>
      </c>
      <c r="G856" s="61" t="str">
        <f t="shared" si="36"/>
        <v>Chinnarat Phadungsil</v>
      </c>
    </row>
    <row r="857" spans="1:7" thickBot="1">
      <c r="A857" s="62" t="s">
        <v>2566</v>
      </c>
      <c r="B857" s="61">
        <v>476</v>
      </c>
      <c r="C857" s="61" t="str">
        <f t="shared" si="34"/>
        <v>No Tie</v>
      </c>
      <c r="D857" s="63">
        <f t="shared" si="35"/>
        <v>476</v>
      </c>
      <c r="E857" s="63">
        <v>476</v>
      </c>
      <c r="F857" s="61" t="s">
        <v>1564</v>
      </c>
      <c r="G857" s="61" t="str">
        <f t="shared" si="36"/>
        <v>Matthew Griffin</v>
      </c>
    </row>
    <row r="858" spans="1:7" thickBot="1">
      <c r="A858" s="62" t="s">
        <v>2566</v>
      </c>
      <c r="B858" s="61">
        <v>478</v>
      </c>
      <c r="C858" s="61" t="str">
        <f t="shared" si="34"/>
        <v>No Tie</v>
      </c>
      <c r="D858" s="63">
        <f t="shared" si="35"/>
        <v>478</v>
      </c>
      <c r="E858" s="63">
        <v>478</v>
      </c>
      <c r="F858" s="61" t="s">
        <v>2219</v>
      </c>
      <c r="G858" s="61" t="str">
        <f t="shared" si="36"/>
        <v>Phillip Price</v>
      </c>
    </row>
    <row r="859" spans="1:7" thickBot="1">
      <c r="A859" s="62" t="s">
        <v>2566</v>
      </c>
      <c r="B859" s="61">
        <v>479</v>
      </c>
      <c r="C859" s="61" t="str">
        <f t="shared" si="34"/>
        <v>No Tie</v>
      </c>
      <c r="D859" s="63">
        <f t="shared" si="35"/>
        <v>479</v>
      </c>
      <c r="E859" s="63">
        <v>479</v>
      </c>
      <c r="F859" s="61" t="s">
        <v>1393</v>
      </c>
      <c r="G859" s="61" t="str">
        <f t="shared" si="36"/>
        <v>Jang Dong-Kyu</v>
      </c>
    </row>
    <row r="860" spans="1:7" thickBot="1">
      <c r="A860" s="62" t="s">
        <v>2566</v>
      </c>
      <c r="B860" s="61">
        <v>480</v>
      </c>
      <c r="C860" s="61" t="str">
        <f t="shared" si="34"/>
        <v>No Tie</v>
      </c>
      <c r="D860" s="63">
        <f t="shared" si="35"/>
        <v>480</v>
      </c>
      <c r="E860" s="63">
        <v>480</v>
      </c>
      <c r="F860" s="61" t="s">
        <v>1872</v>
      </c>
      <c r="G860" s="61" t="str">
        <f t="shared" si="36"/>
        <v>Alex Aragon</v>
      </c>
    </row>
    <row r="861" spans="1:7" thickBot="1">
      <c r="A861" s="62" t="s">
        <v>2566</v>
      </c>
      <c r="B861" s="61">
        <v>481</v>
      </c>
      <c r="C861" s="61" t="str">
        <f t="shared" si="34"/>
        <v>No Tie</v>
      </c>
      <c r="D861" s="63">
        <f t="shared" si="35"/>
        <v>481</v>
      </c>
      <c r="E861" s="63">
        <v>481</v>
      </c>
      <c r="F861" s="61" t="s">
        <v>2318</v>
      </c>
      <c r="G861" s="61" t="str">
        <f t="shared" si="36"/>
        <v>Che-huang Tsai</v>
      </c>
    </row>
    <row r="862" spans="1:7" thickBot="1">
      <c r="A862" s="62" t="s">
        <v>2566</v>
      </c>
      <c r="B862" s="61">
        <v>482</v>
      </c>
      <c r="C862" s="61" t="str">
        <f t="shared" si="34"/>
        <v>No Tie</v>
      </c>
      <c r="D862" s="63">
        <f t="shared" si="35"/>
        <v>482</v>
      </c>
      <c r="E862" s="63">
        <v>482</v>
      </c>
      <c r="F862" s="61" t="s">
        <v>1483</v>
      </c>
      <c r="G862" s="61" t="str">
        <f t="shared" si="36"/>
        <v>Oliver Wilson</v>
      </c>
    </row>
    <row r="863" spans="1:7" thickBot="1">
      <c r="A863" s="62" t="s">
        <v>2566</v>
      </c>
      <c r="B863" s="61">
        <v>483</v>
      </c>
      <c r="C863" s="61" t="str">
        <f t="shared" si="34"/>
        <v>No Tie</v>
      </c>
      <c r="D863" s="63">
        <f t="shared" si="35"/>
        <v>483</v>
      </c>
      <c r="E863" s="63">
        <v>483</v>
      </c>
      <c r="F863" s="61" t="s">
        <v>1546</v>
      </c>
      <c r="G863" s="61" t="str">
        <f t="shared" si="36"/>
        <v>Andrew Svoboda</v>
      </c>
    </row>
    <row r="864" spans="1:7" thickBot="1">
      <c r="A864" s="62" t="s">
        <v>2566</v>
      </c>
      <c r="B864" s="61">
        <v>484</v>
      </c>
      <c r="C864" s="61" t="str">
        <f t="shared" ref="C864:C927" si="37">IFERROR(SEARCH("T",B864),"No Tie")</f>
        <v>No Tie</v>
      </c>
      <c r="D864" s="63">
        <f t="shared" ref="D864:D927" si="38">IF(C864="No Tie",B864,RIGHT(B864,LEN(B864)-1))</f>
        <v>484</v>
      </c>
      <c r="E864" s="63">
        <v>484</v>
      </c>
      <c r="F864" s="61" t="s">
        <v>2298</v>
      </c>
      <c r="G864" s="61" t="str">
        <f t="shared" ref="G864:G927" si="39">TRIM(SUBSTITUTE(F864,CHAR(160),CHAR(32)))</f>
        <v>Yoshikazu Haku</v>
      </c>
    </row>
    <row r="865" spans="1:7" thickBot="1">
      <c r="A865" s="62" t="s">
        <v>2566</v>
      </c>
      <c r="B865" s="61">
        <v>485</v>
      </c>
      <c r="C865" s="61" t="str">
        <f t="shared" si="37"/>
        <v>No Tie</v>
      </c>
      <c r="D865" s="63">
        <f t="shared" si="38"/>
        <v>485</v>
      </c>
      <c r="E865" s="63">
        <v>485</v>
      </c>
      <c r="F865" s="61" t="s">
        <v>2144</v>
      </c>
      <c r="G865" s="61" t="str">
        <f t="shared" si="39"/>
        <v>Aaron Goldberg</v>
      </c>
    </row>
    <row r="866" spans="1:7" thickBot="1">
      <c r="A866" s="62" t="s">
        <v>2566</v>
      </c>
      <c r="B866" s="61">
        <v>485</v>
      </c>
      <c r="C866" s="61" t="str">
        <f t="shared" si="37"/>
        <v>No Tie</v>
      </c>
      <c r="D866" s="63">
        <f t="shared" si="38"/>
        <v>485</v>
      </c>
      <c r="E866" s="63">
        <v>485</v>
      </c>
      <c r="F866" s="61" t="s">
        <v>2341</v>
      </c>
      <c r="G866" s="61" t="str">
        <f t="shared" si="39"/>
        <v>Sushi Ishigaki</v>
      </c>
    </row>
    <row r="867" spans="1:7" thickBot="1">
      <c r="A867" s="62" t="s">
        <v>2566</v>
      </c>
      <c r="B867" s="61">
        <v>487</v>
      </c>
      <c r="C867" s="61" t="str">
        <f t="shared" si="37"/>
        <v>No Tie</v>
      </c>
      <c r="D867" s="63">
        <f t="shared" si="38"/>
        <v>487</v>
      </c>
      <c r="E867" s="63">
        <v>487</v>
      </c>
      <c r="F867" s="61" t="s">
        <v>1361</v>
      </c>
      <c r="G867" s="61" t="str">
        <f t="shared" si="39"/>
        <v>Roope Kakko</v>
      </c>
    </row>
    <row r="868" spans="1:7" thickBot="1">
      <c r="A868" s="62" t="s">
        <v>2566</v>
      </c>
      <c r="B868" s="61">
        <v>488</v>
      </c>
      <c r="C868" s="61" t="str">
        <f t="shared" si="37"/>
        <v>No Tie</v>
      </c>
      <c r="D868" s="63">
        <f t="shared" si="38"/>
        <v>488</v>
      </c>
      <c r="E868" s="63">
        <v>488</v>
      </c>
      <c r="F868" s="61" t="s">
        <v>1991</v>
      </c>
      <c r="G868" s="61" t="str">
        <f t="shared" si="39"/>
        <v>Daniel Alfredo Vancsik</v>
      </c>
    </row>
    <row r="869" spans="1:7" thickBot="1">
      <c r="A869" s="62" t="s">
        <v>2566</v>
      </c>
      <c r="B869" s="61">
        <v>489</v>
      </c>
      <c r="C869" s="61" t="str">
        <f t="shared" si="37"/>
        <v>No Tie</v>
      </c>
      <c r="D869" s="63">
        <f t="shared" si="38"/>
        <v>489</v>
      </c>
      <c r="E869" s="63">
        <v>489</v>
      </c>
      <c r="F869" s="61" t="s">
        <v>2340</v>
      </c>
      <c r="G869" s="61" t="str">
        <f t="shared" si="39"/>
        <v>Duffy Waldorf</v>
      </c>
    </row>
    <row r="870" spans="1:7" thickBot="1">
      <c r="A870" s="62" t="s">
        <v>2566</v>
      </c>
      <c r="B870" s="61">
        <v>490</v>
      </c>
      <c r="C870" s="61" t="str">
        <f t="shared" si="37"/>
        <v>No Tie</v>
      </c>
      <c r="D870" s="63">
        <f t="shared" si="38"/>
        <v>490</v>
      </c>
      <c r="E870" s="63">
        <v>490</v>
      </c>
      <c r="F870" s="61" t="s">
        <v>1611</v>
      </c>
      <c r="G870" s="61" t="str">
        <f t="shared" si="39"/>
        <v>Jason Knutzon</v>
      </c>
    </row>
    <row r="871" spans="1:7" thickBot="1">
      <c r="A871" s="62" t="s">
        <v>2566</v>
      </c>
      <c r="B871" s="61">
        <v>491</v>
      </c>
      <c r="C871" s="61" t="str">
        <f t="shared" si="37"/>
        <v>No Tie</v>
      </c>
      <c r="D871" s="63">
        <f t="shared" si="38"/>
        <v>491</v>
      </c>
      <c r="E871" s="63">
        <v>491</v>
      </c>
      <c r="F871" s="61" t="s">
        <v>2093</v>
      </c>
      <c r="G871" s="61" t="str">
        <f t="shared" si="39"/>
        <v>Edward Loar</v>
      </c>
    </row>
    <row r="872" spans="1:7" thickBot="1">
      <c r="A872" s="62" t="s">
        <v>2566</v>
      </c>
      <c r="B872" s="61">
        <v>492</v>
      </c>
      <c r="C872" s="61" t="str">
        <f t="shared" si="37"/>
        <v>No Tie</v>
      </c>
      <c r="D872" s="63">
        <f t="shared" si="38"/>
        <v>492</v>
      </c>
      <c r="E872" s="63">
        <v>492</v>
      </c>
      <c r="F872" s="61" t="s">
        <v>2372</v>
      </c>
      <c r="G872" s="61" t="str">
        <f t="shared" si="39"/>
        <v>Gary Orr</v>
      </c>
    </row>
    <row r="873" spans="1:7" thickBot="1">
      <c r="A873" s="62" t="s">
        <v>2566</v>
      </c>
      <c r="B873" s="61">
        <v>493</v>
      </c>
      <c r="C873" s="61" t="str">
        <f t="shared" si="37"/>
        <v>No Tie</v>
      </c>
      <c r="D873" s="63">
        <f t="shared" si="38"/>
        <v>493</v>
      </c>
      <c r="E873" s="63">
        <v>493</v>
      </c>
      <c r="F873" s="61" t="s">
        <v>1338</v>
      </c>
      <c r="G873" s="61" t="str">
        <f t="shared" si="39"/>
        <v>Alex Cejka</v>
      </c>
    </row>
    <row r="874" spans="1:7" thickBot="1">
      <c r="A874" s="62" t="s">
        <v>2566</v>
      </c>
      <c r="B874" s="61">
        <v>494</v>
      </c>
      <c r="C874" s="61" t="str">
        <f t="shared" si="37"/>
        <v>No Tie</v>
      </c>
      <c r="D874" s="63">
        <f t="shared" si="38"/>
        <v>494</v>
      </c>
      <c r="E874" s="63">
        <v>494</v>
      </c>
      <c r="F874" s="61" t="s">
        <v>1591</v>
      </c>
      <c r="G874" s="61" t="str">
        <f t="shared" si="39"/>
        <v>Miguel Angel Carballo</v>
      </c>
    </row>
    <row r="875" spans="1:7" thickBot="1">
      <c r="A875" s="62" t="s">
        <v>2566</v>
      </c>
      <c r="B875" s="61">
        <v>495</v>
      </c>
      <c r="C875" s="61" t="str">
        <f t="shared" si="37"/>
        <v>No Tie</v>
      </c>
      <c r="D875" s="63">
        <f t="shared" si="38"/>
        <v>495</v>
      </c>
      <c r="E875" s="63">
        <v>495</v>
      </c>
      <c r="F875" s="61" t="s">
        <v>1555</v>
      </c>
      <c r="G875" s="61" t="str">
        <f t="shared" si="39"/>
        <v>Carlos Del Moral</v>
      </c>
    </row>
    <row r="876" spans="1:7" thickBot="1">
      <c r="A876" s="62" t="s">
        <v>2566</v>
      </c>
      <c r="B876" s="61">
        <v>496</v>
      </c>
      <c r="C876" s="61" t="str">
        <f t="shared" si="37"/>
        <v>No Tie</v>
      </c>
      <c r="D876" s="63">
        <f t="shared" si="38"/>
        <v>496</v>
      </c>
      <c r="E876" s="63">
        <v>496</v>
      </c>
      <c r="F876" s="61" t="s">
        <v>1325</v>
      </c>
      <c r="G876" s="61" t="str">
        <f t="shared" si="39"/>
        <v>Bradley Dredge</v>
      </c>
    </row>
    <row r="877" spans="1:7" thickBot="1">
      <c r="A877" s="62" t="s">
        <v>2566</v>
      </c>
      <c r="B877" s="61">
        <v>497</v>
      </c>
      <c r="C877" s="61" t="str">
        <f t="shared" si="37"/>
        <v>No Tie</v>
      </c>
      <c r="D877" s="63">
        <f t="shared" si="38"/>
        <v>497</v>
      </c>
      <c r="E877" s="63">
        <v>497</v>
      </c>
      <c r="F877" s="61" t="s">
        <v>1817</v>
      </c>
      <c r="G877" s="61" t="str">
        <f t="shared" si="39"/>
        <v>Gareth Paddison</v>
      </c>
    </row>
    <row r="878" spans="1:7" thickBot="1">
      <c r="A878" s="62" t="s">
        <v>2566</v>
      </c>
      <c r="B878" s="61">
        <v>498</v>
      </c>
      <c r="C878" s="61" t="str">
        <f t="shared" si="37"/>
        <v>No Tie</v>
      </c>
      <c r="D878" s="63">
        <f t="shared" si="38"/>
        <v>498</v>
      </c>
      <c r="E878" s="63">
        <v>498</v>
      </c>
      <c r="F878" s="61" t="s">
        <v>1794</v>
      </c>
      <c r="G878" s="61" t="str">
        <f t="shared" si="39"/>
        <v>Sihwan Kim</v>
      </c>
    </row>
    <row r="879" spans="1:7" thickBot="1">
      <c r="A879" s="62" t="s">
        <v>2566</v>
      </c>
      <c r="B879" s="61">
        <v>499</v>
      </c>
      <c r="C879" s="61" t="str">
        <f t="shared" si="37"/>
        <v>No Tie</v>
      </c>
      <c r="D879" s="63">
        <f t="shared" si="38"/>
        <v>499</v>
      </c>
      <c r="E879" s="63">
        <v>499</v>
      </c>
      <c r="F879" s="61" t="s">
        <v>2143</v>
      </c>
      <c r="G879" s="61" t="str">
        <f t="shared" si="39"/>
        <v>Kenneth Ferrie</v>
      </c>
    </row>
    <row r="880" spans="1:7" thickBot="1">
      <c r="A880" s="62" t="s">
        <v>2566</v>
      </c>
      <c r="B880" s="61">
        <v>500</v>
      </c>
      <c r="C880" s="61" t="str">
        <f t="shared" si="37"/>
        <v>No Tie</v>
      </c>
      <c r="D880" s="63">
        <f t="shared" si="38"/>
        <v>500</v>
      </c>
      <c r="E880" s="63">
        <v>500</v>
      </c>
      <c r="F880" s="61" t="s">
        <v>1205</v>
      </c>
      <c r="G880" s="61" t="str">
        <f t="shared" si="39"/>
        <v>Kevin Kisner</v>
      </c>
    </row>
    <row r="881" spans="1:7" thickBot="1">
      <c r="A881" s="62" t="s">
        <v>2566</v>
      </c>
      <c r="B881" s="61">
        <v>501</v>
      </c>
      <c r="C881" s="61" t="str">
        <f t="shared" si="37"/>
        <v>No Tie</v>
      </c>
      <c r="D881" s="63">
        <f t="shared" si="38"/>
        <v>501</v>
      </c>
      <c r="E881" s="63">
        <v>501</v>
      </c>
      <c r="F881" s="61" t="s">
        <v>2211</v>
      </c>
      <c r="G881" s="61" t="str">
        <f t="shared" si="39"/>
        <v>Alastair Forsyth</v>
      </c>
    </row>
    <row r="882" spans="1:7" thickBot="1">
      <c r="A882" s="62" t="s">
        <v>2566</v>
      </c>
      <c r="B882" s="61">
        <v>502</v>
      </c>
      <c r="C882" s="61" t="str">
        <f t="shared" si="37"/>
        <v>No Tie</v>
      </c>
      <c r="D882" s="63">
        <f t="shared" si="38"/>
        <v>502</v>
      </c>
      <c r="E882" s="63">
        <v>502</v>
      </c>
      <c r="F882" s="61" t="s">
        <v>1652</v>
      </c>
      <c r="G882" s="61" t="str">
        <f t="shared" si="39"/>
        <v>Andrew Marshall</v>
      </c>
    </row>
    <row r="883" spans="1:7" thickBot="1">
      <c r="A883" s="62" t="s">
        <v>2566</v>
      </c>
      <c r="B883" s="61">
        <v>503</v>
      </c>
      <c r="C883" s="61" t="str">
        <f t="shared" si="37"/>
        <v>No Tie</v>
      </c>
      <c r="D883" s="63">
        <f t="shared" si="38"/>
        <v>503</v>
      </c>
      <c r="E883" s="63">
        <v>503</v>
      </c>
      <c r="F883" s="61" t="s">
        <v>800</v>
      </c>
      <c r="G883" s="61" t="str">
        <f t="shared" si="39"/>
        <v>Briny Baird</v>
      </c>
    </row>
    <row r="884" spans="1:7" thickBot="1">
      <c r="A884" s="62" t="s">
        <v>2566</v>
      </c>
      <c r="B884" s="61">
        <v>504</v>
      </c>
      <c r="C884" s="61" t="str">
        <f t="shared" si="37"/>
        <v>No Tie</v>
      </c>
      <c r="D884" s="63">
        <f t="shared" si="38"/>
        <v>504</v>
      </c>
      <c r="E884" s="63">
        <v>504</v>
      </c>
      <c r="F884" s="61" t="s">
        <v>1883</v>
      </c>
      <c r="G884" s="61" t="str">
        <f t="shared" si="39"/>
        <v>Peter Tomasulo</v>
      </c>
    </row>
    <row r="885" spans="1:7" thickBot="1">
      <c r="A885" s="62" t="s">
        <v>2566</v>
      </c>
      <c r="B885" s="61">
        <v>505</v>
      </c>
      <c r="C885" s="61" t="str">
        <f t="shared" si="37"/>
        <v>No Tie</v>
      </c>
      <c r="D885" s="63">
        <f t="shared" si="38"/>
        <v>505</v>
      </c>
      <c r="E885" s="63">
        <v>505</v>
      </c>
      <c r="F885" s="61" t="s">
        <v>2198</v>
      </c>
      <c r="G885" s="61" t="str">
        <f t="shared" si="39"/>
        <v>Wil Besseling</v>
      </c>
    </row>
    <row r="886" spans="1:7" thickBot="1">
      <c r="A886" s="62" t="s">
        <v>2566</v>
      </c>
      <c r="B886" s="61">
        <v>506</v>
      </c>
      <c r="C886" s="61" t="str">
        <f t="shared" si="37"/>
        <v>No Tie</v>
      </c>
      <c r="D886" s="63">
        <f t="shared" si="38"/>
        <v>506</v>
      </c>
      <c r="E886" s="63">
        <v>506</v>
      </c>
      <c r="F886" s="61" t="s">
        <v>2089</v>
      </c>
      <c r="G886" s="61" t="str">
        <f t="shared" si="39"/>
        <v>Woody Austin</v>
      </c>
    </row>
    <row r="887" spans="1:7" thickBot="1">
      <c r="A887" s="62" t="s">
        <v>2566</v>
      </c>
      <c r="B887" s="61">
        <v>507</v>
      </c>
      <c r="C887" s="61" t="str">
        <f t="shared" si="37"/>
        <v>No Tie</v>
      </c>
      <c r="D887" s="63">
        <f t="shared" si="38"/>
        <v>507</v>
      </c>
      <c r="E887" s="63">
        <v>507</v>
      </c>
      <c r="F887" s="61" t="s">
        <v>2316</v>
      </c>
      <c r="G887" s="61" t="str">
        <f t="shared" si="39"/>
        <v>Norio Shinozaki</v>
      </c>
    </row>
    <row r="888" spans="1:7" thickBot="1">
      <c r="A888" s="62" t="s">
        <v>2566</v>
      </c>
      <c r="B888" s="61">
        <v>508</v>
      </c>
      <c r="C888" s="61" t="str">
        <f t="shared" si="37"/>
        <v>No Tie</v>
      </c>
      <c r="D888" s="63">
        <f t="shared" si="38"/>
        <v>508</v>
      </c>
      <c r="E888" s="63">
        <v>508</v>
      </c>
      <c r="F888" s="61" t="s">
        <v>2145</v>
      </c>
      <c r="G888" s="61" t="str">
        <f t="shared" si="39"/>
        <v>Ruan de Smidt</v>
      </c>
    </row>
    <row r="889" spans="1:7" thickBot="1">
      <c r="A889" s="62" t="s">
        <v>2566</v>
      </c>
      <c r="B889" s="61">
        <v>509</v>
      </c>
      <c r="C889" s="61" t="str">
        <f t="shared" si="37"/>
        <v>No Tie</v>
      </c>
      <c r="D889" s="63">
        <f t="shared" si="38"/>
        <v>509</v>
      </c>
      <c r="E889" s="63">
        <v>509</v>
      </c>
      <c r="F889" s="61" t="s">
        <v>1335</v>
      </c>
      <c r="G889" s="61" t="str">
        <f t="shared" si="39"/>
        <v>Michael Lorenzo-Vera</v>
      </c>
    </row>
    <row r="890" spans="1:7" thickBot="1">
      <c r="A890" s="62" t="s">
        <v>2566</v>
      </c>
      <c r="B890" s="61">
        <v>510</v>
      </c>
      <c r="C890" s="61" t="str">
        <f t="shared" si="37"/>
        <v>No Tie</v>
      </c>
      <c r="D890" s="63">
        <f t="shared" si="38"/>
        <v>510</v>
      </c>
      <c r="E890" s="63">
        <v>510</v>
      </c>
      <c r="F890" s="61" t="s">
        <v>2179</v>
      </c>
      <c r="G890" s="61" t="str">
        <f t="shared" si="39"/>
        <v>Paul Claxton</v>
      </c>
    </row>
    <row r="891" spans="1:7" thickBot="1">
      <c r="A891" s="62" t="s">
        <v>2566</v>
      </c>
      <c r="B891" s="61">
        <v>510</v>
      </c>
      <c r="C891" s="61" t="str">
        <f t="shared" si="37"/>
        <v>No Tie</v>
      </c>
      <c r="D891" s="63">
        <f t="shared" si="38"/>
        <v>510</v>
      </c>
      <c r="E891" s="63">
        <v>510</v>
      </c>
      <c r="F891" s="61" t="s">
        <v>1477</v>
      </c>
      <c r="G891" s="61" t="str">
        <f t="shared" si="39"/>
        <v>Vaughn Groenewald</v>
      </c>
    </row>
    <row r="892" spans="1:7" thickBot="1">
      <c r="A892" s="62" t="s">
        <v>2566</v>
      </c>
      <c r="B892" s="61">
        <v>512</v>
      </c>
      <c r="C892" s="61" t="str">
        <f t="shared" si="37"/>
        <v>No Tie</v>
      </c>
      <c r="D892" s="63">
        <f t="shared" si="38"/>
        <v>512</v>
      </c>
      <c r="E892" s="63">
        <v>512</v>
      </c>
      <c r="F892" s="61" t="s">
        <v>851</v>
      </c>
      <c r="G892" s="61" t="str">
        <f t="shared" si="39"/>
        <v>Gavin Coles</v>
      </c>
    </row>
    <row r="893" spans="1:7" thickBot="1">
      <c r="A893" s="62" t="s">
        <v>2566</v>
      </c>
      <c r="B893" s="61">
        <v>513</v>
      </c>
      <c r="C893" s="61" t="str">
        <f t="shared" si="37"/>
        <v>No Tie</v>
      </c>
      <c r="D893" s="63">
        <f t="shared" si="38"/>
        <v>513</v>
      </c>
      <c r="E893" s="63">
        <v>513</v>
      </c>
      <c r="F893" s="61" t="s">
        <v>2292</v>
      </c>
      <c r="G893" s="61" t="str">
        <f t="shared" si="39"/>
        <v>Kaname Yokoo</v>
      </c>
    </row>
    <row r="894" spans="1:7" thickBot="1">
      <c r="A894" s="62" t="s">
        <v>2566</v>
      </c>
      <c r="B894" s="61">
        <v>514</v>
      </c>
      <c r="C894" s="61" t="str">
        <f t="shared" si="37"/>
        <v>No Tie</v>
      </c>
      <c r="D894" s="63">
        <f t="shared" si="38"/>
        <v>514</v>
      </c>
      <c r="E894" s="63">
        <v>514</v>
      </c>
      <c r="F894" s="61" t="s">
        <v>1571</v>
      </c>
      <c r="G894" s="61" t="str">
        <f t="shared" si="39"/>
        <v>James Nitties</v>
      </c>
    </row>
    <row r="895" spans="1:7" thickBot="1">
      <c r="A895" s="62" t="s">
        <v>2566</v>
      </c>
      <c r="B895" s="61">
        <v>515</v>
      </c>
      <c r="C895" s="61" t="str">
        <f t="shared" si="37"/>
        <v>No Tie</v>
      </c>
      <c r="D895" s="63">
        <f t="shared" si="38"/>
        <v>515</v>
      </c>
      <c r="E895" s="63">
        <v>515</v>
      </c>
      <c r="F895" s="61" t="s">
        <v>2336</v>
      </c>
      <c r="G895" s="61" t="str">
        <f t="shared" si="39"/>
        <v>Chris Riley</v>
      </c>
    </row>
    <row r="896" spans="1:7" thickBot="1">
      <c r="A896" s="62" t="s">
        <v>2566</v>
      </c>
      <c r="B896" s="61">
        <v>516</v>
      </c>
      <c r="C896" s="61" t="str">
        <f t="shared" si="37"/>
        <v>No Tie</v>
      </c>
      <c r="D896" s="63">
        <f t="shared" si="38"/>
        <v>516</v>
      </c>
      <c r="E896" s="63">
        <v>516</v>
      </c>
      <c r="F896" s="61" t="s">
        <v>1731</v>
      </c>
      <c r="G896" s="61" t="str">
        <f t="shared" si="39"/>
        <v>Aaron Townsend</v>
      </c>
    </row>
    <row r="897" spans="1:7" thickBot="1">
      <c r="A897" s="62" t="s">
        <v>2566</v>
      </c>
      <c r="B897" s="61">
        <v>517</v>
      </c>
      <c r="C897" s="61" t="str">
        <f t="shared" si="37"/>
        <v>No Tie</v>
      </c>
      <c r="D897" s="63">
        <f t="shared" si="38"/>
        <v>517</v>
      </c>
      <c r="E897" s="63">
        <v>517</v>
      </c>
      <c r="F897" s="61" t="s">
        <v>2381</v>
      </c>
      <c r="G897" s="61" t="str">
        <f t="shared" si="39"/>
        <v>Divan van den Heever</v>
      </c>
    </row>
    <row r="898" spans="1:7" thickBot="1">
      <c r="A898" s="62" t="s">
        <v>2566</v>
      </c>
      <c r="B898" s="61">
        <v>518</v>
      </c>
      <c r="C898" s="61" t="str">
        <f t="shared" si="37"/>
        <v>No Tie</v>
      </c>
      <c r="D898" s="63">
        <f t="shared" si="38"/>
        <v>518</v>
      </c>
      <c r="E898" s="63">
        <v>518</v>
      </c>
      <c r="F898" s="61" t="s">
        <v>2226</v>
      </c>
      <c r="G898" s="61" t="str">
        <f t="shared" si="39"/>
        <v>Hyun Bin Park</v>
      </c>
    </row>
    <row r="899" spans="1:7" thickBot="1">
      <c r="A899" s="62" t="s">
        <v>2566</v>
      </c>
      <c r="B899" s="61">
        <v>519</v>
      </c>
      <c r="C899" s="61" t="str">
        <f t="shared" si="37"/>
        <v>No Tie</v>
      </c>
      <c r="D899" s="63">
        <f t="shared" si="38"/>
        <v>519</v>
      </c>
      <c r="E899" s="63">
        <v>519</v>
      </c>
      <c r="F899" s="61" t="s">
        <v>1795</v>
      </c>
      <c r="G899" s="61" t="str">
        <f t="shared" si="39"/>
        <v>Richard McEvoy</v>
      </c>
    </row>
    <row r="900" spans="1:7" thickBot="1">
      <c r="A900" s="62" t="s">
        <v>2566</v>
      </c>
      <c r="B900" s="61">
        <v>520</v>
      </c>
      <c r="C900" s="61" t="str">
        <f t="shared" si="37"/>
        <v>No Tie</v>
      </c>
      <c r="D900" s="63">
        <f t="shared" si="38"/>
        <v>520</v>
      </c>
      <c r="E900" s="63">
        <v>520</v>
      </c>
      <c r="F900" s="61" t="s">
        <v>1911</v>
      </c>
      <c r="G900" s="61" t="str">
        <f t="shared" si="39"/>
        <v>Jose-Filipe Lima</v>
      </c>
    </row>
    <row r="901" spans="1:7" thickBot="1">
      <c r="A901" s="62" t="s">
        <v>2566</v>
      </c>
      <c r="B901" s="61">
        <v>521</v>
      </c>
      <c r="C901" s="61" t="str">
        <f t="shared" si="37"/>
        <v>No Tie</v>
      </c>
      <c r="D901" s="63">
        <f t="shared" si="38"/>
        <v>521</v>
      </c>
      <c r="E901" s="63">
        <v>521</v>
      </c>
      <c r="F901" s="61" t="s">
        <v>2331</v>
      </c>
      <c r="G901" s="61" t="str">
        <f t="shared" si="39"/>
        <v>Richard Scott</v>
      </c>
    </row>
    <row r="902" spans="1:7" thickBot="1">
      <c r="A902" s="62" t="s">
        <v>2566</v>
      </c>
      <c r="B902" s="61">
        <v>522</v>
      </c>
      <c r="C902" s="61" t="str">
        <f t="shared" si="37"/>
        <v>No Tie</v>
      </c>
      <c r="D902" s="63">
        <f t="shared" si="38"/>
        <v>522</v>
      </c>
      <c r="E902" s="63">
        <v>522</v>
      </c>
      <c r="F902" s="61" t="s">
        <v>1478</v>
      </c>
      <c r="G902" s="61" t="str">
        <f t="shared" si="39"/>
        <v>Vaughn Taylor</v>
      </c>
    </row>
    <row r="903" spans="1:7" thickBot="1">
      <c r="A903" s="62" t="s">
        <v>2566</v>
      </c>
      <c r="B903" s="61">
        <v>523</v>
      </c>
      <c r="C903" s="61" t="str">
        <f t="shared" si="37"/>
        <v>No Tie</v>
      </c>
      <c r="D903" s="63">
        <f t="shared" si="38"/>
        <v>523</v>
      </c>
      <c r="E903" s="63">
        <v>523</v>
      </c>
      <c r="F903" s="61" t="s">
        <v>1878</v>
      </c>
      <c r="G903" s="61" t="str">
        <f t="shared" si="39"/>
        <v>Soren Hansen</v>
      </c>
    </row>
    <row r="904" spans="1:7" thickBot="1">
      <c r="A904" s="62" t="s">
        <v>2566</v>
      </c>
      <c r="B904" s="61">
        <v>524</v>
      </c>
      <c r="C904" s="61" t="str">
        <f t="shared" si="37"/>
        <v>No Tie</v>
      </c>
      <c r="D904" s="63">
        <f t="shared" si="38"/>
        <v>524</v>
      </c>
      <c r="E904" s="63">
        <v>524</v>
      </c>
      <c r="F904" s="61" t="s">
        <v>2348</v>
      </c>
      <c r="G904" s="61" t="str">
        <f t="shared" si="39"/>
        <v>Lee In-woo</v>
      </c>
    </row>
    <row r="905" spans="1:7" thickBot="1">
      <c r="A905" s="62" t="s">
        <v>2566</v>
      </c>
      <c r="B905" s="61">
        <v>525</v>
      </c>
      <c r="C905" s="61" t="str">
        <f t="shared" si="37"/>
        <v>No Tie</v>
      </c>
      <c r="D905" s="63">
        <f t="shared" si="38"/>
        <v>525</v>
      </c>
      <c r="E905" s="63">
        <v>525</v>
      </c>
      <c r="F905" s="61" t="s">
        <v>2125</v>
      </c>
      <c r="G905" s="61" t="str">
        <f t="shared" si="39"/>
        <v>Jamie Elson</v>
      </c>
    </row>
    <row r="906" spans="1:7" thickBot="1">
      <c r="A906" s="62" t="s">
        <v>2566</v>
      </c>
      <c r="B906" s="61">
        <v>526</v>
      </c>
      <c r="C906" s="61" t="str">
        <f t="shared" si="37"/>
        <v>No Tie</v>
      </c>
      <c r="D906" s="63">
        <f t="shared" si="38"/>
        <v>526</v>
      </c>
      <c r="E906" s="63">
        <v>526</v>
      </c>
      <c r="F906" s="61" t="s">
        <v>2165</v>
      </c>
      <c r="G906" s="61" t="str">
        <f t="shared" si="39"/>
        <v>Colin Montgomerie</v>
      </c>
    </row>
    <row r="907" spans="1:7" thickBot="1">
      <c r="A907" s="62" t="s">
        <v>2566</v>
      </c>
      <c r="B907" s="61">
        <v>527</v>
      </c>
      <c r="C907" s="61" t="str">
        <f t="shared" si="37"/>
        <v>No Tie</v>
      </c>
      <c r="D907" s="63">
        <f t="shared" si="38"/>
        <v>527</v>
      </c>
      <c r="E907" s="63">
        <v>527</v>
      </c>
      <c r="F907" s="61" t="s">
        <v>1619</v>
      </c>
      <c r="G907" s="61" t="str">
        <f t="shared" si="39"/>
        <v>Panuphol Pittayarat</v>
      </c>
    </row>
    <row r="908" spans="1:7" thickBot="1">
      <c r="A908" s="62" t="s">
        <v>2566</v>
      </c>
      <c r="B908" s="61">
        <v>527</v>
      </c>
      <c r="C908" s="61" t="str">
        <f t="shared" si="37"/>
        <v>No Tie</v>
      </c>
      <c r="D908" s="63">
        <f t="shared" si="38"/>
        <v>527</v>
      </c>
      <c r="E908" s="63">
        <v>527</v>
      </c>
      <c r="F908" s="61" t="s">
        <v>2092</v>
      </c>
      <c r="G908" s="61" t="str">
        <f t="shared" si="39"/>
        <v>Simon Thornton</v>
      </c>
    </row>
    <row r="909" spans="1:7" thickBot="1">
      <c r="A909" s="62" t="s">
        <v>2566</v>
      </c>
      <c r="B909" s="61">
        <v>529</v>
      </c>
      <c r="C909" s="61" t="str">
        <f t="shared" si="37"/>
        <v>No Tie</v>
      </c>
      <c r="D909" s="63">
        <f t="shared" si="38"/>
        <v>529</v>
      </c>
      <c r="E909" s="63">
        <v>529</v>
      </c>
      <c r="F909" s="61" t="s">
        <v>2385</v>
      </c>
      <c r="G909" s="61" t="str">
        <f t="shared" si="39"/>
        <v>Skip Kendall</v>
      </c>
    </row>
    <row r="910" spans="1:7" thickBot="1">
      <c r="A910" s="62" t="s">
        <v>2566</v>
      </c>
      <c r="B910" s="61">
        <v>530</v>
      </c>
      <c r="C910" s="61" t="str">
        <f t="shared" si="37"/>
        <v>No Tie</v>
      </c>
      <c r="D910" s="63">
        <f t="shared" si="38"/>
        <v>530</v>
      </c>
      <c r="E910" s="63">
        <v>530</v>
      </c>
      <c r="F910" s="61" t="s">
        <v>1334</v>
      </c>
      <c r="G910" s="61" t="str">
        <f t="shared" si="39"/>
        <v>Andrew Johnston</v>
      </c>
    </row>
    <row r="911" spans="1:7" thickBot="1">
      <c r="A911" s="62" t="s">
        <v>2566</v>
      </c>
      <c r="B911" s="61">
        <v>531</v>
      </c>
      <c r="C911" s="61" t="str">
        <f t="shared" si="37"/>
        <v>No Tie</v>
      </c>
      <c r="D911" s="63">
        <f t="shared" si="38"/>
        <v>531</v>
      </c>
      <c r="E911" s="63">
        <v>531</v>
      </c>
      <c r="F911" s="61" t="s">
        <v>2260</v>
      </c>
      <c r="G911" s="61" t="str">
        <f t="shared" si="39"/>
        <v>Philip Pettitt, Jr.</v>
      </c>
    </row>
    <row r="912" spans="1:7" thickBot="1">
      <c r="A912" s="62" t="s">
        <v>2566</v>
      </c>
      <c r="B912" s="61">
        <v>532</v>
      </c>
      <c r="C912" s="61" t="str">
        <f t="shared" si="37"/>
        <v>No Tie</v>
      </c>
      <c r="D912" s="63">
        <f t="shared" si="38"/>
        <v>532</v>
      </c>
      <c r="E912" s="63">
        <v>532</v>
      </c>
      <c r="F912" s="61" t="s">
        <v>841</v>
      </c>
      <c r="G912" s="61" t="str">
        <f t="shared" si="39"/>
        <v>Nathan Green</v>
      </c>
    </row>
    <row r="913" spans="1:7" thickBot="1">
      <c r="A913" s="62" t="s">
        <v>2566</v>
      </c>
      <c r="B913" s="61">
        <v>533</v>
      </c>
      <c r="C913" s="61" t="str">
        <f t="shared" si="37"/>
        <v>No Tie</v>
      </c>
      <c r="D913" s="63">
        <f t="shared" si="38"/>
        <v>533</v>
      </c>
      <c r="E913" s="63">
        <v>533</v>
      </c>
      <c r="F913" s="61" t="s">
        <v>1858</v>
      </c>
      <c r="G913" s="61" t="str">
        <f t="shared" si="39"/>
        <v>Choi Ho-sung</v>
      </c>
    </row>
    <row r="914" spans="1:7" thickBot="1">
      <c r="A914" s="62" t="s">
        <v>2566</v>
      </c>
      <c r="B914" s="61">
        <v>533</v>
      </c>
      <c r="C914" s="61" t="str">
        <f t="shared" si="37"/>
        <v>No Tie</v>
      </c>
      <c r="D914" s="63">
        <f t="shared" si="38"/>
        <v>533</v>
      </c>
      <c r="E914" s="63">
        <v>533</v>
      </c>
      <c r="F914" s="61" t="s">
        <v>2325</v>
      </c>
      <c r="G914" s="61" t="str">
        <f t="shared" si="39"/>
        <v>Julien Brun</v>
      </c>
    </row>
    <row r="915" spans="1:7" thickBot="1">
      <c r="A915" s="62" t="s">
        <v>2566</v>
      </c>
      <c r="B915" s="61">
        <v>535</v>
      </c>
      <c r="C915" s="61" t="str">
        <f t="shared" si="37"/>
        <v>No Tie</v>
      </c>
      <c r="D915" s="63">
        <f t="shared" si="38"/>
        <v>535</v>
      </c>
      <c r="E915" s="63">
        <v>535</v>
      </c>
      <c r="F915" s="61" t="s">
        <v>1673</v>
      </c>
      <c r="G915" s="61" t="str">
        <f t="shared" si="39"/>
        <v>Jinho Choi</v>
      </c>
    </row>
    <row r="916" spans="1:7" thickBot="1">
      <c r="A916" s="62" t="s">
        <v>2566</v>
      </c>
      <c r="B916" s="61">
        <v>536</v>
      </c>
      <c r="C916" s="61" t="str">
        <f t="shared" si="37"/>
        <v>No Tie</v>
      </c>
      <c r="D916" s="63">
        <f t="shared" si="38"/>
        <v>536</v>
      </c>
      <c r="E916" s="63">
        <v>536</v>
      </c>
      <c r="F916" s="61" t="s">
        <v>2450</v>
      </c>
      <c r="G916" s="61" t="str">
        <f t="shared" si="39"/>
        <v>David Gleeson</v>
      </c>
    </row>
    <row r="917" spans="1:7" thickBot="1">
      <c r="A917" s="62" t="s">
        <v>2566</v>
      </c>
      <c r="B917" s="61">
        <v>537</v>
      </c>
      <c r="C917" s="61" t="str">
        <f t="shared" si="37"/>
        <v>No Tie</v>
      </c>
      <c r="D917" s="63">
        <f t="shared" si="38"/>
        <v>537</v>
      </c>
      <c r="E917" s="63">
        <v>537</v>
      </c>
      <c r="F917" s="61" t="s">
        <v>1392</v>
      </c>
      <c r="G917" s="61" t="str">
        <f t="shared" si="39"/>
        <v>Steve Wheatcroft</v>
      </c>
    </row>
    <row r="918" spans="1:7" thickBot="1">
      <c r="A918" s="62" t="s">
        <v>2566</v>
      </c>
      <c r="B918" s="61">
        <v>538</v>
      </c>
      <c r="C918" s="61" t="str">
        <f t="shared" si="37"/>
        <v>No Tie</v>
      </c>
      <c r="D918" s="63">
        <f t="shared" si="38"/>
        <v>538</v>
      </c>
      <c r="E918" s="63">
        <v>538</v>
      </c>
      <c r="F918" s="61" t="s">
        <v>1367</v>
      </c>
      <c r="G918" s="61" t="str">
        <f t="shared" si="39"/>
        <v>Sam Saunders</v>
      </c>
    </row>
    <row r="919" spans="1:7" thickBot="1">
      <c r="A919" s="62" t="s">
        <v>2566</v>
      </c>
      <c r="B919" s="61">
        <v>539</v>
      </c>
      <c r="C919" s="61" t="str">
        <f t="shared" si="37"/>
        <v>No Tie</v>
      </c>
      <c r="D919" s="63">
        <f t="shared" si="38"/>
        <v>539</v>
      </c>
      <c r="E919" s="63">
        <v>539</v>
      </c>
      <c r="F919" s="61" t="s">
        <v>1589</v>
      </c>
      <c r="G919" s="61" t="str">
        <f t="shared" si="39"/>
        <v>Tommy Cocha</v>
      </c>
    </row>
    <row r="920" spans="1:7" thickBot="1">
      <c r="A920" s="62" t="s">
        <v>2566</v>
      </c>
      <c r="B920" s="61">
        <v>540</v>
      </c>
      <c r="C920" s="61" t="str">
        <f t="shared" si="37"/>
        <v>No Tie</v>
      </c>
      <c r="D920" s="63">
        <f t="shared" si="38"/>
        <v>540</v>
      </c>
      <c r="E920" s="63">
        <v>540</v>
      </c>
      <c r="F920" s="61" t="s">
        <v>2314</v>
      </c>
      <c r="G920" s="61" t="str">
        <f t="shared" si="39"/>
        <v>Darren Beck</v>
      </c>
    </row>
    <row r="921" spans="1:7" thickBot="1">
      <c r="A921" s="62" t="s">
        <v>2566</v>
      </c>
      <c r="B921" s="61">
        <v>541</v>
      </c>
      <c r="C921" s="61" t="str">
        <f t="shared" si="37"/>
        <v>No Tie</v>
      </c>
      <c r="D921" s="63">
        <f t="shared" si="38"/>
        <v>541</v>
      </c>
      <c r="E921" s="63">
        <v>541</v>
      </c>
      <c r="F921" s="61" t="s">
        <v>2327</v>
      </c>
      <c r="G921" s="61" t="str">
        <f t="shared" si="39"/>
        <v>Lloyd Saltman</v>
      </c>
    </row>
    <row r="922" spans="1:7" thickBot="1">
      <c r="A922" s="62" t="s">
        <v>2566</v>
      </c>
      <c r="B922" s="61">
        <v>542</v>
      </c>
      <c r="C922" s="61" t="str">
        <f t="shared" si="37"/>
        <v>No Tie</v>
      </c>
      <c r="D922" s="63">
        <f t="shared" si="38"/>
        <v>542</v>
      </c>
      <c r="E922" s="63">
        <v>542</v>
      </c>
      <c r="F922" s="61" t="s">
        <v>2313</v>
      </c>
      <c r="G922" s="61" t="str">
        <f t="shared" si="39"/>
        <v>Inn Choon Hwang</v>
      </c>
    </row>
    <row r="923" spans="1:7" thickBot="1">
      <c r="A923" s="62" t="s">
        <v>2566</v>
      </c>
      <c r="B923" s="61">
        <v>543</v>
      </c>
      <c r="C923" s="61" t="str">
        <f t="shared" si="37"/>
        <v>No Tie</v>
      </c>
      <c r="D923" s="63">
        <f t="shared" si="38"/>
        <v>543</v>
      </c>
      <c r="E923" s="63">
        <v>543</v>
      </c>
      <c r="F923" s="61" t="s">
        <v>1861</v>
      </c>
      <c r="G923" s="61" t="str">
        <f t="shared" si="39"/>
        <v>S.S. Hong</v>
      </c>
    </row>
    <row r="924" spans="1:7" thickBot="1">
      <c r="A924" s="62" t="s">
        <v>2566</v>
      </c>
      <c r="B924" s="61">
        <v>544</v>
      </c>
      <c r="C924" s="61" t="str">
        <f t="shared" si="37"/>
        <v>No Tie</v>
      </c>
      <c r="D924" s="63">
        <f t="shared" si="38"/>
        <v>544</v>
      </c>
      <c r="E924" s="63">
        <v>544</v>
      </c>
      <c r="F924" s="61" t="s">
        <v>1595</v>
      </c>
      <c r="G924" s="61" t="str">
        <f t="shared" si="39"/>
        <v>Eugene Wong</v>
      </c>
    </row>
    <row r="925" spans="1:7" thickBot="1">
      <c r="A925" s="62" t="s">
        <v>2566</v>
      </c>
      <c r="B925" s="61">
        <v>545</v>
      </c>
      <c r="C925" s="61" t="str">
        <f t="shared" si="37"/>
        <v>No Tie</v>
      </c>
      <c r="D925" s="63">
        <f t="shared" si="38"/>
        <v>545</v>
      </c>
      <c r="E925" s="63">
        <v>545</v>
      </c>
      <c r="F925" s="61" t="s">
        <v>1930</v>
      </c>
      <c r="G925" s="61" t="str">
        <f t="shared" si="39"/>
        <v>Ashley Hall</v>
      </c>
    </row>
    <row r="926" spans="1:7" thickBot="1">
      <c r="A926" s="62" t="s">
        <v>2566</v>
      </c>
      <c r="B926" s="61">
        <v>546</v>
      </c>
      <c r="C926" s="61" t="str">
        <f t="shared" si="37"/>
        <v>No Tie</v>
      </c>
      <c r="D926" s="63">
        <f t="shared" si="38"/>
        <v>546</v>
      </c>
      <c r="E926" s="63">
        <v>546</v>
      </c>
      <c r="F926" s="61" t="s">
        <v>1465</v>
      </c>
      <c r="G926" s="61" t="str">
        <f t="shared" si="39"/>
        <v>Jae-bum Park</v>
      </c>
    </row>
    <row r="927" spans="1:7" thickBot="1">
      <c r="A927" s="62" t="s">
        <v>2566</v>
      </c>
      <c r="B927" s="61">
        <v>547</v>
      </c>
      <c r="C927" s="61" t="str">
        <f t="shared" si="37"/>
        <v>No Tie</v>
      </c>
      <c r="D927" s="63">
        <f t="shared" si="38"/>
        <v>547</v>
      </c>
      <c r="E927" s="63">
        <v>547</v>
      </c>
      <c r="F927" s="61" t="s">
        <v>2442</v>
      </c>
      <c r="G927" s="61" t="str">
        <f t="shared" si="39"/>
        <v>Cesar Costilla</v>
      </c>
    </row>
    <row r="928" spans="1:7" thickBot="1">
      <c r="A928" s="62" t="s">
        <v>2566</v>
      </c>
      <c r="B928" s="61">
        <v>547</v>
      </c>
      <c r="C928" s="61" t="str">
        <f t="shared" ref="C928:C991" si="40">IFERROR(SEARCH("T",B928),"No Tie")</f>
        <v>No Tie</v>
      </c>
      <c r="D928" s="63">
        <f t="shared" ref="D928:D991" si="41">IF(C928="No Tie",B928,RIGHT(B928,LEN(B928)-1))</f>
        <v>547</v>
      </c>
      <c r="E928" s="63">
        <v>547</v>
      </c>
      <c r="F928" s="61" t="s">
        <v>2451</v>
      </c>
      <c r="G928" s="61" t="str">
        <f t="shared" ref="G928:G991" si="42">TRIM(SUBSTITUTE(F928,CHAR(160),CHAR(32)))</f>
        <v>Mamo Osanai</v>
      </c>
    </row>
    <row r="929" spans="1:7" thickBot="1">
      <c r="A929" s="62" t="s">
        <v>2566</v>
      </c>
      <c r="B929" s="61">
        <v>549</v>
      </c>
      <c r="C929" s="61" t="str">
        <f t="shared" si="40"/>
        <v>No Tie</v>
      </c>
      <c r="D929" s="63">
        <f t="shared" si="41"/>
        <v>549</v>
      </c>
      <c r="E929" s="63">
        <v>549</v>
      </c>
      <c r="F929" s="61" t="s">
        <v>2388</v>
      </c>
      <c r="G929" s="61" t="str">
        <f t="shared" si="42"/>
        <v>Florian Pragant</v>
      </c>
    </row>
    <row r="930" spans="1:7" thickBot="1">
      <c r="A930" s="62" t="s">
        <v>2566</v>
      </c>
      <c r="B930" s="61">
        <v>550</v>
      </c>
      <c r="C930" s="61" t="str">
        <f t="shared" si="40"/>
        <v>No Tie</v>
      </c>
      <c r="D930" s="63">
        <f t="shared" si="41"/>
        <v>550</v>
      </c>
      <c r="E930" s="63">
        <v>550</v>
      </c>
      <c r="F930" s="61" t="s">
        <v>1849</v>
      </c>
      <c r="G930" s="61" t="str">
        <f t="shared" si="42"/>
        <v>Steven Tiley</v>
      </c>
    </row>
    <row r="931" spans="1:7" thickBot="1">
      <c r="A931" s="62" t="s">
        <v>2566</v>
      </c>
      <c r="B931" s="61">
        <v>551</v>
      </c>
      <c r="C931" s="61" t="str">
        <f t="shared" si="40"/>
        <v>No Tie</v>
      </c>
      <c r="D931" s="63">
        <f t="shared" si="41"/>
        <v>551</v>
      </c>
      <c r="E931" s="63">
        <v>551</v>
      </c>
      <c r="F931" s="61" t="s">
        <v>2230</v>
      </c>
      <c r="G931" s="61" t="str">
        <f t="shared" si="42"/>
        <v>Brett Wetterich</v>
      </c>
    </row>
    <row r="932" spans="1:7" thickBot="1">
      <c r="A932" s="62" t="s">
        <v>2566</v>
      </c>
      <c r="B932" s="61">
        <v>552</v>
      </c>
      <c r="C932" s="61" t="str">
        <f t="shared" si="40"/>
        <v>No Tie</v>
      </c>
      <c r="D932" s="63">
        <f t="shared" si="41"/>
        <v>552</v>
      </c>
      <c r="E932" s="63">
        <v>552</v>
      </c>
      <c r="F932" s="61" t="s">
        <v>1844</v>
      </c>
      <c r="G932" s="61" t="str">
        <f t="shared" si="42"/>
        <v>Gareth Maybin</v>
      </c>
    </row>
    <row r="933" spans="1:7" thickBot="1">
      <c r="A933" s="62" t="s">
        <v>2566</v>
      </c>
      <c r="B933" s="61">
        <v>553</v>
      </c>
      <c r="C933" s="61" t="str">
        <f t="shared" si="40"/>
        <v>No Tie</v>
      </c>
      <c r="D933" s="63">
        <f t="shared" si="41"/>
        <v>553</v>
      </c>
      <c r="E933" s="63">
        <v>553</v>
      </c>
      <c r="F933" s="61" t="s">
        <v>2173</v>
      </c>
      <c r="G933" s="61" t="str">
        <f t="shared" si="42"/>
        <v>Hunter Haas</v>
      </c>
    </row>
    <row r="934" spans="1:7" thickBot="1">
      <c r="A934" s="62" t="s">
        <v>2566</v>
      </c>
      <c r="B934" s="61">
        <v>554</v>
      </c>
      <c r="C934" s="61" t="str">
        <f t="shared" si="40"/>
        <v>No Tie</v>
      </c>
      <c r="D934" s="63">
        <f t="shared" si="41"/>
        <v>554</v>
      </c>
      <c r="E934" s="63">
        <v>554</v>
      </c>
      <c r="F934" s="61" t="s">
        <v>1974</v>
      </c>
      <c r="G934" s="61" t="str">
        <f t="shared" si="42"/>
        <v>Anthony Brown</v>
      </c>
    </row>
    <row r="935" spans="1:7" thickBot="1">
      <c r="A935" s="62" t="s">
        <v>2566</v>
      </c>
      <c r="B935" s="61">
        <v>555</v>
      </c>
      <c r="C935" s="61" t="str">
        <f t="shared" si="40"/>
        <v>No Tie</v>
      </c>
      <c r="D935" s="63">
        <f t="shared" si="41"/>
        <v>555</v>
      </c>
      <c r="E935" s="63">
        <v>555</v>
      </c>
      <c r="F935" s="61" t="s">
        <v>1228</v>
      </c>
      <c r="G935" s="61" t="str">
        <f t="shared" si="42"/>
        <v>Ben Martin</v>
      </c>
    </row>
    <row r="936" spans="1:7" thickBot="1">
      <c r="A936" s="62" t="s">
        <v>2566</v>
      </c>
      <c r="B936" s="61">
        <v>556</v>
      </c>
      <c r="C936" s="61" t="str">
        <f t="shared" si="40"/>
        <v>No Tie</v>
      </c>
      <c r="D936" s="63">
        <f t="shared" si="41"/>
        <v>556</v>
      </c>
      <c r="E936" s="63">
        <v>556</v>
      </c>
      <c r="F936" s="61" t="s">
        <v>1664</v>
      </c>
      <c r="G936" s="61" t="str">
        <f t="shared" si="42"/>
        <v>Gi-Whan Kim</v>
      </c>
    </row>
    <row r="937" spans="1:7" thickBot="1">
      <c r="A937" s="62" t="s">
        <v>2566</v>
      </c>
      <c r="B937" s="61">
        <v>557</v>
      </c>
      <c r="C937" s="61" t="str">
        <f t="shared" si="40"/>
        <v>No Tie</v>
      </c>
      <c r="D937" s="63">
        <f t="shared" si="41"/>
        <v>557</v>
      </c>
      <c r="E937" s="63">
        <v>557</v>
      </c>
      <c r="F937" s="61" t="s">
        <v>2056</v>
      </c>
      <c r="G937" s="61" t="str">
        <f t="shared" si="42"/>
        <v>Carlos Aguilar</v>
      </c>
    </row>
    <row r="938" spans="1:7" thickBot="1">
      <c r="A938" s="62" t="s">
        <v>2566</v>
      </c>
      <c r="B938" s="61">
        <v>558</v>
      </c>
      <c r="C938" s="61" t="str">
        <f t="shared" si="40"/>
        <v>No Tie</v>
      </c>
      <c r="D938" s="63">
        <f t="shared" si="41"/>
        <v>558</v>
      </c>
      <c r="E938" s="63">
        <v>558</v>
      </c>
      <c r="F938" s="61" t="s">
        <v>1778</v>
      </c>
      <c r="G938" s="61" t="str">
        <f t="shared" si="42"/>
        <v>Colin Nel</v>
      </c>
    </row>
    <row r="939" spans="1:7" thickBot="1">
      <c r="A939" s="62" t="s">
        <v>2566</v>
      </c>
      <c r="B939" s="61">
        <v>559</v>
      </c>
      <c r="C939" s="61" t="str">
        <f t="shared" si="40"/>
        <v>No Tie</v>
      </c>
      <c r="D939" s="63">
        <f t="shared" si="41"/>
        <v>559</v>
      </c>
      <c r="E939" s="63">
        <v>559</v>
      </c>
      <c r="F939" s="61" t="s">
        <v>1613</v>
      </c>
      <c r="G939" s="61" t="str">
        <f t="shared" si="42"/>
        <v>Arjun Atwal</v>
      </c>
    </row>
    <row r="940" spans="1:7" thickBot="1">
      <c r="A940" s="62" t="s">
        <v>2566</v>
      </c>
      <c r="B940" s="61">
        <v>560</v>
      </c>
      <c r="C940" s="61" t="str">
        <f t="shared" si="40"/>
        <v>No Tie</v>
      </c>
      <c r="D940" s="63">
        <f t="shared" si="41"/>
        <v>560</v>
      </c>
      <c r="E940" s="63">
        <v>560</v>
      </c>
      <c r="F940" s="61" t="s">
        <v>1962</v>
      </c>
      <c r="G940" s="61" t="str">
        <f t="shared" si="42"/>
        <v>Maarten Lafeber</v>
      </c>
    </row>
    <row r="941" spans="1:7" thickBot="1">
      <c r="A941" s="62" t="s">
        <v>2566</v>
      </c>
      <c r="B941" s="61">
        <v>561</v>
      </c>
      <c r="C941" s="61" t="str">
        <f t="shared" si="40"/>
        <v>No Tie</v>
      </c>
      <c r="D941" s="63">
        <f t="shared" si="41"/>
        <v>561</v>
      </c>
      <c r="E941" s="63">
        <v>561</v>
      </c>
      <c r="F941" s="61" t="s">
        <v>1487</v>
      </c>
      <c r="G941" s="61" t="str">
        <f t="shared" si="42"/>
        <v>David Oh</v>
      </c>
    </row>
    <row r="942" spans="1:7" thickBot="1">
      <c r="A942" s="62" t="s">
        <v>2566</v>
      </c>
      <c r="B942" s="61">
        <v>562</v>
      </c>
      <c r="C942" s="61" t="str">
        <f t="shared" si="40"/>
        <v>No Tie</v>
      </c>
      <c r="D942" s="63">
        <f t="shared" si="41"/>
        <v>562</v>
      </c>
      <c r="E942" s="63">
        <v>562</v>
      </c>
      <c r="F942" s="61" t="s">
        <v>1542</v>
      </c>
      <c r="G942" s="61" t="str">
        <f t="shared" si="42"/>
        <v>Jyoti Randhawa</v>
      </c>
    </row>
    <row r="943" spans="1:7" thickBot="1">
      <c r="A943" s="62" t="s">
        <v>2566</v>
      </c>
      <c r="B943" s="61">
        <v>563</v>
      </c>
      <c r="C943" s="61" t="str">
        <f t="shared" si="40"/>
        <v>No Tie</v>
      </c>
      <c r="D943" s="63">
        <f t="shared" si="41"/>
        <v>563</v>
      </c>
      <c r="E943" s="63">
        <v>563</v>
      </c>
      <c r="F943" s="61" t="s">
        <v>2350</v>
      </c>
      <c r="G943" s="61" t="str">
        <f t="shared" si="42"/>
        <v>Scott Gutschewski</v>
      </c>
    </row>
    <row r="944" spans="1:7" thickBot="1">
      <c r="A944" s="62" t="s">
        <v>2566</v>
      </c>
      <c r="B944" s="61">
        <v>564</v>
      </c>
      <c r="C944" s="61" t="str">
        <f t="shared" si="40"/>
        <v>No Tie</v>
      </c>
      <c r="D944" s="63">
        <f t="shared" si="41"/>
        <v>564</v>
      </c>
      <c r="E944" s="63">
        <v>564</v>
      </c>
      <c r="F944" s="61" t="s">
        <v>2160</v>
      </c>
      <c r="G944" s="61" t="str">
        <f t="shared" si="42"/>
        <v>Kevin Foley</v>
      </c>
    </row>
    <row r="945" spans="1:7" thickBot="1">
      <c r="A945" s="62" t="s">
        <v>2566</v>
      </c>
      <c r="B945" s="61">
        <v>565</v>
      </c>
      <c r="C945" s="61" t="str">
        <f t="shared" si="40"/>
        <v>No Tie</v>
      </c>
      <c r="D945" s="63">
        <f t="shared" si="41"/>
        <v>565</v>
      </c>
      <c r="E945" s="63">
        <v>565</v>
      </c>
      <c r="F945" s="61" t="s">
        <v>2452</v>
      </c>
      <c r="G945" s="61" t="str">
        <f t="shared" si="42"/>
        <v>Martin Wiegele</v>
      </c>
    </row>
    <row r="946" spans="1:7" thickBot="1">
      <c r="A946" s="62" t="s">
        <v>2566</v>
      </c>
      <c r="B946" s="61">
        <v>566</v>
      </c>
      <c r="C946" s="61" t="str">
        <f t="shared" si="40"/>
        <v>No Tie</v>
      </c>
      <c r="D946" s="63">
        <f t="shared" si="41"/>
        <v>566</v>
      </c>
      <c r="E946" s="63">
        <v>566</v>
      </c>
      <c r="F946" s="61" t="s">
        <v>1776</v>
      </c>
      <c r="G946" s="61" t="str">
        <f t="shared" si="42"/>
        <v>Pariya Junhasavasdikul</v>
      </c>
    </row>
    <row r="947" spans="1:7" thickBot="1">
      <c r="A947" s="62" t="s">
        <v>2566</v>
      </c>
      <c r="B947" s="61">
        <v>567</v>
      </c>
      <c r="C947" s="61" t="str">
        <f t="shared" si="40"/>
        <v>No Tie</v>
      </c>
      <c r="D947" s="63">
        <f t="shared" si="41"/>
        <v>567</v>
      </c>
      <c r="E947" s="63">
        <v>567</v>
      </c>
      <c r="F947" s="61" t="s">
        <v>1966</v>
      </c>
      <c r="G947" s="61" t="str">
        <f t="shared" si="42"/>
        <v>Andres Echavarria</v>
      </c>
    </row>
    <row r="948" spans="1:7" thickBot="1">
      <c r="A948" s="62" t="s">
        <v>2566</v>
      </c>
      <c r="B948" s="61">
        <v>568</v>
      </c>
      <c r="C948" s="61" t="str">
        <f t="shared" si="40"/>
        <v>No Tie</v>
      </c>
      <c r="D948" s="63">
        <f t="shared" si="41"/>
        <v>568</v>
      </c>
      <c r="E948" s="63">
        <v>568</v>
      </c>
      <c r="F948" s="61" t="s">
        <v>2315</v>
      </c>
      <c r="G948" s="61" t="str">
        <f t="shared" si="42"/>
        <v>Digvijay Singh</v>
      </c>
    </row>
    <row r="949" spans="1:7" thickBot="1">
      <c r="A949" s="62" t="s">
        <v>2566</v>
      </c>
      <c r="B949" s="61">
        <v>569</v>
      </c>
      <c r="C949" s="61" t="str">
        <f t="shared" si="40"/>
        <v>No Tie</v>
      </c>
      <c r="D949" s="63">
        <f t="shared" si="41"/>
        <v>569</v>
      </c>
      <c r="E949" s="63">
        <v>569</v>
      </c>
      <c r="F949" s="61" t="s">
        <v>1735</v>
      </c>
      <c r="G949" s="61" t="str">
        <f t="shared" si="42"/>
        <v>Edouard Dubois</v>
      </c>
    </row>
    <row r="950" spans="1:7" thickBot="1">
      <c r="A950" s="62" t="s">
        <v>2566</v>
      </c>
      <c r="B950" s="61">
        <v>570</v>
      </c>
      <c r="C950" s="61" t="str">
        <f t="shared" si="40"/>
        <v>No Tie</v>
      </c>
      <c r="D950" s="63">
        <f t="shared" si="41"/>
        <v>570</v>
      </c>
      <c r="E950" s="63">
        <v>570</v>
      </c>
      <c r="F950" s="61" t="s">
        <v>2142</v>
      </c>
      <c r="G950" s="61" t="str">
        <f t="shared" si="42"/>
        <v>Michael Jonzon</v>
      </c>
    </row>
    <row r="951" spans="1:7" thickBot="1">
      <c r="A951" s="62" t="s">
        <v>2566</v>
      </c>
      <c r="B951" s="61">
        <v>571</v>
      </c>
      <c r="C951" s="61" t="str">
        <f t="shared" si="40"/>
        <v>No Tie</v>
      </c>
      <c r="D951" s="63">
        <f t="shared" si="41"/>
        <v>571</v>
      </c>
      <c r="E951" s="63">
        <v>571</v>
      </c>
      <c r="F951" s="61" t="s">
        <v>2334</v>
      </c>
      <c r="G951" s="61" t="str">
        <f t="shared" si="42"/>
        <v>Eun Shin Park</v>
      </c>
    </row>
    <row r="952" spans="1:7" thickBot="1">
      <c r="A952" s="62" t="s">
        <v>2566</v>
      </c>
      <c r="B952" s="61">
        <v>571</v>
      </c>
      <c r="C952" s="61" t="str">
        <f t="shared" si="40"/>
        <v>No Tie</v>
      </c>
      <c r="D952" s="63">
        <f t="shared" si="41"/>
        <v>571</v>
      </c>
      <c r="E952" s="63">
        <v>571</v>
      </c>
      <c r="F952" s="61" t="s">
        <v>1517</v>
      </c>
      <c r="G952" s="61" t="str">
        <f t="shared" si="42"/>
        <v>Ryutaro Nagano</v>
      </c>
    </row>
    <row r="953" spans="1:7" thickBot="1">
      <c r="A953" s="62" t="s">
        <v>2566</v>
      </c>
      <c r="B953" s="61">
        <v>573</v>
      </c>
      <c r="C953" s="61" t="str">
        <f t="shared" si="40"/>
        <v>No Tie</v>
      </c>
      <c r="D953" s="63">
        <f t="shared" si="41"/>
        <v>573</v>
      </c>
      <c r="E953" s="63">
        <v>573</v>
      </c>
      <c r="F953" s="61" t="s">
        <v>710</v>
      </c>
      <c r="G953" s="61" t="str">
        <f t="shared" si="42"/>
        <v>Steve LeBrun</v>
      </c>
    </row>
    <row r="954" spans="1:7" thickBot="1">
      <c r="A954" s="62" t="s">
        <v>2566</v>
      </c>
      <c r="B954" s="61">
        <v>574</v>
      </c>
      <c r="C954" s="61" t="str">
        <f t="shared" si="40"/>
        <v>No Tie</v>
      </c>
      <c r="D954" s="63">
        <f t="shared" si="41"/>
        <v>574</v>
      </c>
      <c r="E954" s="63">
        <v>574</v>
      </c>
      <c r="F954" s="61" t="s">
        <v>2453</v>
      </c>
      <c r="G954" s="61" t="str">
        <f t="shared" si="42"/>
        <v>Cesar Monasterio</v>
      </c>
    </row>
    <row r="955" spans="1:7" thickBot="1">
      <c r="A955" s="62" t="s">
        <v>2566</v>
      </c>
      <c r="B955" s="61">
        <v>574</v>
      </c>
      <c r="C955" s="61" t="str">
        <f t="shared" si="40"/>
        <v>No Tie</v>
      </c>
      <c r="D955" s="63">
        <f t="shared" si="41"/>
        <v>574</v>
      </c>
      <c r="E955" s="63">
        <v>574</v>
      </c>
      <c r="F955" s="61" t="s">
        <v>1799</v>
      </c>
      <c r="G955" s="61" t="str">
        <f t="shared" si="42"/>
        <v>Keiichiro Fukabori</v>
      </c>
    </row>
    <row r="956" spans="1:7" thickBot="1">
      <c r="A956" s="62" t="s">
        <v>2566</v>
      </c>
      <c r="B956" s="61">
        <v>576</v>
      </c>
      <c r="C956" s="61" t="str">
        <f t="shared" si="40"/>
        <v>No Tie</v>
      </c>
      <c r="D956" s="63">
        <f t="shared" si="41"/>
        <v>576</v>
      </c>
      <c r="E956" s="63">
        <v>576</v>
      </c>
      <c r="F956" s="61" t="s">
        <v>2155</v>
      </c>
      <c r="G956" s="61" t="str">
        <f t="shared" si="42"/>
        <v>Tyrone Ferreira</v>
      </c>
    </row>
    <row r="957" spans="1:7" thickBot="1">
      <c r="A957" s="62" t="s">
        <v>2566</v>
      </c>
      <c r="B957" s="61">
        <v>577</v>
      </c>
      <c r="C957" s="61" t="str">
        <f t="shared" si="40"/>
        <v>No Tie</v>
      </c>
      <c r="D957" s="63">
        <f t="shared" si="41"/>
        <v>577</v>
      </c>
      <c r="E957" s="63">
        <v>577</v>
      </c>
      <c r="F957" s="61" t="s">
        <v>848</v>
      </c>
      <c r="G957" s="61" t="str">
        <f t="shared" si="42"/>
        <v>Ryuji Imada</v>
      </c>
    </row>
    <row r="958" spans="1:7" thickBot="1">
      <c r="A958" s="62" t="s">
        <v>2566</v>
      </c>
      <c r="B958" s="61">
        <v>578</v>
      </c>
      <c r="C958" s="61" t="str">
        <f t="shared" si="40"/>
        <v>No Tie</v>
      </c>
      <c r="D958" s="63">
        <f t="shared" si="41"/>
        <v>578</v>
      </c>
      <c r="E958" s="63">
        <v>578</v>
      </c>
      <c r="F958" s="61" t="s">
        <v>2339</v>
      </c>
      <c r="G958" s="61" t="str">
        <f t="shared" si="42"/>
        <v>Matias O'Curry</v>
      </c>
    </row>
    <row r="959" spans="1:7" thickBot="1">
      <c r="A959" s="62" t="s">
        <v>2566</v>
      </c>
      <c r="B959" s="61">
        <v>579</v>
      </c>
      <c r="C959" s="61" t="str">
        <f t="shared" si="40"/>
        <v>No Tie</v>
      </c>
      <c r="D959" s="63">
        <f t="shared" si="41"/>
        <v>579</v>
      </c>
      <c r="E959" s="63">
        <v>579</v>
      </c>
      <c r="F959" s="61" t="s">
        <v>1509</v>
      </c>
      <c r="G959" s="61" t="str">
        <f t="shared" si="42"/>
        <v>Justin Harding</v>
      </c>
    </row>
    <row r="960" spans="1:7" thickBot="1">
      <c r="A960" s="62" t="s">
        <v>2566</v>
      </c>
      <c r="B960" s="61">
        <v>580</v>
      </c>
      <c r="C960" s="61" t="str">
        <f t="shared" si="40"/>
        <v>No Tie</v>
      </c>
      <c r="D960" s="63">
        <f t="shared" si="41"/>
        <v>580</v>
      </c>
      <c r="E960" s="63">
        <v>580</v>
      </c>
      <c r="F960" s="61" t="s">
        <v>1326</v>
      </c>
      <c r="G960" s="61" t="str">
        <f t="shared" si="42"/>
        <v>Andrew Dodt</v>
      </c>
    </row>
    <row r="961" spans="1:7" thickBot="1">
      <c r="A961" s="62" t="s">
        <v>2566</v>
      </c>
      <c r="B961" s="61">
        <v>580</v>
      </c>
      <c r="C961" s="61" t="str">
        <f t="shared" si="40"/>
        <v>No Tie</v>
      </c>
      <c r="D961" s="63">
        <f t="shared" si="41"/>
        <v>580</v>
      </c>
      <c r="E961" s="63">
        <v>580</v>
      </c>
      <c r="F961" s="61" t="s">
        <v>1472</v>
      </c>
      <c r="G961" s="61" t="str">
        <f t="shared" si="42"/>
        <v>Rob Oppenheim</v>
      </c>
    </row>
    <row r="962" spans="1:7" thickBot="1">
      <c r="A962" s="62" t="s">
        <v>2566</v>
      </c>
      <c r="B962" s="61">
        <v>582</v>
      </c>
      <c r="C962" s="61" t="str">
        <f t="shared" si="40"/>
        <v>No Tie</v>
      </c>
      <c r="D962" s="63">
        <f t="shared" si="41"/>
        <v>582</v>
      </c>
      <c r="E962" s="63">
        <v>582</v>
      </c>
      <c r="F962" s="61" t="s">
        <v>2319</v>
      </c>
      <c r="G962" s="61" t="str">
        <f t="shared" si="42"/>
        <v>Joseph Bramlett</v>
      </c>
    </row>
    <row r="963" spans="1:7" thickBot="1">
      <c r="A963" s="62" t="s">
        <v>2566</v>
      </c>
      <c r="B963" s="61">
        <v>583</v>
      </c>
      <c r="C963" s="61" t="str">
        <f t="shared" si="40"/>
        <v>No Tie</v>
      </c>
      <c r="D963" s="63">
        <f t="shared" si="41"/>
        <v>583</v>
      </c>
      <c r="E963" s="63">
        <v>583</v>
      </c>
      <c r="F963" s="61" t="s">
        <v>2250</v>
      </c>
      <c r="G963" s="61" t="str">
        <f t="shared" si="42"/>
        <v>Scott Dunlap</v>
      </c>
    </row>
    <row r="964" spans="1:7" thickBot="1">
      <c r="A964" s="62" t="s">
        <v>2566</v>
      </c>
      <c r="B964" s="61">
        <v>584</v>
      </c>
      <c r="C964" s="61" t="str">
        <f t="shared" si="40"/>
        <v>No Tie</v>
      </c>
      <c r="D964" s="63">
        <f t="shared" si="41"/>
        <v>584</v>
      </c>
      <c r="E964" s="63">
        <v>584</v>
      </c>
      <c r="F964" s="61" t="s">
        <v>1359</v>
      </c>
      <c r="G964" s="61" t="str">
        <f t="shared" si="42"/>
        <v>Daisuke Kataoka</v>
      </c>
    </row>
    <row r="965" spans="1:7" thickBot="1">
      <c r="A965" s="62" t="s">
        <v>2566</v>
      </c>
      <c r="B965" s="61">
        <v>585</v>
      </c>
      <c r="C965" s="61" t="str">
        <f t="shared" si="40"/>
        <v>No Tie</v>
      </c>
      <c r="D965" s="63">
        <f t="shared" si="41"/>
        <v>585</v>
      </c>
      <c r="E965" s="63">
        <v>585</v>
      </c>
      <c r="F965" s="61" t="s">
        <v>654</v>
      </c>
      <c r="G965" s="61" t="str">
        <f t="shared" si="42"/>
        <v>Jim Renner</v>
      </c>
    </row>
    <row r="966" spans="1:7" thickBot="1">
      <c r="A966" s="62" t="s">
        <v>2566</v>
      </c>
      <c r="B966" s="61">
        <v>586</v>
      </c>
      <c r="C966" s="61" t="str">
        <f t="shared" si="40"/>
        <v>No Tie</v>
      </c>
      <c r="D966" s="63">
        <f t="shared" si="41"/>
        <v>586</v>
      </c>
      <c r="E966" s="63">
        <v>586</v>
      </c>
      <c r="F966" s="61" t="s">
        <v>491</v>
      </c>
      <c r="G966" s="61" t="str">
        <f t="shared" si="42"/>
        <v>Patrick Reed</v>
      </c>
    </row>
    <row r="967" spans="1:7" thickBot="1">
      <c r="A967" s="62" t="s">
        <v>2566</v>
      </c>
      <c r="B967" s="61">
        <v>587</v>
      </c>
      <c r="C967" s="61" t="str">
        <f t="shared" si="40"/>
        <v>No Tie</v>
      </c>
      <c r="D967" s="63">
        <f t="shared" si="41"/>
        <v>587</v>
      </c>
      <c r="E967" s="63">
        <v>587</v>
      </c>
      <c r="F967" s="61" t="s">
        <v>1402</v>
      </c>
      <c r="G967" s="61" t="str">
        <f t="shared" si="42"/>
        <v>Joakim Lagergren</v>
      </c>
    </row>
    <row r="968" spans="1:7" thickBot="1">
      <c r="A968" s="62" t="s">
        <v>2566</v>
      </c>
      <c r="B968" s="61">
        <v>587</v>
      </c>
      <c r="C968" s="61" t="str">
        <f t="shared" si="40"/>
        <v>No Tie</v>
      </c>
      <c r="D968" s="63">
        <f t="shared" si="41"/>
        <v>587</v>
      </c>
      <c r="E968" s="63">
        <v>587</v>
      </c>
      <c r="F968" s="61" t="s">
        <v>2379</v>
      </c>
      <c r="G968" s="61" t="str">
        <f t="shared" si="42"/>
        <v>Markus Brier</v>
      </c>
    </row>
    <row r="969" spans="1:7" thickBot="1">
      <c r="A969" s="62" t="s">
        <v>2566</v>
      </c>
      <c r="B969" s="61">
        <v>589</v>
      </c>
      <c r="C969" s="61" t="str">
        <f t="shared" si="40"/>
        <v>No Tie</v>
      </c>
      <c r="D969" s="63">
        <f t="shared" si="41"/>
        <v>589</v>
      </c>
      <c r="E969" s="63">
        <v>589</v>
      </c>
      <c r="F969" s="61" t="s">
        <v>1379</v>
      </c>
      <c r="G969" s="61" t="str">
        <f t="shared" si="42"/>
        <v>Jean Hugo</v>
      </c>
    </row>
    <row r="970" spans="1:7" thickBot="1">
      <c r="A970" s="62" t="s">
        <v>2566</v>
      </c>
      <c r="B970" s="61">
        <v>590</v>
      </c>
      <c r="C970" s="61" t="str">
        <f t="shared" si="40"/>
        <v>No Tie</v>
      </c>
      <c r="D970" s="63">
        <f t="shared" si="41"/>
        <v>590</v>
      </c>
      <c r="E970" s="63">
        <v>590</v>
      </c>
      <c r="F970" s="61" t="s">
        <v>2112</v>
      </c>
      <c r="G970" s="61" t="str">
        <f t="shared" si="42"/>
        <v>Richard Johnson</v>
      </c>
    </row>
    <row r="971" spans="1:7" thickBot="1">
      <c r="A971" s="62" t="s">
        <v>2566</v>
      </c>
      <c r="B971" s="61">
        <v>591</v>
      </c>
      <c r="C971" s="61" t="str">
        <f t="shared" si="40"/>
        <v>No Tie</v>
      </c>
      <c r="D971" s="63">
        <f t="shared" si="41"/>
        <v>591</v>
      </c>
      <c r="E971" s="63">
        <v>591</v>
      </c>
      <c r="F971" s="61" t="s">
        <v>2072</v>
      </c>
      <c r="G971" s="61" t="str">
        <f t="shared" si="42"/>
        <v>Ockert Strydom</v>
      </c>
    </row>
    <row r="972" spans="1:7" thickBot="1">
      <c r="A972" s="62" t="s">
        <v>2566</v>
      </c>
      <c r="B972" s="61">
        <v>592</v>
      </c>
      <c r="C972" s="61" t="str">
        <f t="shared" si="40"/>
        <v>No Tie</v>
      </c>
      <c r="D972" s="63">
        <f t="shared" si="41"/>
        <v>592</v>
      </c>
      <c r="E972" s="63">
        <v>592</v>
      </c>
      <c r="F972" s="61" t="s">
        <v>2196</v>
      </c>
      <c r="G972" s="61" t="str">
        <f t="shared" si="42"/>
        <v>Bryce Easton</v>
      </c>
    </row>
    <row r="973" spans="1:7" thickBot="1">
      <c r="A973" s="62" t="s">
        <v>2566</v>
      </c>
      <c r="B973" s="61">
        <v>593</v>
      </c>
      <c r="C973" s="61" t="str">
        <f t="shared" si="40"/>
        <v>No Tie</v>
      </c>
      <c r="D973" s="63">
        <f t="shared" si="41"/>
        <v>593</v>
      </c>
      <c r="E973" s="63">
        <v>593</v>
      </c>
      <c r="F973" s="61" t="s">
        <v>1618</v>
      </c>
      <c r="G973" s="61" t="str">
        <f t="shared" si="42"/>
        <v>Chris Swanepoel</v>
      </c>
    </row>
    <row r="974" spans="1:7" thickBot="1">
      <c r="A974" s="62" t="s">
        <v>2566</v>
      </c>
      <c r="B974" s="61">
        <v>594</v>
      </c>
      <c r="C974" s="61" t="str">
        <f t="shared" si="40"/>
        <v>No Tie</v>
      </c>
      <c r="D974" s="63">
        <f t="shared" si="41"/>
        <v>594</v>
      </c>
      <c r="E974" s="63">
        <v>594</v>
      </c>
      <c r="F974" s="61" t="s">
        <v>1484</v>
      </c>
      <c r="G974" s="61" t="str">
        <f t="shared" si="42"/>
        <v>John Parry</v>
      </c>
    </row>
    <row r="975" spans="1:7" thickBot="1">
      <c r="A975" s="62" t="s">
        <v>2566</v>
      </c>
      <c r="B975" s="61">
        <v>595</v>
      </c>
      <c r="C975" s="61" t="str">
        <f t="shared" si="40"/>
        <v>No Tie</v>
      </c>
      <c r="D975" s="63">
        <f t="shared" si="41"/>
        <v>595</v>
      </c>
      <c r="E975" s="63">
        <v>595</v>
      </c>
      <c r="F975" s="61" t="s">
        <v>1453</v>
      </c>
      <c r="G975" s="61" t="str">
        <f t="shared" si="42"/>
        <v>Paul Waring</v>
      </c>
    </row>
    <row r="976" spans="1:7" thickBot="1">
      <c r="A976" s="62" t="s">
        <v>2566</v>
      </c>
      <c r="B976" s="61">
        <v>596</v>
      </c>
      <c r="C976" s="61" t="str">
        <f t="shared" si="40"/>
        <v>No Tie</v>
      </c>
      <c r="D976" s="63">
        <f t="shared" si="41"/>
        <v>596</v>
      </c>
      <c r="E976" s="63">
        <v>596</v>
      </c>
      <c r="F976" s="61" t="s">
        <v>1579</v>
      </c>
      <c r="G976" s="61" t="str">
        <f t="shared" si="42"/>
        <v>Ulrich Van den Berg</v>
      </c>
    </row>
    <row r="977" spans="1:7" thickBot="1">
      <c r="A977" s="62" t="s">
        <v>2566</v>
      </c>
      <c r="B977" s="61">
        <v>597</v>
      </c>
      <c r="C977" s="61" t="str">
        <f t="shared" si="40"/>
        <v>No Tie</v>
      </c>
      <c r="D977" s="63">
        <f t="shared" si="41"/>
        <v>597</v>
      </c>
      <c r="E977" s="63">
        <v>597</v>
      </c>
      <c r="F977" s="61" t="s">
        <v>2268</v>
      </c>
      <c r="G977" s="61" t="str">
        <f t="shared" si="42"/>
        <v>Andre Stolz</v>
      </c>
    </row>
    <row r="978" spans="1:7" thickBot="1">
      <c r="A978" s="62" t="s">
        <v>2566</v>
      </c>
      <c r="B978" s="61">
        <v>598</v>
      </c>
      <c r="C978" s="61" t="str">
        <f t="shared" si="40"/>
        <v>No Tie</v>
      </c>
      <c r="D978" s="63">
        <f t="shared" si="41"/>
        <v>598</v>
      </c>
      <c r="E978" s="63">
        <v>598</v>
      </c>
      <c r="F978" s="61" t="s">
        <v>755</v>
      </c>
      <c r="G978" s="61" t="str">
        <f t="shared" si="42"/>
        <v>Stephen Ames</v>
      </c>
    </row>
    <row r="979" spans="1:7" thickBot="1">
      <c r="A979" s="62" t="s">
        <v>2566</v>
      </c>
      <c r="B979" s="61">
        <v>599</v>
      </c>
      <c r="C979" s="61" t="str">
        <f t="shared" si="40"/>
        <v>No Tie</v>
      </c>
      <c r="D979" s="63">
        <f t="shared" si="41"/>
        <v>599</v>
      </c>
      <c r="E979" s="63">
        <v>599</v>
      </c>
      <c r="F979" s="61" t="s">
        <v>1894</v>
      </c>
      <c r="G979" s="61" t="str">
        <f t="shared" si="42"/>
        <v>Alvaro Velasco</v>
      </c>
    </row>
    <row r="980" spans="1:7" thickBot="1">
      <c r="A980" s="62" t="s">
        <v>2566</v>
      </c>
      <c r="B980" s="61">
        <v>599</v>
      </c>
      <c r="C980" s="61" t="str">
        <f t="shared" si="40"/>
        <v>No Tie</v>
      </c>
      <c r="D980" s="63">
        <f t="shared" si="41"/>
        <v>599</v>
      </c>
      <c r="E980" s="63">
        <v>599</v>
      </c>
      <c r="F980" s="61" t="s">
        <v>1887</v>
      </c>
      <c r="G980" s="61" t="str">
        <f t="shared" si="42"/>
        <v>Jason Norris</v>
      </c>
    </row>
    <row r="981" spans="1:7" thickBot="1">
      <c r="A981" s="62" t="s">
        <v>2566</v>
      </c>
      <c r="B981" s="61">
        <v>601</v>
      </c>
      <c r="C981" s="61" t="str">
        <f t="shared" si="40"/>
        <v>No Tie</v>
      </c>
      <c r="D981" s="63">
        <f t="shared" si="41"/>
        <v>601</v>
      </c>
      <c r="E981" s="63">
        <v>601</v>
      </c>
      <c r="F981" s="61" t="s">
        <v>2333</v>
      </c>
      <c r="G981" s="61" t="str">
        <f t="shared" si="42"/>
        <v>Kim Sung-Yoon</v>
      </c>
    </row>
    <row r="982" spans="1:7" thickBot="1">
      <c r="A982" s="62" t="s">
        <v>2566</v>
      </c>
      <c r="B982" s="61">
        <v>601</v>
      </c>
      <c r="C982" s="61" t="str">
        <f t="shared" si="40"/>
        <v>No Tie</v>
      </c>
      <c r="D982" s="63">
        <f t="shared" si="41"/>
        <v>601</v>
      </c>
      <c r="E982" s="63">
        <v>601</v>
      </c>
      <c r="F982" s="61" t="s">
        <v>2364</v>
      </c>
      <c r="G982" s="61" t="str">
        <f t="shared" si="42"/>
        <v>Mark Calcavecchia</v>
      </c>
    </row>
    <row r="983" spans="1:7" thickBot="1">
      <c r="A983" s="62" t="s">
        <v>2566</v>
      </c>
      <c r="B983" s="61">
        <v>603</v>
      </c>
      <c r="C983" s="61" t="str">
        <f t="shared" si="40"/>
        <v>No Tie</v>
      </c>
      <c r="D983" s="63">
        <f t="shared" si="41"/>
        <v>603</v>
      </c>
      <c r="E983" s="63">
        <v>603</v>
      </c>
      <c r="F983" s="61" t="s">
        <v>1772</v>
      </c>
      <c r="G983" s="61" t="str">
        <f t="shared" si="42"/>
        <v>Niclas Fasth</v>
      </c>
    </row>
    <row r="984" spans="1:7" thickBot="1">
      <c r="A984" s="62" t="s">
        <v>2566</v>
      </c>
      <c r="B984" s="61">
        <v>604</v>
      </c>
      <c r="C984" s="61" t="str">
        <f t="shared" si="40"/>
        <v>No Tie</v>
      </c>
      <c r="D984" s="63">
        <f t="shared" si="41"/>
        <v>604</v>
      </c>
      <c r="E984" s="63">
        <v>604</v>
      </c>
      <c r="F984" s="61" t="s">
        <v>2095</v>
      </c>
      <c r="G984" s="61" t="str">
        <f t="shared" si="42"/>
        <v>Elmer Salvador</v>
      </c>
    </row>
    <row r="985" spans="1:7" thickBot="1">
      <c r="A985" s="62" t="s">
        <v>2566</v>
      </c>
      <c r="B985" s="61">
        <v>605</v>
      </c>
      <c r="C985" s="61" t="str">
        <f t="shared" si="40"/>
        <v>No Tie</v>
      </c>
      <c r="D985" s="63">
        <f t="shared" si="41"/>
        <v>605</v>
      </c>
      <c r="E985" s="63">
        <v>605</v>
      </c>
      <c r="F985" s="61" t="s">
        <v>2344</v>
      </c>
      <c r="G985" s="61" t="str">
        <f t="shared" si="42"/>
        <v>Oscar Floren</v>
      </c>
    </row>
    <row r="986" spans="1:7" thickBot="1">
      <c r="A986" s="62" t="s">
        <v>2566</v>
      </c>
      <c r="B986" s="61">
        <v>606</v>
      </c>
      <c r="C986" s="61" t="str">
        <f t="shared" si="40"/>
        <v>No Tie</v>
      </c>
      <c r="D986" s="63">
        <f t="shared" si="41"/>
        <v>606</v>
      </c>
      <c r="E986" s="63">
        <v>606</v>
      </c>
      <c r="F986" s="61" t="s">
        <v>1221</v>
      </c>
      <c r="G986" s="61" t="str">
        <f t="shared" si="42"/>
        <v>Brendon Todd</v>
      </c>
    </row>
    <row r="987" spans="1:7" thickBot="1">
      <c r="A987" s="62" t="s">
        <v>2566</v>
      </c>
      <c r="B987" s="61">
        <v>607</v>
      </c>
      <c r="C987" s="61" t="str">
        <f t="shared" si="40"/>
        <v>No Tie</v>
      </c>
      <c r="D987" s="63">
        <f t="shared" si="41"/>
        <v>607</v>
      </c>
      <c r="E987" s="63">
        <v>607</v>
      </c>
      <c r="F987" s="61" t="s">
        <v>537</v>
      </c>
      <c r="G987" s="61" t="str">
        <f t="shared" si="42"/>
        <v>Will Wilcox</v>
      </c>
    </row>
    <row r="988" spans="1:7" thickBot="1">
      <c r="A988" s="62" t="s">
        <v>2566</v>
      </c>
      <c r="B988" s="61">
        <v>608</v>
      </c>
      <c r="C988" s="61" t="str">
        <f t="shared" si="40"/>
        <v>No Tie</v>
      </c>
      <c r="D988" s="63">
        <f t="shared" si="41"/>
        <v>608</v>
      </c>
      <c r="E988" s="63">
        <v>608</v>
      </c>
      <c r="F988" s="61" t="s">
        <v>2361</v>
      </c>
      <c r="G988" s="61" t="str">
        <f t="shared" si="42"/>
        <v>Sebastian Fernandez</v>
      </c>
    </row>
    <row r="989" spans="1:7" thickBot="1">
      <c r="A989" s="62" t="s">
        <v>2566</v>
      </c>
      <c r="B989" s="61">
        <v>609</v>
      </c>
      <c r="C989" s="61" t="str">
        <f t="shared" si="40"/>
        <v>No Tie</v>
      </c>
      <c r="D989" s="63">
        <f t="shared" si="41"/>
        <v>609</v>
      </c>
      <c r="E989" s="63">
        <v>609</v>
      </c>
      <c r="F989" s="61" t="s">
        <v>2091</v>
      </c>
      <c r="G989" s="61" t="str">
        <f t="shared" si="42"/>
        <v>Kim Hyung-Tae</v>
      </c>
    </row>
    <row r="990" spans="1:7" thickBot="1">
      <c r="A990" s="62" t="s">
        <v>2566</v>
      </c>
      <c r="B990" s="61">
        <v>610</v>
      </c>
      <c r="C990" s="61" t="str">
        <f t="shared" si="40"/>
        <v>No Tie</v>
      </c>
      <c r="D990" s="63">
        <f t="shared" si="41"/>
        <v>610</v>
      </c>
      <c r="E990" s="63">
        <v>610</v>
      </c>
      <c r="F990" s="61" t="s">
        <v>2275</v>
      </c>
      <c r="G990" s="61" t="str">
        <f t="shared" si="42"/>
        <v>Boonchu Ruangkit</v>
      </c>
    </row>
    <row r="991" spans="1:7" thickBot="1">
      <c r="A991" s="62" t="s">
        <v>2566</v>
      </c>
      <c r="B991" s="61">
        <v>611</v>
      </c>
      <c r="C991" s="61" t="str">
        <f t="shared" si="40"/>
        <v>No Tie</v>
      </c>
      <c r="D991" s="63">
        <f t="shared" si="41"/>
        <v>611</v>
      </c>
      <c r="E991" s="63">
        <v>611</v>
      </c>
      <c r="F991" s="61" t="s">
        <v>1240</v>
      </c>
      <c r="G991" s="61" t="str">
        <f t="shared" si="42"/>
        <v>Alexander Levy</v>
      </c>
    </row>
    <row r="992" spans="1:7" thickBot="1">
      <c r="A992" s="62" t="s">
        <v>2566</v>
      </c>
      <c r="B992" s="61">
        <v>612</v>
      </c>
      <c r="C992" s="61" t="str">
        <f t="shared" ref="C992:C1055" si="43">IFERROR(SEARCH("T",B992),"No Tie")</f>
        <v>No Tie</v>
      </c>
      <c r="D992" s="63">
        <f t="shared" ref="D992:D1055" si="44">IF(C992="No Tie",B992,RIGHT(B992,LEN(B992)-1))</f>
        <v>612</v>
      </c>
      <c r="E992" s="63">
        <v>612</v>
      </c>
      <c r="F992" s="61" t="s">
        <v>2097</v>
      </c>
      <c r="G992" s="61" t="str">
        <f t="shared" ref="G992:G1055" si="45">TRIM(SUBSTITUTE(F992,CHAR(160),CHAR(32)))</f>
        <v>Jose de Jesus Rodriguez</v>
      </c>
    </row>
    <row r="993" spans="1:7" thickBot="1">
      <c r="A993" s="62" t="s">
        <v>2566</v>
      </c>
      <c r="B993" s="61">
        <v>612</v>
      </c>
      <c r="C993" s="61" t="str">
        <f t="shared" si="43"/>
        <v>No Tie</v>
      </c>
      <c r="D993" s="63">
        <f t="shared" si="44"/>
        <v>612</v>
      </c>
      <c r="E993" s="63">
        <v>612</v>
      </c>
      <c r="F993" s="61" t="s">
        <v>1635</v>
      </c>
      <c r="G993" s="61" t="str">
        <f t="shared" si="45"/>
        <v>Matthew Millar</v>
      </c>
    </row>
    <row r="994" spans="1:7" thickBot="1">
      <c r="A994" s="62" t="s">
        <v>2566</v>
      </c>
      <c r="B994" s="61">
        <v>614</v>
      </c>
      <c r="C994" s="61" t="str">
        <f t="shared" si="43"/>
        <v>No Tie</v>
      </c>
      <c r="D994" s="63">
        <f t="shared" si="44"/>
        <v>614</v>
      </c>
      <c r="E994" s="63">
        <v>614</v>
      </c>
      <c r="F994" s="61" t="s">
        <v>2053</v>
      </c>
      <c r="G994" s="61" t="str">
        <f t="shared" si="45"/>
        <v>Kazuhiko Hosokawa</v>
      </c>
    </row>
    <row r="995" spans="1:7" thickBot="1">
      <c r="A995" s="62" t="s">
        <v>2566</v>
      </c>
      <c r="B995" s="61">
        <v>615</v>
      </c>
      <c r="C995" s="61" t="str">
        <f t="shared" si="43"/>
        <v>No Tie</v>
      </c>
      <c r="D995" s="63">
        <f t="shared" si="44"/>
        <v>615</v>
      </c>
      <c r="E995" s="63">
        <v>615</v>
      </c>
      <c r="F995" s="61" t="s">
        <v>2409</v>
      </c>
      <c r="G995" s="61" t="str">
        <f t="shared" si="45"/>
        <v>Michael Bradley</v>
      </c>
    </row>
    <row r="996" spans="1:7" thickBot="1">
      <c r="A996" s="62" t="s">
        <v>2566</v>
      </c>
      <c r="B996" s="61">
        <v>616</v>
      </c>
      <c r="C996" s="61" t="str">
        <f t="shared" si="43"/>
        <v>No Tie</v>
      </c>
      <c r="D996" s="63">
        <f t="shared" si="44"/>
        <v>616</v>
      </c>
      <c r="E996" s="63">
        <v>616</v>
      </c>
      <c r="F996" s="61" t="s">
        <v>1224</v>
      </c>
      <c r="G996" s="61" t="str">
        <f t="shared" si="45"/>
        <v>Steven Bowditch</v>
      </c>
    </row>
    <row r="997" spans="1:7" thickBot="1">
      <c r="A997" s="62" t="s">
        <v>2566</v>
      </c>
      <c r="B997" s="61">
        <v>617</v>
      </c>
      <c r="C997" s="61" t="str">
        <f t="shared" si="43"/>
        <v>No Tie</v>
      </c>
      <c r="D997" s="63">
        <f t="shared" si="44"/>
        <v>617</v>
      </c>
      <c r="E997" s="63">
        <v>617</v>
      </c>
      <c r="F997" s="61" t="s">
        <v>679</v>
      </c>
      <c r="G997" s="61" t="str">
        <f t="shared" si="45"/>
        <v>Steven Alker</v>
      </c>
    </row>
    <row r="998" spans="1:7" thickBot="1">
      <c r="A998" s="62" t="s">
        <v>2566</v>
      </c>
      <c r="B998" s="61">
        <v>618</v>
      </c>
      <c r="C998" s="61" t="str">
        <f t="shared" si="43"/>
        <v>No Tie</v>
      </c>
      <c r="D998" s="63">
        <f t="shared" si="44"/>
        <v>618</v>
      </c>
      <c r="E998" s="63">
        <v>618</v>
      </c>
      <c r="F998" s="61" t="s">
        <v>1928</v>
      </c>
      <c r="G998" s="61" t="str">
        <f t="shared" si="45"/>
        <v>Scott Parel</v>
      </c>
    </row>
    <row r="999" spans="1:7" thickBot="1">
      <c r="A999" s="62" t="s">
        <v>2566</v>
      </c>
      <c r="B999" s="61">
        <v>619</v>
      </c>
      <c r="C999" s="61" t="str">
        <f t="shared" si="43"/>
        <v>No Tie</v>
      </c>
      <c r="D999" s="63">
        <f t="shared" si="44"/>
        <v>619</v>
      </c>
      <c r="E999" s="63">
        <v>619</v>
      </c>
      <c r="F999" s="61" t="s">
        <v>2343</v>
      </c>
      <c r="G999" s="61" t="str">
        <f t="shared" si="45"/>
        <v>Steven Jones</v>
      </c>
    </row>
    <row r="1000" spans="1:7" thickBot="1">
      <c r="A1000" s="62" t="s">
        <v>2566</v>
      </c>
      <c r="B1000" s="61">
        <v>620</v>
      </c>
      <c r="C1000" s="61" t="str">
        <f t="shared" si="43"/>
        <v>No Tie</v>
      </c>
      <c r="D1000" s="63">
        <f t="shared" si="44"/>
        <v>620</v>
      </c>
      <c r="E1000" s="63">
        <v>620</v>
      </c>
      <c r="F1000" s="61" t="s">
        <v>2117</v>
      </c>
      <c r="G1000" s="61" t="str">
        <f t="shared" si="45"/>
        <v>Jeff Gove</v>
      </c>
    </row>
    <row r="1001" spans="1:7" thickBot="1">
      <c r="A1001" s="62" t="s">
        <v>2566</v>
      </c>
      <c r="B1001" s="61">
        <v>621</v>
      </c>
      <c r="C1001" s="61" t="str">
        <f t="shared" si="43"/>
        <v>No Tie</v>
      </c>
      <c r="D1001" s="63">
        <f t="shared" si="44"/>
        <v>621</v>
      </c>
      <c r="E1001" s="63">
        <v>621</v>
      </c>
      <c r="F1001" s="61" t="s">
        <v>1615</v>
      </c>
      <c r="G1001" s="61" t="str">
        <f t="shared" si="45"/>
        <v>Satoshi Tomiyama</v>
      </c>
    </row>
    <row r="1002" spans="1:7" thickBot="1">
      <c r="A1002" s="62" t="s">
        <v>2566</v>
      </c>
      <c r="B1002" s="61">
        <v>622</v>
      </c>
      <c r="C1002" s="61" t="str">
        <f t="shared" si="43"/>
        <v>No Tie</v>
      </c>
      <c r="D1002" s="63">
        <f t="shared" si="44"/>
        <v>622</v>
      </c>
      <c r="E1002" s="63">
        <v>622</v>
      </c>
      <c r="F1002" s="61" t="s">
        <v>2171</v>
      </c>
      <c r="G1002" s="61" t="str">
        <f t="shared" si="45"/>
        <v>Knut Borsheim</v>
      </c>
    </row>
    <row r="1003" spans="1:7" thickBot="1">
      <c r="A1003" s="62" t="s">
        <v>2566</v>
      </c>
      <c r="B1003" s="61">
        <v>623</v>
      </c>
      <c r="C1003" s="61" t="str">
        <f t="shared" si="43"/>
        <v>No Tie</v>
      </c>
      <c r="D1003" s="63">
        <f t="shared" si="44"/>
        <v>623</v>
      </c>
      <c r="E1003" s="63">
        <v>623</v>
      </c>
      <c r="F1003" s="61" t="s">
        <v>1711</v>
      </c>
      <c r="G1003" s="61" t="str">
        <f t="shared" si="45"/>
        <v>Gunn Charoenkul</v>
      </c>
    </row>
    <row r="1004" spans="1:7" thickBot="1">
      <c r="A1004" s="62" t="s">
        <v>2566</v>
      </c>
      <c r="B1004" s="61">
        <v>624</v>
      </c>
      <c r="C1004" s="61" t="str">
        <f t="shared" si="43"/>
        <v>No Tie</v>
      </c>
      <c r="D1004" s="63">
        <f t="shared" si="44"/>
        <v>624</v>
      </c>
      <c r="E1004" s="63">
        <v>624</v>
      </c>
      <c r="F1004" s="61" t="s">
        <v>783</v>
      </c>
      <c r="G1004" s="61" t="str">
        <f t="shared" si="45"/>
        <v>Jamie Lovemark</v>
      </c>
    </row>
    <row r="1005" spans="1:7" thickBot="1">
      <c r="A1005" s="62" t="s">
        <v>2566</v>
      </c>
      <c r="B1005" s="61">
        <v>625</v>
      </c>
      <c r="C1005" s="61" t="str">
        <f t="shared" si="43"/>
        <v>No Tie</v>
      </c>
      <c r="D1005" s="63">
        <f t="shared" si="44"/>
        <v>625</v>
      </c>
      <c r="E1005" s="63">
        <v>625</v>
      </c>
      <c r="F1005" s="61" t="s">
        <v>2395</v>
      </c>
      <c r="G1005" s="61" t="str">
        <f t="shared" si="45"/>
        <v>Guido Van Der Valk</v>
      </c>
    </row>
    <row r="1006" spans="1:7" thickBot="1">
      <c r="A1006" s="62" t="s">
        <v>2566</v>
      </c>
      <c r="B1006" s="61">
        <v>626</v>
      </c>
      <c r="C1006" s="61" t="str">
        <f t="shared" si="43"/>
        <v>No Tie</v>
      </c>
      <c r="D1006" s="63">
        <f t="shared" si="44"/>
        <v>626</v>
      </c>
      <c r="E1006" s="63">
        <v>626</v>
      </c>
      <c r="F1006" s="61" t="s">
        <v>2454</v>
      </c>
      <c r="G1006" s="61" t="str">
        <f t="shared" si="45"/>
        <v>Matthew Zions</v>
      </c>
    </row>
    <row r="1007" spans="1:7" thickBot="1">
      <c r="A1007" s="62" t="s">
        <v>2566</v>
      </c>
      <c r="B1007" s="61">
        <v>627</v>
      </c>
      <c r="C1007" s="61" t="str">
        <f t="shared" si="43"/>
        <v>No Tie</v>
      </c>
      <c r="D1007" s="63">
        <f t="shared" si="44"/>
        <v>627</v>
      </c>
      <c r="E1007" s="63">
        <v>627</v>
      </c>
      <c r="F1007" s="61" t="s">
        <v>1791</v>
      </c>
      <c r="G1007" s="61" t="str">
        <f t="shared" si="45"/>
        <v>Scott Harrington</v>
      </c>
    </row>
    <row r="1008" spans="1:7" thickBot="1">
      <c r="A1008" s="62" t="s">
        <v>2566</v>
      </c>
      <c r="B1008" s="61">
        <v>628</v>
      </c>
      <c r="C1008" s="61" t="str">
        <f t="shared" si="43"/>
        <v>No Tie</v>
      </c>
      <c r="D1008" s="63">
        <f t="shared" si="44"/>
        <v>628</v>
      </c>
      <c r="E1008" s="63">
        <v>628</v>
      </c>
      <c r="F1008" s="61" t="s">
        <v>650</v>
      </c>
      <c r="G1008" s="61" t="str">
        <f t="shared" si="45"/>
        <v>S.J. Park</v>
      </c>
    </row>
    <row r="1009" spans="1:7" thickBot="1">
      <c r="A1009" s="62" t="s">
        <v>2566</v>
      </c>
      <c r="B1009" s="61">
        <v>629</v>
      </c>
      <c r="C1009" s="61" t="str">
        <f t="shared" si="43"/>
        <v>No Tie</v>
      </c>
      <c r="D1009" s="63">
        <f t="shared" si="44"/>
        <v>629</v>
      </c>
      <c r="E1009" s="63">
        <v>629</v>
      </c>
      <c r="F1009" s="61" t="s">
        <v>2455</v>
      </c>
      <c r="G1009" s="61" t="str">
        <f t="shared" si="45"/>
        <v>Kirk Triplett</v>
      </c>
    </row>
    <row r="1010" spans="1:7" thickBot="1">
      <c r="A1010" s="62" t="s">
        <v>2566</v>
      </c>
      <c r="B1010" s="61">
        <v>630</v>
      </c>
      <c r="C1010" s="61" t="str">
        <f t="shared" si="43"/>
        <v>No Tie</v>
      </c>
      <c r="D1010" s="63">
        <f t="shared" si="44"/>
        <v>630</v>
      </c>
      <c r="E1010" s="63">
        <v>630</v>
      </c>
      <c r="F1010" s="61" t="s">
        <v>2134</v>
      </c>
      <c r="G1010" s="61" t="str">
        <f t="shared" si="45"/>
        <v>Josh Broadaway</v>
      </c>
    </row>
    <row r="1011" spans="1:7" thickBot="1">
      <c r="A1011" s="62" t="s">
        <v>2566</v>
      </c>
      <c r="B1011" s="61">
        <v>631</v>
      </c>
      <c r="C1011" s="61" t="str">
        <f t="shared" si="43"/>
        <v>No Tie</v>
      </c>
      <c r="D1011" s="63">
        <f t="shared" si="44"/>
        <v>631</v>
      </c>
      <c r="E1011" s="63">
        <v>631</v>
      </c>
      <c r="F1011" s="61" t="s">
        <v>1998</v>
      </c>
      <c r="G1011" s="61" t="str">
        <f t="shared" si="45"/>
        <v>Puma Dominguez</v>
      </c>
    </row>
    <row r="1012" spans="1:7" thickBot="1">
      <c r="A1012" s="62" t="s">
        <v>2566</v>
      </c>
      <c r="B1012" s="61">
        <v>632</v>
      </c>
      <c r="C1012" s="61" t="str">
        <f t="shared" si="43"/>
        <v>No Tie</v>
      </c>
      <c r="D1012" s="63">
        <f t="shared" si="44"/>
        <v>632</v>
      </c>
      <c r="E1012" s="63">
        <v>632</v>
      </c>
      <c r="F1012" s="61" t="s">
        <v>1952</v>
      </c>
      <c r="G1012" s="61" t="str">
        <f t="shared" si="45"/>
        <v>Nelson Ledesma</v>
      </c>
    </row>
    <row r="1013" spans="1:7" thickBot="1">
      <c r="A1013" s="62" t="s">
        <v>2566</v>
      </c>
      <c r="B1013" s="61">
        <v>633</v>
      </c>
      <c r="C1013" s="61" t="str">
        <f t="shared" si="43"/>
        <v>No Tie</v>
      </c>
      <c r="D1013" s="63">
        <f t="shared" si="44"/>
        <v>633</v>
      </c>
      <c r="E1013" s="63">
        <v>633</v>
      </c>
      <c r="F1013" s="61" t="s">
        <v>1365</v>
      </c>
      <c r="G1013" s="61" t="str">
        <f t="shared" si="45"/>
        <v>Danie van Tonder</v>
      </c>
    </row>
    <row r="1014" spans="1:7" thickBot="1">
      <c r="A1014" s="62" t="s">
        <v>2566</v>
      </c>
      <c r="B1014" s="61">
        <v>634</v>
      </c>
      <c r="C1014" s="61" t="str">
        <f t="shared" si="43"/>
        <v>No Tie</v>
      </c>
      <c r="D1014" s="63">
        <f t="shared" si="44"/>
        <v>634</v>
      </c>
      <c r="E1014" s="63">
        <v>634</v>
      </c>
      <c r="F1014" s="61" t="s">
        <v>2285</v>
      </c>
      <c r="G1014" s="61" t="str">
        <f t="shared" si="45"/>
        <v>Matt Hendrix</v>
      </c>
    </row>
    <row r="1015" spans="1:7" thickBot="1">
      <c r="A1015" s="62" t="s">
        <v>2566</v>
      </c>
      <c r="B1015" s="61">
        <v>635</v>
      </c>
      <c r="C1015" s="61" t="str">
        <f t="shared" si="43"/>
        <v>No Tie</v>
      </c>
      <c r="D1015" s="63">
        <f t="shared" si="44"/>
        <v>635</v>
      </c>
      <c r="E1015" s="63">
        <v>635</v>
      </c>
      <c r="F1015" s="61" t="s">
        <v>1590</v>
      </c>
      <c r="G1015" s="61" t="str">
        <f t="shared" si="45"/>
        <v>Julian Etulain</v>
      </c>
    </row>
    <row r="1016" spans="1:7" thickBot="1">
      <c r="A1016" s="62" t="s">
        <v>2566</v>
      </c>
      <c r="B1016" s="61">
        <v>636</v>
      </c>
      <c r="C1016" s="61" t="str">
        <f t="shared" si="43"/>
        <v>No Tie</v>
      </c>
      <c r="D1016" s="63">
        <f t="shared" si="44"/>
        <v>636</v>
      </c>
      <c r="E1016" s="63">
        <v>636</v>
      </c>
      <c r="F1016" s="61" t="s">
        <v>1297</v>
      </c>
      <c r="G1016" s="61" t="str">
        <f t="shared" si="45"/>
        <v>Fabian Gomez</v>
      </c>
    </row>
    <row r="1017" spans="1:7" thickBot="1">
      <c r="A1017" s="62" t="s">
        <v>2566</v>
      </c>
      <c r="B1017" s="61">
        <v>637</v>
      </c>
      <c r="C1017" s="61" t="str">
        <f t="shared" si="43"/>
        <v>No Tie</v>
      </c>
      <c r="D1017" s="63">
        <f t="shared" si="44"/>
        <v>637</v>
      </c>
      <c r="E1017" s="63">
        <v>637</v>
      </c>
      <c r="F1017" s="61" t="s">
        <v>703</v>
      </c>
      <c r="G1017" s="61" t="str">
        <f t="shared" si="45"/>
        <v>Tag Ridings</v>
      </c>
    </row>
    <row r="1018" spans="1:7" thickBot="1">
      <c r="A1018" s="62" t="s">
        <v>2566</v>
      </c>
      <c r="B1018" s="61">
        <v>638</v>
      </c>
      <c r="C1018" s="61" t="str">
        <f t="shared" si="43"/>
        <v>No Tie</v>
      </c>
      <c r="D1018" s="63">
        <f t="shared" si="44"/>
        <v>638</v>
      </c>
      <c r="E1018" s="63">
        <v>638</v>
      </c>
      <c r="F1018" s="61" t="s">
        <v>1825</v>
      </c>
      <c r="G1018" s="61" t="str">
        <f t="shared" si="45"/>
        <v>Kodai Ichihara</v>
      </c>
    </row>
    <row r="1019" spans="1:7" thickBot="1">
      <c r="A1019" s="62" t="s">
        <v>2566</v>
      </c>
      <c r="B1019" s="61">
        <v>639</v>
      </c>
      <c r="C1019" s="61" t="str">
        <f t="shared" si="43"/>
        <v>No Tie</v>
      </c>
      <c r="D1019" s="63">
        <f t="shared" si="44"/>
        <v>639</v>
      </c>
      <c r="E1019" s="63">
        <v>639</v>
      </c>
      <c r="F1019" s="61" t="s">
        <v>1774</v>
      </c>
      <c r="G1019" s="61" t="str">
        <f t="shared" si="45"/>
        <v>Jun-won Park</v>
      </c>
    </row>
    <row r="1020" spans="1:7" thickBot="1">
      <c r="A1020" s="62" t="s">
        <v>2566</v>
      </c>
      <c r="B1020" s="61">
        <v>640</v>
      </c>
      <c r="C1020" s="61" t="str">
        <f t="shared" si="43"/>
        <v>No Tie</v>
      </c>
      <c r="D1020" s="63">
        <f t="shared" si="44"/>
        <v>640</v>
      </c>
      <c r="E1020" s="63">
        <v>640</v>
      </c>
      <c r="F1020" s="61" t="s">
        <v>2377</v>
      </c>
      <c r="G1020" s="61" t="str">
        <f t="shared" si="45"/>
        <v>Julio Zapata</v>
      </c>
    </row>
    <row r="1021" spans="1:7" thickBot="1">
      <c r="A1021" s="62" t="s">
        <v>2566</v>
      </c>
      <c r="B1021" s="61">
        <v>641</v>
      </c>
      <c r="C1021" s="61" t="str">
        <f t="shared" si="43"/>
        <v>No Tie</v>
      </c>
      <c r="D1021" s="63">
        <f t="shared" si="44"/>
        <v>641</v>
      </c>
      <c r="E1021" s="63">
        <v>641</v>
      </c>
      <c r="F1021" s="61" t="s">
        <v>2456</v>
      </c>
      <c r="G1021" s="61" t="str">
        <f t="shared" si="45"/>
        <v>Danny Denison</v>
      </c>
    </row>
    <row r="1022" spans="1:7" thickBot="1">
      <c r="A1022" s="62" t="s">
        <v>2566</v>
      </c>
      <c r="B1022" s="61">
        <v>642</v>
      </c>
      <c r="C1022" s="61" t="str">
        <f t="shared" si="43"/>
        <v>No Tie</v>
      </c>
      <c r="D1022" s="63">
        <f t="shared" si="44"/>
        <v>642</v>
      </c>
      <c r="E1022" s="63">
        <v>642</v>
      </c>
      <c r="F1022" s="61" t="s">
        <v>2232</v>
      </c>
      <c r="G1022" s="61" t="str">
        <f t="shared" si="45"/>
        <v>Thomas Norret</v>
      </c>
    </row>
    <row r="1023" spans="1:7" thickBot="1">
      <c r="A1023" s="62" t="s">
        <v>2566</v>
      </c>
      <c r="B1023" s="61">
        <v>643</v>
      </c>
      <c r="C1023" s="61" t="str">
        <f t="shared" si="43"/>
        <v>No Tie</v>
      </c>
      <c r="D1023" s="63">
        <f t="shared" si="44"/>
        <v>643</v>
      </c>
      <c r="E1023" s="63">
        <v>643</v>
      </c>
      <c r="F1023" s="61" t="s">
        <v>1601</v>
      </c>
      <c r="G1023" s="61" t="str">
        <f t="shared" si="45"/>
        <v>Matthew Nixon</v>
      </c>
    </row>
    <row r="1024" spans="1:7" thickBot="1">
      <c r="A1024" s="62" t="s">
        <v>2566</v>
      </c>
      <c r="B1024" s="61">
        <v>644</v>
      </c>
      <c r="C1024" s="61" t="str">
        <f t="shared" si="43"/>
        <v>No Tie</v>
      </c>
      <c r="D1024" s="63">
        <f t="shared" si="44"/>
        <v>644</v>
      </c>
      <c r="E1024" s="63">
        <v>644</v>
      </c>
      <c r="F1024" s="61" t="s">
        <v>1770</v>
      </c>
      <c r="G1024" s="61" t="str">
        <f t="shared" si="45"/>
        <v>Nobuhiro Masuda</v>
      </c>
    </row>
    <row r="1025" spans="1:7" thickBot="1">
      <c r="A1025" s="62" t="s">
        <v>2566</v>
      </c>
      <c r="B1025" s="61">
        <v>645</v>
      </c>
      <c r="C1025" s="61" t="str">
        <f t="shared" si="43"/>
        <v>No Tie</v>
      </c>
      <c r="D1025" s="63">
        <f t="shared" si="44"/>
        <v>645</v>
      </c>
      <c r="E1025" s="63">
        <v>645</v>
      </c>
      <c r="F1025" s="61" t="s">
        <v>2180</v>
      </c>
      <c r="G1025" s="61" t="str">
        <f t="shared" si="45"/>
        <v>Scott Laycock</v>
      </c>
    </row>
    <row r="1026" spans="1:7" thickBot="1">
      <c r="A1026" s="62" t="s">
        <v>2566</v>
      </c>
      <c r="B1026" s="61">
        <v>646</v>
      </c>
      <c r="C1026" s="61" t="str">
        <f t="shared" si="43"/>
        <v>No Tie</v>
      </c>
      <c r="D1026" s="63">
        <f t="shared" si="44"/>
        <v>646</v>
      </c>
      <c r="E1026" s="63">
        <v>646</v>
      </c>
      <c r="F1026" s="61" t="s">
        <v>1244</v>
      </c>
      <c r="G1026" s="61" t="str">
        <f t="shared" si="45"/>
        <v>Hiroshi Iwata</v>
      </c>
    </row>
    <row r="1027" spans="1:7" thickBot="1">
      <c r="A1027" s="62" t="s">
        <v>2566</v>
      </c>
      <c r="B1027" s="61">
        <v>647</v>
      </c>
      <c r="C1027" s="61" t="str">
        <f t="shared" si="43"/>
        <v>No Tie</v>
      </c>
      <c r="D1027" s="63">
        <f t="shared" si="44"/>
        <v>647</v>
      </c>
      <c r="E1027" s="63">
        <v>647</v>
      </c>
      <c r="F1027" s="61" t="s">
        <v>2427</v>
      </c>
      <c r="G1027" s="61" t="str">
        <f t="shared" si="45"/>
        <v>Federico Colombo</v>
      </c>
    </row>
    <row r="1028" spans="1:7" thickBot="1">
      <c r="A1028" s="62" t="s">
        <v>2566</v>
      </c>
      <c r="B1028" s="61">
        <v>648</v>
      </c>
      <c r="C1028" s="61" t="str">
        <f t="shared" si="43"/>
        <v>No Tie</v>
      </c>
      <c r="D1028" s="63">
        <f t="shared" si="44"/>
        <v>648</v>
      </c>
      <c r="E1028" s="63">
        <v>648</v>
      </c>
      <c r="F1028" s="61" t="s">
        <v>2163</v>
      </c>
      <c r="G1028" s="61" t="str">
        <f t="shared" si="45"/>
        <v>Rory Hie</v>
      </c>
    </row>
    <row r="1029" spans="1:7" thickBot="1">
      <c r="A1029" s="62" t="s">
        <v>2566</v>
      </c>
      <c r="B1029" s="61">
        <v>649</v>
      </c>
      <c r="C1029" s="61" t="str">
        <f t="shared" si="43"/>
        <v>No Tie</v>
      </c>
      <c r="D1029" s="63">
        <f t="shared" si="44"/>
        <v>649</v>
      </c>
      <c r="E1029" s="63">
        <v>649</v>
      </c>
      <c r="F1029" s="61" t="s">
        <v>2373</v>
      </c>
      <c r="G1029" s="61" t="str">
        <f t="shared" si="45"/>
        <v>Hans Peter Bacher</v>
      </c>
    </row>
    <row r="1030" spans="1:7" thickBot="1">
      <c r="A1030" s="62" t="s">
        <v>2566</v>
      </c>
      <c r="B1030" s="61">
        <v>649</v>
      </c>
      <c r="C1030" s="61" t="str">
        <f t="shared" si="43"/>
        <v>No Tie</v>
      </c>
      <c r="D1030" s="63">
        <f t="shared" si="44"/>
        <v>649</v>
      </c>
      <c r="E1030" s="63">
        <v>649</v>
      </c>
      <c r="F1030" s="61" t="s">
        <v>2375</v>
      </c>
      <c r="G1030" s="61" t="str">
        <f t="shared" si="45"/>
        <v>Nick Dougherty</v>
      </c>
    </row>
    <row r="1031" spans="1:7" thickBot="1">
      <c r="A1031" s="62" t="s">
        <v>2566</v>
      </c>
      <c r="B1031" s="61">
        <v>651</v>
      </c>
      <c r="C1031" s="61" t="str">
        <f t="shared" si="43"/>
        <v>No Tie</v>
      </c>
      <c r="D1031" s="63">
        <f t="shared" si="44"/>
        <v>651</v>
      </c>
      <c r="E1031" s="63">
        <v>651</v>
      </c>
      <c r="F1031" s="61" t="s">
        <v>1946</v>
      </c>
      <c r="G1031" s="61" t="str">
        <f t="shared" si="45"/>
        <v>James Kamte</v>
      </c>
    </row>
    <row r="1032" spans="1:7" thickBot="1">
      <c r="A1032" s="62" t="s">
        <v>2566</v>
      </c>
      <c r="B1032" s="61">
        <v>652</v>
      </c>
      <c r="C1032" s="61" t="str">
        <f t="shared" si="43"/>
        <v>No Tie</v>
      </c>
      <c r="D1032" s="63">
        <f t="shared" si="44"/>
        <v>652</v>
      </c>
      <c r="E1032" s="63">
        <v>652</v>
      </c>
      <c r="F1032" s="61" t="s">
        <v>1298</v>
      </c>
      <c r="G1032" s="61" t="str">
        <f t="shared" si="45"/>
        <v>Dean Burmester</v>
      </c>
    </row>
    <row r="1033" spans="1:7" thickBot="1">
      <c r="A1033" s="62" t="s">
        <v>2566</v>
      </c>
      <c r="B1033" s="61">
        <v>653</v>
      </c>
      <c r="C1033" s="61" t="str">
        <f t="shared" si="43"/>
        <v>No Tie</v>
      </c>
      <c r="D1033" s="63">
        <f t="shared" si="44"/>
        <v>653</v>
      </c>
      <c r="E1033" s="63">
        <v>653</v>
      </c>
      <c r="F1033" s="61" t="s">
        <v>2176</v>
      </c>
      <c r="G1033" s="61" t="str">
        <f t="shared" si="45"/>
        <v>Benjamin Alvarado</v>
      </c>
    </row>
    <row r="1034" spans="1:7" thickBot="1">
      <c r="A1034" s="62" t="s">
        <v>2566</v>
      </c>
      <c r="B1034" s="61">
        <v>654</v>
      </c>
      <c r="C1034" s="61" t="str">
        <f t="shared" si="43"/>
        <v>No Tie</v>
      </c>
      <c r="D1034" s="63">
        <f t="shared" si="44"/>
        <v>654</v>
      </c>
      <c r="E1034" s="63">
        <v>654</v>
      </c>
      <c r="F1034" s="61" t="s">
        <v>1823</v>
      </c>
      <c r="G1034" s="61" t="str">
        <f t="shared" si="45"/>
        <v>Victor Riu</v>
      </c>
    </row>
    <row r="1035" spans="1:7" thickBot="1">
      <c r="A1035" s="62" t="s">
        <v>2566</v>
      </c>
      <c r="B1035" s="61">
        <v>655</v>
      </c>
      <c r="C1035" s="61" t="str">
        <f t="shared" si="43"/>
        <v>No Tie</v>
      </c>
      <c r="D1035" s="63">
        <f t="shared" si="44"/>
        <v>655</v>
      </c>
      <c r="E1035" s="63">
        <v>655</v>
      </c>
      <c r="F1035" s="61" t="s">
        <v>2457</v>
      </c>
      <c r="G1035" s="61" t="str">
        <f t="shared" si="45"/>
        <v>Brian Smock</v>
      </c>
    </row>
    <row r="1036" spans="1:7" thickBot="1">
      <c r="A1036" s="62" t="s">
        <v>2566</v>
      </c>
      <c r="B1036" s="61">
        <v>656</v>
      </c>
      <c r="C1036" s="61" t="str">
        <f t="shared" si="43"/>
        <v>No Tie</v>
      </c>
      <c r="D1036" s="63">
        <f t="shared" si="44"/>
        <v>656</v>
      </c>
      <c r="E1036" s="63">
        <v>656</v>
      </c>
      <c r="F1036" s="61" t="s">
        <v>2203</v>
      </c>
      <c r="G1036" s="61" t="str">
        <f t="shared" si="45"/>
        <v>Rafael Echenique</v>
      </c>
    </row>
    <row r="1037" spans="1:7" thickBot="1">
      <c r="A1037" s="62" t="s">
        <v>2566</v>
      </c>
      <c r="B1037" s="61">
        <v>657</v>
      </c>
      <c r="C1037" s="61" t="str">
        <f t="shared" si="43"/>
        <v>No Tie</v>
      </c>
      <c r="D1037" s="63">
        <f t="shared" si="44"/>
        <v>657</v>
      </c>
      <c r="E1037" s="63">
        <v>657</v>
      </c>
      <c r="F1037" s="61" t="s">
        <v>2376</v>
      </c>
      <c r="G1037" s="61" t="str">
        <f t="shared" si="45"/>
        <v>Rich Beem</v>
      </c>
    </row>
    <row r="1038" spans="1:7" thickBot="1">
      <c r="A1038" s="62" t="s">
        <v>2566</v>
      </c>
      <c r="B1038" s="61">
        <v>658</v>
      </c>
      <c r="C1038" s="61" t="str">
        <f t="shared" si="43"/>
        <v>No Tie</v>
      </c>
      <c r="D1038" s="63">
        <f t="shared" si="44"/>
        <v>658</v>
      </c>
      <c r="E1038" s="63">
        <v>658</v>
      </c>
      <c r="F1038" s="61" t="s">
        <v>2363</v>
      </c>
      <c r="G1038" s="61" t="str">
        <f t="shared" si="45"/>
        <v>Tetsuya Haraguchi</v>
      </c>
    </row>
    <row r="1039" spans="1:7" thickBot="1">
      <c r="A1039" s="62" t="s">
        <v>2566</v>
      </c>
      <c r="B1039" s="61">
        <v>659</v>
      </c>
      <c r="C1039" s="61" t="str">
        <f t="shared" si="43"/>
        <v>No Tie</v>
      </c>
      <c r="D1039" s="63">
        <f t="shared" si="44"/>
        <v>659</v>
      </c>
      <c r="E1039" s="63">
        <v>659</v>
      </c>
      <c r="F1039" s="61" t="s">
        <v>2345</v>
      </c>
      <c r="G1039" s="61" t="str">
        <f t="shared" si="45"/>
        <v>Andrea Perrino</v>
      </c>
    </row>
    <row r="1040" spans="1:7" thickBot="1">
      <c r="A1040" s="62" t="s">
        <v>2566</v>
      </c>
      <c r="B1040" s="61">
        <v>660</v>
      </c>
      <c r="C1040" s="61" t="str">
        <f t="shared" si="43"/>
        <v>No Tie</v>
      </c>
      <c r="D1040" s="63">
        <f t="shared" si="44"/>
        <v>660</v>
      </c>
      <c r="E1040" s="63">
        <v>660</v>
      </c>
      <c r="F1040" s="61" t="s">
        <v>2356</v>
      </c>
      <c r="G1040" s="61" t="str">
        <f t="shared" si="45"/>
        <v>Kim Felton</v>
      </c>
    </row>
    <row r="1041" spans="1:7" thickBot="1">
      <c r="A1041" s="62" t="s">
        <v>2566</v>
      </c>
      <c r="B1041" s="61">
        <v>661</v>
      </c>
      <c r="C1041" s="61" t="str">
        <f t="shared" si="43"/>
        <v>No Tie</v>
      </c>
      <c r="D1041" s="63">
        <f t="shared" si="44"/>
        <v>661</v>
      </c>
      <c r="E1041" s="63">
        <v>661</v>
      </c>
      <c r="F1041" s="61" t="s">
        <v>2378</v>
      </c>
      <c r="G1041" s="61" t="str">
        <f t="shared" si="45"/>
        <v>Kalle Samooja</v>
      </c>
    </row>
    <row r="1042" spans="1:7" thickBot="1">
      <c r="A1042" s="62" t="s">
        <v>2566</v>
      </c>
      <c r="B1042" s="61">
        <v>661</v>
      </c>
      <c r="C1042" s="61" t="str">
        <f t="shared" si="43"/>
        <v>No Tie</v>
      </c>
      <c r="D1042" s="63">
        <f t="shared" si="44"/>
        <v>661</v>
      </c>
      <c r="E1042" s="63">
        <v>661</v>
      </c>
      <c r="F1042" s="61" t="s">
        <v>1634</v>
      </c>
      <c r="G1042" s="61" t="str">
        <f t="shared" si="45"/>
        <v>Lasse Jensen</v>
      </c>
    </row>
    <row r="1043" spans="1:7" thickBot="1">
      <c r="A1043" s="62" t="s">
        <v>2566</v>
      </c>
      <c r="B1043" s="61">
        <v>663</v>
      </c>
      <c r="C1043" s="61" t="str">
        <f t="shared" si="43"/>
        <v>No Tie</v>
      </c>
      <c r="D1043" s="63">
        <f t="shared" si="44"/>
        <v>663</v>
      </c>
      <c r="E1043" s="63">
        <v>663</v>
      </c>
      <c r="F1043" s="61" t="s">
        <v>2126</v>
      </c>
      <c r="G1043" s="61" t="str">
        <f t="shared" si="45"/>
        <v>Matthew Stieger</v>
      </c>
    </row>
    <row r="1044" spans="1:7" thickBot="1">
      <c r="A1044" s="62" t="s">
        <v>2566</v>
      </c>
      <c r="B1044" s="61">
        <v>664</v>
      </c>
      <c r="C1044" s="61" t="str">
        <f t="shared" si="43"/>
        <v>No Tie</v>
      </c>
      <c r="D1044" s="63">
        <f t="shared" si="44"/>
        <v>664</v>
      </c>
      <c r="E1044" s="63">
        <v>664</v>
      </c>
      <c r="F1044" s="61" t="s">
        <v>1955</v>
      </c>
      <c r="G1044" s="61" t="str">
        <f t="shared" si="45"/>
        <v>Matt Harmon</v>
      </c>
    </row>
    <row r="1045" spans="1:7" thickBot="1">
      <c r="A1045" s="62" t="s">
        <v>2566</v>
      </c>
      <c r="B1045" s="61">
        <v>665</v>
      </c>
      <c r="C1045" s="61" t="str">
        <f t="shared" si="43"/>
        <v>No Tie</v>
      </c>
      <c r="D1045" s="63">
        <f t="shared" si="44"/>
        <v>665</v>
      </c>
      <c r="E1045" s="63">
        <v>665</v>
      </c>
      <c r="F1045" s="61" t="s">
        <v>2390</v>
      </c>
      <c r="G1045" s="61" t="str">
        <f t="shared" si="45"/>
        <v>Callum MaCaulay</v>
      </c>
    </row>
    <row r="1046" spans="1:7" thickBot="1">
      <c r="A1046" s="62" t="s">
        <v>2566</v>
      </c>
      <c r="B1046" s="61">
        <v>666</v>
      </c>
      <c r="C1046" s="61" t="str">
        <f t="shared" si="43"/>
        <v>No Tie</v>
      </c>
      <c r="D1046" s="63">
        <f t="shared" si="44"/>
        <v>666</v>
      </c>
      <c r="E1046" s="63">
        <v>666</v>
      </c>
      <c r="F1046" s="61" t="s">
        <v>2024</v>
      </c>
      <c r="G1046" s="61" t="str">
        <f t="shared" si="45"/>
        <v>Matthew Southgate</v>
      </c>
    </row>
    <row r="1047" spans="1:7" thickBot="1">
      <c r="A1047" s="62" t="s">
        <v>2566</v>
      </c>
      <c r="B1047" s="61">
        <v>667</v>
      </c>
      <c r="C1047" s="61" t="str">
        <f t="shared" si="43"/>
        <v>No Tie</v>
      </c>
      <c r="D1047" s="63">
        <f t="shared" si="44"/>
        <v>667</v>
      </c>
      <c r="E1047" s="63">
        <v>667</v>
      </c>
      <c r="F1047" s="61" t="s">
        <v>1949</v>
      </c>
      <c r="G1047" s="61" t="str">
        <f t="shared" si="45"/>
        <v>Matt Hill</v>
      </c>
    </row>
    <row r="1048" spans="1:7" thickBot="1">
      <c r="A1048" s="62" t="s">
        <v>2566</v>
      </c>
      <c r="B1048" s="61">
        <v>668</v>
      </c>
      <c r="C1048" s="61" t="str">
        <f t="shared" si="43"/>
        <v>No Tie</v>
      </c>
      <c r="D1048" s="63">
        <f t="shared" si="44"/>
        <v>668</v>
      </c>
      <c r="E1048" s="63">
        <v>668</v>
      </c>
      <c r="F1048" s="61" t="s">
        <v>2328</v>
      </c>
      <c r="G1048" s="61" t="str">
        <f t="shared" si="45"/>
        <v>Maximiliano Godoy</v>
      </c>
    </row>
    <row r="1049" spans="1:7" thickBot="1">
      <c r="A1049" s="62" t="s">
        <v>2566</v>
      </c>
      <c r="B1049" s="61">
        <v>669</v>
      </c>
      <c r="C1049" s="61" t="str">
        <f t="shared" si="43"/>
        <v>No Tie</v>
      </c>
      <c r="D1049" s="63">
        <f t="shared" si="44"/>
        <v>669</v>
      </c>
      <c r="E1049" s="63">
        <v>669</v>
      </c>
      <c r="F1049" s="61" t="s">
        <v>2225</v>
      </c>
      <c r="G1049" s="61" t="str">
        <f t="shared" si="45"/>
        <v>Matt Carvell</v>
      </c>
    </row>
    <row r="1050" spans="1:7" thickBot="1">
      <c r="A1050" s="62" t="s">
        <v>2566</v>
      </c>
      <c r="B1050" s="61">
        <v>670</v>
      </c>
      <c r="C1050" s="61" t="str">
        <f t="shared" si="43"/>
        <v>No Tie</v>
      </c>
      <c r="D1050" s="63">
        <f t="shared" si="44"/>
        <v>670</v>
      </c>
      <c r="E1050" s="63">
        <v>670</v>
      </c>
      <c r="F1050" s="61" t="s">
        <v>1818</v>
      </c>
      <c r="G1050" s="61" t="str">
        <f t="shared" si="45"/>
        <v>Michael Letzig</v>
      </c>
    </row>
    <row r="1051" spans="1:7" thickBot="1">
      <c r="A1051" s="62" t="s">
        <v>2566</v>
      </c>
      <c r="B1051" s="61">
        <v>671</v>
      </c>
      <c r="C1051" s="61" t="str">
        <f t="shared" si="43"/>
        <v>No Tie</v>
      </c>
      <c r="D1051" s="63">
        <f t="shared" si="44"/>
        <v>671</v>
      </c>
      <c r="E1051" s="63">
        <v>671</v>
      </c>
      <c r="F1051" s="61" t="s">
        <v>2394</v>
      </c>
      <c r="G1051" s="61" t="str">
        <f t="shared" si="45"/>
        <v>Garry Houston</v>
      </c>
    </row>
    <row r="1052" spans="1:7" thickBot="1">
      <c r="A1052" s="62" t="s">
        <v>2566</v>
      </c>
      <c r="B1052" s="61">
        <v>672</v>
      </c>
      <c r="C1052" s="61" t="str">
        <f t="shared" si="43"/>
        <v>No Tie</v>
      </c>
      <c r="D1052" s="63">
        <f t="shared" si="44"/>
        <v>672</v>
      </c>
      <c r="E1052" s="63">
        <v>672</v>
      </c>
      <c r="F1052" s="61" t="s">
        <v>1378</v>
      </c>
      <c r="G1052" s="61" t="str">
        <f t="shared" si="45"/>
        <v>Andrew McArthur</v>
      </c>
    </row>
    <row r="1053" spans="1:7" thickBot="1">
      <c r="A1053" s="62" t="s">
        <v>2566</v>
      </c>
      <c r="B1053" s="61">
        <v>672</v>
      </c>
      <c r="C1053" s="61" t="str">
        <f t="shared" si="43"/>
        <v>No Tie</v>
      </c>
      <c r="D1053" s="63">
        <f t="shared" si="44"/>
        <v>672</v>
      </c>
      <c r="E1053" s="63">
        <v>672</v>
      </c>
      <c r="F1053" s="61" t="s">
        <v>2436</v>
      </c>
      <c r="G1053" s="61" t="str">
        <f t="shared" si="45"/>
        <v>Anthony Snobeck</v>
      </c>
    </row>
    <row r="1054" spans="1:7" thickBot="1">
      <c r="A1054" s="62" t="s">
        <v>2566</v>
      </c>
      <c r="B1054" s="61">
        <v>674</v>
      </c>
      <c r="C1054" s="61" t="str">
        <f t="shared" si="43"/>
        <v>No Tie</v>
      </c>
      <c r="D1054" s="63">
        <f t="shared" si="44"/>
        <v>674</v>
      </c>
      <c r="E1054" s="63">
        <v>674</v>
      </c>
      <c r="F1054" s="61" t="s">
        <v>2136</v>
      </c>
      <c r="G1054" s="61" t="str">
        <f t="shared" si="45"/>
        <v>Michael Gligic</v>
      </c>
    </row>
    <row r="1055" spans="1:7" thickBot="1">
      <c r="A1055" s="62" t="s">
        <v>2566</v>
      </c>
      <c r="B1055" s="61">
        <v>675</v>
      </c>
      <c r="C1055" s="61" t="str">
        <f t="shared" si="43"/>
        <v>No Tie</v>
      </c>
      <c r="D1055" s="63">
        <f t="shared" si="44"/>
        <v>675</v>
      </c>
      <c r="E1055" s="63">
        <v>675</v>
      </c>
      <c r="F1055" s="61" t="s">
        <v>2458</v>
      </c>
      <c r="G1055" s="61" t="str">
        <f t="shared" si="45"/>
        <v>Hirohito Koizumi</v>
      </c>
    </row>
    <row r="1056" spans="1:7" thickBot="1">
      <c r="A1056" s="62" t="s">
        <v>2566</v>
      </c>
      <c r="B1056" s="61">
        <v>676</v>
      </c>
      <c r="C1056" s="61" t="str">
        <f t="shared" ref="C1056:C1119" si="46">IFERROR(SEARCH("T",B1056),"No Tie")</f>
        <v>No Tie</v>
      </c>
      <c r="D1056" s="63">
        <f t="shared" ref="D1056:D1119" si="47">IF(C1056="No Tie",B1056,RIGHT(B1056,LEN(B1056)-1))</f>
        <v>676</v>
      </c>
      <c r="E1056" s="63">
        <v>676</v>
      </c>
      <c r="F1056" s="61" t="s">
        <v>1903</v>
      </c>
      <c r="G1056" s="61" t="str">
        <f t="shared" ref="G1056:G1119" si="48">TRIM(SUBSTITUTE(F1056,CHAR(160),CHAR(32)))</f>
        <v>Jeppe Huldahl</v>
      </c>
    </row>
    <row r="1057" spans="1:7" thickBot="1">
      <c r="A1057" s="62" t="s">
        <v>2566</v>
      </c>
      <c r="B1057" s="61">
        <v>676</v>
      </c>
      <c r="C1057" s="61" t="str">
        <f t="shared" si="46"/>
        <v>No Tie</v>
      </c>
      <c r="D1057" s="63">
        <f t="shared" si="47"/>
        <v>676</v>
      </c>
      <c r="E1057" s="63">
        <v>676</v>
      </c>
      <c r="F1057" s="61" t="s">
        <v>1416</v>
      </c>
      <c r="G1057" s="61" t="str">
        <f t="shared" si="48"/>
        <v>Thanyakorn Khrongpha</v>
      </c>
    </row>
    <row r="1058" spans="1:7" thickBot="1">
      <c r="A1058" s="62" t="s">
        <v>2566</v>
      </c>
      <c r="B1058" s="61">
        <v>678</v>
      </c>
      <c r="C1058" s="61" t="str">
        <f t="shared" si="46"/>
        <v>No Tie</v>
      </c>
      <c r="D1058" s="63">
        <f t="shared" si="47"/>
        <v>678</v>
      </c>
      <c r="E1058" s="63">
        <v>678</v>
      </c>
      <c r="F1058" s="61" t="s">
        <v>826</v>
      </c>
      <c r="G1058" s="61" t="str">
        <f t="shared" si="48"/>
        <v>Matt Bettencourt</v>
      </c>
    </row>
    <row r="1059" spans="1:7" thickBot="1">
      <c r="A1059" s="62" t="s">
        <v>2566</v>
      </c>
      <c r="B1059" s="61">
        <v>679</v>
      </c>
      <c r="C1059" s="61" t="str">
        <f t="shared" si="46"/>
        <v>No Tie</v>
      </c>
      <c r="D1059" s="63">
        <f t="shared" si="47"/>
        <v>679</v>
      </c>
      <c r="E1059" s="63">
        <v>679</v>
      </c>
      <c r="F1059" s="61" t="s">
        <v>2439</v>
      </c>
      <c r="G1059" s="61" t="str">
        <f t="shared" si="48"/>
        <v>Klas Eriksson</v>
      </c>
    </row>
    <row r="1060" spans="1:7" thickBot="1">
      <c r="A1060" s="62" t="s">
        <v>2566</v>
      </c>
      <c r="B1060" s="61">
        <v>680</v>
      </c>
      <c r="C1060" s="61" t="str">
        <f t="shared" si="46"/>
        <v>No Tie</v>
      </c>
      <c r="D1060" s="63">
        <f t="shared" si="47"/>
        <v>680</v>
      </c>
      <c r="E1060" s="63">
        <v>680</v>
      </c>
      <c r="F1060" s="61" t="s">
        <v>2459</v>
      </c>
      <c r="G1060" s="61" t="str">
        <f t="shared" si="48"/>
        <v>Zaw Moe</v>
      </c>
    </row>
    <row r="1061" spans="1:7" thickBot="1">
      <c r="A1061" s="62" t="s">
        <v>2566</v>
      </c>
      <c r="B1061" s="61">
        <v>681</v>
      </c>
      <c r="C1061" s="61" t="str">
        <f t="shared" si="46"/>
        <v>No Tie</v>
      </c>
      <c r="D1061" s="63">
        <f t="shared" si="47"/>
        <v>681</v>
      </c>
      <c r="E1061" s="63">
        <v>681</v>
      </c>
      <c r="F1061" s="61" t="s">
        <v>2154</v>
      </c>
      <c r="G1061" s="61" t="str">
        <f t="shared" si="48"/>
        <v>D.J. Brigman</v>
      </c>
    </row>
    <row r="1062" spans="1:7" thickBot="1">
      <c r="A1062" s="62" t="s">
        <v>2566</v>
      </c>
      <c r="B1062" s="61">
        <v>682</v>
      </c>
      <c r="C1062" s="61" t="str">
        <f t="shared" si="46"/>
        <v>No Tie</v>
      </c>
      <c r="D1062" s="63">
        <f t="shared" si="47"/>
        <v>682</v>
      </c>
      <c r="E1062" s="63">
        <v>682</v>
      </c>
      <c r="F1062" s="61" t="s">
        <v>2118</v>
      </c>
      <c r="G1062" s="61" t="str">
        <f t="shared" si="48"/>
        <v>Agustin Domingo</v>
      </c>
    </row>
    <row r="1063" spans="1:7" thickBot="1">
      <c r="A1063" s="62" t="s">
        <v>2566</v>
      </c>
      <c r="B1063" s="61">
        <v>683</v>
      </c>
      <c r="C1063" s="61" t="str">
        <f t="shared" si="46"/>
        <v>No Tie</v>
      </c>
      <c r="D1063" s="63">
        <f t="shared" si="47"/>
        <v>683</v>
      </c>
      <c r="E1063" s="63">
        <v>683</v>
      </c>
      <c r="F1063" s="61" t="s">
        <v>2367</v>
      </c>
      <c r="G1063" s="61" t="str">
        <f t="shared" si="48"/>
        <v>Peter Lonard</v>
      </c>
    </row>
    <row r="1064" spans="1:7" thickBot="1">
      <c r="A1064" s="62" t="s">
        <v>2566</v>
      </c>
      <c r="B1064" s="61">
        <v>684</v>
      </c>
      <c r="C1064" s="61" t="str">
        <f t="shared" si="46"/>
        <v>No Tie</v>
      </c>
      <c r="D1064" s="63">
        <f t="shared" si="47"/>
        <v>684</v>
      </c>
      <c r="E1064" s="63">
        <v>684</v>
      </c>
      <c r="F1064" s="61" t="s">
        <v>1773</v>
      </c>
      <c r="G1064" s="61" t="str">
        <f t="shared" si="48"/>
        <v>Aron Price</v>
      </c>
    </row>
    <row r="1065" spans="1:7" thickBot="1">
      <c r="A1065" s="62" t="s">
        <v>2566</v>
      </c>
      <c r="B1065" s="61">
        <v>685</v>
      </c>
      <c r="C1065" s="61" t="str">
        <f t="shared" si="46"/>
        <v>No Tie</v>
      </c>
      <c r="D1065" s="63">
        <f t="shared" si="47"/>
        <v>685</v>
      </c>
      <c r="E1065" s="63">
        <v>685</v>
      </c>
      <c r="F1065" s="61" t="s">
        <v>2438</v>
      </c>
      <c r="G1065" s="61" t="str">
        <f t="shared" si="48"/>
        <v>Marco Ruiz</v>
      </c>
    </row>
    <row r="1066" spans="1:7" thickBot="1">
      <c r="A1066" s="62" t="s">
        <v>2566</v>
      </c>
      <c r="B1066" s="61">
        <v>686</v>
      </c>
      <c r="C1066" s="61" t="str">
        <f t="shared" si="46"/>
        <v>No Tie</v>
      </c>
      <c r="D1066" s="63">
        <f t="shared" si="47"/>
        <v>686</v>
      </c>
      <c r="E1066" s="63">
        <v>686</v>
      </c>
      <c r="F1066" s="61" t="s">
        <v>1741</v>
      </c>
      <c r="G1066" s="61" t="str">
        <f t="shared" si="48"/>
        <v>Mark Williams</v>
      </c>
    </row>
    <row r="1067" spans="1:7" thickBot="1">
      <c r="A1067" s="62" t="s">
        <v>2566</v>
      </c>
      <c r="B1067" s="61">
        <v>687</v>
      </c>
      <c r="C1067" s="61" t="str">
        <f t="shared" si="46"/>
        <v>No Tie</v>
      </c>
      <c r="D1067" s="63">
        <f t="shared" si="47"/>
        <v>687</v>
      </c>
      <c r="E1067" s="63">
        <v>687</v>
      </c>
      <c r="F1067" s="61" t="s">
        <v>2460</v>
      </c>
      <c r="G1067" s="61" t="str">
        <f t="shared" si="48"/>
        <v>Neven Basic</v>
      </c>
    </row>
    <row r="1068" spans="1:7" thickBot="1">
      <c r="A1068" s="62" t="s">
        <v>2566</v>
      </c>
      <c r="B1068" s="61">
        <v>687</v>
      </c>
      <c r="C1068" s="61" t="str">
        <f t="shared" si="46"/>
        <v>No Tie</v>
      </c>
      <c r="D1068" s="63">
        <f t="shared" si="47"/>
        <v>687</v>
      </c>
      <c r="E1068" s="63">
        <v>687</v>
      </c>
      <c r="F1068" s="61" t="s">
        <v>1352</v>
      </c>
      <c r="G1068" s="61" t="str">
        <f t="shared" si="48"/>
        <v>Wade Ormsby</v>
      </c>
    </row>
    <row r="1069" spans="1:7" thickBot="1">
      <c r="A1069" s="62" t="s">
        <v>2566</v>
      </c>
      <c r="B1069" s="61">
        <v>689</v>
      </c>
      <c r="C1069" s="61" t="str">
        <f t="shared" si="46"/>
        <v>No Tie</v>
      </c>
      <c r="D1069" s="63">
        <f t="shared" si="47"/>
        <v>689</v>
      </c>
      <c r="E1069" s="63">
        <v>689</v>
      </c>
      <c r="F1069" s="61" t="s">
        <v>2461</v>
      </c>
      <c r="G1069" s="61" t="str">
        <f t="shared" si="48"/>
        <v>Andrew Tschudin</v>
      </c>
    </row>
    <row r="1070" spans="1:7" thickBot="1">
      <c r="A1070" s="62" t="s">
        <v>2566</v>
      </c>
      <c r="B1070" s="61">
        <v>690</v>
      </c>
      <c r="C1070" s="61" t="str">
        <f t="shared" si="46"/>
        <v>No Tie</v>
      </c>
      <c r="D1070" s="63">
        <f t="shared" si="47"/>
        <v>690</v>
      </c>
      <c r="E1070" s="63">
        <v>690</v>
      </c>
      <c r="F1070" s="61" t="s">
        <v>2462</v>
      </c>
      <c r="G1070" s="61" t="str">
        <f t="shared" si="48"/>
        <v>Stuart Anderson</v>
      </c>
    </row>
    <row r="1071" spans="1:7" thickBot="1">
      <c r="A1071" s="62" t="s">
        <v>2566</v>
      </c>
      <c r="B1071" s="61">
        <v>691</v>
      </c>
      <c r="C1071" s="61" t="str">
        <f t="shared" si="46"/>
        <v>No Tie</v>
      </c>
      <c r="D1071" s="63">
        <f t="shared" si="47"/>
        <v>691</v>
      </c>
      <c r="E1071" s="63">
        <v>691</v>
      </c>
      <c r="F1071" s="61" t="s">
        <v>2463</v>
      </c>
      <c r="G1071" s="61" t="str">
        <f t="shared" si="48"/>
        <v>Matt McQuillan</v>
      </c>
    </row>
    <row r="1072" spans="1:7" thickBot="1">
      <c r="A1072" s="62" t="s">
        <v>2566</v>
      </c>
      <c r="B1072" s="61">
        <v>691</v>
      </c>
      <c r="C1072" s="61" t="str">
        <f t="shared" si="46"/>
        <v>No Tie</v>
      </c>
      <c r="D1072" s="63">
        <f t="shared" si="47"/>
        <v>691</v>
      </c>
      <c r="E1072" s="63">
        <v>691</v>
      </c>
      <c r="F1072" s="61" t="s">
        <v>2362</v>
      </c>
      <c r="G1072" s="61" t="str">
        <f t="shared" si="48"/>
        <v>Todd Hamilton</v>
      </c>
    </row>
    <row r="1073" spans="1:7" thickBot="1">
      <c r="A1073" s="62" t="s">
        <v>2566</v>
      </c>
      <c r="B1073" s="61">
        <v>693</v>
      </c>
      <c r="C1073" s="61" t="str">
        <f t="shared" si="46"/>
        <v>No Tie</v>
      </c>
      <c r="D1073" s="63">
        <f t="shared" si="47"/>
        <v>693</v>
      </c>
      <c r="E1073" s="63">
        <v>693</v>
      </c>
      <c r="F1073" s="61" t="s">
        <v>2351</v>
      </c>
      <c r="G1073" s="61" t="str">
        <f t="shared" si="48"/>
        <v>Yosuke Asaji</v>
      </c>
    </row>
    <row r="1074" spans="1:7" thickBot="1">
      <c r="A1074" s="62" t="s">
        <v>2566</v>
      </c>
      <c r="B1074" s="61">
        <v>694</v>
      </c>
      <c r="C1074" s="61" t="str">
        <f t="shared" si="46"/>
        <v>No Tie</v>
      </c>
      <c r="D1074" s="63">
        <f t="shared" si="47"/>
        <v>694</v>
      </c>
      <c r="E1074" s="63">
        <v>694</v>
      </c>
      <c r="F1074" s="61" t="s">
        <v>2317</v>
      </c>
      <c r="G1074" s="61" t="str">
        <f t="shared" si="48"/>
        <v>Joonas Granberg</v>
      </c>
    </row>
    <row r="1075" spans="1:7" thickBot="1">
      <c r="A1075" s="62" t="s">
        <v>2566</v>
      </c>
      <c r="B1075" s="61">
        <v>695</v>
      </c>
      <c r="C1075" s="61" t="str">
        <f t="shared" si="46"/>
        <v>No Tie</v>
      </c>
      <c r="D1075" s="63">
        <f t="shared" si="47"/>
        <v>695</v>
      </c>
      <c r="E1075" s="63">
        <v>695</v>
      </c>
      <c r="F1075" s="61" t="s">
        <v>2209</v>
      </c>
      <c r="G1075" s="61" t="str">
        <f t="shared" si="48"/>
        <v>Chiragh Kumar</v>
      </c>
    </row>
    <row r="1076" spans="1:7" thickBot="1">
      <c r="A1076" s="62" t="s">
        <v>2566</v>
      </c>
      <c r="B1076" s="61">
        <v>696</v>
      </c>
      <c r="C1076" s="61" t="str">
        <f t="shared" si="46"/>
        <v>No Tie</v>
      </c>
      <c r="D1076" s="63">
        <f t="shared" si="47"/>
        <v>696</v>
      </c>
      <c r="E1076" s="63">
        <v>696</v>
      </c>
      <c r="F1076" s="61" t="s">
        <v>2216</v>
      </c>
      <c r="G1076" s="61" t="str">
        <f t="shared" si="48"/>
        <v>Ryan Cairns</v>
      </c>
    </row>
    <row r="1077" spans="1:7" thickBot="1">
      <c r="A1077" s="62" t="s">
        <v>2566</v>
      </c>
      <c r="B1077" s="61">
        <v>697</v>
      </c>
      <c r="C1077" s="61" t="str">
        <f t="shared" si="46"/>
        <v>No Tie</v>
      </c>
      <c r="D1077" s="63">
        <f t="shared" si="47"/>
        <v>697</v>
      </c>
      <c r="E1077" s="63">
        <v>697</v>
      </c>
      <c r="F1077" s="61" t="s">
        <v>2464</v>
      </c>
      <c r="G1077" s="61" t="str">
        <f t="shared" si="48"/>
        <v>Nobuhito Sato</v>
      </c>
    </row>
    <row r="1078" spans="1:7" thickBot="1">
      <c r="A1078" s="62" t="s">
        <v>2566</v>
      </c>
      <c r="B1078" s="61">
        <v>698</v>
      </c>
      <c r="C1078" s="61" t="str">
        <f t="shared" si="46"/>
        <v>No Tie</v>
      </c>
      <c r="D1078" s="63">
        <f t="shared" si="47"/>
        <v>698</v>
      </c>
      <c r="E1078" s="63">
        <v>698</v>
      </c>
      <c r="F1078" s="61" t="s">
        <v>2210</v>
      </c>
      <c r="G1078" s="61" t="str">
        <f t="shared" si="48"/>
        <v>Cory Renfrew</v>
      </c>
    </row>
    <row r="1079" spans="1:7" thickBot="1">
      <c r="A1079" s="62" t="s">
        <v>2566</v>
      </c>
      <c r="B1079" s="61">
        <v>699</v>
      </c>
      <c r="C1079" s="61" t="str">
        <f t="shared" si="46"/>
        <v>No Tie</v>
      </c>
      <c r="D1079" s="63">
        <f t="shared" si="47"/>
        <v>699</v>
      </c>
      <c r="E1079" s="63">
        <v>699</v>
      </c>
      <c r="F1079" s="61" t="s">
        <v>2387</v>
      </c>
      <c r="G1079" s="61" t="str">
        <f t="shared" si="48"/>
        <v>Bradford Vaughan</v>
      </c>
    </row>
    <row r="1080" spans="1:7" thickBot="1">
      <c r="A1080" s="62" t="s">
        <v>2566</v>
      </c>
      <c r="B1080" s="61">
        <v>700</v>
      </c>
      <c r="C1080" s="61" t="str">
        <f t="shared" si="46"/>
        <v>No Tie</v>
      </c>
      <c r="D1080" s="63">
        <f t="shared" si="47"/>
        <v>700</v>
      </c>
      <c r="E1080" s="63">
        <v>700</v>
      </c>
      <c r="F1080" s="61" t="s">
        <v>1876</v>
      </c>
      <c r="G1080" s="61" t="str">
        <f t="shared" si="48"/>
        <v>Tyrone Mordt</v>
      </c>
    </row>
    <row r="1081" spans="1:7" thickBot="1">
      <c r="A1081" s="62" t="s">
        <v>2566</v>
      </c>
      <c r="B1081" s="61">
        <v>701</v>
      </c>
      <c r="C1081" s="61" t="str">
        <f t="shared" si="46"/>
        <v>No Tie</v>
      </c>
      <c r="D1081" s="63">
        <f t="shared" si="47"/>
        <v>701</v>
      </c>
      <c r="E1081" s="63">
        <v>701</v>
      </c>
      <c r="F1081" s="61" t="s">
        <v>2426</v>
      </c>
      <c r="G1081" s="61" t="str">
        <f t="shared" si="48"/>
        <v>Steven O'Hara</v>
      </c>
    </row>
    <row r="1082" spans="1:7" thickBot="1">
      <c r="A1082" s="62" t="s">
        <v>2566</v>
      </c>
      <c r="B1082" s="61">
        <v>701</v>
      </c>
      <c r="C1082" s="61" t="str">
        <f t="shared" si="46"/>
        <v>No Tie</v>
      </c>
      <c r="D1082" s="63">
        <f t="shared" si="47"/>
        <v>701</v>
      </c>
      <c r="E1082" s="63">
        <v>701</v>
      </c>
      <c r="F1082" s="61" t="s">
        <v>1587</v>
      </c>
      <c r="G1082" s="61" t="str">
        <f t="shared" si="48"/>
        <v>Wen-Tang Lin</v>
      </c>
    </row>
    <row r="1083" spans="1:7" thickBot="1">
      <c r="A1083" s="62" t="s">
        <v>2566</v>
      </c>
      <c r="B1083" s="61">
        <v>703</v>
      </c>
      <c r="C1083" s="61" t="str">
        <f t="shared" si="46"/>
        <v>No Tie</v>
      </c>
      <c r="D1083" s="63">
        <f t="shared" si="47"/>
        <v>703</v>
      </c>
      <c r="E1083" s="63">
        <v>703</v>
      </c>
      <c r="F1083" s="61" t="s">
        <v>1463</v>
      </c>
      <c r="G1083" s="61" t="str">
        <f t="shared" si="48"/>
        <v>Scott Arnold</v>
      </c>
    </row>
    <row r="1084" spans="1:7" thickBot="1">
      <c r="A1084" s="62" t="s">
        <v>2566</v>
      </c>
      <c r="B1084" s="61">
        <v>704</v>
      </c>
      <c r="C1084" s="61" t="str">
        <f t="shared" si="46"/>
        <v>No Tie</v>
      </c>
      <c r="D1084" s="63">
        <f t="shared" si="47"/>
        <v>704</v>
      </c>
      <c r="E1084" s="63">
        <v>704</v>
      </c>
      <c r="F1084" s="61" t="s">
        <v>1687</v>
      </c>
      <c r="G1084" s="61" t="str">
        <f t="shared" si="48"/>
        <v>Sebastian Vazquez</v>
      </c>
    </row>
    <row r="1085" spans="1:7" thickBot="1">
      <c r="A1085" s="62" t="s">
        <v>2566</v>
      </c>
      <c r="B1085" s="61">
        <v>705</v>
      </c>
      <c r="C1085" s="61" t="str">
        <f t="shared" si="46"/>
        <v>No Tie</v>
      </c>
      <c r="D1085" s="63">
        <f t="shared" si="47"/>
        <v>705</v>
      </c>
      <c r="E1085" s="63">
        <v>705</v>
      </c>
      <c r="F1085" s="61" t="s">
        <v>1992</v>
      </c>
      <c r="G1085" s="61" t="str">
        <f t="shared" si="48"/>
        <v>Charlie Ford</v>
      </c>
    </row>
    <row r="1086" spans="1:7" thickBot="1">
      <c r="A1086" s="62" t="s">
        <v>2566</v>
      </c>
      <c r="B1086" s="61">
        <v>706</v>
      </c>
      <c r="C1086" s="61" t="str">
        <f t="shared" si="46"/>
        <v>No Tie</v>
      </c>
      <c r="D1086" s="63">
        <f t="shared" si="47"/>
        <v>706</v>
      </c>
      <c r="E1086" s="63">
        <v>706</v>
      </c>
      <c r="F1086" s="61" t="s">
        <v>2465</v>
      </c>
      <c r="G1086" s="61" t="str">
        <f t="shared" si="48"/>
        <v>Steve Friesen</v>
      </c>
    </row>
    <row r="1087" spans="1:7" thickBot="1">
      <c r="A1087" s="62" t="s">
        <v>2566</v>
      </c>
      <c r="B1087" s="61">
        <v>707</v>
      </c>
      <c r="C1087" s="61" t="str">
        <f t="shared" si="46"/>
        <v>No Tie</v>
      </c>
      <c r="D1087" s="63">
        <f t="shared" si="47"/>
        <v>707</v>
      </c>
      <c r="E1087" s="63">
        <v>707</v>
      </c>
      <c r="F1087" s="61" t="s">
        <v>1346</v>
      </c>
      <c r="G1087" s="61" t="str">
        <f t="shared" si="48"/>
        <v>Danny Chia</v>
      </c>
    </row>
    <row r="1088" spans="1:7" thickBot="1">
      <c r="A1088" s="62" t="s">
        <v>2566</v>
      </c>
      <c r="B1088" s="61">
        <v>708</v>
      </c>
      <c r="C1088" s="61" t="str">
        <f t="shared" si="46"/>
        <v>No Tie</v>
      </c>
      <c r="D1088" s="63">
        <f t="shared" si="47"/>
        <v>708</v>
      </c>
      <c r="E1088" s="63">
        <v>708</v>
      </c>
      <c r="F1088" s="61" t="s">
        <v>2466</v>
      </c>
      <c r="G1088" s="61" t="str">
        <f t="shared" si="48"/>
        <v>Joe Ogilvie</v>
      </c>
    </row>
    <row r="1089" spans="1:7" thickBot="1">
      <c r="A1089" s="62" t="s">
        <v>2566</v>
      </c>
      <c r="B1089" s="61">
        <v>709</v>
      </c>
      <c r="C1089" s="61" t="str">
        <f t="shared" si="46"/>
        <v>No Tie</v>
      </c>
      <c r="D1089" s="63">
        <f t="shared" si="47"/>
        <v>709</v>
      </c>
      <c r="E1089" s="63">
        <v>709</v>
      </c>
      <c r="F1089" s="61" t="s">
        <v>1289</v>
      </c>
      <c r="G1089" s="61" t="str">
        <f t="shared" si="48"/>
        <v>Jason Gore</v>
      </c>
    </row>
    <row r="1090" spans="1:7" thickBot="1">
      <c r="A1090" s="62" t="s">
        <v>2566</v>
      </c>
      <c r="B1090" s="61">
        <v>710</v>
      </c>
      <c r="C1090" s="61" t="str">
        <f t="shared" si="46"/>
        <v>No Tie</v>
      </c>
      <c r="D1090" s="63">
        <f t="shared" si="47"/>
        <v>710</v>
      </c>
      <c r="E1090" s="63">
        <v>710</v>
      </c>
      <c r="F1090" s="61" t="s">
        <v>2410</v>
      </c>
      <c r="G1090" s="61" t="str">
        <f t="shared" si="48"/>
        <v>Hidezumi Shirakata</v>
      </c>
    </row>
    <row r="1091" spans="1:7" thickBot="1">
      <c r="A1091" s="62" t="s">
        <v>2566</v>
      </c>
      <c r="B1091" s="61">
        <v>710</v>
      </c>
      <c r="C1091" s="61" t="str">
        <f t="shared" si="46"/>
        <v>No Tie</v>
      </c>
      <c r="D1091" s="63">
        <f t="shared" si="47"/>
        <v>710</v>
      </c>
      <c r="E1091" s="63">
        <v>710</v>
      </c>
      <c r="F1091" s="61" t="s">
        <v>1789</v>
      </c>
      <c r="G1091" s="61" t="str">
        <f t="shared" si="48"/>
        <v>Oliver Goss</v>
      </c>
    </row>
    <row r="1092" spans="1:7" thickBot="1">
      <c r="A1092" s="62" t="s">
        <v>2566</v>
      </c>
      <c r="B1092" s="61">
        <v>712</v>
      </c>
      <c r="C1092" s="61" t="str">
        <f t="shared" si="46"/>
        <v>No Tie</v>
      </c>
      <c r="D1092" s="63">
        <f t="shared" si="47"/>
        <v>712</v>
      </c>
      <c r="E1092" s="63">
        <v>712</v>
      </c>
      <c r="F1092" s="61" t="s">
        <v>1446</v>
      </c>
      <c r="G1092" s="61" t="str">
        <f t="shared" si="48"/>
        <v>Robert Dinwiddie</v>
      </c>
    </row>
    <row r="1093" spans="1:7" thickBot="1">
      <c r="A1093" s="62" t="s">
        <v>2566</v>
      </c>
      <c r="B1093" s="61">
        <v>713</v>
      </c>
      <c r="C1093" s="61" t="str">
        <f t="shared" si="46"/>
        <v>No Tie</v>
      </c>
      <c r="D1093" s="63">
        <f t="shared" si="47"/>
        <v>713</v>
      </c>
      <c r="E1093" s="63">
        <v>713</v>
      </c>
      <c r="F1093" s="61" t="s">
        <v>2467</v>
      </c>
      <c r="G1093" s="61" t="str">
        <f t="shared" si="48"/>
        <v>Jamie Moul</v>
      </c>
    </row>
    <row r="1094" spans="1:7" thickBot="1">
      <c r="A1094" s="62" t="s">
        <v>2566</v>
      </c>
      <c r="B1094" s="61">
        <v>714</v>
      </c>
      <c r="C1094" s="61" t="str">
        <f t="shared" si="46"/>
        <v>No Tie</v>
      </c>
      <c r="D1094" s="63">
        <f t="shared" si="47"/>
        <v>714</v>
      </c>
      <c r="E1094" s="63">
        <v>714</v>
      </c>
      <c r="F1094" s="61" t="s">
        <v>1810</v>
      </c>
      <c r="G1094" s="61" t="str">
        <f t="shared" si="48"/>
        <v>Louis de Jager</v>
      </c>
    </row>
    <row r="1095" spans="1:7" thickBot="1">
      <c r="A1095" s="62" t="s">
        <v>2566</v>
      </c>
      <c r="B1095" s="61">
        <v>715</v>
      </c>
      <c r="C1095" s="61" t="str">
        <f t="shared" si="46"/>
        <v>No Tie</v>
      </c>
      <c r="D1095" s="63">
        <f t="shared" si="47"/>
        <v>715</v>
      </c>
      <c r="E1095" s="63">
        <v>715</v>
      </c>
      <c r="F1095" s="61" t="s">
        <v>2468</v>
      </c>
      <c r="G1095" s="61" t="str">
        <f t="shared" si="48"/>
        <v>Masafumi Kawase</v>
      </c>
    </row>
    <row r="1096" spans="1:7" thickBot="1">
      <c r="A1096" s="62" t="s">
        <v>2566</v>
      </c>
      <c r="B1096" s="61">
        <v>716</v>
      </c>
      <c r="C1096" s="61" t="str">
        <f t="shared" si="46"/>
        <v>No Tie</v>
      </c>
      <c r="D1096" s="63">
        <f t="shared" si="47"/>
        <v>716</v>
      </c>
      <c r="E1096" s="63">
        <v>716</v>
      </c>
      <c r="F1096" s="61" t="s">
        <v>1824</v>
      </c>
      <c r="G1096" s="61" t="str">
        <f t="shared" si="48"/>
        <v>Marcus Both</v>
      </c>
    </row>
    <row r="1097" spans="1:7" thickBot="1">
      <c r="A1097" s="62" t="s">
        <v>2566</v>
      </c>
      <c r="B1097" s="61">
        <v>717</v>
      </c>
      <c r="C1097" s="61" t="str">
        <f t="shared" si="46"/>
        <v>No Tie</v>
      </c>
      <c r="D1097" s="63">
        <f t="shared" si="47"/>
        <v>717</v>
      </c>
      <c r="E1097" s="63">
        <v>717</v>
      </c>
      <c r="F1097" s="61" t="s">
        <v>1547</v>
      </c>
      <c r="G1097" s="61" t="str">
        <f t="shared" si="48"/>
        <v>Kyle Thompson</v>
      </c>
    </row>
    <row r="1098" spans="1:7" thickBot="1">
      <c r="A1098" s="62" t="s">
        <v>2566</v>
      </c>
      <c r="B1098" s="61">
        <v>718</v>
      </c>
      <c r="C1098" s="61" t="str">
        <f t="shared" si="46"/>
        <v>No Tie</v>
      </c>
      <c r="D1098" s="63">
        <f t="shared" si="47"/>
        <v>718</v>
      </c>
      <c r="E1098" s="63">
        <v>718</v>
      </c>
      <c r="F1098" s="61" t="s">
        <v>2047</v>
      </c>
      <c r="G1098" s="61" t="str">
        <f t="shared" si="48"/>
        <v>Bronson La'Cassie</v>
      </c>
    </row>
    <row r="1099" spans="1:7" thickBot="1">
      <c r="A1099" s="62" t="s">
        <v>2566</v>
      </c>
      <c r="B1099" s="61">
        <v>719</v>
      </c>
      <c r="C1099" s="61" t="str">
        <f t="shared" si="46"/>
        <v>No Tie</v>
      </c>
      <c r="D1099" s="63">
        <f t="shared" si="47"/>
        <v>719</v>
      </c>
      <c r="E1099" s="63">
        <v>719</v>
      </c>
      <c r="F1099" s="61" t="s">
        <v>2386</v>
      </c>
      <c r="G1099" s="61" t="str">
        <f t="shared" si="48"/>
        <v>Marc Pucay</v>
      </c>
    </row>
    <row r="1100" spans="1:7" thickBot="1">
      <c r="A1100" s="62" t="s">
        <v>2566</v>
      </c>
      <c r="B1100" s="61">
        <v>720</v>
      </c>
      <c r="C1100" s="61" t="str">
        <f t="shared" si="46"/>
        <v>No Tie</v>
      </c>
      <c r="D1100" s="63">
        <f t="shared" si="47"/>
        <v>720</v>
      </c>
      <c r="E1100" s="63">
        <v>720</v>
      </c>
      <c r="F1100" s="61" t="s">
        <v>2469</v>
      </c>
      <c r="G1100" s="61" t="str">
        <f t="shared" si="48"/>
        <v>Craig Bowden</v>
      </c>
    </row>
    <row r="1101" spans="1:7" thickBot="1">
      <c r="A1101" s="62" t="s">
        <v>2566</v>
      </c>
      <c r="B1101" s="61">
        <v>721</v>
      </c>
      <c r="C1101" s="61" t="str">
        <f t="shared" si="46"/>
        <v>No Tie</v>
      </c>
      <c r="D1101" s="63">
        <f t="shared" si="47"/>
        <v>721</v>
      </c>
      <c r="E1101" s="63">
        <v>721</v>
      </c>
      <c r="F1101" s="61" t="s">
        <v>1781</v>
      </c>
      <c r="G1101" s="61" t="str">
        <f t="shared" si="48"/>
        <v>Namchoak Tantipokakul</v>
      </c>
    </row>
    <row r="1102" spans="1:7" thickBot="1">
      <c r="A1102" s="62" t="s">
        <v>2566</v>
      </c>
      <c r="B1102" s="61">
        <v>722</v>
      </c>
      <c r="C1102" s="61" t="str">
        <f t="shared" si="46"/>
        <v>No Tie</v>
      </c>
      <c r="D1102" s="63">
        <f t="shared" si="47"/>
        <v>722</v>
      </c>
      <c r="E1102" s="63">
        <v>722</v>
      </c>
      <c r="F1102" s="61" t="s">
        <v>1536</v>
      </c>
      <c r="G1102" s="61" t="str">
        <f t="shared" si="48"/>
        <v>Matteo Delpodio</v>
      </c>
    </row>
    <row r="1103" spans="1:7" thickBot="1">
      <c r="A1103" s="62" t="s">
        <v>2566</v>
      </c>
      <c r="B1103" s="61">
        <v>723</v>
      </c>
      <c r="C1103" s="61" t="str">
        <f t="shared" si="46"/>
        <v>No Tie</v>
      </c>
      <c r="D1103" s="63">
        <f t="shared" si="47"/>
        <v>723</v>
      </c>
      <c r="E1103" s="63">
        <v>723</v>
      </c>
      <c r="F1103" s="61" t="s">
        <v>2413</v>
      </c>
      <c r="G1103" s="61" t="str">
        <f t="shared" si="48"/>
        <v>Mathias Gronberg</v>
      </c>
    </row>
    <row r="1104" spans="1:7" thickBot="1">
      <c r="A1104" s="62" t="s">
        <v>2566</v>
      </c>
      <c r="B1104" s="61">
        <v>724</v>
      </c>
      <c r="C1104" s="61" t="str">
        <f t="shared" si="46"/>
        <v>No Tie</v>
      </c>
      <c r="D1104" s="63">
        <f t="shared" si="47"/>
        <v>724</v>
      </c>
      <c r="E1104" s="63">
        <v>724</v>
      </c>
      <c r="F1104" s="61" t="s">
        <v>1440</v>
      </c>
      <c r="G1104" s="61" t="str">
        <f t="shared" si="48"/>
        <v>Miguel Tabuena</v>
      </c>
    </row>
    <row r="1105" spans="1:7" thickBot="1">
      <c r="A1105" s="62" t="s">
        <v>2566</v>
      </c>
      <c r="B1105" s="61">
        <v>725</v>
      </c>
      <c r="C1105" s="61" t="str">
        <f t="shared" si="46"/>
        <v>No Tie</v>
      </c>
      <c r="D1105" s="63">
        <f t="shared" si="47"/>
        <v>725</v>
      </c>
      <c r="E1105" s="63">
        <v>725</v>
      </c>
      <c r="F1105" s="61" t="s">
        <v>2470</v>
      </c>
      <c r="G1105" s="61" t="str">
        <f t="shared" si="48"/>
        <v>Andrew Parr</v>
      </c>
    </row>
    <row r="1106" spans="1:7" thickBot="1">
      <c r="A1106" s="62" t="s">
        <v>2566</v>
      </c>
      <c r="B1106" s="61">
        <v>726</v>
      </c>
      <c r="C1106" s="61" t="str">
        <f t="shared" si="46"/>
        <v>No Tie</v>
      </c>
      <c r="D1106" s="63">
        <f t="shared" si="47"/>
        <v>726</v>
      </c>
      <c r="E1106" s="63">
        <v>726</v>
      </c>
      <c r="F1106" s="61" t="s">
        <v>1840</v>
      </c>
      <c r="G1106" s="61" t="str">
        <f t="shared" si="48"/>
        <v>Andrew Georgiou</v>
      </c>
    </row>
    <row r="1107" spans="1:7" thickBot="1">
      <c r="A1107" s="62" t="s">
        <v>2566</v>
      </c>
      <c r="B1107" s="61">
        <v>727</v>
      </c>
      <c r="C1107" s="61" t="str">
        <f t="shared" si="46"/>
        <v>No Tie</v>
      </c>
      <c r="D1107" s="63">
        <f t="shared" si="47"/>
        <v>727</v>
      </c>
      <c r="E1107" s="63">
        <v>727</v>
      </c>
      <c r="F1107" s="61" t="s">
        <v>1461</v>
      </c>
      <c r="G1107" s="61" t="str">
        <f t="shared" si="48"/>
        <v>David Bransdon</v>
      </c>
    </row>
    <row r="1108" spans="1:7" thickBot="1">
      <c r="A1108" s="62" t="s">
        <v>2566</v>
      </c>
      <c r="B1108" s="61">
        <v>728</v>
      </c>
      <c r="C1108" s="61" t="str">
        <f t="shared" si="46"/>
        <v>No Tie</v>
      </c>
      <c r="D1108" s="63">
        <f t="shared" si="47"/>
        <v>728</v>
      </c>
      <c r="E1108" s="63">
        <v>728</v>
      </c>
      <c r="F1108" s="61" t="s">
        <v>1701</v>
      </c>
      <c r="G1108" s="61" t="str">
        <f t="shared" si="48"/>
        <v>Rohan Blizard</v>
      </c>
    </row>
    <row r="1109" spans="1:7" thickBot="1">
      <c r="A1109" s="62" t="s">
        <v>2566</v>
      </c>
      <c r="B1109" s="61">
        <v>728</v>
      </c>
      <c r="C1109" s="61" t="str">
        <f t="shared" si="46"/>
        <v>No Tie</v>
      </c>
      <c r="D1109" s="63">
        <f t="shared" si="47"/>
        <v>728</v>
      </c>
      <c r="E1109" s="63">
        <v>728</v>
      </c>
      <c r="F1109" s="61" t="s">
        <v>2214</v>
      </c>
      <c r="G1109" s="61" t="str">
        <f t="shared" si="48"/>
        <v>Wen-Teh Lu</v>
      </c>
    </row>
    <row r="1110" spans="1:7" thickBot="1">
      <c r="A1110" s="62" t="s">
        <v>2566</v>
      </c>
      <c r="B1110" s="61">
        <v>730</v>
      </c>
      <c r="C1110" s="61" t="str">
        <f t="shared" si="46"/>
        <v>No Tie</v>
      </c>
      <c r="D1110" s="63">
        <f t="shared" si="47"/>
        <v>730</v>
      </c>
      <c r="E1110" s="63">
        <v>730</v>
      </c>
      <c r="F1110" s="61" t="s">
        <v>2252</v>
      </c>
      <c r="G1110" s="61" t="str">
        <f t="shared" si="48"/>
        <v>Joe Panzeri</v>
      </c>
    </row>
    <row r="1111" spans="1:7" thickBot="1">
      <c r="A1111" s="62" t="s">
        <v>2566</v>
      </c>
      <c r="B1111" s="61">
        <v>731</v>
      </c>
      <c r="C1111" s="61" t="str">
        <f t="shared" si="46"/>
        <v>No Tie</v>
      </c>
      <c r="D1111" s="63">
        <f t="shared" si="47"/>
        <v>731</v>
      </c>
      <c r="E1111" s="63">
        <v>731</v>
      </c>
      <c r="F1111" s="61" t="s">
        <v>1430</v>
      </c>
      <c r="G1111" s="61" t="str">
        <f t="shared" si="48"/>
        <v>Josh Geary</v>
      </c>
    </row>
    <row r="1112" spans="1:7" thickBot="1">
      <c r="A1112" s="62" t="s">
        <v>2566</v>
      </c>
      <c r="B1112" s="61">
        <v>732</v>
      </c>
      <c r="C1112" s="61" t="str">
        <f t="shared" si="46"/>
        <v>No Tie</v>
      </c>
      <c r="D1112" s="63">
        <f t="shared" si="47"/>
        <v>732</v>
      </c>
      <c r="E1112" s="63">
        <v>732</v>
      </c>
      <c r="F1112" s="61" t="s">
        <v>2370</v>
      </c>
      <c r="G1112" s="61" t="str">
        <f t="shared" si="48"/>
        <v>Luke Goddard</v>
      </c>
    </row>
    <row r="1113" spans="1:7" thickBot="1">
      <c r="A1113" s="62" t="s">
        <v>2566</v>
      </c>
      <c r="B1113" s="61">
        <v>733</v>
      </c>
      <c r="C1113" s="61" t="str">
        <f t="shared" si="46"/>
        <v>No Tie</v>
      </c>
      <c r="D1113" s="63">
        <f t="shared" si="47"/>
        <v>733</v>
      </c>
      <c r="E1113" s="63">
        <v>733</v>
      </c>
      <c r="F1113" s="61" t="s">
        <v>1841</v>
      </c>
      <c r="G1113" s="61" t="str">
        <f t="shared" si="48"/>
        <v>Rafael Campos</v>
      </c>
    </row>
    <row r="1114" spans="1:7" thickBot="1">
      <c r="A1114" s="62" t="s">
        <v>2566</v>
      </c>
      <c r="B1114" s="61">
        <v>734</v>
      </c>
      <c r="C1114" s="61" t="str">
        <f t="shared" si="46"/>
        <v>No Tie</v>
      </c>
      <c r="D1114" s="63">
        <f t="shared" si="47"/>
        <v>734</v>
      </c>
      <c r="E1114" s="63">
        <v>734</v>
      </c>
      <c r="F1114" s="61" t="s">
        <v>2471</v>
      </c>
      <c r="G1114" s="61" t="str">
        <f t="shared" si="48"/>
        <v>Scott McCarron</v>
      </c>
    </row>
    <row r="1115" spans="1:7" thickBot="1">
      <c r="A1115" s="62" t="s">
        <v>2566</v>
      </c>
      <c r="B1115" s="61">
        <v>735</v>
      </c>
      <c r="C1115" s="61" t="str">
        <f t="shared" si="46"/>
        <v>No Tie</v>
      </c>
      <c r="D1115" s="63">
        <f t="shared" si="47"/>
        <v>735</v>
      </c>
      <c r="E1115" s="63">
        <v>735</v>
      </c>
      <c r="F1115" s="61" t="s">
        <v>1943</v>
      </c>
      <c r="G1115" s="61" t="str">
        <f t="shared" si="48"/>
        <v>Julien Guerrier</v>
      </c>
    </row>
    <row r="1116" spans="1:7" thickBot="1">
      <c r="A1116" s="62" t="s">
        <v>2566</v>
      </c>
      <c r="B1116" s="61">
        <v>735</v>
      </c>
      <c r="C1116" s="61" t="str">
        <f t="shared" si="46"/>
        <v>No Tie</v>
      </c>
      <c r="D1116" s="63">
        <f t="shared" si="47"/>
        <v>735</v>
      </c>
      <c r="E1116" s="63">
        <v>735</v>
      </c>
      <c r="F1116" s="61" t="s">
        <v>2419</v>
      </c>
      <c r="G1116" s="61" t="str">
        <f t="shared" si="48"/>
        <v>Rocco Mediate</v>
      </c>
    </row>
    <row r="1117" spans="1:7" thickBot="1">
      <c r="A1117" s="62" t="s">
        <v>2566</v>
      </c>
      <c r="B1117" s="61">
        <v>737</v>
      </c>
      <c r="C1117" s="61" t="str">
        <f t="shared" si="46"/>
        <v>No Tie</v>
      </c>
      <c r="D1117" s="63">
        <f t="shared" si="47"/>
        <v>737</v>
      </c>
      <c r="E1117" s="63">
        <v>737</v>
      </c>
      <c r="F1117" s="61" t="s">
        <v>2407</v>
      </c>
      <c r="G1117" s="61" t="str">
        <f t="shared" si="48"/>
        <v>Francis McGuirk</v>
      </c>
    </row>
    <row r="1118" spans="1:7" thickBot="1">
      <c r="A1118" s="62" t="s">
        <v>2566</v>
      </c>
      <c r="B1118" s="61">
        <v>738</v>
      </c>
      <c r="C1118" s="61" t="str">
        <f t="shared" si="46"/>
        <v>No Tie</v>
      </c>
      <c r="D1118" s="63">
        <f t="shared" si="47"/>
        <v>738</v>
      </c>
      <c r="E1118" s="63">
        <v>738</v>
      </c>
      <c r="F1118" s="61" t="s">
        <v>1719</v>
      </c>
      <c r="G1118" s="61" t="str">
        <f t="shared" si="48"/>
        <v>Tim Wilkinson</v>
      </c>
    </row>
    <row r="1119" spans="1:7" thickBot="1">
      <c r="A1119" s="62" t="s">
        <v>2566</v>
      </c>
      <c r="B1119" s="61">
        <v>739</v>
      </c>
      <c r="C1119" s="61" t="str">
        <f t="shared" si="46"/>
        <v>No Tie</v>
      </c>
      <c r="D1119" s="63">
        <f t="shared" si="47"/>
        <v>739</v>
      </c>
      <c r="E1119" s="63">
        <v>739</v>
      </c>
      <c r="F1119" s="61" t="s">
        <v>2472</v>
      </c>
      <c r="G1119" s="61" t="str">
        <f t="shared" si="48"/>
        <v>Michiel Bothma</v>
      </c>
    </row>
    <row r="1120" spans="1:7" thickBot="1">
      <c r="A1120" s="62" t="s">
        <v>2566</v>
      </c>
      <c r="B1120" s="61">
        <v>740</v>
      </c>
      <c r="C1120" s="61" t="str">
        <f t="shared" ref="C1120:C1183" si="49">IFERROR(SEARCH("T",B1120),"No Tie")</f>
        <v>No Tie</v>
      </c>
      <c r="D1120" s="63">
        <f t="shared" ref="D1120:D1183" si="50">IF(C1120="No Tie",B1120,RIGHT(B1120,LEN(B1120)-1))</f>
        <v>740</v>
      </c>
      <c r="E1120" s="63">
        <v>740</v>
      </c>
      <c r="F1120" s="61" t="s">
        <v>1685</v>
      </c>
      <c r="G1120" s="61" t="str">
        <f t="shared" ref="G1120:G1183" si="51">TRIM(SUBSTITUTE(F1120,CHAR(160),CHAR(32)))</f>
        <v>Jordi Garcia Pinto</v>
      </c>
    </row>
    <row r="1121" spans="1:7" thickBot="1">
      <c r="A1121" s="62" t="s">
        <v>2566</v>
      </c>
      <c r="B1121" s="61">
        <v>741</v>
      </c>
      <c r="C1121" s="61" t="str">
        <f t="shared" si="49"/>
        <v>No Tie</v>
      </c>
      <c r="D1121" s="63">
        <f t="shared" si="50"/>
        <v>741</v>
      </c>
      <c r="E1121" s="63">
        <v>741</v>
      </c>
      <c r="F1121" s="61" t="s">
        <v>1497</v>
      </c>
      <c r="G1121" s="61" t="str">
        <f t="shared" si="51"/>
        <v>Jens Dantorp</v>
      </c>
    </row>
    <row r="1122" spans="1:7" thickBot="1">
      <c r="A1122" s="62" t="s">
        <v>2566</v>
      </c>
      <c r="B1122" s="61">
        <v>742</v>
      </c>
      <c r="C1122" s="61" t="str">
        <f t="shared" si="49"/>
        <v>No Tie</v>
      </c>
      <c r="D1122" s="63">
        <f t="shared" si="50"/>
        <v>742</v>
      </c>
      <c r="E1122" s="63">
        <v>742</v>
      </c>
      <c r="F1122" s="61" t="s">
        <v>2392</v>
      </c>
      <c r="G1122" s="61" t="str">
        <f t="shared" si="51"/>
        <v>James McLean</v>
      </c>
    </row>
    <row r="1123" spans="1:7" thickBot="1">
      <c r="A1123" s="62" t="s">
        <v>2566</v>
      </c>
      <c r="B1123" s="61">
        <v>743</v>
      </c>
      <c r="C1123" s="61" t="str">
        <f t="shared" si="49"/>
        <v>No Tie</v>
      </c>
      <c r="D1123" s="63">
        <f t="shared" si="50"/>
        <v>743</v>
      </c>
      <c r="E1123" s="63">
        <v>743</v>
      </c>
      <c r="F1123" s="61" t="s">
        <v>835</v>
      </c>
      <c r="G1123" s="61" t="str">
        <f t="shared" si="51"/>
        <v>Cameron Beckman</v>
      </c>
    </row>
    <row r="1124" spans="1:7" thickBot="1">
      <c r="A1124" s="62" t="s">
        <v>2566</v>
      </c>
      <c r="B1124" s="61">
        <v>743</v>
      </c>
      <c r="C1124" s="61" t="str">
        <f t="shared" si="49"/>
        <v>No Tie</v>
      </c>
      <c r="D1124" s="63">
        <f t="shared" si="50"/>
        <v>743</v>
      </c>
      <c r="E1124" s="63">
        <v>743</v>
      </c>
      <c r="F1124" s="61" t="s">
        <v>2473</v>
      </c>
      <c r="G1124" s="61" t="str">
        <f t="shared" si="51"/>
        <v>Han Min-kyu</v>
      </c>
    </row>
    <row r="1125" spans="1:7" thickBot="1">
      <c r="A1125" s="62" t="s">
        <v>2566</v>
      </c>
      <c r="B1125" s="61">
        <v>745</v>
      </c>
      <c r="C1125" s="61" t="str">
        <f t="shared" si="49"/>
        <v>No Tie</v>
      </c>
      <c r="D1125" s="63">
        <f t="shared" si="50"/>
        <v>745</v>
      </c>
      <c r="E1125" s="63">
        <v>745</v>
      </c>
      <c r="F1125" s="61" t="s">
        <v>2443</v>
      </c>
      <c r="G1125" s="61" t="str">
        <f t="shared" si="51"/>
        <v>Jose Coceres</v>
      </c>
    </row>
    <row r="1126" spans="1:7" thickBot="1">
      <c r="A1126" s="62" t="s">
        <v>2566</v>
      </c>
      <c r="B1126" s="61">
        <v>746</v>
      </c>
      <c r="C1126" s="61" t="str">
        <f t="shared" si="49"/>
        <v>No Tie</v>
      </c>
      <c r="D1126" s="63">
        <f t="shared" si="50"/>
        <v>746</v>
      </c>
      <c r="E1126" s="63">
        <v>746</v>
      </c>
      <c r="F1126" s="61" t="s">
        <v>2108</v>
      </c>
      <c r="G1126" s="61" t="str">
        <f t="shared" si="51"/>
        <v>Shigeru Nonaka</v>
      </c>
    </row>
    <row r="1127" spans="1:7" thickBot="1">
      <c r="A1127" s="62" t="s">
        <v>2566</v>
      </c>
      <c r="B1127" s="61">
        <v>747</v>
      </c>
      <c r="C1127" s="61" t="str">
        <f t="shared" si="49"/>
        <v>No Tie</v>
      </c>
      <c r="D1127" s="63">
        <f t="shared" si="50"/>
        <v>747</v>
      </c>
      <c r="E1127" s="63">
        <v>747</v>
      </c>
      <c r="F1127" s="61" t="s">
        <v>2182</v>
      </c>
      <c r="G1127" s="61" t="str">
        <f t="shared" si="51"/>
        <v>Hugo Leon</v>
      </c>
    </row>
    <row r="1128" spans="1:7" thickBot="1">
      <c r="A1128" s="62" t="s">
        <v>2566</v>
      </c>
      <c r="B1128" s="61">
        <v>748</v>
      </c>
      <c r="C1128" s="61" t="str">
        <f t="shared" si="49"/>
        <v>No Tie</v>
      </c>
      <c r="D1128" s="63">
        <f t="shared" si="50"/>
        <v>748</v>
      </c>
      <c r="E1128" s="63">
        <v>748</v>
      </c>
      <c r="F1128" s="61" t="s">
        <v>1785</v>
      </c>
      <c r="G1128" s="61" t="str">
        <f t="shared" si="51"/>
        <v>Roger Sloan</v>
      </c>
    </row>
    <row r="1129" spans="1:7" thickBot="1">
      <c r="A1129" s="62" t="s">
        <v>2566</v>
      </c>
      <c r="B1129" s="61">
        <v>749</v>
      </c>
      <c r="C1129" s="61" t="str">
        <f t="shared" si="49"/>
        <v>No Tie</v>
      </c>
      <c r="D1129" s="63">
        <f t="shared" si="50"/>
        <v>749</v>
      </c>
      <c r="E1129" s="63">
        <v>749</v>
      </c>
      <c r="F1129" s="61" t="s">
        <v>1960</v>
      </c>
      <c r="G1129" s="61" t="str">
        <f t="shared" si="51"/>
        <v>Charles-Edouard Russo</v>
      </c>
    </row>
    <row r="1130" spans="1:7" thickBot="1">
      <c r="A1130" s="62" t="s">
        <v>2566</v>
      </c>
      <c r="B1130" s="61">
        <v>750</v>
      </c>
      <c r="C1130" s="61" t="str">
        <f t="shared" si="49"/>
        <v>No Tie</v>
      </c>
      <c r="D1130" s="63">
        <f t="shared" si="50"/>
        <v>750</v>
      </c>
      <c r="E1130" s="63">
        <v>750</v>
      </c>
      <c r="F1130" s="61" t="s">
        <v>2474</v>
      </c>
      <c r="G1130" s="61" t="str">
        <f t="shared" si="51"/>
        <v>Garrett Sapp</v>
      </c>
    </row>
    <row r="1131" spans="1:7" thickBot="1">
      <c r="A1131" s="62" t="s">
        <v>2566</v>
      </c>
      <c r="B1131" s="61">
        <v>751</v>
      </c>
      <c r="C1131" s="61" t="str">
        <f t="shared" si="49"/>
        <v>No Tie</v>
      </c>
      <c r="D1131" s="63">
        <f t="shared" si="50"/>
        <v>751</v>
      </c>
      <c r="E1131" s="63">
        <v>751</v>
      </c>
      <c r="F1131" s="61" t="s">
        <v>2422</v>
      </c>
      <c r="G1131" s="61" t="str">
        <f t="shared" si="51"/>
        <v>Reid Edstrom</v>
      </c>
    </row>
    <row r="1132" spans="1:7" thickBot="1">
      <c r="A1132" s="62" t="s">
        <v>2566</v>
      </c>
      <c r="B1132" s="61">
        <v>752</v>
      </c>
      <c r="C1132" s="61" t="str">
        <f t="shared" si="49"/>
        <v>No Tie</v>
      </c>
      <c r="D1132" s="63">
        <f t="shared" si="50"/>
        <v>752</v>
      </c>
      <c r="E1132" s="63">
        <v>752</v>
      </c>
      <c r="F1132" s="61" t="s">
        <v>2114</v>
      </c>
      <c r="G1132" s="61" t="str">
        <f t="shared" si="51"/>
        <v>David Higgins</v>
      </c>
    </row>
    <row r="1133" spans="1:7" thickBot="1">
      <c r="A1133" s="62" t="s">
        <v>2566</v>
      </c>
      <c r="B1133" s="61">
        <v>753</v>
      </c>
      <c r="C1133" s="61" t="str">
        <f t="shared" si="49"/>
        <v>No Tie</v>
      </c>
      <c r="D1133" s="63">
        <f t="shared" si="50"/>
        <v>753</v>
      </c>
      <c r="E1133" s="63">
        <v>753</v>
      </c>
      <c r="F1133" s="61" t="s">
        <v>2475</v>
      </c>
      <c r="G1133" s="61" t="str">
        <f t="shared" si="51"/>
        <v>Nicolas Meitinger</v>
      </c>
    </row>
    <row r="1134" spans="1:7" thickBot="1">
      <c r="A1134" s="62" t="s">
        <v>2566</v>
      </c>
      <c r="B1134" s="61">
        <v>754</v>
      </c>
      <c r="C1134" s="61" t="str">
        <f t="shared" si="49"/>
        <v>No Tie</v>
      </c>
      <c r="D1134" s="63">
        <f t="shared" si="50"/>
        <v>754</v>
      </c>
      <c r="E1134" s="63">
        <v>754</v>
      </c>
      <c r="F1134" s="61" t="s">
        <v>1516</v>
      </c>
      <c r="G1134" s="61" t="str">
        <f t="shared" si="51"/>
        <v>Lee Tae-hee</v>
      </c>
    </row>
    <row r="1135" spans="1:7" thickBot="1">
      <c r="A1135" s="62" t="s">
        <v>2566</v>
      </c>
      <c r="B1135" s="61">
        <v>755</v>
      </c>
      <c r="C1135" s="61" t="str">
        <f t="shared" si="49"/>
        <v>No Tie</v>
      </c>
      <c r="D1135" s="63">
        <f t="shared" si="50"/>
        <v>755</v>
      </c>
      <c r="E1135" s="63">
        <v>755</v>
      </c>
      <c r="F1135" s="61" t="s">
        <v>2129</v>
      </c>
      <c r="G1135" s="61" t="str">
        <f t="shared" si="51"/>
        <v>Peter Hedblom</v>
      </c>
    </row>
    <row r="1136" spans="1:7" thickBot="1">
      <c r="A1136" s="62" t="s">
        <v>2566</v>
      </c>
      <c r="B1136" s="61">
        <v>756</v>
      </c>
      <c r="C1136" s="61" t="str">
        <f t="shared" si="49"/>
        <v>No Tie</v>
      </c>
      <c r="D1136" s="63">
        <f t="shared" si="50"/>
        <v>756</v>
      </c>
      <c r="E1136" s="63">
        <v>756</v>
      </c>
      <c r="F1136" s="61" t="s">
        <v>829</v>
      </c>
      <c r="G1136" s="61" t="str">
        <f t="shared" si="51"/>
        <v>Marco Dawson</v>
      </c>
    </row>
    <row r="1137" spans="1:7" thickBot="1">
      <c r="A1137" s="62" t="s">
        <v>2566</v>
      </c>
      <c r="B1137" s="61">
        <v>757</v>
      </c>
      <c r="C1137" s="61" t="str">
        <f t="shared" si="49"/>
        <v>No Tie</v>
      </c>
      <c r="D1137" s="63">
        <f t="shared" si="50"/>
        <v>757</v>
      </c>
      <c r="E1137" s="63">
        <v>757</v>
      </c>
      <c r="F1137" s="61" t="s">
        <v>2402</v>
      </c>
      <c r="G1137" s="61" t="str">
        <f t="shared" si="51"/>
        <v>Alan Wagner</v>
      </c>
    </row>
    <row r="1138" spans="1:7" thickBot="1">
      <c r="A1138" s="62" t="s">
        <v>2566</v>
      </c>
      <c r="B1138" s="61">
        <v>757</v>
      </c>
      <c r="C1138" s="61" t="str">
        <f t="shared" si="49"/>
        <v>No Tie</v>
      </c>
      <c r="D1138" s="63">
        <f t="shared" si="50"/>
        <v>757</v>
      </c>
      <c r="E1138" s="63">
        <v>757</v>
      </c>
      <c r="F1138" s="61" t="s">
        <v>2291</v>
      </c>
      <c r="G1138" s="61" t="str">
        <f t="shared" si="51"/>
        <v>Joo-yeop Baek</v>
      </c>
    </row>
    <row r="1139" spans="1:7" thickBot="1">
      <c r="A1139" s="62" t="s">
        <v>2566</v>
      </c>
      <c r="B1139" s="61">
        <v>757</v>
      </c>
      <c r="C1139" s="61" t="str">
        <f t="shared" si="49"/>
        <v>No Tie</v>
      </c>
      <c r="D1139" s="63">
        <f t="shared" si="50"/>
        <v>757</v>
      </c>
      <c r="E1139" s="63">
        <v>757</v>
      </c>
      <c r="F1139" s="61" t="s">
        <v>2396</v>
      </c>
      <c r="G1139" s="61" t="str">
        <f t="shared" si="51"/>
        <v>Sebastian Salem</v>
      </c>
    </row>
    <row r="1140" spans="1:7" thickBot="1">
      <c r="A1140" s="62" t="s">
        <v>2566</v>
      </c>
      <c r="B1140" s="61">
        <v>760</v>
      </c>
      <c r="C1140" s="61" t="str">
        <f t="shared" si="49"/>
        <v>No Tie</v>
      </c>
      <c r="D1140" s="63">
        <f t="shared" si="50"/>
        <v>760</v>
      </c>
      <c r="E1140" s="63">
        <v>760</v>
      </c>
      <c r="F1140" s="61" t="s">
        <v>1354</v>
      </c>
      <c r="G1140" s="61" t="str">
        <f t="shared" si="51"/>
        <v>Satoshi Kodaira</v>
      </c>
    </row>
    <row r="1141" spans="1:7" thickBot="1">
      <c r="A1141" s="62" t="s">
        <v>2566</v>
      </c>
      <c r="B1141" s="61">
        <v>761</v>
      </c>
      <c r="C1141" s="61" t="str">
        <f t="shared" si="49"/>
        <v>No Tie</v>
      </c>
      <c r="D1141" s="63">
        <f t="shared" si="50"/>
        <v>761</v>
      </c>
      <c r="E1141" s="63">
        <v>761</v>
      </c>
      <c r="F1141" s="61" t="s">
        <v>1431</v>
      </c>
      <c r="G1141" s="61" t="str">
        <f t="shared" si="51"/>
        <v>Shane Bertsch</v>
      </c>
    </row>
    <row r="1142" spans="1:7" thickBot="1">
      <c r="A1142" s="62" t="s">
        <v>2566</v>
      </c>
      <c r="B1142" s="61">
        <v>762</v>
      </c>
      <c r="C1142" s="61" t="str">
        <f t="shared" si="49"/>
        <v>No Tie</v>
      </c>
      <c r="D1142" s="63">
        <f t="shared" si="50"/>
        <v>762</v>
      </c>
      <c r="E1142" s="63">
        <v>762</v>
      </c>
      <c r="F1142" s="61" t="s">
        <v>2405</v>
      </c>
      <c r="G1142" s="61" t="str">
        <f t="shared" si="51"/>
        <v>Brad Shilton</v>
      </c>
    </row>
    <row r="1143" spans="1:7" thickBot="1">
      <c r="A1143" s="62" t="s">
        <v>2566</v>
      </c>
      <c r="B1143" s="61">
        <v>763</v>
      </c>
      <c r="C1143" s="61" t="str">
        <f t="shared" si="49"/>
        <v>No Tie</v>
      </c>
      <c r="D1143" s="63">
        <f t="shared" si="50"/>
        <v>763</v>
      </c>
      <c r="E1143" s="63">
        <v>763</v>
      </c>
      <c r="F1143" s="61" t="s">
        <v>1283</v>
      </c>
      <c r="G1143" s="61" t="str">
        <f t="shared" si="51"/>
        <v>Ryan Fox</v>
      </c>
    </row>
    <row r="1144" spans="1:7" thickBot="1">
      <c r="A1144" s="62" t="s">
        <v>2566</v>
      </c>
      <c r="B1144" s="61">
        <v>764</v>
      </c>
      <c r="C1144" s="61" t="str">
        <f t="shared" si="49"/>
        <v>No Tie</v>
      </c>
      <c r="D1144" s="63">
        <f t="shared" si="50"/>
        <v>764</v>
      </c>
      <c r="E1144" s="63">
        <v>764</v>
      </c>
      <c r="F1144" s="61" t="s">
        <v>2431</v>
      </c>
      <c r="G1144" s="61" t="str">
        <f t="shared" si="51"/>
        <v>Andrew Roque</v>
      </c>
    </row>
    <row r="1145" spans="1:7" thickBot="1">
      <c r="A1145" s="62" t="s">
        <v>2566</v>
      </c>
      <c r="B1145" s="61">
        <v>765</v>
      </c>
      <c r="C1145" s="61" t="str">
        <f t="shared" si="49"/>
        <v>No Tie</v>
      </c>
      <c r="D1145" s="63">
        <f t="shared" si="50"/>
        <v>765</v>
      </c>
      <c r="E1145" s="63">
        <v>765</v>
      </c>
      <c r="F1145" s="61" t="s">
        <v>1360</v>
      </c>
      <c r="G1145" s="61" t="str">
        <f t="shared" si="51"/>
        <v>Will MacKenzie</v>
      </c>
    </row>
    <row r="1146" spans="1:7" thickBot="1">
      <c r="A1146" s="62" t="s">
        <v>2566</v>
      </c>
      <c r="B1146" s="61">
        <v>766</v>
      </c>
      <c r="C1146" s="61" t="str">
        <f t="shared" si="49"/>
        <v>No Tie</v>
      </c>
      <c r="D1146" s="63">
        <f t="shared" si="50"/>
        <v>766</v>
      </c>
      <c r="E1146" s="63">
        <v>766</v>
      </c>
      <c r="F1146" s="61" t="s">
        <v>1905</v>
      </c>
      <c r="G1146" s="61" t="str">
        <f t="shared" si="51"/>
        <v>Glen Day</v>
      </c>
    </row>
    <row r="1147" spans="1:7" thickBot="1">
      <c r="A1147" s="62" t="s">
        <v>2566</v>
      </c>
      <c r="B1147" s="61">
        <v>766</v>
      </c>
      <c r="C1147" s="61" t="str">
        <f t="shared" si="49"/>
        <v>No Tie</v>
      </c>
      <c r="D1147" s="63">
        <f t="shared" si="50"/>
        <v>766</v>
      </c>
      <c r="E1147" s="63">
        <v>766</v>
      </c>
      <c r="F1147" s="61" t="s">
        <v>1997</v>
      </c>
      <c r="G1147" s="61" t="str">
        <f t="shared" si="51"/>
        <v>Ki Sang Lee</v>
      </c>
    </row>
    <row r="1148" spans="1:7" thickBot="1">
      <c r="A1148" s="62" t="s">
        <v>2566</v>
      </c>
      <c r="B1148" s="61">
        <v>768</v>
      </c>
      <c r="C1148" s="61" t="str">
        <f t="shared" si="49"/>
        <v>No Tie</v>
      </c>
      <c r="D1148" s="63">
        <f t="shared" si="50"/>
        <v>768</v>
      </c>
      <c r="E1148" s="63">
        <v>768</v>
      </c>
      <c r="F1148" s="61" t="s">
        <v>2476</v>
      </c>
      <c r="G1148" s="61" t="str">
        <f t="shared" si="51"/>
        <v>Craig Parry</v>
      </c>
    </row>
    <row r="1149" spans="1:7" thickBot="1">
      <c r="A1149" s="62" t="s">
        <v>2566</v>
      </c>
      <c r="B1149" s="61">
        <v>769</v>
      </c>
      <c r="C1149" s="61" t="str">
        <f t="shared" si="49"/>
        <v>No Tie</v>
      </c>
      <c r="D1149" s="63">
        <f t="shared" si="50"/>
        <v>769</v>
      </c>
      <c r="E1149" s="63">
        <v>769</v>
      </c>
      <c r="F1149" s="61" t="s">
        <v>2477</v>
      </c>
      <c r="G1149" s="61" t="str">
        <f t="shared" si="51"/>
        <v>Adam Blyth</v>
      </c>
    </row>
    <row r="1150" spans="1:7" thickBot="1">
      <c r="A1150" s="62" t="s">
        <v>2566</v>
      </c>
      <c r="B1150" s="61">
        <v>770</v>
      </c>
      <c r="C1150" s="61" t="str">
        <f t="shared" si="49"/>
        <v>No Tie</v>
      </c>
      <c r="D1150" s="63">
        <f t="shared" si="50"/>
        <v>770</v>
      </c>
      <c r="E1150" s="63">
        <v>770</v>
      </c>
      <c r="F1150" s="61" t="s">
        <v>1552</v>
      </c>
      <c r="G1150" s="61" t="str">
        <f t="shared" si="51"/>
        <v>Steve Allan</v>
      </c>
    </row>
    <row r="1151" spans="1:7" thickBot="1">
      <c r="A1151" s="62" t="s">
        <v>2566</v>
      </c>
      <c r="B1151" s="61">
        <v>771</v>
      </c>
      <c r="C1151" s="61" t="str">
        <f t="shared" si="49"/>
        <v>No Tie</v>
      </c>
      <c r="D1151" s="63">
        <f t="shared" si="50"/>
        <v>771</v>
      </c>
      <c r="E1151" s="63">
        <v>771</v>
      </c>
      <c r="F1151" s="61" t="s">
        <v>2478</v>
      </c>
      <c r="G1151" s="61" t="str">
        <f t="shared" si="51"/>
        <v>Andrew Tampion</v>
      </c>
    </row>
    <row r="1152" spans="1:7" thickBot="1">
      <c r="A1152" s="62" t="s">
        <v>2566</v>
      </c>
      <c r="B1152" s="61">
        <v>772</v>
      </c>
      <c r="C1152" s="61" t="str">
        <f t="shared" si="49"/>
        <v>No Tie</v>
      </c>
      <c r="D1152" s="63">
        <f t="shared" si="50"/>
        <v>772</v>
      </c>
      <c r="E1152" s="63">
        <v>772</v>
      </c>
      <c r="F1152" s="61" t="s">
        <v>2107</v>
      </c>
      <c r="G1152" s="61" t="str">
        <f t="shared" si="51"/>
        <v>Lloyd Kennedy</v>
      </c>
    </row>
    <row r="1153" spans="1:7" thickBot="1">
      <c r="A1153" s="62" t="s">
        <v>2566</v>
      </c>
      <c r="B1153" s="61">
        <v>773</v>
      </c>
      <c r="C1153" s="61" t="str">
        <f t="shared" si="49"/>
        <v>No Tie</v>
      </c>
      <c r="D1153" s="63">
        <f t="shared" si="50"/>
        <v>773</v>
      </c>
      <c r="E1153" s="63">
        <v>773</v>
      </c>
      <c r="F1153" s="61" t="s">
        <v>1768</v>
      </c>
      <c r="G1153" s="61" t="str">
        <f t="shared" si="51"/>
        <v>Adrien Bernadet</v>
      </c>
    </row>
    <row r="1154" spans="1:7" thickBot="1">
      <c r="A1154" s="62" t="s">
        <v>2566</v>
      </c>
      <c r="B1154" s="61">
        <v>774</v>
      </c>
      <c r="C1154" s="61" t="str">
        <f t="shared" si="49"/>
        <v>No Tie</v>
      </c>
      <c r="D1154" s="63">
        <f t="shared" si="50"/>
        <v>774</v>
      </c>
      <c r="E1154" s="63">
        <v>774</v>
      </c>
      <c r="F1154" s="61" t="s">
        <v>1706</v>
      </c>
      <c r="G1154" s="61" t="str">
        <f t="shared" si="51"/>
        <v>Hidemasa Hoshino</v>
      </c>
    </row>
    <row r="1155" spans="1:7" thickBot="1">
      <c r="A1155" s="62" t="s">
        <v>2566</v>
      </c>
      <c r="B1155" s="61">
        <v>775</v>
      </c>
      <c r="C1155" s="61" t="str">
        <f t="shared" si="49"/>
        <v>No Tie</v>
      </c>
      <c r="D1155" s="63">
        <f t="shared" si="50"/>
        <v>775</v>
      </c>
      <c r="E1155" s="63">
        <v>775</v>
      </c>
      <c r="F1155" s="61" t="s">
        <v>2479</v>
      </c>
      <c r="G1155" s="61" t="str">
        <f t="shared" si="51"/>
        <v>David Dixon</v>
      </c>
    </row>
    <row r="1156" spans="1:7" thickBot="1">
      <c r="A1156" s="62" t="s">
        <v>2566</v>
      </c>
      <c r="B1156" s="61">
        <v>776</v>
      </c>
      <c r="C1156" s="61" t="str">
        <f t="shared" si="49"/>
        <v>No Tie</v>
      </c>
      <c r="D1156" s="63">
        <f t="shared" si="50"/>
        <v>776</v>
      </c>
      <c r="E1156" s="63">
        <v>776</v>
      </c>
      <c r="F1156" s="61" t="s">
        <v>779</v>
      </c>
      <c r="G1156" s="61" t="str">
        <f t="shared" si="51"/>
        <v>Jin Park</v>
      </c>
    </row>
    <row r="1157" spans="1:7" thickBot="1">
      <c r="A1157" s="62" t="s">
        <v>2566</v>
      </c>
      <c r="B1157" s="61">
        <v>777</v>
      </c>
      <c r="C1157" s="61" t="str">
        <f t="shared" si="49"/>
        <v>No Tie</v>
      </c>
      <c r="D1157" s="63">
        <f t="shared" si="50"/>
        <v>777</v>
      </c>
      <c r="E1157" s="63">
        <v>777</v>
      </c>
      <c r="F1157" s="61" t="s">
        <v>1959</v>
      </c>
      <c r="G1157" s="61" t="str">
        <f t="shared" si="51"/>
        <v>Adam Groom</v>
      </c>
    </row>
    <row r="1158" spans="1:7" thickBot="1">
      <c r="A1158" s="62" t="s">
        <v>2566</v>
      </c>
      <c r="B1158" s="61">
        <v>778</v>
      </c>
      <c r="C1158" s="61" t="str">
        <f t="shared" si="49"/>
        <v>No Tie</v>
      </c>
      <c r="D1158" s="63">
        <f t="shared" si="50"/>
        <v>778</v>
      </c>
      <c r="E1158" s="63">
        <v>778</v>
      </c>
      <c r="F1158" s="61" t="s">
        <v>1375</v>
      </c>
      <c r="G1158" s="61" t="str">
        <f t="shared" si="51"/>
        <v>Derek Fathauer</v>
      </c>
    </row>
    <row r="1159" spans="1:7" thickBot="1">
      <c r="A1159" s="62" t="s">
        <v>2566</v>
      </c>
      <c r="B1159" s="61">
        <v>779</v>
      </c>
      <c r="C1159" s="61" t="str">
        <f t="shared" si="49"/>
        <v>No Tie</v>
      </c>
      <c r="D1159" s="63">
        <f t="shared" si="50"/>
        <v>779</v>
      </c>
      <c r="E1159" s="63">
        <v>779</v>
      </c>
      <c r="F1159" s="61" t="s">
        <v>2480</v>
      </c>
      <c r="G1159" s="61" t="str">
        <f t="shared" si="51"/>
        <v>Mitsuhiro Tateyama</v>
      </c>
    </row>
    <row r="1160" spans="1:7" thickBot="1">
      <c r="A1160" s="62" t="s">
        <v>2566</v>
      </c>
      <c r="B1160" s="61">
        <v>780</v>
      </c>
      <c r="C1160" s="61" t="str">
        <f t="shared" si="49"/>
        <v>No Tie</v>
      </c>
      <c r="D1160" s="63">
        <f t="shared" si="50"/>
        <v>780</v>
      </c>
      <c r="E1160" s="63">
        <v>780</v>
      </c>
      <c r="F1160" s="61" t="s">
        <v>1505</v>
      </c>
      <c r="G1160" s="61" t="str">
        <f t="shared" si="51"/>
        <v>Scott Strange</v>
      </c>
    </row>
    <row r="1161" spans="1:7" thickBot="1">
      <c r="A1161" s="62" t="s">
        <v>2566</v>
      </c>
      <c r="B1161" s="61">
        <v>781</v>
      </c>
      <c r="C1161" s="61" t="str">
        <f t="shared" si="49"/>
        <v>No Tie</v>
      </c>
      <c r="D1161" s="63">
        <f t="shared" si="50"/>
        <v>781</v>
      </c>
      <c r="E1161" s="63">
        <v>781</v>
      </c>
      <c r="F1161" s="61" t="s">
        <v>1638</v>
      </c>
      <c r="G1161" s="61" t="str">
        <f t="shared" si="51"/>
        <v>Niall Turner</v>
      </c>
    </row>
    <row r="1162" spans="1:7" thickBot="1">
      <c r="A1162" s="62" t="s">
        <v>2566</v>
      </c>
      <c r="B1162" s="61">
        <v>782</v>
      </c>
      <c r="C1162" s="61" t="str">
        <f t="shared" si="49"/>
        <v>No Tie</v>
      </c>
      <c r="D1162" s="63">
        <f t="shared" si="50"/>
        <v>782</v>
      </c>
      <c r="E1162" s="63">
        <v>782</v>
      </c>
      <c r="F1162" s="61" t="s">
        <v>1631</v>
      </c>
      <c r="G1162" s="61" t="str">
        <f t="shared" si="51"/>
        <v>Pablo Martin Benavides</v>
      </c>
    </row>
    <row r="1163" spans="1:7" thickBot="1">
      <c r="A1163" s="62" t="s">
        <v>2566</v>
      </c>
      <c r="B1163" s="61">
        <v>783</v>
      </c>
      <c r="C1163" s="61" t="str">
        <f t="shared" si="49"/>
        <v>No Tie</v>
      </c>
      <c r="D1163" s="63">
        <f t="shared" si="50"/>
        <v>783</v>
      </c>
      <c r="E1163" s="63">
        <v>783</v>
      </c>
      <c r="F1163" s="61" t="s">
        <v>2481</v>
      </c>
      <c r="G1163" s="61" t="str">
        <f t="shared" si="51"/>
        <v>Garrett Willis</v>
      </c>
    </row>
    <row r="1164" spans="1:7" thickBot="1">
      <c r="A1164" s="62" t="s">
        <v>2566</v>
      </c>
      <c r="B1164" s="61">
        <v>783</v>
      </c>
      <c r="C1164" s="61" t="str">
        <f t="shared" si="49"/>
        <v>No Tie</v>
      </c>
      <c r="D1164" s="63">
        <f t="shared" si="50"/>
        <v>783</v>
      </c>
      <c r="E1164" s="63">
        <v>783</v>
      </c>
      <c r="F1164" s="61" t="s">
        <v>2258</v>
      </c>
      <c r="G1164" s="61" t="str">
        <f t="shared" si="51"/>
        <v>Keenan Davidse</v>
      </c>
    </row>
    <row r="1165" spans="1:7" thickBot="1">
      <c r="A1165" s="62" t="s">
        <v>2566</v>
      </c>
      <c r="B1165" s="61">
        <v>785</v>
      </c>
      <c r="C1165" s="61" t="str">
        <f t="shared" si="49"/>
        <v>No Tie</v>
      </c>
      <c r="D1165" s="63">
        <f t="shared" si="50"/>
        <v>785</v>
      </c>
      <c r="E1165" s="63">
        <v>785</v>
      </c>
      <c r="F1165" s="61" t="s">
        <v>2482</v>
      </c>
      <c r="G1165" s="61" t="str">
        <f t="shared" si="51"/>
        <v>Chris Gane</v>
      </c>
    </row>
    <row r="1166" spans="1:7" thickBot="1">
      <c r="A1166" s="62" t="s">
        <v>2566</v>
      </c>
      <c r="B1166" s="61">
        <v>786</v>
      </c>
      <c r="C1166" s="61" t="str">
        <f t="shared" si="49"/>
        <v>No Tie</v>
      </c>
      <c r="D1166" s="63">
        <f t="shared" si="50"/>
        <v>786</v>
      </c>
      <c r="E1166" s="63">
        <v>786</v>
      </c>
      <c r="F1166" s="61" t="s">
        <v>2420</v>
      </c>
      <c r="G1166" s="61" t="str">
        <f t="shared" si="51"/>
        <v>Alan McLean</v>
      </c>
    </row>
    <row r="1167" spans="1:7" thickBot="1">
      <c r="A1167" s="62" t="s">
        <v>2566</v>
      </c>
      <c r="B1167" s="61">
        <v>787</v>
      </c>
      <c r="C1167" s="61" t="str">
        <f t="shared" si="49"/>
        <v>No Tie</v>
      </c>
      <c r="D1167" s="63">
        <f t="shared" si="50"/>
        <v>787</v>
      </c>
      <c r="E1167" s="63">
        <v>787</v>
      </c>
      <c r="F1167" s="61" t="s">
        <v>1252</v>
      </c>
      <c r="G1167" s="61" t="str">
        <f t="shared" si="51"/>
        <v>Cameron Smith</v>
      </c>
    </row>
    <row r="1168" spans="1:7" thickBot="1">
      <c r="A1168" s="62" t="s">
        <v>2566</v>
      </c>
      <c r="B1168" s="61">
        <v>787</v>
      </c>
      <c r="C1168" s="61" t="str">
        <f t="shared" si="49"/>
        <v>No Tie</v>
      </c>
      <c r="D1168" s="63">
        <f t="shared" si="50"/>
        <v>787</v>
      </c>
      <c r="E1168" s="63">
        <v>787</v>
      </c>
      <c r="F1168" s="61" t="s">
        <v>2483</v>
      </c>
      <c r="G1168" s="61" t="str">
        <f t="shared" si="51"/>
        <v>Diego Vanegas</v>
      </c>
    </row>
    <row r="1169" spans="1:7" thickBot="1">
      <c r="A1169" s="62" t="s">
        <v>2566</v>
      </c>
      <c r="B1169" s="61">
        <v>789</v>
      </c>
      <c r="C1169" s="61" t="str">
        <f t="shared" si="49"/>
        <v>No Tie</v>
      </c>
      <c r="D1169" s="63">
        <f t="shared" si="50"/>
        <v>789</v>
      </c>
      <c r="E1169" s="63">
        <v>789</v>
      </c>
      <c r="F1169" s="61" t="s">
        <v>2484</v>
      </c>
      <c r="G1169" s="61" t="str">
        <f t="shared" si="51"/>
        <v>Paul Sheehan</v>
      </c>
    </row>
    <row r="1170" spans="1:7" thickBot="1">
      <c r="A1170" s="62" t="s">
        <v>2566</v>
      </c>
      <c r="B1170" s="61">
        <v>790</v>
      </c>
      <c r="C1170" s="61" t="str">
        <f t="shared" si="49"/>
        <v>No Tie</v>
      </c>
      <c r="D1170" s="63">
        <f t="shared" si="50"/>
        <v>790</v>
      </c>
      <c r="E1170" s="63">
        <v>790</v>
      </c>
      <c r="F1170" s="61" t="s">
        <v>1363</v>
      </c>
      <c r="G1170" s="61" t="str">
        <f t="shared" si="51"/>
        <v>Seunghyuk Kim</v>
      </c>
    </row>
    <row r="1171" spans="1:7" thickBot="1">
      <c r="A1171" s="62" t="s">
        <v>2566</v>
      </c>
      <c r="B1171" s="61">
        <v>791</v>
      </c>
      <c r="C1171" s="61" t="str">
        <f t="shared" si="49"/>
        <v>No Tie</v>
      </c>
      <c r="D1171" s="63">
        <f t="shared" si="50"/>
        <v>791</v>
      </c>
      <c r="E1171" s="63">
        <v>791</v>
      </c>
      <c r="F1171" s="61" t="s">
        <v>1828</v>
      </c>
      <c r="G1171" s="61" t="str">
        <f t="shared" si="51"/>
        <v>Akinori Tani</v>
      </c>
    </row>
    <row r="1172" spans="1:7" thickBot="1">
      <c r="A1172" s="62" t="s">
        <v>2566</v>
      </c>
      <c r="B1172" s="61">
        <v>792</v>
      </c>
      <c r="C1172" s="61" t="str">
        <f t="shared" si="49"/>
        <v>No Tie</v>
      </c>
      <c r="D1172" s="63">
        <f t="shared" si="50"/>
        <v>792</v>
      </c>
      <c r="E1172" s="63">
        <v>792</v>
      </c>
      <c r="F1172" s="61" t="s">
        <v>1389</v>
      </c>
      <c r="G1172" s="61" t="str">
        <f t="shared" si="51"/>
        <v>Tom Hoge</v>
      </c>
    </row>
    <row r="1173" spans="1:7" thickBot="1">
      <c r="A1173" s="62" t="s">
        <v>2566</v>
      </c>
      <c r="B1173" s="61">
        <v>793</v>
      </c>
      <c r="C1173" s="61" t="str">
        <f t="shared" si="49"/>
        <v>No Tie</v>
      </c>
      <c r="D1173" s="63">
        <f t="shared" si="50"/>
        <v>793</v>
      </c>
      <c r="E1173" s="63">
        <v>793</v>
      </c>
      <c r="F1173" s="61" t="s">
        <v>2485</v>
      </c>
      <c r="G1173" s="61" t="str">
        <f t="shared" si="51"/>
        <v>Lucho Dodda</v>
      </c>
    </row>
    <row r="1174" spans="1:7" thickBot="1">
      <c r="A1174" s="62" t="s">
        <v>2566</v>
      </c>
      <c r="B1174" s="61">
        <v>793</v>
      </c>
      <c r="C1174" s="61" t="str">
        <f t="shared" si="49"/>
        <v>No Tie</v>
      </c>
      <c r="D1174" s="63">
        <f t="shared" si="50"/>
        <v>793</v>
      </c>
      <c r="E1174" s="63">
        <v>793</v>
      </c>
      <c r="F1174" s="61" t="s">
        <v>1249</v>
      </c>
      <c r="G1174" s="61" t="str">
        <f t="shared" si="51"/>
        <v>Troy Merritt</v>
      </c>
    </row>
    <row r="1175" spans="1:7" thickBot="1">
      <c r="A1175" s="62" t="s">
        <v>2566</v>
      </c>
      <c r="B1175" s="61">
        <v>795</v>
      </c>
      <c r="C1175" s="61" t="str">
        <f t="shared" si="49"/>
        <v>No Tie</v>
      </c>
      <c r="D1175" s="63">
        <f t="shared" si="50"/>
        <v>795</v>
      </c>
      <c r="E1175" s="63">
        <v>795</v>
      </c>
      <c r="F1175" s="61" t="s">
        <v>2233</v>
      </c>
      <c r="G1175" s="61" t="str">
        <f t="shared" si="51"/>
        <v>Jose Garrido</v>
      </c>
    </row>
    <row r="1176" spans="1:7" thickBot="1">
      <c r="A1176" s="62" t="s">
        <v>2566</v>
      </c>
      <c r="B1176" s="61">
        <v>796</v>
      </c>
      <c r="C1176" s="61" t="str">
        <f t="shared" si="49"/>
        <v>No Tie</v>
      </c>
      <c r="D1176" s="63">
        <f t="shared" si="50"/>
        <v>796</v>
      </c>
      <c r="E1176" s="63">
        <v>796</v>
      </c>
      <c r="F1176" s="61" t="s">
        <v>2486</v>
      </c>
      <c r="G1176" s="61" t="str">
        <f t="shared" si="51"/>
        <v>Craig Hancock</v>
      </c>
    </row>
    <row r="1177" spans="1:7" thickBot="1">
      <c r="A1177" s="62" t="s">
        <v>2566</v>
      </c>
      <c r="B1177" s="61">
        <v>797</v>
      </c>
      <c r="C1177" s="61" t="str">
        <f t="shared" si="49"/>
        <v>No Tie</v>
      </c>
      <c r="D1177" s="63">
        <f t="shared" si="50"/>
        <v>797</v>
      </c>
      <c r="E1177" s="63">
        <v>797</v>
      </c>
      <c r="F1177" s="61" t="s">
        <v>1671</v>
      </c>
      <c r="G1177" s="61" t="str">
        <f t="shared" si="51"/>
        <v>Steven Jeppesen</v>
      </c>
    </row>
    <row r="1178" spans="1:7" thickBot="1">
      <c r="A1178" s="62" t="s">
        <v>2566</v>
      </c>
      <c r="B1178" s="61">
        <v>798</v>
      </c>
      <c r="C1178" s="61" t="str">
        <f t="shared" si="49"/>
        <v>No Tie</v>
      </c>
      <c r="D1178" s="63">
        <f t="shared" si="50"/>
        <v>798</v>
      </c>
      <c r="E1178" s="63">
        <v>798</v>
      </c>
      <c r="F1178" s="61" t="s">
        <v>1669</v>
      </c>
      <c r="G1178" s="61" t="str">
        <f t="shared" si="51"/>
        <v>Xin-jun Zhang</v>
      </c>
    </row>
    <row r="1179" spans="1:7" thickBot="1">
      <c r="A1179" s="62" t="s">
        <v>2566</v>
      </c>
      <c r="B1179" s="61">
        <v>799</v>
      </c>
      <c r="C1179" s="61" t="str">
        <f t="shared" si="49"/>
        <v>No Tie</v>
      </c>
      <c r="D1179" s="63">
        <f t="shared" si="50"/>
        <v>799</v>
      </c>
      <c r="E1179" s="63">
        <v>799</v>
      </c>
      <c r="F1179" s="61" t="s">
        <v>2487</v>
      </c>
      <c r="G1179" s="61" t="str">
        <f t="shared" si="51"/>
        <v>Rafael Romero</v>
      </c>
    </row>
    <row r="1180" spans="1:7" thickBot="1">
      <c r="A1180" s="62" t="s">
        <v>2566</v>
      </c>
      <c r="B1180" s="61">
        <v>800</v>
      </c>
      <c r="C1180" s="61" t="str">
        <f t="shared" si="49"/>
        <v>No Tie</v>
      </c>
      <c r="D1180" s="63">
        <f t="shared" si="50"/>
        <v>800</v>
      </c>
      <c r="E1180" s="63">
        <v>800</v>
      </c>
      <c r="F1180" s="61" t="s">
        <v>2264</v>
      </c>
      <c r="G1180" s="61" t="str">
        <f t="shared" si="51"/>
        <v>Toru Suzuki</v>
      </c>
    </row>
    <row r="1181" spans="1:7" thickBot="1">
      <c r="A1181" s="62" t="s">
        <v>2566</v>
      </c>
      <c r="B1181" s="61">
        <v>801</v>
      </c>
      <c r="C1181" s="61" t="str">
        <f t="shared" si="49"/>
        <v>No Tie</v>
      </c>
      <c r="D1181" s="63">
        <f t="shared" si="50"/>
        <v>801</v>
      </c>
      <c r="E1181" s="63">
        <v>801</v>
      </c>
      <c r="F1181" s="61" t="s">
        <v>2440</v>
      </c>
      <c r="G1181" s="61" t="str">
        <f t="shared" si="51"/>
        <v>Chris Killmer</v>
      </c>
    </row>
    <row r="1182" spans="1:7" thickBot="1">
      <c r="A1182" s="62" t="s">
        <v>2566</v>
      </c>
      <c r="B1182" s="61">
        <v>802</v>
      </c>
      <c r="C1182" s="61" t="str">
        <f t="shared" si="49"/>
        <v>No Tie</v>
      </c>
      <c r="D1182" s="63">
        <f t="shared" si="50"/>
        <v>802</v>
      </c>
      <c r="E1182" s="63">
        <v>802</v>
      </c>
      <c r="F1182" s="61" t="s">
        <v>2488</v>
      </c>
      <c r="G1182" s="61" t="str">
        <f t="shared" si="51"/>
        <v>Park Do-kyu</v>
      </c>
    </row>
    <row r="1183" spans="1:7" thickBot="1">
      <c r="A1183" s="62" t="s">
        <v>2566</v>
      </c>
      <c r="B1183" s="61">
        <v>803</v>
      </c>
      <c r="C1183" s="61" t="str">
        <f t="shared" si="49"/>
        <v>No Tie</v>
      </c>
      <c r="D1183" s="63">
        <f t="shared" si="50"/>
        <v>803</v>
      </c>
      <c r="E1183" s="63">
        <v>803</v>
      </c>
      <c r="F1183" s="61" t="s">
        <v>2270</v>
      </c>
      <c r="G1183" s="61" t="str">
        <f t="shared" si="51"/>
        <v>Jamie Arnold</v>
      </c>
    </row>
    <row r="1184" spans="1:7" thickBot="1">
      <c r="A1184" s="62" t="s">
        <v>2566</v>
      </c>
      <c r="B1184" s="61">
        <v>804</v>
      </c>
      <c r="C1184" s="61" t="str">
        <f t="shared" ref="C1184:C1247" si="52">IFERROR(SEARCH("T",B1184),"No Tie")</f>
        <v>No Tie</v>
      </c>
      <c r="D1184" s="63">
        <f t="shared" ref="D1184:D1247" si="53">IF(C1184="No Tie",B1184,RIGHT(B1184,LEN(B1184)-1))</f>
        <v>804</v>
      </c>
      <c r="E1184" s="63">
        <v>804</v>
      </c>
      <c r="F1184" s="61" t="s">
        <v>1976</v>
      </c>
      <c r="G1184" s="61" t="str">
        <f t="shared" ref="G1184:G1247" si="54">TRIM(SUBSTITUTE(F1184,CHAR(160),CHAR(32)))</f>
        <v>Steve Flesch</v>
      </c>
    </row>
    <row r="1185" spans="1:7" thickBot="1">
      <c r="A1185" s="62" t="s">
        <v>2566</v>
      </c>
      <c r="B1185" s="61">
        <v>805</v>
      </c>
      <c r="C1185" s="61" t="str">
        <f t="shared" si="52"/>
        <v>No Tie</v>
      </c>
      <c r="D1185" s="63">
        <f t="shared" si="53"/>
        <v>805</v>
      </c>
      <c r="E1185" s="63">
        <v>805</v>
      </c>
      <c r="F1185" s="61" t="s">
        <v>1578</v>
      </c>
      <c r="G1185" s="61" t="str">
        <f t="shared" si="54"/>
        <v>Sam Hutsby</v>
      </c>
    </row>
    <row r="1186" spans="1:7" thickBot="1">
      <c r="A1186" s="62" t="s">
        <v>2566</v>
      </c>
      <c r="B1186" s="61">
        <v>806</v>
      </c>
      <c r="C1186" s="61" t="str">
        <f t="shared" si="52"/>
        <v>No Tie</v>
      </c>
      <c r="D1186" s="63">
        <f t="shared" si="53"/>
        <v>806</v>
      </c>
      <c r="E1186" s="63">
        <v>806</v>
      </c>
      <c r="F1186" s="61" t="s">
        <v>1639</v>
      </c>
      <c r="G1186" s="61" t="str">
        <f t="shared" si="54"/>
        <v>Ryan Armour</v>
      </c>
    </row>
    <row r="1187" spans="1:7" thickBot="1">
      <c r="A1187" s="62" t="s">
        <v>2566</v>
      </c>
      <c r="B1187" s="61">
        <v>806</v>
      </c>
      <c r="C1187" s="61" t="str">
        <f t="shared" si="52"/>
        <v>No Tie</v>
      </c>
      <c r="D1187" s="63">
        <f t="shared" si="53"/>
        <v>806</v>
      </c>
      <c r="E1187" s="63">
        <v>806</v>
      </c>
      <c r="F1187" s="61" t="s">
        <v>2397</v>
      </c>
      <c r="G1187" s="61" t="str">
        <f t="shared" si="54"/>
        <v>Will Strickler</v>
      </c>
    </row>
    <row r="1188" spans="1:7" thickBot="1">
      <c r="A1188" s="62" t="s">
        <v>2566</v>
      </c>
      <c r="B1188" s="61">
        <v>808</v>
      </c>
      <c r="C1188" s="61" t="str">
        <f t="shared" si="52"/>
        <v>No Tie</v>
      </c>
      <c r="D1188" s="63">
        <f t="shared" si="53"/>
        <v>808</v>
      </c>
      <c r="E1188" s="63">
        <v>808</v>
      </c>
      <c r="F1188" s="61" t="s">
        <v>1721</v>
      </c>
      <c r="G1188" s="61" t="str">
        <f t="shared" si="54"/>
        <v>Andy Winings</v>
      </c>
    </row>
    <row r="1189" spans="1:7" thickBot="1">
      <c r="A1189" s="62" t="s">
        <v>2566</v>
      </c>
      <c r="B1189" s="61">
        <v>809</v>
      </c>
      <c r="C1189" s="61" t="str">
        <f t="shared" si="52"/>
        <v>No Tie</v>
      </c>
      <c r="D1189" s="63">
        <f t="shared" si="53"/>
        <v>809</v>
      </c>
      <c r="E1189" s="63">
        <v>809</v>
      </c>
      <c r="F1189" s="61" t="s">
        <v>1187</v>
      </c>
      <c r="G1189" s="61" t="str">
        <f t="shared" si="54"/>
        <v>Jordan Spieth</v>
      </c>
    </row>
    <row r="1190" spans="1:7" thickBot="1">
      <c r="A1190" s="62" t="s">
        <v>2566</v>
      </c>
      <c r="B1190" s="61">
        <v>810</v>
      </c>
      <c r="C1190" s="61" t="str">
        <f t="shared" si="52"/>
        <v>No Tie</v>
      </c>
      <c r="D1190" s="63">
        <f t="shared" si="53"/>
        <v>810</v>
      </c>
      <c r="E1190" s="63">
        <v>810</v>
      </c>
      <c r="F1190" s="61" t="s">
        <v>2244</v>
      </c>
      <c r="G1190" s="61" t="str">
        <f t="shared" si="54"/>
        <v>Peter O'Malley</v>
      </c>
    </row>
    <row r="1191" spans="1:7" thickBot="1">
      <c r="A1191" s="62" t="s">
        <v>2566</v>
      </c>
      <c r="B1191" s="61">
        <v>811</v>
      </c>
      <c r="C1191" s="61" t="str">
        <f t="shared" si="52"/>
        <v>No Tie</v>
      </c>
      <c r="D1191" s="63">
        <f t="shared" si="53"/>
        <v>811</v>
      </c>
      <c r="E1191" s="63">
        <v>811</v>
      </c>
      <c r="F1191" s="61" t="s">
        <v>2489</v>
      </c>
      <c r="G1191" s="61" t="str">
        <f t="shared" si="54"/>
        <v>Paulo Pinto</v>
      </c>
    </row>
    <row r="1192" spans="1:7" thickBot="1">
      <c r="A1192" s="62" t="s">
        <v>2566</v>
      </c>
      <c r="B1192" s="61">
        <v>812</v>
      </c>
      <c r="C1192" s="61" t="str">
        <f t="shared" si="52"/>
        <v>No Tie</v>
      </c>
      <c r="D1192" s="63">
        <f t="shared" si="53"/>
        <v>812</v>
      </c>
      <c r="E1192" s="63">
        <v>812</v>
      </c>
      <c r="F1192" s="61" t="s">
        <v>1377</v>
      </c>
      <c r="G1192" s="61" t="str">
        <f t="shared" si="54"/>
        <v>Jacques Blaauw</v>
      </c>
    </row>
    <row r="1193" spans="1:7" thickBot="1">
      <c r="A1193" s="62" t="s">
        <v>2566</v>
      </c>
      <c r="B1193" s="61">
        <v>813</v>
      </c>
      <c r="C1193" s="61" t="str">
        <f t="shared" si="52"/>
        <v>No Tie</v>
      </c>
      <c r="D1193" s="63">
        <f t="shared" si="53"/>
        <v>813</v>
      </c>
      <c r="E1193" s="63">
        <v>813</v>
      </c>
      <c r="F1193" s="61" t="s">
        <v>1330</v>
      </c>
      <c r="G1193" s="61" t="str">
        <f t="shared" si="54"/>
        <v>Hur In-hoi</v>
      </c>
    </row>
    <row r="1194" spans="1:7" thickBot="1">
      <c r="A1194" s="62" t="s">
        <v>2566</v>
      </c>
      <c r="B1194" s="61">
        <v>814</v>
      </c>
      <c r="C1194" s="61" t="str">
        <f t="shared" si="52"/>
        <v>No Tie</v>
      </c>
      <c r="D1194" s="63">
        <f t="shared" si="53"/>
        <v>814</v>
      </c>
      <c r="E1194" s="63">
        <v>814</v>
      </c>
      <c r="F1194" s="61" t="s">
        <v>1662</v>
      </c>
      <c r="G1194" s="61" t="str">
        <f t="shared" si="54"/>
        <v>Adrian Otaegui</v>
      </c>
    </row>
    <row r="1195" spans="1:7" thickBot="1">
      <c r="A1195" s="62" t="s">
        <v>2566</v>
      </c>
      <c r="B1195" s="61">
        <v>815</v>
      </c>
      <c r="C1195" s="61" t="str">
        <f t="shared" si="52"/>
        <v>No Tie</v>
      </c>
      <c r="D1195" s="63">
        <f t="shared" si="53"/>
        <v>815</v>
      </c>
      <c r="E1195" s="63">
        <v>815</v>
      </c>
      <c r="F1195" s="61" t="s">
        <v>1608</v>
      </c>
      <c r="G1195" s="61" t="str">
        <f t="shared" si="54"/>
        <v>Rahil Gangjee</v>
      </c>
    </row>
    <row r="1196" spans="1:7" thickBot="1">
      <c r="A1196" s="62" t="s">
        <v>2566</v>
      </c>
      <c r="B1196" s="61">
        <v>816</v>
      </c>
      <c r="C1196" s="61" t="str">
        <f t="shared" si="52"/>
        <v>No Tie</v>
      </c>
      <c r="D1196" s="63">
        <f t="shared" si="53"/>
        <v>816</v>
      </c>
      <c r="E1196" s="63">
        <v>816</v>
      </c>
      <c r="F1196" s="61" t="s">
        <v>1646</v>
      </c>
      <c r="G1196" s="61" t="str">
        <f t="shared" si="54"/>
        <v>Wallie Coetsee</v>
      </c>
    </row>
    <row r="1197" spans="1:7" thickBot="1">
      <c r="A1197" s="62" t="s">
        <v>2566</v>
      </c>
      <c r="B1197" s="61">
        <v>817</v>
      </c>
      <c r="C1197" s="61" t="str">
        <f t="shared" si="52"/>
        <v>No Tie</v>
      </c>
      <c r="D1197" s="63">
        <f t="shared" si="53"/>
        <v>817</v>
      </c>
      <c r="E1197" s="63">
        <v>817</v>
      </c>
      <c r="F1197" s="61" t="s">
        <v>2490</v>
      </c>
      <c r="G1197" s="61" t="str">
        <f t="shared" si="54"/>
        <v>Hunter Hamrick</v>
      </c>
    </row>
    <row r="1198" spans="1:7" thickBot="1">
      <c r="A1198" s="62" t="s">
        <v>2566</v>
      </c>
      <c r="B1198" s="61">
        <v>817</v>
      </c>
      <c r="C1198" s="61" t="str">
        <f t="shared" si="52"/>
        <v>No Tie</v>
      </c>
      <c r="D1198" s="63">
        <f t="shared" si="53"/>
        <v>817</v>
      </c>
      <c r="E1198" s="63">
        <v>817</v>
      </c>
      <c r="F1198" s="61" t="s">
        <v>2242</v>
      </c>
      <c r="G1198" s="61" t="str">
        <f t="shared" si="54"/>
        <v>Jin-jae Byun</v>
      </c>
    </row>
    <row r="1199" spans="1:7" thickBot="1">
      <c r="A1199" s="62" t="s">
        <v>2566</v>
      </c>
      <c r="B1199" s="61">
        <v>819</v>
      </c>
      <c r="C1199" s="61" t="str">
        <f t="shared" si="52"/>
        <v>No Tie</v>
      </c>
      <c r="D1199" s="63">
        <f t="shared" si="53"/>
        <v>819</v>
      </c>
      <c r="E1199" s="63">
        <v>819</v>
      </c>
      <c r="F1199" s="61" t="s">
        <v>2491</v>
      </c>
      <c r="G1199" s="61" t="str">
        <f t="shared" si="54"/>
        <v>Stephen Dodd</v>
      </c>
    </row>
    <row r="1200" spans="1:7" thickBot="1">
      <c r="A1200" s="62" t="s">
        <v>2566</v>
      </c>
      <c r="B1200" s="61">
        <v>820</v>
      </c>
      <c r="C1200" s="61" t="str">
        <f t="shared" si="52"/>
        <v>No Tie</v>
      </c>
      <c r="D1200" s="63">
        <f t="shared" si="53"/>
        <v>820</v>
      </c>
      <c r="E1200" s="63">
        <v>820</v>
      </c>
      <c r="F1200" s="61" t="s">
        <v>2492</v>
      </c>
      <c r="G1200" s="61" t="str">
        <f t="shared" si="54"/>
        <v>Danny Sahl</v>
      </c>
    </row>
    <row r="1201" spans="1:7" thickBot="1">
      <c r="A1201" s="62" t="s">
        <v>2566</v>
      </c>
      <c r="B1201" s="61">
        <v>821</v>
      </c>
      <c r="C1201" s="61" t="str">
        <f t="shared" si="52"/>
        <v>No Tie</v>
      </c>
      <c r="D1201" s="63">
        <f t="shared" si="53"/>
        <v>821</v>
      </c>
      <c r="E1201" s="63">
        <v>821</v>
      </c>
      <c r="F1201" s="61" t="s">
        <v>2122</v>
      </c>
      <c r="G1201" s="61" t="str">
        <f t="shared" si="54"/>
        <v>Warren Abery</v>
      </c>
    </row>
    <row r="1202" spans="1:7" thickBot="1">
      <c r="A1202" s="62" t="s">
        <v>2566</v>
      </c>
      <c r="B1202" s="61">
        <v>822</v>
      </c>
      <c r="C1202" s="61" t="str">
        <f t="shared" si="52"/>
        <v>No Tie</v>
      </c>
      <c r="D1202" s="63">
        <f t="shared" si="53"/>
        <v>822</v>
      </c>
      <c r="E1202" s="63">
        <v>822</v>
      </c>
      <c r="F1202" s="61" t="s">
        <v>1510</v>
      </c>
      <c r="G1202" s="61" t="str">
        <f t="shared" si="54"/>
        <v>Daniel Gaunt</v>
      </c>
    </row>
    <row r="1203" spans="1:7" thickBot="1">
      <c r="A1203" s="62" t="s">
        <v>2566</v>
      </c>
      <c r="B1203" s="61">
        <v>823</v>
      </c>
      <c r="C1203" s="61" t="str">
        <f t="shared" si="52"/>
        <v>No Tie</v>
      </c>
      <c r="D1203" s="63">
        <f t="shared" si="53"/>
        <v>823</v>
      </c>
      <c r="E1203" s="63">
        <v>823</v>
      </c>
      <c r="F1203" s="61" t="s">
        <v>2227</v>
      </c>
      <c r="G1203" s="61" t="str">
        <f t="shared" si="54"/>
        <v>Anthony Kang</v>
      </c>
    </row>
    <row r="1204" spans="1:7" thickBot="1">
      <c r="A1204" s="62" t="s">
        <v>2566</v>
      </c>
      <c r="B1204" s="61">
        <v>824</v>
      </c>
      <c r="C1204" s="61" t="str">
        <f t="shared" si="52"/>
        <v>No Tie</v>
      </c>
      <c r="D1204" s="63">
        <f t="shared" si="53"/>
        <v>824</v>
      </c>
      <c r="E1204" s="63">
        <v>824</v>
      </c>
      <c r="F1204" s="61" t="s">
        <v>2493</v>
      </c>
      <c r="G1204" s="61" t="str">
        <f t="shared" si="54"/>
        <v>Cody Slover</v>
      </c>
    </row>
    <row r="1205" spans="1:7" thickBot="1">
      <c r="A1205" s="62" t="s">
        <v>2566</v>
      </c>
      <c r="B1205" s="61">
        <v>824</v>
      </c>
      <c r="C1205" s="61" t="str">
        <f t="shared" si="52"/>
        <v>No Tie</v>
      </c>
      <c r="D1205" s="63">
        <f t="shared" si="53"/>
        <v>824</v>
      </c>
      <c r="E1205" s="63">
        <v>824</v>
      </c>
      <c r="F1205" s="61" t="s">
        <v>1819</v>
      </c>
      <c r="G1205" s="61" t="str">
        <f t="shared" si="54"/>
        <v>Pierre Relecom</v>
      </c>
    </row>
    <row r="1206" spans="1:7" thickBot="1">
      <c r="A1206" s="62" t="s">
        <v>2566</v>
      </c>
      <c r="B1206" s="61">
        <v>826</v>
      </c>
      <c r="C1206" s="61" t="str">
        <f t="shared" si="52"/>
        <v>No Tie</v>
      </c>
      <c r="D1206" s="63">
        <f t="shared" si="53"/>
        <v>826</v>
      </c>
      <c r="E1206" s="63">
        <v>826</v>
      </c>
      <c r="F1206" s="61" t="s">
        <v>2238</v>
      </c>
      <c r="G1206" s="61" t="str">
        <f t="shared" si="54"/>
        <v>Brody Ninyette</v>
      </c>
    </row>
    <row r="1207" spans="1:7" thickBot="1">
      <c r="A1207" s="62" t="s">
        <v>2566</v>
      </c>
      <c r="B1207" s="61">
        <v>827</v>
      </c>
      <c r="C1207" s="61" t="str">
        <f t="shared" si="52"/>
        <v>No Tie</v>
      </c>
      <c r="D1207" s="63">
        <f t="shared" si="53"/>
        <v>827</v>
      </c>
      <c r="E1207" s="63">
        <v>827</v>
      </c>
      <c r="F1207" s="61" t="s">
        <v>1488</v>
      </c>
      <c r="G1207" s="61" t="str">
        <f t="shared" si="54"/>
        <v>Alex Prugh</v>
      </c>
    </row>
    <row r="1208" spans="1:7" thickBot="1">
      <c r="A1208" s="62" t="s">
        <v>2566</v>
      </c>
      <c r="B1208" s="61">
        <v>827</v>
      </c>
      <c r="C1208" s="61" t="str">
        <f t="shared" si="52"/>
        <v>No Tie</v>
      </c>
      <c r="D1208" s="63">
        <f t="shared" si="53"/>
        <v>827</v>
      </c>
      <c r="E1208" s="63">
        <v>827</v>
      </c>
      <c r="F1208" s="61" t="s">
        <v>2494</v>
      </c>
      <c r="G1208" s="61" t="str">
        <f t="shared" si="54"/>
        <v>Charles Warren</v>
      </c>
    </row>
    <row r="1209" spans="1:7" thickBot="1">
      <c r="A1209" s="62" t="s">
        <v>2566</v>
      </c>
      <c r="B1209" s="61">
        <v>829</v>
      </c>
      <c r="C1209" s="61" t="str">
        <f t="shared" si="52"/>
        <v>No Tie</v>
      </c>
      <c r="D1209" s="63">
        <f t="shared" si="53"/>
        <v>829</v>
      </c>
      <c r="E1209" s="63">
        <v>829</v>
      </c>
      <c r="F1209" s="61" t="s">
        <v>1506</v>
      </c>
      <c r="G1209" s="61" t="str">
        <f t="shared" si="54"/>
        <v>Daniel Im</v>
      </c>
    </row>
    <row r="1210" spans="1:7" thickBot="1">
      <c r="A1210" s="62" t="s">
        <v>2566</v>
      </c>
      <c r="B1210" s="61">
        <v>830</v>
      </c>
      <c r="C1210" s="61" t="str">
        <f t="shared" si="52"/>
        <v>No Tie</v>
      </c>
      <c r="D1210" s="63">
        <f t="shared" si="53"/>
        <v>830</v>
      </c>
      <c r="E1210" s="63">
        <v>830</v>
      </c>
      <c r="F1210" s="61" t="s">
        <v>1581</v>
      </c>
      <c r="G1210" s="61" t="str">
        <f t="shared" si="54"/>
        <v>Mithun Perera</v>
      </c>
    </row>
    <row r="1211" spans="1:7" thickBot="1">
      <c r="A1211" s="62" t="s">
        <v>2566</v>
      </c>
      <c r="B1211" s="61">
        <v>831</v>
      </c>
      <c r="C1211" s="61" t="str">
        <f t="shared" si="52"/>
        <v>No Tie</v>
      </c>
      <c r="D1211" s="63">
        <f t="shared" si="53"/>
        <v>831</v>
      </c>
      <c r="E1211" s="63">
        <v>831</v>
      </c>
      <c r="F1211" s="61" t="s">
        <v>1993</v>
      </c>
      <c r="G1211" s="61" t="str">
        <f t="shared" si="54"/>
        <v>Daniel Nisbet</v>
      </c>
    </row>
    <row r="1212" spans="1:7" thickBot="1">
      <c r="A1212" s="62" t="s">
        <v>2566</v>
      </c>
      <c r="B1212" s="61">
        <v>832</v>
      </c>
      <c r="C1212" s="61" t="str">
        <f t="shared" si="52"/>
        <v>No Tie</v>
      </c>
      <c r="D1212" s="63">
        <f t="shared" si="53"/>
        <v>832</v>
      </c>
      <c r="E1212" s="63">
        <v>832</v>
      </c>
      <c r="F1212" s="61" t="s">
        <v>2434</v>
      </c>
      <c r="G1212" s="61" t="str">
        <f t="shared" si="54"/>
        <v>Sung Lee</v>
      </c>
    </row>
    <row r="1213" spans="1:7" thickBot="1">
      <c r="A1213" s="62" t="s">
        <v>2566</v>
      </c>
      <c r="B1213" s="61">
        <v>833</v>
      </c>
      <c r="C1213" s="61" t="str">
        <f t="shared" si="52"/>
        <v>No Tie</v>
      </c>
      <c r="D1213" s="63">
        <f t="shared" si="53"/>
        <v>833</v>
      </c>
      <c r="E1213" s="63">
        <v>833</v>
      </c>
      <c r="F1213" s="61" t="s">
        <v>2495</v>
      </c>
      <c r="G1213" s="61" t="str">
        <f t="shared" si="54"/>
        <v>Shaun Micheel</v>
      </c>
    </row>
    <row r="1214" spans="1:7" thickBot="1">
      <c r="A1214" s="62" t="s">
        <v>2566</v>
      </c>
      <c r="B1214" s="61">
        <v>834</v>
      </c>
      <c r="C1214" s="61" t="str">
        <f t="shared" si="52"/>
        <v>No Tie</v>
      </c>
      <c r="D1214" s="63">
        <f t="shared" si="53"/>
        <v>834</v>
      </c>
      <c r="E1214" s="63">
        <v>834</v>
      </c>
      <c r="F1214" s="61" t="s">
        <v>2380</v>
      </c>
      <c r="G1214" s="61" t="str">
        <f t="shared" si="54"/>
        <v>Matt Haines</v>
      </c>
    </row>
    <row r="1215" spans="1:7" thickBot="1">
      <c r="A1215" s="62" t="s">
        <v>2566</v>
      </c>
      <c r="B1215" s="61">
        <v>835</v>
      </c>
      <c r="C1215" s="61" t="str">
        <f t="shared" si="52"/>
        <v>No Tie</v>
      </c>
      <c r="D1215" s="63">
        <f t="shared" si="53"/>
        <v>835</v>
      </c>
      <c r="E1215" s="63">
        <v>835</v>
      </c>
      <c r="F1215" s="61" t="s">
        <v>2496</v>
      </c>
      <c r="G1215" s="61" t="str">
        <f t="shared" si="54"/>
        <v>Peter Baker</v>
      </c>
    </row>
    <row r="1216" spans="1:7" thickBot="1">
      <c r="A1216" s="62" t="s">
        <v>2566</v>
      </c>
      <c r="B1216" s="61">
        <v>836</v>
      </c>
      <c r="C1216" s="61" t="str">
        <f t="shared" si="52"/>
        <v>No Tie</v>
      </c>
      <c r="D1216" s="63">
        <f t="shared" si="53"/>
        <v>836</v>
      </c>
      <c r="E1216" s="63">
        <v>836</v>
      </c>
      <c r="F1216" s="61" t="s">
        <v>2497</v>
      </c>
      <c r="G1216" s="61" t="str">
        <f t="shared" si="54"/>
        <v>Christophe Brazillier</v>
      </c>
    </row>
    <row r="1217" spans="1:7" thickBot="1">
      <c r="A1217" s="62" t="s">
        <v>2566</v>
      </c>
      <c r="B1217" s="61">
        <v>837</v>
      </c>
      <c r="C1217" s="61" t="str">
        <f t="shared" si="52"/>
        <v>No Tie</v>
      </c>
      <c r="D1217" s="63">
        <f t="shared" si="53"/>
        <v>837</v>
      </c>
      <c r="E1217" s="63">
        <v>837</v>
      </c>
      <c r="F1217" s="61" t="s">
        <v>1842</v>
      </c>
      <c r="G1217" s="61" t="str">
        <f t="shared" si="54"/>
        <v>Mu Hu</v>
      </c>
    </row>
    <row r="1218" spans="1:7" thickBot="1">
      <c r="A1218" s="62" t="s">
        <v>2566</v>
      </c>
      <c r="B1218" s="61">
        <v>838</v>
      </c>
      <c r="C1218" s="61" t="str">
        <f t="shared" si="52"/>
        <v>No Tie</v>
      </c>
      <c r="D1218" s="63">
        <f t="shared" si="53"/>
        <v>838</v>
      </c>
      <c r="E1218" s="63">
        <v>838</v>
      </c>
      <c r="F1218" s="61" t="s">
        <v>823</v>
      </c>
      <c r="G1218" s="61" t="str">
        <f t="shared" si="54"/>
        <v>Derek Lamely</v>
      </c>
    </row>
    <row r="1219" spans="1:7" thickBot="1">
      <c r="A1219" s="62" t="s">
        <v>2566</v>
      </c>
      <c r="B1219" s="61">
        <v>838</v>
      </c>
      <c r="C1219" s="61" t="str">
        <f t="shared" si="52"/>
        <v>No Tie</v>
      </c>
      <c r="D1219" s="63">
        <f t="shared" si="53"/>
        <v>838</v>
      </c>
      <c r="E1219" s="63">
        <v>838</v>
      </c>
      <c r="F1219" s="61" t="s">
        <v>2433</v>
      </c>
      <c r="G1219" s="61" t="str">
        <f t="shared" si="54"/>
        <v>Floris De Vries</v>
      </c>
    </row>
    <row r="1220" spans="1:7" thickBot="1">
      <c r="A1220" s="62" t="s">
        <v>2566</v>
      </c>
      <c r="B1220" s="61">
        <v>840</v>
      </c>
      <c r="C1220" s="61" t="str">
        <f t="shared" si="52"/>
        <v>No Tie</v>
      </c>
      <c r="D1220" s="63">
        <f t="shared" si="53"/>
        <v>840</v>
      </c>
      <c r="E1220" s="63">
        <v>840</v>
      </c>
      <c r="F1220" s="61" t="s">
        <v>2498</v>
      </c>
      <c r="G1220" s="61" t="str">
        <f t="shared" si="54"/>
        <v>Roger Tambellini</v>
      </c>
    </row>
    <row r="1221" spans="1:7" thickBot="1">
      <c r="A1221" s="62" t="s">
        <v>2566</v>
      </c>
      <c r="B1221" s="61">
        <v>841</v>
      </c>
      <c r="C1221" s="61" t="str">
        <f t="shared" si="52"/>
        <v>No Tie</v>
      </c>
      <c r="D1221" s="63">
        <f t="shared" si="53"/>
        <v>841</v>
      </c>
      <c r="E1221" s="63">
        <v>841</v>
      </c>
      <c r="F1221" s="61" t="s">
        <v>2499</v>
      </c>
      <c r="G1221" s="61" t="str">
        <f t="shared" si="54"/>
        <v>Ryan Haller</v>
      </c>
    </row>
    <row r="1222" spans="1:7" thickBot="1">
      <c r="A1222" s="62" t="s">
        <v>2566</v>
      </c>
      <c r="B1222" s="61">
        <v>842</v>
      </c>
      <c r="C1222" s="61" t="str">
        <f t="shared" si="52"/>
        <v>No Tie</v>
      </c>
      <c r="D1222" s="63">
        <f t="shared" si="53"/>
        <v>842</v>
      </c>
      <c r="E1222" s="63">
        <v>842</v>
      </c>
      <c r="F1222" s="61" t="s">
        <v>2329</v>
      </c>
      <c r="G1222" s="61" t="str">
        <f t="shared" si="54"/>
        <v>Darryn Lloyd</v>
      </c>
    </row>
    <row r="1223" spans="1:7" thickBot="1">
      <c r="A1223" s="62" t="s">
        <v>2566</v>
      </c>
      <c r="B1223" s="61">
        <v>842</v>
      </c>
      <c r="C1223" s="61" t="str">
        <f t="shared" si="52"/>
        <v>No Tie</v>
      </c>
      <c r="D1223" s="63">
        <f t="shared" si="53"/>
        <v>842</v>
      </c>
      <c r="E1223" s="63">
        <v>842</v>
      </c>
      <c r="F1223" s="61" t="s">
        <v>1850</v>
      </c>
      <c r="G1223" s="61" t="str">
        <f t="shared" si="54"/>
        <v>Kiyoshi Murota</v>
      </c>
    </row>
    <row r="1224" spans="1:7" thickBot="1">
      <c r="A1224" s="62" t="s">
        <v>2566</v>
      </c>
      <c r="B1224" s="61">
        <v>844</v>
      </c>
      <c r="C1224" s="61" t="str">
        <f t="shared" si="52"/>
        <v>No Tie</v>
      </c>
      <c r="D1224" s="63">
        <f t="shared" si="53"/>
        <v>844</v>
      </c>
      <c r="E1224" s="63">
        <v>844</v>
      </c>
      <c r="F1224" s="61" t="s">
        <v>2500</v>
      </c>
      <c r="G1224" s="61" t="str">
        <f t="shared" si="54"/>
        <v>Stephen Leaney</v>
      </c>
    </row>
    <row r="1225" spans="1:7" thickBot="1">
      <c r="A1225" s="62" t="s">
        <v>2566</v>
      </c>
      <c r="B1225" s="61">
        <v>845</v>
      </c>
      <c r="C1225" s="61" t="str">
        <f t="shared" si="52"/>
        <v>No Tie</v>
      </c>
      <c r="D1225" s="63">
        <f t="shared" si="53"/>
        <v>845</v>
      </c>
      <c r="E1225" s="63">
        <v>845</v>
      </c>
      <c r="F1225" s="61" t="s">
        <v>2133</v>
      </c>
      <c r="G1225" s="61" t="str">
        <f t="shared" si="54"/>
        <v>Fernando Mechereffe</v>
      </c>
    </row>
    <row r="1226" spans="1:7" thickBot="1">
      <c r="A1226" s="62" t="s">
        <v>2566</v>
      </c>
      <c r="B1226" s="61">
        <v>846</v>
      </c>
      <c r="C1226" s="61" t="str">
        <f t="shared" si="52"/>
        <v>No Tie</v>
      </c>
      <c r="D1226" s="63">
        <f t="shared" si="53"/>
        <v>846</v>
      </c>
      <c r="E1226" s="63">
        <v>846</v>
      </c>
      <c r="F1226" s="61" t="s">
        <v>1758</v>
      </c>
      <c r="G1226" s="61" t="str">
        <f t="shared" si="54"/>
        <v>Neil Schietekat</v>
      </c>
    </row>
    <row r="1227" spans="1:7" thickBot="1">
      <c r="A1227" s="62" t="s">
        <v>2566</v>
      </c>
      <c r="B1227" s="61">
        <v>847</v>
      </c>
      <c r="C1227" s="61" t="str">
        <f t="shared" si="52"/>
        <v>No Tie</v>
      </c>
      <c r="D1227" s="63">
        <f t="shared" si="53"/>
        <v>847</v>
      </c>
      <c r="E1227" s="63">
        <v>847</v>
      </c>
      <c r="F1227" s="61" t="s">
        <v>1489</v>
      </c>
      <c r="G1227" s="61" t="str">
        <f t="shared" si="54"/>
        <v>Jason Allred</v>
      </c>
    </row>
    <row r="1228" spans="1:7" thickBot="1">
      <c r="A1228" s="62" t="s">
        <v>2566</v>
      </c>
      <c r="B1228" s="61">
        <v>848</v>
      </c>
      <c r="C1228" s="61" t="str">
        <f t="shared" si="52"/>
        <v>No Tie</v>
      </c>
      <c r="D1228" s="63">
        <f t="shared" si="53"/>
        <v>848</v>
      </c>
      <c r="E1228" s="63">
        <v>848</v>
      </c>
      <c r="F1228" s="61" t="s">
        <v>2501</v>
      </c>
      <c r="G1228" s="61" t="str">
        <f t="shared" si="54"/>
        <v>Anton Haig</v>
      </c>
    </row>
    <row r="1229" spans="1:7" thickBot="1">
      <c r="A1229" s="62" t="s">
        <v>2566</v>
      </c>
      <c r="B1229" s="61">
        <v>849</v>
      </c>
      <c r="C1229" s="61" t="str">
        <f t="shared" si="52"/>
        <v>No Tie</v>
      </c>
      <c r="D1229" s="63">
        <f t="shared" si="53"/>
        <v>849</v>
      </c>
      <c r="E1229" s="63">
        <v>849</v>
      </c>
      <c r="F1229" s="61" t="s">
        <v>2137</v>
      </c>
      <c r="G1229" s="61" t="str">
        <f t="shared" si="54"/>
        <v>Michael Wright</v>
      </c>
    </row>
    <row r="1230" spans="1:7" thickBot="1">
      <c r="A1230" s="62" t="s">
        <v>2566</v>
      </c>
      <c r="B1230" s="61">
        <v>850</v>
      </c>
      <c r="C1230" s="61" t="str">
        <f t="shared" si="52"/>
        <v>No Tie</v>
      </c>
      <c r="D1230" s="63">
        <f t="shared" si="53"/>
        <v>850</v>
      </c>
      <c r="E1230" s="63">
        <v>850</v>
      </c>
      <c r="F1230" s="61" t="s">
        <v>2502</v>
      </c>
      <c r="G1230" s="61" t="str">
        <f t="shared" si="54"/>
        <v>Kevin Johnson</v>
      </c>
    </row>
    <row r="1231" spans="1:7" thickBot="1">
      <c r="A1231" s="62" t="s">
        <v>2566</v>
      </c>
      <c r="B1231" s="61">
        <v>851</v>
      </c>
      <c r="C1231" s="61" t="str">
        <f t="shared" si="52"/>
        <v>No Tie</v>
      </c>
      <c r="D1231" s="63">
        <f t="shared" si="53"/>
        <v>851</v>
      </c>
      <c r="E1231" s="63">
        <v>851</v>
      </c>
      <c r="F1231" s="61" t="s">
        <v>2208</v>
      </c>
      <c r="G1231" s="61" t="str">
        <f t="shared" si="54"/>
        <v>Tom Watson</v>
      </c>
    </row>
    <row r="1232" spans="1:7" thickBot="1">
      <c r="A1232" s="62" t="s">
        <v>2566</v>
      </c>
      <c r="B1232" s="61">
        <v>852</v>
      </c>
      <c r="C1232" s="61" t="str">
        <f t="shared" si="52"/>
        <v>No Tie</v>
      </c>
      <c r="D1232" s="63">
        <f t="shared" si="53"/>
        <v>852</v>
      </c>
      <c r="E1232" s="63">
        <v>852</v>
      </c>
      <c r="F1232" s="61" t="s">
        <v>2503</v>
      </c>
      <c r="G1232" s="61" t="str">
        <f t="shared" si="54"/>
        <v>Christopher DeForest</v>
      </c>
    </row>
    <row r="1233" spans="1:7" thickBot="1">
      <c r="A1233" s="62" t="s">
        <v>2566</v>
      </c>
      <c r="B1233" s="61">
        <v>853</v>
      </c>
      <c r="C1233" s="61" t="str">
        <f t="shared" si="52"/>
        <v>No Tie</v>
      </c>
      <c r="D1233" s="63">
        <f t="shared" si="53"/>
        <v>853</v>
      </c>
      <c r="E1233" s="63">
        <v>853</v>
      </c>
      <c r="F1233" s="61" t="s">
        <v>2504</v>
      </c>
      <c r="G1233" s="61" t="str">
        <f t="shared" si="54"/>
        <v>Roberto Coceres</v>
      </c>
    </row>
    <row r="1234" spans="1:7" thickBot="1">
      <c r="A1234" s="62" t="s">
        <v>2566</v>
      </c>
      <c r="B1234" s="61">
        <v>854</v>
      </c>
      <c r="C1234" s="61" t="str">
        <f t="shared" si="52"/>
        <v>No Tie</v>
      </c>
      <c r="D1234" s="63">
        <f t="shared" si="53"/>
        <v>854</v>
      </c>
      <c r="E1234" s="63">
        <v>854</v>
      </c>
      <c r="F1234" s="61" t="s">
        <v>2505</v>
      </c>
      <c r="G1234" s="61" t="str">
        <f t="shared" si="54"/>
        <v>Satoru Hirota</v>
      </c>
    </row>
    <row r="1235" spans="1:7" thickBot="1">
      <c r="A1235" s="62" t="s">
        <v>2566</v>
      </c>
      <c r="B1235" s="61">
        <v>855</v>
      </c>
      <c r="C1235" s="61" t="str">
        <f t="shared" si="52"/>
        <v>No Tie</v>
      </c>
      <c r="D1235" s="63">
        <f t="shared" si="53"/>
        <v>855</v>
      </c>
      <c r="E1235" s="63">
        <v>855</v>
      </c>
      <c r="F1235" s="61" t="s">
        <v>2259</v>
      </c>
      <c r="G1235" s="61" t="str">
        <f t="shared" si="54"/>
        <v>Makoto Inoue</v>
      </c>
    </row>
    <row r="1236" spans="1:7" thickBot="1">
      <c r="A1236" s="62" t="s">
        <v>2566</v>
      </c>
      <c r="B1236" s="61">
        <v>856</v>
      </c>
      <c r="C1236" s="61" t="str">
        <f t="shared" si="52"/>
        <v>No Tie</v>
      </c>
      <c r="D1236" s="63">
        <f t="shared" si="53"/>
        <v>856</v>
      </c>
      <c r="E1236" s="63">
        <v>856</v>
      </c>
      <c r="F1236" s="61" t="s">
        <v>1468</v>
      </c>
      <c r="G1236" s="61" t="str">
        <f t="shared" si="54"/>
        <v>Terry Pilkadaris</v>
      </c>
    </row>
    <row r="1237" spans="1:7" thickBot="1">
      <c r="A1237" s="62" t="s">
        <v>2566</v>
      </c>
      <c r="B1237" s="61">
        <v>856</v>
      </c>
      <c r="C1237" s="61" t="str">
        <f t="shared" si="52"/>
        <v>No Tie</v>
      </c>
      <c r="D1237" s="63">
        <f t="shared" si="53"/>
        <v>856</v>
      </c>
      <c r="E1237" s="63">
        <v>856</v>
      </c>
      <c r="F1237" s="61" t="s">
        <v>2506</v>
      </c>
      <c r="G1237" s="61" t="str">
        <f t="shared" si="54"/>
        <v>Trey Denton</v>
      </c>
    </row>
    <row r="1238" spans="1:7" thickBot="1">
      <c r="A1238" s="62" t="s">
        <v>2566</v>
      </c>
      <c r="B1238" s="61">
        <v>858</v>
      </c>
      <c r="C1238" s="61" t="str">
        <f t="shared" si="52"/>
        <v>No Tie</v>
      </c>
      <c r="D1238" s="63">
        <f t="shared" si="53"/>
        <v>858</v>
      </c>
      <c r="E1238" s="63">
        <v>858</v>
      </c>
      <c r="F1238" s="61" t="s">
        <v>1715</v>
      </c>
      <c r="G1238" s="61" t="str">
        <f t="shared" si="54"/>
        <v>Kenny Perry</v>
      </c>
    </row>
    <row r="1239" spans="1:7" thickBot="1">
      <c r="A1239" s="62" t="s">
        <v>2566</v>
      </c>
      <c r="B1239" s="61">
        <v>858</v>
      </c>
      <c r="C1239" s="61" t="str">
        <f t="shared" si="52"/>
        <v>No Tie</v>
      </c>
      <c r="D1239" s="63">
        <f t="shared" si="53"/>
        <v>858</v>
      </c>
      <c r="E1239" s="63">
        <v>858</v>
      </c>
      <c r="F1239" s="61" t="s">
        <v>2507</v>
      </c>
      <c r="G1239" s="61" t="str">
        <f t="shared" si="54"/>
        <v>Mao-Chang Sung</v>
      </c>
    </row>
    <row r="1240" spans="1:7" thickBot="1">
      <c r="A1240" s="62" t="s">
        <v>2566</v>
      </c>
      <c r="B1240" s="61">
        <v>860</v>
      </c>
      <c r="C1240" s="61" t="str">
        <f t="shared" si="52"/>
        <v>No Tie</v>
      </c>
      <c r="D1240" s="63">
        <f t="shared" si="53"/>
        <v>860</v>
      </c>
      <c r="E1240" s="63">
        <v>860</v>
      </c>
      <c r="F1240" s="61" t="s">
        <v>2428</v>
      </c>
      <c r="G1240" s="61" t="str">
        <f t="shared" si="54"/>
        <v>Reinier Saxton</v>
      </c>
    </row>
    <row r="1241" spans="1:7" thickBot="1">
      <c r="A1241" s="62" t="s">
        <v>2566</v>
      </c>
      <c r="B1241" s="61">
        <v>861</v>
      </c>
      <c r="C1241" s="61" t="str">
        <f t="shared" si="52"/>
        <v>No Tie</v>
      </c>
      <c r="D1241" s="63">
        <f t="shared" si="53"/>
        <v>861</v>
      </c>
      <c r="E1241" s="63">
        <v>861</v>
      </c>
      <c r="F1241" s="61" t="s">
        <v>1385</v>
      </c>
      <c r="G1241" s="61" t="str">
        <f t="shared" si="54"/>
        <v>Scott Langley</v>
      </c>
    </row>
    <row r="1242" spans="1:7" thickBot="1">
      <c r="A1242" s="62" t="s">
        <v>2566</v>
      </c>
      <c r="B1242" s="61">
        <v>862</v>
      </c>
      <c r="C1242" s="61" t="str">
        <f t="shared" si="52"/>
        <v>No Tie</v>
      </c>
      <c r="D1242" s="63">
        <f t="shared" si="53"/>
        <v>862</v>
      </c>
      <c r="E1242" s="63">
        <v>862</v>
      </c>
      <c r="F1242" s="61" t="s">
        <v>2508</v>
      </c>
      <c r="G1242" s="61" t="str">
        <f t="shared" si="54"/>
        <v>Grant Muller</v>
      </c>
    </row>
    <row r="1243" spans="1:7" thickBot="1">
      <c r="A1243" s="62" t="s">
        <v>2566</v>
      </c>
      <c r="B1243" s="61">
        <v>863</v>
      </c>
      <c r="C1243" s="61" t="str">
        <f t="shared" si="52"/>
        <v>No Tie</v>
      </c>
      <c r="D1243" s="63">
        <f t="shared" si="53"/>
        <v>863</v>
      </c>
      <c r="E1243" s="63">
        <v>863</v>
      </c>
      <c r="F1243" s="61" t="s">
        <v>1668</v>
      </c>
      <c r="G1243" s="61" t="str">
        <f t="shared" si="54"/>
        <v>Unho Park</v>
      </c>
    </row>
    <row r="1244" spans="1:7" thickBot="1">
      <c r="A1244" s="62" t="s">
        <v>2566</v>
      </c>
      <c r="B1244" s="61">
        <v>864</v>
      </c>
      <c r="C1244" s="61" t="str">
        <f t="shared" si="52"/>
        <v>No Tie</v>
      </c>
      <c r="D1244" s="63">
        <f t="shared" si="53"/>
        <v>864</v>
      </c>
      <c r="E1244" s="63">
        <v>864</v>
      </c>
      <c r="F1244" s="61" t="s">
        <v>2261</v>
      </c>
      <c r="G1244" s="61" t="str">
        <f t="shared" si="54"/>
        <v>Martin Rominger</v>
      </c>
    </row>
    <row r="1245" spans="1:7" thickBot="1">
      <c r="A1245" s="62" t="s">
        <v>2566</v>
      </c>
      <c r="B1245" s="61">
        <v>865</v>
      </c>
      <c r="C1245" s="61" t="str">
        <f t="shared" si="52"/>
        <v>No Tie</v>
      </c>
      <c r="D1245" s="63">
        <f t="shared" si="53"/>
        <v>865</v>
      </c>
      <c r="E1245" s="63">
        <v>865</v>
      </c>
      <c r="F1245" s="61" t="s">
        <v>2509</v>
      </c>
      <c r="G1245" s="61" t="str">
        <f t="shared" si="54"/>
        <v>Taigen Tsumagari</v>
      </c>
    </row>
    <row r="1246" spans="1:7" thickBot="1">
      <c r="A1246" s="62" t="s">
        <v>2566</v>
      </c>
      <c r="B1246" s="61">
        <v>866</v>
      </c>
      <c r="C1246" s="61" t="str">
        <f t="shared" si="52"/>
        <v>No Tie</v>
      </c>
      <c r="D1246" s="63">
        <f t="shared" si="53"/>
        <v>866</v>
      </c>
      <c r="E1246" s="63">
        <v>866</v>
      </c>
      <c r="F1246" s="61" t="s">
        <v>2510</v>
      </c>
      <c r="G1246" s="61" t="str">
        <f t="shared" si="54"/>
        <v>Michael Allen</v>
      </c>
    </row>
    <row r="1247" spans="1:7" thickBot="1">
      <c r="A1247" s="62" t="s">
        <v>2566</v>
      </c>
      <c r="B1247" s="61">
        <v>867</v>
      </c>
      <c r="C1247" s="61" t="str">
        <f t="shared" si="52"/>
        <v>No Tie</v>
      </c>
      <c r="D1247" s="63">
        <f t="shared" si="53"/>
        <v>867</v>
      </c>
      <c r="E1247" s="63">
        <v>867</v>
      </c>
      <c r="F1247" s="61" t="s">
        <v>2124</v>
      </c>
      <c r="G1247" s="61" t="str">
        <f t="shared" si="54"/>
        <v>Niklas Lemke</v>
      </c>
    </row>
    <row r="1248" spans="1:7" thickBot="1">
      <c r="A1248" s="62" t="s">
        <v>2566</v>
      </c>
      <c r="B1248" s="61">
        <v>868</v>
      </c>
      <c r="C1248" s="61" t="str">
        <f t="shared" ref="C1248:C1311" si="55">IFERROR(SEARCH("T",B1248),"No Tie")</f>
        <v>No Tie</v>
      </c>
      <c r="D1248" s="63">
        <f t="shared" ref="D1248:D1311" si="56">IF(C1248="No Tie",B1248,RIGHT(B1248,LEN(B1248)-1))</f>
        <v>868</v>
      </c>
      <c r="E1248" s="63">
        <v>868</v>
      </c>
      <c r="F1248" s="61" t="s">
        <v>1576</v>
      </c>
      <c r="G1248" s="61" t="str">
        <f t="shared" ref="G1248:G1311" si="57">TRIM(SUBSTITUTE(F1248,CHAR(160),CHAR(32)))</f>
        <v>PH McIntyre</v>
      </c>
    </row>
    <row r="1249" spans="1:7" thickBot="1">
      <c r="A1249" s="62" t="s">
        <v>2566</v>
      </c>
      <c r="B1249" s="61">
        <v>869</v>
      </c>
      <c r="C1249" s="61" t="str">
        <f t="shared" si="55"/>
        <v>No Tie</v>
      </c>
      <c r="D1249" s="63">
        <f t="shared" si="56"/>
        <v>869</v>
      </c>
      <c r="E1249" s="63">
        <v>869</v>
      </c>
      <c r="F1249" s="61" t="s">
        <v>1869</v>
      </c>
      <c r="G1249" s="61" t="str">
        <f t="shared" si="57"/>
        <v>Tran Le Duynhat</v>
      </c>
    </row>
    <row r="1250" spans="1:7" thickBot="1">
      <c r="A1250" s="62" t="s">
        <v>2566</v>
      </c>
      <c r="B1250" s="61">
        <v>870</v>
      </c>
      <c r="C1250" s="61" t="str">
        <f t="shared" si="55"/>
        <v>No Tie</v>
      </c>
      <c r="D1250" s="63">
        <f t="shared" si="56"/>
        <v>870</v>
      </c>
      <c r="E1250" s="63">
        <v>870</v>
      </c>
      <c r="F1250" s="61" t="s">
        <v>2389</v>
      </c>
      <c r="G1250" s="61" t="str">
        <f t="shared" si="57"/>
        <v>Roland Steiner</v>
      </c>
    </row>
    <row r="1251" spans="1:7" thickBot="1">
      <c r="A1251" s="62" t="s">
        <v>2566</v>
      </c>
      <c r="B1251" s="61">
        <v>871</v>
      </c>
      <c r="C1251" s="61" t="str">
        <f t="shared" si="55"/>
        <v>No Tie</v>
      </c>
      <c r="D1251" s="63">
        <f t="shared" si="56"/>
        <v>871</v>
      </c>
      <c r="E1251" s="63">
        <v>871</v>
      </c>
      <c r="F1251" s="61" t="s">
        <v>2511</v>
      </c>
      <c r="G1251" s="61" t="str">
        <f t="shared" si="57"/>
        <v>Marc Turnesa</v>
      </c>
    </row>
    <row r="1252" spans="1:7" thickBot="1">
      <c r="A1252" s="62" t="s">
        <v>2566</v>
      </c>
      <c r="B1252" s="61">
        <v>872</v>
      </c>
      <c r="C1252" s="61" t="str">
        <f t="shared" si="55"/>
        <v>No Tie</v>
      </c>
      <c r="D1252" s="63">
        <f t="shared" si="56"/>
        <v>872</v>
      </c>
      <c r="E1252" s="63">
        <v>872</v>
      </c>
      <c r="F1252" s="61" t="s">
        <v>833</v>
      </c>
      <c r="G1252" s="61" t="str">
        <f t="shared" si="57"/>
        <v>Tommy Biershenk</v>
      </c>
    </row>
    <row r="1253" spans="1:7" thickBot="1">
      <c r="A1253" s="62" t="s">
        <v>2566</v>
      </c>
      <c r="B1253" s="61">
        <v>873</v>
      </c>
      <c r="C1253" s="61" t="str">
        <f t="shared" si="55"/>
        <v>No Tie</v>
      </c>
      <c r="D1253" s="63">
        <f t="shared" si="56"/>
        <v>873</v>
      </c>
      <c r="E1253" s="63">
        <v>873</v>
      </c>
      <c r="F1253" s="61" t="s">
        <v>2247</v>
      </c>
      <c r="G1253" s="61" t="str">
        <f t="shared" si="57"/>
        <v>Michael Long</v>
      </c>
    </row>
    <row r="1254" spans="1:7" thickBot="1">
      <c r="A1254" s="62" t="s">
        <v>2566</v>
      </c>
      <c r="B1254" s="61">
        <v>874</v>
      </c>
      <c r="C1254" s="61" t="str">
        <f t="shared" si="55"/>
        <v>No Tie</v>
      </c>
      <c r="D1254" s="63">
        <f t="shared" si="56"/>
        <v>874</v>
      </c>
      <c r="E1254" s="63">
        <v>874</v>
      </c>
      <c r="F1254" s="61" t="s">
        <v>2274</v>
      </c>
      <c r="G1254" s="61" t="str">
        <f t="shared" si="57"/>
        <v>Andrew Martin</v>
      </c>
    </row>
    <row r="1255" spans="1:7" thickBot="1">
      <c r="A1255" s="62" t="s">
        <v>2566</v>
      </c>
      <c r="B1255" s="61">
        <v>875</v>
      </c>
      <c r="C1255" s="61" t="str">
        <f t="shared" si="55"/>
        <v>No Tie</v>
      </c>
      <c r="D1255" s="63">
        <f t="shared" si="56"/>
        <v>875</v>
      </c>
      <c r="E1255" s="63">
        <v>875</v>
      </c>
      <c r="F1255" s="61" t="s">
        <v>1871</v>
      </c>
      <c r="G1255" s="61" t="str">
        <f t="shared" si="57"/>
        <v>Thammanoon Sriroj</v>
      </c>
    </row>
    <row r="1256" spans="1:7" thickBot="1">
      <c r="A1256" s="62" t="s">
        <v>2566</v>
      </c>
      <c r="B1256" s="61">
        <v>876</v>
      </c>
      <c r="C1256" s="61" t="str">
        <f t="shared" si="55"/>
        <v>No Tie</v>
      </c>
      <c r="D1256" s="63">
        <f t="shared" si="56"/>
        <v>876</v>
      </c>
      <c r="E1256" s="63">
        <v>876</v>
      </c>
      <c r="F1256" s="61" t="s">
        <v>2512</v>
      </c>
      <c r="G1256" s="61" t="str">
        <f t="shared" si="57"/>
        <v>Brent McCullough</v>
      </c>
    </row>
    <row r="1257" spans="1:7" thickBot="1">
      <c r="A1257" s="62" t="s">
        <v>2566</v>
      </c>
      <c r="B1257" s="61">
        <v>877</v>
      </c>
      <c r="C1257" s="61" t="str">
        <f t="shared" si="55"/>
        <v>No Tie</v>
      </c>
      <c r="D1257" s="63">
        <f t="shared" si="56"/>
        <v>877</v>
      </c>
      <c r="E1257" s="63">
        <v>877</v>
      </c>
      <c r="F1257" s="61" t="s">
        <v>787</v>
      </c>
      <c r="G1257" s="61" t="str">
        <f t="shared" si="57"/>
        <v>Wes Roach</v>
      </c>
    </row>
    <row r="1258" spans="1:7" thickBot="1">
      <c r="A1258" s="62" t="s">
        <v>2566</v>
      </c>
      <c r="B1258" s="61">
        <v>878</v>
      </c>
      <c r="C1258" s="61" t="str">
        <f t="shared" si="55"/>
        <v>No Tie</v>
      </c>
      <c r="D1258" s="63">
        <f t="shared" si="56"/>
        <v>878</v>
      </c>
      <c r="E1258" s="63">
        <v>878</v>
      </c>
      <c r="F1258" s="61" t="s">
        <v>1594</v>
      </c>
      <c r="G1258" s="61" t="str">
        <f t="shared" si="57"/>
        <v>James Heath</v>
      </c>
    </row>
    <row r="1259" spans="1:7" thickBot="1">
      <c r="A1259" s="62" t="s">
        <v>2566</v>
      </c>
      <c r="B1259" s="61">
        <v>879</v>
      </c>
      <c r="C1259" s="61" t="str">
        <f t="shared" si="55"/>
        <v>No Tie</v>
      </c>
      <c r="D1259" s="63">
        <f t="shared" si="56"/>
        <v>879</v>
      </c>
      <c r="E1259" s="63">
        <v>879</v>
      </c>
      <c r="F1259" s="61" t="s">
        <v>2110</v>
      </c>
      <c r="G1259" s="61" t="str">
        <f t="shared" si="57"/>
        <v>Dohoon Kim</v>
      </c>
    </row>
    <row r="1260" spans="1:7" thickBot="1">
      <c r="A1260" s="62" t="s">
        <v>2566</v>
      </c>
      <c r="B1260" s="61">
        <v>880</v>
      </c>
      <c r="C1260" s="61" t="str">
        <f t="shared" si="55"/>
        <v>No Tie</v>
      </c>
      <c r="D1260" s="63">
        <f t="shared" si="56"/>
        <v>880</v>
      </c>
      <c r="E1260" s="63">
        <v>880</v>
      </c>
      <c r="F1260" s="61" t="s">
        <v>1863</v>
      </c>
      <c r="G1260" s="61" t="str">
        <f t="shared" si="57"/>
        <v>Lyle Rowe</v>
      </c>
    </row>
    <row r="1261" spans="1:7" thickBot="1">
      <c r="A1261" s="62" t="s">
        <v>2566</v>
      </c>
      <c r="B1261" s="61">
        <v>881</v>
      </c>
      <c r="C1261" s="61" t="str">
        <f t="shared" si="55"/>
        <v>No Tie</v>
      </c>
      <c r="D1261" s="63">
        <f t="shared" si="56"/>
        <v>881</v>
      </c>
      <c r="E1261" s="63">
        <v>881</v>
      </c>
      <c r="F1261" s="61" t="s">
        <v>2513</v>
      </c>
      <c r="G1261" s="61" t="str">
        <f t="shared" si="57"/>
        <v>Teboho Sefatsa</v>
      </c>
    </row>
    <row r="1262" spans="1:7" thickBot="1">
      <c r="A1262" s="62" t="s">
        <v>2566</v>
      </c>
      <c r="B1262" s="61">
        <v>882</v>
      </c>
      <c r="C1262" s="61" t="str">
        <f t="shared" si="55"/>
        <v>No Tie</v>
      </c>
      <c r="D1262" s="63">
        <f t="shared" si="56"/>
        <v>882</v>
      </c>
      <c r="E1262" s="63">
        <v>882</v>
      </c>
      <c r="F1262" s="61" t="s">
        <v>2514</v>
      </c>
      <c r="G1262" s="61" t="str">
        <f t="shared" si="57"/>
        <v>Benn Barham</v>
      </c>
    </row>
    <row r="1263" spans="1:7" thickBot="1">
      <c r="A1263" s="62" t="s">
        <v>2566</v>
      </c>
      <c r="B1263" s="61">
        <v>883</v>
      </c>
      <c r="C1263" s="61" t="str">
        <f t="shared" si="55"/>
        <v>No Tie</v>
      </c>
      <c r="D1263" s="63">
        <f t="shared" si="56"/>
        <v>883</v>
      </c>
      <c r="E1263" s="63">
        <v>883</v>
      </c>
      <c r="F1263" s="61" t="s">
        <v>2515</v>
      </c>
      <c r="G1263" s="61" t="str">
        <f t="shared" si="57"/>
        <v>Rasmus Hjelm Nielsen</v>
      </c>
    </row>
    <row r="1264" spans="1:7" thickBot="1">
      <c r="A1264" s="62" t="s">
        <v>2566</v>
      </c>
      <c r="B1264" s="61">
        <v>884</v>
      </c>
      <c r="C1264" s="61" t="str">
        <f t="shared" si="55"/>
        <v>No Tie</v>
      </c>
      <c r="D1264" s="63">
        <f t="shared" si="56"/>
        <v>884</v>
      </c>
      <c r="E1264" s="63">
        <v>884</v>
      </c>
      <c r="F1264" s="61" t="s">
        <v>1498</v>
      </c>
      <c r="G1264" s="61" t="str">
        <f t="shared" si="57"/>
        <v>Yosuke Tsukada</v>
      </c>
    </row>
    <row r="1265" spans="1:7" thickBot="1">
      <c r="A1265" s="62" t="s">
        <v>2566</v>
      </c>
      <c r="B1265" s="61">
        <v>885</v>
      </c>
      <c r="C1265" s="61" t="str">
        <f t="shared" si="55"/>
        <v>No Tie</v>
      </c>
      <c r="D1265" s="63">
        <f t="shared" si="56"/>
        <v>885</v>
      </c>
      <c r="E1265" s="63">
        <v>885</v>
      </c>
      <c r="F1265" s="61" t="s">
        <v>2516</v>
      </c>
      <c r="G1265" s="61" t="str">
        <f t="shared" si="57"/>
        <v>James Sacheck</v>
      </c>
    </row>
    <row r="1266" spans="1:7" thickBot="1">
      <c r="A1266" s="62" t="s">
        <v>2566</v>
      </c>
      <c r="B1266" s="61">
        <v>886</v>
      </c>
      <c r="C1266" s="61" t="str">
        <f t="shared" si="55"/>
        <v>No Tie</v>
      </c>
      <c r="D1266" s="63">
        <f t="shared" si="56"/>
        <v>886</v>
      </c>
      <c r="E1266" s="63">
        <v>886</v>
      </c>
      <c r="F1266" s="61" t="s">
        <v>1968</v>
      </c>
      <c r="G1266" s="61" t="str">
        <f t="shared" si="57"/>
        <v>Andy Pope</v>
      </c>
    </row>
    <row r="1267" spans="1:7" thickBot="1">
      <c r="A1267" s="62" t="s">
        <v>2566</v>
      </c>
      <c r="B1267" s="61">
        <v>887</v>
      </c>
      <c r="C1267" s="61" t="str">
        <f t="shared" si="55"/>
        <v>No Tie</v>
      </c>
      <c r="D1267" s="63">
        <f t="shared" si="56"/>
        <v>887</v>
      </c>
      <c r="E1267" s="63">
        <v>887</v>
      </c>
      <c r="F1267" s="61" t="s">
        <v>2517</v>
      </c>
      <c r="G1267" s="61" t="str">
        <f t="shared" si="57"/>
        <v>Peter Gustafsson</v>
      </c>
    </row>
    <row r="1268" spans="1:7" thickBot="1">
      <c r="A1268" s="62" t="s">
        <v>2566</v>
      </c>
      <c r="B1268" s="61">
        <v>888</v>
      </c>
      <c r="C1268" s="61" t="str">
        <f t="shared" si="55"/>
        <v>No Tie</v>
      </c>
      <c r="D1268" s="63">
        <f t="shared" si="56"/>
        <v>888</v>
      </c>
      <c r="E1268" s="63">
        <v>888</v>
      </c>
      <c r="F1268" s="61" t="s">
        <v>847</v>
      </c>
      <c r="G1268" s="61" t="str">
        <f t="shared" si="57"/>
        <v>Patrick Sheehan</v>
      </c>
    </row>
    <row r="1269" spans="1:7" thickBot="1">
      <c r="A1269" s="62" t="s">
        <v>2566</v>
      </c>
      <c r="B1269" s="61">
        <v>889</v>
      </c>
      <c r="C1269" s="61" t="str">
        <f t="shared" si="55"/>
        <v>No Tie</v>
      </c>
      <c r="D1269" s="63">
        <f t="shared" si="56"/>
        <v>889</v>
      </c>
      <c r="E1269" s="63">
        <v>889</v>
      </c>
      <c r="F1269" s="61" t="s">
        <v>1852</v>
      </c>
      <c r="G1269" s="61" t="str">
        <f t="shared" si="57"/>
        <v>Panawat Muenlek</v>
      </c>
    </row>
    <row r="1270" spans="1:7" thickBot="1">
      <c r="A1270" s="62" t="s">
        <v>2566</v>
      </c>
      <c r="B1270" s="61">
        <v>890</v>
      </c>
      <c r="C1270" s="61" t="str">
        <f t="shared" si="55"/>
        <v>No Tie</v>
      </c>
      <c r="D1270" s="63">
        <f t="shared" si="56"/>
        <v>890</v>
      </c>
      <c r="E1270" s="63">
        <v>890</v>
      </c>
      <c r="F1270" s="61" t="s">
        <v>2063</v>
      </c>
      <c r="G1270" s="61" t="str">
        <f t="shared" si="57"/>
        <v>Piya Swangarunporn</v>
      </c>
    </row>
    <row r="1271" spans="1:7" thickBot="1">
      <c r="A1271" s="62" t="s">
        <v>2566</v>
      </c>
      <c r="B1271" s="61">
        <v>891</v>
      </c>
      <c r="C1271" s="61" t="str">
        <f t="shared" si="55"/>
        <v>No Tie</v>
      </c>
      <c r="D1271" s="63">
        <f t="shared" si="56"/>
        <v>891</v>
      </c>
      <c r="E1271" s="63">
        <v>891</v>
      </c>
      <c r="F1271" s="61" t="s">
        <v>2518</v>
      </c>
      <c r="G1271" s="61" t="str">
        <f t="shared" si="57"/>
        <v>Kent Jones</v>
      </c>
    </row>
    <row r="1272" spans="1:7" thickBot="1">
      <c r="A1272" s="62" t="s">
        <v>2566</v>
      </c>
      <c r="B1272" s="61">
        <v>892</v>
      </c>
      <c r="C1272" s="61" t="str">
        <f t="shared" si="55"/>
        <v>No Tie</v>
      </c>
      <c r="D1272" s="63">
        <f t="shared" si="56"/>
        <v>892</v>
      </c>
      <c r="E1272" s="63">
        <v>892</v>
      </c>
      <c r="F1272" s="61" t="s">
        <v>2519</v>
      </c>
      <c r="G1272" s="61" t="str">
        <f t="shared" si="57"/>
        <v>Jae-Ho Kim</v>
      </c>
    </row>
    <row r="1273" spans="1:7" thickBot="1">
      <c r="A1273" s="62" t="s">
        <v>2566</v>
      </c>
      <c r="B1273" s="61">
        <v>892</v>
      </c>
      <c r="C1273" s="61" t="str">
        <f t="shared" si="55"/>
        <v>No Tie</v>
      </c>
      <c r="D1273" s="63">
        <f t="shared" si="56"/>
        <v>892</v>
      </c>
      <c r="E1273" s="63">
        <v>892</v>
      </c>
      <c r="F1273" s="61" t="s">
        <v>1471</v>
      </c>
      <c r="G1273" s="61" t="str">
        <f t="shared" si="57"/>
        <v>Richard Lee</v>
      </c>
    </row>
    <row r="1274" spans="1:7" thickBot="1">
      <c r="A1274" s="62" t="s">
        <v>2566</v>
      </c>
      <c r="B1274" s="61">
        <v>894</v>
      </c>
      <c r="C1274" s="61" t="str">
        <f t="shared" si="55"/>
        <v>No Tie</v>
      </c>
      <c r="D1274" s="63">
        <f t="shared" si="56"/>
        <v>894</v>
      </c>
      <c r="E1274" s="63">
        <v>894</v>
      </c>
      <c r="F1274" s="61" t="s">
        <v>2520</v>
      </c>
      <c r="G1274" s="61" t="str">
        <f t="shared" si="57"/>
        <v>Marcus Cain</v>
      </c>
    </row>
    <row r="1275" spans="1:7" thickBot="1">
      <c r="A1275" s="62" t="s">
        <v>2566</v>
      </c>
      <c r="B1275" s="61">
        <v>894</v>
      </c>
      <c r="C1275" s="61" t="str">
        <f t="shared" si="55"/>
        <v>No Tie</v>
      </c>
      <c r="D1275" s="63">
        <f t="shared" si="56"/>
        <v>894</v>
      </c>
      <c r="E1275" s="63">
        <v>894</v>
      </c>
      <c r="F1275" s="61" t="s">
        <v>2521</v>
      </c>
      <c r="G1275" s="61" t="str">
        <f t="shared" si="57"/>
        <v>T.C. Wang</v>
      </c>
    </row>
    <row r="1276" spans="1:7" thickBot="1">
      <c r="A1276" s="62" t="s">
        <v>2566</v>
      </c>
      <c r="B1276" s="61">
        <v>896</v>
      </c>
      <c r="C1276" s="61" t="str">
        <f t="shared" si="55"/>
        <v>No Tie</v>
      </c>
      <c r="D1276" s="63">
        <f t="shared" si="56"/>
        <v>896</v>
      </c>
      <c r="E1276" s="63">
        <v>896</v>
      </c>
      <c r="F1276" s="61" t="s">
        <v>1675</v>
      </c>
      <c r="G1276" s="61" t="str">
        <f t="shared" si="57"/>
        <v>Peter Karmis</v>
      </c>
    </row>
    <row r="1277" spans="1:7" thickBot="1">
      <c r="A1277" s="62" t="s">
        <v>2566</v>
      </c>
      <c r="B1277" s="61">
        <v>896</v>
      </c>
      <c r="C1277" s="61" t="str">
        <f t="shared" si="55"/>
        <v>No Tie</v>
      </c>
      <c r="D1277" s="63">
        <f t="shared" si="56"/>
        <v>896</v>
      </c>
      <c r="E1277" s="63">
        <v>896</v>
      </c>
      <c r="F1277" s="61" t="s">
        <v>1790</v>
      </c>
      <c r="G1277" s="61" t="str">
        <f t="shared" si="57"/>
        <v>Titch Moore</v>
      </c>
    </row>
    <row r="1278" spans="1:7" thickBot="1">
      <c r="A1278" s="62" t="s">
        <v>2566</v>
      </c>
      <c r="B1278" s="61">
        <v>898</v>
      </c>
      <c r="C1278" s="61" t="str">
        <f t="shared" si="55"/>
        <v>No Tie</v>
      </c>
      <c r="D1278" s="63">
        <f t="shared" si="56"/>
        <v>898</v>
      </c>
      <c r="E1278" s="63">
        <v>898</v>
      </c>
      <c r="F1278" s="61" t="s">
        <v>2522</v>
      </c>
      <c r="G1278" s="61" t="str">
        <f t="shared" si="57"/>
        <v>Udorn Duangdecha</v>
      </c>
    </row>
    <row r="1279" spans="1:7" thickBot="1">
      <c r="A1279" s="62" t="s">
        <v>2566</v>
      </c>
      <c r="B1279" s="61">
        <v>899</v>
      </c>
      <c r="C1279" s="61" t="str">
        <f t="shared" si="55"/>
        <v>No Tie</v>
      </c>
      <c r="D1279" s="63">
        <f t="shared" si="56"/>
        <v>899</v>
      </c>
      <c r="E1279" s="63">
        <v>899</v>
      </c>
      <c r="F1279" s="61" t="s">
        <v>2523</v>
      </c>
      <c r="G1279" s="61" t="str">
        <f t="shared" si="57"/>
        <v>Vince Covello</v>
      </c>
    </row>
    <row r="1280" spans="1:7" thickBot="1">
      <c r="A1280" s="62" t="s">
        <v>2566</v>
      </c>
      <c r="B1280" s="61">
        <v>900</v>
      </c>
      <c r="C1280" s="61" t="str">
        <f t="shared" si="55"/>
        <v>No Tie</v>
      </c>
      <c r="D1280" s="63">
        <f t="shared" si="56"/>
        <v>900</v>
      </c>
      <c r="E1280" s="63">
        <v>900</v>
      </c>
      <c r="F1280" s="61" t="s">
        <v>2524</v>
      </c>
      <c r="G1280" s="61" t="str">
        <f t="shared" si="57"/>
        <v>Lian-Wei Zhang</v>
      </c>
    </row>
    <row r="1281" spans="1:7" thickBot="1">
      <c r="A1281" s="62" t="s">
        <v>2566</v>
      </c>
      <c r="B1281" s="61">
        <v>901</v>
      </c>
      <c r="C1281" s="61" t="str">
        <f t="shared" si="55"/>
        <v>No Tie</v>
      </c>
      <c r="D1281" s="63">
        <f t="shared" si="56"/>
        <v>901</v>
      </c>
      <c r="E1281" s="63">
        <v>901</v>
      </c>
      <c r="F1281" s="61" t="s">
        <v>2414</v>
      </c>
      <c r="G1281" s="61" t="str">
        <f t="shared" si="57"/>
        <v>Carlos Franco</v>
      </c>
    </row>
    <row r="1282" spans="1:7" thickBot="1">
      <c r="A1282" s="62" t="s">
        <v>2566</v>
      </c>
      <c r="B1282" s="61">
        <v>901</v>
      </c>
      <c r="C1282" s="61" t="str">
        <f t="shared" si="55"/>
        <v>No Tie</v>
      </c>
      <c r="D1282" s="63">
        <f t="shared" si="56"/>
        <v>901</v>
      </c>
      <c r="E1282" s="63">
        <v>901</v>
      </c>
      <c r="F1282" s="61" t="s">
        <v>2525</v>
      </c>
      <c r="G1282" s="61" t="str">
        <f t="shared" si="57"/>
        <v>Travis Hampshire</v>
      </c>
    </row>
    <row r="1283" spans="1:7" thickBot="1">
      <c r="A1283" s="62" t="s">
        <v>2566</v>
      </c>
      <c r="B1283" s="61">
        <v>903</v>
      </c>
      <c r="C1283" s="61" t="str">
        <f t="shared" si="55"/>
        <v>No Tie</v>
      </c>
      <c r="D1283" s="63">
        <f t="shared" si="56"/>
        <v>903</v>
      </c>
      <c r="E1283" s="63">
        <v>903</v>
      </c>
      <c r="F1283" s="61" t="s">
        <v>2299</v>
      </c>
      <c r="G1283" s="61" t="str">
        <f t="shared" si="57"/>
        <v>Chris Rodgers</v>
      </c>
    </row>
    <row r="1284" spans="1:7" thickBot="1">
      <c r="A1284" s="62" t="s">
        <v>2566</v>
      </c>
      <c r="B1284" s="61">
        <v>904</v>
      </c>
      <c r="C1284" s="61" t="str">
        <f t="shared" si="55"/>
        <v>No Tie</v>
      </c>
      <c r="D1284" s="63">
        <f t="shared" si="56"/>
        <v>904</v>
      </c>
      <c r="E1284" s="63">
        <v>904</v>
      </c>
      <c r="F1284" s="61" t="s">
        <v>1775</v>
      </c>
      <c r="G1284" s="61" t="str">
        <f t="shared" si="57"/>
        <v>Matt Davidson</v>
      </c>
    </row>
    <row r="1285" spans="1:7" thickBot="1">
      <c r="A1285" s="62" t="s">
        <v>2566</v>
      </c>
      <c r="B1285" s="61">
        <v>905</v>
      </c>
      <c r="C1285" s="61" t="str">
        <f t="shared" si="55"/>
        <v>No Tie</v>
      </c>
      <c r="D1285" s="63">
        <f t="shared" si="56"/>
        <v>905</v>
      </c>
      <c r="E1285" s="63">
        <v>905</v>
      </c>
      <c r="F1285" s="61" t="s">
        <v>1593</v>
      </c>
      <c r="G1285" s="61" t="str">
        <f t="shared" si="57"/>
        <v>Bernard Ritthammer</v>
      </c>
    </row>
    <row r="1286" spans="1:7" thickBot="1">
      <c r="A1286" s="62" t="s">
        <v>2566</v>
      </c>
      <c r="B1286" s="61">
        <v>906</v>
      </c>
      <c r="C1286" s="61" t="str">
        <f t="shared" si="55"/>
        <v>No Tie</v>
      </c>
      <c r="D1286" s="63">
        <f t="shared" si="56"/>
        <v>906</v>
      </c>
      <c r="E1286" s="63">
        <v>906</v>
      </c>
      <c r="F1286" s="61" t="s">
        <v>2526</v>
      </c>
      <c r="G1286" s="61" t="str">
        <f t="shared" si="57"/>
        <v>Shankar Das</v>
      </c>
    </row>
    <row r="1287" spans="1:7" thickBot="1">
      <c r="A1287" s="62" t="s">
        <v>2566</v>
      </c>
      <c r="B1287" s="61">
        <v>907</v>
      </c>
      <c r="C1287" s="61" t="str">
        <f t="shared" si="55"/>
        <v>No Tie</v>
      </c>
      <c r="D1287" s="63">
        <f t="shared" si="56"/>
        <v>907</v>
      </c>
      <c r="E1287" s="63">
        <v>907</v>
      </c>
      <c r="F1287" s="61" t="s">
        <v>2076</v>
      </c>
      <c r="G1287" s="61" t="str">
        <f t="shared" si="57"/>
        <v>Benedict Parker</v>
      </c>
    </row>
    <row r="1288" spans="1:7" thickBot="1">
      <c r="A1288" s="62" t="s">
        <v>2566</v>
      </c>
      <c r="B1288" s="61">
        <v>907</v>
      </c>
      <c r="C1288" s="61" t="str">
        <f t="shared" si="55"/>
        <v>No Tie</v>
      </c>
      <c r="D1288" s="63">
        <f t="shared" si="56"/>
        <v>907</v>
      </c>
      <c r="E1288" s="63">
        <v>907</v>
      </c>
      <c r="F1288" s="61" t="s">
        <v>1251</v>
      </c>
      <c r="G1288" s="61" t="str">
        <f t="shared" si="57"/>
        <v>Tyrrell Hatton</v>
      </c>
    </row>
    <row r="1289" spans="1:7" thickBot="1">
      <c r="A1289" s="62" t="s">
        <v>2566</v>
      </c>
      <c r="B1289" s="61">
        <v>909</v>
      </c>
      <c r="C1289" s="61" t="str">
        <f t="shared" si="55"/>
        <v>No Tie</v>
      </c>
      <c r="D1289" s="63">
        <f t="shared" si="56"/>
        <v>909</v>
      </c>
      <c r="E1289" s="63">
        <v>909</v>
      </c>
      <c r="F1289" s="61" t="s">
        <v>2527</v>
      </c>
      <c r="G1289" s="61" t="str">
        <f t="shared" si="57"/>
        <v>Francois DeLamontagne</v>
      </c>
    </row>
    <row r="1290" spans="1:7" thickBot="1">
      <c r="A1290" s="62" t="s">
        <v>2566</v>
      </c>
      <c r="B1290" s="61">
        <v>910</v>
      </c>
      <c r="C1290" s="61" t="str">
        <f t="shared" si="55"/>
        <v>No Tie</v>
      </c>
      <c r="D1290" s="63">
        <f t="shared" si="56"/>
        <v>910</v>
      </c>
      <c r="E1290" s="63">
        <v>910</v>
      </c>
      <c r="F1290" s="61" t="s">
        <v>2528</v>
      </c>
      <c r="G1290" s="61" t="str">
        <f t="shared" si="57"/>
        <v>Manav Jaini</v>
      </c>
    </row>
    <row r="1291" spans="1:7" thickBot="1">
      <c r="A1291" s="62" t="s">
        <v>2566</v>
      </c>
      <c r="B1291" s="61">
        <v>911</v>
      </c>
      <c r="C1291" s="61" t="str">
        <f t="shared" si="55"/>
        <v>No Tie</v>
      </c>
      <c r="D1291" s="63">
        <f t="shared" si="56"/>
        <v>911</v>
      </c>
      <c r="E1291" s="63">
        <v>911</v>
      </c>
      <c r="F1291" s="61" t="s">
        <v>1677</v>
      </c>
      <c r="G1291" s="61" t="str">
        <f t="shared" si="57"/>
        <v>Steve Dartnall</v>
      </c>
    </row>
    <row r="1292" spans="1:7" thickBot="1">
      <c r="A1292" s="62" t="s">
        <v>2566</v>
      </c>
      <c r="B1292" s="61">
        <v>912</v>
      </c>
      <c r="C1292" s="61" t="str">
        <f t="shared" si="55"/>
        <v>No Tie</v>
      </c>
      <c r="D1292" s="63">
        <f t="shared" si="56"/>
        <v>912</v>
      </c>
      <c r="E1292" s="63">
        <v>912</v>
      </c>
      <c r="F1292" s="61" t="s">
        <v>2529</v>
      </c>
      <c r="G1292" s="61" t="str">
        <f t="shared" si="57"/>
        <v>Bubba Dickerson</v>
      </c>
    </row>
    <row r="1293" spans="1:7" thickBot="1">
      <c r="A1293" s="62" t="s">
        <v>2566</v>
      </c>
      <c r="B1293" s="61">
        <v>913</v>
      </c>
      <c r="C1293" s="61" t="str">
        <f t="shared" si="55"/>
        <v>No Tie</v>
      </c>
      <c r="D1293" s="63">
        <f t="shared" si="56"/>
        <v>913</v>
      </c>
      <c r="E1293" s="63">
        <v>913</v>
      </c>
      <c r="F1293" s="61" t="s">
        <v>1984</v>
      </c>
      <c r="G1293" s="61" t="str">
        <f t="shared" si="57"/>
        <v>Brady Watt</v>
      </c>
    </row>
    <row r="1294" spans="1:7" thickBot="1">
      <c r="A1294" s="62" t="s">
        <v>2566</v>
      </c>
      <c r="B1294" s="61">
        <v>913</v>
      </c>
      <c r="C1294" s="61" t="str">
        <f t="shared" si="55"/>
        <v>No Tie</v>
      </c>
      <c r="D1294" s="63">
        <f t="shared" si="56"/>
        <v>913</v>
      </c>
      <c r="E1294" s="63">
        <v>913</v>
      </c>
      <c r="F1294" s="61" t="s">
        <v>2530</v>
      </c>
      <c r="G1294" s="61" t="str">
        <f t="shared" si="57"/>
        <v>Glenn Joyner</v>
      </c>
    </row>
    <row r="1295" spans="1:7" thickBot="1">
      <c r="A1295" s="62" t="s">
        <v>2566</v>
      </c>
      <c r="B1295" s="61">
        <v>913</v>
      </c>
      <c r="C1295" s="61" t="str">
        <f t="shared" si="55"/>
        <v>No Tie</v>
      </c>
      <c r="D1295" s="63">
        <f t="shared" si="56"/>
        <v>913</v>
      </c>
      <c r="E1295" s="63">
        <v>913</v>
      </c>
      <c r="F1295" s="61" t="s">
        <v>1592</v>
      </c>
      <c r="G1295" s="61" t="str">
        <f t="shared" si="57"/>
        <v>Jorge Fernandez-Valdes</v>
      </c>
    </row>
    <row r="1296" spans="1:7" thickBot="1">
      <c r="A1296" s="62" t="s">
        <v>2566</v>
      </c>
      <c r="B1296" s="61">
        <v>913</v>
      </c>
      <c r="C1296" s="61" t="str">
        <f t="shared" si="55"/>
        <v>No Tie</v>
      </c>
      <c r="D1296" s="63">
        <f t="shared" si="56"/>
        <v>913</v>
      </c>
      <c r="E1296" s="63">
        <v>913</v>
      </c>
      <c r="F1296" s="61" t="s">
        <v>1792</v>
      </c>
      <c r="G1296" s="61" t="str">
        <f t="shared" si="57"/>
        <v>Marcelo Rozo</v>
      </c>
    </row>
    <row r="1297" spans="1:7" thickBot="1">
      <c r="A1297" s="62" t="s">
        <v>2566</v>
      </c>
      <c r="B1297" s="61">
        <v>917</v>
      </c>
      <c r="C1297" s="61" t="str">
        <f t="shared" si="55"/>
        <v>No Tie</v>
      </c>
      <c r="D1297" s="63">
        <f t="shared" si="56"/>
        <v>917</v>
      </c>
      <c r="E1297" s="63">
        <v>917</v>
      </c>
      <c r="F1297" s="61" t="s">
        <v>2531</v>
      </c>
      <c r="G1297" s="61" t="str">
        <f t="shared" si="57"/>
        <v>JG Claassen</v>
      </c>
    </row>
    <row r="1298" spans="1:7" thickBot="1">
      <c r="A1298" s="62" t="s">
        <v>2566</v>
      </c>
      <c r="B1298" s="61">
        <v>918</v>
      </c>
      <c r="C1298" s="61" t="str">
        <f t="shared" si="55"/>
        <v>No Tie</v>
      </c>
      <c r="D1298" s="63">
        <f t="shared" si="56"/>
        <v>918</v>
      </c>
      <c r="E1298" s="63">
        <v>918</v>
      </c>
      <c r="F1298" s="61" t="s">
        <v>2532</v>
      </c>
      <c r="G1298" s="61" t="str">
        <f t="shared" si="57"/>
        <v>Brian Unk</v>
      </c>
    </row>
    <row r="1299" spans="1:7" thickBot="1">
      <c r="A1299" s="62" t="s">
        <v>2566</v>
      </c>
      <c r="B1299" s="61">
        <v>919</v>
      </c>
      <c r="C1299" s="61" t="str">
        <f t="shared" si="55"/>
        <v>No Tie</v>
      </c>
      <c r="D1299" s="63">
        <f t="shared" si="56"/>
        <v>919</v>
      </c>
      <c r="E1299" s="63">
        <v>919</v>
      </c>
      <c r="F1299" s="61" t="s">
        <v>1605</v>
      </c>
      <c r="G1299" s="61" t="str">
        <f t="shared" si="57"/>
        <v>Pedro Oriol</v>
      </c>
    </row>
    <row r="1300" spans="1:7" thickBot="1">
      <c r="A1300" s="62" t="s">
        <v>2566</v>
      </c>
      <c r="B1300" s="61">
        <v>920</v>
      </c>
      <c r="C1300" s="61" t="str">
        <f t="shared" si="55"/>
        <v>No Tie</v>
      </c>
      <c r="D1300" s="63">
        <f t="shared" si="56"/>
        <v>920</v>
      </c>
      <c r="E1300" s="63">
        <v>920</v>
      </c>
      <c r="F1300" s="61" t="s">
        <v>1875</v>
      </c>
      <c r="G1300" s="61" t="str">
        <f t="shared" si="57"/>
        <v>Jeff Curl</v>
      </c>
    </row>
    <row r="1301" spans="1:7" thickBot="1">
      <c r="A1301" s="62" t="s">
        <v>2566</v>
      </c>
      <c r="B1301" s="61">
        <v>921</v>
      </c>
      <c r="C1301" s="61" t="str">
        <f t="shared" si="55"/>
        <v>No Tie</v>
      </c>
      <c r="D1301" s="63">
        <f t="shared" si="56"/>
        <v>921</v>
      </c>
      <c r="E1301" s="63">
        <v>921</v>
      </c>
      <c r="F1301" s="61" t="s">
        <v>2533</v>
      </c>
      <c r="G1301" s="61" t="str">
        <f t="shared" si="57"/>
        <v>Theunis Spangenberg</v>
      </c>
    </row>
    <row r="1302" spans="1:7" thickBot="1">
      <c r="A1302" s="62" t="s">
        <v>2566</v>
      </c>
      <c r="B1302" s="61">
        <v>922</v>
      </c>
      <c r="C1302" s="61" t="str">
        <f t="shared" si="55"/>
        <v>No Tie</v>
      </c>
      <c r="D1302" s="63">
        <f t="shared" si="56"/>
        <v>922</v>
      </c>
      <c r="E1302" s="63">
        <v>922</v>
      </c>
      <c r="F1302" s="61" t="s">
        <v>1409</v>
      </c>
      <c r="G1302" s="61" t="str">
        <f t="shared" si="57"/>
        <v>Adam Bland</v>
      </c>
    </row>
    <row r="1303" spans="1:7" thickBot="1">
      <c r="A1303" s="62" t="s">
        <v>2566</v>
      </c>
      <c r="B1303" s="61">
        <v>922</v>
      </c>
      <c r="C1303" s="61" t="str">
        <f t="shared" si="55"/>
        <v>No Tie</v>
      </c>
      <c r="D1303" s="63">
        <f t="shared" si="56"/>
        <v>922</v>
      </c>
      <c r="E1303" s="63">
        <v>922</v>
      </c>
      <c r="F1303" s="61" t="s">
        <v>2036</v>
      </c>
      <c r="G1303" s="61" t="str">
        <f t="shared" si="57"/>
        <v>Borja Echart</v>
      </c>
    </row>
    <row r="1304" spans="1:7" thickBot="1">
      <c r="A1304" s="62" t="s">
        <v>2566</v>
      </c>
      <c r="B1304" s="61">
        <v>924</v>
      </c>
      <c r="C1304" s="61" t="str">
        <f t="shared" si="55"/>
        <v>No Tie</v>
      </c>
      <c r="D1304" s="63">
        <f t="shared" si="56"/>
        <v>924</v>
      </c>
      <c r="E1304" s="63">
        <v>924</v>
      </c>
      <c r="F1304" s="61" t="s">
        <v>2534</v>
      </c>
      <c r="G1304" s="61" t="str">
        <f t="shared" si="57"/>
        <v>Beau Hossler</v>
      </c>
    </row>
    <row r="1305" spans="1:7" thickBot="1">
      <c r="A1305" s="62" t="s">
        <v>2566</v>
      </c>
      <c r="B1305" s="61">
        <v>924</v>
      </c>
      <c r="C1305" s="61" t="str">
        <f t="shared" si="55"/>
        <v>No Tie</v>
      </c>
      <c r="D1305" s="63">
        <f t="shared" si="56"/>
        <v>924</v>
      </c>
      <c r="E1305" s="63">
        <v>924</v>
      </c>
      <c r="F1305" s="61" t="s">
        <v>2193</v>
      </c>
      <c r="G1305" s="61" t="str">
        <f t="shared" si="57"/>
        <v>Wisut Artjanawat</v>
      </c>
    </row>
    <row r="1306" spans="1:7" ht="32.25" thickBot="1">
      <c r="A1306" s="62" t="s">
        <v>2566</v>
      </c>
      <c r="B1306" s="61">
        <v>926</v>
      </c>
      <c r="C1306" s="61" t="str">
        <f t="shared" si="55"/>
        <v>No Tie</v>
      </c>
      <c r="D1306" s="63">
        <f t="shared" si="56"/>
        <v>926</v>
      </c>
      <c r="E1306" s="63">
        <v>926</v>
      </c>
      <c r="F1306" s="61" t="s">
        <v>1886</v>
      </c>
      <c r="G1306" s="61" t="str">
        <f t="shared" si="57"/>
        <v>Atthaphon Prathummanee</v>
      </c>
    </row>
    <row r="1307" spans="1:7" thickBot="1">
      <c r="A1307" s="62" t="s">
        <v>2566</v>
      </c>
      <c r="B1307" s="61">
        <v>927</v>
      </c>
      <c r="C1307" s="61" t="str">
        <f t="shared" si="55"/>
        <v>No Tie</v>
      </c>
      <c r="D1307" s="63">
        <f t="shared" si="56"/>
        <v>927</v>
      </c>
      <c r="E1307" s="63">
        <v>927</v>
      </c>
      <c r="F1307" s="61" t="s">
        <v>2535</v>
      </c>
      <c r="G1307" s="61" t="str">
        <f t="shared" si="57"/>
        <v>Joo Hewng-Chul</v>
      </c>
    </row>
    <row r="1308" spans="1:7" thickBot="1">
      <c r="A1308" s="62" t="s">
        <v>2566</v>
      </c>
      <c r="B1308" s="61">
        <v>928</v>
      </c>
      <c r="C1308" s="61" t="str">
        <f t="shared" si="55"/>
        <v>No Tie</v>
      </c>
      <c r="D1308" s="63">
        <f t="shared" si="56"/>
        <v>928</v>
      </c>
      <c r="E1308" s="63">
        <v>928</v>
      </c>
      <c r="F1308" s="61" t="s">
        <v>2536</v>
      </c>
      <c r="G1308" s="61" t="str">
        <f t="shared" si="57"/>
        <v>Barry Lane</v>
      </c>
    </row>
    <row r="1309" spans="1:7" thickBot="1">
      <c r="A1309" s="62" t="s">
        <v>2566</v>
      </c>
      <c r="B1309" s="61">
        <v>928</v>
      </c>
      <c r="C1309" s="61" t="str">
        <f t="shared" si="55"/>
        <v>No Tie</v>
      </c>
      <c r="D1309" s="63">
        <f t="shared" si="56"/>
        <v>928</v>
      </c>
      <c r="E1309" s="63">
        <v>928</v>
      </c>
      <c r="F1309" s="61" t="s">
        <v>2248</v>
      </c>
      <c r="G1309" s="61" t="str">
        <f t="shared" si="57"/>
        <v>Sebastian Saavedra</v>
      </c>
    </row>
    <row r="1310" spans="1:7" thickBot="1">
      <c r="A1310" s="62" t="s">
        <v>2566</v>
      </c>
      <c r="B1310" s="61">
        <v>930</v>
      </c>
      <c r="C1310" s="61" t="str">
        <f t="shared" si="55"/>
        <v>No Tie</v>
      </c>
      <c r="D1310" s="63">
        <f t="shared" si="56"/>
        <v>930</v>
      </c>
      <c r="E1310" s="63">
        <v>930</v>
      </c>
      <c r="F1310" s="61" t="s">
        <v>2537</v>
      </c>
      <c r="G1310" s="61" t="str">
        <f t="shared" si="57"/>
        <v>Oliver Whiteley</v>
      </c>
    </row>
    <row r="1311" spans="1:7" thickBot="1">
      <c r="A1311" s="62" t="s">
        <v>2566</v>
      </c>
      <c r="B1311" s="61">
        <v>931</v>
      </c>
      <c r="C1311" s="61" t="str">
        <f t="shared" si="55"/>
        <v>No Tie</v>
      </c>
      <c r="D1311" s="63">
        <f t="shared" si="56"/>
        <v>931</v>
      </c>
      <c r="E1311" s="63">
        <v>931</v>
      </c>
      <c r="F1311" s="61" t="s">
        <v>2109</v>
      </c>
      <c r="G1311" s="61" t="str">
        <f t="shared" si="57"/>
        <v>Adam Gee</v>
      </c>
    </row>
    <row r="1312" spans="1:7" thickBot="1">
      <c r="A1312" s="62" t="s">
        <v>2566</v>
      </c>
      <c r="B1312" s="61">
        <v>932</v>
      </c>
      <c r="C1312" s="61" t="str">
        <f t="shared" ref="C1312:C1375" si="58">IFERROR(SEARCH("T",B1312),"No Tie")</f>
        <v>No Tie</v>
      </c>
      <c r="D1312" s="63">
        <f t="shared" ref="D1312:D1375" si="59">IF(C1312="No Tie",B1312,RIGHT(B1312,LEN(B1312)-1))</f>
        <v>932</v>
      </c>
      <c r="E1312" s="63">
        <v>932</v>
      </c>
      <c r="F1312" s="61" t="s">
        <v>2538</v>
      </c>
      <c r="G1312" s="61" t="str">
        <f t="shared" ref="G1312:G1375" si="60">TRIM(SUBSTITUTE(F1312,CHAR(160),CHAR(32)))</f>
        <v>Josh Cunliffe</v>
      </c>
    </row>
    <row r="1313" spans="1:7" thickBot="1">
      <c r="A1313" s="62" t="s">
        <v>2566</v>
      </c>
      <c r="B1313" s="61">
        <v>933</v>
      </c>
      <c r="C1313" s="61" t="str">
        <f t="shared" si="58"/>
        <v>No Tie</v>
      </c>
      <c r="D1313" s="63">
        <f t="shared" si="59"/>
        <v>933</v>
      </c>
      <c r="E1313" s="63">
        <v>933</v>
      </c>
      <c r="F1313" s="61" t="s">
        <v>2358</v>
      </c>
      <c r="G1313" s="61" t="str">
        <f t="shared" si="60"/>
        <v>Jae-Han Chun</v>
      </c>
    </row>
    <row r="1314" spans="1:7" thickBot="1">
      <c r="A1314" s="62" t="s">
        <v>2566</v>
      </c>
      <c r="B1314" s="61">
        <v>934</v>
      </c>
      <c r="C1314" s="61" t="str">
        <f t="shared" si="58"/>
        <v>No Tie</v>
      </c>
      <c r="D1314" s="63">
        <f t="shared" si="59"/>
        <v>934</v>
      </c>
      <c r="E1314" s="63">
        <v>934</v>
      </c>
      <c r="F1314" s="61" t="s">
        <v>2425</v>
      </c>
      <c r="G1314" s="61" t="str">
        <f t="shared" si="60"/>
        <v>Ron Whittaker</v>
      </c>
    </row>
    <row r="1315" spans="1:7" thickBot="1">
      <c r="A1315" s="62" t="s">
        <v>2566</v>
      </c>
      <c r="B1315" s="61">
        <v>935</v>
      </c>
      <c r="C1315" s="61" t="str">
        <f t="shared" si="58"/>
        <v>No Tie</v>
      </c>
      <c r="D1315" s="63">
        <f t="shared" si="59"/>
        <v>935</v>
      </c>
      <c r="E1315" s="63">
        <v>935</v>
      </c>
      <c r="F1315" s="61" t="s">
        <v>2539</v>
      </c>
      <c r="G1315" s="61" t="str">
        <f t="shared" si="60"/>
        <v>Jordi Garcia del Mora</v>
      </c>
    </row>
    <row r="1316" spans="1:7" thickBot="1">
      <c r="A1316" s="62" t="s">
        <v>2566</v>
      </c>
      <c r="B1316" s="61">
        <v>936</v>
      </c>
      <c r="C1316" s="61" t="str">
        <f t="shared" si="58"/>
        <v>No Tie</v>
      </c>
      <c r="D1316" s="63">
        <f t="shared" si="59"/>
        <v>936</v>
      </c>
      <c r="E1316" s="63">
        <v>936</v>
      </c>
      <c r="F1316" s="61" t="s">
        <v>2058</v>
      </c>
      <c r="G1316" s="61" t="str">
        <f t="shared" si="60"/>
        <v>Nicolas Geyger</v>
      </c>
    </row>
    <row r="1317" spans="1:7" thickBot="1">
      <c r="A1317" s="62" t="s">
        <v>2566</v>
      </c>
      <c r="B1317" s="61">
        <v>937</v>
      </c>
      <c r="C1317" s="61" t="str">
        <f t="shared" si="58"/>
        <v>No Tie</v>
      </c>
      <c r="D1317" s="63">
        <f t="shared" si="59"/>
        <v>937</v>
      </c>
      <c r="E1317" s="63">
        <v>937</v>
      </c>
      <c r="F1317" s="61" t="s">
        <v>2371</v>
      </c>
      <c r="G1317" s="61" t="str">
        <f t="shared" si="60"/>
        <v>Rafael Gomez</v>
      </c>
    </row>
    <row r="1318" spans="1:7" thickBot="1">
      <c r="A1318" s="62" t="s">
        <v>2566</v>
      </c>
      <c r="B1318" s="61">
        <v>938</v>
      </c>
      <c r="C1318" s="61" t="str">
        <f t="shared" si="58"/>
        <v>No Tie</v>
      </c>
      <c r="D1318" s="63">
        <f t="shared" si="59"/>
        <v>938</v>
      </c>
      <c r="E1318" s="63">
        <v>938</v>
      </c>
      <c r="F1318" s="61" t="s">
        <v>2540</v>
      </c>
      <c r="G1318" s="61" t="str">
        <f t="shared" si="60"/>
        <v>Francisco Cerda</v>
      </c>
    </row>
    <row r="1319" spans="1:7" thickBot="1">
      <c r="A1319" s="62" t="s">
        <v>2566</v>
      </c>
      <c r="B1319" s="61">
        <v>938</v>
      </c>
      <c r="C1319" s="61" t="str">
        <f t="shared" si="58"/>
        <v>No Tie</v>
      </c>
      <c r="D1319" s="63">
        <f t="shared" si="59"/>
        <v>938</v>
      </c>
      <c r="E1319" s="63">
        <v>938</v>
      </c>
      <c r="F1319" s="61" t="s">
        <v>2062</v>
      </c>
      <c r="G1319" s="61" t="str">
        <f t="shared" si="60"/>
        <v>Tatsunori Nukaga</v>
      </c>
    </row>
    <row r="1320" spans="1:7" thickBot="1">
      <c r="A1320" s="62" t="s">
        <v>2566</v>
      </c>
      <c r="B1320" s="61">
        <v>940</v>
      </c>
      <c r="C1320" s="61" t="str">
        <f t="shared" si="58"/>
        <v>No Tie</v>
      </c>
      <c r="D1320" s="63">
        <f t="shared" si="59"/>
        <v>940</v>
      </c>
      <c r="E1320" s="63">
        <v>940</v>
      </c>
      <c r="F1320" s="61" t="s">
        <v>1929</v>
      </c>
      <c r="G1320" s="61" t="str">
        <f t="shared" si="60"/>
        <v>Quincy Quek</v>
      </c>
    </row>
    <row r="1321" spans="1:7" thickBot="1">
      <c r="A1321" s="62" t="s">
        <v>2566</v>
      </c>
      <c r="B1321" s="61">
        <v>940</v>
      </c>
      <c r="C1321" s="61" t="str">
        <f t="shared" si="58"/>
        <v>No Tie</v>
      </c>
      <c r="D1321" s="63">
        <f t="shared" si="59"/>
        <v>940</v>
      </c>
      <c r="E1321" s="63">
        <v>940</v>
      </c>
      <c r="F1321" s="61" t="s">
        <v>2369</v>
      </c>
      <c r="G1321" s="61" t="str">
        <f t="shared" si="60"/>
        <v>Tommy Nakajima</v>
      </c>
    </row>
    <row r="1322" spans="1:7" thickBot="1">
      <c r="A1322" s="62" t="s">
        <v>2566</v>
      </c>
      <c r="B1322" s="61">
        <v>942</v>
      </c>
      <c r="C1322" s="61" t="str">
        <f t="shared" si="58"/>
        <v>No Tie</v>
      </c>
      <c r="D1322" s="63">
        <f t="shared" si="59"/>
        <v>942</v>
      </c>
      <c r="E1322" s="63">
        <v>942</v>
      </c>
      <c r="F1322" s="61" t="s">
        <v>2541</v>
      </c>
      <c r="G1322" s="61" t="str">
        <f t="shared" si="60"/>
        <v>Jesper Kennegard</v>
      </c>
    </row>
    <row r="1323" spans="1:7" thickBot="1">
      <c r="A1323" s="62" t="s">
        <v>2566</v>
      </c>
      <c r="B1323" s="61">
        <v>943</v>
      </c>
      <c r="C1323" s="61" t="str">
        <f t="shared" si="58"/>
        <v>No Tie</v>
      </c>
      <c r="D1323" s="63">
        <f t="shared" si="59"/>
        <v>943</v>
      </c>
      <c r="E1323" s="63">
        <v>943</v>
      </c>
      <c r="F1323" s="61" t="s">
        <v>1848</v>
      </c>
      <c r="G1323" s="61" t="str">
        <f t="shared" si="60"/>
        <v>Armando Favela</v>
      </c>
    </row>
    <row r="1324" spans="1:7" thickBot="1">
      <c r="A1324" s="62" t="s">
        <v>2566</v>
      </c>
      <c r="B1324" s="61">
        <v>943</v>
      </c>
      <c r="C1324" s="61" t="str">
        <f t="shared" si="58"/>
        <v>No Tie</v>
      </c>
      <c r="D1324" s="63">
        <f t="shared" si="59"/>
        <v>943</v>
      </c>
      <c r="E1324" s="63">
        <v>943</v>
      </c>
      <c r="F1324" s="61" t="s">
        <v>2542</v>
      </c>
      <c r="G1324" s="61" t="str">
        <f t="shared" si="60"/>
        <v>Bruce McDonald</v>
      </c>
    </row>
    <row r="1325" spans="1:7" thickBot="1">
      <c r="A1325" s="62" t="s">
        <v>2566</v>
      </c>
      <c r="B1325" s="61">
        <v>945</v>
      </c>
      <c r="C1325" s="61" t="str">
        <f t="shared" si="58"/>
        <v>No Tie</v>
      </c>
      <c r="D1325" s="63">
        <f t="shared" si="59"/>
        <v>945</v>
      </c>
      <c r="E1325" s="63">
        <v>945</v>
      </c>
      <c r="F1325" s="61" t="s">
        <v>2323</v>
      </c>
      <c r="G1325" s="61" t="str">
        <f t="shared" si="60"/>
        <v>Oscar Serna</v>
      </c>
    </row>
    <row r="1326" spans="1:7" thickBot="1">
      <c r="A1326" s="62" t="s">
        <v>2566</v>
      </c>
      <c r="B1326" s="61">
        <v>946</v>
      </c>
      <c r="C1326" s="61" t="str">
        <f t="shared" si="58"/>
        <v>No Tie</v>
      </c>
      <c r="D1326" s="63">
        <f t="shared" si="59"/>
        <v>946</v>
      </c>
      <c r="E1326" s="63">
        <v>946</v>
      </c>
      <c r="F1326" s="61" t="s">
        <v>2276</v>
      </c>
      <c r="G1326" s="61" t="str">
        <f t="shared" si="60"/>
        <v>Charl Coetzee</v>
      </c>
    </row>
    <row r="1327" spans="1:7" thickBot="1">
      <c r="A1327" s="62" t="s">
        <v>2566</v>
      </c>
      <c r="B1327" s="61">
        <v>947</v>
      </c>
      <c r="C1327" s="61" t="str">
        <f t="shared" si="58"/>
        <v>No Tie</v>
      </c>
      <c r="D1327" s="63">
        <f t="shared" si="59"/>
        <v>947</v>
      </c>
      <c r="E1327" s="63">
        <v>947</v>
      </c>
      <c r="F1327" s="61" t="s">
        <v>1374</v>
      </c>
      <c r="G1327" s="61" t="str">
        <f t="shared" si="60"/>
        <v>Ignacio Elvira Mijares</v>
      </c>
    </row>
    <row r="1328" spans="1:7" thickBot="1">
      <c r="A1328" s="62" t="s">
        <v>2566</v>
      </c>
      <c r="B1328" s="61">
        <v>947</v>
      </c>
      <c r="C1328" s="61" t="str">
        <f t="shared" si="58"/>
        <v>No Tie</v>
      </c>
      <c r="D1328" s="63">
        <f t="shared" si="59"/>
        <v>947</v>
      </c>
      <c r="E1328" s="63">
        <v>947</v>
      </c>
      <c r="F1328" s="61" t="s">
        <v>1665</v>
      </c>
      <c r="G1328" s="61" t="str">
        <f t="shared" si="60"/>
        <v>Matthew Giles</v>
      </c>
    </row>
    <row r="1329" spans="1:7" thickBot="1">
      <c r="A1329" s="62" t="s">
        <v>2566</v>
      </c>
      <c r="B1329" s="61">
        <v>949</v>
      </c>
      <c r="C1329" s="61" t="str">
        <f t="shared" si="58"/>
        <v>No Tie</v>
      </c>
      <c r="D1329" s="63">
        <f t="shared" si="59"/>
        <v>949</v>
      </c>
      <c r="E1329" s="63">
        <v>949</v>
      </c>
      <c r="F1329" s="61" t="s">
        <v>2131</v>
      </c>
      <c r="G1329" s="61" t="str">
        <f t="shared" si="60"/>
        <v>Josh Persons</v>
      </c>
    </row>
    <row r="1330" spans="1:7" thickBot="1">
      <c r="A1330" s="62" t="s">
        <v>2566</v>
      </c>
      <c r="B1330" s="61">
        <v>949</v>
      </c>
      <c r="C1330" s="61" t="str">
        <f t="shared" si="58"/>
        <v>No Tie</v>
      </c>
      <c r="D1330" s="63">
        <f t="shared" si="59"/>
        <v>949</v>
      </c>
      <c r="E1330" s="63">
        <v>949</v>
      </c>
      <c r="F1330" s="61" t="s">
        <v>2543</v>
      </c>
      <c r="G1330" s="61" t="str">
        <f t="shared" si="60"/>
        <v>Tom Lehman</v>
      </c>
    </row>
    <row r="1331" spans="1:7" thickBot="1">
      <c r="A1331" s="62" t="s">
        <v>2566</v>
      </c>
      <c r="B1331" s="61">
        <v>951</v>
      </c>
      <c r="C1331" s="61" t="str">
        <f t="shared" si="58"/>
        <v>No Tie</v>
      </c>
      <c r="D1331" s="63">
        <f t="shared" si="59"/>
        <v>951</v>
      </c>
      <c r="E1331" s="63">
        <v>951</v>
      </c>
      <c r="F1331" s="61" t="s">
        <v>2393</v>
      </c>
      <c r="G1331" s="61" t="str">
        <f t="shared" si="60"/>
        <v>Sebi Garcia</v>
      </c>
    </row>
    <row r="1332" spans="1:7" thickBot="1">
      <c r="A1332" s="62" t="s">
        <v>2566</v>
      </c>
      <c r="B1332" s="61">
        <v>952</v>
      </c>
      <c r="C1332" s="61" t="str">
        <f t="shared" si="58"/>
        <v>No Tie</v>
      </c>
      <c r="D1332" s="63">
        <f t="shared" si="59"/>
        <v>952</v>
      </c>
      <c r="E1332" s="63">
        <v>952</v>
      </c>
      <c r="F1332" s="61" t="s">
        <v>2366</v>
      </c>
      <c r="G1332" s="61" t="str">
        <f t="shared" si="60"/>
        <v>Brandon Pieters</v>
      </c>
    </row>
    <row r="1333" spans="1:7" thickBot="1">
      <c r="A1333" s="62" t="s">
        <v>2566</v>
      </c>
      <c r="B1333" s="61">
        <v>952</v>
      </c>
      <c r="C1333" s="61" t="str">
        <f t="shared" si="58"/>
        <v>No Tie</v>
      </c>
      <c r="D1333" s="63">
        <f t="shared" si="59"/>
        <v>952</v>
      </c>
      <c r="E1333" s="63">
        <v>952</v>
      </c>
      <c r="F1333" s="61" t="s">
        <v>1218</v>
      </c>
      <c r="G1333" s="61" t="str">
        <f t="shared" si="60"/>
        <v>Byeong-Hun An</v>
      </c>
    </row>
    <row r="1334" spans="1:7" thickBot="1">
      <c r="A1334" s="62" t="s">
        <v>2566</v>
      </c>
      <c r="B1334" s="61">
        <v>954</v>
      </c>
      <c r="C1334" s="61" t="str">
        <f t="shared" si="58"/>
        <v>No Tie</v>
      </c>
      <c r="D1334" s="63">
        <f t="shared" si="59"/>
        <v>954</v>
      </c>
      <c r="E1334" s="63">
        <v>954</v>
      </c>
      <c r="F1334" s="61" t="s">
        <v>2544</v>
      </c>
      <c r="G1334" s="61" t="str">
        <f t="shared" si="60"/>
        <v>Tae-kyu Lee</v>
      </c>
    </row>
    <row r="1335" spans="1:7" thickBot="1">
      <c r="A1335" s="62" t="s">
        <v>2566</v>
      </c>
      <c r="B1335" s="61">
        <v>955</v>
      </c>
      <c r="C1335" s="61" t="str">
        <f t="shared" si="58"/>
        <v>No Tie</v>
      </c>
      <c r="D1335" s="63">
        <f t="shared" si="59"/>
        <v>955</v>
      </c>
      <c r="E1335" s="63">
        <v>955</v>
      </c>
      <c r="F1335" s="61" t="s">
        <v>2545</v>
      </c>
      <c r="G1335" s="61" t="str">
        <f t="shared" si="60"/>
        <v>DO NOT USE Si-woo</v>
      </c>
    </row>
    <row r="1336" spans="1:7" thickBot="1">
      <c r="A1336" s="62" t="s">
        <v>2566</v>
      </c>
      <c r="B1336" s="61">
        <v>956</v>
      </c>
      <c r="C1336" s="61" t="str">
        <f t="shared" si="58"/>
        <v>No Tie</v>
      </c>
      <c r="D1336" s="63">
        <f t="shared" si="59"/>
        <v>956</v>
      </c>
      <c r="E1336" s="63">
        <v>956</v>
      </c>
      <c r="F1336" s="61" t="s">
        <v>1918</v>
      </c>
      <c r="G1336" s="61" t="str">
        <f t="shared" si="60"/>
        <v>Dong Seop Maeng</v>
      </c>
    </row>
    <row r="1337" spans="1:7" thickBot="1">
      <c r="A1337" s="62" t="s">
        <v>2566</v>
      </c>
      <c r="B1337" s="61">
        <v>957</v>
      </c>
      <c r="C1337" s="61" t="str">
        <f t="shared" si="58"/>
        <v>No Tie</v>
      </c>
      <c r="D1337" s="63">
        <f t="shared" si="59"/>
        <v>957</v>
      </c>
      <c r="E1337" s="63">
        <v>957</v>
      </c>
      <c r="F1337" s="61" t="s">
        <v>2546</v>
      </c>
      <c r="G1337" s="61" t="str">
        <f t="shared" si="60"/>
        <v>Ashok Kumar</v>
      </c>
    </row>
    <row r="1338" spans="1:7" thickBot="1">
      <c r="A1338" s="62" t="s">
        <v>2566</v>
      </c>
      <c r="B1338" s="61">
        <v>958</v>
      </c>
      <c r="C1338" s="61" t="str">
        <f t="shared" si="58"/>
        <v>No Tie</v>
      </c>
      <c r="D1338" s="63">
        <f t="shared" si="59"/>
        <v>958</v>
      </c>
      <c r="E1338" s="63">
        <v>958</v>
      </c>
      <c r="F1338" s="61" t="s">
        <v>2346</v>
      </c>
      <c r="G1338" s="61" t="str">
        <f t="shared" si="60"/>
        <v>Guy Boros</v>
      </c>
    </row>
    <row r="1339" spans="1:7" thickBot="1">
      <c r="A1339" s="62" t="s">
        <v>2566</v>
      </c>
      <c r="B1339" s="61">
        <v>959</v>
      </c>
      <c r="C1339" s="61" t="str">
        <f t="shared" si="58"/>
        <v>No Tie</v>
      </c>
      <c r="D1339" s="63">
        <f t="shared" si="59"/>
        <v>959</v>
      </c>
      <c r="E1339" s="63">
        <v>959</v>
      </c>
      <c r="F1339" s="61" t="s">
        <v>2424</v>
      </c>
      <c r="G1339" s="61" t="str">
        <f t="shared" si="60"/>
        <v>David Dragoo</v>
      </c>
    </row>
    <row r="1340" spans="1:7" thickBot="1">
      <c r="A1340" s="62" t="s">
        <v>2566</v>
      </c>
      <c r="B1340" s="61">
        <v>960</v>
      </c>
      <c r="C1340" s="61" t="str">
        <f t="shared" si="58"/>
        <v>No Tie</v>
      </c>
      <c r="D1340" s="63">
        <f t="shared" si="59"/>
        <v>960</v>
      </c>
      <c r="E1340" s="63">
        <v>960</v>
      </c>
      <c r="F1340" s="61" t="s">
        <v>2547</v>
      </c>
      <c r="G1340" s="61" t="str">
        <f t="shared" si="60"/>
        <v>Erik Flores</v>
      </c>
    </row>
    <row r="1341" spans="1:7" thickBot="1">
      <c r="A1341" s="62" t="s">
        <v>2566</v>
      </c>
      <c r="B1341" s="61">
        <v>961</v>
      </c>
      <c r="C1341" s="61" t="str">
        <f t="shared" si="58"/>
        <v>No Tie</v>
      </c>
      <c r="D1341" s="63">
        <f t="shared" si="59"/>
        <v>961</v>
      </c>
      <c r="E1341" s="63">
        <v>961</v>
      </c>
      <c r="F1341" s="61" t="s">
        <v>2548</v>
      </c>
      <c r="G1341" s="61" t="str">
        <f t="shared" si="60"/>
        <v>Kunal Bhasin</v>
      </c>
    </row>
    <row r="1342" spans="1:7" thickBot="1">
      <c r="A1342" s="62" t="s">
        <v>2566</v>
      </c>
      <c r="B1342" s="61">
        <v>961</v>
      </c>
      <c r="C1342" s="61" t="str">
        <f t="shared" si="58"/>
        <v>No Tie</v>
      </c>
      <c r="D1342" s="63">
        <f t="shared" si="59"/>
        <v>961</v>
      </c>
      <c r="E1342" s="63">
        <v>961</v>
      </c>
      <c r="F1342" s="61" t="s">
        <v>1756</v>
      </c>
      <c r="G1342" s="61" t="str">
        <f t="shared" si="60"/>
        <v>Lee Dong-Min</v>
      </c>
    </row>
    <row r="1343" spans="1:7" thickBot="1">
      <c r="A1343" s="62" t="s">
        <v>2566</v>
      </c>
      <c r="B1343" s="61">
        <v>963</v>
      </c>
      <c r="C1343" s="61" t="str">
        <f t="shared" si="58"/>
        <v>No Tie</v>
      </c>
      <c r="D1343" s="63">
        <f t="shared" si="59"/>
        <v>963</v>
      </c>
      <c r="E1343" s="63">
        <v>963</v>
      </c>
      <c r="F1343" s="61" t="s">
        <v>1729</v>
      </c>
      <c r="G1343" s="61" t="str">
        <f t="shared" si="60"/>
        <v>Hung Chien-yao</v>
      </c>
    </row>
    <row r="1344" spans="1:7" thickBot="1">
      <c r="A1344" s="62" t="s">
        <v>2566</v>
      </c>
      <c r="B1344" s="61">
        <v>964</v>
      </c>
      <c r="C1344" s="61" t="str">
        <f t="shared" si="58"/>
        <v>No Tie</v>
      </c>
      <c r="D1344" s="63">
        <f t="shared" si="59"/>
        <v>964</v>
      </c>
      <c r="E1344" s="63">
        <v>964</v>
      </c>
      <c r="F1344" s="61" t="s">
        <v>2549</v>
      </c>
      <c r="G1344" s="61" t="str">
        <f t="shared" si="60"/>
        <v>Brent Delahoussaye</v>
      </c>
    </row>
    <row r="1345" spans="1:7" thickBot="1">
      <c r="A1345" s="62" t="s">
        <v>2566</v>
      </c>
      <c r="B1345" s="61">
        <v>965</v>
      </c>
      <c r="C1345" s="61" t="str">
        <f t="shared" si="58"/>
        <v>No Tie</v>
      </c>
      <c r="D1345" s="63">
        <f t="shared" si="59"/>
        <v>965</v>
      </c>
      <c r="E1345" s="63">
        <v>965</v>
      </c>
      <c r="F1345" s="61" t="s">
        <v>785</v>
      </c>
      <c r="G1345" s="61" t="str">
        <f t="shared" si="60"/>
        <v>Kevin Tway</v>
      </c>
    </row>
    <row r="1346" spans="1:7" thickBot="1">
      <c r="A1346" s="62" t="s">
        <v>2566</v>
      </c>
      <c r="B1346" s="61">
        <v>966</v>
      </c>
      <c r="C1346" s="61" t="str">
        <f t="shared" si="58"/>
        <v>No Tie</v>
      </c>
      <c r="D1346" s="63">
        <f t="shared" si="59"/>
        <v>966</v>
      </c>
      <c r="E1346" s="63">
        <v>966</v>
      </c>
      <c r="F1346" s="61" t="s">
        <v>1832</v>
      </c>
      <c r="G1346" s="61" t="str">
        <f t="shared" si="60"/>
        <v>Michael Hollick</v>
      </c>
    </row>
    <row r="1347" spans="1:7" thickBot="1">
      <c r="A1347" s="62" t="s">
        <v>2566</v>
      </c>
      <c r="B1347" s="61">
        <v>967</v>
      </c>
      <c r="C1347" s="61" t="str">
        <f t="shared" si="58"/>
        <v>No Tie</v>
      </c>
      <c r="D1347" s="63">
        <f t="shared" si="59"/>
        <v>967</v>
      </c>
      <c r="E1347" s="63">
        <v>967</v>
      </c>
      <c r="F1347" s="61" t="s">
        <v>2550</v>
      </c>
      <c r="G1347" s="61" t="str">
        <f t="shared" si="60"/>
        <v>Corey Pavin</v>
      </c>
    </row>
    <row r="1348" spans="1:7" thickBot="1">
      <c r="A1348" s="62" t="s">
        <v>2566</v>
      </c>
      <c r="B1348" s="61">
        <v>968</v>
      </c>
      <c r="C1348" s="61" t="str">
        <f t="shared" si="58"/>
        <v>No Tie</v>
      </c>
      <c r="D1348" s="63">
        <f t="shared" si="59"/>
        <v>968</v>
      </c>
      <c r="E1348" s="63">
        <v>968</v>
      </c>
      <c r="F1348" s="61" t="s">
        <v>2152</v>
      </c>
      <c r="G1348" s="61" t="str">
        <f t="shared" si="60"/>
        <v>Luis Claverie</v>
      </c>
    </row>
    <row r="1349" spans="1:7" thickBot="1">
      <c r="A1349" s="62" t="s">
        <v>2566</v>
      </c>
      <c r="B1349" s="61">
        <v>968</v>
      </c>
      <c r="C1349" s="61" t="str">
        <f t="shared" si="58"/>
        <v>No Tie</v>
      </c>
      <c r="D1349" s="63">
        <f t="shared" si="59"/>
        <v>968</v>
      </c>
      <c r="E1349" s="63">
        <v>968</v>
      </c>
      <c r="F1349" s="61" t="s">
        <v>2551</v>
      </c>
      <c r="G1349" s="61" t="str">
        <f t="shared" si="60"/>
        <v>Seong-Yong Kim</v>
      </c>
    </row>
    <row r="1350" spans="1:7" thickBot="1">
      <c r="A1350" s="62" t="s">
        <v>2566</v>
      </c>
      <c r="B1350" s="61">
        <v>970</v>
      </c>
      <c r="C1350" s="61" t="str">
        <f t="shared" si="58"/>
        <v>No Tie</v>
      </c>
      <c r="D1350" s="63">
        <f t="shared" si="59"/>
        <v>970</v>
      </c>
      <c r="E1350" s="63">
        <v>970</v>
      </c>
      <c r="F1350" s="61" t="s">
        <v>2267</v>
      </c>
      <c r="G1350" s="61" t="str">
        <f t="shared" si="60"/>
        <v>Tomokazu Yoshinaga</v>
      </c>
    </row>
    <row r="1351" spans="1:7" thickBot="1">
      <c r="A1351" s="62" t="s">
        <v>2566</v>
      </c>
      <c r="B1351" s="61">
        <v>971</v>
      </c>
      <c r="C1351" s="61" t="str">
        <f t="shared" si="58"/>
        <v>No Tie</v>
      </c>
      <c r="D1351" s="63">
        <f t="shared" si="59"/>
        <v>971</v>
      </c>
      <c r="E1351" s="63">
        <v>971</v>
      </c>
      <c r="F1351" s="61" t="s">
        <v>2552</v>
      </c>
      <c r="G1351" s="61" t="str">
        <f t="shared" si="60"/>
        <v>Mahal Pearce</v>
      </c>
    </row>
    <row r="1352" spans="1:7" thickBot="1">
      <c r="A1352" s="62" t="s">
        <v>2566</v>
      </c>
      <c r="B1352" s="61">
        <v>972</v>
      </c>
      <c r="C1352" s="61" t="str">
        <f t="shared" si="58"/>
        <v>No Tie</v>
      </c>
      <c r="D1352" s="63">
        <f t="shared" si="59"/>
        <v>972</v>
      </c>
      <c r="E1352" s="63">
        <v>972</v>
      </c>
      <c r="F1352" s="61" t="s">
        <v>2430</v>
      </c>
      <c r="G1352" s="61" t="str">
        <f t="shared" si="60"/>
        <v>Matt Marshall</v>
      </c>
    </row>
    <row r="1353" spans="1:7" thickBot="1">
      <c r="A1353" s="62" t="s">
        <v>2566</v>
      </c>
      <c r="B1353" s="61">
        <v>973</v>
      </c>
      <c r="C1353" s="61" t="str">
        <f t="shared" si="58"/>
        <v>No Tie</v>
      </c>
      <c r="D1353" s="63">
        <f t="shared" si="59"/>
        <v>973</v>
      </c>
      <c r="E1353" s="63">
        <v>973</v>
      </c>
      <c r="F1353" s="61" t="s">
        <v>2355</v>
      </c>
      <c r="G1353" s="61" t="str">
        <f t="shared" si="60"/>
        <v>Joey Snyder III</v>
      </c>
    </row>
    <row r="1354" spans="1:7" thickBot="1">
      <c r="A1354" s="62" t="s">
        <v>2566</v>
      </c>
      <c r="B1354" s="61">
        <v>975</v>
      </c>
      <c r="C1354" s="61" t="str">
        <f t="shared" si="58"/>
        <v>No Tie</v>
      </c>
      <c r="D1354" s="63">
        <f t="shared" si="59"/>
        <v>975</v>
      </c>
      <c r="E1354" s="63">
        <v>975</v>
      </c>
      <c r="F1354" s="61" t="s">
        <v>2553</v>
      </c>
      <c r="G1354" s="61" t="str">
        <f t="shared" si="60"/>
        <v>Gustavo Acosta</v>
      </c>
    </row>
    <row r="1355" spans="1:7" thickBot="1">
      <c r="A1355" s="62" t="s">
        <v>2566</v>
      </c>
      <c r="B1355" s="61">
        <v>976</v>
      </c>
      <c r="C1355" s="61" t="str">
        <f t="shared" si="58"/>
        <v>No Tie</v>
      </c>
      <c r="D1355" s="63">
        <f t="shared" si="59"/>
        <v>976</v>
      </c>
      <c r="E1355" s="63">
        <v>976</v>
      </c>
      <c r="F1355" s="61" t="s">
        <v>2391</v>
      </c>
      <c r="G1355" s="61" t="str">
        <f t="shared" si="60"/>
        <v>Chien Soon Lu</v>
      </c>
    </row>
    <row r="1356" spans="1:7" thickBot="1">
      <c r="A1356" s="62" t="s">
        <v>2566</v>
      </c>
      <c r="B1356" s="61">
        <v>976</v>
      </c>
      <c r="C1356" s="61" t="str">
        <f t="shared" si="58"/>
        <v>No Tie</v>
      </c>
      <c r="D1356" s="63">
        <f t="shared" si="59"/>
        <v>976</v>
      </c>
      <c r="E1356" s="63">
        <v>976</v>
      </c>
      <c r="F1356" s="61" t="s">
        <v>2554</v>
      </c>
      <c r="G1356" s="61" t="str">
        <f t="shared" si="60"/>
        <v>Federico Damus</v>
      </c>
    </row>
    <row r="1357" spans="1:7" thickBot="1">
      <c r="A1357" s="62" t="s">
        <v>2566</v>
      </c>
      <c r="B1357" s="61">
        <v>978</v>
      </c>
      <c r="C1357" s="61" t="str">
        <f t="shared" si="58"/>
        <v>No Tie</v>
      </c>
      <c r="D1357" s="63">
        <f t="shared" si="59"/>
        <v>978</v>
      </c>
      <c r="E1357" s="63">
        <v>978</v>
      </c>
      <c r="F1357" s="61" t="s">
        <v>1380</v>
      </c>
      <c r="G1357" s="61" t="str">
        <f t="shared" si="60"/>
        <v>Florian Fritsch</v>
      </c>
    </row>
    <row r="1358" spans="1:7" thickBot="1">
      <c r="A1358" s="62" t="s">
        <v>2566</v>
      </c>
      <c r="B1358" s="61">
        <v>978</v>
      </c>
      <c r="C1358" s="61" t="str">
        <f t="shared" si="58"/>
        <v>No Tie</v>
      </c>
      <c r="D1358" s="63">
        <f t="shared" si="59"/>
        <v>978</v>
      </c>
      <c r="E1358" s="63">
        <v>978</v>
      </c>
      <c r="F1358" s="61" t="s">
        <v>2555</v>
      </c>
      <c r="G1358" s="61" t="str">
        <f t="shared" si="60"/>
        <v>Sebastian MacLean</v>
      </c>
    </row>
    <row r="1359" spans="1:7" thickBot="1">
      <c r="A1359" s="62" t="s">
        <v>2566</v>
      </c>
      <c r="B1359" s="61">
        <v>978</v>
      </c>
      <c r="C1359" s="61" t="str">
        <f t="shared" si="58"/>
        <v>No Tie</v>
      </c>
      <c r="D1359" s="63">
        <f t="shared" si="59"/>
        <v>978</v>
      </c>
      <c r="E1359" s="63">
        <v>978</v>
      </c>
      <c r="F1359" s="61" t="s">
        <v>1348</v>
      </c>
      <c r="G1359" s="61" t="str">
        <f t="shared" si="60"/>
        <v>Wang Jeung-hun</v>
      </c>
    </row>
    <row r="1360" spans="1:7" thickBot="1">
      <c r="A1360" s="62" t="s">
        <v>2566</v>
      </c>
      <c r="B1360" s="61">
        <v>981</v>
      </c>
      <c r="C1360" s="61" t="str">
        <f t="shared" si="58"/>
        <v>No Tie</v>
      </c>
      <c r="D1360" s="63">
        <f t="shared" si="59"/>
        <v>981</v>
      </c>
      <c r="E1360" s="63">
        <v>981</v>
      </c>
      <c r="F1360" s="61" t="s">
        <v>1490</v>
      </c>
      <c r="G1360" s="61" t="str">
        <f t="shared" si="60"/>
        <v>Anders Hansen</v>
      </c>
    </row>
    <row r="1361" spans="1:7" thickBot="1">
      <c r="A1361" s="62" t="s">
        <v>2566</v>
      </c>
      <c r="B1361" s="61">
        <v>982</v>
      </c>
      <c r="C1361" s="61" t="str">
        <f t="shared" si="58"/>
        <v>No Tie</v>
      </c>
      <c r="D1361" s="63">
        <f t="shared" si="59"/>
        <v>982</v>
      </c>
      <c r="E1361" s="63">
        <v>982</v>
      </c>
      <c r="F1361" s="61" t="s">
        <v>1860</v>
      </c>
      <c r="G1361" s="61" t="str">
        <f t="shared" si="60"/>
        <v>Byron Smith</v>
      </c>
    </row>
    <row r="1362" spans="1:7" thickBot="1">
      <c r="A1362" s="62" t="s">
        <v>2566</v>
      </c>
      <c r="B1362" s="61">
        <v>982</v>
      </c>
      <c r="C1362" s="61" t="str">
        <f t="shared" si="58"/>
        <v>No Tie</v>
      </c>
      <c r="D1362" s="63">
        <f t="shared" si="59"/>
        <v>982</v>
      </c>
      <c r="E1362" s="63">
        <v>982</v>
      </c>
      <c r="F1362" s="61" t="s">
        <v>588</v>
      </c>
      <c r="G1362" s="61" t="str">
        <f t="shared" si="60"/>
        <v>Scott Pinckney</v>
      </c>
    </row>
    <row r="1363" spans="1:7" thickBot="1">
      <c r="A1363" s="62" t="s">
        <v>2566</v>
      </c>
      <c r="B1363" s="61">
        <v>984</v>
      </c>
      <c r="C1363" s="61" t="str">
        <f t="shared" si="58"/>
        <v>No Tie</v>
      </c>
      <c r="D1363" s="63">
        <f t="shared" si="59"/>
        <v>984</v>
      </c>
      <c r="E1363" s="63">
        <v>984</v>
      </c>
      <c r="F1363" s="61" t="s">
        <v>2556</v>
      </c>
      <c r="G1363" s="61" t="str">
        <f t="shared" si="60"/>
        <v>Miles Tunnicliff</v>
      </c>
    </row>
    <row r="1364" spans="1:7" thickBot="1">
      <c r="A1364" s="62" t="s">
        <v>2566</v>
      </c>
      <c r="B1364" s="61">
        <v>985</v>
      </c>
      <c r="C1364" s="61" t="str">
        <f t="shared" si="58"/>
        <v>No Tie</v>
      </c>
      <c r="D1364" s="63">
        <f t="shared" si="59"/>
        <v>985</v>
      </c>
      <c r="E1364" s="63">
        <v>985</v>
      </c>
      <c r="F1364" s="61" t="s">
        <v>2557</v>
      </c>
      <c r="G1364" s="61" t="str">
        <f t="shared" si="60"/>
        <v>Paul Streeter</v>
      </c>
    </row>
    <row r="1365" spans="1:7" thickBot="1">
      <c r="A1365" s="62" t="s">
        <v>2566</v>
      </c>
      <c r="B1365" s="61">
        <v>986</v>
      </c>
      <c r="C1365" s="61" t="str">
        <f t="shared" si="58"/>
        <v>No Tie</v>
      </c>
      <c r="D1365" s="63">
        <f t="shared" si="59"/>
        <v>986</v>
      </c>
      <c r="E1365" s="63">
        <v>986</v>
      </c>
      <c r="F1365" s="61" t="s">
        <v>2558</v>
      </c>
      <c r="G1365" s="61" t="str">
        <f t="shared" si="60"/>
        <v>Martin Erlandsson</v>
      </c>
    </row>
    <row r="1366" spans="1:7" thickBot="1">
      <c r="A1366" s="62" t="s">
        <v>2566</v>
      </c>
      <c r="B1366" s="61">
        <v>987</v>
      </c>
      <c r="C1366" s="61" t="str">
        <f t="shared" si="58"/>
        <v>No Tie</v>
      </c>
      <c r="D1366" s="63">
        <f t="shared" si="59"/>
        <v>987</v>
      </c>
      <c r="E1366" s="63">
        <v>987</v>
      </c>
      <c r="F1366" s="61" t="s">
        <v>1826</v>
      </c>
      <c r="G1366" s="61" t="str">
        <f t="shared" si="60"/>
        <v>Jaakko Makitalo</v>
      </c>
    </row>
    <row r="1367" spans="1:7" thickBot="1">
      <c r="A1367" s="62" t="s">
        <v>2566</v>
      </c>
      <c r="B1367" s="61">
        <v>988</v>
      </c>
      <c r="C1367" s="61" t="str">
        <f t="shared" si="58"/>
        <v>No Tie</v>
      </c>
      <c r="D1367" s="63">
        <f t="shared" si="59"/>
        <v>988</v>
      </c>
      <c r="E1367" s="63">
        <v>988</v>
      </c>
      <c r="F1367" s="61" t="s">
        <v>2560</v>
      </c>
      <c r="G1367" s="61" t="str">
        <f t="shared" si="60"/>
        <v>Joaquin Estevez</v>
      </c>
    </row>
    <row r="1368" spans="1:7" thickBot="1">
      <c r="A1368" s="62" t="s">
        <v>2566</v>
      </c>
      <c r="B1368" s="61">
        <v>988</v>
      </c>
      <c r="C1368" s="61" t="str">
        <f t="shared" si="58"/>
        <v>No Tie</v>
      </c>
      <c r="D1368" s="63">
        <f t="shared" si="59"/>
        <v>988</v>
      </c>
      <c r="E1368" s="63">
        <v>988</v>
      </c>
      <c r="F1368" s="61" t="s">
        <v>2559</v>
      </c>
      <c r="G1368" s="61" t="str">
        <f t="shared" si="60"/>
        <v>Leigh Deagan</v>
      </c>
    </row>
    <row r="1369" spans="1:7" thickBot="1">
      <c r="A1369" s="62" t="s">
        <v>2566</v>
      </c>
      <c r="B1369" s="61">
        <v>990</v>
      </c>
      <c r="C1369" s="61" t="str">
        <f t="shared" si="58"/>
        <v>No Tie</v>
      </c>
      <c r="D1369" s="63">
        <f t="shared" si="59"/>
        <v>990</v>
      </c>
      <c r="E1369" s="63">
        <v>990</v>
      </c>
      <c r="F1369" s="61" t="s">
        <v>2412</v>
      </c>
      <c r="G1369" s="61" t="str">
        <f t="shared" si="60"/>
        <v>Clint Rice</v>
      </c>
    </row>
    <row r="1370" spans="1:7" thickBot="1">
      <c r="A1370" s="62" t="s">
        <v>2566</v>
      </c>
      <c r="B1370" s="61">
        <v>990</v>
      </c>
      <c r="C1370" s="61" t="str">
        <f t="shared" si="58"/>
        <v>No Tie</v>
      </c>
      <c r="D1370" s="63">
        <f t="shared" si="59"/>
        <v>990</v>
      </c>
      <c r="E1370" s="63">
        <v>990</v>
      </c>
      <c r="F1370" s="61" t="s">
        <v>2561</v>
      </c>
      <c r="G1370" s="61" t="str">
        <f t="shared" si="60"/>
        <v>Lee Jung-hwan</v>
      </c>
    </row>
    <row r="1371" spans="1:7" thickBot="1">
      <c r="A1371" s="62" t="s">
        <v>2566</v>
      </c>
      <c r="B1371" s="61">
        <v>992</v>
      </c>
      <c r="C1371" s="61" t="str">
        <f t="shared" si="58"/>
        <v>No Tie</v>
      </c>
      <c r="D1371" s="63">
        <f t="shared" si="59"/>
        <v>992</v>
      </c>
      <c r="E1371" s="63">
        <v>992</v>
      </c>
      <c r="F1371" s="61" t="s">
        <v>1532</v>
      </c>
      <c r="G1371" s="61" t="str">
        <f t="shared" si="60"/>
        <v>Jack Senior</v>
      </c>
    </row>
    <row r="1372" spans="1:7" thickBot="1">
      <c r="A1372" s="62" t="s">
        <v>2566</v>
      </c>
      <c r="B1372" s="61">
        <v>993</v>
      </c>
      <c r="C1372" s="61" t="str">
        <f t="shared" si="58"/>
        <v>No Tie</v>
      </c>
      <c r="D1372" s="63">
        <f t="shared" si="59"/>
        <v>993</v>
      </c>
      <c r="E1372" s="63">
        <v>993</v>
      </c>
      <c r="F1372" s="61" t="s">
        <v>2562</v>
      </c>
      <c r="G1372" s="61" t="str">
        <f t="shared" si="60"/>
        <v>Albert Pistorius</v>
      </c>
    </row>
    <row r="1373" spans="1:7" thickBot="1">
      <c r="A1373" s="62" t="s">
        <v>2566</v>
      </c>
      <c r="B1373" s="61">
        <v>994</v>
      </c>
      <c r="C1373" s="61" t="str">
        <f t="shared" si="58"/>
        <v>No Tie</v>
      </c>
      <c r="D1373" s="63">
        <f t="shared" si="59"/>
        <v>994</v>
      </c>
      <c r="E1373" s="63">
        <v>994</v>
      </c>
      <c r="F1373" s="61" t="s">
        <v>1804</v>
      </c>
      <c r="G1373" s="61" t="str">
        <f t="shared" si="60"/>
        <v>Ryan Williams</v>
      </c>
    </row>
    <row r="1374" spans="1:7" thickBot="1">
      <c r="A1374" s="62" t="s">
        <v>2566</v>
      </c>
      <c r="B1374" s="61">
        <v>995</v>
      </c>
      <c r="C1374" s="61" t="str">
        <f t="shared" si="58"/>
        <v>No Tie</v>
      </c>
      <c r="D1374" s="63">
        <f t="shared" si="59"/>
        <v>995</v>
      </c>
      <c r="E1374" s="63">
        <v>995</v>
      </c>
      <c r="F1374" s="61" t="s">
        <v>2564</v>
      </c>
      <c r="G1374" s="61" t="str">
        <f t="shared" si="60"/>
        <v>Kwanchai Tannin</v>
      </c>
    </row>
    <row r="1375" spans="1:7" thickBot="1">
      <c r="A1375" s="62" t="s">
        <v>2566</v>
      </c>
      <c r="B1375" s="61">
        <v>995</v>
      </c>
      <c r="C1375" s="61" t="str">
        <f t="shared" si="58"/>
        <v>No Tie</v>
      </c>
      <c r="D1375" s="63">
        <f t="shared" si="59"/>
        <v>995</v>
      </c>
      <c r="E1375" s="63">
        <v>995</v>
      </c>
      <c r="F1375" s="61" t="s">
        <v>2563</v>
      </c>
      <c r="G1375" s="61" t="str">
        <f t="shared" si="60"/>
        <v>Wes Heffernan</v>
      </c>
    </row>
    <row r="1376" spans="1:7" thickBot="1">
      <c r="A1376" s="62" t="s">
        <v>2566</v>
      </c>
      <c r="B1376" s="61">
        <v>997</v>
      </c>
      <c r="C1376" s="61" t="str">
        <f t="shared" ref="C1376:C1407" si="61">IFERROR(SEARCH("T",B1376),"No Tie")</f>
        <v>No Tie</v>
      </c>
      <c r="D1376" s="63">
        <f t="shared" ref="D1376:D1407" si="62">IF(C1376="No Tie",B1376,RIGHT(B1376,LEN(B1376)-1))</f>
        <v>997</v>
      </c>
      <c r="E1376" s="63">
        <v>997</v>
      </c>
      <c r="F1376" s="61" t="s">
        <v>2406</v>
      </c>
      <c r="G1376" s="61" t="str">
        <f t="shared" ref="G1376:G1407" si="63">TRIM(SUBSTITUTE(F1376,CHAR(160),CHAR(32)))</f>
        <v>Chris Campbell</v>
      </c>
    </row>
    <row r="1377" spans="1:7" thickBot="1">
      <c r="A1377" s="62" t="s">
        <v>2566</v>
      </c>
      <c r="B1377" s="61">
        <v>998</v>
      </c>
      <c r="C1377" s="61" t="str">
        <f t="shared" si="61"/>
        <v>No Tie</v>
      </c>
      <c r="D1377" s="63">
        <f t="shared" si="62"/>
        <v>998</v>
      </c>
      <c r="E1377" s="63">
        <v>998</v>
      </c>
      <c r="F1377" s="61" t="s">
        <v>2565</v>
      </c>
      <c r="G1377" s="61" t="str">
        <f t="shared" si="63"/>
        <v>Janne Mommo</v>
      </c>
    </row>
    <row r="1378" spans="1:7" thickBot="1">
      <c r="A1378" s="62" t="s">
        <v>3926</v>
      </c>
      <c r="B1378" s="61">
        <v>1</v>
      </c>
      <c r="C1378" s="61" t="str">
        <f t="shared" si="61"/>
        <v>No Tie</v>
      </c>
      <c r="D1378" s="63">
        <f t="shared" si="62"/>
        <v>1</v>
      </c>
      <c r="E1378" s="63">
        <v>1</v>
      </c>
      <c r="F1378" s="61" t="s">
        <v>701</v>
      </c>
      <c r="G1378" s="61" t="str">
        <f t="shared" si="63"/>
        <v>Rory McIlroy</v>
      </c>
    </row>
    <row r="1379" spans="1:7" thickBot="1">
      <c r="A1379" s="62" t="s">
        <v>3926</v>
      </c>
      <c r="B1379" s="61">
        <v>2</v>
      </c>
      <c r="C1379" s="61" t="str">
        <f t="shared" si="61"/>
        <v>No Tie</v>
      </c>
      <c r="D1379" s="63">
        <f t="shared" si="62"/>
        <v>2</v>
      </c>
      <c r="E1379" s="63">
        <v>2</v>
      </c>
      <c r="F1379" s="61" t="s">
        <v>1227</v>
      </c>
      <c r="G1379" s="61" t="str">
        <f t="shared" si="63"/>
        <v>Luke Donald</v>
      </c>
    </row>
    <row r="1380" spans="1:7" thickBot="1">
      <c r="A1380" s="62" t="s">
        <v>3926</v>
      </c>
      <c r="B1380" s="61">
        <v>3</v>
      </c>
      <c r="C1380" s="61" t="str">
        <f t="shared" si="61"/>
        <v>No Tie</v>
      </c>
      <c r="D1380" s="63">
        <f t="shared" si="62"/>
        <v>3</v>
      </c>
      <c r="E1380" s="63">
        <v>3</v>
      </c>
      <c r="F1380" s="61" t="s">
        <v>714</v>
      </c>
      <c r="G1380" s="61" t="str">
        <f t="shared" si="63"/>
        <v>Tiger Woods</v>
      </c>
    </row>
    <row r="1381" spans="1:7" thickBot="1">
      <c r="A1381" s="62" t="s">
        <v>3926</v>
      </c>
      <c r="B1381" s="61">
        <v>4</v>
      </c>
      <c r="C1381" s="61" t="str">
        <f t="shared" si="61"/>
        <v>No Tie</v>
      </c>
      <c r="D1381" s="63">
        <f t="shared" si="62"/>
        <v>4</v>
      </c>
      <c r="E1381" s="63">
        <v>4</v>
      </c>
      <c r="F1381" s="61" t="s">
        <v>510</v>
      </c>
      <c r="G1381" s="61" t="str">
        <f t="shared" si="63"/>
        <v>Justin Rose</v>
      </c>
    </row>
    <row r="1382" spans="1:7" thickBot="1">
      <c r="A1382" s="62" t="s">
        <v>3926</v>
      </c>
      <c r="B1382" s="61">
        <v>5</v>
      </c>
      <c r="C1382" s="61" t="str">
        <f t="shared" si="61"/>
        <v>No Tie</v>
      </c>
      <c r="D1382" s="63">
        <f t="shared" si="62"/>
        <v>5</v>
      </c>
      <c r="E1382" s="63">
        <v>5</v>
      </c>
      <c r="F1382" s="61" t="s">
        <v>1193</v>
      </c>
      <c r="G1382" s="61" t="str">
        <f t="shared" si="63"/>
        <v>Adam Scott</v>
      </c>
    </row>
    <row r="1383" spans="1:7" thickBot="1">
      <c r="A1383" s="62" t="s">
        <v>3926</v>
      </c>
      <c r="B1383" s="61">
        <v>6</v>
      </c>
      <c r="C1383" s="61" t="str">
        <f t="shared" si="61"/>
        <v>No Tie</v>
      </c>
      <c r="D1383" s="63">
        <f t="shared" si="62"/>
        <v>6</v>
      </c>
      <c r="E1383" s="63">
        <v>6</v>
      </c>
      <c r="F1383" s="61" t="s">
        <v>1192</v>
      </c>
      <c r="G1383" s="61" t="str">
        <f t="shared" si="63"/>
        <v>Louis Oosthuizen</v>
      </c>
    </row>
    <row r="1384" spans="1:7" thickBot="1">
      <c r="A1384" s="62" t="s">
        <v>3926</v>
      </c>
      <c r="B1384" s="61">
        <v>7</v>
      </c>
      <c r="C1384" s="61" t="str">
        <f t="shared" si="61"/>
        <v>No Tie</v>
      </c>
      <c r="D1384" s="63">
        <f t="shared" si="62"/>
        <v>7</v>
      </c>
      <c r="E1384" s="63">
        <v>7</v>
      </c>
      <c r="F1384" s="61" t="s">
        <v>1210</v>
      </c>
      <c r="G1384" s="61" t="str">
        <f t="shared" si="63"/>
        <v>Lee Westwood</v>
      </c>
    </row>
    <row r="1385" spans="1:7" thickBot="1">
      <c r="A1385" s="62" t="s">
        <v>3926</v>
      </c>
      <c r="B1385" s="61">
        <v>8</v>
      </c>
      <c r="C1385" s="61" t="str">
        <f t="shared" si="61"/>
        <v>No Tie</v>
      </c>
      <c r="D1385" s="63">
        <f t="shared" si="62"/>
        <v>8</v>
      </c>
      <c r="E1385" s="63">
        <v>8</v>
      </c>
      <c r="F1385" s="61" t="s">
        <v>1188</v>
      </c>
      <c r="G1385" s="61" t="str">
        <f t="shared" si="63"/>
        <v>Bubba Watson</v>
      </c>
    </row>
    <row r="1386" spans="1:7" thickBot="1">
      <c r="A1386" s="62" t="s">
        <v>3926</v>
      </c>
      <c r="B1386" s="61">
        <v>9</v>
      </c>
      <c r="C1386" s="61" t="str">
        <f t="shared" si="61"/>
        <v>No Tie</v>
      </c>
      <c r="D1386" s="63">
        <f t="shared" si="62"/>
        <v>9</v>
      </c>
      <c r="E1386" s="63">
        <v>9</v>
      </c>
      <c r="F1386" s="61" t="s">
        <v>1263</v>
      </c>
      <c r="G1386" s="61" t="str">
        <f t="shared" si="63"/>
        <v>Jason Dufner</v>
      </c>
    </row>
    <row r="1387" spans="1:7" thickBot="1">
      <c r="A1387" s="62" t="s">
        <v>3926</v>
      </c>
      <c r="B1387" s="61">
        <v>10</v>
      </c>
      <c r="C1387" s="61" t="str">
        <f t="shared" si="61"/>
        <v>No Tie</v>
      </c>
      <c r="D1387" s="63">
        <f t="shared" si="62"/>
        <v>10</v>
      </c>
      <c r="E1387" s="63">
        <v>10</v>
      </c>
      <c r="F1387" s="61" t="s">
        <v>611</v>
      </c>
      <c r="G1387" s="61" t="str">
        <f t="shared" si="63"/>
        <v>Brandt Snedeker</v>
      </c>
    </row>
    <row r="1388" spans="1:7" thickBot="1">
      <c r="A1388" s="62" t="s">
        <v>3926</v>
      </c>
      <c r="B1388" s="61">
        <v>11</v>
      </c>
      <c r="C1388" s="61" t="str">
        <f t="shared" si="61"/>
        <v>No Tie</v>
      </c>
      <c r="D1388" s="63">
        <f t="shared" si="62"/>
        <v>11</v>
      </c>
      <c r="E1388" s="63">
        <v>11</v>
      </c>
      <c r="F1388" s="61" t="s">
        <v>1219</v>
      </c>
      <c r="G1388" s="61" t="str">
        <f t="shared" si="63"/>
        <v>Webb Simpson</v>
      </c>
    </row>
    <row r="1389" spans="1:7" thickBot="1">
      <c r="A1389" s="62" t="s">
        <v>3926</v>
      </c>
      <c r="B1389" s="61">
        <v>12</v>
      </c>
      <c r="C1389" s="61" t="str">
        <f t="shared" si="61"/>
        <v>No Tie</v>
      </c>
      <c r="D1389" s="63">
        <f t="shared" si="62"/>
        <v>12</v>
      </c>
      <c r="E1389" s="63">
        <v>12</v>
      </c>
      <c r="F1389" s="61" t="s">
        <v>1214</v>
      </c>
      <c r="G1389" s="61" t="str">
        <f t="shared" si="63"/>
        <v>Ian Poulter</v>
      </c>
    </row>
    <row r="1390" spans="1:7" thickBot="1">
      <c r="A1390" s="62" t="s">
        <v>3926</v>
      </c>
      <c r="B1390" s="61">
        <v>13</v>
      </c>
      <c r="C1390" s="61" t="str">
        <f t="shared" si="61"/>
        <v>No Tie</v>
      </c>
      <c r="D1390" s="63">
        <f t="shared" si="62"/>
        <v>13</v>
      </c>
      <c r="E1390" s="63">
        <v>13</v>
      </c>
      <c r="F1390" s="61" t="s">
        <v>506</v>
      </c>
      <c r="G1390" s="61" t="str">
        <f t="shared" si="63"/>
        <v>Keegan Bradley</v>
      </c>
    </row>
    <row r="1391" spans="1:7" thickBot="1">
      <c r="A1391" s="62" t="s">
        <v>3926</v>
      </c>
      <c r="B1391" s="61">
        <v>14</v>
      </c>
      <c r="C1391" s="61" t="str">
        <f t="shared" si="61"/>
        <v>No Tie</v>
      </c>
      <c r="D1391" s="63">
        <f t="shared" si="62"/>
        <v>14</v>
      </c>
      <c r="E1391" s="63">
        <v>14</v>
      </c>
      <c r="F1391" s="61" t="s">
        <v>520</v>
      </c>
      <c r="G1391" s="61" t="str">
        <f t="shared" si="63"/>
        <v>Charl Schwartzel</v>
      </c>
    </row>
    <row r="1392" spans="1:7" thickBot="1">
      <c r="A1392" s="62" t="s">
        <v>3926</v>
      </c>
      <c r="B1392" s="61">
        <v>15</v>
      </c>
      <c r="C1392" s="61" t="str">
        <f t="shared" si="61"/>
        <v>No Tie</v>
      </c>
      <c r="D1392" s="63">
        <f t="shared" si="62"/>
        <v>15</v>
      </c>
      <c r="E1392" s="63">
        <v>15</v>
      </c>
      <c r="F1392" s="61" t="s">
        <v>768</v>
      </c>
      <c r="G1392" s="61" t="str">
        <f t="shared" si="63"/>
        <v>Graeme McDowell</v>
      </c>
    </row>
    <row r="1393" spans="1:7" thickBot="1">
      <c r="A1393" s="62" t="s">
        <v>3926</v>
      </c>
      <c r="B1393" s="61">
        <v>16</v>
      </c>
      <c r="C1393" s="61" t="str">
        <f t="shared" si="61"/>
        <v>No Tie</v>
      </c>
      <c r="D1393" s="63">
        <f t="shared" si="62"/>
        <v>16</v>
      </c>
      <c r="E1393" s="63">
        <v>16</v>
      </c>
      <c r="F1393" s="61" t="s">
        <v>521</v>
      </c>
      <c r="G1393" s="61" t="str">
        <f t="shared" si="63"/>
        <v>Sergio Garcia</v>
      </c>
    </row>
    <row r="1394" spans="1:7" thickBot="1">
      <c r="A1394" s="62" t="s">
        <v>3926</v>
      </c>
      <c r="B1394" s="61">
        <v>17</v>
      </c>
      <c r="C1394" s="61" t="str">
        <f t="shared" si="61"/>
        <v>No Tie</v>
      </c>
      <c r="D1394" s="63">
        <f t="shared" si="62"/>
        <v>17</v>
      </c>
      <c r="E1394" s="63">
        <v>17</v>
      </c>
      <c r="F1394" s="61" t="s">
        <v>519</v>
      </c>
      <c r="G1394" s="61" t="str">
        <f t="shared" si="63"/>
        <v>Phil Mickelson</v>
      </c>
    </row>
    <row r="1395" spans="1:7" thickBot="1">
      <c r="A1395" s="62" t="s">
        <v>3926</v>
      </c>
      <c r="B1395" s="61">
        <v>18</v>
      </c>
      <c r="C1395" s="61" t="str">
        <f t="shared" si="61"/>
        <v>No Tie</v>
      </c>
      <c r="D1395" s="63">
        <f t="shared" si="62"/>
        <v>18</v>
      </c>
      <c r="E1395" s="63">
        <v>18</v>
      </c>
      <c r="F1395" s="61" t="s">
        <v>1320</v>
      </c>
      <c r="G1395" s="61" t="str">
        <f t="shared" si="63"/>
        <v>Steve Stricker</v>
      </c>
    </row>
    <row r="1396" spans="1:7" thickBot="1">
      <c r="A1396" s="62" t="s">
        <v>3926</v>
      </c>
      <c r="B1396" s="61">
        <v>19</v>
      </c>
      <c r="C1396" s="61" t="str">
        <f t="shared" si="61"/>
        <v>No Tie</v>
      </c>
      <c r="D1396" s="63">
        <f t="shared" si="62"/>
        <v>19</v>
      </c>
      <c r="E1396" s="63">
        <v>19</v>
      </c>
      <c r="F1396" s="61" t="s">
        <v>708</v>
      </c>
      <c r="G1396" s="61" t="str">
        <f t="shared" si="63"/>
        <v>Peter Hanson</v>
      </c>
    </row>
    <row r="1397" spans="1:7" thickBot="1">
      <c r="A1397" s="62" t="s">
        <v>3926</v>
      </c>
      <c r="B1397" s="61">
        <v>20</v>
      </c>
      <c r="C1397" s="61" t="str">
        <f t="shared" si="61"/>
        <v>No Tie</v>
      </c>
      <c r="D1397" s="63">
        <f t="shared" si="62"/>
        <v>20</v>
      </c>
      <c r="E1397" s="63">
        <v>20</v>
      </c>
      <c r="F1397" s="61" t="s">
        <v>557</v>
      </c>
      <c r="G1397" s="61" t="str">
        <f t="shared" si="63"/>
        <v>Nick Watney</v>
      </c>
    </row>
    <row r="1398" spans="1:7" thickBot="1">
      <c r="A1398" s="62" t="s">
        <v>3926</v>
      </c>
      <c r="B1398" s="61">
        <v>21</v>
      </c>
      <c r="C1398" s="61" t="str">
        <f t="shared" si="61"/>
        <v>No Tie</v>
      </c>
      <c r="D1398" s="63">
        <f t="shared" si="62"/>
        <v>21</v>
      </c>
      <c r="E1398" s="63">
        <v>21</v>
      </c>
      <c r="F1398" s="61" t="s">
        <v>608</v>
      </c>
      <c r="G1398" s="61" t="str">
        <f t="shared" si="63"/>
        <v>Matt Kuchar</v>
      </c>
    </row>
    <row r="1399" spans="1:7" thickBot="1">
      <c r="A1399" s="62" t="s">
        <v>3926</v>
      </c>
      <c r="B1399" s="61">
        <v>22</v>
      </c>
      <c r="C1399" s="61" t="str">
        <f t="shared" si="61"/>
        <v>No Tie</v>
      </c>
      <c r="D1399" s="63">
        <f t="shared" si="62"/>
        <v>22</v>
      </c>
      <c r="E1399" s="63">
        <v>22</v>
      </c>
      <c r="F1399" s="61" t="s">
        <v>1398</v>
      </c>
      <c r="G1399" s="61" t="str">
        <f t="shared" si="63"/>
        <v>Bo Van Pelt</v>
      </c>
    </row>
    <row r="1400" spans="1:7" thickBot="1">
      <c r="A1400" s="62" t="s">
        <v>3926</v>
      </c>
      <c r="B1400" s="61">
        <v>23</v>
      </c>
      <c r="C1400" s="61" t="str">
        <f t="shared" si="61"/>
        <v>No Tie</v>
      </c>
      <c r="D1400" s="63">
        <f t="shared" si="62"/>
        <v>23</v>
      </c>
      <c r="E1400" s="63">
        <v>23</v>
      </c>
      <c r="F1400" s="61" t="s">
        <v>493</v>
      </c>
      <c r="G1400" s="61" t="str">
        <f t="shared" si="63"/>
        <v>Dustin Johnson</v>
      </c>
    </row>
    <row r="1401" spans="1:7" thickBot="1">
      <c r="A1401" s="62" t="s">
        <v>3926</v>
      </c>
      <c r="B1401" s="61">
        <v>24</v>
      </c>
      <c r="C1401" s="61" t="str">
        <f t="shared" si="61"/>
        <v>No Tie</v>
      </c>
      <c r="D1401" s="63">
        <f t="shared" si="62"/>
        <v>24</v>
      </c>
      <c r="E1401" s="63">
        <v>24</v>
      </c>
      <c r="F1401" s="61" t="s">
        <v>580</v>
      </c>
      <c r="G1401" s="61" t="str">
        <f t="shared" si="63"/>
        <v>Ernie Els</v>
      </c>
    </row>
    <row r="1402" spans="1:7" thickBot="1">
      <c r="A1402" s="62" t="s">
        <v>3926</v>
      </c>
      <c r="B1402" s="61">
        <v>25</v>
      </c>
      <c r="C1402" s="61" t="str">
        <f t="shared" si="61"/>
        <v>No Tie</v>
      </c>
      <c r="D1402" s="63">
        <f t="shared" si="62"/>
        <v>25</v>
      </c>
      <c r="E1402" s="63">
        <v>25</v>
      </c>
      <c r="F1402" s="61" t="s">
        <v>1191</v>
      </c>
      <c r="G1402" s="61" t="str">
        <f t="shared" si="63"/>
        <v>Zach Johnson</v>
      </c>
    </row>
    <row r="1403" spans="1:7" thickBot="1">
      <c r="A1403" s="62" t="s">
        <v>3926</v>
      </c>
      <c r="B1403" s="61">
        <v>26</v>
      </c>
      <c r="C1403" s="61" t="str">
        <f t="shared" si="61"/>
        <v>No Tie</v>
      </c>
      <c r="D1403" s="63">
        <f t="shared" si="62"/>
        <v>26</v>
      </c>
      <c r="E1403" s="63">
        <v>26</v>
      </c>
      <c r="F1403" s="61" t="s">
        <v>1215</v>
      </c>
      <c r="G1403" s="61" t="str">
        <f t="shared" si="63"/>
        <v>Hunter Mahan</v>
      </c>
    </row>
    <row r="1404" spans="1:7" thickBot="1">
      <c r="A1404" s="62" t="s">
        <v>3926</v>
      </c>
      <c r="B1404" s="61">
        <v>27</v>
      </c>
      <c r="C1404" s="61" t="str">
        <f t="shared" si="61"/>
        <v>No Tie</v>
      </c>
      <c r="D1404" s="63">
        <f t="shared" si="62"/>
        <v>27</v>
      </c>
      <c r="E1404" s="63">
        <v>27</v>
      </c>
      <c r="F1404" s="61" t="s">
        <v>662</v>
      </c>
      <c r="G1404" s="61" t="str">
        <f t="shared" si="63"/>
        <v>Jim Furyk</v>
      </c>
    </row>
    <row r="1405" spans="1:7" thickBot="1">
      <c r="A1405" s="62" t="s">
        <v>3926</v>
      </c>
      <c r="B1405" s="61">
        <v>28</v>
      </c>
      <c r="C1405" s="61" t="str">
        <f t="shared" si="61"/>
        <v>No Tie</v>
      </c>
      <c r="D1405" s="63">
        <f t="shared" si="62"/>
        <v>28</v>
      </c>
      <c r="E1405" s="63">
        <v>28</v>
      </c>
      <c r="F1405" s="61" t="s">
        <v>728</v>
      </c>
      <c r="G1405" s="61" t="str">
        <f t="shared" si="63"/>
        <v>Martin Kaymer</v>
      </c>
    </row>
    <row r="1406" spans="1:7" thickBot="1">
      <c r="A1406" s="62" t="s">
        <v>3926</v>
      </c>
      <c r="B1406" s="61">
        <v>29</v>
      </c>
      <c r="C1406" s="61" t="str">
        <f t="shared" si="61"/>
        <v>No Tie</v>
      </c>
      <c r="D1406" s="63">
        <f t="shared" si="62"/>
        <v>29</v>
      </c>
      <c r="E1406" s="63">
        <v>29</v>
      </c>
      <c r="F1406" s="61" t="s">
        <v>1387</v>
      </c>
      <c r="G1406" s="61" t="str">
        <f t="shared" si="63"/>
        <v>Paul Lawrie</v>
      </c>
    </row>
    <row r="1407" spans="1:7" thickBot="1">
      <c r="A1407" s="62" t="s">
        <v>3926</v>
      </c>
      <c r="B1407" s="61">
        <v>30</v>
      </c>
      <c r="C1407" s="61" t="str">
        <f t="shared" si="61"/>
        <v>No Tie</v>
      </c>
      <c r="D1407" s="63">
        <f t="shared" si="62"/>
        <v>30</v>
      </c>
      <c r="E1407" s="63">
        <v>30</v>
      </c>
      <c r="F1407" s="61" t="s">
        <v>664</v>
      </c>
      <c r="G1407" s="61" t="str">
        <f t="shared" si="63"/>
        <v>Francesco Molinari</v>
      </c>
    </row>
    <row r="1408" spans="1:7" thickBot="1">
      <c r="A1408" s="62" t="s">
        <v>3926</v>
      </c>
      <c r="B1408" s="61">
        <v>31</v>
      </c>
      <c r="C1408" s="61" t="str">
        <f t="shared" ref="C1408:C1439" si="64">IFERROR(SEARCH("T",B1408),"No Tie")</f>
        <v>No Tie</v>
      </c>
      <c r="D1408" s="63">
        <f t="shared" ref="D1408:D1439" si="65">IF(C1408="No Tie",B1408,RIGHT(B1408,LEN(B1408)-1))</f>
        <v>31</v>
      </c>
      <c r="E1408" s="63">
        <v>31</v>
      </c>
      <c r="F1408" s="61" t="s">
        <v>1189</v>
      </c>
      <c r="G1408" s="61" t="str">
        <f t="shared" ref="G1408:G1439" si="66">TRIM(SUBSTITUTE(F1408,CHAR(160),CHAR(32)))</f>
        <v>Rickie Fowler</v>
      </c>
    </row>
    <row r="1409" spans="1:7" thickBot="1">
      <c r="A1409" s="62" t="s">
        <v>3926</v>
      </c>
      <c r="B1409" s="61">
        <v>32</v>
      </c>
      <c r="C1409" s="61" t="str">
        <f t="shared" si="64"/>
        <v>No Tie</v>
      </c>
      <c r="D1409" s="63">
        <f t="shared" si="65"/>
        <v>32</v>
      </c>
      <c r="E1409" s="63">
        <v>32</v>
      </c>
      <c r="F1409" s="61" t="s">
        <v>1288</v>
      </c>
      <c r="G1409" s="61" t="str">
        <f t="shared" si="66"/>
        <v>Carl Pettersson</v>
      </c>
    </row>
    <row r="1410" spans="1:7" thickBot="1">
      <c r="A1410" s="62" t="s">
        <v>3926</v>
      </c>
      <c r="B1410" s="61">
        <v>33</v>
      </c>
      <c r="C1410" s="61" t="str">
        <f t="shared" si="64"/>
        <v>No Tie</v>
      </c>
      <c r="D1410" s="63">
        <f t="shared" si="65"/>
        <v>33</v>
      </c>
      <c r="E1410" s="63">
        <v>33</v>
      </c>
      <c r="F1410" s="61" t="s">
        <v>601</v>
      </c>
      <c r="G1410" s="61" t="str">
        <f t="shared" si="66"/>
        <v>Gonzalo Fdez-Castano</v>
      </c>
    </row>
    <row r="1411" spans="1:7" thickBot="1">
      <c r="A1411" s="62" t="s">
        <v>3926</v>
      </c>
      <c r="B1411" s="61">
        <v>34</v>
      </c>
      <c r="C1411" s="61" t="str">
        <f t="shared" si="64"/>
        <v>No Tie</v>
      </c>
      <c r="D1411" s="63">
        <f t="shared" si="65"/>
        <v>34</v>
      </c>
      <c r="E1411" s="63">
        <v>34</v>
      </c>
      <c r="F1411" s="61" t="s">
        <v>1196</v>
      </c>
      <c r="G1411" s="61" t="str">
        <f t="shared" si="66"/>
        <v>Branden Grace</v>
      </c>
    </row>
    <row r="1412" spans="1:7" thickBot="1">
      <c r="A1412" s="62" t="s">
        <v>3926</v>
      </c>
      <c r="B1412" s="61">
        <v>35</v>
      </c>
      <c r="C1412" s="61" t="str">
        <f t="shared" si="64"/>
        <v>No Tie</v>
      </c>
      <c r="D1412" s="63">
        <f t="shared" si="65"/>
        <v>35</v>
      </c>
      <c r="E1412" s="63">
        <v>35</v>
      </c>
      <c r="F1412" s="61" t="s">
        <v>1201</v>
      </c>
      <c r="G1412" s="61" t="str">
        <f t="shared" si="66"/>
        <v>Bill Haas</v>
      </c>
    </row>
    <row r="1413" spans="1:7" thickBot="1">
      <c r="A1413" s="62" t="s">
        <v>3926</v>
      </c>
      <c r="B1413" s="61">
        <v>36</v>
      </c>
      <c r="C1413" s="61" t="str">
        <f t="shared" si="64"/>
        <v>No Tie</v>
      </c>
      <c r="D1413" s="63">
        <f t="shared" si="65"/>
        <v>36</v>
      </c>
      <c r="E1413" s="63">
        <v>36</v>
      </c>
      <c r="F1413" s="61" t="s">
        <v>1364</v>
      </c>
      <c r="G1413" s="61" t="str">
        <f t="shared" si="66"/>
        <v>Nicolas Colsaerts</v>
      </c>
    </row>
    <row r="1414" spans="1:7" thickBot="1">
      <c r="A1414" s="62" t="s">
        <v>3926</v>
      </c>
      <c r="B1414" s="61">
        <v>37</v>
      </c>
      <c r="C1414" s="61" t="str">
        <f t="shared" si="64"/>
        <v>No Tie</v>
      </c>
      <c r="D1414" s="63">
        <f t="shared" si="65"/>
        <v>37</v>
      </c>
      <c r="E1414" s="63">
        <v>37</v>
      </c>
      <c r="F1414" s="61" t="s">
        <v>499</v>
      </c>
      <c r="G1414" s="61" t="str">
        <f t="shared" si="66"/>
        <v>Jason Day</v>
      </c>
    </row>
    <row r="1415" spans="1:7" thickBot="1">
      <c r="A1415" s="62" t="s">
        <v>3926</v>
      </c>
      <c r="B1415" s="61">
        <v>38</v>
      </c>
      <c r="C1415" s="61" t="str">
        <f t="shared" si="64"/>
        <v>No Tie</v>
      </c>
      <c r="D1415" s="63">
        <f t="shared" si="65"/>
        <v>38</v>
      </c>
      <c r="E1415" s="63">
        <v>38</v>
      </c>
      <c r="F1415" s="61" t="s">
        <v>1231</v>
      </c>
      <c r="G1415" s="61" t="str">
        <f t="shared" si="66"/>
        <v>John Senden</v>
      </c>
    </row>
    <row r="1416" spans="1:7" thickBot="1">
      <c r="A1416" s="62" t="s">
        <v>3926</v>
      </c>
      <c r="B1416" s="61">
        <v>39</v>
      </c>
      <c r="C1416" s="61" t="str">
        <f t="shared" si="64"/>
        <v>No Tie</v>
      </c>
      <c r="D1416" s="63">
        <f t="shared" si="65"/>
        <v>39</v>
      </c>
      <c r="E1416" s="63">
        <v>39</v>
      </c>
      <c r="F1416" s="61" t="s">
        <v>1511</v>
      </c>
      <c r="G1416" s="61" t="str">
        <f t="shared" si="66"/>
        <v>Robert Garrigus</v>
      </c>
    </row>
    <row r="1417" spans="1:7" thickBot="1">
      <c r="A1417" s="62" t="s">
        <v>3926</v>
      </c>
      <c r="B1417" s="61">
        <v>40</v>
      </c>
      <c r="C1417" s="61" t="str">
        <f t="shared" si="64"/>
        <v>No Tie</v>
      </c>
      <c r="D1417" s="63">
        <f t="shared" si="65"/>
        <v>40</v>
      </c>
      <c r="E1417" s="63">
        <v>40</v>
      </c>
      <c r="F1417" s="61" t="s">
        <v>1220</v>
      </c>
      <c r="G1417" s="61" t="str">
        <f t="shared" si="66"/>
        <v>Ryan Moore</v>
      </c>
    </row>
    <row r="1418" spans="1:7" thickBot="1">
      <c r="A1418" s="62" t="s">
        <v>3926</v>
      </c>
      <c r="B1418" s="61">
        <v>41</v>
      </c>
      <c r="C1418" s="61" t="str">
        <f t="shared" si="64"/>
        <v>No Tie</v>
      </c>
      <c r="D1418" s="63">
        <f t="shared" si="65"/>
        <v>41</v>
      </c>
      <c r="E1418" s="63">
        <v>41</v>
      </c>
      <c r="F1418" s="61" t="s">
        <v>1211</v>
      </c>
      <c r="G1418" s="61" t="str">
        <f t="shared" si="66"/>
        <v>Scott Piercy</v>
      </c>
    </row>
    <row r="1419" spans="1:7" thickBot="1">
      <c r="A1419" s="62" t="s">
        <v>3926</v>
      </c>
      <c r="B1419" s="61">
        <v>42</v>
      </c>
      <c r="C1419" s="61" t="str">
        <f t="shared" si="64"/>
        <v>No Tie</v>
      </c>
      <c r="D1419" s="63">
        <f t="shared" si="65"/>
        <v>42</v>
      </c>
      <c r="E1419" s="63">
        <v>42</v>
      </c>
      <c r="F1419" s="61" t="s">
        <v>697</v>
      </c>
      <c r="G1419" s="61" t="str">
        <f t="shared" si="66"/>
        <v>David Toms</v>
      </c>
    </row>
    <row r="1420" spans="1:7" thickBot="1">
      <c r="A1420" s="62" t="s">
        <v>3926</v>
      </c>
      <c r="B1420" s="61">
        <v>43</v>
      </c>
      <c r="C1420" s="61" t="str">
        <f t="shared" si="64"/>
        <v>No Tie</v>
      </c>
      <c r="D1420" s="63">
        <f t="shared" si="65"/>
        <v>43</v>
      </c>
      <c r="E1420" s="63">
        <v>43</v>
      </c>
      <c r="F1420" s="61" t="s">
        <v>1342</v>
      </c>
      <c r="G1420" s="61" t="str">
        <f t="shared" si="66"/>
        <v>Hiroyuki Fujita</v>
      </c>
    </row>
    <row r="1421" spans="1:7" thickBot="1">
      <c r="A1421" s="62" t="s">
        <v>3926</v>
      </c>
      <c r="B1421" s="61">
        <v>44</v>
      </c>
      <c r="C1421" s="61" t="str">
        <f t="shared" si="64"/>
        <v>No Tie</v>
      </c>
      <c r="D1421" s="63">
        <f t="shared" si="65"/>
        <v>44</v>
      </c>
      <c r="E1421" s="63">
        <v>44</v>
      </c>
      <c r="F1421" s="61" t="s">
        <v>1607</v>
      </c>
      <c r="G1421" s="61" t="str">
        <f t="shared" si="66"/>
        <v>Matteo Manassero</v>
      </c>
    </row>
    <row r="1422" spans="1:7" thickBot="1">
      <c r="A1422" s="62" t="s">
        <v>3926</v>
      </c>
      <c r="B1422" s="61">
        <v>45</v>
      </c>
      <c r="C1422" s="61" t="str">
        <f t="shared" si="64"/>
        <v>No Tie</v>
      </c>
      <c r="D1422" s="63">
        <f t="shared" si="65"/>
        <v>45</v>
      </c>
      <c r="E1422" s="63">
        <v>45</v>
      </c>
      <c r="F1422" s="61" t="s">
        <v>1305</v>
      </c>
      <c r="G1422" s="61" t="str">
        <f t="shared" si="66"/>
        <v>Thomas Bjorn</v>
      </c>
    </row>
    <row r="1423" spans="1:7" thickBot="1">
      <c r="A1423" s="62" t="s">
        <v>3926</v>
      </c>
      <c r="B1423" s="61">
        <v>46</v>
      </c>
      <c r="C1423" s="61" t="str">
        <f t="shared" si="64"/>
        <v>No Tie</v>
      </c>
      <c r="D1423" s="63">
        <f t="shared" si="65"/>
        <v>46</v>
      </c>
      <c r="E1423" s="63">
        <v>46</v>
      </c>
      <c r="F1423" s="61" t="s">
        <v>766</v>
      </c>
      <c r="G1423" s="61" t="str">
        <f t="shared" si="66"/>
        <v>David Lynn</v>
      </c>
    </row>
    <row r="1424" spans="1:7" thickBot="1">
      <c r="A1424" s="62" t="s">
        <v>3926</v>
      </c>
      <c r="B1424" s="61">
        <v>47</v>
      </c>
      <c r="C1424" s="61" t="str">
        <f t="shared" si="64"/>
        <v>No Tie</v>
      </c>
      <c r="D1424" s="63">
        <f t="shared" si="65"/>
        <v>47</v>
      </c>
      <c r="E1424" s="63">
        <v>47</v>
      </c>
      <c r="F1424" s="61" t="s">
        <v>1217</v>
      </c>
      <c r="G1424" s="61" t="str">
        <f t="shared" si="66"/>
        <v>Jamie Donaldson</v>
      </c>
    </row>
    <row r="1425" spans="1:7" thickBot="1">
      <c r="A1425" s="62" t="s">
        <v>3926</v>
      </c>
      <c r="B1425" s="61">
        <v>48</v>
      </c>
      <c r="C1425" s="61" t="str">
        <f t="shared" si="64"/>
        <v>No Tie</v>
      </c>
      <c r="D1425" s="63">
        <f t="shared" si="65"/>
        <v>48</v>
      </c>
      <c r="E1425" s="63">
        <v>48</v>
      </c>
      <c r="F1425" s="61" t="s">
        <v>687</v>
      </c>
      <c r="G1425" s="61" t="str">
        <f t="shared" si="66"/>
        <v>K.J. Choi</v>
      </c>
    </row>
    <row r="1426" spans="1:7" thickBot="1">
      <c r="A1426" s="62" t="s">
        <v>3926</v>
      </c>
      <c r="B1426" s="61">
        <v>49</v>
      </c>
      <c r="C1426" s="61" t="str">
        <f t="shared" si="64"/>
        <v>No Tie</v>
      </c>
      <c r="D1426" s="63">
        <f t="shared" si="65"/>
        <v>49</v>
      </c>
      <c r="E1426" s="63">
        <v>49</v>
      </c>
      <c r="F1426" s="61" t="s">
        <v>1233</v>
      </c>
      <c r="G1426" s="61" t="str">
        <f t="shared" si="66"/>
        <v>George Coetzee</v>
      </c>
    </row>
    <row r="1427" spans="1:7" thickBot="1">
      <c r="A1427" s="62" t="s">
        <v>3926</v>
      </c>
      <c r="B1427" s="61">
        <v>50</v>
      </c>
      <c r="C1427" s="61" t="str">
        <f t="shared" si="64"/>
        <v>No Tie</v>
      </c>
      <c r="D1427" s="63">
        <f t="shared" si="65"/>
        <v>50</v>
      </c>
      <c r="E1427" s="63">
        <v>50</v>
      </c>
      <c r="F1427" s="61" t="s">
        <v>1237</v>
      </c>
      <c r="G1427" s="61" t="str">
        <f t="shared" si="66"/>
        <v>Thorbjorn Olesen</v>
      </c>
    </row>
    <row r="1428" spans="1:7" thickBot="1">
      <c r="A1428" s="62" t="s">
        <v>3926</v>
      </c>
      <c r="B1428" s="61">
        <v>51</v>
      </c>
      <c r="C1428" s="61" t="str">
        <f t="shared" si="64"/>
        <v>No Tie</v>
      </c>
      <c r="D1428" s="63">
        <f t="shared" si="65"/>
        <v>51</v>
      </c>
      <c r="E1428" s="63">
        <v>51</v>
      </c>
      <c r="F1428" s="61" t="s">
        <v>1271</v>
      </c>
      <c r="G1428" s="61" t="str">
        <f t="shared" si="66"/>
        <v>Geoff Ogilvy</v>
      </c>
    </row>
    <row r="1429" spans="1:7" thickBot="1">
      <c r="A1429" s="62" t="s">
        <v>3926</v>
      </c>
      <c r="B1429" s="61">
        <v>52</v>
      </c>
      <c r="C1429" s="61" t="str">
        <f t="shared" si="64"/>
        <v>No Tie</v>
      </c>
      <c r="D1429" s="63">
        <f t="shared" si="65"/>
        <v>52</v>
      </c>
      <c r="E1429" s="63">
        <v>52</v>
      </c>
      <c r="F1429" s="61" t="s">
        <v>1195</v>
      </c>
      <c r="G1429" s="61" t="str">
        <f t="shared" si="66"/>
        <v>Shane Lowry</v>
      </c>
    </row>
    <row r="1430" spans="1:7" thickBot="1">
      <c r="A1430" s="62" t="s">
        <v>3926</v>
      </c>
      <c r="B1430" s="61">
        <v>53</v>
      </c>
      <c r="C1430" s="61" t="str">
        <f t="shared" si="64"/>
        <v>No Tie</v>
      </c>
      <c r="D1430" s="63">
        <f t="shared" si="65"/>
        <v>53</v>
      </c>
      <c r="E1430" s="63">
        <v>53</v>
      </c>
      <c r="F1430" s="61" t="s">
        <v>1190</v>
      </c>
      <c r="G1430" s="61" t="str">
        <f t="shared" si="66"/>
        <v>Henrik Stenson</v>
      </c>
    </row>
    <row r="1431" spans="1:7" thickBot="1">
      <c r="A1431" s="62" t="s">
        <v>3926</v>
      </c>
      <c r="B1431" s="61">
        <v>54</v>
      </c>
      <c r="C1431" s="61" t="str">
        <f t="shared" si="64"/>
        <v>No Tie</v>
      </c>
      <c r="D1431" s="63">
        <f t="shared" si="65"/>
        <v>54</v>
      </c>
      <c r="E1431" s="63">
        <v>54</v>
      </c>
      <c r="F1431" s="61" t="s">
        <v>1235</v>
      </c>
      <c r="G1431" s="61" t="str">
        <f t="shared" si="66"/>
        <v>Miguel Angel Jimenez</v>
      </c>
    </row>
    <row r="1432" spans="1:7" thickBot="1">
      <c r="A1432" s="62" t="s">
        <v>3926</v>
      </c>
      <c r="B1432" s="61">
        <v>55</v>
      </c>
      <c r="C1432" s="61" t="str">
        <f t="shared" si="64"/>
        <v>No Tie</v>
      </c>
      <c r="D1432" s="63">
        <f t="shared" si="65"/>
        <v>55</v>
      </c>
      <c r="E1432" s="63">
        <v>55</v>
      </c>
      <c r="F1432" s="61" t="s">
        <v>1295</v>
      </c>
      <c r="G1432" s="61" t="str">
        <f t="shared" si="66"/>
        <v>Marcus Fraser</v>
      </c>
    </row>
    <row r="1433" spans="1:7" thickBot="1">
      <c r="A1433" s="62" t="s">
        <v>3926</v>
      </c>
      <c r="B1433" s="61">
        <v>56</v>
      </c>
      <c r="C1433" s="61" t="str">
        <f t="shared" si="64"/>
        <v>No Tie</v>
      </c>
      <c r="D1433" s="63">
        <f t="shared" si="65"/>
        <v>56</v>
      </c>
      <c r="E1433" s="63">
        <v>56</v>
      </c>
      <c r="F1433" s="61" t="s">
        <v>1245</v>
      </c>
      <c r="G1433" s="61" t="str">
        <f t="shared" si="66"/>
        <v>Alexander Noren</v>
      </c>
    </row>
    <row r="1434" spans="1:7" thickBot="1">
      <c r="A1434" s="62" t="s">
        <v>3926</v>
      </c>
      <c r="B1434" s="61">
        <v>57</v>
      </c>
      <c r="C1434" s="61" t="str">
        <f t="shared" si="64"/>
        <v>No Tie</v>
      </c>
      <c r="D1434" s="63">
        <f t="shared" si="65"/>
        <v>57</v>
      </c>
      <c r="E1434" s="63">
        <v>57</v>
      </c>
      <c r="F1434" s="61" t="s">
        <v>1242</v>
      </c>
      <c r="G1434" s="61" t="str">
        <f t="shared" si="66"/>
        <v>Richie Ramsay</v>
      </c>
    </row>
    <row r="1435" spans="1:7" thickBot="1">
      <c r="A1435" s="62" t="s">
        <v>3926</v>
      </c>
      <c r="B1435" s="61">
        <v>58</v>
      </c>
      <c r="C1435" s="61" t="str">
        <f t="shared" si="64"/>
        <v>No Tie</v>
      </c>
      <c r="D1435" s="63">
        <f t="shared" si="65"/>
        <v>58</v>
      </c>
      <c r="E1435" s="63">
        <v>58</v>
      </c>
      <c r="F1435" s="61" t="s">
        <v>1257</v>
      </c>
      <c r="G1435" s="61" t="str">
        <f t="shared" si="66"/>
        <v>Rafa Cabrera Bello</v>
      </c>
    </row>
    <row r="1436" spans="1:7" thickBot="1">
      <c r="A1436" s="62" t="s">
        <v>3926</v>
      </c>
      <c r="B1436" s="61">
        <v>59</v>
      </c>
      <c r="C1436" s="61" t="str">
        <f t="shared" si="64"/>
        <v>No Tie</v>
      </c>
      <c r="D1436" s="63">
        <f t="shared" si="65"/>
        <v>59</v>
      </c>
      <c r="E1436" s="63">
        <v>59</v>
      </c>
      <c r="F1436" s="61" t="s">
        <v>1272</v>
      </c>
      <c r="G1436" s="61" t="str">
        <f t="shared" si="66"/>
        <v>Padraig Harrington</v>
      </c>
    </row>
    <row r="1437" spans="1:7" thickBot="1">
      <c r="A1437" s="62" t="s">
        <v>3926</v>
      </c>
      <c r="B1437" s="61">
        <v>60</v>
      </c>
      <c r="C1437" s="61" t="str">
        <f t="shared" si="64"/>
        <v>No Tie</v>
      </c>
      <c r="D1437" s="63">
        <f t="shared" si="65"/>
        <v>60</v>
      </c>
      <c r="E1437" s="63">
        <v>60</v>
      </c>
      <c r="F1437" s="61" t="s">
        <v>1274</v>
      </c>
      <c r="G1437" s="61" t="str">
        <f t="shared" si="66"/>
        <v>Marcel Siem</v>
      </c>
    </row>
    <row r="1438" spans="1:7" thickBot="1">
      <c r="A1438" s="62" t="s">
        <v>3926</v>
      </c>
      <c r="B1438" s="61">
        <v>61</v>
      </c>
      <c r="C1438" s="61" t="str">
        <f t="shared" si="64"/>
        <v>No Tie</v>
      </c>
      <c r="D1438" s="63">
        <f t="shared" si="65"/>
        <v>61</v>
      </c>
      <c r="E1438" s="63">
        <v>61</v>
      </c>
      <c r="F1438" s="61" t="s">
        <v>1490</v>
      </c>
      <c r="G1438" s="61" t="str">
        <f t="shared" si="66"/>
        <v>Anders Hansen</v>
      </c>
    </row>
    <row r="1439" spans="1:7" thickBot="1">
      <c r="A1439" s="62" t="s">
        <v>3926</v>
      </c>
      <c r="B1439" s="61">
        <v>62</v>
      </c>
      <c r="C1439" s="61" t="str">
        <f t="shared" si="64"/>
        <v>No Tie</v>
      </c>
      <c r="D1439" s="63">
        <f t="shared" si="65"/>
        <v>62</v>
      </c>
      <c r="E1439" s="63">
        <v>62</v>
      </c>
      <c r="F1439" s="61" t="s">
        <v>732</v>
      </c>
      <c r="G1439" s="61" t="str">
        <f t="shared" si="66"/>
        <v>Freddie Jacobson</v>
      </c>
    </row>
    <row r="1440" spans="1:7" thickBot="1">
      <c r="A1440" s="62" t="s">
        <v>3926</v>
      </c>
      <c r="B1440" s="61">
        <v>63</v>
      </c>
      <c r="C1440" s="61" t="str">
        <f t="shared" ref="C1440:C1471" si="67">IFERROR(SEARCH("T",B1440),"No Tie")</f>
        <v>No Tie</v>
      </c>
      <c r="D1440" s="63">
        <f t="shared" ref="D1440:D1471" si="68">IF(C1440="No Tie",B1440,RIGHT(B1440,LEN(B1440)-1))</f>
        <v>63</v>
      </c>
      <c r="E1440" s="63">
        <v>63</v>
      </c>
      <c r="F1440" s="61" t="s">
        <v>1388</v>
      </c>
      <c r="G1440" s="61" t="str">
        <f t="shared" ref="G1440:G1471" si="69">TRIM(SUBSTITUTE(F1440,CHAR(160),CHAR(32)))</f>
        <v>Simon Dyson</v>
      </c>
    </row>
    <row r="1441" spans="1:7" thickBot="1">
      <c r="A1441" s="62" t="s">
        <v>3926</v>
      </c>
      <c r="B1441" s="61">
        <v>64</v>
      </c>
      <c r="C1441" s="61" t="str">
        <f t="shared" si="67"/>
        <v>No Tie</v>
      </c>
      <c r="D1441" s="63">
        <f t="shared" si="68"/>
        <v>64</v>
      </c>
      <c r="E1441" s="63">
        <v>64</v>
      </c>
      <c r="F1441" s="61" t="s">
        <v>1395</v>
      </c>
      <c r="G1441" s="61" t="str">
        <f t="shared" si="69"/>
        <v>Greg Chalmers</v>
      </c>
    </row>
    <row r="1442" spans="1:7" thickBot="1">
      <c r="A1442" s="62" t="s">
        <v>3926</v>
      </c>
      <c r="B1442" s="61">
        <v>65</v>
      </c>
      <c r="C1442" s="61" t="str">
        <f t="shared" si="67"/>
        <v>No Tie</v>
      </c>
      <c r="D1442" s="63">
        <f t="shared" si="68"/>
        <v>65</v>
      </c>
      <c r="E1442" s="63">
        <v>65</v>
      </c>
      <c r="F1442" s="61" t="s">
        <v>1199</v>
      </c>
      <c r="G1442" s="61" t="str">
        <f t="shared" si="69"/>
        <v>Bernd Wiesberger</v>
      </c>
    </row>
    <row r="1443" spans="1:7" thickBot="1">
      <c r="A1443" s="62" t="s">
        <v>3926</v>
      </c>
      <c r="B1443" s="61">
        <v>66</v>
      </c>
      <c r="C1443" s="61" t="str">
        <f t="shared" si="67"/>
        <v>No Tie</v>
      </c>
      <c r="D1443" s="63">
        <f t="shared" si="68"/>
        <v>66</v>
      </c>
      <c r="E1443" s="63">
        <v>66</v>
      </c>
      <c r="F1443" s="61" t="s">
        <v>1390</v>
      </c>
      <c r="G1443" s="61" t="str">
        <f t="shared" si="69"/>
        <v>John Huh</v>
      </c>
    </row>
    <row r="1444" spans="1:7" thickBot="1">
      <c r="A1444" s="62" t="s">
        <v>3926</v>
      </c>
      <c r="B1444" s="61">
        <v>67</v>
      </c>
      <c r="C1444" s="61" t="str">
        <f t="shared" si="67"/>
        <v>No Tie</v>
      </c>
      <c r="D1444" s="63">
        <f t="shared" si="68"/>
        <v>67</v>
      </c>
      <c r="E1444" s="63">
        <v>67</v>
      </c>
      <c r="F1444" s="61" t="s">
        <v>1539</v>
      </c>
      <c r="G1444" s="61" t="str">
        <f t="shared" si="69"/>
        <v>Bud Cauley</v>
      </c>
    </row>
    <row r="1445" spans="1:7" thickBot="1">
      <c r="A1445" s="62" t="s">
        <v>3926</v>
      </c>
      <c r="B1445" s="61">
        <v>68</v>
      </c>
      <c r="C1445" s="61" t="str">
        <f t="shared" si="67"/>
        <v>No Tie</v>
      </c>
      <c r="D1445" s="63">
        <f t="shared" si="68"/>
        <v>68</v>
      </c>
      <c r="E1445" s="63">
        <v>68</v>
      </c>
      <c r="F1445" s="61" t="s">
        <v>1204</v>
      </c>
      <c r="G1445" s="61" t="str">
        <f t="shared" si="69"/>
        <v>Kevin Na</v>
      </c>
    </row>
    <row r="1446" spans="1:7" thickBot="1">
      <c r="A1446" s="62" t="s">
        <v>3926</v>
      </c>
      <c r="B1446" s="61">
        <v>69</v>
      </c>
      <c r="C1446" s="61" t="str">
        <f t="shared" si="67"/>
        <v>No Tie</v>
      </c>
      <c r="D1446" s="63">
        <f t="shared" si="68"/>
        <v>69</v>
      </c>
      <c r="E1446" s="63">
        <v>69</v>
      </c>
      <c r="F1446" s="61" t="s">
        <v>1404</v>
      </c>
      <c r="G1446" s="61" t="str">
        <f t="shared" si="69"/>
        <v>Thaworn Wiratchant</v>
      </c>
    </row>
    <row r="1447" spans="1:7" thickBot="1">
      <c r="A1447" s="62" t="s">
        <v>3926</v>
      </c>
      <c r="B1447" s="61">
        <v>70</v>
      </c>
      <c r="C1447" s="61" t="str">
        <f t="shared" si="67"/>
        <v>No Tie</v>
      </c>
      <c r="D1447" s="63">
        <f t="shared" si="68"/>
        <v>70</v>
      </c>
      <c r="E1447" s="63">
        <v>70</v>
      </c>
      <c r="F1447" s="61" t="s">
        <v>593</v>
      </c>
      <c r="G1447" s="61" t="str">
        <f t="shared" si="69"/>
        <v>Sangmoon Bae</v>
      </c>
    </row>
    <row r="1448" spans="1:7" thickBot="1">
      <c r="A1448" s="62" t="s">
        <v>3926</v>
      </c>
      <c r="B1448" s="61">
        <v>71</v>
      </c>
      <c r="C1448" s="61" t="str">
        <f t="shared" si="67"/>
        <v>No Tie</v>
      </c>
      <c r="D1448" s="63">
        <f t="shared" si="68"/>
        <v>71</v>
      </c>
      <c r="E1448" s="63">
        <v>71</v>
      </c>
      <c r="F1448" s="61" t="s">
        <v>518</v>
      </c>
      <c r="G1448" s="61" t="str">
        <f t="shared" si="69"/>
        <v>Martin Laird</v>
      </c>
    </row>
    <row r="1449" spans="1:7" thickBot="1">
      <c r="A1449" s="62" t="s">
        <v>3926</v>
      </c>
      <c r="B1449" s="61">
        <v>72</v>
      </c>
      <c r="C1449" s="61" t="str">
        <f t="shared" si="67"/>
        <v>No Tie</v>
      </c>
      <c r="D1449" s="63">
        <f t="shared" si="68"/>
        <v>72</v>
      </c>
      <c r="E1449" s="63">
        <v>72</v>
      </c>
      <c r="F1449" s="61" t="s">
        <v>1247</v>
      </c>
      <c r="G1449" s="61" t="str">
        <f t="shared" si="69"/>
        <v>K.T. Kim</v>
      </c>
    </row>
    <row r="1450" spans="1:7" thickBot="1">
      <c r="A1450" s="62" t="s">
        <v>3926</v>
      </c>
      <c r="B1450" s="61">
        <v>73</v>
      </c>
      <c r="C1450" s="61" t="str">
        <f t="shared" si="67"/>
        <v>No Tie</v>
      </c>
      <c r="D1450" s="63">
        <f t="shared" si="68"/>
        <v>73</v>
      </c>
      <c r="E1450" s="63">
        <v>73</v>
      </c>
      <c r="F1450" s="61" t="s">
        <v>1533</v>
      </c>
      <c r="G1450" s="61" t="str">
        <f t="shared" si="69"/>
        <v>Brendan Jones</v>
      </c>
    </row>
    <row r="1451" spans="1:7" thickBot="1">
      <c r="A1451" s="62" t="s">
        <v>3926</v>
      </c>
      <c r="B1451" s="61">
        <v>74</v>
      </c>
      <c r="C1451" s="61" t="str">
        <f t="shared" si="67"/>
        <v>No Tie</v>
      </c>
      <c r="D1451" s="63">
        <f t="shared" si="68"/>
        <v>74</v>
      </c>
      <c r="E1451" s="63">
        <v>74</v>
      </c>
      <c r="F1451" s="61" t="s">
        <v>1296</v>
      </c>
      <c r="G1451" s="61" t="str">
        <f t="shared" si="69"/>
        <v>Jonas Blixt</v>
      </c>
    </row>
    <row r="1452" spans="1:7" thickBot="1">
      <c r="A1452" s="62" t="s">
        <v>3926</v>
      </c>
      <c r="B1452" s="61">
        <v>75</v>
      </c>
      <c r="C1452" s="61" t="str">
        <f t="shared" si="67"/>
        <v>No Tie</v>
      </c>
      <c r="D1452" s="63">
        <f t="shared" si="68"/>
        <v>75</v>
      </c>
      <c r="E1452" s="63">
        <v>75</v>
      </c>
      <c r="F1452" s="61" t="s">
        <v>603</v>
      </c>
      <c r="G1452" s="61" t="str">
        <f t="shared" si="69"/>
        <v>Ryo Ishikawa</v>
      </c>
    </row>
    <row r="1453" spans="1:7" thickBot="1">
      <c r="A1453" s="62" t="s">
        <v>3926</v>
      </c>
      <c r="B1453" s="61">
        <v>76</v>
      </c>
      <c r="C1453" s="61" t="str">
        <f t="shared" si="67"/>
        <v>No Tie</v>
      </c>
      <c r="D1453" s="63">
        <f t="shared" si="68"/>
        <v>76</v>
      </c>
      <c r="E1453" s="63">
        <v>76</v>
      </c>
      <c r="F1453" s="61" t="s">
        <v>704</v>
      </c>
      <c r="G1453" s="61" t="str">
        <f t="shared" si="69"/>
        <v>Kyle Stanley</v>
      </c>
    </row>
    <row r="1454" spans="1:7" thickBot="1">
      <c r="A1454" s="62" t="s">
        <v>3926</v>
      </c>
      <c r="B1454" s="61">
        <v>77</v>
      </c>
      <c r="C1454" s="61" t="str">
        <f t="shared" si="67"/>
        <v>No Tie</v>
      </c>
      <c r="D1454" s="63">
        <f t="shared" si="68"/>
        <v>77</v>
      </c>
      <c r="E1454" s="63">
        <v>77</v>
      </c>
      <c r="F1454" s="61" t="s">
        <v>1495</v>
      </c>
      <c r="G1454" s="61" t="str">
        <f t="shared" si="69"/>
        <v>Toru Taniguchi</v>
      </c>
    </row>
    <row r="1455" spans="1:7" thickBot="1">
      <c r="A1455" s="62" t="s">
        <v>3926</v>
      </c>
      <c r="B1455" s="61">
        <v>78</v>
      </c>
      <c r="C1455" s="61" t="str">
        <f t="shared" si="67"/>
        <v>No Tie</v>
      </c>
      <c r="D1455" s="63">
        <f t="shared" si="68"/>
        <v>78</v>
      </c>
      <c r="E1455" s="63">
        <v>78</v>
      </c>
      <c r="F1455" s="61" t="s">
        <v>1524</v>
      </c>
      <c r="G1455" s="61" t="str">
        <f t="shared" si="69"/>
        <v>Aaron Baddeley</v>
      </c>
    </row>
    <row r="1456" spans="1:7" thickBot="1">
      <c r="A1456" s="62" t="s">
        <v>3926</v>
      </c>
      <c r="B1456" s="61">
        <v>79</v>
      </c>
      <c r="C1456" s="61" t="str">
        <f t="shared" si="67"/>
        <v>No Tie</v>
      </c>
      <c r="D1456" s="63">
        <f t="shared" si="68"/>
        <v>79</v>
      </c>
      <c r="E1456" s="63">
        <v>79</v>
      </c>
      <c r="F1456" s="61" t="s">
        <v>1282</v>
      </c>
      <c r="G1456" s="61" t="str">
        <f t="shared" si="69"/>
        <v>Kristoffer Broberg</v>
      </c>
    </row>
    <row r="1457" spans="1:7" thickBot="1">
      <c r="A1457" s="62" t="s">
        <v>3926</v>
      </c>
      <c r="B1457" s="61">
        <v>80</v>
      </c>
      <c r="C1457" s="61" t="str">
        <f t="shared" si="67"/>
        <v>No Tie</v>
      </c>
      <c r="D1457" s="63">
        <f t="shared" si="68"/>
        <v>80</v>
      </c>
      <c r="E1457" s="63">
        <v>80</v>
      </c>
      <c r="F1457" s="61" t="s">
        <v>1203</v>
      </c>
      <c r="G1457" s="61" t="str">
        <f t="shared" si="69"/>
        <v>Thongchai Jaidee</v>
      </c>
    </row>
    <row r="1458" spans="1:7" thickBot="1">
      <c r="A1458" s="62" t="s">
        <v>3926</v>
      </c>
      <c r="B1458" s="61">
        <v>81</v>
      </c>
      <c r="C1458" s="61" t="str">
        <f t="shared" si="67"/>
        <v>No Tie</v>
      </c>
      <c r="D1458" s="63">
        <f t="shared" si="68"/>
        <v>81</v>
      </c>
      <c r="E1458" s="63">
        <v>81</v>
      </c>
      <c r="F1458" s="61" t="s">
        <v>1422</v>
      </c>
      <c r="G1458" s="61" t="str">
        <f t="shared" si="69"/>
        <v>Ben Crane</v>
      </c>
    </row>
    <row r="1459" spans="1:7" thickBot="1">
      <c r="A1459" s="62" t="s">
        <v>3926</v>
      </c>
      <c r="B1459" s="61">
        <v>82</v>
      </c>
      <c r="C1459" s="61" t="str">
        <f t="shared" si="67"/>
        <v>No Tie</v>
      </c>
      <c r="D1459" s="63">
        <f t="shared" si="68"/>
        <v>82</v>
      </c>
      <c r="E1459" s="63">
        <v>82</v>
      </c>
      <c r="F1459" s="61" t="s">
        <v>585</v>
      </c>
      <c r="G1459" s="61" t="str">
        <f t="shared" si="69"/>
        <v>Vijay Singh</v>
      </c>
    </row>
    <row r="1460" spans="1:7" thickBot="1">
      <c r="A1460" s="62" t="s">
        <v>3926</v>
      </c>
      <c r="B1460" s="61">
        <v>83</v>
      </c>
      <c r="C1460" s="61" t="str">
        <f t="shared" si="67"/>
        <v>No Tie</v>
      </c>
      <c r="D1460" s="63">
        <f t="shared" si="68"/>
        <v>83</v>
      </c>
      <c r="E1460" s="63">
        <v>83</v>
      </c>
      <c r="F1460" s="61" t="s">
        <v>1280</v>
      </c>
      <c r="G1460" s="61" t="str">
        <f t="shared" si="69"/>
        <v>Brendon de Jonge</v>
      </c>
    </row>
    <row r="1461" spans="1:7" thickBot="1">
      <c r="A1461" s="62" t="s">
        <v>3926</v>
      </c>
      <c r="B1461" s="61">
        <v>84</v>
      </c>
      <c r="C1461" s="61" t="str">
        <f t="shared" si="67"/>
        <v>No Tie</v>
      </c>
      <c r="D1461" s="63">
        <f t="shared" si="68"/>
        <v>84</v>
      </c>
      <c r="E1461" s="63">
        <v>84</v>
      </c>
      <c r="F1461" s="61" t="s">
        <v>1754</v>
      </c>
      <c r="G1461" s="61" t="str">
        <f t="shared" si="69"/>
        <v>Ben Curtis</v>
      </c>
    </row>
    <row r="1462" spans="1:7" thickBot="1">
      <c r="A1462" s="62" t="s">
        <v>3926</v>
      </c>
      <c r="B1462" s="61">
        <v>85</v>
      </c>
      <c r="C1462" s="61" t="str">
        <f t="shared" si="67"/>
        <v>No Tie</v>
      </c>
      <c r="D1462" s="63">
        <f t="shared" si="68"/>
        <v>85</v>
      </c>
      <c r="E1462" s="63">
        <v>85</v>
      </c>
      <c r="F1462" s="61" t="s">
        <v>1259</v>
      </c>
      <c r="G1462" s="61" t="str">
        <f t="shared" si="69"/>
        <v>Pablo Larrazabal</v>
      </c>
    </row>
    <row r="1463" spans="1:7" thickBot="1">
      <c r="A1463" s="62" t="s">
        <v>3926</v>
      </c>
      <c r="B1463" s="61">
        <v>86</v>
      </c>
      <c r="C1463" s="61" t="str">
        <f t="shared" si="67"/>
        <v>No Tie</v>
      </c>
      <c r="D1463" s="63">
        <f t="shared" si="68"/>
        <v>86</v>
      </c>
      <c r="E1463" s="63">
        <v>86</v>
      </c>
      <c r="F1463" s="61" t="s">
        <v>1391</v>
      </c>
      <c r="G1463" s="61" t="str">
        <f t="shared" si="69"/>
        <v>Michael Thompson</v>
      </c>
    </row>
    <row r="1464" spans="1:7" thickBot="1">
      <c r="A1464" s="62" t="s">
        <v>3926</v>
      </c>
      <c r="B1464" s="61">
        <v>87</v>
      </c>
      <c r="C1464" s="61" t="str">
        <f t="shared" si="67"/>
        <v>No Tie</v>
      </c>
      <c r="D1464" s="63">
        <f t="shared" si="68"/>
        <v>87</v>
      </c>
      <c r="E1464" s="63">
        <v>87</v>
      </c>
      <c r="F1464" s="61" t="s">
        <v>550</v>
      </c>
      <c r="G1464" s="61" t="str">
        <f t="shared" si="69"/>
        <v>Marc Leishman</v>
      </c>
    </row>
    <row r="1465" spans="1:7" thickBot="1">
      <c r="A1465" s="62" t="s">
        <v>3926</v>
      </c>
      <c r="B1465" s="61">
        <v>88</v>
      </c>
      <c r="C1465" s="61" t="str">
        <f t="shared" si="67"/>
        <v>No Tie</v>
      </c>
      <c r="D1465" s="63">
        <f t="shared" si="68"/>
        <v>88</v>
      </c>
      <c r="E1465" s="63">
        <v>88</v>
      </c>
      <c r="F1465" s="61" t="s">
        <v>1951</v>
      </c>
      <c r="G1465" s="61" t="str">
        <f t="shared" si="69"/>
        <v>Fredrik Andersson Hed</v>
      </c>
    </row>
    <row r="1466" spans="1:7" thickBot="1">
      <c r="A1466" s="62" t="s">
        <v>3926</v>
      </c>
      <c r="B1466" s="61">
        <v>89</v>
      </c>
      <c r="C1466" s="61" t="str">
        <f t="shared" si="67"/>
        <v>No Tie</v>
      </c>
      <c r="D1466" s="63">
        <f t="shared" si="68"/>
        <v>89</v>
      </c>
      <c r="E1466" s="63">
        <v>89</v>
      </c>
      <c r="F1466" s="61" t="s">
        <v>1944</v>
      </c>
      <c r="G1466" s="61" t="str">
        <f t="shared" si="69"/>
        <v>Gaganjeet Bhullar</v>
      </c>
    </row>
    <row r="1467" spans="1:7" thickBot="1">
      <c r="A1467" s="62" t="s">
        <v>3926</v>
      </c>
      <c r="B1467" s="61">
        <v>90</v>
      </c>
      <c r="C1467" s="61" t="str">
        <f t="shared" si="67"/>
        <v>No Tie</v>
      </c>
      <c r="D1467" s="63">
        <f t="shared" si="68"/>
        <v>90</v>
      </c>
      <c r="E1467" s="63">
        <v>90</v>
      </c>
      <c r="F1467" s="61" t="s">
        <v>1508</v>
      </c>
      <c r="G1467" s="61" t="str">
        <f t="shared" si="69"/>
        <v>Alvaro Quiros</v>
      </c>
    </row>
    <row r="1468" spans="1:7" thickBot="1">
      <c r="A1468" s="62" t="s">
        <v>3926</v>
      </c>
      <c r="B1468" s="61">
        <v>91</v>
      </c>
      <c r="C1468" s="61" t="str">
        <f t="shared" si="67"/>
        <v>No Tie</v>
      </c>
      <c r="D1468" s="63">
        <f t="shared" si="68"/>
        <v>91</v>
      </c>
      <c r="E1468" s="63">
        <v>91</v>
      </c>
      <c r="F1468" s="61" t="s">
        <v>1266</v>
      </c>
      <c r="G1468" s="61" t="str">
        <f t="shared" si="69"/>
        <v>Tim Clark</v>
      </c>
    </row>
    <row r="1469" spans="1:7" thickBot="1">
      <c r="A1469" s="62" t="s">
        <v>3926</v>
      </c>
      <c r="B1469" s="61">
        <v>92</v>
      </c>
      <c r="C1469" s="61" t="str">
        <f t="shared" si="67"/>
        <v>No Tie</v>
      </c>
      <c r="D1469" s="63">
        <f t="shared" si="68"/>
        <v>92</v>
      </c>
      <c r="E1469" s="63">
        <v>92</v>
      </c>
      <c r="F1469" s="61" t="s">
        <v>1522</v>
      </c>
      <c r="G1469" s="61" t="str">
        <f t="shared" si="69"/>
        <v>Jonathan Byrd</v>
      </c>
    </row>
    <row r="1470" spans="1:7" thickBot="1">
      <c r="A1470" s="62" t="s">
        <v>3926</v>
      </c>
      <c r="B1470" s="61">
        <v>93</v>
      </c>
      <c r="C1470" s="61" t="str">
        <f t="shared" si="67"/>
        <v>No Tie</v>
      </c>
      <c r="D1470" s="63">
        <f t="shared" si="68"/>
        <v>93</v>
      </c>
      <c r="E1470" s="63">
        <v>93</v>
      </c>
      <c r="F1470" s="61" t="s">
        <v>1197</v>
      </c>
      <c r="G1470" s="61" t="str">
        <f t="shared" si="69"/>
        <v>Danny Willett</v>
      </c>
    </row>
    <row r="1471" spans="1:7" thickBot="1">
      <c r="A1471" s="62" t="s">
        <v>3926</v>
      </c>
      <c r="B1471" s="61">
        <v>94</v>
      </c>
      <c r="C1471" s="61" t="str">
        <f t="shared" si="67"/>
        <v>No Tie</v>
      </c>
      <c r="D1471" s="63">
        <f t="shared" si="68"/>
        <v>94</v>
      </c>
      <c r="E1471" s="63">
        <v>94</v>
      </c>
      <c r="F1471" s="61" t="s">
        <v>1265</v>
      </c>
      <c r="G1471" s="61" t="str">
        <f t="shared" si="69"/>
        <v>Ross Fisher</v>
      </c>
    </row>
    <row r="1472" spans="1:7" thickBot="1">
      <c r="A1472" s="62" t="s">
        <v>3926</v>
      </c>
      <c r="B1472" s="61">
        <v>95</v>
      </c>
      <c r="C1472" s="61" t="str">
        <f t="shared" ref="C1472:C1503" si="70">IFERROR(SEARCH("T",B1472),"No Tie")</f>
        <v>No Tie</v>
      </c>
      <c r="D1472" s="63">
        <f t="shared" ref="D1472:D1503" si="71">IF(C1472="No Tie",B1472,RIGHT(B1472,LEN(B1472)-1))</f>
        <v>95</v>
      </c>
      <c r="E1472" s="63">
        <v>95</v>
      </c>
      <c r="F1472" s="61" t="s">
        <v>567</v>
      </c>
      <c r="G1472" s="61" t="str">
        <f t="shared" ref="G1472:G1503" si="72">TRIM(SUBSTITUTE(F1472,CHAR(160),CHAR(32)))</f>
        <v>Seung-Yul Noh</v>
      </c>
    </row>
    <row r="1473" spans="1:7" thickBot="1">
      <c r="A1473" s="62" t="s">
        <v>3926</v>
      </c>
      <c r="B1473" s="61">
        <v>96</v>
      </c>
      <c r="C1473" s="61" t="str">
        <f t="shared" si="70"/>
        <v>No Tie</v>
      </c>
      <c r="D1473" s="63">
        <f t="shared" si="71"/>
        <v>96</v>
      </c>
      <c r="E1473" s="63">
        <v>96</v>
      </c>
      <c r="F1473" s="61" t="s">
        <v>2045</v>
      </c>
      <c r="G1473" s="61" t="str">
        <f t="shared" si="72"/>
        <v>Jeev Milkha Singh</v>
      </c>
    </row>
    <row r="1474" spans="1:7" thickBot="1">
      <c r="A1474" s="62" t="s">
        <v>3926</v>
      </c>
      <c r="B1474" s="61">
        <v>97</v>
      </c>
      <c r="C1474" s="61" t="str">
        <f t="shared" si="70"/>
        <v>No Tie</v>
      </c>
      <c r="D1474" s="63">
        <f t="shared" si="71"/>
        <v>97</v>
      </c>
      <c r="E1474" s="63">
        <v>97</v>
      </c>
      <c r="F1474" s="61" t="s">
        <v>1456</v>
      </c>
      <c r="G1474" s="61" t="str">
        <f t="shared" si="72"/>
        <v>Mark Wilson</v>
      </c>
    </row>
    <row r="1475" spans="1:7" thickBot="1">
      <c r="A1475" s="62" t="s">
        <v>3926</v>
      </c>
      <c r="B1475" s="61">
        <v>98</v>
      </c>
      <c r="C1475" s="61" t="str">
        <f t="shared" si="70"/>
        <v>No Tie</v>
      </c>
      <c r="D1475" s="63">
        <f t="shared" si="71"/>
        <v>98</v>
      </c>
      <c r="E1475" s="63">
        <v>98</v>
      </c>
      <c r="F1475" s="61" t="s">
        <v>1254</v>
      </c>
      <c r="G1475" s="61" t="str">
        <f t="shared" si="72"/>
        <v>Stephen Gallacher</v>
      </c>
    </row>
    <row r="1476" spans="1:7" thickBot="1">
      <c r="A1476" s="62" t="s">
        <v>3926</v>
      </c>
      <c r="B1476" s="61">
        <v>99</v>
      </c>
      <c r="C1476" s="61" t="str">
        <f t="shared" si="70"/>
        <v>No Tie</v>
      </c>
      <c r="D1476" s="63">
        <f t="shared" si="71"/>
        <v>99</v>
      </c>
      <c r="E1476" s="63">
        <v>99</v>
      </c>
      <c r="F1476" s="61" t="s">
        <v>1473</v>
      </c>
      <c r="G1476" s="61" t="str">
        <f t="shared" si="72"/>
        <v>Jeff Overton</v>
      </c>
    </row>
    <row r="1477" spans="1:7" thickBot="1">
      <c r="A1477" s="62" t="s">
        <v>3926</v>
      </c>
      <c r="B1477" s="61">
        <v>100</v>
      </c>
      <c r="C1477" s="61" t="str">
        <f t="shared" si="70"/>
        <v>No Tie</v>
      </c>
      <c r="D1477" s="63">
        <f t="shared" si="71"/>
        <v>100</v>
      </c>
      <c r="E1477" s="63">
        <v>100</v>
      </c>
      <c r="F1477" s="61" t="s">
        <v>1269</v>
      </c>
      <c r="G1477" s="61" t="str">
        <f t="shared" si="72"/>
        <v>Koumei Oda</v>
      </c>
    </row>
    <row r="1478" spans="1:7" thickBot="1">
      <c r="A1478" s="62" t="s">
        <v>3926</v>
      </c>
      <c r="B1478" s="61">
        <v>101</v>
      </c>
      <c r="C1478" s="61" t="str">
        <f t="shared" si="70"/>
        <v>No Tie</v>
      </c>
      <c r="D1478" s="63">
        <f t="shared" si="71"/>
        <v>101</v>
      </c>
      <c r="E1478" s="63">
        <v>101</v>
      </c>
      <c r="F1478" s="61" t="s">
        <v>1457</v>
      </c>
      <c r="G1478" s="61" t="str">
        <f t="shared" si="72"/>
        <v>Scott Jamieson</v>
      </c>
    </row>
    <row r="1479" spans="1:7" thickBot="1">
      <c r="A1479" s="62" t="s">
        <v>3926</v>
      </c>
      <c r="B1479" s="61">
        <v>102</v>
      </c>
      <c r="C1479" s="61" t="str">
        <f t="shared" si="70"/>
        <v>No Tie</v>
      </c>
      <c r="D1479" s="63">
        <f t="shared" si="71"/>
        <v>102</v>
      </c>
      <c r="E1479" s="63">
        <v>102</v>
      </c>
      <c r="F1479" s="61" t="s">
        <v>1273</v>
      </c>
      <c r="G1479" s="61" t="str">
        <f t="shared" si="72"/>
        <v>Yuta Ikeda</v>
      </c>
    </row>
    <row r="1480" spans="1:7" thickBot="1">
      <c r="A1480" s="62" t="s">
        <v>3926</v>
      </c>
      <c r="B1480" s="61">
        <v>103</v>
      </c>
      <c r="C1480" s="61" t="str">
        <f t="shared" si="70"/>
        <v>No Tie</v>
      </c>
      <c r="D1480" s="63">
        <f t="shared" si="71"/>
        <v>103</v>
      </c>
      <c r="E1480" s="63">
        <v>103</v>
      </c>
      <c r="F1480" s="61" t="s">
        <v>1285</v>
      </c>
      <c r="G1480" s="61" t="str">
        <f t="shared" si="72"/>
        <v>Toshinori Muto</v>
      </c>
    </row>
    <row r="1481" spans="1:7" thickBot="1">
      <c r="A1481" s="62" t="s">
        <v>3926</v>
      </c>
      <c r="B1481" s="61">
        <v>104</v>
      </c>
      <c r="C1481" s="61" t="str">
        <f t="shared" si="70"/>
        <v>No Tie</v>
      </c>
      <c r="D1481" s="63">
        <f t="shared" si="71"/>
        <v>104</v>
      </c>
      <c r="E1481" s="63">
        <v>104</v>
      </c>
      <c r="F1481" s="61" t="s">
        <v>1429</v>
      </c>
      <c r="G1481" s="61" t="str">
        <f t="shared" si="72"/>
        <v>Robert Rock</v>
      </c>
    </row>
    <row r="1482" spans="1:7" thickBot="1">
      <c r="A1482" s="62" t="s">
        <v>3926</v>
      </c>
      <c r="B1482" s="61">
        <v>105</v>
      </c>
      <c r="C1482" s="61" t="str">
        <f t="shared" si="70"/>
        <v>No Tie</v>
      </c>
      <c r="D1482" s="63">
        <f t="shared" si="71"/>
        <v>105</v>
      </c>
      <c r="E1482" s="63">
        <v>105</v>
      </c>
      <c r="F1482" s="61" t="s">
        <v>735</v>
      </c>
      <c r="G1482" s="61" t="str">
        <f t="shared" si="72"/>
        <v>Y.E. Yang</v>
      </c>
    </row>
    <row r="1483" spans="1:7" thickBot="1">
      <c r="A1483" s="62" t="s">
        <v>3926</v>
      </c>
      <c r="B1483" s="61">
        <v>106</v>
      </c>
      <c r="C1483" s="61" t="str">
        <f t="shared" si="70"/>
        <v>No Tie</v>
      </c>
      <c r="D1483" s="63">
        <f t="shared" si="71"/>
        <v>106</v>
      </c>
      <c r="E1483" s="63">
        <v>106</v>
      </c>
      <c r="F1483" s="61" t="s">
        <v>1764</v>
      </c>
      <c r="G1483" s="61" t="str">
        <f t="shared" si="72"/>
        <v>Charlie Wi</v>
      </c>
    </row>
    <row r="1484" spans="1:7" thickBot="1">
      <c r="A1484" s="62" t="s">
        <v>3926</v>
      </c>
      <c r="B1484" s="61">
        <v>107</v>
      </c>
      <c r="C1484" s="61" t="str">
        <f t="shared" si="70"/>
        <v>No Tie</v>
      </c>
      <c r="D1484" s="63">
        <f t="shared" si="71"/>
        <v>107</v>
      </c>
      <c r="E1484" s="63">
        <v>107</v>
      </c>
      <c r="F1484" s="61" t="s">
        <v>568</v>
      </c>
      <c r="G1484" s="61" t="str">
        <f t="shared" si="72"/>
        <v>Retief Goosen</v>
      </c>
    </row>
    <row r="1485" spans="1:7" thickBot="1">
      <c r="A1485" s="62" t="s">
        <v>3926</v>
      </c>
      <c r="B1485" s="61">
        <v>108</v>
      </c>
      <c r="C1485" s="61" t="str">
        <f t="shared" si="70"/>
        <v>No Tie</v>
      </c>
      <c r="D1485" s="63">
        <f t="shared" si="71"/>
        <v>108</v>
      </c>
      <c r="E1485" s="63">
        <v>108</v>
      </c>
      <c r="F1485" s="61" t="s">
        <v>1232</v>
      </c>
      <c r="G1485" s="61" t="str">
        <f t="shared" si="72"/>
        <v>Joost Luiten</v>
      </c>
    </row>
    <row r="1486" spans="1:7" thickBot="1">
      <c r="A1486" s="62" t="s">
        <v>3926</v>
      </c>
      <c r="B1486" s="61">
        <v>109</v>
      </c>
      <c r="C1486" s="61" t="str">
        <f t="shared" si="70"/>
        <v>No Tie</v>
      </c>
      <c r="D1486" s="63">
        <f t="shared" si="71"/>
        <v>109</v>
      </c>
      <c r="E1486" s="63">
        <v>109</v>
      </c>
      <c r="F1486" s="61" t="s">
        <v>1333</v>
      </c>
      <c r="G1486" s="61" t="str">
        <f t="shared" si="72"/>
        <v>Johnson Wagner</v>
      </c>
    </row>
    <row r="1487" spans="1:7" thickBot="1">
      <c r="A1487" s="62" t="s">
        <v>3926</v>
      </c>
      <c r="B1487" s="61">
        <v>110</v>
      </c>
      <c r="C1487" s="61" t="str">
        <f t="shared" si="70"/>
        <v>No Tie</v>
      </c>
      <c r="D1487" s="63">
        <f t="shared" si="71"/>
        <v>110</v>
      </c>
      <c r="E1487" s="63">
        <v>110</v>
      </c>
      <c r="F1487" s="61" t="s">
        <v>757</v>
      </c>
      <c r="G1487" s="61" t="str">
        <f t="shared" si="72"/>
        <v>Casey Wittenberg</v>
      </c>
    </row>
    <row r="1488" spans="1:7" thickBot="1">
      <c r="A1488" s="62" t="s">
        <v>3926</v>
      </c>
      <c r="B1488" s="61">
        <v>111</v>
      </c>
      <c r="C1488" s="61" t="str">
        <f t="shared" si="70"/>
        <v>No Tie</v>
      </c>
      <c r="D1488" s="63">
        <f t="shared" si="71"/>
        <v>111</v>
      </c>
      <c r="E1488" s="63">
        <v>111</v>
      </c>
      <c r="F1488" s="61" t="s">
        <v>1541</v>
      </c>
      <c r="G1488" s="61" t="str">
        <f t="shared" si="72"/>
        <v>Juvic Pagunsan</v>
      </c>
    </row>
    <row r="1489" spans="1:7" thickBot="1">
      <c r="A1489" s="62" t="s">
        <v>3926</v>
      </c>
      <c r="B1489" s="61">
        <v>112</v>
      </c>
      <c r="C1489" s="61" t="str">
        <f t="shared" si="70"/>
        <v>No Tie</v>
      </c>
      <c r="D1489" s="63">
        <f t="shared" si="71"/>
        <v>112</v>
      </c>
      <c r="E1489" s="63">
        <v>112</v>
      </c>
      <c r="F1489" s="61" t="s">
        <v>758</v>
      </c>
      <c r="G1489" s="61" t="str">
        <f t="shared" si="72"/>
        <v>Ted Potter, Jr.</v>
      </c>
    </row>
    <row r="1490" spans="1:7" thickBot="1">
      <c r="A1490" s="62" t="s">
        <v>3926</v>
      </c>
      <c r="B1490" s="61">
        <v>113</v>
      </c>
      <c r="C1490" s="61" t="str">
        <f t="shared" si="70"/>
        <v>No Tie</v>
      </c>
      <c r="D1490" s="63">
        <f t="shared" si="71"/>
        <v>113</v>
      </c>
      <c r="E1490" s="63">
        <v>113</v>
      </c>
      <c r="F1490" s="61" t="s">
        <v>1294</v>
      </c>
      <c r="G1490" s="61" t="str">
        <f t="shared" si="72"/>
        <v>Thomas Aiken</v>
      </c>
    </row>
    <row r="1491" spans="1:7" thickBot="1">
      <c r="A1491" s="62" t="s">
        <v>3926</v>
      </c>
      <c r="B1491" s="61">
        <v>114</v>
      </c>
      <c r="C1491" s="61" t="str">
        <f t="shared" si="70"/>
        <v>No Tie</v>
      </c>
      <c r="D1491" s="63">
        <f t="shared" si="71"/>
        <v>114</v>
      </c>
      <c r="E1491" s="63">
        <v>114</v>
      </c>
      <c r="F1491" s="61" t="s">
        <v>1442</v>
      </c>
      <c r="G1491" s="61" t="str">
        <f t="shared" si="72"/>
        <v>Luke Guthrie</v>
      </c>
    </row>
    <row r="1492" spans="1:7" thickBot="1">
      <c r="A1492" s="62" t="s">
        <v>3926</v>
      </c>
      <c r="B1492" s="61">
        <v>115</v>
      </c>
      <c r="C1492" s="61" t="str">
        <f t="shared" si="70"/>
        <v>No Tie</v>
      </c>
      <c r="D1492" s="63">
        <f t="shared" si="71"/>
        <v>115</v>
      </c>
      <c r="E1492" s="63">
        <v>115</v>
      </c>
      <c r="F1492" s="61" t="s">
        <v>1200</v>
      </c>
      <c r="G1492" s="61" t="str">
        <f t="shared" si="72"/>
        <v>Chris Kirk</v>
      </c>
    </row>
    <row r="1493" spans="1:7" thickBot="1">
      <c r="A1493" s="62" t="s">
        <v>3926</v>
      </c>
      <c r="B1493" s="61">
        <v>116</v>
      </c>
      <c r="C1493" s="61" t="str">
        <f t="shared" si="70"/>
        <v>No Tie</v>
      </c>
      <c r="D1493" s="63">
        <f t="shared" si="71"/>
        <v>116</v>
      </c>
      <c r="E1493" s="63">
        <v>116</v>
      </c>
      <c r="F1493" s="61" t="s">
        <v>1290</v>
      </c>
      <c r="G1493" s="61" t="str">
        <f t="shared" si="72"/>
        <v>Hyung-Sung Kim</v>
      </c>
    </row>
    <row r="1494" spans="1:7" thickBot="1">
      <c r="A1494" s="62" t="s">
        <v>3926</v>
      </c>
      <c r="B1494" s="61">
        <v>117</v>
      </c>
      <c r="C1494" s="61" t="str">
        <f t="shared" si="70"/>
        <v>No Tie</v>
      </c>
      <c r="D1494" s="63">
        <f t="shared" si="71"/>
        <v>117</v>
      </c>
      <c r="E1494" s="63">
        <v>117</v>
      </c>
      <c r="F1494" s="61" t="s">
        <v>1291</v>
      </c>
      <c r="G1494" s="61" t="str">
        <f t="shared" si="72"/>
        <v>Charles Howell III</v>
      </c>
    </row>
    <row r="1495" spans="1:7" thickBot="1">
      <c r="A1495" s="62" t="s">
        <v>3926</v>
      </c>
      <c r="B1495" s="61">
        <v>118</v>
      </c>
      <c r="C1495" s="61" t="str">
        <f t="shared" si="70"/>
        <v>No Tie</v>
      </c>
      <c r="D1495" s="63">
        <f t="shared" si="71"/>
        <v>118</v>
      </c>
      <c r="E1495" s="63">
        <v>118</v>
      </c>
      <c r="F1495" s="61" t="s">
        <v>1207</v>
      </c>
      <c r="G1495" s="61" t="str">
        <f t="shared" si="72"/>
        <v>Ryan Palmer</v>
      </c>
    </row>
    <row r="1496" spans="1:7" thickBot="1">
      <c r="A1496" s="62" t="s">
        <v>3926</v>
      </c>
      <c r="B1496" s="61">
        <v>119</v>
      </c>
      <c r="C1496" s="61" t="str">
        <f t="shared" si="70"/>
        <v>No Tie</v>
      </c>
      <c r="D1496" s="63">
        <f t="shared" si="71"/>
        <v>119</v>
      </c>
      <c r="E1496" s="63">
        <v>119</v>
      </c>
      <c r="F1496" s="61" t="s">
        <v>1323</v>
      </c>
      <c r="G1496" s="61" t="str">
        <f t="shared" si="72"/>
        <v>Raphael Jacquelin</v>
      </c>
    </row>
    <row r="1497" spans="1:7" thickBot="1">
      <c r="A1497" s="62" t="s">
        <v>3926</v>
      </c>
      <c r="B1497" s="61">
        <v>120</v>
      </c>
      <c r="C1497" s="61" t="str">
        <f t="shared" si="70"/>
        <v>No Tie</v>
      </c>
      <c r="D1497" s="63">
        <f t="shared" si="71"/>
        <v>120</v>
      </c>
      <c r="E1497" s="63">
        <v>120</v>
      </c>
      <c r="F1497" s="61" t="s">
        <v>1194</v>
      </c>
      <c r="G1497" s="61" t="str">
        <f t="shared" si="72"/>
        <v>Jimmy Walker</v>
      </c>
    </row>
    <row r="1498" spans="1:7" thickBot="1">
      <c r="A1498" s="62" t="s">
        <v>3926</v>
      </c>
      <c r="B1498" s="61">
        <v>121</v>
      </c>
      <c r="C1498" s="61" t="str">
        <f t="shared" si="70"/>
        <v>No Tie</v>
      </c>
      <c r="D1498" s="63">
        <f t="shared" si="71"/>
        <v>121</v>
      </c>
      <c r="E1498" s="63">
        <v>121</v>
      </c>
      <c r="F1498" s="61" t="s">
        <v>1307</v>
      </c>
      <c r="G1498" s="61" t="str">
        <f t="shared" si="72"/>
        <v>Robert Karlsson</v>
      </c>
    </row>
    <row r="1499" spans="1:7" thickBot="1">
      <c r="A1499" s="62" t="s">
        <v>3926</v>
      </c>
      <c r="B1499" s="61">
        <v>122</v>
      </c>
      <c r="C1499" s="61" t="str">
        <f t="shared" si="70"/>
        <v>No Tie</v>
      </c>
      <c r="D1499" s="63">
        <f t="shared" si="71"/>
        <v>122</v>
      </c>
      <c r="E1499" s="63">
        <v>122</v>
      </c>
      <c r="F1499" s="61" t="s">
        <v>531</v>
      </c>
      <c r="G1499" s="61" t="str">
        <f t="shared" si="72"/>
        <v>Paul Casey</v>
      </c>
    </row>
    <row r="1500" spans="1:7" thickBot="1">
      <c r="A1500" s="62" t="s">
        <v>3926</v>
      </c>
      <c r="B1500" s="61">
        <v>123</v>
      </c>
      <c r="C1500" s="61" t="str">
        <f t="shared" si="70"/>
        <v>No Tie</v>
      </c>
      <c r="D1500" s="63">
        <f t="shared" si="71"/>
        <v>123</v>
      </c>
      <c r="E1500" s="63">
        <v>123</v>
      </c>
      <c r="F1500" s="61" t="s">
        <v>1345</v>
      </c>
      <c r="G1500" s="61" t="str">
        <f t="shared" si="72"/>
        <v>Scott Stallings</v>
      </c>
    </row>
    <row r="1501" spans="1:7" thickBot="1">
      <c r="A1501" s="62" t="s">
        <v>3926</v>
      </c>
      <c r="B1501" s="61">
        <v>124</v>
      </c>
      <c r="C1501" s="61" t="str">
        <f t="shared" si="70"/>
        <v>No Tie</v>
      </c>
      <c r="D1501" s="63">
        <f t="shared" si="71"/>
        <v>124</v>
      </c>
      <c r="E1501" s="63">
        <v>124</v>
      </c>
      <c r="F1501" s="61" t="s">
        <v>1350</v>
      </c>
      <c r="G1501" s="61" t="str">
        <f t="shared" si="72"/>
        <v>Yoshinori Fujimoto</v>
      </c>
    </row>
    <row r="1502" spans="1:7" thickBot="1">
      <c r="A1502" s="62" t="s">
        <v>3926</v>
      </c>
      <c r="B1502" s="61">
        <v>125</v>
      </c>
      <c r="C1502" s="61" t="str">
        <f t="shared" si="70"/>
        <v>No Tie</v>
      </c>
      <c r="D1502" s="63">
        <f t="shared" si="71"/>
        <v>125</v>
      </c>
      <c r="E1502" s="63">
        <v>125</v>
      </c>
      <c r="F1502" s="61" t="s">
        <v>631</v>
      </c>
      <c r="G1502" s="61" t="str">
        <f t="shared" si="72"/>
        <v>Matt Every</v>
      </c>
    </row>
    <row r="1503" spans="1:7" thickBot="1">
      <c r="A1503" s="62" t="s">
        <v>3926</v>
      </c>
      <c r="B1503" s="61">
        <v>126</v>
      </c>
      <c r="C1503" s="61" t="str">
        <f t="shared" si="70"/>
        <v>No Tie</v>
      </c>
      <c r="D1503" s="63">
        <f t="shared" si="71"/>
        <v>126</v>
      </c>
      <c r="E1503" s="63">
        <v>126</v>
      </c>
      <c r="F1503" s="61" t="s">
        <v>722</v>
      </c>
      <c r="G1503" s="61" t="str">
        <f t="shared" si="72"/>
        <v>Kevin Stadler</v>
      </c>
    </row>
    <row r="1504" spans="1:7" thickBot="1">
      <c r="A1504" s="62" t="s">
        <v>3926</v>
      </c>
      <c r="B1504" s="61">
        <v>127</v>
      </c>
      <c r="C1504" s="61" t="str">
        <f t="shared" ref="C1504:C1535" si="73">IFERROR(SEARCH("T",B1504),"No Tie")</f>
        <v>No Tie</v>
      </c>
      <c r="D1504" s="63">
        <f t="shared" ref="D1504:D1535" si="74">IF(C1504="No Tie",B1504,RIGHT(B1504,LEN(B1504)-1))</f>
        <v>127</v>
      </c>
      <c r="E1504" s="63">
        <v>127</v>
      </c>
      <c r="F1504" s="61" t="s">
        <v>554</v>
      </c>
      <c r="G1504" s="61" t="str">
        <f t="shared" ref="G1504:G1535" si="75">TRIM(SUBSTITUTE(F1504,CHAR(160),CHAR(32)))</f>
        <v>Hideki Matsuyama</v>
      </c>
    </row>
    <row r="1505" spans="1:7" thickBot="1">
      <c r="A1505" s="62" t="s">
        <v>3926</v>
      </c>
      <c r="B1505" s="61">
        <v>128</v>
      </c>
      <c r="C1505" s="61" t="str">
        <f t="shared" si="73"/>
        <v>No Tie</v>
      </c>
      <c r="D1505" s="63">
        <f t="shared" si="74"/>
        <v>128</v>
      </c>
      <c r="E1505" s="63">
        <v>128</v>
      </c>
      <c r="F1505" s="61" t="s">
        <v>501</v>
      </c>
      <c r="G1505" s="61" t="str">
        <f t="shared" si="75"/>
        <v>J.B. Holmes</v>
      </c>
    </row>
    <row r="1506" spans="1:7" thickBot="1">
      <c r="A1506" s="62" t="s">
        <v>3926</v>
      </c>
      <c r="B1506" s="61">
        <v>129</v>
      </c>
      <c r="C1506" s="61" t="str">
        <f t="shared" si="73"/>
        <v>No Tie</v>
      </c>
      <c r="D1506" s="63">
        <f t="shared" si="74"/>
        <v>129</v>
      </c>
      <c r="E1506" s="63">
        <v>129</v>
      </c>
      <c r="F1506" s="61" t="s">
        <v>717</v>
      </c>
      <c r="G1506" s="61" t="str">
        <f t="shared" si="75"/>
        <v>Tommy Gainey</v>
      </c>
    </row>
    <row r="1507" spans="1:7" thickBot="1">
      <c r="A1507" s="62" t="s">
        <v>3926</v>
      </c>
      <c r="B1507" s="61">
        <v>130</v>
      </c>
      <c r="C1507" s="61" t="str">
        <f t="shared" si="73"/>
        <v>No Tie</v>
      </c>
      <c r="D1507" s="63">
        <f t="shared" si="74"/>
        <v>130</v>
      </c>
      <c r="E1507" s="63">
        <v>130</v>
      </c>
      <c r="F1507" s="61" t="s">
        <v>2289</v>
      </c>
      <c r="G1507" s="61" t="str">
        <f t="shared" si="75"/>
        <v>Kenichi Kuboya</v>
      </c>
    </row>
    <row r="1508" spans="1:7" thickBot="1">
      <c r="A1508" s="62" t="s">
        <v>3926</v>
      </c>
      <c r="B1508" s="61">
        <v>131</v>
      </c>
      <c r="C1508" s="61" t="str">
        <f t="shared" si="73"/>
        <v>No Tie</v>
      </c>
      <c r="D1508" s="63">
        <f t="shared" si="74"/>
        <v>131</v>
      </c>
      <c r="E1508" s="63">
        <v>131</v>
      </c>
      <c r="F1508" s="61" t="s">
        <v>532</v>
      </c>
      <c r="G1508" s="61" t="str">
        <f t="shared" si="75"/>
        <v>Russell Henley</v>
      </c>
    </row>
    <row r="1509" spans="1:7" thickBot="1">
      <c r="A1509" s="62" t="s">
        <v>3926</v>
      </c>
      <c r="B1509" s="61">
        <v>132</v>
      </c>
      <c r="C1509" s="61" t="str">
        <f t="shared" si="73"/>
        <v>No Tie</v>
      </c>
      <c r="D1509" s="63">
        <f t="shared" si="74"/>
        <v>132</v>
      </c>
      <c r="E1509" s="63">
        <v>132</v>
      </c>
      <c r="F1509" s="61" t="s">
        <v>1225</v>
      </c>
      <c r="G1509" s="61" t="str">
        <f t="shared" si="75"/>
        <v>Victor Dubuisson</v>
      </c>
    </row>
    <row r="1510" spans="1:7" thickBot="1">
      <c r="A1510" s="62" t="s">
        <v>3926</v>
      </c>
      <c r="B1510" s="61">
        <v>133</v>
      </c>
      <c r="C1510" s="61" t="str">
        <f t="shared" si="73"/>
        <v>No Tie</v>
      </c>
      <c r="D1510" s="63">
        <f t="shared" si="74"/>
        <v>133</v>
      </c>
      <c r="E1510" s="63">
        <v>133</v>
      </c>
      <c r="F1510" s="61" t="s">
        <v>1462</v>
      </c>
      <c r="G1510" s="61" t="str">
        <f t="shared" si="75"/>
        <v>Spencer Levin</v>
      </c>
    </row>
    <row r="1511" spans="1:7" thickBot="1">
      <c r="A1511" s="62" t="s">
        <v>3926</v>
      </c>
      <c r="B1511" s="61">
        <v>134</v>
      </c>
      <c r="C1511" s="61" t="str">
        <f t="shared" si="73"/>
        <v>No Tie</v>
      </c>
      <c r="D1511" s="63">
        <f t="shared" si="74"/>
        <v>134</v>
      </c>
      <c r="E1511" s="63">
        <v>134</v>
      </c>
      <c r="F1511" s="61" t="s">
        <v>592</v>
      </c>
      <c r="G1511" s="61" t="str">
        <f t="shared" si="75"/>
        <v>Rory Sabbatini</v>
      </c>
    </row>
    <row r="1512" spans="1:7" thickBot="1">
      <c r="A1512" s="62" t="s">
        <v>3926</v>
      </c>
      <c r="B1512" s="61">
        <v>135</v>
      </c>
      <c r="C1512" s="61" t="str">
        <f t="shared" si="73"/>
        <v>No Tie</v>
      </c>
      <c r="D1512" s="63">
        <f t="shared" si="74"/>
        <v>135</v>
      </c>
      <c r="E1512" s="63">
        <v>135</v>
      </c>
      <c r="F1512" s="61" t="s">
        <v>543</v>
      </c>
      <c r="G1512" s="61" t="str">
        <f t="shared" si="75"/>
        <v>Andres Romero</v>
      </c>
    </row>
    <row r="1513" spans="1:7" thickBot="1">
      <c r="A1513" s="62" t="s">
        <v>3926</v>
      </c>
      <c r="B1513" s="61">
        <v>136</v>
      </c>
      <c r="C1513" s="61" t="str">
        <f t="shared" si="73"/>
        <v>No Tie</v>
      </c>
      <c r="D1513" s="63">
        <f t="shared" si="74"/>
        <v>136</v>
      </c>
      <c r="E1513" s="63">
        <v>136</v>
      </c>
      <c r="F1513" s="61" t="s">
        <v>1443</v>
      </c>
      <c r="G1513" s="61" t="str">
        <f t="shared" si="75"/>
        <v>Brian Davis</v>
      </c>
    </row>
    <row r="1514" spans="1:7" thickBot="1">
      <c r="A1514" s="62" t="s">
        <v>3926</v>
      </c>
      <c r="B1514" s="61">
        <v>137</v>
      </c>
      <c r="C1514" s="61" t="str">
        <f t="shared" si="73"/>
        <v>No Tie</v>
      </c>
      <c r="D1514" s="63">
        <f t="shared" si="74"/>
        <v>137</v>
      </c>
      <c r="E1514" s="63">
        <v>137</v>
      </c>
      <c r="F1514" s="61" t="s">
        <v>542</v>
      </c>
      <c r="G1514" s="61" t="str">
        <f t="shared" si="75"/>
        <v>Sean O'Hair</v>
      </c>
    </row>
    <row r="1515" spans="1:7" thickBot="1">
      <c r="A1515" s="62" t="s">
        <v>3926</v>
      </c>
      <c r="B1515" s="61">
        <v>138</v>
      </c>
      <c r="C1515" s="61" t="str">
        <f t="shared" si="73"/>
        <v>No Tie</v>
      </c>
      <c r="D1515" s="63">
        <f t="shared" si="74"/>
        <v>138</v>
      </c>
      <c r="E1515" s="63">
        <v>138</v>
      </c>
      <c r="F1515" s="61" t="s">
        <v>1382</v>
      </c>
      <c r="G1515" s="61" t="str">
        <f t="shared" si="75"/>
        <v>Michael Hoey</v>
      </c>
    </row>
    <row r="1516" spans="1:7" thickBot="1">
      <c r="A1516" s="62" t="s">
        <v>3926</v>
      </c>
      <c r="B1516" s="61">
        <v>139</v>
      </c>
      <c r="C1516" s="61" t="str">
        <f t="shared" si="73"/>
        <v>No Tie</v>
      </c>
      <c r="D1516" s="63">
        <f t="shared" si="74"/>
        <v>139</v>
      </c>
      <c r="E1516" s="63">
        <v>139</v>
      </c>
      <c r="F1516" s="61" t="s">
        <v>1239</v>
      </c>
      <c r="G1516" s="61" t="str">
        <f t="shared" si="75"/>
        <v>Chris Wood</v>
      </c>
    </row>
    <row r="1517" spans="1:7" thickBot="1">
      <c r="A1517" s="62" t="s">
        <v>3926</v>
      </c>
      <c r="B1517" s="61">
        <v>140</v>
      </c>
      <c r="C1517" s="61" t="str">
        <f t="shared" si="73"/>
        <v>No Tie</v>
      </c>
      <c r="D1517" s="63">
        <f t="shared" si="74"/>
        <v>140</v>
      </c>
      <c r="E1517" s="63">
        <v>140</v>
      </c>
      <c r="F1517" s="61" t="s">
        <v>529</v>
      </c>
      <c r="G1517" s="61" t="str">
        <f t="shared" si="75"/>
        <v>Harris English</v>
      </c>
    </row>
    <row r="1518" spans="1:7" thickBot="1">
      <c r="A1518" s="62" t="s">
        <v>3926</v>
      </c>
      <c r="B1518" s="61">
        <v>141</v>
      </c>
      <c r="C1518" s="61" t="str">
        <f t="shared" si="73"/>
        <v>No Tie</v>
      </c>
      <c r="D1518" s="63">
        <f t="shared" si="74"/>
        <v>141</v>
      </c>
      <c r="E1518" s="63">
        <v>141</v>
      </c>
      <c r="F1518" s="61" t="s">
        <v>1301</v>
      </c>
      <c r="G1518" s="61" t="str">
        <f t="shared" si="75"/>
        <v>Brad Kennedy</v>
      </c>
    </row>
    <row r="1519" spans="1:7" thickBot="1">
      <c r="A1519" s="62" t="s">
        <v>3926</v>
      </c>
      <c r="B1519" s="61">
        <v>142</v>
      </c>
      <c r="C1519" s="61" t="str">
        <f t="shared" si="73"/>
        <v>No Tie</v>
      </c>
      <c r="D1519" s="63">
        <f t="shared" si="74"/>
        <v>142</v>
      </c>
      <c r="E1519" s="63">
        <v>142</v>
      </c>
      <c r="F1519" s="61" t="s">
        <v>644</v>
      </c>
      <c r="G1519" s="61" t="str">
        <f t="shared" si="75"/>
        <v>Pat Perez</v>
      </c>
    </row>
    <row r="1520" spans="1:7" thickBot="1">
      <c r="A1520" s="62" t="s">
        <v>3926</v>
      </c>
      <c r="B1520" s="61">
        <v>143</v>
      </c>
      <c r="C1520" s="61" t="str">
        <f t="shared" si="73"/>
        <v>No Tie</v>
      </c>
      <c r="D1520" s="63">
        <f t="shared" si="74"/>
        <v>143</v>
      </c>
      <c r="E1520" s="63">
        <v>143</v>
      </c>
      <c r="F1520" s="61" t="s">
        <v>825</v>
      </c>
      <c r="G1520" s="61" t="str">
        <f t="shared" si="75"/>
        <v>Blake Adams</v>
      </c>
    </row>
    <row r="1521" spans="1:7" thickBot="1">
      <c r="A1521" s="62" t="s">
        <v>3926</v>
      </c>
      <c r="B1521" s="61">
        <v>144</v>
      </c>
      <c r="C1521" s="61" t="str">
        <f t="shared" si="73"/>
        <v>No Tie</v>
      </c>
      <c r="D1521" s="63">
        <f t="shared" si="74"/>
        <v>144</v>
      </c>
      <c r="E1521" s="63">
        <v>144</v>
      </c>
      <c r="F1521" s="61" t="s">
        <v>1411</v>
      </c>
      <c r="G1521" s="61" t="str">
        <f t="shared" si="75"/>
        <v>Tom Gillis</v>
      </c>
    </row>
    <row r="1522" spans="1:7" thickBot="1">
      <c r="A1522" s="62" t="s">
        <v>3926</v>
      </c>
      <c r="B1522" s="61">
        <v>145</v>
      </c>
      <c r="C1522" s="61" t="str">
        <f t="shared" si="73"/>
        <v>No Tie</v>
      </c>
      <c r="D1522" s="63">
        <f t="shared" si="74"/>
        <v>145</v>
      </c>
      <c r="E1522" s="63">
        <v>145</v>
      </c>
      <c r="F1522" s="61" t="s">
        <v>1660</v>
      </c>
      <c r="G1522" s="61" t="str">
        <f t="shared" si="75"/>
        <v>Darren Clarke</v>
      </c>
    </row>
    <row r="1523" spans="1:7" thickBot="1">
      <c r="A1523" s="62" t="s">
        <v>3926</v>
      </c>
      <c r="B1523" s="61">
        <v>146</v>
      </c>
      <c r="C1523" s="61" t="str">
        <f t="shared" si="73"/>
        <v>No Tie</v>
      </c>
      <c r="D1523" s="63">
        <f t="shared" si="74"/>
        <v>146</v>
      </c>
      <c r="E1523" s="63">
        <v>146</v>
      </c>
      <c r="F1523" s="61" t="s">
        <v>1277</v>
      </c>
      <c r="G1523" s="61" t="str">
        <f t="shared" si="75"/>
        <v>Jaco Van Zyl</v>
      </c>
    </row>
    <row r="1524" spans="1:7" thickBot="1">
      <c r="A1524" s="62" t="s">
        <v>3926</v>
      </c>
      <c r="B1524" s="61">
        <v>147</v>
      </c>
      <c r="C1524" s="61" t="str">
        <f t="shared" si="73"/>
        <v>No Tie</v>
      </c>
      <c r="D1524" s="63">
        <f t="shared" si="74"/>
        <v>147</v>
      </c>
      <c r="E1524" s="63">
        <v>147</v>
      </c>
      <c r="F1524" s="61" t="s">
        <v>707</v>
      </c>
      <c r="G1524" s="61" t="str">
        <f t="shared" si="75"/>
        <v>John Rollins</v>
      </c>
    </row>
    <row r="1525" spans="1:7" thickBot="1">
      <c r="A1525" s="62" t="s">
        <v>3926</v>
      </c>
      <c r="B1525" s="61">
        <v>148</v>
      </c>
      <c r="C1525" s="61" t="str">
        <f t="shared" si="73"/>
        <v>No Tie</v>
      </c>
      <c r="D1525" s="63">
        <f t="shared" si="74"/>
        <v>148</v>
      </c>
      <c r="E1525" s="63">
        <v>148</v>
      </c>
      <c r="F1525" s="61" t="s">
        <v>1649</v>
      </c>
      <c r="G1525" s="61" t="str">
        <f t="shared" si="75"/>
        <v>D.A. Points</v>
      </c>
    </row>
    <row r="1526" spans="1:7" thickBot="1">
      <c r="A1526" s="62" t="s">
        <v>3926</v>
      </c>
      <c r="B1526" s="61">
        <v>149</v>
      </c>
      <c r="C1526" s="61" t="str">
        <f t="shared" si="73"/>
        <v>No Tie</v>
      </c>
      <c r="D1526" s="63">
        <f t="shared" si="74"/>
        <v>149</v>
      </c>
      <c r="E1526" s="63">
        <v>149</v>
      </c>
      <c r="F1526" s="61" t="s">
        <v>1344</v>
      </c>
      <c r="G1526" s="61" t="str">
        <f t="shared" si="75"/>
        <v>Bryce Molder</v>
      </c>
    </row>
    <row r="1527" spans="1:7" thickBot="1">
      <c r="A1527" s="62" t="s">
        <v>3926</v>
      </c>
      <c r="B1527" s="61">
        <v>150</v>
      </c>
      <c r="C1527" s="61" t="str">
        <f t="shared" si="73"/>
        <v>No Tie</v>
      </c>
      <c r="D1527" s="63">
        <f t="shared" si="74"/>
        <v>150</v>
      </c>
      <c r="E1527" s="63">
        <v>150</v>
      </c>
      <c r="F1527" s="61" t="s">
        <v>1383</v>
      </c>
      <c r="G1527" s="61" t="str">
        <f t="shared" si="75"/>
        <v>Darren Fichardt</v>
      </c>
    </row>
    <row r="1528" spans="1:7" thickBot="1">
      <c r="A1528" s="62" t="s">
        <v>3926</v>
      </c>
      <c r="B1528" s="61">
        <v>151</v>
      </c>
      <c r="C1528" s="61" t="str">
        <f t="shared" si="73"/>
        <v>No Tie</v>
      </c>
      <c r="D1528" s="63">
        <f t="shared" si="74"/>
        <v>151</v>
      </c>
      <c r="E1528" s="63">
        <v>151</v>
      </c>
      <c r="F1528" s="61" t="s">
        <v>1286</v>
      </c>
      <c r="G1528" s="61" t="str">
        <f t="shared" si="75"/>
        <v>Davis Love III</v>
      </c>
    </row>
    <row r="1529" spans="1:7" thickBot="1">
      <c r="A1529" s="62" t="s">
        <v>3926</v>
      </c>
      <c r="B1529" s="61">
        <v>152</v>
      </c>
      <c r="C1529" s="61" t="str">
        <f t="shared" si="73"/>
        <v>No Tie</v>
      </c>
      <c r="D1529" s="63">
        <f t="shared" si="74"/>
        <v>152</v>
      </c>
      <c r="E1529" s="63">
        <v>152</v>
      </c>
      <c r="F1529" s="61" t="s">
        <v>508</v>
      </c>
      <c r="G1529" s="61" t="str">
        <f t="shared" si="75"/>
        <v>Gary Woodland</v>
      </c>
    </row>
    <row r="1530" spans="1:7" thickBot="1">
      <c r="A1530" s="62" t="s">
        <v>3926</v>
      </c>
      <c r="B1530" s="61">
        <v>153</v>
      </c>
      <c r="C1530" s="61" t="str">
        <f t="shared" si="73"/>
        <v>No Tie</v>
      </c>
      <c r="D1530" s="63">
        <f t="shared" si="74"/>
        <v>153</v>
      </c>
      <c r="E1530" s="63">
        <v>153</v>
      </c>
      <c r="F1530" s="61" t="s">
        <v>1501</v>
      </c>
      <c r="G1530" s="61" t="str">
        <f t="shared" si="75"/>
        <v>Ken Duke</v>
      </c>
    </row>
    <row r="1531" spans="1:7" thickBot="1">
      <c r="A1531" s="62" t="s">
        <v>3926</v>
      </c>
      <c r="B1531" s="61">
        <v>154</v>
      </c>
      <c r="C1531" s="61" t="str">
        <f t="shared" si="73"/>
        <v>No Tie</v>
      </c>
      <c r="D1531" s="63">
        <f t="shared" si="74"/>
        <v>154</v>
      </c>
      <c r="E1531" s="63">
        <v>154</v>
      </c>
      <c r="F1531" s="61" t="s">
        <v>1449</v>
      </c>
      <c r="G1531" s="61" t="str">
        <f t="shared" si="75"/>
        <v>Richard Sterne</v>
      </c>
    </row>
    <row r="1532" spans="1:7" thickBot="1">
      <c r="A1532" s="62" t="s">
        <v>3926</v>
      </c>
      <c r="B1532" s="61">
        <v>155</v>
      </c>
      <c r="C1532" s="61" t="str">
        <f t="shared" si="73"/>
        <v>No Tie</v>
      </c>
      <c r="D1532" s="63">
        <f t="shared" si="74"/>
        <v>155</v>
      </c>
      <c r="E1532" s="63">
        <v>155</v>
      </c>
      <c r="F1532" s="61" t="s">
        <v>1720</v>
      </c>
      <c r="G1532" s="61" t="str">
        <f t="shared" si="75"/>
        <v>Peter Lawrie</v>
      </c>
    </row>
    <row r="1533" spans="1:7" thickBot="1">
      <c r="A1533" s="62" t="s">
        <v>3926</v>
      </c>
      <c r="B1533" s="61">
        <v>156</v>
      </c>
      <c r="C1533" s="61" t="str">
        <f t="shared" si="73"/>
        <v>No Tie</v>
      </c>
      <c r="D1533" s="63">
        <f t="shared" si="74"/>
        <v>156</v>
      </c>
      <c r="E1533" s="63">
        <v>156</v>
      </c>
      <c r="F1533" s="61" t="s">
        <v>1549</v>
      </c>
      <c r="G1533" s="61" t="str">
        <f t="shared" si="75"/>
        <v>Jung-gon Hwang</v>
      </c>
    </row>
    <row r="1534" spans="1:7" thickBot="1">
      <c r="A1534" s="62" t="s">
        <v>3926</v>
      </c>
      <c r="B1534" s="61">
        <v>157</v>
      </c>
      <c r="C1534" s="61" t="str">
        <f t="shared" si="73"/>
        <v>No Tie</v>
      </c>
      <c r="D1534" s="63">
        <f t="shared" si="74"/>
        <v>157</v>
      </c>
      <c r="E1534" s="63">
        <v>157</v>
      </c>
      <c r="F1534" s="61" t="s">
        <v>1458</v>
      </c>
      <c r="G1534" s="61" t="str">
        <f t="shared" si="75"/>
        <v>Hyun-woo Ryu</v>
      </c>
    </row>
    <row r="1535" spans="1:7" thickBot="1">
      <c r="A1535" s="62" t="s">
        <v>3926</v>
      </c>
      <c r="B1535" s="61">
        <v>158</v>
      </c>
      <c r="C1535" s="61" t="str">
        <f t="shared" si="73"/>
        <v>No Tie</v>
      </c>
      <c r="D1535" s="63">
        <f t="shared" si="74"/>
        <v>158</v>
      </c>
      <c r="E1535" s="63">
        <v>158</v>
      </c>
      <c r="F1535" s="61" t="s">
        <v>1213</v>
      </c>
      <c r="G1535" s="61" t="str">
        <f t="shared" si="75"/>
        <v>Soren Kjeldsen</v>
      </c>
    </row>
    <row r="1536" spans="1:7" thickBot="1">
      <c r="A1536" s="62" t="s">
        <v>3926</v>
      </c>
      <c r="B1536" s="61">
        <v>159</v>
      </c>
      <c r="C1536" s="61" t="str">
        <f t="shared" ref="C1536:C1567" si="76">IFERROR(SEARCH("T",B1536),"No Tie")</f>
        <v>No Tie</v>
      </c>
      <c r="D1536" s="63">
        <f t="shared" ref="D1536:D1567" si="77">IF(C1536="No Tie",B1536,RIGHT(B1536,LEN(B1536)-1))</f>
        <v>159</v>
      </c>
      <c r="E1536" s="63">
        <v>159</v>
      </c>
      <c r="F1536" s="61" t="s">
        <v>1284</v>
      </c>
      <c r="G1536" s="61" t="str">
        <f t="shared" ref="G1536:G1567" si="78">TRIM(SUBSTITUTE(F1536,CHAR(160),CHAR(32)))</f>
        <v>Shingo Katayama</v>
      </c>
    </row>
    <row r="1537" spans="1:7" thickBot="1">
      <c r="A1537" s="62" t="s">
        <v>3926</v>
      </c>
      <c r="B1537" s="61">
        <v>160</v>
      </c>
      <c r="C1537" s="61" t="str">
        <f t="shared" si="76"/>
        <v>No Tie</v>
      </c>
      <c r="D1537" s="63">
        <f t="shared" si="77"/>
        <v>160</v>
      </c>
      <c r="E1537" s="63">
        <v>160</v>
      </c>
      <c r="F1537" s="61" t="s">
        <v>619</v>
      </c>
      <c r="G1537" s="61" t="str">
        <f t="shared" si="78"/>
        <v>Brian Harman</v>
      </c>
    </row>
    <row r="1538" spans="1:7" thickBot="1">
      <c r="A1538" s="62" t="s">
        <v>3926</v>
      </c>
      <c r="B1538" s="61">
        <v>161</v>
      </c>
      <c r="C1538" s="61" t="str">
        <f t="shared" si="76"/>
        <v>No Tie</v>
      </c>
      <c r="D1538" s="63">
        <f t="shared" si="77"/>
        <v>161</v>
      </c>
      <c r="E1538" s="63">
        <v>161</v>
      </c>
      <c r="F1538" s="61" t="s">
        <v>634</v>
      </c>
      <c r="G1538" s="61" t="str">
        <f t="shared" si="78"/>
        <v>George McNeill</v>
      </c>
    </row>
    <row r="1539" spans="1:7" thickBot="1">
      <c r="A1539" s="62" t="s">
        <v>3926</v>
      </c>
      <c r="B1539" s="61">
        <v>162</v>
      </c>
      <c r="C1539" s="61" t="str">
        <f t="shared" si="76"/>
        <v>No Tie</v>
      </c>
      <c r="D1539" s="63">
        <f t="shared" si="77"/>
        <v>162</v>
      </c>
      <c r="E1539" s="63">
        <v>162</v>
      </c>
      <c r="F1539" s="61" t="s">
        <v>1313</v>
      </c>
      <c r="G1539" s="61" t="str">
        <f t="shared" si="78"/>
        <v>Prom Meesawat</v>
      </c>
    </row>
    <row r="1540" spans="1:7" thickBot="1">
      <c r="A1540" s="62" t="s">
        <v>3926</v>
      </c>
      <c r="B1540" s="61">
        <v>163</v>
      </c>
      <c r="C1540" s="61" t="str">
        <f t="shared" si="76"/>
        <v>No Tie</v>
      </c>
      <c r="D1540" s="63">
        <f t="shared" si="77"/>
        <v>163</v>
      </c>
      <c r="E1540" s="63">
        <v>163</v>
      </c>
      <c r="F1540" s="61" t="s">
        <v>1328</v>
      </c>
      <c r="G1540" s="61" t="str">
        <f t="shared" si="78"/>
        <v>Gregory Bourdy</v>
      </c>
    </row>
    <row r="1541" spans="1:7" thickBot="1">
      <c r="A1541" s="62" t="s">
        <v>3926</v>
      </c>
      <c r="B1541" s="61">
        <v>164</v>
      </c>
      <c r="C1541" s="61" t="str">
        <f t="shared" si="76"/>
        <v>No Tie</v>
      </c>
      <c r="D1541" s="63">
        <f t="shared" si="77"/>
        <v>164</v>
      </c>
      <c r="E1541" s="63">
        <v>164</v>
      </c>
      <c r="F1541" s="61" t="s">
        <v>1206</v>
      </c>
      <c r="G1541" s="61" t="str">
        <f t="shared" si="78"/>
        <v>Charley Hoffman</v>
      </c>
    </row>
    <row r="1542" spans="1:7" thickBot="1">
      <c r="A1542" s="62" t="s">
        <v>3926</v>
      </c>
      <c r="B1542" s="61">
        <v>165</v>
      </c>
      <c r="C1542" s="61" t="str">
        <f t="shared" si="76"/>
        <v>No Tie</v>
      </c>
      <c r="D1542" s="63">
        <f t="shared" si="77"/>
        <v>165</v>
      </c>
      <c r="E1542" s="63">
        <v>165</v>
      </c>
      <c r="F1542" s="61" t="s">
        <v>2094</v>
      </c>
      <c r="G1542" s="61" t="str">
        <f t="shared" si="78"/>
        <v>Bob Estes</v>
      </c>
    </row>
    <row r="1543" spans="1:7" thickBot="1">
      <c r="A1543" s="62" t="s">
        <v>3926</v>
      </c>
      <c r="B1543" s="61">
        <v>166</v>
      </c>
      <c r="C1543" s="61" t="str">
        <f t="shared" si="76"/>
        <v>No Tie</v>
      </c>
      <c r="D1543" s="63">
        <f t="shared" si="77"/>
        <v>166</v>
      </c>
      <c r="E1543" s="63">
        <v>166</v>
      </c>
      <c r="F1543" s="61" t="s">
        <v>502</v>
      </c>
      <c r="G1543" s="61" t="str">
        <f t="shared" si="78"/>
        <v>Charlie Beljan</v>
      </c>
    </row>
    <row r="1544" spans="1:7" thickBot="1">
      <c r="A1544" s="62" t="s">
        <v>3926</v>
      </c>
      <c r="B1544" s="61">
        <v>167</v>
      </c>
      <c r="C1544" s="61" t="str">
        <f t="shared" si="76"/>
        <v>No Tie</v>
      </c>
      <c r="D1544" s="63">
        <f t="shared" si="77"/>
        <v>167</v>
      </c>
      <c r="E1544" s="63">
        <v>167</v>
      </c>
      <c r="F1544" s="61" t="s">
        <v>1659</v>
      </c>
      <c r="G1544" s="61" t="str">
        <f t="shared" si="78"/>
        <v>Garth Mulroy</v>
      </c>
    </row>
    <row r="1545" spans="1:7" thickBot="1">
      <c r="A1545" s="62" t="s">
        <v>3926</v>
      </c>
      <c r="B1545" s="61">
        <v>168</v>
      </c>
      <c r="C1545" s="61" t="str">
        <f t="shared" si="76"/>
        <v>No Tie</v>
      </c>
      <c r="D1545" s="63">
        <f t="shared" si="77"/>
        <v>168</v>
      </c>
      <c r="E1545" s="63">
        <v>168</v>
      </c>
      <c r="F1545" s="61" t="s">
        <v>1302</v>
      </c>
      <c r="G1545" s="61" t="str">
        <f t="shared" si="78"/>
        <v>Romain Wattel</v>
      </c>
    </row>
    <row r="1546" spans="1:7" thickBot="1">
      <c r="A1546" s="62" t="s">
        <v>3926</v>
      </c>
      <c r="B1546" s="61">
        <v>169</v>
      </c>
      <c r="C1546" s="61" t="str">
        <f t="shared" si="76"/>
        <v>No Tie</v>
      </c>
      <c r="D1546" s="63">
        <f t="shared" si="77"/>
        <v>169</v>
      </c>
      <c r="E1546" s="63">
        <v>169</v>
      </c>
      <c r="F1546" s="61" t="s">
        <v>1234</v>
      </c>
      <c r="G1546" s="61" t="str">
        <f t="shared" si="78"/>
        <v>Cameron Tringale</v>
      </c>
    </row>
    <row r="1547" spans="1:7" thickBot="1">
      <c r="A1547" s="62" t="s">
        <v>3926</v>
      </c>
      <c r="B1547" s="61">
        <v>170</v>
      </c>
      <c r="C1547" s="61" t="str">
        <f t="shared" si="76"/>
        <v>No Tie</v>
      </c>
      <c r="D1547" s="63">
        <f t="shared" si="77"/>
        <v>170</v>
      </c>
      <c r="E1547" s="63">
        <v>170</v>
      </c>
      <c r="F1547" s="61" t="s">
        <v>1312</v>
      </c>
      <c r="G1547" s="61" t="str">
        <f t="shared" si="78"/>
        <v>Wu Ashun</v>
      </c>
    </row>
    <row r="1548" spans="1:7" thickBot="1">
      <c r="A1548" s="62" t="s">
        <v>3926</v>
      </c>
      <c r="B1548" s="61">
        <v>171</v>
      </c>
      <c r="C1548" s="61" t="str">
        <f t="shared" si="76"/>
        <v>No Tie</v>
      </c>
      <c r="D1548" s="63">
        <f t="shared" si="77"/>
        <v>171</v>
      </c>
      <c r="E1548" s="63">
        <v>171</v>
      </c>
      <c r="F1548" s="61" t="s">
        <v>1859</v>
      </c>
      <c r="G1548" s="61" t="str">
        <f t="shared" si="78"/>
        <v>Kurt Barnes</v>
      </c>
    </row>
    <row r="1549" spans="1:7" thickBot="1">
      <c r="A1549" s="62" t="s">
        <v>3926</v>
      </c>
      <c r="B1549" s="61">
        <v>172</v>
      </c>
      <c r="C1549" s="61" t="str">
        <f t="shared" si="76"/>
        <v>No Tie</v>
      </c>
      <c r="D1549" s="63">
        <f t="shared" si="77"/>
        <v>172</v>
      </c>
      <c r="E1549" s="63">
        <v>172</v>
      </c>
      <c r="F1549" s="61" t="s">
        <v>1303</v>
      </c>
      <c r="G1549" s="61" t="str">
        <f t="shared" si="78"/>
        <v>Kyoung-Hoon Lee</v>
      </c>
    </row>
    <row r="1550" spans="1:7" thickBot="1">
      <c r="A1550" s="62" t="s">
        <v>3926</v>
      </c>
      <c r="B1550" s="61">
        <v>173</v>
      </c>
      <c r="C1550" s="61" t="str">
        <f t="shared" si="76"/>
        <v>No Tie</v>
      </c>
      <c r="D1550" s="63">
        <f t="shared" si="77"/>
        <v>173</v>
      </c>
      <c r="E1550" s="63">
        <v>173</v>
      </c>
      <c r="F1550" s="61" t="s">
        <v>1513</v>
      </c>
      <c r="G1550" s="61" t="str">
        <f t="shared" si="78"/>
        <v>Mark Foster</v>
      </c>
    </row>
    <row r="1551" spans="1:7" thickBot="1">
      <c r="A1551" s="62" t="s">
        <v>3926</v>
      </c>
      <c r="B1551" s="61">
        <v>174</v>
      </c>
      <c r="C1551" s="61" t="str">
        <f t="shared" si="76"/>
        <v>No Tie</v>
      </c>
      <c r="D1551" s="63">
        <f t="shared" si="77"/>
        <v>174</v>
      </c>
      <c r="E1551" s="63">
        <v>174</v>
      </c>
      <c r="F1551" s="61" t="s">
        <v>1759</v>
      </c>
      <c r="G1551" s="61" t="str">
        <f t="shared" si="78"/>
        <v>John Mallinger</v>
      </c>
    </row>
    <row r="1552" spans="1:7" thickBot="1">
      <c r="A1552" s="62" t="s">
        <v>3926</v>
      </c>
      <c r="B1552" s="61">
        <v>175</v>
      </c>
      <c r="C1552" s="61" t="str">
        <f t="shared" si="76"/>
        <v>No Tie</v>
      </c>
      <c r="D1552" s="63">
        <f t="shared" si="77"/>
        <v>175</v>
      </c>
      <c r="E1552" s="63">
        <v>175</v>
      </c>
      <c r="F1552" s="61" t="s">
        <v>2132</v>
      </c>
      <c r="G1552" s="61" t="str">
        <f t="shared" si="78"/>
        <v>Peter Senior</v>
      </c>
    </row>
    <row r="1553" spans="1:7" thickBot="1">
      <c r="A1553" s="62" t="s">
        <v>3926</v>
      </c>
      <c r="B1553" s="61">
        <v>176</v>
      </c>
      <c r="C1553" s="61" t="str">
        <f t="shared" si="76"/>
        <v>No Tie</v>
      </c>
      <c r="D1553" s="63">
        <f t="shared" si="77"/>
        <v>176</v>
      </c>
      <c r="E1553" s="63">
        <v>176</v>
      </c>
      <c r="F1553" s="61" t="s">
        <v>1292</v>
      </c>
      <c r="G1553" s="61" t="str">
        <f t="shared" si="78"/>
        <v>Lee Slattery</v>
      </c>
    </row>
    <row r="1554" spans="1:7" thickBot="1">
      <c r="A1554" s="62" t="s">
        <v>3926</v>
      </c>
      <c r="B1554" s="61">
        <v>177</v>
      </c>
      <c r="C1554" s="61" t="str">
        <f t="shared" si="76"/>
        <v>No Tie</v>
      </c>
      <c r="D1554" s="63">
        <f t="shared" si="77"/>
        <v>177</v>
      </c>
      <c r="E1554" s="63">
        <v>177</v>
      </c>
      <c r="F1554" s="61" t="s">
        <v>1268</v>
      </c>
      <c r="G1554" s="61" t="str">
        <f t="shared" si="78"/>
        <v>Graham DeLaet</v>
      </c>
    </row>
    <row r="1555" spans="1:7" thickBot="1">
      <c r="A1555" s="62" t="s">
        <v>3926</v>
      </c>
      <c r="B1555" s="61">
        <v>178</v>
      </c>
      <c r="C1555" s="61" t="str">
        <f t="shared" si="76"/>
        <v>No Tie</v>
      </c>
      <c r="D1555" s="63">
        <f t="shared" si="77"/>
        <v>178</v>
      </c>
      <c r="E1555" s="63">
        <v>178</v>
      </c>
      <c r="F1555" s="61" t="s">
        <v>1315</v>
      </c>
      <c r="G1555" s="61" t="str">
        <f t="shared" si="78"/>
        <v>Chez Reavie</v>
      </c>
    </row>
    <row r="1556" spans="1:7" thickBot="1">
      <c r="A1556" s="62" t="s">
        <v>3926</v>
      </c>
      <c r="B1556" s="61">
        <v>179</v>
      </c>
      <c r="C1556" s="61" t="str">
        <f t="shared" si="76"/>
        <v>No Tie</v>
      </c>
      <c r="D1556" s="63">
        <f t="shared" si="77"/>
        <v>179</v>
      </c>
      <c r="E1556" s="63">
        <v>179</v>
      </c>
      <c r="F1556" s="61" t="s">
        <v>1343</v>
      </c>
      <c r="G1556" s="61" t="str">
        <f t="shared" si="78"/>
        <v>J.J. Henry</v>
      </c>
    </row>
    <row r="1557" spans="1:7" thickBot="1">
      <c r="A1557" s="62" t="s">
        <v>3926</v>
      </c>
      <c r="B1557" s="61">
        <v>180</v>
      </c>
      <c r="C1557" s="61" t="str">
        <f t="shared" si="76"/>
        <v>No Tie</v>
      </c>
      <c r="D1557" s="63">
        <f t="shared" si="77"/>
        <v>180</v>
      </c>
      <c r="E1557" s="63">
        <v>180</v>
      </c>
      <c r="F1557" s="61" t="s">
        <v>1396</v>
      </c>
      <c r="G1557" s="61" t="str">
        <f t="shared" si="78"/>
        <v>Magnus Carlsson</v>
      </c>
    </row>
    <row r="1558" spans="1:7" thickBot="1">
      <c r="A1558" s="62" t="s">
        <v>3926</v>
      </c>
      <c r="B1558" s="61">
        <v>181</v>
      </c>
      <c r="C1558" s="61" t="str">
        <f t="shared" si="76"/>
        <v>No Tie</v>
      </c>
      <c r="D1558" s="63">
        <f t="shared" si="77"/>
        <v>181</v>
      </c>
      <c r="E1558" s="63">
        <v>181</v>
      </c>
      <c r="F1558" s="61" t="s">
        <v>1366</v>
      </c>
      <c r="G1558" s="61" t="str">
        <f t="shared" si="78"/>
        <v>Hennie Otto</v>
      </c>
    </row>
    <row r="1559" spans="1:7" thickBot="1">
      <c r="A1559" s="62" t="s">
        <v>3926</v>
      </c>
      <c r="B1559" s="61">
        <v>182</v>
      </c>
      <c r="C1559" s="61" t="str">
        <f t="shared" si="76"/>
        <v>No Tie</v>
      </c>
      <c r="D1559" s="63">
        <f t="shared" si="77"/>
        <v>182</v>
      </c>
      <c r="E1559" s="63">
        <v>182</v>
      </c>
      <c r="F1559" s="61" t="s">
        <v>1222</v>
      </c>
      <c r="G1559" s="61" t="str">
        <f t="shared" si="78"/>
        <v>Marc Warren</v>
      </c>
    </row>
    <row r="1560" spans="1:7" thickBot="1">
      <c r="A1560" s="62" t="s">
        <v>3926</v>
      </c>
      <c r="B1560" s="61">
        <v>183</v>
      </c>
      <c r="C1560" s="61" t="str">
        <f t="shared" si="76"/>
        <v>No Tie</v>
      </c>
      <c r="D1560" s="63">
        <f t="shared" si="77"/>
        <v>183</v>
      </c>
      <c r="E1560" s="63">
        <v>183</v>
      </c>
      <c r="F1560" s="61" t="s">
        <v>711</v>
      </c>
      <c r="G1560" s="61" t="str">
        <f t="shared" si="78"/>
        <v>Troy Matteson</v>
      </c>
    </row>
    <row r="1561" spans="1:7" thickBot="1">
      <c r="A1561" s="62" t="s">
        <v>3926</v>
      </c>
      <c r="B1561" s="61">
        <v>184</v>
      </c>
      <c r="C1561" s="61" t="str">
        <f t="shared" si="76"/>
        <v>No Tie</v>
      </c>
      <c r="D1561" s="63">
        <f t="shared" si="77"/>
        <v>184</v>
      </c>
      <c r="E1561" s="63">
        <v>184</v>
      </c>
      <c r="F1561" s="61" t="s">
        <v>1730</v>
      </c>
      <c r="G1561" s="61" t="str">
        <f t="shared" si="78"/>
        <v>Han Lee</v>
      </c>
    </row>
    <row r="1562" spans="1:7" thickBot="1">
      <c r="A1562" s="62" t="s">
        <v>3926</v>
      </c>
      <c r="B1562" s="61">
        <v>185</v>
      </c>
      <c r="C1562" s="61" t="str">
        <f t="shared" si="76"/>
        <v>No Tie</v>
      </c>
      <c r="D1562" s="63">
        <f t="shared" si="77"/>
        <v>185</v>
      </c>
      <c r="E1562" s="63">
        <v>185</v>
      </c>
      <c r="F1562" s="61" t="s">
        <v>1428</v>
      </c>
      <c r="G1562" s="61" t="str">
        <f t="shared" si="78"/>
        <v>Eduardo De La Riva</v>
      </c>
    </row>
    <row r="1563" spans="1:7" thickBot="1">
      <c r="A1563" s="62" t="s">
        <v>3926</v>
      </c>
      <c r="B1563" s="61">
        <v>186</v>
      </c>
      <c r="C1563" s="61" t="str">
        <f t="shared" si="76"/>
        <v>No Tie</v>
      </c>
      <c r="D1563" s="63">
        <f t="shared" si="77"/>
        <v>186</v>
      </c>
      <c r="E1563" s="63">
        <v>186</v>
      </c>
      <c r="F1563" s="61" t="s">
        <v>1355</v>
      </c>
      <c r="G1563" s="61" t="str">
        <f t="shared" si="78"/>
        <v>Hideto Tanihara</v>
      </c>
    </row>
    <row r="1564" spans="1:7" thickBot="1">
      <c r="A1564" s="62" t="s">
        <v>3926</v>
      </c>
      <c r="B1564" s="61">
        <v>187</v>
      </c>
      <c r="C1564" s="61" t="str">
        <f t="shared" si="76"/>
        <v>No Tie</v>
      </c>
      <c r="D1564" s="63">
        <f t="shared" si="77"/>
        <v>187</v>
      </c>
      <c r="E1564" s="63">
        <v>187</v>
      </c>
      <c r="F1564" s="61" t="s">
        <v>1293</v>
      </c>
      <c r="G1564" s="61" t="str">
        <f t="shared" si="78"/>
        <v>Tomohiro Kondo</v>
      </c>
    </row>
    <row r="1565" spans="1:7" thickBot="1">
      <c r="A1565" s="62" t="s">
        <v>3926</v>
      </c>
      <c r="B1565" s="61">
        <v>188</v>
      </c>
      <c r="C1565" s="61" t="str">
        <f t="shared" si="76"/>
        <v>No Tie</v>
      </c>
      <c r="D1565" s="63">
        <f t="shared" si="77"/>
        <v>188</v>
      </c>
      <c r="E1565" s="63">
        <v>188</v>
      </c>
      <c r="F1565" s="61" t="s">
        <v>1337</v>
      </c>
      <c r="G1565" s="61" t="str">
        <f t="shared" si="78"/>
        <v>Julien Quesne</v>
      </c>
    </row>
    <row r="1566" spans="1:7" thickBot="1">
      <c r="A1566" s="62" t="s">
        <v>3926</v>
      </c>
      <c r="B1566" s="61">
        <v>189</v>
      </c>
      <c r="C1566" s="61" t="str">
        <f t="shared" si="76"/>
        <v>No Tie</v>
      </c>
      <c r="D1566" s="63">
        <f t="shared" si="77"/>
        <v>189</v>
      </c>
      <c r="E1566" s="63">
        <v>189</v>
      </c>
      <c r="F1566" s="61" t="s">
        <v>1570</v>
      </c>
      <c r="G1566" s="61" t="str">
        <f t="shared" si="78"/>
        <v>Jbe' Kruger</v>
      </c>
    </row>
    <row r="1567" spans="1:7" thickBot="1">
      <c r="A1567" s="62" t="s">
        <v>3926</v>
      </c>
      <c r="B1567" s="61">
        <v>190</v>
      </c>
      <c r="C1567" s="61" t="str">
        <f t="shared" si="76"/>
        <v>No Tie</v>
      </c>
      <c r="D1567" s="63">
        <f t="shared" si="77"/>
        <v>190</v>
      </c>
      <c r="E1567" s="63">
        <v>190</v>
      </c>
      <c r="F1567" s="61" t="s">
        <v>1321</v>
      </c>
      <c r="G1567" s="61" t="str">
        <f t="shared" si="78"/>
        <v>WC Liang</v>
      </c>
    </row>
    <row r="1568" spans="1:7" thickBot="1">
      <c r="A1568" s="62" t="s">
        <v>3926</v>
      </c>
      <c r="B1568" s="61">
        <v>191</v>
      </c>
      <c r="C1568" s="61" t="str">
        <f t="shared" ref="C1568" si="79">IFERROR(SEARCH("T",B1568),"No Tie")</f>
        <v>No Tie</v>
      </c>
      <c r="D1568" s="63">
        <f t="shared" ref="D1568" si="80">IF(C1568="No Tie",B1568,RIGHT(B1568,LEN(B1568)-1))</f>
        <v>191</v>
      </c>
      <c r="E1568" s="63">
        <v>191</v>
      </c>
      <c r="F1568" s="61" t="s">
        <v>2169</v>
      </c>
      <c r="G1568" s="61" t="str">
        <f t="shared" ref="G1568" si="81">TRIM(SUBSTITUTE(F1568,CHAR(160),CHAR(32)))</f>
        <v>Espen Kofstad</v>
      </c>
    </row>
    <row r="1569" spans="1:7" thickBot="1">
      <c r="A1569" s="62" t="s">
        <v>3926</v>
      </c>
      <c r="B1569" s="61">
        <v>192</v>
      </c>
      <c r="C1569" s="61" t="str">
        <f t="shared" ref="C1569:C1632" si="82">IFERROR(SEARCH("T",B1569),"No Tie")</f>
        <v>No Tie</v>
      </c>
      <c r="D1569" s="63">
        <f t="shared" ref="D1569:D1632" si="83">IF(C1569="No Tie",B1569,RIGHT(B1569,LEN(B1569)-1))</f>
        <v>192</v>
      </c>
      <c r="E1569" s="63">
        <v>192</v>
      </c>
      <c r="F1569" s="61" t="s">
        <v>1368</v>
      </c>
      <c r="G1569" s="61" t="str">
        <f t="shared" ref="G1569:G1632" si="84">TRIM(SUBSTITUTE(F1569,CHAR(160),CHAR(32)))</f>
        <v>Chad Campbell</v>
      </c>
    </row>
    <row r="1570" spans="1:7" thickBot="1">
      <c r="A1570" s="62" t="s">
        <v>3926</v>
      </c>
      <c r="B1570" s="61">
        <v>193</v>
      </c>
      <c r="C1570" s="61" t="str">
        <f t="shared" si="82"/>
        <v>No Tie</v>
      </c>
      <c r="D1570" s="63">
        <f t="shared" si="83"/>
        <v>193</v>
      </c>
      <c r="E1570" s="63">
        <v>193</v>
      </c>
      <c r="F1570" s="61" t="s">
        <v>1216</v>
      </c>
      <c r="G1570" s="61" t="str">
        <f t="shared" si="84"/>
        <v>Kiradech Aphibarnrat</v>
      </c>
    </row>
    <row r="1571" spans="1:7" thickBot="1">
      <c r="A1571" s="62" t="s">
        <v>3926</v>
      </c>
      <c r="B1571" s="61">
        <v>194</v>
      </c>
      <c r="C1571" s="61" t="str">
        <f t="shared" si="82"/>
        <v>No Tie</v>
      </c>
      <c r="D1571" s="63">
        <f t="shared" si="83"/>
        <v>194</v>
      </c>
      <c r="E1571" s="63">
        <v>194</v>
      </c>
      <c r="F1571" s="61" t="s">
        <v>1372</v>
      </c>
      <c r="G1571" s="61" t="str">
        <f t="shared" si="84"/>
        <v>I J Jang</v>
      </c>
    </row>
    <row r="1572" spans="1:7" thickBot="1">
      <c r="A1572" s="62" t="s">
        <v>3926</v>
      </c>
      <c r="B1572" s="61">
        <v>195</v>
      </c>
      <c r="C1572" s="61" t="str">
        <f t="shared" si="82"/>
        <v>No Tie</v>
      </c>
      <c r="D1572" s="63">
        <f t="shared" si="83"/>
        <v>195</v>
      </c>
      <c r="E1572" s="63">
        <v>195</v>
      </c>
      <c r="F1572" s="61" t="s">
        <v>804</v>
      </c>
      <c r="G1572" s="61" t="str">
        <f t="shared" si="84"/>
        <v>John Daly</v>
      </c>
    </row>
    <row r="1573" spans="1:7" thickBot="1">
      <c r="A1573" s="62" t="s">
        <v>3926</v>
      </c>
      <c r="B1573" s="61">
        <v>196</v>
      </c>
      <c r="C1573" s="61" t="str">
        <f t="shared" si="82"/>
        <v>No Tie</v>
      </c>
      <c r="D1573" s="63">
        <f t="shared" si="83"/>
        <v>196</v>
      </c>
      <c r="E1573" s="63">
        <v>196</v>
      </c>
      <c r="F1573" s="61" t="s">
        <v>669</v>
      </c>
      <c r="G1573" s="61" t="str">
        <f t="shared" si="84"/>
        <v>William McGirt</v>
      </c>
    </row>
    <row r="1574" spans="1:7" thickBot="1">
      <c r="A1574" s="62" t="s">
        <v>3926</v>
      </c>
      <c r="B1574" s="61">
        <v>197</v>
      </c>
      <c r="C1574" s="61" t="str">
        <f t="shared" si="82"/>
        <v>No Tie</v>
      </c>
      <c r="D1574" s="63">
        <f t="shared" si="83"/>
        <v>197</v>
      </c>
      <c r="E1574" s="63">
        <v>197</v>
      </c>
      <c r="F1574" s="61" t="s">
        <v>658</v>
      </c>
      <c r="G1574" s="61" t="str">
        <f t="shared" si="84"/>
        <v>Robert Allenby</v>
      </c>
    </row>
    <row r="1575" spans="1:7" thickBot="1">
      <c r="A1575" s="62" t="s">
        <v>3926</v>
      </c>
      <c r="B1575" s="61">
        <v>198</v>
      </c>
      <c r="C1575" s="61" t="str">
        <f t="shared" si="82"/>
        <v>No Tie</v>
      </c>
      <c r="D1575" s="63">
        <f t="shared" si="83"/>
        <v>198</v>
      </c>
      <c r="E1575" s="63">
        <v>198</v>
      </c>
      <c r="F1575" s="61" t="s">
        <v>1397</v>
      </c>
      <c r="G1575" s="61" t="str">
        <f t="shared" si="84"/>
        <v>Dicky Pride</v>
      </c>
    </row>
    <row r="1576" spans="1:7" thickBot="1">
      <c r="A1576" s="62" t="s">
        <v>3926</v>
      </c>
      <c r="B1576" s="61">
        <v>199</v>
      </c>
      <c r="C1576" s="61" t="str">
        <f t="shared" si="82"/>
        <v>No Tie</v>
      </c>
      <c r="D1576" s="63">
        <f t="shared" si="83"/>
        <v>199</v>
      </c>
      <c r="E1576" s="63">
        <v>199</v>
      </c>
      <c r="F1576" s="61" t="s">
        <v>1262</v>
      </c>
      <c r="G1576" s="61" t="str">
        <f t="shared" si="84"/>
        <v>Shawn Stefani</v>
      </c>
    </row>
    <row r="1577" spans="1:7" thickBot="1">
      <c r="A1577" s="62" t="s">
        <v>3926</v>
      </c>
      <c r="B1577" s="61">
        <v>200</v>
      </c>
      <c r="C1577" s="61" t="str">
        <f t="shared" si="82"/>
        <v>No Tie</v>
      </c>
      <c r="D1577" s="63">
        <f t="shared" si="83"/>
        <v>200</v>
      </c>
      <c r="E1577" s="63">
        <v>200</v>
      </c>
      <c r="F1577" s="61" t="s">
        <v>748</v>
      </c>
      <c r="G1577" s="61" t="str">
        <f t="shared" si="84"/>
        <v>Trevor Immelman</v>
      </c>
    </row>
    <row r="1578" spans="1:7" thickBot="1">
      <c r="A1578" s="62" t="s">
        <v>3926</v>
      </c>
      <c r="B1578" s="61">
        <v>201</v>
      </c>
      <c r="C1578" s="61" t="str">
        <f t="shared" si="82"/>
        <v>No Tie</v>
      </c>
      <c r="D1578" s="63">
        <f t="shared" si="83"/>
        <v>201</v>
      </c>
      <c r="E1578" s="63">
        <v>201</v>
      </c>
      <c r="F1578" s="61" t="s">
        <v>2071</v>
      </c>
      <c r="G1578" s="61" t="str">
        <f t="shared" si="84"/>
        <v>Josh Teater</v>
      </c>
    </row>
    <row r="1579" spans="1:7" thickBot="1">
      <c r="A1579" s="62" t="s">
        <v>3926</v>
      </c>
      <c r="B1579" s="61">
        <v>202</v>
      </c>
      <c r="C1579" s="61" t="str">
        <f t="shared" si="82"/>
        <v>No Tie</v>
      </c>
      <c r="D1579" s="63">
        <f t="shared" si="83"/>
        <v>202</v>
      </c>
      <c r="E1579" s="63">
        <v>202</v>
      </c>
      <c r="F1579" s="61" t="s">
        <v>591</v>
      </c>
      <c r="G1579" s="61" t="str">
        <f t="shared" si="84"/>
        <v>Cameron Percy</v>
      </c>
    </row>
    <row r="1580" spans="1:7" thickBot="1">
      <c r="A1580" s="62" t="s">
        <v>3926</v>
      </c>
      <c r="B1580" s="61">
        <v>203</v>
      </c>
      <c r="C1580" s="61" t="str">
        <f t="shared" si="82"/>
        <v>No Tie</v>
      </c>
      <c r="D1580" s="63">
        <f t="shared" si="83"/>
        <v>203</v>
      </c>
      <c r="E1580" s="63">
        <v>203</v>
      </c>
      <c r="F1580" s="61" t="s">
        <v>1208</v>
      </c>
      <c r="G1580" s="61" t="str">
        <f t="shared" si="84"/>
        <v>Anirban Lahiri</v>
      </c>
    </row>
    <row r="1581" spans="1:7" thickBot="1">
      <c r="A1581" s="62" t="s">
        <v>3926</v>
      </c>
      <c r="B1581" s="61">
        <v>204</v>
      </c>
      <c r="C1581" s="61" t="str">
        <f t="shared" si="82"/>
        <v>No Tie</v>
      </c>
      <c r="D1581" s="63">
        <f t="shared" si="83"/>
        <v>204</v>
      </c>
      <c r="E1581" s="63">
        <v>204</v>
      </c>
      <c r="F1581" s="61" t="s">
        <v>2262</v>
      </c>
      <c r="G1581" s="61" t="str">
        <f t="shared" si="84"/>
        <v>Masamichi Uehira</v>
      </c>
    </row>
    <row r="1582" spans="1:7" thickBot="1">
      <c r="A1582" s="62" t="s">
        <v>3926</v>
      </c>
      <c r="B1582" s="61">
        <v>205</v>
      </c>
      <c r="C1582" s="61" t="str">
        <f t="shared" si="82"/>
        <v>No Tie</v>
      </c>
      <c r="D1582" s="63">
        <f t="shared" si="83"/>
        <v>205</v>
      </c>
      <c r="E1582" s="63">
        <v>205</v>
      </c>
      <c r="F1582" s="61" t="s">
        <v>1241</v>
      </c>
      <c r="G1582" s="61" t="str">
        <f t="shared" si="84"/>
        <v>Brendan Steele</v>
      </c>
    </row>
    <row r="1583" spans="1:7" thickBot="1">
      <c r="A1583" s="62" t="s">
        <v>3926</v>
      </c>
      <c r="B1583" s="61">
        <v>206</v>
      </c>
      <c r="C1583" s="61" t="str">
        <f t="shared" si="82"/>
        <v>No Tie</v>
      </c>
      <c r="D1583" s="63">
        <f t="shared" si="83"/>
        <v>206</v>
      </c>
      <c r="E1583" s="63">
        <v>206</v>
      </c>
      <c r="F1583" s="61" t="s">
        <v>1523</v>
      </c>
      <c r="G1583" s="61" t="str">
        <f t="shared" si="84"/>
        <v>Siddikur Rahman</v>
      </c>
    </row>
    <row r="1584" spans="1:7" thickBot="1">
      <c r="A1584" s="62" t="s">
        <v>3926</v>
      </c>
      <c r="B1584" s="61">
        <v>207</v>
      </c>
      <c r="C1584" s="61" t="str">
        <f t="shared" si="82"/>
        <v>No Tie</v>
      </c>
      <c r="D1584" s="63">
        <f t="shared" si="83"/>
        <v>207</v>
      </c>
      <c r="E1584" s="63">
        <v>207</v>
      </c>
      <c r="F1584" s="61" t="s">
        <v>2213</v>
      </c>
      <c r="G1584" s="61" t="str">
        <f t="shared" si="84"/>
        <v>Thomas Levet</v>
      </c>
    </row>
    <row r="1585" spans="1:7" thickBot="1">
      <c r="A1585" s="62" t="s">
        <v>3926</v>
      </c>
      <c r="B1585" s="61">
        <v>208</v>
      </c>
      <c r="C1585" s="61" t="str">
        <f t="shared" si="82"/>
        <v>No Tie</v>
      </c>
      <c r="D1585" s="63">
        <f t="shared" si="83"/>
        <v>208</v>
      </c>
      <c r="E1585" s="63">
        <v>208</v>
      </c>
      <c r="F1585" s="61" t="s">
        <v>1306</v>
      </c>
      <c r="G1585" s="61" t="str">
        <f t="shared" si="84"/>
        <v>Alejandro Canizares</v>
      </c>
    </row>
    <row r="1586" spans="1:7" thickBot="1">
      <c r="A1586" s="62" t="s">
        <v>3926</v>
      </c>
      <c r="B1586" s="61">
        <v>209</v>
      </c>
      <c r="C1586" s="61" t="str">
        <f t="shared" si="82"/>
        <v>No Tie</v>
      </c>
      <c r="D1586" s="63">
        <f t="shared" si="83"/>
        <v>209</v>
      </c>
      <c r="E1586" s="63">
        <v>209</v>
      </c>
      <c r="F1586" s="61" t="s">
        <v>1708</v>
      </c>
      <c r="G1586" s="61" t="str">
        <f t="shared" si="84"/>
        <v>Steve Webster</v>
      </c>
    </row>
    <row r="1587" spans="1:7" thickBot="1">
      <c r="A1587" s="62" t="s">
        <v>3926</v>
      </c>
      <c r="B1587" s="61">
        <v>210</v>
      </c>
      <c r="C1587" s="61" t="str">
        <f t="shared" si="82"/>
        <v>No Tie</v>
      </c>
      <c r="D1587" s="63">
        <f t="shared" si="83"/>
        <v>210</v>
      </c>
      <c r="E1587" s="63">
        <v>210</v>
      </c>
      <c r="F1587" s="61" t="s">
        <v>1339</v>
      </c>
      <c r="G1587" s="61" t="str">
        <f t="shared" si="84"/>
        <v>Anthony Wall</v>
      </c>
    </row>
    <row r="1588" spans="1:7" thickBot="1">
      <c r="A1588" s="62" t="s">
        <v>3926</v>
      </c>
      <c r="B1588" s="61">
        <v>211</v>
      </c>
      <c r="C1588" s="61" t="str">
        <f t="shared" si="82"/>
        <v>No Tie</v>
      </c>
      <c r="D1588" s="63">
        <f t="shared" si="83"/>
        <v>211</v>
      </c>
      <c r="E1588" s="63">
        <v>211</v>
      </c>
      <c r="F1588" s="61" t="s">
        <v>2354</v>
      </c>
      <c r="G1588" s="61" t="str">
        <f t="shared" si="84"/>
        <v>Harrison Frazar</v>
      </c>
    </row>
    <row r="1589" spans="1:7" thickBot="1">
      <c r="A1589" s="62" t="s">
        <v>3926</v>
      </c>
      <c r="B1589" s="61">
        <v>212</v>
      </c>
      <c r="C1589" s="61" t="str">
        <f t="shared" si="82"/>
        <v>No Tie</v>
      </c>
      <c r="D1589" s="63">
        <f t="shared" si="83"/>
        <v>212</v>
      </c>
      <c r="E1589" s="63">
        <v>212</v>
      </c>
      <c r="F1589" s="61" t="s">
        <v>2023</v>
      </c>
      <c r="G1589" s="61" t="str">
        <f t="shared" si="84"/>
        <v>Jonathan Moore</v>
      </c>
    </row>
    <row r="1590" spans="1:7" thickBot="1">
      <c r="A1590" s="62" t="s">
        <v>3926</v>
      </c>
      <c r="B1590" s="61">
        <v>213</v>
      </c>
      <c r="C1590" s="61" t="str">
        <f t="shared" si="82"/>
        <v>No Tie</v>
      </c>
      <c r="D1590" s="63">
        <f t="shared" si="83"/>
        <v>213</v>
      </c>
      <c r="E1590" s="63">
        <v>213</v>
      </c>
      <c r="F1590" s="61" t="s">
        <v>1310</v>
      </c>
      <c r="G1590" s="61" t="str">
        <f t="shared" si="84"/>
        <v>Richard Green</v>
      </c>
    </row>
    <row r="1591" spans="1:7" thickBot="1">
      <c r="A1591" s="62" t="s">
        <v>3926</v>
      </c>
      <c r="B1591" s="61">
        <v>214</v>
      </c>
      <c r="C1591" s="61" t="str">
        <f t="shared" si="82"/>
        <v>No Tie</v>
      </c>
      <c r="D1591" s="63">
        <f t="shared" si="83"/>
        <v>214</v>
      </c>
      <c r="E1591" s="63">
        <v>214</v>
      </c>
      <c r="F1591" s="61" t="s">
        <v>1287</v>
      </c>
      <c r="G1591" s="61" t="str">
        <f t="shared" si="84"/>
        <v>Greg Owen</v>
      </c>
    </row>
    <row r="1592" spans="1:7" thickBot="1">
      <c r="A1592" s="62" t="s">
        <v>3926</v>
      </c>
      <c r="B1592" s="61">
        <v>215</v>
      </c>
      <c r="C1592" s="61" t="str">
        <f t="shared" si="82"/>
        <v>No Tie</v>
      </c>
      <c r="D1592" s="63">
        <f t="shared" si="83"/>
        <v>215</v>
      </c>
      <c r="E1592" s="63">
        <v>215</v>
      </c>
      <c r="F1592" s="61" t="s">
        <v>1942</v>
      </c>
      <c r="G1592" s="61" t="str">
        <f t="shared" si="84"/>
        <v>Do-Hoon Kim</v>
      </c>
    </row>
    <row r="1593" spans="1:7" thickBot="1">
      <c r="A1593" s="62" t="s">
        <v>3926</v>
      </c>
      <c r="B1593" s="61">
        <v>216</v>
      </c>
      <c r="C1593" s="61" t="str">
        <f t="shared" si="82"/>
        <v>No Tie</v>
      </c>
      <c r="D1593" s="63">
        <f t="shared" si="83"/>
        <v>216</v>
      </c>
      <c r="E1593" s="63">
        <v>216</v>
      </c>
      <c r="F1593" s="61" t="s">
        <v>750</v>
      </c>
      <c r="G1593" s="61" t="str">
        <f t="shared" si="84"/>
        <v>Rod Pampling</v>
      </c>
    </row>
    <row r="1594" spans="1:7" thickBot="1">
      <c r="A1594" s="62" t="s">
        <v>3926</v>
      </c>
      <c r="B1594" s="61">
        <v>217</v>
      </c>
      <c r="C1594" s="61" t="str">
        <f t="shared" si="82"/>
        <v>No Tie</v>
      </c>
      <c r="D1594" s="63">
        <f t="shared" si="83"/>
        <v>217</v>
      </c>
      <c r="E1594" s="63">
        <v>217</v>
      </c>
      <c r="F1594" s="61" t="s">
        <v>1512</v>
      </c>
      <c r="G1594" s="61" t="str">
        <f t="shared" si="84"/>
        <v>Brett Rumford</v>
      </c>
    </row>
    <row r="1595" spans="1:7" thickBot="1">
      <c r="A1595" s="62" t="s">
        <v>3926</v>
      </c>
      <c r="B1595" s="61">
        <v>217</v>
      </c>
      <c r="C1595" s="61" t="str">
        <f t="shared" si="82"/>
        <v>No Tie</v>
      </c>
      <c r="D1595" s="63">
        <f t="shared" si="83"/>
        <v>217</v>
      </c>
      <c r="E1595" s="63">
        <v>217</v>
      </c>
      <c r="F1595" s="61" t="s">
        <v>1492</v>
      </c>
      <c r="G1595" s="61" t="str">
        <f t="shared" si="84"/>
        <v>David Drysdale</v>
      </c>
    </row>
    <row r="1596" spans="1:7" thickBot="1">
      <c r="A1596" s="62" t="s">
        <v>3926</v>
      </c>
      <c r="B1596" s="61">
        <v>217</v>
      </c>
      <c r="C1596" s="61" t="str">
        <f t="shared" si="82"/>
        <v>No Tie</v>
      </c>
      <c r="D1596" s="63">
        <f t="shared" si="83"/>
        <v>217</v>
      </c>
      <c r="E1596" s="63">
        <v>217</v>
      </c>
      <c r="F1596" s="61" t="s">
        <v>2082</v>
      </c>
      <c r="G1596" s="61" t="str">
        <f t="shared" si="84"/>
        <v>Tetsuji Hiratsuka</v>
      </c>
    </row>
    <row r="1597" spans="1:7" thickBot="1">
      <c r="A1597" s="62" t="s">
        <v>3926</v>
      </c>
      <c r="B1597" s="61">
        <v>220</v>
      </c>
      <c r="C1597" s="61" t="str">
        <f t="shared" si="82"/>
        <v>No Tie</v>
      </c>
      <c r="D1597" s="63">
        <f t="shared" si="83"/>
        <v>220</v>
      </c>
      <c r="E1597" s="63">
        <v>220</v>
      </c>
      <c r="F1597" s="61" t="s">
        <v>565</v>
      </c>
      <c r="G1597" s="61" t="str">
        <f t="shared" si="84"/>
        <v>Kevin Chappell</v>
      </c>
    </row>
    <row r="1598" spans="1:7" thickBot="1">
      <c r="A1598" s="62" t="s">
        <v>3926</v>
      </c>
      <c r="B1598" s="61">
        <v>221</v>
      </c>
      <c r="C1598" s="61" t="str">
        <f t="shared" si="82"/>
        <v>No Tie</v>
      </c>
      <c r="D1598" s="63">
        <f t="shared" si="83"/>
        <v>221</v>
      </c>
      <c r="E1598" s="63">
        <v>221</v>
      </c>
      <c r="F1598" s="61" t="s">
        <v>1357</v>
      </c>
      <c r="G1598" s="61" t="str">
        <f t="shared" si="84"/>
        <v>Keith Horne</v>
      </c>
    </row>
    <row r="1599" spans="1:7" thickBot="1">
      <c r="A1599" s="62" t="s">
        <v>3926</v>
      </c>
      <c r="B1599" s="61">
        <v>222</v>
      </c>
      <c r="C1599" s="61" t="str">
        <f t="shared" si="82"/>
        <v>No Tie</v>
      </c>
      <c r="D1599" s="63">
        <f t="shared" si="83"/>
        <v>222</v>
      </c>
      <c r="E1599" s="63">
        <v>222</v>
      </c>
      <c r="F1599" s="61" t="s">
        <v>1747</v>
      </c>
      <c r="G1599" s="61" t="str">
        <f t="shared" si="84"/>
        <v>Luke List</v>
      </c>
    </row>
    <row r="1600" spans="1:7" thickBot="1">
      <c r="A1600" s="62" t="s">
        <v>3926</v>
      </c>
      <c r="B1600" s="61">
        <v>223</v>
      </c>
      <c r="C1600" s="61" t="str">
        <f t="shared" si="82"/>
        <v>No Tie</v>
      </c>
      <c r="D1600" s="63">
        <f t="shared" si="83"/>
        <v>223</v>
      </c>
      <c r="E1600" s="63">
        <v>223</v>
      </c>
      <c r="F1600" s="61" t="s">
        <v>1757</v>
      </c>
      <c r="G1600" s="61" t="str">
        <f t="shared" si="84"/>
        <v>Joachim B Hansen</v>
      </c>
    </row>
    <row r="1601" spans="1:7" thickBot="1">
      <c r="A1601" s="62" t="s">
        <v>3926</v>
      </c>
      <c r="B1601" s="61">
        <v>224</v>
      </c>
      <c r="C1601" s="61" t="str">
        <f t="shared" si="82"/>
        <v>No Tie</v>
      </c>
      <c r="D1601" s="63">
        <f t="shared" si="83"/>
        <v>224</v>
      </c>
      <c r="E1601" s="63">
        <v>224</v>
      </c>
      <c r="F1601" s="61" t="s">
        <v>1267</v>
      </c>
      <c r="G1601" s="61" t="str">
        <f t="shared" si="84"/>
        <v>David Hearn</v>
      </c>
    </row>
    <row r="1602" spans="1:7" thickBot="1">
      <c r="A1602" s="62" t="s">
        <v>3926</v>
      </c>
      <c r="B1602" s="61">
        <v>225</v>
      </c>
      <c r="C1602" s="61" t="str">
        <f t="shared" si="82"/>
        <v>No Tie</v>
      </c>
      <c r="D1602" s="63">
        <f t="shared" si="83"/>
        <v>225</v>
      </c>
      <c r="E1602" s="63">
        <v>225</v>
      </c>
      <c r="F1602" s="61" t="s">
        <v>1270</v>
      </c>
      <c r="G1602" s="61" t="str">
        <f t="shared" si="84"/>
        <v>Kevin Streelman</v>
      </c>
    </row>
    <row r="1603" spans="1:7" thickBot="1">
      <c r="A1603" s="62" t="s">
        <v>3926</v>
      </c>
      <c r="B1603" s="61">
        <v>226</v>
      </c>
      <c r="C1603" s="61" t="str">
        <f t="shared" si="82"/>
        <v>No Tie</v>
      </c>
      <c r="D1603" s="63">
        <f t="shared" si="83"/>
        <v>226</v>
      </c>
      <c r="E1603" s="63">
        <v>226</v>
      </c>
      <c r="F1603" s="61" t="s">
        <v>1569</v>
      </c>
      <c r="G1603" s="61" t="str">
        <f t="shared" si="84"/>
        <v>Alessandro Tadini</v>
      </c>
    </row>
    <row r="1604" spans="1:7" thickBot="1">
      <c r="A1604" s="62" t="s">
        <v>3926</v>
      </c>
      <c r="B1604" s="61">
        <v>227</v>
      </c>
      <c r="C1604" s="61" t="str">
        <f t="shared" si="82"/>
        <v>No Tie</v>
      </c>
      <c r="D1604" s="63">
        <f t="shared" si="83"/>
        <v>227</v>
      </c>
      <c r="E1604" s="63">
        <v>227</v>
      </c>
      <c r="F1604" s="61" t="s">
        <v>1627</v>
      </c>
      <c r="G1604" s="61" t="str">
        <f t="shared" si="84"/>
        <v>Simon Wakefield</v>
      </c>
    </row>
    <row r="1605" spans="1:7" thickBot="1">
      <c r="A1605" s="62" t="s">
        <v>3926</v>
      </c>
      <c r="B1605" s="61">
        <v>228</v>
      </c>
      <c r="C1605" s="61" t="str">
        <f t="shared" si="82"/>
        <v>No Tie</v>
      </c>
      <c r="D1605" s="63">
        <f t="shared" si="83"/>
        <v>228</v>
      </c>
      <c r="E1605" s="63">
        <v>228</v>
      </c>
      <c r="F1605" s="61" t="s">
        <v>1577</v>
      </c>
      <c r="G1605" s="61" t="str">
        <f t="shared" si="84"/>
        <v>John Merrick</v>
      </c>
    </row>
    <row r="1606" spans="1:7" thickBot="1">
      <c r="A1606" s="62" t="s">
        <v>3926</v>
      </c>
      <c r="B1606" s="61">
        <v>229</v>
      </c>
      <c r="C1606" s="61" t="str">
        <f t="shared" si="82"/>
        <v>No Tie</v>
      </c>
      <c r="D1606" s="63">
        <f t="shared" si="83"/>
        <v>229</v>
      </c>
      <c r="E1606" s="63">
        <v>229</v>
      </c>
      <c r="F1606" s="61" t="s">
        <v>2088</v>
      </c>
      <c r="G1606" s="61" t="str">
        <f t="shared" si="84"/>
        <v>Masanori Kobayashi</v>
      </c>
    </row>
    <row r="1607" spans="1:7" thickBot="1">
      <c r="A1607" s="62" t="s">
        <v>3926</v>
      </c>
      <c r="B1607" s="61">
        <v>230</v>
      </c>
      <c r="C1607" s="61" t="str">
        <f t="shared" si="82"/>
        <v>No Tie</v>
      </c>
      <c r="D1607" s="63">
        <f t="shared" si="83"/>
        <v>230</v>
      </c>
      <c r="E1607" s="63">
        <v>230</v>
      </c>
      <c r="F1607" s="61" t="s">
        <v>1586</v>
      </c>
      <c r="G1607" s="61" t="str">
        <f t="shared" si="84"/>
        <v>Chris Doak</v>
      </c>
    </row>
    <row r="1608" spans="1:7" thickBot="1">
      <c r="A1608" s="62" t="s">
        <v>3926</v>
      </c>
      <c r="B1608" s="61">
        <v>231</v>
      </c>
      <c r="C1608" s="61" t="str">
        <f t="shared" si="82"/>
        <v>No Tie</v>
      </c>
      <c r="D1608" s="63">
        <f t="shared" si="83"/>
        <v>231</v>
      </c>
      <c r="E1608" s="63">
        <v>231</v>
      </c>
      <c r="F1608" s="61" t="s">
        <v>1243</v>
      </c>
      <c r="G1608" s="61" t="str">
        <f t="shared" si="84"/>
        <v>James Morrison</v>
      </c>
    </row>
    <row r="1609" spans="1:7" thickBot="1">
      <c r="A1609" s="62" t="s">
        <v>3926</v>
      </c>
      <c r="B1609" s="61">
        <v>232</v>
      </c>
      <c r="C1609" s="61" t="str">
        <f t="shared" si="82"/>
        <v>No Tie</v>
      </c>
      <c r="D1609" s="63">
        <f t="shared" si="83"/>
        <v>232</v>
      </c>
      <c r="E1609" s="63">
        <v>232</v>
      </c>
      <c r="F1609" s="61" t="s">
        <v>1253</v>
      </c>
      <c r="G1609" s="61" t="str">
        <f t="shared" si="84"/>
        <v>Daniel Summerhays</v>
      </c>
    </row>
    <row r="1610" spans="1:7" thickBot="1">
      <c r="A1610" s="62" t="s">
        <v>3926</v>
      </c>
      <c r="B1610" s="61">
        <v>233</v>
      </c>
      <c r="C1610" s="61" t="str">
        <f t="shared" si="82"/>
        <v>No Tie</v>
      </c>
      <c r="D1610" s="63">
        <f t="shared" si="83"/>
        <v>233</v>
      </c>
      <c r="E1610" s="63">
        <v>233</v>
      </c>
      <c r="F1610" s="61" t="s">
        <v>1399</v>
      </c>
      <c r="G1610" s="61" t="str">
        <f t="shared" si="84"/>
        <v>Gregory Havret</v>
      </c>
    </row>
    <row r="1611" spans="1:7" thickBot="1">
      <c r="A1611" s="62" t="s">
        <v>3926</v>
      </c>
      <c r="B1611" s="61">
        <v>234</v>
      </c>
      <c r="C1611" s="61" t="str">
        <f t="shared" si="82"/>
        <v>No Tie</v>
      </c>
      <c r="D1611" s="63">
        <f t="shared" si="83"/>
        <v>234</v>
      </c>
      <c r="E1611" s="63">
        <v>234</v>
      </c>
      <c r="F1611" s="61" t="s">
        <v>754</v>
      </c>
      <c r="G1611" s="61" t="str">
        <f t="shared" si="84"/>
        <v>D.H. Lee</v>
      </c>
    </row>
    <row r="1612" spans="1:7" thickBot="1">
      <c r="A1612" s="62" t="s">
        <v>3926</v>
      </c>
      <c r="B1612" s="61">
        <v>235</v>
      </c>
      <c r="C1612" s="61" t="str">
        <f t="shared" si="82"/>
        <v>No Tie</v>
      </c>
      <c r="D1612" s="63">
        <f t="shared" si="83"/>
        <v>235</v>
      </c>
      <c r="E1612" s="63">
        <v>235</v>
      </c>
      <c r="F1612" s="61" t="s">
        <v>1415</v>
      </c>
      <c r="G1612" s="61" t="str">
        <f t="shared" si="84"/>
        <v>Edoardo Molinari</v>
      </c>
    </row>
    <row r="1613" spans="1:7" thickBot="1">
      <c r="A1613" s="62" t="s">
        <v>3926</v>
      </c>
      <c r="B1613" s="61">
        <v>236</v>
      </c>
      <c r="C1613" s="61" t="str">
        <f t="shared" si="82"/>
        <v>No Tie</v>
      </c>
      <c r="D1613" s="63">
        <f t="shared" si="83"/>
        <v>236</v>
      </c>
      <c r="E1613" s="63">
        <v>236</v>
      </c>
      <c r="F1613" s="61" t="s">
        <v>1317</v>
      </c>
      <c r="G1613" s="61" t="str">
        <f t="shared" si="84"/>
        <v>Jason Kokrak</v>
      </c>
    </row>
    <row r="1614" spans="1:7" thickBot="1">
      <c r="A1614" s="62" t="s">
        <v>3926</v>
      </c>
      <c r="B1614" s="61">
        <v>237</v>
      </c>
      <c r="C1614" s="61" t="str">
        <f t="shared" si="82"/>
        <v>No Tie</v>
      </c>
      <c r="D1614" s="63">
        <f t="shared" si="83"/>
        <v>237</v>
      </c>
      <c r="E1614" s="63">
        <v>237</v>
      </c>
      <c r="F1614" s="61" t="s">
        <v>1209</v>
      </c>
      <c r="G1614" s="61" t="str">
        <f t="shared" si="84"/>
        <v>David Lingmerth</v>
      </c>
    </row>
    <row r="1615" spans="1:7" thickBot="1">
      <c r="A1615" s="62" t="s">
        <v>3926</v>
      </c>
      <c r="B1615" s="61">
        <v>238</v>
      </c>
      <c r="C1615" s="61" t="str">
        <f t="shared" si="82"/>
        <v>No Tie</v>
      </c>
      <c r="D1615" s="63">
        <f t="shared" si="83"/>
        <v>238</v>
      </c>
      <c r="E1615" s="63">
        <v>238</v>
      </c>
      <c r="F1615" s="61" t="s">
        <v>1316</v>
      </c>
      <c r="G1615" s="61" t="str">
        <f t="shared" si="84"/>
        <v>Yusaku Miyazato</v>
      </c>
    </row>
    <row r="1616" spans="1:7" thickBot="1">
      <c r="A1616" s="62" t="s">
        <v>3926</v>
      </c>
      <c r="B1616" s="61">
        <v>239</v>
      </c>
      <c r="C1616" s="61" t="str">
        <f t="shared" si="82"/>
        <v>No Tie</v>
      </c>
      <c r="D1616" s="63">
        <f t="shared" si="83"/>
        <v>239</v>
      </c>
      <c r="E1616" s="63">
        <v>239</v>
      </c>
      <c r="F1616" s="61" t="s">
        <v>2096</v>
      </c>
      <c r="G1616" s="61" t="str">
        <f t="shared" si="84"/>
        <v>Kunihiro Kamii</v>
      </c>
    </row>
    <row r="1617" spans="1:7" thickBot="1">
      <c r="A1617" s="62" t="s">
        <v>3926</v>
      </c>
      <c r="B1617" s="61">
        <v>240</v>
      </c>
      <c r="C1617" s="61" t="str">
        <f t="shared" si="82"/>
        <v>No Tie</v>
      </c>
      <c r="D1617" s="63">
        <f t="shared" si="83"/>
        <v>240</v>
      </c>
      <c r="E1617" s="63">
        <v>240</v>
      </c>
      <c r="F1617" s="61" t="s">
        <v>1261</v>
      </c>
      <c r="G1617" s="61" t="str">
        <f t="shared" si="84"/>
        <v>James Hahn</v>
      </c>
    </row>
    <row r="1618" spans="1:7" thickBot="1">
      <c r="A1618" s="62" t="s">
        <v>3926</v>
      </c>
      <c r="B1618" s="61">
        <v>241</v>
      </c>
      <c r="C1618" s="61" t="str">
        <f t="shared" si="82"/>
        <v>No Tie</v>
      </c>
      <c r="D1618" s="63">
        <f t="shared" si="83"/>
        <v>241</v>
      </c>
      <c r="E1618" s="63">
        <v>241</v>
      </c>
      <c r="F1618" s="61" t="s">
        <v>2186</v>
      </c>
      <c r="G1618" s="61" t="str">
        <f t="shared" si="84"/>
        <v>Doug McGuigan</v>
      </c>
    </row>
    <row r="1619" spans="1:7" thickBot="1">
      <c r="A1619" s="62" t="s">
        <v>3926</v>
      </c>
      <c r="B1619" s="61">
        <v>242</v>
      </c>
      <c r="C1619" s="61" t="str">
        <f t="shared" si="82"/>
        <v>No Tie</v>
      </c>
      <c r="D1619" s="63">
        <f t="shared" si="83"/>
        <v>242</v>
      </c>
      <c r="E1619" s="63">
        <v>242</v>
      </c>
      <c r="F1619" s="61" t="s">
        <v>1381</v>
      </c>
      <c r="G1619" s="61" t="str">
        <f t="shared" si="84"/>
        <v>Felipe Aguilar</v>
      </c>
    </row>
    <row r="1620" spans="1:7" thickBot="1">
      <c r="A1620" s="62" t="s">
        <v>3926</v>
      </c>
      <c r="B1620" s="61">
        <v>243</v>
      </c>
      <c r="C1620" s="61" t="str">
        <f t="shared" si="82"/>
        <v>No Tie</v>
      </c>
      <c r="D1620" s="63">
        <f t="shared" si="83"/>
        <v>243</v>
      </c>
      <c r="E1620" s="63">
        <v>243</v>
      </c>
      <c r="F1620" s="61" t="s">
        <v>1769</v>
      </c>
      <c r="G1620" s="61" t="str">
        <f t="shared" si="84"/>
        <v>Lorenzo Gagli</v>
      </c>
    </row>
    <row r="1621" spans="1:7" thickBot="1">
      <c r="A1621" s="62" t="s">
        <v>3926</v>
      </c>
      <c r="B1621" s="61">
        <v>244</v>
      </c>
      <c r="C1621" s="61" t="str">
        <f t="shared" si="82"/>
        <v>No Tie</v>
      </c>
      <c r="D1621" s="63">
        <f t="shared" si="83"/>
        <v>244</v>
      </c>
      <c r="E1621" s="63">
        <v>244</v>
      </c>
      <c r="F1621" s="61" t="s">
        <v>652</v>
      </c>
      <c r="G1621" s="61" t="str">
        <f t="shared" si="84"/>
        <v>Ricky Barnes</v>
      </c>
    </row>
    <row r="1622" spans="1:7" thickBot="1">
      <c r="A1622" s="62" t="s">
        <v>3926</v>
      </c>
      <c r="B1622" s="61">
        <v>245</v>
      </c>
      <c r="C1622" s="61" t="str">
        <f t="shared" si="82"/>
        <v>No Tie</v>
      </c>
      <c r="D1622" s="63">
        <f t="shared" si="83"/>
        <v>245</v>
      </c>
      <c r="E1622" s="63">
        <v>245</v>
      </c>
      <c r="F1622" s="61" t="s">
        <v>1880</v>
      </c>
      <c r="G1622" s="61" t="str">
        <f t="shared" si="84"/>
        <v>Richard Finch</v>
      </c>
    </row>
    <row r="1623" spans="1:7" thickBot="1">
      <c r="A1623" s="62" t="s">
        <v>3926</v>
      </c>
      <c r="B1623" s="61">
        <v>245</v>
      </c>
      <c r="C1623" s="61" t="str">
        <f t="shared" si="82"/>
        <v>No Tie</v>
      </c>
      <c r="D1623" s="63">
        <f t="shared" si="83"/>
        <v>245</v>
      </c>
      <c r="E1623" s="63">
        <v>245</v>
      </c>
      <c r="F1623" s="61" t="s">
        <v>1202</v>
      </c>
      <c r="G1623" s="61" t="str">
        <f t="shared" si="84"/>
        <v>Robert Streb</v>
      </c>
    </row>
    <row r="1624" spans="1:7" thickBot="1">
      <c r="A1624" s="62" t="s">
        <v>3926</v>
      </c>
      <c r="B1624" s="61">
        <v>247</v>
      </c>
      <c r="C1624" s="61" t="str">
        <f t="shared" si="82"/>
        <v>No Tie</v>
      </c>
      <c r="D1624" s="63">
        <f t="shared" si="83"/>
        <v>247</v>
      </c>
      <c r="E1624" s="63">
        <v>247</v>
      </c>
      <c r="F1624" s="61" t="s">
        <v>1264</v>
      </c>
      <c r="G1624" s="61" t="str">
        <f t="shared" si="84"/>
        <v>Morgan Hoffmann</v>
      </c>
    </row>
    <row r="1625" spans="1:7" thickBot="1">
      <c r="A1625" s="62" t="s">
        <v>3926</v>
      </c>
      <c r="B1625" s="61">
        <v>248</v>
      </c>
      <c r="C1625" s="61" t="str">
        <f t="shared" si="82"/>
        <v>No Tie</v>
      </c>
      <c r="D1625" s="63">
        <f t="shared" si="83"/>
        <v>248</v>
      </c>
      <c r="E1625" s="63">
        <v>248</v>
      </c>
      <c r="F1625" s="61" t="s">
        <v>1324</v>
      </c>
      <c r="G1625" s="61" t="str">
        <f t="shared" si="84"/>
        <v>David Lipsky</v>
      </c>
    </row>
    <row r="1626" spans="1:7" thickBot="1">
      <c r="A1626" s="62" t="s">
        <v>3926</v>
      </c>
      <c r="B1626" s="61">
        <v>249</v>
      </c>
      <c r="C1626" s="61" t="str">
        <f t="shared" si="82"/>
        <v>No Tie</v>
      </c>
      <c r="D1626" s="63">
        <f t="shared" si="83"/>
        <v>249</v>
      </c>
      <c r="E1626" s="63">
        <v>249</v>
      </c>
      <c r="F1626" s="61" t="s">
        <v>523</v>
      </c>
      <c r="G1626" s="61" t="str">
        <f t="shared" si="84"/>
        <v>Jhonattan Vegas</v>
      </c>
    </row>
    <row r="1627" spans="1:7" thickBot="1">
      <c r="A1627" s="62" t="s">
        <v>3926</v>
      </c>
      <c r="B1627" s="61">
        <v>250</v>
      </c>
      <c r="C1627" s="61" t="str">
        <f t="shared" si="82"/>
        <v>No Tie</v>
      </c>
      <c r="D1627" s="63">
        <f t="shared" si="83"/>
        <v>250</v>
      </c>
      <c r="E1627" s="63">
        <v>250</v>
      </c>
      <c r="F1627" s="61" t="s">
        <v>805</v>
      </c>
      <c r="G1627" s="61" t="str">
        <f t="shared" si="84"/>
        <v>Troy Kelly</v>
      </c>
    </row>
    <row r="1628" spans="1:7" thickBot="1">
      <c r="A1628" s="62" t="s">
        <v>3926</v>
      </c>
      <c r="B1628" s="61">
        <v>251</v>
      </c>
      <c r="C1628" s="61" t="str">
        <f t="shared" si="82"/>
        <v>No Tie</v>
      </c>
      <c r="D1628" s="63">
        <f t="shared" si="83"/>
        <v>251</v>
      </c>
      <c r="E1628" s="63">
        <v>251</v>
      </c>
      <c r="F1628" s="61" t="s">
        <v>574</v>
      </c>
      <c r="G1628" s="61" t="str">
        <f t="shared" si="84"/>
        <v>Camilo Villegas</v>
      </c>
    </row>
    <row r="1629" spans="1:7" thickBot="1">
      <c r="A1629" s="62" t="s">
        <v>3926</v>
      </c>
      <c r="B1629" s="61">
        <v>252</v>
      </c>
      <c r="C1629" s="61" t="str">
        <f t="shared" si="82"/>
        <v>No Tie</v>
      </c>
      <c r="D1629" s="63">
        <f t="shared" si="83"/>
        <v>252</v>
      </c>
      <c r="E1629" s="63">
        <v>252</v>
      </c>
      <c r="F1629" s="61" t="s">
        <v>1777</v>
      </c>
      <c r="G1629" s="61" t="str">
        <f t="shared" si="84"/>
        <v>Ricardo Gonzalez</v>
      </c>
    </row>
    <row r="1630" spans="1:7" thickBot="1">
      <c r="A1630" s="62" t="s">
        <v>3926</v>
      </c>
      <c r="B1630" s="61">
        <v>253</v>
      </c>
      <c r="C1630" s="61" t="str">
        <f t="shared" si="82"/>
        <v>No Tie</v>
      </c>
      <c r="D1630" s="63">
        <f t="shared" si="83"/>
        <v>253</v>
      </c>
      <c r="E1630" s="63">
        <v>253</v>
      </c>
      <c r="F1630" s="61" t="s">
        <v>656</v>
      </c>
      <c r="G1630" s="61" t="str">
        <f t="shared" si="84"/>
        <v>Danny Lee</v>
      </c>
    </row>
    <row r="1631" spans="1:7" thickBot="1">
      <c r="A1631" s="62" t="s">
        <v>3926</v>
      </c>
      <c r="B1631" s="61">
        <v>254</v>
      </c>
      <c r="C1631" s="61" t="str">
        <f t="shared" si="82"/>
        <v>No Tie</v>
      </c>
      <c r="D1631" s="63">
        <f t="shared" si="83"/>
        <v>254</v>
      </c>
      <c r="E1631" s="63">
        <v>254</v>
      </c>
      <c r="F1631" s="61" t="s">
        <v>682</v>
      </c>
      <c r="G1631" s="61" t="str">
        <f t="shared" si="84"/>
        <v>Jerry Kelly</v>
      </c>
    </row>
    <row r="1632" spans="1:7" thickBot="1">
      <c r="A1632" s="62" t="s">
        <v>3926</v>
      </c>
      <c r="B1632" s="61">
        <v>255</v>
      </c>
      <c r="C1632" s="61" t="str">
        <f t="shared" si="82"/>
        <v>No Tie</v>
      </c>
      <c r="D1632" s="63">
        <f t="shared" si="83"/>
        <v>255</v>
      </c>
      <c r="E1632" s="63">
        <v>255</v>
      </c>
      <c r="F1632" s="61" t="s">
        <v>1424</v>
      </c>
      <c r="G1632" s="61" t="str">
        <f t="shared" si="84"/>
        <v>Kazuhiro Yamashita</v>
      </c>
    </row>
    <row r="1633" spans="1:7" thickBot="1">
      <c r="A1633" s="62" t="s">
        <v>3926</v>
      </c>
      <c r="B1633" s="61">
        <v>256</v>
      </c>
      <c r="C1633" s="61" t="str">
        <f t="shared" ref="C1633:C1696" si="85">IFERROR(SEARCH("T",B1633),"No Tie")</f>
        <v>No Tie</v>
      </c>
      <c r="D1633" s="63">
        <f t="shared" ref="D1633:D1696" si="86">IF(C1633="No Tie",B1633,RIGHT(B1633,LEN(B1633)-1))</f>
        <v>256</v>
      </c>
      <c r="E1633" s="63">
        <v>256</v>
      </c>
      <c r="F1633" s="61" t="s">
        <v>1386</v>
      </c>
      <c r="G1633" s="61" t="str">
        <f t="shared" ref="G1633:G1696" si="87">TRIM(SUBSTITUTE(F1633,CHAR(160),CHAR(32)))</f>
        <v>Trevor Fisher Jr</v>
      </c>
    </row>
    <row r="1634" spans="1:7" thickBot="1">
      <c r="A1634" s="62" t="s">
        <v>3926</v>
      </c>
      <c r="B1634" s="61">
        <v>257</v>
      </c>
      <c r="C1634" s="61" t="str">
        <f t="shared" si="85"/>
        <v>No Tie</v>
      </c>
      <c r="D1634" s="63">
        <f t="shared" si="86"/>
        <v>257</v>
      </c>
      <c r="E1634" s="63">
        <v>257</v>
      </c>
      <c r="F1634" s="61" t="s">
        <v>852</v>
      </c>
      <c r="G1634" s="61" t="str">
        <f t="shared" si="87"/>
        <v>Nick O'Hern</v>
      </c>
    </row>
    <row r="1635" spans="1:7" thickBot="1">
      <c r="A1635" s="62" t="s">
        <v>3926</v>
      </c>
      <c r="B1635" s="61">
        <v>258</v>
      </c>
      <c r="C1635" s="61" t="str">
        <f t="shared" si="85"/>
        <v>No Tie</v>
      </c>
      <c r="D1635" s="63">
        <f t="shared" si="86"/>
        <v>258</v>
      </c>
      <c r="E1635" s="63">
        <v>258</v>
      </c>
      <c r="F1635" s="61" t="s">
        <v>1250</v>
      </c>
      <c r="G1635" s="61" t="str">
        <f t="shared" si="87"/>
        <v>David Howell</v>
      </c>
    </row>
    <row r="1636" spans="1:7" thickBot="1">
      <c r="A1636" s="62" t="s">
        <v>3926</v>
      </c>
      <c r="B1636" s="61">
        <v>259</v>
      </c>
      <c r="C1636" s="61" t="str">
        <f t="shared" si="85"/>
        <v>No Tie</v>
      </c>
      <c r="D1636" s="63">
        <f t="shared" si="86"/>
        <v>259</v>
      </c>
      <c r="E1636" s="63">
        <v>259</v>
      </c>
      <c r="F1636" s="61" t="s">
        <v>1521</v>
      </c>
      <c r="G1636" s="61" t="str">
        <f t="shared" si="87"/>
        <v>Lucas Glover</v>
      </c>
    </row>
    <row r="1637" spans="1:7" thickBot="1">
      <c r="A1637" s="62" t="s">
        <v>3926</v>
      </c>
      <c r="B1637" s="61">
        <v>260</v>
      </c>
      <c r="C1637" s="61" t="str">
        <f t="shared" si="85"/>
        <v>No Tie</v>
      </c>
      <c r="D1637" s="63">
        <f t="shared" si="86"/>
        <v>260</v>
      </c>
      <c r="E1637" s="63">
        <v>260</v>
      </c>
      <c r="F1637" s="61" t="s">
        <v>657</v>
      </c>
      <c r="G1637" s="61" t="str">
        <f t="shared" si="87"/>
        <v>Chris Stroud</v>
      </c>
    </row>
    <row r="1638" spans="1:7" thickBot="1">
      <c r="A1638" s="62" t="s">
        <v>3926</v>
      </c>
      <c r="B1638" s="61">
        <v>261</v>
      </c>
      <c r="C1638" s="61" t="str">
        <f t="shared" si="85"/>
        <v>No Tie</v>
      </c>
      <c r="D1638" s="63">
        <f t="shared" si="86"/>
        <v>261</v>
      </c>
      <c r="E1638" s="63">
        <v>261</v>
      </c>
      <c r="F1638" s="61" t="s">
        <v>2234</v>
      </c>
      <c r="G1638" s="61" t="str">
        <f t="shared" si="87"/>
        <v>Ben Kohles</v>
      </c>
    </row>
    <row r="1639" spans="1:7" thickBot="1">
      <c r="A1639" s="62" t="s">
        <v>3926</v>
      </c>
      <c r="B1639" s="61">
        <v>262</v>
      </c>
      <c r="C1639" s="61" t="str">
        <f t="shared" si="85"/>
        <v>No Tie</v>
      </c>
      <c r="D1639" s="63">
        <f t="shared" si="86"/>
        <v>262</v>
      </c>
      <c r="E1639" s="63">
        <v>262</v>
      </c>
      <c r="F1639" s="61" t="s">
        <v>1309</v>
      </c>
      <c r="G1639" s="61" t="str">
        <f t="shared" si="87"/>
        <v>Scott Hend</v>
      </c>
    </row>
    <row r="1640" spans="1:7" thickBot="1">
      <c r="A1640" s="62" t="s">
        <v>3926</v>
      </c>
      <c r="B1640" s="61">
        <v>263</v>
      </c>
      <c r="C1640" s="61" t="str">
        <f t="shared" si="85"/>
        <v>No Tie</v>
      </c>
      <c r="D1640" s="63">
        <f t="shared" si="86"/>
        <v>263</v>
      </c>
      <c r="E1640" s="63">
        <v>263</v>
      </c>
      <c r="F1640" s="61" t="s">
        <v>1580</v>
      </c>
      <c r="G1640" s="61" t="str">
        <f t="shared" si="87"/>
        <v>Jake Roos</v>
      </c>
    </row>
    <row r="1641" spans="1:7" thickBot="1">
      <c r="A1641" s="62" t="s">
        <v>3926</v>
      </c>
      <c r="B1641" s="61">
        <v>264</v>
      </c>
      <c r="C1641" s="61" t="str">
        <f t="shared" si="85"/>
        <v>No Tie</v>
      </c>
      <c r="D1641" s="63">
        <f t="shared" si="86"/>
        <v>264</v>
      </c>
      <c r="E1641" s="63">
        <v>264</v>
      </c>
      <c r="F1641" s="61" t="s">
        <v>1258</v>
      </c>
      <c r="G1641" s="61" t="str">
        <f t="shared" si="87"/>
        <v>Fabrizio Zanotti</v>
      </c>
    </row>
    <row r="1642" spans="1:7" thickBot="1">
      <c r="A1642" s="62" t="s">
        <v>3926</v>
      </c>
      <c r="B1642" s="61">
        <v>265</v>
      </c>
      <c r="C1642" s="61" t="str">
        <f t="shared" si="85"/>
        <v>No Tie</v>
      </c>
      <c r="D1642" s="63">
        <f t="shared" si="86"/>
        <v>265</v>
      </c>
      <c r="E1642" s="63">
        <v>265</v>
      </c>
      <c r="F1642" s="61" t="s">
        <v>1403</v>
      </c>
      <c r="G1642" s="61" t="str">
        <f t="shared" si="87"/>
        <v>Ryuichi Oda</v>
      </c>
    </row>
    <row r="1643" spans="1:7" thickBot="1">
      <c r="A1643" s="62" t="s">
        <v>3926</v>
      </c>
      <c r="B1643" s="61">
        <v>266</v>
      </c>
      <c r="C1643" s="61" t="str">
        <f t="shared" si="85"/>
        <v>No Tie</v>
      </c>
      <c r="D1643" s="63">
        <f t="shared" si="86"/>
        <v>266</v>
      </c>
      <c r="E1643" s="63">
        <v>266</v>
      </c>
      <c r="F1643" s="61" t="s">
        <v>2187</v>
      </c>
      <c r="G1643" s="61" t="str">
        <f t="shared" si="87"/>
        <v>Will Claxton</v>
      </c>
    </row>
    <row r="1644" spans="1:7" thickBot="1">
      <c r="A1644" s="62" t="s">
        <v>3926</v>
      </c>
      <c r="B1644" s="61">
        <v>267</v>
      </c>
      <c r="C1644" s="61" t="str">
        <f t="shared" si="85"/>
        <v>No Tie</v>
      </c>
      <c r="D1644" s="63">
        <f t="shared" si="86"/>
        <v>267</v>
      </c>
      <c r="E1644" s="63">
        <v>267</v>
      </c>
      <c r="F1644" s="61" t="s">
        <v>1304</v>
      </c>
      <c r="G1644" s="61" t="str">
        <f t="shared" si="87"/>
        <v>Angel Cabrera</v>
      </c>
    </row>
    <row r="1645" spans="1:7" thickBot="1">
      <c r="A1645" s="62" t="s">
        <v>3926</v>
      </c>
      <c r="B1645" s="61">
        <v>268</v>
      </c>
      <c r="C1645" s="61" t="str">
        <f t="shared" si="85"/>
        <v>No Tie</v>
      </c>
      <c r="D1645" s="63">
        <f t="shared" si="86"/>
        <v>268</v>
      </c>
      <c r="E1645" s="63">
        <v>268</v>
      </c>
      <c r="F1645" s="61" t="s">
        <v>2048</v>
      </c>
      <c r="G1645" s="61" t="str">
        <f t="shared" si="87"/>
        <v>Arnond Vongvanij</v>
      </c>
    </row>
    <row r="1646" spans="1:7" thickBot="1">
      <c r="A1646" s="62" t="s">
        <v>3926</v>
      </c>
      <c r="B1646" s="61">
        <v>269</v>
      </c>
      <c r="C1646" s="61" t="str">
        <f t="shared" si="85"/>
        <v>No Tie</v>
      </c>
      <c r="D1646" s="63">
        <f t="shared" si="86"/>
        <v>269</v>
      </c>
      <c r="E1646" s="63">
        <v>269</v>
      </c>
      <c r="F1646" s="61" t="s">
        <v>1934</v>
      </c>
      <c r="G1646" s="61" t="str">
        <f t="shared" si="87"/>
        <v>Kieran Pratt</v>
      </c>
    </row>
    <row r="1647" spans="1:7" thickBot="1">
      <c r="A1647" s="62" t="s">
        <v>3926</v>
      </c>
      <c r="B1647" s="61">
        <v>270</v>
      </c>
      <c r="C1647" s="61" t="str">
        <f t="shared" si="85"/>
        <v>No Tie</v>
      </c>
      <c r="D1647" s="63">
        <f t="shared" si="86"/>
        <v>270</v>
      </c>
      <c r="E1647" s="63">
        <v>270</v>
      </c>
      <c r="F1647" s="61" t="s">
        <v>1475</v>
      </c>
      <c r="G1647" s="61" t="str">
        <f t="shared" si="87"/>
        <v>Martin Flores</v>
      </c>
    </row>
    <row r="1648" spans="1:7" thickBot="1">
      <c r="A1648" s="62" t="s">
        <v>3926</v>
      </c>
      <c r="B1648" s="61">
        <v>271</v>
      </c>
      <c r="C1648" s="61" t="str">
        <f t="shared" si="85"/>
        <v>No Tie</v>
      </c>
      <c r="D1648" s="63">
        <f t="shared" si="86"/>
        <v>271</v>
      </c>
      <c r="E1648" s="63">
        <v>271</v>
      </c>
      <c r="F1648" s="61" t="s">
        <v>1425</v>
      </c>
      <c r="G1648" s="61" t="str">
        <f t="shared" si="87"/>
        <v>Mike Hendry</v>
      </c>
    </row>
    <row r="1649" spans="1:7" thickBot="1">
      <c r="A1649" s="62" t="s">
        <v>3926</v>
      </c>
      <c r="B1649" s="61">
        <v>272</v>
      </c>
      <c r="C1649" s="61" t="str">
        <f t="shared" si="85"/>
        <v>No Tie</v>
      </c>
      <c r="D1649" s="63">
        <f t="shared" si="86"/>
        <v>272</v>
      </c>
      <c r="E1649" s="63">
        <v>272</v>
      </c>
      <c r="F1649" s="61" t="s">
        <v>1584</v>
      </c>
      <c r="G1649" s="61" t="str">
        <f t="shared" si="87"/>
        <v>Matthew Baldwin</v>
      </c>
    </row>
    <row r="1650" spans="1:7" thickBot="1">
      <c r="A1650" s="62" t="s">
        <v>3926</v>
      </c>
      <c r="B1650" s="61">
        <v>273</v>
      </c>
      <c r="C1650" s="61" t="str">
        <f t="shared" si="85"/>
        <v>No Tie</v>
      </c>
      <c r="D1650" s="63">
        <f t="shared" si="86"/>
        <v>273</v>
      </c>
      <c r="E1650" s="63">
        <v>273</v>
      </c>
      <c r="F1650" s="61" t="s">
        <v>1893</v>
      </c>
      <c r="G1650" s="61" t="str">
        <f t="shared" si="87"/>
        <v>Joel Sjoholm</v>
      </c>
    </row>
    <row r="1651" spans="1:7" thickBot="1">
      <c r="A1651" s="62" t="s">
        <v>3926</v>
      </c>
      <c r="B1651" s="61">
        <v>274</v>
      </c>
      <c r="C1651" s="61" t="str">
        <f t="shared" si="85"/>
        <v>No Tie</v>
      </c>
      <c r="D1651" s="63">
        <f t="shared" si="86"/>
        <v>274</v>
      </c>
      <c r="E1651" s="63">
        <v>274</v>
      </c>
      <c r="F1651" s="61" t="s">
        <v>762</v>
      </c>
      <c r="G1651" s="61" t="str">
        <f t="shared" si="87"/>
        <v>Justin Bolli</v>
      </c>
    </row>
    <row r="1652" spans="1:7" thickBot="1">
      <c r="A1652" s="62" t="s">
        <v>3926</v>
      </c>
      <c r="B1652" s="61">
        <v>275</v>
      </c>
      <c r="C1652" s="61" t="str">
        <f t="shared" si="85"/>
        <v>No Tie</v>
      </c>
      <c r="D1652" s="63">
        <f t="shared" si="86"/>
        <v>275</v>
      </c>
      <c r="E1652" s="63">
        <v>275</v>
      </c>
      <c r="F1652" s="61" t="s">
        <v>1573</v>
      </c>
      <c r="G1652" s="61" t="str">
        <f t="shared" si="87"/>
        <v>Tom Lewis</v>
      </c>
    </row>
    <row r="1653" spans="1:7" thickBot="1">
      <c r="A1653" s="62" t="s">
        <v>3926</v>
      </c>
      <c r="B1653" s="61">
        <v>276</v>
      </c>
      <c r="C1653" s="61" t="str">
        <f t="shared" si="85"/>
        <v>No Tie</v>
      </c>
      <c r="D1653" s="63">
        <f t="shared" si="86"/>
        <v>276</v>
      </c>
      <c r="E1653" s="63">
        <v>276</v>
      </c>
      <c r="F1653" s="61" t="s">
        <v>1226</v>
      </c>
      <c r="G1653" s="61" t="str">
        <f t="shared" si="87"/>
        <v>Tommy Fleetwood</v>
      </c>
    </row>
    <row r="1654" spans="1:7" thickBot="1">
      <c r="A1654" s="62" t="s">
        <v>3926</v>
      </c>
      <c r="B1654" s="61">
        <v>277</v>
      </c>
      <c r="C1654" s="61" t="str">
        <f t="shared" si="85"/>
        <v>No Tie</v>
      </c>
      <c r="D1654" s="63">
        <f t="shared" si="86"/>
        <v>277</v>
      </c>
      <c r="E1654" s="63">
        <v>277</v>
      </c>
      <c r="F1654" s="61" t="s">
        <v>1771</v>
      </c>
      <c r="G1654" s="61" t="str">
        <f t="shared" si="87"/>
        <v>Ricardo Santos</v>
      </c>
    </row>
    <row r="1655" spans="1:7" thickBot="1">
      <c r="A1655" s="62" t="s">
        <v>3926</v>
      </c>
      <c r="B1655" s="61">
        <v>278</v>
      </c>
      <c r="C1655" s="61" t="str">
        <f t="shared" si="85"/>
        <v>No Tie</v>
      </c>
      <c r="D1655" s="63">
        <f t="shared" si="86"/>
        <v>278</v>
      </c>
      <c r="E1655" s="63">
        <v>278</v>
      </c>
      <c r="F1655" s="61" t="s">
        <v>1614</v>
      </c>
      <c r="G1655" s="61" t="str">
        <f t="shared" si="87"/>
        <v>Shiv Kapur</v>
      </c>
    </row>
    <row r="1656" spans="1:7" thickBot="1">
      <c r="A1656" s="62" t="s">
        <v>3926</v>
      </c>
      <c r="B1656" s="61">
        <v>279</v>
      </c>
      <c r="C1656" s="61" t="str">
        <f t="shared" si="85"/>
        <v>No Tie</v>
      </c>
      <c r="D1656" s="63">
        <f t="shared" si="86"/>
        <v>279</v>
      </c>
      <c r="E1656" s="63">
        <v>279</v>
      </c>
      <c r="F1656" s="61" t="s">
        <v>1808</v>
      </c>
      <c r="G1656" s="61" t="str">
        <f t="shared" si="87"/>
        <v>Andreas Harto</v>
      </c>
    </row>
    <row r="1657" spans="1:7" thickBot="1">
      <c r="A1657" s="62" t="s">
        <v>3926</v>
      </c>
      <c r="B1657" s="61">
        <v>280</v>
      </c>
      <c r="C1657" s="61" t="str">
        <f t="shared" si="85"/>
        <v>No Tie</v>
      </c>
      <c r="D1657" s="63">
        <f t="shared" si="86"/>
        <v>280</v>
      </c>
      <c r="E1657" s="63">
        <v>280</v>
      </c>
      <c r="F1657" s="61" t="s">
        <v>715</v>
      </c>
      <c r="G1657" s="61" t="str">
        <f t="shared" si="87"/>
        <v>Brandt Jobe</v>
      </c>
    </row>
    <row r="1658" spans="1:7" thickBot="1">
      <c r="A1658" s="62" t="s">
        <v>3926</v>
      </c>
      <c r="B1658" s="61">
        <v>281</v>
      </c>
      <c r="C1658" s="61" t="str">
        <f t="shared" si="85"/>
        <v>No Tie</v>
      </c>
      <c r="D1658" s="63">
        <f t="shared" si="86"/>
        <v>281</v>
      </c>
      <c r="E1658" s="63">
        <v>281</v>
      </c>
      <c r="F1658" s="61" t="s">
        <v>1520</v>
      </c>
      <c r="G1658" s="61" t="str">
        <f t="shared" si="87"/>
        <v>Roberto Castro</v>
      </c>
    </row>
    <row r="1659" spans="1:7" thickBot="1">
      <c r="A1659" s="62" t="s">
        <v>3926</v>
      </c>
      <c r="B1659" s="61">
        <v>282</v>
      </c>
      <c r="C1659" s="61" t="str">
        <f t="shared" si="85"/>
        <v>No Tie</v>
      </c>
      <c r="D1659" s="63">
        <f t="shared" si="86"/>
        <v>282</v>
      </c>
      <c r="E1659" s="63">
        <v>282</v>
      </c>
      <c r="F1659" s="61" t="s">
        <v>1874</v>
      </c>
      <c r="G1659" s="61" t="str">
        <f t="shared" si="87"/>
        <v>Thitiphan Chuayprako</v>
      </c>
    </row>
    <row r="1660" spans="1:7" thickBot="1">
      <c r="A1660" s="62" t="s">
        <v>3926</v>
      </c>
      <c r="B1660" s="61">
        <v>283</v>
      </c>
      <c r="C1660" s="61" t="str">
        <f t="shared" si="85"/>
        <v>No Tie</v>
      </c>
      <c r="D1660" s="63">
        <f t="shared" si="86"/>
        <v>283</v>
      </c>
      <c r="E1660" s="63">
        <v>283</v>
      </c>
      <c r="F1660" s="61" t="s">
        <v>760</v>
      </c>
      <c r="G1660" s="61" t="str">
        <f t="shared" si="87"/>
        <v>Justin Hicks</v>
      </c>
    </row>
    <row r="1661" spans="1:7" thickBot="1">
      <c r="A1661" s="62" t="s">
        <v>3926</v>
      </c>
      <c r="B1661" s="61">
        <v>284</v>
      </c>
      <c r="C1661" s="61" t="str">
        <f t="shared" si="85"/>
        <v>No Tie</v>
      </c>
      <c r="D1661" s="63">
        <f t="shared" si="86"/>
        <v>284</v>
      </c>
      <c r="E1661" s="63">
        <v>284</v>
      </c>
      <c r="F1661" s="61" t="s">
        <v>1248</v>
      </c>
      <c r="G1661" s="61" t="str">
        <f t="shared" si="87"/>
        <v>Jason Bohn</v>
      </c>
    </row>
    <row r="1662" spans="1:7" thickBot="1">
      <c r="A1662" s="62" t="s">
        <v>3926</v>
      </c>
      <c r="B1662" s="61">
        <v>285</v>
      </c>
      <c r="C1662" s="61" t="str">
        <f t="shared" si="85"/>
        <v>No Tie</v>
      </c>
      <c r="D1662" s="63">
        <f t="shared" si="86"/>
        <v>285</v>
      </c>
      <c r="E1662" s="63">
        <v>285</v>
      </c>
      <c r="F1662" s="61" t="s">
        <v>2303</v>
      </c>
      <c r="G1662" s="61" t="str">
        <f t="shared" si="87"/>
        <v>Michael Campbell</v>
      </c>
    </row>
    <row r="1663" spans="1:7" thickBot="1">
      <c r="A1663" s="62" t="s">
        <v>3926</v>
      </c>
      <c r="B1663" s="61">
        <v>286</v>
      </c>
      <c r="C1663" s="61" t="str">
        <f t="shared" si="85"/>
        <v>No Tie</v>
      </c>
      <c r="D1663" s="63">
        <f t="shared" si="86"/>
        <v>286</v>
      </c>
      <c r="E1663" s="63">
        <v>286</v>
      </c>
      <c r="F1663" s="61" t="s">
        <v>2151</v>
      </c>
      <c r="G1663" s="61" t="str">
        <f t="shared" si="87"/>
        <v>Alexandre Kaleka</v>
      </c>
    </row>
    <row r="1664" spans="1:7" thickBot="1">
      <c r="A1664" s="62" t="s">
        <v>3926</v>
      </c>
      <c r="B1664" s="61">
        <v>287</v>
      </c>
      <c r="C1664" s="61" t="str">
        <f t="shared" si="85"/>
        <v>No Tie</v>
      </c>
      <c r="D1664" s="63">
        <f t="shared" si="86"/>
        <v>287</v>
      </c>
      <c r="E1664" s="63">
        <v>287</v>
      </c>
      <c r="F1664" s="61" t="s">
        <v>1500</v>
      </c>
      <c r="G1664" s="61" t="str">
        <f t="shared" si="87"/>
        <v>Nick Cullen</v>
      </c>
    </row>
    <row r="1665" spans="1:7" thickBot="1">
      <c r="A1665" s="62" t="s">
        <v>3926</v>
      </c>
      <c r="B1665" s="61">
        <v>288</v>
      </c>
      <c r="C1665" s="61" t="str">
        <f t="shared" si="85"/>
        <v>No Tie</v>
      </c>
      <c r="D1665" s="63">
        <f t="shared" si="86"/>
        <v>288</v>
      </c>
      <c r="E1665" s="63">
        <v>288</v>
      </c>
      <c r="F1665" s="61" t="s">
        <v>1260</v>
      </c>
      <c r="G1665" s="61" t="str">
        <f t="shared" si="87"/>
        <v>Prayad Marksaeng</v>
      </c>
    </row>
    <row r="1666" spans="1:7" thickBot="1">
      <c r="A1666" s="62" t="s">
        <v>3926</v>
      </c>
      <c r="B1666" s="61">
        <v>289</v>
      </c>
      <c r="C1666" s="61" t="str">
        <f t="shared" si="85"/>
        <v>No Tie</v>
      </c>
      <c r="D1666" s="63">
        <f t="shared" si="86"/>
        <v>289</v>
      </c>
      <c r="E1666" s="63">
        <v>289</v>
      </c>
      <c r="F1666" s="61" t="s">
        <v>2277</v>
      </c>
      <c r="G1666" s="61" t="str">
        <f t="shared" si="87"/>
        <v>Gary Lockerbie</v>
      </c>
    </row>
    <row r="1667" spans="1:7" thickBot="1">
      <c r="A1667" s="62" t="s">
        <v>3926</v>
      </c>
      <c r="B1667" s="61">
        <v>290</v>
      </c>
      <c r="C1667" s="61" t="str">
        <f t="shared" si="85"/>
        <v>No Tie</v>
      </c>
      <c r="D1667" s="63">
        <f t="shared" si="86"/>
        <v>290</v>
      </c>
      <c r="E1667" s="63">
        <v>290</v>
      </c>
      <c r="F1667" s="61" t="s">
        <v>1666</v>
      </c>
      <c r="G1667" s="61" t="str">
        <f t="shared" si="87"/>
        <v>Justin Walters</v>
      </c>
    </row>
    <row r="1668" spans="1:7" thickBot="1">
      <c r="A1668" s="62" t="s">
        <v>3926</v>
      </c>
      <c r="B1668" s="61">
        <v>291</v>
      </c>
      <c r="C1668" s="61" t="str">
        <f t="shared" si="85"/>
        <v>No Tie</v>
      </c>
      <c r="D1668" s="63">
        <f t="shared" si="86"/>
        <v>291</v>
      </c>
      <c r="E1668" s="63">
        <v>291</v>
      </c>
      <c r="F1668" s="61" t="s">
        <v>1612</v>
      </c>
      <c r="G1668" s="61" t="str">
        <f t="shared" si="87"/>
        <v>S.K. Ho</v>
      </c>
    </row>
    <row r="1669" spans="1:7" thickBot="1">
      <c r="A1669" s="62" t="s">
        <v>3926</v>
      </c>
      <c r="B1669" s="61">
        <v>292</v>
      </c>
      <c r="C1669" s="61" t="str">
        <f t="shared" si="85"/>
        <v>No Tie</v>
      </c>
      <c r="D1669" s="63">
        <f t="shared" si="86"/>
        <v>292</v>
      </c>
      <c r="E1669" s="63">
        <v>292</v>
      </c>
      <c r="F1669" s="61" t="s">
        <v>2104</v>
      </c>
      <c r="G1669" s="61" t="str">
        <f t="shared" si="87"/>
        <v>Paul McGinley</v>
      </c>
    </row>
    <row r="1670" spans="1:7" thickBot="1">
      <c r="A1670" s="62" t="s">
        <v>3926</v>
      </c>
      <c r="B1670" s="61">
        <v>293</v>
      </c>
      <c r="C1670" s="61" t="str">
        <f t="shared" si="85"/>
        <v>No Tie</v>
      </c>
      <c r="D1670" s="63">
        <f t="shared" si="86"/>
        <v>293</v>
      </c>
      <c r="E1670" s="63">
        <v>293</v>
      </c>
      <c r="F1670" s="61" t="s">
        <v>1421</v>
      </c>
      <c r="G1670" s="61" t="str">
        <f t="shared" si="87"/>
        <v>Antonio Lascuna</v>
      </c>
    </row>
    <row r="1671" spans="1:7" thickBot="1">
      <c r="A1671" s="62" t="s">
        <v>3926</v>
      </c>
      <c r="B1671" s="61">
        <v>294</v>
      </c>
      <c r="C1671" s="61" t="str">
        <f t="shared" si="85"/>
        <v>No Tie</v>
      </c>
      <c r="D1671" s="63">
        <f t="shared" si="86"/>
        <v>294</v>
      </c>
      <c r="E1671" s="63">
        <v>294</v>
      </c>
      <c r="F1671" s="61" t="s">
        <v>2192</v>
      </c>
      <c r="G1671" s="61" t="str">
        <f t="shared" si="87"/>
        <v>Jay Choi</v>
      </c>
    </row>
    <row r="1672" spans="1:7" thickBot="1">
      <c r="A1672" s="62" t="s">
        <v>3926</v>
      </c>
      <c r="B1672" s="61">
        <v>295</v>
      </c>
      <c r="C1672" s="61" t="str">
        <f t="shared" si="85"/>
        <v>No Tie</v>
      </c>
      <c r="D1672" s="63">
        <f t="shared" si="86"/>
        <v>295</v>
      </c>
      <c r="E1672" s="63">
        <v>295</v>
      </c>
      <c r="F1672" s="61" t="s">
        <v>1543</v>
      </c>
      <c r="G1672" s="61" t="str">
        <f t="shared" si="87"/>
        <v>Michio Matsumura</v>
      </c>
    </row>
    <row r="1673" spans="1:7" thickBot="1">
      <c r="A1673" s="62" t="s">
        <v>3926</v>
      </c>
      <c r="B1673" s="61">
        <v>296</v>
      </c>
      <c r="C1673" s="61" t="str">
        <f t="shared" si="85"/>
        <v>No Tie</v>
      </c>
      <c r="D1673" s="63">
        <f t="shared" si="86"/>
        <v>296</v>
      </c>
      <c r="E1673" s="63">
        <v>296</v>
      </c>
      <c r="F1673" s="61" t="s">
        <v>1504</v>
      </c>
      <c r="G1673" s="61" t="str">
        <f t="shared" si="87"/>
        <v>Brad Fritsch</v>
      </c>
    </row>
    <row r="1674" spans="1:7" thickBot="1">
      <c r="A1674" s="62" t="s">
        <v>3926</v>
      </c>
      <c r="B1674" s="61">
        <v>297</v>
      </c>
      <c r="C1674" s="61" t="str">
        <f t="shared" si="85"/>
        <v>No Tie</v>
      </c>
      <c r="D1674" s="63">
        <f t="shared" si="86"/>
        <v>297</v>
      </c>
      <c r="E1674" s="63">
        <v>297</v>
      </c>
      <c r="F1674" s="61" t="s">
        <v>1736</v>
      </c>
      <c r="G1674" s="61" t="str">
        <f t="shared" si="87"/>
        <v>Daehyun Kim</v>
      </c>
    </row>
    <row r="1675" spans="1:7" thickBot="1">
      <c r="A1675" s="62" t="s">
        <v>3926</v>
      </c>
      <c r="B1675" s="61">
        <v>298</v>
      </c>
      <c r="C1675" s="61" t="str">
        <f t="shared" si="85"/>
        <v>No Tie</v>
      </c>
      <c r="D1675" s="63">
        <f t="shared" si="86"/>
        <v>298</v>
      </c>
      <c r="E1675" s="63">
        <v>298</v>
      </c>
      <c r="F1675" s="61" t="s">
        <v>1525</v>
      </c>
      <c r="G1675" s="61" t="str">
        <f t="shared" si="87"/>
        <v>Darron Stiles</v>
      </c>
    </row>
    <row r="1676" spans="1:7" thickBot="1">
      <c r="A1676" s="62" t="s">
        <v>3926</v>
      </c>
      <c r="B1676" s="61">
        <v>299</v>
      </c>
      <c r="C1676" s="61" t="str">
        <f t="shared" si="85"/>
        <v>No Tie</v>
      </c>
      <c r="D1676" s="63">
        <f t="shared" si="86"/>
        <v>299</v>
      </c>
      <c r="E1676" s="63">
        <v>299</v>
      </c>
      <c r="F1676" s="61" t="s">
        <v>575</v>
      </c>
      <c r="G1676" s="61" t="str">
        <f t="shared" si="87"/>
        <v>Boo Weekley</v>
      </c>
    </row>
    <row r="1677" spans="1:7" thickBot="1">
      <c r="A1677" s="62" t="s">
        <v>3926</v>
      </c>
      <c r="B1677" s="61">
        <v>300</v>
      </c>
      <c r="C1677" s="61" t="str">
        <f t="shared" si="85"/>
        <v>No Tie</v>
      </c>
      <c r="D1677" s="63">
        <f t="shared" si="86"/>
        <v>300</v>
      </c>
      <c r="E1677" s="63">
        <v>300</v>
      </c>
      <c r="F1677" s="61" t="s">
        <v>2447</v>
      </c>
      <c r="G1677" s="61" t="str">
        <f t="shared" si="87"/>
        <v>Anthony Kim</v>
      </c>
    </row>
    <row r="1678" spans="1:7" thickBot="1">
      <c r="A1678" s="62" t="s">
        <v>3926</v>
      </c>
      <c r="B1678" s="61">
        <v>301</v>
      </c>
      <c r="C1678" s="61" t="str">
        <f t="shared" si="85"/>
        <v>No Tie</v>
      </c>
      <c r="D1678" s="63">
        <f t="shared" si="86"/>
        <v>301</v>
      </c>
      <c r="E1678" s="63">
        <v>301</v>
      </c>
      <c r="F1678" s="61" t="s">
        <v>1632</v>
      </c>
      <c r="G1678" s="61" t="str">
        <f t="shared" si="87"/>
        <v>Johan Edfors</v>
      </c>
    </row>
    <row r="1679" spans="1:7" thickBot="1">
      <c r="A1679" s="62" t="s">
        <v>3926</v>
      </c>
      <c r="B1679" s="61">
        <v>302</v>
      </c>
      <c r="C1679" s="61" t="str">
        <f t="shared" si="85"/>
        <v>No Tie</v>
      </c>
      <c r="D1679" s="63">
        <f t="shared" si="86"/>
        <v>302</v>
      </c>
      <c r="E1679" s="63">
        <v>302</v>
      </c>
      <c r="F1679" s="61" t="s">
        <v>1407</v>
      </c>
      <c r="G1679" s="61" t="str">
        <f t="shared" si="87"/>
        <v>Tadahiro Takayama</v>
      </c>
    </row>
    <row r="1680" spans="1:7" thickBot="1">
      <c r="A1680" s="62" t="s">
        <v>3926</v>
      </c>
      <c r="B1680" s="61">
        <v>303</v>
      </c>
      <c r="C1680" s="61" t="str">
        <f t="shared" si="85"/>
        <v>No Tie</v>
      </c>
      <c r="D1680" s="63">
        <f t="shared" si="86"/>
        <v>303</v>
      </c>
      <c r="E1680" s="63">
        <v>303</v>
      </c>
      <c r="F1680" s="61" t="s">
        <v>773</v>
      </c>
      <c r="G1680" s="61" t="str">
        <f t="shared" si="87"/>
        <v>Brian Gay</v>
      </c>
    </row>
    <row r="1681" spans="1:7" thickBot="1">
      <c r="A1681" s="62" t="s">
        <v>3926</v>
      </c>
      <c r="B1681" s="61">
        <v>304</v>
      </c>
      <c r="C1681" s="61" t="str">
        <f t="shared" si="85"/>
        <v>No Tie</v>
      </c>
      <c r="D1681" s="63">
        <f t="shared" si="86"/>
        <v>304</v>
      </c>
      <c r="E1681" s="63">
        <v>304</v>
      </c>
      <c r="F1681" s="61" t="s">
        <v>2074</v>
      </c>
      <c r="G1681" s="61" t="str">
        <f t="shared" si="87"/>
        <v>Daniel Chopra</v>
      </c>
    </row>
    <row r="1682" spans="1:7" thickBot="1">
      <c r="A1682" s="62" t="s">
        <v>3926</v>
      </c>
      <c r="B1682" s="61">
        <v>305</v>
      </c>
      <c r="C1682" s="61" t="str">
        <f t="shared" si="85"/>
        <v>No Tie</v>
      </c>
      <c r="D1682" s="63">
        <f t="shared" si="86"/>
        <v>305</v>
      </c>
      <c r="E1682" s="63">
        <v>305</v>
      </c>
      <c r="F1682" s="61" t="s">
        <v>2321</v>
      </c>
      <c r="G1682" s="61" t="str">
        <f t="shared" si="87"/>
        <v>Sam Little</v>
      </c>
    </row>
    <row r="1683" spans="1:7" thickBot="1">
      <c r="A1683" s="62" t="s">
        <v>3926</v>
      </c>
      <c r="B1683" s="61">
        <v>306</v>
      </c>
      <c r="C1683" s="61" t="str">
        <f t="shared" si="85"/>
        <v>No Tie</v>
      </c>
      <c r="D1683" s="63">
        <f t="shared" si="86"/>
        <v>306</v>
      </c>
      <c r="E1683" s="63">
        <v>306</v>
      </c>
      <c r="F1683" s="61" t="s">
        <v>1981</v>
      </c>
      <c r="G1683" s="61" t="str">
        <f t="shared" si="87"/>
        <v>Scott Gardiner</v>
      </c>
    </row>
    <row r="1684" spans="1:7" thickBot="1">
      <c r="A1684" s="62" t="s">
        <v>3926</v>
      </c>
      <c r="B1684" s="61">
        <v>307</v>
      </c>
      <c r="C1684" s="61" t="str">
        <f t="shared" si="85"/>
        <v>No Tie</v>
      </c>
      <c r="D1684" s="63">
        <f t="shared" si="86"/>
        <v>307</v>
      </c>
      <c r="E1684" s="63">
        <v>307</v>
      </c>
      <c r="F1684" s="61" t="s">
        <v>843</v>
      </c>
      <c r="G1684" s="61" t="str">
        <f t="shared" si="87"/>
        <v>Gary Christian</v>
      </c>
    </row>
    <row r="1685" spans="1:7" thickBot="1">
      <c r="A1685" s="62" t="s">
        <v>3926</v>
      </c>
      <c r="B1685" s="61">
        <v>307</v>
      </c>
      <c r="C1685" s="61" t="str">
        <f t="shared" si="85"/>
        <v>No Tie</v>
      </c>
      <c r="D1685" s="63">
        <f t="shared" si="86"/>
        <v>307</v>
      </c>
      <c r="E1685" s="63">
        <v>307</v>
      </c>
      <c r="F1685" s="61" t="s">
        <v>2100</v>
      </c>
      <c r="G1685" s="61" t="str">
        <f t="shared" si="87"/>
        <v>Kris Blanks</v>
      </c>
    </row>
    <row r="1686" spans="1:7" thickBot="1">
      <c r="A1686" s="62" t="s">
        <v>3926</v>
      </c>
      <c r="B1686" s="61">
        <v>309</v>
      </c>
      <c r="C1686" s="61" t="str">
        <f t="shared" si="85"/>
        <v>No Tie</v>
      </c>
      <c r="D1686" s="63">
        <f t="shared" si="86"/>
        <v>309</v>
      </c>
      <c r="E1686" s="63">
        <v>309</v>
      </c>
      <c r="F1686" s="61" t="s">
        <v>1481</v>
      </c>
      <c r="G1686" s="61" t="str">
        <f t="shared" si="87"/>
        <v>Sang-hee Lee</v>
      </c>
    </row>
    <row r="1687" spans="1:7" thickBot="1">
      <c r="A1687" s="62" t="s">
        <v>3926</v>
      </c>
      <c r="B1687" s="61">
        <v>310</v>
      </c>
      <c r="C1687" s="61" t="str">
        <f t="shared" si="85"/>
        <v>No Tie</v>
      </c>
      <c r="D1687" s="63">
        <f t="shared" si="86"/>
        <v>310</v>
      </c>
      <c r="E1687" s="63">
        <v>310</v>
      </c>
      <c r="F1687" s="61" t="s">
        <v>1438</v>
      </c>
      <c r="G1687" s="61" t="str">
        <f t="shared" si="87"/>
        <v>Whee Kim</v>
      </c>
    </row>
    <row r="1688" spans="1:7" thickBot="1">
      <c r="A1688" s="62" t="s">
        <v>3926</v>
      </c>
      <c r="B1688" s="61">
        <v>311</v>
      </c>
      <c r="C1688" s="61" t="str">
        <f t="shared" si="85"/>
        <v>No Tie</v>
      </c>
      <c r="D1688" s="63">
        <f t="shared" si="86"/>
        <v>311</v>
      </c>
      <c r="E1688" s="63">
        <v>311</v>
      </c>
      <c r="F1688" s="61" t="s">
        <v>2103</v>
      </c>
      <c r="G1688" s="61" t="str">
        <f t="shared" si="87"/>
        <v>Patrick Cantlay</v>
      </c>
    </row>
    <row r="1689" spans="1:7" thickBot="1">
      <c r="A1689" s="62" t="s">
        <v>3926</v>
      </c>
      <c r="B1689" s="61">
        <v>312</v>
      </c>
      <c r="C1689" s="61" t="str">
        <f t="shared" si="85"/>
        <v>No Tie</v>
      </c>
      <c r="D1689" s="63">
        <f t="shared" si="86"/>
        <v>312</v>
      </c>
      <c r="E1689" s="63">
        <v>312</v>
      </c>
      <c r="F1689" s="61" t="s">
        <v>1198</v>
      </c>
      <c r="G1689" s="61" t="str">
        <f t="shared" si="87"/>
        <v>Billy Horschel</v>
      </c>
    </row>
    <row r="1690" spans="1:7" thickBot="1">
      <c r="A1690" s="62" t="s">
        <v>3926</v>
      </c>
      <c r="B1690" s="61">
        <v>313</v>
      </c>
      <c r="C1690" s="61" t="str">
        <f t="shared" si="85"/>
        <v>No Tie</v>
      </c>
      <c r="D1690" s="63">
        <f t="shared" si="86"/>
        <v>313</v>
      </c>
      <c r="E1690" s="63">
        <v>313</v>
      </c>
      <c r="F1690" s="61" t="s">
        <v>1599</v>
      </c>
      <c r="G1690" s="61" t="str">
        <f t="shared" si="87"/>
        <v>Tim Herron</v>
      </c>
    </row>
    <row r="1691" spans="1:7" thickBot="1">
      <c r="A1691" s="62" t="s">
        <v>3926</v>
      </c>
      <c r="B1691" s="61">
        <v>314</v>
      </c>
      <c r="C1691" s="61" t="str">
        <f t="shared" si="85"/>
        <v>No Tie</v>
      </c>
      <c r="D1691" s="63">
        <f t="shared" si="86"/>
        <v>314</v>
      </c>
      <c r="E1691" s="63">
        <v>314</v>
      </c>
      <c r="F1691" s="61" t="s">
        <v>2224</v>
      </c>
      <c r="G1691" s="61" t="str">
        <f t="shared" si="87"/>
        <v>Kyung-Nam Kang</v>
      </c>
    </row>
    <row r="1692" spans="1:7" thickBot="1">
      <c r="A1692" s="62" t="s">
        <v>3926</v>
      </c>
      <c r="B1692" s="61">
        <v>315</v>
      </c>
      <c r="C1692" s="61" t="str">
        <f t="shared" si="85"/>
        <v>No Tie</v>
      </c>
      <c r="D1692" s="63">
        <f t="shared" si="86"/>
        <v>315</v>
      </c>
      <c r="E1692" s="63">
        <v>315</v>
      </c>
      <c r="F1692" s="61" t="s">
        <v>2308</v>
      </c>
      <c r="G1692" s="61" t="str">
        <f t="shared" si="87"/>
        <v>Paul Haley II</v>
      </c>
    </row>
    <row r="1693" spans="1:7" thickBot="1">
      <c r="A1693" s="62" t="s">
        <v>3926</v>
      </c>
      <c r="B1693" s="61">
        <v>316</v>
      </c>
      <c r="C1693" s="61" t="str">
        <f t="shared" si="85"/>
        <v>No Tie</v>
      </c>
      <c r="D1693" s="63">
        <f t="shared" si="86"/>
        <v>316</v>
      </c>
      <c r="E1693" s="63">
        <v>316</v>
      </c>
      <c r="F1693" s="61" t="s">
        <v>2294</v>
      </c>
      <c r="G1693" s="61" t="str">
        <f t="shared" si="87"/>
        <v>Ariel Canete</v>
      </c>
    </row>
    <row r="1694" spans="1:7" thickBot="1">
      <c r="A1694" s="62" t="s">
        <v>3926</v>
      </c>
      <c r="B1694" s="61">
        <v>317</v>
      </c>
      <c r="C1694" s="61" t="str">
        <f t="shared" si="85"/>
        <v>No Tie</v>
      </c>
      <c r="D1694" s="63">
        <f t="shared" si="86"/>
        <v>317</v>
      </c>
      <c r="E1694" s="63">
        <v>317</v>
      </c>
      <c r="F1694" s="61" t="s">
        <v>1358</v>
      </c>
      <c r="G1694" s="61" t="str">
        <f t="shared" si="87"/>
        <v>Park Sang-eon</v>
      </c>
    </row>
    <row r="1695" spans="1:7" thickBot="1">
      <c r="A1695" s="62" t="s">
        <v>3926</v>
      </c>
      <c r="B1695" s="61">
        <v>318</v>
      </c>
      <c r="C1695" s="61" t="str">
        <f t="shared" si="85"/>
        <v>No Tie</v>
      </c>
      <c r="D1695" s="63">
        <f t="shared" si="86"/>
        <v>318</v>
      </c>
      <c r="E1695" s="63">
        <v>318</v>
      </c>
      <c r="F1695" s="61" t="s">
        <v>1351</v>
      </c>
      <c r="G1695" s="61" t="str">
        <f t="shared" si="87"/>
        <v>Colt Knost</v>
      </c>
    </row>
    <row r="1696" spans="1:7" thickBot="1">
      <c r="A1696" s="62" t="s">
        <v>3926</v>
      </c>
      <c r="B1696" s="61">
        <v>319</v>
      </c>
      <c r="C1696" s="61" t="str">
        <f t="shared" si="85"/>
        <v>No Tie</v>
      </c>
      <c r="D1696" s="63">
        <f t="shared" si="86"/>
        <v>319</v>
      </c>
      <c r="E1696" s="63">
        <v>319</v>
      </c>
      <c r="F1696" s="61" t="s">
        <v>1319</v>
      </c>
      <c r="G1696" s="61" t="str">
        <f t="shared" si="87"/>
        <v>Stewart Cink</v>
      </c>
    </row>
    <row r="1697" spans="1:7" thickBot="1">
      <c r="A1697" s="62" t="s">
        <v>3926</v>
      </c>
      <c r="B1697" s="61">
        <v>320</v>
      </c>
      <c r="C1697" s="61" t="str">
        <f t="shared" ref="C1697:C1760" si="88">IFERROR(SEARCH("T",B1697),"No Tie")</f>
        <v>No Tie</v>
      </c>
      <c r="D1697" s="63">
        <f t="shared" ref="D1697:D1760" si="89">IF(C1697="No Tie",B1697,RIGHT(B1697,LEN(B1697)-1))</f>
        <v>320</v>
      </c>
      <c r="E1697" s="63">
        <v>320</v>
      </c>
      <c r="F1697" s="61" t="s">
        <v>614</v>
      </c>
      <c r="G1697" s="61" t="str">
        <f t="shared" ref="G1697:G1760" si="90">TRIM(SUBSTITUTE(F1697,CHAR(160),CHAR(32)))</f>
        <v>Adam Hadwin</v>
      </c>
    </row>
    <row r="1698" spans="1:7" thickBot="1">
      <c r="A1698" s="62" t="s">
        <v>3926</v>
      </c>
      <c r="B1698" s="61">
        <v>321</v>
      </c>
      <c r="C1698" s="61" t="str">
        <f t="shared" si="88"/>
        <v>No Tie</v>
      </c>
      <c r="D1698" s="63">
        <f t="shared" si="89"/>
        <v>321</v>
      </c>
      <c r="E1698" s="63">
        <v>321</v>
      </c>
      <c r="F1698" s="61" t="s">
        <v>1406</v>
      </c>
      <c r="G1698" s="61" t="str">
        <f t="shared" si="90"/>
        <v>Mardan Mamat</v>
      </c>
    </row>
    <row r="1699" spans="1:7" thickBot="1">
      <c r="A1699" s="62" t="s">
        <v>3926</v>
      </c>
      <c r="B1699" s="61">
        <v>322</v>
      </c>
      <c r="C1699" s="61" t="str">
        <f t="shared" si="88"/>
        <v>No Tie</v>
      </c>
      <c r="D1699" s="63">
        <f t="shared" si="89"/>
        <v>322</v>
      </c>
      <c r="E1699" s="63">
        <v>322</v>
      </c>
      <c r="F1699" s="61" t="s">
        <v>1246</v>
      </c>
      <c r="G1699" s="61" t="str">
        <f t="shared" si="90"/>
        <v>Eddie Pepperell</v>
      </c>
    </row>
    <row r="1700" spans="1:7" thickBot="1">
      <c r="A1700" s="62" t="s">
        <v>3926</v>
      </c>
      <c r="B1700" s="61">
        <v>323</v>
      </c>
      <c r="C1700" s="61" t="str">
        <f t="shared" si="88"/>
        <v>No Tie</v>
      </c>
      <c r="D1700" s="63">
        <f t="shared" si="89"/>
        <v>323</v>
      </c>
      <c r="E1700" s="63">
        <v>323</v>
      </c>
      <c r="F1700" s="61" t="s">
        <v>756</v>
      </c>
      <c r="G1700" s="61" t="str">
        <f t="shared" si="90"/>
        <v>David Mathis</v>
      </c>
    </row>
    <row r="1701" spans="1:7" thickBot="1">
      <c r="A1701" s="62" t="s">
        <v>3926</v>
      </c>
      <c r="B1701" s="61">
        <v>324</v>
      </c>
      <c r="C1701" s="61" t="str">
        <f t="shared" si="88"/>
        <v>No Tie</v>
      </c>
      <c r="D1701" s="63">
        <f t="shared" si="89"/>
        <v>324</v>
      </c>
      <c r="E1701" s="63">
        <v>324</v>
      </c>
      <c r="F1701" s="61" t="s">
        <v>1746</v>
      </c>
      <c r="G1701" s="61" t="str">
        <f t="shared" si="90"/>
        <v>Peter Whiteford</v>
      </c>
    </row>
    <row r="1702" spans="1:7" thickBot="1">
      <c r="A1702" s="62" t="s">
        <v>3926</v>
      </c>
      <c r="B1702" s="61">
        <v>325</v>
      </c>
      <c r="C1702" s="61" t="str">
        <f t="shared" si="88"/>
        <v>No Tie</v>
      </c>
      <c r="D1702" s="63">
        <f t="shared" si="89"/>
        <v>325</v>
      </c>
      <c r="E1702" s="63">
        <v>325</v>
      </c>
      <c r="F1702" s="61" t="s">
        <v>1278</v>
      </c>
      <c r="G1702" s="61" t="str">
        <f t="shared" si="90"/>
        <v>Gary Stal</v>
      </c>
    </row>
    <row r="1703" spans="1:7" thickBot="1">
      <c r="A1703" s="62" t="s">
        <v>3926</v>
      </c>
      <c r="B1703" s="61">
        <v>326</v>
      </c>
      <c r="C1703" s="61" t="str">
        <f t="shared" si="88"/>
        <v>No Tie</v>
      </c>
      <c r="D1703" s="63">
        <f t="shared" si="89"/>
        <v>326</v>
      </c>
      <c r="E1703" s="63">
        <v>326</v>
      </c>
      <c r="F1703" s="61" t="s">
        <v>1331</v>
      </c>
      <c r="G1703" s="61" t="str">
        <f t="shared" si="90"/>
        <v>Taichi Teshima</v>
      </c>
    </row>
    <row r="1704" spans="1:7" thickBot="1">
      <c r="A1704" s="62" t="s">
        <v>3926</v>
      </c>
      <c r="B1704" s="61">
        <v>327</v>
      </c>
      <c r="C1704" s="61" t="str">
        <f t="shared" si="88"/>
        <v>No Tie</v>
      </c>
      <c r="D1704" s="63">
        <f t="shared" si="89"/>
        <v>327</v>
      </c>
      <c r="E1704" s="63">
        <v>327</v>
      </c>
      <c r="F1704" s="61" t="s">
        <v>1452</v>
      </c>
      <c r="G1704" s="61" t="str">
        <f t="shared" si="90"/>
        <v>Cho Min-jun</v>
      </c>
    </row>
    <row r="1705" spans="1:7" thickBot="1">
      <c r="A1705" s="62" t="s">
        <v>3926</v>
      </c>
      <c r="B1705" s="61">
        <v>328</v>
      </c>
      <c r="C1705" s="61" t="str">
        <f t="shared" si="88"/>
        <v>No Tie</v>
      </c>
      <c r="D1705" s="63">
        <f t="shared" si="89"/>
        <v>328</v>
      </c>
      <c r="E1705" s="63">
        <v>328</v>
      </c>
      <c r="F1705" s="61" t="s">
        <v>645</v>
      </c>
      <c r="G1705" s="61" t="str">
        <f t="shared" si="90"/>
        <v>Russell Knox</v>
      </c>
    </row>
    <row r="1706" spans="1:7" thickBot="1">
      <c r="A1706" s="62" t="s">
        <v>3926</v>
      </c>
      <c r="B1706" s="61">
        <v>329</v>
      </c>
      <c r="C1706" s="61" t="str">
        <f t="shared" si="88"/>
        <v>No Tie</v>
      </c>
      <c r="D1706" s="63">
        <f t="shared" si="89"/>
        <v>329</v>
      </c>
      <c r="E1706" s="63">
        <v>329</v>
      </c>
      <c r="F1706" s="61" t="s">
        <v>713</v>
      </c>
      <c r="G1706" s="61" t="str">
        <f t="shared" si="90"/>
        <v>D.J. Trahan</v>
      </c>
    </row>
    <row r="1707" spans="1:7" thickBot="1">
      <c r="A1707" s="62" t="s">
        <v>3926</v>
      </c>
      <c r="B1707" s="61">
        <v>330</v>
      </c>
      <c r="C1707" s="61" t="str">
        <f t="shared" si="88"/>
        <v>No Tie</v>
      </c>
      <c r="D1707" s="63">
        <f t="shared" si="89"/>
        <v>330</v>
      </c>
      <c r="E1707" s="63">
        <v>330</v>
      </c>
      <c r="F1707" s="61" t="s">
        <v>2220</v>
      </c>
      <c r="G1707" s="61" t="str">
        <f t="shared" si="90"/>
        <v>Billy Mayfair</v>
      </c>
    </row>
    <row r="1708" spans="1:7" thickBot="1">
      <c r="A1708" s="62" t="s">
        <v>3926</v>
      </c>
      <c r="B1708" s="61">
        <v>331</v>
      </c>
      <c r="C1708" s="61" t="str">
        <f t="shared" si="88"/>
        <v>No Tie</v>
      </c>
      <c r="D1708" s="63">
        <f t="shared" si="89"/>
        <v>331</v>
      </c>
      <c r="E1708" s="63">
        <v>331</v>
      </c>
      <c r="F1708" s="61" t="s">
        <v>1369</v>
      </c>
      <c r="G1708" s="61" t="str">
        <f t="shared" si="90"/>
        <v>Gary Boyd</v>
      </c>
    </row>
    <row r="1709" spans="1:7" thickBot="1">
      <c r="A1709" s="62" t="s">
        <v>3926</v>
      </c>
      <c r="B1709" s="61">
        <v>332</v>
      </c>
      <c r="C1709" s="61" t="str">
        <f t="shared" si="88"/>
        <v>No Tie</v>
      </c>
      <c r="D1709" s="63">
        <f t="shared" si="89"/>
        <v>332</v>
      </c>
      <c r="E1709" s="63">
        <v>332</v>
      </c>
      <c r="F1709" s="61" t="s">
        <v>1281</v>
      </c>
      <c r="G1709" s="61" t="str">
        <f t="shared" si="90"/>
        <v>David Horsey</v>
      </c>
    </row>
    <row r="1710" spans="1:7" thickBot="1">
      <c r="A1710" s="62" t="s">
        <v>3926</v>
      </c>
      <c r="B1710" s="61">
        <v>333</v>
      </c>
      <c r="C1710" s="61" t="str">
        <f t="shared" si="88"/>
        <v>No Tie</v>
      </c>
      <c r="D1710" s="63">
        <f t="shared" si="89"/>
        <v>333</v>
      </c>
      <c r="E1710" s="63">
        <v>333</v>
      </c>
      <c r="F1710" s="61" t="s">
        <v>1471</v>
      </c>
      <c r="G1710" s="61" t="str">
        <f t="shared" si="90"/>
        <v>Richard Lee</v>
      </c>
    </row>
    <row r="1711" spans="1:7" thickBot="1">
      <c r="A1711" s="62" t="s">
        <v>3926</v>
      </c>
      <c r="B1711" s="61">
        <v>334</v>
      </c>
      <c r="C1711" s="61" t="str">
        <f t="shared" si="88"/>
        <v>No Tie</v>
      </c>
      <c r="D1711" s="63">
        <f t="shared" si="89"/>
        <v>334</v>
      </c>
      <c r="E1711" s="63">
        <v>334</v>
      </c>
      <c r="F1711" s="61" t="s">
        <v>1353</v>
      </c>
      <c r="G1711" s="61" t="str">
        <f t="shared" si="90"/>
        <v>Katsumasa Miyamoto</v>
      </c>
    </row>
    <row r="1712" spans="1:7" thickBot="1">
      <c r="A1712" s="62" t="s">
        <v>3926</v>
      </c>
      <c r="B1712" s="61">
        <v>335</v>
      </c>
      <c r="C1712" s="61" t="str">
        <f t="shared" si="88"/>
        <v>No Tie</v>
      </c>
      <c r="D1712" s="63">
        <f t="shared" si="89"/>
        <v>335</v>
      </c>
      <c r="E1712" s="63">
        <v>335</v>
      </c>
      <c r="F1712" s="61" t="s">
        <v>2026</v>
      </c>
      <c r="G1712" s="61" t="str">
        <f t="shared" si="90"/>
        <v>Alistair Presnell</v>
      </c>
    </row>
    <row r="1713" spans="1:7" thickBot="1">
      <c r="A1713" s="62" t="s">
        <v>3926</v>
      </c>
      <c r="B1713" s="61">
        <v>336</v>
      </c>
      <c r="C1713" s="61" t="str">
        <f t="shared" si="88"/>
        <v>No Tie</v>
      </c>
      <c r="D1713" s="63">
        <f t="shared" si="89"/>
        <v>336</v>
      </c>
      <c r="E1713" s="63">
        <v>336</v>
      </c>
      <c r="F1713" s="61" t="s">
        <v>1349</v>
      </c>
      <c r="G1713" s="61" t="str">
        <f t="shared" si="90"/>
        <v>Graeme Storm</v>
      </c>
    </row>
    <row r="1714" spans="1:7" thickBot="1">
      <c r="A1714" s="62" t="s">
        <v>3926</v>
      </c>
      <c r="B1714" s="61">
        <v>337</v>
      </c>
      <c r="C1714" s="61" t="str">
        <f t="shared" si="88"/>
        <v>No Tie</v>
      </c>
      <c r="D1714" s="63">
        <f t="shared" si="89"/>
        <v>337</v>
      </c>
      <c r="E1714" s="63">
        <v>337</v>
      </c>
      <c r="F1714" s="61" t="s">
        <v>1537</v>
      </c>
      <c r="G1714" s="61" t="str">
        <f t="shared" si="90"/>
        <v>Chris Paisley</v>
      </c>
    </row>
    <row r="1715" spans="1:7" thickBot="1">
      <c r="A1715" s="62" t="s">
        <v>3926</v>
      </c>
      <c r="B1715" s="61">
        <v>338</v>
      </c>
      <c r="C1715" s="61" t="str">
        <f t="shared" si="88"/>
        <v>No Tie</v>
      </c>
      <c r="D1715" s="63">
        <f t="shared" si="89"/>
        <v>338</v>
      </c>
      <c r="E1715" s="63">
        <v>338</v>
      </c>
      <c r="F1715" s="61" t="s">
        <v>734</v>
      </c>
      <c r="G1715" s="61" t="str">
        <f t="shared" si="90"/>
        <v>James Driscoll</v>
      </c>
    </row>
    <row r="1716" spans="1:7" thickBot="1">
      <c r="A1716" s="62" t="s">
        <v>3926</v>
      </c>
      <c r="B1716" s="61">
        <v>339</v>
      </c>
      <c r="C1716" s="61" t="str">
        <f t="shared" si="88"/>
        <v>No Tie</v>
      </c>
      <c r="D1716" s="63">
        <f t="shared" si="89"/>
        <v>339</v>
      </c>
      <c r="E1716" s="63">
        <v>339</v>
      </c>
      <c r="F1716" s="61" t="s">
        <v>2167</v>
      </c>
      <c r="G1716" s="61" t="str">
        <f t="shared" si="90"/>
        <v>Joong Kyung Mo</v>
      </c>
    </row>
    <row r="1717" spans="1:7" thickBot="1">
      <c r="A1717" s="62" t="s">
        <v>3926</v>
      </c>
      <c r="B1717" s="61">
        <v>340</v>
      </c>
      <c r="C1717" s="61" t="str">
        <f t="shared" si="88"/>
        <v>No Tie</v>
      </c>
      <c r="D1717" s="63">
        <f t="shared" si="89"/>
        <v>340</v>
      </c>
      <c r="E1717" s="63">
        <v>340</v>
      </c>
      <c r="F1717" s="61" t="s">
        <v>1648</v>
      </c>
      <c r="G1717" s="61" t="str">
        <f t="shared" si="90"/>
        <v>Justin Leonard</v>
      </c>
    </row>
    <row r="1718" spans="1:7" thickBot="1">
      <c r="A1718" s="62" t="s">
        <v>3926</v>
      </c>
      <c r="B1718" s="61">
        <v>341</v>
      </c>
      <c r="C1718" s="61" t="str">
        <f t="shared" si="88"/>
        <v>No Tie</v>
      </c>
      <c r="D1718" s="63">
        <f t="shared" si="89"/>
        <v>341</v>
      </c>
      <c r="E1718" s="63">
        <v>341</v>
      </c>
      <c r="F1718" s="61" t="s">
        <v>1370</v>
      </c>
      <c r="G1718" s="61" t="str">
        <f t="shared" si="90"/>
        <v>Chapchai Nirat</v>
      </c>
    </row>
    <row r="1719" spans="1:7" thickBot="1">
      <c r="A1719" s="62" t="s">
        <v>3926</v>
      </c>
      <c r="B1719" s="61">
        <v>342</v>
      </c>
      <c r="C1719" s="61" t="str">
        <f t="shared" si="88"/>
        <v>No Tie</v>
      </c>
      <c r="D1719" s="63">
        <f t="shared" si="89"/>
        <v>342</v>
      </c>
      <c r="E1719" s="63">
        <v>342</v>
      </c>
      <c r="F1719" s="61" t="s">
        <v>1877</v>
      </c>
      <c r="G1719" s="61" t="str">
        <f t="shared" si="90"/>
        <v>Lu Wei-chih</v>
      </c>
    </row>
    <row r="1720" spans="1:7" thickBot="1">
      <c r="A1720" s="62" t="s">
        <v>3926</v>
      </c>
      <c r="B1720" s="61">
        <v>343</v>
      </c>
      <c r="C1720" s="61" t="str">
        <f t="shared" si="88"/>
        <v>No Tie</v>
      </c>
      <c r="D1720" s="63">
        <f t="shared" si="89"/>
        <v>343</v>
      </c>
      <c r="E1720" s="63">
        <v>343</v>
      </c>
      <c r="F1720" s="61" t="s">
        <v>1480</v>
      </c>
      <c r="G1720" s="61" t="str">
        <f t="shared" si="90"/>
        <v>Mikael Lundberg</v>
      </c>
    </row>
    <row r="1721" spans="1:7" thickBot="1">
      <c r="A1721" s="62" t="s">
        <v>3926</v>
      </c>
      <c r="B1721" s="61">
        <v>344</v>
      </c>
      <c r="C1721" s="61" t="str">
        <f t="shared" si="88"/>
        <v>No Tie</v>
      </c>
      <c r="D1721" s="63">
        <f t="shared" si="89"/>
        <v>344</v>
      </c>
      <c r="E1721" s="63">
        <v>344</v>
      </c>
      <c r="F1721" s="61" t="s">
        <v>1418</v>
      </c>
      <c r="G1721" s="61" t="str">
        <f t="shared" si="90"/>
        <v>John Peterson</v>
      </c>
    </row>
    <row r="1722" spans="1:7" thickBot="1">
      <c r="A1722" s="62" t="s">
        <v>3926</v>
      </c>
      <c r="B1722" s="61">
        <v>345</v>
      </c>
      <c r="C1722" s="61" t="str">
        <f t="shared" si="88"/>
        <v>No Tie</v>
      </c>
      <c r="D1722" s="63">
        <f t="shared" si="89"/>
        <v>345</v>
      </c>
      <c r="E1722" s="63">
        <v>345</v>
      </c>
      <c r="F1722" s="61" t="s">
        <v>2310</v>
      </c>
      <c r="G1722" s="61" t="str">
        <f t="shared" si="90"/>
        <v>Allan Versfeld</v>
      </c>
    </row>
    <row r="1723" spans="1:7" thickBot="1">
      <c r="A1723" s="62" t="s">
        <v>3926</v>
      </c>
      <c r="B1723" s="61">
        <v>346</v>
      </c>
      <c r="C1723" s="61" t="str">
        <f t="shared" si="88"/>
        <v>No Tie</v>
      </c>
      <c r="D1723" s="63">
        <f t="shared" si="89"/>
        <v>346</v>
      </c>
      <c r="E1723" s="63">
        <v>346</v>
      </c>
      <c r="F1723" s="61" t="s">
        <v>1814</v>
      </c>
      <c r="G1723" s="61" t="str">
        <f t="shared" si="90"/>
        <v>David Smail</v>
      </c>
    </row>
    <row r="1724" spans="1:7" thickBot="1">
      <c r="A1724" s="62" t="s">
        <v>3926</v>
      </c>
      <c r="B1724" s="61">
        <v>347</v>
      </c>
      <c r="C1724" s="61" t="str">
        <f t="shared" si="88"/>
        <v>No Tie</v>
      </c>
      <c r="D1724" s="63">
        <f t="shared" si="89"/>
        <v>347</v>
      </c>
      <c r="E1724" s="63">
        <v>347</v>
      </c>
      <c r="F1724" s="61" t="s">
        <v>1432</v>
      </c>
      <c r="G1724" s="61" t="str">
        <f t="shared" si="90"/>
        <v>Mikko Korhonen</v>
      </c>
    </row>
    <row r="1725" spans="1:7" thickBot="1">
      <c r="A1725" s="62" t="s">
        <v>3926</v>
      </c>
      <c r="B1725" s="61">
        <v>348</v>
      </c>
      <c r="C1725" s="61" t="str">
        <f t="shared" si="88"/>
        <v>No Tie</v>
      </c>
      <c r="D1725" s="63">
        <f t="shared" si="89"/>
        <v>348</v>
      </c>
      <c r="E1725" s="63">
        <v>348</v>
      </c>
      <c r="F1725" s="61" t="s">
        <v>1322</v>
      </c>
      <c r="G1725" s="61" t="str">
        <f t="shared" si="90"/>
        <v>Scott Brown</v>
      </c>
    </row>
    <row r="1726" spans="1:7" thickBot="1">
      <c r="A1726" s="62" t="s">
        <v>3926</v>
      </c>
      <c r="B1726" s="61">
        <v>349</v>
      </c>
      <c r="C1726" s="61" t="str">
        <f t="shared" si="88"/>
        <v>No Tie</v>
      </c>
      <c r="D1726" s="63">
        <f t="shared" si="89"/>
        <v>349</v>
      </c>
      <c r="E1726" s="63">
        <v>349</v>
      </c>
      <c r="F1726" s="61" t="s">
        <v>1694</v>
      </c>
      <c r="G1726" s="61" t="str">
        <f t="shared" si="90"/>
        <v>Heath Slocum</v>
      </c>
    </row>
    <row r="1727" spans="1:7" thickBot="1">
      <c r="A1727" s="62" t="s">
        <v>3926</v>
      </c>
      <c r="B1727" s="61">
        <v>350</v>
      </c>
      <c r="C1727" s="61" t="str">
        <f t="shared" si="88"/>
        <v>No Tie</v>
      </c>
      <c r="D1727" s="63">
        <f t="shared" si="89"/>
        <v>350</v>
      </c>
      <c r="E1727" s="63">
        <v>350</v>
      </c>
      <c r="F1727" s="61" t="s">
        <v>2069</v>
      </c>
      <c r="G1727" s="61" t="str">
        <f t="shared" si="90"/>
        <v>Bio Kim</v>
      </c>
    </row>
    <row r="1728" spans="1:7" thickBot="1">
      <c r="A1728" s="62" t="s">
        <v>3926</v>
      </c>
      <c r="B1728" s="61">
        <v>351</v>
      </c>
      <c r="C1728" s="61" t="str">
        <f t="shared" si="88"/>
        <v>No Tie</v>
      </c>
      <c r="D1728" s="63">
        <f t="shared" si="89"/>
        <v>351</v>
      </c>
      <c r="E1728" s="63">
        <v>351</v>
      </c>
      <c r="F1728" s="61" t="s">
        <v>1734</v>
      </c>
      <c r="G1728" s="61" t="str">
        <f t="shared" si="90"/>
        <v>Damian McGrane</v>
      </c>
    </row>
    <row r="1729" spans="1:7" thickBot="1">
      <c r="A1729" s="62" t="s">
        <v>3926</v>
      </c>
      <c r="B1729" s="61">
        <v>352</v>
      </c>
      <c r="C1729" s="61" t="str">
        <f t="shared" si="88"/>
        <v>No Tie</v>
      </c>
      <c r="D1729" s="63">
        <f t="shared" si="89"/>
        <v>352</v>
      </c>
      <c r="E1729" s="63">
        <v>352</v>
      </c>
      <c r="F1729" s="61" t="s">
        <v>819</v>
      </c>
      <c r="G1729" s="61" t="str">
        <f t="shared" si="90"/>
        <v>J.J. Killeen</v>
      </c>
    </row>
    <row r="1730" spans="1:7" thickBot="1">
      <c r="A1730" s="62" t="s">
        <v>3926</v>
      </c>
      <c r="B1730" s="61">
        <v>353</v>
      </c>
      <c r="C1730" s="61" t="str">
        <f t="shared" si="88"/>
        <v>No Tie</v>
      </c>
      <c r="D1730" s="63">
        <f t="shared" si="89"/>
        <v>353</v>
      </c>
      <c r="E1730" s="63">
        <v>353</v>
      </c>
      <c r="F1730" s="61" t="s">
        <v>1476</v>
      </c>
      <c r="G1730" s="61" t="str">
        <f t="shared" si="90"/>
        <v>Nicholas Thompson</v>
      </c>
    </row>
    <row r="1731" spans="1:7" thickBot="1">
      <c r="A1731" s="62" t="s">
        <v>3926</v>
      </c>
      <c r="B1731" s="61">
        <v>354</v>
      </c>
      <c r="C1731" s="61" t="str">
        <f t="shared" si="88"/>
        <v>No Tie</v>
      </c>
      <c r="D1731" s="63">
        <f t="shared" si="89"/>
        <v>354</v>
      </c>
      <c r="E1731" s="63">
        <v>354</v>
      </c>
      <c r="F1731" s="61" t="s">
        <v>1279</v>
      </c>
      <c r="G1731" s="61" t="str">
        <f t="shared" si="90"/>
        <v>Mikko Ilonen</v>
      </c>
    </row>
    <row r="1732" spans="1:7" thickBot="1">
      <c r="A1732" s="62" t="s">
        <v>3926</v>
      </c>
      <c r="B1732" s="61">
        <v>355</v>
      </c>
      <c r="C1732" s="61" t="str">
        <f t="shared" si="88"/>
        <v>No Tie</v>
      </c>
      <c r="D1732" s="63">
        <f t="shared" si="89"/>
        <v>355</v>
      </c>
      <c r="E1732" s="63">
        <v>355</v>
      </c>
      <c r="F1732" s="61" t="s">
        <v>1651</v>
      </c>
      <c r="G1732" s="61" t="str">
        <f t="shared" si="90"/>
        <v>Oliver Bekker</v>
      </c>
    </row>
    <row r="1733" spans="1:7" thickBot="1">
      <c r="A1733" s="62" t="s">
        <v>3926</v>
      </c>
      <c r="B1733" s="61">
        <v>356</v>
      </c>
      <c r="C1733" s="61" t="str">
        <f t="shared" si="88"/>
        <v>No Tie</v>
      </c>
      <c r="D1733" s="63">
        <f t="shared" si="89"/>
        <v>356</v>
      </c>
      <c r="E1733" s="63">
        <v>356</v>
      </c>
      <c r="F1733" s="61" t="s">
        <v>1433</v>
      </c>
      <c r="G1733" s="61" t="str">
        <f t="shared" si="90"/>
        <v>Adilson da Silva</v>
      </c>
    </row>
    <row r="1734" spans="1:7" thickBot="1">
      <c r="A1734" s="62" t="s">
        <v>3926</v>
      </c>
      <c r="B1734" s="61">
        <v>357</v>
      </c>
      <c r="C1734" s="61" t="str">
        <f t="shared" si="88"/>
        <v>No Tie</v>
      </c>
      <c r="D1734" s="63">
        <f t="shared" si="89"/>
        <v>357</v>
      </c>
      <c r="E1734" s="63">
        <v>357</v>
      </c>
      <c r="F1734" s="61" t="s">
        <v>1436</v>
      </c>
      <c r="G1734" s="61" t="str">
        <f t="shared" si="90"/>
        <v>Oliver Fisher</v>
      </c>
    </row>
    <row r="1735" spans="1:7" thickBot="1">
      <c r="A1735" s="62" t="s">
        <v>3926</v>
      </c>
      <c r="B1735" s="61">
        <v>358</v>
      </c>
      <c r="C1735" s="61" t="str">
        <f t="shared" si="88"/>
        <v>No Tie</v>
      </c>
      <c r="D1735" s="63">
        <f t="shared" si="89"/>
        <v>358</v>
      </c>
      <c r="E1735" s="63">
        <v>358</v>
      </c>
      <c r="F1735" s="61" t="s">
        <v>2305</v>
      </c>
      <c r="G1735" s="61" t="str">
        <f t="shared" si="90"/>
        <v>Daniel Popovic</v>
      </c>
    </row>
    <row r="1736" spans="1:7" thickBot="1">
      <c r="A1736" s="62" t="s">
        <v>3926</v>
      </c>
      <c r="B1736" s="61">
        <v>359</v>
      </c>
      <c r="C1736" s="61" t="str">
        <f t="shared" si="88"/>
        <v>No Tie</v>
      </c>
      <c r="D1736" s="63">
        <f t="shared" si="89"/>
        <v>359</v>
      </c>
      <c r="E1736" s="63">
        <v>359</v>
      </c>
      <c r="F1736" s="61" t="s">
        <v>2307</v>
      </c>
      <c r="G1736" s="61" t="str">
        <f t="shared" si="90"/>
        <v>James Busby</v>
      </c>
    </row>
    <row r="1737" spans="1:7" thickBot="1">
      <c r="A1737" s="62" t="s">
        <v>3926</v>
      </c>
      <c r="B1737" s="61">
        <v>360</v>
      </c>
      <c r="C1737" s="61" t="str">
        <f t="shared" si="88"/>
        <v>No Tie</v>
      </c>
      <c r="D1737" s="63">
        <f t="shared" si="89"/>
        <v>360</v>
      </c>
      <c r="E1737" s="63">
        <v>360</v>
      </c>
      <c r="F1737" s="61" t="s">
        <v>1565</v>
      </c>
      <c r="G1737" s="61" t="str">
        <f t="shared" si="90"/>
        <v>Jake Higginbottom</v>
      </c>
    </row>
    <row r="1738" spans="1:7" thickBot="1">
      <c r="A1738" s="62" t="s">
        <v>3926</v>
      </c>
      <c r="B1738" s="61">
        <v>361</v>
      </c>
      <c r="C1738" s="61" t="str">
        <f t="shared" si="88"/>
        <v>No Tie</v>
      </c>
      <c r="D1738" s="63">
        <f t="shared" si="89"/>
        <v>361</v>
      </c>
      <c r="E1738" s="63">
        <v>361</v>
      </c>
      <c r="F1738" s="61" t="s">
        <v>1624</v>
      </c>
      <c r="G1738" s="61" t="str">
        <f t="shared" si="90"/>
        <v>Shunsuke Sonoda</v>
      </c>
    </row>
    <row r="1739" spans="1:7" thickBot="1">
      <c r="A1739" s="62" t="s">
        <v>3926</v>
      </c>
      <c r="B1739" s="61">
        <v>362</v>
      </c>
      <c r="C1739" s="61" t="str">
        <f t="shared" si="88"/>
        <v>No Tie</v>
      </c>
      <c r="D1739" s="63">
        <f t="shared" si="89"/>
        <v>362</v>
      </c>
      <c r="E1739" s="63">
        <v>362</v>
      </c>
      <c r="F1739" s="61" t="s">
        <v>2257</v>
      </c>
      <c r="G1739" s="61" t="str">
        <f t="shared" si="90"/>
        <v>Kiyoshi Miyazato</v>
      </c>
    </row>
    <row r="1740" spans="1:7" thickBot="1">
      <c r="A1740" s="62" t="s">
        <v>3926</v>
      </c>
      <c r="B1740" s="61">
        <v>363</v>
      </c>
      <c r="C1740" s="61" t="str">
        <f t="shared" si="88"/>
        <v>No Tie</v>
      </c>
      <c r="D1740" s="63">
        <f t="shared" si="89"/>
        <v>363</v>
      </c>
      <c r="E1740" s="63">
        <v>363</v>
      </c>
      <c r="F1740" s="61" t="s">
        <v>2309</v>
      </c>
      <c r="G1740" s="61" t="str">
        <f t="shared" si="90"/>
        <v>Seong Ho Lee</v>
      </c>
    </row>
    <row r="1741" spans="1:7" thickBot="1">
      <c r="A1741" s="62" t="s">
        <v>3926</v>
      </c>
      <c r="B1741" s="61">
        <v>364</v>
      </c>
      <c r="C1741" s="61" t="str">
        <f t="shared" si="88"/>
        <v>No Tie</v>
      </c>
      <c r="D1741" s="63">
        <f t="shared" si="89"/>
        <v>364</v>
      </c>
      <c r="E1741" s="63">
        <v>364</v>
      </c>
      <c r="F1741" s="61" t="s">
        <v>1376</v>
      </c>
      <c r="G1741" s="61" t="str">
        <f t="shared" si="90"/>
        <v>Morten Orum Madsen</v>
      </c>
    </row>
    <row r="1742" spans="1:7" thickBot="1">
      <c r="A1742" s="62" t="s">
        <v>3926</v>
      </c>
      <c r="B1742" s="61">
        <v>364</v>
      </c>
      <c r="C1742" s="61" t="str">
        <f t="shared" si="88"/>
        <v>No Tie</v>
      </c>
      <c r="D1742" s="63">
        <f t="shared" si="89"/>
        <v>364</v>
      </c>
      <c r="E1742" s="63">
        <v>364</v>
      </c>
      <c r="F1742" s="61" t="s">
        <v>1275</v>
      </c>
      <c r="G1742" s="61" t="str">
        <f t="shared" si="90"/>
        <v>Rikard Karlberg</v>
      </c>
    </row>
    <row r="1743" spans="1:7" thickBot="1">
      <c r="A1743" s="62" t="s">
        <v>3926</v>
      </c>
      <c r="B1743" s="61">
        <v>366</v>
      </c>
      <c r="C1743" s="61" t="str">
        <f t="shared" si="88"/>
        <v>No Tie</v>
      </c>
      <c r="D1743" s="63">
        <f t="shared" si="89"/>
        <v>366</v>
      </c>
      <c r="E1743" s="63">
        <v>366</v>
      </c>
      <c r="F1743" s="61" t="s">
        <v>1336</v>
      </c>
      <c r="G1743" s="61" t="str">
        <f t="shared" si="90"/>
        <v>Maximilian Kieffer</v>
      </c>
    </row>
    <row r="1744" spans="1:7" thickBot="1">
      <c r="A1744" s="62" t="s">
        <v>3926</v>
      </c>
      <c r="B1744" s="61">
        <v>367</v>
      </c>
      <c r="C1744" s="61" t="str">
        <f t="shared" si="88"/>
        <v>No Tie</v>
      </c>
      <c r="D1744" s="63">
        <f t="shared" si="89"/>
        <v>367</v>
      </c>
      <c r="E1744" s="63">
        <v>367</v>
      </c>
      <c r="F1744" s="61" t="s">
        <v>1855</v>
      </c>
      <c r="G1744" s="61" t="str">
        <f t="shared" si="90"/>
        <v>Mark Brown</v>
      </c>
    </row>
    <row r="1745" spans="1:7" thickBot="1">
      <c r="A1745" s="62" t="s">
        <v>3926</v>
      </c>
      <c r="B1745" s="61">
        <v>368</v>
      </c>
      <c r="C1745" s="61" t="str">
        <f t="shared" si="88"/>
        <v>No Tie</v>
      </c>
      <c r="D1745" s="63">
        <f t="shared" si="89"/>
        <v>368</v>
      </c>
      <c r="E1745" s="63">
        <v>368</v>
      </c>
      <c r="F1745" s="61" t="s">
        <v>1405</v>
      </c>
      <c r="G1745" s="61" t="str">
        <f t="shared" si="90"/>
        <v>Rich Bland</v>
      </c>
    </row>
    <row r="1746" spans="1:7" thickBot="1">
      <c r="A1746" s="62" t="s">
        <v>3926</v>
      </c>
      <c r="B1746" s="61">
        <v>369</v>
      </c>
      <c r="C1746" s="61" t="str">
        <f t="shared" si="88"/>
        <v>No Tie</v>
      </c>
      <c r="D1746" s="63">
        <f t="shared" si="89"/>
        <v>369</v>
      </c>
      <c r="E1746" s="63">
        <v>369</v>
      </c>
      <c r="F1746" s="61" t="s">
        <v>1362</v>
      </c>
      <c r="G1746" s="61" t="str">
        <f t="shared" si="90"/>
        <v>Jaco Ahlers</v>
      </c>
    </row>
    <row r="1747" spans="1:7" thickBot="1">
      <c r="A1747" s="62" t="s">
        <v>3926</v>
      </c>
      <c r="B1747" s="61">
        <v>370</v>
      </c>
      <c r="C1747" s="61" t="str">
        <f t="shared" si="88"/>
        <v>No Tie</v>
      </c>
      <c r="D1747" s="63">
        <f t="shared" si="89"/>
        <v>370</v>
      </c>
      <c r="E1747" s="63">
        <v>370</v>
      </c>
      <c r="F1747" s="61" t="s">
        <v>2200</v>
      </c>
      <c r="G1747" s="61" t="str">
        <f t="shared" si="90"/>
        <v>Camilo Benedetti</v>
      </c>
    </row>
    <row r="1748" spans="1:7" thickBot="1">
      <c r="A1748" s="62" t="s">
        <v>3926</v>
      </c>
      <c r="B1748" s="61">
        <v>371</v>
      </c>
      <c r="C1748" s="61" t="str">
        <f t="shared" si="88"/>
        <v>No Tie</v>
      </c>
      <c r="D1748" s="63">
        <f t="shared" si="89"/>
        <v>371</v>
      </c>
      <c r="E1748" s="63">
        <v>371</v>
      </c>
      <c r="F1748" s="61" t="s">
        <v>1559</v>
      </c>
      <c r="G1748" s="61" t="str">
        <f t="shared" si="90"/>
        <v>Sam Walker</v>
      </c>
    </row>
    <row r="1749" spans="1:7" thickBot="1">
      <c r="A1749" s="62" t="s">
        <v>3926</v>
      </c>
      <c r="B1749" s="61">
        <v>372</v>
      </c>
      <c r="C1749" s="61" t="str">
        <f t="shared" si="88"/>
        <v>No Tie</v>
      </c>
      <c r="D1749" s="63">
        <f t="shared" si="89"/>
        <v>372</v>
      </c>
      <c r="E1749" s="63">
        <v>372</v>
      </c>
      <c r="F1749" s="61" t="s">
        <v>2022</v>
      </c>
      <c r="G1749" s="61" t="str">
        <f t="shared" si="90"/>
        <v>Jeff Maggert</v>
      </c>
    </row>
    <row r="1750" spans="1:7" thickBot="1">
      <c r="A1750" s="62" t="s">
        <v>3926</v>
      </c>
      <c r="B1750" s="61">
        <v>373</v>
      </c>
      <c r="C1750" s="61" t="str">
        <f t="shared" si="88"/>
        <v>No Tie</v>
      </c>
      <c r="D1750" s="63">
        <f t="shared" si="89"/>
        <v>373</v>
      </c>
      <c r="E1750" s="63">
        <v>373</v>
      </c>
      <c r="F1750" s="61" t="s">
        <v>606</v>
      </c>
      <c r="G1750" s="61" t="str">
        <f t="shared" si="90"/>
        <v>Michael Putnam</v>
      </c>
    </row>
    <row r="1751" spans="1:7" thickBot="1">
      <c r="A1751" s="62" t="s">
        <v>3926</v>
      </c>
      <c r="B1751" s="61">
        <v>374</v>
      </c>
      <c r="C1751" s="61" t="str">
        <f t="shared" si="88"/>
        <v>No Tie</v>
      </c>
      <c r="D1751" s="63">
        <f t="shared" si="89"/>
        <v>374</v>
      </c>
      <c r="E1751" s="63">
        <v>374</v>
      </c>
      <c r="F1751" s="61" t="s">
        <v>1410</v>
      </c>
      <c r="G1751" s="61" t="str">
        <f t="shared" si="90"/>
        <v>Andres Gonzales</v>
      </c>
    </row>
    <row r="1752" spans="1:7" thickBot="1">
      <c r="A1752" s="62" t="s">
        <v>3926</v>
      </c>
      <c r="B1752" s="61">
        <v>375</v>
      </c>
      <c r="C1752" s="61" t="str">
        <f t="shared" si="88"/>
        <v>No Tie</v>
      </c>
      <c r="D1752" s="63">
        <f t="shared" si="89"/>
        <v>375</v>
      </c>
      <c r="E1752" s="63">
        <v>375</v>
      </c>
      <c r="F1752" s="61" t="s">
        <v>1688</v>
      </c>
      <c r="G1752" s="61" t="str">
        <f t="shared" si="90"/>
        <v>Bill Lunde</v>
      </c>
    </row>
    <row r="1753" spans="1:7" thickBot="1">
      <c r="A1753" s="62" t="s">
        <v>3926</v>
      </c>
      <c r="B1753" s="61">
        <v>376</v>
      </c>
      <c r="C1753" s="61" t="str">
        <f t="shared" si="88"/>
        <v>No Tie</v>
      </c>
      <c r="D1753" s="63">
        <f t="shared" si="89"/>
        <v>376</v>
      </c>
      <c r="E1753" s="63">
        <v>376</v>
      </c>
      <c r="F1753" s="61" t="s">
        <v>1728</v>
      </c>
      <c r="G1753" s="61" t="str">
        <f t="shared" si="90"/>
        <v>Mathew Goggin</v>
      </c>
    </row>
    <row r="1754" spans="1:7" thickBot="1">
      <c r="A1754" s="62" t="s">
        <v>3926</v>
      </c>
      <c r="B1754" s="61">
        <v>376</v>
      </c>
      <c r="C1754" s="61" t="str">
        <f t="shared" si="88"/>
        <v>No Tie</v>
      </c>
      <c r="D1754" s="63">
        <f t="shared" si="89"/>
        <v>376</v>
      </c>
      <c r="E1754" s="63">
        <v>376</v>
      </c>
      <c r="F1754" s="61" t="s">
        <v>744</v>
      </c>
      <c r="G1754" s="61" t="str">
        <f t="shared" si="90"/>
        <v>Stuart Appleby</v>
      </c>
    </row>
    <row r="1755" spans="1:7" thickBot="1">
      <c r="A1755" s="62" t="s">
        <v>3926</v>
      </c>
      <c r="B1755" s="61">
        <v>378</v>
      </c>
      <c r="C1755" s="61" t="str">
        <f t="shared" si="88"/>
        <v>No Tie</v>
      </c>
      <c r="D1755" s="63">
        <f t="shared" si="89"/>
        <v>378</v>
      </c>
      <c r="E1755" s="63">
        <v>378</v>
      </c>
      <c r="F1755" s="61" t="s">
        <v>1318</v>
      </c>
      <c r="G1755" s="61" t="str">
        <f t="shared" si="90"/>
        <v>Pelle Edberg</v>
      </c>
    </row>
    <row r="1756" spans="1:7" thickBot="1">
      <c r="A1756" s="62" t="s">
        <v>3926</v>
      </c>
      <c r="B1756" s="61">
        <v>379</v>
      </c>
      <c r="C1756" s="61" t="str">
        <f t="shared" si="88"/>
        <v>No Tie</v>
      </c>
      <c r="D1756" s="63">
        <f t="shared" si="89"/>
        <v>379</v>
      </c>
      <c r="E1756" s="63">
        <v>379</v>
      </c>
      <c r="F1756" s="61" t="s">
        <v>1802</v>
      </c>
      <c r="G1756" s="61" t="str">
        <f t="shared" si="90"/>
        <v>Philip Archer</v>
      </c>
    </row>
    <row r="1757" spans="1:7" thickBot="1">
      <c r="A1757" s="62" t="s">
        <v>3926</v>
      </c>
      <c r="B1757" s="61">
        <v>380</v>
      </c>
      <c r="C1757" s="61" t="str">
        <f t="shared" si="88"/>
        <v>No Tie</v>
      </c>
      <c r="D1757" s="63">
        <f t="shared" si="89"/>
        <v>380</v>
      </c>
      <c r="E1757" s="63">
        <v>380</v>
      </c>
      <c r="F1757" s="61" t="s">
        <v>1373</v>
      </c>
      <c r="G1757" s="61" t="str">
        <f t="shared" si="90"/>
        <v>Angelo Que</v>
      </c>
    </row>
    <row r="1758" spans="1:7" thickBot="1">
      <c r="A1758" s="62" t="s">
        <v>3926</v>
      </c>
      <c r="B1758" s="61">
        <v>381</v>
      </c>
      <c r="C1758" s="61" t="str">
        <f t="shared" si="88"/>
        <v>No Tie</v>
      </c>
      <c r="D1758" s="63">
        <f t="shared" si="89"/>
        <v>381</v>
      </c>
      <c r="E1758" s="63">
        <v>381</v>
      </c>
      <c r="F1758" s="61" t="s">
        <v>1558</v>
      </c>
      <c r="G1758" s="61" t="str">
        <f t="shared" si="90"/>
        <v>Scott Henry</v>
      </c>
    </row>
    <row r="1759" spans="1:7" thickBot="1">
      <c r="A1759" s="62" t="s">
        <v>3926</v>
      </c>
      <c r="B1759" s="61">
        <v>382</v>
      </c>
      <c r="C1759" s="61" t="str">
        <f t="shared" si="88"/>
        <v>No Tie</v>
      </c>
      <c r="D1759" s="63">
        <f t="shared" si="89"/>
        <v>382</v>
      </c>
      <c r="E1759" s="63">
        <v>382</v>
      </c>
      <c r="F1759" s="61" t="s">
        <v>1743</v>
      </c>
      <c r="G1759" s="61" t="str">
        <f t="shared" si="90"/>
        <v>Andrea Pavan</v>
      </c>
    </row>
    <row r="1760" spans="1:7" thickBot="1">
      <c r="A1760" s="62" t="s">
        <v>3926</v>
      </c>
      <c r="B1760" s="61">
        <v>383</v>
      </c>
      <c r="C1760" s="61" t="str">
        <f t="shared" si="88"/>
        <v>No Tie</v>
      </c>
      <c r="D1760" s="63">
        <f t="shared" si="89"/>
        <v>383</v>
      </c>
      <c r="E1760" s="63">
        <v>383</v>
      </c>
      <c r="F1760" s="61" t="s">
        <v>1499</v>
      </c>
      <c r="G1760" s="61" t="str">
        <f t="shared" si="90"/>
        <v>Berry Henson</v>
      </c>
    </row>
    <row r="1761" spans="1:7" thickBot="1">
      <c r="A1761" s="62" t="s">
        <v>3926</v>
      </c>
      <c r="B1761" s="61">
        <v>384</v>
      </c>
      <c r="C1761" s="61" t="str">
        <f t="shared" ref="C1761:C1824" si="91">IFERROR(SEARCH("T",B1761),"No Tie")</f>
        <v>No Tie</v>
      </c>
      <c r="D1761" s="63">
        <f t="shared" ref="D1761:D1824" si="92">IF(C1761="No Tie",B1761,RIGHT(B1761,LEN(B1761)-1))</f>
        <v>384</v>
      </c>
      <c r="E1761" s="63">
        <v>384</v>
      </c>
      <c r="F1761" s="61" t="s">
        <v>1371</v>
      </c>
      <c r="G1761" s="61" t="str">
        <f t="shared" ref="G1761:G1824" si="93">TRIM(SUBSTITUTE(F1761,CHAR(160),CHAR(32)))</f>
        <v>Peter Uihlein</v>
      </c>
    </row>
    <row r="1762" spans="1:7" thickBot="1">
      <c r="A1762" s="62" t="s">
        <v>3926</v>
      </c>
      <c r="B1762" s="61">
        <v>385</v>
      </c>
      <c r="C1762" s="61" t="str">
        <f t="shared" si="91"/>
        <v>No Tie</v>
      </c>
      <c r="D1762" s="63">
        <f t="shared" si="92"/>
        <v>385</v>
      </c>
      <c r="E1762" s="63">
        <v>385</v>
      </c>
      <c r="F1762" s="61" t="s">
        <v>2383</v>
      </c>
      <c r="G1762" s="61" t="str">
        <f t="shared" si="93"/>
        <v>Jarrod Lyle</v>
      </c>
    </row>
    <row r="1763" spans="1:7" thickBot="1">
      <c r="A1763" s="62" t="s">
        <v>3926</v>
      </c>
      <c r="B1763" s="61">
        <v>386</v>
      </c>
      <c r="C1763" s="61" t="str">
        <f t="shared" si="91"/>
        <v>No Tie</v>
      </c>
      <c r="D1763" s="63">
        <f t="shared" si="92"/>
        <v>386</v>
      </c>
      <c r="E1763" s="63">
        <v>386</v>
      </c>
      <c r="F1763" s="61" t="s">
        <v>1427</v>
      </c>
      <c r="G1763" s="61" t="str">
        <f t="shared" si="93"/>
        <v>Rhys Davies</v>
      </c>
    </row>
    <row r="1764" spans="1:7" thickBot="1">
      <c r="A1764" s="62" t="s">
        <v>3926</v>
      </c>
      <c r="B1764" s="61">
        <v>387</v>
      </c>
      <c r="C1764" s="61" t="str">
        <f t="shared" si="91"/>
        <v>No Tie</v>
      </c>
      <c r="D1764" s="63">
        <f t="shared" si="92"/>
        <v>387</v>
      </c>
      <c r="E1764" s="63">
        <v>387</v>
      </c>
      <c r="F1764" s="61" t="s">
        <v>694</v>
      </c>
      <c r="G1764" s="61" t="str">
        <f t="shared" si="93"/>
        <v>Billy Hurley III</v>
      </c>
    </row>
    <row r="1765" spans="1:7" thickBot="1">
      <c r="A1765" s="62" t="s">
        <v>3926</v>
      </c>
      <c r="B1765" s="61">
        <v>387</v>
      </c>
      <c r="C1765" s="61" t="str">
        <f t="shared" si="91"/>
        <v>No Tie</v>
      </c>
      <c r="D1765" s="63">
        <f t="shared" si="92"/>
        <v>387</v>
      </c>
      <c r="E1765" s="63">
        <v>387</v>
      </c>
      <c r="F1765" s="61" t="s">
        <v>2304</v>
      </c>
      <c r="G1765" s="61" t="str">
        <f t="shared" si="93"/>
        <v>Kim Dae-sub</v>
      </c>
    </row>
    <row r="1766" spans="1:7" thickBot="1">
      <c r="A1766" s="62" t="s">
        <v>3926</v>
      </c>
      <c r="B1766" s="61">
        <v>389</v>
      </c>
      <c r="C1766" s="61" t="str">
        <f t="shared" si="91"/>
        <v>No Tie</v>
      </c>
      <c r="D1766" s="63">
        <f t="shared" si="92"/>
        <v>389</v>
      </c>
      <c r="E1766" s="63">
        <v>389</v>
      </c>
      <c r="F1766" s="61" t="s">
        <v>1519</v>
      </c>
      <c r="G1766" s="61" t="str">
        <f t="shared" si="93"/>
        <v>Mark Tullo</v>
      </c>
    </row>
    <row r="1767" spans="1:7" thickBot="1">
      <c r="A1767" s="62" t="s">
        <v>3926</v>
      </c>
      <c r="B1767" s="61">
        <v>390</v>
      </c>
      <c r="C1767" s="61" t="str">
        <f t="shared" si="91"/>
        <v>No Tie</v>
      </c>
      <c r="D1767" s="63">
        <f t="shared" si="92"/>
        <v>390</v>
      </c>
      <c r="E1767" s="63">
        <v>390</v>
      </c>
      <c r="F1767" s="61" t="s">
        <v>1921</v>
      </c>
      <c r="G1767" s="61" t="str">
        <f t="shared" si="93"/>
        <v>Scott Barr</v>
      </c>
    </row>
    <row r="1768" spans="1:7" thickBot="1">
      <c r="A1768" s="62" t="s">
        <v>3926</v>
      </c>
      <c r="B1768" s="61">
        <v>391</v>
      </c>
      <c r="C1768" s="61" t="str">
        <f t="shared" si="91"/>
        <v>No Tie</v>
      </c>
      <c r="D1768" s="63">
        <f t="shared" si="92"/>
        <v>391</v>
      </c>
      <c r="E1768" s="63">
        <v>391</v>
      </c>
      <c r="F1768" s="61" t="s">
        <v>2284</v>
      </c>
      <c r="G1768" s="61" t="str">
        <f t="shared" si="93"/>
        <v>Lee Williams</v>
      </c>
    </row>
    <row r="1769" spans="1:7" thickBot="1">
      <c r="A1769" s="62" t="s">
        <v>3926</v>
      </c>
      <c r="B1769" s="61">
        <v>392</v>
      </c>
      <c r="C1769" s="61" t="str">
        <f t="shared" si="91"/>
        <v>No Tie</v>
      </c>
      <c r="D1769" s="63">
        <f t="shared" si="92"/>
        <v>392</v>
      </c>
      <c r="E1769" s="63">
        <v>392</v>
      </c>
      <c r="F1769" s="61" t="s">
        <v>1672</v>
      </c>
      <c r="G1769" s="61" t="str">
        <f t="shared" si="93"/>
        <v>Marco Crespi</v>
      </c>
    </row>
    <row r="1770" spans="1:7" thickBot="1">
      <c r="A1770" s="62" t="s">
        <v>3926</v>
      </c>
      <c r="B1770" s="61">
        <v>393</v>
      </c>
      <c r="C1770" s="61" t="str">
        <f t="shared" si="91"/>
        <v>No Tie</v>
      </c>
      <c r="D1770" s="63">
        <f t="shared" si="92"/>
        <v>393</v>
      </c>
      <c r="E1770" s="63">
        <v>393</v>
      </c>
      <c r="F1770" s="61" t="s">
        <v>1535</v>
      </c>
      <c r="G1770" s="61" t="str">
        <f t="shared" si="93"/>
        <v>Masahiro Kawamura</v>
      </c>
    </row>
    <row r="1771" spans="1:7" thickBot="1">
      <c r="A1771" s="62" t="s">
        <v>3926</v>
      </c>
      <c r="B1771" s="61">
        <v>394</v>
      </c>
      <c r="C1771" s="61" t="str">
        <f t="shared" si="91"/>
        <v>No Tie</v>
      </c>
      <c r="D1771" s="63">
        <f t="shared" si="92"/>
        <v>394</v>
      </c>
      <c r="E1771" s="63">
        <v>394</v>
      </c>
      <c r="F1771" s="61" t="s">
        <v>1230</v>
      </c>
      <c r="G1771" s="61" t="str">
        <f t="shared" si="93"/>
        <v>Andy Sullivan</v>
      </c>
    </row>
    <row r="1772" spans="1:7" thickBot="1">
      <c r="A1772" s="62" t="s">
        <v>3926</v>
      </c>
      <c r="B1772" s="61">
        <v>395</v>
      </c>
      <c r="C1772" s="61" t="str">
        <f t="shared" si="91"/>
        <v>No Tie</v>
      </c>
      <c r="D1772" s="63">
        <f t="shared" si="92"/>
        <v>395</v>
      </c>
      <c r="E1772" s="63">
        <v>395</v>
      </c>
      <c r="F1772" s="61" t="s">
        <v>1656</v>
      </c>
      <c r="G1772" s="61" t="str">
        <f t="shared" si="93"/>
        <v>Javier Colomo</v>
      </c>
    </row>
    <row r="1773" spans="1:7" thickBot="1">
      <c r="A1773" s="62" t="s">
        <v>3926</v>
      </c>
      <c r="B1773" s="61">
        <v>396</v>
      </c>
      <c r="C1773" s="61" t="str">
        <f t="shared" si="91"/>
        <v>No Tie</v>
      </c>
      <c r="D1773" s="63">
        <f t="shared" si="92"/>
        <v>396</v>
      </c>
      <c r="E1773" s="63">
        <v>396</v>
      </c>
      <c r="F1773" s="61" t="s">
        <v>1582</v>
      </c>
      <c r="G1773" s="61" t="str">
        <f t="shared" si="93"/>
        <v>Bjorn Akesson</v>
      </c>
    </row>
    <row r="1774" spans="1:7" thickBot="1">
      <c r="A1774" s="62" t="s">
        <v>3926</v>
      </c>
      <c r="B1774" s="61">
        <v>397</v>
      </c>
      <c r="C1774" s="61" t="str">
        <f t="shared" si="91"/>
        <v>No Tie</v>
      </c>
      <c r="D1774" s="63">
        <f t="shared" si="92"/>
        <v>397</v>
      </c>
      <c r="E1774" s="63">
        <v>397</v>
      </c>
      <c r="F1774" s="61" t="s">
        <v>1561</v>
      </c>
      <c r="G1774" s="61" t="str">
        <f t="shared" si="93"/>
        <v>Jorge Campillo</v>
      </c>
    </row>
    <row r="1775" spans="1:7" thickBot="1">
      <c r="A1775" s="62" t="s">
        <v>3926</v>
      </c>
      <c r="B1775" s="61">
        <v>398</v>
      </c>
      <c r="C1775" s="61" t="str">
        <f t="shared" si="91"/>
        <v>No Tie</v>
      </c>
      <c r="D1775" s="63">
        <f t="shared" si="92"/>
        <v>398</v>
      </c>
      <c r="E1775" s="63">
        <v>398</v>
      </c>
      <c r="F1775" s="61" t="s">
        <v>2320</v>
      </c>
      <c r="G1775" s="61" t="str">
        <f t="shared" si="93"/>
        <v>Ignacio Garrido</v>
      </c>
    </row>
    <row r="1776" spans="1:7" thickBot="1">
      <c r="A1776" s="62" t="s">
        <v>3926</v>
      </c>
      <c r="B1776" s="61">
        <v>399</v>
      </c>
      <c r="C1776" s="61" t="str">
        <f t="shared" si="91"/>
        <v>No Tie</v>
      </c>
      <c r="D1776" s="63">
        <f t="shared" si="92"/>
        <v>399</v>
      </c>
      <c r="E1776" s="63">
        <v>399</v>
      </c>
      <c r="F1776" s="61" t="s">
        <v>1689</v>
      </c>
      <c r="G1776" s="61" t="str">
        <f t="shared" si="93"/>
        <v>Jose Manuel Lara</v>
      </c>
    </row>
    <row r="1777" spans="1:7" thickBot="1">
      <c r="A1777" s="62" t="s">
        <v>3926</v>
      </c>
      <c r="B1777" s="61">
        <v>400</v>
      </c>
      <c r="C1777" s="61" t="str">
        <f t="shared" si="91"/>
        <v>No Tie</v>
      </c>
      <c r="D1777" s="63">
        <f t="shared" si="92"/>
        <v>400</v>
      </c>
      <c r="E1777" s="63">
        <v>400</v>
      </c>
      <c r="F1777" s="61" t="s">
        <v>2448</v>
      </c>
      <c r="G1777" s="61" t="str">
        <f t="shared" si="93"/>
        <v>Scott Verplank</v>
      </c>
    </row>
    <row r="1778" spans="1:7" thickBot="1">
      <c r="A1778" s="62" t="s">
        <v>3926</v>
      </c>
      <c r="B1778" s="61">
        <v>401</v>
      </c>
      <c r="C1778" s="61" t="str">
        <f t="shared" si="91"/>
        <v>No Tie</v>
      </c>
      <c r="D1778" s="63">
        <f t="shared" si="92"/>
        <v>401</v>
      </c>
      <c r="E1778" s="63">
        <v>401</v>
      </c>
      <c r="F1778" s="61" t="s">
        <v>1630</v>
      </c>
      <c r="G1778" s="61" t="str">
        <f t="shared" si="93"/>
        <v>Robert-Jan Derksen</v>
      </c>
    </row>
    <row r="1779" spans="1:7" thickBot="1">
      <c r="A1779" s="62" t="s">
        <v>3926</v>
      </c>
      <c r="B1779" s="61">
        <v>402</v>
      </c>
      <c r="C1779" s="61" t="str">
        <f t="shared" si="91"/>
        <v>No Tie</v>
      </c>
      <c r="D1779" s="63">
        <f t="shared" si="92"/>
        <v>402</v>
      </c>
      <c r="E1779" s="63">
        <v>402</v>
      </c>
      <c r="F1779" s="61" t="s">
        <v>2357</v>
      </c>
      <c r="G1779" s="61" t="str">
        <f t="shared" si="93"/>
        <v>Koichiro Kawano</v>
      </c>
    </row>
    <row r="1780" spans="1:7" thickBot="1">
      <c r="A1780" s="62" t="s">
        <v>3926</v>
      </c>
      <c r="B1780" s="61">
        <v>403</v>
      </c>
      <c r="C1780" s="61" t="str">
        <f t="shared" si="91"/>
        <v>No Tie</v>
      </c>
      <c r="D1780" s="63">
        <f t="shared" si="92"/>
        <v>403</v>
      </c>
      <c r="E1780" s="63">
        <v>403</v>
      </c>
      <c r="F1780" s="61" t="s">
        <v>2359</v>
      </c>
      <c r="G1780" s="61" t="str">
        <f t="shared" si="93"/>
        <v>Benjamin Fox</v>
      </c>
    </row>
    <row r="1781" spans="1:7" thickBot="1">
      <c r="A1781" s="62" t="s">
        <v>3926</v>
      </c>
      <c r="B1781" s="61">
        <v>404</v>
      </c>
      <c r="C1781" s="61" t="str">
        <f t="shared" si="91"/>
        <v>No Tie</v>
      </c>
      <c r="D1781" s="63">
        <f t="shared" si="92"/>
        <v>404</v>
      </c>
      <c r="E1781" s="63">
        <v>404</v>
      </c>
      <c r="F1781" s="61" t="s">
        <v>1531</v>
      </c>
      <c r="G1781" s="61" t="str">
        <f t="shared" si="93"/>
        <v>Robert Coles</v>
      </c>
    </row>
    <row r="1782" spans="1:7" thickBot="1">
      <c r="A1782" s="62" t="s">
        <v>3926</v>
      </c>
      <c r="B1782" s="61">
        <v>405</v>
      </c>
      <c r="C1782" s="61" t="str">
        <f t="shared" si="91"/>
        <v>No Tie</v>
      </c>
      <c r="D1782" s="63">
        <f t="shared" si="92"/>
        <v>405</v>
      </c>
      <c r="E1782" s="63">
        <v>405</v>
      </c>
      <c r="F1782" s="61" t="s">
        <v>1643</v>
      </c>
      <c r="G1782" s="61" t="str">
        <f t="shared" si="93"/>
        <v>Tyrone Van Aswegen</v>
      </c>
    </row>
    <row r="1783" spans="1:7" thickBot="1">
      <c r="A1783" s="62" t="s">
        <v>3926</v>
      </c>
      <c r="B1783" s="61">
        <v>406</v>
      </c>
      <c r="C1783" s="61" t="str">
        <f t="shared" si="91"/>
        <v>No Tie</v>
      </c>
      <c r="D1783" s="63">
        <f t="shared" si="92"/>
        <v>406</v>
      </c>
      <c r="E1783" s="63">
        <v>406</v>
      </c>
      <c r="F1783" s="61" t="s">
        <v>1236</v>
      </c>
      <c r="G1783" s="61" t="str">
        <f t="shared" si="93"/>
        <v>Emiliano Grillo</v>
      </c>
    </row>
    <row r="1784" spans="1:7" thickBot="1">
      <c r="A1784" s="62" t="s">
        <v>3926</v>
      </c>
      <c r="B1784" s="61">
        <v>407</v>
      </c>
      <c r="C1784" s="61" t="str">
        <f t="shared" si="91"/>
        <v>No Tie</v>
      </c>
      <c r="D1784" s="63">
        <f t="shared" si="92"/>
        <v>407</v>
      </c>
      <c r="E1784" s="63">
        <v>407</v>
      </c>
      <c r="F1784" s="61" t="s">
        <v>769</v>
      </c>
      <c r="G1784" s="61" t="str">
        <f t="shared" si="93"/>
        <v>Aaron Watkins</v>
      </c>
    </row>
    <row r="1785" spans="1:7" thickBot="1">
      <c r="A1785" s="62" t="s">
        <v>3926</v>
      </c>
      <c r="B1785" s="61">
        <v>408</v>
      </c>
      <c r="C1785" s="61" t="str">
        <f t="shared" si="91"/>
        <v>No Tie</v>
      </c>
      <c r="D1785" s="63">
        <f t="shared" si="92"/>
        <v>408</v>
      </c>
      <c r="E1785" s="63">
        <v>408</v>
      </c>
      <c r="F1785" s="61" t="s">
        <v>1544</v>
      </c>
      <c r="G1785" s="61" t="str">
        <f t="shared" si="93"/>
        <v>Tjaart van der Walt</v>
      </c>
    </row>
    <row r="1786" spans="1:7" thickBot="1">
      <c r="A1786" s="62" t="s">
        <v>3926</v>
      </c>
      <c r="B1786" s="61">
        <v>409</v>
      </c>
      <c r="C1786" s="61" t="str">
        <f t="shared" si="91"/>
        <v>No Tie</v>
      </c>
      <c r="D1786" s="63">
        <f t="shared" si="92"/>
        <v>409</v>
      </c>
      <c r="E1786" s="63">
        <v>409</v>
      </c>
      <c r="F1786" s="61" t="s">
        <v>2085</v>
      </c>
      <c r="G1786" s="61" t="str">
        <f t="shared" si="93"/>
        <v>Craig Lee</v>
      </c>
    </row>
    <row r="1787" spans="1:7" thickBot="1">
      <c r="A1787" s="62" t="s">
        <v>3926</v>
      </c>
      <c r="B1787" s="61">
        <v>410</v>
      </c>
      <c r="C1787" s="61" t="str">
        <f t="shared" si="91"/>
        <v>No Tie</v>
      </c>
      <c r="D1787" s="63">
        <f t="shared" si="92"/>
        <v>410</v>
      </c>
      <c r="E1787" s="63">
        <v>410</v>
      </c>
      <c r="F1787" s="61" t="s">
        <v>2090</v>
      </c>
      <c r="G1787" s="61" t="str">
        <f t="shared" si="93"/>
        <v>Daniel Brooks</v>
      </c>
    </row>
    <row r="1788" spans="1:7" thickBot="1">
      <c r="A1788" s="62" t="s">
        <v>3926</v>
      </c>
      <c r="B1788" s="61">
        <v>411</v>
      </c>
      <c r="C1788" s="61" t="str">
        <f t="shared" si="91"/>
        <v>No Tie</v>
      </c>
      <c r="D1788" s="63">
        <f t="shared" si="92"/>
        <v>411</v>
      </c>
      <c r="E1788" s="63">
        <v>411</v>
      </c>
      <c r="F1788" s="61" t="s">
        <v>1678</v>
      </c>
      <c r="G1788" s="61" t="str">
        <f t="shared" si="93"/>
        <v>Alexandre Rocha</v>
      </c>
    </row>
    <row r="1789" spans="1:7" thickBot="1">
      <c r="A1789" s="62" t="s">
        <v>3926</v>
      </c>
      <c r="B1789" s="61">
        <v>412</v>
      </c>
      <c r="C1789" s="61" t="str">
        <f t="shared" si="91"/>
        <v>No Tie</v>
      </c>
      <c r="D1789" s="63">
        <f t="shared" si="92"/>
        <v>412</v>
      </c>
      <c r="E1789" s="63">
        <v>412</v>
      </c>
      <c r="F1789" s="61" t="s">
        <v>1740</v>
      </c>
      <c r="G1789" s="61" t="str">
        <f t="shared" si="93"/>
        <v>Oscar Fraustro</v>
      </c>
    </row>
    <row r="1790" spans="1:7" thickBot="1">
      <c r="A1790" s="62" t="s">
        <v>3926</v>
      </c>
      <c r="B1790" s="61">
        <v>413</v>
      </c>
      <c r="C1790" s="61" t="str">
        <f t="shared" si="91"/>
        <v>No Tie</v>
      </c>
      <c r="D1790" s="63">
        <f t="shared" si="92"/>
        <v>413</v>
      </c>
      <c r="E1790" s="63">
        <v>413</v>
      </c>
      <c r="F1790" s="61" t="s">
        <v>2098</v>
      </c>
      <c r="G1790" s="61" t="str">
        <f t="shared" si="93"/>
        <v>Chawalit Plaphol</v>
      </c>
    </row>
    <row r="1791" spans="1:7" thickBot="1">
      <c r="A1791" s="62" t="s">
        <v>3926</v>
      </c>
      <c r="B1791" s="61">
        <v>414</v>
      </c>
      <c r="C1791" s="61" t="str">
        <f t="shared" si="91"/>
        <v>No Tie</v>
      </c>
      <c r="D1791" s="63">
        <f t="shared" si="92"/>
        <v>414</v>
      </c>
      <c r="E1791" s="63">
        <v>414</v>
      </c>
      <c r="F1791" s="61" t="s">
        <v>1329</v>
      </c>
      <c r="G1791" s="61" t="str">
        <f t="shared" si="93"/>
        <v>Dawie van der Walt</v>
      </c>
    </row>
    <row r="1792" spans="1:7" thickBot="1">
      <c r="A1792" s="62" t="s">
        <v>3926</v>
      </c>
      <c r="B1792" s="61">
        <v>415</v>
      </c>
      <c r="C1792" s="61" t="str">
        <f t="shared" si="91"/>
        <v>No Tie</v>
      </c>
      <c r="D1792" s="63">
        <f t="shared" si="92"/>
        <v>415</v>
      </c>
      <c r="E1792" s="63">
        <v>415</v>
      </c>
      <c r="F1792" s="61" t="s">
        <v>1299</v>
      </c>
      <c r="G1792" s="61" t="str">
        <f t="shared" si="93"/>
        <v>Benjamin Hebert</v>
      </c>
    </row>
    <row r="1793" spans="1:7" thickBot="1">
      <c r="A1793" s="62" t="s">
        <v>3926</v>
      </c>
      <c r="B1793" s="61">
        <v>416</v>
      </c>
      <c r="C1793" s="61" t="str">
        <f t="shared" si="91"/>
        <v>No Tie</v>
      </c>
      <c r="D1793" s="63">
        <f t="shared" si="92"/>
        <v>416</v>
      </c>
      <c r="E1793" s="63">
        <v>416</v>
      </c>
      <c r="F1793" s="61" t="s">
        <v>1642</v>
      </c>
      <c r="G1793" s="61" t="str">
        <f t="shared" si="93"/>
        <v>Seuk-hyun Baek</v>
      </c>
    </row>
    <row r="1794" spans="1:7" thickBot="1">
      <c r="A1794" s="62" t="s">
        <v>3926</v>
      </c>
      <c r="B1794" s="61">
        <v>417</v>
      </c>
      <c r="C1794" s="61" t="str">
        <f t="shared" si="91"/>
        <v>No Tie</v>
      </c>
      <c r="D1794" s="63">
        <f t="shared" si="92"/>
        <v>417</v>
      </c>
      <c r="E1794" s="63">
        <v>417</v>
      </c>
      <c r="F1794" s="61" t="s">
        <v>2070</v>
      </c>
      <c r="G1794" s="61" t="str">
        <f t="shared" si="93"/>
        <v>Daisuke Maruyama</v>
      </c>
    </row>
    <row r="1795" spans="1:7" thickBot="1">
      <c r="A1795" s="62" t="s">
        <v>3926</v>
      </c>
      <c r="B1795" s="61">
        <v>418</v>
      </c>
      <c r="C1795" s="61" t="str">
        <f t="shared" si="91"/>
        <v>No Tie</v>
      </c>
      <c r="D1795" s="63">
        <f t="shared" si="92"/>
        <v>418</v>
      </c>
      <c r="E1795" s="63">
        <v>418</v>
      </c>
      <c r="F1795" s="61" t="s">
        <v>1327</v>
      </c>
      <c r="G1795" s="61" t="str">
        <f t="shared" si="93"/>
        <v>Jim Herman</v>
      </c>
    </row>
    <row r="1796" spans="1:7" thickBot="1">
      <c r="A1796" s="62" t="s">
        <v>3926</v>
      </c>
      <c r="B1796" s="61">
        <v>419</v>
      </c>
      <c r="C1796" s="61" t="str">
        <f t="shared" si="91"/>
        <v>No Tie</v>
      </c>
      <c r="D1796" s="63">
        <f t="shared" si="92"/>
        <v>419</v>
      </c>
      <c r="E1796" s="63">
        <v>419</v>
      </c>
      <c r="F1796" s="61" t="s">
        <v>2101</v>
      </c>
      <c r="G1796" s="61" t="str">
        <f t="shared" si="93"/>
        <v>Tim Sluiter</v>
      </c>
    </row>
    <row r="1797" spans="1:7" thickBot="1">
      <c r="A1797" s="62" t="s">
        <v>3926</v>
      </c>
      <c r="B1797" s="61">
        <v>420</v>
      </c>
      <c r="C1797" s="61" t="str">
        <f t="shared" si="91"/>
        <v>No Tie</v>
      </c>
      <c r="D1797" s="63">
        <f t="shared" si="92"/>
        <v>420</v>
      </c>
      <c r="E1797" s="63">
        <v>420</v>
      </c>
      <c r="F1797" s="61" t="s">
        <v>2140</v>
      </c>
      <c r="G1797" s="61" t="str">
        <f t="shared" si="93"/>
        <v>Steven Conran</v>
      </c>
    </row>
    <row r="1798" spans="1:7" thickBot="1">
      <c r="A1798" s="62" t="s">
        <v>3926</v>
      </c>
      <c r="B1798" s="61">
        <v>421</v>
      </c>
      <c r="C1798" s="61" t="str">
        <f t="shared" si="91"/>
        <v>No Tie</v>
      </c>
      <c r="D1798" s="63">
        <f t="shared" si="92"/>
        <v>421</v>
      </c>
      <c r="E1798" s="63">
        <v>421</v>
      </c>
      <c r="F1798" s="61" t="s">
        <v>759</v>
      </c>
      <c r="G1798" s="61" t="str">
        <f t="shared" si="93"/>
        <v>Doug LaBelle II</v>
      </c>
    </row>
    <row r="1799" spans="1:7" thickBot="1">
      <c r="A1799" s="62" t="s">
        <v>3926</v>
      </c>
      <c r="B1799" s="61">
        <v>422</v>
      </c>
      <c r="C1799" s="61" t="str">
        <f t="shared" si="91"/>
        <v>No Tie</v>
      </c>
      <c r="D1799" s="63">
        <f t="shared" si="92"/>
        <v>422</v>
      </c>
      <c r="E1799" s="63">
        <v>422</v>
      </c>
      <c r="F1799" s="61" t="s">
        <v>1995</v>
      </c>
      <c r="G1799" s="61" t="str">
        <f t="shared" si="93"/>
        <v>Chris Lloyd</v>
      </c>
    </row>
    <row r="1800" spans="1:7" thickBot="1">
      <c r="A1800" s="62" t="s">
        <v>3926</v>
      </c>
      <c r="B1800" s="61">
        <v>423</v>
      </c>
      <c r="C1800" s="61" t="str">
        <f t="shared" si="91"/>
        <v>No Tie</v>
      </c>
      <c r="D1800" s="63">
        <f t="shared" si="92"/>
        <v>423</v>
      </c>
      <c r="E1800" s="63">
        <v>423</v>
      </c>
      <c r="F1800" s="61" t="s">
        <v>2130</v>
      </c>
      <c r="G1800" s="61" t="str">
        <f t="shared" si="93"/>
        <v>Chris Wilson</v>
      </c>
    </row>
    <row r="1801" spans="1:7" thickBot="1">
      <c r="A1801" s="62" t="s">
        <v>3926</v>
      </c>
      <c r="B1801" s="61">
        <v>424</v>
      </c>
      <c r="C1801" s="61" t="str">
        <f t="shared" si="91"/>
        <v>No Tie</v>
      </c>
      <c r="D1801" s="63">
        <f t="shared" si="92"/>
        <v>424</v>
      </c>
      <c r="E1801" s="63">
        <v>424</v>
      </c>
      <c r="F1801" s="61" t="s">
        <v>2403</v>
      </c>
      <c r="G1801" s="61" t="str">
        <f t="shared" si="93"/>
        <v>Christian Nilsson</v>
      </c>
    </row>
    <row r="1802" spans="1:7" thickBot="1">
      <c r="A1802" s="62" t="s">
        <v>3926</v>
      </c>
      <c r="B1802" s="61">
        <v>425</v>
      </c>
      <c r="C1802" s="61" t="str">
        <f t="shared" si="91"/>
        <v>No Tie</v>
      </c>
      <c r="D1802" s="63">
        <f t="shared" si="92"/>
        <v>425</v>
      </c>
      <c r="E1802" s="63">
        <v>425</v>
      </c>
      <c r="F1802" s="61" t="s">
        <v>2201</v>
      </c>
      <c r="G1802" s="61" t="str">
        <f t="shared" si="93"/>
        <v>Yui Ueda</v>
      </c>
    </row>
    <row r="1803" spans="1:7" thickBot="1">
      <c r="A1803" s="62" t="s">
        <v>3926</v>
      </c>
      <c r="B1803" s="61">
        <v>426</v>
      </c>
      <c r="C1803" s="61" t="str">
        <f t="shared" si="91"/>
        <v>No Tie</v>
      </c>
      <c r="D1803" s="63">
        <f t="shared" si="92"/>
        <v>426</v>
      </c>
      <c r="E1803" s="63">
        <v>426</v>
      </c>
      <c r="F1803" s="61" t="s">
        <v>1496</v>
      </c>
      <c r="G1803" s="61" t="str">
        <f t="shared" si="93"/>
        <v>Shaun Norris</v>
      </c>
    </row>
    <row r="1804" spans="1:7" thickBot="1">
      <c r="A1804" s="62" t="s">
        <v>3926</v>
      </c>
      <c r="B1804" s="61">
        <v>427</v>
      </c>
      <c r="C1804" s="61" t="str">
        <f t="shared" si="91"/>
        <v>No Tie</v>
      </c>
      <c r="D1804" s="63">
        <f t="shared" si="92"/>
        <v>427</v>
      </c>
      <c r="E1804" s="63">
        <v>427</v>
      </c>
      <c r="F1804" s="61" t="s">
        <v>1963</v>
      </c>
      <c r="G1804" s="61" t="str">
        <f t="shared" si="93"/>
        <v>Yoshinobu Tsukada</v>
      </c>
    </row>
    <row r="1805" spans="1:7" thickBot="1">
      <c r="A1805" s="62" t="s">
        <v>3926</v>
      </c>
      <c r="B1805" s="61">
        <v>428</v>
      </c>
      <c r="C1805" s="61" t="str">
        <f t="shared" si="91"/>
        <v>No Tie</v>
      </c>
      <c r="D1805" s="63">
        <f t="shared" si="92"/>
        <v>428</v>
      </c>
      <c r="E1805" s="63">
        <v>428</v>
      </c>
      <c r="F1805" s="61" t="s">
        <v>2255</v>
      </c>
      <c r="G1805" s="61" t="str">
        <f t="shared" si="93"/>
        <v>Jean Baptiste Gonnet</v>
      </c>
    </row>
    <row r="1806" spans="1:7" thickBot="1">
      <c r="A1806" s="62" t="s">
        <v>3926</v>
      </c>
      <c r="B1806" s="61">
        <v>429</v>
      </c>
      <c r="C1806" s="61" t="str">
        <f t="shared" si="91"/>
        <v>No Tie</v>
      </c>
      <c r="D1806" s="63">
        <f t="shared" si="92"/>
        <v>429</v>
      </c>
      <c r="E1806" s="63">
        <v>429</v>
      </c>
      <c r="F1806" s="61" t="s">
        <v>1909</v>
      </c>
      <c r="G1806" s="61" t="str">
        <f t="shared" si="93"/>
        <v>Yasuharu Imano</v>
      </c>
    </row>
    <row r="1807" spans="1:7" thickBot="1">
      <c r="A1807" s="62" t="s">
        <v>3926</v>
      </c>
      <c r="B1807" s="61">
        <v>430</v>
      </c>
      <c r="C1807" s="61" t="str">
        <f t="shared" si="91"/>
        <v>No Tie</v>
      </c>
      <c r="D1807" s="63">
        <f t="shared" si="92"/>
        <v>430</v>
      </c>
      <c r="E1807" s="63">
        <v>430</v>
      </c>
      <c r="F1807" s="61" t="s">
        <v>850</v>
      </c>
      <c r="G1807" s="61" t="str">
        <f t="shared" si="93"/>
        <v>Chris DiMarco</v>
      </c>
    </row>
    <row r="1808" spans="1:7" thickBot="1">
      <c r="A1808" s="62" t="s">
        <v>3926</v>
      </c>
      <c r="B1808" s="61">
        <v>431</v>
      </c>
      <c r="C1808" s="61" t="str">
        <f t="shared" si="91"/>
        <v>No Tie</v>
      </c>
      <c r="D1808" s="63">
        <f t="shared" si="92"/>
        <v>431</v>
      </c>
      <c r="E1808" s="63">
        <v>431</v>
      </c>
      <c r="F1808" s="61" t="s">
        <v>2057</v>
      </c>
      <c r="G1808" s="61" t="str">
        <f t="shared" si="93"/>
        <v>Jose Maria Olazabal</v>
      </c>
    </row>
    <row r="1809" spans="1:7" thickBot="1">
      <c r="A1809" s="62" t="s">
        <v>3926</v>
      </c>
      <c r="B1809" s="61">
        <v>432</v>
      </c>
      <c r="C1809" s="61" t="str">
        <f t="shared" si="91"/>
        <v>No Tie</v>
      </c>
      <c r="D1809" s="63">
        <f t="shared" si="92"/>
        <v>432</v>
      </c>
      <c r="E1809" s="63">
        <v>432</v>
      </c>
      <c r="F1809" s="61" t="s">
        <v>1557</v>
      </c>
      <c r="G1809" s="61" t="str">
        <f t="shared" si="93"/>
        <v>Tano Goya</v>
      </c>
    </row>
    <row r="1810" spans="1:7" thickBot="1">
      <c r="A1810" s="62" t="s">
        <v>3926</v>
      </c>
      <c r="B1810" s="61">
        <v>433</v>
      </c>
      <c r="C1810" s="61" t="str">
        <f t="shared" si="91"/>
        <v>No Tie</v>
      </c>
      <c r="D1810" s="63">
        <f t="shared" si="92"/>
        <v>433</v>
      </c>
      <c r="E1810" s="63">
        <v>433</v>
      </c>
      <c r="F1810" s="61" t="s">
        <v>1854</v>
      </c>
      <c r="G1810" s="61" t="str">
        <f t="shared" si="93"/>
        <v>Hiroo Kawai</v>
      </c>
    </row>
    <row r="1811" spans="1:7" thickBot="1">
      <c r="A1811" s="62" t="s">
        <v>3926</v>
      </c>
      <c r="B1811" s="61">
        <v>434</v>
      </c>
      <c r="C1811" s="61" t="str">
        <f t="shared" si="91"/>
        <v>No Tie</v>
      </c>
      <c r="D1811" s="63">
        <f t="shared" si="92"/>
        <v>434</v>
      </c>
      <c r="E1811" s="63">
        <v>434</v>
      </c>
      <c r="F1811" s="61" t="s">
        <v>1933</v>
      </c>
      <c r="G1811" s="61" t="str">
        <f t="shared" si="93"/>
        <v>Joe Durant</v>
      </c>
    </row>
    <row r="1812" spans="1:7" thickBot="1">
      <c r="A1812" s="62" t="s">
        <v>3926</v>
      </c>
      <c r="B1812" s="61">
        <v>435</v>
      </c>
      <c r="C1812" s="61" t="str">
        <f t="shared" si="91"/>
        <v>No Tie</v>
      </c>
      <c r="D1812" s="63">
        <f t="shared" si="92"/>
        <v>435</v>
      </c>
      <c r="E1812" s="63">
        <v>435</v>
      </c>
      <c r="F1812" s="61" t="s">
        <v>2099</v>
      </c>
      <c r="G1812" s="61" t="str">
        <f t="shared" si="93"/>
        <v>James Kingston</v>
      </c>
    </row>
    <row r="1813" spans="1:7" thickBot="1">
      <c r="A1813" s="62" t="s">
        <v>3926</v>
      </c>
      <c r="B1813" s="61">
        <v>436</v>
      </c>
      <c r="C1813" s="61" t="str">
        <f t="shared" si="91"/>
        <v>No Tie</v>
      </c>
      <c r="D1813" s="63">
        <f t="shared" si="92"/>
        <v>436</v>
      </c>
      <c r="E1813" s="63">
        <v>436</v>
      </c>
      <c r="F1813" s="61" t="s">
        <v>504</v>
      </c>
      <c r="G1813" s="61" t="str">
        <f t="shared" si="93"/>
        <v>Brooks Koepka</v>
      </c>
    </row>
    <row r="1814" spans="1:7" thickBot="1">
      <c r="A1814" s="62" t="s">
        <v>3926</v>
      </c>
      <c r="B1814" s="61">
        <v>437</v>
      </c>
      <c r="C1814" s="61" t="str">
        <f t="shared" si="91"/>
        <v>No Tie</v>
      </c>
      <c r="D1814" s="63">
        <f t="shared" si="92"/>
        <v>437</v>
      </c>
      <c r="E1814" s="63">
        <v>437</v>
      </c>
      <c r="F1814" s="61" t="s">
        <v>2295</v>
      </c>
      <c r="G1814" s="61" t="str">
        <f t="shared" si="93"/>
        <v>Cliff Kresge</v>
      </c>
    </row>
    <row r="1815" spans="1:7" thickBot="1">
      <c r="A1815" s="62" t="s">
        <v>3926</v>
      </c>
      <c r="B1815" s="61">
        <v>438</v>
      </c>
      <c r="C1815" s="61" t="str">
        <f t="shared" si="91"/>
        <v>No Tie</v>
      </c>
      <c r="D1815" s="63">
        <f t="shared" si="92"/>
        <v>438</v>
      </c>
      <c r="E1815" s="63">
        <v>438</v>
      </c>
      <c r="F1815" s="61" t="s">
        <v>2306</v>
      </c>
      <c r="G1815" s="61" t="str">
        <f t="shared" si="93"/>
        <v>Clodomiro Carranza</v>
      </c>
    </row>
    <row r="1816" spans="1:7" thickBot="1">
      <c r="A1816" s="62" t="s">
        <v>3926</v>
      </c>
      <c r="B1816" s="61">
        <v>439</v>
      </c>
      <c r="C1816" s="61" t="str">
        <f t="shared" si="91"/>
        <v>No Tie</v>
      </c>
      <c r="D1816" s="63">
        <f t="shared" si="92"/>
        <v>439</v>
      </c>
      <c r="E1816" s="63">
        <v>439</v>
      </c>
      <c r="F1816" s="61" t="s">
        <v>2332</v>
      </c>
      <c r="G1816" s="61" t="str">
        <f t="shared" si="93"/>
        <v>Himmat Rai</v>
      </c>
    </row>
    <row r="1817" spans="1:7" thickBot="1">
      <c r="A1817" s="62" t="s">
        <v>3926</v>
      </c>
      <c r="B1817" s="61">
        <v>440</v>
      </c>
      <c r="C1817" s="61" t="str">
        <f t="shared" si="91"/>
        <v>No Tie</v>
      </c>
      <c r="D1817" s="63">
        <f t="shared" si="92"/>
        <v>440</v>
      </c>
      <c r="E1817" s="63">
        <v>440</v>
      </c>
      <c r="F1817" s="61" t="s">
        <v>2449</v>
      </c>
      <c r="G1817" s="61" t="str">
        <f t="shared" si="93"/>
        <v>Paul Goydos</v>
      </c>
    </row>
    <row r="1818" spans="1:7" thickBot="1">
      <c r="A1818" s="62" t="s">
        <v>3926</v>
      </c>
      <c r="B1818" s="61">
        <v>441</v>
      </c>
      <c r="C1818" s="61" t="str">
        <f t="shared" si="91"/>
        <v>No Tie</v>
      </c>
      <c r="D1818" s="63">
        <f t="shared" si="92"/>
        <v>441</v>
      </c>
      <c r="E1818" s="63">
        <v>441</v>
      </c>
      <c r="F1818" s="61" t="s">
        <v>1833</v>
      </c>
      <c r="G1818" s="61" t="str">
        <f t="shared" si="93"/>
        <v>Azuma Yano</v>
      </c>
    </row>
    <row r="1819" spans="1:7" thickBot="1">
      <c r="A1819" s="62" t="s">
        <v>3926</v>
      </c>
      <c r="B1819" s="61">
        <v>442</v>
      </c>
      <c r="C1819" s="61" t="str">
        <f t="shared" si="91"/>
        <v>No Tie</v>
      </c>
      <c r="D1819" s="63">
        <f t="shared" si="92"/>
        <v>442</v>
      </c>
      <c r="E1819" s="63">
        <v>442</v>
      </c>
      <c r="F1819" s="61" t="s">
        <v>2279</v>
      </c>
      <c r="G1819" s="61" t="str">
        <f t="shared" si="93"/>
        <v>Alex Haindl</v>
      </c>
    </row>
    <row r="1820" spans="1:7" thickBot="1">
      <c r="A1820" s="62" t="s">
        <v>3926</v>
      </c>
      <c r="B1820" s="61">
        <v>443</v>
      </c>
      <c r="C1820" s="61" t="str">
        <f t="shared" si="91"/>
        <v>No Tie</v>
      </c>
      <c r="D1820" s="63">
        <f t="shared" si="92"/>
        <v>443</v>
      </c>
      <c r="E1820" s="63">
        <v>443</v>
      </c>
      <c r="F1820" s="61" t="s">
        <v>1347</v>
      </c>
      <c r="G1820" s="61" t="str">
        <f t="shared" si="93"/>
        <v>Kyle Reifers</v>
      </c>
    </row>
    <row r="1821" spans="1:7" thickBot="1">
      <c r="A1821" s="62" t="s">
        <v>3926</v>
      </c>
      <c r="B1821" s="61">
        <v>444</v>
      </c>
      <c r="C1821" s="61" t="str">
        <f t="shared" si="91"/>
        <v>No Tie</v>
      </c>
      <c r="D1821" s="63">
        <f t="shared" si="92"/>
        <v>444</v>
      </c>
      <c r="E1821" s="63">
        <v>444</v>
      </c>
      <c r="F1821" s="61" t="s">
        <v>526</v>
      </c>
      <c r="G1821" s="61" t="str">
        <f t="shared" si="93"/>
        <v>Hudson Swafford</v>
      </c>
    </row>
    <row r="1822" spans="1:7" thickBot="1">
      <c r="A1822" s="62" t="s">
        <v>3926</v>
      </c>
      <c r="B1822" s="61">
        <v>445</v>
      </c>
      <c r="C1822" s="61" t="str">
        <f t="shared" si="91"/>
        <v>No Tie</v>
      </c>
      <c r="D1822" s="63">
        <f t="shared" si="92"/>
        <v>445</v>
      </c>
      <c r="E1822" s="63">
        <v>445</v>
      </c>
      <c r="F1822" s="61" t="s">
        <v>2105</v>
      </c>
      <c r="G1822" s="61" t="str">
        <f t="shared" si="93"/>
        <v>Fred Couples</v>
      </c>
    </row>
    <row r="1823" spans="1:7" thickBot="1">
      <c r="A1823" s="62" t="s">
        <v>3926</v>
      </c>
      <c r="B1823" s="61">
        <v>446</v>
      </c>
      <c r="C1823" s="61" t="str">
        <f t="shared" si="91"/>
        <v>No Tie</v>
      </c>
      <c r="D1823" s="63">
        <f t="shared" si="92"/>
        <v>446</v>
      </c>
      <c r="E1823" s="63">
        <v>446</v>
      </c>
      <c r="F1823" s="61" t="s">
        <v>2335</v>
      </c>
      <c r="G1823" s="61" t="str">
        <f t="shared" si="93"/>
        <v>B.J. Staten</v>
      </c>
    </row>
    <row r="1824" spans="1:7" thickBot="1">
      <c r="A1824" s="62" t="s">
        <v>3926</v>
      </c>
      <c r="B1824" s="61">
        <v>447</v>
      </c>
      <c r="C1824" s="61" t="str">
        <f t="shared" si="91"/>
        <v>No Tie</v>
      </c>
      <c r="D1824" s="63">
        <f t="shared" si="92"/>
        <v>447</v>
      </c>
      <c r="E1824" s="63">
        <v>447</v>
      </c>
      <c r="F1824" s="61" t="s">
        <v>2417</v>
      </c>
      <c r="G1824" s="61" t="str">
        <f t="shared" si="93"/>
        <v>Tom Pernice Jr.</v>
      </c>
    </row>
    <row r="1825" spans="1:7" thickBot="1">
      <c r="A1825" s="62" t="s">
        <v>3926</v>
      </c>
      <c r="B1825" s="61">
        <v>448</v>
      </c>
      <c r="C1825" s="61" t="str">
        <f t="shared" ref="C1825:C1888" si="94">IFERROR(SEARCH("T",B1825),"No Tie")</f>
        <v>No Tie</v>
      </c>
      <c r="D1825" s="63">
        <f t="shared" ref="D1825:D1888" si="95">IF(C1825="No Tie",B1825,RIGHT(B1825,LEN(B1825)-1))</f>
        <v>448</v>
      </c>
      <c r="E1825" s="63">
        <v>448</v>
      </c>
      <c r="F1825" s="61" t="s">
        <v>2271</v>
      </c>
      <c r="G1825" s="61" t="str">
        <f t="shared" ref="G1825:G1888" si="96">TRIM(SUBSTITUTE(F1825,CHAR(160),CHAR(32)))</f>
        <v>Nick Flanagan</v>
      </c>
    </row>
    <row r="1826" spans="1:7" thickBot="1">
      <c r="A1826" s="62" t="s">
        <v>3926</v>
      </c>
      <c r="B1826" s="61">
        <v>449</v>
      </c>
      <c r="C1826" s="61" t="str">
        <f t="shared" si="94"/>
        <v>No Tie</v>
      </c>
      <c r="D1826" s="63">
        <f t="shared" si="95"/>
        <v>449</v>
      </c>
      <c r="E1826" s="63">
        <v>449</v>
      </c>
      <c r="F1826" s="61" t="s">
        <v>2337</v>
      </c>
      <c r="G1826" s="61" t="str">
        <f t="shared" si="96"/>
        <v>Chan Yih-shin</v>
      </c>
    </row>
    <row r="1827" spans="1:7" thickBot="1">
      <c r="A1827" s="62" t="s">
        <v>3926</v>
      </c>
      <c r="B1827" s="61">
        <v>450</v>
      </c>
      <c r="C1827" s="61" t="str">
        <f t="shared" si="94"/>
        <v>No Tie</v>
      </c>
      <c r="D1827" s="63">
        <f t="shared" si="95"/>
        <v>450</v>
      </c>
      <c r="E1827" s="63">
        <v>450</v>
      </c>
      <c r="F1827" s="61" t="s">
        <v>2311</v>
      </c>
      <c r="G1827" s="61" t="str">
        <f t="shared" si="96"/>
        <v>Raymond Russell</v>
      </c>
    </row>
    <row r="1828" spans="1:7" thickBot="1">
      <c r="A1828" s="62" t="s">
        <v>3926</v>
      </c>
      <c r="B1828" s="61">
        <v>451</v>
      </c>
      <c r="C1828" s="61" t="str">
        <f t="shared" si="94"/>
        <v>No Tie</v>
      </c>
      <c r="D1828" s="63">
        <f t="shared" si="95"/>
        <v>451</v>
      </c>
      <c r="E1828" s="63">
        <v>451</v>
      </c>
      <c r="F1828" s="61" t="s">
        <v>1314</v>
      </c>
      <c r="G1828" s="61" t="str">
        <f t="shared" si="96"/>
        <v>Erik Compton</v>
      </c>
    </row>
    <row r="1829" spans="1:7" thickBot="1">
      <c r="A1829" s="62" t="s">
        <v>3926</v>
      </c>
      <c r="B1829" s="61">
        <v>452</v>
      </c>
      <c r="C1829" s="61" t="str">
        <f t="shared" si="94"/>
        <v>No Tie</v>
      </c>
      <c r="D1829" s="63">
        <f t="shared" si="95"/>
        <v>452</v>
      </c>
      <c r="E1829" s="63">
        <v>452</v>
      </c>
      <c r="F1829" s="61" t="s">
        <v>2312</v>
      </c>
      <c r="G1829" s="61" t="str">
        <f t="shared" si="96"/>
        <v>Peter Wilson</v>
      </c>
    </row>
    <row r="1830" spans="1:7" thickBot="1">
      <c r="A1830" s="62" t="s">
        <v>3926</v>
      </c>
      <c r="B1830" s="61">
        <v>453</v>
      </c>
      <c r="C1830" s="61" t="str">
        <f t="shared" si="94"/>
        <v>No Tie</v>
      </c>
      <c r="D1830" s="63">
        <f t="shared" si="95"/>
        <v>453</v>
      </c>
      <c r="E1830" s="63">
        <v>453</v>
      </c>
      <c r="F1830" s="61" t="s">
        <v>1739</v>
      </c>
      <c r="G1830" s="61" t="str">
        <f t="shared" si="96"/>
        <v>Tim Petrovic</v>
      </c>
    </row>
    <row r="1831" spans="1:7" thickBot="1">
      <c r="A1831" s="62" t="s">
        <v>3926</v>
      </c>
      <c r="B1831" s="61">
        <v>454</v>
      </c>
      <c r="C1831" s="61" t="str">
        <f t="shared" si="94"/>
        <v>No Tie</v>
      </c>
      <c r="D1831" s="63">
        <f t="shared" si="95"/>
        <v>454</v>
      </c>
      <c r="E1831" s="63">
        <v>454</v>
      </c>
      <c r="F1831" s="61" t="s">
        <v>1356</v>
      </c>
      <c r="G1831" s="61" t="str">
        <f t="shared" si="96"/>
        <v>SSP Chawrasia</v>
      </c>
    </row>
    <row r="1832" spans="1:7" thickBot="1">
      <c r="A1832" s="62" t="s">
        <v>3926</v>
      </c>
      <c r="B1832" s="61">
        <v>454</v>
      </c>
      <c r="C1832" s="61" t="str">
        <f t="shared" si="94"/>
        <v>No Tie</v>
      </c>
      <c r="D1832" s="63">
        <f t="shared" si="95"/>
        <v>454</v>
      </c>
      <c r="E1832" s="63">
        <v>454</v>
      </c>
      <c r="F1832" s="61" t="s">
        <v>1445</v>
      </c>
      <c r="G1832" s="61" t="str">
        <f t="shared" si="96"/>
        <v>Sung Kang</v>
      </c>
    </row>
    <row r="1833" spans="1:7" thickBot="1">
      <c r="A1833" s="62" t="s">
        <v>3926</v>
      </c>
      <c r="B1833" s="61">
        <v>456</v>
      </c>
      <c r="C1833" s="61" t="str">
        <f t="shared" si="94"/>
        <v>No Tie</v>
      </c>
      <c r="D1833" s="63">
        <f t="shared" si="95"/>
        <v>456</v>
      </c>
      <c r="E1833" s="63">
        <v>456</v>
      </c>
      <c r="F1833" s="61" t="s">
        <v>2416</v>
      </c>
      <c r="G1833" s="61" t="str">
        <f t="shared" si="96"/>
        <v>Masatsugo Morofuji</v>
      </c>
    </row>
    <row r="1834" spans="1:7" thickBot="1">
      <c r="A1834" s="62" t="s">
        <v>3926</v>
      </c>
      <c r="B1834" s="61">
        <v>457</v>
      </c>
      <c r="C1834" s="61" t="str">
        <f t="shared" si="94"/>
        <v>No Tie</v>
      </c>
      <c r="D1834" s="63">
        <f t="shared" si="95"/>
        <v>457</v>
      </c>
      <c r="E1834" s="63">
        <v>457</v>
      </c>
      <c r="F1834" s="61" t="s">
        <v>811</v>
      </c>
      <c r="G1834" s="61" t="str">
        <f t="shared" si="96"/>
        <v>Chris Couch</v>
      </c>
    </row>
    <row r="1835" spans="1:7" thickBot="1">
      <c r="A1835" s="62" t="s">
        <v>3926</v>
      </c>
      <c r="B1835" s="61">
        <v>458</v>
      </c>
      <c r="C1835" s="61" t="str">
        <f t="shared" si="94"/>
        <v>No Tie</v>
      </c>
      <c r="D1835" s="63">
        <f t="shared" si="95"/>
        <v>458</v>
      </c>
      <c r="E1835" s="63">
        <v>458</v>
      </c>
      <c r="F1835" s="61" t="s">
        <v>1650</v>
      </c>
      <c r="G1835" s="61" t="str">
        <f t="shared" si="96"/>
        <v>Akio Sadakata</v>
      </c>
    </row>
    <row r="1836" spans="1:7" thickBot="1">
      <c r="A1836" s="62" t="s">
        <v>3926</v>
      </c>
      <c r="B1836" s="61">
        <v>459</v>
      </c>
      <c r="C1836" s="61" t="str">
        <f t="shared" si="94"/>
        <v>No Tie</v>
      </c>
      <c r="D1836" s="63">
        <f t="shared" si="95"/>
        <v>459</v>
      </c>
      <c r="E1836" s="63">
        <v>459</v>
      </c>
      <c r="F1836" s="61" t="s">
        <v>1229</v>
      </c>
      <c r="G1836" s="61" t="str">
        <f t="shared" si="96"/>
        <v>Matt Jones</v>
      </c>
    </row>
    <row r="1837" spans="1:7" thickBot="1">
      <c r="A1837" s="62" t="s">
        <v>3926</v>
      </c>
      <c r="B1837" s="61">
        <v>460</v>
      </c>
      <c r="C1837" s="61" t="str">
        <f t="shared" si="94"/>
        <v>No Tie</v>
      </c>
      <c r="D1837" s="63">
        <f t="shared" si="95"/>
        <v>460</v>
      </c>
      <c r="E1837" s="63">
        <v>460</v>
      </c>
      <c r="F1837" s="61" t="s">
        <v>1450</v>
      </c>
      <c r="G1837" s="61" t="str">
        <f t="shared" si="96"/>
        <v>Brian Stuard</v>
      </c>
    </row>
    <row r="1838" spans="1:7" thickBot="1">
      <c r="A1838" s="62" t="s">
        <v>3926</v>
      </c>
      <c r="B1838" s="61">
        <v>461</v>
      </c>
      <c r="C1838" s="61" t="str">
        <f t="shared" si="94"/>
        <v>No Tie</v>
      </c>
      <c r="D1838" s="63">
        <f t="shared" si="95"/>
        <v>461</v>
      </c>
      <c r="E1838" s="63">
        <v>461</v>
      </c>
      <c r="F1838" s="61" t="s">
        <v>1417</v>
      </c>
      <c r="G1838" s="61" t="str">
        <f t="shared" si="96"/>
        <v>Steve Marino</v>
      </c>
    </row>
    <row r="1839" spans="1:7" thickBot="1">
      <c r="A1839" s="62" t="s">
        <v>3926</v>
      </c>
      <c r="B1839" s="61">
        <v>462</v>
      </c>
      <c r="C1839" s="61" t="str">
        <f t="shared" si="94"/>
        <v>No Tie</v>
      </c>
      <c r="D1839" s="63">
        <f t="shared" si="95"/>
        <v>462</v>
      </c>
      <c r="E1839" s="63">
        <v>462</v>
      </c>
      <c r="F1839" s="61" t="s">
        <v>1733</v>
      </c>
      <c r="G1839" s="61" t="str">
        <f t="shared" si="96"/>
        <v>Matt Weibring</v>
      </c>
    </row>
    <row r="1840" spans="1:7" thickBot="1">
      <c r="A1840" s="62" t="s">
        <v>3926</v>
      </c>
      <c r="B1840" s="61">
        <v>463</v>
      </c>
      <c r="C1840" s="61" t="str">
        <f t="shared" si="94"/>
        <v>No Tie</v>
      </c>
      <c r="D1840" s="63">
        <f t="shared" si="95"/>
        <v>463</v>
      </c>
      <c r="E1840" s="63">
        <v>463</v>
      </c>
      <c r="F1840" s="61" t="s">
        <v>2025</v>
      </c>
      <c r="G1840" s="61" t="str">
        <f t="shared" si="96"/>
        <v>Adam Crawford</v>
      </c>
    </row>
    <row r="1841" spans="1:7" thickBot="1">
      <c r="A1841" s="62" t="s">
        <v>3926</v>
      </c>
      <c r="B1841" s="61">
        <v>463</v>
      </c>
      <c r="C1841" s="61" t="str">
        <f t="shared" si="94"/>
        <v>No Tie</v>
      </c>
      <c r="D1841" s="63">
        <f t="shared" si="95"/>
        <v>463</v>
      </c>
      <c r="E1841" s="63">
        <v>463</v>
      </c>
      <c r="F1841" s="61" t="s">
        <v>1534</v>
      </c>
      <c r="G1841" s="61" t="str">
        <f t="shared" si="96"/>
        <v>Brice Garnett</v>
      </c>
    </row>
    <row r="1842" spans="1:7" thickBot="1">
      <c r="A1842" s="62" t="s">
        <v>3926</v>
      </c>
      <c r="B1842" s="61">
        <v>465</v>
      </c>
      <c r="C1842" s="61" t="str">
        <f t="shared" si="94"/>
        <v>No Tie</v>
      </c>
      <c r="D1842" s="63">
        <f t="shared" si="95"/>
        <v>465</v>
      </c>
      <c r="E1842" s="63">
        <v>465</v>
      </c>
      <c r="F1842" s="61" t="s">
        <v>1971</v>
      </c>
      <c r="G1842" s="61" t="str">
        <f t="shared" si="96"/>
        <v>Mark Anderson</v>
      </c>
    </row>
    <row r="1843" spans="1:7" thickBot="1">
      <c r="A1843" s="62" t="s">
        <v>3926</v>
      </c>
      <c r="B1843" s="61">
        <v>466</v>
      </c>
      <c r="C1843" s="61" t="str">
        <f t="shared" si="94"/>
        <v>No Tie</v>
      </c>
      <c r="D1843" s="63">
        <f t="shared" si="95"/>
        <v>466</v>
      </c>
      <c r="E1843" s="63">
        <v>466</v>
      </c>
      <c r="F1843" s="61" t="s">
        <v>1690</v>
      </c>
      <c r="G1843" s="61" t="str">
        <f t="shared" si="96"/>
        <v>Roland Thatcher</v>
      </c>
    </row>
    <row r="1844" spans="1:7" thickBot="1">
      <c r="A1844" s="62" t="s">
        <v>3926</v>
      </c>
      <c r="B1844" s="61">
        <v>467</v>
      </c>
      <c r="C1844" s="61" t="str">
        <f t="shared" si="94"/>
        <v>No Tie</v>
      </c>
      <c r="D1844" s="63">
        <f t="shared" si="95"/>
        <v>467</v>
      </c>
      <c r="E1844" s="63">
        <v>467</v>
      </c>
      <c r="F1844" s="61" t="s">
        <v>2322</v>
      </c>
      <c r="G1844" s="61" t="str">
        <f t="shared" si="96"/>
        <v>Takashi Kanemoto</v>
      </c>
    </row>
    <row r="1845" spans="1:7" thickBot="1">
      <c r="A1845" s="62" t="s">
        <v>3926</v>
      </c>
      <c r="B1845" s="61">
        <v>468</v>
      </c>
      <c r="C1845" s="61" t="str">
        <f t="shared" si="94"/>
        <v>No Tie</v>
      </c>
      <c r="D1845" s="63">
        <f t="shared" si="95"/>
        <v>468</v>
      </c>
      <c r="E1845" s="63">
        <v>468</v>
      </c>
      <c r="F1845" s="61" t="s">
        <v>1455</v>
      </c>
      <c r="G1845" s="61" t="str">
        <f t="shared" si="96"/>
        <v>Seve Benson</v>
      </c>
    </row>
    <row r="1846" spans="1:7" thickBot="1">
      <c r="A1846" s="62" t="s">
        <v>3926</v>
      </c>
      <c r="B1846" s="61">
        <v>469</v>
      </c>
      <c r="C1846" s="61" t="str">
        <f t="shared" si="94"/>
        <v>No Tie</v>
      </c>
      <c r="D1846" s="63">
        <f t="shared" si="95"/>
        <v>469</v>
      </c>
      <c r="E1846" s="63">
        <v>469</v>
      </c>
      <c r="F1846" s="61" t="s">
        <v>1726</v>
      </c>
      <c r="G1846" s="61" t="str">
        <f t="shared" si="96"/>
        <v>George Murray</v>
      </c>
    </row>
    <row r="1847" spans="1:7" thickBot="1">
      <c r="A1847" s="62" t="s">
        <v>3926</v>
      </c>
      <c r="B1847" s="61">
        <v>470</v>
      </c>
      <c r="C1847" s="61" t="str">
        <f t="shared" si="94"/>
        <v>No Tie</v>
      </c>
      <c r="D1847" s="63">
        <f t="shared" si="95"/>
        <v>470</v>
      </c>
      <c r="E1847" s="63">
        <v>470</v>
      </c>
      <c r="F1847" s="61" t="s">
        <v>2087</v>
      </c>
      <c r="G1847" s="61" t="str">
        <f t="shared" si="96"/>
        <v>Simon Khan</v>
      </c>
    </row>
    <row r="1848" spans="1:7" thickBot="1">
      <c r="A1848" s="62" t="s">
        <v>3926</v>
      </c>
      <c r="B1848" s="61">
        <v>471</v>
      </c>
      <c r="C1848" s="61" t="str">
        <f t="shared" si="94"/>
        <v>No Tie</v>
      </c>
      <c r="D1848" s="63">
        <f t="shared" si="95"/>
        <v>471</v>
      </c>
      <c r="E1848" s="63">
        <v>471</v>
      </c>
      <c r="F1848" s="61" t="s">
        <v>2190</v>
      </c>
      <c r="G1848" s="61" t="str">
        <f t="shared" si="96"/>
        <v>Bobby Gates</v>
      </c>
    </row>
    <row r="1849" spans="1:7" thickBot="1">
      <c r="A1849" s="62" t="s">
        <v>3926</v>
      </c>
      <c r="B1849" s="61">
        <v>471</v>
      </c>
      <c r="C1849" s="61" t="str">
        <f t="shared" si="94"/>
        <v>No Tie</v>
      </c>
      <c r="D1849" s="63">
        <f t="shared" si="95"/>
        <v>471</v>
      </c>
      <c r="E1849" s="63">
        <v>471</v>
      </c>
      <c r="F1849" s="61" t="s">
        <v>1762</v>
      </c>
      <c r="G1849" s="61" t="str">
        <f t="shared" si="96"/>
        <v>Christiaan Basson</v>
      </c>
    </row>
    <row r="1850" spans="1:7" thickBot="1">
      <c r="A1850" s="62" t="s">
        <v>3926</v>
      </c>
      <c r="B1850" s="61">
        <v>473</v>
      </c>
      <c r="C1850" s="61" t="str">
        <f t="shared" si="94"/>
        <v>No Tie</v>
      </c>
      <c r="D1850" s="63">
        <f t="shared" si="95"/>
        <v>473</v>
      </c>
      <c r="E1850" s="63">
        <v>473</v>
      </c>
      <c r="F1850" s="61" t="s">
        <v>2349</v>
      </c>
      <c r="G1850" s="61" t="str">
        <f t="shared" si="96"/>
        <v>Lee Janzen</v>
      </c>
    </row>
    <row r="1851" spans="1:7" thickBot="1">
      <c r="A1851" s="62" t="s">
        <v>3926</v>
      </c>
      <c r="B1851" s="61">
        <v>474</v>
      </c>
      <c r="C1851" s="61" t="str">
        <f t="shared" si="94"/>
        <v>No Tie</v>
      </c>
      <c r="D1851" s="63">
        <f t="shared" si="95"/>
        <v>474</v>
      </c>
      <c r="E1851" s="63">
        <v>474</v>
      </c>
      <c r="F1851" s="61" t="s">
        <v>2161</v>
      </c>
      <c r="G1851" s="61" t="str">
        <f t="shared" si="96"/>
        <v>Desvonde Botes</v>
      </c>
    </row>
    <row r="1852" spans="1:7" thickBot="1">
      <c r="A1852" s="62" t="s">
        <v>3926</v>
      </c>
      <c r="B1852" s="61">
        <v>475</v>
      </c>
      <c r="C1852" s="61" t="str">
        <f t="shared" si="94"/>
        <v>No Tie</v>
      </c>
      <c r="D1852" s="63">
        <f t="shared" si="95"/>
        <v>475</v>
      </c>
      <c r="E1852" s="63">
        <v>475</v>
      </c>
      <c r="F1852" s="61" t="s">
        <v>1502</v>
      </c>
      <c r="G1852" s="61" t="str">
        <f t="shared" si="96"/>
        <v>Merrick Bremner</v>
      </c>
    </row>
    <row r="1853" spans="1:7" thickBot="1">
      <c r="A1853" s="62" t="s">
        <v>3926</v>
      </c>
      <c r="B1853" s="61">
        <v>476</v>
      </c>
      <c r="C1853" s="61" t="str">
        <f t="shared" si="94"/>
        <v>No Tie</v>
      </c>
      <c r="D1853" s="63">
        <f t="shared" si="95"/>
        <v>476</v>
      </c>
      <c r="E1853" s="63">
        <v>476</v>
      </c>
      <c r="F1853" s="61" t="s">
        <v>1889</v>
      </c>
      <c r="G1853" s="61" t="str">
        <f t="shared" si="96"/>
        <v>Chinnarat Phadungsil</v>
      </c>
    </row>
    <row r="1854" spans="1:7" thickBot="1">
      <c r="A1854" s="62" t="s">
        <v>3926</v>
      </c>
      <c r="B1854" s="61">
        <v>476</v>
      </c>
      <c r="C1854" s="61" t="str">
        <f t="shared" si="94"/>
        <v>No Tie</v>
      </c>
      <c r="D1854" s="63">
        <f t="shared" si="95"/>
        <v>476</v>
      </c>
      <c r="E1854" s="63">
        <v>476</v>
      </c>
      <c r="F1854" s="61" t="s">
        <v>1564</v>
      </c>
      <c r="G1854" s="61" t="str">
        <f t="shared" si="96"/>
        <v>Matthew Griffin</v>
      </c>
    </row>
    <row r="1855" spans="1:7" thickBot="1">
      <c r="A1855" s="62" t="s">
        <v>3926</v>
      </c>
      <c r="B1855" s="61">
        <v>478</v>
      </c>
      <c r="C1855" s="61" t="str">
        <f t="shared" si="94"/>
        <v>No Tie</v>
      </c>
      <c r="D1855" s="63">
        <f t="shared" si="95"/>
        <v>478</v>
      </c>
      <c r="E1855" s="63">
        <v>478</v>
      </c>
      <c r="F1855" s="61" t="s">
        <v>2219</v>
      </c>
      <c r="G1855" s="61" t="str">
        <f t="shared" si="96"/>
        <v>Phillip Price</v>
      </c>
    </row>
    <row r="1856" spans="1:7" thickBot="1">
      <c r="A1856" s="62" t="s">
        <v>3926</v>
      </c>
      <c r="B1856" s="61">
        <v>479</v>
      </c>
      <c r="C1856" s="61" t="str">
        <f t="shared" si="94"/>
        <v>No Tie</v>
      </c>
      <c r="D1856" s="63">
        <f t="shared" si="95"/>
        <v>479</v>
      </c>
      <c r="E1856" s="63">
        <v>479</v>
      </c>
      <c r="F1856" s="61" t="s">
        <v>1393</v>
      </c>
      <c r="G1856" s="61" t="str">
        <f t="shared" si="96"/>
        <v>Jang Dong-Kyu</v>
      </c>
    </row>
    <row r="1857" spans="1:7" thickBot="1">
      <c r="A1857" s="62" t="s">
        <v>3926</v>
      </c>
      <c r="B1857" s="61">
        <v>480</v>
      </c>
      <c r="C1857" s="61" t="str">
        <f t="shared" si="94"/>
        <v>No Tie</v>
      </c>
      <c r="D1857" s="63">
        <f t="shared" si="95"/>
        <v>480</v>
      </c>
      <c r="E1857" s="63">
        <v>480</v>
      </c>
      <c r="F1857" s="61" t="s">
        <v>1872</v>
      </c>
      <c r="G1857" s="61" t="str">
        <f t="shared" si="96"/>
        <v>Alex Aragon</v>
      </c>
    </row>
    <row r="1858" spans="1:7" thickBot="1">
      <c r="A1858" s="62" t="s">
        <v>3926</v>
      </c>
      <c r="B1858" s="61">
        <v>481</v>
      </c>
      <c r="C1858" s="61" t="str">
        <f t="shared" si="94"/>
        <v>No Tie</v>
      </c>
      <c r="D1858" s="63">
        <f t="shared" si="95"/>
        <v>481</v>
      </c>
      <c r="E1858" s="63">
        <v>481</v>
      </c>
      <c r="F1858" s="61" t="s">
        <v>2318</v>
      </c>
      <c r="G1858" s="61" t="str">
        <f t="shared" si="96"/>
        <v>Che-huang Tsai</v>
      </c>
    </row>
    <row r="1859" spans="1:7" thickBot="1">
      <c r="A1859" s="62" t="s">
        <v>3926</v>
      </c>
      <c r="B1859" s="61">
        <v>482</v>
      </c>
      <c r="C1859" s="61" t="str">
        <f t="shared" si="94"/>
        <v>No Tie</v>
      </c>
      <c r="D1859" s="63">
        <f t="shared" si="95"/>
        <v>482</v>
      </c>
      <c r="E1859" s="63">
        <v>482</v>
      </c>
      <c r="F1859" s="61" t="s">
        <v>1483</v>
      </c>
      <c r="G1859" s="61" t="str">
        <f t="shared" si="96"/>
        <v>Oliver Wilson</v>
      </c>
    </row>
    <row r="1860" spans="1:7" thickBot="1">
      <c r="A1860" s="62" t="s">
        <v>3926</v>
      </c>
      <c r="B1860" s="61">
        <v>483</v>
      </c>
      <c r="C1860" s="61" t="str">
        <f t="shared" si="94"/>
        <v>No Tie</v>
      </c>
      <c r="D1860" s="63">
        <f t="shared" si="95"/>
        <v>483</v>
      </c>
      <c r="E1860" s="63">
        <v>483</v>
      </c>
      <c r="F1860" s="61" t="s">
        <v>1546</v>
      </c>
      <c r="G1860" s="61" t="str">
        <f t="shared" si="96"/>
        <v>Andrew Svoboda</v>
      </c>
    </row>
    <row r="1861" spans="1:7" thickBot="1">
      <c r="A1861" s="62" t="s">
        <v>3926</v>
      </c>
      <c r="B1861" s="61">
        <v>484</v>
      </c>
      <c r="C1861" s="61" t="str">
        <f t="shared" si="94"/>
        <v>No Tie</v>
      </c>
      <c r="D1861" s="63">
        <f t="shared" si="95"/>
        <v>484</v>
      </c>
      <c r="E1861" s="63">
        <v>484</v>
      </c>
      <c r="F1861" s="61" t="s">
        <v>2298</v>
      </c>
      <c r="G1861" s="61" t="str">
        <f t="shared" si="96"/>
        <v>Yoshikazu Haku</v>
      </c>
    </row>
    <row r="1862" spans="1:7" thickBot="1">
      <c r="A1862" s="62" t="s">
        <v>3926</v>
      </c>
      <c r="B1862" s="61">
        <v>485</v>
      </c>
      <c r="C1862" s="61" t="str">
        <f t="shared" si="94"/>
        <v>No Tie</v>
      </c>
      <c r="D1862" s="63">
        <f t="shared" si="95"/>
        <v>485</v>
      </c>
      <c r="E1862" s="63">
        <v>485</v>
      </c>
      <c r="F1862" s="61" t="s">
        <v>2144</v>
      </c>
      <c r="G1862" s="61" t="str">
        <f t="shared" si="96"/>
        <v>Aaron Goldberg</v>
      </c>
    </row>
    <row r="1863" spans="1:7" thickBot="1">
      <c r="A1863" s="62" t="s">
        <v>3926</v>
      </c>
      <c r="B1863" s="61">
        <v>485</v>
      </c>
      <c r="C1863" s="61" t="str">
        <f t="shared" si="94"/>
        <v>No Tie</v>
      </c>
      <c r="D1863" s="63">
        <f t="shared" si="95"/>
        <v>485</v>
      </c>
      <c r="E1863" s="63">
        <v>485</v>
      </c>
      <c r="F1863" s="61" t="s">
        <v>2341</v>
      </c>
      <c r="G1863" s="61" t="str">
        <f t="shared" si="96"/>
        <v>Sushi Ishigaki</v>
      </c>
    </row>
    <row r="1864" spans="1:7" thickBot="1">
      <c r="A1864" s="62" t="s">
        <v>3926</v>
      </c>
      <c r="B1864" s="61">
        <v>487</v>
      </c>
      <c r="C1864" s="61" t="str">
        <f t="shared" si="94"/>
        <v>No Tie</v>
      </c>
      <c r="D1864" s="63">
        <f t="shared" si="95"/>
        <v>487</v>
      </c>
      <c r="E1864" s="63">
        <v>487</v>
      </c>
      <c r="F1864" s="61" t="s">
        <v>1361</v>
      </c>
      <c r="G1864" s="61" t="str">
        <f t="shared" si="96"/>
        <v>Roope Kakko</v>
      </c>
    </row>
    <row r="1865" spans="1:7" thickBot="1">
      <c r="A1865" s="62" t="s">
        <v>3926</v>
      </c>
      <c r="B1865" s="61">
        <v>488</v>
      </c>
      <c r="C1865" s="61" t="str">
        <f t="shared" si="94"/>
        <v>No Tie</v>
      </c>
      <c r="D1865" s="63">
        <f t="shared" si="95"/>
        <v>488</v>
      </c>
      <c r="E1865" s="63">
        <v>488</v>
      </c>
      <c r="F1865" s="61" t="s">
        <v>1991</v>
      </c>
      <c r="G1865" s="61" t="str">
        <f t="shared" si="96"/>
        <v>Daniel Alfredo Vancsik</v>
      </c>
    </row>
    <row r="1866" spans="1:7" thickBot="1">
      <c r="A1866" s="62" t="s">
        <v>3926</v>
      </c>
      <c r="B1866" s="61">
        <v>489</v>
      </c>
      <c r="C1866" s="61" t="str">
        <f t="shared" si="94"/>
        <v>No Tie</v>
      </c>
      <c r="D1866" s="63">
        <f t="shared" si="95"/>
        <v>489</v>
      </c>
      <c r="E1866" s="63">
        <v>489</v>
      </c>
      <c r="F1866" s="61" t="s">
        <v>2340</v>
      </c>
      <c r="G1866" s="61" t="str">
        <f t="shared" si="96"/>
        <v>Duffy Waldorf</v>
      </c>
    </row>
    <row r="1867" spans="1:7" thickBot="1">
      <c r="A1867" s="62" t="s">
        <v>3926</v>
      </c>
      <c r="B1867" s="61">
        <v>490</v>
      </c>
      <c r="C1867" s="61" t="str">
        <f t="shared" si="94"/>
        <v>No Tie</v>
      </c>
      <c r="D1867" s="63">
        <f t="shared" si="95"/>
        <v>490</v>
      </c>
      <c r="E1867" s="63">
        <v>490</v>
      </c>
      <c r="F1867" s="61" t="s">
        <v>1611</v>
      </c>
      <c r="G1867" s="61" t="str">
        <f t="shared" si="96"/>
        <v>Jason Knutzon</v>
      </c>
    </row>
    <row r="1868" spans="1:7" thickBot="1">
      <c r="A1868" s="62" t="s">
        <v>3926</v>
      </c>
      <c r="B1868" s="61">
        <v>491</v>
      </c>
      <c r="C1868" s="61" t="str">
        <f t="shared" si="94"/>
        <v>No Tie</v>
      </c>
      <c r="D1868" s="63">
        <f t="shared" si="95"/>
        <v>491</v>
      </c>
      <c r="E1868" s="63">
        <v>491</v>
      </c>
      <c r="F1868" s="61" t="s">
        <v>2093</v>
      </c>
      <c r="G1868" s="61" t="str">
        <f t="shared" si="96"/>
        <v>Edward Loar</v>
      </c>
    </row>
    <row r="1869" spans="1:7" thickBot="1">
      <c r="A1869" s="62" t="s">
        <v>3926</v>
      </c>
      <c r="B1869" s="61">
        <v>492</v>
      </c>
      <c r="C1869" s="61" t="str">
        <f t="shared" si="94"/>
        <v>No Tie</v>
      </c>
      <c r="D1869" s="63">
        <f t="shared" si="95"/>
        <v>492</v>
      </c>
      <c r="E1869" s="63">
        <v>492</v>
      </c>
      <c r="F1869" s="61" t="s">
        <v>2372</v>
      </c>
      <c r="G1869" s="61" t="str">
        <f t="shared" si="96"/>
        <v>Gary Orr</v>
      </c>
    </row>
    <row r="1870" spans="1:7" thickBot="1">
      <c r="A1870" s="62" t="s">
        <v>3926</v>
      </c>
      <c r="B1870" s="61">
        <v>493</v>
      </c>
      <c r="C1870" s="61" t="str">
        <f t="shared" si="94"/>
        <v>No Tie</v>
      </c>
      <c r="D1870" s="63">
        <f t="shared" si="95"/>
        <v>493</v>
      </c>
      <c r="E1870" s="63">
        <v>493</v>
      </c>
      <c r="F1870" s="61" t="s">
        <v>1338</v>
      </c>
      <c r="G1870" s="61" t="str">
        <f t="shared" si="96"/>
        <v>Alex Cejka</v>
      </c>
    </row>
    <row r="1871" spans="1:7" thickBot="1">
      <c r="A1871" s="62" t="s">
        <v>3926</v>
      </c>
      <c r="B1871" s="61">
        <v>494</v>
      </c>
      <c r="C1871" s="61" t="str">
        <f t="shared" si="94"/>
        <v>No Tie</v>
      </c>
      <c r="D1871" s="63">
        <f t="shared" si="95"/>
        <v>494</v>
      </c>
      <c r="E1871" s="63">
        <v>494</v>
      </c>
      <c r="F1871" s="61" t="s">
        <v>1591</v>
      </c>
      <c r="G1871" s="61" t="str">
        <f t="shared" si="96"/>
        <v>Miguel Angel Carballo</v>
      </c>
    </row>
    <row r="1872" spans="1:7" thickBot="1">
      <c r="A1872" s="62" t="s">
        <v>3926</v>
      </c>
      <c r="B1872" s="61">
        <v>495</v>
      </c>
      <c r="C1872" s="61" t="str">
        <f t="shared" si="94"/>
        <v>No Tie</v>
      </c>
      <c r="D1872" s="63">
        <f t="shared" si="95"/>
        <v>495</v>
      </c>
      <c r="E1872" s="63">
        <v>495</v>
      </c>
      <c r="F1872" s="61" t="s">
        <v>1555</v>
      </c>
      <c r="G1872" s="61" t="str">
        <f t="shared" si="96"/>
        <v>Carlos Del Moral</v>
      </c>
    </row>
    <row r="1873" spans="1:7" thickBot="1">
      <c r="A1873" s="62" t="s">
        <v>3926</v>
      </c>
      <c r="B1873" s="61">
        <v>496</v>
      </c>
      <c r="C1873" s="61" t="str">
        <f t="shared" si="94"/>
        <v>No Tie</v>
      </c>
      <c r="D1873" s="63">
        <f t="shared" si="95"/>
        <v>496</v>
      </c>
      <c r="E1873" s="63">
        <v>496</v>
      </c>
      <c r="F1873" s="61" t="s">
        <v>1325</v>
      </c>
      <c r="G1873" s="61" t="str">
        <f t="shared" si="96"/>
        <v>Bradley Dredge</v>
      </c>
    </row>
    <row r="1874" spans="1:7" thickBot="1">
      <c r="A1874" s="62" t="s">
        <v>3926</v>
      </c>
      <c r="B1874" s="61">
        <v>497</v>
      </c>
      <c r="C1874" s="61" t="str">
        <f t="shared" si="94"/>
        <v>No Tie</v>
      </c>
      <c r="D1874" s="63">
        <f t="shared" si="95"/>
        <v>497</v>
      </c>
      <c r="E1874" s="63">
        <v>497</v>
      </c>
      <c r="F1874" s="61" t="s">
        <v>1817</v>
      </c>
      <c r="G1874" s="61" t="str">
        <f t="shared" si="96"/>
        <v>Gareth Paddison</v>
      </c>
    </row>
    <row r="1875" spans="1:7" thickBot="1">
      <c r="A1875" s="62" t="s">
        <v>3926</v>
      </c>
      <c r="B1875" s="61">
        <v>498</v>
      </c>
      <c r="C1875" s="61" t="str">
        <f t="shared" si="94"/>
        <v>No Tie</v>
      </c>
      <c r="D1875" s="63">
        <f t="shared" si="95"/>
        <v>498</v>
      </c>
      <c r="E1875" s="63">
        <v>498</v>
      </c>
      <c r="F1875" s="61" t="s">
        <v>1794</v>
      </c>
      <c r="G1875" s="61" t="str">
        <f t="shared" si="96"/>
        <v>Sihwan Kim</v>
      </c>
    </row>
    <row r="1876" spans="1:7" thickBot="1">
      <c r="A1876" s="62" t="s">
        <v>3926</v>
      </c>
      <c r="B1876" s="61">
        <v>499</v>
      </c>
      <c r="C1876" s="61" t="str">
        <f t="shared" si="94"/>
        <v>No Tie</v>
      </c>
      <c r="D1876" s="63">
        <f t="shared" si="95"/>
        <v>499</v>
      </c>
      <c r="E1876" s="63">
        <v>499</v>
      </c>
      <c r="F1876" s="61" t="s">
        <v>2143</v>
      </c>
      <c r="G1876" s="61" t="str">
        <f t="shared" si="96"/>
        <v>Kenneth Ferrie</v>
      </c>
    </row>
    <row r="1877" spans="1:7" thickBot="1">
      <c r="A1877" s="62" t="s">
        <v>3926</v>
      </c>
      <c r="B1877" s="61">
        <v>500</v>
      </c>
      <c r="C1877" s="61" t="str">
        <f t="shared" si="94"/>
        <v>No Tie</v>
      </c>
      <c r="D1877" s="63">
        <f t="shared" si="95"/>
        <v>500</v>
      </c>
      <c r="E1877" s="63">
        <v>500</v>
      </c>
      <c r="F1877" s="61" t="s">
        <v>1205</v>
      </c>
      <c r="G1877" s="61" t="str">
        <f t="shared" si="96"/>
        <v>Kevin Kisner</v>
      </c>
    </row>
    <row r="1878" spans="1:7" thickBot="1">
      <c r="A1878" s="62" t="s">
        <v>3926</v>
      </c>
      <c r="B1878" s="61">
        <v>501</v>
      </c>
      <c r="C1878" s="61" t="str">
        <f t="shared" si="94"/>
        <v>No Tie</v>
      </c>
      <c r="D1878" s="63">
        <f t="shared" si="95"/>
        <v>501</v>
      </c>
      <c r="E1878" s="63">
        <v>501</v>
      </c>
      <c r="F1878" s="61" t="s">
        <v>2211</v>
      </c>
      <c r="G1878" s="61" t="str">
        <f t="shared" si="96"/>
        <v>Alastair Forsyth</v>
      </c>
    </row>
    <row r="1879" spans="1:7" thickBot="1">
      <c r="A1879" s="62" t="s">
        <v>3926</v>
      </c>
      <c r="B1879" s="61">
        <v>502</v>
      </c>
      <c r="C1879" s="61" t="str">
        <f t="shared" si="94"/>
        <v>No Tie</v>
      </c>
      <c r="D1879" s="63">
        <f t="shared" si="95"/>
        <v>502</v>
      </c>
      <c r="E1879" s="63">
        <v>502</v>
      </c>
      <c r="F1879" s="61" t="s">
        <v>1652</v>
      </c>
      <c r="G1879" s="61" t="str">
        <f t="shared" si="96"/>
        <v>Andrew Marshall</v>
      </c>
    </row>
    <row r="1880" spans="1:7" thickBot="1">
      <c r="A1880" s="62" t="s">
        <v>3926</v>
      </c>
      <c r="B1880" s="61">
        <v>503</v>
      </c>
      <c r="C1880" s="61" t="str">
        <f t="shared" si="94"/>
        <v>No Tie</v>
      </c>
      <c r="D1880" s="63">
        <f t="shared" si="95"/>
        <v>503</v>
      </c>
      <c r="E1880" s="63">
        <v>503</v>
      </c>
      <c r="F1880" s="61" t="s">
        <v>800</v>
      </c>
      <c r="G1880" s="61" t="str">
        <f t="shared" si="96"/>
        <v>Briny Baird</v>
      </c>
    </row>
    <row r="1881" spans="1:7" thickBot="1">
      <c r="A1881" s="62" t="s">
        <v>3926</v>
      </c>
      <c r="B1881" s="61">
        <v>504</v>
      </c>
      <c r="C1881" s="61" t="str">
        <f t="shared" si="94"/>
        <v>No Tie</v>
      </c>
      <c r="D1881" s="63">
        <f t="shared" si="95"/>
        <v>504</v>
      </c>
      <c r="E1881" s="63">
        <v>504</v>
      </c>
      <c r="F1881" s="61" t="s">
        <v>1883</v>
      </c>
      <c r="G1881" s="61" t="str">
        <f t="shared" si="96"/>
        <v>Peter Tomasulo</v>
      </c>
    </row>
    <row r="1882" spans="1:7" thickBot="1">
      <c r="A1882" s="62" t="s">
        <v>3926</v>
      </c>
      <c r="B1882" s="61">
        <v>505</v>
      </c>
      <c r="C1882" s="61" t="str">
        <f t="shared" si="94"/>
        <v>No Tie</v>
      </c>
      <c r="D1882" s="63">
        <f t="shared" si="95"/>
        <v>505</v>
      </c>
      <c r="E1882" s="63">
        <v>505</v>
      </c>
      <c r="F1882" s="61" t="s">
        <v>2198</v>
      </c>
      <c r="G1882" s="61" t="str">
        <f t="shared" si="96"/>
        <v>Wil Besseling</v>
      </c>
    </row>
    <row r="1883" spans="1:7" thickBot="1">
      <c r="A1883" s="62" t="s">
        <v>3926</v>
      </c>
      <c r="B1883" s="61">
        <v>506</v>
      </c>
      <c r="C1883" s="61" t="str">
        <f t="shared" si="94"/>
        <v>No Tie</v>
      </c>
      <c r="D1883" s="63">
        <f t="shared" si="95"/>
        <v>506</v>
      </c>
      <c r="E1883" s="63">
        <v>506</v>
      </c>
      <c r="F1883" s="61" t="s">
        <v>2089</v>
      </c>
      <c r="G1883" s="61" t="str">
        <f t="shared" si="96"/>
        <v>Woody Austin</v>
      </c>
    </row>
    <row r="1884" spans="1:7" thickBot="1">
      <c r="A1884" s="62" t="s">
        <v>3926</v>
      </c>
      <c r="B1884" s="61">
        <v>507</v>
      </c>
      <c r="C1884" s="61" t="str">
        <f t="shared" si="94"/>
        <v>No Tie</v>
      </c>
      <c r="D1884" s="63">
        <f t="shared" si="95"/>
        <v>507</v>
      </c>
      <c r="E1884" s="63">
        <v>507</v>
      </c>
      <c r="F1884" s="61" t="s">
        <v>2316</v>
      </c>
      <c r="G1884" s="61" t="str">
        <f t="shared" si="96"/>
        <v>Norio Shinozaki</v>
      </c>
    </row>
    <row r="1885" spans="1:7" thickBot="1">
      <c r="A1885" s="62" t="s">
        <v>3926</v>
      </c>
      <c r="B1885" s="61">
        <v>508</v>
      </c>
      <c r="C1885" s="61" t="str">
        <f t="shared" si="94"/>
        <v>No Tie</v>
      </c>
      <c r="D1885" s="63">
        <f t="shared" si="95"/>
        <v>508</v>
      </c>
      <c r="E1885" s="63">
        <v>508</v>
      </c>
      <c r="F1885" s="61" t="s">
        <v>2145</v>
      </c>
      <c r="G1885" s="61" t="str">
        <f t="shared" si="96"/>
        <v>Ruan de Smidt</v>
      </c>
    </row>
    <row r="1886" spans="1:7" thickBot="1">
      <c r="A1886" s="62" t="s">
        <v>3926</v>
      </c>
      <c r="B1886" s="61">
        <v>509</v>
      </c>
      <c r="C1886" s="61" t="str">
        <f t="shared" si="94"/>
        <v>No Tie</v>
      </c>
      <c r="D1886" s="63">
        <f t="shared" si="95"/>
        <v>509</v>
      </c>
      <c r="E1886" s="63">
        <v>509</v>
      </c>
      <c r="F1886" s="61" t="s">
        <v>1335</v>
      </c>
      <c r="G1886" s="61" t="str">
        <f t="shared" si="96"/>
        <v>Michael Lorenzo-Vera</v>
      </c>
    </row>
    <row r="1887" spans="1:7" thickBot="1">
      <c r="A1887" s="62" t="s">
        <v>3926</v>
      </c>
      <c r="B1887" s="61">
        <v>510</v>
      </c>
      <c r="C1887" s="61" t="str">
        <f t="shared" si="94"/>
        <v>No Tie</v>
      </c>
      <c r="D1887" s="63">
        <f t="shared" si="95"/>
        <v>510</v>
      </c>
      <c r="E1887" s="63">
        <v>510</v>
      </c>
      <c r="F1887" s="61" t="s">
        <v>2179</v>
      </c>
      <c r="G1887" s="61" t="str">
        <f t="shared" si="96"/>
        <v>Paul Claxton</v>
      </c>
    </row>
    <row r="1888" spans="1:7" thickBot="1">
      <c r="A1888" s="62" t="s">
        <v>3926</v>
      </c>
      <c r="B1888" s="61">
        <v>510</v>
      </c>
      <c r="C1888" s="61" t="str">
        <f t="shared" si="94"/>
        <v>No Tie</v>
      </c>
      <c r="D1888" s="63">
        <f t="shared" si="95"/>
        <v>510</v>
      </c>
      <c r="E1888" s="63">
        <v>510</v>
      </c>
      <c r="F1888" s="61" t="s">
        <v>1477</v>
      </c>
      <c r="G1888" s="61" t="str">
        <f t="shared" si="96"/>
        <v>Vaughn Groenewald</v>
      </c>
    </row>
    <row r="1889" spans="1:7" thickBot="1">
      <c r="A1889" s="62" t="s">
        <v>3926</v>
      </c>
      <c r="B1889" s="61">
        <v>512</v>
      </c>
      <c r="C1889" s="61" t="str">
        <f t="shared" ref="C1889:C1952" si="97">IFERROR(SEARCH("T",B1889),"No Tie")</f>
        <v>No Tie</v>
      </c>
      <c r="D1889" s="63">
        <f t="shared" ref="D1889:D1952" si="98">IF(C1889="No Tie",B1889,RIGHT(B1889,LEN(B1889)-1))</f>
        <v>512</v>
      </c>
      <c r="E1889" s="63">
        <v>512</v>
      </c>
      <c r="F1889" s="61" t="s">
        <v>851</v>
      </c>
      <c r="G1889" s="61" t="str">
        <f t="shared" ref="G1889:G1952" si="99">TRIM(SUBSTITUTE(F1889,CHAR(160),CHAR(32)))</f>
        <v>Gavin Coles</v>
      </c>
    </row>
    <row r="1890" spans="1:7" thickBot="1">
      <c r="A1890" s="62" t="s">
        <v>3926</v>
      </c>
      <c r="B1890" s="61">
        <v>513</v>
      </c>
      <c r="C1890" s="61" t="str">
        <f t="shared" si="97"/>
        <v>No Tie</v>
      </c>
      <c r="D1890" s="63">
        <f t="shared" si="98"/>
        <v>513</v>
      </c>
      <c r="E1890" s="63">
        <v>513</v>
      </c>
      <c r="F1890" s="61" t="s">
        <v>2292</v>
      </c>
      <c r="G1890" s="61" t="str">
        <f t="shared" si="99"/>
        <v>Kaname Yokoo</v>
      </c>
    </row>
    <row r="1891" spans="1:7" thickBot="1">
      <c r="A1891" s="62" t="s">
        <v>3926</v>
      </c>
      <c r="B1891" s="61">
        <v>514</v>
      </c>
      <c r="C1891" s="61" t="str">
        <f t="shared" si="97"/>
        <v>No Tie</v>
      </c>
      <c r="D1891" s="63">
        <f t="shared" si="98"/>
        <v>514</v>
      </c>
      <c r="E1891" s="63">
        <v>514</v>
      </c>
      <c r="F1891" s="61" t="s">
        <v>1571</v>
      </c>
      <c r="G1891" s="61" t="str">
        <f t="shared" si="99"/>
        <v>James Nitties</v>
      </c>
    </row>
    <row r="1892" spans="1:7" thickBot="1">
      <c r="A1892" s="62" t="s">
        <v>3926</v>
      </c>
      <c r="B1892" s="61">
        <v>515</v>
      </c>
      <c r="C1892" s="61" t="str">
        <f t="shared" si="97"/>
        <v>No Tie</v>
      </c>
      <c r="D1892" s="63">
        <f t="shared" si="98"/>
        <v>515</v>
      </c>
      <c r="E1892" s="63">
        <v>515</v>
      </c>
      <c r="F1892" s="61" t="s">
        <v>2336</v>
      </c>
      <c r="G1892" s="61" t="str">
        <f t="shared" si="99"/>
        <v>Chris Riley</v>
      </c>
    </row>
    <row r="1893" spans="1:7" thickBot="1">
      <c r="A1893" s="62" t="s">
        <v>3926</v>
      </c>
      <c r="B1893" s="61">
        <v>516</v>
      </c>
      <c r="C1893" s="61" t="str">
        <f t="shared" si="97"/>
        <v>No Tie</v>
      </c>
      <c r="D1893" s="63">
        <f t="shared" si="98"/>
        <v>516</v>
      </c>
      <c r="E1893" s="63">
        <v>516</v>
      </c>
      <c r="F1893" s="61" t="s">
        <v>1731</v>
      </c>
      <c r="G1893" s="61" t="str">
        <f t="shared" si="99"/>
        <v>Aaron Townsend</v>
      </c>
    </row>
    <row r="1894" spans="1:7" thickBot="1">
      <c r="A1894" s="62" t="s">
        <v>3926</v>
      </c>
      <c r="B1894" s="61">
        <v>517</v>
      </c>
      <c r="C1894" s="61" t="str">
        <f t="shared" si="97"/>
        <v>No Tie</v>
      </c>
      <c r="D1894" s="63">
        <f t="shared" si="98"/>
        <v>517</v>
      </c>
      <c r="E1894" s="63">
        <v>517</v>
      </c>
      <c r="F1894" s="61" t="s">
        <v>2381</v>
      </c>
      <c r="G1894" s="61" t="str">
        <f t="shared" si="99"/>
        <v>Divan van den Heever</v>
      </c>
    </row>
    <row r="1895" spans="1:7" thickBot="1">
      <c r="A1895" s="62" t="s">
        <v>3926</v>
      </c>
      <c r="B1895" s="61">
        <v>518</v>
      </c>
      <c r="C1895" s="61" t="str">
        <f t="shared" si="97"/>
        <v>No Tie</v>
      </c>
      <c r="D1895" s="63">
        <f t="shared" si="98"/>
        <v>518</v>
      </c>
      <c r="E1895" s="63">
        <v>518</v>
      </c>
      <c r="F1895" s="61" t="s">
        <v>2226</v>
      </c>
      <c r="G1895" s="61" t="str">
        <f t="shared" si="99"/>
        <v>Hyun Bin Park</v>
      </c>
    </row>
    <row r="1896" spans="1:7" thickBot="1">
      <c r="A1896" s="62" t="s">
        <v>3926</v>
      </c>
      <c r="B1896" s="61">
        <v>519</v>
      </c>
      <c r="C1896" s="61" t="str">
        <f t="shared" si="97"/>
        <v>No Tie</v>
      </c>
      <c r="D1896" s="63">
        <f t="shared" si="98"/>
        <v>519</v>
      </c>
      <c r="E1896" s="63">
        <v>519</v>
      </c>
      <c r="F1896" s="61" t="s">
        <v>1795</v>
      </c>
      <c r="G1896" s="61" t="str">
        <f t="shared" si="99"/>
        <v>Richard McEvoy</v>
      </c>
    </row>
    <row r="1897" spans="1:7" thickBot="1">
      <c r="A1897" s="62" t="s">
        <v>3926</v>
      </c>
      <c r="B1897" s="61">
        <v>520</v>
      </c>
      <c r="C1897" s="61" t="str">
        <f t="shared" si="97"/>
        <v>No Tie</v>
      </c>
      <c r="D1897" s="63">
        <f t="shared" si="98"/>
        <v>520</v>
      </c>
      <c r="E1897" s="63">
        <v>520</v>
      </c>
      <c r="F1897" s="61" t="s">
        <v>1911</v>
      </c>
      <c r="G1897" s="61" t="str">
        <f t="shared" si="99"/>
        <v>Jose-Filipe Lima</v>
      </c>
    </row>
    <row r="1898" spans="1:7" thickBot="1">
      <c r="A1898" s="62" t="s">
        <v>3926</v>
      </c>
      <c r="B1898" s="61">
        <v>521</v>
      </c>
      <c r="C1898" s="61" t="str">
        <f t="shared" si="97"/>
        <v>No Tie</v>
      </c>
      <c r="D1898" s="63">
        <f t="shared" si="98"/>
        <v>521</v>
      </c>
      <c r="E1898" s="63">
        <v>521</v>
      </c>
      <c r="F1898" s="61" t="s">
        <v>2331</v>
      </c>
      <c r="G1898" s="61" t="str">
        <f t="shared" si="99"/>
        <v>Richard Scott</v>
      </c>
    </row>
    <row r="1899" spans="1:7" thickBot="1">
      <c r="A1899" s="62" t="s">
        <v>3926</v>
      </c>
      <c r="B1899" s="61">
        <v>522</v>
      </c>
      <c r="C1899" s="61" t="str">
        <f t="shared" si="97"/>
        <v>No Tie</v>
      </c>
      <c r="D1899" s="63">
        <f t="shared" si="98"/>
        <v>522</v>
      </c>
      <c r="E1899" s="63">
        <v>522</v>
      </c>
      <c r="F1899" s="61" t="s">
        <v>1478</v>
      </c>
      <c r="G1899" s="61" t="str">
        <f t="shared" si="99"/>
        <v>Vaughn Taylor</v>
      </c>
    </row>
    <row r="1900" spans="1:7" thickBot="1">
      <c r="A1900" s="62" t="s">
        <v>3926</v>
      </c>
      <c r="B1900" s="61">
        <v>523</v>
      </c>
      <c r="C1900" s="61" t="str">
        <f t="shared" si="97"/>
        <v>No Tie</v>
      </c>
      <c r="D1900" s="63">
        <f t="shared" si="98"/>
        <v>523</v>
      </c>
      <c r="E1900" s="63">
        <v>523</v>
      </c>
      <c r="F1900" s="61" t="s">
        <v>1878</v>
      </c>
      <c r="G1900" s="61" t="str">
        <f t="shared" si="99"/>
        <v>Soren Hansen</v>
      </c>
    </row>
    <row r="1901" spans="1:7" thickBot="1">
      <c r="A1901" s="62" t="s">
        <v>3926</v>
      </c>
      <c r="B1901" s="61">
        <v>524</v>
      </c>
      <c r="C1901" s="61" t="str">
        <f t="shared" si="97"/>
        <v>No Tie</v>
      </c>
      <c r="D1901" s="63">
        <f t="shared" si="98"/>
        <v>524</v>
      </c>
      <c r="E1901" s="63">
        <v>524</v>
      </c>
      <c r="F1901" s="61" t="s">
        <v>2348</v>
      </c>
      <c r="G1901" s="61" t="str">
        <f t="shared" si="99"/>
        <v>Lee In-woo</v>
      </c>
    </row>
    <row r="1902" spans="1:7" thickBot="1">
      <c r="A1902" s="62" t="s">
        <v>3926</v>
      </c>
      <c r="B1902" s="61">
        <v>525</v>
      </c>
      <c r="C1902" s="61" t="str">
        <f t="shared" si="97"/>
        <v>No Tie</v>
      </c>
      <c r="D1902" s="63">
        <f t="shared" si="98"/>
        <v>525</v>
      </c>
      <c r="E1902" s="63">
        <v>525</v>
      </c>
      <c r="F1902" s="61" t="s">
        <v>2125</v>
      </c>
      <c r="G1902" s="61" t="str">
        <f t="shared" si="99"/>
        <v>Jamie Elson</v>
      </c>
    </row>
    <row r="1903" spans="1:7" thickBot="1">
      <c r="A1903" s="62" t="s">
        <v>3926</v>
      </c>
      <c r="B1903" s="61">
        <v>526</v>
      </c>
      <c r="C1903" s="61" t="str">
        <f t="shared" si="97"/>
        <v>No Tie</v>
      </c>
      <c r="D1903" s="63">
        <f t="shared" si="98"/>
        <v>526</v>
      </c>
      <c r="E1903" s="63">
        <v>526</v>
      </c>
      <c r="F1903" s="61" t="s">
        <v>2165</v>
      </c>
      <c r="G1903" s="61" t="str">
        <f t="shared" si="99"/>
        <v>Colin Montgomerie</v>
      </c>
    </row>
    <row r="1904" spans="1:7" thickBot="1">
      <c r="A1904" s="62" t="s">
        <v>3926</v>
      </c>
      <c r="B1904" s="61">
        <v>527</v>
      </c>
      <c r="C1904" s="61" t="str">
        <f t="shared" si="97"/>
        <v>No Tie</v>
      </c>
      <c r="D1904" s="63">
        <f t="shared" si="98"/>
        <v>527</v>
      </c>
      <c r="E1904" s="63">
        <v>527</v>
      </c>
      <c r="F1904" s="61" t="s">
        <v>1619</v>
      </c>
      <c r="G1904" s="61" t="str">
        <f t="shared" si="99"/>
        <v>Panuphol Pittayarat</v>
      </c>
    </row>
    <row r="1905" spans="1:7" thickBot="1">
      <c r="A1905" s="62" t="s">
        <v>3926</v>
      </c>
      <c r="B1905" s="61">
        <v>527</v>
      </c>
      <c r="C1905" s="61" t="str">
        <f t="shared" si="97"/>
        <v>No Tie</v>
      </c>
      <c r="D1905" s="63">
        <f t="shared" si="98"/>
        <v>527</v>
      </c>
      <c r="E1905" s="63">
        <v>527</v>
      </c>
      <c r="F1905" s="61" t="s">
        <v>2092</v>
      </c>
      <c r="G1905" s="61" t="str">
        <f t="shared" si="99"/>
        <v>Simon Thornton</v>
      </c>
    </row>
    <row r="1906" spans="1:7" thickBot="1">
      <c r="A1906" s="62" t="s">
        <v>3926</v>
      </c>
      <c r="B1906" s="61">
        <v>529</v>
      </c>
      <c r="C1906" s="61" t="str">
        <f t="shared" si="97"/>
        <v>No Tie</v>
      </c>
      <c r="D1906" s="63">
        <f t="shared" si="98"/>
        <v>529</v>
      </c>
      <c r="E1906" s="63">
        <v>529</v>
      </c>
      <c r="F1906" s="61" t="s">
        <v>2385</v>
      </c>
      <c r="G1906" s="61" t="str">
        <f t="shared" si="99"/>
        <v>Skip Kendall</v>
      </c>
    </row>
    <row r="1907" spans="1:7" thickBot="1">
      <c r="A1907" s="62" t="s">
        <v>3926</v>
      </c>
      <c r="B1907" s="61">
        <v>530</v>
      </c>
      <c r="C1907" s="61" t="str">
        <f t="shared" si="97"/>
        <v>No Tie</v>
      </c>
      <c r="D1907" s="63">
        <f t="shared" si="98"/>
        <v>530</v>
      </c>
      <c r="E1907" s="63">
        <v>530</v>
      </c>
      <c r="F1907" s="61" t="s">
        <v>1334</v>
      </c>
      <c r="G1907" s="61" t="str">
        <f t="shared" si="99"/>
        <v>Andrew Johnston</v>
      </c>
    </row>
    <row r="1908" spans="1:7" thickBot="1">
      <c r="A1908" s="62" t="s">
        <v>3926</v>
      </c>
      <c r="B1908" s="61">
        <v>531</v>
      </c>
      <c r="C1908" s="61" t="str">
        <f t="shared" si="97"/>
        <v>No Tie</v>
      </c>
      <c r="D1908" s="63">
        <f t="shared" si="98"/>
        <v>531</v>
      </c>
      <c r="E1908" s="63">
        <v>531</v>
      </c>
      <c r="F1908" s="61" t="s">
        <v>2260</v>
      </c>
      <c r="G1908" s="61" t="str">
        <f t="shared" si="99"/>
        <v>Philip Pettitt, Jr.</v>
      </c>
    </row>
    <row r="1909" spans="1:7" thickBot="1">
      <c r="A1909" s="62" t="s">
        <v>3926</v>
      </c>
      <c r="B1909" s="61">
        <v>532</v>
      </c>
      <c r="C1909" s="61" t="str">
        <f t="shared" si="97"/>
        <v>No Tie</v>
      </c>
      <c r="D1909" s="63">
        <f t="shared" si="98"/>
        <v>532</v>
      </c>
      <c r="E1909" s="63">
        <v>532</v>
      </c>
      <c r="F1909" s="61" t="s">
        <v>841</v>
      </c>
      <c r="G1909" s="61" t="str">
        <f t="shared" si="99"/>
        <v>Nathan Green</v>
      </c>
    </row>
    <row r="1910" spans="1:7" thickBot="1">
      <c r="A1910" s="62" t="s">
        <v>3926</v>
      </c>
      <c r="B1910" s="61">
        <v>533</v>
      </c>
      <c r="C1910" s="61" t="str">
        <f t="shared" si="97"/>
        <v>No Tie</v>
      </c>
      <c r="D1910" s="63">
        <f t="shared" si="98"/>
        <v>533</v>
      </c>
      <c r="E1910" s="63">
        <v>533</v>
      </c>
      <c r="F1910" s="61" t="s">
        <v>1858</v>
      </c>
      <c r="G1910" s="61" t="str">
        <f t="shared" si="99"/>
        <v>Choi Ho-sung</v>
      </c>
    </row>
    <row r="1911" spans="1:7" thickBot="1">
      <c r="A1911" s="62" t="s">
        <v>3926</v>
      </c>
      <c r="B1911" s="61">
        <v>533</v>
      </c>
      <c r="C1911" s="61" t="str">
        <f t="shared" si="97"/>
        <v>No Tie</v>
      </c>
      <c r="D1911" s="63">
        <f t="shared" si="98"/>
        <v>533</v>
      </c>
      <c r="E1911" s="63">
        <v>533</v>
      </c>
      <c r="F1911" s="61" t="s">
        <v>2325</v>
      </c>
      <c r="G1911" s="61" t="str">
        <f t="shared" si="99"/>
        <v>Julien Brun</v>
      </c>
    </row>
    <row r="1912" spans="1:7" thickBot="1">
      <c r="A1912" s="62" t="s">
        <v>3926</v>
      </c>
      <c r="B1912" s="61">
        <v>535</v>
      </c>
      <c r="C1912" s="61" t="str">
        <f t="shared" si="97"/>
        <v>No Tie</v>
      </c>
      <c r="D1912" s="63">
        <f t="shared" si="98"/>
        <v>535</v>
      </c>
      <c r="E1912" s="63">
        <v>535</v>
      </c>
      <c r="F1912" s="61" t="s">
        <v>1673</v>
      </c>
      <c r="G1912" s="61" t="str">
        <f t="shared" si="99"/>
        <v>Jinho Choi</v>
      </c>
    </row>
    <row r="1913" spans="1:7" thickBot="1">
      <c r="A1913" s="62" t="s">
        <v>3926</v>
      </c>
      <c r="B1913" s="61">
        <v>536</v>
      </c>
      <c r="C1913" s="61" t="str">
        <f t="shared" si="97"/>
        <v>No Tie</v>
      </c>
      <c r="D1913" s="63">
        <f t="shared" si="98"/>
        <v>536</v>
      </c>
      <c r="E1913" s="63">
        <v>536</v>
      </c>
      <c r="F1913" s="61" t="s">
        <v>2450</v>
      </c>
      <c r="G1913" s="61" t="str">
        <f t="shared" si="99"/>
        <v>David Gleeson</v>
      </c>
    </row>
    <row r="1914" spans="1:7" thickBot="1">
      <c r="A1914" s="62" t="s">
        <v>3926</v>
      </c>
      <c r="B1914" s="61">
        <v>537</v>
      </c>
      <c r="C1914" s="61" t="str">
        <f t="shared" si="97"/>
        <v>No Tie</v>
      </c>
      <c r="D1914" s="63">
        <f t="shared" si="98"/>
        <v>537</v>
      </c>
      <c r="E1914" s="63">
        <v>537</v>
      </c>
      <c r="F1914" s="61" t="s">
        <v>1392</v>
      </c>
      <c r="G1914" s="61" t="str">
        <f t="shared" si="99"/>
        <v>Steve Wheatcroft</v>
      </c>
    </row>
    <row r="1915" spans="1:7" thickBot="1">
      <c r="A1915" s="62" t="s">
        <v>3926</v>
      </c>
      <c r="B1915" s="61">
        <v>538</v>
      </c>
      <c r="C1915" s="61" t="str">
        <f t="shared" si="97"/>
        <v>No Tie</v>
      </c>
      <c r="D1915" s="63">
        <f t="shared" si="98"/>
        <v>538</v>
      </c>
      <c r="E1915" s="63">
        <v>538</v>
      </c>
      <c r="F1915" s="61" t="s">
        <v>1367</v>
      </c>
      <c r="G1915" s="61" t="str">
        <f t="shared" si="99"/>
        <v>Sam Saunders</v>
      </c>
    </row>
    <row r="1916" spans="1:7" thickBot="1">
      <c r="A1916" s="62" t="s">
        <v>3926</v>
      </c>
      <c r="B1916" s="61">
        <v>539</v>
      </c>
      <c r="C1916" s="61" t="str">
        <f t="shared" si="97"/>
        <v>No Tie</v>
      </c>
      <c r="D1916" s="63">
        <f t="shared" si="98"/>
        <v>539</v>
      </c>
      <c r="E1916" s="63">
        <v>539</v>
      </c>
      <c r="F1916" s="61" t="s">
        <v>1589</v>
      </c>
      <c r="G1916" s="61" t="str">
        <f t="shared" si="99"/>
        <v>Tommy Cocha</v>
      </c>
    </row>
    <row r="1917" spans="1:7" thickBot="1">
      <c r="A1917" s="62" t="s">
        <v>3926</v>
      </c>
      <c r="B1917" s="61">
        <v>540</v>
      </c>
      <c r="C1917" s="61" t="str">
        <f t="shared" si="97"/>
        <v>No Tie</v>
      </c>
      <c r="D1917" s="63">
        <f t="shared" si="98"/>
        <v>540</v>
      </c>
      <c r="E1917" s="63">
        <v>540</v>
      </c>
      <c r="F1917" s="61" t="s">
        <v>2314</v>
      </c>
      <c r="G1917" s="61" t="str">
        <f t="shared" si="99"/>
        <v>Darren Beck</v>
      </c>
    </row>
    <row r="1918" spans="1:7" thickBot="1">
      <c r="A1918" s="62" t="s">
        <v>3926</v>
      </c>
      <c r="B1918" s="61">
        <v>541</v>
      </c>
      <c r="C1918" s="61" t="str">
        <f t="shared" si="97"/>
        <v>No Tie</v>
      </c>
      <c r="D1918" s="63">
        <f t="shared" si="98"/>
        <v>541</v>
      </c>
      <c r="E1918" s="63">
        <v>541</v>
      </c>
      <c r="F1918" s="61" t="s">
        <v>2327</v>
      </c>
      <c r="G1918" s="61" t="str">
        <f t="shared" si="99"/>
        <v>Lloyd Saltman</v>
      </c>
    </row>
    <row r="1919" spans="1:7" thickBot="1">
      <c r="A1919" s="62" t="s">
        <v>3926</v>
      </c>
      <c r="B1919" s="61">
        <v>542</v>
      </c>
      <c r="C1919" s="61" t="str">
        <f t="shared" si="97"/>
        <v>No Tie</v>
      </c>
      <c r="D1919" s="63">
        <f t="shared" si="98"/>
        <v>542</v>
      </c>
      <c r="E1919" s="63">
        <v>542</v>
      </c>
      <c r="F1919" s="61" t="s">
        <v>2313</v>
      </c>
      <c r="G1919" s="61" t="str">
        <f t="shared" si="99"/>
        <v>Inn Choon Hwang</v>
      </c>
    </row>
    <row r="1920" spans="1:7" thickBot="1">
      <c r="A1920" s="62" t="s">
        <v>3926</v>
      </c>
      <c r="B1920" s="61">
        <v>543</v>
      </c>
      <c r="C1920" s="61" t="str">
        <f t="shared" si="97"/>
        <v>No Tie</v>
      </c>
      <c r="D1920" s="63">
        <f t="shared" si="98"/>
        <v>543</v>
      </c>
      <c r="E1920" s="63">
        <v>543</v>
      </c>
      <c r="F1920" s="61" t="s">
        <v>1861</v>
      </c>
      <c r="G1920" s="61" t="str">
        <f t="shared" si="99"/>
        <v>S.S. Hong</v>
      </c>
    </row>
    <row r="1921" spans="1:7" thickBot="1">
      <c r="A1921" s="62" t="s">
        <v>3926</v>
      </c>
      <c r="B1921" s="61">
        <v>544</v>
      </c>
      <c r="C1921" s="61" t="str">
        <f t="shared" si="97"/>
        <v>No Tie</v>
      </c>
      <c r="D1921" s="63">
        <f t="shared" si="98"/>
        <v>544</v>
      </c>
      <c r="E1921" s="63">
        <v>544</v>
      </c>
      <c r="F1921" s="61" t="s">
        <v>1595</v>
      </c>
      <c r="G1921" s="61" t="str">
        <f t="shared" si="99"/>
        <v>Eugene Wong</v>
      </c>
    </row>
    <row r="1922" spans="1:7" thickBot="1">
      <c r="A1922" s="62" t="s">
        <v>3926</v>
      </c>
      <c r="B1922" s="61">
        <v>545</v>
      </c>
      <c r="C1922" s="61" t="str">
        <f t="shared" si="97"/>
        <v>No Tie</v>
      </c>
      <c r="D1922" s="63">
        <f t="shared" si="98"/>
        <v>545</v>
      </c>
      <c r="E1922" s="63">
        <v>545</v>
      </c>
      <c r="F1922" s="61" t="s">
        <v>1930</v>
      </c>
      <c r="G1922" s="61" t="str">
        <f t="shared" si="99"/>
        <v>Ashley Hall</v>
      </c>
    </row>
    <row r="1923" spans="1:7" thickBot="1">
      <c r="A1923" s="62" t="s">
        <v>3926</v>
      </c>
      <c r="B1923" s="61">
        <v>546</v>
      </c>
      <c r="C1923" s="61" t="str">
        <f t="shared" si="97"/>
        <v>No Tie</v>
      </c>
      <c r="D1923" s="63">
        <f t="shared" si="98"/>
        <v>546</v>
      </c>
      <c r="E1923" s="63">
        <v>546</v>
      </c>
      <c r="F1923" s="61" t="s">
        <v>1465</v>
      </c>
      <c r="G1923" s="61" t="str">
        <f t="shared" si="99"/>
        <v>Jae-bum Park</v>
      </c>
    </row>
    <row r="1924" spans="1:7" thickBot="1">
      <c r="A1924" s="62" t="s">
        <v>3926</v>
      </c>
      <c r="B1924" s="61">
        <v>547</v>
      </c>
      <c r="C1924" s="61" t="str">
        <f t="shared" si="97"/>
        <v>No Tie</v>
      </c>
      <c r="D1924" s="63">
        <f t="shared" si="98"/>
        <v>547</v>
      </c>
      <c r="E1924" s="63">
        <v>547</v>
      </c>
      <c r="F1924" s="61" t="s">
        <v>2442</v>
      </c>
      <c r="G1924" s="61" t="str">
        <f t="shared" si="99"/>
        <v>Cesar Costilla</v>
      </c>
    </row>
    <row r="1925" spans="1:7" thickBot="1">
      <c r="A1925" s="62" t="s">
        <v>3926</v>
      </c>
      <c r="B1925" s="61">
        <v>547</v>
      </c>
      <c r="C1925" s="61" t="str">
        <f t="shared" si="97"/>
        <v>No Tie</v>
      </c>
      <c r="D1925" s="63">
        <f t="shared" si="98"/>
        <v>547</v>
      </c>
      <c r="E1925" s="63">
        <v>547</v>
      </c>
      <c r="F1925" s="61" t="s">
        <v>2451</v>
      </c>
      <c r="G1925" s="61" t="str">
        <f t="shared" si="99"/>
        <v>Mamo Osanai</v>
      </c>
    </row>
    <row r="1926" spans="1:7" thickBot="1">
      <c r="A1926" s="62" t="s">
        <v>3926</v>
      </c>
      <c r="B1926" s="61">
        <v>549</v>
      </c>
      <c r="C1926" s="61" t="str">
        <f t="shared" si="97"/>
        <v>No Tie</v>
      </c>
      <c r="D1926" s="63">
        <f t="shared" si="98"/>
        <v>549</v>
      </c>
      <c r="E1926" s="63">
        <v>549</v>
      </c>
      <c r="F1926" s="61" t="s">
        <v>2388</v>
      </c>
      <c r="G1926" s="61" t="str">
        <f t="shared" si="99"/>
        <v>Florian Pragant</v>
      </c>
    </row>
    <row r="1927" spans="1:7" thickBot="1">
      <c r="A1927" s="62" t="s">
        <v>3926</v>
      </c>
      <c r="B1927" s="61">
        <v>550</v>
      </c>
      <c r="C1927" s="61" t="str">
        <f t="shared" si="97"/>
        <v>No Tie</v>
      </c>
      <c r="D1927" s="63">
        <f t="shared" si="98"/>
        <v>550</v>
      </c>
      <c r="E1927" s="63">
        <v>550</v>
      </c>
      <c r="F1927" s="61" t="s">
        <v>1849</v>
      </c>
      <c r="G1927" s="61" t="str">
        <f t="shared" si="99"/>
        <v>Steven Tiley</v>
      </c>
    </row>
    <row r="1928" spans="1:7" thickBot="1">
      <c r="A1928" s="62" t="s">
        <v>3926</v>
      </c>
      <c r="B1928" s="61">
        <v>551</v>
      </c>
      <c r="C1928" s="61" t="str">
        <f t="shared" si="97"/>
        <v>No Tie</v>
      </c>
      <c r="D1928" s="63">
        <f t="shared" si="98"/>
        <v>551</v>
      </c>
      <c r="E1928" s="63">
        <v>551</v>
      </c>
      <c r="F1928" s="61" t="s">
        <v>2230</v>
      </c>
      <c r="G1928" s="61" t="str">
        <f t="shared" si="99"/>
        <v>Brett Wetterich</v>
      </c>
    </row>
    <row r="1929" spans="1:7" thickBot="1">
      <c r="A1929" s="62" t="s">
        <v>3926</v>
      </c>
      <c r="B1929" s="61">
        <v>552</v>
      </c>
      <c r="C1929" s="61" t="str">
        <f t="shared" si="97"/>
        <v>No Tie</v>
      </c>
      <c r="D1929" s="63">
        <f t="shared" si="98"/>
        <v>552</v>
      </c>
      <c r="E1929" s="63">
        <v>552</v>
      </c>
      <c r="F1929" s="61" t="s">
        <v>1844</v>
      </c>
      <c r="G1929" s="61" t="str">
        <f t="shared" si="99"/>
        <v>Gareth Maybin</v>
      </c>
    </row>
    <row r="1930" spans="1:7" thickBot="1">
      <c r="A1930" s="62" t="s">
        <v>3926</v>
      </c>
      <c r="B1930" s="61">
        <v>553</v>
      </c>
      <c r="C1930" s="61" t="str">
        <f t="shared" si="97"/>
        <v>No Tie</v>
      </c>
      <c r="D1930" s="63">
        <f t="shared" si="98"/>
        <v>553</v>
      </c>
      <c r="E1930" s="63">
        <v>553</v>
      </c>
      <c r="F1930" s="61" t="s">
        <v>2173</v>
      </c>
      <c r="G1930" s="61" t="str">
        <f t="shared" si="99"/>
        <v>Hunter Haas</v>
      </c>
    </row>
    <row r="1931" spans="1:7" thickBot="1">
      <c r="A1931" s="62" t="s">
        <v>3926</v>
      </c>
      <c r="B1931" s="61">
        <v>554</v>
      </c>
      <c r="C1931" s="61" t="str">
        <f t="shared" si="97"/>
        <v>No Tie</v>
      </c>
      <c r="D1931" s="63">
        <f t="shared" si="98"/>
        <v>554</v>
      </c>
      <c r="E1931" s="63">
        <v>554</v>
      </c>
      <c r="F1931" s="61" t="s">
        <v>1974</v>
      </c>
      <c r="G1931" s="61" t="str">
        <f t="shared" si="99"/>
        <v>Anthony Brown</v>
      </c>
    </row>
    <row r="1932" spans="1:7" thickBot="1">
      <c r="A1932" s="62" t="s">
        <v>3926</v>
      </c>
      <c r="B1932" s="61">
        <v>555</v>
      </c>
      <c r="C1932" s="61" t="str">
        <f t="shared" si="97"/>
        <v>No Tie</v>
      </c>
      <c r="D1932" s="63">
        <f t="shared" si="98"/>
        <v>555</v>
      </c>
      <c r="E1932" s="63">
        <v>555</v>
      </c>
      <c r="F1932" s="61" t="s">
        <v>1228</v>
      </c>
      <c r="G1932" s="61" t="str">
        <f t="shared" si="99"/>
        <v>Ben Martin</v>
      </c>
    </row>
    <row r="1933" spans="1:7" thickBot="1">
      <c r="A1933" s="62" t="s">
        <v>3926</v>
      </c>
      <c r="B1933" s="61">
        <v>556</v>
      </c>
      <c r="C1933" s="61" t="str">
        <f t="shared" si="97"/>
        <v>No Tie</v>
      </c>
      <c r="D1933" s="63">
        <f t="shared" si="98"/>
        <v>556</v>
      </c>
      <c r="E1933" s="63">
        <v>556</v>
      </c>
      <c r="F1933" s="61" t="s">
        <v>1664</v>
      </c>
      <c r="G1933" s="61" t="str">
        <f t="shared" si="99"/>
        <v>Gi-Whan Kim</v>
      </c>
    </row>
    <row r="1934" spans="1:7" thickBot="1">
      <c r="A1934" s="62" t="s">
        <v>3926</v>
      </c>
      <c r="B1934" s="61">
        <v>557</v>
      </c>
      <c r="C1934" s="61" t="str">
        <f t="shared" si="97"/>
        <v>No Tie</v>
      </c>
      <c r="D1934" s="63">
        <f t="shared" si="98"/>
        <v>557</v>
      </c>
      <c r="E1934" s="63">
        <v>557</v>
      </c>
      <c r="F1934" s="61" t="s">
        <v>2056</v>
      </c>
      <c r="G1934" s="61" t="str">
        <f t="shared" si="99"/>
        <v>Carlos Aguilar</v>
      </c>
    </row>
    <row r="1935" spans="1:7" thickBot="1">
      <c r="A1935" s="62" t="s">
        <v>3926</v>
      </c>
      <c r="B1935" s="61">
        <v>558</v>
      </c>
      <c r="C1935" s="61" t="str">
        <f t="shared" si="97"/>
        <v>No Tie</v>
      </c>
      <c r="D1935" s="63">
        <f t="shared" si="98"/>
        <v>558</v>
      </c>
      <c r="E1935" s="63">
        <v>558</v>
      </c>
      <c r="F1935" s="61" t="s">
        <v>1778</v>
      </c>
      <c r="G1935" s="61" t="str">
        <f t="shared" si="99"/>
        <v>Colin Nel</v>
      </c>
    </row>
    <row r="1936" spans="1:7" thickBot="1">
      <c r="A1936" s="62" t="s">
        <v>3926</v>
      </c>
      <c r="B1936" s="61">
        <v>559</v>
      </c>
      <c r="C1936" s="61" t="str">
        <f t="shared" si="97"/>
        <v>No Tie</v>
      </c>
      <c r="D1936" s="63">
        <f t="shared" si="98"/>
        <v>559</v>
      </c>
      <c r="E1936" s="63">
        <v>559</v>
      </c>
      <c r="F1936" s="61" t="s">
        <v>1613</v>
      </c>
      <c r="G1936" s="61" t="str">
        <f t="shared" si="99"/>
        <v>Arjun Atwal</v>
      </c>
    </row>
    <row r="1937" spans="1:7" thickBot="1">
      <c r="A1937" s="62" t="s">
        <v>3926</v>
      </c>
      <c r="B1937" s="61">
        <v>560</v>
      </c>
      <c r="C1937" s="61" t="str">
        <f t="shared" si="97"/>
        <v>No Tie</v>
      </c>
      <c r="D1937" s="63">
        <f t="shared" si="98"/>
        <v>560</v>
      </c>
      <c r="E1937" s="63">
        <v>560</v>
      </c>
      <c r="F1937" s="61" t="s">
        <v>1962</v>
      </c>
      <c r="G1937" s="61" t="str">
        <f t="shared" si="99"/>
        <v>Maarten Lafeber</v>
      </c>
    </row>
    <row r="1938" spans="1:7" thickBot="1">
      <c r="A1938" s="62" t="s">
        <v>3926</v>
      </c>
      <c r="B1938" s="61">
        <v>561</v>
      </c>
      <c r="C1938" s="61" t="str">
        <f t="shared" si="97"/>
        <v>No Tie</v>
      </c>
      <c r="D1938" s="63">
        <f t="shared" si="98"/>
        <v>561</v>
      </c>
      <c r="E1938" s="63">
        <v>561</v>
      </c>
      <c r="F1938" s="61" t="s">
        <v>1487</v>
      </c>
      <c r="G1938" s="61" t="str">
        <f t="shared" si="99"/>
        <v>David Oh</v>
      </c>
    </row>
    <row r="1939" spans="1:7" thickBot="1">
      <c r="A1939" s="62" t="s">
        <v>3926</v>
      </c>
      <c r="B1939" s="61">
        <v>562</v>
      </c>
      <c r="C1939" s="61" t="str">
        <f t="shared" si="97"/>
        <v>No Tie</v>
      </c>
      <c r="D1939" s="63">
        <f t="shared" si="98"/>
        <v>562</v>
      </c>
      <c r="E1939" s="63">
        <v>562</v>
      </c>
      <c r="F1939" s="61" t="s">
        <v>1542</v>
      </c>
      <c r="G1939" s="61" t="str">
        <f t="shared" si="99"/>
        <v>Jyoti Randhawa</v>
      </c>
    </row>
    <row r="1940" spans="1:7" thickBot="1">
      <c r="A1940" s="62" t="s">
        <v>3926</v>
      </c>
      <c r="B1940" s="61">
        <v>563</v>
      </c>
      <c r="C1940" s="61" t="str">
        <f t="shared" si="97"/>
        <v>No Tie</v>
      </c>
      <c r="D1940" s="63">
        <f t="shared" si="98"/>
        <v>563</v>
      </c>
      <c r="E1940" s="63">
        <v>563</v>
      </c>
      <c r="F1940" s="61" t="s">
        <v>2350</v>
      </c>
      <c r="G1940" s="61" t="str">
        <f t="shared" si="99"/>
        <v>Scott Gutschewski</v>
      </c>
    </row>
    <row r="1941" spans="1:7" thickBot="1">
      <c r="A1941" s="62" t="s">
        <v>3926</v>
      </c>
      <c r="B1941" s="61">
        <v>564</v>
      </c>
      <c r="C1941" s="61" t="str">
        <f t="shared" si="97"/>
        <v>No Tie</v>
      </c>
      <c r="D1941" s="63">
        <f t="shared" si="98"/>
        <v>564</v>
      </c>
      <c r="E1941" s="63">
        <v>564</v>
      </c>
      <c r="F1941" s="61" t="s">
        <v>2160</v>
      </c>
      <c r="G1941" s="61" t="str">
        <f t="shared" si="99"/>
        <v>Kevin Foley</v>
      </c>
    </row>
    <row r="1942" spans="1:7" thickBot="1">
      <c r="A1942" s="62" t="s">
        <v>3926</v>
      </c>
      <c r="B1942" s="61">
        <v>565</v>
      </c>
      <c r="C1942" s="61" t="str">
        <f t="shared" si="97"/>
        <v>No Tie</v>
      </c>
      <c r="D1942" s="63">
        <f t="shared" si="98"/>
        <v>565</v>
      </c>
      <c r="E1942" s="63">
        <v>565</v>
      </c>
      <c r="F1942" s="61" t="s">
        <v>2452</v>
      </c>
      <c r="G1942" s="61" t="str">
        <f t="shared" si="99"/>
        <v>Martin Wiegele</v>
      </c>
    </row>
    <row r="1943" spans="1:7" thickBot="1">
      <c r="A1943" s="62" t="s">
        <v>3926</v>
      </c>
      <c r="B1943" s="61">
        <v>566</v>
      </c>
      <c r="C1943" s="61" t="str">
        <f t="shared" si="97"/>
        <v>No Tie</v>
      </c>
      <c r="D1943" s="63">
        <f t="shared" si="98"/>
        <v>566</v>
      </c>
      <c r="E1943" s="63">
        <v>566</v>
      </c>
      <c r="F1943" s="61" t="s">
        <v>1776</v>
      </c>
      <c r="G1943" s="61" t="str">
        <f t="shared" si="99"/>
        <v>Pariya Junhasavasdikul</v>
      </c>
    </row>
    <row r="1944" spans="1:7" thickBot="1">
      <c r="A1944" s="62" t="s">
        <v>3926</v>
      </c>
      <c r="B1944" s="61">
        <v>567</v>
      </c>
      <c r="C1944" s="61" t="str">
        <f t="shared" si="97"/>
        <v>No Tie</v>
      </c>
      <c r="D1944" s="63">
        <f t="shared" si="98"/>
        <v>567</v>
      </c>
      <c r="E1944" s="63">
        <v>567</v>
      </c>
      <c r="F1944" s="61" t="s">
        <v>1966</v>
      </c>
      <c r="G1944" s="61" t="str">
        <f t="shared" si="99"/>
        <v>Andres Echavarria</v>
      </c>
    </row>
    <row r="1945" spans="1:7" thickBot="1">
      <c r="A1945" s="62" t="s">
        <v>3926</v>
      </c>
      <c r="B1945" s="61">
        <v>568</v>
      </c>
      <c r="C1945" s="61" t="str">
        <f t="shared" si="97"/>
        <v>No Tie</v>
      </c>
      <c r="D1945" s="63">
        <f t="shared" si="98"/>
        <v>568</v>
      </c>
      <c r="E1945" s="63">
        <v>568</v>
      </c>
      <c r="F1945" s="61" t="s">
        <v>2315</v>
      </c>
      <c r="G1945" s="61" t="str">
        <f t="shared" si="99"/>
        <v>Digvijay Singh</v>
      </c>
    </row>
    <row r="1946" spans="1:7" thickBot="1">
      <c r="A1946" s="62" t="s">
        <v>3926</v>
      </c>
      <c r="B1946" s="61">
        <v>569</v>
      </c>
      <c r="C1946" s="61" t="str">
        <f t="shared" si="97"/>
        <v>No Tie</v>
      </c>
      <c r="D1946" s="63">
        <f t="shared" si="98"/>
        <v>569</v>
      </c>
      <c r="E1946" s="63">
        <v>569</v>
      </c>
      <c r="F1946" s="61" t="s">
        <v>1735</v>
      </c>
      <c r="G1946" s="61" t="str">
        <f t="shared" si="99"/>
        <v>Edouard Dubois</v>
      </c>
    </row>
    <row r="1947" spans="1:7" thickBot="1">
      <c r="A1947" s="62" t="s">
        <v>3926</v>
      </c>
      <c r="B1947" s="61">
        <v>570</v>
      </c>
      <c r="C1947" s="61" t="str">
        <f t="shared" si="97"/>
        <v>No Tie</v>
      </c>
      <c r="D1947" s="63">
        <f t="shared" si="98"/>
        <v>570</v>
      </c>
      <c r="E1947" s="63">
        <v>570</v>
      </c>
      <c r="F1947" s="61" t="s">
        <v>2142</v>
      </c>
      <c r="G1947" s="61" t="str">
        <f t="shared" si="99"/>
        <v>Michael Jonzon</v>
      </c>
    </row>
    <row r="1948" spans="1:7" thickBot="1">
      <c r="A1948" s="62" t="s">
        <v>3926</v>
      </c>
      <c r="B1948" s="61">
        <v>571</v>
      </c>
      <c r="C1948" s="61" t="str">
        <f t="shared" si="97"/>
        <v>No Tie</v>
      </c>
      <c r="D1948" s="63">
        <f t="shared" si="98"/>
        <v>571</v>
      </c>
      <c r="E1948" s="63">
        <v>571</v>
      </c>
      <c r="F1948" s="61" t="s">
        <v>2334</v>
      </c>
      <c r="G1948" s="61" t="str">
        <f t="shared" si="99"/>
        <v>Eun Shin Park</v>
      </c>
    </row>
    <row r="1949" spans="1:7" thickBot="1">
      <c r="A1949" s="62" t="s">
        <v>3926</v>
      </c>
      <c r="B1949" s="61">
        <v>571</v>
      </c>
      <c r="C1949" s="61" t="str">
        <f t="shared" si="97"/>
        <v>No Tie</v>
      </c>
      <c r="D1949" s="63">
        <f t="shared" si="98"/>
        <v>571</v>
      </c>
      <c r="E1949" s="63">
        <v>571</v>
      </c>
      <c r="F1949" s="61" t="s">
        <v>1517</v>
      </c>
      <c r="G1949" s="61" t="str">
        <f t="shared" si="99"/>
        <v>Ryutaro Nagano</v>
      </c>
    </row>
    <row r="1950" spans="1:7" thickBot="1">
      <c r="A1950" s="62" t="s">
        <v>3926</v>
      </c>
      <c r="B1950" s="61">
        <v>573</v>
      </c>
      <c r="C1950" s="61" t="str">
        <f t="shared" si="97"/>
        <v>No Tie</v>
      </c>
      <c r="D1950" s="63">
        <f t="shared" si="98"/>
        <v>573</v>
      </c>
      <c r="E1950" s="63">
        <v>573</v>
      </c>
      <c r="F1950" s="61" t="s">
        <v>710</v>
      </c>
      <c r="G1950" s="61" t="str">
        <f t="shared" si="99"/>
        <v>Steve LeBrun</v>
      </c>
    </row>
    <row r="1951" spans="1:7" thickBot="1">
      <c r="A1951" s="62" t="s">
        <v>3926</v>
      </c>
      <c r="B1951" s="61">
        <v>574</v>
      </c>
      <c r="C1951" s="61" t="str">
        <f t="shared" si="97"/>
        <v>No Tie</v>
      </c>
      <c r="D1951" s="63">
        <f t="shared" si="98"/>
        <v>574</v>
      </c>
      <c r="E1951" s="63">
        <v>574</v>
      </c>
      <c r="F1951" s="61" t="s">
        <v>2453</v>
      </c>
      <c r="G1951" s="61" t="str">
        <f t="shared" si="99"/>
        <v>Cesar Monasterio</v>
      </c>
    </row>
    <row r="1952" spans="1:7" thickBot="1">
      <c r="A1952" s="62" t="s">
        <v>3926</v>
      </c>
      <c r="B1952" s="61">
        <v>574</v>
      </c>
      <c r="C1952" s="61" t="str">
        <f t="shared" si="97"/>
        <v>No Tie</v>
      </c>
      <c r="D1952" s="63">
        <f t="shared" si="98"/>
        <v>574</v>
      </c>
      <c r="E1952" s="63">
        <v>574</v>
      </c>
      <c r="F1952" s="61" t="s">
        <v>1799</v>
      </c>
      <c r="G1952" s="61" t="str">
        <f t="shared" si="99"/>
        <v>Keiichiro Fukabori</v>
      </c>
    </row>
    <row r="1953" spans="1:7" thickBot="1">
      <c r="A1953" s="62" t="s">
        <v>3926</v>
      </c>
      <c r="B1953" s="61">
        <v>576</v>
      </c>
      <c r="C1953" s="61" t="str">
        <f t="shared" ref="C1953:C2016" si="100">IFERROR(SEARCH("T",B1953),"No Tie")</f>
        <v>No Tie</v>
      </c>
      <c r="D1953" s="63">
        <f t="shared" ref="D1953:D2016" si="101">IF(C1953="No Tie",B1953,RIGHT(B1953,LEN(B1953)-1))</f>
        <v>576</v>
      </c>
      <c r="E1953" s="63">
        <v>576</v>
      </c>
      <c r="F1953" s="61" t="s">
        <v>2155</v>
      </c>
      <c r="G1953" s="61" t="str">
        <f t="shared" ref="G1953:G2016" si="102">TRIM(SUBSTITUTE(F1953,CHAR(160),CHAR(32)))</f>
        <v>Tyrone Ferreira</v>
      </c>
    </row>
    <row r="1954" spans="1:7" thickBot="1">
      <c r="A1954" s="62" t="s">
        <v>3926</v>
      </c>
      <c r="B1954" s="61">
        <v>577</v>
      </c>
      <c r="C1954" s="61" t="str">
        <f t="shared" si="100"/>
        <v>No Tie</v>
      </c>
      <c r="D1954" s="63">
        <f t="shared" si="101"/>
        <v>577</v>
      </c>
      <c r="E1954" s="63">
        <v>577</v>
      </c>
      <c r="F1954" s="61" t="s">
        <v>848</v>
      </c>
      <c r="G1954" s="61" t="str">
        <f t="shared" si="102"/>
        <v>Ryuji Imada</v>
      </c>
    </row>
    <row r="1955" spans="1:7" thickBot="1">
      <c r="A1955" s="62" t="s">
        <v>3926</v>
      </c>
      <c r="B1955" s="61">
        <v>578</v>
      </c>
      <c r="C1955" s="61" t="str">
        <f t="shared" si="100"/>
        <v>No Tie</v>
      </c>
      <c r="D1955" s="63">
        <f t="shared" si="101"/>
        <v>578</v>
      </c>
      <c r="E1955" s="63">
        <v>578</v>
      </c>
      <c r="F1955" s="61" t="s">
        <v>2339</v>
      </c>
      <c r="G1955" s="61" t="str">
        <f t="shared" si="102"/>
        <v>Matias O'Curry</v>
      </c>
    </row>
    <row r="1956" spans="1:7" thickBot="1">
      <c r="A1956" s="62" t="s">
        <v>3926</v>
      </c>
      <c r="B1956" s="61">
        <v>579</v>
      </c>
      <c r="C1956" s="61" t="str">
        <f t="shared" si="100"/>
        <v>No Tie</v>
      </c>
      <c r="D1956" s="63">
        <f t="shared" si="101"/>
        <v>579</v>
      </c>
      <c r="E1956" s="63">
        <v>579</v>
      </c>
      <c r="F1956" s="61" t="s">
        <v>1509</v>
      </c>
      <c r="G1956" s="61" t="str">
        <f t="shared" si="102"/>
        <v>Justin Harding</v>
      </c>
    </row>
    <row r="1957" spans="1:7" thickBot="1">
      <c r="A1957" s="62" t="s">
        <v>3926</v>
      </c>
      <c r="B1957" s="61">
        <v>580</v>
      </c>
      <c r="C1957" s="61" t="str">
        <f t="shared" si="100"/>
        <v>No Tie</v>
      </c>
      <c r="D1957" s="63">
        <f t="shared" si="101"/>
        <v>580</v>
      </c>
      <c r="E1957" s="63">
        <v>580</v>
      </c>
      <c r="F1957" s="61" t="s">
        <v>1326</v>
      </c>
      <c r="G1957" s="61" t="str">
        <f t="shared" si="102"/>
        <v>Andrew Dodt</v>
      </c>
    </row>
    <row r="1958" spans="1:7" thickBot="1">
      <c r="A1958" s="62" t="s">
        <v>3926</v>
      </c>
      <c r="B1958" s="61">
        <v>580</v>
      </c>
      <c r="C1958" s="61" t="str">
        <f t="shared" si="100"/>
        <v>No Tie</v>
      </c>
      <c r="D1958" s="63">
        <f t="shared" si="101"/>
        <v>580</v>
      </c>
      <c r="E1958" s="63">
        <v>580</v>
      </c>
      <c r="F1958" s="61" t="s">
        <v>1472</v>
      </c>
      <c r="G1958" s="61" t="str">
        <f t="shared" si="102"/>
        <v>Rob Oppenheim</v>
      </c>
    </row>
    <row r="1959" spans="1:7" thickBot="1">
      <c r="A1959" s="62" t="s">
        <v>3926</v>
      </c>
      <c r="B1959" s="61">
        <v>582</v>
      </c>
      <c r="C1959" s="61" t="str">
        <f t="shared" si="100"/>
        <v>No Tie</v>
      </c>
      <c r="D1959" s="63">
        <f t="shared" si="101"/>
        <v>582</v>
      </c>
      <c r="E1959" s="63">
        <v>582</v>
      </c>
      <c r="F1959" s="61" t="s">
        <v>2319</v>
      </c>
      <c r="G1959" s="61" t="str">
        <f t="shared" si="102"/>
        <v>Joseph Bramlett</v>
      </c>
    </row>
    <row r="1960" spans="1:7" thickBot="1">
      <c r="A1960" s="62" t="s">
        <v>3926</v>
      </c>
      <c r="B1960" s="61">
        <v>583</v>
      </c>
      <c r="C1960" s="61" t="str">
        <f t="shared" si="100"/>
        <v>No Tie</v>
      </c>
      <c r="D1960" s="63">
        <f t="shared" si="101"/>
        <v>583</v>
      </c>
      <c r="E1960" s="63">
        <v>583</v>
      </c>
      <c r="F1960" s="61" t="s">
        <v>2250</v>
      </c>
      <c r="G1960" s="61" t="str">
        <f t="shared" si="102"/>
        <v>Scott Dunlap</v>
      </c>
    </row>
    <row r="1961" spans="1:7" thickBot="1">
      <c r="A1961" s="62" t="s">
        <v>3926</v>
      </c>
      <c r="B1961" s="61">
        <v>584</v>
      </c>
      <c r="C1961" s="61" t="str">
        <f t="shared" si="100"/>
        <v>No Tie</v>
      </c>
      <c r="D1961" s="63">
        <f t="shared" si="101"/>
        <v>584</v>
      </c>
      <c r="E1961" s="63">
        <v>584</v>
      </c>
      <c r="F1961" s="61" t="s">
        <v>1359</v>
      </c>
      <c r="G1961" s="61" t="str">
        <f t="shared" si="102"/>
        <v>Daisuke Kataoka</v>
      </c>
    </row>
    <row r="1962" spans="1:7" thickBot="1">
      <c r="A1962" s="62" t="s">
        <v>3926</v>
      </c>
      <c r="B1962" s="61">
        <v>585</v>
      </c>
      <c r="C1962" s="61" t="str">
        <f t="shared" si="100"/>
        <v>No Tie</v>
      </c>
      <c r="D1962" s="63">
        <f t="shared" si="101"/>
        <v>585</v>
      </c>
      <c r="E1962" s="63">
        <v>585</v>
      </c>
      <c r="F1962" s="61" t="s">
        <v>654</v>
      </c>
      <c r="G1962" s="61" t="str">
        <f t="shared" si="102"/>
        <v>Jim Renner</v>
      </c>
    </row>
    <row r="1963" spans="1:7" thickBot="1">
      <c r="A1963" s="62" t="s">
        <v>3926</v>
      </c>
      <c r="B1963" s="61">
        <v>586</v>
      </c>
      <c r="C1963" s="61" t="str">
        <f t="shared" si="100"/>
        <v>No Tie</v>
      </c>
      <c r="D1963" s="63">
        <f t="shared" si="101"/>
        <v>586</v>
      </c>
      <c r="E1963" s="63">
        <v>586</v>
      </c>
      <c r="F1963" s="61" t="s">
        <v>491</v>
      </c>
      <c r="G1963" s="61" t="str">
        <f t="shared" si="102"/>
        <v>Patrick Reed</v>
      </c>
    </row>
    <row r="1964" spans="1:7" thickBot="1">
      <c r="A1964" s="62" t="s">
        <v>3926</v>
      </c>
      <c r="B1964" s="61">
        <v>587</v>
      </c>
      <c r="C1964" s="61" t="str">
        <f t="shared" si="100"/>
        <v>No Tie</v>
      </c>
      <c r="D1964" s="63">
        <f t="shared" si="101"/>
        <v>587</v>
      </c>
      <c r="E1964" s="63">
        <v>587</v>
      </c>
      <c r="F1964" s="61" t="s">
        <v>1402</v>
      </c>
      <c r="G1964" s="61" t="str">
        <f t="shared" si="102"/>
        <v>Joakim Lagergren</v>
      </c>
    </row>
    <row r="1965" spans="1:7" thickBot="1">
      <c r="A1965" s="62" t="s">
        <v>3926</v>
      </c>
      <c r="B1965" s="61">
        <v>587</v>
      </c>
      <c r="C1965" s="61" t="str">
        <f t="shared" si="100"/>
        <v>No Tie</v>
      </c>
      <c r="D1965" s="63">
        <f t="shared" si="101"/>
        <v>587</v>
      </c>
      <c r="E1965" s="63">
        <v>587</v>
      </c>
      <c r="F1965" s="61" t="s">
        <v>2379</v>
      </c>
      <c r="G1965" s="61" t="str">
        <f t="shared" si="102"/>
        <v>Markus Brier</v>
      </c>
    </row>
    <row r="1966" spans="1:7" thickBot="1">
      <c r="A1966" s="62" t="s">
        <v>3926</v>
      </c>
      <c r="B1966" s="61">
        <v>589</v>
      </c>
      <c r="C1966" s="61" t="str">
        <f t="shared" si="100"/>
        <v>No Tie</v>
      </c>
      <c r="D1966" s="63">
        <f t="shared" si="101"/>
        <v>589</v>
      </c>
      <c r="E1966" s="63">
        <v>589</v>
      </c>
      <c r="F1966" s="61" t="s">
        <v>1379</v>
      </c>
      <c r="G1966" s="61" t="str">
        <f t="shared" si="102"/>
        <v>Jean Hugo</v>
      </c>
    </row>
    <row r="1967" spans="1:7" thickBot="1">
      <c r="A1967" s="62" t="s">
        <v>3926</v>
      </c>
      <c r="B1967" s="61">
        <v>590</v>
      </c>
      <c r="C1967" s="61" t="str">
        <f t="shared" si="100"/>
        <v>No Tie</v>
      </c>
      <c r="D1967" s="63">
        <f t="shared" si="101"/>
        <v>590</v>
      </c>
      <c r="E1967" s="63">
        <v>590</v>
      </c>
      <c r="F1967" s="61" t="s">
        <v>2112</v>
      </c>
      <c r="G1967" s="61" t="str">
        <f t="shared" si="102"/>
        <v>Richard Johnson</v>
      </c>
    </row>
    <row r="1968" spans="1:7" thickBot="1">
      <c r="A1968" s="62" t="s">
        <v>3926</v>
      </c>
      <c r="B1968" s="61">
        <v>591</v>
      </c>
      <c r="C1968" s="61" t="str">
        <f t="shared" si="100"/>
        <v>No Tie</v>
      </c>
      <c r="D1968" s="63">
        <f t="shared" si="101"/>
        <v>591</v>
      </c>
      <c r="E1968" s="63">
        <v>591</v>
      </c>
      <c r="F1968" s="61" t="s">
        <v>2072</v>
      </c>
      <c r="G1968" s="61" t="str">
        <f t="shared" si="102"/>
        <v>Ockert Strydom</v>
      </c>
    </row>
    <row r="1969" spans="1:7" thickBot="1">
      <c r="A1969" s="62" t="s">
        <v>3926</v>
      </c>
      <c r="B1969" s="61">
        <v>592</v>
      </c>
      <c r="C1969" s="61" t="str">
        <f t="shared" si="100"/>
        <v>No Tie</v>
      </c>
      <c r="D1969" s="63">
        <f t="shared" si="101"/>
        <v>592</v>
      </c>
      <c r="E1969" s="63">
        <v>592</v>
      </c>
      <c r="F1969" s="61" t="s">
        <v>2196</v>
      </c>
      <c r="G1969" s="61" t="str">
        <f t="shared" si="102"/>
        <v>Bryce Easton</v>
      </c>
    </row>
    <row r="1970" spans="1:7" thickBot="1">
      <c r="A1970" s="62" t="s">
        <v>3926</v>
      </c>
      <c r="B1970" s="61">
        <v>593</v>
      </c>
      <c r="C1970" s="61" t="str">
        <f t="shared" si="100"/>
        <v>No Tie</v>
      </c>
      <c r="D1970" s="63">
        <f t="shared" si="101"/>
        <v>593</v>
      </c>
      <c r="E1970" s="63">
        <v>593</v>
      </c>
      <c r="F1970" s="61" t="s">
        <v>1618</v>
      </c>
      <c r="G1970" s="61" t="str">
        <f t="shared" si="102"/>
        <v>Chris Swanepoel</v>
      </c>
    </row>
    <row r="1971" spans="1:7" thickBot="1">
      <c r="A1971" s="62" t="s">
        <v>3926</v>
      </c>
      <c r="B1971" s="61">
        <v>594</v>
      </c>
      <c r="C1971" s="61" t="str">
        <f t="shared" si="100"/>
        <v>No Tie</v>
      </c>
      <c r="D1971" s="63">
        <f t="shared" si="101"/>
        <v>594</v>
      </c>
      <c r="E1971" s="63">
        <v>594</v>
      </c>
      <c r="F1971" s="61" t="s">
        <v>1484</v>
      </c>
      <c r="G1971" s="61" t="str">
        <f t="shared" si="102"/>
        <v>John Parry</v>
      </c>
    </row>
    <row r="1972" spans="1:7" thickBot="1">
      <c r="A1972" s="62" t="s">
        <v>3926</v>
      </c>
      <c r="B1972" s="61">
        <v>595</v>
      </c>
      <c r="C1972" s="61" t="str">
        <f t="shared" si="100"/>
        <v>No Tie</v>
      </c>
      <c r="D1972" s="63">
        <f t="shared" si="101"/>
        <v>595</v>
      </c>
      <c r="E1972" s="63">
        <v>595</v>
      </c>
      <c r="F1972" s="61" t="s">
        <v>1453</v>
      </c>
      <c r="G1972" s="61" t="str">
        <f t="shared" si="102"/>
        <v>Paul Waring</v>
      </c>
    </row>
    <row r="1973" spans="1:7" thickBot="1">
      <c r="A1973" s="62" t="s">
        <v>3926</v>
      </c>
      <c r="B1973" s="61">
        <v>596</v>
      </c>
      <c r="C1973" s="61" t="str">
        <f t="shared" si="100"/>
        <v>No Tie</v>
      </c>
      <c r="D1973" s="63">
        <f t="shared" si="101"/>
        <v>596</v>
      </c>
      <c r="E1973" s="63">
        <v>596</v>
      </c>
      <c r="F1973" s="61" t="s">
        <v>1579</v>
      </c>
      <c r="G1973" s="61" t="str">
        <f t="shared" si="102"/>
        <v>Ulrich Van den Berg</v>
      </c>
    </row>
    <row r="1974" spans="1:7" thickBot="1">
      <c r="A1974" s="62" t="s">
        <v>3926</v>
      </c>
      <c r="B1974" s="61">
        <v>597</v>
      </c>
      <c r="C1974" s="61" t="str">
        <f t="shared" si="100"/>
        <v>No Tie</v>
      </c>
      <c r="D1974" s="63">
        <f t="shared" si="101"/>
        <v>597</v>
      </c>
      <c r="E1974" s="63">
        <v>597</v>
      </c>
      <c r="F1974" s="61" t="s">
        <v>2268</v>
      </c>
      <c r="G1974" s="61" t="str">
        <f t="shared" si="102"/>
        <v>Andre Stolz</v>
      </c>
    </row>
    <row r="1975" spans="1:7" thickBot="1">
      <c r="A1975" s="62" t="s">
        <v>3926</v>
      </c>
      <c r="B1975" s="61">
        <v>598</v>
      </c>
      <c r="C1975" s="61" t="str">
        <f t="shared" si="100"/>
        <v>No Tie</v>
      </c>
      <c r="D1975" s="63">
        <f t="shared" si="101"/>
        <v>598</v>
      </c>
      <c r="E1975" s="63">
        <v>598</v>
      </c>
      <c r="F1975" s="61" t="s">
        <v>755</v>
      </c>
      <c r="G1975" s="61" t="str">
        <f t="shared" si="102"/>
        <v>Stephen Ames</v>
      </c>
    </row>
    <row r="1976" spans="1:7" thickBot="1">
      <c r="A1976" s="62" t="s">
        <v>3926</v>
      </c>
      <c r="B1976" s="61">
        <v>599</v>
      </c>
      <c r="C1976" s="61" t="str">
        <f t="shared" si="100"/>
        <v>No Tie</v>
      </c>
      <c r="D1976" s="63">
        <f t="shared" si="101"/>
        <v>599</v>
      </c>
      <c r="E1976" s="63">
        <v>599</v>
      </c>
      <c r="F1976" s="61" t="s">
        <v>1894</v>
      </c>
      <c r="G1976" s="61" t="str">
        <f t="shared" si="102"/>
        <v>Alvaro Velasco</v>
      </c>
    </row>
    <row r="1977" spans="1:7" thickBot="1">
      <c r="A1977" s="62" t="s">
        <v>3926</v>
      </c>
      <c r="B1977" s="61">
        <v>599</v>
      </c>
      <c r="C1977" s="61" t="str">
        <f t="shared" si="100"/>
        <v>No Tie</v>
      </c>
      <c r="D1977" s="63">
        <f t="shared" si="101"/>
        <v>599</v>
      </c>
      <c r="E1977" s="63">
        <v>599</v>
      </c>
      <c r="F1977" s="61" t="s">
        <v>1887</v>
      </c>
      <c r="G1977" s="61" t="str">
        <f t="shared" si="102"/>
        <v>Jason Norris</v>
      </c>
    </row>
    <row r="1978" spans="1:7" thickBot="1">
      <c r="A1978" s="62" t="s">
        <v>3926</v>
      </c>
      <c r="B1978" s="61">
        <v>601</v>
      </c>
      <c r="C1978" s="61" t="str">
        <f t="shared" si="100"/>
        <v>No Tie</v>
      </c>
      <c r="D1978" s="63">
        <f t="shared" si="101"/>
        <v>601</v>
      </c>
      <c r="E1978" s="63">
        <v>601</v>
      </c>
      <c r="F1978" s="61" t="s">
        <v>2333</v>
      </c>
      <c r="G1978" s="61" t="str">
        <f t="shared" si="102"/>
        <v>Kim Sung-Yoon</v>
      </c>
    </row>
    <row r="1979" spans="1:7" thickBot="1">
      <c r="A1979" s="62" t="s">
        <v>3926</v>
      </c>
      <c r="B1979" s="61">
        <v>601</v>
      </c>
      <c r="C1979" s="61" t="str">
        <f t="shared" si="100"/>
        <v>No Tie</v>
      </c>
      <c r="D1979" s="63">
        <f t="shared" si="101"/>
        <v>601</v>
      </c>
      <c r="E1979" s="63">
        <v>601</v>
      </c>
      <c r="F1979" s="61" t="s">
        <v>2364</v>
      </c>
      <c r="G1979" s="61" t="str">
        <f t="shared" si="102"/>
        <v>Mark Calcavecchia</v>
      </c>
    </row>
    <row r="1980" spans="1:7" thickBot="1">
      <c r="A1980" s="62" t="s">
        <v>3926</v>
      </c>
      <c r="B1980" s="61">
        <v>603</v>
      </c>
      <c r="C1980" s="61" t="str">
        <f t="shared" si="100"/>
        <v>No Tie</v>
      </c>
      <c r="D1980" s="63">
        <f t="shared" si="101"/>
        <v>603</v>
      </c>
      <c r="E1980" s="63">
        <v>603</v>
      </c>
      <c r="F1980" s="61" t="s">
        <v>1772</v>
      </c>
      <c r="G1980" s="61" t="str">
        <f t="shared" si="102"/>
        <v>Niclas Fasth</v>
      </c>
    </row>
    <row r="1981" spans="1:7" thickBot="1">
      <c r="A1981" s="62" t="s">
        <v>3926</v>
      </c>
      <c r="B1981" s="61">
        <v>604</v>
      </c>
      <c r="C1981" s="61" t="str">
        <f t="shared" si="100"/>
        <v>No Tie</v>
      </c>
      <c r="D1981" s="63">
        <f t="shared" si="101"/>
        <v>604</v>
      </c>
      <c r="E1981" s="63">
        <v>604</v>
      </c>
      <c r="F1981" s="61" t="s">
        <v>2095</v>
      </c>
      <c r="G1981" s="61" t="str">
        <f t="shared" si="102"/>
        <v>Elmer Salvador</v>
      </c>
    </row>
    <row r="1982" spans="1:7" thickBot="1">
      <c r="A1982" s="62" t="s">
        <v>3926</v>
      </c>
      <c r="B1982" s="61">
        <v>605</v>
      </c>
      <c r="C1982" s="61" t="str">
        <f t="shared" si="100"/>
        <v>No Tie</v>
      </c>
      <c r="D1982" s="63">
        <f t="shared" si="101"/>
        <v>605</v>
      </c>
      <c r="E1982" s="63">
        <v>605</v>
      </c>
      <c r="F1982" s="61" t="s">
        <v>2344</v>
      </c>
      <c r="G1982" s="61" t="str">
        <f t="shared" si="102"/>
        <v>Oscar Floren</v>
      </c>
    </row>
    <row r="1983" spans="1:7" thickBot="1">
      <c r="A1983" s="62" t="s">
        <v>3926</v>
      </c>
      <c r="B1983" s="61">
        <v>606</v>
      </c>
      <c r="C1983" s="61" t="str">
        <f t="shared" si="100"/>
        <v>No Tie</v>
      </c>
      <c r="D1983" s="63">
        <f t="shared" si="101"/>
        <v>606</v>
      </c>
      <c r="E1983" s="63">
        <v>606</v>
      </c>
      <c r="F1983" s="61" t="s">
        <v>1221</v>
      </c>
      <c r="G1983" s="61" t="str">
        <f t="shared" si="102"/>
        <v>Brendon Todd</v>
      </c>
    </row>
    <row r="1984" spans="1:7" thickBot="1">
      <c r="A1984" s="62" t="s">
        <v>3926</v>
      </c>
      <c r="B1984" s="61">
        <v>607</v>
      </c>
      <c r="C1984" s="61" t="str">
        <f t="shared" si="100"/>
        <v>No Tie</v>
      </c>
      <c r="D1984" s="63">
        <f t="shared" si="101"/>
        <v>607</v>
      </c>
      <c r="E1984" s="63">
        <v>607</v>
      </c>
      <c r="F1984" s="61" t="s">
        <v>537</v>
      </c>
      <c r="G1984" s="61" t="str">
        <f t="shared" si="102"/>
        <v>Will Wilcox</v>
      </c>
    </row>
    <row r="1985" spans="1:7" thickBot="1">
      <c r="A1985" s="62" t="s">
        <v>3926</v>
      </c>
      <c r="B1985" s="61">
        <v>608</v>
      </c>
      <c r="C1985" s="61" t="str">
        <f t="shared" si="100"/>
        <v>No Tie</v>
      </c>
      <c r="D1985" s="63">
        <f t="shared" si="101"/>
        <v>608</v>
      </c>
      <c r="E1985" s="63">
        <v>608</v>
      </c>
      <c r="F1985" s="61" t="s">
        <v>2361</v>
      </c>
      <c r="G1985" s="61" t="str">
        <f t="shared" si="102"/>
        <v>Sebastian Fernandez</v>
      </c>
    </row>
    <row r="1986" spans="1:7" thickBot="1">
      <c r="A1986" s="62" t="s">
        <v>3926</v>
      </c>
      <c r="B1986" s="61">
        <v>609</v>
      </c>
      <c r="C1986" s="61" t="str">
        <f t="shared" si="100"/>
        <v>No Tie</v>
      </c>
      <c r="D1986" s="63">
        <f t="shared" si="101"/>
        <v>609</v>
      </c>
      <c r="E1986" s="63">
        <v>609</v>
      </c>
      <c r="F1986" s="61" t="s">
        <v>2091</v>
      </c>
      <c r="G1986" s="61" t="str">
        <f t="shared" si="102"/>
        <v>Kim Hyung-Tae</v>
      </c>
    </row>
    <row r="1987" spans="1:7" thickBot="1">
      <c r="A1987" s="62" t="s">
        <v>3926</v>
      </c>
      <c r="B1987" s="61">
        <v>610</v>
      </c>
      <c r="C1987" s="61" t="str">
        <f t="shared" si="100"/>
        <v>No Tie</v>
      </c>
      <c r="D1987" s="63">
        <f t="shared" si="101"/>
        <v>610</v>
      </c>
      <c r="E1987" s="63">
        <v>610</v>
      </c>
      <c r="F1987" s="61" t="s">
        <v>2275</v>
      </c>
      <c r="G1987" s="61" t="str">
        <f t="shared" si="102"/>
        <v>Boonchu Ruangkit</v>
      </c>
    </row>
    <row r="1988" spans="1:7" thickBot="1">
      <c r="A1988" s="62" t="s">
        <v>3926</v>
      </c>
      <c r="B1988" s="61">
        <v>611</v>
      </c>
      <c r="C1988" s="61" t="str">
        <f t="shared" si="100"/>
        <v>No Tie</v>
      </c>
      <c r="D1988" s="63">
        <f t="shared" si="101"/>
        <v>611</v>
      </c>
      <c r="E1988" s="63">
        <v>611</v>
      </c>
      <c r="F1988" s="61" t="s">
        <v>1240</v>
      </c>
      <c r="G1988" s="61" t="str">
        <f t="shared" si="102"/>
        <v>Alexander Levy</v>
      </c>
    </row>
    <row r="1989" spans="1:7" thickBot="1">
      <c r="A1989" s="62" t="s">
        <v>3926</v>
      </c>
      <c r="B1989" s="61">
        <v>612</v>
      </c>
      <c r="C1989" s="61" t="str">
        <f t="shared" si="100"/>
        <v>No Tie</v>
      </c>
      <c r="D1989" s="63">
        <f t="shared" si="101"/>
        <v>612</v>
      </c>
      <c r="E1989" s="63">
        <v>612</v>
      </c>
      <c r="F1989" s="61" t="s">
        <v>2097</v>
      </c>
      <c r="G1989" s="61" t="str">
        <f t="shared" si="102"/>
        <v>Jose de Jesus Rodriguez</v>
      </c>
    </row>
    <row r="1990" spans="1:7" thickBot="1">
      <c r="A1990" s="62" t="s">
        <v>3926</v>
      </c>
      <c r="B1990" s="61">
        <v>612</v>
      </c>
      <c r="C1990" s="61" t="str">
        <f t="shared" si="100"/>
        <v>No Tie</v>
      </c>
      <c r="D1990" s="63">
        <f t="shared" si="101"/>
        <v>612</v>
      </c>
      <c r="E1990" s="63">
        <v>612</v>
      </c>
      <c r="F1990" s="61" t="s">
        <v>1635</v>
      </c>
      <c r="G1990" s="61" t="str">
        <f t="shared" si="102"/>
        <v>Matthew Millar</v>
      </c>
    </row>
    <row r="1991" spans="1:7" thickBot="1">
      <c r="A1991" s="62" t="s">
        <v>3926</v>
      </c>
      <c r="B1991" s="61">
        <v>614</v>
      </c>
      <c r="C1991" s="61" t="str">
        <f t="shared" si="100"/>
        <v>No Tie</v>
      </c>
      <c r="D1991" s="63">
        <f t="shared" si="101"/>
        <v>614</v>
      </c>
      <c r="E1991" s="63">
        <v>614</v>
      </c>
      <c r="F1991" s="61" t="s">
        <v>2053</v>
      </c>
      <c r="G1991" s="61" t="str">
        <f t="shared" si="102"/>
        <v>Kazuhiko Hosokawa</v>
      </c>
    </row>
    <row r="1992" spans="1:7" thickBot="1">
      <c r="A1992" s="62" t="s">
        <v>3926</v>
      </c>
      <c r="B1992" s="61">
        <v>615</v>
      </c>
      <c r="C1992" s="61" t="str">
        <f t="shared" si="100"/>
        <v>No Tie</v>
      </c>
      <c r="D1992" s="63">
        <f t="shared" si="101"/>
        <v>615</v>
      </c>
      <c r="E1992" s="63">
        <v>615</v>
      </c>
      <c r="F1992" s="61" t="s">
        <v>2409</v>
      </c>
      <c r="G1992" s="61" t="str">
        <f t="shared" si="102"/>
        <v>Michael Bradley</v>
      </c>
    </row>
    <row r="1993" spans="1:7" thickBot="1">
      <c r="A1993" s="62" t="s">
        <v>3926</v>
      </c>
      <c r="B1993" s="61">
        <v>616</v>
      </c>
      <c r="C1993" s="61" t="str">
        <f t="shared" si="100"/>
        <v>No Tie</v>
      </c>
      <c r="D1993" s="63">
        <f t="shared" si="101"/>
        <v>616</v>
      </c>
      <c r="E1993" s="63">
        <v>616</v>
      </c>
      <c r="F1993" s="61" t="s">
        <v>1224</v>
      </c>
      <c r="G1993" s="61" t="str">
        <f t="shared" si="102"/>
        <v>Steven Bowditch</v>
      </c>
    </row>
    <row r="1994" spans="1:7" thickBot="1">
      <c r="A1994" s="62" t="s">
        <v>3926</v>
      </c>
      <c r="B1994" s="61">
        <v>617</v>
      </c>
      <c r="C1994" s="61" t="str">
        <f t="shared" si="100"/>
        <v>No Tie</v>
      </c>
      <c r="D1994" s="63">
        <f t="shared" si="101"/>
        <v>617</v>
      </c>
      <c r="E1994" s="63">
        <v>617</v>
      </c>
      <c r="F1994" s="61" t="s">
        <v>679</v>
      </c>
      <c r="G1994" s="61" t="str">
        <f t="shared" si="102"/>
        <v>Steven Alker</v>
      </c>
    </row>
    <row r="1995" spans="1:7" thickBot="1">
      <c r="A1995" s="62" t="s">
        <v>3926</v>
      </c>
      <c r="B1995" s="61">
        <v>618</v>
      </c>
      <c r="C1995" s="61" t="str">
        <f t="shared" si="100"/>
        <v>No Tie</v>
      </c>
      <c r="D1995" s="63">
        <f t="shared" si="101"/>
        <v>618</v>
      </c>
      <c r="E1995" s="63">
        <v>618</v>
      </c>
      <c r="F1995" s="61" t="s">
        <v>1928</v>
      </c>
      <c r="G1995" s="61" t="str">
        <f t="shared" si="102"/>
        <v>Scott Parel</v>
      </c>
    </row>
    <row r="1996" spans="1:7" thickBot="1">
      <c r="A1996" s="62" t="s">
        <v>3926</v>
      </c>
      <c r="B1996" s="61">
        <v>619</v>
      </c>
      <c r="C1996" s="61" t="str">
        <f t="shared" si="100"/>
        <v>No Tie</v>
      </c>
      <c r="D1996" s="63">
        <f t="shared" si="101"/>
        <v>619</v>
      </c>
      <c r="E1996" s="63">
        <v>619</v>
      </c>
      <c r="F1996" s="61" t="s">
        <v>2343</v>
      </c>
      <c r="G1996" s="61" t="str">
        <f t="shared" si="102"/>
        <v>Steven Jones</v>
      </c>
    </row>
    <row r="1997" spans="1:7" thickBot="1">
      <c r="A1997" s="62" t="s">
        <v>3926</v>
      </c>
      <c r="B1997" s="61">
        <v>620</v>
      </c>
      <c r="C1997" s="61" t="str">
        <f t="shared" si="100"/>
        <v>No Tie</v>
      </c>
      <c r="D1997" s="63">
        <f t="shared" si="101"/>
        <v>620</v>
      </c>
      <c r="E1997" s="63">
        <v>620</v>
      </c>
      <c r="F1997" s="61" t="s">
        <v>2117</v>
      </c>
      <c r="G1997" s="61" t="str">
        <f t="shared" si="102"/>
        <v>Jeff Gove</v>
      </c>
    </row>
    <row r="1998" spans="1:7" thickBot="1">
      <c r="A1998" s="62" t="s">
        <v>3926</v>
      </c>
      <c r="B1998" s="61">
        <v>621</v>
      </c>
      <c r="C1998" s="61" t="str">
        <f t="shared" si="100"/>
        <v>No Tie</v>
      </c>
      <c r="D1998" s="63">
        <f t="shared" si="101"/>
        <v>621</v>
      </c>
      <c r="E1998" s="63">
        <v>621</v>
      </c>
      <c r="F1998" s="61" t="s">
        <v>1615</v>
      </c>
      <c r="G1998" s="61" t="str">
        <f t="shared" si="102"/>
        <v>Satoshi Tomiyama</v>
      </c>
    </row>
    <row r="1999" spans="1:7" thickBot="1">
      <c r="A1999" s="62" t="s">
        <v>3926</v>
      </c>
      <c r="B1999" s="61">
        <v>622</v>
      </c>
      <c r="C1999" s="61" t="str">
        <f t="shared" si="100"/>
        <v>No Tie</v>
      </c>
      <c r="D1999" s="63">
        <f t="shared" si="101"/>
        <v>622</v>
      </c>
      <c r="E1999" s="63">
        <v>622</v>
      </c>
      <c r="F1999" s="61" t="s">
        <v>2171</v>
      </c>
      <c r="G1999" s="61" t="str">
        <f t="shared" si="102"/>
        <v>Knut Borsheim</v>
      </c>
    </row>
    <row r="2000" spans="1:7" thickBot="1">
      <c r="A2000" s="62" t="s">
        <v>3926</v>
      </c>
      <c r="B2000" s="61">
        <v>623</v>
      </c>
      <c r="C2000" s="61" t="str">
        <f t="shared" si="100"/>
        <v>No Tie</v>
      </c>
      <c r="D2000" s="63">
        <f t="shared" si="101"/>
        <v>623</v>
      </c>
      <c r="E2000" s="63">
        <v>623</v>
      </c>
      <c r="F2000" s="61" t="s">
        <v>1711</v>
      </c>
      <c r="G2000" s="61" t="str">
        <f t="shared" si="102"/>
        <v>Gunn Charoenkul</v>
      </c>
    </row>
    <row r="2001" spans="1:7" thickBot="1">
      <c r="A2001" s="62" t="s">
        <v>3926</v>
      </c>
      <c r="B2001" s="61">
        <v>624</v>
      </c>
      <c r="C2001" s="61" t="str">
        <f t="shared" si="100"/>
        <v>No Tie</v>
      </c>
      <c r="D2001" s="63">
        <f t="shared" si="101"/>
        <v>624</v>
      </c>
      <c r="E2001" s="63">
        <v>624</v>
      </c>
      <c r="F2001" s="61" t="s">
        <v>783</v>
      </c>
      <c r="G2001" s="61" t="str">
        <f t="shared" si="102"/>
        <v>Jamie Lovemark</v>
      </c>
    </row>
    <row r="2002" spans="1:7" thickBot="1">
      <c r="A2002" s="62" t="s">
        <v>3926</v>
      </c>
      <c r="B2002" s="61">
        <v>625</v>
      </c>
      <c r="C2002" s="61" t="str">
        <f t="shared" si="100"/>
        <v>No Tie</v>
      </c>
      <c r="D2002" s="63">
        <f t="shared" si="101"/>
        <v>625</v>
      </c>
      <c r="E2002" s="63">
        <v>625</v>
      </c>
      <c r="F2002" s="61" t="s">
        <v>2395</v>
      </c>
      <c r="G2002" s="61" t="str">
        <f t="shared" si="102"/>
        <v>Guido Van Der Valk</v>
      </c>
    </row>
    <row r="2003" spans="1:7" thickBot="1">
      <c r="A2003" s="62" t="s">
        <v>3926</v>
      </c>
      <c r="B2003" s="61">
        <v>626</v>
      </c>
      <c r="C2003" s="61" t="str">
        <f t="shared" si="100"/>
        <v>No Tie</v>
      </c>
      <c r="D2003" s="63">
        <f t="shared" si="101"/>
        <v>626</v>
      </c>
      <c r="E2003" s="63">
        <v>626</v>
      </c>
      <c r="F2003" s="61" t="s">
        <v>2454</v>
      </c>
      <c r="G2003" s="61" t="str">
        <f t="shared" si="102"/>
        <v>Matthew Zions</v>
      </c>
    </row>
    <row r="2004" spans="1:7" thickBot="1">
      <c r="A2004" s="62" t="s">
        <v>3926</v>
      </c>
      <c r="B2004" s="61">
        <v>627</v>
      </c>
      <c r="C2004" s="61" t="str">
        <f t="shared" si="100"/>
        <v>No Tie</v>
      </c>
      <c r="D2004" s="63">
        <f t="shared" si="101"/>
        <v>627</v>
      </c>
      <c r="E2004" s="63">
        <v>627</v>
      </c>
      <c r="F2004" s="61" t="s">
        <v>1791</v>
      </c>
      <c r="G2004" s="61" t="str">
        <f t="shared" si="102"/>
        <v>Scott Harrington</v>
      </c>
    </row>
    <row r="2005" spans="1:7" thickBot="1">
      <c r="A2005" s="62" t="s">
        <v>3926</v>
      </c>
      <c r="B2005" s="61">
        <v>628</v>
      </c>
      <c r="C2005" s="61" t="str">
        <f t="shared" si="100"/>
        <v>No Tie</v>
      </c>
      <c r="D2005" s="63">
        <f t="shared" si="101"/>
        <v>628</v>
      </c>
      <c r="E2005" s="63">
        <v>628</v>
      </c>
      <c r="F2005" s="61" t="s">
        <v>650</v>
      </c>
      <c r="G2005" s="61" t="str">
        <f t="shared" si="102"/>
        <v>S.J. Park</v>
      </c>
    </row>
    <row r="2006" spans="1:7" thickBot="1">
      <c r="A2006" s="62" t="s">
        <v>3926</v>
      </c>
      <c r="B2006" s="61">
        <v>629</v>
      </c>
      <c r="C2006" s="61" t="str">
        <f t="shared" si="100"/>
        <v>No Tie</v>
      </c>
      <c r="D2006" s="63">
        <f t="shared" si="101"/>
        <v>629</v>
      </c>
      <c r="E2006" s="63">
        <v>629</v>
      </c>
      <c r="F2006" s="61" t="s">
        <v>2455</v>
      </c>
      <c r="G2006" s="61" t="str">
        <f t="shared" si="102"/>
        <v>Kirk Triplett</v>
      </c>
    </row>
    <row r="2007" spans="1:7" thickBot="1">
      <c r="A2007" s="62" t="s">
        <v>3926</v>
      </c>
      <c r="B2007" s="61">
        <v>630</v>
      </c>
      <c r="C2007" s="61" t="str">
        <f t="shared" si="100"/>
        <v>No Tie</v>
      </c>
      <c r="D2007" s="63">
        <f t="shared" si="101"/>
        <v>630</v>
      </c>
      <c r="E2007" s="63">
        <v>630</v>
      </c>
      <c r="F2007" s="61" t="s">
        <v>2134</v>
      </c>
      <c r="G2007" s="61" t="str">
        <f t="shared" si="102"/>
        <v>Josh Broadaway</v>
      </c>
    </row>
    <row r="2008" spans="1:7" thickBot="1">
      <c r="A2008" s="62" t="s">
        <v>3926</v>
      </c>
      <c r="B2008" s="61">
        <v>631</v>
      </c>
      <c r="C2008" s="61" t="str">
        <f t="shared" si="100"/>
        <v>No Tie</v>
      </c>
      <c r="D2008" s="63">
        <f t="shared" si="101"/>
        <v>631</v>
      </c>
      <c r="E2008" s="63">
        <v>631</v>
      </c>
      <c r="F2008" s="61" t="s">
        <v>1998</v>
      </c>
      <c r="G2008" s="61" t="str">
        <f t="shared" si="102"/>
        <v>Puma Dominguez</v>
      </c>
    </row>
    <row r="2009" spans="1:7" thickBot="1">
      <c r="A2009" s="62" t="s">
        <v>3926</v>
      </c>
      <c r="B2009" s="61">
        <v>632</v>
      </c>
      <c r="C2009" s="61" t="str">
        <f t="shared" si="100"/>
        <v>No Tie</v>
      </c>
      <c r="D2009" s="63">
        <f t="shared" si="101"/>
        <v>632</v>
      </c>
      <c r="E2009" s="63">
        <v>632</v>
      </c>
      <c r="F2009" s="61" t="s">
        <v>1952</v>
      </c>
      <c r="G2009" s="61" t="str">
        <f t="shared" si="102"/>
        <v>Nelson Ledesma</v>
      </c>
    </row>
    <row r="2010" spans="1:7" thickBot="1">
      <c r="A2010" s="62" t="s">
        <v>3926</v>
      </c>
      <c r="B2010" s="61">
        <v>633</v>
      </c>
      <c r="C2010" s="61" t="str">
        <f t="shared" si="100"/>
        <v>No Tie</v>
      </c>
      <c r="D2010" s="63">
        <f t="shared" si="101"/>
        <v>633</v>
      </c>
      <c r="E2010" s="63">
        <v>633</v>
      </c>
      <c r="F2010" s="61" t="s">
        <v>1365</v>
      </c>
      <c r="G2010" s="61" t="str">
        <f t="shared" si="102"/>
        <v>Danie van Tonder</v>
      </c>
    </row>
    <row r="2011" spans="1:7" thickBot="1">
      <c r="A2011" s="62" t="s">
        <v>3926</v>
      </c>
      <c r="B2011" s="61">
        <v>634</v>
      </c>
      <c r="C2011" s="61" t="str">
        <f t="shared" si="100"/>
        <v>No Tie</v>
      </c>
      <c r="D2011" s="63">
        <f t="shared" si="101"/>
        <v>634</v>
      </c>
      <c r="E2011" s="63">
        <v>634</v>
      </c>
      <c r="F2011" s="61" t="s">
        <v>2285</v>
      </c>
      <c r="G2011" s="61" t="str">
        <f t="shared" si="102"/>
        <v>Matt Hendrix</v>
      </c>
    </row>
    <row r="2012" spans="1:7" thickBot="1">
      <c r="A2012" s="62" t="s">
        <v>3926</v>
      </c>
      <c r="B2012" s="61">
        <v>635</v>
      </c>
      <c r="C2012" s="61" t="str">
        <f t="shared" si="100"/>
        <v>No Tie</v>
      </c>
      <c r="D2012" s="63">
        <f t="shared" si="101"/>
        <v>635</v>
      </c>
      <c r="E2012" s="63">
        <v>635</v>
      </c>
      <c r="F2012" s="61" t="s">
        <v>1590</v>
      </c>
      <c r="G2012" s="61" t="str">
        <f t="shared" si="102"/>
        <v>Julian Etulain</v>
      </c>
    </row>
    <row r="2013" spans="1:7" thickBot="1">
      <c r="A2013" s="62" t="s">
        <v>3926</v>
      </c>
      <c r="B2013" s="61">
        <v>636</v>
      </c>
      <c r="C2013" s="61" t="str">
        <f t="shared" si="100"/>
        <v>No Tie</v>
      </c>
      <c r="D2013" s="63">
        <f t="shared" si="101"/>
        <v>636</v>
      </c>
      <c r="E2013" s="63">
        <v>636</v>
      </c>
      <c r="F2013" s="61" t="s">
        <v>1297</v>
      </c>
      <c r="G2013" s="61" t="str">
        <f t="shared" si="102"/>
        <v>Fabian Gomez</v>
      </c>
    </row>
    <row r="2014" spans="1:7" thickBot="1">
      <c r="A2014" s="62" t="s">
        <v>3926</v>
      </c>
      <c r="B2014" s="61">
        <v>637</v>
      </c>
      <c r="C2014" s="61" t="str">
        <f t="shared" si="100"/>
        <v>No Tie</v>
      </c>
      <c r="D2014" s="63">
        <f t="shared" si="101"/>
        <v>637</v>
      </c>
      <c r="E2014" s="63">
        <v>637</v>
      </c>
      <c r="F2014" s="61" t="s">
        <v>703</v>
      </c>
      <c r="G2014" s="61" t="str">
        <f t="shared" si="102"/>
        <v>Tag Ridings</v>
      </c>
    </row>
    <row r="2015" spans="1:7" thickBot="1">
      <c r="A2015" s="62" t="s">
        <v>3926</v>
      </c>
      <c r="B2015" s="61">
        <v>638</v>
      </c>
      <c r="C2015" s="61" t="str">
        <f t="shared" si="100"/>
        <v>No Tie</v>
      </c>
      <c r="D2015" s="63">
        <f t="shared" si="101"/>
        <v>638</v>
      </c>
      <c r="E2015" s="63">
        <v>638</v>
      </c>
      <c r="F2015" s="61" t="s">
        <v>1825</v>
      </c>
      <c r="G2015" s="61" t="str">
        <f t="shared" si="102"/>
        <v>Kodai Ichihara</v>
      </c>
    </row>
    <row r="2016" spans="1:7" thickBot="1">
      <c r="A2016" s="62" t="s">
        <v>3926</v>
      </c>
      <c r="B2016" s="61">
        <v>639</v>
      </c>
      <c r="C2016" s="61" t="str">
        <f t="shared" si="100"/>
        <v>No Tie</v>
      </c>
      <c r="D2016" s="63">
        <f t="shared" si="101"/>
        <v>639</v>
      </c>
      <c r="E2016" s="63">
        <v>639</v>
      </c>
      <c r="F2016" s="61" t="s">
        <v>1774</v>
      </c>
      <c r="G2016" s="61" t="str">
        <f t="shared" si="102"/>
        <v>Jun-won Park</v>
      </c>
    </row>
    <row r="2017" spans="1:7" thickBot="1">
      <c r="A2017" s="62" t="s">
        <v>3926</v>
      </c>
      <c r="B2017" s="61">
        <v>640</v>
      </c>
      <c r="C2017" s="61" t="str">
        <f t="shared" ref="C2017:C2080" si="103">IFERROR(SEARCH("T",B2017),"No Tie")</f>
        <v>No Tie</v>
      </c>
      <c r="D2017" s="63">
        <f t="shared" ref="D2017:D2080" si="104">IF(C2017="No Tie",B2017,RIGHT(B2017,LEN(B2017)-1))</f>
        <v>640</v>
      </c>
      <c r="E2017" s="63">
        <v>640</v>
      </c>
      <c r="F2017" s="61" t="s">
        <v>2377</v>
      </c>
      <c r="G2017" s="61" t="str">
        <f t="shared" ref="G2017:G2080" si="105">TRIM(SUBSTITUTE(F2017,CHAR(160),CHAR(32)))</f>
        <v>Julio Zapata</v>
      </c>
    </row>
    <row r="2018" spans="1:7" thickBot="1">
      <c r="A2018" s="62" t="s">
        <v>3926</v>
      </c>
      <c r="B2018" s="61">
        <v>641</v>
      </c>
      <c r="C2018" s="61" t="str">
        <f t="shared" si="103"/>
        <v>No Tie</v>
      </c>
      <c r="D2018" s="63">
        <f t="shared" si="104"/>
        <v>641</v>
      </c>
      <c r="E2018" s="63">
        <v>641</v>
      </c>
      <c r="F2018" s="61" t="s">
        <v>2456</v>
      </c>
      <c r="G2018" s="61" t="str">
        <f t="shared" si="105"/>
        <v>Danny Denison</v>
      </c>
    </row>
    <row r="2019" spans="1:7" thickBot="1">
      <c r="A2019" s="62" t="s">
        <v>3926</v>
      </c>
      <c r="B2019" s="61">
        <v>642</v>
      </c>
      <c r="C2019" s="61" t="str">
        <f t="shared" si="103"/>
        <v>No Tie</v>
      </c>
      <c r="D2019" s="63">
        <f t="shared" si="104"/>
        <v>642</v>
      </c>
      <c r="E2019" s="63">
        <v>642</v>
      </c>
      <c r="F2019" s="61" t="s">
        <v>2232</v>
      </c>
      <c r="G2019" s="61" t="str">
        <f t="shared" si="105"/>
        <v>Thomas Norret</v>
      </c>
    </row>
    <row r="2020" spans="1:7" thickBot="1">
      <c r="A2020" s="62" t="s">
        <v>3926</v>
      </c>
      <c r="B2020" s="61">
        <v>643</v>
      </c>
      <c r="C2020" s="61" t="str">
        <f t="shared" si="103"/>
        <v>No Tie</v>
      </c>
      <c r="D2020" s="63">
        <f t="shared" si="104"/>
        <v>643</v>
      </c>
      <c r="E2020" s="63">
        <v>643</v>
      </c>
      <c r="F2020" s="61" t="s">
        <v>1601</v>
      </c>
      <c r="G2020" s="61" t="str">
        <f t="shared" si="105"/>
        <v>Matthew Nixon</v>
      </c>
    </row>
    <row r="2021" spans="1:7" thickBot="1">
      <c r="A2021" s="62" t="s">
        <v>3926</v>
      </c>
      <c r="B2021" s="61">
        <v>644</v>
      </c>
      <c r="C2021" s="61" t="str">
        <f t="shared" si="103"/>
        <v>No Tie</v>
      </c>
      <c r="D2021" s="63">
        <f t="shared" si="104"/>
        <v>644</v>
      </c>
      <c r="E2021" s="63">
        <v>644</v>
      </c>
      <c r="F2021" s="61" t="s">
        <v>1770</v>
      </c>
      <c r="G2021" s="61" t="str">
        <f t="shared" si="105"/>
        <v>Nobuhiro Masuda</v>
      </c>
    </row>
    <row r="2022" spans="1:7" thickBot="1">
      <c r="A2022" s="62" t="s">
        <v>3926</v>
      </c>
      <c r="B2022" s="61">
        <v>645</v>
      </c>
      <c r="C2022" s="61" t="str">
        <f t="shared" si="103"/>
        <v>No Tie</v>
      </c>
      <c r="D2022" s="63">
        <f t="shared" si="104"/>
        <v>645</v>
      </c>
      <c r="E2022" s="63">
        <v>645</v>
      </c>
      <c r="F2022" s="61" t="s">
        <v>2180</v>
      </c>
      <c r="G2022" s="61" t="str">
        <f t="shared" si="105"/>
        <v>Scott Laycock</v>
      </c>
    </row>
    <row r="2023" spans="1:7" thickBot="1">
      <c r="A2023" s="62" t="s">
        <v>3926</v>
      </c>
      <c r="B2023" s="61">
        <v>646</v>
      </c>
      <c r="C2023" s="61" t="str">
        <f t="shared" si="103"/>
        <v>No Tie</v>
      </c>
      <c r="D2023" s="63">
        <f t="shared" si="104"/>
        <v>646</v>
      </c>
      <c r="E2023" s="63">
        <v>646</v>
      </c>
      <c r="F2023" s="61" t="s">
        <v>1244</v>
      </c>
      <c r="G2023" s="61" t="str">
        <f t="shared" si="105"/>
        <v>Hiroshi Iwata</v>
      </c>
    </row>
    <row r="2024" spans="1:7" thickBot="1">
      <c r="A2024" s="62" t="s">
        <v>3926</v>
      </c>
      <c r="B2024" s="61">
        <v>647</v>
      </c>
      <c r="C2024" s="61" t="str">
        <f t="shared" si="103"/>
        <v>No Tie</v>
      </c>
      <c r="D2024" s="63">
        <f t="shared" si="104"/>
        <v>647</v>
      </c>
      <c r="E2024" s="63">
        <v>647</v>
      </c>
      <c r="F2024" s="61" t="s">
        <v>2427</v>
      </c>
      <c r="G2024" s="61" t="str">
        <f t="shared" si="105"/>
        <v>Federico Colombo</v>
      </c>
    </row>
    <row r="2025" spans="1:7" thickBot="1">
      <c r="A2025" s="62" t="s">
        <v>3926</v>
      </c>
      <c r="B2025" s="61">
        <v>648</v>
      </c>
      <c r="C2025" s="61" t="str">
        <f t="shared" si="103"/>
        <v>No Tie</v>
      </c>
      <c r="D2025" s="63">
        <f t="shared" si="104"/>
        <v>648</v>
      </c>
      <c r="E2025" s="63">
        <v>648</v>
      </c>
      <c r="F2025" s="61" t="s">
        <v>2163</v>
      </c>
      <c r="G2025" s="61" t="str">
        <f t="shared" si="105"/>
        <v>Rory Hie</v>
      </c>
    </row>
    <row r="2026" spans="1:7" thickBot="1">
      <c r="A2026" s="62" t="s">
        <v>3926</v>
      </c>
      <c r="B2026" s="61">
        <v>649</v>
      </c>
      <c r="C2026" s="61" t="str">
        <f t="shared" si="103"/>
        <v>No Tie</v>
      </c>
      <c r="D2026" s="63">
        <f t="shared" si="104"/>
        <v>649</v>
      </c>
      <c r="E2026" s="63">
        <v>649</v>
      </c>
      <c r="F2026" s="61" t="s">
        <v>2373</v>
      </c>
      <c r="G2026" s="61" t="str">
        <f t="shared" si="105"/>
        <v>Hans Peter Bacher</v>
      </c>
    </row>
    <row r="2027" spans="1:7" thickBot="1">
      <c r="A2027" s="62" t="s">
        <v>3926</v>
      </c>
      <c r="B2027" s="61">
        <v>649</v>
      </c>
      <c r="C2027" s="61" t="str">
        <f t="shared" si="103"/>
        <v>No Tie</v>
      </c>
      <c r="D2027" s="63">
        <f t="shared" si="104"/>
        <v>649</v>
      </c>
      <c r="E2027" s="63">
        <v>649</v>
      </c>
      <c r="F2027" s="61" t="s">
        <v>2375</v>
      </c>
      <c r="G2027" s="61" t="str">
        <f t="shared" si="105"/>
        <v>Nick Dougherty</v>
      </c>
    </row>
    <row r="2028" spans="1:7" thickBot="1">
      <c r="A2028" s="62" t="s">
        <v>3926</v>
      </c>
      <c r="B2028" s="61">
        <v>651</v>
      </c>
      <c r="C2028" s="61" t="str">
        <f t="shared" si="103"/>
        <v>No Tie</v>
      </c>
      <c r="D2028" s="63">
        <f t="shared" si="104"/>
        <v>651</v>
      </c>
      <c r="E2028" s="63">
        <v>651</v>
      </c>
      <c r="F2028" s="61" t="s">
        <v>1946</v>
      </c>
      <c r="G2028" s="61" t="str">
        <f t="shared" si="105"/>
        <v>James Kamte</v>
      </c>
    </row>
    <row r="2029" spans="1:7" thickBot="1">
      <c r="A2029" s="62" t="s">
        <v>3926</v>
      </c>
      <c r="B2029" s="61">
        <v>652</v>
      </c>
      <c r="C2029" s="61" t="str">
        <f t="shared" si="103"/>
        <v>No Tie</v>
      </c>
      <c r="D2029" s="63">
        <f t="shared" si="104"/>
        <v>652</v>
      </c>
      <c r="E2029" s="63">
        <v>652</v>
      </c>
      <c r="F2029" s="61" t="s">
        <v>1298</v>
      </c>
      <c r="G2029" s="61" t="str">
        <f t="shared" si="105"/>
        <v>Dean Burmester</v>
      </c>
    </row>
    <row r="2030" spans="1:7" thickBot="1">
      <c r="A2030" s="62" t="s">
        <v>3926</v>
      </c>
      <c r="B2030" s="61">
        <v>653</v>
      </c>
      <c r="C2030" s="61" t="str">
        <f t="shared" si="103"/>
        <v>No Tie</v>
      </c>
      <c r="D2030" s="63">
        <f t="shared" si="104"/>
        <v>653</v>
      </c>
      <c r="E2030" s="63">
        <v>653</v>
      </c>
      <c r="F2030" s="61" t="s">
        <v>2176</v>
      </c>
      <c r="G2030" s="61" t="str">
        <f t="shared" si="105"/>
        <v>Benjamin Alvarado</v>
      </c>
    </row>
    <row r="2031" spans="1:7" thickBot="1">
      <c r="A2031" s="62" t="s">
        <v>3926</v>
      </c>
      <c r="B2031" s="61">
        <v>654</v>
      </c>
      <c r="C2031" s="61" t="str">
        <f t="shared" si="103"/>
        <v>No Tie</v>
      </c>
      <c r="D2031" s="63">
        <f t="shared" si="104"/>
        <v>654</v>
      </c>
      <c r="E2031" s="63">
        <v>654</v>
      </c>
      <c r="F2031" s="61" t="s">
        <v>1823</v>
      </c>
      <c r="G2031" s="61" t="str">
        <f t="shared" si="105"/>
        <v>Victor Riu</v>
      </c>
    </row>
    <row r="2032" spans="1:7" thickBot="1">
      <c r="A2032" s="62" t="s">
        <v>3926</v>
      </c>
      <c r="B2032" s="61">
        <v>655</v>
      </c>
      <c r="C2032" s="61" t="str">
        <f t="shared" si="103"/>
        <v>No Tie</v>
      </c>
      <c r="D2032" s="63">
        <f t="shared" si="104"/>
        <v>655</v>
      </c>
      <c r="E2032" s="63">
        <v>655</v>
      </c>
      <c r="F2032" s="61" t="s">
        <v>2457</v>
      </c>
      <c r="G2032" s="61" t="str">
        <f t="shared" si="105"/>
        <v>Brian Smock</v>
      </c>
    </row>
    <row r="2033" spans="1:7" thickBot="1">
      <c r="A2033" s="62" t="s">
        <v>3926</v>
      </c>
      <c r="B2033" s="61">
        <v>656</v>
      </c>
      <c r="C2033" s="61" t="str">
        <f t="shared" si="103"/>
        <v>No Tie</v>
      </c>
      <c r="D2033" s="63">
        <f t="shared" si="104"/>
        <v>656</v>
      </c>
      <c r="E2033" s="63">
        <v>656</v>
      </c>
      <c r="F2033" s="61" t="s">
        <v>2203</v>
      </c>
      <c r="G2033" s="61" t="str">
        <f t="shared" si="105"/>
        <v>Rafael Echenique</v>
      </c>
    </row>
    <row r="2034" spans="1:7" thickBot="1">
      <c r="A2034" s="62" t="s">
        <v>3926</v>
      </c>
      <c r="B2034" s="61">
        <v>657</v>
      </c>
      <c r="C2034" s="61" t="str">
        <f t="shared" si="103"/>
        <v>No Tie</v>
      </c>
      <c r="D2034" s="63">
        <f t="shared" si="104"/>
        <v>657</v>
      </c>
      <c r="E2034" s="63">
        <v>657</v>
      </c>
      <c r="F2034" s="61" t="s">
        <v>2376</v>
      </c>
      <c r="G2034" s="61" t="str">
        <f t="shared" si="105"/>
        <v>Rich Beem</v>
      </c>
    </row>
    <row r="2035" spans="1:7" thickBot="1">
      <c r="A2035" s="62" t="s">
        <v>3926</v>
      </c>
      <c r="B2035" s="61">
        <v>658</v>
      </c>
      <c r="C2035" s="61" t="str">
        <f t="shared" si="103"/>
        <v>No Tie</v>
      </c>
      <c r="D2035" s="63">
        <f t="shared" si="104"/>
        <v>658</v>
      </c>
      <c r="E2035" s="63">
        <v>658</v>
      </c>
      <c r="F2035" s="61" t="s">
        <v>2363</v>
      </c>
      <c r="G2035" s="61" t="str">
        <f t="shared" si="105"/>
        <v>Tetsuya Haraguchi</v>
      </c>
    </row>
    <row r="2036" spans="1:7" thickBot="1">
      <c r="A2036" s="62" t="s">
        <v>3926</v>
      </c>
      <c r="B2036" s="61">
        <v>659</v>
      </c>
      <c r="C2036" s="61" t="str">
        <f t="shared" si="103"/>
        <v>No Tie</v>
      </c>
      <c r="D2036" s="63">
        <f t="shared" si="104"/>
        <v>659</v>
      </c>
      <c r="E2036" s="63">
        <v>659</v>
      </c>
      <c r="F2036" s="61" t="s">
        <v>2345</v>
      </c>
      <c r="G2036" s="61" t="str">
        <f t="shared" si="105"/>
        <v>Andrea Perrino</v>
      </c>
    </row>
    <row r="2037" spans="1:7" thickBot="1">
      <c r="A2037" s="62" t="s">
        <v>3926</v>
      </c>
      <c r="B2037" s="61">
        <v>660</v>
      </c>
      <c r="C2037" s="61" t="str">
        <f t="shared" si="103"/>
        <v>No Tie</v>
      </c>
      <c r="D2037" s="63">
        <f t="shared" si="104"/>
        <v>660</v>
      </c>
      <c r="E2037" s="63">
        <v>660</v>
      </c>
      <c r="F2037" s="61" t="s">
        <v>2356</v>
      </c>
      <c r="G2037" s="61" t="str">
        <f t="shared" si="105"/>
        <v>Kim Felton</v>
      </c>
    </row>
    <row r="2038" spans="1:7" thickBot="1">
      <c r="A2038" s="62" t="s">
        <v>3926</v>
      </c>
      <c r="B2038" s="61">
        <v>661</v>
      </c>
      <c r="C2038" s="61" t="str">
        <f t="shared" si="103"/>
        <v>No Tie</v>
      </c>
      <c r="D2038" s="63">
        <f t="shared" si="104"/>
        <v>661</v>
      </c>
      <c r="E2038" s="63">
        <v>661</v>
      </c>
      <c r="F2038" s="61" t="s">
        <v>2378</v>
      </c>
      <c r="G2038" s="61" t="str">
        <f t="shared" si="105"/>
        <v>Kalle Samooja</v>
      </c>
    </row>
    <row r="2039" spans="1:7" thickBot="1">
      <c r="A2039" s="62" t="s">
        <v>3926</v>
      </c>
      <c r="B2039" s="61">
        <v>661</v>
      </c>
      <c r="C2039" s="61" t="str">
        <f t="shared" si="103"/>
        <v>No Tie</v>
      </c>
      <c r="D2039" s="63">
        <f t="shared" si="104"/>
        <v>661</v>
      </c>
      <c r="E2039" s="63">
        <v>661</v>
      </c>
      <c r="F2039" s="61" t="s">
        <v>1634</v>
      </c>
      <c r="G2039" s="61" t="str">
        <f t="shared" si="105"/>
        <v>Lasse Jensen</v>
      </c>
    </row>
    <row r="2040" spans="1:7" thickBot="1">
      <c r="A2040" s="62" t="s">
        <v>3926</v>
      </c>
      <c r="B2040" s="61">
        <v>663</v>
      </c>
      <c r="C2040" s="61" t="str">
        <f t="shared" si="103"/>
        <v>No Tie</v>
      </c>
      <c r="D2040" s="63">
        <f t="shared" si="104"/>
        <v>663</v>
      </c>
      <c r="E2040" s="63">
        <v>663</v>
      </c>
      <c r="F2040" s="61" t="s">
        <v>2126</v>
      </c>
      <c r="G2040" s="61" t="str">
        <f t="shared" si="105"/>
        <v>Matthew Stieger</v>
      </c>
    </row>
    <row r="2041" spans="1:7" thickBot="1">
      <c r="A2041" s="62" t="s">
        <v>3926</v>
      </c>
      <c r="B2041" s="61">
        <v>664</v>
      </c>
      <c r="C2041" s="61" t="str">
        <f t="shared" si="103"/>
        <v>No Tie</v>
      </c>
      <c r="D2041" s="63">
        <f t="shared" si="104"/>
        <v>664</v>
      </c>
      <c r="E2041" s="63">
        <v>664</v>
      </c>
      <c r="F2041" s="61" t="s">
        <v>1955</v>
      </c>
      <c r="G2041" s="61" t="str">
        <f t="shared" si="105"/>
        <v>Matt Harmon</v>
      </c>
    </row>
    <row r="2042" spans="1:7" thickBot="1">
      <c r="A2042" s="62" t="s">
        <v>3926</v>
      </c>
      <c r="B2042" s="61">
        <v>665</v>
      </c>
      <c r="C2042" s="61" t="str">
        <f t="shared" si="103"/>
        <v>No Tie</v>
      </c>
      <c r="D2042" s="63">
        <f t="shared" si="104"/>
        <v>665</v>
      </c>
      <c r="E2042" s="63">
        <v>665</v>
      </c>
      <c r="F2042" s="61" t="s">
        <v>2390</v>
      </c>
      <c r="G2042" s="61" t="str">
        <f t="shared" si="105"/>
        <v>Callum MaCaulay</v>
      </c>
    </row>
    <row r="2043" spans="1:7" thickBot="1">
      <c r="A2043" s="62" t="s">
        <v>3926</v>
      </c>
      <c r="B2043" s="61">
        <v>666</v>
      </c>
      <c r="C2043" s="61" t="str">
        <f t="shared" si="103"/>
        <v>No Tie</v>
      </c>
      <c r="D2043" s="63">
        <f t="shared" si="104"/>
        <v>666</v>
      </c>
      <c r="E2043" s="63">
        <v>666</v>
      </c>
      <c r="F2043" s="61" t="s">
        <v>2024</v>
      </c>
      <c r="G2043" s="61" t="str">
        <f t="shared" si="105"/>
        <v>Matthew Southgate</v>
      </c>
    </row>
    <row r="2044" spans="1:7" thickBot="1">
      <c r="A2044" s="62" t="s">
        <v>3926</v>
      </c>
      <c r="B2044" s="61">
        <v>667</v>
      </c>
      <c r="C2044" s="61" t="str">
        <f t="shared" si="103"/>
        <v>No Tie</v>
      </c>
      <c r="D2044" s="63">
        <f t="shared" si="104"/>
        <v>667</v>
      </c>
      <c r="E2044" s="63">
        <v>667</v>
      </c>
      <c r="F2044" s="61" t="s">
        <v>1949</v>
      </c>
      <c r="G2044" s="61" t="str">
        <f t="shared" si="105"/>
        <v>Matt Hill</v>
      </c>
    </row>
    <row r="2045" spans="1:7" thickBot="1">
      <c r="A2045" s="62" t="s">
        <v>3926</v>
      </c>
      <c r="B2045" s="61">
        <v>668</v>
      </c>
      <c r="C2045" s="61" t="str">
        <f t="shared" si="103"/>
        <v>No Tie</v>
      </c>
      <c r="D2045" s="63">
        <f t="shared" si="104"/>
        <v>668</v>
      </c>
      <c r="E2045" s="63">
        <v>668</v>
      </c>
      <c r="F2045" s="61" t="s">
        <v>2328</v>
      </c>
      <c r="G2045" s="61" t="str">
        <f t="shared" si="105"/>
        <v>Maximiliano Godoy</v>
      </c>
    </row>
    <row r="2046" spans="1:7" thickBot="1">
      <c r="A2046" s="62" t="s">
        <v>3926</v>
      </c>
      <c r="B2046" s="61">
        <v>669</v>
      </c>
      <c r="C2046" s="61" t="str">
        <f t="shared" si="103"/>
        <v>No Tie</v>
      </c>
      <c r="D2046" s="63">
        <f t="shared" si="104"/>
        <v>669</v>
      </c>
      <c r="E2046" s="63">
        <v>669</v>
      </c>
      <c r="F2046" s="61" t="s">
        <v>2225</v>
      </c>
      <c r="G2046" s="61" t="str">
        <f t="shared" si="105"/>
        <v>Matt Carvell</v>
      </c>
    </row>
    <row r="2047" spans="1:7" thickBot="1">
      <c r="A2047" s="62" t="s">
        <v>3926</v>
      </c>
      <c r="B2047" s="61">
        <v>670</v>
      </c>
      <c r="C2047" s="61" t="str">
        <f t="shared" si="103"/>
        <v>No Tie</v>
      </c>
      <c r="D2047" s="63">
        <f t="shared" si="104"/>
        <v>670</v>
      </c>
      <c r="E2047" s="63">
        <v>670</v>
      </c>
      <c r="F2047" s="61" t="s">
        <v>1818</v>
      </c>
      <c r="G2047" s="61" t="str">
        <f t="shared" si="105"/>
        <v>Michael Letzig</v>
      </c>
    </row>
    <row r="2048" spans="1:7" thickBot="1">
      <c r="A2048" s="62" t="s">
        <v>3926</v>
      </c>
      <c r="B2048" s="61">
        <v>671</v>
      </c>
      <c r="C2048" s="61" t="str">
        <f t="shared" si="103"/>
        <v>No Tie</v>
      </c>
      <c r="D2048" s="63">
        <f t="shared" si="104"/>
        <v>671</v>
      </c>
      <c r="E2048" s="63">
        <v>671</v>
      </c>
      <c r="F2048" s="61" t="s">
        <v>2394</v>
      </c>
      <c r="G2048" s="61" t="str">
        <f t="shared" si="105"/>
        <v>Garry Houston</v>
      </c>
    </row>
    <row r="2049" spans="1:7" thickBot="1">
      <c r="A2049" s="62" t="s">
        <v>3926</v>
      </c>
      <c r="B2049" s="61">
        <v>672</v>
      </c>
      <c r="C2049" s="61" t="str">
        <f t="shared" si="103"/>
        <v>No Tie</v>
      </c>
      <c r="D2049" s="63">
        <f t="shared" si="104"/>
        <v>672</v>
      </c>
      <c r="E2049" s="63">
        <v>672</v>
      </c>
      <c r="F2049" s="61" t="s">
        <v>1378</v>
      </c>
      <c r="G2049" s="61" t="str">
        <f t="shared" si="105"/>
        <v>Andrew McArthur</v>
      </c>
    </row>
    <row r="2050" spans="1:7" thickBot="1">
      <c r="A2050" s="62" t="s">
        <v>3926</v>
      </c>
      <c r="B2050" s="61">
        <v>672</v>
      </c>
      <c r="C2050" s="61" t="str">
        <f t="shared" si="103"/>
        <v>No Tie</v>
      </c>
      <c r="D2050" s="63">
        <f t="shared" si="104"/>
        <v>672</v>
      </c>
      <c r="E2050" s="63">
        <v>672</v>
      </c>
      <c r="F2050" s="61" t="s">
        <v>2436</v>
      </c>
      <c r="G2050" s="61" t="str">
        <f t="shared" si="105"/>
        <v>Anthony Snobeck</v>
      </c>
    </row>
    <row r="2051" spans="1:7" thickBot="1">
      <c r="A2051" s="62" t="s">
        <v>3926</v>
      </c>
      <c r="B2051" s="61">
        <v>674</v>
      </c>
      <c r="C2051" s="61" t="str">
        <f t="shared" si="103"/>
        <v>No Tie</v>
      </c>
      <c r="D2051" s="63">
        <f t="shared" si="104"/>
        <v>674</v>
      </c>
      <c r="E2051" s="63">
        <v>674</v>
      </c>
      <c r="F2051" s="61" t="s">
        <v>2136</v>
      </c>
      <c r="G2051" s="61" t="str">
        <f t="shared" si="105"/>
        <v>Michael Gligic</v>
      </c>
    </row>
    <row r="2052" spans="1:7" thickBot="1">
      <c r="A2052" s="62" t="s">
        <v>3926</v>
      </c>
      <c r="B2052" s="61">
        <v>675</v>
      </c>
      <c r="C2052" s="61" t="str">
        <f t="shared" si="103"/>
        <v>No Tie</v>
      </c>
      <c r="D2052" s="63">
        <f t="shared" si="104"/>
        <v>675</v>
      </c>
      <c r="E2052" s="63">
        <v>675</v>
      </c>
      <c r="F2052" s="61" t="s">
        <v>2458</v>
      </c>
      <c r="G2052" s="61" t="str">
        <f t="shared" si="105"/>
        <v>Hirohito Koizumi</v>
      </c>
    </row>
    <row r="2053" spans="1:7" thickBot="1">
      <c r="A2053" s="62" t="s">
        <v>3926</v>
      </c>
      <c r="B2053" s="61">
        <v>676</v>
      </c>
      <c r="C2053" s="61" t="str">
        <f t="shared" si="103"/>
        <v>No Tie</v>
      </c>
      <c r="D2053" s="63">
        <f t="shared" si="104"/>
        <v>676</v>
      </c>
      <c r="E2053" s="63">
        <v>676</v>
      </c>
      <c r="F2053" s="61" t="s">
        <v>1903</v>
      </c>
      <c r="G2053" s="61" t="str">
        <f t="shared" si="105"/>
        <v>Jeppe Huldahl</v>
      </c>
    </row>
    <row r="2054" spans="1:7" thickBot="1">
      <c r="A2054" s="62" t="s">
        <v>3926</v>
      </c>
      <c r="B2054" s="61">
        <v>676</v>
      </c>
      <c r="C2054" s="61" t="str">
        <f t="shared" si="103"/>
        <v>No Tie</v>
      </c>
      <c r="D2054" s="63">
        <f t="shared" si="104"/>
        <v>676</v>
      </c>
      <c r="E2054" s="63">
        <v>676</v>
      </c>
      <c r="F2054" s="61" t="s">
        <v>1416</v>
      </c>
      <c r="G2054" s="61" t="str">
        <f t="shared" si="105"/>
        <v>Thanyakorn Khrongpha</v>
      </c>
    </row>
    <row r="2055" spans="1:7" thickBot="1">
      <c r="A2055" s="62" t="s">
        <v>3926</v>
      </c>
      <c r="B2055" s="61">
        <v>678</v>
      </c>
      <c r="C2055" s="61" t="str">
        <f t="shared" si="103"/>
        <v>No Tie</v>
      </c>
      <c r="D2055" s="63">
        <f t="shared" si="104"/>
        <v>678</v>
      </c>
      <c r="E2055" s="63">
        <v>678</v>
      </c>
      <c r="F2055" s="61" t="s">
        <v>826</v>
      </c>
      <c r="G2055" s="61" t="str">
        <f t="shared" si="105"/>
        <v>Matt Bettencourt</v>
      </c>
    </row>
    <row r="2056" spans="1:7" thickBot="1">
      <c r="A2056" s="62" t="s">
        <v>3926</v>
      </c>
      <c r="B2056" s="61">
        <v>679</v>
      </c>
      <c r="C2056" s="61" t="str">
        <f t="shared" si="103"/>
        <v>No Tie</v>
      </c>
      <c r="D2056" s="63">
        <f t="shared" si="104"/>
        <v>679</v>
      </c>
      <c r="E2056" s="63">
        <v>679</v>
      </c>
      <c r="F2056" s="61" t="s">
        <v>2439</v>
      </c>
      <c r="G2056" s="61" t="str">
        <f t="shared" si="105"/>
        <v>Klas Eriksson</v>
      </c>
    </row>
    <row r="2057" spans="1:7" thickBot="1">
      <c r="A2057" s="62" t="s">
        <v>3926</v>
      </c>
      <c r="B2057" s="61">
        <v>680</v>
      </c>
      <c r="C2057" s="61" t="str">
        <f t="shared" si="103"/>
        <v>No Tie</v>
      </c>
      <c r="D2057" s="63">
        <f t="shared" si="104"/>
        <v>680</v>
      </c>
      <c r="E2057" s="63">
        <v>680</v>
      </c>
      <c r="F2057" s="61" t="s">
        <v>2459</v>
      </c>
      <c r="G2057" s="61" t="str">
        <f t="shared" si="105"/>
        <v>Zaw Moe</v>
      </c>
    </row>
    <row r="2058" spans="1:7" thickBot="1">
      <c r="A2058" s="62" t="s">
        <v>3926</v>
      </c>
      <c r="B2058" s="61">
        <v>681</v>
      </c>
      <c r="C2058" s="61" t="str">
        <f t="shared" si="103"/>
        <v>No Tie</v>
      </c>
      <c r="D2058" s="63">
        <f t="shared" si="104"/>
        <v>681</v>
      </c>
      <c r="E2058" s="63">
        <v>681</v>
      </c>
      <c r="F2058" s="61" t="s">
        <v>2154</v>
      </c>
      <c r="G2058" s="61" t="str">
        <f t="shared" si="105"/>
        <v>D.J. Brigman</v>
      </c>
    </row>
    <row r="2059" spans="1:7" thickBot="1">
      <c r="A2059" s="62" t="s">
        <v>3926</v>
      </c>
      <c r="B2059" s="61">
        <v>682</v>
      </c>
      <c r="C2059" s="61" t="str">
        <f t="shared" si="103"/>
        <v>No Tie</v>
      </c>
      <c r="D2059" s="63">
        <f t="shared" si="104"/>
        <v>682</v>
      </c>
      <c r="E2059" s="63">
        <v>682</v>
      </c>
      <c r="F2059" s="61" t="s">
        <v>2118</v>
      </c>
      <c r="G2059" s="61" t="str">
        <f t="shared" si="105"/>
        <v>Agustin Domingo</v>
      </c>
    </row>
    <row r="2060" spans="1:7" thickBot="1">
      <c r="A2060" s="62" t="s">
        <v>3926</v>
      </c>
      <c r="B2060" s="61">
        <v>683</v>
      </c>
      <c r="C2060" s="61" t="str">
        <f t="shared" si="103"/>
        <v>No Tie</v>
      </c>
      <c r="D2060" s="63">
        <f t="shared" si="104"/>
        <v>683</v>
      </c>
      <c r="E2060" s="63">
        <v>683</v>
      </c>
      <c r="F2060" s="61" t="s">
        <v>2367</v>
      </c>
      <c r="G2060" s="61" t="str">
        <f t="shared" si="105"/>
        <v>Peter Lonard</v>
      </c>
    </row>
    <row r="2061" spans="1:7" thickBot="1">
      <c r="A2061" s="62" t="s">
        <v>3926</v>
      </c>
      <c r="B2061" s="61">
        <v>684</v>
      </c>
      <c r="C2061" s="61" t="str">
        <f t="shared" si="103"/>
        <v>No Tie</v>
      </c>
      <c r="D2061" s="63">
        <f t="shared" si="104"/>
        <v>684</v>
      </c>
      <c r="E2061" s="63">
        <v>684</v>
      </c>
      <c r="F2061" s="61" t="s">
        <v>1773</v>
      </c>
      <c r="G2061" s="61" t="str">
        <f t="shared" si="105"/>
        <v>Aron Price</v>
      </c>
    </row>
    <row r="2062" spans="1:7" thickBot="1">
      <c r="A2062" s="62" t="s">
        <v>3926</v>
      </c>
      <c r="B2062" s="61">
        <v>685</v>
      </c>
      <c r="C2062" s="61" t="str">
        <f t="shared" si="103"/>
        <v>No Tie</v>
      </c>
      <c r="D2062" s="63">
        <f t="shared" si="104"/>
        <v>685</v>
      </c>
      <c r="E2062" s="63">
        <v>685</v>
      </c>
      <c r="F2062" s="61" t="s">
        <v>2438</v>
      </c>
      <c r="G2062" s="61" t="str">
        <f t="shared" si="105"/>
        <v>Marco Ruiz</v>
      </c>
    </row>
    <row r="2063" spans="1:7" thickBot="1">
      <c r="A2063" s="62" t="s">
        <v>3926</v>
      </c>
      <c r="B2063" s="61">
        <v>686</v>
      </c>
      <c r="C2063" s="61" t="str">
        <f t="shared" si="103"/>
        <v>No Tie</v>
      </c>
      <c r="D2063" s="63">
        <f t="shared" si="104"/>
        <v>686</v>
      </c>
      <c r="E2063" s="63">
        <v>686</v>
      </c>
      <c r="F2063" s="61" t="s">
        <v>1741</v>
      </c>
      <c r="G2063" s="61" t="str">
        <f t="shared" si="105"/>
        <v>Mark Williams</v>
      </c>
    </row>
    <row r="2064" spans="1:7" thickBot="1">
      <c r="A2064" s="62" t="s">
        <v>3926</v>
      </c>
      <c r="B2064" s="61">
        <v>687</v>
      </c>
      <c r="C2064" s="61" t="str">
        <f t="shared" si="103"/>
        <v>No Tie</v>
      </c>
      <c r="D2064" s="63">
        <f t="shared" si="104"/>
        <v>687</v>
      </c>
      <c r="E2064" s="63">
        <v>687</v>
      </c>
      <c r="F2064" s="61" t="s">
        <v>2460</v>
      </c>
      <c r="G2064" s="61" t="str">
        <f t="shared" si="105"/>
        <v>Neven Basic</v>
      </c>
    </row>
    <row r="2065" spans="1:7" thickBot="1">
      <c r="A2065" s="62" t="s">
        <v>3926</v>
      </c>
      <c r="B2065" s="61">
        <v>687</v>
      </c>
      <c r="C2065" s="61" t="str">
        <f t="shared" si="103"/>
        <v>No Tie</v>
      </c>
      <c r="D2065" s="63">
        <f t="shared" si="104"/>
        <v>687</v>
      </c>
      <c r="E2065" s="63">
        <v>687</v>
      </c>
      <c r="F2065" s="61" t="s">
        <v>1352</v>
      </c>
      <c r="G2065" s="61" t="str">
        <f t="shared" si="105"/>
        <v>Wade Ormsby</v>
      </c>
    </row>
    <row r="2066" spans="1:7" thickBot="1">
      <c r="A2066" s="62" t="s">
        <v>3926</v>
      </c>
      <c r="B2066" s="61">
        <v>689</v>
      </c>
      <c r="C2066" s="61" t="str">
        <f t="shared" si="103"/>
        <v>No Tie</v>
      </c>
      <c r="D2066" s="63">
        <f t="shared" si="104"/>
        <v>689</v>
      </c>
      <c r="E2066" s="63">
        <v>689</v>
      </c>
      <c r="F2066" s="61" t="s">
        <v>2461</v>
      </c>
      <c r="G2066" s="61" t="str">
        <f t="shared" si="105"/>
        <v>Andrew Tschudin</v>
      </c>
    </row>
    <row r="2067" spans="1:7" thickBot="1">
      <c r="A2067" s="62" t="s">
        <v>3926</v>
      </c>
      <c r="B2067" s="61">
        <v>690</v>
      </c>
      <c r="C2067" s="61" t="str">
        <f t="shared" si="103"/>
        <v>No Tie</v>
      </c>
      <c r="D2067" s="63">
        <f t="shared" si="104"/>
        <v>690</v>
      </c>
      <c r="E2067" s="63">
        <v>690</v>
      </c>
      <c r="F2067" s="61" t="s">
        <v>2462</v>
      </c>
      <c r="G2067" s="61" t="str">
        <f t="shared" si="105"/>
        <v>Stuart Anderson</v>
      </c>
    </row>
    <row r="2068" spans="1:7" thickBot="1">
      <c r="A2068" s="62" t="s">
        <v>3926</v>
      </c>
      <c r="B2068" s="61">
        <v>691</v>
      </c>
      <c r="C2068" s="61" t="str">
        <f t="shared" si="103"/>
        <v>No Tie</v>
      </c>
      <c r="D2068" s="63">
        <f t="shared" si="104"/>
        <v>691</v>
      </c>
      <c r="E2068" s="63">
        <v>691</v>
      </c>
      <c r="F2068" s="61" t="s">
        <v>2463</v>
      </c>
      <c r="G2068" s="61" t="str">
        <f t="shared" si="105"/>
        <v>Matt McQuillan</v>
      </c>
    </row>
    <row r="2069" spans="1:7" thickBot="1">
      <c r="A2069" s="62" t="s">
        <v>3926</v>
      </c>
      <c r="B2069" s="61">
        <v>691</v>
      </c>
      <c r="C2069" s="61" t="str">
        <f t="shared" si="103"/>
        <v>No Tie</v>
      </c>
      <c r="D2069" s="63">
        <f t="shared" si="104"/>
        <v>691</v>
      </c>
      <c r="E2069" s="63">
        <v>691</v>
      </c>
      <c r="F2069" s="61" t="s">
        <v>2362</v>
      </c>
      <c r="G2069" s="61" t="str">
        <f t="shared" si="105"/>
        <v>Todd Hamilton</v>
      </c>
    </row>
    <row r="2070" spans="1:7" thickBot="1">
      <c r="A2070" s="62" t="s">
        <v>3926</v>
      </c>
      <c r="B2070" s="61">
        <v>693</v>
      </c>
      <c r="C2070" s="61" t="str">
        <f t="shared" si="103"/>
        <v>No Tie</v>
      </c>
      <c r="D2070" s="63">
        <f t="shared" si="104"/>
        <v>693</v>
      </c>
      <c r="E2070" s="63">
        <v>693</v>
      </c>
      <c r="F2070" s="61" t="s">
        <v>2351</v>
      </c>
      <c r="G2070" s="61" t="str">
        <f t="shared" si="105"/>
        <v>Yosuke Asaji</v>
      </c>
    </row>
    <row r="2071" spans="1:7" thickBot="1">
      <c r="A2071" s="62" t="s">
        <v>3926</v>
      </c>
      <c r="B2071" s="61">
        <v>694</v>
      </c>
      <c r="C2071" s="61" t="str">
        <f t="shared" si="103"/>
        <v>No Tie</v>
      </c>
      <c r="D2071" s="63">
        <f t="shared" si="104"/>
        <v>694</v>
      </c>
      <c r="E2071" s="63">
        <v>694</v>
      </c>
      <c r="F2071" s="61" t="s">
        <v>2317</v>
      </c>
      <c r="G2071" s="61" t="str">
        <f t="shared" si="105"/>
        <v>Joonas Granberg</v>
      </c>
    </row>
    <row r="2072" spans="1:7" thickBot="1">
      <c r="A2072" s="62" t="s">
        <v>3926</v>
      </c>
      <c r="B2072" s="61">
        <v>695</v>
      </c>
      <c r="C2072" s="61" t="str">
        <f t="shared" si="103"/>
        <v>No Tie</v>
      </c>
      <c r="D2072" s="63">
        <f t="shared" si="104"/>
        <v>695</v>
      </c>
      <c r="E2072" s="63">
        <v>695</v>
      </c>
      <c r="F2072" s="61" t="s">
        <v>2209</v>
      </c>
      <c r="G2072" s="61" t="str">
        <f t="shared" si="105"/>
        <v>Chiragh Kumar</v>
      </c>
    </row>
    <row r="2073" spans="1:7" thickBot="1">
      <c r="A2073" s="62" t="s">
        <v>3926</v>
      </c>
      <c r="B2073" s="61">
        <v>696</v>
      </c>
      <c r="C2073" s="61" t="str">
        <f t="shared" si="103"/>
        <v>No Tie</v>
      </c>
      <c r="D2073" s="63">
        <f t="shared" si="104"/>
        <v>696</v>
      </c>
      <c r="E2073" s="63">
        <v>696</v>
      </c>
      <c r="F2073" s="61" t="s">
        <v>2216</v>
      </c>
      <c r="G2073" s="61" t="str">
        <f t="shared" si="105"/>
        <v>Ryan Cairns</v>
      </c>
    </row>
    <row r="2074" spans="1:7" thickBot="1">
      <c r="A2074" s="62" t="s">
        <v>3926</v>
      </c>
      <c r="B2074" s="61">
        <v>697</v>
      </c>
      <c r="C2074" s="61" t="str">
        <f t="shared" si="103"/>
        <v>No Tie</v>
      </c>
      <c r="D2074" s="63">
        <f t="shared" si="104"/>
        <v>697</v>
      </c>
      <c r="E2074" s="63">
        <v>697</v>
      </c>
      <c r="F2074" s="61" t="s">
        <v>2464</v>
      </c>
      <c r="G2074" s="61" t="str">
        <f t="shared" si="105"/>
        <v>Nobuhito Sato</v>
      </c>
    </row>
    <row r="2075" spans="1:7" thickBot="1">
      <c r="A2075" s="62" t="s">
        <v>3926</v>
      </c>
      <c r="B2075" s="61">
        <v>698</v>
      </c>
      <c r="C2075" s="61" t="str">
        <f t="shared" si="103"/>
        <v>No Tie</v>
      </c>
      <c r="D2075" s="63">
        <f t="shared" si="104"/>
        <v>698</v>
      </c>
      <c r="E2075" s="63">
        <v>698</v>
      </c>
      <c r="F2075" s="61" t="s">
        <v>2210</v>
      </c>
      <c r="G2075" s="61" t="str">
        <f t="shared" si="105"/>
        <v>Cory Renfrew</v>
      </c>
    </row>
    <row r="2076" spans="1:7" thickBot="1">
      <c r="A2076" s="62" t="s">
        <v>3926</v>
      </c>
      <c r="B2076" s="61">
        <v>699</v>
      </c>
      <c r="C2076" s="61" t="str">
        <f t="shared" si="103"/>
        <v>No Tie</v>
      </c>
      <c r="D2076" s="63">
        <f t="shared" si="104"/>
        <v>699</v>
      </c>
      <c r="E2076" s="63">
        <v>699</v>
      </c>
      <c r="F2076" s="61" t="s">
        <v>2387</v>
      </c>
      <c r="G2076" s="61" t="str">
        <f t="shared" si="105"/>
        <v>Bradford Vaughan</v>
      </c>
    </row>
    <row r="2077" spans="1:7" thickBot="1">
      <c r="A2077" s="62" t="s">
        <v>3926</v>
      </c>
      <c r="B2077" s="61">
        <v>700</v>
      </c>
      <c r="C2077" s="61" t="str">
        <f t="shared" si="103"/>
        <v>No Tie</v>
      </c>
      <c r="D2077" s="63">
        <f t="shared" si="104"/>
        <v>700</v>
      </c>
      <c r="E2077" s="63">
        <v>700</v>
      </c>
      <c r="F2077" s="61" t="s">
        <v>1876</v>
      </c>
      <c r="G2077" s="61" t="str">
        <f t="shared" si="105"/>
        <v>Tyrone Mordt</v>
      </c>
    </row>
    <row r="2078" spans="1:7" thickBot="1">
      <c r="A2078" s="62" t="s">
        <v>3926</v>
      </c>
      <c r="B2078" s="61">
        <v>701</v>
      </c>
      <c r="C2078" s="61" t="str">
        <f t="shared" si="103"/>
        <v>No Tie</v>
      </c>
      <c r="D2078" s="63">
        <f t="shared" si="104"/>
        <v>701</v>
      </c>
      <c r="E2078" s="63">
        <v>701</v>
      </c>
      <c r="F2078" s="61" t="s">
        <v>2426</v>
      </c>
      <c r="G2078" s="61" t="str">
        <f t="shared" si="105"/>
        <v>Steven O'Hara</v>
      </c>
    </row>
    <row r="2079" spans="1:7" thickBot="1">
      <c r="A2079" s="62" t="s">
        <v>3926</v>
      </c>
      <c r="B2079" s="61">
        <v>701</v>
      </c>
      <c r="C2079" s="61" t="str">
        <f t="shared" si="103"/>
        <v>No Tie</v>
      </c>
      <c r="D2079" s="63">
        <f t="shared" si="104"/>
        <v>701</v>
      </c>
      <c r="E2079" s="63">
        <v>701</v>
      </c>
      <c r="F2079" s="61" t="s">
        <v>1587</v>
      </c>
      <c r="G2079" s="61" t="str">
        <f t="shared" si="105"/>
        <v>Wen-Tang Lin</v>
      </c>
    </row>
    <row r="2080" spans="1:7" thickBot="1">
      <c r="A2080" s="62" t="s">
        <v>3926</v>
      </c>
      <c r="B2080" s="61">
        <v>703</v>
      </c>
      <c r="C2080" s="61" t="str">
        <f t="shared" si="103"/>
        <v>No Tie</v>
      </c>
      <c r="D2080" s="63">
        <f t="shared" si="104"/>
        <v>703</v>
      </c>
      <c r="E2080" s="63">
        <v>703</v>
      </c>
      <c r="F2080" s="61" t="s">
        <v>1463</v>
      </c>
      <c r="G2080" s="61" t="str">
        <f t="shared" si="105"/>
        <v>Scott Arnold</v>
      </c>
    </row>
    <row r="2081" spans="1:7" thickBot="1">
      <c r="A2081" s="62" t="s">
        <v>3926</v>
      </c>
      <c r="B2081" s="61">
        <v>704</v>
      </c>
      <c r="C2081" s="61" t="str">
        <f t="shared" ref="C2081:C2144" si="106">IFERROR(SEARCH("T",B2081),"No Tie")</f>
        <v>No Tie</v>
      </c>
      <c r="D2081" s="63">
        <f t="shared" ref="D2081:D2144" si="107">IF(C2081="No Tie",B2081,RIGHT(B2081,LEN(B2081)-1))</f>
        <v>704</v>
      </c>
      <c r="E2081" s="63">
        <v>704</v>
      </c>
      <c r="F2081" s="61" t="s">
        <v>1687</v>
      </c>
      <c r="G2081" s="61" t="str">
        <f t="shared" ref="G2081:G2144" si="108">TRIM(SUBSTITUTE(F2081,CHAR(160),CHAR(32)))</f>
        <v>Sebastian Vazquez</v>
      </c>
    </row>
    <row r="2082" spans="1:7" thickBot="1">
      <c r="A2082" s="62" t="s">
        <v>3926</v>
      </c>
      <c r="B2082" s="61">
        <v>705</v>
      </c>
      <c r="C2082" s="61" t="str">
        <f t="shared" si="106"/>
        <v>No Tie</v>
      </c>
      <c r="D2082" s="63">
        <f t="shared" si="107"/>
        <v>705</v>
      </c>
      <c r="E2082" s="63">
        <v>705</v>
      </c>
      <c r="F2082" s="61" t="s">
        <v>1992</v>
      </c>
      <c r="G2082" s="61" t="str">
        <f t="shared" si="108"/>
        <v>Charlie Ford</v>
      </c>
    </row>
    <row r="2083" spans="1:7" thickBot="1">
      <c r="A2083" s="62" t="s">
        <v>3926</v>
      </c>
      <c r="B2083" s="61">
        <v>706</v>
      </c>
      <c r="C2083" s="61" t="str">
        <f t="shared" si="106"/>
        <v>No Tie</v>
      </c>
      <c r="D2083" s="63">
        <f t="shared" si="107"/>
        <v>706</v>
      </c>
      <c r="E2083" s="63">
        <v>706</v>
      </c>
      <c r="F2083" s="61" t="s">
        <v>2465</v>
      </c>
      <c r="G2083" s="61" t="str">
        <f t="shared" si="108"/>
        <v>Steve Friesen</v>
      </c>
    </row>
    <row r="2084" spans="1:7" thickBot="1">
      <c r="A2084" s="62" t="s">
        <v>3926</v>
      </c>
      <c r="B2084" s="61">
        <v>707</v>
      </c>
      <c r="C2084" s="61" t="str">
        <f t="shared" si="106"/>
        <v>No Tie</v>
      </c>
      <c r="D2084" s="63">
        <f t="shared" si="107"/>
        <v>707</v>
      </c>
      <c r="E2084" s="63">
        <v>707</v>
      </c>
      <c r="F2084" s="61" t="s">
        <v>1346</v>
      </c>
      <c r="G2084" s="61" t="str">
        <f t="shared" si="108"/>
        <v>Danny Chia</v>
      </c>
    </row>
    <row r="2085" spans="1:7" thickBot="1">
      <c r="A2085" s="62" t="s">
        <v>3926</v>
      </c>
      <c r="B2085" s="61">
        <v>708</v>
      </c>
      <c r="C2085" s="61" t="str">
        <f t="shared" si="106"/>
        <v>No Tie</v>
      </c>
      <c r="D2085" s="63">
        <f t="shared" si="107"/>
        <v>708</v>
      </c>
      <c r="E2085" s="63">
        <v>708</v>
      </c>
      <c r="F2085" s="61" t="s">
        <v>2466</v>
      </c>
      <c r="G2085" s="61" t="str">
        <f t="shared" si="108"/>
        <v>Joe Ogilvie</v>
      </c>
    </row>
    <row r="2086" spans="1:7" thickBot="1">
      <c r="A2086" s="62" t="s">
        <v>3926</v>
      </c>
      <c r="B2086" s="61">
        <v>709</v>
      </c>
      <c r="C2086" s="61" t="str">
        <f t="shared" si="106"/>
        <v>No Tie</v>
      </c>
      <c r="D2086" s="63">
        <f t="shared" si="107"/>
        <v>709</v>
      </c>
      <c r="E2086" s="63">
        <v>709</v>
      </c>
      <c r="F2086" s="61" t="s">
        <v>1289</v>
      </c>
      <c r="G2086" s="61" t="str">
        <f t="shared" si="108"/>
        <v>Jason Gore</v>
      </c>
    </row>
    <row r="2087" spans="1:7" thickBot="1">
      <c r="A2087" s="62" t="s">
        <v>3926</v>
      </c>
      <c r="B2087" s="61">
        <v>710</v>
      </c>
      <c r="C2087" s="61" t="str">
        <f t="shared" si="106"/>
        <v>No Tie</v>
      </c>
      <c r="D2087" s="63">
        <f t="shared" si="107"/>
        <v>710</v>
      </c>
      <c r="E2087" s="63">
        <v>710</v>
      </c>
      <c r="F2087" s="61" t="s">
        <v>2410</v>
      </c>
      <c r="G2087" s="61" t="str">
        <f t="shared" si="108"/>
        <v>Hidezumi Shirakata</v>
      </c>
    </row>
    <row r="2088" spans="1:7" thickBot="1">
      <c r="A2088" s="62" t="s">
        <v>3926</v>
      </c>
      <c r="B2088" s="61">
        <v>710</v>
      </c>
      <c r="C2088" s="61" t="str">
        <f t="shared" si="106"/>
        <v>No Tie</v>
      </c>
      <c r="D2088" s="63">
        <f t="shared" si="107"/>
        <v>710</v>
      </c>
      <c r="E2088" s="63">
        <v>710</v>
      </c>
      <c r="F2088" s="61" t="s">
        <v>1789</v>
      </c>
      <c r="G2088" s="61" t="str">
        <f t="shared" si="108"/>
        <v>Oliver Goss</v>
      </c>
    </row>
    <row r="2089" spans="1:7" thickBot="1">
      <c r="A2089" s="62" t="s">
        <v>3926</v>
      </c>
      <c r="B2089" s="61">
        <v>712</v>
      </c>
      <c r="C2089" s="61" t="str">
        <f t="shared" si="106"/>
        <v>No Tie</v>
      </c>
      <c r="D2089" s="63">
        <f t="shared" si="107"/>
        <v>712</v>
      </c>
      <c r="E2089" s="63">
        <v>712</v>
      </c>
      <c r="F2089" s="61" t="s">
        <v>1446</v>
      </c>
      <c r="G2089" s="61" t="str">
        <f t="shared" si="108"/>
        <v>Robert Dinwiddie</v>
      </c>
    </row>
    <row r="2090" spans="1:7" thickBot="1">
      <c r="A2090" s="62" t="s">
        <v>3926</v>
      </c>
      <c r="B2090" s="61">
        <v>713</v>
      </c>
      <c r="C2090" s="61" t="str">
        <f t="shared" si="106"/>
        <v>No Tie</v>
      </c>
      <c r="D2090" s="63">
        <f t="shared" si="107"/>
        <v>713</v>
      </c>
      <c r="E2090" s="63">
        <v>713</v>
      </c>
      <c r="F2090" s="61" t="s">
        <v>2467</v>
      </c>
      <c r="G2090" s="61" t="str">
        <f t="shared" si="108"/>
        <v>Jamie Moul</v>
      </c>
    </row>
    <row r="2091" spans="1:7" thickBot="1">
      <c r="A2091" s="62" t="s">
        <v>3926</v>
      </c>
      <c r="B2091" s="61">
        <v>714</v>
      </c>
      <c r="C2091" s="61" t="str">
        <f t="shared" si="106"/>
        <v>No Tie</v>
      </c>
      <c r="D2091" s="63">
        <f t="shared" si="107"/>
        <v>714</v>
      </c>
      <c r="E2091" s="63">
        <v>714</v>
      </c>
      <c r="F2091" s="61" t="s">
        <v>1810</v>
      </c>
      <c r="G2091" s="61" t="str">
        <f t="shared" si="108"/>
        <v>Louis de Jager</v>
      </c>
    </row>
    <row r="2092" spans="1:7" thickBot="1">
      <c r="A2092" s="62" t="s">
        <v>3926</v>
      </c>
      <c r="B2092" s="61">
        <v>715</v>
      </c>
      <c r="C2092" s="61" t="str">
        <f t="shared" si="106"/>
        <v>No Tie</v>
      </c>
      <c r="D2092" s="63">
        <f t="shared" si="107"/>
        <v>715</v>
      </c>
      <c r="E2092" s="63">
        <v>715</v>
      </c>
      <c r="F2092" s="61" t="s">
        <v>2468</v>
      </c>
      <c r="G2092" s="61" t="str">
        <f t="shared" si="108"/>
        <v>Masafumi Kawase</v>
      </c>
    </row>
    <row r="2093" spans="1:7" thickBot="1">
      <c r="A2093" s="62" t="s">
        <v>3926</v>
      </c>
      <c r="B2093" s="61">
        <v>716</v>
      </c>
      <c r="C2093" s="61" t="str">
        <f t="shared" si="106"/>
        <v>No Tie</v>
      </c>
      <c r="D2093" s="63">
        <f t="shared" si="107"/>
        <v>716</v>
      </c>
      <c r="E2093" s="63">
        <v>716</v>
      </c>
      <c r="F2093" s="61" t="s">
        <v>1824</v>
      </c>
      <c r="G2093" s="61" t="str">
        <f t="shared" si="108"/>
        <v>Marcus Both</v>
      </c>
    </row>
    <row r="2094" spans="1:7" thickBot="1">
      <c r="A2094" s="62" t="s">
        <v>3926</v>
      </c>
      <c r="B2094" s="61">
        <v>717</v>
      </c>
      <c r="C2094" s="61" t="str">
        <f t="shared" si="106"/>
        <v>No Tie</v>
      </c>
      <c r="D2094" s="63">
        <f t="shared" si="107"/>
        <v>717</v>
      </c>
      <c r="E2094" s="63">
        <v>717</v>
      </c>
      <c r="F2094" s="61" t="s">
        <v>1547</v>
      </c>
      <c r="G2094" s="61" t="str">
        <f t="shared" si="108"/>
        <v>Kyle Thompson</v>
      </c>
    </row>
    <row r="2095" spans="1:7" thickBot="1">
      <c r="A2095" s="62" t="s">
        <v>3926</v>
      </c>
      <c r="B2095" s="61">
        <v>718</v>
      </c>
      <c r="C2095" s="61" t="str">
        <f t="shared" si="106"/>
        <v>No Tie</v>
      </c>
      <c r="D2095" s="63">
        <f t="shared" si="107"/>
        <v>718</v>
      </c>
      <c r="E2095" s="63">
        <v>718</v>
      </c>
      <c r="F2095" s="61" t="s">
        <v>2047</v>
      </c>
      <c r="G2095" s="61" t="str">
        <f t="shared" si="108"/>
        <v>Bronson La'Cassie</v>
      </c>
    </row>
    <row r="2096" spans="1:7" thickBot="1">
      <c r="A2096" s="62" t="s">
        <v>3926</v>
      </c>
      <c r="B2096" s="61">
        <v>719</v>
      </c>
      <c r="C2096" s="61" t="str">
        <f t="shared" si="106"/>
        <v>No Tie</v>
      </c>
      <c r="D2096" s="63">
        <f t="shared" si="107"/>
        <v>719</v>
      </c>
      <c r="E2096" s="63">
        <v>719</v>
      </c>
      <c r="F2096" s="61" t="s">
        <v>2386</v>
      </c>
      <c r="G2096" s="61" t="str">
        <f t="shared" si="108"/>
        <v>Marc Pucay</v>
      </c>
    </row>
    <row r="2097" spans="1:7" thickBot="1">
      <c r="A2097" s="62" t="s">
        <v>3926</v>
      </c>
      <c r="B2097" s="61">
        <v>720</v>
      </c>
      <c r="C2097" s="61" t="str">
        <f t="shared" si="106"/>
        <v>No Tie</v>
      </c>
      <c r="D2097" s="63">
        <f t="shared" si="107"/>
        <v>720</v>
      </c>
      <c r="E2097" s="63">
        <v>720</v>
      </c>
      <c r="F2097" s="61" t="s">
        <v>2469</v>
      </c>
      <c r="G2097" s="61" t="str">
        <f t="shared" si="108"/>
        <v>Craig Bowden</v>
      </c>
    </row>
    <row r="2098" spans="1:7" thickBot="1">
      <c r="A2098" s="62" t="s">
        <v>3926</v>
      </c>
      <c r="B2098" s="61">
        <v>721</v>
      </c>
      <c r="C2098" s="61" t="str">
        <f t="shared" si="106"/>
        <v>No Tie</v>
      </c>
      <c r="D2098" s="63">
        <f t="shared" si="107"/>
        <v>721</v>
      </c>
      <c r="E2098" s="63">
        <v>721</v>
      </c>
      <c r="F2098" s="61" t="s">
        <v>1781</v>
      </c>
      <c r="G2098" s="61" t="str">
        <f t="shared" si="108"/>
        <v>Namchoak Tantipokakul</v>
      </c>
    </row>
    <row r="2099" spans="1:7" thickBot="1">
      <c r="A2099" s="62" t="s">
        <v>3926</v>
      </c>
      <c r="B2099" s="61">
        <v>722</v>
      </c>
      <c r="C2099" s="61" t="str">
        <f t="shared" si="106"/>
        <v>No Tie</v>
      </c>
      <c r="D2099" s="63">
        <f t="shared" si="107"/>
        <v>722</v>
      </c>
      <c r="E2099" s="63">
        <v>722</v>
      </c>
      <c r="F2099" s="61" t="s">
        <v>1536</v>
      </c>
      <c r="G2099" s="61" t="str">
        <f t="shared" si="108"/>
        <v>Matteo Delpodio</v>
      </c>
    </row>
    <row r="2100" spans="1:7" thickBot="1">
      <c r="A2100" s="62" t="s">
        <v>3926</v>
      </c>
      <c r="B2100" s="61">
        <v>723</v>
      </c>
      <c r="C2100" s="61" t="str">
        <f t="shared" si="106"/>
        <v>No Tie</v>
      </c>
      <c r="D2100" s="63">
        <f t="shared" si="107"/>
        <v>723</v>
      </c>
      <c r="E2100" s="63">
        <v>723</v>
      </c>
      <c r="F2100" s="61" t="s">
        <v>2413</v>
      </c>
      <c r="G2100" s="61" t="str">
        <f t="shared" si="108"/>
        <v>Mathias Gronberg</v>
      </c>
    </row>
    <row r="2101" spans="1:7" thickBot="1">
      <c r="A2101" s="62" t="s">
        <v>3926</v>
      </c>
      <c r="B2101" s="61">
        <v>724</v>
      </c>
      <c r="C2101" s="61" t="str">
        <f t="shared" si="106"/>
        <v>No Tie</v>
      </c>
      <c r="D2101" s="63">
        <f t="shared" si="107"/>
        <v>724</v>
      </c>
      <c r="E2101" s="63">
        <v>724</v>
      </c>
      <c r="F2101" s="61" t="s">
        <v>1440</v>
      </c>
      <c r="G2101" s="61" t="str">
        <f t="shared" si="108"/>
        <v>Miguel Tabuena</v>
      </c>
    </row>
    <row r="2102" spans="1:7" thickBot="1">
      <c r="A2102" s="62" t="s">
        <v>3926</v>
      </c>
      <c r="B2102" s="61">
        <v>725</v>
      </c>
      <c r="C2102" s="61" t="str">
        <f t="shared" si="106"/>
        <v>No Tie</v>
      </c>
      <c r="D2102" s="63">
        <f t="shared" si="107"/>
        <v>725</v>
      </c>
      <c r="E2102" s="63">
        <v>725</v>
      </c>
      <c r="F2102" s="61" t="s">
        <v>2470</v>
      </c>
      <c r="G2102" s="61" t="str">
        <f t="shared" si="108"/>
        <v>Andrew Parr</v>
      </c>
    </row>
    <row r="2103" spans="1:7" thickBot="1">
      <c r="A2103" s="62" t="s">
        <v>3926</v>
      </c>
      <c r="B2103" s="61">
        <v>726</v>
      </c>
      <c r="C2103" s="61" t="str">
        <f t="shared" si="106"/>
        <v>No Tie</v>
      </c>
      <c r="D2103" s="63">
        <f t="shared" si="107"/>
        <v>726</v>
      </c>
      <c r="E2103" s="63">
        <v>726</v>
      </c>
      <c r="F2103" s="61" t="s">
        <v>1840</v>
      </c>
      <c r="G2103" s="61" t="str">
        <f t="shared" si="108"/>
        <v>Andrew Georgiou</v>
      </c>
    </row>
    <row r="2104" spans="1:7" thickBot="1">
      <c r="A2104" s="62" t="s">
        <v>3926</v>
      </c>
      <c r="B2104" s="61">
        <v>727</v>
      </c>
      <c r="C2104" s="61" t="str">
        <f t="shared" si="106"/>
        <v>No Tie</v>
      </c>
      <c r="D2104" s="63">
        <f t="shared" si="107"/>
        <v>727</v>
      </c>
      <c r="E2104" s="63">
        <v>727</v>
      </c>
      <c r="F2104" s="61" t="s">
        <v>1461</v>
      </c>
      <c r="G2104" s="61" t="str">
        <f t="shared" si="108"/>
        <v>David Bransdon</v>
      </c>
    </row>
    <row r="2105" spans="1:7" thickBot="1">
      <c r="A2105" s="62" t="s">
        <v>3926</v>
      </c>
      <c r="B2105" s="61">
        <v>728</v>
      </c>
      <c r="C2105" s="61" t="str">
        <f t="shared" si="106"/>
        <v>No Tie</v>
      </c>
      <c r="D2105" s="63">
        <f t="shared" si="107"/>
        <v>728</v>
      </c>
      <c r="E2105" s="63">
        <v>728</v>
      </c>
      <c r="F2105" s="61" t="s">
        <v>1701</v>
      </c>
      <c r="G2105" s="61" t="str">
        <f t="shared" si="108"/>
        <v>Rohan Blizard</v>
      </c>
    </row>
    <row r="2106" spans="1:7" thickBot="1">
      <c r="A2106" s="62" t="s">
        <v>3926</v>
      </c>
      <c r="B2106" s="61">
        <v>728</v>
      </c>
      <c r="C2106" s="61" t="str">
        <f t="shared" si="106"/>
        <v>No Tie</v>
      </c>
      <c r="D2106" s="63">
        <f t="shared" si="107"/>
        <v>728</v>
      </c>
      <c r="E2106" s="63">
        <v>728</v>
      </c>
      <c r="F2106" s="61" t="s">
        <v>2214</v>
      </c>
      <c r="G2106" s="61" t="str">
        <f t="shared" si="108"/>
        <v>Wen-Teh Lu</v>
      </c>
    </row>
    <row r="2107" spans="1:7" thickBot="1">
      <c r="A2107" s="62" t="s">
        <v>3926</v>
      </c>
      <c r="B2107" s="61">
        <v>730</v>
      </c>
      <c r="C2107" s="61" t="str">
        <f t="shared" si="106"/>
        <v>No Tie</v>
      </c>
      <c r="D2107" s="63">
        <f t="shared" si="107"/>
        <v>730</v>
      </c>
      <c r="E2107" s="63">
        <v>730</v>
      </c>
      <c r="F2107" s="61" t="s">
        <v>2252</v>
      </c>
      <c r="G2107" s="61" t="str">
        <f t="shared" si="108"/>
        <v>Joe Panzeri</v>
      </c>
    </row>
    <row r="2108" spans="1:7" thickBot="1">
      <c r="A2108" s="62" t="s">
        <v>3926</v>
      </c>
      <c r="B2108" s="61">
        <v>731</v>
      </c>
      <c r="C2108" s="61" t="str">
        <f t="shared" si="106"/>
        <v>No Tie</v>
      </c>
      <c r="D2108" s="63">
        <f t="shared" si="107"/>
        <v>731</v>
      </c>
      <c r="E2108" s="63">
        <v>731</v>
      </c>
      <c r="F2108" s="61" t="s">
        <v>1430</v>
      </c>
      <c r="G2108" s="61" t="str">
        <f t="shared" si="108"/>
        <v>Josh Geary</v>
      </c>
    </row>
    <row r="2109" spans="1:7" thickBot="1">
      <c r="A2109" s="62" t="s">
        <v>3926</v>
      </c>
      <c r="B2109" s="61">
        <v>732</v>
      </c>
      <c r="C2109" s="61" t="str">
        <f t="shared" si="106"/>
        <v>No Tie</v>
      </c>
      <c r="D2109" s="63">
        <f t="shared" si="107"/>
        <v>732</v>
      </c>
      <c r="E2109" s="63">
        <v>732</v>
      </c>
      <c r="F2109" s="61" t="s">
        <v>2370</v>
      </c>
      <c r="G2109" s="61" t="str">
        <f t="shared" si="108"/>
        <v>Luke Goddard</v>
      </c>
    </row>
    <row r="2110" spans="1:7" thickBot="1">
      <c r="A2110" s="62" t="s">
        <v>3926</v>
      </c>
      <c r="B2110" s="61">
        <v>733</v>
      </c>
      <c r="C2110" s="61" t="str">
        <f t="shared" si="106"/>
        <v>No Tie</v>
      </c>
      <c r="D2110" s="63">
        <f t="shared" si="107"/>
        <v>733</v>
      </c>
      <c r="E2110" s="63">
        <v>733</v>
      </c>
      <c r="F2110" s="61" t="s">
        <v>1841</v>
      </c>
      <c r="G2110" s="61" t="str">
        <f t="shared" si="108"/>
        <v>Rafael Campos</v>
      </c>
    </row>
    <row r="2111" spans="1:7" thickBot="1">
      <c r="A2111" s="62" t="s">
        <v>3926</v>
      </c>
      <c r="B2111" s="61">
        <v>734</v>
      </c>
      <c r="C2111" s="61" t="str">
        <f t="shared" si="106"/>
        <v>No Tie</v>
      </c>
      <c r="D2111" s="63">
        <f t="shared" si="107"/>
        <v>734</v>
      </c>
      <c r="E2111" s="63">
        <v>734</v>
      </c>
      <c r="F2111" s="61" t="s">
        <v>2471</v>
      </c>
      <c r="G2111" s="61" t="str">
        <f t="shared" si="108"/>
        <v>Scott McCarron</v>
      </c>
    </row>
    <row r="2112" spans="1:7" thickBot="1">
      <c r="A2112" s="62" t="s">
        <v>3926</v>
      </c>
      <c r="B2112" s="61">
        <v>735</v>
      </c>
      <c r="C2112" s="61" t="str">
        <f t="shared" si="106"/>
        <v>No Tie</v>
      </c>
      <c r="D2112" s="63">
        <f t="shared" si="107"/>
        <v>735</v>
      </c>
      <c r="E2112" s="63">
        <v>735</v>
      </c>
      <c r="F2112" s="61" t="s">
        <v>1943</v>
      </c>
      <c r="G2112" s="61" t="str">
        <f t="shared" si="108"/>
        <v>Julien Guerrier</v>
      </c>
    </row>
    <row r="2113" spans="1:7" thickBot="1">
      <c r="A2113" s="62" t="s">
        <v>3926</v>
      </c>
      <c r="B2113" s="61">
        <v>735</v>
      </c>
      <c r="C2113" s="61" t="str">
        <f t="shared" si="106"/>
        <v>No Tie</v>
      </c>
      <c r="D2113" s="63">
        <f t="shared" si="107"/>
        <v>735</v>
      </c>
      <c r="E2113" s="63">
        <v>735</v>
      </c>
      <c r="F2113" s="61" t="s">
        <v>2419</v>
      </c>
      <c r="G2113" s="61" t="str">
        <f t="shared" si="108"/>
        <v>Rocco Mediate</v>
      </c>
    </row>
    <row r="2114" spans="1:7" thickBot="1">
      <c r="A2114" s="62" t="s">
        <v>3926</v>
      </c>
      <c r="B2114" s="61">
        <v>737</v>
      </c>
      <c r="C2114" s="61" t="str">
        <f t="shared" si="106"/>
        <v>No Tie</v>
      </c>
      <c r="D2114" s="63">
        <f t="shared" si="107"/>
        <v>737</v>
      </c>
      <c r="E2114" s="63">
        <v>737</v>
      </c>
      <c r="F2114" s="61" t="s">
        <v>2407</v>
      </c>
      <c r="G2114" s="61" t="str">
        <f t="shared" si="108"/>
        <v>Francis McGuirk</v>
      </c>
    </row>
    <row r="2115" spans="1:7" thickBot="1">
      <c r="A2115" s="62" t="s">
        <v>3926</v>
      </c>
      <c r="B2115" s="61">
        <v>738</v>
      </c>
      <c r="C2115" s="61" t="str">
        <f t="shared" si="106"/>
        <v>No Tie</v>
      </c>
      <c r="D2115" s="63">
        <f t="shared" si="107"/>
        <v>738</v>
      </c>
      <c r="E2115" s="63">
        <v>738</v>
      </c>
      <c r="F2115" s="61" t="s">
        <v>1719</v>
      </c>
      <c r="G2115" s="61" t="str">
        <f t="shared" si="108"/>
        <v>Tim Wilkinson</v>
      </c>
    </row>
    <row r="2116" spans="1:7" thickBot="1">
      <c r="A2116" s="62" t="s">
        <v>3926</v>
      </c>
      <c r="B2116" s="61">
        <v>739</v>
      </c>
      <c r="C2116" s="61" t="str">
        <f t="shared" si="106"/>
        <v>No Tie</v>
      </c>
      <c r="D2116" s="63">
        <f t="shared" si="107"/>
        <v>739</v>
      </c>
      <c r="E2116" s="63">
        <v>739</v>
      </c>
      <c r="F2116" s="61" t="s">
        <v>2472</v>
      </c>
      <c r="G2116" s="61" t="str">
        <f t="shared" si="108"/>
        <v>Michiel Bothma</v>
      </c>
    </row>
    <row r="2117" spans="1:7" thickBot="1">
      <c r="A2117" s="62" t="s">
        <v>3926</v>
      </c>
      <c r="B2117" s="61">
        <v>740</v>
      </c>
      <c r="C2117" s="61" t="str">
        <f t="shared" si="106"/>
        <v>No Tie</v>
      </c>
      <c r="D2117" s="63">
        <f t="shared" si="107"/>
        <v>740</v>
      </c>
      <c r="E2117" s="63">
        <v>740</v>
      </c>
      <c r="F2117" s="61" t="s">
        <v>1685</v>
      </c>
      <c r="G2117" s="61" t="str">
        <f t="shared" si="108"/>
        <v>Jordi Garcia Pinto</v>
      </c>
    </row>
    <row r="2118" spans="1:7" thickBot="1">
      <c r="A2118" s="62" t="s">
        <v>3926</v>
      </c>
      <c r="B2118" s="61">
        <v>741</v>
      </c>
      <c r="C2118" s="61" t="str">
        <f t="shared" si="106"/>
        <v>No Tie</v>
      </c>
      <c r="D2118" s="63">
        <f t="shared" si="107"/>
        <v>741</v>
      </c>
      <c r="E2118" s="63">
        <v>741</v>
      </c>
      <c r="F2118" s="61" t="s">
        <v>1497</v>
      </c>
      <c r="G2118" s="61" t="str">
        <f t="shared" si="108"/>
        <v>Jens Dantorp</v>
      </c>
    </row>
    <row r="2119" spans="1:7" thickBot="1">
      <c r="A2119" s="62" t="s">
        <v>3926</v>
      </c>
      <c r="B2119" s="61">
        <v>742</v>
      </c>
      <c r="C2119" s="61" t="str">
        <f t="shared" si="106"/>
        <v>No Tie</v>
      </c>
      <c r="D2119" s="63">
        <f t="shared" si="107"/>
        <v>742</v>
      </c>
      <c r="E2119" s="63">
        <v>742</v>
      </c>
      <c r="F2119" s="61" t="s">
        <v>2392</v>
      </c>
      <c r="G2119" s="61" t="str">
        <f t="shared" si="108"/>
        <v>James McLean</v>
      </c>
    </row>
    <row r="2120" spans="1:7" thickBot="1">
      <c r="A2120" s="62" t="s">
        <v>3926</v>
      </c>
      <c r="B2120" s="61">
        <v>743</v>
      </c>
      <c r="C2120" s="61" t="str">
        <f t="shared" si="106"/>
        <v>No Tie</v>
      </c>
      <c r="D2120" s="63">
        <f t="shared" si="107"/>
        <v>743</v>
      </c>
      <c r="E2120" s="63">
        <v>743</v>
      </c>
      <c r="F2120" s="61" t="s">
        <v>835</v>
      </c>
      <c r="G2120" s="61" t="str">
        <f t="shared" si="108"/>
        <v>Cameron Beckman</v>
      </c>
    </row>
    <row r="2121" spans="1:7" thickBot="1">
      <c r="A2121" s="62" t="s">
        <v>3926</v>
      </c>
      <c r="B2121" s="61">
        <v>743</v>
      </c>
      <c r="C2121" s="61" t="str">
        <f t="shared" si="106"/>
        <v>No Tie</v>
      </c>
      <c r="D2121" s="63">
        <f t="shared" si="107"/>
        <v>743</v>
      </c>
      <c r="E2121" s="63">
        <v>743</v>
      </c>
      <c r="F2121" s="61" t="s">
        <v>2473</v>
      </c>
      <c r="G2121" s="61" t="str">
        <f t="shared" si="108"/>
        <v>Han Min-kyu</v>
      </c>
    </row>
    <row r="2122" spans="1:7" thickBot="1">
      <c r="A2122" s="62" t="s">
        <v>3926</v>
      </c>
      <c r="B2122" s="61">
        <v>745</v>
      </c>
      <c r="C2122" s="61" t="str">
        <f t="shared" si="106"/>
        <v>No Tie</v>
      </c>
      <c r="D2122" s="63">
        <f t="shared" si="107"/>
        <v>745</v>
      </c>
      <c r="E2122" s="63">
        <v>745</v>
      </c>
      <c r="F2122" s="61" t="s">
        <v>2443</v>
      </c>
      <c r="G2122" s="61" t="str">
        <f t="shared" si="108"/>
        <v>Jose Coceres</v>
      </c>
    </row>
    <row r="2123" spans="1:7" thickBot="1">
      <c r="A2123" s="62" t="s">
        <v>3926</v>
      </c>
      <c r="B2123" s="61">
        <v>746</v>
      </c>
      <c r="C2123" s="61" t="str">
        <f t="shared" si="106"/>
        <v>No Tie</v>
      </c>
      <c r="D2123" s="63">
        <f t="shared" si="107"/>
        <v>746</v>
      </c>
      <c r="E2123" s="63">
        <v>746</v>
      </c>
      <c r="F2123" s="61" t="s">
        <v>2108</v>
      </c>
      <c r="G2123" s="61" t="str">
        <f t="shared" si="108"/>
        <v>Shigeru Nonaka</v>
      </c>
    </row>
    <row r="2124" spans="1:7" thickBot="1">
      <c r="A2124" s="62" t="s">
        <v>3926</v>
      </c>
      <c r="B2124" s="61">
        <v>747</v>
      </c>
      <c r="C2124" s="61" t="str">
        <f t="shared" si="106"/>
        <v>No Tie</v>
      </c>
      <c r="D2124" s="63">
        <f t="shared" si="107"/>
        <v>747</v>
      </c>
      <c r="E2124" s="63">
        <v>747</v>
      </c>
      <c r="F2124" s="61" t="s">
        <v>2182</v>
      </c>
      <c r="G2124" s="61" t="str">
        <f t="shared" si="108"/>
        <v>Hugo Leon</v>
      </c>
    </row>
    <row r="2125" spans="1:7" thickBot="1">
      <c r="A2125" s="62" t="s">
        <v>3926</v>
      </c>
      <c r="B2125" s="61">
        <v>748</v>
      </c>
      <c r="C2125" s="61" t="str">
        <f t="shared" si="106"/>
        <v>No Tie</v>
      </c>
      <c r="D2125" s="63">
        <f t="shared" si="107"/>
        <v>748</v>
      </c>
      <c r="E2125" s="63">
        <v>748</v>
      </c>
      <c r="F2125" s="61" t="s">
        <v>1785</v>
      </c>
      <c r="G2125" s="61" t="str">
        <f t="shared" si="108"/>
        <v>Roger Sloan</v>
      </c>
    </row>
    <row r="2126" spans="1:7" thickBot="1">
      <c r="A2126" s="62" t="s">
        <v>3926</v>
      </c>
      <c r="B2126" s="61">
        <v>749</v>
      </c>
      <c r="C2126" s="61" t="str">
        <f t="shared" si="106"/>
        <v>No Tie</v>
      </c>
      <c r="D2126" s="63">
        <f t="shared" si="107"/>
        <v>749</v>
      </c>
      <c r="E2126" s="63">
        <v>749</v>
      </c>
      <c r="F2126" s="61" t="s">
        <v>1960</v>
      </c>
      <c r="G2126" s="61" t="str">
        <f t="shared" si="108"/>
        <v>Charles-Edouard Russo</v>
      </c>
    </row>
    <row r="2127" spans="1:7" thickBot="1">
      <c r="A2127" s="62" t="s">
        <v>3926</v>
      </c>
      <c r="B2127" s="61">
        <v>750</v>
      </c>
      <c r="C2127" s="61" t="str">
        <f t="shared" si="106"/>
        <v>No Tie</v>
      </c>
      <c r="D2127" s="63">
        <f t="shared" si="107"/>
        <v>750</v>
      </c>
      <c r="E2127" s="63">
        <v>750</v>
      </c>
      <c r="F2127" s="61" t="s">
        <v>2474</v>
      </c>
      <c r="G2127" s="61" t="str">
        <f t="shared" si="108"/>
        <v>Garrett Sapp</v>
      </c>
    </row>
    <row r="2128" spans="1:7" thickBot="1">
      <c r="A2128" s="62" t="s">
        <v>3926</v>
      </c>
      <c r="B2128" s="61">
        <v>751</v>
      </c>
      <c r="C2128" s="61" t="str">
        <f t="shared" si="106"/>
        <v>No Tie</v>
      </c>
      <c r="D2128" s="63">
        <f t="shared" si="107"/>
        <v>751</v>
      </c>
      <c r="E2128" s="63">
        <v>751</v>
      </c>
      <c r="F2128" s="61" t="s">
        <v>2422</v>
      </c>
      <c r="G2128" s="61" t="str">
        <f t="shared" si="108"/>
        <v>Reid Edstrom</v>
      </c>
    </row>
    <row r="2129" spans="1:7" thickBot="1">
      <c r="A2129" s="62" t="s">
        <v>3926</v>
      </c>
      <c r="B2129" s="61">
        <v>752</v>
      </c>
      <c r="C2129" s="61" t="str">
        <f t="shared" si="106"/>
        <v>No Tie</v>
      </c>
      <c r="D2129" s="63">
        <f t="shared" si="107"/>
        <v>752</v>
      </c>
      <c r="E2129" s="63">
        <v>752</v>
      </c>
      <c r="F2129" s="61" t="s">
        <v>2114</v>
      </c>
      <c r="G2129" s="61" t="str">
        <f t="shared" si="108"/>
        <v>David Higgins</v>
      </c>
    </row>
    <row r="2130" spans="1:7" thickBot="1">
      <c r="A2130" s="62" t="s">
        <v>3926</v>
      </c>
      <c r="B2130" s="61">
        <v>753</v>
      </c>
      <c r="C2130" s="61" t="str">
        <f t="shared" si="106"/>
        <v>No Tie</v>
      </c>
      <c r="D2130" s="63">
        <f t="shared" si="107"/>
        <v>753</v>
      </c>
      <c r="E2130" s="63">
        <v>753</v>
      </c>
      <c r="F2130" s="61" t="s">
        <v>2475</v>
      </c>
      <c r="G2130" s="61" t="str">
        <f t="shared" si="108"/>
        <v>Nicolas Meitinger</v>
      </c>
    </row>
    <row r="2131" spans="1:7" thickBot="1">
      <c r="A2131" s="62" t="s">
        <v>3926</v>
      </c>
      <c r="B2131" s="61">
        <v>754</v>
      </c>
      <c r="C2131" s="61" t="str">
        <f t="shared" si="106"/>
        <v>No Tie</v>
      </c>
      <c r="D2131" s="63">
        <f t="shared" si="107"/>
        <v>754</v>
      </c>
      <c r="E2131" s="63">
        <v>754</v>
      </c>
      <c r="F2131" s="61" t="s">
        <v>1516</v>
      </c>
      <c r="G2131" s="61" t="str">
        <f t="shared" si="108"/>
        <v>Lee Tae-hee</v>
      </c>
    </row>
    <row r="2132" spans="1:7" thickBot="1">
      <c r="A2132" s="62" t="s">
        <v>3926</v>
      </c>
      <c r="B2132" s="61">
        <v>755</v>
      </c>
      <c r="C2132" s="61" t="str">
        <f t="shared" si="106"/>
        <v>No Tie</v>
      </c>
      <c r="D2132" s="63">
        <f t="shared" si="107"/>
        <v>755</v>
      </c>
      <c r="E2132" s="63">
        <v>755</v>
      </c>
      <c r="F2132" s="61" t="s">
        <v>2129</v>
      </c>
      <c r="G2132" s="61" t="str">
        <f t="shared" si="108"/>
        <v>Peter Hedblom</v>
      </c>
    </row>
    <row r="2133" spans="1:7" thickBot="1">
      <c r="A2133" s="62" t="s">
        <v>3926</v>
      </c>
      <c r="B2133" s="61">
        <v>756</v>
      </c>
      <c r="C2133" s="61" t="str">
        <f t="shared" si="106"/>
        <v>No Tie</v>
      </c>
      <c r="D2133" s="63">
        <f t="shared" si="107"/>
        <v>756</v>
      </c>
      <c r="E2133" s="63">
        <v>756</v>
      </c>
      <c r="F2133" s="61" t="s">
        <v>829</v>
      </c>
      <c r="G2133" s="61" t="str">
        <f t="shared" si="108"/>
        <v>Marco Dawson</v>
      </c>
    </row>
    <row r="2134" spans="1:7" thickBot="1">
      <c r="A2134" s="62" t="s">
        <v>3926</v>
      </c>
      <c r="B2134" s="61">
        <v>757</v>
      </c>
      <c r="C2134" s="61" t="str">
        <f t="shared" si="106"/>
        <v>No Tie</v>
      </c>
      <c r="D2134" s="63">
        <f t="shared" si="107"/>
        <v>757</v>
      </c>
      <c r="E2134" s="63">
        <v>757</v>
      </c>
      <c r="F2134" s="61" t="s">
        <v>2402</v>
      </c>
      <c r="G2134" s="61" t="str">
        <f t="shared" si="108"/>
        <v>Alan Wagner</v>
      </c>
    </row>
    <row r="2135" spans="1:7" thickBot="1">
      <c r="A2135" s="62" t="s">
        <v>3926</v>
      </c>
      <c r="B2135" s="61">
        <v>757</v>
      </c>
      <c r="C2135" s="61" t="str">
        <f t="shared" si="106"/>
        <v>No Tie</v>
      </c>
      <c r="D2135" s="63">
        <f t="shared" si="107"/>
        <v>757</v>
      </c>
      <c r="E2135" s="63">
        <v>757</v>
      </c>
      <c r="F2135" s="61" t="s">
        <v>2291</v>
      </c>
      <c r="G2135" s="61" t="str">
        <f t="shared" si="108"/>
        <v>Joo-yeop Baek</v>
      </c>
    </row>
    <row r="2136" spans="1:7" thickBot="1">
      <c r="A2136" s="62" t="s">
        <v>3926</v>
      </c>
      <c r="B2136" s="61">
        <v>757</v>
      </c>
      <c r="C2136" s="61" t="str">
        <f t="shared" si="106"/>
        <v>No Tie</v>
      </c>
      <c r="D2136" s="63">
        <f t="shared" si="107"/>
        <v>757</v>
      </c>
      <c r="E2136" s="63">
        <v>757</v>
      </c>
      <c r="F2136" s="61" t="s">
        <v>2396</v>
      </c>
      <c r="G2136" s="61" t="str">
        <f t="shared" si="108"/>
        <v>Sebastian Salem</v>
      </c>
    </row>
    <row r="2137" spans="1:7" thickBot="1">
      <c r="A2137" s="62" t="s">
        <v>3926</v>
      </c>
      <c r="B2137" s="61">
        <v>760</v>
      </c>
      <c r="C2137" s="61" t="str">
        <f t="shared" si="106"/>
        <v>No Tie</v>
      </c>
      <c r="D2137" s="63">
        <f t="shared" si="107"/>
        <v>760</v>
      </c>
      <c r="E2137" s="63">
        <v>760</v>
      </c>
      <c r="F2137" s="61" t="s">
        <v>1354</v>
      </c>
      <c r="G2137" s="61" t="str">
        <f t="shared" si="108"/>
        <v>Satoshi Kodaira</v>
      </c>
    </row>
    <row r="2138" spans="1:7" thickBot="1">
      <c r="A2138" s="62" t="s">
        <v>3926</v>
      </c>
      <c r="B2138" s="61">
        <v>761</v>
      </c>
      <c r="C2138" s="61" t="str">
        <f t="shared" si="106"/>
        <v>No Tie</v>
      </c>
      <c r="D2138" s="63">
        <f t="shared" si="107"/>
        <v>761</v>
      </c>
      <c r="E2138" s="63">
        <v>761</v>
      </c>
      <c r="F2138" s="61" t="s">
        <v>1431</v>
      </c>
      <c r="G2138" s="61" t="str">
        <f t="shared" si="108"/>
        <v>Shane Bertsch</v>
      </c>
    </row>
    <row r="2139" spans="1:7" thickBot="1">
      <c r="A2139" s="62" t="s">
        <v>3926</v>
      </c>
      <c r="B2139" s="61">
        <v>762</v>
      </c>
      <c r="C2139" s="61" t="str">
        <f t="shared" si="106"/>
        <v>No Tie</v>
      </c>
      <c r="D2139" s="63">
        <f t="shared" si="107"/>
        <v>762</v>
      </c>
      <c r="E2139" s="63">
        <v>762</v>
      </c>
      <c r="F2139" s="61" t="s">
        <v>2405</v>
      </c>
      <c r="G2139" s="61" t="str">
        <f t="shared" si="108"/>
        <v>Brad Shilton</v>
      </c>
    </row>
    <row r="2140" spans="1:7" thickBot="1">
      <c r="A2140" s="62" t="s">
        <v>3926</v>
      </c>
      <c r="B2140" s="61">
        <v>763</v>
      </c>
      <c r="C2140" s="61" t="str">
        <f t="shared" si="106"/>
        <v>No Tie</v>
      </c>
      <c r="D2140" s="63">
        <f t="shared" si="107"/>
        <v>763</v>
      </c>
      <c r="E2140" s="63">
        <v>763</v>
      </c>
      <c r="F2140" s="61" t="s">
        <v>1283</v>
      </c>
      <c r="G2140" s="61" t="str">
        <f t="shared" si="108"/>
        <v>Ryan Fox</v>
      </c>
    </row>
    <row r="2141" spans="1:7" thickBot="1">
      <c r="A2141" s="62" t="s">
        <v>3926</v>
      </c>
      <c r="B2141" s="61">
        <v>764</v>
      </c>
      <c r="C2141" s="61" t="str">
        <f t="shared" si="106"/>
        <v>No Tie</v>
      </c>
      <c r="D2141" s="63">
        <f t="shared" si="107"/>
        <v>764</v>
      </c>
      <c r="E2141" s="63">
        <v>764</v>
      </c>
      <c r="F2141" s="61" t="s">
        <v>2431</v>
      </c>
      <c r="G2141" s="61" t="str">
        <f t="shared" si="108"/>
        <v>Andrew Roque</v>
      </c>
    </row>
    <row r="2142" spans="1:7" thickBot="1">
      <c r="A2142" s="62" t="s">
        <v>3926</v>
      </c>
      <c r="B2142" s="61">
        <v>765</v>
      </c>
      <c r="C2142" s="61" t="str">
        <f t="shared" si="106"/>
        <v>No Tie</v>
      </c>
      <c r="D2142" s="63">
        <f t="shared" si="107"/>
        <v>765</v>
      </c>
      <c r="E2142" s="63">
        <v>765</v>
      </c>
      <c r="F2142" s="61" t="s">
        <v>1360</v>
      </c>
      <c r="G2142" s="61" t="str">
        <f t="shared" si="108"/>
        <v>Will MacKenzie</v>
      </c>
    </row>
    <row r="2143" spans="1:7" thickBot="1">
      <c r="A2143" s="62" t="s">
        <v>3926</v>
      </c>
      <c r="B2143" s="61">
        <v>766</v>
      </c>
      <c r="C2143" s="61" t="str">
        <f t="shared" si="106"/>
        <v>No Tie</v>
      </c>
      <c r="D2143" s="63">
        <f t="shared" si="107"/>
        <v>766</v>
      </c>
      <c r="E2143" s="63">
        <v>766</v>
      </c>
      <c r="F2143" s="61" t="s">
        <v>1905</v>
      </c>
      <c r="G2143" s="61" t="str">
        <f t="shared" si="108"/>
        <v>Glen Day</v>
      </c>
    </row>
    <row r="2144" spans="1:7" thickBot="1">
      <c r="A2144" s="62" t="s">
        <v>3926</v>
      </c>
      <c r="B2144" s="61">
        <v>766</v>
      </c>
      <c r="C2144" s="61" t="str">
        <f t="shared" si="106"/>
        <v>No Tie</v>
      </c>
      <c r="D2144" s="63">
        <f t="shared" si="107"/>
        <v>766</v>
      </c>
      <c r="E2144" s="63">
        <v>766</v>
      </c>
      <c r="F2144" s="61" t="s">
        <v>1997</v>
      </c>
      <c r="G2144" s="61" t="str">
        <f t="shared" si="108"/>
        <v>Ki Sang Lee</v>
      </c>
    </row>
    <row r="2145" spans="1:7" thickBot="1">
      <c r="A2145" s="62" t="s">
        <v>3926</v>
      </c>
      <c r="B2145" s="61">
        <v>768</v>
      </c>
      <c r="C2145" s="61" t="str">
        <f t="shared" ref="C2145:C2208" si="109">IFERROR(SEARCH("T",B2145),"No Tie")</f>
        <v>No Tie</v>
      </c>
      <c r="D2145" s="63">
        <f t="shared" ref="D2145:D2208" si="110">IF(C2145="No Tie",B2145,RIGHT(B2145,LEN(B2145)-1))</f>
        <v>768</v>
      </c>
      <c r="E2145" s="63">
        <v>768</v>
      </c>
      <c r="F2145" s="61" t="s">
        <v>2476</v>
      </c>
      <c r="G2145" s="61" t="str">
        <f t="shared" ref="G2145:G2208" si="111">TRIM(SUBSTITUTE(F2145,CHAR(160),CHAR(32)))</f>
        <v>Craig Parry</v>
      </c>
    </row>
    <row r="2146" spans="1:7" thickBot="1">
      <c r="A2146" s="62" t="s">
        <v>3926</v>
      </c>
      <c r="B2146" s="61">
        <v>769</v>
      </c>
      <c r="C2146" s="61" t="str">
        <f t="shared" si="109"/>
        <v>No Tie</v>
      </c>
      <c r="D2146" s="63">
        <f t="shared" si="110"/>
        <v>769</v>
      </c>
      <c r="E2146" s="63">
        <v>769</v>
      </c>
      <c r="F2146" s="61" t="s">
        <v>2477</v>
      </c>
      <c r="G2146" s="61" t="str">
        <f t="shared" si="111"/>
        <v>Adam Blyth</v>
      </c>
    </row>
    <row r="2147" spans="1:7" thickBot="1">
      <c r="A2147" s="62" t="s">
        <v>3926</v>
      </c>
      <c r="B2147" s="61">
        <v>770</v>
      </c>
      <c r="C2147" s="61" t="str">
        <f t="shared" si="109"/>
        <v>No Tie</v>
      </c>
      <c r="D2147" s="63">
        <f t="shared" si="110"/>
        <v>770</v>
      </c>
      <c r="E2147" s="63">
        <v>770</v>
      </c>
      <c r="F2147" s="61" t="s">
        <v>1552</v>
      </c>
      <c r="G2147" s="61" t="str">
        <f t="shared" si="111"/>
        <v>Steve Allan</v>
      </c>
    </row>
    <row r="2148" spans="1:7" thickBot="1">
      <c r="A2148" s="62" t="s">
        <v>3926</v>
      </c>
      <c r="B2148" s="61">
        <v>771</v>
      </c>
      <c r="C2148" s="61" t="str">
        <f t="shared" si="109"/>
        <v>No Tie</v>
      </c>
      <c r="D2148" s="63">
        <f t="shared" si="110"/>
        <v>771</v>
      </c>
      <c r="E2148" s="63">
        <v>771</v>
      </c>
      <c r="F2148" s="61" t="s">
        <v>2478</v>
      </c>
      <c r="G2148" s="61" t="str">
        <f t="shared" si="111"/>
        <v>Andrew Tampion</v>
      </c>
    </row>
    <row r="2149" spans="1:7" thickBot="1">
      <c r="A2149" s="62" t="s">
        <v>3926</v>
      </c>
      <c r="B2149" s="61">
        <v>772</v>
      </c>
      <c r="C2149" s="61" t="str">
        <f t="shared" si="109"/>
        <v>No Tie</v>
      </c>
      <c r="D2149" s="63">
        <f t="shared" si="110"/>
        <v>772</v>
      </c>
      <c r="E2149" s="63">
        <v>772</v>
      </c>
      <c r="F2149" s="61" t="s">
        <v>2107</v>
      </c>
      <c r="G2149" s="61" t="str">
        <f t="shared" si="111"/>
        <v>Lloyd Kennedy</v>
      </c>
    </row>
    <row r="2150" spans="1:7" thickBot="1">
      <c r="A2150" s="62" t="s">
        <v>3926</v>
      </c>
      <c r="B2150" s="61">
        <v>773</v>
      </c>
      <c r="C2150" s="61" t="str">
        <f t="shared" si="109"/>
        <v>No Tie</v>
      </c>
      <c r="D2150" s="63">
        <f t="shared" si="110"/>
        <v>773</v>
      </c>
      <c r="E2150" s="63">
        <v>773</v>
      </c>
      <c r="F2150" s="61" t="s">
        <v>1768</v>
      </c>
      <c r="G2150" s="61" t="str">
        <f t="shared" si="111"/>
        <v>Adrien Bernadet</v>
      </c>
    </row>
    <row r="2151" spans="1:7" thickBot="1">
      <c r="A2151" s="62" t="s">
        <v>3926</v>
      </c>
      <c r="B2151" s="61">
        <v>774</v>
      </c>
      <c r="C2151" s="61" t="str">
        <f t="shared" si="109"/>
        <v>No Tie</v>
      </c>
      <c r="D2151" s="63">
        <f t="shared" si="110"/>
        <v>774</v>
      </c>
      <c r="E2151" s="63">
        <v>774</v>
      </c>
      <c r="F2151" s="61" t="s">
        <v>1706</v>
      </c>
      <c r="G2151" s="61" t="str">
        <f t="shared" si="111"/>
        <v>Hidemasa Hoshino</v>
      </c>
    </row>
    <row r="2152" spans="1:7" thickBot="1">
      <c r="A2152" s="62" t="s">
        <v>3926</v>
      </c>
      <c r="B2152" s="61">
        <v>775</v>
      </c>
      <c r="C2152" s="61" t="str">
        <f t="shared" si="109"/>
        <v>No Tie</v>
      </c>
      <c r="D2152" s="63">
        <f t="shared" si="110"/>
        <v>775</v>
      </c>
      <c r="E2152" s="63">
        <v>775</v>
      </c>
      <c r="F2152" s="61" t="s">
        <v>2479</v>
      </c>
      <c r="G2152" s="61" t="str">
        <f t="shared" si="111"/>
        <v>David Dixon</v>
      </c>
    </row>
    <row r="2153" spans="1:7" thickBot="1">
      <c r="A2153" s="62" t="s">
        <v>3926</v>
      </c>
      <c r="B2153" s="61">
        <v>776</v>
      </c>
      <c r="C2153" s="61" t="str">
        <f t="shared" si="109"/>
        <v>No Tie</v>
      </c>
      <c r="D2153" s="63">
        <f t="shared" si="110"/>
        <v>776</v>
      </c>
      <c r="E2153" s="63">
        <v>776</v>
      </c>
      <c r="F2153" s="61" t="s">
        <v>779</v>
      </c>
      <c r="G2153" s="61" t="str">
        <f t="shared" si="111"/>
        <v>Jin Park</v>
      </c>
    </row>
    <row r="2154" spans="1:7" thickBot="1">
      <c r="A2154" s="62" t="s">
        <v>3926</v>
      </c>
      <c r="B2154" s="61">
        <v>777</v>
      </c>
      <c r="C2154" s="61" t="str">
        <f t="shared" si="109"/>
        <v>No Tie</v>
      </c>
      <c r="D2154" s="63">
        <f t="shared" si="110"/>
        <v>777</v>
      </c>
      <c r="E2154" s="63">
        <v>777</v>
      </c>
      <c r="F2154" s="61" t="s">
        <v>1959</v>
      </c>
      <c r="G2154" s="61" t="str">
        <f t="shared" si="111"/>
        <v>Adam Groom</v>
      </c>
    </row>
    <row r="2155" spans="1:7" thickBot="1">
      <c r="A2155" s="62" t="s">
        <v>3926</v>
      </c>
      <c r="B2155" s="61">
        <v>778</v>
      </c>
      <c r="C2155" s="61" t="str">
        <f t="shared" si="109"/>
        <v>No Tie</v>
      </c>
      <c r="D2155" s="63">
        <f t="shared" si="110"/>
        <v>778</v>
      </c>
      <c r="E2155" s="63">
        <v>778</v>
      </c>
      <c r="F2155" s="61" t="s">
        <v>1375</v>
      </c>
      <c r="G2155" s="61" t="str">
        <f t="shared" si="111"/>
        <v>Derek Fathauer</v>
      </c>
    </row>
    <row r="2156" spans="1:7" thickBot="1">
      <c r="A2156" s="62" t="s">
        <v>3926</v>
      </c>
      <c r="B2156" s="61">
        <v>779</v>
      </c>
      <c r="C2156" s="61" t="str">
        <f t="shared" si="109"/>
        <v>No Tie</v>
      </c>
      <c r="D2156" s="63">
        <f t="shared" si="110"/>
        <v>779</v>
      </c>
      <c r="E2156" s="63">
        <v>779</v>
      </c>
      <c r="F2156" s="61" t="s">
        <v>2480</v>
      </c>
      <c r="G2156" s="61" t="str">
        <f t="shared" si="111"/>
        <v>Mitsuhiro Tateyama</v>
      </c>
    </row>
    <row r="2157" spans="1:7" thickBot="1">
      <c r="A2157" s="62" t="s">
        <v>3926</v>
      </c>
      <c r="B2157" s="61">
        <v>780</v>
      </c>
      <c r="C2157" s="61" t="str">
        <f t="shared" si="109"/>
        <v>No Tie</v>
      </c>
      <c r="D2157" s="63">
        <f t="shared" si="110"/>
        <v>780</v>
      </c>
      <c r="E2157" s="63">
        <v>780</v>
      </c>
      <c r="F2157" s="61" t="s">
        <v>1505</v>
      </c>
      <c r="G2157" s="61" t="str">
        <f t="shared" si="111"/>
        <v>Scott Strange</v>
      </c>
    </row>
    <row r="2158" spans="1:7" thickBot="1">
      <c r="A2158" s="62" t="s">
        <v>3926</v>
      </c>
      <c r="B2158" s="61">
        <v>781</v>
      </c>
      <c r="C2158" s="61" t="str">
        <f t="shared" si="109"/>
        <v>No Tie</v>
      </c>
      <c r="D2158" s="63">
        <f t="shared" si="110"/>
        <v>781</v>
      </c>
      <c r="E2158" s="63">
        <v>781</v>
      </c>
      <c r="F2158" s="61" t="s">
        <v>1638</v>
      </c>
      <c r="G2158" s="61" t="str">
        <f t="shared" si="111"/>
        <v>Niall Turner</v>
      </c>
    </row>
    <row r="2159" spans="1:7" thickBot="1">
      <c r="A2159" s="62" t="s">
        <v>3926</v>
      </c>
      <c r="B2159" s="61">
        <v>782</v>
      </c>
      <c r="C2159" s="61" t="str">
        <f t="shared" si="109"/>
        <v>No Tie</v>
      </c>
      <c r="D2159" s="63">
        <f t="shared" si="110"/>
        <v>782</v>
      </c>
      <c r="E2159" s="63">
        <v>782</v>
      </c>
      <c r="F2159" s="61" t="s">
        <v>1631</v>
      </c>
      <c r="G2159" s="61" t="str">
        <f t="shared" si="111"/>
        <v>Pablo Martin Benavides</v>
      </c>
    </row>
    <row r="2160" spans="1:7" thickBot="1">
      <c r="A2160" s="62" t="s">
        <v>3926</v>
      </c>
      <c r="B2160" s="61">
        <v>783</v>
      </c>
      <c r="C2160" s="61" t="str">
        <f t="shared" si="109"/>
        <v>No Tie</v>
      </c>
      <c r="D2160" s="63">
        <f t="shared" si="110"/>
        <v>783</v>
      </c>
      <c r="E2160" s="63">
        <v>783</v>
      </c>
      <c r="F2160" s="61" t="s">
        <v>2481</v>
      </c>
      <c r="G2160" s="61" t="str">
        <f t="shared" si="111"/>
        <v>Garrett Willis</v>
      </c>
    </row>
    <row r="2161" spans="1:7" thickBot="1">
      <c r="A2161" s="62" t="s">
        <v>3926</v>
      </c>
      <c r="B2161" s="61">
        <v>783</v>
      </c>
      <c r="C2161" s="61" t="str">
        <f t="shared" si="109"/>
        <v>No Tie</v>
      </c>
      <c r="D2161" s="63">
        <f t="shared" si="110"/>
        <v>783</v>
      </c>
      <c r="E2161" s="63">
        <v>783</v>
      </c>
      <c r="F2161" s="61" t="s">
        <v>2258</v>
      </c>
      <c r="G2161" s="61" t="str">
        <f t="shared" si="111"/>
        <v>Keenan Davidse</v>
      </c>
    </row>
    <row r="2162" spans="1:7" thickBot="1">
      <c r="A2162" s="62" t="s">
        <v>3926</v>
      </c>
      <c r="B2162" s="61">
        <v>785</v>
      </c>
      <c r="C2162" s="61" t="str">
        <f t="shared" si="109"/>
        <v>No Tie</v>
      </c>
      <c r="D2162" s="63">
        <f t="shared" si="110"/>
        <v>785</v>
      </c>
      <c r="E2162" s="63">
        <v>785</v>
      </c>
      <c r="F2162" s="61" t="s">
        <v>2482</v>
      </c>
      <c r="G2162" s="61" t="str">
        <f t="shared" si="111"/>
        <v>Chris Gane</v>
      </c>
    </row>
    <row r="2163" spans="1:7" thickBot="1">
      <c r="A2163" s="62" t="s">
        <v>3926</v>
      </c>
      <c r="B2163" s="61">
        <v>786</v>
      </c>
      <c r="C2163" s="61" t="str">
        <f t="shared" si="109"/>
        <v>No Tie</v>
      </c>
      <c r="D2163" s="63">
        <f t="shared" si="110"/>
        <v>786</v>
      </c>
      <c r="E2163" s="63">
        <v>786</v>
      </c>
      <c r="F2163" s="61" t="s">
        <v>2420</v>
      </c>
      <c r="G2163" s="61" t="str">
        <f t="shared" si="111"/>
        <v>Alan McLean</v>
      </c>
    </row>
    <row r="2164" spans="1:7" thickBot="1">
      <c r="A2164" s="62" t="s">
        <v>3926</v>
      </c>
      <c r="B2164" s="61">
        <v>787</v>
      </c>
      <c r="C2164" s="61" t="str">
        <f t="shared" si="109"/>
        <v>No Tie</v>
      </c>
      <c r="D2164" s="63">
        <f t="shared" si="110"/>
        <v>787</v>
      </c>
      <c r="E2164" s="63">
        <v>787</v>
      </c>
      <c r="F2164" s="61" t="s">
        <v>1252</v>
      </c>
      <c r="G2164" s="61" t="str">
        <f t="shared" si="111"/>
        <v>Cameron Smith</v>
      </c>
    </row>
    <row r="2165" spans="1:7" thickBot="1">
      <c r="A2165" s="62" t="s">
        <v>3926</v>
      </c>
      <c r="B2165" s="61">
        <v>787</v>
      </c>
      <c r="C2165" s="61" t="str">
        <f t="shared" si="109"/>
        <v>No Tie</v>
      </c>
      <c r="D2165" s="63">
        <f t="shared" si="110"/>
        <v>787</v>
      </c>
      <c r="E2165" s="63">
        <v>787</v>
      </c>
      <c r="F2165" s="61" t="s">
        <v>2483</v>
      </c>
      <c r="G2165" s="61" t="str">
        <f t="shared" si="111"/>
        <v>Diego Vanegas</v>
      </c>
    </row>
    <row r="2166" spans="1:7" thickBot="1">
      <c r="A2166" s="62" t="s">
        <v>3926</v>
      </c>
      <c r="B2166" s="61">
        <v>789</v>
      </c>
      <c r="C2166" s="61" t="str">
        <f t="shared" si="109"/>
        <v>No Tie</v>
      </c>
      <c r="D2166" s="63">
        <f t="shared" si="110"/>
        <v>789</v>
      </c>
      <c r="E2166" s="63">
        <v>789</v>
      </c>
      <c r="F2166" s="61" t="s">
        <v>2484</v>
      </c>
      <c r="G2166" s="61" t="str">
        <f t="shared" si="111"/>
        <v>Paul Sheehan</v>
      </c>
    </row>
    <row r="2167" spans="1:7" thickBot="1">
      <c r="A2167" s="62" t="s">
        <v>3926</v>
      </c>
      <c r="B2167" s="61">
        <v>790</v>
      </c>
      <c r="C2167" s="61" t="str">
        <f t="shared" si="109"/>
        <v>No Tie</v>
      </c>
      <c r="D2167" s="63">
        <f t="shared" si="110"/>
        <v>790</v>
      </c>
      <c r="E2167" s="63">
        <v>790</v>
      </c>
      <c r="F2167" s="61" t="s">
        <v>1363</v>
      </c>
      <c r="G2167" s="61" t="str">
        <f t="shared" si="111"/>
        <v>Seunghyuk Kim</v>
      </c>
    </row>
    <row r="2168" spans="1:7" thickBot="1">
      <c r="A2168" s="62" t="s">
        <v>3926</v>
      </c>
      <c r="B2168" s="61">
        <v>791</v>
      </c>
      <c r="C2168" s="61" t="str">
        <f t="shared" si="109"/>
        <v>No Tie</v>
      </c>
      <c r="D2168" s="63">
        <f t="shared" si="110"/>
        <v>791</v>
      </c>
      <c r="E2168" s="63">
        <v>791</v>
      </c>
      <c r="F2168" s="61" t="s">
        <v>1828</v>
      </c>
      <c r="G2168" s="61" t="str">
        <f t="shared" si="111"/>
        <v>Akinori Tani</v>
      </c>
    </row>
    <row r="2169" spans="1:7" thickBot="1">
      <c r="A2169" s="62" t="s">
        <v>3926</v>
      </c>
      <c r="B2169" s="61">
        <v>792</v>
      </c>
      <c r="C2169" s="61" t="str">
        <f t="shared" si="109"/>
        <v>No Tie</v>
      </c>
      <c r="D2169" s="63">
        <f t="shared" si="110"/>
        <v>792</v>
      </c>
      <c r="E2169" s="63">
        <v>792</v>
      </c>
      <c r="F2169" s="61" t="s">
        <v>1389</v>
      </c>
      <c r="G2169" s="61" t="str">
        <f t="shared" si="111"/>
        <v>Tom Hoge</v>
      </c>
    </row>
    <row r="2170" spans="1:7" thickBot="1">
      <c r="A2170" s="62" t="s">
        <v>3926</v>
      </c>
      <c r="B2170" s="61">
        <v>793</v>
      </c>
      <c r="C2170" s="61" t="str">
        <f t="shared" si="109"/>
        <v>No Tie</v>
      </c>
      <c r="D2170" s="63">
        <f t="shared" si="110"/>
        <v>793</v>
      </c>
      <c r="E2170" s="63">
        <v>793</v>
      </c>
      <c r="F2170" s="61" t="s">
        <v>2485</v>
      </c>
      <c r="G2170" s="61" t="str">
        <f t="shared" si="111"/>
        <v>Lucho Dodda</v>
      </c>
    </row>
    <row r="2171" spans="1:7" thickBot="1">
      <c r="A2171" s="62" t="s">
        <v>3926</v>
      </c>
      <c r="B2171" s="61">
        <v>793</v>
      </c>
      <c r="C2171" s="61" t="str">
        <f t="shared" si="109"/>
        <v>No Tie</v>
      </c>
      <c r="D2171" s="63">
        <f t="shared" si="110"/>
        <v>793</v>
      </c>
      <c r="E2171" s="63">
        <v>793</v>
      </c>
      <c r="F2171" s="61" t="s">
        <v>1249</v>
      </c>
      <c r="G2171" s="61" t="str">
        <f t="shared" si="111"/>
        <v>Troy Merritt</v>
      </c>
    </row>
    <row r="2172" spans="1:7" thickBot="1">
      <c r="A2172" s="62" t="s">
        <v>3926</v>
      </c>
      <c r="B2172" s="61">
        <v>795</v>
      </c>
      <c r="C2172" s="61" t="str">
        <f t="shared" si="109"/>
        <v>No Tie</v>
      </c>
      <c r="D2172" s="63">
        <f t="shared" si="110"/>
        <v>795</v>
      </c>
      <c r="E2172" s="63">
        <v>795</v>
      </c>
      <c r="F2172" s="61" t="s">
        <v>2233</v>
      </c>
      <c r="G2172" s="61" t="str">
        <f t="shared" si="111"/>
        <v>Jose Garrido</v>
      </c>
    </row>
    <row r="2173" spans="1:7" thickBot="1">
      <c r="A2173" s="62" t="s">
        <v>3926</v>
      </c>
      <c r="B2173" s="61">
        <v>796</v>
      </c>
      <c r="C2173" s="61" t="str">
        <f t="shared" si="109"/>
        <v>No Tie</v>
      </c>
      <c r="D2173" s="63">
        <f t="shared" si="110"/>
        <v>796</v>
      </c>
      <c r="E2173" s="63">
        <v>796</v>
      </c>
      <c r="F2173" s="61" t="s">
        <v>2486</v>
      </c>
      <c r="G2173" s="61" t="str">
        <f t="shared" si="111"/>
        <v>Craig Hancock</v>
      </c>
    </row>
    <row r="2174" spans="1:7" thickBot="1">
      <c r="A2174" s="62" t="s">
        <v>3926</v>
      </c>
      <c r="B2174" s="61">
        <v>797</v>
      </c>
      <c r="C2174" s="61" t="str">
        <f t="shared" si="109"/>
        <v>No Tie</v>
      </c>
      <c r="D2174" s="63">
        <f t="shared" si="110"/>
        <v>797</v>
      </c>
      <c r="E2174" s="63">
        <v>797</v>
      </c>
      <c r="F2174" s="61" t="s">
        <v>1671</v>
      </c>
      <c r="G2174" s="61" t="str">
        <f t="shared" si="111"/>
        <v>Steven Jeppesen</v>
      </c>
    </row>
    <row r="2175" spans="1:7" thickBot="1">
      <c r="A2175" s="62" t="s">
        <v>3926</v>
      </c>
      <c r="B2175" s="61">
        <v>798</v>
      </c>
      <c r="C2175" s="61" t="str">
        <f t="shared" si="109"/>
        <v>No Tie</v>
      </c>
      <c r="D2175" s="63">
        <f t="shared" si="110"/>
        <v>798</v>
      </c>
      <c r="E2175" s="63">
        <v>798</v>
      </c>
      <c r="F2175" s="61" t="s">
        <v>1669</v>
      </c>
      <c r="G2175" s="61" t="str">
        <f t="shared" si="111"/>
        <v>Xin-jun Zhang</v>
      </c>
    </row>
    <row r="2176" spans="1:7" thickBot="1">
      <c r="A2176" s="62" t="s">
        <v>3926</v>
      </c>
      <c r="B2176" s="61">
        <v>799</v>
      </c>
      <c r="C2176" s="61" t="str">
        <f t="shared" si="109"/>
        <v>No Tie</v>
      </c>
      <c r="D2176" s="63">
        <f t="shared" si="110"/>
        <v>799</v>
      </c>
      <c r="E2176" s="63">
        <v>799</v>
      </c>
      <c r="F2176" s="61" t="s">
        <v>2487</v>
      </c>
      <c r="G2176" s="61" t="str">
        <f t="shared" si="111"/>
        <v>Rafael Romero</v>
      </c>
    </row>
    <row r="2177" spans="1:7" thickBot="1">
      <c r="A2177" s="62" t="s">
        <v>3926</v>
      </c>
      <c r="B2177" s="61">
        <v>800</v>
      </c>
      <c r="C2177" s="61" t="str">
        <f t="shared" si="109"/>
        <v>No Tie</v>
      </c>
      <c r="D2177" s="63">
        <f t="shared" si="110"/>
        <v>800</v>
      </c>
      <c r="E2177" s="63">
        <v>800</v>
      </c>
      <c r="F2177" s="61" t="s">
        <v>2264</v>
      </c>
      <c r="G2177" s="61" t="str">
        <f t="shared" si="111"/>
        <v>Toru Suzuki</v>
      </c>
    </row>
    <row r="2178" spans="1:7" thickBot="1">
      <c r="A2178" s="62" t="s">
        <v>3926</v>
      </c>
      <c r="B2178" s="61">
        <v>801</v>
      </c>
      <c r="C2178" s="61" t="str">
        <f t="shared" si="109"/>
        <v>No Tie</v>
      </c>
      <c r="D2178" s="63">
        <f t="shared" si="110"/>
        <v>801</v>
      </c>
      <c r="E2178" s="63">
        <v>801</v>
      </c>
      <c r="F2178" s="61" t="s">
        <v>2440</v>
      </c>
      <c r="G2178" s="61" t="str">
        <f t="shared" si="111"/>
        <v>Chris Killmer</v>
      </c>
    </row>
    <row r="2179" spans="1:7" thickBot="1">
      <c r="A2179" s="62" t="s">
        <v>3926</v>
      </c>
      <c r="B2179" s="61">
        <v>802</v>
      </c>
      <c r="C2179" s="61" t="str">
        <f t="shared" si="109"/>
        <v>No Tie</v>
      </c>
      <c r="D2179" s="63">
        <f t="shared" si="110"/>
        <v>802</v>
      </c>
      <c r="E2179" s="63">
        <v>802</v>
      </c>
      <c r="F2179" s="61" t="s">
        <v>2488</v>
      </c>
      <c r="G2179" s="61" t="str">
        <f t="shared" si="111"/>
        <v>Park Do-kyu</v>
      </c>
    </row>
    <row r="2180" spans="1:7" thickBot="1">
      <c r="A2180" s="62" t="s">
        <v>3926</v>
      </c>
      <c r="B2180" s="61">
        <v>803</v>
      </c>
      <c r="C2180" s="61" t="str">
        <f t="shared" si="109"/>
        <v>No Tie</v>
      </c>
      <c r="D2180" s="63">
        <f t="shared" si="110"/>
        <v>803</v>
      </c>
      <c r="E2180" s="63">
        <v>803</v>
      </c>
      <c r="F2180" s="61" t="s">
        <v>2270</v>
      </c>
      <c r="G2180" s="61" t="str">
        <f t="shared" si="111"/>
        <v>Jamie Arnold</v>
      </c>
    </row>
    <row r="2181" spans="1:7" thickBot="1">
      <c r="A2181" s="62" t="s">
        <v>3926</v>
      </c>
      <c r="B2181" s="61">
        <v>804</v>
      </c>
      <c r="C2181" s="61" t="str">
        <f t="shared" si="109"/>
        <v>No Tie</v>
      </c>
      <c r="D2181" s="63">
        <f t="shared" si="110"/>
        <v>804</v>
      </c>
      <c r="E2181" s="63">
        <v>804</v>
      </c>
      <c r="F2181" s="61" t="s">
        <v>1976</v>
      </c>
      <c r="G2181" s="61" t="str">
        <f t="shared" si="111"/>
        <v>Steve Flesch</v>
      </c>
    </row>
    <row r="2182" spans="1:7" thickBot="1">
      <c r="A2182" s="62" t="s">
        <v>3926</v>
      </c>
      <c r="B2182" s="61">
        <v>805</v>
      </c>
      <c r="C2182" s="61" t="str">
        <f t="shared" si="109"/>
        <v>No Tie</v>
      </c>
      <c r="D2182" s="63">
        <f t="shared" si="110"/>
        <v>805</v>
      </c>
      <c r="E2182" s="63">
        <v>805</v>
      </c>
      <c r="F2182" s="61" t="s">
        <v>1578</v>
      </c>
      <c r="G2182" s="61" t="str">
        <f t="shared" si="111"/>
        <v>Sam Hutsby</v>
      </c>
    </row>
    <row r="2183" spans="1:7" thickBot="1">
      <c r="A2183" s="62" t="s">
        <v>3926</v>
      </c>
      <c r="B2183" s="61">
        <v>806</v>
      </c>
      <c r="C2183" s="61" t="str">
        <f t="shared" si="109"/>
        <v>No Tie</v>
      </c>
      <c r="D2183" s="63">
        <f t="shared" si="110"/>
        <v>806</v>
      </c>
      <c r="E2183" s="63">
        <v>806</v>
      </c>
      <c r="F2183" s="61" t="s">
        <v>1639</v>
      </c>
      <c r="G2183" s="61" t="str">
        <f t="shared" si="111"/>
        <v>Ryan Armour</v>
      </c>
    </row>
    <row r="2184" spans="1:7" thickBot="1">
      <c r="A2184" s="62" t="s">
        <v>3926</v>
      </c>
      <c r="B2184" s="61">
        <v>806</v>
      </c>
      <c r="C2184" s="61" t="str">
        <f t="shared" si="109"/>
        <v>No Tie</v>
      </c>
      <c r="D2184" s="63">
        <f t="shared" si="110"/>
        <v>806</v>
      </c>
      <c r="E2184" s="63">
        <v>806</v>
      </c>
      <c r="F2184" s="61" t="s">
        <v>2397</v>
      </c>
      <c r="G2184" s="61" t="str">
        <f t="shared" si="111"/>
        <v>Will Strickler</v>
      </c>
    </row>
    <row r="2185" spans="1:7" thickBot="1">
      <c r="A2185" s="62" t="s">
        <v>3926</v>
      </c>
      <c r="B2185" s="61">
        <v>808</v>
      </c>
      <c r="C2185" s="61" t="str">
        <f t="shared" si="109"/>
        <v>No Tie</v>
      </c>
      <c r="D2185" s="63">
        <f t="shared" si="110"/>
        <v>808</v>
      </c>
      <c r="E2185" s="63">
        <v>808</v>
      </c>
      <c r="F2185" s="61" t="s">
        <v>1721</v>
      </c>
      <c r="G2185" s="61" t="str">
        <f t="shared" si="111"/>
        <v>Andy Winings</v>
      </c>
    </row>
    <row r="2186" spans="1:7" thickBot="1">
      <c r="A2186" s="62" t="s">
        <v>3926</v>
      </c>
      <c r="B2186" s="61">
        <v>809</v>
      </c>
      <c r="C2186" s="61" t="str">
        <f t="shared" si="109"/>
        <v>No Tie</v>
      </c>
      <c r="D2186" s="63">
        <f t="shared" si="110"/>
        <v>809</v>
      </c>
      <c r="E2186" s="63">
        <v>809</v>
      </c>
      <c r="F2186" s="61" t="s">
        <v>1187</v>
      </c>
      <c r="G2186" s="61" t="str">
        <f t="shared" si="111"/>
        <v>Jordan Spieth</v>
      </c>
    </row>
    <row r="2187" spans="1:7" thickBot="1">
      <c r="A2187" s="62" t="s">
        <v>3926</v>
      </c>
      <c r="B2187" s="61">
        <v>810</v>
      </c>
      <c r="C2187" s="61" t="str">
        <f t="shared" si="109"/>
        <v>No Tie</v>
      </c>
      <c r="D2187" s="63">
        <f t="shared" si="110"/>
        <v>810</v>
      </c>
      <c r="E2187" s="63">
        <v>810</v>
      </c>
      <c r="F2187" s="61" t="s">
        <v>2244</v>
      </c>
      <c r="G2187" s="61" t="str">
        <f t="shared" si="111"/>
        <v>Peter O'Malley</v>
      </c>
    </row>
    <row r="2188" spans="1:7" thickBot="1">
      <c r="A2188" s="62" t="s">
        <v>3926</v>
      </c>
      <c r="B2188" s="61">
        <v>811</v>
      </c>
      <c r="C2188" s="61" t="str">
        <f t="shared" si="109"/>
        <v>No Tie</v>
      </c>
      <c r="D2188" s="63">
        <f t="shared" si="110"/>
        <v>811</v>
      </c>
      <c r="E2188" s="63">
        <v>811</v>
      </c>
      <c r="F2188" s="61" t="s">
        <v>2489</v>
      </c>
      <c r="G2188" s="61" t="str">
        <f t="shared" si="111"/>
        <v>Paulo Pinto</v>
      </c>
    </row>
    <row r="2189" spans="1:7" thickBot="1">
      <c r="A2189" s="62" t="s">
        <v>3926</v>
      </c>
      <c r="B2189" s="61">
        <v>812</v>
      </c>
      <c r="C2189" s="61" t="str">
        <f t="shared" si="109"/>
        <v>No Tie</v>
      </c>
      <c r="D2189" s="63">
        <f t="shared" si="110"/>
        <v>812</v>
      </c>
      <c r="E2189" s="63">
        <v>812</v>
      </c>
      <c r="F2189" s="61" t="s">
        <v>1377</v>
      </c>
      <c r="G2189" s="61" t="str">
        <f t="shared" si="111"/>
        <v>Jacques Blaauw</v>
      </c>
    </row>
    <row r="2190" spans="1:7" thickBot="1">
      <c r="A2190" s="62" t="s">
        <v>3926</v>
      </c>
      <c r="B2190" s="61">
        <v>813</v>
      </c>
      <c r="C2190" s="61" t="str">
        <f t="shared" si="109"/>
        <v>No Tie</v>
      </c>
      <c r="D2190" s="63">
        <f t="shared" si="110"/>
        <v>813</v>
      </c>
      <c r="E2190" s="63">
        <v>813</v>
      </c>
      <c r="F2190" s="61" t="s">
        <v>1330</v>
      </c>
      <c r="G2190" s="61" t="str">
        <f t="shared" si="111"/>
        <v>Hur In-hoi</v>
      </c>
    </row>
    <row r="2191" spans="1:7" thickBot="1">
      <c r="A2191" s="62" t="s">
        <v>3926</v>
      </c>
      <c r="B2191" s="61">
        <v>814</v>
      </c>
      <c r="C2191" s="61" t="str">
        <f t="shared" si="109"/>
        <v>No Tie</v>
      </c>
      <c r="D2191" s="63">
        <f t="shared" si="110"/>
        <v>814</v>
      </c>
      <c r="E2191" s="63">
        <v>814</v>
      </c>
      <c r="F2191" s="61" t="s">
        <v>1662</v>
      </c>
      <c r="G2191" s="61" t="str">
        <f t="shared" si="111"/>
        <v>Adrian Otaegui</v>
      </c>
    </row>
    <row r="2192" spans="1:7" thickBot="1">
      <c r="A2192" s="62" t="s">
        <v>3926</v>
      </c>
      <c r="B2192" s="61">
        <v>815</v>
      </c>
      <c r="C2192" s="61" t="str">
        <f t="shared" si="109"/>
        <v>No Tie</v>
      </c>
      <c r="D2192" s="63">
        <f t="shared" si="110"/>
        <v>815</v>
      </c>
      <c r="E2192" s="63">
        <v>815</v>
      </c>
      <c r="F2192" s="61" t="s">
        <v>1608</v>
      </c>
      <c r="G2192" s="61" t="str">
        <f t="shared" si="111"/>
        <v>Rahil Gangjee</v>
      </c>
    </row>
    <row r="2193" spans="1:7" thickBot="1">
      <c r="A2193" s="62" t="s">
        <v>3926</v>
      </c>
      <c r="B2193" s="61">
        <v>816</v>
      </c>
      <c r="C2193" s="61" t="str">
        <f t="shared" si="109"/>
        <v>No Tie</v>
      </c>
      <c r="D2193" s="63">
        <f t="shared" si="110"/>
        <v>816</v>
      </c>
      <c r="E2193" s="63">
        <v>816</v>
      </c>
      <c r="F2193" s="61" t="s">
        <v>1646</v>
      </c>
      <c r="G2193" s="61" t="str">
        <f t="shared" si="111"/>
        <v>Wallie Coetsee</v>
      </c>
    </row>
    <row r="2194" spans="1:7" thickBot="1">
      <c r="A2194" s="62" t="s">
        <v>3926</v>
      </c>
      <c r="B2194" s="61">
        <v>817</v>
      </c>
      <c r="C2194" s="61" t="str">
        <f t="shared" si="109"/>
        <v>No Tie</v>
      </c>
      <c r="D2194" s="63">
        <f t="shared" si="110"/>
        <v>817</v>
      </c>
      <c r="E2194" s="63">
        <v>817</v>
      </c>
      <c r="F2194" s="61" t="s">
        <v>2490</v>
      </c>
      <c r="G2194" s="61" t="str">
        <f t="shared" si="111"/>
        <v>Hunter Hamrick</v>
      </c>
    </row>
    <row r="2195" spans="1:7" thickBot="1">
      <c r="A2195" s="62" t="s">
        <v>3926</v>
      </c>
      <c r="B2195" s="61">
        <v>817</v>
      </c>
      <c r="C2195" s="61" t="str">
        <f t="shared" si="109"/>
        <v>No Tie</v>
      </c>
      <c r="D2195" s="63">
        <f t="shared" si="110"/>
        <v>817</v>
      </c>
      <c r="E2195" s="63">
        <v>817</v>
      </c>
      <c r="F2195" s="61" t="s">
        <v>2242</v>
      </c>
      <c r="G2195" s="61" t="str">
        <f t="shared" si="111"/>
        <v>Jin-jae Byun</v>
      </c>
    </row>
    <row r="2196" spans="1:7" thickBot="1">
      <c r="A2196" s="62" t="s">
        <v>3926</v>
      </c>
      <c r="B2196" s="61">
        <v>819</v>
      </c>
      <c r="C2196" s="61" t="str">
        <f t="shared" si="109"/>
        <v>No Tie</v>
      </c>
      <c r="D2196" s="63">
        <f t="shared" si="110"/>
        <v>819</v>
      </c>
      <c r="E2196" s="63">
        <v>819</v>
      </c>
      <c r="F2196" s="61" t="s">
        <v>2491</v>
      </c>
      <c r="G2196" s="61" t="str">
        <f t="shared" si="111"/>
        <v>Stephen Dodd</v>
      </c>
    </row>
    <row r="2197" spans="1:7" thickBot="1">
      <c r="A2197" s="62" t="s">
        <v>3926</v>
      </c>
      <c r="B2197" s="61">
        <v>820</v>
      </c>
      <c r="C2197" s="61" t="str">
        <f t="shared" si="109"/>
        <v>No Tie</v>
      </c>
      <c r="D2197" s="63">
        <f t="shared" si="110"/>
        <v>820</v>
      </c>
      <c r="E2197" s="63">
        <v>820</v>
      </c>
      <c r="F2197" s="61" t="s">
        <v>2492</v>
      </c>
      <c r="G2197" s="61" t="str">
        <f t="shared" si="111"/>
        <v>Danny Sahl</v>
      </c>
    </row>
    <row r="2198" spans="1:7" thickBot="1">
      <c r="A2198" s="62" t="s">
        <v>3926</v>
      </c>
      <c r="B2198" s="61">
        <v>821</v>
      </c>
      <c r="C2198" s="61" t="str">
        <f t="shared" si="109"/>
        <v>No Tie</v>
      </c>
      <c r="D2198" s="63">
        <f t="shared" si="110"/>
        <v>821</v>
      </c>
      <c r="E2198" s="63">
        <v>821</v>
      </c>
      <c r="F2198" s="61" t="s">
        <v>2122</v>
      </c>
      <c r="G2198" s="61" t="str">
        <f t="shared" si="111"/>
        <v>Warren Abery</v>
      </c>
    </row>
    <row r="2199" spans="1:7" thickBot="1">
      <c r="A2199" s="62" t="s">
        <v>3926</v>
      </c>
      <c r="B2199" s="61">
        <v>822</v>
      </c>
      <c r="C2199" s="61" t="str">
        <f t="shared" si="109"/>
        <v>No Tie</v>
      </c>
      <c r="D2199" s="63">
        <f t="shared" si="110"/>
        <v>822</v>
      </c>
      <c r="E2199" s="63">
        <v>822</v>
      </c>
      <c r="F2199" s="61" t="s">
        <v>1510</v>
      </c>
      <c r="G2199" s="61" t="str">
        <f t="shared" si="111"/>
        <v>Daniel Gaunt</v>
      </c>
    </row>
    <row r="2200" spans="1:7" thickBot="1">
      <c r="A2200" s="62" t="s">
        <v>3926</v>
      </c>
      <c r="B2200" s="61">
        <v>823</v>
      </c>
      <c r="C2200" s="61" t="str">
        <f t="shared" si="109"/>
        <v>No Tie</v>
      </c>
      <c r="D2200" s="63">
        <f t="shared" si="110"/>
        <v>823</v>
      </c>
      <c r="E2200" s="63">
        <v>823</v>
      </c>
      <c r="F2200" s="61" t="s">
        <v>2227</v>
      </c>
      <c r="G2200" s="61" t="str">
        <f t="shared" si="111"/>
        <v>Anthony Kang</v>
      </c>
    </row>
    <row r="2201" spans="1:7" thickBot="1">
      <c r="A2201" s="62" t="s">
        <v>3926</v>
      </c>
      <c r="B2201" s="61">
        <v>824</v>
      </c>
      <c r="C2201" s="61" t="str">
        <f t="shared" si="109"/>
        <v>No Tie</v>
      </c>
      <c r="D2201" s="63">
        <f t="shared" si="110"/>
        <v>824</v>
      </c>
      <c r="E2201" s="63">
        <v>824</v>
      </c>
      <c r="F2201" s="61" t="s">
        <v>2493</v>
      </c>
      <c r="G2201" s="61" t="str">
        <f t="shared" si="111"/>
        <v>Cody Slover</v>
      </c>
    </row>
    <row r="2202" spans="1:7" thickBot="1">
      <c r="A2202" s="62" t="s">
        <v>3926</v>
      </c>
      <c r="B2202" s="61">
        <v>824</v>
      </c>
      <c r="C2202" s="61" t="str">
        <f t="shared" si="109"/>
        <v>No Tie</v>
      </c>
      <c r="D2202" s="63">
        <f t="shared" si="110"/>
        <v>824</v>
      </c>
      <c r="E2202" s="63">
        <v>824</v>
      </c>
      <c r="F2202" s="61" t="s">
        <v>1819</v>
      </c>
      <c r="G2202" s="61" t="str">
        <f t="shared" si="111"/>
        <v>Pierre Relecom</v>
      </c>
    </row>
    <row r="2203" spans="1:7" thickBot="1">
      <c r="A2203" s="62" t="s">
        <v>3926</v>
      </c>
      <c r="B2203" s="61">
        <v>826</v>
      </c>
      <c r="C2203" s="61" t="str">
        <f t="shared" si="109"/>
        <v>No Tie</v>
      </c>
      <c r="D2203" s="63">
        <f t="shared" si="110"/>
        <v>826</v>
      </c>
      <c r="E2203" s="63">
        <v>826</v>
      </c>
      <c r="F2203" s="61" t="s">
        <v>2238</v>
      </c>
      <c r="G2203" s="61" t="str">
        <f t="shared" si="111"/>
        <v>Brody Ninyette</v>
      </c>
    </row>
    <row r="2204" spans="1:7" thickBot="1">
      <c r="A2204" s="62" t="s">
        <v>3926</v>
      </c>
      <c r="B2204" s="61">
        <v>827</v>
      </c>
      <c r="C2204" s="61" t="str">
        <f t="shared" si="109"/>
        <v>No Tie</v>
      </c>
      <c r="D2204" s="63">
        <f t="shared" si="110"/>
        <v>827</v>
      </c>
      <c r="E2204" s="63">
        <v>827</v>
      </c>
      <c r="F2204" s="61" t="s">
        <v>1488</v>
      </c>
      <c r="G2204" s="61" t="str">
        <f t="shared" si="111"/>
        <v>Alex Prugh</v>
      </c>
    </row>
    <row r="2205" spans="1:7" thickBot="1">
      <c r="A2205" s="62" t="s">
        <v>3926</v>
      </c>
      <c r="B2205" s="61">
        <v>827</v>
      </c>
      <c r="C2205" s="61" t="str">
        <f t="shared" si="109"/>
        <v>No Tie</v>
      </c>
      <c r="D2205" s="63">
        <f t="shared" si="110"/>
        <v>827</v>
      </c>
      <c r="E2205" s="63">
        <v>827</v>
      </c>
      <c r="F2205" s="61" t="s">
        <v>2494</v>
      </c>
      <c r="G2205" s="61" t="str">
        <f t="shared" si="111"/>
        <v>Charles Warren</v>
      </c>
    </row>
    <row r="2206" spans="1:7" thickBot="1">
      <c r="A2206" s="62" t="s">
        <v>3926</v>
      </c>
      <c r="B2206" s="61">
        <v>829</v>
      </c>
      <c r="C2206" s="61" t="str">
        <f t="shared" si="109"/>
        <v>No Tie</v>
      </c>
      <c r="D2206" s="63">
        <f t="shared" si="110"/>
        <v>829</v>
      </c>
      <c r="E2206" s="63">
        <v>829</v>
      </c>
      <c r="F2206" s="61" t="s">
        <v>1506</v>
      </c>
      <c r="G2206" s="61" t="str">
        <f t="shared" si="111"/>
        <v>Daniel Im</v>
      </c>
    </row>
    <row r="2207" spans="1:7" thickBot="1">
      <c r="A2207" s="62" t="s">
        <v>3926</v>
      </c>
      <c r="B2207" s="61">
        <v>830</v>
      </c>
      <c r="C2207" s="61" t="str">
        <f t="shared" si="109"/>
        <v>No Tie</v>
      </c>
      <c r="D2207" s="63">
        <f t="shared" si="110"/>
        <v>830</v>
      </c>
      <c r="E2207" s="63">
        <v>830</v>
      </c>
      <c r="F2207" s="61" t="s">
        <v>1581</v>
      </c>
      <c r="G2207" s="61" t="str">
        <f t="shared" si="111"/>
        <v>Mithun Perera</v>
      </c>
    </row>
    <row r="2208" spans="1:7" thickBot="1">
      <c r="A2208" s="62" t="s">
        <v>3926</v>
      </c>
      <c r="B2208" s="61">
        <v>831</v>
      </c>
      <c r="C2208" s="61" t="str">
        <f t="shared" si="109"/>
        <v>No Tie</v>
      </c>
      <c r="D2208" s="63">
        <f t="shared" si="110"/>
        <v>831</v>
      </c>
      <c r="E2208" s="63">
        <v>831</v>
      </c>
      <c r="F2208" s="61" t="s">
        <v>1993</v>
      </c>
      <c r="G2208" s="61" t="str">
        <f t="shared" si="111"/>
        <v>Daniel Nisbet</v>
      </c>
    </row>
    <row r="2209" spans="1:7" thickBot="1">
      <c r="A2209" s="62" t="s">
        <v>3926</v>
      </c>
      <c r="B2209" s="61">
        <v>832</v>
      </c>
      <c r="C2209" s="61" t="str">
        <f t="shared" ref="C2209:C2272" si="112">IFERROR(SEARCH("T",B2209),"No Tie")</f>
        <v>No Tie</v>
      </c>
      <c r="D2209" s="63">
        <f t="shared" ref="D2209:D2272" si="113">IF(C2209="No Tie",B2209,RIGHT(B2209,LEN(B2209)-1))</f>
        <v>832</v>
      </c>
      <c r="E2209" s="63">
        <v>832</v>
      </c>
      <c r="F2209" s="61" t="s">
        <v>2434</v>
      </c>
      <c r="G2209" s="61" t="str">
        <f t="shared" ref="G2209:G2272" si="114">TRIM(SUBSTITUTE(F2209,CHAR(160),CHAR(32)))</f>
        <v>Sung Lee</v>
      </c>
    </row>
    <row r="2210" spans="1:7" thickBot="1">
      <c r="A2210" s="62" t="s">
        <v>3926</v>
      </c>
      <c r="B2210" s="61">
        <v>833</v>
      </c>
      <c r="C2210" s="61" t="str">
        <f t="shared" si="112"/>
        <v>No Tie</v>
      </c>
      <c r="D2210" s="63">
        <f t="shared" si="113"/>
        <v>833</v>
      </c>
      <c r="E2210" s="63">
        <v>833</v>
      </c>
      <c r="F2210" s="61" t="s">
        <v>2495</v>
      </c>
      <c r="G2210" s="61" t="str">
        <f t="shared" si="114"/>
        <v>Shaun Micheel</v>
      </c>
    </row>
    <row r="2211" spans="1:7" thickBot="1">
      <c r="A2211" s="62" t="s">
        <v>3926</v>
      </c>
      <c r="B2211" s="61">
        <v>834</v>
      </c>
      <c r="C2211" s="61" t="str">
        <f t="shared" si="112"/>
        <v>No Tie</v>
      </c>
      <c r="D2211" s="63">
        <f t="shared" si="113"/>
        <v>834</v>
      </c>
      <c r="E2211" s="63">
        <v>834</v>
      </c>
      <c r="F2211" s="61" t="s">
        <v>2380</v>
      </c>
      <c r="G2211" s="61" t="str">
        <f t="shared" si="114"/>
        <v>Matt Haines</v>
      </c>
    </row>
    <row r="2212" spans="1:7" thickBot="1">
      <c r="A2212" s="62" t="s">
        <v>3926</v>
      </c>
      <c r="B2212" s="61">
        <v>835</v>
      </c>
      <c r="C2212" s="61" t="str">
        <f t="shared" si="112"/>
        <v>No Tie</v>
      </c>
      <c r="D2212" s="63">
        <f t="shared" si="113"/>
        <v>835</v>
      </c>
      <c r="E2212" s="63">
        <v>835</v>
      </c>
      <c r="F2212" s="61" t="s">
        <v>2496</v>
      </c>
      <c r="G2212" s="61" t="str">
        <f t="shared" si="114"/>
        <v>Peter Baker</v>
      </c>
    </row>
    <row r="2213" spans="1:7" thickBot="1">
      <c r="A2213" s="62" t="s">
        <v>3926</v>
      </c>
      <c r="B2213" s="61">
        <v>836</v>
      </c>
      <c r="C2213" s="61" t="str">
        <f t="shared" si="112"/>
        <v>No Tie</v>
      </c>
      <c r="D2213" s="63">
        <f t="shared" si="113"/>
        <v>836</v>
      </c>
      <c r="E2213" s="63">
        <v>836</v>
      </c>
      <c r="F2213" s="61" t="s">
        <v>2497</v>
      </c>
      <c r="G2213" s="61" t="str">
        <f t="shared" si="114"/>
        <v>Christophe Brazillier</v>
      </c>
    </row>
    <row r="2214" spans="1:7" thickBot="1">
      <c r="A2214" s="62" t="s">
        <v>3926</v>
      </c>
      <c r="B2214" s="61">
        <v>837</v>
      </c>
      <c r="C2214" s="61" t="str">
        <f t="shared" si="112"/>
        <v>No Tie</v>
      </c>
      <c r="D2214" s="63">
        <f t="shared" si="113"/>
        <v>837</v>
      </c>
      <c r="E2214" s="63">
        <v>837</v>
      </c>
      <c r="F2214" s="61" t="s">
        <v>1842</v>
      </c>
      <c r="G2214" s="61" t="str">
        <f t="shared" si="114"/>
        <v>Mu Hu</v>
      </c>
    </row>
    <row r="2215" spans="1:7" thickBot="1">
      <c r="A2215" s="62" t="s">
        <v>3926</v>
      </c>
      <c r="B2215" s="61">
        <v>838</v>
      </c>
      <c r="C2215" s="61" t="str">
        <f t="shared" si="112"/>
        <v>No Tie</v>
      </c>
      <c r="D2215" s="63">
        <f t="shared" si="113"/>
        <v>838</v>
      </c>
      <c r="E2215" s="63">
        <v>838</v>
      </c>
      <c r="F2215" s="61" t="s">
        <v>823</v>
      </c>
      <c r="G2215" s="61" t="str">
        <f t="shared" si="114"/>
        <v>Derek Lamely</v>
      </c>
    </row>
    <row r="2216" spans="1:7" thickBot="1">
      <c r="A2216" s="62" t="s">
        <v>3926</v>
      </c>
      <c r="B2216" s="61">
        <v>838</v>
      </c>
      <c r="C2216" s="61" t="str">
        <f t="shared" si="112"/>
        <v>No Tie</v>
      </c>
      <c r="D2216" s="63">
        <f t="shared" si="113"/>
        <v>838</v>
      </c>
      <c r="E2216" s="63">
        <v>838</v>
      </c>
      <c r="F2216" s="61" t="s">
        <v>2433</v>
      </c>
      <c r="G2216" s="61" t="str">
        <f t="shared" si="114"/>
        <v>Floris De Vries</v>
      </c>
    </row>
    <row r="2217" spans="1:7" thickBot="1">
      <c r="A2217" s="62" t="s">
        <v>3926</v>
      </c>
      <c r="B2217" s="61">
        <v>840</v>
      </c>
      <c r="C2217" s="61" t="str">
        <f t="shared" si="112"/>
        <v>No Tie</v>
      </c>
      <c r="D2217" s="63">
        <f t="shared" si="113"/>
        <v>840</v>
      </c>
      <c r="E2217" s="63">
        <v>840</v>
      </c>
      <c r="F2217" s="61" t="s">
        <v>2498</v>
      </c>
      <c r="G2217" s="61" t="str">
        <f t="shared" si="114"/>
        <v>Roger Tambellini</v>
      </c>
    </row>
    <row r="2218" spans="1:7" thickBot="1">
      <c r="A2218" s="62" t="s">
        <v>3926</v>
      </c>
      <c r="B2218" s="61">
        <v>841</v>
      </c>
      <c r="C2218" s="61" t="str">
        <f t="shared" si="112"/>
        <v>No Tie</v>
      </c>
      <c r="D2218" s="63">
        <f t="shared" si="113"/>
        <v>841</v>
      </c>
      <c r="E2218" s="63">
        <v>841</v>
      </c>
      <c r="F2218" s="61" t="s">
        <v>2499</v>
      </c>
      <c r="G2218" s="61" t="str">
        <f t="shared" si="114"/>
        <v>Ryan Haller</v>
      </c>
    </row>
    <row r="2219" spans="1:7" thickBot="1">
      <c r="A2219" s="62" t="s">
        <v>3926</v>
      </c>
      <c r="B2219" s="61">
        <v>842</v>
      </c>
      <c r="C2219" s="61" t="str">
        <f t="shared" si="112"/>
        <v>No Tie</v>
      </c>
      <c r="D2219" s="63">
        <f t="shared" si="113"/>
        <v>842</v>
      </c>
      <c r="E2219" s="63">
        <v>842</v>
      </c>
      <c r="F2219" s="61" t="s">
        <v>2329</v>
      </c>
      <c r="G2219" s="61" t="str">
        <f t="shared" si="114"/>
        <v>Darryn Lloyd</v>
      </c>
    </row>
    <row r="2220" spans="1:7" thickBot="1">
      <c r="A2220" s="62" t="s">
        <v>3926</v>
      </c>
      <c r="B2220" s="61">
        <v>842</v>
      </c>
      <c r="C2220" s="61" t="str">
        <f t="shared" si="112"/>
        <v>No Tie</v>
      </c>
      <c r="D2220" s="63">
        <f t="shared" si="113"/>
        <v>842</v>
      </c>
      <c r="E2220" s="63">
        <v>842</v>
      </c>
      <c r="F2220" s="61" t="s">
        <v>1850</v>
      </c>
      <c r="G2220" s="61" t="str">
        <f t="shared" si="114"/>
        <v>Kiyoshi Murota</v>
      </c>
    </row>
    <row r="2221" spans="1:7" thickBot="1">
      <c r="A2221" s="62" t="s">
        <v>3926</v>
      </c>
      <c r="B2221" s="61">
        <v>844</v>
      </c>
      <c r="C2221" s="61" t="str">
        <f t="shared" si="112"/>
        <v>No Tie</v>
      </c>
      <c r="D2221" s="63">
        <f t="shared" si="113"/>
        <v>844</v>
      </c>
      <c r="E2221" s="63">
        <v>844</v>
      </c>
      <c r="F2221" s="61" t="s">
        <v>2500</v>
      </c>
      <c r="G2221" s="61" t="str">
        <f t="shared" si="114"/>
        <v>Stephen Leaney</v>
      </c>
    </row>
    <row r="2222" spans="1:7" thickBot="1">
      <c r="A2222" s="62" t="s">
        <v>3926</v>
      </c>
      <c r="B2222" s="61">
        <v>845</v>
      </c>
      <c r="C2222" s="61" t="str">
        <f t="shared" si="112"/>
        <v>No Tie</v>
      </c>
      <c r="D2222" s="63">
        <f t="shared" si="113"/>
        <v>845</v>
      </c>
      <c r="E2222" s="63">
        <v>845</v>
      </c>
      <c r="F2222" s="61" t="s">
        <v>2133</v>
      </c>
      <c r="G2222" s="61" t="str">
        <f t="shared" si="114"/>
        <v>Fernando Mechereffe</v>
      </c>
    </row>
    <row r="2223" spans="1:7" thickBot="1">
      <c r="A2223" s="62" t="s">
        <v>3926</v>
      </c>
      <c r="B2223" s="61">
        <v>846</v>
      </c>
      <c r="C2223" s="61" t="str">
        <f t="shared" si="112"/>
        <v>No Tie</v>
      </c>
      <c r="D2223" s="63">
        <f t="shared" si="113"/>
        <v>846</v>
      </c>
      <c r="E2223" s="63">
        <v>846</v>
      </c>
      <c r="F2223" s="61" t="s">
        <v>1758</v>
      </c>
      <c r="G2223" s="61" t="str">
        <f t="shared" si="114"/>
        <v>Neil Schietekat</v>
      </c>
    </row>
    <row r="2224" spans="1:7" thickBot="1">
      <c r="A2224" s="62" t="s">
        <v>3926</v>
      </c>
      <c r="B2224" s="61">
        <v>847</v>
      </c>
      <c r="C2224" s="61" t="str">
        <f t="shared" si="112"/>
        <v>No Tie</v>
      </c>
      <c r="D2224" s="63">
        <f t="shared" si="113"/>
        <v>847</v>
      </c>
      <c r="E2224" s="63">
        <v>847</v>
      </c>
      <c r="F2224" s="61" t="s">
        <v>1489</v>
      </c>
      <c r="G2224" s="61" t="str">
        <f t="shared" si="114"/>
        <v>Jason Allred</v>
      </c>
    </row>
    <row r="2225" spans="1:7" thickBot="1">
      <c r="A2225" s="62" t="s">
        <v>3926</v>
      </c>
      <c r="B2225" s="61">
        <v>848</v>
      </c>
      <c r="C2225" s="61" t="str">
        <f t="shared" si="112"/>
        <v>No Tie</v>
      </c>
      <c r="D2225" s="63">
        <f t="shared" si="113"/>
        <v>848</v>
      </c>
      <c r="E2225" s="63">
        <v>848</v>
      </c>
      <c r="F2225" s="61" t="s">
        <v>2501</v>
      </c>
      <c r="G2225" s="61" t="str">
        <f t="shared" si="114"/>
        <v>Anton Haig</v>
      </c>
    </row>
    <row r="2226" spans="1:7" thickBot="1">
      <c r="A2226" s="62" t="s">
        <v>3926</v>
      </c>
      <c r="B2226" s="61">
        <v>849</v>
      </c>
      <c r="C2226" s="61" t="str">
        <f t="shared" si="112"/>
        <v>No Tie</v>
      </c>
      <c r="D2226" s="63">
        <f t="shared" si="113"/>
        <v>849</v>
      </c>
      <c r="E2226" s="63">
        <v>849</v>
      </c>
      <c r="F2226" s="61" t="s">
        <v>2137</v>
      </c>
      <c r="G2226" s="61" t="str">
        <f t="shared" si="114"/>
        <v>Michael Wright</v>
      </c>
    </row>
    <row r="2227" spans="1:7" thickBot="1">
      <c r="A2227" s="62" t="s">
        <v>3926</v>
      </c>
      <c r="B2227" s="61">
        <v>850</v>
      </c>
      <c r="C2227" s="61" t="str">
        <f t="shared" si="112"/>
        <v>No Tie</v>
      </c>
      <c r="D2227" s="63">
        <f t="shared" si="113"/>
        <v>850</v>
      </c>
      <c r="E2227" s="63">
        <v>850</v>
      </c>
      <c r="F2227" s="61" t="s">
        <v>2502</v>
      </c>
      <c r="G2227" s="61" t="str">
        <f t="shared" si="114"/>
        <v>Kevin Johnson</v>
      </c>
    </row>
    <row r="2228" spans="1:7" thickBot="1">
      <c r="A2228" s="62" t="s">
        <v>3926</v>
      </c>
      <c r="B2228" s="61">
        <v>851</v>
      </c>
      <c r="C2228" s="61" t="str">
        <f t="shared" si="112"/>
        <v>No Tie</v>
      </c>
      <c r="D2228" s="63">
        <f t="shared" si="113"/>
        <v>851</v>
      </c>
      <c r="E2228" s="63">
        <v>851</v>
      </c>
      <c r="F2228" s="61" t="s">
        <v>2208</v>
      </c>
      <c r="G2228" s="61" t="str">
        <f t="shared" si="114"/>
        <v>Tom Watson</v>
      </c>
    </row>
    <row r="2229" spans="1:7" thickBot="1">
      <c r="A2229" s="62" t="s">
        <v>3926</v>
      </c>
      <c r="B2229" s="61">
        <v>852</v>
      </c>
      <c r="C2229" s="61" t="str">
        <f t="shared" si="112"/>
        <v>No Tie</v>
      </c>
      <c r="D2229" s="63">
        <f t="shared" si="113"/>
        <v>852</v>
      </c>
      <c r="E2229" s="63">
        <v>852</v>
      </c>
      <c r="F2229" s="61" t="s">
        <v>2503</v>
      </c>
      <c r="G2229" s="61" t="str">
        <f t="shared" si="114"/>
        <v>Christopher DeForest</v>
      </c>
    </row>
    <row r="2230" spans="1:7" thickBot="1">
      <c r="A2230" s="62" t="s">
        <v>3926</v>
      </c>
      <c r="B2230" s="61">
        <v>853</v>
      </c>
      <c r="C2230" s="61" t="str">
        <f t="shared" si="112"/>
        <v>No Tie</v>
      </c>
      <c r="D2230" s="63">
        <f t="shared" si="113"/>
        <v>853</v>
      </c>
      <c r="E2230" s="63">
        <v>853</v>
      </c>
      <c r="F2230" s="61" t="s">
        <v>2504</v>
      </c>
      <c r="G2230" s="61" t="str">
        <f t="shared" si="114"/>
        <v>Roberto Coceres</v>
      </c>
    </row>
    <row r="2231" spans="1:7" thickBot="1">
      <c r="A2231" s="62" t="s">
        <v>3926</v>
      </c>
      <c r="B2231" s="61">
        <v>854</v>
      </c>
      <c r="C2231" s="61" t="str">
        <f t="shared" si="112"/>
        <v>No Tie</v>
      </c>
      <c r="D2231" s="63">
        <f t="shared" si="113"/>
        <v>854</v>
      </c>
      <c r="E2231" s="63">
        <v>854</v>
      </c>
      <c r="F2231" s="61" t="s">
        <v>2505</v>
      </c>
      <c r="G2231" s="61" t="str">
        <f t="shared" si="114"/>
        <v>Satoru Hirota</v>
      </c>
    </row>
    <row r="2232" spans="1:7" thickBot="1">
      <c r="A2232" s="62" t="s">
        <v>3926</v>
      </c>
      <c r="B2232" s="61">
        <v>855</v>
      </c>
      <c r="C2232" s="61" t="str">
        <f t="shared" si="112"/>
        <v>No Tie</v>
      </c>
      <c r="D2232" s="63">
        <f t="shared" si="113"/>
        <v>855</v>
      </c>
      <c r="E2232" s="63">
        <v>855</v>
      </c>
      <c r="F2232" s="61" t="s">
        <v>2259</v>
      </c>
      <c r="G2232" s="61" t="str">
        <f t="shared" si="114"/>
        <v>Makoto Inoue</v>
      </c>
    </row>
    <row r="2233" spans="1:7" thickBot="1">
      <c r="A2233" s="62" t="s">
        <v>3926</v>
      </c>
      <c r="B2233" s="61">
        <v>856</v>
      </c>
      <c r="C2233" s="61" t="str">
        <f t="shared" si="112"/>
        <v>No Tie</v>
      </c>
      <c r="D2233" s="63">
        <f t="shared" si="113"/>
        <v>856</v>
      </c>
      <c r="E2233" s="63">
        <v>856</v>
      </c>
      <c r="F2233" s="61" t="s">
        <v>1468</v>
      </c>
      <c r="G2233" s="61" t="str">
        <f t="shared" si="114"/>
        <v>Terry Pilkadaris</v>
      </c>
    </row>
    <row r="2234" spans="1:7" thickBot="1">
      <c r="A2234" s="62" t="s">
        <v>3926</v>
      </c>
      <c r="B2234" s="61">
        <v>856</v>
      </c>
      <c r="C2234" s="61" t="str">
        <f t="shared" si="112"/>
        <v>No Tie</v>
      </c>
      <c r="D2234" s="63">
        <f t="shared" si="113"/>
        <v>856</v>
      </c>
      <c r="E2234" s="63">
        <v>856</v>
      </c>
      <c r="F2234" s="61" t="s">
        <v>2506</v>
      </c>
      <c r="G2234" s="61" t="str">
        <f t="shared" si="114"/>
        <v>Trey Denton</v>
      </c>
    </row>
    <row r="2235" spans="1:7" thickBot="1">
      <c r="A2235" s="62" t="s">
        <v>3926</v>
      </c>
      <c r="B2235" s="61">
        <v>858</v>
      </c>
      <c r="C2235" s="61" t="str">
        <f t="shared" si="112"/>
        <v>No Tie</v>
      </c>
      <c r="D2235" s="63">
        <f t="shared" si="113"/>
        <v>858</v>
      </c>
      <c r="E2235" s="63">
        <v>858</v>
      </c>
      <c r="F2235" s="61" t="s">
        <v>1715</v>
      </c>
      <c r="G2235" s="61" t="str">
        <f t="shared" si="114"/>
        <v>Kenny Perry</v>
      </c>
    </row>
    <row r="2236" spans="1:7" thickBot="1">
      <c r="A2236" s="62" t="s">
        <v>3926</v>
      </c>
      <c r="B2236" s="61">
        <v>858</v>
      </c>
      <c r="C2236" s="61" t="str">
        <f t="shared" si="112"/>
        <v>No Tie</v>
      </c>
      <c r="D2236" s="63">
        <f t="shared" si="113"/>
        <v>858</v>
      </c>
      <c r="E2236" s="63">
        <v>858</v>
      </c>
      <c r="F2236" s="61" t="s">
        <v>2507</v>
      </c>
      <c r="G2236" s="61" t="str">
        <f t="shared" si="114"/>
        <v>Mao-Chang Sung</v>
      </c>
    </row>
    <row r="2237" spans="1:7" thickBot="1">
      <c r="A2237" s="62" t="s">
        <v>3926</v>
      </c>
      <c r="B2237" s="61">
        <v>860</v>
      </c>
      <c r="C2237" s="61" t="str">
        <f t="shared" si="112"/>
        <v>No Tie</v>
      </c>
      <c r="D2237" s="63">
        <f t="shared" si="113"/>
        <v>860</v>
      </c>
      <c r="E2237" s="63">
        <v>860</v>
      </c>
      <c r="F2237" s="61" t="s">
        <v>2428</v>
      </c>
      <c r="G2237" s="61" t="str">
        <f t="shared" si="114"/>
        <v>Reinier Saxton</v>
      </c>
    </row>
    <row r="2238" spans="1:7" thickBot="1">
      <c r="A2238" s="62" t="s">
        <v>3926</v>
      </c>
      <c r="B2238" s="61">
        <v>861</v>
      </c>
      <c r="C2238" s="61" t="str">
        <f t="shared" si="112"/>
        <v>No Tie</v>
      </c>
      <c r="D2238" s="63">
        <f t="shared" si="113"/>
        <v>861</v>
      </c>
      <c r="E2238" s="63">
        <v>861</v>
      </c>
      <c r="F2238" s="61" t="s">
        <v>1385</v>
      </c>
      <c r="G2238" s="61" t="str">
        <f t="shared" si="114"/>
        <v>Scott Langley</v>
      </c>
    </row>
    <row r="2239" spans="1:7" thickBot="1">
      <c r="A2239" s="62" t="s">
        <v>3926</v>
      </c>
      <c r="B2239" s="61">
        <v>862</v>
      </c>
      <c r="C2239" s="61" t="str">
        <f t="shared" si="112"/>
        <v>No Tie</v>
      </c>
      <c r="D2239" s="63">
        <f t="shared" si="113"/>
        <v>862</v>
      </c>
      <c r="E2239" s="63">
        <v>862</v>
      </c>
      <c r="F2239" s="61" t="s">
        <v>2508</v>
      </c>
      <c r="G2239" s="61" t="str">
        <f t="shared" si="114"/>
        <v>Grant Muller</v>
      </c>
    </row>
    <row r="2240" spans="1:7" thickBot="1">
      <c r="A2240" s="62" t="s">
        <v>3926</v>
      </c>
      <c r="B2240" s="61">
        <v>863</v>
      </c>
      <c r="C2240" s="61" t="str">
        <f t="shared" si="112"/>
        <v>No Tie</v>
      </c>
      <c r="D2240" s="63">
        <f t="shared" si="113"/>
        <v>863</v>
      </c>
      <c r="E2240" s="63">
        <v>863</v>
      </c>
      <c r="F2240" s="61" t="s">
        <v>1668</v>
      </c>
      <c r="G2240" s="61" t="str">
        <f t="shared" si="114"/>
        <v>Unho Park</v>
      </c>
    </row>
    <row r="2241" spans="1:7" thickBot="1">
      <c r="A2241" s="62" t="s">
        <v>3926</v>
      </c>
      <c r="B2241" s="61">
        <v>864</v>
      </c>
      <c r="C2241" s="61" t="str">
        <f t="shared" si="112"/>
        <v>No Tie</v>
      </c>
      <c r="D2241" s="63">
        <f t="shared" si="113"/>
        <v>864</v>
      </c>
      <c r="E2241" s="63">
        <v>864</v>
      </c>
      <c r="F2241" s="61" t="s">
        <v>2261</v>
      </c>
      <c r="G2241" s="61" t="str">
        <f t="shared" si="114"/>
        <v>Martin Rominger</v>
      </c>
    </row>
    <row r="2242" spans="1:7" thickBot="1">
      <c r="A2242" s="62" t="s">
        <v>3926</v>
      </c>
      <c r="B2242" s="61">
        <v>865</v>
      </c>
      <c r="C2242" s="61" t="str">
        <f t="shared" si="112"/>
        <v>No Tie</v>
      </c>
      <c r="D2242" s="63">
        <f t="shared" si="113"/>
        <v>865</v>
      </c>
      <c r="E2242" s="63">
        <v>865</v>
      </c>
      <c r="F2242" s="61" t="s">
        <v>2509</v>
      </c>
      <c r="G2242" s="61" t="str">
        <f t="shared" si="114"/>
        <v>Taigen Tsumagari</v>
      </c>
    </row>
    <row r="2243" spans="1:7" thickBot="1">
      <c r="A2243" s="62" t="s">
        <v>3926</v>
      </c>
      <c r="B2243" s="61">
        <v>866</v>
      </c>
      <c r="C2243" s="61" t="str">
        <f t="shared" si="112"/>
        <v>No Tie</v>
      </c>
      <c r="D2243" s="63">
        <f t="shared" si="113"/>
        <v>866</v>
      </c>
      <c r="E2243" s="63">
        <v>866</v>
      </c>
      <c r="F2243" s="61" t="s">
        <v>2510</v>
      </c>
      <c r="G2243" s="61" t="str">
        <f t="shared" si="114"/>
        <v>Michael Allen</v>
      </c>
    </row>
    <row r="2244" spans="1:7" thickBot="1">
      <c r="A2244" s="62" t="s">
        <v>3926</v>
      </c>
      <c r="B2244" s="61">
        <v>867</v>
      </c>
      <c r="C2244" s="61" t="str">
        <f t="shared" si="112"/>
        <v>No Tie</v>
      </c>
      <c r="D2244" s="63">
        <f t="shared" si="113"/>
        <v>867</v>
      </c>
      <c r="E2244" s="63">
        <v>867</v>
      </c>
      <c r="F2244" s="61" t="s">
        <v>2124</v>
      </c>
      <c r="G2244" s="61" t="str">
        <f t="shared" si="114"/>
        <v>Niklas Lemke</v>
      </c>
    </row>
    <row r="2245" spans="1:7" thickBot="1">
      <c r="A2245" s="62" t="s">
        <v>3926</v>
      </c>
      <c r="B2245" s="61">
        <v>868</v>
      </c>
      <c r="C2245" s="61" t="str">
        <f t="shared" si="112"/>
        <v>No Tie</v>
      </c>
      <c r="D2245" s="63">
        <f t="shared" si="113"/>
        <v>868</v>
      </c>
      <c r="E2245" s="63">
        <v>868</v>
      </c>
      <c r="F2245" s="61" t="s">
        <v>1576</v>
      </c>
      <c r="G2245" s="61" t="str">
        <f t="shared" si="114"/>
        <v>PH McIntyre</v>
      </c>
    </row>
    <row r="2246" spans="1:7" thickBot="1">
      <c r="A2246" s="62" t="s">
        <v>3926</v>
      </c>
      <c r="B2246" s="61">
        <v>869</v>
      </c>
      <c r="C2246" s="61" t="str">
        <f t="shared" si="112"/>
        <v>No Tie</v>
      </c>
      <c r="D2246" s="63">
        <f t="shared" si="113"/>
        <v>869</v>
      </c>
      <c r="E2246" s="63">
        <v>869</v>
      </c>
      <c r="F2246" s="61" t="s">
        <v>1869</v>
      </c>
      <c r="G2246" s="61" t="str">
        <f t="shared" si="114"/>
        <v>Tran Le Duynhat</v>
      </c>
    </row>
    <row r="2247" spans="1:7" thickBot="1">
      <c r="A2247" s="62" t="s">
        <v>3926</v>
      </c>
      <c r="B2247" s="61">
        <v>870</v>
      </c>
      <c r="C2247" s="61" t="str">
        <f t="shared" si="112"/>
        <v>No Tie</v>
      </c>
      <c r="D2247" s="63">
        <f t="shared" si="113"/>
        <v>870</v>
      </c>
      <c r="E2247" s="63">
        <v>870</v>
      </c>
      <c r="F2247" s="61" t="s">
        <v>2389</v>
      </c>
      <c r="G2247" s="61" t="str">
        <f t="shared" si="114"/>
        <v>Roland Steiner</v>
      </c>
    </row>
    <row r="2248" spans="1:7" thickBot="1">
      <c r="A2248" s="62" t="s">
        <v>3926</v>
      </c>
      <c r="B2248" s="61">
        <v>871</v>
      </c>
      <c r="C2248" s="61" t="str">
        <f t="shared" si="112"/>
        <v>No Tie</v>
      </c>
      <c r="D2248" s="63">
        <f t="shared" si="113"/>
        <v>871</v>
      </c>
      <c r="E2248" s="63">
        <v>871</v>
      </c>
      <c r="F2248" s="61" t="s">
        <v>2511</v>
      </c>
      <c r="G2248" s="61" t="str">
        <f t="shared" si="114"/>
        <v>Marc Turnesa</v>
      </c>
    </row>
    <row r="2249" spans="1:7" thickBot="1">
      <c r="A2249" s="62" t="s">
        <v>3926</v>
      </c>
      <c r="B2249" s="61">
        <v>872</v>
      </c>
      <c r="C2249" s="61" t="str">
        <f t="shared" si="112"/>
        <v>No Tie</v>
      </c>
      <c r="D2249" s="63">
        <f t="shared" si="113"/>
        <v>872</v>
      </c>
      <c r="E2249" s="63">
        <v>872</v>
      </c>
      <c r="F2249" s="61" t="s">
        <v>833</v>
      </c>
      <c r="G2249" s="61" t="str">
        <f t="shared" si="114"/>
        <v>Tommy Biershenk</v>
      </c>
    </row>
    <row r="2250" spans="1:7" thickBot="1">
      <c r="A2250" s="62" t="s">
        <v>3926</v>
      </c>
      <c r="B2250" s="61">
        <v>873</v>
      </c>
      <c r="C2250" s="61" t="str">
        <f t="shared" si="112"/>
        <v>No Tie</v>
      </c>
      <c r="D2250" s="63">
        <f t="shared" si="113"/>
        <v>873</v>
      </c>
      <c r="E2250" s="63">
        <v>873</v>
      </c>
      <c r="F2250" s="61" t="s">
        <v>2247</v>
      </c>
      <c r="G2250" s="61" t="str">
        <f t="shared" si="114"/>
        <v>Michael Long</v>
      </c>
    </row>
    <row r="2251" spans="1:7" thickBot="1">
      <c r="A2251" s="62" t="s">
        <v>3926</v>
      </c>
      <c r="B2251" s="61">
        <v>874</v>
      </c>
      <c r="C2251" s="61" t="str">
        <f t="shared" si="112"/>
        <v>No Tie</v>
      </c>
      <c r="D2251" s="63">
        <f t="shared" si="113"/>
        <v>874</v>
      </c>
      <c r="E2251" s="63">
        <v>874</v>
      </c>
      <c r="F2251" s="61" t="s">
        <v>2274</v>
      </c>
      <c r="G2251" s="61" t="str">
        <f t="shared" si="114"/>
        <v>Andrew Martin</v>
      </c>
    </row>
    <row r="2252" spans="1:7" thickBot="1">
      <c r="A2252" s="62" t="s">
        <v>3926</v>
      </c>
      <c r="B2252" s="61">
        <v>875</v>
      </c>
      <c r="C2252" s="61" t="str">
        <f t="shared" si="112"/>
        <v>No Tie</v>
      </c>
      <c r="D2252" s="63">
        <f t="shared" si="113"/>
        <v>875</v>
      </c>
      <c r="E2252" s="63">
        <v>875</v>
      </c>
      <c r="F2252" s="61" t="s">
        <v>1871</v>
      </c>
      <c r="G2252" s="61" t="str">
        <f t="shared" si="114"/>
        <v>Thammanoon Sriroj</v>
      </c>
    </row>
    <row r="2253" spans="1:7" thickBot="1">
      <c r="A2253" s="62" t="s">
        <v>3926</v>
      </c>
      <c r="B2253" s="61">
        <v>876</v>
      </c>
      <c r="C2253" s="61" t="str">
        <f t="shared" si="112"/>
        <v>No Tie</v>
      </c>
      <c r="D2253" s="63">
        <f t="shared" si="113"/>
        <v>876</v>
      </c>
      <c r="E2253" s="63">
        <v>876</v>
      </c>
      <c r="F2253" s="61" t="s">
        <v>2512</v>
      </c>
      <c r="G2253" s="61" t="str">
        <f t="shared" si="114"/>
        <v>Brent McCullough</v>
      </c>
    </row>
    <row r="2254" spans="1:7" thickBot="1">
      <c r="A2254" s="62" t="s">
        <v>3926</v>
      </c>
      <c r="B2254" s="61">
        <v>877</v>
      </c>
      <c r="C2254" s="61" t="str">
        <f t="shared" si="112"/>
        <v>No Tie</v>
      </c>
      <c r="D2254" s="63">
        <f t="shared" si="113"/>
        <v>877</v>
      </c>
      <c r="E2254" s="63">
        <v>877</v>
      </c>
      <c r="F2254" s="61" t="s">
        <v>787</v>
      </c>
      <c r="G2254" s="61" t="str">
        <f t="shared" si="114"/>
        <v>Wes Roach</v>
      </c>
    </row>
    <row r="2255" spans="1:7" thickBot="1">
      <c r="A2255" s="62" t="s">
        <v>3926</v>
      </c>
      <c r="B2255" s="61">
        <v>878</v>
      </c>
      <c r="C2255" s="61" t="str">
        <f t="shared" si="112"/>
        <v>No Tie</v>
      </c>
      <c r="D2255" s="63">
        <f t="shared" si="113"/>
        <v>878</v>
      </c>
      <c r="E2255" s="63">
        <v>878</v>
      </c>
      <c r="F2255" s="61" t="s">
        <v>1594</v>
      </c>
      <c r="G2255" s="61" t="str">
        <f t="shared" si="114"/>
        <v>James Heath</v>
      </c>
    </row>
    <row r="2256" spans="1:7" thickBot="1">
      <c r="A2256" s="62" t="s">
        <v>3926</v>
      </c>
      <c r="B2256" s="61">
        <v>879</v>
      </c>
      <c r="C2256" s="61" t="str">
        <f t="shared" si="112"/>
        <v>No Tie</v>
      </c>
      <c r="D2256" s="63">
        <f t="shared" si="113"/>
        <v>879</v>
      </c>
      <c r="E2256" s="63">
        <v>879</v>
      </c>
      <c r="F2256" s="61" t="s">
        <v>2110</v>
      </c>
      <c r="G2256" s="61" t="str">
        <f t="shared" si="114"/>
        <v>Dohoon Kim</v>
      </c>
    </row>
    <row r="2257" spans="1:7" thickBot="1">
      <c r="A2257" s="62" t="s">
        <v>3926</v>
      </c>
      <c r="B2257" s="61">
        <v>880</v>
      </c>
      <c r="C2257" s="61" t="str">
        <f t="shared" si="112"/>
        <v>No Tie</v>
      </c>
      <c r="D2257" s="63">
        <f t="shared" si="113"/>
        <v>880</v>
      </c>
      <c r="E2257" s="63">
        <v>880</v>
      </c>
      <c r="F2257" s="61" t="s">
        <v>1863</v>
      </c>
      <c r="G2257" s="61" t="str">
        <f t="shared" si="114"/>
        <v>Lyle Rowe</v>
      </c>
    </row>
    <row r="2258" spans="1:7" thickBot="1">
      <c r="A2258" s="62" t="s">
        <v>3926</v>
      </c>
      <c r="B2258" s="61">
        <v>881</v>
      </c>
      <c r="C2258" s="61" t="str">
        <f t="shared" si="112"/>
        <v>No Tie</v>
      </c>
      <c r="D2258" s="63">
        <f t="shared" si="113"/>
        <v>881</v>
      </c>
      <c r="E2258" s="63">
        <v>881</v>
      </c>
      <c r="F2258" s="61" t="s">
        <v>2513</v>
      </c>
      <c r="G2258" s="61" t="str">
        <f t="shared" si="114"/>
        <v>Teboho Sefatsa</v>
      </c>
    </row>
    <row r="2259" spans="1:7" thickBot="1">
      <c r="A2259" s="62" t="s">
        <v>3926</v>
      </c>
      <c r="B2259" s="61">
        <v>882</v>
      </c>
      <c r="C2259" s="61" t="str">
        <f t="shared" si="112"/>
        <v>No Tie</v>
      </c>
      <c r="D2259" s="63">
        <f t="shared" si="113"/>
        <v>882</v>
      </c>
      <c r="E2259" s="63">
        <v>882</v>
      </c>
      <c r="F2259" s="61" t="s">
        <v>2514</v>
      </c>
      <c r="G2259" s="61" t="str">
        <f t="shared" si="114"/>
        <v>Benn Barham</v>
      </c>
    </row>
    <row r="2260" spans="1:7" thickBot="1">
      <c r="A2260" s="62" t="s">
        <v>3926</v>
      </c>
      <c r="B2260" s="61">
        <v>883</v>
      </c>
      <c r="C2260" s="61" t="str">
        <f t="shared" si="112"/>
        <v>No Tie</v>
      </c>
      <c r="D2260" s="63">
        <f t="shared" si="113"/>
        <v>883</v>
      </c>
      <c r="E2260" s="63">
        <v>883</v>
      </c>
      <c r="F2260" s="61" t="s">
        <v>2515</v>
      </c>
      <c r="G2260" s="61" t="str">
        <f t="shared" si="114"/>
        <v>Rasmus Hjelm Nielsen</v>
      </c>
    </row>
    <row r="2261" spans="1:7" thickBot="1">
      <c r="A2261" s="62" t="s">
        <v>3926</v>
      </c>
      <c r="B2261" s="61">
        <v>884</v>
      </c>
      <c r="C2261" s="61" t="str">
        <f t="shared" si="112"/>
        <v>No Tie</v>
      </c>
      <c r="D2261" s="63">
        <f t="shared" si="113"/>
        <v>884</v>
      </c>
      <c r="E2261" s="63">
        <v>884</v>
      </c>
      <c r="F2261" s="61" t="s">
        <v>1498</v>
      </c>
      <c r="G2261" s="61" t="str">
        <f t="shared" si="114"/>
        <v>Yosuke Tsukada</v>
      </c>
    </row>
    <row r="2262" spans="1:7" thickBot="1">
      <c r="A2262" s="62" t="s">
        <v>3926</v>
      </c>
      <c r="B2262" s="61">
        <v>885</v>
      </c>
      <c r="C2262" s="61" t="str">
        <f t="shared" si="112"/>
        <v>No Tie</v>
      </c>
      <c r="D2262" s="63">
        <f t="shared" si="113"/>
        <v>885</v>
      </c>
      <c r="E2262" s="63">
        <v>885</v>
      </c>
      <c r="F2262" s="61" t="s">
        <v>2516</v>
      </c>
      <c r="G2262" s="61" t="str">
        <f t="shared" si="114"/>
        <v>James Sacheck</v>
      </c>
    </row>
    <row r="2263" spans="1:7" thickBot="1">
      <c r="A2263" s="62" t="s">
        <v>3926</v>
      </c>
      <c r="B2263" s="61">
        <v>886</v>
      </c>
      <c r="C2263" s="61" t="str">
        <f t="shared" si="112"/>
        <v>No Tie</v>
      </c>
      <c r="D2263" s="63">
        <f t="shared" si="113"/>
        <v>886</v>
      </c>
      <c r="E2263" s="63">
        <v>886</v>
      </c>
      <c r="F2263" s="61" t="s">
        <v>1968</v>
      </c>
      <c r="G2263" s="61" t="str">
        <f t="shared" si="114"/>
        <v>Andy Pope</v>
      </c>
    </row>
    <row r="2264" spans="1:7" thickBot="1">
      <c r="A2264" s="62" t="s">
        <v>3926</v>
      </c>
      <c r="B2264" s="61">
        <v>887</v>
      </c>
      <c r="C2264" s="61" t="str">
        <f t="shared" si="112"/>
        <v>No Tie</v>
      </c>
      <c r="D2264" s="63">
        <f t="shared" si="113"/>
        <v>887</v>
      </c>
      <c r="E2264" s="63">
        <v>887</v>
      </c>
      <c r="F2264" s="61" t="s">
        <v>2517</v>
      </c>
      <c r="G2264" s="61" t="str">
        <f t="shared" si="114"/>
        <v>Peter Gustafsson</v>
      </c>
    </row>
    <row r="2265" spans="1:7" thickBot="1">
      <c r="A2265" s="62" t="s">
        <v>3926</v>
      </c>
      <c r="B2265" s="61">
        <v>888</v>
      </c>
      <c r="C2265" s="61" t="str">
        <f t="shared" si="112"/>
        <v>No Tie</v>
      </c>
      <c r="D2265" s="63">
        <f t="shared" si="113"/>
        <v>888</v>
      </c>
      <c r="E2265" s="63">
        <v>888</v>
      </c>
      <c r="F2265" s="61" t="s">
        <v>847</v>
      </c>
      <c r="G2265" s="61" t="str">
        <f t="shared" si="114"/>
        <v>Patrick Sheehan</v>
      </c>
    </row>
    <row r="2266" spans="1:7" thickBot="1">
      <c r="A2266" s="62" t="s">
        <v>3926</v>
      </c>
      <c r="B2266" s="61">
        <v>889</v>
      </c>
      <c r="C2266" s="61" t="str">
        <f t="shared" si="112"/>
        <v>No Tie</v>
      </c>
      <c r="D2266" s="63">
        <f t="shared" si="113"/>
        <v>889</v>
      </c>
      <c r="E2266" s="63">
        <v>889</v>
      </c>
      <c r="F2266" s="61" t="s">
        <v>1852</v>
      </c>
      <c r="G2266" s="61" t="str">
        <f t="shared" si="114"/>
        <v>Panawat Muenlek</v>
      </c>
    </row>
    <row r="2267" spans="1:7" thickBot="1">
      <c r="A2267" s="62" t="s">
        <v>3926</v>
      </c>
      <c r="B2267" s="61">
        <v>890</v>
      </c>
      <c r="C2267" s="61" t="str">
        <f t="shared" si="112"/>
        <v>No Tie</v>
      </c>
      <c r="D2267" s="63">
        <f t="shared" si="113"/>
        <v>890</v>
      </c>
      <c r="E2267" s="63">
        <v>890</v>
      </c>
      <c r="F2267" s="61" t="s">
        <v>2063</v>
      </c>
      <c r="G2267" s="61" t="str">
        <f t="shared" si="114"/>
        <v>Piya Swangarunporn</v>
      </c>
    </row>
    <row r="2268" spans="1:7" thickBot="1">
      <c r="A2268" s="62" t="s">
        <v>3926</v>
      </c>
      <c r="B2268" s="61">
        <v>891</v>
      </c>
      <c r="C2268" s="61" t="str">
        <f t="shared" si="112"/>
        <v>No Tie</v>
      </c>
      <c r="D2268" s="63">
        <f t="shared" si="113"/>
        <v>891</v>
      </c>
      <c r="E2268" s="63">
        <v>891</v>
      </c>
      <c r="F2268" s="61" t="s">
        <v>2518</v>
      </c>
      <c r="G2268" s="61" t="str">
        <f t="shared" si="114"/>
        <v>Kent Jones</v>
      </c>
    </row>
    <row r="2269" spans="1:7" thickBot="1">
      <c r="A2269" s="62" t="s">
        <v>3926</v>
      </c>
      <c r="B2269" s="61">
        <v>892</v>
      </c>
      <c r="C2269" s="61" t="str">
        <f t="shared" si="112"/>
        <v>No Tie</v>
      </c>
      <c r="D2269" s="63">
        <f t="shared" si="113"/>
        <v>892</v>
      </c>
      <c r="E2269" s="63">
        <v>892</v>
      </c>
      <c r="F2269" s="61" t="s">
        <v>2519</v>
      </c>
      <c r="G2269" s="61" t="str">
        <f t="shared" si="114"/>
        <v>Jae-Ho Kim</v>
      </c>
    </row>
    <row r="2270" spans="1:7" thickBot="1">
      <c r="A2270" s="62" t="s">
        <v>3926</v>
      </c>
      <c r="B2270" s="61">
        <v>892</v>
      </c>
      <c r="C2270" s="61" t="str">
        <f t="shared" si="112"/>
        <v>No Tie</v>
      </c>
      <c r="D2270" s="63">
        <f t="shared" si="113"/>
        <v>892</v>
      </c>
      <c r="E2270" s="63">
        <v>892</v>
      </c>
      <c r="F2270" s="61" t="s">
        <v>1471</v>
      </c>
      <c r="G2270" s="61" t="str">
        <f t="shared" si="114"/>
        <v>Richard Lee</v>
      </c>
    </row>
    <row r="2271" spans="1:7" thickBot="1">
      <c r="A2271" s="62" t="s">
        <v>3926</v>
      </c>
      <c r="B2271" s="61">
        <v>894</v>
      </c>
      <c r="C2271" s="61" t="str">
        <f t="shared" si="112"/>
        <v>No Tie</v>
      </c>
      <c r="D2271" s="63">
        <f t="shared" si="113"/>
        <v>894</v>
      </c>
      <c r="E2271" s="63">
        <v>894</v>
      </c>
      <c r="F2271" s="61" t="s">
        <v>2520</v>
      </c>
      <c r="G2271" s="61" t="str">
        <f t="shared" si="114"/>
        <v>Marcus Cain</v>
      </c>
    </row>
    <row r="2272" spans="1:7" thickBot="1">
      <c r="A2272" s="62" t="s">
        <v>3926</v>
      </c>
      <c r="B2272" s="61">
        <v>894</v>
      </c>
      <c r="C2272" s="61" t="str">
        <f t="shared" si="112"/>
        <v>No Tie</v>
      </c>
      <c r="D2272" s="63">
        <f t="shared" si="113"/>
        <v>894</v>
      </c>
      <c r="E2272" s="63">
        <v>894</v>
      </c>
      <c r="F2272" s="61" t="s">
        <v>2521</v>
      </c>
      <c r="G2272" s="61" t="str">
        <f t="shared" si="114"/>
        <v>T.C. Wang</v>
      </c>
    </row>
    <row r="2273" spans="1:7" thickBot="1">
      <c r="A2273" s="62" t="s">
        <v>3926</v>
      </c>
      <c r="B2273" s="61">
        <v>896</v>
      </c>
      <c r="C2273" s="61" t="str">
        <f t="shared" ref="C2273:C2336" si="115">IFERROR(SEARCH("T",B2273),"No Tie")</f>
        <v>No Tie</v>
      </c>
      <c r="D2273" s="63">
        <f t="shared" ref="D2273:D2336" si="116">IF(C2273="No Tie",B2273,RIGHT(B2273,LEN(B2273)-1))</f>
        <v>896</v>
      </c>
      <c r="E2273" s="63">
        <v>896</v>
      </c>
      <c r="F2273" s="61" t="s">
        <v>1675</v>
      </c>
      <c r="G2273" s="61" t="str">
        <f t="shared" ref="G2273:G2336" si="117">TRIM(SUBSTITUTE(F2273,CHAR(160),CHAR(32)))</f>
        <v>Peter Karmis</v>
      </c>
    </row>
    <row r="2274" spans="1:7" thickBot="1">
      <c r="A2274" s="62" t="s">
        <v>3926</v>
      </c>
      <c r="B2274" s="61">
        <v>896</v>
      </c>
      <c r="C2274" s="61" t="str">
        <f t="shared" si="115"/>
        <v>No Tie</v>
      </c>
      <c r="D2274" s="63">
        <f t="shared" si="116"/>
        <v>896</v>
      </c>
      <c r="E2274" s="63">
        <v>896</v>
      </c>
      <c r="F2274" s="61" t="s">
        <v>1790</v>
      </c>
      <c r="G2274" s="61" t="str">
        <f t="shared" si="117"/>
        <v>Titch Moore</v>
      </c>
    </row>
    <row r="2275" spans="1:7" thickBot="1">
      <c r="A2275" s="62" t="s">
        <v>3926</v>
      </c>
      <c r="B2275" s="61">
        <v>898</v>
      </c>
      <c r="C2275" s="61" t="str">
        <f t="shared" si="115"/>
        <v>No Tie</v>
      </c>
      <c r="D2275" s="63">
        <f t="shared" si="116"/>
        <v>898</v>
      </c>
      <c r="E2275" s="63">
        <v>898</v>
      </c>
      <c r="F2275" s="61" t="s">
        <v>2522</v>
      </c>
      <c r="G2275" s="61" t="str">
        <f t="shared" si="117"/>
        <v>Udorn Duangdecha</v>
      </c>
    </row>
    <row r="2276" spans="1:7" thickBot="1">
      <c r="A2276" s="62" t="s">
        <v>3926</v>
      </c>
      <c r="B2276" s="61">
        <v>899</v>
      </c>
      <c r="C2276" s="61" t="str">
        <f t="shared" si="115"/>
        <v>No Tie</v>
      </c>
      <c r="D2276" s="63">
        <f t="shared" si="116"/>
        <v>899</v>
      </c>
      <c r="E2276" s="63">
        <v>899</v>
      </c>
      <c r="F2276" s="61" t="s">
        <v>2523</v>
      </c>
      <c r="G2276" s="61" t="str">
        <f t="shared" si="117"/>
        <v>Vince Covello</v>
      </c>
    </row>
    <row r="2277" spans="1:7" thickBot="1">
      <c r="A2277" s="62" t="s">
        <v>3926</v>
      </c>
      <c r="B2277" s="61">
        <v>900</v>
      </c>
      <c r="C2277" s="61" t="str">
        <f t="shared" si="115"/>
        <v>No Tie</v>
      </c>
      <c r="D2277" s="63">
        <f t="shared" si="116"/>
        <v>900</v>
      </c>
      <c r="E2277" s="63">
        <v>900</v>
      </c>
      <c r="F2277" s="61" t="s">
        <v>2524</v>
      </c>
      <c r="G2277" s="61" t="str">
        <f t="shared" si="117"/>
        <v>Lian-Wei Zhang</v>
      </c>
    </row>
    <row r="2278" spans="1:7" thickBot="1">
      <c r="A2278" s="62" t="s">
        <v>3926</v>
      </c>
      <c r="B2278" s="61">
        <v>901</v>
      </c>
      <c r="C2278" s="61" t="str">
        <f t="shared" si="115"/>
        <v>No Tie</v>
      </c>
      <c r="D2278" s="63">
        <f t="shared" si="116"/>
        <v>901</v>
      </c>
      <c r="E2278" s="63">
        <v>901</v>
      </c>
      <c r="F2278" s="61" t="s">
        <v>2414</v>
      </c>
      <c r="G2278" s="61" t="str">
        <f t="shared" si="117"/>
        <v>Carlos Franco</v>
      </c>
    </row>
    <row r="2279" spans="1:7" thickBot="1">
      <c r="A2279" s="62" t="s">
        <v>3926</v>
      </c>
      <c r="B2279" s="61">
        <v>901</v>
      </c>
      <c r="C2279" s="61" t="str">
        <f t="shared" si="115"/>
        <v>No Tie</v>
      </c>
      <c r="D2279" s="63">
        <f t="shared" si="116"/>
        <v>901</v>
      </c>
      <c r="E2279" s="63">
        <v>901</v>
      </c>
      <c r="F2279" s="61" t="s">
        <v>2525</v>
      </c>
      <c r="G2279" s="61" t="str">
        <f t="shared" si="117"/>
        <v>Travis Hampshire</v>
      </c>
    </row>
    <row r="2280" spans="1:7" thickBot="1">
      <c r="A2280" s="62" t="s">
        <v>3926</v>
      </c>
      <c r="B2280" s="61">
        <v>903</v>
      </c>
      <c r="C2280" s="61" t="str">
        <f t="shared" si="115"/>
        <v>No Tie</v>
      </c>
      <c r="D2280" s="63">
        <f t="shared" si="116"/>
        <v>903</v>
      </c>
      <c r="E2280" s="63">
        <v>903</v>
      </c>
      <c r="F2280" s="61" t="s">
        <v>2299</v>
      </c>
      <c r="G2280" s="61" t="str">
        <f t="shared" si="117"/>
        <v>Chris Rodgers</v>
      </c>
    </row>
    <row r="2281" spans="1:7" thickBot="1">
      <c r="A2281" s="62" t="s">
        <v>3926</v>
      </c>
      <c r="B2281" s="61">
        <v>904</v>
      </c>
      <c r="C2281" s="61" t="str">
        <f t="shared" si="115"/>
        <v>No Tie</v>
      </c>
      <c r="D2281" s="63">
        <f t="shared" si="116"/>
        <v>904</v>
      </c>
      <c r="E2281" s="63">
        <v>904</v>
      </c>
      <c r="F2281" s="61" t="s">
        <v>1775</v>
      </c>
      <c r="G2281" s="61" t="str">
        <f t="shared" si="117"/>
        <v>Matt Davidson</v>
      </c>
    </row>
    <row r="2282" spans="1:7" thickBot="1">
      <c r="A2282" s="62" t="s">
        <v>3926</v>
      </c>
      <c r="B2282" s="61">
        <v>905</v>
      </c>
      <c r="C2282" s="61" t="str">
        <f t="shared" si="115"/>
        <v>No Tie</v>
      </c>
      <c r="D2282" s="63">
        <f t="shared" si="116"/>
        <v>905</v>
      </c>
      <c r="E2282" s="63">
        <v>905</v>
      </c>
      <c r="F2282" s="61" t="s">
        <v>1593</v>
      </c>
      <c r="G2282" s="61" t="str">
        <f t="shared" si="117"/>
        <v>Bernard Ritthammer</v>
      </c>
    </row>
    <row r="2283" spans="1:7" thickBot="1">
      <c r="A2283" s="62" t="s">
        <v>3926</v>
      </c>
      <c r="B2283" s="61">
        <v>906</v>
      </c>
      <c r="C2283" s="61" t="str">
        <f t="shared" si="115"/>
        <v>No Tie</v>
      </c>
      <c r="D2283" s="63">
        <f t="shared" si="116"/>
        <v>906</v>
      </c>
      <c r="E2283" s="63">
        <v>906</v>
      </c>
      <c r="F2283" s="61" t="s">
        <v>2526</v>
      </c>
      <c r="G2283" s="61" t="str">
        <f t="shared" si="117"/>
        <v>Shankar Das</v>
      </c>
    </row>
    <row r="2284" spans="1:7" thickBot="1">
      <c r="A2284" s="62" t="s">
        <v>3926</v>
      </c>
      <c r="B2284" s="61">
        <v>907</v>
      </c>
      <c r="C2284" s="61" t="str">
        <f t="shared" si="115"/>
        <v>No Tie</v>
      </c>
      <c r="D2284" s="63">
        <f t="shared" si="116"/>
        <v>907</v>
      </c>
      <c r="E2284" s="63">
        <v>907</v>
      </c>
      <c r="F2284" s="61" t="s">
        <v>2076</v>
      </c>
      <c r="G2284" s="61" t="str">
        <f t="shared" si="117"/>
        <v>Benedict Parker</v>
      </c>
    </row>
    <row r="2285" spans="1:7" thickBot="1">
      <c r="A2285" s="62" t="s">
        <v>3926</v>
      </c>
      <c r="B2285" s="61">
        <v>907</v>
      </c>
      <c r="C2285" s="61" t="str">
        <f t="shared" si="115"/>
        <v>No Tie</v>
      </c>
      <c r="D2285" s="63">
        <f t="shared" si="116"/>
        <v>907</v>
      </c>
      <c r="E2285" s="63">
        <v>907</v>
      </c>
      <c r="F2285" s="61" t="s">
        <v>1251</v>
      </c>
      <c r="G2285" s="61" t="str">
        <f t="shared" si="117"/>
        <v>Tyrrell Hatton</v>
      </c>
    </row>
    <row r="2286" spans="1:7" thickBot="1">
      <c r="A2286" s="62" t="s">
        <v>3926</v>
      </c>
      <c r="B2286" s="61">
        <v>909</v>
      </c>
      <c r="C2286" s="61" t="str">
        <f t="shared" si="115"/>
        <v>No Tie</v>
      </c>
      <c r="D2286" s="63">
        <f t="shared" si="116"/>
        <v>909</v>
      </c>
      <c r="E2286" s="63">
        <v>909</v>
      </c>
      <c r="F2286" s="61" t="s">
        <v>2527</v>
      </c>
      <c r="G2286" s="61" t="str">
        <f t="shared" si="117"/>
        <v>Francois DeLamontagne</v>
      </c>
    </row>
    <row r="2287" spans="1:7" thickBot="1">
      <c r="A2287" s="62" t="s">
        <v>3926</v>
      </c>
      <c r="B2287" s="61">
        <v>910</v>
      </c>
      <c r="C2287" s="61" t="str">
        <f t="shared" si="115"/>
        <v>No Tie</v>
      </c>
      <c r="D2287" s="63">
        <f t="shared" si="116"/>
        <v>910</v>
      </c>
      <c r="E2287" s="63">
        <v>910</v>
      </c>
      <c r="F2287" s="61" t="s">
        <v>2528</v>
      </c>
      <c r="G2287" s="61" t="str">
        <f t="shared" si="117"/>
        <v>Manav Jaini</v>
      </c>
    </row>
    <row r="2288" spans="1:7" thickBot="1">
      <c r="A2288" s="62" t="s">
        <v>3926</v>
      </c>
      <c r="B2288" s="61">
        <v>911</v>
      </c>
      <c r="C2288" s="61" t="str">
        <f t="shared" si="115"/>
        <v>No Tie</v>
      </c>
      <c r="D2288" s="63">
        <f t="shared" si="116"/>
        <v>911</v>
      </c>
      <c r="E2288" s="63">
        <v>911</v>
      </c>
      <c r="F2288" s="61" t="s">
        <v>1677</v>
      </c>
      <c r="G2288" s="61" t="str">
        <f t="shared" si="117"/>
        <v>Steve Dartnall</v>
      </c>
    </row>
    <row r="2289" spans="1:7" thickBot="1">
      <c r="A2289" s="62" t="s">
        <v>3926</v>
      </c>
      <c r="B2289" s="61">
        <v>912</v>
      </c>
      <c r="C2289" s="61" t="str">
        <f t="shared" si="115"/>
        <v>No Tie</v>
      </c>
      <c r="D2289" s="63">
        <f t="shared" si="116"/>
        <v>912</v>
      </c>
      <c r="E2289" s="63">
        <v>912</v>
      </c>
      <c r="F2289" s="61" t="s">
        <v>2529</v>
      </c>
      <c r="G2289" s="61" t="str">
        <f t="shared" si="117"/>
        <v>Bubba Dickerson</v>
      </c>
    </row>
    <row r="2290" spans="1:7" thickBot="1">
      <c r="A2290" s="62" t="s">
        <v>3926</v>
      </c>
      <c r="B2290" s="61">
        <v>913</v>
      </c>
      <c r="C2290" s="61" t="str">
        <f t="shared" si="115"/>
        <v>No Tie</v>
      </c>
      <c r="D2290" s="63">
        <f t="shared" si="116"/>
        <v>913</v>
      </c>
      <c r="E2290" s="63">
        <v>913</v>
      </c>
      <c r="F2290" s="61" t="s">
        <v>1984</v>
      </c>
      <c r="G2290" s="61" t="str">
        <f t="shared" si="117"/>
        <v>Brady Watt</v>
      </c>
    </row>
    <row r="2291" spans="1:7" thickBot="1">
      <c r="A2291" s="62" t="s">
        <v>3926</v>
      </c>
      <c r="B2291" s="61">
        <v>913</v>
      </c>
      <c r="C2291" s="61" t="str">
        <f t="shared" si="115"/>
        <v>No Tie</v>
      </c>
      <c r="D2291" s="63">
        <f t="shared" si="116"/>
        <v>913</v>
      </c>
      <c r="E2291" s="63">
        <v>913</v>
      </c>
      <c r="F2291" s="61" t="s">
        <v>2530</v>
      </c>
      <c r="G2291" s="61" t="str">
        <f t="shared" si="117"/>
        <v>Glenn Joyner</v>
      </c>
    </row>
    <row r="2292" spans="1:7" thickBot="1">
      <c r="A2292" s="62" t="s">
        <v>3926</v>
      </c>
      <c r="B2292" s="61">
        <v>913</v>
      </c>
      <c r="C2292" s="61" t="str">
        <f t="shared" si="115"/>
        <v>No Tie</v>
      </c>
      <c r="D2292" s="63">
        <f t="shared" si="116"/>
        <v>913</v>
      </c>
      <c r="E2292" s="63">
        <v>913</v>
      </c>
      <c r="F2292" s="61" t="s">
        <v>1592</v>
      </c>
      <c r="G2292" s="61" t="str">
        <f t="shared" si="117"/>
        <v>Jorge Fernandez-Valdes</v>
      </c>
    </row>
    <row r="2293" spans="1:7" thickBot="1">
      <c r="A2293" s="62" t="s">
        <v>3926</v>
      </c>
      <c r="B2293" s="61">
        <v>913</v>
      </c>
      <c r="C2293" s="61" t="str">
        <f t="shared" si="115"/>
        <v>No Tie</v>
      </c>
      <c r="D2293" s="63">
        <f t="shared" si="116"/>
        <v>913</v>
      </c>
      <c r="E2293" s="63">
        <v>913</v>
      </c>
      <c r="F2293" s="61" t="s">
        <v>1792</v>
      </c>
      <c r="G2293" s="61" t="str">
        <f t="shared" si="117"/>
        <v>Marcelo Rozo</v>
      </c>
    </row>
    <row r="2294" spans="1:7" thickBot="1">
      <c r="A2294" s="62" t="s">
        <v>3926</v>
      </c>
      <c r="B2294" s="61">
        <v>917</v>
      </c>
      <c r="C2294" s="61" t="str">
        <f t="shared" si="115"/>
        <v>No Tie</v>
      </c>
      <c r="D2294" s="63">
        <f t="shared" si="116"/>
        <v>917</v>
      </c>
      <c r="E2294" s="63">
        <v>917</v>
      </c>
      <c r="F2294" s="61" t="s">
        <v>2531</v>
      </c>
      <c r="G2294" s="61" t="str">
        <f t="shared" si="117"/>
        <v>JG Claassen</v>
      </c>
    </row>
    <row r="2295" spans="1:7" thickBot="1">
      <c r="A2295" s="62" t="s">
        <v>3926</v>
      </c>
      <c r="B2295" s="61">
        <v>918</v>
      </c>
      <c r="C2295" s="61" t="str">
        <f t="shared" si="115"/>
        <v>No Tie</v>
      </c>
      <c r="D2295" s="63">
        <f t="shared" si="116"/>
        <v>918</v>
      </c>
      <c r="E2295" s="63">
        <v>918</v>
      </c>
      <c r="F2295" s="61" t="s">
        <v>2532</v>
      </c>
      <c r="G2295" s="61" t="str">
        <f t="shared" si="117"/>
        <v>Brian Unk</v>
      </c>
    </row>
    <row r="2296" spans="1:7" thickBot="1">
      <c r="A2296" s="62" t="s">
        <v>3926</v>
      </c>
      <c r="B2296" s="61">
        <v>919</v>
      </c>
      <c r="C2296" s="61" t="str">
        <f t="shared" si="115"/>
        <v>No Tie</v>
      </c>
      <c r="D2296" s="63">
        <f t="shared" si="116"/>
        <v>919</v>
      </c>
      <c r="E2296" s="63">
        <v>919</v>
      </c>
      <c r="F2296" s="61" t="s">
        <v>1605</v>
      </c>
      <c r="G2296" s="61" t="str">
        <f t="shared" si="117"/>
        <v>Pedro Oriol</v>
      </c>
    </row>
    <row r="2297" spans="1:7" thickBot="1">
      <c r="A2297" s="62" t="s">
        <v>3926</v>
      </c>
      <c r="B2297" s="61">
        <v>920</v>
      </c>
      <c r="C2297" s="61" t="str">
        <f t="shared" si="115"/>
        <v>No Tie</v>
      </c>
      <c r="D2297" s="63">
        <f t="shared" si="116"/>
        <v>920</v>
      </c>
      <c r="E2297" s="63">
        <v>920</v>
      </c>
      <c r="F2297" s="61" t="s">
        <v>1875</v>
      </c>
      <c r="G2297" s="61" t="str">
        <f t="shared" si="117"/>
        <v>Jeff Curl</v>
      </c>
    </row>
    <row r="2298" spans="1:7" thickBot="1">
      <c r="A2298" s="62" t="s">
        <v>3926</v>
      </c>
      <c r="B2298" s="61">
        <v>921</v>
      </c>
      <c r="C2298" s="61" t="str">
        <f t="shared" si="115"/>
        <v>No Tie</v>
      </c>
      <c r="D2298" s="63">
        <f t="shared" si="116"/>
        <v>921</v>
      </c>
      <c r="E2298" s="63">
        <v>921</v>
      </c>
      <c r="F2298" s="61" t="s">
        <v>2533</v>
      </c>
      <c r="G2298" s="61" t="str">
        <f t="shared" si="117"/>
        <v>Theunis Spangenberg</v>
      </c>
    </row>
    <row r="2299" spans="1:7" thickBot="1">
      <c r="A2299" s="62" t="s">
        <v>3926</v>
      </c>
      <c r="B2299" s="61">
        <v>922</v>
      </c>
      <c r="C2299" s="61" t="str">
        <f t="shared" si="115"/>
        <v>No Tie</v>
      </c>
      <c r="D2299" s="63">
        <f t="shared" si="116"/>
        <v>922</v>
      </c>
      <c r="E2299" s="63">
        <v>922</v>
      </c>
      <c r="F2299" s="61" t="s">
        <v>1409</v>
      </c>
      <c r="G2299" s="61" t="str">
        <f t="shared" si="117"/>
        <v>Adam Bland</v>
      </c>
    </row>
    <row r="2300" spans="1:7" thickBot="1">
      <c r="A2300" s="62" t="s">
        <v>3926</v>
      </c>
      <c r="B2300" s="61">
        <v>922</v>
      </c>
      <c r="C2300" s="61" t="str">
        <f t="shared" si="115"/>
        <v>No Tie</v>
      </c>
      <c r="D2300" s="63">
        <f t="shared" si="116"/>
        <v>922</v>
      </c>
      <c r="E2300" s="63">
        <v>922</v>
      </c>
      <c r="F2300" s="61" t="s">
        <v>2036</v>
      </c>
      <c r="G2300" s="61" t="str">
        <f t="shared" si="117"/>
        <v>Borja Echart</v>
      </c>
    </row>
    <row r="2301" spans="1:7" thickBot="1">
      <c r="A2301" s="62" t="s">
        <v>3926</v>
      </c>
      <c r="B2301" s="61">
        <v>924</v>
      </c>
      <c r="C2301" s="61" t="str">
        <f t="shared" si="115"/>
        <v>No Tie</v>
      </c>
      <c r="D2301" s="63">
        <f t="shared" si="116"/>
        <v>924</v>
      </c>
      <c r="E2301" s="63">
        <v>924</v>
      </c>
      <c r="F2301" s="61" t="s">
        <v>2534</v>
      </c>
      <c r="G2301" s="61" t="str">
        <f t="shared" si="117"/>
        <v>Beau Hossler</v>
      </c>
    </row>
    <row r="2302" spans="1:7" thickBot="1">
      <c r="A2302" s="62" t="s">
        <v>3926</v>
      </c>
      <c r="B2302" s="61">
        <v>924</v>
      </c>
      <c r="C2302" s="61" t="str">
        <f t="shared" si="115"/>
        <v>No Tie</v>
      </c>
      <c r="D2302" s="63">
        <f t="shared" si="116"/>
        <v>924</v>
      </c>
      <c r="E2302" s="63">
        <v>924</v>
      </c>
      <c r="F2302" s="61" t="s">
        <v>2193</v>
      </c>
      <c r="G2302" s="61" t="str">
        <f t="shared" si="117"/>
        <v>Wisut Artjanawat</v>
      </c>
    </row>
    <row r="2303" spans="1:7" ht="32.25" thickBot="1">
      <c r="A2303" s="62" t="s">
        <v>3926</v>
      </c>
      <c r="B2303" s="61">
        <v>926</v>
      </c>
      <c r="C2303" s="61" t="str">
        <f t="shared" si="115"/>
        <v>No Tie</v>
      </c>
      <c r="D2303" s="63">
        <f t="shared" si="116"/>
        <v>926</v>
      </c>
      <c r="E2303" s="63">
        <v>926</v>
      </c>
      <c r="F2303" s="61" t="s">
        <v>1886</v>
      </c>
      <c r="G2303" s="61" t="str">
        <f t="shared" si="117"/>
        <v>Atthaphon Prathummanee</v>
      </c>
    </row>
    <row r="2304" spans="1:7" thickBot="1">
      <c r="A2304" s="62" t="s">
        <v>3926</v>
      </c>
      <c r="B2304" s="61">
        <v>927</v>
      </c>
      <c r="C2304" s="61" t="str">
        <f t="shared" si="115"/>
        <v>No Tie</v>
      </c>
      <c r="D2304" s="63">
        <f t="shared" si="116"/>
        <v>927</v>
      </c>
      <c r="E2304" s="63">
        <v>927</v>
      </c>
      <c r="F2304" s="61" t="s">
        <v>2535</v>
      </c>
      <c r="G2304" s="61" t="str">
        <f t="shared" si="117"/>
        <v>Joo Hewng-Chul</v>
      </c>
    </row>
    <row r="2305" spans="1:7" thickBot="1">
      <c r="A2305" s="62" t="s">
        <v>3926</v>
      </c>
      <c r="B2305" s="61">
        <v>928</v>
      </c>
      <c r="C2305" s="61" t="str">
        <f t="shared" si="115"/>
        <v>No Tie</v>
      </c>
      <c r="D2305" s="63">
        <f t="shared" si="116"/>
        <v>928</v>
      </c>
      <c r="E2305" s="63">
        <v>928</v>
      </c>
      <c r="F2305" s="61" t="s">
        <v>2536</v>
      </c>
      <c r="G2305" s="61" t="str">
        <f t="shared" si="117"/>
        <v>Barry Lane</v>
      </c>
    </row>
    <row r="2306" spans="1:7" thickBot="1">
      <c r="A2306" s="62" t="s">
        <v>3926</v>
      </c>
      <c r="B2306" s="61">
        <v>928</v>
      </c>
      <c r="C2306" s="61" t="str">
        <f t="shared" si="115"/>
        <v>No Tie</v>
      </c>
      <c r="D2306" s="63">
        <f t="shared" si="116"/>
        <v>928</v>
      </c>
      <c r="E2306" s="63">
        <v>928</v>
      </c>
      <c r="F2306" s="61" t="s">
        <v>2248</v>
      </c>
      <c r="G2306" s="61" t="str">
        <f t="shared" si="117"/>
        <v>Sebastian Saavedra</v>
      </c>
    </row>
    <row r="2307" spans="1:7" thickBot="1">
      <c r="A2307" s="62" t="s">
        <v>3926</v>
      </c>
      <c r="B2307" s="61">
        <v>930</v>
      </c>
      <c r="C2307" s="61" t="str">
        <f t="shared" si="115"/>
        <v>No Tie</v>
      </c>
      <c r="D2307" s="63">
        <f t="shared" si="116"/>
        <v>930</v>
      </c>
      <c r="E2307" s="63">
        <v>930</v>
      </c>
      <c r="F2307" s="61" t="s">
        <v>2537</v>
      </c>
      <c r="G2307" s="61" t="str">
        <f t="shared" si="117"/>
        <v>Oliver Whiteley</v>
      </c>
    </row>
    <row r="2308" spans="1:7" thickBot="1">
      <c r="A2308" s="62" t="s">
        <v>3926</v>
      </c>
      <c r="B2308" s="61">
        <v>931</v>
      </c>
      <c r="C2308" s="61" t="str">
        <f t="shared" si="115"/>
        <v>No Tie</v>
      </c>
      <c r="D2308" s="63">
        <f t="shared" si="116"/>
        <v>931</v>
      </c>
      <c r="E2308" s="63">
        <v>931</v>
      </c>
      <c r="F2308" s="61" t="s">
        <v>2109</v>
      </c>
      <c r="G2308" s="61" t="str">
        <f t="shared" si="117"/>
        <v>Adam Gee</v>
      </c>
    </row>
    <row r="2309" spans="1:7" thickBot="1">
      <c r="A2309" s="62" t="s">
        <v>3926</v>
      </c>
      <c r="B2309" s="61">
        <v>932</v>
      </c>
      <c r="C2309" s="61" t="str">
        <f t="shared" si="115"/>
        <v>No Tie</v>
      </c>
      <c r="D2309" s="63">
        <f t="shared" si="116"/>
        <v>932</v>
      </c>
      <c r="E2309" s="63">
        <v>932</v>
      </c>
      <c r="F2309" s="61" t="s">
        <v>2538</v>
      </c>
      <c r="G2309" s="61" t="str">
        <f t="shared" si="117"/>
        <v>Josh Cunliffe</v>
      </c>
    </row>
    <row r="2310" spans="1:7" thickBot="1">
      <c r="A2310" s="62" t="s">
        <v>3926</v>
      </c>
      <c r="B2310" s="61">
        <v>933</v>
      </c>
      <c r="C2310" s="61" t="str">
        <f t="shared" si="115"/>
        <v>No Tie</v>
      </c>
      <c r="D2310" s="63">
        <f t="shared" si="116"/>
        <v>933</v>
      </c>
      <c r="E2310" s="63">
        <v>933</v>
      </c>
      <c r="F2310" s="61" t="s">
        <v>2358</v>
      </c>
      <c r="G2310" s="61" t="str">
        <f t="shared" si="117"/>
        <v>Jae-Han Chun</v>
      </c>
    </row>
    <row r="2311" spans="1:7" thickBot="1">
      <c r="A2311" s="62" t="s">
        <v>3926</v>
      </c>
      <c r="B2311" s="61">
        <v>934</v>
      </c>
      <c r="C2311" s="61" t="str">
        <f t="shared" si="115"/>
        <v>No Tie</v>
      </c>
      <c r="D2311" s="63">
        <f t="shared" si="116"/>
        <v>934</v>
      </c>
      <c r="E2311" s="63">
        <v>934</v>
      </c>
      <c r="F2311" s="61" t="s">
        <v>2425</v>
      </c>
      <c r="G2311" s="61" t="str">
        <f t="shared" si="117"/>
        <v>Ron Whittaker</v>
      </c>
    </row>
    <row r="2312" spans="1:7" thickBot="1">
      <c r="A2312" s="62" t="s">
        <v>3926</v>
      </c>
      <c r="B2312" s="61">
        <v>935</v>
      </c>
      <c r="C2312" s="61" t="str">
        <f t="shared" si="115"/>
        <v>No Tie</v>
      </c>
      <c r="D2312" s="63">
        <f t="shared" si="116"/>
        <v>935</v>
      </c>
      <c r="E2312" s="63">
        <v>935</v>
      </c>
      <c r="F2312" s="61" t="s">
        <v>2539</v>
      </c>
      <c r="G2312" s="61" t="str">
        <f t="shared" si="117"/>
        <v>Jordi Garcia del Mora</v>
      </c>
    </row>
    <row r="2313" spans="1:7" thickBot="1">
      <c r="A2313" s="62" t="s">
        <v>3926</v>
      </c>
      <c r="B2313" s="61">
        <v>936</v>
      </c>
      <c r="C2313" s="61" t="str">
        <f t="shared" si="115"/>
        <v>No Tie</v>
      </c>
      <c r="D2313" s="63">
        <f t="shared" si="116"/>
        <v>936</v>
      </c>
      <c r="E2313" s="63">
        <v>936</v>
      </c>
      <c r="F2313" s="61" t="s">
        <v>2058</v>
      </c>
      <c r="G2313" s="61" t="str">
        <f t="shared" si="117"/>
        <v>Nicolas Geyger</v>
      </c>
    </row>
    <row r="2314" spans="1:7" thickBot="1">
      <c r="A2314" s="62" t="s">
        <v>3926</v>
      </c>
      <c r="B2314" s="61">
        <v>937</v>
      </c>
      <c r="C2314" s="61" t="str">
        <f t="shared" si="115"/>
        <v>No Tie</v>
      </c>
      <c r="D2314" s="63">
        <f t="shared" si="116"/>
        <v>937</v>
      </c>
      <c r="E2314" s="63">
        <v>937</v>
      </c>
      <c r="F2314" s="61" t="s">
        <v>2371</v>
      </c>
      <c r="G2314" s="61" t="str">
        <f t="shared" si="117"/>
        <v>Rafael Gomez</v>
      </c>
    </row>
    <row r="2315" spans="1:7" thickBot="1">
      <c r="A2315" s="62" t="s">
        <v>3926</v>
      </c>
      <c r="B2315" s="61">
        <v>938</v>
      </c>
      <c r="C2315" s="61" t="str">
        <f t="shared" si="115"/>
        <v>No Tie</v>
      </c>
      <c r="D2315" s="63">
        <f t="shared" si="116"/>
        <v>938</v>
      </c>
      <c r="E2315" s="63">
        <v>938</v>
      </c>
      <c r="F2315" s="61" t="s">
        <v>2540</v>
      </c>
      <c r="G2315" s="61" t="str">
        <f t="shared" si="117"/>
        <v>Francisco Cerda</v>
      </c>
    </row>
    <row r="2316" spans="1:7" thickBot="1">
      <c r="A2316" s="62" t="s">
        <v>3926</v>
      </c>
      <c r="B2316" s="61">
        <v>938</v>
      </c>
      <c r="C2316" s="61" t="str">
        <f t="shared" si="115"/>
        <v>No Tie</v>
      </c>
      <c r="D2316" s="63">
        <f t="shared" si="116"/>
        <v>938</v>
      </c>
      <c r="E2316" s="63">
        <v>938</v>
      </c>
      <c r="F2316" s="61" t="s">
        <v>2062</v>
      </c>
      <c r="G2316" s="61" t="str">
        <f t="shared" si="117"/>
        <v>Tatsunori Nukaga</v>
      </c>
    </row>
    <row r="2317" spans="1:7" thickBot="1">
      <c r="A2317" s="62" t="s">
        <v>3926</v>
      </c>
      <c r="B2317" s="61">
        <v>940</v>
      </c>
      <c r="C2317" s="61" t="str">
        <f t="shared" si="115"/>
        <v>No Tie</v>
      </c>
      <c r="D2317" s="63">
        <f t="shared" si="116"/>
        <v>940</v>
      </c>
      <c r="E2317" s="63">
        <v>940</v>
      </c>
      <c r="F2317" s="61" t="s">
        <v>1929</v>
      </c>
      <c r="G2317" s="61" t="str">
        <f t="shared" si="117"/>
        <v>Quincy Quek</v>
      </c>
    </row>
    <row r="2318" spans="1:7" thickBot="1">
      <c r="A2318" s="62" t="s">
        <v>3926</v>
      </c>
      <c r="B2318" s="61">
        <v>940</v>
      </c>
      <c r="C2318" s="61" t="str">
        <f t="shared" si="115"/>
        <v>No Tie</v>
      </c>
      <c r="D2318" s="63">
        <f t="shared" si="116"/>
        <v>940</v>
      </c>
      <c r="E2318" s="63">
        <v>940</v>
      </c>
      <c r="F2318" s="61" t="s">
        <v>2369</v>
      </c>
      <c r="G2318" s="61" t="str">
        <f t="shared" si="117"/>
        <v>Tommy Nakajima</v>
      </c>
    </row>
    <row r="2319" spans="1:7" thickBot="1">
      <c r="A2319" s="62" t="s">
        <v>3926</v>
      </c>
      <c r="B2319" s="61">
        <v>942</v>
      </c>
      <c r="C2319" s="61" t="str">
        <f t="shared" si="115"/>
        <v>No Tie</v>
      </c>
      <c r="D2319" s="63">
        <f t="shared" si="116"/>
        <v>942</v>
      </c>
      <c r="E2319" s="63">
        <v>942</v>
      </c>
      <c r="F2319" s="61" t="s">
        <v>2541</v>
      </c>
      <c r="G2319" s="61" t="str">
        <f t="shared" si="117"/>
        <v>Jesper Kennegard</v>
      </c>
    </row>
    <row r="2320" spans="1:7" thickBot="1">
      <c r="A2320" s="62" t="s">
        <v>3926</v>
      </c>
      <c r="B2320" s="61">
        <v>943</v>
      </c>
      <c r="C2320" s="61" t="str">
        <f t="shared" si="115"/>
        <v>No Tie</v>
      </c>
      <c r="D2320" s="63">
        <f t="shared" si="116"/>
        <v>943</v>
      </c>
      <c r="E2320" s="63">
        <v>943</v>
      </c>
      <c r="F2320" s="61" t="s">
        <v>1848</v>
      </c>
      <c r="G2320" s="61" t="str">
        <f t="shared" si="117"/>
        <v>Armando Favela</v>
      </c>
    </row>
    <row r="2321" spans="1:7" thickBot="1">
      <c r="A2321" s="62" t="s">
        <v>3926</v>
      </c>
      <c r="B2321" s="61">
        <v>943</v>
      </c>
      <c r="C2321" s="61" t="str">
        <f t="shared" si="115"/>
        <v>No Tie</v>
      </c>
      <c r="D2321" s="63">
        <f t="shared" si="116"/>
        <v>943</v>
      </c>
      <c r="E2321" s="63">
        <v>943</v>
      </c>
      <c r="F2321" s="61" t="s">
        <v>2542</v>
      </c>
      <c r="G2321" s="61" t="str">
        <f t="shared" si="117"/>
        <v>Bruce McDonald</v>
      </c>
    </row>
    <row r="2322" spans="1:7" thickBot="1">
      <c r="A2322" s="62" t="s">
        <v>3926</v>
      </c>
      <c r="B2322" s="61">
        <v>945</v>
      </c>
      <c r="C2322" s="61" t="str">
        <f t="shared" si="115"/>
        <v>No Tie</v>
      </c>
      <c r="D2322" s="63">
        <f t="shared" si="116"/>
        <v>945</v>
      </c>
      <c r="E2322" s="63">
        <v>945</v>
      </c>
      <c r="F2322" s="61" t="s">
        <v>2323</v>
      </c>
      <c r="G2322" s="61" t="str">
        <f t="shared" si="117"/>
        <v>Oscar Serna</v>
      </c>
    </row>
    <row r="2323" spans="1:7" thickBot="1">
      <c r="A2323" s="62" t="s">
        <v>3926</v>
      </c>
      <c r="B2323" s="61">
        <v>946</v>
      </c>
      <c r="C2323" s="61" t="str">
        <f t="shared" si="115"/>
        <v>No Tie</v>
      </c>
      <c r="D2323" s="63">
        <f t="shared" si="116"/>
        <v>946</v>
      </c>
      <c r="E2323" s="63">
        <v>946</v>
      </c>
      <c r="F2323" s="61" t="s">
        <v>2276</v>
      </c>
      <c r="G2323" s="61" t="str">
        <f t="shared" si="117"/>
        <v>Charl Coetzee</v>
      </c>
    </row>
    <row r="2324" spans="1:7" thickBot="1">
      <c r="A2324" s="62" t="s">
        <v>3926</v>
      </c>
      <c r="B2324" s="61">
        <v>947</v>
      </c>
      <c r="C2324" s="61" t="str">
        <f t="shared" si="115"/>
        <v>No Tie</v>
      </c>
      <c r="D2324" s="63">
        <f t="shared" si="116"/>
        <v>947</v>
      </c>
      <c r="E2324" s="63">
        <v>947</v>
      </c>
      <c r="F2324" s="61" t="s">
        <v>1374</v>
      </c>
      <c r="G2324" s="61" t="str">
        <f t="shared" si="117"/>
        <v>Ignacio Elvira Mijares</v>
      </c>
    </row>
    <row r="2325" spans="1:7" thickBot="1">
      <c r="A2325" s="62" t="s">
        <v>3926</v>
      </c>
      <c r="B2325" s="61">
        <v>947</v>
      </c>
      <c r="C2325" s="61" t="str">
        <f t="shared" si="115"/>
        <v>No Tie</v>
      </c>
      <c r="D2325" s="63">
        <f t="shared" si="116"/>
        <v>947</v>
      </c>
      <c r="E2325" s="63">
        <v>947</v>
      </c>
      <c r="F2325" s="61" t="s">
        <v>1665</v>
      </c>
      <c r="G2325" s="61" t="str">
        <f t="shared" si="117"/>
        <v>Matthew Giles</v>
      </c>
    </row>
    <row r="2326" spans="1:7" thickBot="1">
      <c r="A2326" s="62" t="s">
        <v>3926</v>
      </c>
      <c r="B2326" s="61">
        <v>949</v>
      </c>
      <c r="C2326" s="61" t="str">
        <f t="shared" si="115"/>
        <v>No Tie</v>
      </c>
      <c r="D2326" s="63">
        <f t="shared" si="116"/>
        <v>949</v>
      </c>
      <c r="E2326" s="63">
        <v>949</v>
      </c>
      <c r="F2326" s="61" t="s">
        <v>2131</v>
      </c>
      <c r="G2326" s="61" t="str">
        <f t="shared" si="117"/>
        <v>Josh Persons</v>
      </c>
    </row>
    <row r="2327" spans="1:7" thickBot="1">
      <c r="A2327" s="62" t="s">
        <v>3926</v>
      </c>
      <c r="B2327" s="61">
        <v>949</v>
      </c>
      <c r="C2327" s="61" t="str">
        <f t="shared" si="115"/>
        <v>No Tie</v>
      </c>
      <c r="D2327" s="63">
        <f t="shared" si="116"/>
        <v>949</v>
      </c>
      <c r="E2327" s="63">
        <v>949</v>
      </c>
      <c r="F2327" s="61" t="s">
        <v>2543</v>
      </c>
      <c r="G2327" s="61" t="str">
        <f t="shared" si="117"/>
        <v>Tom Lehman</v>
      </c>
    </row>
    <row r="2328" spans="1:7" thickBot="1">
      <c r="A2328" s="62" t="s">
        <v>3926</v>
      </c>
      <c r="B2328" s="61">
        <v>951</v>
      </c>
      <c r="C2328" s="61" t="str">
        <f t="shared" si="115"/>
        <v>No Tie</v>
      </c>
      <c r="D2328" s="63">
        <f t="shared" si="116"/>
        <v>951</v>
      </c>
      <c r="E2328" s="63">
        <v>951</v>
      </c>
      <c r="F2328" s="61" t="s">
        <v>2393</v>
      </c>
      <c r="G2328" s="61" t="str">
        <f t="shared" si="117"/>
        <v>Sebi Garcia</v>
      </c>
    </row>
    <row r="2329" spans="1:7" thickBot="1">
      <c r="A2329" s="62" t="s">
        <v>3926</v>
      </c>
      <c r="B2329" s="61">
        <v>952</v>
      </c>
      <c r="C2329" s="61" t="str">
        <f t="shared" si="115"/>
        <v>No Tie</v>
      </c>
      <c r="D2329" s="63">
        <f t="shared" si="116"/>
        <v>952</v>
      </c>
      <c r="E2329" s="63">
        <v>952</v>
      </c>
      <c r="F2329" s="61" t="s">
        <v>2366</v>
      </c>
      <c r="G2329" s="61" t="str">
        <f t="shared" si="117"/>
        <v>Brandon Pieters</v>
      </c>
    </row>
    <row r="2330" spans="1:7" thickBot="1">
      <c r="A2330" s="62" t="s">
        <v>3926</v>
      </c>
      <c r="B2330" s="61">
        <v>952</v>
      </c>
      <c r="C2330" s="61" t="str">
        <f t="shared" si="115"/>
        <v>No Tie</v>
      </c>
      <c r="D2330" s="63">
        <f t="shared" si="116"/>
        <v>952</v>
      </c>
      <c r="E2330" s="63">
        <v>952</v>
      </c>
      <c r="F2330" s="61" t="s">
        <v>1218</v>
      </c>
      <c r="G2330" s="61" t="str">
        <f t="shared" si="117"/>
        <v>Byeong-Hun An</v>
      </c>
    </row>
    <row r="2331" spans="1:7" thickBot="1">
      <c r="A2331" s="62" t="s">
        <v>3926</v>
      </c>
      <c r="B2331" s="61">
        <v>954</v>
      </c>
      <c r="C2331" s="61" t="str">
        <f t="shared" si="115"/>
        <v>No Tie</v>
      </c>
      <c r="D2331" s="63">
        <f t="shared" si="116"/>
        <v>954</v>
      </c>
      <c r="E2331" s="63">
        <v>954</v>
      </c>
      <c r="F2331" s="61" t="s">
        <v>2544</v>
      </c>
      <c r="G2331" s="61" t="str">
        <f t="shared" si="117"/>
        <v>Tae-kyu Lee</v>
      </c>
    </row>
    <row r="2332" spans="1:7" thickBot="1">
      <c r="A2332" s="62" t="s">
        <v>3926</v>
      </c>
      <c r="B2332" s="61">
        <v>955</v>
      </c>
      <c r="C2332" s="61" t="str">
        <f t="shared" si="115"/>
        <v>No Tie</v>
      </c>
      <c r="D2332" s="63">
        <f t="shared" si="116"/>
        <v>955</v>
      </c>
      <c r="E2332" s="63">
        <v>955</v>
      </c>
      <c r="F2332" s="61" t="s">
        <v>2545</v>
      </c>
      <c r="G2332" s="61" t="str">
        <f t="shared" si="117"/>
        <v>DO NOT USE Si-woo</v>
      </c>
    </row>
    <row r="2333" spans="1:7" thickBot="1">
      <c r="A2333" s="62" t="s">
        <v>3926</v>
      </c>
      <c r="B2333" s="61">
        <v>956</v>
      </c>
      <c r="C2333" s="61" t="str">
        <f t="shared" si="115"/>
        <v>No Tie</v>
      </c>
      <c r="D2333" s="63">
        <f t="shared" si="116"/>
        <v>956</v>
      </c>
      <c r="E2333" s="63">
        <v>956</v>
      </c>
      <c r="F2333" s="61" t="s">
        <v>1918</v>
      </c>
      <c r="G2333" s="61" t="str">
        <f t="shared" si="117"/>
        <v>Dong Seop Maeng</v>
      </c>
    </row>
    <row r="2334" spans="1:7" thickBot="1">
      <c r="A2334" s="62" t="s">
        <v>3926</v>
      </c>
      <c r="B2334" s="61">
        <v>957</v>
      </c>
      <c r="C2334" s="61" t="str">
        <f t="shared" si="115"/>
        <v>No Tie</v>
      </c>
      <c r="D2334" s="63">
        <f t="shared" si="116"/>
        <v>957</v>
      </c>
      <c r="E2334" s="63">
        <v>957</v>
      </c>
      <c r="F2334" s="61" t="s">
        <v>2546</v>
      </c>
      <c r="G2334" s="61" t="str">
        <f t="shared" si="117"/>
        <v>Ashok Kumar</v>
      </c>
    </row>
    <row r="2335" spans="1:7" thickBot="1">
      <c r="A2335" s="62" t="s">
        <v>3926</v>
      </c>
      <c r="B2335" s="61">
        <v>958</v>
      </c>
      <c r="C2335" s="61" t="str">
        <f t="shared" si="115"/>
        <v>No Tie</v>
      </c>
      <c r="D2335" s="63">
        <f t="shared" si="116"/>
        <v>958</v>
      </c>
      <c r="E2335" s="63">
        <v>958</v>
      </c>
      <c r="F2335" s="61" t="s">
        <v>2346</v>
      </c>
      <c r="G2335" s="61" t="str">
        <f t="shared" si="117"/>
        <v>Guy Boros</v>
      </c>
    </row>
    <row r="2336" spans="1:7" thickBot="1">
      <c r="A2336" s="62" t="s">
        <v>3926</v>
      </c>
      <c r="B2336" s="61">
        <v>959</v>
      </c>
      <c r="C2336" s="61" t="str">
        <f t="shared" si="115"/>
        <v>No Tie</v>
      </c>
      <c r="D2336" s="63">
        <f t="shared" si="116"/>
        <v>959</v>
      </c>
      <c r="E2336" s="63">
        <v>959</v>
      </c>
      <c r="F2336" s="61" t="s">
        <v>2424</v>
      </c>
      <c r="G2336" s="61" t="str">
        <f t="shared" si="117"/>
        <v>David Dragoo</v>
      </c>
    </row>
    <row r="2337" spans="1:7" thickBot="1">
      <c r="A2337" s="62" t="s">
        <v>3926</v>
      </c>
      <c r="B2337" s="61">
        <v>960</v>
      </c>
      <c r="C2337" s="61" t="str">
        <f t="shared" ref="C2337:C2374" si="118">IFERROR(SEARCH("T",B2337),"No Tie")</f>
        <v>No Tie</v>
      </c>
      <c r="D2337" s="63">
        <f t="shared" ref="D2337:D2374" si="119">IF(C2337="No Tie",B2337,RIGHT(B2337,LEN(B2337)-1))</f>
        <v>960</v>
      </c>
      <c r="E2337" s="63">
        <v>960</v>
      </c>
      <c r="F2337" s="61" t="s">
        <v>2547</v>
      </c>
      <c r="G2337" s="61" t="str">
        <f t="shared" ref="G2337:G2374" si="120">TRIM(SUBSTITUTE(F2337,CHAR(160),CHAR(32)))</f>
        <v>Erik Flores</v>
      </c>
    </row>
    <row r="2338" spans="1:7" thickBot="1">
      <c r="A2338" s="62" t="s">
        <v>3926</v>
      </c>
      <c r="B2338" s="61">
        <v>961</v>
      </c>
      <c r="C2338" s="61" t="str">
        <f t="shared" si="118"/>
        <v>No Tie</v>
      </c>
      <c r="D2338" s="63">
        <f t="shared" si="119"/>
        <v>961</v>
      </c>
      <c r="E2338" s="63">
        <v>961</v>
      </c>
      <c r="F2338" s="61" t="s">
        <v>2548</v>
      </c>
      <c r="G2338" s="61" t="str">
        <f t="shared" si="120"/>
        <v>Kunal Bhasin</v>
      </c>
    </row>
    <row r="2339" spans="1:7" thickBot="1">
      <c r="A2339" s="62" t="s">
        <v>3926</v>
      </c>
      <c r="B2339" s="61">
        <v>961</v>
      </c>
      <c r="C2339" s="61" t="str">
        <f t="shared" si="118"/>
        <v>No Tie</v>
      </c>
      <c r="D2339" s="63">
        <f t="shared" si="119"/>
        <v>961</v>
      </c>
      <c r="E2339" s="63">
        <v>961</v>
      </c>
      <c r="F2339" s="61" t="s">
        <v>1756</v>
      </c>
      <c r="G2339" s="61" t="str">
        <f t="shared" si="120"/>
        <v>Lee Dong-Min</v>
      </c>
    </row>
    <row r="2340" spans="1:7" thickBot="1">
      <c r="A2340" s="62" t="s">
        <v>3926</v>
      </c>
      <c r="B2340" s="61">
        <v>963</v>
      </c>
      <c r="C2340" s="61" t="str">
        <f t="shared" si="118"/>
        <v>No Tie</v>
      </c>
      <c r="D2340" s="63">
        <f t="shared" si="119"/>
        <v>963</v>
      </c>
      <c r="E2340" s="63">
        <v>963</v>
      </c>
      <c r="F2340" s="61" t="s">
        <v>1729</v>
      </c>
      <c r="G2340" s="61" t="str">
        <f t="shared" si="120"/>
        <v>Hung Chien-yao</v>
      </c>
    </row>
    <row r="2341" spans="1:7" thickBot="1">
      <c r="A2341" s="62" t="s">
        <v>3926</v>
      </c>
      <c r="B2341" s="61">
        <v>964</v>
      </c>
      <c r="C2341" s="61" t="str">
        <f t="shared" si="118"/>
        <v>No Tie</v>
      </c>
      <c r="D2341" s="63">
        <f t="shared" si="119"/>
        <v>964</v>
      </c>
      <c r="E2341" s="63">
        <v>964</v>
      </c>
      <c r="F2341" s="61" t="s">
        <v>2549</v>
      </c>
      <c r="G2341" s="61" t="str">
        <f t="shared" si="120"/>
        <v>Brent Delahoussaye</v>
      </c>
    </row>
    <row r="2342" spans="1:7" thickBot="1">
      <c r="A2342" s="62" t="s">
        <v>3926</v>
      </c>
      <c r="B2342" s="61">
        <v>965</v>
      </c>
      <c r="C2342" s="61" t="str">
        <f t="shared" si="118"/>
        <v>No Tie</v>
      </c>
      <c r="D2342" s="63">
        <f t="shared" si="119"/>
        <v>965</v>
      </c>
      <c r="E2342" s="63">
        <v>965</v>
      </c>
      <c r="F2342" s="61" t="s">
        <v>785</v>
      </c>
      <c r="G2342" s="61" t="str">
        <f t="shared" si="120"/>
        <v>Kevin Tway</v>
      </c>
    </row>
    <row r="2343" spans="1:7" thickBot="1">
      <c r="A2343" s="62" t="s">
        <v>3926</v>
      </c>
      <c r="B2343" s="61">
        <v>966</v>
      </c>
      <c r="C2343" s="61" t="str">
        <f t="shared" si="118"/>
        <v>No Tie</v>
      </c>
      <c r="D2343" s="63">
        <f t="shared" si="119"/>
        <v>966</v>
      </c>
      <c r="E2343" s="63">
        <v>966</v>
      </c>
      <c r="F2343" s="61" t="s">
        <v>1832</v>
      </c>
      <c r="G2343" s="61" t="str">
        <f t="shared" si="120"/>
        <v>Michael Hollick</v>
      </c>
    </row>
    <row r="2344" spans="1:7" thickBot="1">
      <c r="A2344" s="62" t="s">
        <v>3926</v>
      </c>
      <c r="B2344" s="61">
        <v>967</v>
      </c>
      <c r="C2344" s="61" t="str">
        <f t="shared" si="118"/>
        <v>No Tie</v>
      </c>
      <c r="D2344" s="63">
        <f t="shared" si="119"/>
        <v>967</v>
      </c>
      <c r="E2344" s="63">
        <v>967</v>
      </c>
      <c r="F2344" s="61" t="s">
        <v>2550</v>
      </c>
      <c r="G2344" s="61" t="str">
        <f t="shared" si="120"/>
        <v>Corey Pavin</v>
      </c>
    </row>
    <row r="2345" spans="1:7" thickBot="1">
      <c r="A2345" s="62" t="s">
        <v>3926</v>
      </c>
      <c r="B2345" s="61">
        <v>968</v>
      </c>
      <c r="C2345" s="61" t="str">
        <f t="shared" si="118"/>
        <v>No Tie</v>
      </c>
      <c r="D2345" s="63">
        <f t="shared" si="119"/>
        <v>968</v>
      </c>
      <c r="E2345" s="63">
        <v>968</v>
      </c>
      <c r="F2345" s="61" t="s">
        <v>2152</v>
      </c>
      <c r="G2345" s="61" t="str">
        <f t="shared" si="120"/>
        <v>Luis Claverie</v>
      </c>
    </row>
    <row r="2346" spans="1:7" thickBot="1">
      <c r="A2346" s="62" t="s">
        <v>3926</v>
      </c>
      <c r="B2346" s="61">
        <v>968</v>
      </c>
      <c r="C2346" s="61" t="str">
        <f t="shared" si="118"/>
        <v>No Tie</v>
      </c>
      <c r="D2346" s="63">
        <f t="shared" si="119"/>
        <v>968</v>
      </c>
      <c r="E2346" s="63">
        <v>968</v>
      </c>
      <c r="F2346" s="61" t="s">
        <v>2551</v>
      </c>
      <c r="G2346" s="61" t="str">
        <f t="shared" si="120"/>
        <v>Seong-Yong Kim</v>
      </c>
    </row>
    <row r="2347" spans="1:7" thickBot="1">
      <c r="A2347" s="62" t="s">
        <v>3926</v>
      </c>
      <c r="B2347" s="61">
        <v>970</v>
      </c>
      <c r="C2347" s="61" t="str">
        <f t="shared" si="118"/>
        <v>No Tie</v>
      </c>
      <c r="D2347" s="63">
        <f t="shared" si="119"/>
        <v>970</v>
      </c>
      <c r="E2347" s="63">
        <v>970</v>
      </c>
      <c r="F2347" s="61" t="s">
        <v>2267</v>
      </c>
      <c r="G2347" s="61" t="str">
        <f t="shared" si="120"/>
        <v>Tomokazu Yoshinaga</v>
      </c>
    </row>
    <row r="2348" spans="1:7" thickBot="1">
      <c r="A2348" s="62" t="s">
        <v>3926</v>
      </c>
      <c r="B2348" s="61">
        <v>971</v>
      </c>
      <c r="C2348" s="61" t="str">
        <f t="shared" si="118"/>
        <v>No Tie</v>
      </c>
      <c r="D2348" s="63">
        <f t="shared" si="119"/>
        <v>971</v>
      </c>
      <c r="E2348" s="63">
        <v>971</v>
      </c>
      <c r="F2348" s="61" t="s">
        <v>2552</v>
      </c>
      <c r="G2348" s="61" t="str">
        <f t="shared"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ed" si="118"/>
        <v>No Tie</v>
      </c>
      <c r="D2349" s="63">
        <f t="shared" si="119"/>
        <v>972</v>
      </c>
      <c r="E2349" s="63">
        <v>972</v>
      </c>
      <c r="F2349" s="61" t="s">
        <v>2430</v>
      </c>
      <c r="G2349" s="61" t="str">
        <f t="shared" si="120"/>
        <v>Matt Marshall</v>
      </c>
    </row>
    <row r="2350" spans="1:7" thickBot="1">
      <c r="A2350" s="62" t="s">
        <v>3926</v>
      </c>
      <c r="B2350" s="61">
        <v>973</v>
      </c>
      <c r="C2350" s="61" t="str">
        <f t="shared" si="118"/>
        <v>No Tie</v>
      </c>
      <c r="D2350" s="63">
        <f t="shared" si="119"/>
        <v>973</v>
      </c>
      <c r="E2350" s="63">
        <v>973</v>
      </c>
      <c r="F2350" s="61" t="s">
        <v>2355</v>
      </c>
      <c r="G2350" s="61" t="str">
        <f t="shared" si="120"/>
        <v>Joey Snyder III</v>
      </c>
    </row>
    <row r="2351" spans="1:7" thickBot="1">
      <c r="A2351" s="62" t="s">
        <v>3926</v>
      </c>
      <c r="B2351" s="61">
        <v>975</v>
      </c>
      <c r="C2351" s="61" t="str">
        <f t="shared" si="118"/>
        <v>No Tie</v>
      </c>
      <c r="D2351" s="63">
        <f t="shared" si="119"/>
        <v>975</v>
      </c>
      <c r="E2351" s="63">
        <v>975</v>
      </c>
      <c r="F2351" s="61" t="s">
        <v>2553</v>
      </c>
      <c r="G2351" s="61" t="str">
        <f t="shared" si="120"/>
        <v>Gustavo Acosta</v>
      </c>
    </row>
    <row r="2352" spans="1:7" thickBot="1">
      <c r="A2352" s="62" t="s">
        <v>3926</v>
      </c>
      <c r="B2352" s="61">
        <v>976</v>
      </c>
      <c r="C2352" s="61" t="str">
        <f t="shared" si="118"/>
        <v>No Tie</v>
      </c>
      <c r="D2352" s="63">
        <f t="shared" si="119"/>
        <v>976</v>
      </c>
      <c r="E2352" s="63">
        <v>976</v>
      </c>
      <c r="F2352" s="61" t="s">
        <v>2391</v>
      </c>
      <c r="G2352" s="61" t="str">
        <f t="shared" si="120"/>
        <v>Chien Soon Lu</v>
      </c>
    </row>
    <row r="2353" spans="1:7" thickBot="1">
      <c r="A2353" s="62" t="s">
        <v>3926</v>
      </c>
      <c r="B2353" s="61">
        <v>976</v>
      </c>
      <c r="C2353" s="61" t="str">
        <f t="shared" si="118"/>
        <v>No Tie</v>
      </c>
      <c r="D2353" s="63">
        <f t="shared" si="119"/>
        <v>976</v>
      </c>
      <c r="E2353" s="63">
        <v>976</v>
      </c>
      <c r="F2353" s="61" t="s">
        <v>2554</v>
      </c>
      <c r="G2353" s="61" t="str">
        <f t="shared" si="120"/>
        <v>Federico Damus</v>
      </c>
    </row>
    <row r="2354" spans="1:7" thickBot="1">
      <c r="A2354" s="62" t="s">
        <v>3926</v>
      </c>
      <c r="B2354" s="61">
        <v>978</v>
      </c>
      <c r="C2354" s="61" t="str">
        <f t="shared" si="118"/>
        <v>No Tie</v>
      </c>
      <c r="D2354" s="63">
        <f t="shared" si="119"/>
        <v>978</v>
      </c>
      <c r="E2354" s="63">
        <v>978</v>
      </c>
      <c r="F2354" s="61" t="s">
        <v>1380</v>
      </c>
      <c r="G2354" s="61" t="str">
        <f t="shared" si="120"/>
        <v>Florian Fritsch</v>
      </c>
    </row>
    <row r="2355" spans="1:7" thickBot="1">
      <c r="A2355" s="62" t="s">
        <v>3926</v>
      </c>
      <c r="B2355" s="61">
        <v>978</v>
      </c>
      <c r="C2355" s="61" t="str">
        <f t="shared" si="118"/>
        <v>No Tie</v>
      </c>
      <c r="D2355" s="63">
        <f t="shared" si="119"/>
        <v>978</v>
      </c>
      <c r="E2355" s="63">
        <v>978</v>
      </c>
      <c r="F2355" s="61" t="s">
        <v>2555</v>
      </c>
      <c r="G2355" s="61" t="str">
        <f t="shared" si="120"/>
        <v>Sebastian MacLean</v>
      </c>
    </row>
    <row r="2356" spans="1:7" thickBot="1">
      <c r="A2356" s="62" t="s">
        <v>3926</v>
      </c>
      <c r="B2356" s="61">
        <v>978</v>
      </c>
      <c r="C2356" s="61" t="str">
        <f t="shared" si="118"/>
        <v>No Tie</v>
      </c>
      <c r="D2356" s="63">
        <f t="shared" si="119"/>
        <v>978</v>
      </c>
      <c r="E2356" s="63">
        <v>978</v>
      </c>
      <c r="F2356" s="61" t="s">
        <v>1348</v>
      </c>
      <c r="G2356" s="61" t="str">
        <f t="shared" si="120"/>
        <v>Wang Jeung-hun</v>
      </c>
    </row>
    <row r="2357" spans="1:7" thickBot="1">
      <c r="A2357" s="62" t="s">
        <v>3926</v>
      </c>
      <c r="B2357" s="61">
        <v>981</v>
      </c>
      <c r="C2357" s="61" t="str">
        <f t="shared" si="118"/>
        <v>No Tie</v>
      </c>
      <c r="D2357" s="63">
        <f t="shared" si="119"/>
        <v>981</v>
      </c>
      <c r="E2357" s="63">
        <v>981</v>
      </c>
      <c r="F2357" s="61" t="s">
        <v>1490</v>
      </c>
      <c r="G2357" s="61" t="str">
        <f t="shared" si="120"/>
        <v>Anders Hansen</v>
      </c>
    </row>
    <row r="2358" spans="1:7" thickBot="1">
      <c r="A2358" s="62" t="s">
        <v>3926</v>
      </c>
      <c r="B2358" s="61">
        <v>982</v>
      </c>
      <c r="C2358" s="61" t="str">
        <f t="shared" si="118"/>
        <v>No Tie</v>
      </c>
      <c r="D2358" s="63">
        <f t="shared" si="119"/>
        <v>982</v>
      </c>
      <c r="E2358" s="63">
        <v>982</v>
      </c>
      <c r="F2358" s="61" t="s">
        <v>1860</v>
      </c>
      <c r="G2358" s="61" t="str">
        <f t="shared" si="120"/>
        <v>Byron Smith</v>
      </c>
    </row>
    <row r="2359" spans="1:7" thickBot="1">
      <c r="A2359" s="62" t="s">
        <v>3926</v>
      </c>
      <c r="B2359" s="61">
        <v>982</v>
      </c>
      <c r="C2359" s="61" t="str">
        <f t="shared" si="118"/>
        <v>No Tie</v>
      </c>
      <c r="D2359" s="63">
        <f t="shared" si="119"/>
        <v>982</v>
      </c>
      <c r="E2359" s="63">
        <v>982</v>
      </c>
      <c r="F2359" s="61" t="s">
        <v>588</v>
      </c>
      <c r="G2359" s="61" t="str">
        <f t="shared" si="120"/>
        <v>Scott Pinckney</v>
      </c>
    </row>
    <row r="2360" spans="1:7" thickBot="1">
      <c r="A2360" s="62" t="s">
        <v>3926</v>
      </c>
      <c r="B2360" s="61">
        <v>984</v>
      </c>
      <c r="C2360" s="61" t="str">
        <f t="shared" si="118"/>
        <v>No Tie</v>
      </c>
      <c r="D2360" s="63">
        <f t="shared" si="119"/>
        <v>984</v>
      </c>
      <c r="E2360" s="63">
        <v>984</v>
      </c>
      <c r="F2360" s="61" t="s">
        <v>2556</v>
      </c>
      <c r="G2360" s="61" t="str">
        <f t="shared" si="120"/>
        <v>Miles Tunnicliff</v>
      </c>
    </row>
    <row r="2361" spans="1:7" thickBot="1">
      <c r="A2361" s="62" t="s">
        <v>3926</v>
      </c>
      <c r="B2361" s="61">
        <v>985</v>
      </c>
      <c r="C2361" s="61" t="str">
        <f t="shared" si="118"/>
        <v>No Tie</v>
      </c>
      <c r="D2361" s="63">
        <f t="shared" si="119"/>
        <v>985</v>
      </c>
      <c r="E2361" s="63">
        <v>985</v>
      </c>
      <c r="F2361" s="61" t="s">
        <v>2557</v>
      </c>
      <c r="G2361" s="61" t="str">
        <f t="shared" si="120"/>
        <v>Paul Streeter</v>
      </c>
    </row>
    <row r="2362" spans="1:7" thickBot="1">
      <c r="A2362" s="62" t="s">
        <v>3926</v>
      </c>
      <c r="B2362" s="61">
        <v>986</v>
      </c>
      <c r="C2362" s="61" t="str">
        <f t="shared" si="118"/>
        <v>No Tie</v>
      </c>
      <c r="D2362" s="63">
        <f t="shared" si="119"/>
        <v>986</v>
      </c>
      <c r="E2362" s="63">
        <v>986</v>
      </c>
      <c r="F2362" s="61" t="s">
        <v>2558</v>
      </c>
      <c r="G2362" s="61" t="str">
        <f t="shared" si="120"/>
        <v>Martin Erlandsson</v>
      </c>
    </row>
    <row r="2363" spans="1:7" thickBot="1">
      <c r="A2363" s="62" t="s">
        <v>3926</v>
      </c>
      <c r="B2363" s="61">
        <v>987</v>
      </c>
      <c r="C2363" s="61" t="str">
        <f t="shared" si="118"/>
        <v>No Tie</v>
      </c>
      <c r="D2363" s="63">
        <f t="shared" si="119"/>
        <v>987</v>
      </c>
      <c r="E2363" s="63">
        <v>987</v>
      </c>
      <c r="F2363" s="61" t="s">
        <v>1826</v>
      </c>
      <c r="G2363" s="61" t="str">
        <f t="shared" si="120"/>
        <v>Jaakko Makitalo</v>
      </c>
    </row>
    <row r="2364" spans="1:7" thickBot="1">
      <c r="A2364" s="62" t="s">
        <v>3926</v>
      </c>
      <c r="B2364" s="61">
        <v>988</v>
      </c>
      <c r="C2364" s="61" t="str">
        <f t="shared" si="118"/>
        <v>No Tie</v>
      </c>
      <c r="D2364" s="63">
        <f t="shared" si="119"/>
        <v>988</v>
      </c>
      <c r="E2364" s="63">
        <v>988</v>
      </c>
      <c r="F2364" s="61" t="s">
        <v>2560</v>
      </c>
      <c r="G2364" s="61" t="str">
        <f t="shared" si="120"/>
        <v>Joaquin Estevez</v>
      </c>
    </row>
    <row r="2365" spans="1:7" thickBot="1">
      <c r="A2365" s="62" t="s">
        <v>3926</v>
      </c>
      <c r="B2365" s="61">
        <v>988</v>
      </c>
      <c r="C2365" s="61" t="str">
        <f t="shared" si="118"/>
        <v>No Tie</v>
      </c>
      <c r="D2365" s="63">
        <f t="shared" si="119"/>
        <v>988</v>
      </c>
      <c r="E2365" s="63">
        <v>988</v>
      </c>
      <c r="F2365" s="61" t="s">
        <v>2559</v>
      </c>
      <c r="G2365" s="61" t="str">
        <f t="shared" si="120"/>
        <v>Leigh Deagan</v>
      </c>
    </row>
    <row r="2366" spans="1:7" thickBot="1">
      <c r="A2366" s="62" t="s">
        <v>3926</v>
      </c>
      <c r="B2366" s="61">
        <v>990</v>
      </c>
      <c r="C2366" s="61" t="str">
        <f t="shared" si="118"/>
        <v>No Tie</v>
      </c>
      <c r="D2366" s="63">
        <f t="shared" si="119"/>
        <v>990</v>
      </c>
      <c r="E2366" s="63">
        <v>990</v>
      </c>
      <c r="F2366" s="61" t="s">
        <v>2412</v>
      </c>
      <c r="G2366" s="61" t="str">
        <f t="shared" si="120"/>
        <v>Clint Rice</v>
      </c>
    </row>
    <row r="2367" spans="1:7" thickBot="1">
      <c r="A2367" s="62" t="s">
        <v>3926</v>
      </c>
      <c r="B2367" s="61">
        <v>990</v>
      </c>
      <c r="C2367" s="61" t="str">
        <f t="shared" si="118"/>
        <v>No Tie</v>
      </c>
      <c r="D2367" s="63">
        <f t="shared" si="119"/>
        <v>990</v>
      </c>
      <c r="E2367" s="63">
        <v>990</v>
      </c>
      <c r="F2367" s="61" t="s">
        <v>2561</v>
      </c>
      <c r="G2367" s="61" t="str">
        <f t="shared" si="120"/>
        <v>Lee Jung-hwan</v>
      </c>
    </row>
    <row r="2368" spans="1:7" thickBot="1">
      <c r="A2368" s="62" t="s">
        <v>3926</v>
      </c>
      <c r="B2368" s="61">
        <v>992</v>
      </c>
      <c r="C2368" s="61" t="str">
        <f t="shared" si="118"/>
        <v>No Tie</v>
      </c>
      <c r="D2368" s="63">
        <f t="shared" si="119"/>
        <v>992</v>
      </c>
      <c r="E2368" s="63">
        <v>992</v>
      </c>
      <c r="F2368" s="61" t="s">
        <v>1532</v>
      </c>
      <c r="G2368" s="61" t="str">
        <f t="shared" si="120"/>
        <v>Jack Senior</v>
      </c>
    </row>
    <row r="2369" spans="1:7" thickBot="1">
      <c r="A2369" s="62" t="s">
        <v>3926</v>
      </c>
      <c r="B2369" s="61">
        <v>993</v>
      </c>
      <c r="C2369" s="61" t="str">
        <f t="shared" si="118"/>
        <v>No Tie</v>
      </c>
      <c r="D2369" s="63">
        <f t="shared" si="119"/>
        <v>993</v>
      </c>
      <c r="E2369" s="63">
        <v>993</v>
      </c>
      <c r="F2369" s="61" t="s">
        <v>2562</v>
      </c>
      <c r="G2369" s="61" t="str">
        <f t="shared" si="120"/>
        <v>Albert Pistorius</v>
      </c>
    </row>
    <row r="2370" spans="1:7" thickBot="1">
      <c r="A2370" s="62" t="s">
        <v>3926</v>
      </c>
      <c r="B2370" s="61">
        <v>994</v>
      </c>
      <c r="C2370" s="61" t="str">
        <f t="shared" si="118"/>
        <v>No Tie</v>
      </c>
      <c r="D2370" s="63">
        <f t="shared" si="119"/>
        <v>994</v>
      </c>
      <c r="E2370" s="63">
        <v>994</v>
      </c>
      <c r="F2370" s="61" t="s">
        <v>1804</v>
      </c>
      <c r="G2370" s="61" t="str">
        <f t="shared" si="120"/>
        <v>Ryan Williams</v>
      </c>
    </row>
    <row r="2371" spans="1:7" thickBot="1">
      <c r="A2371" s="62" t="s">
        <v>3926</v>
      </c>
      <c r="B2371" s="61">
        <v>995</v>
      </c>
      <c r="C2371" s="61" t="str">
        <f t="shared" si="118"/>
        <v>No Tie</v>
      </c>
      <c r="D2371" s="63">
        <f t="shared" si="119"/>
        <v>995</v>
      </c>
      <c r="E2371" s="63">
        <v>995</v>
      </c>
      <c r="F2371" s="61" t="s">
        <v>2564</v>
      </c>
      <c r="G2371" s="61" t="str">
        <f t="shared" si="120"/>
        <v>Kwanchai Tannin</v>
      </c>
    </row>
    <row r="2372" spans="1:7" thickBot="1">
      <c r="A2372" s="62" t="s">
        <v>3926</v>
      </c>
      <c r="B2372" s="61">
        <v>995</v>
      </c>
      <c r="C2372" s="61" t="str">
        <f t="shared" si="118"/>
        <v>No Tie</v>
      </c>
      <c r="D2372" s="63">
        <f t="shared" si="119"/>
        <v>995</v>
      </c>
      <c r="E2372" s="63">
        <v>995</v>
      </c>
      <c r="F2372" s="61" t="s">
        <v>2563</v>
      </c>
      <c r="G2372" s="61" t="str">
        <f t="shared" si="120"/>
        <v>Wes Heffernan</v>
      </c>
    </row>
    <row r="2373" spans="1:7" thickBot="1">
      <c r="A2373" s="62" t="s">
        <v>3926</v>
      </c>
      <c r="B2373" s="61">
        <v>997</v>
      </c>
      <c r="C2373" s="61" t="str">
        <f t="shared" si="118"/>
        <v>No Tie</v>
      </c>
      <c r="D2373" s="63">
        <f t="shared" si="119"/>
        <v>997</v>
      </c>
      <c r="E2373" s="63">
        <v>997</v>
      </c>
      <c r="F2373" s="61" t="s">
        <v>2406</v>
      </c>
      <c r="G2373" s="61" t="str">
        <f t="shared" si="120"/>
        <v>Chris Campbell</v>
      </c>
    </row>
    <row r="2374" spans="1:7" thickBot="1">
      <c r="A2374" s="62" t="s">
        <v>3926</v>
      </c>
      <c r="B2374" s="61">
        <v>998</v>
      </c>
      <c r="C2374" s="61" t="str">
        <f t="shared" si="118"/>
        <v>No Tie</v>
      </c>
      <c r="D2374" s="63">
        <f t="shared" si="119"/>
        <v>998</v>
      </c>
      <c r="E2374" s="63">
        <v>998</v>
      </c>
      <c r="F2374" s="61" t="s">
        <v>2565</v>
      </c>
      <c r="G2374" s="61" t="str">
        <f t="shared" si="120"/>
        <v>Janne Mommo</v>
      </c>
    </row>
    <row r="2375" spans="1:7" thickBot="1">
      <c r="A2375" s="62" t="s">
        <v>892</v>
      </c>
      <c r="B2375" s="61">
        <v>1</v>
      </c>
      <c r="C2375" s="61" t="str">
        <f t="shared" ref="C2375:C2406" si="121">IFERROR(SEARCH("T",B2375),"No Tie")</f>
        <v>No Tie</v>
      </c>
      <c r="D2375" s="63">
        <f t="shared" ref="D2375:D2406" si="122">IF(C2375="No Tie",B2375,RIGHT(B2375,LEN(B2375)-1))</f>
        <v>1</v>
      </c>
      <c r="E2375" s="63">
        <v>1</v>
      </c>
      <c r="F2375" s="61" t="s">
        <v>773</v>
      </c>
      <c r="G2375" s="61" t="str">
        <f t="shared" ref="G2375:G2406" si="123">TRIM(SUBSTITUTE(F2375,CHAR(160),CHAR(32)))</f>
        <v>Brian Gay</v>
      </c>
    </row>
    <row r="2376" spans="1:7" thickBot="1">
      <c r="A2376" s="62" t="s">
        <v>892</v>
      </c>
      <c r="B2376" s="61">
        <v>2</v>
      </c>
      <c r="C2376" s="61" t="str">
        <f t="shared" si="121"/>
        <v>No Tie</v>
      </c>
      <c r="D2376" s="63">
        <f t="shared" si="122"/>
        <v>2</v>
      </c>
      <c r="E2376" s="63">
        <v>2</v>
      </c>
      <c r="F2376" s="61" t="s">
        <v>630</v>
      </c>
      <c r="G2376" s="61" t="str">
        <f t="shared" si="123"/>
        <v>Ian Poulter</v>
      </c>
    </row>
    <row r="2377" spans="1:7" thickBot="1">
      <c r="A2377" s="62" t="s">
        <v>892</v>
      </c>
      <c r="B2377" s="61">
        <v>3</v>
      </c>
      <c r="C2377" s="61" t="str">
        <f t="shared" si="121"/>
        <v>No Tie</v>
      </c>
      <c r="D2377" s="63">
        <f t="shared" si="122"/>
        <v>3</v>
      </c>
      <c r="E2377" s="63">
        <v>3</v>
      </c>
      <c r="F2377" s="61" t="s">
        <v>662</v>
      </c>
      <c r="G2377" s="61" t="str">
        <f t="shared" si="123"/>
        <v>Jim Furyk</v>
      </c>
    </row>
    <row r="2378" spans="1:7" thickBot="1">
      <c r="A2378" s="62" t="s">
        <v>892</v>
      </c>
      <c r="B2378" s="61">
        <v>4</v>
      </c>
      <c r="C2378" s="61" t="str">
        <f t="shared" si="121"/>
        <v>No Tie</v>
      </c>
      <c r="D2378" s="63">
        <f t="shared" si="122"/>
        <v>4</v>
      </c>
      <c r="E2378" s="63">
        <v>4</v>
      </c>
      <c r="F2378" s="61" t="s">
        <v>714</v>
      </c>
      <c r="G2378" s="61" t="str">
        <f t="shared" si="123"/>
        <v>Tiger Woods</v>
      </c>
    </row>
    <row r="2379" spans="1:7" thickBot="1">
      <c r="A2379" s="62" t="s">
        <v>892</v>
      </c>
      <c r="B2379" s="61">
        <v>5</v>
      </c>
      <c r="C2379" s="61" t="str">
        <f t="shared" si="121"/>
        <v>No Tie</v>
      </c>
      <c r="D2379" s="63">
        <f t="shared" si="122"/>
        <v>5</v>
      </c>
      <c r="E2379" s="63">
        <v>5</v>
      </c>
      <c r="F2379" s="61" t="s">
        <v>684</v>
      </c>
      <c r="G2379" s="61" t="str">
        <f t="shared" si="123"/>
        <v>Luke Donald</v>
      </c>
    </row>
    <row r="2380" spans="1:7" thickBot="1">
      <c r="A2380" s="62" t="s">
        <v>892</v>
      </c>
      <c r="B2380" s="61">
        <v>6</v>
      </c>
      <c r="C2380" s="61" t="str">
        <f t="shared" si="121"/>
        <v>No Tie</v>
      </c>
      <c r="D2380" s="63">
        <f t="shared" si="122"/>
        <v>6</v>
      </c>
      <c r="E2380" s="63">
        <v>6</v>
      </c>
      <c r="F2380" s="61" t="s">
        <v>561</v>
      </c>
      <c r="G2380" s="61" t="str">
        <f t="shared" si="123"/>
        <v>Geoff Ogilvy</v>
      </c>
    </row>
    <row r="2381" spans="1:7" thickBot="1">
      <c r="A2381" s="62" t="s">
        <v>892</v>
      </c>
      <c r="B2381" s="61">
        <v>7</v>
      </c>
      <c r="C2381" s="61" t="str">
        <f t="shared" si="121"/>
        <v>No Tie</v>
      </c>
      <c r="D2381" s="63">
        <f t="shared" si="122"/>
        <v>7</v>
      </c>
      <c r="E2381" s="63">
        <v>7</v>
      </c>
      <c r="F2381" s="61" t="s">
        <v>608</v>
      </c>
      <c r="G2381" s="61" t="str">
        <f t="shared" si="123"/>
        <v>Matt Kuchar</v>
      </c>
    </row>
    <row r="2382" spans="1:7" thickBot="1">
      <c r="A2382" s="62" t="s">
        <v>892</v>
      </c>
      <c r="B2382" s="61" t="s">
        <v>132</v>
      </c>
      <c r="C2382" s="61">
        <f t="shared" si="121"/>
        <v>1</v>
      </c>
      <c r="D2382" s="63" t="str">
        <f t="shared" si="122"/>
        <v>8</v>
      </c>
      <c r="E2382" s="63">
        <v>8</v>
      </c>
      <c r="F2382" s="61" t="s">
        <v>731</v>
      </c>
      <c r="G2382" s="61" t="str">
        <f t="shared" si="123"/>
        <v>Bud Cauley</v>
      </c>
    </row>
    <row r="2383" spans="1:7" thickBot="1">
      <c r="A2383" s="62" t="s">
        <v>892</v>
      </c>
      <c r="B2383" s="61" t="s">
        <v>132</v>
      </c>
      <c r="C2383" s="61">
        <f t="shared" si="121"/>
        <v>1</v>
      </c>
      <c r="D2383" s="63" t="str">
        <f t="shared" si="122"/>
        <v>8</v>
      </c>
      <c r="E2383" s="63">
        <v>8</v>
      </c>
      <c r="F2383" s="61" t="s">
        <v>629</v>
      </c>
      <c r="G2383" s="61" t="str">
        <f t="shared" si="123"/>
        <v>Jason Dufner</v>
      </c>
    </row>
    <row r="2384" spans="1:7" thickBot="1">
      <c r="A2384" s="62" t="s">
        <v>892</v>
      </c>
      <c r="B2384" s="61">
        <v>10</v>
      </c>
      <c r="C2384" s="61" t="str">
        <f t="shared" si="121"/>
        <v>No Tie</v>
      </c>
      <c r="D2384" s="63">
        <f t="shared" si="122"/>
        <v>10</v>
      </c>
      <c r="E2384" s="63">
        <v>10</v>
      </c>
      <c r="F2384" s="61" t="s">
        <v>611</v>
      </c>
      <c r="G2384" s="61" t="str">
        <f t="shared" si="123"/>
        <v>Brandt Snedeker</v>
      </c>
    </row>
    <row r="2385" spans="1:7" thickBot="1">
      <c r="A2385" s="62" t="s">
        <v>892</v>
      </c>
      <c r="B2385" s="61">
        <v>11</v>
      </c>
      <c r="C2385" s="61" t="str">
        <f t="shared" si="121"/>
        <v>No Tie</v>
      </c>
      <c r="D2385" s="63">
        <f t="shared" si="122"/>
        <v>11</v>
      </c>
      <c r="E2385" s="63">
        <v>11</v>
      </c>
      <c r="F2385" s="61" t="s">
        <v>665</v>
      </c>
      <c r="G2385" s="61" t="str">
        <f t="shared" si="123"/>
        <v>Greg Chalmers</v>
      </c>
    </row>
    <row r="2386" spans="1:7" thickBot="1">
      <c r="A2386" s="62" t="s">
        <v>892</v>
      </c>
      <c r="B2386" s="61">
        <v>12</v>
      </c>
      <c r="C2386" s="61" t="str">
        <f t="shared" si="121"/>
        <v>No Tie</v>
      </c>
      <c r="D2386" s="63">
        <f t="shared" si="122"/>
        <v>12</v>
      </c>
      <c r="E2386" s="63">
        <v>12</v>
      </c>
      <c r="F2386" s="61" t="s">
        <v>510</v>
      </c>
      <c r="G2386" s="61" t="str">
        <f t="shared" si="123"/>
        <v>Justin Rose</v>
      </c>
    </row>
    <row r="2387" spans="1:7" thickBot="1">
      <c r="A2387" s="62" t="s">
        <v>892</v>
      </c>
      <c r="B2387" s="61">
        <v>13</v>
      </c>
      <c r="C2387" s="61" t="str">
        <f t="shared" si="121"/>
        <v>No Tie</v>
      </c>
      <c r="D2387" s="63">
        <f t="shared" si="122"/>
        <v>13</v>
      </c>
      <c r="E2387" s="63">
        <v>13</v>
      </c>
      <c r="F2387" s="61" t="s">
        <v>697</v>
      </c>
      <c r="G2387" s="61" t="str">
        <f t="shared" si="123"/>
        <v>David Toms</v>
      </c>
    </row>
    <row r="2388" spans="1:7" thickBot="1">
      <c r="A2388" s="62" t="s">
        <v>892</v>
      </c>
      <c r="B2388" s="61">
        <v>14</v>
      </c>
      <c r="C2388" s="61" t="str">
        <f t="shared" si="121"/>
        <v>No Tie</v>
      </c>
      <c r="D2388" s="63">
        <f t="shared" si="122"/>
        <v>14</v>
      </c>
      <c r="E2388" s="63">
        <v>14</v>
      </c>
      <c r="F2388" s="61" t="s">
        <v>644</v>
      </c>
      <c r="G2388" s="61" t="str">
        <f t="shared" si="123"/>
        <v>Pat Perez</v>
      </c>
    </row>
    <row r="2389" spans="1:7" thickBot="1">
      <c r="A2389" s="62" t="s">
        <v>892</v>
      </c>
      <c r="B2389" s="61">
        <v>15</v>
      </c>
      <c r="C2389" s="61" t="str">
        <f t="shared" si="121"/>
        <v>No Tie</v>
      </c>
      <c r="D2389" s="63">
        <f t="shared" si="122"/>
        <v>15</v>
      </c>
      <c r="E2389" s="63">
        <v>15</v>
      </c>
      <c r="F2389" s="61" t="s">
        <v>828</v>
      </c>
      <c r="G2389" s="61" t="str">
        <f t="shared" si="123"/>
        <v>Billy Mayfair</v>
      </c>
    </row>
    <row r="2390" spans="1:7" thickBot="1">
      <c r="A2390" s="62" t="s">
        <v>892</v>
      </c>
      <c r="B2390" s="61" t="s">
        <v>281</v>
      </c>
      <c r="C2390" s="61">
        <f t="shared" si="121"/>
        <v>1</v>
      </c>
      <c r="D2390" s="63" t="str">
        <f t="shared" si="122"/>
        <v>16</v>
      </c>
      <c r="E2390" s="63">
        <v>16</v>
      </c>
      <c r="F2390" s="61" t="s">
        <v>622</v>
      </c>
      <c r="G2390" s="61" t="str">
        <f t="shared" si="123"/>
        <v>Jonas Blixt</v>
      </c>
    </row>
    <row r="2391" spans="1:7" thickBot="1">
      <c r="A2391" s="62" t="s">
        <v>892</v>
      </c>
      <c r="B2391" s="61" t="s">
        <v>281</v>
      </c>
      <c r="C2391" s="61">
        <f t="shared" si="121"/>
        <v>1</v>
      </c>
      <c r="D2391" s="63" t="str">
        <f t="shared" si="122"/>
        <v>16</v>
      </c>
      <c r="E2391" s="63">
        <v>16</v>
      </c>
      <c r="F2391" s="61" t="s">
        <v>519</v>
      </c>
      <c r="G2391" s="61" t="str">
        <f t="shared" si="123"/>
        <v>Phil Mickelson</v>
      </c>
    </row>
    <row r="2392" spans="1:7" thickBot="1">
      <c r="A2392" s="62" t="s">
        <v>892</v>
      </c>
      <c r="B2392" s="61">
        <v>18</v>
      </c>
      <c r="C2392" s="61" t="str">
        <f t="shared" si="121"/>
        <v>No Tie</v>
      </c>
      <c r="D2392" s="63">
        <f t="shared" si="122"/>
        <v>18</v>
      </c>
      <c r="E2392" s="63">
        <v>18</v>
      </c>
      <c r="F2392" s="61" t="s">
        <v>657</v>
      </c>
      <c r="G2392" s="61" t="str">
        <f t="shared" si="123"/>
        <v>Chris Stroud</v>
      </c>
    </row>
    <row r="2393" spans="1:7" thickBot="1">
      <c r="A2393" s="62" t="s">
        <v>892</v>
      </c>
      <c r="B2393" s="61">
        <v>19</v>
      </c>
      <c r="C2393" s="61" t="str">
        <f t="shared" si="121"/>
        <v>No Tie</v>
      </c>
      <c r="D2393" s="63">
        <f t="shared" si="122"/>
        <v>19</v>
      </c>
      <c r="E2393" s="63">
        <v>19</v>
      </c>
      <c r="F2393" s="61" t="s">
        <v>499</v>
      </c>
      <c r="G2393" s="61" t="str">
        <f t="shared" si="123"/>
        <v>Jason Day</v>
      </c>
    </row>
    <row r="2394" spans="1:7" thickBot="1">
      <c r="A2394" s="62" t="s">
        <v>892</v>
      </c>
      <c r="B2394" s="61">
        <v>20</v>
      </c>
      <c r="C2394" s="61" t="str">
        <f t="shared" si="121"/>
        <v>No Tie</v>
      </c>
      <c r="D2394" s="63">
        <f t="shared" si="122"/>
        <v>20</v>
      </c>
      <c r="E2394" s="63">
        <v>20</v>
      </c>
      <c r="F2394" s="61" t="s">
        <v>681</v>
      </c>
      <c r="G2394" s="61" t="str">
        <f t="shared" si="123"/>
        <v>Bryce Molder</v>
      </c>
    </row>
    <row r="2395" spans="1:7" thickBot="1">
      <c r="A2395" s="62" t="s">
        <v>892</v>
      </c>
      <c r="B2395" s="61">
        <v>21</v>
      </c>
      <c r="C2395" s="61" t="str">
        <f t="shared" si="121"/>
        <v>No Tie</v>
      </c>
      <c r="D2395" s="63">
        <f t="shared" si="122"/>
        <v>21</v>
      </c>
      <c r="E2395" s="63">
        <v>21</v>
      </c>
      <c r="F2395" s="61" t="s">
        <v>670</v>
      </c>
      <c r="G2395" s="61" t="str">
        <f t="shared" si="123"/>
        <v>Kevin Na</v>
      </c>
    </row>
    <row r="2396" spans="1:7" thickBot="1">
      <c r="A2396" s="62" t="s">
        <v>892</v>
      </c>
      <c r="B2396" s="61">
        <v>22</v>
      </c>
      <c r="C2396" s="61" t="str">
        <f t="shared" si="121"/>
        <v>No Tie</v>
      </c>
      <c r="D2396" s="63">
        <f t="shared" si="122"/>
        <v>22</v>
      </c>
      <c r="E2396" s="63">
        <v>22</v>
      </c>
      <c r="F2396" s="61" t="s">
        <v>846</v>
      </c>
      <c r="G2396" s="61" t="str">
        <f t="shared" si="123"/>
        <v>Rocco Mediate</v>
      </c>
    </row>
    <row r="2397" spans="1:7" thickBot="1">
      <c r="A2397" s="62" t="s">
        <v>892</v>
      </c>
      <c r="B2397" s="61">
        <v>23</v>
      </c>
      <c r="C2397" s="61" t="str">
        <f t="shared" si="121"/>
        <v>No Tie</v>
      </c>
      <c r="D2397" s="63">
        <f t="shared" si="122"/>
        <v>23</v>
      </c>
      <c r="E2397" s="63">
        <v>23</v>
      </c>
      <c r="F2397" s="61" t="s">
        <v>667</v>
      </c>
      <c r="G2397" s="61" t="str">
        <f t="shared" si="123"/>
        <v>David Hearn</v>
      </c>
    </row>
    <row r="2398" spans="1:7" thickBot="1">
      <c r="A2398" s="62" t="s">
        <v>892</v>
      </c>
      <c r="B2398" s="61">
        <v>24</v>
      </c>
      <c r="C2398" s="61" t="str">
        <f t="shared" si="121"/>
        <v>No Tie</v>
      </c>
      <c r="D2398" s="63">
        <f t="shared" si="122"/>
        <v>24</v>
      </c>
      <c r="E2398" s="63">
        <v>24</v>
      </c>
      <c r="F2398" s="61" t="s">
        <v>580</v>
      </c>
      <c r="G2398" s="61" t="str">
        <f t="shared" si="123"/>
        <v>Ernie Els</v>
      </c>
    </row>
    <row r="2399" spans="1:7" thickBot="1">
      <c r="A2399" s="62" t="s">
        <v>892</v>
      </c>
      <c r="B2399" s="61">
        <v>25</v>
      </c>
      <c r="C2399" s="61" t="str">
        <f t="shared" si="121"/>
        <v>No Tie</v>
      </c>
      <c r="D2399" s="63">
        <f t="shared" si="122"/>
        <v>25</v>
      </c>
      <c r="E2399" s="63">
        <v>25</v>
      </c>
      <c r="F2399" s="61" t="s">
        <v>741</v>
      </c>
      <c r="G2399" s="61" t="str">
        <f t="shared" si="123"/>
        <v>Bob Estes</v>
      </c>
    </row>
    <row r="2400" spans="1:7" thickBot="1">
      <c r="A2400" s="62" t="s">
        <v>892</v>
      </c>
      <c r="B2400" s="61">
        <v>26</v>
      </c>
      <c r="C2400" s="61" t="str">
        <f t="shared" si="121"/>
        <v>No Tie</v>
      </c>
      <c r="D2400" s="63">
        <f t="shared" si="122"/>
        <v>26</v>
      </c>
      <c r="E2400" s="63">
        <v>26</v>
      </c>
      <c r="F2400" s="61" t="s">
        <v>680</v>
      </c>
      <c r="G2400" s="61" t="str">
        <f t="shared" si="123"/>
        <v>Ken Duke</v>
      </c>
    </row>
    <row r="2401" spans="1:7" thickBot="1">
      <c r="A2401" s="62" t="s">
        <v>892</v>
      </c>
      <c r="B2401" s="61">
        <v>27</v>
      </c>
      <c r="C2401" s="61" t="str">
        <f t="shared" si="121"/>
        <v>No Tie</v>
      </c>
      <c r="D2401" s="63">
        <f t="shared" si="122"/>
        <v>27</v>
      </c>
      <c r="E2401" s="63">
        <v>27</v>
      </c>
      <c r="F2401" s="61" t="s">
        <v>496</v>
      </c>
      <c r="G2401" s="61" t="str">
        <f t="shared" si="123"/>
        <v>Bill Haas</v>
      </c>
    </row>
    <row r="2402" spans="1:7" thickBot="1">
      <c r="A2402" s="62" t="s">
        <v>892</v>
      </c>
      <c r="B2402" s="61">
        <v>28</v>
      </c>
      <c r="C2402" s="61" t="str">
        <f t="shared" si="121"/>
        <v>No Tie</v>
      </c>
      <c r="D2402" s="63">
        <f t="shared" si="122"/>
        <v>28</v>
      </c>
      <c r="E2402" s="63">
        <v>28</v>
      </c>
      <c r="F2402" s="61" t="s">
        <v>819</v>
      </c>
      <c r="G2402" s="61" t="str">
        <f t="shared" si="123"/>
        <v>J.J. Killeen</v>
      </c>
    </row>
    <row r="2403" spans="1:7" thickBot="1">
      <c r="A2403" s="62" t="s">
        <v>892</v>
      </c>
      <c r="B2403" s="61">
        <v>29</v>
      </c>
      <c r="C2403" s="61" t="str">
        <f t="shared" si="121"/>
        <v>No Tie</v>
      </c>
      <c r="D2403" s="63">
        <f t="shared" si="122"/>
        <v>29</v>
      </c>
      <c r="E2403" s="63">
        <v>29</v>
      </c>
      <c r="F2403" s="61" t="s">
        <v>744</v>
      </c>
      <c r="G2403" s="61" t="str">
        <f t="shared" si="123"/>
        <v>Stuart Appleby</v>
      </c>
    </row>
    <row r="2404" spans="1:7" thickBot="1">
      <c r="A2404" s="62" t="s">
        <v>892</v>
      </c>
      <c r="B2404" s="61" t="s">
        <v>294</v>
      </c>
      <c r="C2404" s="61">
        <f t="shared" si="121"/>
        <v>1</v>
      </c>
      <c r="D2404" s="63" t="str">
        <f t="shared" si="122"/>
        <v>30</v>
      </c>
      <c r="E2404" s="63">
        <v>30</v>
      </c>
      <c r="F2404" s="61" t="s">
        <v>581</v>
      </c>
      <c r="G2404" s="61" t="str">
        <f t="shared" si="123"/>
        <v>Carl Pettersson</v>
      </c>
    </row>
    <row r="2405" spans="1:7" thickBot="1">
      <c r="A2405" s="62" t="s">
        <v>892</v>
      </c>
      <c r="B2405" s="61" t="s">
        <v>294</v>
      </c>
      <c r="C2405" s="61">
        <f t="shared" si="121"/>
        <v>1</v>
      </c>
      <c r="D2405" s="63" t="str">
        <f t="shared" si="122"/>
        <v>30</v>
      </c>
      <c r="E2405" s="63">
        <v>30</v>
      </c>
      <c r="F2405" s="61" t="s">
        <v>660</v>
      </c>
      <c r="G2405" s="61" t="str">
        <f t="shared" si="123"/>
        <v>Zach Johnson</v>
      </c>
    </row>
    <row r="2406" spans="1:7" thickBot="1">
      <c r="A2406" s="62" t="s">
        <v>892</v>
      </c>
      <c r="B2406" s="61">
        <v>32</v>
      </c>
      <c r="C2406" s="61" t="str">
        <f t="shared" si="121"/>
        <v>No Tie</v>
      </c>
      <c r="D2406" s="63">
        <f t="shared" si="122"/>
        <v>32</v>
      </c>
      <c r="E2406" s="63">
        <v>32</v>
      </c>
      <c r="F2406" s="61" t="s">
        <v>493</v>
      </c>
      <c r="G2406" s="61" t="str">
        <f t="shared" si="123"/>
        <v>Dustin Johnson</v>
      </c>
    </row>
    <row r="2407" spans="1:7" thickBot="1">
      <c r="A2407" s="62" t="s">
        <v>892</v>
      </c>
      <c r="B2407" s="61">
        <v>33</v>
      </c>
      <c r="C2407" s="61" t="str">
        <f t="shared" ref="C2407:C2436" si="124">IFERROR(SEARCH("T",B2407),"No Tie")</f>
        <v>No Tie</v>
      </c>
      <c r="D2407" s="63">
        <f t="shared" ref="D2407:D2436" si="125">IF(C2407="No Tie",B2407,RIGHT(B2407,LEN(B2407)-1))</f>
        <v>33</v>
      </c>
      <c r="E2407" s="63">
        <v>33</v>
      </c>
      <c r="F2407" s="61" t="s">
        <v>701</v>
      </c>
      <c r="G2407" s="61" t="str">
        <f t="shared" ref="G2407:G2436" si="126">TRIM(SUBSTITUTE(F2407,CHAR(160),CHAR(32)))</f>
        <v>Rory McIlroy</v>
      </c>
    </row>
    <row r="2408" spans="1:7" thickBot="1">
      <c r="A2408" s="62" t="s">
        <v>892</v>
      </c>
      <c r="B2408" s="61">
        <v>34</v>
      </c>
      <c r="C2408" s="61" t="str">
        <f t="shared" si="124"/>
        <v>No Tie</v>
      </c>
      <c r="D2408" s="63">
        <f t="shared" si="125"/>
        <v>34</v>
      </c>
      <c r="E2408" s="63">
        <v>34</v>
      </c>
      <c r="F2408" s="61" t="s">
        <v>749</v>
      </c>
      <c r="G2408" s="61" t="str">
        <f t="shared" si="126"/>
        <v>Steve Stricker</v>
      </c>
    </row>
    <row r="2409" spans="1:7" thickBot="1">
      <c r="A2409" s="62" t="s">
        <v>892</v>
      </c>
      <c r="B2409" s="61">
        <v>35</v>
      </c>
      <c r="C2409" s="61" t="str">
        <f t="shared" si="124"/>
        <v>No Tie</v>
      </c>
      <c r="D2409" s="63">
        <f t="shared" si="125"/>
        <v>35</v>
      </c>
      <c r="E2409" s="63">
        <v>35</v>
      </c>
      <c r="F2409" s="61" t="s">
        <v>536</v>
      </c>
      <c r="G2409" s="61" t="str">
        <f t="shared" si="126"/>
        <v>Scott Piercy</v>
      </c>
    </row>
    <row r="2410" spans="1:7" thickBot="1">
      <c r="A2410" s="62" t="s">
        <v>892</v>
      </c>
      <c r="B2410" s="61">
        <v>36</v>
      </c>
      <c r="C2410" s="61" t="str">
        <f t="shared" si="124"/>
        <v>No Tie</v>
      </c>
      <c r="D2410" s="63">
        <f t="shared" si="125"/>
        <v>36</v>
      </c>
      <c r="E2410" s="63">
        <v>36</v>
      </c>
      <c r="F2410" s="61" t="s">
        <v>548</v>
      </c>
      <c r="G2410" s="61" t="str">
        <f t="shared" si="126"/>
        <v>Billy Horschel</v>
      </c>
    </row>
    <row r="2411" spans="1:7" thickBot="1">
      <c r="A2411" s="62" t="s">
        <v>892</v>
      </c>
      <c r="B2411" s="61">
        <v>37</v>
      </c>
      <c r="C2411" s="61" t="str">
        <f t="shared" si="124"/>
        <v>No Tie</v>
      </c>
      <c r="D2411" s="63">
        <f t="shared" si="125"/>
        <v>37</v>
      </c>
      <c r="E2411" s="63">
        <v>37</v>
      </c>
      <c r="F2411" s="61" t="s">
        <v>556</v>
      </c>
      <c r="G2411" s="61" t="str">
        <f t="shared" si="126"/>
        <v>Aaron Baddeley</v>
      </c>
    </row>
    <row r="2412" spans="1:7" thickBot="1">
      <c r="A2412" s="62" t="s">
        <v>892</v>
      </c>
      <c r="B2412" s="61">
        <v>38</v>
      </c>
      <c r="C2412" s="61" t="str">
        <f t="shared" si="124"/>
        <v>No Tie</v>
      </c>
      <c r="D2412" s="63">
        <f t="shared" si="125"/>
        <v>38</v>
      </c>
      <c r="E2412" s="63">
        <v>38</v>
      </c>
      <c r="F2412" s="61" t="s">
        <v>851</v>
      </c>
      <c r="G2412" s="61" t="str">
        <f t="shared" si="126"/>
        <v>Gavin Coles</v>
      </c>
    </row>
    <row r="2413" spans="1:7" thickBot="1">
      <c r="A2413" s="62" t="s">
        <v>892</v>
      </c>
      <c r="B2413" s="61">
        <v>39</v>
      </c>
      <c r="C2413" s="61" t="str">
        <f t="shared" si="124"/>
        <v>No Tie</v>
      </c>
      <c r="D2413" s="63">
        <f t="shared" si="125"/>
        <v>39</v>
      </c>
      <c r="E2413" s="63">
        <v>39</v>
      </c>
      <c r="F2413" s="61" t="s">
        <v>586</v>
      </c>
      <c r="G2413" s="61" t="str">
        <f t="shared" si="126"/>
        <v>Padraig Harrington</v>
      </c>
    </row>
    <row r="2414" spans="1:7" thickBot="1">
      <c r="A2414" s="62" t="s">
        <v>892</v>
      </c>
      <c r="B2414" s="61">
        <v>40</v>
      </c>
      <c r="C2414" s="61" t="str">
        <f t="shared" si="124"/>
        <v>No Tie</v>
      </c>
      <c r="D2414" s="63">
        <f t="shared" si="125"/>
        <v>40</v>
      </c>
      <c r="E2414" s="63">
        <v>40</v>
      </c>
      <c r="F2414" s="61" t="s">
        <v>620</v>
      </c>
      <c r="G2414" s="61" t="str">
        <f t="shared" si="126"/>
        <v>Kevin Kisner</v>
      </c>
    </row>
    <row r="2415" spans="1:7" thickBot="1">
      <c r="A2415" s="62" t="s">
        <v>892</v>
      </c>
      <c r="B2415" s="61">
        <v>41</v>
      </c>
      <c r="C2415" s="61" t="str">
        <f t="shared" si="124"/>
        <v>No Tie</v>
      </c>
      <c r="D2415" s="63">
        <f t="shared" si="125"/>
        <v>41</v>
      </c>
      <c r="E2415" s="63">
        <v>41</v>
      </c>
      <c r="F2415" s="61" t="s">
        <v>682</v>
      </c>
      <c r="G2415" s="61" t="str">
        <f t="shared" si="126"/>
        <v>Jerry Kelly</v>
      </c>
    </row>
    <row r="2416" spans="1:7" thickBot="1">
      <c r="A2416" s="62" t="s">
        <v>892</v>
      </c>
      <c r="B2416" s="61">
        <v>42</v>
      </c>
      <c r="C2416" s="61" t="str">
        <f t="shared" si="124"/>
        <v>No Tie</v>
      </c>
      <c r="D2416" s="63">
        <f t="shared" si="125"/>
        <v>42</v>
      </c>
      <c r="E2416" s="63">
        <v>42</v>
      </c>
      <c r="F2416" s="61" t="s">
        <v>643</v>
      </c>
      <c r="G2416" s="61" t="str">
        <f t="shared" si="126"/>
        <v>Jeff Overton</v>
      </c>
    </row>
    <row r="2417" spans="1:7" thickBot="1">
      <c r="A2417" s="62" t="s">
        <v>892</v>
      </c>
      <c r="B2417" s="61">
        <v>43</v>
      </c>
      <c r="C2417" s="61" t="str">
        <f t="shared" si="124"/>
        <v>No Tie</v>
      </c>
      <c r="D2417" s="63">
        <f t="shared" si="125"/>
        <v>43</v>
      </c>
      <c r="E2417" s="63">
        <v>43</v>
      </c>
      <c r="F2417" s="61" t="s">
        <v>585</v>
      </c>
      <c r="G2417" s="61" t="str">
        <f t="shared" si="126"/>
        <v>Vijay Singh</v>
      </c>
    </row>
    <row r="2418" spans="1:7" thickBot="1">
      <c r="A2418" s="62" t="s">
        <v>892</v>
      </c>
      <c r="B2418" s="61">
        <v>44</v>
      </c>
      <c r="C2418" s="61" t="str">
        <f t="shared" si="124"/>
        <v>No Tie</v>
      </c>
      <c r="D2418" s="63">
        <f t="shared" si="125"/>
        <v>44</v>
      </c>
      <c r="E2418" s="63">
        <v>44</v>
      </c>
      <c r="F2418" s="61" t="s">
        <v>695</v>
      </c>
      <c r="G2418" s="61" t="str">
        <f t="shared" si="126"/>
        <v>Justin Leonard</v>
      </c>
    </row>
    <row r="2419" spans="1:7" thickBot="1">
      <c r="A2419" s="62" t="s">
        <v>892</v>
      </c>
      <c r="B2419" s="61">
        <v>45</v>
      </c>
      <c r="C2419" s="61" t="str">
        <f t="shared" si="124"/>
        <v>No Tie</v>
      </c>
      <c r="D2419" s="63">
        <f t="shared" si="125"/>
        <v>45</v>
      </c>
      <c r="E2419" s="63">
        <v>45</v>
      </c>
      <c r="F2419" s="61" t="s">
        <v>752</v>
      </c>
      <c r="G2419" s="61" t="str">
        <f t="shared" si="126"/>
        <v>Charlie Wi</v>
      </c>
    </row>
    <row r="2420" spans="1:7" thickBot="1">
      <c r="A2420" s="62" t="s">
        <v>892</v>
      </c>
      <c r="B2420" s="61">
        <v>46</v>
      </c>
      <c r="C2420" s="61" t="str">
        <f t="shared" si="124"/>
        <v>No Tie</v>
      </c>
      <c r="D2420" s="63">
        <f t="shared" si="125"/>
        <v>46</v>
      </c>
      <c r="E2420" s="63">
        <v>46</v>
      </c>
      <c r="F2420" s="61" t="s">
        <v>805</v>
      </c>
      <c r="G2420" s="61" t="str">
        <f t="shared" si="126"/>
        <v>Troy Kelly</v>
      </c>
    </row>
    <row r="2421" spans="1:7" thickBot="1">
      <c r="A2421" s="62" t="s">
        <v>892</v>
      </c>
      <c r="B2421" s="61" t="s">
        <v>309</v>
      </c>
      <c r="C2421" s="61">
        <f t="shared" si="124"/>
        <v>1</v>
      </c>
      <c r="D2421" s="63" t="str">
        <f t="shared" si="125"/>
        <v>47</v>
      </c>
      <c r="E2421" s="63">
        <v>47</v>
      </c>
      <c r="F2421" s="61" t="s">
        <v>538</v>
      </c>
      <c r="G2421" s="61" t="str">
        <f t="shared" si="126"/>
        <v>Henrik Stenson</v>
      </c>
    </row>
    <row r="2422" spans="1:7" thickBot="1">
      <c r="A2422" s="62" t="s">
        <v>892</v>
      </c>
      <c r="B2422" s="61" t="s">
        <v>309</v>
      </c>
      <c r="C2422" s="61">
        <f t="shared" si="124"/>
        <v>1</v>
      </c>
      <c r="D2422" s="63" t="str">
        <f t="shared" si="125"/>
        <v>47</v>
      </c>
      <c r="E2422" s="63">
        <v>47</v>
      </c>
      <c r="F2422" s="61" t="s">
        <v>535</v>
      </c>
      <c r="G2422" s="61" t="str">
        <f t="shared" si="126"/>
        <v>Martin Flores</v>
      </c>
    </row>
    <row r="2423" spans="1:7" thickBot="1">
      <c r="A2423" s="62" t="s">
        <v>892</v>
      </c>
      <c r="B2423" s="61">
        <v>49</v>
      </c>
      <c r="C2423" s="61" t="str">
        <f t="shared" si="124"/>
        <v>No Tie</v>
      </c>
      <c r="D2423" s="63">
        <f t="shared" si="125"/>
        <v>49</v>
      </c>
      <c r="E2423" s="63">
        <v>49</v>
      </c>
      <c r="F2423" s="61" t="s">
        <v>619</v>
      </c>
      <c r="G2423" s="61" t="str">
        <f t="shared" si="126"/>
        <v>Brian Harman</v>
      </c>
    </row>
    <row r="2424" spans="1:7" thickBot="1">
      <c r="A2424" s="62" t="s">
        <v>892</v>
      </c>
      <c r="B2424" s="61">
        <v>50</v>
      </c>
      <c r="C2424" s="61" t="str">
        <f t="shared" si="124"/>
        <v>No Tie</v>
      </c>
      <c r="D2424" s="63">
        <f t="shared" si="125"/>
        <v>50</v>
      </c>
      <c r="E2424" s="63">
        <v>50</v>
      </c>
      <c r="F2424" s="61" t="s">
        <v>520</v>
      </c>
      <c r="G2424" s="61" t="str">
        <f t="shared" si="126"/>
        <v>Charl Schwartzel</v>
      </c>
    </row>
    <row r="2425" spans="1:7" thickBot="1">
      <c r="A2425" s="62" t="s">
        <v>892</v>
      </c>
      <c r="B2425" s="61">
        <v>51</v>
      </c>
      <c r="C2425" s="61" t="str">
        <f t="shared" si="124"/>
        <v>No Tie</v>
      </c>
      <c r="D2425" s="63">
        <f t="shared" si="125"/>
        <v>51</v>
      </c>
      <c r="E2425" s="63">
        <v>51</v>
      </c>
      <c r="F2425" s="61" t="s">
        <v>691</v>
      </c>
      <c r="G2425" s="61" t="str">
        <f t="shared" si="126"/>
        <v>Brian Davis</v>
      </c>
    </row>
    <row r="2426" spans="1:7" thickBot="1">
      <c r="A2426" s="62" t="s">
        <v>892</v>
      </c>
      <c r="B2426" s="61">
        <v>52</v>
      </c>
      <c r="C2426" s="61" t="str">
        <f t="shared" si="124"/>
        <v>No Tie</v>
      </c>
      <c r="D2426" s="63">
        <f t="shared" si="125"/>
        <v>52</v>
      </c>
      <c r="E2426" s="63">
        <v>52</v>
      </c>
      <c r="F2426" s="61" t="s">
        <v>663</v>
      </c>
      <c r="G2426" s="61" t="str">
        <f t="shared" si="126"/>
        <v>Cameron Tringale</v>
      </c>
    </row>
    <row r="2427" spans="1:7" thickBot="1">
      <c r="A2427" s="62" t="s">
        <v>892</v>
      </c>
      <c r="B2427" s="61">
        <v>53</v>
      </c>
      <c r="C2427" s="61" t="str">
        <f t="shared" si="124"/>
        <v>No Tie</v>
      </c>
      <c r="D2427" s="63">
        <f t="shared" si="125"/>
        <v>53</v>
      </c>
      <c r="E2427" s="63">
        <v>53</v>
      </c>
      <c r="F2427" s="61" t="s">
        <v>845</v>
      </c>
      <c r="G2427" s="61" t="str">
        <f t="shared" si="126"/>
        <v>John Mallinger</v>
      </c>
    </row>
    <row r="2428" spans="1:7" thickBot="1">
      <c r="A2428" s="62" t="s">
        <v>892</v>
      </c>
      <c r="B2428" s="61">
        <v>54</v>
      </c>
      <c r="C2428" s="61" t="str">
        <f t="shared" si="124"/>
        <v>No Tie</v>
      </c>
      <c r="D2428" s="63">
        <f t="shared" si="125"/>
        <v>54</v>
      </c>
      <c r="E2428" s="63">
        <v>54</v>
      </c>
      <c r="F2428" s="61" t="s">
        <v>621</v>
      </c>
      <c r="G2428" s="61" t="str">
        <f t="shared" si="126"/>
        <v>Bill Lunde</v>
      </c>
    </row>
    <row r="2429" spans="1:7" thickBot="1">
      <c r="A2429" s="62" t="s">
        <v>892</v>
      </c>
      <c r="B2429" s="61">
        <v>55</v>
      </c>
      <c r="C2429" s="61" t="str">
        <f t="shared" si="124"/>
        <v>No Tie</v>
      </c>
      <c r="D2429" s="63">
        <f t="shared" si="125"/>
        <v>55</v>
      </c>
      <c r="E2429" s="63">
        <v>55</v>
      </c>
      <c r="F2429" s="61" t="s">
        <v>592</v>
      </c>
      <c r="G2429" s="61" t="str">
        <f t="shared" si="126"/>
        <v>Rory Sabbatini</v>
      </c>
    </row>
    <row r="2430" spans="1:7" thickBot="1">
      <c r="A2430" s="62" t="s">
        <v>892</v>
      </c>
      <c r="B2430" s="61" t="s">
        <v>876</v>
      </c>
      <c r="C2430" s="61">
        <f t="shared" si="124"/>
        <v>1</v>
      </c>
      <c r="D2430" s="63" t="str">
        <f t="shared" si="125"/>
        <v>56</v>
      </c>
      <c r="E2430" s="63">
        <v>56</v>
      </c>
      <c r="F2430" s="61" t="s">
        <v>623</v>
      </c>
      <c r="G2430" s="61" t="str">
        <f t="shared" si="126"/>
        <v>Jonathan Byrd</v>
      </c>
    </row>
    <row r="2431" spans="1:7" thickBot="1">
      <c r="A2431" s="62" t="s">
        <v>892</v>
      </c>
      <c r="B2431" s="61" t="s">
        <v>876</v>
      </c>
      <c r="C2431" s="61">
        <f t="shared" si="124"/>
        <v>1</v>
      </c>
      <c r="D2431" s="63" t="str">
        <f t="shared" si="125"/>
        <v>56</v>
      </c>
      <c r="E2431" s="63">
        <v>56</v>
      </c>
      <c r="F2431" s="61" t="s">
        <v>599</v>
      </c>
      <c r="G2431" s="61" t="str">
        <f t="shared" si="126"/>
        <v>Webb Simpson</v>
      </c>
    </row>
    <row r="2432" spans="1:7" thickBot="1">
      <c r="A2432" s="62" t="s">
        <v>892</v>
      </c>
      <c r="B2432" s="61">
        <v>58</v>
      </c>
      <c r="C2432" s="61" t="str">
        <f t="shared" si="124"/>
        <v>No Tie</v>
      </c>
      <c r="D2432" s="63">
        <f t="shared" si="125"/>
        <v>58</v>
      </c>
      <c r="E2432" s="63">
        <v>58</v>
      </c>
      <c r="F2432" s="61" t="s">
        <v>722</v>
      </c>
      <c r="G2432" s="61" t="str">
        <f t="shared" si="126"/>
        <v>Kevin Stadler</v>
      </c>
    </row>
    <row r="2433" spans="1:7" thickBot="1">
      <c r="A2433" s="62" t="s">
        <v>892</v>
      </c>
      <c r="B2433" s="61" t="s">
        <v>889</v>
      </c>
      <c r="C2433" s="61">
        <f t="shared" si="124"/>
        <v>1</v>
      </c>
      <c r="D2433" s="63" t="str">
        <f t="shared" si="125"/>
        <v>59</v>
      </c>
      <c r="E2433" s="63">
        <v>59</v>
      </c>
      <c r="F2433" s="61" t="s">
        <v>638</v>
      </c>
      <c r="G2433" s="61" t="str">
        <f t="shared" si="126"/>
        <v>Brendon de Jonge</v>
      </c>
    </row>
    <row r="2434" spans="1:7" thickBot="1">
      <c r="A2434" s="62" t="s">
        <v>892</v>
      </c>
      <c r="B2434" s="61" t="s">
        <v>889</v>
      </c>
      <c r="C2434" s="61">
        <f t="shared" si="124"/>
        <v>1</v>
      </c>
      <c r="D2434" s="63" t="str">
        <f t="shared" si="125"/>
        <v>59</v>
      </c>
      <c r="E2434" s="63">
        <v>59</v>
      </c>
      <c r="F2434" s="61" t="s">
        <v>669</v>
      </c>
      <c r="G2434" s="61" t="str">
        <f t="shared" si="126"/>
        <v>William McGirt</v>
      </c>
    </row>
    <row r="2435" spans="1:7" thickBot="1">
      <c r="A2435" s="62" t="s">
        <v>892</v>
      </c>
      <c r="B2435" s="61">
        <v>61</v>
      </c>
      <c r="C2435" s="61" t="str">
        <f t="shared" si="124"/>
        <v>No Tie</v>
      </c>
      <c r="D2435" s="63">
        <f t="shared" si="125"/>
        <v>61</v>
      </c>
      <c r="E2435" s="63">
        <v>61</v>
      </c>
      <c r="F2435" s="61" t="s">
        <v>541</v>
      </c>
      <c r="G2435" s="61" t="str">
        <f t="shared" si="126"/>
        <v>Matt Jones</v>
      </c>
    </row>
    <row r="2436" spans="1:7" thickBot="1">
      <c r="A2436" s="62" t="s">
        <v>892</v>
      </c>
      <c r="B2436" s="61" t="s">
        <v>558</v>
      </c>
      <c r="C2436" s="61">
        <f t="shared" si="124"/>
        <v>1</v>
      </c>
      <c r="D2436" s="63" t="str">
        <f t="shared" si="125"/>
        <v>62</v>
      </c>
      <c r="E2436" s="63">
        <v>62</v>
      </c>
      <c r="F2436" s="61" t="s">
        <v>852</v>
      </c>
      <c r="G2436" s="61" t="str">
        <f t="shared" si="126"/>
        <v>Nick O'Hern</v>
      </c>
    </row>
    <row r="2437" spans="1:7" thickBot="1">
      <c r="A2437" s="62" t="s">
        <v>892</v>
      </c>
      <c r="B2437" s="61" t="s">
        <v>558</v>
      </c>
      <c r="C2437" s="61">
        <f t="shared" ref="C2437:C2500" si="127">IFERROR(SEARCH("T",B2437),"No Tie")</f>
        <v>1</v>
      </c>
      <c r="D2437" s="63" t="str">
        <f t="shared" ref="D2437:D2500" si="128">IF(C2437="No Tie",B2437,RIGHT(B2437,LEN(B2437)-1))</f>
        <v>62</v>
      </c>
      <c r="E2437" s="63">
        <v>62</v>
      </c>
      <c r="F2437" s="61" t="s">
        <v>672</v>
      </c>
      <c r="G2437" s="61" t="str">
        <f t="shared" ref="G2437:G2500" si="129">TRIM(SUBSTITUTE(F2437,CHAR(160),CHAR(32)))</f>
        <v>Roberto Castro</v>
      </c>
    </row>
    <row r="2438" spans="1:7" thickBot="1">
      <c r="A2438" s="62" t="s">
        <v>892</v>
      </c>
      <c r="B2438" s="61">
        <v>64</v>
      </c>
      <c r="C2438" s="61" t="str">
        <f t="shared" si="127"/>
        <v>No Tie</v>
      </c>
      <c r="D2438" s="63">
        <f t="shared" si="128"/>
        <v>64</v>
      </c>
      <c r="E2438" s="63">
        <v>64</v>
      </c>
      <c r="F2438" s="61" t="s">
        <v>767</v>
      </c>
      <c r="G2438" s="61" t="str">
        <f t="shared" si="129"/>
        <v>Jeff Maggert</v>
      </c>
    </row>
    <row r="2439" spans="1:7" thickBot="1">
      <c r="A2439" s="62" t="s">
        <v>892</v>
      </c>
      <c r="B2439" s="61">
        <v>65</v>
      </c>
      <c r="C2439" s="61" t="str">
        <f t="shared" si="127"/>
        <v>No Tie</v>
      </c>
      <c r="D2439" s="63">
        <f t="shared" si="128"/>
        <v>65</v>
      </c>
      <c r="E2439" s="63">
        <v>65</v>
      </c>
      <c r="F2439" s="61" t="s">
        <v>844</v>
      </c>
      <c r="G2439" s="61" t="str">
        <f t="shared" si="129"/>
        <v>Scott Dunlap</v>
      </c>
    </row>
    <row r="2440" spans="1:7" thickBot="1">
      <c r="A2440" s="62" t="s">
        <v>892</v>
      </c>
      <c r="B2440" s="61">
        <v>66</v>
      </c>
      <c r="C2440" s="61" t="str">
        <f t="shared" si="127"/>
        <v>No Tie</v>
      </c>
      <c r="D2440" s="63">
        <f t="shared" si="128"/>
        <v>66</v>
      </c>
      <c r="E2440" s="63">
        <v>66</v>
      </c>
      <c r="F2440" s="61" t="s">
        <v>775</v>
      </c>
      <c r="G2440" s="61" t="str">
        <f t="shared" si="129"/>
        <v>Ben Curtis</v>
      </c>
    </row>
    <row r="2441" spans="1:7" thickBot="1">
      <c r="A2441" s="62" t="s">
        <v>892</v>
      </c>
      <c r="B2441" s="61">
        <v>67</v>
      </c>
      <c r="C2441" s="61" t="str">
        <f t="shared" si="127"/>
        <v>No Tie</v>
      </c>
      <c r="D2441" s="63">
        <f t="shared" si="128"/>
        <v>67</v>
      </c>
      <c r="E2441" s="63">
        <v>67</v>
      </c>
      <c r="F2441" s="61" t="s">
        <v>631</v>
      </c>
      <c r="G2441" s="61" t="str">
        <f t="shared" si="129"/>
        <v>Matt Every</v>
      </c>
    </row>
    <row r="2442" spans="1:7" thickBot="1">
      <c r="A2442" s="62" t="s">
        <v>892</v>
      </c>
      <c r="B2442" s="61">
        <v>68</v>
      </c>
      <c r="C2442" s="61" t="str">
        <f t="shared" si="127"/>
        <v>No Tie</v>
      </c>
      <c r="D2442" s="63">
        <f t="shared" si="128"/>
        <v>68</v>
      </c>
      <c r="E2442" s="63">
        <v>68</v>
      </c>
      <c r="F2442" s="61" t="s">
        <v>737</v>
      </c>
      <c r="G2442" s="61" t="str">
        <f t="shared" si="129"/>
        <v>Tom Gillis</v>
      </c>
    </row>
    <row r="2443" spans="1:7" thickBot="1">
      <c r="A2443" s="62" t="s">
        <v>892</v>
      </c>
      <c r="B2443" s="61">
        <v>69</v>
      </c>
      <c r="C2443" s="61" t="str">
        <f t="shared" si="127"/>
        <v>No Tie</v>
      </c>
      <c r="D2443" s="63">
        <f t="shared" si="128"/>
        <v>69</v>
      </c>
      <c r="E2443" s="63">
        <v>69</v>
      </c>
      <c r="F2443" s="61" t="s">
        <v>521</v>
      </c>
      <c r="G2443" s="61" t="str">
        <f t="shared" si="129"/>
        <v>Sergio Garcia</v>
      </c>
    </row>
    <row r="2444" spans="1:7" thickBot="1">
      <c r="A2444" s="62" t="s">
        <v>892</v>
      </c>
      <c r="B2444" s="61">
        <v>70</v>
      </c>
      <c r="C2444" s="61" t="str">
        <f t="shared" si="127"/>
        <v>No Tie</v>
      </c>
      <c r="D2444" s="63">
        <f t="shared" si="128"/>
        <v>70</v>
      </c>
      <c r="E2444" s="63">
        <v>70</v>
      </c>
      <c r="F2444" s="61" t="s">
        <v>690</v>
      </c>
      <c r="G2444" s="61" t="str">
        <f t="shared" si="129"/>
        <v>Heath Slocum</v>
      </c>
    </row>
    <row r="2445" spans="1:7" thickBot="1">
      <c r="A2445" s="62" t="s">
        <v>892</v>
      </c>
      <c r="B2445" s="61">
        <v>71</v>
      </c>
      <c r="C2445" s="61" t="str">
        <f t="shared" si="127"/>
        <v>No Tie</v>
      </c>
      <c r="D2445" s="63">
        <f t="shared" si="128"/>
        <v>71</v>
      </c>
      <c r="E2445" s="63">
        <v>71</v>
      </c>
      <c r="F2445" s="61" t="s">
        <v>636</v>
      </c>
      <c r="G2445" s="61" t="str">
        <f t="shared" si="129"/>
        <v>Chris Kirk</v>
      </c>
    </row>
    <row r="2446" spans="1:7" thickBot="1">
      <c r="A2446" s="62" t="s">
        <v>892</v>
      </c>
      <c r="B2446" s="61">
        <v>72</v>
      </c>
      <c r="C2446" s="61" t="str">
        <f t="shared" si="127"/>
        <v>No Tie</v>
      </c>
      <c r="D2446" s="63">
        <f t="shared" si="128"/>
        <v>72</v>
      </c>
      <c r="E2446" s="63">
        <v>72</v>
      </c>
      <c r="F2446" s="61" t="s">
        <v>811</v>
      </c>
      <c r="G2446" s="61" t="str">
        <f t="shared" si="129"/>
        <v>Chris Couch</v>
      </c>
    </row>
    <row r="2447" spans="1:7" thickBot="1">
      <c r="A2447" s="62" t="s">
        <v>892</v>
      </c>
      <c r="B2447" s="61">
        <v>73</v>
      </c>
      <c r="C2447" s="61" t="str">
        <f t="shared" si="127"/>
        <v>No Tie</v>
      </c>
      <c r="D2447" s="63">
        <f t="shared" si="128"/>
        <v>73</v>
      </c>
      <c r="E2447" s="63">
        <v>73</v>
      </c>
      <c r="F2447" s="61" t="s">
        <v>509</v>
      </c>
      <c r="G2447" s="61" t="str">
        <f t="shared" si="129"/>
        <v>Ryan Palmer</v>
      </c>
    </row>
    <row r="2448" spans="1:7" thickBot="1">
      <c r="A2448" s="62" t="s">
        <v>892</v>
      </c>
      <c r="B2448" s="61" t="s">
        <v>572</v>
      </c>
      <c r="C2448" s="61">
        <f t="shared" si="127"/>
        <v>1</v>
      </c>
      <c r="D2448" s="63" t="str">
        <f t="shared" si="128"/>
        <v>74</v>
      </c>
      <c r="E2448" s="63">
        <v>74</v>
      </c>
      <c r="F2448" s="61" t="s">
        <v>550</v>
      </c>
      <c r="G2448" s="61" t="str">
        <f t="shared" si="129"/>
        <v>Marc Leishman</v>
      </c>
    </row>
    <row r="2449" spans="1:7" thickBot="1">
      <c r="A2449" s="62" t="s">
        <v>892</v>
      </c>
      <c r="B2449" s="61" t="s">
        <v>572</v>
      </c>
      <c r="C2449" s="61">
        <f t="shared" si="127"/>
        <v>1</v>
      </c>
      <c r="D2449" s="63" t="str">
        <f t="shared" si="128"/>
        <v>74</v>
      </c>
      <c r="E2449" s="63">
        <v>74</v>
      </c>
      <c r="F2449" s="61" t="s">
        <v>848</v>
      </c>
      <c r="G2449" s="61" t="str">
        <f t="shared" si="129"/>
        <v>Ryuji Imada</v>
      </c>
    </row>
    <row r="2450" spans="1:7" thickBot="1">
      <c r="A2450" s="62" t="s">
        <v>892</v>
      </c>
      <c r="B2450" s="61">
        <v>76</v>
      </c>
      <c r="C2450" s="61" t="str">
        <f t="shared" si="127"/>
        <v>No Tie</v>
      </c>
      <c r="D2450" s="63">
        <f t="shared" si="128"/>
        <v>76</v>
      </c>
      <c r="E2450" s="63">
        <v>76</v>
      </c>
      <c r="F2450" s="61" t="s">
        <v>645</v>
      </c>
      <c r="G2450" s="61" t="str">
        <f t="shared" si="129"/>
        <v>Russell Knox</v>
      </c>
    </row>
    <row r="2451" spans="1:7" thickBot="1">
      <c r="A2451" s="62" t="s">
        <v>892</v>
      </c>
      <c r="B2451" s="61">
        <v>77</v>
      </c>
      <c r="C2451" s="61" t="str">
        <f t="shared" si="127"/>
        <v>No Tie</v>
      </c>
      <c r="D2451" s="63">
        <f t="shared" si="128"/>
        <v>77</v>
      </c>
      <c r="E2451" s="63">
        <v>77</v>
      </c>
      <c r="F2451" s="61" t="s">
        <v>597</v>
      </c>
      <c r="G2451" s="61" t="str">
        <f t="shared" si="129"/>
        <v>Kevin Streelman</v>
      </c>
    </row>
    <row r="2452" spans="1:7" thickBot="1">
      <c r="A2452" s="62" t="s">
        <v>892</v>
      </c>
      <c r="B2452" s="61">
        <v>78</v>
      </c>
      <c r="C2452" s="61" t="str">
        <f t="shared" si="127"/>
        <v>No Tie</v>
      </c>
      <c r="D2452" s="63">
        <f t="shared" si="128"/>
        <v>78</v>
      </c>
      <c r="E2452" s="63">
        <v>78</v>
      </c>
      <c r="F2452" s="61" t="s">
        <v>517</v>
      </c>
      <c r="G2452" s="61" t="str">
        <f t="shared" si="129"/>
        <v>Jimmy Walker</v>
      </c>
    </row>
    <row r="2453" spans="1:7" thickBot="1">
      <c r="A2453" s="62" t="s">
        <v>892</v>
      </c>
      <c r="B2453" s="61">
        <v>79</v>
      </c>
      <c r="C2453" s="61" t="str">
        <f t="shared" si="127"/>
        <v>No Tie</v>
      </c>
      <c r="D2453" s="63">
        <f t="shared" si="128"/>
        <v>79</v>
      </c>
      <c r="E2453" s="63">
        <v>79</v>
      </c>
      <c r="F2453" s="61" t="s">
        <v>777</v>
      </c>
      <c r="G2453" s="61" t="str">
        <f t="shared" si="129"/>
        <v>Tim Clark</v>
      </c>
    </row>
    <row r="2454" spans="1:7" thickBot="1">
      <c r="A2454" s="62" t="s">
        <v>892</v>
      </c>
      <c r="B2454" s="61" t="s">
        <v>724</v>
      </c>
      <c r="C2454" s="61">
        <f t="shared" si="127"/>
        <v>1</v>
      </c>
      <c r="D2454" s="63" t="str">
        <f t="shared" si="128"/>
        <v>80</v>
      </c>
      <c r="E2454" s="63">
        <v>80</v>
      </c>
      <c r="F2454" s="61" t="s">
        <v>707</v>
      </c>
      <c r="G2454" s="61" t="str">
        <f t="shared" si="129"/>
        <v>John Rollins</v>
      </c>
    </row>
    <row r="2455" spans="1:7" thickBot="1">
      <c r="A2455" s="62" t="s">
        <v>892</v>
      </c>
      <c r="B2455" s="61" t="s">
        <v>724</v>
      </c>
      <c r="C2455" s="61">
        <f t="shared" si="127"/>
        <v>1</v>
      </c>
      <c r="D2455" s="63" t="str">
        <f t="shared" si="128"/>
        <v>80</v>
      </c>
      <c r="E2455" s="63">
        <v>80</v>
      </c>
      <c r="F2455" s="61" t="s">
        <v>567</v>
      </c>
      <c r="G2455" s="61" t="str">
        <f t="shared" si="129"/>
        <v>Seung-Yul Noh</v>
      </c>
    </row>
    <row r="2456" spans="1:7" thickBot="1">
      <c r="A2456" s="62" t="s">
        <v>892</v>
      </c>
      <c r="B2456" s="61">
        <v>82</v>
      </c>
      <c r="C2456" s="61" t="str">
        <f t="shared" si="127"/>
        <v>No Tie</v>
      </c>
      <c r="D2456" s="63">
        <f t="shared" si="128"/>
        <v>82</v>
      </c>
      <c r="E2456" s="63">
        <v>82</v>
      </c>
      <c r="F2456" s="61" t="s">
        <v>649</v>
      </c>
      <c r="G2456" s="61" t="str">
        <f t="shared" si="129"/>
        <v>Spencer Levin</v>
      </c>
    </row>
    <row r="2457" spans="1:7" thickBot="1">
      <c r="A2457" s="62" t="s">
        <v>892</v>
      </c>
      <c r="B2457" s="61">
        <v>83</v>
      </c>
      <c r="C2457" s="61" t="str">
        <f t="shared" si="127"/>
        <v>No Tie</v>
      </c>
      <c r="D2457" s="63">
        <f t="shared" si="128"/>
        <v>83</v>
      </c>
      <c r="E2457" s="63">
        <v>83</v>
      </c>
      <c r="F2457" s="61" t="s">
        <v>565</v>
      </c>
      <c r="G2457" s="61" t="str">
        <f t="shared" si="129"/>
        <v>Kevin Chappell</v>
      </c>
    </row>
    <row r="2458" spans="1:7" thickBot="1">
      <c r="A2458" s="62" t="s">
        <v>892</v>
      </c>
      <c r="B2458" s="61">
        <v>84</v>
      </c>
      <c r="C2458" s="61" t="str">
        <f t="shared" si="127"/>
        <v>No Tie</v>
      </c>
      <c r="D2458" s="63">
        <f t="shared" si="128"/>
        <v>84</v>
      </c>
      <c r="E2458" s="63">
        <v>84</v>
      </c>
      <c r="F2458" s="61" t="s">
        <v>674</v>
      </c>
      <c r="G2458" s="61" t="str">
        <f t="shared" si="129"/>
        <v>Mark Wilson</v>
      </c>
    </row>
    <row r="2459" spans="1:7" thickBot="1">
      <c r="A2459" s="62" t="s">
        <v>892</v>
      </c>
      <c r="B2459" s="61">
        <v>85</v>
      </c>
      <c r="C2459" s="61" t="str">
        <f t="shared" si="127"/>
        <v>No Tie</v>
      </c>
      <c r="D2459" s="63">
        <f t="shared" si="128"/>
        <v>85</v>
      </c>
      <c r="E2459" s="63">
        <v>85</v>
      </c>
      <c r="F2459" s="61" t="s">
        <v>756</v>
      </c>
      <c r="G2459" s="61" t="str">
        <f t="shared" si="129"/>
        <v>David Mathis</v>
      </c>
    </row>
    <row r="2460" spans="1:7" thickBot="1">
      <c r="A2460" s="62" t="s">
        <v>892</v>
      </c>
      <c r="B2460" s="61">
        <v>86</v>
      </c>
      <c r="C2460" s="61" t="str">
        <f t="shared" si="127"/>
        <v>No Tie</v>
      </c>
      <c r="D2460" s="63">
        <f t="shared" si="128"/>
        <v>86</v>
      </c>
      <c r="E2460" s="63">
        <v>86</v>
      </c>
      <c r="F2460" s="61" t="s">
        <v>528</v>
      </c>
      <c r="G2460" s="61" t="str">
        <f t="shared" si="129"/>
        <v>Graham DeLaet</v>
      </c>
    </row>
    <row r="2461" spans="1:7" thickBot="1">
      <c r="A2461" s="62" t="s">
        <v>892</v>
      </c>
      <c r="B2461" s="61">
        <v>87</v>
      </c>
      <c r="C2461" s="61" t="str">
        <f t="shared" si="127"/>
        <v>No Tie</v>
      </c>
      <c r="D2461" s="63">
        <f t="shared" si="128"/>
        <v>87</v>
      </c>
      <c r="E2461" s="63">
        <v>87</v>
      </c>
      <c r="F2461" s="61" t="s">
        <v>735</v>
      </c>
      <c r="G2461" s="61" t="str">
        <f t="shared" si="129"/>
        <v>Y.E. Yang</v>
      </c>
    </row>
    <row r="2462" spans="1:7" thickBot="1">
      <c r="A2462" s="62" t="s">
        <v>892</v>
      </c>
      <c r="B2462" s="61">
        <v>88</v>
      </c>
      <c r="C2462" s="61" t="str">
        <f t="shared" si="127"/>
        <v>No Tie</v>
      </c>
      <c r="D2462" s="63">
        <f t="shared" si="128"/>
        <v>88</v>
      </c>
      <c r="E2462" s="63">
        <v>88</v>
      </c>
      <c r="F2462" s="61" t="s">
        <v>841</v>
      </c>
      <c r="G2462" s="61" t="str">
        <f t="shared" si="129"/>
        <v>Nathan Green</v>
      </c>
    </row>
    <row r="2463" spans="1:7" thickBot="1">
      <c r="A2463" s="62" t="s">
        <v>892</v>
      </c>
      <c r="B2463" s="61">
        <v>89</v>
      </c>
      <c r="C2463" s="61" t="str">
        <f t="shared" si="127"/>
        <v>No Tie</v>
      </c>
      <c r="D2463" s="63">
        <f t="shared" si="128"/>
        <v>89</v>
      </c>
      <c r="E2463" s="63">
        <v>89</v>
      </c>
      <c r="F2463" s="61" t="s">
        <v>570</v>
      </c>
      <c r="G2463" s="61" t="str">
        <f t="shared" si="129"/>
        <v>J.J. Henry</v>
      </c>
    </row>
    <row r="2464" spans="1:7" thickBot="1">
      <c r="A2464" s="62" t="s">
        <v>892</v>
      </c>
      <c r="B2464" s="61">
        <v>90</v>
      </c>
      <c r="C2464" s="61" t="str">
        <f t="shared" si="127"/>
        <v>No Tie</v>
      </c>
      <c r="D2464" s="63">
        <f t="shared" si="128"/>
        <v>90</v>
      </c>
      <c r="E2464" s="63">
        <v>90</v>
      </c>
      <c r="F2464" s="61" t="s">
        <v>694</v>
      </c>
      <c r="G2464" s="61" t="str">
        <f t="shared" si="129"/>
        <v>Billy Hurley III</v>
      </c>
    </row>
    <row r="2465" spans="1:7" thickBot="1">
      <c r="A2465" s="62" t="s">
        <v>892</v>
      </c>
      <c r="B2465" s="61">
        <v>91</v>
      </c>
      <c r="C2465" s="61" t="str">
        <f t="shared" si="127"/>
        <v>No Tie</v>
      </c>
      <c r="D2465" s="63">
        <f t="shared" si="128"/>
        <v>91</v>
      </c>
      <c r="E2465" s="63">
        <v>91</v>
      </c>
      <c r="F2465" s="61" t="s">
        <v>506</v>
      </c>
      <c r="G2465" s="61" t="str">
        <f t="shared" si="129"/>
        <v>Keegan Bradley</v>
      </c>
    </row>
    <row r="2466" spans="1:7" thickBot="1">
      <c r="A2466" s="62" t="s">
        <v>892</v>
      </c>
      <c r="B2466" s="61">
        <v>92</v>
      </c>
      <c r="C2466" s="61" t="str">
        <f t="shared" si="127"/>
        <v>No Tie</v>
      </c>
      <c r="D2466" s="63">
        <f t="shared" si="128"/>
        <v>92</v>
      </c>
      <c r="E2466" s="63">
        <v>92</v>
      </c>
      <c r="F2466" s="61" t="s">
        <v>732</v>
      </c>
      <c r="G2466" s="61" t="str">
        <f t="shared" si="129"/>
        <v>Freddie Jacobson</v>
      </c>
    </row>
    <row r="2467" spans="1:7" thickBot="1">
      <c r="A2467" s="62" t="s">
        <v>892</v>
      </c>
      <c r="B2467" s="61">
        <v>93</v>
      </c>
      <c r="C2467" s="61" t="str">
        <f t="shared" si="127"/>
        <v>No Tie</v>
      </c>
      <c r="D2467" s="63">
        <f t="shared" si="128"/>
        <v>93</v>
      </c>
      <c r="E2467" s="63">
        <v>93</v>
      </c>
      <c r="F2467" s="61" t="s">
        <v>776</v>
      </c>
      <c r="G2467" s="61" t="str">
        <f t="shared" si="129"/>
        <v>Dicky Pride</v>
      </c>
    </row>
    <row r="2468" spans="1:7" thickBot="1">
      <c r="A2468" s="62" t="s">
        <v>892</v>
      </c>
      <c r="B2468" s="61">
        <v>94</v>
      </c>
      <c r="C2468" s="61" t="str">
        <f t="shared" si="127"/>
        <v>No Tie</v>
      </c>
      <c r="D2468" s="63">
        <f t="shared" si="128"/>
        <v>94</v>
      </c>
      <c r="E2468" s="63">
        <v>94</v>
      </c>
      <c r="F2468" s="61" t="s">
        <v>589</v>
      </c>
      <c r="G2468" s="61" t="str">
        <f t="shared" si="129"/>
        <v>John Senden</v>
      </c>
    </row>
    <row r="2469" spans="1:7" thickBot="1">
      <c r="A2469" s="62" t="s">
        <v>892</v>
      </c>
      <c r="B2469" s="61">
        <v>95</v>
      </c>
      <c r="C2469" s="61" t="str">
        <f t="shared" si="127"/>
        <v>No Tie</v>
      </c>
      <c r="D2469" s="63">
        <f t="shared" si="128"/>
        <v>95</v>
      </c>
      <c r="E2469" s="63">
        <v>95</v>
      </c>
      <c r="F2469" s="61" t="s">
        <v>823</v>
      </c>
      <c r="G2469" s="61" t="str">
        <f t="shared" si="129"/>
        <v>Derek Lamely</v>
      </c>
    </row>
    <row r="2470" spans="1:7" thickBot="1">
      <c r="A2470" s="62" t="s">
        <v>892</v>
      </c>
      <c r="B2470" s="61">
        <v>96</v>
      </c>
      <c r="C2470" s="61" t="str">
        <f t="shared" si="127"/>
        <v>No Tie</v>
      </c>
      <c r="D2470" s="63">
        <f t="shared" si="128"/>
        <v>96</v>
      </c>
      <c r="E2470" s="63">
        <v>96</v>
      </c>
      <c r="F2470" s="61" t="s">
        <v>634</v>
      </c>
      <c r="G2470" s="61" t="str">
        <f t="shared" si="129"/>
        <v>George McNeill</v>
      </c>
    </row>
    <row r="2471" spans="1:7" thickBot="1">
      <c r="A2471" s="62" t="s">
        <v>892</v>
      </c>
      <c r="B2471" s="61">
        <v>97</v>
      </c>
      <c r="C2471" s="61" t="str">
        <f t="shared" si="127"/>
        <v>No Tie</v>
      </c>
      <c r="D2471" s="63">
        <f t="shared" si="128"/>
        <v>97</v>
      </c>
      <c r="E2471" s="63">
        <v>97</v>
      </c>
      <c r="F2471" s="61" t="s">
        <v>696</v>
      </c>
      <c r="G2471" s="61" t="str">
        <f t="shared" si="129"/>
        <v>Ben Crane</v>
      </c>
    </row>
    <row r="2472" spans="1:7" thickBot="1">
      <c r="A2472" s="62" t="s">
        <v>892</v>
      </c>
      <c r="B2472" s="61">
        <v>98</v>
      </c>
      <c r="C2472" s="61" t="str">
        <f t="shared" si="127"/>
        <v>No Tie</v>
      </c>
      <c r="D2472" s="63">
        <f t="shared" si="128"/>
        <v>98</v>
      </c>
      <c r="E2472" s="63">
        <v>98</v>
      </c>
      <c r="F2472" s="61" t="s">
        <v>750</v>
      </c>
      <c r="G2472" s="61" t="str">
        <f t="shared" si="129"/>
        <v>Rod Pampling</v>
      </c>
    </row>
    <row r="2473" spans="1:7" thickBot="1">
      <c r="A2473" s="62" t="s">
        <v>892</v>
      </c>
      <c r="B2473" s="61">
        <v>99</v>
      </c>
      <c r="C2473" s="61" t="str">
        <f t="shared" si="127"/>
        <v>No Tie</v>
      </c>
      <c r="D2473" s="63">
        <f t="shared" si="128"/>
        <v>99</v>
      </c>
      <c r="E2473" s="63">
        <v>99</v>
      </c>
      <c r="F2473" s="61" t="s">
        <v>747</v>
      </c>
      <c r="G2473" s="61" t="str">
        <f t="shared" si="129"/>
        <v>Tim Herron</v>
      </c>
    </row>
    <row r="2474" spans="1:7" thickBot="1">
      <c r="A2474" s="62" t="s">
        <v>892</v>
      </c>
      <c r="B2474" s="61">
        <v>100</v>
      </c>
      <c r="C2474" s="61" t="str">
        <f t="shared" si="127"/>
        <v>No Tie</v>
      </c>
      <c r="D2474" s="63">
        <f t="shared" si="128"/>
        <v>100</v>
      </c>
      <c r="E2474" s="63">
        <v>100</v>
      </c>
      <c r="F2474" s="61" t="s">
        <v>618</v>
      </c>
      <c r="G2474" s="61" t="str">
        <f t="shared" si="129"/>
        <v>Kyle Reifers</v>
      </c>
    </row>
    <row r="2475" spans="1:7" thickBot="1">
      <c r="A2475" s="62" t="s">
        <v>892</v>
      </c>
      <c r="B2475" s="61">
        <v>101</v>
      </c>
      <c r="C2475" s="61" t="str">
        <f t="shared" si="127"/>
        <v>No Tie</v>
      </c>
      <c r="D2475" s="63">
        <f t="shared" si="128"/>
        <v>101</v>
      </c>
      <c r="E2475" s="63">
        <v>101</v>
      </c>
      <c r="F2475" s="61" t="s">
        <v>612</v>
      </c>
      <c r="G2475" s="61" t="str">
        <f t="shared" si="129"/>
        <v>Steve Wheatcroft</v>
      </c>
    </row>
    <row r="2476" spans="1:7" thickBot="1">
      <c r="A2476" s="62" t="s">
        <v>892</v>
      </c>
      <c r="B2476" s="61">
        <v>102</v>
      </c>
      <c r="C2476" s="61" t="str">
        <f t="shared" si="127"/>
        <v>No Tie</v>
      </c>
      <c r="D2476" s="63">
        <f t="shared" si="128"/>
        <v>102</v>
      </c>
      <c r="E2476" s="63">
        <v>102</v>
      </c>
      <c r="F2476" s="61" t="s">
        <v>743</v>
      </c>
      <c r="G2476" s="61" t="str">
        <f t="shared" si="129"/>
        <v>Will Claxton</v>
      </c>
    </row>
    <row r="2477" spans="1:7" thickBot="1">
      <c r="A2477" s="62" t="s">
        <v>892</v>
      </c>
      <c r="B2477" s="61">
        <v>103</v>
      </c>
      <c r="C2477" s="61" t="str">
        <f t="shared" si="127"/>
        <v>No Tie</v>
      </c>
      <c r="D2477" s="63">
        <f t="shared" si="128"/>
        <v>103</v>
      </c>
      <c r="E2477" s="63">
        <v>103</v>
      </c>
      <c r="F2477" s="61" t="s">
        <v>850</v>
      </c>
      <c r="G2477" s="61" t="str">
        <f t="shared" si="129"/>
        <v>Chris DiMarco</v>
      </c>
    </row>
    <row r="2478" spans="1:7" thickBot="1">
      <c r="A2478" s="62" t="s">
        <v>892</v>
      </c>
      <c r="B2478" s="61">
        <v>104</v>
      </c>
      <c r="C2478" s="61" t="str">
        <f t="shared" si="127"/>
        <v>No Tie</v>
      </c>
      <c r="D2478" s="63">
        <f t="shared" si="128"/>
        <v>104</v>
      </c>
      <c r="E2478" s="63">
        <v>104</v>
      </c>
      <c r="F2478" s="61" t="s">
        <v>584</v>
      </c>
      <c r="G2478" s="61" t="str">
        <f t="shared" si="129"/>
        <v>Johnson Wagner</v>
      </c>
    </row>
    <row r="2479" spans="1:7" thickBot="1">
      <c r="A2479" s="62" t="s">
        <v>892</v>
      </c>
      <c r="B2479" s="61">
        <v>105</v>
      </c>
      <c r="C2479" s="61" t="str">
        <f t="shared" si="127"/>
        <v>No Tie</v>
      </c>
      <c r="D2479" s="63">
        <f t="shared" si="128"/>
        <v>105</v>
      </c>
      <c r="E2479" s="63">
        <v>105</v>
      </c>
      <c r="F2479" s="61" t="s">
        <v>816</v>
      </c>
      <c r="G2479" s="61" t="str">
        <f t="shared" si="129"/>
        <v>Mathew Goggin</v>
      </c>
    </row>
    <row r="2480" spans="1:7" thickBot="1">
      <c r="A2480" s="62" t="s">
        <v>892</v>
      </c>
      <c r="B2480" s="61">
        <v>106</v>
      </c>
      <c r="C2480" s="61" t="str">
        <f t="shared" si="127"/>
        <v>No Tie</v>
      </c>
      <c r="D2480" s="63">
        <f t="shared" si="128"/>
        <v>106</v>
      </c>
      <c r="E2480" s="63">
        <v>106</v>
      </c>
      <c r="F2480" s="61" t="s">
        <v>492</v>
      </c>
      <c r="G2480" s="61" t="str">
        <f t="shared" si="129"/>
        <v>Rickie Fowler</v>
      </c>
    </row>
    <row r="2481" spans="1:7" thickBot="1">
      <c r="A2481" s="62" t="s">
        <v>892</v>
      </c>
      <c r="B2481" s="61">
        <v>107</v>
      </c>
      <c r="C2481" s="61" t="str">
        <f t="shared" si="127"/>
        <v>No Tie</v>
      </c>
      <c r="D2481" s="63">
        <f t="shared" si="128"/>
        <v>107</v>
      </c>
      <c r="E2481" s="63">
        <v>107</v>
      </c>
      <c r="F2481" s="61" t="s">
        <v>494</v>
      </c>
      <c r="G2481" s="61" t="str">
        <f t="shared" si="129"/>
        <v>Ryan Moore</v>
      </c>
    </row>
    <row r="2482" spans="1:7" thickBot="1">
      <c r="A2482" s="62" t="s">
        <v>892</v>
      </c>
      <c r="B2482" s="61">
        <v>108</v>
      </c>
      <c r="C2482" s="61" t="str">
        <f t="shared" si="127"/>
        <v>No Tie</v>
      </c>
      <c r="D2482" s="63">
        <f t="shared" si="128"/>
        <v>108</v>
      </c>
      <c r="E2482" s="63">
        <v>108</v>
      </c>
      <c r="F2482" s="61" t="s">
        <v>656</v>
      </c>
      <c r="G2482" s="61" t="str">
        <f t="shared" si="129"/>
        <v>Danny Lee</v>
      </c>
    </row>
    <row r="2483" spans="1:7" thickBot="1">
      <c r="A2483" s="62" t="s">
        <v>892</v>
      </c>
      <c r="B2483" s="61">
        <v>109</v>
      </c>
      <c r="C2483" s="61" t="str">
        <f t="shared" si="127"/>
        <v>No Tie</v>
      </c>
      <c r="D2483" s="63">
        <f t="shared" si="128"/>
        <v>109</v>
      </c>
      <c r="E2483" s="63">
        <v>109</v>
      </c>
      <c r="F2483" s="61" t="s">
        <v>748</v>
      </c>
      <c r="G2483" s="61" t="str">
        <f t="shared" si="129"/>
        <v>Trevor Immelman</v>
      </c>
    </row>
    <row r="2484" spans="1:7" thickBot="1">
      <c r="A2484" s="62" t="s">
        <v>892</v>
      </c>
      <c r="B2484" s="61">
        <v>110</v>
      </c>
      <c r="C2484" s="61" t="str">
        <f t="shared" si="127"/>
        <v>No Tie</v>
      </c>
      <c r="D2484" s="63">
        <f t="shared" si="128"/>
        <v>110</v>
      </c>
      <c r="E2484" s="63">
        <v>110</v>
      </c>
      <c r="F2484" s="61" t="s">
        <v>498</v>
      </c>
      <c r="G2484" s="61" t="str">
        <f t="shared" si="129"/>
        <v>Bubba Watson</v>
      </c>
    </row>
    <row r="2485" spans="1:7" thickBot="1">
      <c r="A2485" s="62" t="s">
        <v>892</v>
      </c>
      <c r="B2485" s="61">
        <v>111</v>
      </c>
      <c r="C2485" s="61" t="str">
        <f t="shared" si="127"/>
        <v>No Tie</v>
      </c>
      <c r="D2485" s="63">
        <f t="shared" si="128"/>
        <v>111</v>
      </c>
      <c r="E2485" s="63">
        <v>111</v>
      </c>
      <c r="F2485" s="61" t="s">
        <v>633</v>
      </c>
      <c r="G2485" s="61" t="str">
        <f t="shared" si="129"/>
        <v>Chez Reavie</v>
      </c>
    </row>
    <row r="2486" spans="1:7" thickBot="1">
      <c r="A2486" s="62" t="s">
        <v>892</v>
      </c>
      <c r="B2486" s="61" t="s">
        <v>739</v>
      </c>
      <c r="C2486" s="61">
        <f t="shared" si="127"/>
        <v>1</v>
      </c>
      <c r="D2486" s="63" t="str">
        <f t="shared" si="128"/>
        <v>112</v>
      </c>
      <c r="E2486" s="63">
        <v>112</v>
      </c>
      <c r="F2486" s="61" t="s">
        <v>666</v>
      </c>
      <c r="G2486" s="61" t="str">
        <f t="shared" si="129"/>
        <v>D.A. Points</v>
      </c>
    </row>
    <row r="2487" spans="1:7" thickBot="1">
      <c r="A2487" s="62" t="s">
        <v>892</v>
      </c>
      <c r="B2487" s="61" t="s">
        <v>739</v>
      </c>
      <c r="C2487" s="61">
        <f t="shared" si="127"/>
        <v>1</v>
      </c>
      <c r="D2487" s="63" t="str">
        <f t="shared" si="128"/>
        <v>112</v>
      </c>
      <c r="E2487" s="63">
        <v>112</v>
      </c>
      <c r="F2487" s="61" t="s">
        <v>755</v>
      </c>
      <c r="G2487" s="61" t="str">
        <f t="shared" si="129"/>
        <v>Stephen Ames</v>
      </c>
    </row>
    <row r="2488" spans="1:7" thickBot="1">
      <c r="A2488" s="62" t="s">
        <v>892</v>
      </c>
      <c r="B2488" s="61">
        <v>114</v>
      </c>
      <c r="C2488" s="61" t="str">
        <f t="shared" si="127"/>
        <v>No Tie</v>
      </c>
      <c r="D2488" s="63">
        <f t="shared" si="128"/>
        <v>114</v>
      </c>
      <c r="E2488" s="63">
        <v>114</v>
      </c>
      <c r="F2488" s="61" t="s">
        <v>711</v>
      </c>
      <c r="G2488" s="61" t="str">
        <f t="shared" si="129"/>
        <v>Troy Matteson</v>
      </c>
    </row>
    <row r="2489" spans="1:7" thickBot="1">
      <c r="A2489" s="62" t="s">
        <v>892</v>
      </c>
      <c r="B2489" s="61">
        <v>115</v>
      </c>
      <c r="C2489" s="61" t="str">
        <f t="shared" si="127"/>
        <v>No Tie</v>
      </c>
      <c r="D2489" s="63">
        <f t="shared" si="128"/>
        <v>115</v>
      </c>
      <c r="E2489" s="63">
        <v>115</v>
      </c>
      <c r="F2489" s="61" t="s">
        <v>507</v>
      </c>
      <c r="G2489" s="61" t="str">
        <f t="shared" si="129"/>
        <v>Jason Kokrak</v>
      </c>
    </row>
    <row r="2490" spans="1:7" thickBot="1">
      <c r="A2490" s="62" t="s">
        <v>892</v>
      </c>
      <c r="B2490" s="61">
        <v>116</v>
      </c>
      <c r="C2490" s="61" t="str">
        <f t="shared" si="127"/>
        <v>No Tie</v>
      </c>
      <c r="D2490" s="63">
        <f t="shared" si="128"/>
        <v>116</v>
      </c>
      <c r="E2490" s="63">
        <v>116</v>
      </c>
      <c r="F2490" s="61" t="s">
        <v>723</v>
      </c>
      <c r="G2490" s="61" t="str">
        <f t="shared" si="129"/>
        <v>Vaughn Taylor</v>
      </c>
    </row>
    <row r="2491" spans="1:7" thickBot="1">
      <c r="A2491" s="62" t="s">
        <v>892</v>
      </c>
      <c r="B2491" s="61">
        <v>117</v>
      </c>
      <c r="C2491" s="61" t="str">
        <f t="shared" si="127"/>
        <v>No Tie</v>
      </c>
      <c r="D2491" s="63">
        <f t="shared" si="128"/>
        <v>117</v>
      </c>
      <c r="E2491" s="63">
        <v>117</v>
      </c>
      <c r="F2491" s="61" t="s">
        <v>849</v>
      </c>
      <c r="G2491" s="61" t="str">
        <f t="shared" si="129"/>
        <v>Tom Pernice Jr.</v>
      </c>
    </row>
    <row r="2492" spans="1:7" thickBot="1">
      <c r="A2492" s="62" t="s">
        <v>892</v>
      </c>
      <c r="B2492" s="61">
        <v>118</v>
      </c>
      <c r="C2492" s="61" t="str">
        <f t="shared" si="127"/>
        <v>No Tie</v>
      </c>
      <c r="D2492" s="63">
        <f t="shared" si="128"/>
        <v>118</v>
      </c>
      <c r="E2492" s="63">
        <v>118</v>
      </c>
      <c r="F2492" s="61" t="s">
        <v>513</v>
      </c>
      <c r="G2492" s="61" t="str">
        <f t="shared" si="129"/>
        <v>Charles Howell III</v>
      </c>
    </row>
    <row r="2493" spans="1:7" thickBot="1">
      <c r="A2493" s="62" t="s">
        <v>892</v>
      </c>
      <c r="B2493" s="61" t="s">
        <v>625</v>
      </c>
      <c r="C2493" s="61">
        <f t="shared" si="127"/>
        <v>1</v>
      </c>
      <c r="D2493" s="63" t="str">
        <f t="shared" si="128"/>
        <v>119</v>
      </c>
      <c r="E2493" s="63">
        <v>119</v>
      </c>
      <c r="F2493" s="61" t="s">
        <v>683</v>
      </c>
      <c r="G2493" s="61" t="str">
        <f t="shared" si="129"/>
        <v>Jason Bohn</v>
      </c>
    </row>
    <row r="2494" spans="1:7" thickBot="1">
      <c r="A2494" s="62" t="s">
        <v>892</v>
      </c>
      <c r="B2494" s="61" t="s">
        <v>625</v>
      </c>
      <c r="C2494" s="61">
        <f t="shared" si="127"/>
        <v>1</v>
      </c>
      <c r="D2494" s="63" t="str">
        <f t="shared" si="128"/>
        <v>119</v>
      </c>
      <c r="E2494" s="63">
        <v>119</v>
      </c>
      <c r="F2494" s="61" t="s">
        <v>712</v>
      </c>
      <c r="G2494" s="61" t="str">
        <f t="shared" si="129"/>
        <v>Josh Teater</v>
      </c>
    </row>
    <row r="2495" spans="1:7" thickBot="1">
      <c r="A2495" s="62" t="s">
        <v>892</v>
      </c>
      <c r="B2495" s="61">
        <v>121</v>
      </c>
      <c r="C2495" s="61" t="str">
        <f t="shared" si="127"/>
        <v>No Tie</v>
      </c>
      <c r="D2495" s="63">
        <f t="shared" si="128"/>
        <v>121</v>
      </c>
      <c r="E2495" s="63">
        <v>121</v>
      </c>
      <c r="F2495" s="61" t="s">
        <v>542</v>
      </c>
      <c r="G2495" s="61" t="str">
        <f t="shared" si="129"/>
        <v>Sean O'Hair</v>
      </c>
    </row>
    <row r="2496" spans="1:7" thickBot="1">
      <c r="A2496" s="62" t="s">
        <v>892</v>
      </c>
      <c r="B2496" s="61">
        <v>122</v>
      </c>
      <c r="C2496" s="61" t="str">
        <f t="shared" si="127"/>
        <v>No Tie</v>
      </c>
      <c r="D2496" s="63">
        <f t="shared" si="128"/>
        <v>122</v>
      </c>
      <c r="E2496" s="63">
        <v>122</v>
      </c>
      <c r="F2496" s="61" t="s">
        <v>646</v>
      </c>
      <c r="G2496" s="61" t="str">
        <f t="shared" si="129"/>
        <v>Daniel Summerhays</v>
      </c>
    </row>
    <row r="2497" spans="1:7" thickBot="1">
      <c r="A2497" s="62" t="s">
        <v>892</v>
      </c>
      <c r="B2497" s="61">
        <v>123</v>
      </c>
      <c r="C2497" s="61" t="str">
        <f t="shared" si="127"/>
        <v>No Tie</v>
      </c>
      <c r="D2497" s="63">
        <f t="shared" si="128"/>
        <v>123</v>
      </c>
      <c r="E2497" s="63">
        <v>123</v>
      </c>
      <c r="F2497" s="61" t="s">
        <v>825</v>
      </c>
      <c r="G2497" s="61" t="str">
        <f t="shared" si="129"/>
        <v>Blake Adams</v>
      </c>
    </row>
    <row r="2498" spans="1:7" thickBot="1">
      <c r="A2498" s="62" t="s">
        <v>892</v>
      </c>
      <c r="B2498" s="61">
        <v>124</v>
      </c>
      <c r="C2498" s="61" t="str">
        <f t="shared" si="127"/>
        <v>No Tie</v>
      </c>
      <c r="D2498" s="63">
        <f t="shared" si="128"/>
        <v>124</v>
      </c>
      <c r="E2498" s="63">
        <v>124</v>
      </c>
      <c r="F2498" s="61" t="s">
        <v>543</v>
      </c>
      <c r="G2498" s="61" t="str">
        <f t="shared" si="129"/>
        <v>Andres Romero</v>
      </c>
    </row>
    <row r="2499" spans="1:7" thickBot="1">
      <c r="A2499" s="62" t="s">
        <v>892</v>
      </c>
      <c r="B2499" s="61" t="s">
        <v>796</v>
      </c>
      <c r="C2499" s="61">
        <f t="shared" si="127"/>
        <v>1</v>
      </c>
      <c r="D2499" s="63" t="str">
        <f t="shared" si="128"/>
        <v>125</v>
      </c>
      <c r="E2499" s="63">
        <v>125</v>
      </c>
      <c r="F2499" s="61" t="s">
        <v>501</v>
      </c>
      <c r="G2499" s="61" t="str">
        <f t="shared" si="129"/>
        <v>J.B. Holmes</v>
      </c>
    </row>
    <row r="2500" spans="1:7" thickBot="1">
      <c r="A2500" s="62" t="s">
        <v>892</v>
      </c>
      <c r="B2500" s="61" t="s">
        <v>796</v>
      </c>
      <c r="C2500" s="61">
        <f t="shared" si="127"/>
        <v>1</v>
      </c>
      <c r="D2500" s="63" t="str">
        <f t="shared" si="128"/>
        <v>125</v>
      </c>
      <c r="E2500" s="63">
        <v>125</v>
      </c>
      <c r="F2500" s="61" t="s">
        <v>518</v>
      </c>
      <c r="G2500" s="61" t="str">
        <f t="shared" si="129"/>
        <v>Martin Laird</v>
      </c>
    </row>
    <row r="2501" spans="1:7" thickBot="1">
      <c r="A2501" s="62" t="s">
        <v>892</v>
      </c>
      <c r="B2501" s="61">
        <v>127</v>
      </c>
      <c r="C2501" s="61" t="str">
        <f t="shared" ref="C2501:C2564" si="130">IFERROR(SEARCH("T",B2501),"No Tie")</f>
        <v>No Tie</v>
      </c>
      <c r="D2501" s="63">
        <f t="shared" ref="D2501:D2564" si="131">IF(C2501="No Tie",B2501,RIGHT(B2501,LEN(B2501)-1))</f>
        <v>127</v>
      </c>
      <c r="E2501" s="63">
        <v>127</v>
      </c>
      <c r="F2501" s="61" t="s">
        <v>706</v>
      </c>
      <c r="G2501" s="61" t="str">
        <f t="shared" ref="G2501:G2564" si="132">TRIM(SUBSTITUTE(F2501,CHAR(160),CHAR(32)))</f>
        <v>Bobby Gates</v>
      </c>
    </row>
    <row r="2502" spans="1:7" thickBot="1">
      <c r="A2502" s="62" t="s">
        <v>892</v>
      </c>
      <c r="B2502" s="61">
        <v>128</v>
      </c>
      <c r="C2502" s="61" t="str">
        <f t="shared" si="130"/>
        <v>No Tie</v>
      </c>
      <c r="D2502" s="63">
        <f t="shared" si="131"/>
        <v>128</v>
      </c>
      <c r="E2502" s="63">
        <v>128</v>
      </c>
      <c r="F2502" s="61" t="s">
        <v>500</v>
      </c>
      <c r="G2502" s="61" t="str">
        <f t="shared" si="132"/>
        <v>Adam Scott</v>
      </c>
    </row>
    <row r="2503" spans="1:7" thickBot="1">
      <c r="A2503" s="62" t="s">
        <v>892</v>
      </c>
      <c r="B2503" s="61">
        <v>129</v>
      </c>
      <c r="C2503" s="61" t="str">
        <f t="shared" si="130"/>
        <v>No Tie</v>
      </c>
      <c r="D2503" s="63">
        <f t="shared" si="131"/>
        <v>129</v>
      </c>
      <c r="E2503" s="63">
        <v>129</v>
      </c>
      <c r="F2503" s="61" t="s">
        <v>689</v>
      </c>
      <c r="G2503" s="61" t="str">
        <f t="shared" si="132"/>
        <v>Brendon Todd</v>
      </c>
    </row>
    <row r="2504" spans="1:7" thickBot="1">
      <c r="A2504" s="62" t="s">
        <v>892</v>
      </c>
      <c r="B2504" s="61">
        <v>130</v>
      </c>
      <c r="C2504" s="61" t="str">
        <f t="shared" si="130"/>
        <v>No Tie</v>
      </c>
      <c r="D2504" s="63">
        <f t="shared" si="131"/>
        <v>130</v>
      </c>
      <c r="E2504" s="63">
        <v>130</v>
      </c>
      <c r="F2504" s="61" t="s">
        <v>598</v>
      </c>
      <c r="G2504" s="61" t="str">
        <f t="shared" si="132"/>
        <v>Bo Van Pelt</v>
      </c>
    </row>
    <row r="2505" spans="1:7" thickBot="1">
      <c r="A2505" s="62" t="s">
        <v>892</v>
      </c>
      <c r="B2505" s="61">
        <v>131</v>
      </c>
      <c r="C2505" s="61" t="str">
        <f t="shared" si="130"/>
        <v>No Tie</v>
      </c>
      <c r="D2505" s="63">
        <f t="shared" si="131"/>
        <v>131</v>
      </c>
      <c r="E2505" s="63">
        <v>131</v>
      </c>
      <c r="F2505" s="61" t="s">
        <v>847</v>
      </c>
      <c r="G2505" s="61" t="str">
        <f t="shared" si="132"/>
        <v>Patrick Sheehan</v>
      </c>
    </row>
    <row r="2506" spans="1:7" thickBot="1">
      <c r="A2506" s="62" t="s">
        <v>892</v>
      </c>
      <c r="B2506" s="61">
        <v>132</v>
      </c>
      <c r="C2506" s="61" t="str">
        <f t="shared" si="130"/>
        <v>No Tie</v>
      </c>
      <c r="D2506" s="63">
        <f t="shared" si="131"/>
        <v>132</v>
      </c>
      <c r="E2506" s="63">
        <v>132</v>
      </c>
      <c r="F2506" s="61" t="s">
        <v>758</v>
      </c>
      <c r="G2506" s="61" t="str">
        <f t="shared" si="132"/>
        <v>Ted Potter, Jr.</v>
      </c>
    </row>
    <row r="2507" spans="1:7" thickBot="1">
      <c r="A2507" s="62" t="s">
        <v>892</v>
      </c>
      <c r="B2507" s="61">
        <v>133</v>
      </c>
      <c r="C2507" s="61" t="str">
        <f t="shared" si="130"/>
        <v>No Tie</v>
      </c>
      <c r="D2507" s="63">
        <f t="shared" si="131"/>
        <v>133</v>
      </c>
      <c r="E2507" s="63">
        <v>133</v>
      </c>
      <c r="F2507" s="61" t="s">
        <v>516</v>
      </c>
      <c r="G2507" s="61" t="str">
        <f t="shared" si="132"/>
        <v>Robert Garrigus</v>
      </c>
    </row>
    <row r="2508" spans="1:7" thickBot="1">
      <c r="A2508" s="62" t="s">
        <v>892</v>
      </c>
      <c r="B2508" s="61">
        <v>134</v>
      </c>
      <c r="C2508" s="61" t="str">
        <f t="shared" si="130"/>
        <v>No Tie</v>
      </c>
      <c r="D2508" s="63">
        <f t="shared" si="131"/>
        <v>134</v>
      </c>
      <c r="E2508" s="63">
        <v>134</v>
      </c>
      <c r="F2508" s="61" t="s">
        <v>673</v>
      </c>
      <c r="G2508" s="61" t="str">
        <f t="shared" si="132"/>
        <v>John Huh</v>
      </c>
    </row>
    <row r="2509" spans="1:7" thickBot="1">
      <c r="A2509" s="62" t="s">
        <v>892</v>
      </c>
      <c r="B2509" s="61">
        <v>135</v>
      </c>
      <c r="C2509" s="61" t="str">
        <f t="shared" si="130"/>
        <v>No Tie</v>
      </c>
      <c r="D2509" s="63">
        <f t="shared" si="131"/>
        <v>135</v>
      </c>
      <c r="E2509" s="63">
        <v>135</v>
      </c>
      <c r="F2509" s="61" t="s">
        <v>512</v>
      </c>
      <c r="G2509" s="61" t="str">
        <f t="shared" si="132"/>
        <v>Brendan Steele</v>
      </c>
    </row>
    <row r="2510" spans="1:7" thickBot="1">
      <c r="A2510" s="62" t="s">
        <v>892</v>
      </c>
      <c r="B2510" s="61">
        <v>136</v>
      </c>
      <c r="C2510" s="61" t="str">
        <f t="shared" si="130"/>
        <v>No Tie</v>
      </c>
      <c r="D2510" s="63">
        <f t="shared" si="131"/>
        <v>136</v>
      </c>
      <c r="E2510" s="63">
        <v>136</v>
      </c>
      <c r="F2510" s="61" t="s">
        <v>602</v>
      </c>
      <c r="G2510" s="61" t="str">
        <f t="shared" si="132"/>
        <v>Michael Thompson</v>
      </c>
    </row>
    <row r="2511" spans="1:7" thickBot="1">
      <c r="A2511" s="62" t="s">
        <v>892</v>
      </c>
      <c r="B2511" s="61" t="s">
        <v>890</v>
      </c>
      <c r="C2511" s="61">
        <f t="shared" si="130"/>
        <v>1</v>
      </c>
      <c r="D2511" s="63" t="str">
        <f t="shared" si="131"/>
        <v>137</v>
      </c>
      <c r="E2511" s="63">
        <v>137</v>
      </c>
      <c r="F2511" s="61" t="s">
        <v>836</v>
      </c>
      <c r="G2511" s="61" t="str">
        <f t="shared" si="132"/>
        <v>Arjun Atwal</v>
      </c>
    </row>
    <row r="2512" spans="1:7" thickBot="1">
      <c r="A2512" s="62" t="s">
        <v>892</v>
      </c>
      <c r="B2512" s="61" t="s">
        <v>890</v>
      </c>
      <c r="C2512" s="61">
        <f t="shared" si="130"/>
        <v>1</v>
      </c>
      <c r="D2512" s="63" t="str">
        <f t="shared" si="131"/>
        <v>137</v>
      </c>
      <c r="E2512" s="63">
        <v>137</v>
      </c>
      <c r="F2512" s="61" t="s">
        <v>527</v>
      </c>
      <c r="G2512" s="61" t="str">
        <f t="shared" si="132"/>
        <v>Louis Oosthuizen</v>
      </c>
    </row>
    <row r="2513" spans="1:7" thickBot="1">
      <c r="A2513" s="62" t="s">
        <v>892</v>
      </c>
      <c r="B2513" s="61">
        <v>139</v>
      </c>
      <c r="C2513" s="61" t="str">
        <f t="shared" si="130"/>
        <v>No Tie</v>
      </c>
      <c r="D2513" s="63">
        <f t="shared" si="131"/>
        <v>139</v>
      </c>
      <c r="E2513" s="63">
        <v>139</v>
      </c>
      <c r="F2513" s="61" t="s">
        <v>843</v>
      </c>
      <c r="G2513" s="61" t="str">
        <f t="shared" si="132"/>
        <v>Gary Christian</v>
      </c>
    </row>
    <row r="2514" spans="1:7" thickBot="1">
      <c r="A2514" s="62" t="s">
        <v>892</v>
      </c>
      <c r="B2514" s="61">
        <v>140</v>
      </c>
      <c r="C2514" s="61" t="str">
        <f t="shared" si="130"/>
        <v>No Tie</v>
      </c>
      <c r="D2514" s="63">
        <f t="shared" si="131"/>
        <v>140</v>
      </c>
      <c r="E2514" s="63">
        <v>140</v>
      </c>
      <c r="F2514" s="61" t="s">
        <v>685</v>
      </c>
      <c r="G2514" s="61" t="str">
        <f t="shared" si="132"/>
        <v>Colt Knost</v>
      </c>
    </row>
    <row r="2515" spans="1:7" thickBot="1">
      <c r="A2515" s="62" t="s">
        <v>892</v>
      </c>
      <c r="B2515" s="61">
        <v>141</v>
      </c>
      <c r="C2515" s="61" t="str">
        <f t="shared" si="130"/>
        <v>No Tie</v>
      </c>
      <c r="D2515" s="63">
        <f t="shared" si="131"/>
        <v>141</v>
      </c>
      <c r="E2515" s="63">
        <v>141</v>
      </c>
      <c r="F2515" s="61" t="s">
        <v>557</v>
      </c>
      <c r="G2515" s="61" t="str">
        <f t="shared" si="132"/>
        <v>Nick Watney</v>
      </c>
    </row>
    <row r="2516" spans="1:7" thickBot="1">
      <c r="A2516" s="62" t="s">
        <v>892</v>
      </c>
      <c r="B2516" s="61">
        <v>142</v>
      </c>
      <c r="C2516" s="61" t="str">
        <f t="shared" si="130"/>
        <v>No Tie</v>
      </c>
      <c r="D2516" s="63">
        <f t="shared" si="131"/>
        <v>142</v>
      </c>
      <c r="E2516" s="63">
        <v>142</v>
      </c>
      <c r="F2516" s="61" t="s">
        <v>827</v>
      </c>
      <c r="G2516" s="61" t="str">
        <f t="shared" si="132"/>
        <v>Hunter Haas</v>
      </c>
    </row>
    <row r="2517" spans="1:7" thickBot="1">
      <c r="A2517" s="62" t="s">
        <v>892</v>
      </c>
      <c r="B2517" s="61">
        <v>143</v>
      </c>
      <c r="C2517" s="61" t="str">
        <f t="shared" si="130"/>
        <v>No Tie</v>
      </c>
      <c r="D2517" s="63">
        <f t="shared" si="131"/>
        <v>143</v>
      </c>
      <c r="E2517" s="63">
        <v>143</v>
      </c>
      <c r="F2517" s="61" t="s">
        <v>763</v>
      </c>
      <c r="G2517" s="61" t="str">
        <f t="shared" si="132"/>
        <v>Richard Lee</v>
      </c>
    </row>
    <row r="2518" spans="1:7" thickBot="1">
      <c r="A2518" s="62" t="s">
        <v>892</v>
      </c>
      <c r="B2518" s="61">
        <v>144</v>
      </c>
      <c r="C2518" s="61" t="str">
        <f t="shared" si="130"/>
        <v>No Tie</v>
      </c>
      <c r="D2518" s="63">
        <f t="shared" si="131"/>
        <v>144</v>
      </c>
      <c r="E2518" s="63">
        <v>144</v>
      </c>
      <c r="F2518" s="61" t="s">
        <v>830</v>
      </c>
      <c r="G2518" s="61" t="str">
        <f t="shared" si="132"/>
        <v>Sung Kang</v>
      </c>
    </row>
    <row r="2519" spans="1:7" thickBot="1">
      <c r="A2519" s="62" t="s">
        <v>892</v>
      </c>
      <c r="B2519" s="61">
        <v>145</v>
      </c>
      <c r="C2519" s="61" t="str">
        <f t="shared" si="130"/>
        <v>No Tie</v>
      </c>
      <c r="D2519" s="63">
        <f t="shared" si="131"/>
        <v>145</v>
      </c>
      <c r="E2519" s="63">
        <v>145</v>
      </c>
      <c r="F2519" s="61" t="s">
        <v>640</v>
      </c>
      <c r="G2519" s="61" t="str">
        <f t="shared" si="132"/>
        <v>Chad Campbell</v>
      </c>
    </row>
    <row r="2520" spans="1:7" thickBot="1">
      <c r="A2520" s="62" t="s">
        <v>892</v>
      </c>
      <c r="B2520" s="61">
        <v>146</v>
      </c>
      <c r="C2520" s="61" t="str">
        <f t="shared" si="130"/>
        <v>No Tie</v>
      </c>
      <c r="D2520" s="63">
        <f t="shared" si="131"/>
        <v>146</v>
      </c>
      <c r="E2520" s="63">
        <v>146</v>
      </c>
      <c r="F2520" s="61" t="s">
        <v>642</v>
      </c>
      <c r="G2520" s="61" t="str">
        <f t="shared" si="132"/>
        <v>John Merrick</v>
      </c>
    </row>
    <row r="2521" spans="1:7" thickBot="1">
      <c r="A2521" s="62" t="s">
        <v>892</v>
      </c>
      <c r="B2521" s="61">
        <v>147</v>
      </c>
      <c r="C2521" s="61" t="str">
        <f t="shared" si="130"/>
        <v>No Tie</v>
      </c>
      <c r="D2521" s="63">
        <f t="shared" si="131"/>
        <v>147</v>
      </c>
      <c r="E2521" s="63">
        <v>147</v>
      </c>
      <c r="F2521" s="61" t="s">
        <v>551</v>
      </c>
      <c r="G2521" s="61" t="str">
        <f t="shared" si="132"/>
        <v>Davis Love III</v>
      </c>
    </row>
    <row r="2522" spans="1:7" thickBot="1">
      <c r="A2522" s="62" t="s">
        <v>892</v>
      </c>
      <c r="B2522" s="61">
        <v>148</v>
      </c>
      <c r="C2522" s="61" t="str">
        <f t="shared" si="130"/>
        <v>No Tie</v>
      </c>
      <c r="D2522" s="63">
        <f t="shared" si="131"/>
        <v>148</v>
      </c>
      <c r="E2522" s="63">
        <v>148</v>
      </c>
      <c r="F2522" s="61" t="s">
        <v>652</v>
      </c>
      <c r="G2522" s="61" t="str">
        <f t="shared" si="132"/>
        <v>Ricky Barnes</v>
      </c>
    </row>
    <row r="2523" spans="1:7" thickBot="1">
      <c r="A2523" s="62" t="s">
        <v>892</v>
      </c>
      <c r="B2523" s="61">
        <v>149</v>
      </c>
      <c r="C2523" s="61" t="str">
        <f t="shared" si="130"/>
        <v>No Tie</v>
      </c>
      <c r="D2523" s="63">
        <f t="shared" si="131"/>
        <v>149</v>
      </c>
      <c r="E2523" s="63">
        <v>149</v>
      </c>
      <c r="F2523" s="61" t="s">
        <v>838</v>
      </c>
      <c r="G2523" s="61" t="str">
        <f t="shared" si="132"/>
        <v>Kris Blanks</v>
      </c>
    </row>
    <row r="2524" spans="1:7" thickBot="1">
      <c r="A2524" s="62" t="s">
        <v>892</v>
      </c>
      <c r="B2524" s="61">
        <v>150</v>
      </c>
      <c r="C2524" s="61" t="str">
        <f t="shared" si="130"/>
        <v>No Tie</v>
      </c>
      <c r="D2524" s="63">
        <f t="shared" si="131"/>
        <v>150</v>
      </c>
      <c r="E2524" s="63">
        <v>150</v>
      </c>
      <c r="F2524" s="61" t="s">
        <v>687</v>
      </c>
      <c r="G2524" s="61" t="str">
        <f t="shared" si="132"/>
        <v>K.J. Choi</v>
      </c>
    </row>
    <row r="2525" spans="1:7" thickBot="1">
      <c r="A2525" s="62" t="s">
        <v>892</v>
      </c>
      <c r="B2525" s="61">
        <v>151</v>
      </c>
      <c r="C2525" s="61" t="str">
        <f t="shared" si="130"/>
        <v>No Tie</v>
      </c>
      <c r="D2525" s="63">
        <f t="shared" si="131"/>
        <v>151</v>
      </c>
      <c r="E2525" s="63">
        <v>151</v>
      </c>
      <c r="F2525" s="61" t="s">
        <v>574</v>
      </c>
      <c r="G2525" s="61" t="str">
        <f t="shared" si="132"/>
        <v>Camilo Villegas</v>
      </c>
    </row>
    <row r="2526" spans="1:7" thickBot="1">
      <c r="A2526" s="62" t="s">
        <v>892</v>
      </c>
      <c r="B2526" s="61">
        <v>152</v>
      </c>
      <c r="C2526" s="61" t="str">
        <f t="shared" si="130"/>
        <v>No Tie</v>
      </c>
      <c r="D2526" s="63">
        <f t="shared" si="131"/>
        <v>152</v>
      </c>
      <c r="E2526" s="63">
        <v>152</v>
      </c>
      <c r="F2526" s="61" t="s">
        <v>603</v>
      </c>
      <c r="G2526" s="61" t="str">
        <f t="shared" si="132"/>
        <v>Ryo Ishikawa</v>
      </c>
    </row>
    <row r="2527" spans="1:7" thickBot="1">
      <c r="A2527" s="62" t="s">
        <v>892</v>
      </c>
      <c r="B2527" s="61">
        <v>153</v>
      </c>
      <c r="C2527" s="61" t="str">
        <f t="shared" si="130"/>
        <v>No Tie</v>
      </c>
      <c r="D2527" s="63">
        <f t="shared" si="131"/>
        <v>153</v>
      </c>
      <c r="E2527" s="63">
        <v>153</v>
      </c>
      <c r="F2527" s="61" t="s">
        <v>734</v>
      </c>
      <c r="G2527" s="61" t="str">
        <f t="shared" si="132"/>
        <v>James Driscoll</v>
      </c>
    </row>
    <row r="2528" spans="1:7" thickBot="1">
      <c r="A2528" s="62" t="s">
        <v>892</v>
      </c>
      <c r="B2528" s="61">
        <v>154</v>
      </c>
      <c r="C2528" s="61" t="str">
        <f t="shared" si="130"/>
        <v>No Tie</v>
      </c>
      <c r="D2528" s="63">
        <f t="shared" si="131"/>
        <v>154</v>
      </c>
      <c r="E2528" s="63">
        <v>154</v>
      </c>
      <c r="F2528" s="61" t="s">
        <v>560</v>
      </c>
      <c r="G2528" s="61" t="str">
        <f t="shared" si="132"/>
        <v>Greg Owen</v>
      </c>
    </row>
    <row r="2529" spans="1:7" thickBot="1">
      <c r="A2529" s="62" t="s">
        <v>892</v>
      </c>
      <c r="B2529" s="61">
        <v>155</v>
      </c>
      <c r="C2529" s="61" t="str">
        <f t="shared" si="130"/>
        <v>No Tie</v>
      </c>
      <c r="D2529" s="63">
        <f t="shared" si="131"/>
        <v>155</v>
      </c>
      <c r="E2529" s="63">
        <v>155</v>
      </c>
      <c r="F2529" s="61" t="s">
        <v>806</v>
      </c>
      <c r="G2529" s="61" t="str">
        <f t="shared" si="132"/>
        <v>Harrison Frazar</v>
      </c>
    </row>
    <row r="2530" spans="1:7" thickBot="1">
      <c r="A2530" s="62" t="s">
        <v>892</v>
      </c>
      <c r="B2530" s="61">
        <v>156</v>
      </c>
      <c r="C2530" s="61" t="str">
        <f t="shared" si="130"/>
        <v>No Tie</v>
      </c>
      <c r="D2530" s="63">
        <f t="shared" si="131"/>
        <v>156</v>
      </c>
      <c r="E2530" s="63">
        <v>156</v>
      </c>
      <c r="F2530" s="61" t="s">
        <v>740</v>
      </c>
      <c r="G2530" s="61" t="str">
        <f t="shared" si="132"/>
        <v>Michael Bradley</v>
      </c>
    </row>
    <row r="2531" spans="1:7" thickBot="1">
      <c r="A2531" s="62" t="s">
        <v>892</v>
      </c>
      <c r="B2531" s="61" t="s">
        <v>891</v>
      </c>
      <c r="C2531" s="61">
        <f t="shared" si="130"/>
        <v>1</v>
      </c>
      <c r="D2531" s="63" t="str">
        <f t="shared" si="131"/>
        <v>157</v>
      </c>
      <c r="E2531" s="63">
        <v>157</v>
      </c>
      <c r="F2531" s="61" t="s">
        <v>715</v>
      </c>
      <c r="G2531" s="61" t="str">
        <f t="shared" si="132"/>
        <v>Brandt Jobe</v>
      </c>
    </row>
    <row r="2532" spans="1:7" thickBot="1">
      <c r="A2532" s="62" t="s">
        <v>892</v>
      </c>
      <c r="B2532" s="61" t="s">
        <v>891</v>
      </c>
      <c r="C2532" s="61">
        <f t="shared" si="130"/>
        <v>1</v>
      </c>
      <c r="D2532" s="63" t="str">
        <f t="shared" si="131"/>
        <v>157</v>
      </c>
      <c r="E2532" s="63">
        <v>157</v>
      </c>
      <c r="F2532" s="61" t="s">
        <v>547</v>
      </c>
      <c r="G2532" s="61" t="str">
        <f t="shared" si="132"/>
        <v>Hunter Mahan</v>
      </c>
    </row>
    <row r="2533" spans="1:7" thickBot="1">
      <c r="A2533" s="62" t="s">
        <v>892</v>
      </c>
      <c r="B2533" s="61">
        <v>159</v>
      </c>
      <c r="C2533" s="61" t="str">
        <f t="shared" si="130"/>
        <v>No Tie</v>
      </c>
      <c r="D2533" s="63">
        <f t="shared" si="131"/>
        <v>159</v>
      </c>
      <c r="E2533" s="63">
        <v>159</v>
      </c>
      <c r="F2533" s="61" t="s">
        <v>529</v>
      </c>
      <c r="G2533" s="61" t="str">
        <f t="shared" si="132"/>
        <v>Harris English</v>
      </c>
    </row>
    <row r="2534" spans="1:7" thickBot="1">
      <c r="A2534" s="62" t="s">
        <v>892</v>
      </c>
      <c r="B2534" s="61">
        <v>160</v>
      </c>
      <c r="C2534" s="61" t="str">
        <f t="shared" si="130"/>
        <v>No Tie</v>
      </c>
      <c r="D2534" s="63">
        <f t="shared" si="131"/>
        <v>160</v>
      </c>
      <c r="E2534" s="63">
        <v>160</v>
      </c>
      <c r="F2534" s="61" t="s">
        <v>837</v>
      </c>
      <c r="G2534" s="61" t="str">
        <f t="shared" si="132"/>
        <v>Alexandre Rocha</v>
      </c>
    </row>
    <row r="2535" spans="1:7" thickBot="1">
      <c r="A2535" s="62" t="s">
        <v>892</v>
      </c>
      <c r="B2535" s="61">
        <v>161</v>
      </c>
      <c r="C2535" s="61" t="str">
        <f t="shared" si="130"/>
        <v>No Tie</v>
      </c>
      <c r="D2535" s="63">
        <f t="shared" si="131"/>
        <v>161</v>
      </c>
      <c r="E2535" s="63">
        <v>161</v>
      </c>
      <c r="F2535" s="61" t="s">
        <v>610</v>
      </c>
      <c r="G2535" s="61" t="str">
        <f t="shared" si="132"/>
        <v>Erik Compton</v>
      </c>
    </row>
    <row r="2536" spans="1:7" thickBot="1">
      <c r="A2536" s="62" t="s">
        <v>892</v>
      </c>
      <c r="B2536" s="61">
        <v>162</v>
      </c>
      <c r="C2536" s="61" t="str">
        <f t="shared" si="130"/>
        <v>No Tie</v>
      </c>
      <c r="D2536" s="63">
        <f t="shared" si="131"/>
        <v>162</v>
      </c>
      <c r="E2536" s="63">
        <v>162</v>
      </c>
      <c r="F2536" s="61" t="s">
        <v>717</v>
      </c>
      <c r="G2536" s="61" t="str">
        <f t="shared" si="132"/>
        <v>Tommy Gainey</v>
      </c>
    </row>
    <row r="2537" spans="1:7" thickBot="1">
      <c r="A2537" s="62" t="s">
        <v>892</v>
      </c>
      <c r="B2537" s="61">
        <v>163</v>
      </c>
      <c r="C2537" s="61" t="str">
        <f t="shared" si="130"/>
        <v>No Tie</v>
      </c>
      <c r="D2537" s="63">
        <f t="shared" si="131"/>
        <v>163</v>
      </c>
      <c r="E2537" s="63">
        <v>163</v>
      </c>
      <c r="F2537" s="61" t="s">
        <v>807</v>
      </c>
      <c r="G2537" s="61" t="str">
        <f t="shared" si="132"/>
        <v>Mark Anderson</v>
      </c>
    </row>
    <row r="2538" spans="1:7" thickBot="1">
      <c r="A2538" s="62" t="s">
        <v>892</v>
      </c>
      <c r="B2538" s="61">
        <v>164</v>
      </c>
      <c r="C2538" s="61" t="str">
        <f t="shared" si="130"/>
        <v>No Tie</v>
      </c>
      <c r="D2538" s="63">
        <f t="shared" si="131"/>
        <v>164</v>
      </c>
      <c r="E2538" s="63">
        <v>164</v>
      </c>
      <c r="F2538" s="61" t="s">
        <v>713</v>
      </c>
      <c r="G2538" s="61" t="str">
        <f t="shared" si="132"/>
        <v>D.J. Trahan</v>
      </c>
    </row>
    <row r="2539" spans="1:7" thickBot="1">
      <c r="A2539" s="62" t="s">
        <v>892</v>
      </c>
      <c r="B2539" s="61">
        <v>165</v>
      </c>
      <c r="C2539" s="61" t="str">
        <f t="shared" si="130"/>
        <v>No Tie</v>
      </c>
      <c r="D2539" s="63">
        <f t="shared" si="131"/>
        <v>165</v>
      </c>
      <c r="E2539" s="63">
        <v>165</v>
      </c>
      <c r="F2539" s="61" t="s">
        <v>808</v>
      </c>
      <c r="G2539" s="61" t="str">
        <f t="shared" si="132"/>
        <v>Daniel Chopra</v>
      </c>
    </row>
    <row r="2540" spans="1:7" thickBot="1">
      <c r="A2540" s="62" t="s">
        <v>892</v>
      </c>
      <c r="B2540" s="61">
        <v>166</v>
      </c>
      <c r="C2540" s="61" t="str">
        <f t="shared" si="130"/>
        <v>No Tie</v>
      </c>
      <c r="D2540" s="63">
        <f t="shared" si="131"/>
        <v>166</v>
      </c>
      <c r="E2540" s="63">
        <v>166</v>
      </c>
      <c r="F2540" s="61" t="s">
        <v>815</v>
      </c>
      <c r="G2540" s="61" t="str">
        <f t="shared" si="132"/>
        <v>Stephen Gangluff</v>
      </c>
    </row>
    <row r="2541" spans="1:7" thickBot="1">
      <c r="A2541" s="62" t="s">
        <v>892</v>
      </c>
      <c r="B2541" s="61">
        <v>167</v>
      </c>
      <c r="C2541" s="61" t="str">
        <f t="shared" si="130"/>
        <v>No Tie</v>
      </c>
      <c r="D2541" s="63">
        <f t="shared" si="131"/>
        <v>167</v>
      </c>
      <c r="E2541" s="63">
        <v>167</v>
      </c>
      <c r="F2541" s="61" t="s">
        <v>502</v>
      </c>
      <c r="G2541" s="61" t="str">
        <f t="shared" si="132"/>
        <v>Charlie Beljan</v>
      </c>
    </row>
    <row r="2542" spans="1:7" thickBot="1">
      <c r="A2542" s="62" t="s">
        <v>892</v>
      </c>
      <c r="B2542" s="61">
        <v>168</v>
      </c>
      <c r="C2542" s="61" t="str">
        <f t="shared" si="130"/>
        <v>No Tie</v>
      </c>
      <c r="D2542" s="63">
        <f t="shared" si="131"/>
        <v>168</v>
      </c>
      <c r="E2542" s="63">
        <v>168</v>
      </c>
      <c r="F2542" s="61" t="s">
        <v>575</v>
      </c>
      <c r="G2542" s="61" t="str">
        <f t="shared" si="132"/>
        <v>Boo Weekley</v>
      </c>
    </row>
    <row r="2543" spans="1:7" thickBot="1">
      <c r="A2543" s="62" t="s">
        <v>892</v>
      </c>
      <c r="B2543" s="61">
        <v>169</v>
      </c>
      <c r="C2543" s="61" t="str">
        <f t="shared" si="130"/>
        <v>No Tie</v>
      </c>
      <c r="D2543" s="63">
        <f t="shared" si="131"/>
        <v>169</v>
      </c>
      <c r="E2543" s="63">
        <v>169</v>
      </c>
      <c r="F2543" s="61" t="s">
        <v>563</v>
      </c>
      <c r="G2543" s="61" t="str">
        <f t="shared" si="132"/>
        <v>Stewart Cink</v>
      </c>
    </row>
    <row r="2544" spans="1:7" thickBot="1">
      <c r="A2544" s="62" t="s">
        <v>892</v>
      </c>
      <c r="B2544" s="61">
        <v>170</v>
      </c>
      <c r="C2544" s="61" t="str">
        <f t="shared" si="130"/>
        <v>No Tie</v>
      </c>
      <c r="D2544" s="63">
        <f t="shared" si="131"/>
        <v>170</v>
      </c>
      <c r="E2544" s="63">
        <v>170</v>
      </c>
      <c r="F2544" s="61" t="s">
        <v>835</v>
      </c>
      <c r="G2544" s="61" t="str">
        <f t="shared" si="132"/>
        <v>Cameron Beckman</v>
      </c>
    </row>
    <row r="2545" spans="1:7" thickBot="1">
      <c r="A2545" s="62" t="s">
        <v>892</v>
      </c>
      <c r="B2545" s="61">
        <v>171</v>
      </c>
      <c r="C2545" s="61" t="str">
        <f t="shared" si="130"/>
        <v>No Tie</v>
      </c>
      <c r="D2545" s="63">
        <f t="shared" si="131"/>
        <v>171</v>
      </c>
      <c r="E2545" s="63">
        <v>171</v>
      </c>
      <c r="F2545" s="61" t="s">
        <v>508</v>
      </c>
      <c r="G2545" s="61" t="str">
        <f t="shared" si="132"/>
        <v>Gary Woodland</v>
      </c>
    </row>
    <row r="2546" spans="1:7" thickBot="1">
      <c r="A2546" s="62" t="s">
        <v>892</v>
      </c>
      <c r="B2546" s="61">
        <v>172</v>
      </c>
      <c r="C2546" s="61" t="str">
        <f t="shared" si="130"/>
        <v>No Tie</v>
      </c>
      <c r="D2546" s="63">
        <f t="shared" si="131"/>
        <v>172</v>
      </c>
      <c r="E2546" s="63">
        <v>172</v>
      </c>
      <c r="F2546" s="61" t="s">
        <v>733</v>
      </c>
      <c r="G2546" s="61" t="str">
        <f t="shared" si="132"/>
        <v>Robert Karlsson</v>
      </c>
    </row>
    <row r="2547" spans="1:7" thickBot="1">
      <c r="A2547" s="62" t="s">
        <v>892</v>
      </c>
      <c r="B2547" s="61">
        <v>173</v>
      </c>
      <c r="C2547" s="61" t="str">
        <f t="shared" si="130"/>
        <v>No Tie</v>
      </c>
      <c r="D2547" s="63">
        <f t="shared" si="131"/>
        <v>173</v>
      </c>
      <c r="E2547" s="63">
        <v>173</v>
      </c>
      <c r="F2547" s="61" t="s">
        <v>704</v>
      </c>
      <c r="G2547" s="61" t="str">
        <f t="shared" si="132"/>
        <v>Kyle Stanley</v>
      </c>
    </row>
    <row r="2548" spans="1:7" thickBot="1">
      <c r="A2548" s="62" t="s">
        <v>892</v>
      </c>
      <c r="B2548" s="61">
        <v>174</v>
      </c>
      <c r="C2548" s="61" t="str">
        <f t="shared" si="130"/>
        <v>No Tie</v>
      </c>
      <c r="D2548" s="63">
        <f t="shared" si="131"/>
        <v>174</v>
      </c>
      <c r="E2548" s="63">
        <v>174</v>
      </c>
      <c r="F2548" s="61" t="s">
        <v>804</v>
      </c>
      <c r="G2548" s="61" t="str">
        <f t="shared" si="132"/>
        <v>John Daly</v>
      </c>
    </row>
    <row r="2549" spans="1:7" thickBot="1">
      <c r="A2549" s="62" t="s">
        <v>892</v>
      </c>
      <c r="B2549" s="61">
        <v>175</v>
      </c>
      <c r="C2549" s="61" t="str">
        <f t="shared" si="130"/>
        <v>No Tie</v>
      </c>
      <c r="D2549" s="63">
        <f t="shared" si="131"/>
        <v>175</v>
      </c>
      <c r="E2549" s="63">
        <v>175</v>
      </c>
      <c r="F2549" s="61" t="s">
        <v>579</v>
      </c>
      <c r="G2549" s="61" t="str">
        <f t="shared" si="132"/>
        <v>Scott Stallings</v>
      </c>
    </row>
    <row r="2550" spans="1:7" thickBot="1">
      <c r="A2550" s="62" t="s">
        <v>892</v>
      </c>
      <c r="B2550" s="61">
        <v>176</v>
      </c>
      <c r="C2550" s="61" t="str">
        <f t="shared" si="130"/>
        <v>No Tie</v>
      </c>
      <c r="D2550" s="63">
        <f t="shared" si="131"/>
        <v>176</v>
      </c>
      <c r="E2550" s="63">
        <v>176</v>
      </c>
      <c r="F2550" s="61" t="s">
        <v>829</v>
      </c>
      <c r="G2550" s="61" t="str">
        <f t="shared" si="132"/>
        <v>Marco Dawson</v>
      </c>
    </row>
    <row r="2551" spans="1:7" thickBot="1">
      <c r="A2551" s="62" t="s">
        <v>892</v>
      </c>
      <c r="B2551" s="61">
        <v>177</v>
      </c>
      <c r="C2551" s="61" t="str">
        <f t="shared" si="130"/>
        <v>No Tie</v>
      </c>
      <c r="D2551" s="63">
        <f t="shared" si="131"/>
        <v>177</v>
      </c>
      <c r="E2551" s="63">
        <v>177</v>
      </c>
      <c r="F2551" s="61" t="s">
        <v>768</v>
      </c>
      <c r="G2551" s="61" t="str">
        <f t="shared" si="132"/>
        <v>Graeme McDowell</v>
      </c>
    </row>
    <row r="2552" spans="1:7" thickBot="1">
      <c r="A2552" s="62" t="s">
        <v>892</v>
      </c>
      <c r="B2552" s="61">
        <v>178</v>
      </c>
      <c r="C2552" s="61" t="str">
        <f t="shared" si="130"/>
        <v>No Tie</v>
      </c>
      <c r="D2552" s="63">
        <f t="shared" si="131"/>
        <v>178</v>
      </c>
      <c r="E2552" s="63">
        <v>178</v>
      </c>
      <c r="F2552" s="61" t="s">
        <v>821</v>
      </c>
      <c r="G2552" s="61" t="str">
        <f t="shared" si="132"/>
        <v>Miguel Angel Carballo</v>
      </c>
    </row>
    <row r="2553" spans="1:7" thickBot="1">
      <c r="A2553" s="62" t="s">
        <v>892</v>
      </c>
      <c r="B2553" s="61">
        <v>179</v>
      </c>
      <c r="C2553" s="61" t="str">
        <f t="shared" si="130"/>
        <v>No Tie</v>
      </c>
      <c r="D2553" s="63">
        <f t="shared" si="131"/>
        <v>179</v>
      </c>
      <c r="E2553" s="63">
        <v>179</v>
      </c>
      <c r="F2553" s="61" t="s">
        <v>826</v>
      </c>
      <c r="G2553" s="61" t="str">
        <f t="shared" si="132"/>
        <v>Matt Bettencourt</v>
      </c>
    </row>
    <row r="2554" spans="1:7" thickBot="1">
      <c r="A2554" s="62" t="s">
        <v>892</v>
      </c>
      <c r="B2554" s="61">
        <v>180</v>
      </c>
      <c r="C2554" s="61" t="str">
        <f t="shared" si="130"/>
        <v>No Tie</v>
      </c>
      <c r="D2554" s="63">
        <f t="shared" si="131"/>
        <v>180</v>
      </c>
      <c r="E2554" s="63">
        <v>180</v>
      </c>
      <c r="F2554" s="61" t="s">
        <v>813</v>
      </c>
      <c r="G2554" s="61" t="str">
        <f t="shared" si="132"/>
        <v>Garth Mulroy</v>
      </c>
    </row>
    <row r="2555" spans="1:7" thickBot="1">
      <c r="A2555" s="62" t="s">
        <v>892</v>
      </c>
      <c r="B2555" s="61">
        <v>181</v>
      </c>
      <c r="C2555" s="61" t="str">
        <f t="shared" si="130"/>
        <v>No Tie</v>
      </c>
      <c r="D2555" s="63">
        <f t="shared" si="131"/>
        <v>181</v>
      </c>
      <c r="E2555" s="63">
        <v>181</v>
      </c>
      <c r="F2555" s="61" t="s">
        <v>525</v>
      </c>
      <c r="G2555" s="61" t="str">
        <f t="shared" si="132"/>
        <v>Charley Hoffman</v>
      </c>
    </row>
    <row r="2556" spans="1:7" thickBot="1">
      <c r="A2556" s="62" t="s">
        <v>892</v>
      </c>
      <c r="B2556" s="61">
        <v>182</v>
      </c>
      <c r="C2556" s="61" t="str">
        <f t="shared" si="130"/>
        <v>No Tie</v>
      </c>
      <c r="D2556" s="63">
        <f t="shared" si="131"/>
        <v>182</v>
      </c>
      <c r="E2556" s="63">
        <v>182</v>
      </c>
      <c r="F2556" s="61" t="s">
        <v>593</v>
      </c>
      <c r="G2556" s="61" t="str">
        <f t="shared" si="132"/>
        <v>Sangmoon Bae</v>
      </c>
    </row>
    <row r="2557" spans="1:7" thickBot="1">
      <c r="A2557" s="62" t="s">
        <v>892</v>
      </c>
      <c r="B2557" s="61">
        <v>183</v>
      </c>
      <c r="C2557" s="61" t="str">
        <f t="shared" si="130"/>
        <v>No Tie</v>
      </c>
      <c r="D2557" s="63">
        <f t="shared" si="131"/>
        <v>183</v>
      </c>
      <c r="E2557" s="63">
        <v>183</v>
      </c>
      <c r="F2557" s="61" t="s">
        <v>658</v>
      </c>
      <c r="G2557" s="61" t="str">
        <f t="shared" si="132"/>
        <v>Robert Allenby</v>
      </c>
    </row>
    <row r="2558" spans="1:7" thickBot="1">
      <c r="A2558" s="62" t="s">
        <v>892</v>
      </c>
      <c r="B2558" s="61">
        <v>184</v>
      </c>
      <c r="C2558" s="61" t="str">
        <f t="shared" si="130"/>
        <v>No Tie</v>
      </c>
      <c r="D2558" s="63">
        <f t="shared" si="131"/>
        <v>184</v>
      </c>
      <c r="E2558" s="63">
        <v>184</v>
      </c>
      <c r="F2558" s="61" t="s">
        <v>833</v>
      </c>
      <c r="G2558" s="61" t="str">
        <f t="shared" si="132"/>
        <v>Tommy Biershenk</v>
      </c>
    </row>
    <row r="2559" spans="1:7" thickBot="1">
      <c r="A2559" s="62" t="s">
        <v>892</v>
      </c>
      <c r="B2559" s="61">
        <v>185</v>
      </c>
      <c r="C2559" s="61" t="str">
        <f t="shared" si="130"/>
        <v>No Tie</v>
      </c>
      <c r="D2559" s="63">
        <f t="shared" si="131"/>
        <v>185</v>
      </c>
      <c r="E2559" s="63">
        <v>185</v>
      </c>
      <c r="F2559" s="61" t="s">
        <v>495</v>
      </c>
      <c r="G2559" s="61" t="str">
        <f t="shared" si="132"/>
        <v>Scott Brown</v>
      </c>
    </row>
    <row r="2560" spans="1:7" thickBot="1">
      <c r="A2560" s="62" t="s">
        <v>892</v>
      </c>
      <c r="B2560" s="61">
        <v>186</v>
      </c>
      <c r="C2560" s="61" t="str">
        <f t="shared" si="130"/>
        <v>No Tie</v>
      </c>
      <c r="D2560" s="63">
        <f t="shared" si="131"/>
        <v>186</v>
      </c>
      <c r="E2560" s="63">
        <v>186</v>
      </c>
      <c r="F2560" s="61" t="s">
        <v>824</v>
      </c>
      <c r="G2560" s="61" t="str">
        <f t="shared" si="132"/>
        <v>Roland Thatcher</v>
      </c>
    </row>
    <row r="2561" spans="1:7" thickBot="1">
      <c r="A2561" s="62" t="s">
        <v>892</v>
      </c>
      <c r="B2561" s="61">
        <v>187</v>
      </c>
      <c r="C2561" s="61" t="str">
        <f t="shared" si="130"/>
        <v>No Tie</v>
      </c>
      <c r="D2561" s="63">
        <f t="shared" si="131"/>
        <v>187</v>
      </c>
      <c r="E2561" s="63">
        <v>187</v>
      </c>
      <c r="F2561" s="61" t="s">
        <v>523</v>
      </c>
      <c r="G2561" s="61" t="str">
        <f t="shared" si="132"/>
        <v>Jhonattan Vegas</v>
      </c>
    </row>
    <row r="2562" spans="1:7" thickBot="1">
      <c r="A2562" s="62" t="s">
        <v>892</v>
      </c>
      <c r="B2562" s="61">
        <v>188</v>
      </c>
      <c r="C2562" s="61" t="str">
        <f t="shared" si="130"/>
        <v>No Tie</v>
      </c>
      <c r="D2562" s="63">
        <f t="shared" si="131"/>
        <v>188</v>
      </c>
      <c r="E2562" s="63">
        <v>188</v>
      </c>
      <c r="F2562" s="61" t="s">
        <v>524</v>
      </c>
      <c r="G2562" s="61" t="str">
        <f t="shared" si="132"/>
        <v>Angel Cabrera</v>
      </c>
    </row>
    <row r="2563" spans="1:7" thickBot="1">
      <c r="A2563" s="62" t="s">
        <v>892</v>
      </c>
      <c r="B2563" s="61">
        <v>189</v>
      </c>
      <c r="C2563" s="61" t="str">
        <f t="shared" si="130"/>
        <v>No Tie</v>
      </c>
      <c r="D2563" s="63">
        <f t="shared" si="131"/>
        <v>189</v>
      </c>
      <c r="E2563" s="63">
        <v>189</v>
      </c>
      <c r="F2563" s="61" t="s">
        <v>839</v>
      </c>
      <c r="G2563" s="61" t="str">
        <f t="shared" si="132"/>
        <v>Kyle Thompson</v>
      </c>
    </row>
    <row r="2564" spans="1:7" thickBot="1">
      <c r="A2564" s="62" t="s">
        <v>892</v>
      </c>
      <c r="B2564" s="61">
        <v>190</v>
      </c>
      <c r="C2564" s="61" t="str">
        <f t="shared" si="130"/>
        <v>No Tie</v>
      </c>
      <c r="D2564" s="63">
        <f t="shared" si="131"/>
        <v>190</v>
      </c>
      <c r="E2564" s="63">
        <v>190</v>
      </c>
      <c r="F2564" s="61" t="s">
        <v>809</v>
      </c>
      <c r="G2564" s="61" t="str">
        <f t="shared" si="132"/>
        <v>Edward Loar</v>
      </c>
    </row>
    <row r="2565" spans="1:7" thickBot="1">
      <c r="A2565" s="62" t="s">
        <v>892</v>
      </c>
      <c r="B2565" s="61">
        <v>191</v>
      </c>
      <c r="C2565" s="61" t="str">
        <f t="shared" ref="C2565:C2628" si="133">IFERROR(SEARCH("T",B2565),"No Tie")</f>
        <v>No Tie</v>
      </c>
      <c r="D2565" s="63">
        <f t="shared" ref="D2565:D2628" si="134">IF(C2565="No Tie",B2565,RIGHT(B2565,LEN(B2565)-1))</f>
        <v>191</v>
      </c>
      <c r="E2565" s="63">
        <v>191</v>
      </c>
      <c r="F2565" s="61" t="s">
        <v>522</v>
      </c>
      <c r="G2565" s="61" t="str">
        <f t="shared" ref="G2565:G2628" si="135">TRIM(SUBSTITUTE(F2565,CHAR(160),CHAR(32)))</f>
        <v>Lee Westwood</v>
      </c>
    </row>
    <row r="2566" spans="1:7" thickBot="1">
      <c r="A2566" s="62" t="s">
        <v>874</v>
      </c>
      <c r="B2566" s="61">
        <v>1</v>
      </c>
      <c r="C2566" s="61" t="str">
        <f t="shared" si="133"/>
        <v>No Tie</v>
      </c>
      <c r="D2566" s="63">
        <f t="shared" si="134"/>
        <v>1</v>
      </c>
      <c r="E2566" s="63">
        <v>1</v>
      </c>
      <c r="F2566" s="61" t="s">
        <v>611</v>
      </c>
      <c r="G2566" s="61" t="str">
        <f t="shared" si="135"/>
        <v>Brandt Snedeker</v>
      </c>
    </row>
    <row r="2567" spans="1:7" thickBot="1">
      <c r="A2567" s="62" t="s">
        <v>874</v>
      </c>
      <c r="B2567" s="61">
        <v>2</v>
      </c>
      <c r="C2567" s="61" t="str">
        <f t="shared" si="133"/>
        <v>No Tie</v>
      </c>
      <c r="D2567" s="63">
        <f t="shared" si="134"/>
        <v>2</v>
      </c>
      <c r="E2567" s="63">
        <v>2</v>
      </c>
      <c r="F2567" s="61" t="s">
        <v>622</v>
      </c>
      <c r="G2567" s="61" t="str">
        <f t="shared" si="135"/>
        <v>Jonas Blixt</v>
      </c>
    </row>
    <row r="2568" spans="1:7" thickBot="1">
      <c r="A2568" s="62" t="s">
        <v>874</v>
      </c>
      <c r="B2568" s="61">
        <v>3</v>
      </c>
      <c r="C2568" s="61" t="str">
        <f t="shared" si="133"/>
        <v>No Tie</v>
      </c>
      <c r="D2568" s="63">
        <f t="shared" si="134"/>
        <v>3</v>
      </c>
      <c r="E2568" s="63">
        <v>3</v>
      </c>
      <c r="F2568" s="61" t="s">
        <v>684</v>
      </c>
      <c r="G2568" s="61" t="str">
        <f t="shared" si="135"/>
        <v>Luke Donald</v>
      </c>
    </row>
    <row r="2569" spans="1:7" thickBot="1">
      <c r="A2569" s="62" t="s">
        <v>874</v>
      </c>
      <c r="B2569" s="61">
        <v>4</v>
      </c>
      <c r="C2569" s="61" t="str">
        <f t="shared" si="133"/>
        <v>No Tie</v>
      </c>
      <c r="D2569" s="63">
        <f t="shared" si="134"/>
        <v>4</v>
      </c>
      <c r="E2569" s="63">
        <v>4</v>
      </c>
      <c r="F2569" s="61" t="s">
        <v>773</v>
      </c>
      <c r="G2569" s="61" t="str">
        <f t="shared" si="135"/>
        <v>Brian Gay</v>
      </c>
    </row>
    <row r="2570" spans="1:7" thickBot="1">
      <c r="A2570" s="62" t="s">
        <v>874</v>
      </c>
      <c r="B2570" s="61">
        <v>5</v>
      </c>
      <c r="C2570" s="61" t="str">
        <f t="shared" si="133"/>
        <v>No Tie</v>
      </c>
      <c r="D2570" s="63">
        <f t="shared" si="134"/>
        <v>5</v>
      </c>
      <c r="E2570" s="63">
        <v>5</v>
      </c>
      <c r="F2570" s="61" t="s">
        <v>681</v>
      </c>
      <c r="G2570" s="61" t="str">
        <f t="shared" si="135"/>
        <v>Bryce Molder</v>
      </c>
    </row>
    <row r="2571" spans="1:7" thickBot="1">
      <c r="A2571" s="62" t="s">
        <v>874</v>
      </c>
      <c r="B2571" s="61">
        <v>6</v>
      </c>
      <c r="C2571" s="61" t="str">
        <f t="shared" si="133"/>
        <v>No Tie</v>
      </c>
      <c r="D2571" s="63">
        <f t="shared" si="134"/>
        <v>6</v>
      </c>
      <c r="E2571" s="63">
        <v>6</v>
      </c>
      <c r="F2571" s="61" t="s">
        <v>535</v>
      </c>
      <c r="G2571" s="61" t="str">
        <f t="shared" si="135"/>
        <v>Martin Flores</v>
      </c>
    </row>
    <row r="2572" spans="1:7" thickBot="1">
      <c r="A2572" s="62" t="s">
        <v>874</v>
      </c>
      <c r="B2572" s="61">
        <v>7</v>
      </c>
      <c r="C2572" s="61" t="str">
        <f t="shared" si="133"/>
        <v>No Tie</v>
      </c>
      <c r="D2572" s="63">
        <f t="shared" si="134"/>
        <v>7</v>
      </c>
      <c r="E2572" s="63">
        <v>7</v>
      </c>
      <c r="F2572" s="61" t="s">
        <v>556</v>
      </c>
      <c r="G2572" s="61" t="str">
        <f t="shared" si="135"/>
        <v>Aaron Baddeley</v>
      </c>
    </row>
    <row r="2573" spans="1:7" thickBot="1">
      <c r="A2573" s="62" t="s">
        <v>874</v>
      </c>
      <c r="B2573" s="61">
        <v>8</v>
      </c>
      <c r="C2573" s="61" t="str">
        <f t="shared" si="133"/>
        <v>No Tie</v>
      </c>
      <c r="D2573" s="63">
        <f t="shared" si="134"/>
        <v>8</v>
      </c>
      <c r="E2573" s="63">
        <v>8</v>
      </c>
      <c r="F2573" s="61" t="s">
        <v>851</v>
      </c>
      <c r="G2573" s="61" t="str">
        <f t="shared" si="135"/>
        <v>Gavin Coles</v>
      </c>
    </row>
    <row r="2574" spans="1:7" thickBot="1">
      <c r="A2574" s="62" t="s">
        <v>874</v>
      </c>
      <c r="B2574" s="61">
        <v>9</v>
      </c>
      <c r="C2574" s="61" t="str">
        <f t="shared" si="133"/>
        <v>No Tie</v>
      </c>
      <c r="D2574" s="63">
        <f t="shared" si="134"/>
        <v>9</v>
      </c>
      <c r="E2574" s="63">
        <v>9</v>
      </c>
      <c r="F2574" s="61" t="s">
        <v>660</v>
      </c>
      <c r="G2574" s="61" t="str">
        <f t="shared" si="135"/>
        <v>Zach Johnson</v>
      </c>
    </row>
    <row r="2575" spans="1:7" thickBot="1">
      <c r="A2575" s="62" t="s">
        <v>874</v>
      </c>
      <c r="B2575" s="61">
        <v>10</v>
      </c>
      <c r="C2575" s="61" t="str">
        <f t="shared" si="133"/>
        <v>No Tie</v>
      </c>
      <c r="D2575" s="63">
        <f t="shared" si="134"/>
        <v>10</v>
      </c>
      <c r="E2575" s="63">
        <v>10</v>
      </c>
      <c r="F2575" s="61" t="s">
        <v>519</v>
      </c>
      <c r="G2575" s="61" t="str">
        <f t="shared" si="135"/>
        <v>Phil Mickelson</v>
      </c>
    </row>
    <row r="2576" spans="1:7" thickBot="1">
      <c r="A2576" s="62" t="s">
        <v>874</v>
      </c>
      <c r="B2576" s="61">
        <v>11</v>
      </c>
      <c r="C2576" s="61" t="str">
        <f t="shared" si="133"/>
        <v>No Tie</v>
      </c>
      <c r="D2576" s="63">
        <f t="shared" si="134"/>
        <v>11</v>
      </c>
      <c r="E2576" s="63">
        <v>11</v>
      </c>
      <c r="F2576" s="61" t="s">
        <v>823</v>
      </c>
      <c r="G2576" s="61" t="str">
        <f t="shared" si="135"/>
        <v>Derek Lamely</v>
      </c>
    </row>
    <row r="2577" spans="1:7" thickBot="1">
      <c r="A2577" s="62" t="s">
        <v>874</v>
      </c>
      <c r="B2577" s="61">
        <v>12</v>
      </c>
      <c r="C2577" s="61" t="str">
        <f t="shared" si="133"/>
        <v>No Tie</v>
      </c>
      <c r="D2577" s="63">
        <f t="shared" si="134"/>
        <v>12</v>
      </c>
      <c r="E2577" s="63">
        <v>12</v>
      </c>
      <c r="F2577" s="61" t="s">
        <v>598</v>
      </c>
      <c r="G2577" s="61" t="str">
        <f t="shared" si="135"/>
        <v>Bo Van Pelt</v>
      </c>
    </row>
    <row r="2578" spans="1:7" thickBot="1">
      <c r="A2578" s="62" t="s">
        <v>874</v>
      </c>
      <c r="B2578" s="61">
        <v>13</v>
      </c>
      <c r="C2578" s="61" t="str">
        <f t="shared" si="133"/>
        <v>No Tie</v>
      </c>
      <c r="D2578" s="63">
        <f t="shared" si="134"/>
        <v>13</v>
      </c>
      <c r="E2578" s="63">
        <v>13</v>
      </c>
      <c r="F2578" s="61" t="s">
        <v>499</v>
      </c>
      <c r="G2578" s="61" t="str">
        <f t="shared" si="135"/>
        <v>Jason Day</v>
      </c>
    </row>
    <row r="2579" spans="1:7" thickBot="1">
      <c r="A2579" s="62" t="s">
        <v>874</v>
      </c>
      <c r="B2579" s="61">
        <v>14</v>
      </c>
      <c r="C2579" s="61" t="str">
        <f t="shared" si="133"/>
        <v>No Tie</v>
      </c>
      <c r="D2579" s="63">
        <f t="shared" si="134"/>
        <v>14</v>
      </c>
      <c r="E2579" s="63">
        <v>14</v>
      </c>
      <c r="F2579" s="61" t="s">
        <v>775</v>
      </c>
      <c r="G2579" s="61" t="str">
        <f t="shared" si="135"/>
        <v>Ben Curtis</v>
      </c>
    </row>
    <row r="2580" spans="1:7" thickBot="1">
      <c r="A2580" s="62" t="s">
        <v>874</v>
      </c>
      <c r="B2580" s="61">
        <v>15</v>
      </c>
      <c r="C2580" s="61" t="str">
        <f t="shared" si="133"/>
        <v>No Tie</v>
      </c>
      <c r="D2580" s="63">
        <f t="shared" si="134"/>
        <v>15</v>
      </c>
      <c r="E2580" s="63">
        <v>15</v>
      </c>
      <c r="F2580" s="61" t="s">
        <v>696</v>
      </c>
      <c r="G2580" s="61" t="str">
        <f t="shared" si="135"/>
        <v>Ben Crane</v>
      </c>
    </row>
    <row r="2581" spans="1:7" thickBot="1">
      <c r="A2581" s="62" t="s">
        <v>874</v>
      </c>
      <c r="B2581" s="61">
        <v>16</v>
      </c>
      <c r="C2581" s="61" t="str">
        <f t="shared" si="133"/>
        <v>No Tie</v>
      </c>
      <c r="D2581" s="63">
        <f t="shared" si="134"/>
        <v>16</v>
      </c>
      <c r="E2581" s="63">
        <v>16</v>
      </c>
      <c r="F2581" s="61" t="s">
        <v>581</v>
      </c>
      <c r="G2581" s="61" t="str">
        <f t="shared" si="135"/>
        <v>Carl Pettersson</v>
      </c>
    </row>
    <row r="2582" spans="1:7" thickBot="1">
      <c r="A2582" s="62" t="s">
        <v>874</v>
      </c>
      <c r="B2582" s="61">
        <v>17</v>
      </c>
      <c r="C2582" s="61" t="str">
        <f t="shared" si="133"/>
        <v>No Tie</v>
      </c>
      <c r="D2582" s="63">
        <f t="shared" si="134"/>
        <v>17</v>
      </c>
      <c r="E2582" s="63">
        <v>17</v>
      </c>
      <c r="F2582" s="61" t="s">
        <v>735</v>
      </c>
      <c r="G2582" s="61" t="str">
        <f t="shared" si="135"/>
        <v>Y.E. Yang</v>
      </c>
    </row>
    <row r="2583" spans="1:7" thickBot="1">
      <c r="A2583" s="62" t="s">
        <v>874</v>
      </c>
      <c r="B2583" s="61">
        <v>18</v>
      </c>
      <c r="C2583" s="61" t="str">
        <f t="shared" si="133"/>
        <v>No Tie</v>
      </c>
      <c r="D2583" s="63">
        <f t="shared" si="134"/>
        <v>18</v>
      </c>
      <c r="E2583" s="63">
        <v>18</v>
      </c>
      <c r="F2583" s="61" t="s">
        <v>734</v>
      </c>
      <c r="G2583" s="61" t="str">
        <f t="shared" si="135"/>
        <v>James Driscoll</v>
      </c>
    </row>
    <row r="2584" spans="1:7" thickBot="1">
      <c r="A2584" s="62" t="s">
        <v>874</v>
      </c>
      <c r="B2584" s="61">
        <v>19</v>
      </c>
      <c r="C2584" s="61" t="str">
        <f t="shared" si="133"/>
        <v>No Tie</v>
      </c>
      <c r="D2584" s="63">
        <f t="shared" si="134"/>
        <v>19</v>
      </c>
      <c r="E2584" s="63">
        <v>19</v>
      </c>
      <c r="F2584" s="61" t="s">
        <v>662</v>
      </c>
      <c r="G2584" s="61" t="str">
        <f t="shared" si="135"/>
        <v>Jim Furyk</v>
      </c>
    </row>
    <row r="2585" spans="1:7" thickBot="1">
      <c r="A2585" s="62" t="s">
        <v>874</v>
      </c>
      <c r="B2585" s="61">
        <v>20</v>
      </c>
      <c r="C2585" s="61" t="str">
        <f t="shared" si="133"/>
        <v>No Tie</v>
      </c>
      <c r="D2585" s="63">
        <f t="shared" si="134"/>
        <v>20</v>
      </c>
      <c r="E2585" s="63">
        <v>20</v>
      </c>
      <c r="F2585" s="61" t="s">
        <v>494</v>
      </c>
      <c r="G2585" s="61" t="str">
        <f t="shared" si="135"/>
        <v>Ryan Moore</v>
      </c>
    </row>
    <row r="2586" spans="1:7" thickBot="1">
      <c r="A2586" s="62" t="s">
        <v>874</v>
      </c>
      <c r="B2586" s="61">
        <v>21</v>
      </c>
      <c r="C2586" s="61" t="str">
        <f t="shared" si="133"/>
        <v>No Tie</v>
      </c>
      <c r="D2586" s="63">
        <f t="shared" si="134"/>
        <v>21</v>
      </c>
      <c r="E2586" s="63">
        <v>21</v>
      </c>
      <c r="F2586" s="61" t="s">
        <v>517</v>
      </c>
      <c r="G2586" s="61" t="str">
        <f t="shared" si="135"/>
        <v>Jimmy Walker</v>
      </c>
    </row>
    <row r="2587" spans="1:7" thickBot="1">
      <c r="A2587" s="62" t="s">
        <v>874</v>
      </c>
      <c r="B2587" s="61" t="s">
        <v>286</v>
      </c>
      <c r="C2587" s="61">
        <f t="shared" si="133"/>
        <v>1</v>
      </c>
      <c r="D2587" s="63" t="str">
        <f t="shared" si="134"/>
        <v>22</v>
      </c>
      <c r="E2587" s="63">
        <v>22</v>
      </c>
      <c r="F2587" s="61" t="s">
        <v>665</v>
      </c>
      <c r="G2587" s="61" t="str">
        <f t="shared" si="135"/>
        <v>Greg Chalmers</v>
      </c>
    </row>
    <row r="2588" spans="1:7" thickBot="1">
      <c r="A2588" s="62" t="s">
        <v>874</v>
      </c>
      <c r="B2588" s="61" t="s">
        <v>286</v>
      </c>
      <c r="C2588" s="61">
        <f t="shared" si="133"/>
        <v>1</v>
      </c>
      <c r="D2588" s="63" t="str">
        <f t="shared" si="134"/>
        <v>22</v>
      </c>
      <c r="E2588" s="63">
        <v>22</v>
      </c>
      <c r="F2588" s="61" t="s">
        <v>509</v>
      </c>
      <c r="G2588" s="61" t="str">
        <f t="shared" si="135"/>
        <v>Ryan Palmer</v>
      </c>
    </row>
    <row r="2589" spans="1:7" thickBot="1">
      <c r="A2589" s="62" t="s">
        <v>874</v>
      </c>
      <c r="B2589" s="61">
        <v>24</v>
      </c>
      <c r="C2589" s="61" t="str">
        <f t="shared" si="133"/>
        <v>No Tie</v>
      </c>
      <c r="D2589" s="63">
        <f t="shared" si="134"/>
        <v>24</v>
      </c>
      <c r="E2589" s="63">
        <v>24</v>
      </c>
      <c r="F2589" s="61" t="s">
        <v>521</v>
      </c>
      <c r="G2589" s="61" t="str">
        <f t="shared" si="135"/>
        <v>Sergio Garcia</v>
      </c>
    </row>
    <row r="2590" spans="1:7" thickBot="1">
      <c r="A2590" s="62" t="s">
        <v>874</v>
      </c>
      <c r="B2590" s="61">
        <v>25</v>
      </c>
      <c r="C2590" s="61" t="str">
        <f t="shared" si="133"/>
        <v>No Tie</v>
      </c>
      <c r="D2590" s="63">
        <f t="shared" si="134"/>
        <v>25</v>
      </c>
      <c r="E2590" s="63">
        <v>25</v>
      </c>
      <c r="F2590" s="61" t="s">
        <v>689</v>
      </c>
      <c r="G2590" s="61" t="str">
        <f t="shared" si="135"/>
        <v>Brendon Todd</v>
      </c>
    </row>
    <row r="2591" spans="1:7" thickBot="1">
      <c r="A2591" s="62" t="s">
        <v>874</v>
      </c>
      <c r="B2591" s="61">
        <v>26</v>
      </c>
      <c r="C2591" s="61" t="str">
        <f t="shared" si="133"/>
        <v>No Tie</v>
      </c>
      <c r="D2591" s="63">
        <f t="shared" si="134"/>
        <v>26</v>
      </c>
      <c r="E2591" s="63">
        <v>26</v>
      </c>
      <c r="F2591" s="61" t="s">
        <v>608</v>
      </c>
      <c r="G2591" s="61" t="str">
        <f t="shared" si="135"/>
        <v>Matt Kuchar</v>
      </c>
    </row>
    <row r="2592" spans="1:7" thickBot="1">
      <c r="A2592" s="62" t="s">
        <v>874</v>
      </c>
      <c r="B2592" s="61">
        <v>27</v>
      </c>
      <c r="C2592" s="61" t="str">
        <f t="shared" si="133"/>
        <v>No Tie</v>
      </c>
      <c r="D2592" s="63">
        <f t="shared" si="134"/>
        <v>27</v>
      </c>
      <c r="E2592" s="63">
        <v>27</v>
      </c>
      <c r="F2592" s="61" t="s">
        <v>691</v>
      </c>
      <c r="G2592" s="61" t="str">
        <f t="shared" si="135"/>
        <v>Brian Davis</v>
      </c>
    </row>
    <row r="2593" spans="1:7" thickBot="1">
      <c r="A2593" s="62" t="s">
        <v>874</v>
      </c>
      <c r="B2593" s="61">
        <v>28</v>
      </c>
      <c r="C2593" s="61" t="str">
        <f t="shared" si="133"/>
        <v>No Tie</v>
      </c>
      <c r="D2593" s="63">
        <f t="shared" si="134"/>
        <v>28</v>
      </c>
      <c r="E2593" s="63">
        <v>28</v>
      </c>
      <c r="F2593" s="61" t="s">
        <v>714</v>
      </c>
      <c r="G2593" s="61" t="str">
        <f t="shared" si="135"/>
        <v>Tiger Woods</v>
      </c>
    </row>
    <row r="2594" spans="1:7" thickBot="1">
      <c r="A2594" s="62" t="s">
        <v>874</v>
      </c>
      <c r="B2594" s="61">
        <v>29</v>
      </c>
      <c r="C2594" s="61" t="str">
        <f t="shared" si="133"/>
        <v>No Tie</v>
      </c>
      <c r="D2594" s="63">
        <f t="shared" si="134"/>
        <v>29</v>
      </c>
      <c r="E2594" s="63">
        <v>29</v>
      </c>
      <c r="F2594" s="61" t="s">
        <v>808</v>
      </c>
      <c r="G2594" s="61" t="str">
        <f t="shared" si="135"/>
        <v>Daniel Chopra</v>
      </c>
    </row>
    <row r="2595" spans="1:7" thickBot="1">
      <c r="A2595" s="62" t="s">
        <v>874</v>
      </c>
      <c r="B2595" s="61">
        <v>30</v>
      </c>
      <c r="C2595" s="61" t="str">
        <f t="shared" si="133"/>
        <v>No Tie</v>
      </c>
      <c r="D2595" s="63">
        <f t="shared" si="134"/>
        <v>30</v>
      </c>
      <c r="E2595" s="63">
        <v>30</v>
      </c>
      <c r="F2595" s="61" t="s">
        <v>602</v>
      </c>
      <c r="G2595" s="61" t="str">
        <f t="shared" si="135"/>
        <v>Michael Thompson</v>
      </c>
    </row>
    <row r="2596" spans="1:7" thickBot="1">
      <c r="A2596" s="62" t="s">
        <v>874</v>
      </c>
      <c r="B2596" s="61">
        <v>31</v>
      </c>
      <c r="C2596" s="61" t="str">
        <f t="shared" si="133"/>
        <v>No Tie</v>
      </c>
      <c r="D2596" s="63">
        <f t="shared" si="134"/>
        <v>31</v>
      </c>
      <c r="E2596" s="63">
        <v>31</v>
      </c>
      <c r="F2596" s="61" t="s">
        <v>680</v>
      </c>
      <c r="G2596" s="61" t="str">
        <f t="shared" si="135"/>
        <v>Ken Duke</v>
      </c>
    </row>
    <row r="2597" spans="1:7" thickBot="1">
      <c r="A2597" s="62" t="s">
        <v>874</v>
      </c>
      <c r="B2597" s="61">
        <v>32</v>
      </c>
      <c r="C2597" s="61" t="str">
        <f t="shared" si="133"/>
        <v>No Tie</v>
      </c>
      <c r="D2597" s="63">
        <f t="shared" si="134"/>
        <v>32</v>
      </c>
      <c r="E2597" s="63">
        <v>32</v>
      </c>
      <c r="F2597" s="61" t="s">
        <v>584</v>
      </c>
      <c r="G2597" s="61" t="str">
        <f t="shared" si="135"/>
        <v>Johnson Wagner</v>
      </c>
    </row>
    <row r="2598" spans="1:7" thickBot="1">
      <c r="A2598" s="62" t="s">
        <v>874</v>
      </c>
      <c r="B2598" s="61">
        <v>33</v>
      </c>
      <c r="C2598" s="61" t="str">
        <f t="shared" si="133"/>
        <v>No Tie</v>
      </c>
      <c r="D2598" s="63">
        <f t="shared" si="134"/>
        <v>33</v>
      </c>
      <c r="E2598" s="63">
        <v>33</v>
      </c>
      <c r="F2598" s="61" t="s">
        <v>563</v>
      </c>
      <c r="G2598" s="61" t="str">
        <f t="shared" si="135"/>
        <v>Stewart Cink</v>
      </c>
    </row>
    <row r="2599" spans="1:7" thickBot="1">
      <c r="A2599" s="62" t="s">
        <v>874</v>
      </c>
      <c r="B2599" s="61">
        <v>34</v>
      </c>
      <c r="C2599" s="61" t="str">
        <f t="shared" si="133"/>
        <v>No Tie</v>
      </c>
      <c r="D2599" s="63">
        <f t="shared" si="134"/>
        <v>34</v>
      </c>
      <c r="E2599" s="63">
        <v>34</v>
      </c>
      <c r="F2599" s="61" t="s">
        <v>756</v>
      </c>
      <c r="G2599" s="61" t="str">
        <f t="shared" si="135"/>
        <v>David Mathis</v>
      </c>
    </row>
    <row r="2600" spans="1:7" thickBot="1">
      <c r="A2600" s="62" t="s">
        <v>874</v>
      </c>
      <c r="B2600" s="61">
        <v>35</v>
      </c>
      <c r="C2600" s="61" t="str">
        <f t="shared" si="133"/>
        <v>No Tie</v>
      </c>
      <c r="D2600" s="63">
        <f t="shared" si="134"/>
        <v>35</v>
      </c>
      <c r="E2600" s="63">
        <v>35</v>
      </c>
      <c r="F2600" s="61" t="s">
        <v>506</v>
      </c>
      <c r="G2600" s="61" t="str">
        <f t="shared" si="135"/>
        <v>Keegan Bradley</v>
      </c>
    </row>
    <row r="2601" spans="1:7" thickBot="1">
      <c r="A2601" s="62" t="s">
        <v>874</v>
      </c>
      <c r="B2601" s="61">
        <v>36</v>
      </c>
      <c r="C2601" s="61" t="str">
        <f t="shared" si="133"/>
        <v>No Tie</v>
      </c>
      <c r="D2601" s="63">
        <f t="shared" si="134"/>
        <v>36</v>
      </c>
      <c r="E2601" s="63">
        <v>36</v>
      </c>
      <c r="F2601" s="61" t="s">
        <v>649</v>
      </c>
      <c r="G2601" s="61" t="str">
        <f t="shared" si="135"/>
        <v>Spencer Levin</v>
      </c>
    </row>
    <row r="2602" spans="1:7" thickBot="1">
      <c r="A2602" s="62" t="s">
        <v>874</v>
      </c>
      <c r="B2602" s="61">
        <v>37</v>
      </c>
      <c r="C2602" s="61" t="str">
        <f t="shared" si="133"/>
        <v>No Tie</v>
      </c>
      <c r="D2602" s="63">
        <f t="shared" si="134"/>
        <v>37</v>
      </c>
      <c r="E2602" s="63">
        <v>37</v>
      </c>
      <c r="F2602" s="61" t="s">
        <v>752</v>
      </c>
      <c r="G2602" s="61" t="str">
        <f t="shared" si="135"/>
        <v>Charlie Wi</v>
      </c>
    </row>
    <row r="2603" spans="1:7" thickBot="1">
      <c r="A2603" s="62" t="s">
        <v>874</v>
      </c>
      <c r="B2603" s="61">
        <v>38</v>
      </c>
      <c r="C2603" s="61" t="str">
        <f t="shared" si="133"/>
        <v>No Tie</v>
      </c>
      <c r="D2603" s="63">
        <f t="shared" si="134"/>
        <v>38</v>
      </c>
      <c r="E2603" s="63">
        <v>38</v>
      </c>
      <c r="F2603" s="61" t="s">
        <v>694</v>
      </c>
      <c r="G2603" s="61" t="str">
        <f t="shared" si="135"/>
        <v>Billy Hurley III</v>
      </c>
    </row>
    <row r="2604" spans="1:7" thickBot="1">
      <c r="A2604" s="62" t="s">
        <v>874</v>
      </c>
      <c r="B2604" s="61">
        <v>39</v>
      </c>
      <c r="C2604" s="61" t="str">
        <f t="shared" si="133"/>
        <v>No Tie</v>
      </c>
      <c r="D2604" s="63">
        <f t="shared" si="134"/>
        <v>39</v>
      </c>
      <c r="E2604" s="63">
        <v>39</v>
      </c>
      <c r="F2604" s="61" t="s">
        <v>841</v>
      </c>
      <c r="G2604" s="61" t="str">
        <f t="shared" si="135"/>
        <v>Nathan Green</v>
      </c>
    </row>
    <row r="2605" spans="1:7" thickBot="1">
      <c r="A2605" s="62" t="s">
        <v>874</v>
      </c>
      <c r="B2605" s="61">
        <v>40</v>
      </c>
      <c r="C2605" s="61" t="str">
        <f t="shared" si="133"/>
        <v>No Tie</v>
      </c>
      <c r="D2605" s="63">
        <f t="shared" si="134"/>
        <v>40</v>
      </c>
      <c r="E2605" s="63">
        <v>40</v>
      </c>
      <c r="F2605" s="61" t="s">
        <v>623</v>
      </c>
      <c r="G2605" s="61" t="str">
        <f t="shared" si="135"/>
        <v>Jonathan Byrd</v>
      </c>
    </row>
    <row r="2606" spans="1:7" thickBot="1">
      <c r="A2606" s="62" t="s">
        <v>874</v>
      </c>
      <c r="B2606" s="61">
        <v>41</v>
      </c>
      <c r="C2606" s="61" t="str">
        <f t="shared" si="133"/>
        <v>No Tie</v>
      </c>
      <c r="D2606" s="63">
        <f t="shared" si="134"/>
        <v>41</v>
      </c>
      <c r="E2606" s="63">
        <v>41</v>
      </c>
      <c r="F2606" s="61" t="s">
        <v>848</v>
      </c>
      <c r="G2606" s="61" t="str">
        <f t="shared" si="135"/>
        <v>Ryuji Imada</v>
      </c>
    </row>
    <row r="2607" spans="1:7" thickBot="1">
      <c r="A2607" s="62" t="s">
        <v>874</v>
      </c>
      <c r="B2607" s="61" t="s">
        <v>304</v>
      </c>
      <c r="C2607" s="61">
        <f t="shared" si="133"/>
        <v>1</v>
      </c>
      <c r="D2607" s="63" t="str">
        <f t="shared" si="134"/>
        <v>42</v>
      </c>
      <c r="E2607" s="63">
        <v>42</v>
      </c>
      <c r="F2607" s="61" t="s">
        <v>715</v>
      </c>
      <c r="G2607" s="61" t="str">
        <f t="shared" si="135"/>
        <v>Brandt Jobe</v>
      </c>
    </row>
    <row r="2608" spans="1:7" thickBot="1">
      <c r="A2608" s="62" t="s">
        <v>874</v>
      </c>
      <c r="B2608" s="61" t="s">
        <v>304</v>
      </c>
      <c r="C2608" s="61">
        <f t="shared" si="133"/>
        <v>1</v>
      </c>
      <c r="D2608" s="63" t="str">
        <f t="shared" si="134"/>
        <v>42</v>
      </c>
      <c r="E2608" s="63">
        <v>42</v>
      </c>
      <c r="F2608" s="61" t="s">
        <v>667</v>
      </c>
      <c r="G2608" s="61" t="str">
        <f t="shared" si="135"/>
        <v>David Hearn</v>
      </c>
    </row>
    <row r="2609" spans="1:7" thickBot="1">
      <c r="A2609" s="62" t="s">
        <v>874</v>
      </c>
      <c r="B2609" s="61">
        <v>44</v>
      </c>
      <c r="C2609" s="61" t="str">
        <f t="shared" si="133"/>
        <v>No Tie</v>
      </c>
      <c r="D2609" s="63">
        <f t="shared" si="134"/>
        <v>44</v>
      </c>
      <c r="E2609" s="63">
        <v>44</v>
      </c>
      <c r="F2609" s="61" t="s">
        <v>669</v>
      </c>
      <c r="G2609" s="61" t="str">
        <f t="shared" si="135"/>
        <v>William McGirt</v>
      </c>
    </row>
    <row r="2610" spans="1:7" thickBot="1">
      <c r="A2610" s="62" t="s">
        <v>874</v>
      </c>
      <c r="B2610" s="61">
        <v>45</v>
      </c>
      <c r="C2610" s="61" t="str">
        <f t="shared" si="133"/>
        <v>No Tie</v>
      </c>
      <c r="D2610" s="63">
        <f t="shared" si="134"/>
        <v>45</v>
      </c>
      <c r="E2610" s="63">
        <v>45</v>
      </c>
      <c r="F2610" s="61" t="s">
        <v>620</v>
      </c>
      <c r="G2610" s="61" t="str">
        <f t="shared" si="135"/>
        <v>Kevin Kisner</v>
      </c>
    </row>
    <row r="2611" spans="1:7" thickBot="1">
      <c r="A2611" s="62" t="s">
        <v>874</v>
      </c>
      <c r="B2611" s="61">
        <v>46</v>
      </c>
      <c r="C2611" s="61" t="str">
        <f t="shared" si="133"/>
        <v>No Tie</v>
      </c>
      <c r="D2611" s="63">
        <f t="shared" si="134"/>
        <v>46</v>
      </c>
      <c r="E2611" s="63">
        <v>46</v>
      </c>
      <c r="F2611" s="61" t="s">
        <v>561</v>
      </c>
      <c r="G2611" s="61" t="str">
        <f t="shared" si="135"/>
        <v>Geoff Ogilvy</v>
      </c>
    </row>
    <row r="2612" spans="1:7" thickBot="1">
      <c r="A2612" s="62" t="s">
        <v>874</v>
      </c>
      <c r="B2612" s="61">
        <v>47</v>
      </c>
      <c r="C2612" s="61" t="str">
        <f t="shared" si="133"/>
        <v>No Tie</v>
      </c>
      <c r="D2612" s="63">
        <f t="shared" si="134"/>
        <v>47</v>
      </c>
      <c r="E2612" s="63">
        <v>47</v>
      </c>
      <c r="F2612" s="61" t="s">
        <v>737</v>
      </c>
      <c r="G2612" s="61" t="str">
        <f t="shared" si="135"/>
        <v>Tom Gillis</v>
      </c>
    </row>
    <row r="2613" spans="1:7" thickBot="1">
      <c r="A2613" s="62" t="s">
        <v>874</v>
      </c>
      <c r="B2613" s="61">
        <v>48</v>
      </c>
      <c r="C2613" s="61" t="str">
        <f t="shared" si="133"/>
        <v>No Tie</v>
      </c>
      <c r="D2613" s="63">
        <f t="shared" si="134"/>
        <v>48</v>
      </c>
      <c r="E2613" s="63">
        <v>48</v>
      </c>
      <c r="F2613" s="61" t="s">
        <v>634</v>
      </c>
      <c r="G2613" s="61" t="str">
        <f t="shared" si="135"/>
        <v>George McNeill</v>
      </c>
    </row>
    <row r="2614" spans="1:7" thickBot="1">
      <c r="A2614" s="62" t="s">
        <v>874</v>
      </c>
      <c r="B2614" s="61">
        <v>49</v>
      </c>
      <c r="C2614" s="61" t="str">
        <f t="shared" si="133"/>
        <v>No Tie</v>
      </c>
      <c r="D2614" s="63">
        <f t="shared" si="134"/>
        <v>49</v>
      </c>
      <c r="E2614" s="63">
        <v>49</v>
      </c>
      <c r="F2614" s="61" t="s">
        <v>643</v>
      </c>
      <c r="G2614" s="61" t="str">
        <f t="shared" si="135"/>
        <v>Jeff Overton</v>
      </c>
    </row>
    <row r="2615" spans="1:7" thickBot="1">
      <c r="A2615" s="62" t="s">
        <v>874</v>
      </c>
      <c r="B2615" s="61">
        <v>50</v>
      </c>
      <c r="C2615" s="61" t="str">
        <f t="shared" si="133"/>
        <v>No Tie</v>
      </c>
      <c r="D2615" s="63">
        <f t="shared" si="134"/>
        <v>50</v>
      </c>
      <c r="E2615" s="63">
        <v>50</v>
      </c>
      <c r="F2615" s="61" t="s">
        <v>804</v>
      </c>
      <c r="G2615" s="61" t="str">
        <f t="shared" si="135"/>
        <v>John Daly</v>
      </c>
    </row>
    <row r="2616" spans="1:7" thickBot="1">
      <c r="A2616" s="62" t="s">
        <v>874</v>
      </c>
      <c r="B2616" s="61" t="s">
        <v>810</v>
      </c>
      <c r="C2616" s="61">
        <f t="shared" si="133"/>
        <v>1</v>
      </c>
      <c r="D2616" s="63" t="str">
        <f t="shared" si="134"/>
        <v>51</v>
      </c>
      <c r="E2616" s="63">
        <v>51</v>
      </c>
      <c r="F2616" s="61" t="s">
        <v>685</v>
      </c>
      <c r="G2616" s="61" t="str">
        <f t="shared" si="135"/>
        <v>Colt Knost</v>
      </c>
    </row>
    <row r="2617" spans="1:7" thickBot="1">
      <c r="A2617" s="62" t="s">
        <v>874</v>
      </c>
      <c r="B2617" s="61" t="s">
        <v>810</v>
      </c>
      <c r="C2617" s="61">
        <f t="shared" si="133"/>
        <v>1</v>
      </c>
      <c r="D2617" s="63" t="str">
        <f t="shared" si="134"/>
        <v>51</v>
      </c>
      <c r="E2617" s="63">
        <v>51</v>
      </c>
      <c r="F2617" s="61" t="s">
        <v>763</v>
      </c>
      <c r="G2617" s="61" t="str">
        <f t="shared" si="135"/>
        <v>Richard Lee</v>
      </c>
    </row>
    <row r="2618" spans="1:7" thickBot="1">
      <c r="A2618" s="62" t="s">
        <v>874</v>
      </c>
      <c r="B2618" s="61">
        <v>53</v>
      </c>
      <c r="C2618" s="61" t="str">
        <f t="shared" si="133"/>
        <v>No Tie</v>
      </c>
      <c r="D2618" s="63">
        <f t="shared" si="134"/>
        <v>53</v>
      </c>
      <c r="E2618" s="63">
        <v>53</v>
      </c>
      <c r="F2618" s="61" t="s">
        <v>599</v>
      </c>
      <c r="G2618" s="61" t="str">
        <f t="shared" si="135"/>
        <v>Webb Simpson</v>
      </c>
    </row>
    <row r="2619" spans="1:7" thickBot="1">
      <c r="A2619" s="62" t="s">
        <v>874</v>
      </c>
      <c r="B2619" s="61">
        <v>54</v>
      </c>
      <c r="C2619" s="61" t="str">
        <f t="shared" si="133"/>
        <v>No Tie</v>
      </c>
      <c r="D2619" s="63">
        <f t="shared" si="134"/>
        <v>54</v>
      </c>
      <c r="E2619" s="63">
        <v>54</v>
      </c>
      <c r="F2619" s="61" t="s">
        <v>670</v>
      </c>
      <c r="G2619" s="61" t="str">
        <f t="shared" si="135"/>
        <v>Kevin Na</v>
      </c>
    </row>
    <row r="2620" spans="1:7" thickBot="1">
      <c r="A2620" s="62" t="s">
        <v>874</v>
      </c>
      <c r="B2620" s="61">
        <v>55</v>
      </c>
      <c r="C2620" s="61" t="str">
        <f t="shared" si="133"/>
        <v>No Tie</v>
      </c>
      <c r="D2620" s="63">
        <f t="shared" si="134"/>
        <v>55</v>
      </c>
      <c r="E2620" s="63">
        <v>55</v>
      </c>
      <c r="F2620" s="61" t="s">
        <v>825</v>
      </c>
      <c r="G2620" s="61" t="str">
        <f t="shared" si="135"/>
        <v>Blake Adams</v>
      </c>
    </row>
    <row r="2621" spans="1:7" thickBot="1">
      <c r="A2621" s="62" t="s">
        <v>874</v>
      </c>
      <c r="B2621" s="61">
        <v>56</v>
      </c>
      <c r="C2621" s="61" t="str">
        <f t="shared" si="133"/>
        <v>No Tie</v>
      </c>
      <c r="D2621" s="63">
        <f t="shared" si="134"/>
        <v>56</v>
      </c>
      <c r="E2621" s="63">
        <v>56</v>
      </c>
      <c r="F2621" s="61" t="s">
        <v>536</v>
      </c>
      <c r="G2621" s="61" t="str">
        <f t="shared" si="135"/>
        <v>Scott Piercy</v>
      </c>
    </row>
    <row r="2622" spans="1:7" thickBot="1">
      <c r="A2622" s="62" t="s">
        <v>874</v>
      </c>
      <c r="B2622" s="61">
        <v>57</v>
      </c>
      <c r="C2622" s="61" t="str">
        <f t="shared" si="133"/>
        <v>No Tie</v>
      </c>
      <c r="D2622" s="63">
        <f t="shared" si="134"/>
        <v>57</v>
      </c>
      <c r="E2622" s="63">
        <v>57</v>
      </c>
      <c r="F2622" s="61" t="s">
        <v>744</v>
      </c>
      <c r="G2622" s="61" t="str">
        <f t="shared" si="135"/>
        <v>Stuart Appleby</v>
      </c>
    </row>
    <row r="2623" spans="1:7" thickBot="1">
      <c r="A2623" s="62" t="s">
        <v>874</v>
      </c>
      <c r="B2623" s="61">
        <v>58</v>
      </c>
      <c r="C2623" s="61" t="str">
        <f t="shared" si="133"/>
        <v>No Tie</v>
      </c>
      <c r="D2623" s="63">
        <f t="shared" si="134"/>
        <v>58</v>
      </c>
      <c r="E2623" s="63">
        <v>58</v>
      </c>
      <c r="F2623" s="61" t="s">
        <v>493</v>
      </c>
      <c r="G2623" s="61" t="str">
        <f t="shared" si="135"/>
        <v>Dustin Johnson</v>
      </c>
    </row>
    <row r="2624" spans="1:7" thickBot="1">
      <c r="A2624" s="62" t="s">
        <v>874</v>
      </c>
      <c r="B2624" s="61">
        <v>59</v>
      </c>
      <c r="C2624" s="61" t="str">
        <f t="shared" si="133"/>
        <v>No Tie</v>
      </c>
      <c r="D2624" s="63">
        <f t="shared" si="134"/>
        <v>59</v>
      </c>
      <c r="E2624" s="63">
        <v>59</v>
      </c>
      <c r="F2624" s="61" t="s">
        <v>567</v>
      </c>
      <c r="G2624" s="61" t="str">
        <f t="shared" si="135"/>
        <v>Seung-Yul Noh</v>
      </c>
    </row>
    <row r="2625" spans="1:7" thickBot="1">
      <c r="A2625" s="62" t="s">
        <v>874</v>
      </c>
      <c r="B2625" s="61">
        <v>60</v>
      </c>
      <c r="C2625" s="61" t="str">
        <f t="shared" si="133"/>
        <v>No Tie</v>
      </c>
      <c r="D2625" s="63">
        <f t="shared" si="134"/>
        <v>60</v>
      </c>
      <c r="E2625" s="63">
        <v>60</v>
      </c>
      <c r="F2625" s="61" t="s">
        <v>833</v>
      </c>
      <c r="G2625" s="61" t="str">
        <f t="shared" si="135"/>
        <v>Tommy Biershenk</v>
      </c>
    </row>
    <row r="2626" spans="1:7" thickBot="1">
      <c r="A2626" s="62" t="s">
        <v>874</v>
      </c>
      <c r="B2626" s="61">
        <v>61</v>
      </c>
      <c r="C2626" s="61" t="str">
        <f t="shared" si="133"/>
        <v>No Tie</v>
      </c>
      <c r="D2626" s="63">
        <f t="shared" si="134"/>
        <v>61</v>
      </c>
      <c r="E2626" s="63">
        <v>61</v>
      </c>
      <c r="F2626" s="61" t="s">
        <v>629</v>
      </c>
      <c r="G2626" s="61" t="str">
        <f t="shared" si="135"/>
        <v>Jason Dufner</v>
      </c>
    </row>
    <row r="2627" spans="1:7" thickBot="1">
      <c r="A2627" s="62" t="s">
        <v>874</v>
      </c>
      <c r="B2627" s="61">
        <v>62</v>
      </c>
      <c r="C2627" s="61" t="str">
        <f t="shared" si="133"/>
        <v>No Tie</v>
      </c>
      <c r="D2627" s="63">
        <f t="shared" si="134"/>
        <v>62</v>
      </c>
      <c r="E2627" s="63">
        <v>62</v>
      </c>
      <c r="F2627" s="61" t="s">
        <v>673</v>
      </c>
      <c r="G2627" s="61" t="str">
        <f t="shared" si="135"/>
        <v>John Huh</v>
      </c>
    </row>
    <row r="2628" spans="1:7" thickBot="1">
      <c r="A2628" s="62" t="s">
        <v>874</v>
      </c>
      <c r="B2628" s="61">
        <v>63</v>
      </c>
      <c r="C2628" s="61" t="str">
        <f t="shared" si="133"/>
        <v>No Tie</v>
      </c>
      <c r="D2628" s="63">
        <f t="shared" si="134"/>
        <v>63</v>
      </c>
      <c r="E2628" s="63">
        <v>63</v>
      </c>
      <c r="F2628" s="61" t="s">
        <v>809</v>
      </c>
      <c r="G2628" s="61" t="str">
        <f t="shared" si="135"/>
        <v>Edward Loar</v>
      </c>
    </row>
    <row r="2629" spans="1:7" thickBot="1">
      <c r="A2629" s="62" t="s">
        <v>874</v>
      </c>
      <c r="B2629" s="61">
        <v>64</v>
      </c>
      <c r="C2629" s="61" t="str">
        <f t="shared" ref="C2629:C2692" si="136">IFERROR(SEARCH("T",B2629),"No Tie")</f>
        <v>No Tie</v>
      </c>
      <c r="D2629" s="63">
        <f t="shared" ref="D2629:D2692" si="137">IF(C2629="No Tie",B2629,RIGHT(B2629,LEN(B2629)-1))</f>
        <v>64</v>
      </c>
      <c r="E2629" s="63">
        <v>64</v>
      </c>
      <c r="F2629" s="61" t="s">
        <v>711</v>
      </c>
      <c r="G2629" s="61" t="str">
        <f t="shared" ref="G2629:G2692" si="138">TRIM(SUBSTITUTE(F2629,CHAR(160),CHAR(32)))</f>
        <v>Troy Matteson</v>
      </c>
    </row>
    <row r="2630" spans="1:7" thickBot="1">
      <c r="A2630" s="62" t="s">
        <v>874</v>
      </c>
      <c r="B2630" s="61">
        <v>65</v>
      </c>
      <c r="C2630" s="61" t="str">
        <f t="shared" si="136"/>
        <v>No Tie</v>
      </c>
      <c r="D2630" s="63">
        <f t="shared" si="137"/>
        <v>65</v>
      </c>
      <c r="E2630" s="63">
        <v>65</v>
      </c>
      <c r="F2630" s="61" t="s">
        <v>630</v>
      </c>
      <c r="G2630" s="61" t="str">
        <f t="shared" si="138"/>
        <v>Ian Poulter</v>
      </c>
    </row>
    <row r="2631" spans="1:7" thickBot="1">
      <c r="A2631" s="62" t="s">
        <v>874</v>
      </c>
      <c r="B2631" s="61">
        <v>66</v>
      </c>
      <c r="C2631" s="61" t="str">
        <f t="shared" si="136"/>
        <v>No Tie</v>
      </c>
      <c r="D2631" s="63">
        <f t="shared" si="137"/>
        <v>66</v>
      </c>
      <c r="E2631" s="63">
        <v>66</v>
      </c>
      <c r="F2631" s="61" t="s">
        <v>518</v>
      </c>
      <c r="G2631" s="61" t="str">
        <f t="shared" si="138"/>
        <v>Martin Laird</v>
      </c>
    </row>
    <row r="2632" spans="1:7" thickBot="1">
      <c r="A2632" s="62" t="s">
        <v>874</v>
      </c>
      <c r="B2632" s="61">
        <v>67</v>
      </c>
      <c r="C2632" s="61" t="str">
        <f t="shared" si="136"/>
        <v>No Tie</v>
      </c>
      <c r="D2632" s="63">
        <f t="shared" si="137"/>
        <v>67</v>
      </c>
      <c r="E2632" s="63">
        <v>67</v>
      </c>
      <c r="F2632" s="61" t="s">
        <v>638</v>
      </c>
      <c r="G2632" s="61" t="str">
        <f t="shared" si="138"/>
        <v>Brendon de Jonge</v>
      </c>
    </row>
    <row r="2633" spans="1:7" thickBot="1">
      <c r="A2633" s="62" t="s">
        <v>874</v>
      </c>
      <c r="B2633" s="61">
        <v>68</v>
      </c>
      <c r="C2633" s="61" t="str">
        <f t="shared" si="136"/>
        <v>No Tie</v>
      </c>
      <c r="D2633" s="63">
        <f t="shared" si="137"/>
        <v>68</v>
      </c>
      <c r="E2633" s="63">
        <v>68</v>
      </c>
      <c r="F2633" s="61" t="s">
        <v>529</v>
      </c>
      <c r="G2633" s="61" t="str">
        <f t="shared" si="138"/>
        <v>Harris English</v>
      </c>
    </row>
    <row r="2634" spans="1:7" thickBot="1">
      <c r="A2634" s="62" t="s">
        <v>874</v>
      </c>
      <c r="B2634" s="61">
        <v>69</v>
      </c>
      <c r="C2634" s="61" t="str">
        <f t="shared" si="136"/>
        <v>No Tie</v>
      </c>
      <c r="D2634" s="63">
        <f t="shared" si="137"/>
        <v>69</v>
      </c>
      <c r="E2634" s="63">
        <v>69</v>
      </c>
      <c r="F2634" s="61" t="s">
        <v>776</v>
      </c>
      <c r="G2634" s="61" t="str">
        <f t="shared" si="138"/>
        <v>Dicky Pride</v>
      </c>
    </row>
    <row r="2635" spans="1:7" thickBot="1">
      <c r="A2635" s="62" t="s">
        <v>874</v>
      </c>
      <c r="B2635" s="61">
        <v>70</v>
      </c>
      <c r="C2635" s="61" t="str">
        <f t="shared" si="136"/>
        <v>No Tie</v>
      </c>
      <c r="D2635" s="63">
        <f t="shared" si="137"/>
        <v>70</v>
      </c>
      <c r="E2635" s="63">
        <v>70</v>
      </c>
      <c r="F2635" s="61" t="s">
        <v>717</v>
      </c>
      <c r="G2635" s="61" t="str">
        <f t="shared" si="138"/>
        <v>Tommy Gainey</v>
      </c>
    </row>
    <row r="2636" spans="1:7" thickBot="1">
      <c r="A2636" s="62" t="s">
        <v>874</v>
      </c>
      <c r="B2636" s="61">
        <v>71</v>
      </c>
      <c r="C2636" s="61" t="str">
        <f t="shared" si="136"/>
        <v>No Tie</v>
      </c>
      <c r="D2636" s="63">
        <f t="shared" si="137"/>
        <v>71</v>
      </c>
      <c r="E2636" s="63">
        <v>71</v>
      </c>
      <c r="F2636" s="61" t="s">
        <v>593</v>
      </c>
      <c r="G2636" s="61" t="str">
        <f t="shared" si="138"/>
        <v>Sangmoon Bae</v>
      </c>
    </row>
    <row r="2637" spans="1:7" thickBot="1">
      <c r="A2637" s="62" t="s">
        <v>874</v>
      </c>
      <c r="B2637" s="61" t="s">
        <v>569</v>
      </c>
      <c r="C2637" s="61">
        <f t="shared" si="136"/>
        <v>1</v>
      </c>
      <c r="D2637" s="63" t="str">
        <f t="shared" si="137"/>
        <v>72</v>
      </c>
      <c r="E2637" s="63">
        <v>72</v>
      </c>
      <c r="F2637" s="61" t="s">
        <v>619</v>
      </c>
      <c r="G2637" s="61" t="str">
        <f t="shared" si="138"/>
        <v>Brian Harman</v>
      </c>
    </row>
    <row r="2638" spans="1:7" thickBot="1">
      <c r="A2638" s="62" t="s">
        <v>874</v>
      </c>
      <c r="B2638" s="61" t="s">
        <v>569</v>
      </c>
      <c r="C2638" s="61">
        <f t="shared" si="136"/>
        <v>1</v>
      </c>
      <c r="D2638" s="63" t="str">
        <f t="shared" si="137"/>
        <v>72</v>
      </c>
      <c r="E2638" s="63">
        <v>72</v>
      </c>
      <c r="F2638" s="61" t="s">
        <v>603</v>
      </c>
      <c r="G2638" s="61" t="str">
        <f t="shared" si="138"/>
        <v>Ryo Ishikawa</v>
      </c>
    </row>
    <row r="2639" spans="1:7" thickBot="1">
      <c r="A2639" s="62" t="s">
        <v>874</v>
      </c>
      <c r="B2639" s="61">
        <v>74</v>
      </c>
      <c r="C2639" s="61" t="str">
        <f t="shared" si="136"/>
        <v>No Tie</v>
      </c>
      <c r="D2639" s="63">
        <f t="shared" si="137"/>
        <v>74</v>
      </c>
      <c r="E2639" s="63">
        <v>74</v>
      </c>
      <c r="F2639" s="61" t="s">
        <v>811</v>
      </c>
      <c r="G2639" s="61" t="str">
        <f t="shared" si="138"/>
        <v>Chris Couch</v>
      </c>
    </row>
    <row r="2640" spans="1:7" thickBot="1">
      <c r="A2640" s="62" t="s">
        <v>874</v>
      </c>
      <c r="B2640" s="61" t="s">
        <v>721</v>
      </c>
      <c r="C2640" s="61">
        <f t="shared" si="136"/>
        <v>1</v>
      </c>
      <c r="D2640" s="63" t="str">
        <f t="shared" si="137"/>
        <v>75</v>
      </c>
      <c r="E2640" s="63">
        <v>75</v>
      </c>
      <c r="F2640" s="61" t="s">
        <v>663</v>
      </c>
      <c r="G2640" s="61" t="str">
        <f t="shared" si="138"/>
        <v>Cameron Tringale</v>
      </c>
    </row>
    <row r="2641" spans="1:7" thickBot="1">
      <c r="A2641" s="62" t="s">
        <v>874</v>
      </c>
      <c r="B2641" s="61" t="s">
        <v>721</v>
      </c>
      <c r="C2641" s="61">
        <f t="shared" si="136"/>
        <v>1</v>
      </c>
      <c r="D2641" s="63" t="str">
        <f t="shared" si="137"/>
        <v>75</v>
      </c>
      <c r="E2641" s="63">
        <v>75</v>
      </c>
      <c r="F2641" s="61" t="s">
        <v>749</v>
      </c>
      <c r="G2641" s="61" t="str">
        <f t="shared" si="138"/>
        <v>Steve Stricker</v>
      </c>
    </row>
    <row r="2642" spans="1:7" thickBot="1">
      <c r="A2642" s="62" t="s">
        <v>874</v>
      </c>
      <c r="B2642" s="61" t="s">
        <v>854</v>
      </c>
      <c r="C2642" s="61">
        <f t="shared" si="136"/>
        <v>1</v>
      </c>
      <c r="D2642" s="63" t="str">
        <f t="shared" si="137"/>
        <v>77</v>
      </c>
      <c r="E2642" s="63">
        <v>77</v>
      </c>
      <c r="F2642" s="61" t="s">
        <v>644</v>
      </c>
      <c r="G2642" s="61" t="str">
        <f t="shared" si="138"/>
        <v>Pat Perez</v>
      </c>
    </row>
    <row r="2643" spans="1:7" thickBot="1">
      <c r="A2643" s="62" t="s">
        <v>874</v>
      </c>
      <c r="B2643" s="61" t="s">
        <v>854</v>
      </c>
      <c r="C2643" s="61">
        <f t="shared" si="136"/>
        <v>1</v>
      </c>
      <c r="D2643" s="63" t="str">
        <f t="shared" si="137"/>
        <v>77</v>
      </c>
      <c r="E2643" s="63">
        <v>77</v>
      </c>
      <c r="F2643" s="61" t="s">
        <v>758</v>
      </c>
      <c r="G2643" s="61" t="str">
        <f t="shared" si="138"/>
        <v>Ted Potter, Jr.</v>
      </c>
    </row>
    <row r="2644" spans="1:7" thickBot="1">
      <c r="A2644" s="62" t="s">
        <v>874</v>
      </c>
      <c r="B2644" s="61">
        <v>79</v>
      </c>
      <c r="C2644" s="61" t="str">
        <f t="shared" si="136"/>
        <v>No Tie</v>
      </c>
      <c r="D2644" s="63">
        <f t="shared" si="137"/>
        <v>79</v>
      </c>
      <c r="E2644" s="63">
        <v>79</v>
      </c>
      <c r="F2644" s="61" t="s">
        <v>631</v>
      </c>
      <c r="G2644" s="61" t="str">
        <f t="shared" si="138"/>
        <v>Matt Every</v>
      </c>
    </row>
    <row r="2645" spans="1:7" thickBot="1">
      <c r="A2645" s="62" t="s">
        <v>874</v>
      </c>
      <c r="B2645" s="61">
        <v>80</v>
      </c>
      <c r="C2645" s="61" t="str">
        <f t="shared" si="136"/>
        <v>No Tie</v>
      </c>
      <c r="D2645" s="63">
        <f t="shared" si="137"/>
        <v>80</v>
      </c>
      <c r="E2645" s="63">
        <v>80</v>
      </c>
      <c r="F2645" s="61" t="s">
        <v>701</v>
      </c>
      <c r="G2645" s="61" t="str">
        <f t="shared" si="138"/>
        <v>Rory McIlroy</v>
      </c>
    </row>
    <row r="2646" spans="1:7" thickBot="1">
      <c r="A2646" s="62" t="s">
        <v>874</v>
      </c>
      <c r="B2646" s="61">
        <v>81</v>
      </c>
      <c r="C2646" s="61" t="str">
        <f t="shared" si="136"/>
        <v>No Tie</v>
      </c>
      <c r="D2646" s="63">
        <f t="shared" si="137"/>
        <v>81</v>
      </c>
      <c r="E2646" s="63">
        <v>81</v>
      </c>
      <c r="F2646" s="61" t="s">
        <v>731</v>
      </c>
      <c r="G2646" s="61" t="str">
        <f t="shared" si="138"/>
        <v>Bud Cauley</v>
      </c>
    </row>
    <row r="2647" spans="1:7" thickBot="1">
      <c r="A2647" s="62" t="s">
        <v>874</v>
      </c>
      <c r="B2647" s="61">
        <v>82</v>
      </c>
      <c r="C2647" s="61" t="str">
        <f t="shared" si="136"/>
        <v>No Tie</v>
      </c>
      <c r="D2647" s="63">
        <f t="shared" si="137"/>
        <v>82</v>
      </c>
      <c r="E2647" s="63">
        <v>82</v>
      </c>
      <c r="F2647" s="61" t="s">
        <v>672</v>
      </c>
      <c r="G2647" s="61" t="str">
        <f t="shared" si="138"/>
        <v>Roberto Castro</v>
      </c>
    </row>
    <row r="2648" spans="1:7" thickBot="1">
      <c r="A2648" s="62" t="s">
        <v>874</v>
      </c>
      <c r="B2648" s="61" t="s">
        <v>725</v>
      </c>
      <c r="C2648" s="61">
        <f t="shared" si="136"/>
        <v>1</v>
      </c>
      <c r="D2648" s="63" t="str">
        <f t="shared" si="137"/>
        <v>83</v>
      </c>
      <c r="E2648" s="63">
        <v>83</v>
      </c>
      <c r="F2648" s="61" t="s">
        <v>496</v>
      </c>
      <c r="G2648" s="61" t="str">
        <f t="shared" si="138"/>
        <v>Bill Haas</v>
      </c>
    </row>
    <row r="2649" spans="1:7" thickBot="1">
      <c r="A2649" s="62" t="s">
        <v>874</v>
      </c>
      <c r="B2649" s="61" t="s">
        <v>725</v>
      </c>
      <c r="C2649" s="61">
        <f t="shared" si="136"/>
        <v>1</v>
      </c>
      <c r="D2649" s="63" t="str">
        <f t="shared" si="137"/>
        <v>83</v>
      </c>
      <c r="E2649" s="63">
        <v>83</v>
      </c>
      <c r="F2649" s="61" t="s">
        <v>589</v>
      </c>
      <c r="G2649" s="61" t="str">
        <f t="shared" si="138"/>
        <v>John Senden</v>
      </c>
    </row>
    <row r="2650" spans="1:7" thickBot="1">
      <c r="A2650" s="62" t="s">
        <v>874</v>
      </c>
      <c r="B2650" s="61">
        <v>85</v>
      </c>
      <c r="C2650" s="61" t="str">
        <f t="shared" si="136"/>
        <v>No Tie</v>
      </c>
      <c r="D2650" s="63">
        <f t="shared" si="137"/>
        <v>85</v>
      </c>
      <c r="E2650" s="63">
        <v>85</v>
      </c>
      <c r="F2650" s="61" t="s">
        <v>657</v>
      </c>
      <c r="G2650" s="61" t="str">
        <f t="shared" si="138"/>
        <v>Chris Stroud</v>
      </c>
    </row>
    <row r="2651" spans="1:7" thickBot="1">
      <c r="A2651" s="62" t="s">
        <v>874</v>
      </c>
      <c r="B2651" s="61">
        <v>86</v>
      </c>
      <c r="C2651" s="61" t="str">
        <f t="shared" si="136"/>
        <v>No Tie</v>
      </c>
      <c r="D2651" s="63">
        <f t="shared" si="137"/>
        <v>86</v>
      </c>
      <c r="E2651" s="63">
        <v>86</v>
      </c>
      <c r="F2651" s="61" t="s">
        <v>520</v>
      </c>
      <c r="G2651" s="61" t="str">
        <f t="shared" si="138"/>
        <v>Charl Schwartzel</v>
      </c>
    </row>
    <row r="2652" spans="1:7" thickBot="1">
      <c r="A2652" s="62" t="s">
        <v>874</v>
      </c>
      <c r="B2652" s="61">
        <v>87</v>
      </c>
      <c r="C2652" s="61" t="str">
        <f t="shared" si="136"/>
        <v>No Tie</v>
      </c>
      <c r="D2652" s="63">
        <f t="shared" si="137"/>
        <v>87</v>
      </c>
      <c r="E2652" s="63">
        <v>87</v>
      </c>
      <c r="F2652" s="61" t="s">
        <v>723</v>
      </c>
      <c r="G2652" s="61" t="str">
        <f t="shared" si="138"/>
        <v>Vaughn Taylor</v>
      </c>
    </row>
    <row r="2653" spans="1:7" thickBot="1">
      <c r="A2653" s="62" t="s">
        <v>874</v>
      </c>
      <c r="B2653" s="61">
        <v>88</v>
      </c>
      <c r="C2653" s="61" t="str">
        <f t="shared" si="136"/>
        <v>No Tie</v>
      </c>
      <c r="D2653" s="63">
        <f t="shared" si="137"/>
        <v>88</v>
      </c>
      <c r="E2653" s="63">
        <v>88</v>
      </c>
      <c r="F2653" s="61" t="s">
        <v>513</v>
      </c>
      <c r="G2653" s="61" t="str">
        <f t="shared" si="138"/>
        <v>Charles Howell III</v>
      </c>
    </row>
    <row r="2654" spans="1:7" thickBot="1">
      <c r="A2654" s="62" t="s">
        <v>874</v>
      </c>
      <c r="B2654" s="61" t="s">
        <v>792</v>
      </c>
      <c r="C2654" s="61">
        <f t="shared" si="136"/>
        <v>1</v>
      </c>
      <c r="D2654" s="63" t="str">
        <f t="shared" si="137"/>
        <v>89</v>
      </c>
      <c r="E2654" s="63">
        <v>89</v>
      </c>
      <c r="F2654" s="61" t="s">
        <v>741</v>
      </c>
      <c r="G2654" s="61" t="str">
        <f t="shared" si="138"/>
        <v>Bob Estes</v>
      </c>
    </row>
    <row r="2655" spans="1:7" thickBot="1">
      <c r="A2655" s="62" t="s">
        <v>874</v>
      </c>
      <c r="B2655" s="61" t="s">
        <v>792</v>
      </c>
      <c r="C2655" s="61">
        <f t="shared" si="136"/>
        <v>1</v>
      </c>
      <c r="D2655" s="63" t="str">
        <f t="shared" si="137"/>
        <v>89</v>
      </c>
      <c r="E2655" s="63">
        <v>89</v>
      </c>
      <c r="F2655" s="61" t="s">
        <v>538</v>
      </c>
      <c r="G2655" s="61" t="str">
        <f t="shared" si="138"/>
        <v>Henrik Stenson</v>
      </c>
    </row>
    <row r="2656" spans="1:7" thickBot="1">
      <c r="A2656" s="62" t="s">
        <v>874</v>
      </c>
      <c r="B2656" s="61">
        <v>91</v>
      </c>
      <c r="C2656" s="61" t="str">
        <f t="shared" si="136"/>
        <v>No Tie</v>
      </c>
      <c r="D2656" s="63">
        <f t="shared" si="137"/>
        <v>91</v>
      </c>
      <c r="E2656" s="63">
        <v>91</v>
      </c>
      <c r="F2656" s="61" t="s">
        <v>805</v>
      </c>
      <c r="G2656" s="61" t="str">
        <f t="shared" si="138"/>
        <v>Troy Kelly</v>
      </c>
    </row>
    <row r="2657" spans="1:7" thickBot="1">
      <c r="A2657" s="62" t="s">
        <v>874</v>
      </c>
      <c r="B2657" s="61">
        <v>92</v>
      </c>
      <c r="C2657" s="61" t="str">
        <f t="shared" si="136"/>
        <v>No Tie</v>
      </c>
      <c r="D2657" s="63">
        <f t="shared" si="137"/>
        <v>92</v>
      </c>
      <c r="E2657" s="63">
        <v>92</v>
      </c>
      <c r="F2657" s="61" t="s">
        <v>656</v>
      </c>
      <c r="G2657" s="61" t="str">
        <f t="shared" si="138"/>
        <v>Danny Lee</v>
      </c>
    </row>
    <row r="2658" spans="1:7" thickBot="1">
      <c r="A2658" s="62" t="s">
        <v>874</v>
      </c>
      <c r="B2658" s="61">
        <v>93</v>
      </c>
      <c r="C2658" s="61" t="str">
        <f t="shared" si="136"/>
        <v>No Tie</v>
      </c>
      <c r="D2658" s="63">
        <f t="shared" si="137"/>
        <v>93</v>
      </c>
      <c r="E2658" s="63">
        <v>93</v>
      </c>
      <c r="F2658" s="61" t="s">
        <v>827</v>
      </c>
      <c r="G2658" s="61" t="str">
        <f t="shared" si="138"/>
        <v>Hunter Haas</v>
      </c>
    </row>
    <row r="2659" spans="1:7" thickBot="1">
      <c r="A2659" s="62" t="s">
        <v>874</v>
      </c>
      <c r="B2659" s="61">
        <v>94</v>
      </c>
      <c r="C2659" s="61" t="str">
        <f t="shared" si="136"/>
        <v>No Tie</v>
      </c>
      <c r="D2659" s="63">
        <f t="shared" si="137"/>
        <v>94</v>
      </c>
      <c r="E2659" s="63">
        <v>94</v>
      </c>
      <c r="F2659" s="61" t="s">
        <v>610</v>
      </c>
      <c r="G2659" s="61" t="str">
        <f t="shared" si="138"/>
        <v>Erik Compton</v>
      </c>
    </row>
    <row r="2660" spans="1:7" thickBot="1">
      <c r="A2660" s="62" t="s">
        <v>874</v>
      </c>
      <c r="B2660" s="61">
        <v>95</v>
      </c>
      <c r="C2660" s="61" t="str">
        <f t="shared" si="136"/>
        <v>No Tie</v>
      </c>
      <c r="D2660" s="63">
        <f t="shared" si="137"/>
        <v>95</v>
      </c>
      <c r="E2660" s="63">
        <v>95</v>
      </c>
      <c r="F2660" s="61" t="s">
        <v>806</v>
      </c>
      <c r="G2660" s="61" t="str">
        <f t="shared" si="138"/>
        <v>Harrison Frazar</v>
      </c>
    </row>
    <row r="2661" spans="1:7" thickBot="1">
      <c r="A2661" s="62" t="s">
        <v>874</v>
      </c>
      <c r="B2661" s="61">
        <v>96</v>
      </c>
      <c r="C2661" s="61" t="str">
        <f t="shared" si="136"/>
        <v>No Tie</v>
      </c>
      <c r="D2661" s="63">
        <f t="shared" si="137"/>
        <v>96</v>
      </c>
      <c r="E2661" s="63">
        <v>96</v>
      </c>
      <c r="F2661" s="61" t="s">
        <v>846</v>
      </c>
      <c r="G2661" s="61" t="str">
        <f t="shared" si="138"/>
        <v>Rocco Mediate</v>
      </c>
    </row>
    <row r="2662" spans="1:7" thickBot="1">
      <c r="A2662" s="62" t="s">
        <v>874</v>
      </c>
      <c r="B2662" s="61">
        <v>97</v>
      </c>
      <c r="C2662" s="61" t="str">
        <f t="shared" si="136"/>
        <v>No Tie</v>
      </c>
      <c r="D2662" s="63">
        <f t="shared" si="137"/>
        <v>97</v>
      </c>
      <c r="E2662" s="63">
        <v>97</v>
      </c>
      <c r="F2662" s="61" t="s">
        <v>551</v>
      </c>
      <c r="G2662" s="61" t="str">
        <f t="shared" si="138"/>
        <v>Davis Love III</v>
      </c>
    </row>
    <row r="2663" spans="1:7" thickBot="1">
      <c r="A2663" s="62" t="s">
        <v>874</v>
      </c>
      <c r="B2663" s="61">
        <v>98</v>
      </c>
      <c r="C2663" s="61" t="str">
        <f t="shared" si="136"/>
        <v>No Tie</v>
      </c>
      <c r="D2663" s="63">
        <f t="shared" si="137"/>
        <v>98</v>
      </c>
      <c r="E2663" s="63">
        <v>98</v>
      </c>
      <c r="F2663" s="61" t="s">
        <v>523</v>
      </c>
      <c r="G2663" s="61" t="str">
        <f t="shared" si="138"/>
        <v>Jhonattan Vegas</v>
      </c>
    </row>
    <row r="2664" spans="1:7" thickBot="1">
      <c r="A2664" s="62" t="s">
        <v>874</v>
      </c>
      <c r="B2664" s="61" t="s">
        <v>822</v>
      </c>
      <c r="C2664" s="61">
        <f t="shared" si="136"/>
        <v>1</v>
      </c>
      <c r="D2664" s="63" t="str">
        <f t="shared" si="137"/>
        <v>99</v>
      </c>
      <c r="E2664" s="63">
        <v>99</v>
      </c>
      <c r="F2664" s="61" t="s">
        <v>618</v>
      </c>
      <c r="G2664" s="61" t="str">
        <f t="shared" si="138"/>
        <v>Kyle Reifers</v>
      </c>
    </row>
    <row r="2665" spans="1:7" thickBot="1">
      <c r="A2665" s="62" t="s">
        <v>874</v>
      </c>
      <c r="B2665" s="61" t="s">
        <v>822</v>
      </c>
      <c r="C2665" s="61">
        <f t="shared" si="136"/>
        <v>1</v>
      </c>
      <c r="D2665" s="63" t="str">
        <f t="shared" si="137"/>
        <v>99</v>
      </c>
      <c r="E2665" s="63">
        <v>99</v>
      </c>
      <c r="F2665" s="61" t="s">
        <v>645</v>
      </c>
      <c r="G2665" s="61" t="str">
        <f t="shared" si="138"/>
        <v>Russell Knox</v>
      </c>
    </row>
    <row r="2666" spans="1:7" thickBot="1">
      <c r="A2666" s="62" t="s">
        <v>874</v>
      </c>
      <c r="B2666" s="61">
        <v>101</v>
      </c>
      <c r="C2666" s="61" t="str">
        <f t="shared" si="136"/>
        <v>No Tie</v>
      </c>
      <c r="D2666" s="63">
        <f t="shared" si="137"/>
        <v>101</v>
      </c>
      <c r="E2666" s="63">
        <v>101</v>
      </c>
      <c r="F2666" s="61" t="s">
        <v>813</v>
      </c>
      <c r="G2666" s="61" t="str">
        <f t="shared" si="138"/>
        <v>Garth Mulroy</v>
      </c>
    </row>
    <row r="2667" spans="1:7" thickBot="1">
      <c r="A2667" s="62" t="s">
        <v>874</v>
      </c>
      <c r="B2667" s="61">
        <v>102</v>
      </c>
      <c r="C2667" s="61" t="str">
        <f t="shared" si="136"/>
        <v>No Tie</v>
      </c>
      <c r="D2667" s="63">
        <f t="shared" si="137"/>
        <v>102</v>
      </c>
      <c r="E2667" s="63">
        <v>102</v>
      </c>
      <c r="F2667" s="61" t="s">
        <v>557</v>
      </c>
      <c r="G2667" s="61" t="str">
        <f t="shared" si="138"/>
        <v>Nick Watney</v>
      </c>
    </row>
    <row r="2668" spans="1:7" thickBot="1">
      <c r="A2668" s="62" t="s">
        <v>874</v>
      </c>
      <c r="B2668" s="61">
        <v>103</v>
      </c>
      <c r="C2668" s="61" t="str">
        <f t="shared" si="136"/>
        <v>No Tie</v>
      </c>
      <c r="D2668" s="63">
        <f t="shared" si="137"/>
        <v>103</v>
      </c>
      <c r="E2668" s="63">
        <v>103</v>
      </c>
      <c r="F2668" s="61" t="s">
        <v>646</v>
      </c>
      <c r="G2668" s="61" t="str">
        <f t="shared" si="138"/>
        <v>Daniel Summerhays</v>
      </c>
    </row>
    <row r="2669" spans="1:7" thickBot="1">
      <c r="A2669" s="62" t="s">
        <v>874</v>
      </c>
      <c r="B2669" s="61">
        <v>104</v>
      </c>
      <c r="C2669" s="61" t="str">
        <f t="shared" si="136"/>
        <v>No Tie</v>
      </c>
      <c r="D2669" s="63">
        <f t="shared" si="137"/>
        <v>104</v>
      </c>
      <c r="E2669" s="63">
        <v>104</v>
      </c>
      <c r="F2669" s="61" t="s">
        <v>501</v>
      </c>
      <c r="G2669" s="61" t="str">
        <f t="shared" si="138"/>
        <v>J.B. Holmes</v>
      </c>
    </row>
    <row r="2670" spans="1:7" thickBot="1">
      <c r="A2670" s="62" t="s">
        <v>874</v>
      </c>
      <c r="B2670" s="61">
        <v>105</v>
      </c>
      <c r="C2670" s="61" t="str">
        <f t="shared" si="136"/>
        <v>No Tie</v>
      </c>
      <c r="D2670" s="63">
        <f t="shared" si="137"/>
        <v>105</v>
      </c>
      <c r="E2670" s="63">
        <v>105</v>
      </c>
      <c r="F2670" s="61" t="s">
        <v>580</v>
      </c>
      <c r="G2670" s="61" t="str">
        <f t="shared" si="138"/>
        <v>Ernie Els</v>
      </c>
    </row>
    <row r="2671" spans="1:7" thickBot="1">
      <c r="A2671" s="62" t="s">
        <v>874</v>
      </c>
      <c r="B2671" s="61">
        <v>106</v>
      </c>
      <c r="C2671" s="61" t="str">
        <f t="shared" si="136"/>
        <v>No Tie</v>
      </c>
      <c r="D2671" s="63">
        <f t="shared" si="137"/>
        <v>106</v>
      </c>
      <c r="E2671" s="63">
        <v>106</v>
      </c>
      <c r="F2671" s="61" t="s">
        <v>612</v>
      </c>
      <c r="G2671" s="61" t="str">
        <f t="shared" si="138"/>
        <v>Steve Wheatcroft</v>
      </c>
    </row>
    <row r="2672" spans="1:7" thickBot="1">
      <c r="A2672" s="62" t="s">
        <v>874</v>
      </c>
      <c r="B2672" s="61">
        <v>107</v>
      </c>
      <c r="C2672" s="61" t="str">
        <f t="shared" si="136"/>
        <v>No Tie</v>
      </c>
      <c r="D2672" s="63">
        <f t="shared" si="137"/>
        <v>107</v>
      </c>
      <c r="E2672" s="63">
        <v>107</v>
      </c>
      <c r="F2672" s="61" t="s">
        <v>707</v>
      </c>
      <c r="G2672" s="61" t="str">
        <f t="shared" si="138"/>
        <v>John Rollins</v>
      </c>
    </row>
    <row r="2673" spans="1:7" thickBot="1">
      <c r="A2673" s="62" t="s">
        <v>874</v>
      </c>
      <c r="B2673" s="61">
        <v>108</v>
      </c>
      <c r="C2673" s="61" t="str">
        <f t="shared" si="136"/>
        <v>No Tie</v>
      </c>
      <c r="D2673" s="63">
        <f t="shared" si="137"/>
        <v>108</v>
      </c>
      <c r="E2673" s="63">
        <v>108</v>
      </c>
      <c r="F2673" s="61" t="s">
        <v>830</v>
      </c>
      <c r="G2673" s="61" t="str">
        <f t="shared" si="138"/>
        <v>Sung Kang</v>
      </c>
    </row>
    <row r="2674" spans="1:7" thickBot="1">
      <c r="A2674" s="62" t="s">
        <v>874</v>
      </c>
      <c r="B2674" s="61">
        <v>109</v>
      </c>
      <c r="C2674" s="61" t="str">
        <f t="shared" si="136"/>
        <v>No Tie</v>
      </c>
      <c r="D2674" s="63">
        <f t="shared" si="137"/>
        <v>109</v>
      </c>
      <c r="E2674" s="63">
        <v>109</v>
      </c>
      <c r="F2674" s="61" t="s">
        <v>597</v>
      </c>
      <c r="G2674" s="61" t="str">
        <f t="shared" si="138"/>
        <v>Kevin Streelman</v>
      </c>
    </row>
    <row r="2675" spans="1:7" thickBot="1">
      <c r="A2675" s="62" t="s">
        <v>874</v>
      </c>
      <c r="B2675" s="61">
        <v>110</v>
      </c>
      <c r="C2675" s="61" t="str">
        <f t="shared" si="136"/>
        <v>No Tie</v>
      </c>
      <c r="D2675" s="63">
        <f t="shared" si="137"/>
        <v>110</v>
      </c>
      <c r="E2675" s="63">
        <v>110</v>
      </c>
      <c r="F2675" s="61" t="s">
        <v>843</v>
      </c>
      <c r="G2675" s="61" t="str">
        <f t="shared" si="138"/>
        <v>Gary Christian</v>
      </c>
    </row>
    <row r="2676" spans="1:7" thickBot="1">
      <c r="A2676" s="62" t="s">
        <v>874</v>
      </c>
      <c r="B2676" s="61" t="s">
        <v>871</v>
      </c>
      <c r="C2676" s="61">
        <f t="shared" si="136"/>
        <v>1</v>
      </c>
      <c r="D2676" s="63" t="str">
        <f t="shared" si="137"/>
        <v>111</v>
      </c>
      <c r="E2676" s="63">
        <v>111</v>
      </c>
      <c r="F2676" s="61" t="s">
        <v>682</v>
      </c>
      <c r="G2676" s="61" t="str">
        <f t="shared" si="138"/>
        <v>Jerry Kelly</v>
      </c>
    </row>
    <row r="2677" spans="1:7" thickBot="1">
      <c r="A2677" s="62" t="s">
        <v>874</v>
      </c>
      <c r="B2677" s="61" t="s">
        <v>871</v>
      </c>
      <c r="C2677" s="61">
        <f t="shared" si="136"/>
        <v>1</v>
      </c>
      <c r="D2677" s="63" t="str">
        <f t="shared" si="137"/>
        <v>111</v>
      </c>
      <c r="E2677" s="63">
        <v>111</v>
      </c>
      <c r="F2677" s="61" t="s">
        <v>527</v>
      </c>
      <c r="G2677" s="61" t="str">
        <f t="shared" si="138"/>
        <v>Louis Oosthuizen</v>
      </c>
    </row>
    <row r="2678" spans="1:7" thickBot="1">
      <c r="A2678" s="62" t="s">
        <v>874</v>
      </c>
      <c r="B2678" s="61">
        <v>113</v>
      </c>
      <c r="C2678" s="61" t="str">
        <f t="shared" si="136"/>
        <v>No Tie</v>
      </c>
      <c r="D2678" s="63">
        <f t="shared" si="137"/>
        <v>113</v>
      </c>
      <c r="E2678" s="63">
        <v>113</v>
      </c>
      <c r="F2678" s="61" t="s">
        <v>570</v>
      </c>
      <c r="G2678" s="61" t="str">
        <f t="shared" si="138"/>
        <v>J.J. Henry</v>
      </c>
    </row>
    <row r="2679" spans="1:7" thickBot="1">
      <c r="A2679" s="62" t="s">
        <v>874</v>
      </c>
      <c r="B2679" s="61">
        <v>114</v>
      </c>
      <c r="C2679" s="61" t="str">
        <f t="shared" si="136"/>
        <v>No Tie</v>
      </c>
      <c r="D2679" s="63">
        <f t="shared" si="137"/>
        <v>114</v>
      </c>
      <c r="E2679" s="63">
        <v>114</v>
      </c>
      <c r="F2679" s="61" t="s">
        <v>541</v>
      </c>
      <c r="G2679" s="61" t="str">
        <f t="shared" si="138"/>
        <v>Matt Jones</v>
      </c>
    </row>
    <row r="2680" spans="1:7" thickBot="1">
      <c r="A2680" s="62" t="s">
        <v>874</v>
      </c>
      <c r="B2680" s="61">
        <v>115</v>
      </c>
      <c r="C2680" s="61" t="str">
        <f t="shared" si="136"/>
        <v>No Tie</v>
      </c>
      <c r="D2680" s="63">
        <f t="shared" si="137"/>
        <v>115</v>
      </c>
      <c r="E2680" s="63">
        <v>115</v>
      </c>
      <c r="F2680" s="61" t="s">
        <v>683</v>
      </c>
      <c r="G2680" s="61" t="str">
        <f t="shared" si="138"/>
        <v>Jason Bohn</v>
      </c>
    </row>
    <row r="2681" spans="1:7" thickBot="1">
      <c r="A2681" s="62" t="s">
        <v>874</v>
      </c>
      <c r="B2681" s="61">
        <v>116</v>
      </c>
      <c r="C2681" s="61" t="str">
        <f t="shared" si="136"/>
        <v>No Tie</v>
      </c>
      <c r="D2681" s="63">
        <f t="shared" si="137"/>
        <v>116</v>
      </c>
      <c r="E2681" s="63">
        <v>116</v>
      </c>
      <c r="F2681" s="61" t="s">
        <v>547</v>
      </c>
      <c r="G2681" s="61" t="str">
        <f t="shared" si="138"/>
        <v>Hunter Mahan</v>
      </c>
    </row>
    <row r="2682" spans="1:7" thickBot="1">
      <c r="A2682" s="62" t="s">
        <v>874</v>
      </c>
      <c r="B2682" s="61">
        <v>117</v>
      </c>
      <c r="C2682" s="61" t="str">
        <f t="shared" si="136"/>
        <v>No Tie</v>
      </c>
      <c r="D2682" s="63">
        <f t="shared" si="137"/>
        <v>117</v>
      </c>
      <c r="E2682" s="63">
        <v>117</v>
      </c>
      <c r="F2682" s="61" t="s">
        <v>548</v>
      </c>
      <c r="G2682" s="61" t="str">
        <f t="shared" si="138"/>
        <v>Billy Horschel</v>
      </c>
    </row>
    <row r="2683" spans="1:7" thickBot="1">
      <c r="A2683" s="62" t="s">
        <v>874</v>
      </c>
      <c r="B2683" s="61">
        <v>118</v>
      </c>
      <c r="C2683" s="61" t="str">
        <f t="shared" si="136"/>
        <v>No Tie</v>
      </c>
      <c r="D2683" s="63">
        <f t="shared" si="137"/>
        <v>118</v>
      </c>
      <c r="E2683" s="63">
        <v>118</v>
      </c>
      <c r="F2683" s="61" t="s">
        <v>586</v>
      </c>
      <c r="G2683" s="61" t="str">
        <f t="shared" si="138"/>
        <v>Padraig Harrington</v>
      </c>
    </row>
    <row r="2684" spans="1:7" thickBot="1">
      <c r="A2684" s="62" t="s">
        <v>874</v>
      </c>
      <c r="B2684" s="61">
        <v>119</v>
      </c>
      <c r="C2684" s="61" t="str">
        <f t="shared" si="136"/>
        <v>No Tie</v>
      </c>
      <c r="D2684" s="63">
        <f t="shared" si="137"/>
        <v>119</v>
      </c>
      <c r="E2684" s="63">
        <v>119</v>
      </c>
      <c r="F2684" s="61" t="s">
        <v>666</v>
      </c>
      <c r="G2684" s="61" t="str">
        <f t="shared" si="138"/>
        <v>D.A. Points</v>
      </c>
    </row>
    <row r="2685" spans="1:7" thickBot="1">
      <c r="A2685" s="62" t="s">
        <v>874</v>
      </c>
      <c r="B2685" s="61">
        <v>120</v>
      </c>
      <c r="C2685" s="61" t="str">
        <f t="shared" si="136"/>
        <v>No Tie</v>
      </c>
      <c r="D2685" s="63">
        <f t="shared" si="137"/>
        <v>120</v>
      </c>
      <c r="E2685" s="63">
        <v>120</v>
      </c>
      <c r="F2685" s="61" t="s">
        <v>807</v>
      </c>
      <c r="G2685" s="61" t="str">
        <f t="shared" si="138"/>
        <v>Mark Anderson</v>
      </c>
    </row>
    <row r="2686" spans="1:7" thickBot="1">
      <c r="A2686" s="62" t="s">
        <v>874</v>
      </c>
      <c r="B2686" s="61">
        <v>121</v>
      </c>
      <c r="C2686" s="61" t="str">
        <f t="shared" si="136"/>
        <v>No Tie</v>
      </c>
      <c r="D2686" s="63">
        <f t="shared" si="137"/>
        <v>121</v>
      </c>
      <c r="E2686" s="63">
        <v>121</v>
      </c>
      <c r="F2686" s="61" t="s">
        <v>767</v>
      </c>
      <c r="G2686" s="61" t="str">
        <f t="shared" si="138"/>
        <v>Jeff Maggert</v>
      </c>
    </row>
    <row r="2687" spans="1:7" thickBot="1">
      <c r="A2687" s="62" t="s">
        <v>874</v>
      </c>
      <c r="B2687" s="61">
        <v>122</v>
      </c>
      <c r="C2687" s="61" t="str">
        <f t="shared" si="136"/>
        <v>No Tie</v>
      </c>
      <c r="D2687" s="63">
        <f t="shared" si="137"/>
        <v>122</v>
      </c>
      <c r="E2687" s="63">
        <v>122</v>
      </c>
      <c r="F2687" s="61" t="s">
        <v>697</v>
      </c>
      <c r="G2687" s="61" t="str">
        <f t="shared" si="138"/>
        <v>David Toms</v>
      </c>
    </row>
    <row r="2688" spans="1:7" thickBot="1">
      <c r="A2688" s="62" t="s">
        <v>874</v>
      </c>
      <c r="B2688" s="61">
        <v>123</v>
      </c>
      <c r="C2688" s="61" t="str">
        <f t="shared" si="136"/>
        <v>No Tie</v>
      </c>
      <c r="D2688" s="63">
        <f t="shared" si="137"/>
        <v>123</v>
      </c>
      <c r="E2688" s="63">
        <v>123</v>
      </c>
      <c r="F2688" s="61" t="s">
        <v>512</v>
      </c>
      <c r="G2688" s="61" t="str">
        <f t="shared" si="138"/>
        <v>Brendan Steele</v>
      </c>
    </row>
    <row r="2689" spans="1:7" thickBot="1">
      <c r="A2689" s="62" t="s">
        <v>874</v>
      </c>
      <c r="B2689" s="61">
        <v>124</v>
      </c>
      <c r="C2689" s="61" t="str">
        <f t="shared" si="136"/>
        <v>No Tie</v>
      </c>
      <c r="D2689" s="63">
        <f t="shared" si="137"/>
        <v>124</v>
      </c>
      <c r="E2689" s="63">
        <v>124</v>
      </c>
      <c r="F2689" s="61" t="s">
        <v>845</v>
      </c>
      <c r="G2689" s="61" t="str">
        <f t="shared" si="138"/>
        <v>John Mallinger</v>
      </c>
    </row>
    <row r="2690" spans="1:7" thickBot="1">
      <c r="A2690" s="62" t="s">
        <v>874</v>
      </c>
      <c r="B2690" s="61">
        <v>125</v>
      </c>
      <c r="C2690" s="61" t="str">
        <f t="shared" si="136"/>
        <v>No Tie</v>
      </c>
      <c r="D2690" s="63">
        <f t="shared" si="137"/>
        <v>125</v>
      </c>
      <c r="E2690" s="63">
        <v>125</v>
      </c>
      <c r="F2690" s="61" t="s">
        <v>819</v>
      </c>
      <c r="G2690" s="61" t="str">
        <f t="shared" si="138"/>
        <v>J.J. Killeen</v>
      </c>
    </row>
    <row r="2691" spans="1:7" thickBot="1">
      <c r="A2691" s="62" t="s">
        <v>874</v>
      </c>
      <c r="B2691" s="61">
        <v>126</v>
      </c>
      <c r="C2691" s="61" t="str">
        <f t="shared" si="136"/>
        <v>No Tie</v>
      </c>
      <c r="D2691" s="63">
        <f t="shared" si="137"/>
        <v>126</v>
      </c>
      <c r="E2691" s="63">
        <v>126</v>
      </c>
      <c r="F2691" s="61" t="s">
        <v>777</v>
      </c>
      <c r="G2691" s="61" t="str">
        <f t="shared" si="138"/>
        <v>Tim Clark</v>
      </c>
    </row>
    <row r="2692" spans="1:7" thickBot="1">
      <c r="A2692" s="62" t="s">
        <v>874</v>
      </c>
      <c r="B2692" s="61">
        <v>127</v>
      </c>
      <c r="C2692" s="61" t="str">
        <f t="shared" si="136"/>
        <v>No Tie</v>
      </c>
      <c r="D2692" s="63">
        <f t="shared" si="137"/>
        <v>127</v>
      </c>
      <c r="E2692" s="63">
        <v>127</v>
      </c>
      <c r="F2692" s="61" t="s">
        <v>748</v>
      </c>
      <c r="G2692" s="61" t="str">
        <f t="shared" si="138"/>
        <v>Trevor Immelman</v>
      </c>
    </row>
    <row r="2693" spans="1:7" thickBot="1">
      <c r="A2693" s="62" t="s">
        <v>874</v>
      </c>
      <c r="B2693" s="61" t="s">
        <v>868</v>
      </c>
      <c r="C2693" s="61">
        <f t="shared" ref="C2693:C2756" si="139">IFERROR(SEARCH("T",B2693),"No Tie")</f>
        <v>1</v>
      </c>
      <c r="D2693" s="63" t="str">
        <f t="shared" ref="D2693:D2756" si="140">IF(C2693="No Tie",B2693,RIGHT(B2693,LEN(B2693)-1))</f>
        <v>128</v>
      </c>
      <c r="E2693" s="63">
        <v>128</v>
      </c>
      <c r="F2693" s="61" t="s">
        <v>510</v>
      </c>
      <c r="G2693" s="61" t="str">
        <f t="shared" ref="G2693:G2756" si="141">TRIM(SUBSTITUTE(F2693,CHAR(160),CHAR(32)))</f>
        <v>Justin Rose</v>
      </c>
    </row>
    <row r="2694" spans="1:7" thickBot="1">
      <c r="A2694" s="62" t="s">
        <v>874</v>
      </c>
      <c r="B2694" s="61" t="s">
        <v>868</v>
      </c>
      <c r="C2694" s="61">
        <f t="shared" si="139"/>
        <v>1</v>
      </c>
      <c r="D2694" s="63" t="str">
        <f t="shared" si="140"/>
        <v>128</v>
      </c>
      <c r="E2694" s="63">
        <v>128</v>
      </c>
      <c r="F2694" s="61" t="s">
        <v>674</v>
      </c>
      <c r="G2694" s="61" t="str">
        <f t="shared" si="141"/>
        <v>Mark Wilson</v>
      </c>
    </row>
    <row r="2695" spans="1:7" thickBot="1">
      <c r="A2695" s="62" t="s">
        <v>874</v>
      </c>
      <c r="B2695" s="61" t="s">
        <v>751</v>
      </c>
      <c r="C2695" s="61">
        <f t="shared" si="139"/>
        <v>1</v>
      </c>
      <c r="D2695" s="63" t="str">
        <f t="shared" si="140"/>
        <v>130</v>
      </c>
      <c r="E2695" s="63">
        <v>130</v>
      </c>
      <c r="F2695" s="61" t="s">
        <v>740</v>
      </c>
      <c r="G2695" s="61" t="str">
        <f t="shared" si="141"/>
        <v>Michael Bradley</v>
      </c>
    </row>
    <row r="2696" spans="1:7" thickBot="1">
      <c r="A2696" s="62" t="s">
        <v>874</v>
      </c>
      <c r="B2696" s="61" t="s">
        <v>751</v>
      </c>
      <c r="C2696" s="61">
        <f t="shared" si="139"/>
        <v>1</v>
      </c>
      <c r="D2696" s="63" t="str">
        <f t="shared" si="140"/>
        <v>130</v>
      </c>
      <c r="E2696" s="63">
        <v>130</v>
      </c>
      <c r="F2696" s="61" t="s">
        <v>750</v>
      </c>
      <c r="G2696" s="61" t="str">
        <f t="shared" si="141"/>
        <v>Rod Pampling</v>
      </c>
    </row>
    <row r="2697" spans="1:7" thickBot="1">
      <c r="A2697" s="62" t="s">
        <v>874</v>
      </c>
      <c r="B2697" s="61">
        <v>132</v>
      </c>
      <c r="C2697" s="61" t="str">
        <f t="shared" si="139"/>
        <v>No Tie</v>
      </c>
      <c r="D2697" s="63">
        <f t="shared" si="140"/>
        <v>132</v>
      </c>
      <c r="E2697" s="63">
        <v>132</v>
      </c>
      <c r="F2697" s="61" t="s">
        <v>500</v>
      </c>
      <c r="G2697" s="61" t="str">
        <f t="shared" si="141"/>
        <v>Adam Scott</v>
      </c>
    </row>
    <row r="2698" spans="1:7" thickBot="1">
      <c r="A2698" s="62" t="s">
        <v>874</v>
      </c>
      <c r="B2698" s="61">
        <v>133</v>
      </c>
      <c r="C2698" s="61" t="str">
        <f t="shared" si="139"/>
        <v>No Tie</v>
      </c>
      <c r="D2698" s="63">
        <f t="shared" si="140"/>
        <v>133</v>
      </c>
      <c r="E2698" s="63">
        <v>133</v>
      </c>
      <c r="F2698" s="61" t="s">
        <v>743</v>
      </c>
      <c r="G2698" s="61" t="str">
        <f t="shared" si="141"/>
        <v>Will Claxton</v>
      </c>
    </row>
    <row r="2699" spans="1:7" thickBot="1">
      <c r="A2699" s="62" t="s">
        <v>874</v>
      </c>
      <c r="B2699" s="61">
        <v>134</v>
      </c>
      <c r="C2699" s="61" t="str">
        <f t="shared" si="139"/>
        <v>No Tie</v>
      </c>
      <c r="D2699" s="63">
        <f t="shared" si="140"/>
        <v>134</v>
      </c>
      <c r="E2699" s="63">
        <v>134</v>
      </c>
      <c r="F2699" s="61" t="s">
        <v>636</v>
      </c>
      <c r="G2699" s="61" t="str">
        <f t="shared" si="141"/>
        <v>Chris Kirk</v>
      </c>
    </row>
    <row r="2700" spans="1:7" thickBot="1">
      <c r="A2700" s="62" t="s">
        <v>874</v>
      </c>
      <c r="B2700" s="61" t="s">
        <v>872</v>
      </c>
      <c r="C2700" s="61">
        <f t="shared" si="139"/>
        <v>1</v>
      </c>
      <c r="D2700" s="63" t="str">
        <f t="shared" si="140"/>
        <v>135</v>
      </c>
      <c r="E2700" s="63">
        <v>135</v>
      </c>
      <c r="F2700" s="61" t="s">
        <v>850</v>
      </c>
      <c r="G2700" s="61" t="str">
        <f t="shared" si="141"/>
        <v>Chris DiMarco</v>
      </c>
    </row>
    <row r="2701" spans="1:7" thickBot="1">
      <c r="A2701" s="62" t="s">
        <v>874</v>
      </c>
      <c r="B2701" s="61" t="s">
        <v>872</v>
      </c>
      <c r="C2701" s="61">
        <f t="shared" si="139"/>
        <v>1</v>
      </c>
      <c r="D2701" s="63" t="str">
        <f t="shared" si="140"/>
        <v>135</v>
      </c>
      <c r="E2701" s="63">
        <v>135</v>
      </c>
      <c r="F2701" s="61" t="s">
        <v>732</v>
      </c>
      <c r="G2701" s="61" t="str">
        <f t="shared" si="141"/>
        <v>Freddie Jacobson</v>
      </c>
    </row>
    <row r="2702" spans="1:7" thickBot="1">
      <c r="A2702" s="62" t="s">
        <v>874</v>
      </c>
      <c r="B2702" s="61" t="s">
        <v>872</v>
      </c>
      <c r="C2702" s="61">
        <f t="shared" si="139"/>
        <v>1</v>
      </c>
      <c r="D2702" s="63" t="str">
        <f t="shared" si="140"/>
        <v>135</v>
      </c>
      <c r="E2702" s="63">
        <v>135</v>
      </c>
      <c r="F2702" s="61" t="s">
        <v>847</v>
      </c>
      <c r="G2702" s="61" t="str">
        <f t="shared" si="141"/>
        <v>Patrick Sheehan</v>
      </c>
    </row>
    <row r="2703" spans="1:7" thickBot="1">
      <c r="A2703" s="62" t="s">
        <v>874</v>
      </c>
      <c r="B2703" s="61" t="s">
        <v>872</v>
      </c>
      <c r="C2703" s="61">
        <f t="shared" si="139"/>
        <v>1</v>
      </c>
      <c r="D2703" s="63" t="str">
        <f t="shared" si="140"/>
        <v>135</v>
      </c>
      <c r="E2703" s="63">
        <v>135</v>
      </c>
      <c r="F2703" s="61" t="s">
        <v>747</v>
      </c>
      <c r="G2703" s="61" t="str">
        <f t="shared" si="141"/>
        <v>Tim Herron</v>
      </c>
    </row>
    <row r="2704" spans="1:7" thickBot="1">
      <c r="A2704" s="62" t="s">
        <v>874</v>
      </c>
      <c r="B2704" s="61">
        <v>139</v>
      </c>
      <c r="C2704" s="61" t="str">
        <f t="shared" si="139"/>
        <v>No Tie</v>
      </c>
      <c r="D2704" s="63">
        <f t="shared" si="140"/>
        <v>139</v>
      </c>
      <c r="E2704" s="63">
        <v>139</v>
      </c>
      <c r="F2704" s="61" t="s">
        <v>507</v>
      </c>
      <c r="G2704" s="61" t="str">
        <f t="shared" si="141"/>
        <v>Jason Kokrak</v>
      </c>
    </row>
    <row r="2705" spans="1:7" thickBot="1">
      <c r="A2705" s="62" t="s">
        <v>874</v>
      </c>
      <c r="B2705" s="61">
        <v>140</v>
      </c>
      <c r="C2705" s="61" t="str">
        <f t="shared" si="139"/>
        <v>No Tie</v>
      </c>
      <c r="D2705" s="63">
        <f t="shared" si="140"/>
        <v>140</v>
      </c>
      <c r="E2705" s="63">
        <v>140</v>
      </c>
      <c r="F2705" s="61" t="s">
        <v>826</v>
      </c>
      <c r="G2705" s="61" t="str">
        <f t="shared" si="141"/>
        <v>Matt Bettencourt</v>
      </c>
    </row>
    <row r="2706" spans="1:7" thickBot="1">
      <c r="A2706" s="62" t="s">
        <v>874</v>
      </c>
      <c r="B2706" s="61">
        <v>141</v>
      </c>
      <c r="C2706" s="61" t="str">
        <f t="shared" si="139"/>
        <v>No Tie</v>
      </c>
      <c r="D2706" s="63">
        <f t="shared" si="140"/>
        <v>141</v>
      </c>
      <c r="E2706" s="63">
        <v>141</v>
      </c>
      <c r="F2706" s="61" t="s">
        <v>633</v>
      </c>
      <c r="G2706" s="61" t="str">
        <f t="shared" si="141"/>
        <v>Chez Reavie</v>
      </c>
    </row>
    <row r="2707" spans="1:7" thickBot="1">
      <c r="A2707" s="62" t="s">
        <v>874</v>
      </c>
      <c r="B2707" s="61" t="s">
        <v>834</v>
      </c>
      <c r="C2707" s="61">
        <f t="shared" si="139"/>
        <v>1</v>
      </c>
      <c r="D2707" s="63" t="str">
        <f t="shared" si="140"/>
        <v>142</v>
      </c>
      <c r="E2707" s="63">
        <v>142</v>
      </c>
      <c r="F2707" s="61" t="s">
        <v>828</v>
      </c>
      <c r="G2707" s="61" t="str">
        <f t="shared" si="141"/>
        <v>Billy Mayfair</v>
      </c>
    </row>
    <row r="2708" spans="1:7" thickBot="1">
      <c r="A2708" s="62" t="s">
        <v>874</v>
      </c>
      <c r="B2708" s="61" t="s">
        <v>834</v>
      </c>
      <c r="C2708" s="61">
        <f t="shared" si="139"/>
        <v>1</v>
      </c>
      <c r="D2708" s="63" t="str">
        <f t="shared" si="140"/>
        <v>142</v>
      </c>
      <c r="E2708" s="63">
        <v>142</v>
      </c>
      <c r="F2708" s="61" t="s">
        <v>516</v>
      </c>
      <c r="G2708" s="61" t="str">
        <f t="shared" si="141"/>
        <v>Robert Garrigus</v>
      </c>
    </row>
    <row r="2709" spans="1:7" thickBot="1">
      <c r="A2709" s="62" t="s">
        <v>874</v>
      </c>
      <c r="B2709" s="61">
        <v>144</v>
      </c>
      <c r="C2709" s="61" t="str">
        <f t="shared" si="139"/>
        <v>No Tie</v>
      </c>
      <c r="D2709" s="63">
        <f t="shared" si="140"/>
        <v>144</v>
      </c>
      <c r="E2709" s="63">
        <v>144</v>
      </c>
      <c r="F2709" s="61" t="s">
        <v>524</v>
      </c>
      <c r="G2709" s="61" t="str">
        <f t="shared" si="141"/>
        <v>Angel Cabrera</v>
      </c>
    </row>
    <row r="2710" spans="1:7" thickBot="1">
      <c r="A2710" s="62" t="s">
        <v>874</v>
      </c>
      <c r="B2710" s="61">
        <v>145</v>
      </c>
      <c r="C2710" s="61" t="str">
        <f t="shared" si="139"/>
        <v>No Tie</v>
      </c>
      <c r="D2710" s="63">
        <f t="shared" si="140"/>
        <v>145</v>
      </c>
      <c r="E2710" s="63">
        <v>145</v>
      </c>
      <c r="F2710" s="61" t="s">
        <v>543</v>
      </c>
      <c r="G2710" s="61" t="str">
        <f t="shared" si="141"/>
        <v>Andres Romero</v>
      </c>
    </row>
    <row r="2711" spans="1:7" thickBot="1">
      <c r="A2711" s="62" t="s">
        <v>874</v>
      </c>
      <c r="B2711" s="61">
        <v>146</v>
      </c>
      <c r="C2711" s="61" t="str">
        <f t="shared" si="139"/>
        <v>No Tie</v>
      </c>
      <c r="D2711" s="63">
        <f t="shared" si="140"/>
        <v>146</v>
      </c>
      <c r="E2711" s="63">
        <v>146</v>
      </c>
      <c r="F2711" s="61" t="s">
        <v>712</v>
      </c>
      <c r="G2711" s="61" t="str">
        <f t="shared" si="141"/>
        <v>Josh Teater</v>
      </c>
    </row>
    <row r="2712" spans="1:7" thickBot="1">
      <c r="A2712" s="62" t="s">
        <v>874</v>
      </c>
      <c r="B2712" s="61">
        <v>147</v>
      </c>
      <c r="C2712" s="61" t="str">
        <f t="shared" si="139"/>
        <v>No Tie</v>
      </c>
      <c r="D2712" s="63">
        <f t="shared" si="140"/>
        <v>147</v>
      </c>
      <c r="E2712" s="63">
        <v>147</v>
      </c>
      <c r="F2712" s="61" t="s">
        <v>492</v>
      </c>
      <c r="G2712" s="61" t="str">
        <f t="shared" si="141"/>
        <v>Rickie Fowler</v>
      </c>
    </row>
    <row r="2713" spans="1:7" thickBot="1">
      <c r="A2713" s="62" t="s">
        <v>874</v>
      </c>
      <c r="B2713" s="61">
        <v>148</v>
      </c>
      <c r="C2713" s="61" t="str">
        <f t="shared" si="139"/>
        <v>No Tie</v>
      </c>
      <c r="D2713" s="63">
        <f t="shared" si="140"/>
        <v>148</v>
      </c>
      <c r="E2713" s="63">
        <v>148</v>
      </c>
      <c r="F2713" s="61" t="s">
        <v>837</v>
      </c>
      <c r="G2713" s="61" t="str">
        <f t="shared" si="141"/>
        <v>Alexandre Rocha</v>
      </c>
    </row>
    <row r="2714" spans="1:7" thickBot="1">
      <c r="A2714" s="62" t="s">
        <v>874</v>
      </c>
      <c r="B2714" s="61">
        <v>149</v>
      </c>
      <c r="C2714" s="61" t="str">
        <f t="shared" si="139"/>
        <v>No Tie</v>
      </c>
      <c r="D2714" s="63">
        <f t="shared" si="140"/>
        <v>149</v>
      </c>
      <c r="E2714" s="63">
        <v>149</v>
      </c>
      <c r="F2714" s="61" t="s">
        <v>621</v>
      </c>
      <c r="G2714" s="61" t="str">
        <f t="shared" si="141"/>
        <v>Bill Lunde</v>
      </c>
    </row>
    <row r="2715" spans="1:7" thickBot="1">
      <c r="A2715" s="62" t="s">
        <v>874</v>
      </c>
      <c r="B2715" s="61">
        <v>150</v>
      </c>
      <c r="C2715" s="61" t="str">
        <f t="shared" si="139"/>
        <v>No Tie</v>
      </c>
      <c r="D2715" s="63">
        <f t="shared" si="140"/>
        <v>150</v>
      </c>
      <c r="E2715" s="63">
        <v>150</v>
      </c>
      <c r="F2715" s="61" t="s">
        <v>816</v>
      </c>
      <c r="G2715" s="61" t="str">
        <f t="shared" si="141"/>
        <v>Mathew Goggin</v>
      </c>
    </row>
    <row r="2716" spans="1:7" thickBot="1">
      <c r="A2716" s="62" t="s">
        <v>874</v>
      </c>
      <c r="B2716" s="61">
        <v>151</v>
      </c>
      <c r="C2716" s="61" t="str">
        <f t="shared" si="139"/>
        <v>No Tie</v>
      </c>
      <c r="D2716" s="63">
        <f t="shared" si="140"/>
        <v>151</v>
      </c>
      <c r="E2716" s="63">
        <v>151</v>
      </c>
      <c r="F2716" s="61" t="s">
        <v>836</v>
      </c>
      <c r="G2716" s="61" t="str">
        <f t="shared" si="141"/>
        <v>Arjun Atwal</v>
      </c>
    </row>
    <row r="2717" spans="1:7" thickBot="1">
      <c r="A2717" s="62" t="s">
        <v>874</v>
      </c>
      <c r="B2717" s="61">
        <v>152</v>
      </c>
      <c r="C2717" s="61" t="str">
        <f t="shared" si="139"/>
        <v>No Tie</v>
      </c>
      <c r="D2717" s="63">
        <f t="shared" si="140"/>
        <v>152</v>
      </c>
      <c r="E2717" s="63">
        <v>152</v>
      </c>
      <c r="F2717" s="61" t="s">
        <v>755</v>
      </c>
      <c r="G2717" s="61" t="str">
        <f t="shared" si="141"/>
        <v>Stephen Ames</v>
      </c>
    </row>
    <row r="2718" spans="1:7" thickBot="1">
      <c r="A2718" s="62" t="s">
        <v>874</v>
      </c>
      <c r="B2718" s="61">
        <v>153</v>
      </c>
      <c r="C2718" s="61" t="str">
        <f t="shared" si="139"/>
        <v>No Tie</v>
      </c>
      <c r="D2718" s="63">
        <f t="shared" si="140"/>
        <v>153</v>
      </c>
      <c r="E2718" s="63">
        <v>153</v>
      </c>
      <c r="F2718" s="61" t="s">
        <v>722</v>
      </c>
      <c r="G2718" s="61" t="str">
        <f t="shared" si="141"/>
        <v>Kevin Stadler</v>
      </c>
    </row>
    <row r="2719" spans="1:7" thickBot="1">
      <c r="A2719" s="62" t="s">
        <v>874</v>
      </c>
      <c r="B2719" s="61">
        <v>154</v>
      </c>
      <c r="C2719" s="61" t="str">
        <f t="shared" si="139"/>
        <v>No Tie</v>
      </c>
      <c r="D2719" s="63">
        <f t="shared" si="140"/>
        <v>154</v>
      </c>
      <c r="E2719" s="63">
        <v>154</v>
      </c>
      <c r="F2719" s="61" t="s">
        <v>642</v>
      </c>
      <c r="G2719" s="61" t="str">
        <f t="shared" si="141"/>
        <v>John Merrick</v>
      </c>
    </row>
    <row r="2720" spans="1:7" thickBot="1">
      <c r="A2720" s="62" t="s">
        <v>874</v>
      </c>
      <c r="B2720" s="61">
        <v>155</v>
      </c>
      <c r="C2720" s="61" t="str">
        <f t="shared" si="139"/>
        <v>No Tie</v>
      </c>
      <c r="D2720" s="63">
        <f t="shared" si="140"/>
        <v>155</v>
      </c>
      <c r="E2720" s="63">
        <v>155</v>
      </c>
      <c r="F2720" s="61" t="s">
        <v>768</v>
      </c>
      <c r="G2720" s="61" t="str">
        <f t="shared" si="141"/>
        <v>Graeme McDowell</v>
      </c>
    </row>
    <row r="2721" spans="1:7" thickBot="1">
      <c r="A2721" s="62" t="s">
        <v>874</v>
      </c>
      <c r="B2721" s="61">
        <v>156</v>
      </c>
      <c r="C2721" s="61" t="str">
        <f t="shared" si="139"/>
        <v>No Tie</v>
      </c>
      <c r="D2721" s="63">
        <f t="shared" si="140"/>
        <v>156</v>
      </c>
      <c r="E2721" s="63">
        <v>156</v>
      </c>
      <c r="F2721" s="61" t="s">
        <v>498</v>
      </c>
      <c r="G2721" s="61" t="str">
        <f t="shared" si="141"/>
        <v>Bubba Watson</v>
      </c>
    </row>
    <row r="2722" spans="1:7" thickBot="1">
      <c r="A2722" s="62" t="s">
        <v>874</v>
      </c>
      <c r="B2722" s="61">
        <v>157</v>
      </c>
      <c r="C2722" s="61" t="str">
        <f t="shared" si="139"/>
        <v>No Tie</v>
      </c>
      <c r="D2722" s="63">
        <f t="shared" si="140"/>
        <v>157</v>
      </c>
      <c r="E2722" s="63">
        <v>157</v>
      </c>
      <c r="F2722" s="61" t="s">
        <v>829</v>
      </c>
      <c r="G2722" s="61" t="str">
        <f t="shared" si="141"/>
        <v>Marco Dawson</v>
      </c>
    </row>
    <row r="2723" spans="1:7" thickBot="1">
      <c r="A2723" s="62" t="s">
        <v>874</v>
      </c>
      <c r="B2723" s="61">
        <v>158</v>
      </c>
      <c r="C2723" s="61" t="str">
        <f t="shared" si="139"/>
        <v>No Tie</v>
      </c>
      <c r="D2723" s="63">
        <f t="shared" si="140"/>
        <v>158</v>
      </c>
      <c r="E2723" s="63">
        <v>158</v>
      </c>
      <c r="F2723" s="61" t="s">
        <v>542</v>
      </c>
      <c r="G2723" s="61" t="str">
        <f t="shared" si="141"/>
        <v>Sean O'Hair</v>
      </c>
    </row>
    <row r="2724" spans="1:7" thickBot="1">
      <c r="A2724" s="62" t="s">
        <v>874</v>
      </c>
      <c r="B2724" s="61">
        <v>159</v>
      </c>
      <c r="C2724" s="61" t="str">
        <f t="shared" si="139"/>
        <v>No Tie</v>
      </c>
      <c r="D2724" s="63">
        <f t="shared" si="140"/>
        <v>159</v>
      </c>
      <c r="E2724" s="63">
        <v>159</v>
      </c>
      <c r="F2724" s="61" t="s">
        <v>706</v>
      </c>
      <c r="G2724" s="61" t="str">
        <f t="shared" si="141"/>
        <v>Bobby Gates</v>
      </c>
    </row>
    <row r="2725" spans="1:7" thickBot="1">
      <c r="A2725" s="62" t="s">
        <v>874</v>
      </c>
      <c r="B2725" s="61">
        <v>160</v>
      </c>
      <c r="C2725" s="61" t="str">
        <f t="shared" si="139"/>
        <v>No Tie</v>
      </c>
      <c r="D2725" s="63">
        <f t="shared" si="140"/>
        <v>160</v>
      </c>
      <c r="E2725" s="63">
        <v>160</v>
      </c>
      <c r="F2725" s="61" t="s">
        <v>565</v>
      </c>
      <c r="G2725" s="61" t="str">
        <f t="shared" si="141"/>
        <v>Kevin Chappell</v>
      </c>
    </row>
    <row r="2726" spans="1:7" thickBot="1">
      <c r="A2726" s="62" t="s">
        <v>874</v>
      </c>
      <c r="B2726" s="61">
        <v>161</v>
      </c>
      <c r="C2726" s="61" t="str">
        <f t="shared" si="139"/>
        <v>No Tie</v>
      </c>
      <c r="D2726" s="63">
        <f t="shared" si="140"/>
        <v>161</v>
      </c>
      <c r="E2726" s="63">
        <v>161</v>
      </c>
      <c r="F2726" s="61" t="s">
        <v>849</v>
      </c>
      <c r="G2726" s="61" t="str">
        <f t="shared" si="141"/>
        <v>Tom Pernice Jr.</v>
      </c>
    </row>
    <row r="2727" spans="1:7" thickBot="1">
      <c r="A2727" s="62" t="s">
        <v>874</v>
      </c>
      <c r="B2727" s="61">
        <v>162</v>
      </c>
      <c r="C2727" s="61" t="str">
        <f t="shared" si="139"/>
        <v>No Tie</v>
      </c>
      <c r="D2727" s="63">
        <f t="shared" si="140"/>
        <v>162</v>
      </c>
      <c r="E2727" s="63">
        <v>162</v>
      </c>
      <c r="F2727" s="61" t="s">
        <v>815</v>
      </c>
      <c r="G2727" s="61" t="str">
        <f t="shared" si="141"/>
        <v>Stephen Gangluff</v>
      </c>
    </row>
    <row r="2728" spans="1:7" thickBot="1">
      <c r="A2728" s="62" t="s">
        <v>874</v>
      </c>
      <c r="B2728" s="61">
        <v>163</v>
      </c>
      <c r="C2728" s="61" t="str">
        <f t="shared" si="139"/>
        <v>No Tie</v>
      </c>
      <c r="D2728" s="63">
        <f t="shared" si="140"/>
        <v>163</v>
      </c>
      <c r="E2728" s="63">
        <v>163</v>
      </c>
      <c r="F2728" s="61" t="s">
        <v>528</v>
      </c>
      <c r="G2728" s="61" t="str">
        <f t="shared" si="141"/>
        <v>Graham DeLaet</v>
      </c>
    </row>
    <row r="2729" spans="1:7" thickBot="1">
      <c r="A2729" s="62" t="s">
        <v>874</v>
      </c>
      <c r="B2729" s="61">
        <v>164</v>
      </c>
      <c r="C2729" s="61" t="str">
        <f t="shared" si="139"/>
        <v>No Tie</v>
      </c>
      <c r="D2729" s="63">
        <f t="shared" si="140"/>
        <v>164</v>
      </c>
      <c r="E2729" s="63">
        <v>164</v>
      </c>
      <c r="F2729" s="61" t="s">
        <v>835</v>
      </c>
      <c r="G2729" s="61" t="str">
        <f t="shared" si="141"/>
        <v>Cameron Beckman</v>
      </c>
    </row>
    <row r="2730" spans="1:7" thickBot="1">
      <c r="A2730" s="62" t="s">
        <v>874</v>
      </c>
      <c r="B2730" s="61" t="s">
        <v>873</v>
      </c>
      <c r="C2730" s="61">
        <f t="shared" si="139"/>
        <v>1</v>
      </c>
      <c r="D2730" s="63" t="str">
        <f t="shared" si="140"/>
        <v>165</v>
      </c>
      <c r="E2730" s="63">
        <v>165</v>
      </c>
      <c r="F2730" s="61" t="s">
        <v>695</v>
      </c>
      <c r="G2730" s="61" t="str">
        <f t="shared" si="141"/>
        <v>Justin Leonard</v>
      </c>
    </row>
    <row r="2731" spans="1:7" thickBot="1">
      <c r="A2731" s="62" t="s">
        <v>874</v>
      </c>
      <c r="B2731" s="61" t="s">
        <v>873</v>
      </c>
      <c r="C2731" s="61">
        <f t="shared" si="139"/>
        <v>1</v>
      </c>
      <c r="D2731" s="63" t="str">
        <f t="shared" si="140"/>
        <v>165</v>
      </c>
      <c r="E2731" s="63">
        <v>165</v>
      </c>
      <c r="F2731" s="61" t="s">
        <v>550</v>
      </c>
      <c r="G2731" s="61" t="str">
        <f t="shared" si="141"/>
        <v>Marc Leishman</v>
      </c>
    </row>
    <row r="2732" spans="1:7" thickBot="1">
      <c r="A2732" s="62" t="s">
        <v>874</v>
      </c>
      <c r="B2732" s="61">
        <v>167</v>
      </c>
      <c r="C2732" s="61" t="str">
        <f t="shared" si="139"/>
        <v>No Tie</v>
      </c>
      <c r="D2732" s="63">
        <f t="shared" si="140"/>
        <v>167</v>
      </c>
      <c r="E2732" s="63">
        <v>167</v>
      </c>
      <c r="F2732" s="61" t="s">
        <v>821</v>
      </c>
      <c r="G2732" s="61" t="str">
        <f t="shared" si="141"/>
        <v>Miguel Angel Carballo</v>
      </c>
    </row>
    <row r="2733" spans="1:7" thickBot="1">
      <c r="A2733" s="62" t="s">
        <v>874</v>
      </c>
      <c r="B2733" s="61">
        <v>168</v>
      </c>
      <c r="C2733" s="61" t="str">
        <f t="shared" si="139"/>
        <v>No Tie</v>
      </c>
      <c r="D2733" s="63">
        <f t="shared" si="140"/>
        <v>168</v>
      </c>
      <c r="E2733" s="63">
        <v>168</v>
      </c>
      <c r="F2733" s="61" t="s">
        <v>852</v>
      </c>
      <c r="G2733" s="61" t="str">
        <f t="shared" si="141"/>
        <v>Nick O'Hern</v>
      </c>
    </row>
    <row r="2734" spans="1:7" thickBot="1">
      <c r="A2734" s="62" t="s">
        <v>874</v>
      </c>
      <c r="B2734" s="61">
        <v>169</v>
      </c>
      <c r="C2734" s="61" t="str">
        <f t="shared" si="139"/>
        <v>No Tie</v>
      </c>
      <c r="D2734" s="63">
        <f t="shared" si="140"/>
        <v>169</v>
      </c>
      <c r="E2734" s="63">
        <v>169</v>
      </c>
      <c r="F2734" s="61" t="s">
        <v>574</v>
      </c>
      <c r="G2734" s="61" t="str">
        <f t="shared" si="141"/>
        <v>Camilo Villegas</v>
      </c>
    </row>
    <row r="2735" spans="1:7" thickBot="1">
      <c r="A2735" s="62" t="s">
        <v>874</v>
      </c>
      <c r="B2735" s="61">
        <v>170</v>
      </c>
      <c r="C2735" s="61" t="str">
        <f t="shared" si="139"/>
        <v>No Tie</v>
      </c>
      <c r="D2735" s="63">
        <f t="shared" si="140"/>
        <v>170</v>
      </c>
      <c r="E2735" s="63">
        <v>170</v>
      </c>
      <c r="F2735" s="61" t="s">
        <v>592</v>
      </c>
      <c r="G2735" s="61" t="str">
        <f t="shared" si="141"/>
        <v>Rory Sabbatini</v>
      </c>
    </row>
    <row r="2736" spans="1:7" thickBot="1">
      <c r="A2736" s="62" t="s">
        <v>874</v>
      </c>
      <c r="B2736" s="61">
        <v>171</v>
      </c>
      <c r="C2736" s="61" t="str">
        <f t="shared" si="139"/>
        <v>No Tie</v>
      </c>
      <c r="D2736" s="63">
        <f t="shared" si="140"/>
        <v>171</v>
      </c>
      <c r="E2736" s="63">
        <v>171</v>
      </c>
      <c r="F2736" s="61" t="s">
        <v>579</v>
      </c>
      <c r="G2736" s="61" t="str">
        <f t="shared" si="141"/>
        <v>Scott Stallings</v>
      </c>
    </row>
    <row r="2737" spans="1:7" thickBot="1">
      <c r="A2737" s="62" t="s">
        <v>874</v>
      </c>
      <c r="B2737" s="61">
        <v>172</v>
      </c>
      <c r="C2737" s="61" t="str">
        <f t="shared" si="139"/>
        <v>No Tie</v>
      </c>
      <c r="D2737" s="63">
        <f t="shared" si="140"/>
        <v>172</v>
      </c>
      <c r="E2737" s="63">
        <v>172</v>
      </c>
      <c r="F2737" s="61" t="s">
        <v>585</v>
      </c>
      <c r="G2737" s="61" t="str">
        <f t="shared" si="141"/>
        <v>Vijay Singh</v>
      </c>
    </row>
    <row r="2738" spans="1:7" thickBot="1">
      <c r="A2738" s="62" t="s">
        <v>874</v>
      </c>
      <c r="B2738" s="61">
        <v>173</v>
      </c>
      <c r="C2738" s="61" t="str">
        <f t="shared" si="139"/>
        <v>No Tie</v>
      </c>
      <c r="D2738" s="63">
        <f t="shared" si="140"/>
        <v>173</v>
      </c>
      <c r="E2738" s="63">
        <v>173</v>
      </c>
      <c r="F2738" s="61" t="s">
        <v>687</v>
      </c>
      <c r="G2738" s="61" t="str">
        <f t="shared" si="141"/>
        <v>K.J. Choi</v>
      </c>
    </row>
    <row r="2739" spans="1:7" thickBot="1">
      <c r="A2739" s="62" t="s">
        <v>874</v>
      </c>
      <c r="B2739" s="61">
        <v>174</v>
      </c>
      <c r="C2739" s="61" t="str">
        <f t="shared" si="139"/>
        <v>No Tie</v>
      </c>
      <c r="D2739" s="63">
        <f t="shared" si="140"/>
        <v>174</v>
      </c>
      <c r="E2739" s="63">
        <v>174</v>
      </c>
      <c r="F2739" s="61" t="s">
        <v>502</v>
      </c>
      <c r="G2739" s="61" t="str">
        <f t="shared" si="141"/>
        <v>Charlie Beljan</v>
      </c>
    </row>
    <row r="2740" spans="1:7" thickBot="1">
      <c r="A2740" s="62" t="s">
        <v>874</v>
      </c>
      <c r="B2740" s="61">
        <v>175</v>
      </c>
      <c r="C2740" s="61" t="str">
        <f t="shared" si="139"/>
        <v>No Tie</v>
      </c>
      <c r="D2740" s="63">
        <f t="shared" si="140"/>
        <v>175</v>
      </c>
      <c r="E2740" s="63">
        <v>175</v>
      </c>
      <c r="F2740" s="61" t="s">
        <v>640</v>
      </c>
      <c r="G2740" s="61" t="str">
        <f t="shared" si="141"/>
        <v>Chad Campbell</v>
      </c>
    </row>
    <row r="2741" spans="1:7" thickBot="1">
      <c r="A2741" s="62" t="s">
        <v>874</v>
      </c>
      <c r="B2741" s="61">
        <v>176</v>
      </c>
      <c r="C2741" s="61" t="str">
        <f t="shared" si="139"/>
        <v>No Tie</v>
      </c>
      <c r="D2741" s="63">
        <f t="shared" si="140"/>
        <v>176</v>
      </c>
      <c r="E2741" s="63">
        <v>176</v>
      </c>
      <c r="F2741" s="61" t="s">
        <v>658</v>
      </c>
      <c r="G2741" s="61" t="str">
        <f t="shared" si="141"/>
        <v>Robert Allenby</v>
      </c>
    </row>
    <row r="2742" spans="1:7" thickBot="1">
      <c r="A2742" s="62" t="s">
        <v>874</v>
      </c>
      <c r="B2742" s="61">
        <v>177</v>
      </c>
      <c r="C2742" s="61" t="str">
        <f t="shared" si="139"/>
        <v>No Tie</v>
      </c>
      <c r="D2742" s="63">
        <f t="shared" si="140"/>
        <v>177</v>
      </c>
      <c r="E2742" s="63">
        <v>177</v>
      </c>
      <c r="F2742" s="61" t="s">
        <v>560</v>
      </c>
      <c r="G2742" s="61" t="str">
        <f t="shared" si="141"/>
        <v>Greg Owen</v>
      </c>
    </row>
    <row r="2743" spans="1:7" thickBot="1">
      <c r="A2743" s="62" t="s">
        <v>874</v>
      </c>
      <c r="B2743" s="61">
        <v>178</v>
      </c>
      <c r="C2743" s="61" t="str">
        <f t="shared" si="139"/>
        <v>No Tie</v>
      </c>
      <c r="D2743" s="63">
        <f t="shared" si="140"/>
        <v>178</v>
      </c>
      <c r="E2743" s="63">
        <v>178</v>
      </c>
      <c r="F2743" s="61" t="s">
        <v>495</v>
      </c>
      <c r="G2743" s="61" t="str">
        <f t="shared" si="141"/>
        <v>Scott Brown</v>
      </c>
    </row>
    <row r="2744" spans="1:7" thickBot="1">
      <c r="A2744" s="62" t="s">
        <v>874</v>
      </c>
      <c r="B2744" s="61">
        <v>179</v>
      </c>
      <c r="C2744" s="61" t="str">
        <f t="shared" si="139"/>
        <v>No Tie</v>
      </c>
      <c r="D2744" s="63">
        <f t="shared" si="140"/>
        <v>179</v>
      </c>
      <c r="E2744" s="63">
        <v>179</v>
      </c>
      <c r="F2744" s="61" t="s">
        <v>652</v>
      </c>
      <c r="G2744" s="61" t="str">
        <f t="shared" si="141"/>
        <v>Ricky Barnes</v>
      </c>
    </row>
    <row r="2745" spans="1:7" thickBot="1">
      <c r="A2745" s="62" t="s">
        <v>874</v>
      </c>
      <c r="B2745" s="61">
        <v>180</v>
      </c>
      <c r="C2745" s="61" t="str">
        <f t="shared" si="139"/>
        <v>No Tie</v>
      </c>
      <c r="D2745" s="63">
        <f t="shared" si="140"/>
        <v>180</v>
      </c>
      <c r="E2745" s="63">
        <v>180</v>
      </c>
      <c r="F2745" s="61" t="s">
        <v>522</v>
      </c>
      <c r="G2745" s="61" t="str">
        <f t="shared" si="141"/>
        <v>Lee Westwood</v>
      </c>
    </row>
    <row r="2746" spans="1:7" thickBot="1">
      <c r="A2746" s="62" t="s">
        <v>874</v>
      </c>
      <c r="B2746" s="61">
        <v>181</v>
      </c>
      <c r="C2746" s="61" t="str">
        <f t="shared" si="139"/>
        <v>No Tie</v>
      </c>
      <c r="D2746" s="63">
        <f t="shared" si="140"/>
        <v>181</v>
      </c>
      <c r="E2746" s="63">
        <v>181</v>
      </c>
      <c r="F2746" s="61" t="s">
        <v>508</v>
      </c>
      <c r="G2746" s="61" t="str">
        <f t="shared" si="141"/>
        <v>Gary Woodland</v>
      </c>
    </row>
    <row r="2747" spans="1:7" thickBot="1">
      <c r="A2747" s="62" t="s">
        <v>874</v>
      </c>
      <c r="B2747" s="61">
        <v>182</v>
      </c>
      <c r="C2747" s="61" t="str">
        <f t="shared" si="139"/>
        <v>No Tie</v>
      </c>
      <c r="D2747" s="63">
        <f t="shared" si="140"/>
        <v>182</v>
      </c>
      <c r="E2747" s="63">
        <v>182</v>
      </c>
      <c r="F2747" s="61" t="s">
        <v>525</v>
      </c>
      <c r="G2747" s="61" t="str">
        <f t="shared" si="141"/>
        <v>Charley Hoffman</v>
      </c>
    </row>
    <row r="2748" spans="1:7" thickBot="1">
      <c r="A2748" s="62" t="s">
        <v>874</v>
      </c>
      <c r="B2748" s="61">
        <v>183</v>
      </c>
      <c r="C2748" s="61" t="str">
        <f t="shared" si="139"/>
        <v>No Tie</v>
      </c>
      <c r="D2748" s="63">
        <f t="shared" si="140"/>
        <v>183</v>
      </c>
      <c r="E2748" s="63">
        <v>183</v>
      </c>
      <c r="F2748" s="61" t="s">
        <v>733</v>
      </c>
      <c r="G2748" s="61" t="str">
        <f t="shared" si="141"/>
        <v>Robert Karlsson</v>
      </c>
    </row>
    <row r="2749" spans="1:7" thickBot="1">
      <c r="A2749" s="62" t="s">
        <v>874</v>
      </c>
      <c r="B2749" s="61">
        <v>184</v>
      </c>
      <c r="C2749" s="61" t="str">
        <f t="shared" si="139"/>
        <v>No Tie</v>
      </c>
      <c r="D2749" s="63">
        <f t="shared" si="140"/>
        <v>184</v>
      </c>
      <c r="E2749" s="63">
        <v>184</v>
      </c>
      <c r="F2749" s="61" t="s">
        <v>690</v>
      </c>
      <c r="G2749" s="61" t="str">
        <f t="shared" si="141"/>
        <v>Heath Slocum</v>
      </c>
    </row>
    <row r="2750" spans="1:7" thickBot="1">
      <c r="A2750" s="62" t="s">
        <v>874</v>
      </c>
      <c r="B2750" s="61">
        <v>185</v>
      </c>
      <c r="C2750" s="61" t="str">
        <f t="shared" si="139"/>
        <v>No Tie</v>
      </c>
      <c r="D2750" s="63">
        <f t="shared" si="140"/>
        <v>185</v>
      </c>
      <c r="E2750" s="63">
        <v>185</v>
      </c>
      <c r="F2750" s="61" t="s">
        <v>824</v>
      </c>
      <c r="G2750" s="61" t="str">
        <f t="shared" si="141"/>
        <v>Roland Thatcher</v>
      </c>
    </row>
    <row r="2751" spans="1:7" thickBot="1">
      <c r="A2751" s="62" t="s">
        <v>874</v>
      </c>
      <c r="B2751" s="61">
        <v>186</v>
      </c>
      <c r="C2751" s="61" t="str">
        <f t="shared" si="139"/>
        <v>No Tie</v>
      </c>
      <c r="D2751" s="63">
        <f t="shared" si="140"/>
        <v>186</v>
      </c>
      <c r="E2751" s="63">
        <v>186</v>
      </c>
      <c r="F2751" s="61" t="s">
        <v>713</v>
      </c>
      <c r="G2751" s="61" t="str">
        <f t="shared" si="141"/>
        <v>D.J. Trahan</v>
      </c>
    </row>
    <row r="2752" spans="1:7" thickBot="1">
      <c r="A2752" s="62" t="s">
        <v>874</v>
      </c>
      <c r="B2752" s="61">
        <v>187</v>
      </c>
      <c r="C2752" s="61" t="str">
        <f t="shared" si="139"/>
        <v>No Tie</v>
      </c>
      <c r="D2752" s="63">
        <f t="shared" si="140"/>
        <v>187</v>
      </c>
      <c r="E2752" s="63">
        <v>187</v>
      </c>
      <c r="F2752" s="61" t="s">
        <v>838</v>
      </c>
      <c r="G2752" s="61" t="str">
        <f t="shared" si="141"/>
        <v>Kris Blanks</v>
      </c>
    </row>
    <row r="2753" spans="1:7" thickBot="1">
      <c r="A2753" s="62" t="s">
        <v>874</v>
      </c>
      <c r="B2753" s="61">
        <v>188</v>
      </c>
      <c r="C2753" s="61" t="str">
        <f t="shared" si="139"/>
        <v>No Tie</v>
      </c>
      <c r="D2753" s="63">
        <f t="shared" si="140"/>
        <v>188</v>
      </c>
      <c r="E2753" s="63">
        <v>188</v>
      </c>
      <c r="F2753" s="61" t="s">
        <v>844</v>
      </c>
      <c r="G2753" s="61" t="str">
        <f t="shared" si="141"/>
        <v>Scott Dunlap</v>
      </c>
    </row>
    <row r="2754" spans="1:7" thickBot="1">
      <c r="A2754" s="62" t="s">
        <v>874</v>
      </c>
      <c r="B2754" s="61">
        <v>189</v>
      </c>
      <c r="C2754" s="61" t="str">
        <f t="shared" si="139"/>
        <v>No Tie</v>
      </c>
      <c r="D2754" s="63">
        <f t="shared" si="140"/>
        <v>189</v>
      </c>
      <c r="E2754" s="63">
        <v>189</v>
      </c>
      <c r="F2754" s="61" t="s">
        <v>704</v>
      </c>
      <c r="G2754" s="61" t="str">
        <f t="shared" si="141"/>
        <v>Kyle Stanley</v>
      </c>
    </row>
    <row r="2755" spans="1:7" thickBot="1">
      <c r="A2755" s="62" t="s">
        <v>874</v>
      </c>
      <c r="B2755" s="61">
        <v>190</v>
      </c>
      <c r="C2755" s="61" t="str">
        <f t="shared" si="139"/>
        <v>No Tie</v>
      </c>
      <c r="D2755" s="63">
        <f t="shared" si="140"/>
        <v>190</v>
      </c>
      <c r="E2755" s="63">
        <v>190</v>
      </c>
      <c r="F2755" s="61" t="s">
        <v>575</v>
      </c>
      <c r="G2755" s="61" t="str">
        <f t="shared" si="141"/>
        <v>Boo Weekley</v>
      </c>
    </row>
    <row r="2756" spans="1:7" thickBot="1">
      <c r="A2756" s="62" t="s">
        <v>874</v>
      </c>
      <c r="B2756" s="61">
        <v>191</v>
      </c>
      <c r="C2756" s="61" t="str">
        <f t="shared" si="139"/>
        <v>No Tie</v>
      </c>
      <c r="D2756" s="63">
        <f t="shared" si="140"/>
        <v>191</v>
      </c>
      <c r="E2756" s="63">
        <v>191</v>
      </c>
      <c r="F2756" s="61" t="s">
        <v>839</v>
      </c>
      <c r="G2756" s="61" t="str">
        <f t="shared" si="141"/>
        <v>Kyle Thompson</v>
      </c>
    </row>
    <row r="2757" spans="1:7" thickBot="1">
      <c r="A2757" s="62" t="s">
        <v>902</v>
      </c>
      <c r="B2757" s="61">
        <v>1</v>
      </c>
      <c r="C2757" s="61" t="str">
        <f t="shared" ref="C2757:C2820" si="142">IFERROR(SEARCH("T",B2757),"No Tie")</f>
        <v>No Tie</v>
      </c>
      <c r="D2757" s="63">
        <f t="shared" ref="D2757:D2820" si="143">IF(C2757="No Tie",B2757,RIGHT(B2757,LEN(B2757)-1))</f>
        <v>1</v>
      </c>
      <c r="E2757" s="63">
        <v>1</v>
      </c>
      <c r="F2757" s="61" t="s">
        <v>506</v>
      </c>
      <c r="G2757" s="61" t="str">
        <f t="shared" ref="G2757:G2820" si="144">TRIM(SUBSTITUTE(F2757,CHAR(160),CHAR(32)))</f>
        <v>Keegan Bradley</v>
      </c>
    </row>
    <row r="2758" spans="1:7" thickBot="1">
      <c r="A2758" s="62" t="s">
        <v>902</v>
      </c>
      <c r="B2758" s="61">
        <v>2</v>
      </c>
      <c r="C2758" s="61" t="str">
        <f t="shared" si="142"/>
        <v>No Tie</v>
      </c>
      <c r="D2758" s="63">
        <f t="shared" si="143"/>
        <v>2</v>
      </c>
      <c r="E2758" s="63">
        <v>2</v>
      </c>
      <c r="F2758" s="61" t="s">
        <v>701</v>
      </c>
      <c r="G2758" s="61" t="str">
        <f t="shared" si="144"/>
        <v>Rory McIlroy</v>
      </c>
    </row>
    <row r="2759" spans="1:7" thickBot="1">
      <c r="A2759" s="62" t="s">
        <v>902</v>
      </c>
      <c r="B2759" s="61">
        <v>3</v>
      </c>
      <c r="C2759" s="61" t="str">
        <f t="shared" si="142"/>
        <v>No Tie</v>
      </c>
      <c r="D2759" s="63">
        <f t="shared" si="143"/>
        <v>3</v>
      </c>
      <c r="E2759" s="63">
        <v>3</v>
      </c>
      <c r="F2759" s="61" t="s">
        <v>629</v>
      </c>
      <c r="G2759" s="61" t="str">
        <f t="shared" si="144"/>
        <v>Jason Dufner</v>
      </c>
    </row>
    <row r="2760" spans="1:7" thickBot="1">
      <c r="A2760" s="62" t="s">
        <v>902</v>
      </c>
      <c r="B2760" s="61">
        <v>4</v>
      </c>
      <c r="C2760" s="61" t="str">
        <f t="shared" si="142"/>
        <v>No Tie</v>
      </c>
      <c r="D2760" s="63">
        <f t="shared" si="143"/>
        <v>4</v>
      </c>
      <c r="E2760" s="63">
        <v>4</v>
      </c>
      <c r="F2760" s="61" t="s">
        <v>598</v>
      </c>
      <c r="G2760" s="61" t="str">
        <f t="shared" si="144"/>
        <v>Bo Van Pelt</v>
      </c>
    </row>
    <row r="2761" spans="1:7" thickBot="1">
      <c r="A2761" s="62" t="s">
        <v>902</v>
      </c>
      <c r="B2761" s="61">
        <v>5</v>
      </c>
      <c r="C2761" s="61" t="str">
        <f t="shared" si="142"/>
        <v>No Tie</v>
      </c>
      <c r="D2761" s="63">
        <f t="shared" si="143"/>
        <v>5</v>
      </c>
      <c r="E2761" s="63">
        <v>5</v>
      </c>
      <c r="F2761" s="61" t="s">
        <v>522</v>
      </c>
      <c r="G2761" s="61" t="str">
        <f t="shared" si="144"/>
        <v>Lee Westwood</v>
      </c>
    </row>
    <row r="2762" spans="1:7" thickBot="1">
      <c r="A2762" s="62" t="s">
        <v>902</v>
      </c>
      <c r="B2762" s="61">
        <v>6</v>
      </c>
      <c r="C2762" s="61" t="str">
        <f t="shared" si="142"/>
        <v>No Tie</v>
      </c>
      <c r="D2762" s="63">
        <f t="shared" si="143"/>
        <v>6</v>
      </c>
      <c r="E2762" s="63">
        <v>6</v>
      </c>
      <c r="F2762" s="61" t="s">
        <v>510</v>
      </c>
      <c r="G2762" s="61" t="str">
        <f t="shared" si="144"/>
        <v>Justin Rose</v>
      </c>
    </row>
    <row r="2763" spans="1:7" thickBot="1">
      <c r="A2763" s="62" t="s">
        <v>902</v>
      </c>
      <c r="B2763" s="61">
        <v>7</v>
      </c>
      <c r="C2763" s="61" t="str">
        <f t="shared" si="142"/>
        <v>No Tie</v>
      </c>
      <c r="D2763" s="63">
        <f t="shared" si="143"/>
        <v>7</v>
      </c>
      <c r="E2763" s="63">
        <v>7</v>
      </c>
      <c r="F2763" s="61" t="s">
        <v>494</v>
      </c>
      <c r="G2763" s="61" t="str">
        <f t="shared" si="144"/>
        <v>Ryan Moore</v>
      </c>
    </row>
    <row r="2764" spans="1:7" thickBot="1">
      <c r="A2764" s="62" t="s">
        <v>902</v>
      </c>
      <c r="B2764" s="61">
        <v>8</v>
      </c>
      <c r="C2764" s="61" t="str">
        <f t="shared" si="142"/>
        <v>No Tie</v>
      </c>
      <c r="D2764" s="63">
        <f t="shared" si="143"/>
        <v>8</v>
      </c>
      <c r="E2764" s="63">
        <v>8</v>
      </c>
      <c r="F2764" s="61" t="s">
        <v>527</v>
      </c>
      <c r="G2764" s="61" t="str">
        <f t="shared" si="144"/>
        <v>Louis Oosthuizen</v>
      </c>
    </row>
    <row r="2765" spans="1:7" thickBot="1">
      <c r="A2765" s="62" t="s">
        <v>902</v>
      </c>
      <c r="B2765" s="61">
        <v>9</v>
      </c>
      <c r="C2765" s="61" t="str">
        <f t="shared" si="142"/>
        <v>No Tie</v>
      </c>
      <c r="D2765" s="63">
        <f t="shared" si="143"/>
        <v>9</v>
      </c>
      <c r="E2765" s="63">
        <v>9</v>
      </c>
      <c r="F2765" s="61" t="s">
        <v>660</v>
      </c>
      <c r="G2765" s="61" t="str">
        <f t="shared" si="144"/>
        <v>Zach Johnson</v>
      </c>
    </row>
    <row r="2766" spans="1:7" thickBot="1">
      <c r="A2766" s="62" t="s">
        <v>902</v>
      </c>
      <c r="B2766" s="61" t="s">
        <v>276</v>
      </c>
      <c r="C2766" s="61">
        <f t="shared" si="142"/>
        <v>1</v>
      </c>
      <c r="D2766" s="63" t="str">
        <f t="shared" si="143"/>
        <v>10</v>
      </c>
      <c r="E2766" s="63">
        <v>10</v>
      </c>
      <c r="F2766" s="61" t="s">
        <v>638</v>
      </c>
      <c r="G2766" s="61" t="str">
        <f t="shared" si="144"/>
        <v>Brendon de Jonge</v>
      </c>
    </row>
    <row r="2767" spans="1:7" thickBot="1">
      <c r="A2767" s="62" t="s">
        <v>902</v>
      </c>
      <c r="B2767" s="61" t="s">
        <v>276</v>
      </c>
      <c r="C2767" s="61">
        <f t="shared" si="142"/>
        <v>1</v>
      </c>
      <c r="D2767" s="63" t="str">
        <f t="shared" si="143"/>
        <v>10</v>
      </c>
      <c r="E2767" s="63">
        <v>10</v>
      </c>
      <c r="F2767" s="61" t="s">
        <v>714</v>
      </c>
      <c r="G2767" s="61" t="str">
        <f t="shared" si="144"/>
        <v>Tiger Woods</v>
      </c>
    </row>
    <row r="2768" spans="1:7" thickBot="1">
      <c r="A2768" s="62" t="s">
        <v>902</v>
      </c>
      <c r="B2768" s="61">
        <v>12</v>
      </c>
      <c r="C2768" s="61" t="str">
        <f t="shared" si="142"/>
        <v>No Tie</v>
      </c>
      <c r="D2768" s="63">
        <f t="shared" si="143"/>
        <v>12</v>
      </c>
      <c r="E2768" s="63">
        <v>12</v>
      </c>
      <c r="F2768" s="61" t="s">
        <v>493</v>
      </c>
      <c r="G2768" s="61" t="str">
        <f t="shared" si="144"/>
        <v>Dustin Johnson</v>
      </c>
    </row>
    <row r="2769" spans="1:7" thickBot="1">
      <c r="A2769" s="62" t="s">
        <v>902</v>
      </c>
      <c r="B2769" s="61">
        <v>13</v>
      </c>
      <c r="C2769" s="61" t="str">
        <f t="shared" si="142"/>
        <v>No Tie</v>
      </c>
      <c r="D2769" s="63">
        <f t="shared" si="143"/>
        <v>13</v>
      </c>
      <c r="E2769" s="63">
        <v>13</v>
      </c>
      <c r="F2769" s="61" t="s">
        <v>589</v>
      </c>
      <c r="G2769" s="61" t="str">
        <f t="shared" si="144"/>
        <v>John Senden</v>
      </c>
    </row>
    <row r="2770" spans="1:7" thickBot="1">
      <c r="A2770" s="62" t="s">
        <v>902</v>
      </c>
      <c r="B2770" s="61">
        <v>14</v>
      </c>
      <c r="C2770" s="61" t="str">
        <f t="shared" si="142"/>
        <v>No Tie</v>
      </c>
      <c r="D2770" s="63">
        <f t="shared" si="143"/>
        <v>14</v>
      </c>
      <c r="E2770" s="63">
        <v>14</v>
      </c>
      <c r="F2770" s="61" t="s">
        <v>696</v>
      </c>
      <c r="G2770" s="61" t="str">
        <f t="shared" si="144"/>
        <v>Ben Crane</v>
      </c>
    </row>
    <row r="2771" spans="1:7" thickBot="1">
      <c r="A2771" s="62" t="s">
        <v>902</v>
      </c>
      <c r="B2771" s="61">
        <v>15</v>
      </c>
      <c r="C2771" s="61" t="str">
        <f t="shared" si="142"/>
        <v>No Tie</v>
      </c>
      <c r="D2771" s="63">
        <f t="shared" si="143"/>
        <v>15</v>
      </c>
      <c r="E2771" s="63">
        <v>15</v>
      </c>
      <c r="F2771" s="61" t="s">
        <v>498</v>
      </c>
      <c r="G2771" s="61" t="str">
        <f t="shared" si="144"/>
        <v>Bubba Watson</v>
      </c>
    </row>
    <row r="2772" spans="1:7" thickBot="1">
      <c r="A2772" s="62" t="s">
        <v>902</v>
      </c>
      <c r="B2772" s="61">
        <v>16</v>
      </c>
      <c r="C2772" s="61" t="str">
        <f t="shared" si="142"/>
        <v>No Tie</v>
      </c>
      <c r="D2772" s="63">
        <f t="shared" si="143"/>
        <v>16</v>
      </c>
      <c r="E2772" s="63">
        <v>16</v>
      </c>
      <c r="F2772" s="61" t="s">
        <v>599</v>
      </c>
      <c r="G2772" s="61" t="str">
        <f t="shared" si="144"/>
        <v>Webb Simpson</v>
      </c>
    </row>
    <row r="2773" spans="1:7" thickBot="1">
      <c r="A2773" s="62" t="s">
        <v>902</v>
      </c>
      <c r="B2773" s="61">
        <v>17</v>
      </c>
      <c r="C2773" s="61" t="str">
        <f t="shared" si="142"/>
        <v>No Tie</v>
      </c>
      <c r="D2773" s="63">
        <f t="shared" si="143"/>
        <v>17</v>
      </c>
      <c r="E2773" s="63">
        <v>17</v>
      </c>
      <c r="F2773" s="61" t="s">
        <v>536</v>
      </c>
      <c r="G2773" s="61" t="str">
        <f t="shared" si="144"/>
        <v>Scott Piercy</v>
      </c>
    </row>
    <row r="2774" spans="1:7" thickBot="1">
      <c r="A2774" s="62" t="s">
        <v>902</v>
      </c>
      <c r="B2774" s="61">
        <v>18</v>
      </c>
      <c r="C2774" s="61" t="str">
        <f t="shared" si="142"/>
        <v>No Tie</v>
      </c>
      <c r="D2774" s="63">
        <f t="shared" si="143"/>
        <v>18</v>
      </c>
      <c r="E2774" s="63">
        <v>18</v>
      </c>
      <c r="F2774" s="61" t="s">
        <v>521</v>
      </c>
      <c r="G2774" s="61" t="str">
        <f t="shared" si="144"/>
        <v>Sergio Garcia</v>
      </c>
    </row>
    <row r="2775" spans="1:7" thickBot="1">
      <c r="A2775" s="62" t="s">
        <v>902</v>
      </c>
      <c r="B2775" s="61">
        <v>19</v>
      </c>
      <c r="C2775" s="61" t="str">
        <f t="shared" si="142"/>
        <v>No Tie</v>
      </c>
      <c r="D2775" s="63">
        <f t="shared" si="143"/>
        <v>19</v>
      </c>
      <c r="E2775" s="63">
        <v>19</v>
      </c>
      <c r="F2775" s="61" t="s">
        <v>684</v>
      </c>
      <c r="G2775" s="61" t="str">
        <f t="shared" si="144"/>
        <v>Luke Donald</v>
      </c>
    </row>
    <row r="2776" spans="1:7" thickBot="1">
      <c r="A2776" s="62" t="s">
        <v>902</v>
      </c>
      <c r="B2776" s="61">
        <v>20</v>
      </c>
      <c r="C2776" s="61" t="str">
        <f t="shared" si="142"/>
        <v>No Tie</v>
      </c>
      <c r="D2776" s="63">
        <f t="shared" si="143"/>
        <v>20</v>
      </c>
      <c r="E2776" s="63">
        <v>20</v>
      </c>
      <c r="F2776" s="61" t="s">
        <v>516</v>
      </c>
      <c r="G2776" s="61" t="str">
        <f t="shared" si="144"/>
        <v>Robert Garrigus</v>
      </c>
    </row>
    <row r="2777" spans="1:7" thickBot="1">
      <c r="A2777" s="62" t="s">
        <v>902</v>
      </c>
      <c r="B2777" s="61">
        <v>21</v>
      </c>
      <c r="C2777" s="61" t="str">
        <f t="shared" si="142"/>
        <v>No Tie</v>
      </c>
      <c r="D2777" s="63">
        <f t="shared" si="143"/>
        <v>21</v>
      </c>
      <c r="E2777" s="63">
        <v>21</v>
      </c>
      <c r="F2777" s="61" t="s">
        <v>622</v>
      </c>
      <c r="G2777" s="61" t="str">
        <f t="shared" si="144"/>
        <v>Jonas Blixt</v>
      </c>
    </row>
    <row r="2778" spans="1:7" thickBot="1">
      <c r="A2778" s="62" t="s">
        <v>902</v>
      </c>
      <c r="B2778" s="61">
        <v>22</v>
      </c>
      <c r="C2778" s="61" t="str">
        <f t="shared" si="142"/>
        <v>No Tie</v>
      </c>
      <c r="D2778" s="63">
        <f t="shared" si="143"/>
        <v>22</v>
      </c>
      <c r="E2778" s="63">
        <v>22</v>
      </c>
      <c r="F2778" s="61" t="s">
        <v>749</v>
      </c>
      <c r="G2778" s="61" t="str">
        <f t="shared" si="144"/>
        <v>Steve Stricker</v>
      </c>
    </row>
    <row r="2779" spans="1:7" thickBot="1">
      <c r="A2779" s="62" t="s">
        <v>902</v>
      </c>
      <c r="B2779" s="61">
        <v>23</v>
      </c>
      <c r="C2779" s="61" t="str">
        <f t="shared" si="142"/>
        <v>No Tie</v>
      </c>
      <c r="D2779" s="63">
        <f t="shared" si="143"/>
        <v>23</v>
      </c>
      <c r="E2779" s="63">
        <v>23</v>
      </c>
      <c r="F2779" s="61" t="s">
        <v>500</v>
      </c>
      <c r="G2779" s="61" t="str">
        <f t="shared" si="144"/>
        <v>Adam Scott</v>
      </c>
    </row>
    <row r="2780" spans="1:7" thickBot="1">
      <c r="A2780" s="62" t="s">
        <v>902</v>
      </c>
      <c r="B2780" s="61">
        <v>24</v>
      </c>
      <c r="C2780" s="61" t="str">
        <f t="shared" si="142"/>
        <v>No Tie</v>
      </c>
      <c r="D2780" s="63">
        <f t="shared" si="143"/>
        <v>24</v>
      </c>
      <c r="E2780" s="63">
        <v>24</v>
      </c>
      <c r="F2780" s="61" t="s">
        <v>608</v>
      </c>
      <c r="G2780" s="61" t="str">
        <f t="shared" si="144"/>
        <v>Matt Kuchar</v>
      </c>
    </row>
    <row r="2781" spans="1:7" thickBot="1">
      <c r="A2781" s="62" t="s">
        <v>902</v>
      </c>
      <c r="B2781" s="61">
        <v>25</v>
      </c>
      <c r="C2781" s="61" t="str">
        <f t="shared" si="142"/>
        <v>No Tie</v>
      </c>
      <c r="D2781" s="63">
        <f t="shared" si="143"/>
        <v>25</v>
      </c>
      <c r="E2781" s="63">
        <v>25</v>
      </c>
      <c r="F2781" s="61" t="s">
        <v>567</v>
      </c>
      <c r="G2781" s="61" t="str">
        <f t="shared" si="144"/>
        <v>Seung-Yul Noh</v>
      </c>
    </row>
    <row r="2782" spans="1:7" thickBot="1">
      <c r="A2782" s="62" t="s">
        <v>902</v>
      </c>
      <c r="B2782" s="61">
        <v>26</v>
      </c>
      <c r="C2782" s="61" t="str">
        <f t="shared" si="142"/>
        <v>No Tie</v>
      </c>
      <c r="D2782" s="63">
        <f t="shared" si="143"/>
        <v>26</v>
      </c>
      <c r="E2782" s="63">
        <v>26</v>
      </c>
      <c r="F2782" s="61" t="s">
        <v>673</v>
      </c>
      <c r="G2782" s="61" t="str">
        <f t="shared" si="144"/>
        <v>John Huh</v>
      </c>
    </row>
    <row r="2783" spans="1:7" thickBot="1">
      <c r="A2783" s="62" t="s">
        <v>902</v>
      </c>
      <c r="B2783" s="61">
        <v>27</v>
      </c>
      <c r="C2783" s="61" t="str">
        <f t="shared" si="142"/>
        <v>No Tie</v>
      </c>
      <c r="D2783" s="63">
        <f t="shared" si="143"/>
        <v>27</v>
      </c>
      <c r="E2783" s="63">
        <v>27</v>
      </c>
      <c r="F2783" s="61" t="s">
        <v>643</v>
      </c>
      <c r="G2783" s="61" t="str">
        <f t="shared" si="144"/>
        <v>Jeff Overton</v>
      </c>
    </row>
    <row r="2784" spans="1:7" thickBot="1">
      <c r="A2784" s="62" t="s">
        <v>902</v>
      </c>
      <c r="B2784" s="61">
        <v>28</v>
      </c>
      <c r="C2784" s="61" t="str">
        <f t="shared" si="142"/>
        <v>No Tie</v>
      </c>
      <c r="D2784" s="63">
        <f t="shared" si="143"/>
        <v>28</v>
      </c>
      <c r="E2784" s="63">
        <v>28</v>
      </c>
      <c r="F2784" s="61" t="s">
        <v>581</v>
      </c>
      <c r="G2784" s="61" t="str">
        <f t="shared" si="144"/>
        <v>Carl Pettersson</v>
      </c>
    </row>
    <row r="2785" spans="1:7" thickBot="1">
      <c r="A2785" s="62" t="s">
        <v>902</v>
      </c>
      <c r="B2785" s="61">
        <v>29</v>
      </c>
      <c r="C2785" s="61" t="str">
        <f t="shared" si="142"/>
        <v>No Tie</v>
      </c>
      <c r="D2785" s="63">
        <f t="shared" si="143"/>
        <v>29</v>
      </c>
      <c r="E2785" s="63">
        <v>29</v>
      </c>
      <c r="F2785" s="61" t="s">
        <v>611</v>
      </c>
      <c r="G2785" s="61" t="str">
        <f t="shared" si="144"/>
        <v>Brandt Snedeker</v>
      </c>
    </row>
    <row r="2786" spans="1:7" thickBot="1">
      <c r="A2786" s="62" t="s">
        <v>902</v>
      </c>
      <c r="B2786" s="61">
        <v>30</v>
      </c>
      <c r="C2786" s="61" t="str">
        <f t="shared" si="142"/>
        <v>No Tie</v>
      </c>
      <c r="D2786" s="63">
        <f t="shared" si="143"/>
        <v>30</v>
      </c>
      <c r="E2786" s="63">
        <v>30</v>
      </c>
      <c r="F2786" s="61" t="s">
        <v>585</v>
      </c>
      <c r="G2786" s="61" t="str">
        <f t="shared" si="144"/>
        <v>Vijay Singh</v>
      </c>
    </row>
    <row r="2787" spans="1:7" thickBot="1">
      <c r="A2787" s="62" t="s">
        <v>902</v>
      </c>
      <c r="B2787" s="61">
        <v>31</v>
      </c>
      <c r="C2787" s="61" t="str">
        <f t="shared" si="142"/>
        <v>No Tie</v>
      </c>
      <c r="D2787" s="63">
        <f t="shared" si="143"/>
        <v>31</v>
      </c>
      <c r="E2787" s="63">
        <v>31</v>
      </c>
      <c r="F2787" s="61" t="s">
        <v>519</v>
      </c>
      <c r="G2787" s="61" t="str">
        <f t="shared" si="144"/>
        <v>Phil Mickelson</v>
      </c>
    </row>
    <row r="2788" spans="1:7" thickBot="1">
      <c r="A2788" s="62" t="s">
        <v>902</v>
      </c>
      <c r="B2788" s="61">
        <v>32</v>
      </c>
      <c r="C2788" s="61" t="str">
        <f t="shared" si="142"/>
        <v>No Tie</v>
      </c>
      <c r="D2788" s="63">
        <f t="shared" si="143"/>
        <v>32</v>
      </c>
      <c r="E2788" s="63">
        <v>32</v>
      </c>
      <c r="F2788" s="61" t="s">
        <v>586</v>
      </c>
      <c r="G2788" s="61" t="str">
        <f t="shared" si="144"/>
        <v>Padraig Harrington</v>
      </c>
    </row>
    <row r="2789" spans="1:7" thickBot="1">
      <c r="A2789" s="62" t="s">
        <v>902</v>
      </c>
      <c r="B2789" s="61" t="s">
        <v>296</v>
      </c>
      <c r="C2789" s="61">
        <f t="shared" si="142"/>
        <v>1</v>
      </c>
      <c r="D2789" s="63" t="str">
        <f t="shared" si="143"/>
        <v>33</v>
      </c>
      <c r="E2789" s="63">
        <v>33</v>
      </c>
      <c r="F2789" s="61" t="s">
        <v>662</v>
      </c>
      <c r="G2789" s="61" t="str">
        <f t="shared" si="144"/>
        <v>Jim Furyk</v>
      </c>
    </row>
    <row r="2790" spans="1:7" thickBot="1">
      <c r="A2790" s="62" t="s">
        <v>902</v>
      </c>
      <c r="B2790" s="61" t="s">
        <v>296</v>
      </c>
      <c r="C2790" s="61">
        <f t="shared" si="142"/>
        <v>1</v>
      </c>
      <c r="D2790" s="63" t="str">
        <f t="shared" si="143"/>
        <v>33</v>
      </c>
      <c r="E2790" s="63">
        <v>33</v>
      </c>
      <c r="F2790" s="61" t="s">
        <v>517</v>
      </c>
      <c r="G2790" s="61" t="str">
        <f t="shared" si="144"/>
        <v>Jimmy Walker</v>
      </c>
    </row>
    <row r="2791" spans="1:7" thickBot="1">
      <c r="A2791" s="62" t="s">
        <v>902</v>
      </c>
      <c r="B2791" s="61">
        <v>35</v>
      </c>
      <c r="C2791" s="61" t="str">
        <f t="shared" si="142"/>
        <v>No Tie</v>
      </c>
      <c r="D2791" s="63">
        <f t="shared" si="143"/>
        <v>35</v>
      </c>
      <c r="E2791" s="63">
        <v>35</v>
      </c>
      <c r="F2791" s="61" t="s">
        <v>548</v>
      </c>
      <c r="G2791" s="61" t="str">
        <f t="shared" si="144"/>
        <v>Billy Horschel</v>
      </c>
    </row>
    <row r="2792" spans="1:7" thickBot="1">
      <c r="A2792" s="62" t="s">
        <v>902</v>
      </c>
      <c r="B2792" s="61">
        <v>36</v>
      </c>
      <c r="C2792" s="61" t="str">
        <f t="shared" si="142"/>
        <v>No Tie</v>
      </c>
      <c r="D2792" s="63">
        <f t="shared" si="143"/>
        <v>36</v>
      </c>
      <c r="E2792" s="63">
        <v>36</v>
      </c>
      <c r="F2792" s="61" t="s">
        <v>672</v>
      </c>
      <c r="G2792" s="61" t="str">
        <f t="shared" si="144"/>
        <v>Roberto Castro</v>
      </c>
    </row>
    <row r="2793" spans="1:7" thickBot="1">
      <c r="A2793" s="62" t="s">
        <v>902</v>
      </c>
      <c r="B2793" s="61">
        <v>37</v>
      </c>
      <c r="C2793" s="61" t="str">
        <f t="shared" si="142"/>
        <v>No Tie</v>
      </c>
      <c r="D2793" s="63">
        <f t="shared" si="143"/>
        <v>37</v>
      </c>
      <c r="E2793" s="63">
        <v>37</v>
      </c>
      <c r="F2793" s="61" t="s">
        <v>557</v>
      </c>
      <c r="G2793" s="61" t="str">
        <f t="shared" si="144"/>
        <v>Nick Watney</v>
      </c>
    </row>
    <row r="2794" spans="1:7" thickBot="1">
      <c r="A2794" s="62" t="s">
        <v>902</v>
      </c>
      <c r="B2794" s="61">
        <v>38</v>
      </c>
      <c r="C2794" s="61" t="str">
        <f t="shared" si="142"/>
        <v>No Tie</v>
      </c>
      <c r="D2794" s="63">
        <f t="shared" si="143"/>
        <v>38</v>
      </c>
      <c r="E2794" s="63">
        <v>38</v>
      </c>
      <c r="F2794" s="61" t="s">
        <v>636</v>
      </c>
      <c r="G2794" s="61" t="str">
        <f t="shared" si="144"/>
        <v>Chris Kirk</v>
      </c>
    </row>
    <row r="2795" spans="1:7" thickBot="1">
      <c r="A2795" s="62" t="s">
        <v>902</v>
      </c>
      <c r="B2795" s="61">
        <v>39</v>
      </c>
      <c r="C2795" s="61" t="str">
        <f t="shared" si="142"/>
        <v>No Tie</v>
      </c>
      <c r="D2795" s="63">
        <f t="shared" si="143"/>
        <v>39</v>
      </c>
      <c r="E2795" s="63">
        <v>39</v>
      </c>
      <c r="F2795" s="61" t="s">
        <v>619</v>
      </c>
      <c r="G2795" s="61" t="str">
        <f t="shared" si="144"/>
        <v>Brian Harman</v>
      </c>
    </row>
    <row r="2796" spans="1:7" thickBot="1">
      <c r="A2796" s="62" t="s">
        <v>902</v>
      </c>
      <c r="B2796" s="61">
        <v>40</v>
      </c>
      <c r="C2796" s="61" t="str">
        <f t="shared" si="142"/>
        <v>No Tie</v>
      </c>
      <c r="D2796" s="63">
        <f t="shared" si="143"/>
        <v>40</v>
      </c>
      <c r="E2796" s="63">
        <v>40</v>
      </c>
      <c r="F2796" s="61" t="s">
        <v>731</v>
      </c>
      <c r="G2796" s="61" t="str">
        <f t="shared" si="144"/>
        <v>Bud Cauley</v>
      </c>
    </row>
    <row r="2797" spans="1:7" thickBot="1">
      <c r="A2797" s="62" t="s">
        <v>902</v>
      </c>
      <c r="B2797" s="61">
        <v>41</v>
      </c>
      <c r="C2797" s="61" t="str">
        <f t="shared" si="142"/>
        <v>No Tie</v>
      </c>
      <c r="D2797" s="63">
        <f t="shared" si="143"/>
        <v>41</v>
      </c>
      <c r="E2797" s="63">
        <v>41</v>
      </c>
      <c r="F2797" s="61" t="s">
        <v>542</v>
      </c>
      <c r="G2797" s="61" t="str">
        <f t="shared" si="144"/>
        <v>Sean O'Hair</v>
      </c>
    </row>
    <row r="2798" spans="1:7" thickBot="1">
      <c r="A2798" s="62" t="s">
        <v>902</v>
      </c>
      <c r="B2798" s="61">
        <v>42</v>
      </c>
      <c r="C2798" s="61" t="str">
        <f t="shared" si="142"/>
        <v>No Tie</v>
      </c>
      <c r="D2798" s="63">
        <f t="shared" si="143"/>
        <v>42</v>
      </c>
      <c r="E2798" s="63">
        <v>42</v>
      </c>
      <c r="F2798" s="61" t="s">
        <v>492</v>
      </c>
      <c r="G2798" s="61" t="str">
        <f t="shared" si="144"/>
        <v>Rickie Fowler</v>
      </c>
    </row>
    <row r="2799" spans="1:7" thickBot="1">
      <c r="A2799" s="62" t="s">
        <v>902</v>
      </c>
      <c r="B2799" s="61">
        <v>43</v>
      </c>
      <c r="C2799" s="61" t="str">
        <f t="shared" si="142"/>
        <v>No Tie</v>
      </c>
      <c r="D2799" s="63">
        <f t="shared" si="143"/>
        <v>43</v>
      </c>
      <c r="E2799" s="63">
        <v>43</v>
      </c>
      <c r="F2799" s="61" t="s">
        <v>768</v>
      </c>
      <c r="G2799" s="61" t="str">
        <f t="shared" si="144"/>
        <v>Graeme McDowell</v>
      </c>
    </row>
    <row r="2800" spans="1:7" thickBot="1">
      <c r="A2800" s="62" t="s">
        <v>902</v>
      </c>
      <c r="B2800" s="61">
        <v>44</v>
      </c>
      <c r="C2800" s="61" t="str">
        <f t="shared" si="142"/>
        <v>No Tie</v>
      </c>
      <c r="D2800" s="63">
        <f t="shared" si="143"/>
        <v>44</v>
      </c>
      <c r="E2800" s="63">
        <v>44</v>
      </c>
      <c r="F2800" s="61" t="s">
        <v>680</v>
      </c>
      <c r="G2800" s="61" t="str">
        <f t="shared" si="144"/>
        <v>Ken Duke</v>
      </c>
    </row>
    <row r="2801" spans="1:7" thickBot="1">
      <c r="A2801" s="62" t="s">
        <v>902</v>
      </c>
      <c r="B2801" s="61">
        <v>45</v>
      </c>
      <c r="C2801" s="61" t="str">
        <f t="shared" si="142"/>
        <v>No Tie</v>
      </c>
      <c r="D2801" s="63">
        <f t="shared" si="143"/>
        <v>45</v>
      </c>
      <c r="E2801" s="63">
        <v>45</v>
      </c>
      <c r="F2801" s="61" t="s">
        <v>528</v>
      </c>
      <c r="G2801" s="61" t="str">
        <f t="shared" si="144"/>
        <v>Graham DeLaet</v>
      </c>
    </row>
    <row r="2802" spans="1:7" thickBot="1">
      <c r="A2802" s="62" t="s">
        <v>902</v>
      </c>
      <c r="B2802" s="61">
        <v>46</v>
      </c>
      <c r="C2802" s="61" t="str">
        <f t="shared" si="142"/>
        <v>No Tie</v>
      </c>
      <c r="D2802" s="63">
        <f t="shared" si="143"/>
        <v>46</v>
      </c>
      <c r="E2802" s="63">
        <v>46</v>
      </c>
      <c r="F2802" s="61" t="s">
        <v>743</v>
      </c>
      <c r="G2802" s="61" t="str">
        <f t="shared" si="144"/>
        <v>Will Claxton</v>
      </c>
    </row>
    <row r="2803" spans="1:7" thickBot="1">
      <c r="A2803" s="62" t="s">
        <v>902</v>
      </c>
      <c r="B2803" s="61">
        <v>47</v>
      </c>
      <c r="C2803" s="61" t="str">
        <f t="shared" si="142"/>
        <v>No Tie</v>
      </c>
      <c r="D2803" s="63">
        <f t="shared" si="143"/>
        <v>47</v>
      </c>
      <c r="E2803" s="63">
        <v>47</v>
      </c>
      <c r="F2803" s="61" t="s">
        <v>499</v>
      </c>
      <c r="G2803" s="61" t="str">
        <f t="shared" si="144"/>
        <v>Jason Day</v>
      </c>
    </row>
    <row r="2804" spans="1:7" thickBot="1">
      <c r="A2804" s="62" t="s">
        <v>902</v>
      </c>
      <c r="B2804" s="61">
        <v>48</v>
      </c>
      <c r="C2804" s="61" t="str">
        <f t="shared" si="142"/>
        <v>No Tie</v>
      </c>
      <c r="D2804" s="63">
        <f t="shared" si="143"/>
        <v>48</v>
      </c>
      <c r="E2804" s="63">
        <v>48</v>
      </c>
      <c r="F2804" s="61" t="s">
        <v>538</v>
      </c>
      <c r="G2804" s="61" t="str">
        <f t="shared" si="144"/>
        <v>Henrik Stenson</v>
      </c>
    </row>
    <row r="2805" spans="1:7" thickBot="1">
      <c r="A2805" s="62" t="s">
        <v>902</v>
      </c>
      <c r="B2805" s="61">
        <v>49</v>
      </c>
      <c r="C2805" s="61" t="str">
        <f t="shared" si="142"/>
        <v>No Tie</v>
      </c>
      <c r="D2805" s="63">
        <f t="shared" si="143"/>
        <v>49</v>
      </c>
      <c r="E2805" s="63">
        <v>49</v>
      </c>
      <c r="F2805" s="61" t="s">
        <v>737</v>
      </c>
      <c r="G2805" s="61" t="str">
        <f t="shared" si="144"/>
        <v>Tom Gillis</v>
      </c>
    </row>
    <row r="2806" spans="1:7" thickBot="1">
      <c r="A2806" s="62" t="s">
        <v>902</v>
      </c>
      <c r="B2806" s="61">
        <v>50</v>
      </c>
      <c r="C2806" s="61" t="str">
        <f t="shared" si="142"/>
        <v>No Tie</v>
      </c>
      <c r="D2806" s="63">
        <f t="shared" si="143"/>
        <v>50</v>
      </c>
      <c r="E2806" s="63">
        <v>50</v>
      </c>
      <c r="F2806" s="61" t="s">
        <v>529</v>
      </c>
      <c r="G2806" s="61" t="str">
        <f t="shared" si="144"/>
        <v>Harris English</v>
      </c>
    </row>
    <row r="2807" spans="1:7" thickBot="1">
      <c r="A2807" s="62" t="s">
        <v>902</v>
      </c>
      <c r="B2807" s="61">
        <v>51</v>
      </c>
      <c r="C2807" s="61" t="str">
        <f t="shared" si="142"/>
        <v>No Tie</v>
      </c>
      <c r="D2807" s="63">
        <f t="shared" si="143"/>
        <v>51</v>
      </c>
      <c r="E2807" s="63">
        <v>51</v>
      </c>
      <c r="F2807" s="61" t="s">
        <v>644</v>
      </c>
      <c r="G2807" s="61" t="str">
        <f t="shared" si="144"/>
        <v>Pat Perez</v>
      </c>
    </row>
    <row r="2808" spans="1:7" thickBot="1">
      <c r="A2808" s="62" t="s">
        <v>902</v>
      </c>
      <c r="B2808" s="61">
        <v>52</v>
      </c>
      <c r="C2808" s="61" t="str">
        <f t="shared" si="142"/>
        <v>No Tie</v>
      </c>
      <c r="D2808" s="63">
        <f t="shared" si="143"/>
        <v>52</v>
      </c>
      <c r="E2808" s="63">
        <v>52</v>
      </c>
      <c r="F2808" s="61" t="s">
        <v>551</v>
      </c>
      <c r="G2808" s="61" t="str">
        <f t="shared" si="144"/>
        <v>Davis Love III</v>
      </c>
    </row>
    <row r="2809" spans="1:7" thickBot="1">
      <c r="A2809" s="62" t="s">
        <v>902</v>
      </c>
      <c r="B2809" s="61">
        <v>53</v>
      </c>
      <c r="C2809" s="61" t="str">
        <f t="shared" si="142"/>
        <v>No Tie</v>
      </c>
      <c r="D2809" s="63">
        <f t="shared" si="143"/>
        <v>53</v>
      </c>
      <c r="E2809" s="63">
        <v>53</v>
      </c>
      <c r="F2809" s="61" t="s">
        <v>645</v>
      </c>
      <c r="G2809" s="61" t="str">
        <f t="shared" si="144"/>
        <v>Russell Knox</v>
      </c>
    </row>
    <row r="2810" spans="1:7" thickBot="1">
      <c r="A2810" s="62" t="s">
        <v>902</v>
      </c>
      <c r="B2810" s="61">
        <v>54</v>
      </c>
      <c r="C2810" s="61" t="str">
        <f t="shared" si="142"/>
        <v>No Tie</v>
      </c>
      <c r="D2810" s="63">
        <f t="shared" si="143"/>
        <v>54</v>
      </c>
      <c r="E2810" s="63">
        <v>54</v>
      </c>
      <c r="F2810" s="61" t="s">
        <v>547</v>
      </c>
      <c r="G2810" s="61" t="str">
        <f t="shared" si="144"/>
        <v>Hunter Mahan</v>
      </c>
    </row>
    <row r="2811" spans="1:7" thickBot="1">
      <c r="A2811" s="62" t="s">
        <v>902</v>
      </c>
      <c r="B2811" s="61">
        <v>55</v>
      </c>
      <c r="C2811" s="61" t="str">
        <f t="shared" si="142"/>
        <v>No Tie</v>
      </c>
      <c r="D2811" s="63">
        <f t="shared" si="143"/>
        <v>55</v>
      </c>
      <c r="E2811" s="63">
        <v>55</v>
      </c>
      <c r="F2811" s="61" t="s">
        <v>704</v>
      </c>
      <c r="G2811" s="61" t="str">
        <f t="shared" si="144"/>
        <v>Kyle Stanley</v>
      </c>
    </row>
    <row r="2812" spans="1:7" thickBot="1">
      <c r="A2812" s="62" t="s">
        <v>902</v>
      </c>
      <c r="B2812" s="61">
        <v>56</v>
      </c>
      <c r="C2812" s="61" t="str">
        <f t="shared" si="142"/>
        <v>No Tie</v>
      </c>
      <c r="D2812" s="63">
        <f t="shared" si="143"/>
        <v>56</v>
      </c>
      <c r="E2812" s="63">
        <v>56</v>
      </c>
      <c r="F2812" s="61" t="s">
        <v>509</v>
      </c>
      <c r="G2812" s="61" t="str">
        <f t="shared" si="144"/>
        <v>Ryan Palmer</v>
      </c>
    </row>
    <row r="2813" spans="1:7" thickBot="1">
      <c r="A2813" s="62" t="s">
        <v>902</v>
      </c>
      <c r="B2813" s="61">
        <v>57</v>
      </c>
      <c r="C2813" s="61" t="str">
        <f t="shared" si="142"/>
        <v>No Tie</v>
      </c>
      <c r="D2813" s="63">
        <f t="shared" si="143"/>
        <v>57</v>
      </c>
      <c r="E2813" s="63">
        <v>57</v>
      </c>
      <c r="F2813" s="61" t="s">
        <v>496</v>
      </c>
      <c r="G2813" s="61" t="str">
        <f t="shared" si="144"/>
        <v>Bill Haas</v>
      </c>
    </row>
    <row r="2814" spans="1:7" thickBot="1">
      <c r="A2814" s="62" t="s">
        <v>902</v>
      </c>
      <c r="B2814" s="61">
        <v>58</v>
      </c>
      <c r="C2814" s="61" t="str">
        <f t="shared" si="142"/>
        <v>No Tie</v>
      </c>
      <c r="D2814" s="63">
        <f t="shared" si="143"/>
        <v>58</v>
      </c>
      <c r="E2814" s="63">
        <v>58</v>
      </c>
      <c r="F2814" s="61" t="s">
        <v>712</v>
      </c>
      <c r="G2814" s="61" t="str">
        <f t="shared" si="144"/>
        <v>Josh Teater</v>
      </c>
    </row>
    <row r="2815" spans="1:7" thickBot="1">
      <c r="A2815" s="62" t="s">
        <v>902</v>
      </c>
      <c r="B2815" s="61" t="s">
        <v>889</v>
      </c>
      <c r="C2815" s="61">
        <f t="shared" si="142"/>
        <v>1</v>
      </c>
      <c r="D2815" s="63" t="str">
        <f t="shared" si="143"/>
        <v>59</v>
      </c>
      <c r="E2815" s="63">
        <v>59</v>
      </c>
      <c r="F2815" s="61" t="s">
        <v>621</v>
      </c>
      <c r="G2815" s="61" t="str">
        <f t="shared" si="144"/>
        <v>Bill Lunde</v>
      </c>
    </row>
    <row r="2816" spans="1:7" thickBot="1">
      <c r="A2816" s="62" t="s">
        <v>902</v>
      </c>
      <c r="B2816" s="61" t="s">
        <v>889</v>
      </c>
      <c r="C2816" s="61">
        <f t="shared" si="142"/>
        <v>1</v>
      </c>
      <c r="D2816" s="63" t="str">
        <f t="shared" si="143"/>
        <v>59</v>
      </c>
      <c r="E2816" s="63">
        <v>59</v>
      </c>
      <c r="F2816" s="61" t="s">
        <v>665</v>
      </c>
      <c r="G2816" s="61" t="str">
        <f t="shared" si="144"/>
        <v>Greg Chalmers</v>
      </c>
    </row>
    <row r="2817" spans="1:7" thickBot="1">
      <c r="A2817" s="62" t="s">
        <v>902</v>
      </c>
      <c r="B2817" s="61">
        <v>61</v>
      </c>
      <c r="C2817" s="61" t="str">
        <f t="shared" si="142"/>
        <v>No Tie</v>
      </c>
      <c r="D2817" s="63">
        <f t="shared" si="143"/>
        <v>61</v>
      </c>
      <c r="E2817" s="63">
        <v>61</v>
      </c>
      <c r="F2817" s="61" t="s">
        <v>697</v>
      </c>
      <c r="G2817" s="61" t="str">
        <f t="shared" si="144"/>
        <v>David Toms</v>
      </c>
    </row>
    <row r="2818" spans="1:7" thickBot="1">
      <c r="A2818" s="62" t="s">
        <v>902</v>
      </c>
      <c r="B2818" s="61">
        <v>62</v>
      </c>
      <c r="C2818" s="61" t="str">
        <f t="shared" si="142"/>
        <v>No Tie</v>
      </c>
      <c r="D2818" s="63">
        <f t="shared" si="143"/>
        <v>62</v>
      </c>
      <c r="E2818" s="63">
        <v>62</v>
      </c>
      <c r="F2818" s="61" t="s">
        <v>560</v>
      </c>
      <c r="G2818" s="61" t="str">
        <f t="shared" si="144"/>
        <v>Greg Owen</v>
      </c>
    </row>
    <row r="2819" spans="1:7" thickBot="1">
      <c r="A2819" s="62" t="s">
        <v>902</v>
      </c>
      <c r="B2819" s="61">
        <v>63</v>
      </c>
      <c r="C2819" s="61" t="str">
        <f t="shared" si="142"/>
        <v>No Tie</v>
      </c>
      <c r="D2819" s="63">
        <f t="shared" si="143"/>
        <v>63</v>
      </c>
      <c r="E2819" s="63">
        <v>63</v>
      </c>
      <c r="F2819" s="61" t="s">
        <v>525</v>
      </c>
      <c r="G2819" s="61" t="str">
        <f t="shared" si="144"/>
        <v>Charley Hoffman</v>
      </c>
    </row>
    <row r="2820" spans="1:7" thickBot="1">
      <c r="A2820" s="62" t="s">
        <v>902</v>
      </c>
      <c r="B2820" s="61">
        <v>64</v>
      </c>
      <c r="C2820" s="61" t="str">
        <f t="shared" si="142"/>
        <v>No Tie</v>
      </c>
      <c r="D2820" s="63">
        <f t="shared" si="143"/>
        <v>64</v>
      </c>
      <c r="E2820" s="63">
        <v>64</v>
      </c>
      <c r="F2820" s="61" t="s">
        <v>501</v>
      </c>
      <c r="G2820" s="61" t="str">
        <f t="shared" si="144"/>
        <v>J.B. Holmes</v>
      </c>
    </row>
    <row r="2821" spans="1:7" thickBot="1">
      <c r="A2821" s="62" t="s">
        <v>902</v>
      </c>
      <c r="B2821" s="61">
        <v>65</v>
      </c>
      <c r="C2821" s="61" t="str">
        <f t="shared" ref="C2821:C2884" si="145">IFERROR(SEARCH("T",B2821),"No Tie")</f>
        <v>No Tie</v>
      </c>
      <c r="D2821" s="63">
        <f t="shared" ref="D2821:D2884" si="146">IF(C2821="No Tie",B2821,RIGHT(B2821,LEN(B2821)-1))</f>
        <v>65</v>
      </c>
      <c r="E2821" s="63">
        <v>65</v>
      </c>
      <c r="F2821" s="61" t="s">
        <v>825</v>
      </c>
      <c r="G2821" s="61" t="str">
        <f t="shared" ref="G2821:G2884" si="147">TRIM(SUBSTITUTE(F2821,CHAR(160),CHAR(32)))</f>
        <v>Blake Adams</v>
      </c>
    </row>
    <row r="2822" spans="1:7" thickBot="1">
      <c r="A2822" s="62" t="s">
        <v>902</v>
      </c>
      <c r="B2822" s="61">
        <v>66</v>
      </c>
      <c r="C2822" s="61" t="str">
        <f t="shared" si="145"/>
        <v>No Tie</v>
      </c>
      <c r="D2822" s="63">
        <f t="shared" si="146"/>
        <v>66</v>
      </c>
      <c r="E2822" s="63">
        <v>66</v>
      </c>
      <c r="F2822" s="61" t="s">
        <v>631</v>
      </c>
      <c r="G2822" s="61" t="str">
        <f t="shared" si="147"/>
        <v>Matt Every</v>
      </c>
    </row>
    <row r="2823" spans="1:7" thickBot="1">
      <c r="A2823" s="62" t="s">
        <v>902</v>
      </c>
      <c r="B2823" s="61">
        <v>67</v>
      </c>
      <c r="C2823" s="61" t="str">
        <f t="shared" si="145"/>
        <v>No Tie</v>
      </c>
      <c r="D2823" s="63">
        <f t="shared" si="146"/>
        <v>67</v>
      </c>
      <c r="E2823" s="63">
        <v>67</v>
      </c>
      <c r="F2823" s="61" t="s">
        <v>691</v>
      </c>
      <c r="G2823" s="61" t="str">
        <f t="shared" si="147"/>
        <v>Brian Davis</v>
      </c>
    </row>
    <row r="2824" spans="1:7" thickBot="1">
      <c r="A2824" s="62" t="s">
        <v>902</v>
      </c>
      <c r="B2824" s="61">
        <v>68</v>
      </c>
      <c r="C2824" s="61" t="str">
        <f t="shared" si="145"/>
        <v>No Tie</v>
      </c>
      <c r="D2824" s="63">
        <f t="shared" si="146"/>
        <v>68</v>
      </c>
      <c r="E2824" s="63">
        <v>68</v>
      </c>
      <c r="F2824" s="61" t="s">
        <v>630</v>
      </c>
      <c r="G2824" s="61" t="str">
        <f t="shared" si="147"/>
        <v>Ian Poulter</v>
      </c>
    </row>
    <row r="2825" spans="1:7" thickBot="1">
      <c r="A2825" s="62" t="s">
        <v>902</v>
      </c>
      <c r="B2825" s="61">
        <v>69</v>
      </c>
      <c r="C2825" s="61" t="str">
        <f t="shared" si="145"/>
        <v>No Tie</v>
      </c>
      <c r="D2825" s="63">
        <f t="shared" si="146"/>
        <v>69</v>
      </c>
      <c r="E2825" s="63">
        <v>69</v>
      </c>
      <c r="F2825" s="61" t="s">
        <v>561</v>
      </c>
      <c r="G2825" s="61" t="str">
        <f t="shared" si="147"/>
        <v>Geoff Ogilvy</v>
      </c>
    </row>
    <row r="2826" spans="1:7" thickBot="1">
      <c r="A2826" s="62" t="s">
        <v>902</v>
      </c>
      <c r="B2826" s="61">
        <v>70</v>
      </c>
      <c r="C2826" s="61" t="str">
        <f t="shared" si="145"/>
        <v>No Tie</v>
      </c>
      <c r="D2826" s="63">
        <f t="shared" si="146"/>
        <v>70</v>
      </c>
      <c r="E2826" s="63">
        <v>70</v>
      </c>
      <c r="F2826" s="61" t="s">
        <v>656</v>
      </c>
      <c r="G2826" s="61" t="str">
        <f t="shared" si="147"/>
        <v>Danny Lee</v>
      </c>
    </row>
    <row r="2827" spans="1:7" thickBot="1">
      <c r="A2827" s="62" t="s">
        <v>902</v>
      </c>
      <c r="B2827" s="61">
        <v>71</v>
      </c>
      <c r="C2827" s="61" t="str">
        <f t="shared" si="145"/>
        <v>No Tie</v>
      </c>
      <c r="D2827" s="63">
        <f t="shared" si="146"/>
        <v>71</v>
      </c>
      <c r="E2827" s="63">
        <v>71</v>
      </c>
      <c r="F2827" s="61" t="s">
        <v>642</v>
      </c>
      <c r="G2827" s="61" t="str">
        <f t="shared" si="147"/>
        <v>John Merrick</v>
      </c>
    </row>
    <row r="2828" spans="1:7" thickBot="1">
      <c r="A2828" s="62" t="s">
        <v>902</v>
      </c>
      <c r="B2828" s="61">
        <v>72</v>
      </c>
      <c r="C2828" s="61" t="str">
        <f t="shared" si="145"/>
        <v>No Tie</v>
      </c>
      <c r="D2828" s="63">
        <f t="shared" si="146"/>
        <v>72</v>
      </c>
      <c r="E2828" s="63">
        <v>72</v>
      </c>
      <c r="F2828" s="61" t="s">
        <v>520</v>
      </c>
      <c r="G2828" s="61" t="str">
        <f t="shared" si="147"/>
        <v>Charl Schwartzel</v>
      </c>
    </row>
    <row r="2829" spans="1:7" thickBot="1">
      <c r="A2829" s="62" t="s">
        <v>902</v>
      </c>
      <c r="B2829" s="61">
        <v>73</v>
      </c>
      <c r="C2829" s="61" t="str">
        <f t="shared" si="145"/>
        <v>No Tie</v>
      </c>
      <c r="D2829" s="63">
        <f t="shared" si="146"/>
        <v>73</v>
      </c>
      <c r="E2829" s="63">
        <v>73</v>
      </c>
      <c r="F2829" s="61" t="s">
        <v>513</v>
      </c>
      <c r="G2829" s="61" t="str">
        <f t="shared" si="147"/>
        <v>Charles Howell III</v>
      </c>
    </row>
    <row r="2830" spans="1:7" thickBot="1">
      <c r="A2830" s="62" t="s">
        <v>902</v>
      </c>
      <c r="B2830" s="61">
        <v>74</v>
      </c>
      <c r="C2830" s="61" t="str">
        <f t="shared" si="145"/>
        <v>No Tie</v>
      </c>
      <c r="D2830" s="63">
        <f t="shared" si="146"/>
        <v>74</v>
      </c>
      <c r="E2830" s="63">
        <v>74</v>
      </c>
      <c r="F2830" s="61" t="s">
        <v>763</v>
      </c>
      <c r="G2830" s="61" t="str">
        <f t="shared" si="147"/>
        <v>Richard Lee</v>
      </c>
    </row>
    <row r="2831" spans="1:7" thickBot="1">
      <c r="A2831" s="62" t="s">
        <v>902</v>
      </c>
      <c r="B2831" s="61">
        <v>75</v>
      </c>
      <c r="C2831" s="61" t="str">
        <f t="shared" si="145"/>
        <v>No Tie</v>
      </c>
      <c r="D2831" s="63">
        <f t="shared" si="146"/>
        <v>75</v>
      </c>
      <c r="E2831" s="63">
        <v>75</v>
      </c>
      <c r="F2831" s="61" t="s">
        <v>707</v>
      </c>
      <c r="G2831" s="61" t="str">
        <f t="shared" si="147"/>
        <v>John Rollins</v>
      </c>
    </row>
    <row r="2832" spans="1:7" thickBot="1">
      <c r="A2832" s="62" t="s">
        <v>902</v>
      </c>
      <c r="B2832" s="61">
        <v>76</v>
      </c>
      <c r="C2832" s="61" t="str">
        <f t="shared" si="145"/>
        <v>No Tie</v>
      </c>
      <c r="D2832" s="63">
        <f t="shared" si="146"/>
        <v>76</v>
      </c>
      <c r="E2832" s="63">
        <v>76</v>
      </c>
      <c r="F2832" s="61" t="s">
        <v>723</v>
      </c>
      <c r="G2832" s="61" t="str">
        <f t="shared" si="147"/>
        <v>Vaughn Taylor</v>
      </c>
    </row>
    <row r="2833" spans="1:7" thickBot="1">
      <c r="A2833" s="62" t="s">
        <v>902</v>
      </c>
      <c r="B2833" s="61">
        <v>77</v>
      </c>
      <c r="C2833" s="61" t="str">
        <f t="shared" si="145"/>
        <v>No Tie</v>
      </c>
      <c r="D2833" s="63">
        <f t="shared" si="146"/>
        <v>77</v>
      </c>
      <c r="E2833" s="63">
        <v>77</v>
      </c>
      <c r="F2833" s="61" t="s">
        <v>646</v>
      </c>
      <c r="G2833" s="61" t="str">
        <f t="shared" si="147"/>
        <v>Daniel Summerhays</v>
      </c>
    </row>
    <row r="2834" spans="1:7" thickBot="1">
      <c r="A2834" s="62" t="s">
        <v>902</v>
      </c>
      <c r="B2834" s="61">
        <v>78</v>
      </c>
      <c r="C2834" s="61" t="str">
        <f t="shared" si="145"/>
        <v>No Tie</v>
      </c>
      <c r="D2834" s="63">
        <f t="shared" si="146"/>
        <v>78</v>
      </c>
      <c r="E2834" s="63">
        <v>78</v>
      </c>
      <c r="F2834" s="61" t="s">
        <v>535</v>
      </c>
      <c r="G2834" s="61" t="str">
        <f t="shared" si="147"/>
        <v>Martin Flores</v>
      </c>
    </row>
    <row r="2835" spans="1:7" thickBot="1">
      <c r="A2835" s="62" t="s">
        <v>902</v>
      </c>
      <c r="B2835" s="61">
        <v>79</v>
      </c>
      <c r="C2835" s="61" t="str">
        <f t="shared" si="145"/>
        <v>No Tie</v>
      </c>
      <c r="D2835" s="63">
        <f t="shared" si="146"/>
        <v>79</v>
      </c>
      <c r="E2835" s="63">
        <v>79</v>
      </c>
      <c r="F2835" s="61" t="s">
        <v>813</v>
      </c>
      <c r="G2835" s="61" t="str">
        <f t="shared" si="147"/>
        <v>Garth Mulroy</v>
      </c>
    </row>
    <row r="2836" spans="1:7" thickBot="1">
      <c r="A2836" s="62" t="s">
        <v>902</v>
      </c>
      <c r="B2836" s="61">
        <v>80</v>
      </c>
      <c r="C2836" s="61" t="str">
        <f t="shared" si="145"/>
        <v>No Tie</v>
      </c>
      <c r="D2836" s="63">
        <f t="shared" si="146"/>
        <v>80</v>
      </c>
      <c r="E2836" s="63">
        <v>80</v>
      </c>
      <c r="F2836" s="61" t="s">
        <v>804</v>
      </c>
      <c r="G2836" s="61" t="str">
        <f t="shared" si="147"/>
        <v>John Daly</v>
      </c>
    </row>
    <row r="2837" spans="1:7" thickBot="1">
      <c r="A2837" s="62" t="s">
        <v>902</v>
      </c>
      <c r="B2837" s="61">
        <v>81</v>
      </c>
      <c r="C2837" s="61" t="str">
        <f t="shared" si="145"/>
        <v>No Tie</v>
      </c>
      <c r="D2837" s="63">
        <f t="shared" si="146"/>
        <v>81</v>
      </c>
      <c r="E2837" s="63">
        <v>81</v>
      </c>
      <c r="F2837" s="61" t="s">
        <v>811</v>
      </c>
      <c r="G2837" s="61" t="str">
        <f t="shared" si="147"/>
        <v>Chris Couch</v>
      </c>
    </row>
    <row r="2838" spans="1:7" thickBot="1">
      <c r="A2838" s="62" t="s">
        <v>902</v>
      </c>
      <c r="B2838" s="61">
        <v>82</v>
      </c>
      <c r="C2838" s="61" t="str">
        <f t="shared" si="145"/>
        <v>No Tie</v>
      </c>
      <c r="D2838" s="63">
        <f t="shared" si="146"/>
        <v>82</v>
      </c>
      <c r="E2838" s="63">
        <v>82</v>
      </c>
      <c r="F2838" s="61" t="s">
        <v>670</v>
      </c>
      <c r="G2838" s="61" t="str">
        <f t="shared" si="147"/>
        <v>Kevin Na</v>
      </c>
    </row>
    <row r="2839" spans="1:7" thickBot="1">
      <c r="A2839" s="62" t="s">
        <v>902</v>
      </c>
      <c r="B2839" s="61">
        <v>83</v>
      </c>
      <c r="C2839" s="61" t="str">
        <f t="shared" si="145"/>
        <v>No Tie</v>
      </c>
      <c r="D2839" s="63">
        <f t="shared" si="146"/>
        <v>83</v>
      </c>
      <c r="E2839" s="63">
        <v>83</v>
      </c>
      <c r="F2839" s="61" t="s">
        <v>775</v>
      </c>
      <c r="G2839" s="61" t="str">
        <f t="shared" si="147"/>
        <v>Ben Curtis</v>
      </c>
    </row>
    <row r="2840" spans="1:7" thickBot="1">
      <c r="A2840" s="62" t="s">
        <v>902</v>
      </c>
      <c r="B2840" s="61">
        <v>84</v>
      </c>
      <c r="C2840" s="61" t="str">
        <f t="shared" si="145"/>
        <v>No Tie</v>
      </c>
      <c r="D2840" s="63">
        <f t="shared" si="146"/>
        <v>84</v>
      </c>
      <c r="E2840" s="63">
        <v>84</v>
      </c>
      <c r="F2840" s="61" t="s">
        <v>722</v>
      </c>
      <c r="G2840" s="61" t="str">
        <f t="shared" si="147"/>
        <v>Kevin Stadler</v>
      </c>
    </row>
    <row r="2841" spans="1:7" thickBot="1">
      <c r="A2841" s="62" t="s">
        <v>902</v>
      </c>
      <c r="B2841" s="61">
        <v>85</v>
      </c>
      <c r="C2841" s="61" t="str">
        <f t="shared" si="145"/>
        <v>No Tie</v>
      </c>
      <c r="D2841" s="63">
        <f t="shared" si="146"/>
        <v>85</v>
      </c>
      <c r="E2841" s="63">
        <v>85</v>
      </c>
      <c r="F2841" s="61" t="s">
        <v>618</v>
      </c>
      <c r="G2841" s="61" t="str">
        <f t="shared" si="147"/>
        <v>Kyle Reifers</v>
      </c>
    </row>
    <row r="2842" spans="1:7" thickBot="1">
      <c r="A2842" s="62" t="s">
        <v>902</v>
      </c>
      <c r="B2842" s="61">
        <v>86</v>
      </c>
      <c r="C2842" s="61" t="str">
        <f t="shared" si="145"/>
        <v>No Tie</v>
      </c>
      <c r="D2842" s="63">
        <f t="shared" si="146"/>
        <v>86</v>
      </c>
      <c r="E2842" s="63">
        <v>86</v>
      </c>
      <c r="F2842" s="61" t="s">
        <v>575</v>
      </c>
      <c r="G2842" s="61" t="str">
        <f t="shared" si="147"/>
        <v>Boo Weekley</v>
      </c>
    </row>
    <row r="2843" spans="1:7" thickBot="1">
      <c r="A2843" s="62" t="s">
        <v>902</v>
      </c>
      <c r="B2843" s="61">
        <v>87</v>
      </c>
      <c r="C2843" s="61" t="str">
        <f t="shared" si="145"/>
        <v>No Tie</v>
      </c>
      <c r="D2843" s="63">
        <f t="shared" si="146"/>
        <v>87</v>
      </c>
      <c r="E2843" s="63">
        <v>87</v>
      </c>
      <c r="F2843" s="61" t="s">
        <v>574</v>
      </c>
      <c r="G2843" s="61" t="str">
        <f t="shared" si="147"/>
        <v>Camilo Villegas</v>
      </c>
    </row>
    <row r="2844" spans="1:7" thickBot="1">
      <c r="A2844" s="62" t="s">
        <v>902</v>
      </c>
      <c r="B2844" s="61">
        <v>88</v>
      </c>
      <c r="C2844" s="61" t="str">
        <f t="shared" si="145"/>
        <v>No Tie</v>
      </c>
      <c r="D2844" s="63">
        <f t="shared" si="146"/>
        <v>88</v>
      </c>
      <c r="E2844" s="63">
        <v>88</v>
      </c>
      <c r="F2844" s="61" t="s">
        <v>502</v>
      </c>
      <c r="G2844" s="61" t="str">
        <f t="shared" si="147"/>
        <v>Charlie Beljan</v>
      </c>
    </row>
    <row r="2845" spans="1:7" thickBot="1">
      <c r="A2845" s="62" t="s">
        <v>902</v>
      </c>
      <c r="B2845" s="61">
        <v>89</v>
      </c>
      <c r="C2845" s="61" t="str">
        <f t="shared" si="145"/>
        <v>No Tie</v>
      </c>
      <c r="D2845" s="63">
        <f t="shared" si="146"/>
        <v>89</v>
      </c>
      <c r="E2845" s="63">
        <v>89</v>
      </c>
      <c r="F2845" s="61" t="s">
        <v>580</v>
      </c>
      <c r="G2845" s="61" t="str">
        <f t="shared" si="147"/>
        <v>Ernie Els</v>
      </c>
    </row>
    <row r="2846" spans="1:7" thickBot="1">
      <c r="A2846" s="62" t="s">
        <v>902</v>
      </c>
      <c r="B2846" s="61">
        <v>90</v>
      </c>
      <c r="C2846" s="61" t="str">
        <f t="shared" si="145"/>
        <v>No Tie</v>
      </c>
      <c r="D2846" s="63">
        <f t="shared" si="146"/>
        <v>90</v>
      </c>
      <c r="E2846" s="63">
        <v>90</v>
      </c>
      <c r="F2846" s="61" t="s">
        <v>776</v>
      </c>
      <c r="G2846" s="61" t="str">
        <f t="shared" si="147"/>
        <v>Dicky Pride</v>
      </c>
    </row>
    <row r="2847" spans="1:7" thickBot="1">
      <c r="A2847" s="62" t="s">
        <v>902</v>
      </c>
      <c r="B2847" s="61" t="s">
        <v>729</v>
      </c>
      <c r="C2847" s="61">
        <f t="shared" si="145"/>
        <v>1</v>
      </c>
      <c r="D2847" s="63" t="str">
        <f t="shared" si="146"/>
        <v>91</v>
      </c>
      <c r="E2847" s="63">
        <v>91</v>
      </c>
      <c r="F2847" s="61" t="s">
        <v>518</v>
      </c>
      <c r="G2847" s="61" t="str">
        <f t="shared" si="147"/>
        <v>Martin Laird</v>
      </c>
    </row>
    <row r="2848" spans="1:7" thickBot="1">
      <c r="A2848" s="62" t="s">
        <v>902</v>
      </c>
      <c r="B2848" s="61" t="s">
        <v>729</v>
      </c>
      <c r="C2848" s="61">
        <f t="shared" si="145"/>
        <v>1</v>
      </c>
      <c r="D2848" s="63" t="str">
        <f t="shared" si="146"/>
        <v>91</v>
      </c>
      <c r="E2848" s="63">
        <v>91</v>
      </c>
      <c r="F2848" s="61" t="s">
        <v>717</v>
      </c>
      <c r="G2848" s="61" t="str">
        <f t="shared" si="147"/>
        <v>Tommy Gainey</v>
      </c>
    </row>
    <row r="2849" spans="1:7" thickBot="1">
      <c r="A2849" s="62" t="s">
        <v>902</v>
      </c>
      <c r="B2849" s="61">
        <v>93</v>
      </c>
      <c r="C2849" s="61" t="str">
        <f t="shared" si="145"/>
        <v>No Tie</v>
      </c>
      <c r="D2849" s="63">
        <f t="shared" si="146"/>
        <v>93</v>
      </c>
      <c r="E2849" s="63">
        <v>93</v>
      </c>
      <c r="F2849" s="61" t="s">
        <v>777</v>
      </c>
      <c r="G2849" s="61" t="str">
        <f t="shared" si="147"/>
        <v>Tim Clark</v>
      </c>
    </row>
    <row r="2850" spans="1:7" thickBot="1">
      <c r="A2850" s="62" t="s">
        <v>902</v>
      </c>
      <c r="B2850" s="61">
        <v>94</v>
      </c>
      <c r="C2850" s="61" t="str">
        <f t="shared" si="145"/>
        <v>No Tie</v>
      </c>
      <c r="D2850" s="63">
        <f t="shared" si="146"/>
        <v>94</v>
      </c>
      <c r="E2850" s="63">
        <v>94</v>
      </c>
      <c r="F2850" s="61" t="s">
        <v>843</v>
      </c>
      <c r="G2850" s="61" t="str">
        <f t="shared" si="147"/>
        <v>Gary Christian</v>
      </c>
    </row>
    <row r="2851" spans="1:7" thickBot="1">
      <c r="A2851" s="62" t="s">
        <v>902</v>
      </c>
      <c r="B2851" s="61">
        <v>95</v>
      </c>
      <c r="C2851" s="61" t="str">
        <f t="shared" si="145"/>
        <v>No Tie</v>
      </c>
      <c r="D2851" s="63">
        <f t="shared" si="146"/>
        <v>95</v>
      </c>
      <c r="E2851" s="63">
        <v>95</v>
      </c>
      <c r="F2851" s="61" t="s">
        <v>816</v>
      </c>
      <c r="G2851" s="61" t="str">
        <f t="shared" si="147"/>
        <v>Mathew Goggin</v>
      </c>
    </row>
    <row r="2852" spans="1:7" thickBot="1">
      <c r="A2852" s="62" t="s">
        <v>902</v>
      </c>
      <c r="B2852" s="61" t="s">
        <v>820</v>
      </c>
      <c r="C2852" s="61">
        <f t="shared" si="145"/>
        <v>1</v>
      </c>
      <c r="D2852" s="63" t="str">
        <f t="shared" si="146"/>
        <v>96</v>
      </c>
      <c r="E2852" s="63">
        <v>96</v>
      </c>
      <c r="F2852" s="61" t="s">
        <v>667</v>
      </c>
      <c r="G2852" s="61" t="str">
        <f t="shared" si="147"/>
        <v>David Hearn</v>
      </c>
    </row>
    <row r="2853" spans="1:7" thickBot="1">
      <c r="A2853" s="62" t="s">
        <v>902</v>
      </c>
      <c r="B2853" s="61" t="s">
        <v>820</v>
      </c>
      <c r="C2853" s="61">
        <f t="shared" si="145"/>
        <v>1</v>
      </c>
      <c r="D2853" s="63" t="str">
        <f t="shared" si="146"/>
        <v>96</v>
      </c>
      <c r="E2853" s="63">
        <v>96</v>
      </c>
      <c r="F2853" s="61" t="s">
        <v>734</v>
      </c>
      <c r="G2853" s="61" t="str">
        <f t="shared" si="147"/>
        <v>James Driscoll</v>
      </c>
    </row>
    <row r="2854" spans="1:7" thickBot="1">
      <c r="A2854" s="62" t="s">
        <v>902</v>
      </c>
      <c r="B2854" s="61">
        <v>98</v>
      </c>
      <c r="C2854" s="61" t="str">
        <f t="shared" si="145"/>
        <v>No Tie</v>
      </c>
      <c r="D2854" s="63">
        <f t="shared" si="146"/>
        <v>98</v>
      </c>
      <c r="E2854" s="63">
        <v>98</v>
      </c>
      <c r="F2854" s="61" t="s">
        <v>602</v>
      </c>
      <c r="G2854" s="61" t="str">
        <f t="shared" si="147"/>
        <v>Michael Thompson</v>
      </c>
    </row>
    <row r="2855" spans="1:7" thickBot="1">
      <c r="A2855" s="62" t="s">
        <v>902</v>
      </c>
      <c r="B2855" s="61">
        <v>99</v>
      </c>
      <c r="C2855" s="61" t="str">
        <f t="shared" si="145"/>
        <v>No Tie</v>
      </c>
      <c r="D2855" s="63">
        <f t="shared" si="146"/>
        <v>99</v>
      </c>
      <c r="E2855" s="63">
        <v>99</v>
      </c>
      <c r="F2855" s="61" t="s">
        <v>747</v>
      </c>
      <c r="G2855" s="61" t="str">
        <f t="shared" si="147"/>
        <v>Tim Herron</v>
      </c>
    </row>
    <row r="2856" spans="1:7" thickBot="1">
      <c r="A2856" s="62" t="s">
        <v>902</v>
      </c>
      <c r="B2856" s="61" t="s">
        <v>867</v>
      </c>
      <c r="C2856" s="61">
        <f t="shared" si="145"/>
        <v>1</v>
      </c>
      <c r="D2856" s="63" t="str">
        <f t="shared" si="146"/>
        <v>100</v>
      </c>
      <c r="E2856" s="63">
        <v>100</v>
      </c>
      <c r="F2856" s="61" t="s">
        <v>767</v>
      </c>
      <c r="G2856" s="61" t="str">
        <f t="shared" si="147"/>
        <v>Jeff Maggert</v>
      </c>
    </row>
    <row r="2857" spans="1:7" thickBot="1">
      <c r="A2857" s="62" t="s">
        <v>902</v>
      </c>
      <c r="B2857" s="61" t="s">
        <v>867</v>
      </c>
      <c r="C2857" s="61">
        <f t="shared" si="145"/>
        <v>1</v>
      </c>
      <c r="D2857" s="63" t="str">
        <f t="shared" si="146"/>
        <v>100</v>
      </c>
      <c r="E2857" s="63">
        <v>100</v>
      </c>
      <c r="F2857" s="61" t="s">
        <v>846</v>
      </c>
      <c r="G2857" s="61" t="str">
        <f t="shared" si="147"/>
        <v>Rocco Mediate</v>
      </c>
    </row>
    <row r="2858" spans="1:7" thickBot="1">
      <c r="A2858" s="62" t="s">
        <v>902</v>
      </c>
      <c r="B2858" s="61">
        <v>102</v>
      </c>
      <c r="C2858" s="61" t="str">
        <f t="shared" si="145"/>
        <v>No Tie</v>
      </c>
      <c r="D2858" s="63">
        <f t="shared" si="146"/>
        <v>102</v>
      </c>
      <c r="E2858" s="63">
        <v>102</v>
      </c>
      <c r="F2858" s="61" t="s">
        <v>682</v>
      </c>
      <c r="G2858" s="61" t="str">
        <f t="shared" si="147"/>
        <v>Jerry Kelly</v>
      </c>
    </row>
    <row r="2859" spans="1:7" thickBot="1">
      <c r="A2859" s="62" t="s">
        <v>902</v>
      </c>
      <c r="B2859" s="61">
        <v>103</v>
      </c>
      <c r="C2859" s="61" t="str">
        <f t="shared" si="145"/>
        <v>No Tie</v>
      </c>
      <c r="D2859" s="63">
        <f t="shared" si="146"/>
        <v>103</v>
      </c>
      <c r="E2859" s="63">
        <v>103</v>
      </c>
      <c r="F2859" s="61" t="s">
        <v>841</v>
      </c>
      <c r="G2859" s="61" t="str">
        <f t="shared" si="147"/>
        <v>Nathan Green</v>
      </c>
    </row>
    <row r="2860" spans="1:7" thickBot="1">
      <c r="A2860" s="62" t="s">
        <v>902</v>
      </c>
      <c r="B2860" s="61" t="s">
        <v>736</v>
      </c>
      <c r="C2860" s="61">
        <f t="shared" si="145"/>
        <v>1</v>
      </c>
      <c r="D2860" s="63" t="str">
        <f t="shared" si="146"/>
        <v>104</v>
      </c>
      <c r="E2860" s="63">
        <v>104</v>
      </c>
      <c r="F2860" s="61" t="s">
        <v>666</v>
      </c>
      <c r="G2860" s="61" t="str">
        <f t="shared" si="147"/>
        <v>D.A. Points</v>
      </c>
    </row>
    <row r="2861" spans="1:7" thickBot="1">
      <c r="A2861" s="62" t="s">
        <v>902</v>
      </c>
      <c r="B2861" s="61" t="s">
        <v>736</v>
      </c>
      <c r="C2861" s="61">
        <f t="shared" si="145"/>
        <v>1</v>
      </c>
      <c r="D2861" s="63" t="str">
        <f t="shared" si="146"/>
        <v>104</v>
      </c>
      <c r="E2861" s="63">
        <v>104</v>
      </c>
      <c r="F2861" s="61" t="s">
        <v>623</v>
      </c>
      <c r="G2861" s="61" t="str">
        <f t="shared" si="147"/>
        <v>Jonathan Byrd</v>
      </c>
    </row>
    <row r="2862" spans="1:7" thickBot="1">
      <c r="A2862" s="62" t="s">
        <v>902</v>
      </c>
      <c r="B2862" s="61">
        <v>106</v>
      </c>
      <c r="C2862" s="61" t="str">
        <f t="shared" si="145"/>
        <v>No Tie</v>
      </c>
      <c r="D2862" s="63">
        <f t="shared" si="146"/>
        <v>106</v>
      </c>
      <c r="E2862" s="63">
        <v>106</v>
      </c>
      <c r="F2862" s="61" t="s">
        <v>752</v>
      </c>
      <c r="G2862" s="61" t="str">
        <f t="shared" si="147"/>
        <v>Charlie Wi</v>
      </c>
    </row>
    <row r="2863" spans="1:7" thickBot="1">
      <c r="A2863" s="62" t="s">
        <v>902</v>
      </c>
      <c r="B2863" s="61">
        <v>107</v>
      </c>
      <c r="C2863" s="61" t="str">
        <f t="shared" si="145"/>
        <v>No Tie</v>
      </c>
      <c r="D2863" s="63">
        <f t="shared" si="146"/>
        <v>107</v>
      </c>
      <c r="E2863" s="63">
        <v>107</v>
      </c>
      <c r="F2863" s="61" t="s">
        <v>845</v>
      </c>
      <c r="G2863" s="61" t="str">
        <f t="shared" si="147"/>
        <v>John Mallinger</v>
      </c>
    </row>
    <row r="2864" spans="1:7" thickBot="1">
      <c r="A2864" s="62" t="s">
        <v>902</v>
      </c>
      <c r="B2864" s="61">
        <v>108</v>
      </c>
      <c r="C2864" s="61" t="str">
        <f t="shared" si="145"/>
        <v>No Tie</v>
      </c>
      <c r="D2864" s="63">
        <f t="shared" si="146"/>
        <v>108</v>
      </c>
      <c r="E2864" s="63">
        <v>108</v>
      </c>
      <c r="F2864" s="61" t="s">
        <v>556</v>
      </c>
      <c r="G2864" s="61" t="str">
        <f t="shared" si="147"/>
        <v>Aaron Baddeley</v>
      </c>
    </row>
    <row r="2865" spans="1:7" thickBot="1">
      <c r="A2865" s="62" t="s">
        <v>902</v>
      </c>
      <c r="B2865" s="61">
        <v>109</v>
      </c>
      <c r="C2865" s="61" t="str">
        <f t="shared" si="145"/>
        <v>No Tie</v>
      </c>
      <c r="D2865" s="63">
        <f t="shared" si="146"/>
        <v>109</v>
      </c>
      <c r="E2865" s="63">
        <v>109</v>
      </c>
      <c r="F2865" s="61" t="s">
        <v>773</v>
      </c>
      <c r="G2865" s="61" t="str">
        <f t="shared" si="147"/>
        <v>Brian Gay</v>
      </c>
    </row>
    <row r="2866" spans="1:7" thickBot="1">
      <c r="A2866" s="62" t="s">
        <v>902</v>
      </c>
      <c r="B2866" s="61">
        <v>110</v>
      </c>
      <c r="C2866" s="61" t="str">
        <f t="shared" si="145"/>
        <v>No Tie</v>
      </c>
      <c r="D2866" s="63">
        <f t="shared" si="146"/>
        <v>110</v>
      </c>
      <c r="E2866" s="63">
        <v>110</v>
      </c>
      <c r="F2866" s="61" t="s">
        <v>597</v>
      </c>
      <c r="G2866" s="61" t="str">
        <f t="shared" si="147"/>
        <v>Kevin Streelman</v>
      </c>
    </row>
    <row r="2867" spans="1:7" thickBot="1">
      <c r="A2867" s="62" t="s">
        <v>902</v>
      </c>
      <c r="B2867" s="61">
        <v>111</v>
      </c>
      <c r="C2867" s="61" t="str">
        <f t="shared" si="145"/>
        <v>No Tie</v>
      </c>
      <c r="D2867" s="63">
        <f t="shared" si="146"/>
        <v>111</v>
      </c>
      <c r="E2867" s="63">
        <v>111</v>
      </c>
      <c r="F2867" s="61" t="s">
        <v>706</v>
      </c>
      <c r="G2867" s="61" t="str">
        <f t="shared" si="147"/>
        <v>Bobby Gates</v>
      </c>
    </row>
    <row r="2868" spans="1:7" thickBot="1">
      <c r="A2868" s="62" t="s">
        <v>902</v>
      </c>
      <c r="B2868" s="61">
        <v>112</v>
      </c>
      <c r="C2868" s="61" t="str">
        <f t="shared" si="145"/>
        <v>No Tie</v>
      </c>
      <c r="D2868" s="63">
        <f t="shared" si="146"/>
        <v>112</v>
      </c>
      <c r="E2868" s="63">
        <v>112</v>
      </c>
      <c r="F2868" s="61" t="s">
        <v>610</v>
      </c>
      <c r="G2868" s="61" t="str">
        <f t="shared" si="147"/>
        <v>Erik Compton</v>
      </c>
    </row>
    <row r="2869" spans="1:7" thickBot="1">
      <c r="A2869" s="62" t="s">
        <v>902</v>
      </c>
      <c r="B2869" s="61">
        <v>113</v>
      </c>
      <c r="C2869" s="61" t="str">
        <f t="shared" si="145"/>
        <v>No Tie</v>
      </c>
      <c r="D2869" s="63">
        <f t="shared" si="146"/>
        <v>113</v>
      </c>
      <c r="E2869" s="63">
        <v>113</v>
      </c>
      <c r="F2869" s="61" t="s">
        <v>744</v>
      </c>
      <c r="G2869" s="61" t="str">
        <f t="shared" si="147"/>
        <v>Stuart Appleby</v>
      </c>
    </row>
    <row r="2870" spans="1:7" thickBot="1">
      <c r="A2870" s="62" t="s">
        <v>902</v>
      </c>
      <c r="B2870" s="61">
        <v>114</v>
      </c>
      <c r="C2870" s="61" t="str">
        <f t="shared" si="145"/>
        <v>No Tie</v>
      </c>
      <c r="D2870" s="63">
        <f t="shared" si="146"/>
        <v>114</v>
      </c>
      <c r="E2870" s="63">
        <v>114</v>
      </c>
      <c r="F2870" s="61" t="s">
        <v>584</v>
      </c>
      <c r="G2870" s="61" t="str">
        <f t="shared" si="147"/>
        <v>Johnson Wagner</v>
      </c>
    </row>
    <row r="2871" spans="1:7" thickBot="1">
      <c r="A2871" s="62" t="s">
        <v>902</v>
      </c>
      <c r="B2871" s="61">
        <v>115</v>
      </c>
      <c r="C2871" s="61" t="str">
        <f t="shared" si="145"/>
        <v>No Tie</v>
      </c>
      <c r="D2871" s="63">
        <f t="shared" si="146"/>
        <v>115</v>
      </c>
      <c r="E2871" s="63">
        <v>115</v>
      </c>
      <c r="F2871" s="61" t="s">
        <v>669</v>
      </c>
      <c r="G2871" s="61" t="str">
        <f t="shared" si="147"/>
        <v>William McGirt</v>
      </c>
    </row>
    <row r="2872" spans="1:7" thickBot="1">
      <c r="A2872" s="62" t="s">
        <v>902</v>
      </c>
      <c r="B2872" s="61">
        <v>116</v>
      </c>
      <c r="C2872" s="61" t="str">
        <f t="shared" si="145"/>
        <v>No Tie</v>
      </c>
      <c r="D2872" s="63">
        <f t="shared" si="146"/>
        <v>116</v>
      </c>
      <c r="E2872" s="63">
        <v>116</v>
      </c>
      <c r="F2872" s="61" t="s">
        <v>807</v>
      </c>
      <c r="G2872" s="61" t="str">
        <f t="shared" si="147"/>
        <v>Mark Anderson</v>
      </c>
    </row>
    <row r="2873" spans="1:7" thickBot="1">
      <c r="A2873" s="62" t="s">
        <v>902</v>
      </c>
      <c r="B2873" s="61">
        <v>117</v>
      </c>
      <c r="C2873" s="61" t="str">
        <f t="shared" si="145"/>
        <v>No Tie</v>
      </c>
      <c r="D2873" s="63">
        <f t="shared" si="146"/>
        <v>117</v>
      </c>
      <c r="E2873" s="63">
        <v>117</v>
      </c>
      <c r="F2873" s="61" t="s">
        <v>838</v>
      </c>
      <c r="G2873" s="61" t="str">
        <f t="shared" si="147"/>
        <v>Kris Blanks</v>
      </c>
    </row>
    <row r="2874" spans="1:7" thickBot="1">
      <c r="A2874" s="62" t="s">
        <v>902</v>
      </c>
      <c r="B2874" s="61">
        <v>118</v>
      </c>
      <c r="C2874" s="61" t="str">
        <f t="shared" si="145"/>
        <v>No Tie</v>
      </c>
      <c r="D2874" s="63">
        <f t="shared" si="146"/>
        <v>118</v>
      </c>
      <c r="E2874" s="63">
        <v>118</v>
      </c>
      <c r="F2874" s="61" t="s">
        <v>640</v>
      </c>
      <c r="G2874" s="61" t="str">
        <f t="shared" si="147"/>
        <v>Chad Campbell</v>
      </c>
    </row>
    <row r="2875" spans="1:7" thickBot="1">
      <c r="A2875" s="62" t="s">
        <v>902</v>
      </c>
      <c r="B2875" s="61" t="s">
        <v>625</v>
      </c>
      <c r="C2875" s="61">
        <f t="shared" si="145"/>
        <v>1</v>
      </c>
      <c r="D2875" s="63" t="str">
        <f t="shared" si="146"/>
        <v>119</v>
      </c>
      <c r="E2875" s="63">
        <v>119</v>
      </c>
      <c r="F2875" s="61" t="s">
        <v>663</v>
      </c>
      <c r="G2875" s="61" t="str">
        <f t="shared" si="147"/>
        <v>Cameron Tringale</v>
      </c>
    </row>
    <row r="2876" spans="1:7" thickBot="1">
      <c r="A2876" s="62" t="s">
        <v>902</v>
      </c>
      <c r="B2876" s="61" t="s">
        <v>625</v>
      </c>
      <c r="C2876" s="61">
        <f t="shared" si="145"/>
        <v>1</v>
      </c>
      <c r="D2876" s="63" t="str">
        <f t="shared" si="146"/>
        <v>119</v>
      </c>
      <c r="E2876" s="63">
        <v>119</v>
      </c>
      <c r="F2876" s="61" t="s">
        <v>657</v>
      </c>
      <c r="G2876" s="61" t="str">
        <f t="shared" si="147"/>
        <v>Chris Stroud</v>
      </c>
    </row>
    <row r="2877" spans="1:7" thickBot="1">
      <c r="A2877" s="62" t="s">
        <v>902</v>
      </c>
      <c r="B2877" s="61" t="s">
        <v>628</v>
      </c>
      <c r="C2877" s="61">
        <f t="shared" si="145"/>
        <v>1</v>
      </c>
      <c r="D2877" s="63" t="str">
        <f t="shared" si="146"/>
        <v>121</v>
      </c>
      <c r="E2877" s="63">
        <v>121</v>
      </c>
      <c r="F2877" s="61" t="s">
        <v>809</v>
      </c>
      <c r="G2877" s="61" t="str">
        <f t="shared" si="147"/>
        <v>Edward Loar</v>
      </c>
    </row>
    <row r="2878" spans="1:7" thickBot="1">
      <c r="A2878" s="62" t="s">
        <v>902</v>
      </c>
      <c r="B2878" s="61" t="s">
        <v>628</v>
      </c>
      <c r="C2878" s="61">
        <f t="shared" si="145"/>
        <v>1</v>
      </c>
      <c r="D2878" s="63" t="str">
        <f t="shared" si="146"/>
        <v>121</v>
      </c>
      <c r="E2878" s="63">
        <v>121</v>
      </c>
      <c r="F2878" s="61" t="s">
        <v>824</v>
      </c>
      <c r="G2878" s="61" t="str">
        <f t="shared" si="147"/>
        <v>Roland Thatcher</v>
      </c>
    </row>
    <row r="2879" spans="1:7" thickBot="1">
      <c r="A2879" s="62" t="s">
        <v>902</v>
      </c>
      <c r="B2879" s="61">
        <v>123</v>
      </c>
      <c r="C2879" s="61" t="str">
        <f t="shared" si="145"/>
        <v>No Tie</v>
      </c>
      <c r="D2879" s="63">
        <f t="shared" si="146"/>
        <v>123</v>
      </c>
      <c r="E2879" s="63">
        <v>123</v>
      </c>
      <c r="F2879" s="61" t="s">
        <v>850</v>
      </c>
      <c r="G2879" s="61" t="str">
        <f t="shared" si="147"/>
        <v>Chris DiMarco</v>
      </c>
    </row>
    <row r="2880" spans="1:7" thickBot="1">
      <c r="A2880" s="62" t="s">
        <v>902</v>
      </c>
      <c r="B2880" s="61">
        <v>124</v>
      </c>
      <c r="C2880" s="61" t="str">
        <f t="shared" si="145"/>
        <v>No Tie</v>
      </c>
      <c r="D2880" s="63">
        <f t="shared" si="146"/>
        <v>124</v>
      </c>
      <c r="E2880" s="63">
        <v>124</v>
      </c>
      <c r="F2880" s="61" t="s">
        <v>579</v>
      </c>
      <c r="G2880" s="61" t="str">
        <f t="shared" si="147"/>
        <v>Scott Stallings</v>
      </c>
    </row>
    <row r="2881" spans="1:7" thickBot="1">
      <c r="A2881" s="62" t="s">
        <v>902</v>
      </c>
      <c r="B2881" s="61">
        <v>125</v>
      </c>
      <c r="C2881" s="61" t="str">
        <f t="shared" si="145"/>
        <v>No Tie</v>
      </c>
      <c r="D2881" s="63">
        <f t="shared" si="146"/>
        <v>125</v>
      </c>
      <c r="E2881" s="63">
        <v>125</v>
      </c>
      <c r="F2881" s="61" t="s">
        <v>733</v>
      </c>
      <c r="G2881" s="61" t="str">
        <f t="shared" si="147"/>
        <v>Robert Karlsson</v>
      </c>
    </row>
    <row r="2882" spans="1:7" thickBot="1">
      <c r="A2882" s="62" t="s">
        <v>902</v>
      </c>
      <c r="B2882" s="61">
        <v>126</v>
      </c>
      <c r="C2882" s="61" t="str">
        <f t="shared" si="145"/>
        <v>No Tie</v>
      </c>
      <c r="D2882" s="63">
        <f t="shared" si="146"/>
        <v>126</v>
      </c>
      <c r="E2882" s="63">
        <v>126</v>
      </c>
      <c r="F2882" s="61" t="s">
        <v>592</v>
      </c>
      <c r="G2882" s="61" t="str">
        <f t="shared" si="147"/>
        <v>Rory Sabbatini</v>
      </c>
    </row>
    <row r="2883" spans="1:7" thickBot="1">
      <c r="A2883" s="62" t="s">
        <v>902</v>
      </c>
      <c r="B2883" s="61">
        <v>127</v>
      </c>
      <c r="C2883" s="61" t="str">
        <f t="shared" si="145"/>
        <v>No Tie</v>
      </c>
      <c r="D2883" s="63">
        <f t="shared" si="146"/>
        <v>127</v>
      </c>
      <c r="E2883" s="63">
        <v>127</v>
      </c>
      <c r="F2883" s="61" t="s">
        <v>649</v>
      </c>
      <c r="G2883" s="61" t="str">
        <f t="shared" si="147"/>
        <v>Spencer Levin</v>
      </c>
    </row>
    <row r="2884" spans="1:7" thickBot="1">
      <c r="A2884" s="62" t="s">
        <v>902</v>
      </c>
      <c r="B2884" s="61">
        <v>128</v>
      </c>
      <c r="C2884" s="61" t="str">
        <f t="shared" si="145"/>
        <v>No Tie</v>
      </c>
      <c r="D2884" s="63">
        <f t="shared" si="146"/>
        <v>128</v>
      </c>
      <c r="E2884" s="63">
        <v>128</v>
      </c>
      <c r="F2884" s="61" t="s">
        <v>808</v>
      </c>
      <c r="G2884" s="61" t="str">
        <f t="shared" si="147"/>
        <v>Daniel Chopra</v>
      </c>
    </row>
    <row r="2885" spans="1:7" thickBot="1">
      <c r="A2885" s="62" t="s">
        <v>902</v>
      </c>
      <c r="B2885" s="61">
        <v>129</v>
      </c>
      <c r="C2885" s="61" t="str">
        <f t="shared" ref="C2885:C2948" si="148">IFERROR(SEARCH("T",B2885),"No Tie")</f>
        <v>No Tie</v>
      </c>
      <c r="D2885" s="63">
        <f t="shared" ref="D2885:D2948" si="149">IF(C2885="No Tie",B2885,RIGHT(B2885,LEN(B2885)-1))</f>
        <v>129</v>
      </c>
      <c r="E2885" s="63">
        <v>129</v>
      </c>
      <c r="F2885" s="61" t="s">
        <v>715</v>
      </c>
      <c r="G2885" s="61" t="str">
        <f t="shared" ref="G2885:G2948" si="150">TRIM(SUBSTITUTE(F2885,CHAR(160),CHAR(32)))</f>
        <v>Brandt Jobe</v>
      </c>
    </row>
    <row r="2886" spans="1:7" thickBot="1">
      <c r="A2886" s="62" t="s">
        <v>902</v>
      </c>
      <c r="B2886" s="61">
        <v>130</v>
      </c>
      <c r="C2886" s="61" t="str">
        <f t="shared" si="148"/>
        <v>No Tie</v>
      </c>
      <c r="D2886" s="63">
        <f t="shared" si="149"/>
        <v>130</v>
      </c>
      <c r="E2886" s="63">
        <v>130</v>
      </c>
      <c r="F2886" s="61" t="s">
        <v>851</v>
      </c>
      <c r="G2886" s="61" t="str">
        <f t="shared" si="150"/>
        <v>Gavin Coles</v>
      </c>
    </row>
    <row r="2887" spans="1:7" thickBot="1">
      <c r="A2887" s="62" t="s">
        <v>902</v>
      </c>
      <c r="B2887" s="61">
        <v>131</v>
      </c>
      <c r="C2887" s="61" t="str">
        <f t="shared" si="148"/>
        <v>No Tie</v>
      </c>
      <c r="D2887" s="63">
        <f t="shared" si="149"/>
        <v>131</v>
      </c>
      <c r="E2887" s="63">
        <v>131</v>
      </c>
      <c r="F2887" s="61" t="s">
        <v>565</v>
      </c>
      <c r="G2887" s="61" t="str">
        <f t="shared" si="150"/>
        <v>Kevin Chappell</v>
      </c>
    </row>
    <row r="2888" spans="1:7" thickBot="1">
      <c r="A2888" s="62" t="s">
        <v>902</v>
      </c>
      <c r="B2888" s="61">
        <v>132</v>
      </c>
      <c r="C2888" s="61" t="str">
        <f t="shared" si="148"/>
        <v>No Tie</v>
      </c>
      <c r="D2888" s="63">
        <f t="shared" si="149"/>
        <v>132</v>
      </c>
      <c r="E2888" s="63">
        <v>132</v>
      </c>
      <c r="F2888" s="61" t="s">
        <v>634</v>
      </c>
      <c r="G2888" s="61" t="str">
        <f t="shared" si="150"/>
        <v>George McNeill</v>
      </c>
    </row>
    <row r="2889" spans="1:7" thickBot="1">
      <c r="A2889" s="62" t="s">
        <v>902</v>
      </c>
      <c r="B2889" s="61">
        <v>133</v>
      </c>
      <c r="C2889" s="61" t="str">
        <f t="shared" si="148"/>
        <v>No Tie</v>
      </c>
      <c r="D2889" s="63">
        <f t="shared" si="149"/>
        <v>133</v>
      </c>
      <c r="E2889" s="63">
        <v>133</v>
      </c>
      <c r="F2889" s="61" t="s">
        <v>687</v>
      </c>
      <c r="G2889" s="61" t="str">
        <f t="shared" si="150"/>
        <v>K.J. Choi</v>
      </c>
    </row>
    <row r="2890" spans="1:7" thickBot="1">
      <c r="A2890" s="62" t="s">
        <v>902</v>
      </c>
      <c r="B2890" s="61">
        <v>134</v>
      </c>
      <c r="C2890" s="61" t="str">
        <f t="shared" si="148"/>
        <v>No Tie</v>
      </c>
      <c r="D2890" s="63">
        <f t="shared" si="149"/>
        <v>134</v>
      </c>
      <c r="E2890" s="63">
        <v>134</v>
      </c>
      <c r="F2890" s="61" t="s">
        <v>507</v>
      </c>
      <c r="G2890" s="61" t="str">
        <f t="shared" si="150"/>
        <v>Jason Kokrak</v>
      </c>
    </row>
    <row r="2891" spans="1:7" thickBot="1">
      <c r="A2891" s="62" t="s">
        <v>902</v>
      </c>
      <c r="B2891" s="61">
        <v>135</v>
      </c>
      <c r="C2891" s="61" t="str">
        <f t="shared" si="148"/>
        <v>No Tie</v>
      </c>
      <c r="D2891" s="63">
        <f t="shared" si="149"/>
        <v>135</v>
      </c>
      <c r="E2891" s="63">
        <v>135</v>
      </c>
      <c r="F2891" s="61" t="s">
        <v>541</v>
      </c>
      <c r="G2891" s="61" t="str">
        <f t="shared" si="150"/>
        <v>Matt Jones</v>
      </c>
    </row>
    <row r="2892" spans="1:7" thickBot="1">
      <c r="A2892" s="62" t="s">
        <v>902</v>
      </c>
      <c r="B2892" s="61">
        <v>136</v>
      </c>
      <c r="C2892" s="61" t="str">
        <f t="shared" si="148"/>
        <v>No Tie</v>
      </c>
      <c r="D2892" s="63">
        <f t="shared" si="149"/>
        <v>136</v>
      </c>
      <c r="E2892" s="63">
        <v>136</v>
      </c>
      <c r="F2892" s="61" t="s">
        <v>593</v>
      </c>
      <c r="G2892" s="61" t="str">
        <f t="shared" si="150"/>
        <v>Sangmoon Bae</v>
      </c>
    </row>
    <row r="2893" spans="1:7" thickBot="1">
      <c r="A2893" s="62" t="s">
        <v>902</v>
      </c>
      <c r="B2893" s="61">
        <v>137</v>
      </c>
      <c r="C2893" s="61" t="str">
        <f t="shared" si="148"/>
        <v>No Tie</v>
      </c>
      <c r="D2893" s="63">
        <f t="shared" si="149"/>
        <v>137</v>
      </c>
      <c r="E2893" s="63">
        <v>137</v>
      </c>
      <c r="F2893" s="61" t="s">
        <v>750</v>
      </c>
      <c r="G2893" s="61" t="str">
        <f t="shared" si="150"/>
        <v>Rod Pampling</v>
      </c>
    </row>
    <row r="2894" spans="1:7" thickBot="1">
      <c r="A2894" s="62" t="s">
        <v>902</v>
      </c>
      <c r="B2894" s="61">
        <v>138</v>
      </c>
      <c r="C2894" s="61" t="str">
        <f t="shared" si="148"/>
        <v>No Tie</v>
      </c>
      <c r="D2894" s="63">
        <f t="shared" si="149"/>
        <v>138</v>
      </c>
      <c r="E2894" s="63">
        <v>138</v>
      </c>
      <c r="F2894" s="61" t="s">
        <v>741</v>
      </c>
      <c r="G2894" s="61" t="str">
        <f t="shared" si="150"/>
        <v>Bob Estes</v>
      </c>
    </row>
    <row r="2895" spans="1:7" thickBot="1">
      <c r="A2895" s="62" t="s">
        <v>902</v>
      </c>
      <c r="B2895" s="61">
        <v>139</v>
      </c>
      <c r="C2895" s="61" t="str">
        <f t="shared" si="148"/>
        <v>No Tie</v>
      </c>
      <c r="D2895" s="63">
        <f t="shared" si="149"/>
        <v>139</v>
      </c>
      <c r="E2895" s="63">
        <v>139</v>
      </c>
      <c r="F2895" s="61" t="s">
        <v>652</v>
      </c>
      <c r="G2895" s="61" t="str">
        <f t="shared" si="150"/>
        <v>Ricky Barnes</v>
      </c>
    </row>
    <row r="2896" spans="1:7" thickBot="1">
      <c r="A2896" s="62" t="s">
        <v>902</v>
      </c>
      <c r="B2896" s="61">
        <v>140</v>
      </c>
      <c r="C2896" s="61" t="str">
        <f t="shared" si="148"/>
        <v>No Tie</v>
      </c>
      <c r="D2896" s="63">
        <f t="shared" si="149"/>
        <v>140</v>
      </c>
      <c r="E2896" s="63">
        <v>140</v>
      </c>
      <c r="F2896" s="61" t="s">
        <v>674</v>
      </c>
      <c r="G2896" s="61" t="str">
        <f t="shared" si="150"/>
        <v>Mark Wilson</v>
      </c>
    </row>
    <row r="2897" spans="1:7" thickBot="1">
      <c r="A2897" s="62" t="s">
        <v>902</v>
      </c>
      <c r="B2897" s="61">
        <v>141</v>
      </c>
      <c r="C2897" s="61" t="str">
        <f t="shared" si="148"/>
        <v>No Tie</v>
      </c>
      <c r="D2897" s="63">
        <f t="shared" si="149"/>
        <v>141</v>
      </c>
      <c r="E2897" s="63">
        <v>141</v>
      </c>
      <c r="F2897" s="61" t="s">
        <v>835</v>
      </c>
      <c r="G2897" s="61" t="str">
        <f t="shared" si="150"/>
        <v>Cameron Beckman</v>
      </c>
    </row>
    <row r="2898" spans="1:7" thickBot="1">
      <c r="A2898" s="62" t="s">
        <v>902</v>
      </c>
      <c r="B2898" s="61">
        <v>142</v>
      </c>
      <c r="C2898" s="61" t="str">
        <f t="shared" si="148"/>
        <v>No Tie</v>
      </c>
      <c r="D2898" s="63">
        <f t="shared" si="149"/>
        <v>142</v>
      </c>
      <c r="E2898" s="63">
        <v>142</v>
      </c>
      <c r="F2898" s="61" t="s">
        <v>806</v>
      </c>
      <c r="G2898" s="61" t="str">
        <f t="shared" si="150"/>
        <v>Harrison Frazar</v>
      </c>
    </row>
    <row r="2899" spans="1:7" thickBot="1">
      <c r="A2899" s="62" t="s">
        <v>902</v>
      </c>
      <c r="B2899" s="61">
        <v>143</v>
      </c>
      <c r="C2899" s="61" t="str">
        <f t="shared" si="148"/>
        <v>No Tie</v>
      </c>
      <c r="D2899" s="63">
        <f t="shared" si="149"/>
        <v>143</v>
      </c>
      <c r="E2899" s="63">
        <v>143</v>
      </c>
      <c r="F2899" s="61" t="s">
        <v>495</v>
      </c>
      <c r="G2899" s="61" t="str">
        <f t="shared" si="150"/>
        <v>Scott Brown</v>
      </c>
    </row>
    <row r="2900" spans="1:7" thickBot="1">
      <c r="A2900" s="62" t="s">
        <v>902</v>
      </c>
      <c r="B2900" s="61">
        <v>144</v>
      </c>
      <c r="C2900" s="61" t="str">
        <f t="shared" si="148"/>
        <v>No Tie</v>
      </c>
      <c r="D2900" s="63">
        <f t="shared" si="149"/>
        <v>144</v>
      </c>
      <c r="E2900" s="63">
        <v>144</v>
      </c>
      <c r="F2900" s="61" t="s">
        <v>523</v>
      </c>
      <c r="G2900" s="61" t="str">
        <f t="shared" si="150"/>
        <v>Jhonattan Vegas</v>
      </c>
    </row>
    <row r="2901" spans="1:7" thickBot="1">
      <c r="A2901" s="62" t="s">
        <v>902</v>
      </c>
      <c r="B2901" s="61" t="s">
        <v>869</v>
      </c>
      <c r="C2901" s="61">
        <f t="shared" si="148"/>
        <v>1</v>
      </c>
      <c r="D2901" s="63" t="str">
        <f t="shared" si="149"/>
        <v>145</v>
      </c>
      <c r="E2901" s="63">
        <v>145</v>
      </c>
      <c r="F2901" s="61" t="s">
        <v>681</v>
      </c>
      <c r="G2901" s="61" t="str">
        <f t="shared" si="150"/>
        <v>Bryce Molder</v>
      </c>
    </row>
    <row r="2902" spans="1:7" thickBot="1">
      <c r="A2902" s="62" t="s">
        <v>902</v>
      </c>
      <c r="B2902" s="61" t="s">
        <v>869</v>
      </c>
      <c r="C2902" s="61">
        <f t="shared" si="148"/>
        <v>1</v>
      </c>
      <c r="D2902" s="63" t="str">
        <f t="shared" si="149"/>
        <v>145</v>
      </c>
      <c r="E2902" s="63">
        <v>145</v>
      </c>
      <c r="F2902" s="61" t="s">
        <v>690</v>
      </c>
      <c r="G2902" s="61" t="str">
        <f t="shared" si="150"/>
        <v>Heath Slocum</v>
      </c>
    </row>
    <row r="2903" spans="1:7" thickBot="1">
      <c r="A2903" s="62" t="s">
        <v>902</v>
      </c>
      <c r="B2903" s="61">
        <v>147</v>
      </c>
      <c r="C2903" s="61" t="str">
        <f t="shared" si="148"/>
        <v>No Tie</v>
      </c>
      <c r="D2903" s="63">
        <f t="shared" si="149"/>
        <v>147</v>
      </c>
      <c r="E2903" s="63">
        <v>147</v>
      </c>
      <c r="F2903" s="61" t="s">
        <v>683</v>
      </c>
      <c r="G2903" s="61" t="str">
        <f t="shared" si="150"/>
        <v>Jason Bohn</v>
      </c>
    </row>
    <row r="2904" spans="1:7" thickBot="1">
      <c r="A2904" s="62" t="s">
        <v>902</v>
      </c>
      <c r="B2904" s="61">
        <v>148</v>
      </c>
      <c r="C2904" s="61" t="str">
        <f t="shared" si="148"/>
        <v>No Tie</v>
      </c>
      <c r="D2904" s="63">
        <f t="shared" si="149"/>
        <v>148</v>
      </c>
      <c r="E2904" s="63">
        <v>148</v>
      </c>
      <c r="F2904" s="61" t="s">
        <v>524</v>
      </c>
      <c r="G2904" s="61" t="str">
        <f t="shared" si="150"/>
        <v>Angel Cabrera</v>
      </c>
    </row>
    <row r="2905" spans="1:7" thickBot="1">
      <c r="A2905" s="62" t="s">
        <v>902</v>
      </c>
      <c r="B2905" s="61">
        <v>149</v>
      </c>
      <c r="C2905" s="61" t="str">
        <f t="shared" si="148"/>
        <v>No Tie</v>
      </c>
      <c r="D2905" s="63">
        <f t="shared" si="149"/>
        <v>149</v>
      </c>
      <c r="E2905" s="63">
        <v>149</v>
      </c>
      <c r="F2905" s="61" t="s">
        <v>633</v>
      </c>
      <c r="G2905" s="61" t="str">
        <f t="shared" si="150"/>
        <v>Chez Reavie</v>
      </c>
    </row>
    <row r="2906" spans="1:7" thickBot="1">
      <c r="A2906" s="62" t="s">
        <v>902</v>
      </c>
      <c r="B2906" s="61">
        <v>150</v>
      </c>
      <c r="C2906" s="61" t="str">
        <f t="shared" si="148"/>
        <v>No Tie</v>
      </c>
      <c r="D2906" s="63">
        <f t="shared" si="149"/>
        <v>150</v>
      </c>
      <c r="E2906" s="63">
        <v>150</v>
      </c>
      <c r="F2906" s="61" t="s">
        <v>711</v>
      </c>
      <c r="G2906" s="61" t="str">
        <f t="shared" si="150"/>
        <v>Troy Matteson</v>
      </c>
    </row>
    <row r="2907" spans="1:7" thickBot="1">
      <c r="A2907" s="62" t="s">
        <v>902</v>
      </c>
      <c r="B2907" s="61">
        <v>151</v>
      </c>
      <c r="C2907" s="61" t="str">
        <f t="shared" si="148"/>
        <v>No Tie</v>
      </c>
      <c r="D2907" s="63">
        <f t="shared" si="149"/>
        <v>151</v>
      </c>
      <c r="E2907" s="63">
        <v>151</v>
      </c>
      <c r="F2907" s="61" t="s">
        <v>735</v>
      </c>
      <c r="G2907" s="61" t="str">
        <f t="shared" si="150"/>
        <v>Y.E. Yang</v>
      </c>
    </row>
    <row r="2908" spans="1:7" thickBot="1">
      <c r="A2908" s="62" t="s">
        <v>902</v>
      </c>
      <c r="B2908" s="61">
        <v>152</v>
      </c>
      <c r="C2908" s="61" t="str">
        <f t="shared" si="148"/>
        <v>No Tie</v>
      </c>
      <c r="D2908" s="63">
        <f t="shared" si="149"/>
        <v>152</v>
      </c>
      <c r="E2908" s="63">
        <v>152</v>
      </c>
      <c r="F2908" s="61" t="s">
        <v>612</v>
      </c>
      <c r="G2908" s="61" t="str">
        <f t="shared" si="150"/>
        <v>Steve Wheatcroft</v>
      </c>
    </row>
    <row r="2909" spans="1:7" thickBot="1">
      <c r="A2909" s="62" t="s">
        <v>902</v>
      </c>
      <c r="B2909" s="61">
        <v>153</v>
      </c>
      <c r="C2909" s="61" t="str">
        <f t="shared" si="148"/>
        <v>No Tie</v>
      </c>
      <c r="D2909" s="63">
        <f t="shared" si="149"/>
        <v>153</v>
      </c>
      <c r="E2909" s="63">
        <v>153</v>
      </c>
      <c r="F2909" s="61" t="s">
        <v>570</v>
      </c>
      <c r="G2909" s="61" t="str">
        <f t="shared" si="150"/>
        <v>J.J. Henry</v>
      </c>
    </row>
    <row r="2910" spans="1:7" thickBot="1">
      <c r="A2910" s="62" t="s">
        <v>902</v>
      </c>
      <c r="B2910" s="61">
        <v>154</v>
      </c>
      <c r="C2910" s="61" t="str">
        <f t="shared" si="148"/>
        <v>No Tie</v>
      </c>
      <c r="D2910" s="63">
        <f t="shared" si="149"/>
        <v>154</v>
      </c>
      <c r="E2910" s="63">
        <v>154</v>
      </c>
      <c r="F2910" s="61" t="s">
        <v>828</v>
      </c>
      <c r="G2910" s="61" t="str">
        <f t="shared" si="150"/>
        <v>Billy Mayfair</v>
      </c>
    </row>
    <row r="2911" spans="1:7" thickBot="1">
      <c r="A2911" s="62" t="s">
        <v>902</v>
      </c>
      <c r="B2911" s="61">
        <v>155</v>
      </c>
      <c r="C2911" s="61" t="str">
        <f t="shared" si="148"/>
        <v>No Tie</v>
      </c>
      <c r="D2911" s="63">
        <f t="shared" si="149"/>
        <v>155</v>
      </c>
      <c r="E2911" s="63">
        <v>155</v>
      </c>
      <c r="F2911" s="61" t="s">
        <v>508</v>
      </c>
      <c r="G2911" s="61" t="str">
        <f t="shared" si="150"/>
        <v>Gary Woodland</v>
      </c>
    </row>
    <row r="2912" spans="1:7" thickBot="1">
      <c r="A2912" s="62" t="s">
        <v>902</v>
      </c>
      <c r="B2912" s="61">
        <v>156</v>
      </c>
      <c r="C2912" s="61" t="str">
        <f t="shared" si="148"/>
        <v>No Tie</v>
      </c>
      <c r="D2912" s="63">
        <f t="shared" si="149"/>
        <v>156</v>
      </c>
      <c r="E2912" s="63">
        <v>156</v>
      </c>
      <c r="F2912" s="61" t="s">
        <v>543</v>
      </c>
      <c r="G2912" s="61" t="str">
        <f t="shared" si="150"/>
        <v>Andres Romero</v>
      </c>
    </row>
    <row r="2913" spans="1:7" thickBot="1">
      <c r="A2913" s="62" t="s">
        <v>902</v>
      </c>
      <c r="B2913" s="61" t="s">
        <v>891</v>
      </c>
      <c r="C2913" s="61">
        <f t="shared" si="148"/>
        <v>1</v>
      </c>
      <c r="D2913" s="63" t="str">
        <f t="shared" si="149"/>
        <v>157</v>
      </c>
      <c r="E2913" s="63">
        <v>157</v>
      </c>
      <c r="F2913" s="61" t="s">
        <v>829</v>
      </c>
      <c r="G2913" s="61" t="str">
        <f t="shared" si="150"/>
        <v>Marco Dawson</v>
      </c>
    </row>
    <row r="2914" spans="1:7" thickBot="1">
      <c r="A2914" s="62" t="s">
        <v>902</v>
      </c>
      <c r="B2914" s="61" t="s">
        <v>891</v>
      </c>
      <c r="C2914" s="61">
        <f t="shared" si="148"/>
        <v>1</v>
      </c>
      <c r="D2914" s="63" t="str">
        <f t="shared" si="149"/>
        <v>157</v>
      </c>
      <c r="E2914" s="63">
        <v>157</v>
      </c>
      <c r="F2914" s="61" t="s">
        <v>603</v>
      </c>
      <c r="G2914" s="61" t="str">
        <f t="shared" si="150"/>
        <v>Ryo Ishikawa</v>
      </c>
    </row>
    <row r="2915" spans="1:7" thickBot="1">
      <c r="A2915" s="62" t="s">
        <v>902</v>
      </c>
      <c r="B2915" s="61">
        <v>159</v>
      </c>
      <c r="C2915" s="61" t="str">
        <f t="shared" si="148"/>
        <v>No Tie</v>
      </c>
      <c r="D2915" s="63">
        <f t="shared" si="149"/>
        <v>159</v>
      </c>
      <c r="E2915" s="63">
        <v>159</v>
      </c>
      <c r="F2915" s="61" t="s">
        <v>844</v>
      </c>
      <c r="G2915" s="61" t="str">
        <f t="shared" si="150"/>
        <v>Scott Dunlap</v>
      </c>
    </row>
    <row r="2916" spans="1:7" thickBot="1">
      <c r="A2916" s="62" t="s">
        <v>902</v>
      </c>
      <c r="B2916" s="61">
        <v>160</v>
      </c>
      <c r="C2916" s="61" t="str">
        <f t="shared" si="148"/>
        <v>No Tie</v>
      </c>
      <c r="D2916" s="63">
        <f t="shared" si="149"/>
        <v>160</v>
      </c>
      <c r="E2916" s="63">
        <v>160</v>
      </c>
      <c r="F2916" s="61" t="s">
        <v>827</v>
      </c>
      <c r="G2916" s="61" t="str">
        <f t="shared" si="150"/>
        <v>Hunter Haas</v>
      </c>
    </row>
    <row r="2917" spans="1:7" thickBot="1">
      <c r="A2917" s="62" t="s">
        <v>902</v>
      </c>
      <c r="B2917" s="61">
        <v>161</v>
      </c>
      <c r="C2917" s="61" t="str">
        <f t="shared" si="148"/>
        <v>No Tie</v>
      </c>
      <c r="D2917" s="63">
        <f t="shared" si="149"/>
        <v>161</v>
      </c>
      <c r="E2917" s="63">
        <v>161</v>
      </c>
      <c r="F2917" s="61" t="s">
        <v>620</v>
      </c>
      <c r="G2917" s="61" t="str">
        <f t="shared" si="150"/>
        <v>Kevin Kisner</v>
      </c>
    </row>
    <row r="2918" spans="1:7" thickBot="1">
      <c r="A2918" s="62" t="s">
        <v>902</v>
      </c>
      <c r="B2918" s="61" t="s">
        <v>882</v>
      </c>
      <c r="C2918" s="61">
        <f t="shared" si="148"/>
        <v>1</v>
      </c>
      <c r="D2918" s="63" t="str">
        <f t="shared" si="149"/>
        <v>162</v>
      </c>
      <c r="E2918" s="63">
        <v>162</v>
      </c>
      <c r="F2918" s="61" t="s">
        <v>836</v>
      </c>
      <c r="G2918" s="61" t="str">
        <f t="shared" si="150"/>
        <v>Arjun Atwal</v>
      </c>
    </row>
    <row r="2919" spans="1:7" thickBot="1">
      <c r="A2919" s="62" t="s">
        <v>902</v>
      </c>
      <c r="B2919" s="61" t="s">
        <v>882</v>
      </c>
      <c r="C2919" s="61">
        <f t="shared" si="148"/>
        <v>1</v>
      </c>
      <c r="D2919" s="63" t="str">
        <f t="shared" si="149"/>
        <v>162</v>
      </c>
      <c r="E2919" s="63">
        <v>162</v>
      </c>
      <c r="F2919" s="61" t="s">
        <v>756</v>
      </c>
      <c r="G2919" s="61" t="str">
        <f t="shared" si="150"/>
        <v>David Mathis</v>
      </c>
    </row>
    <row r="2920" spans="1:7" thickBot="1">
      <c r="A2920" s="62" t="s">
        <v>902</v>
      </c>
      <c r="B2920" s="61">
        <v>164</v>
      </c>
      <c r="C2920" s="61" t="str">
        <f t="shared" si="148"/>
        <v>No Tie</v>
      </c>
      <c r="D2920" s="63">
        <f t="shared" si="149"/>
        <v>164</v>
      </c>
      <c r="E2920" s="63">
        <v>164</v>
      </c>
      <c r="F2920" s="61" t="s">
        <v>512</v>
      </c>
      <c r="G2920" s="61" t="str">
        <f t="shared" si="150"/>
        <v>Brendan Steele</v>
      </c>
    </row>
    <row r="2921" spans="1:7" thickBot="1">
      <c r="A2921" s="62" t="s">
        <v>902</v>
      </c>
      <c r="B2921" s="61">
        <v>165</v>
      </c>
      <c r="C2921" s="61" t="str">
        <f t="shared" si="148"/>
        <v>No Tie</v>
      </c>
      <c r="D2921" s="63">
        <f t="shared" si="149"/>
        <v>165</v>
      </c>
      <c r="E2921" s="63">
        <v>165</v>
      </c>
      <c r="F2921" s="61" t="s">
        <v>805</v>
      </c>
      <c r="G2921" s="61" t="str">
        <f t="shared" si="150"/>
        <v>Troy Kelly</v>
      </c>
    </row>
    <row r="2922" spans="1:7" thickBot="1">
      <c r="A2922" s="62" t="s">
        <v>902</v>
      </c>
      <c r="B2922" s="61">
        <v>166</v>
      </c>
      <c r="C2922" s="61" t="str">
        <f t="shared" si="148"/>
        <v>No Tie</v>
      </c>
      <c r="D2922" s="63">
        <f t="shared" si="149"/>
        <v>166</v>
      </c>
      <c r="E2922" s="63">
        <v>166</v>
      </c>
      <c r="F2922" s="61" t="s">
        <v>713</v>
      </c>
      <c r="G2922" s="61" t="str">
        <f t="shared" si="150"/>
        <v>D.J. Trahan</v>
      </c>
    </row>
    <row r="2923" spans="1:7" thickBot="1">
      <c r="A2923" s="62" t="s">
        <v>902</v>
      </c>
      <c r="B2923" s="61">
        <v>167</v>
      </c>
      <c r="C2923" s="61" t="str">
        <f t="shared" si="148"/>
        <v>No Tie</v>
      </c>
      <c r="D2923" s="63">
        <f t="shared" si="149"/>
        <v>167</v>
      </c>
      <c r="E2923" s="63">
        <v>167</v>
      </c>
      <c r="F2923" s="61" t="s">
        <v>550</v>
      </c>
      <c r="G2923" s="61" t="str">
        <f t="shared" si="150"/>
        <v>Marc Leishman</v>
      </c>
    </row>
    <row r="2924" spans="1:7" thickBot="1">
      <c r="A2924" s="62" t="s">
        <v>902</v>
      </c>
      <c r="B2924" s="61">
        <v>168</v>
      </c>
      <c r="C2924" s="61" t="str">
        <f t="shared" si="148"/>
        <v>No Tie</v>
      </c>
      <c r="D2924" s="63">
        <f t="shared" si="149"/>
        <v>168</v>
      </c>
      <c r="E2924" s="63">
        <v>168</v>
      </c>
      <c r="F2924" s="61" t="s">
        <v>821</v>
      </c>
      <c r="G2924" s="61" t="str">
        <f t="shared" si="150"/>
        <v>Miguel Angel Carballo</v>
      </c>
    </row>
    <row r="2925" spans="1:7" thickBot="1">
      <c r="A2925" s="62" t="s">
        <v>902</v>
      </c>
      <c r="B2925" s="61">
        <v>169</v>
      </c>
      <c r="C2925" s="61" t="str">
        <f t="shared" si="148"/>
        <v>No Tie</v>
      </c>
      <c r="D2925" s="63">
        <f t="shared" si="149"/>
        <v>169</v>
      </c>
      <c r="E2925" s="63">
        <v>169</v>
      </c>
      <c r="F2925" s="61" t="s">
        <v>823</v>
      </c>
      <c r="G2925" s="61" t="str">
        <f t="shared" si="150"/>
        <v>Derek Lamely</v>
      </c>
    </row>
    <row r="2926" spans="1:7" thickBot="1">
      <c r="A2926" s="62" t="s">
        <v>902</v>
      </c>
      <c r="B2926" s="61">
        <v>170</v>
      </c>
      <c r="C2926" s="61" t="str">
        <f t="shared" si="148"/>
        <v>No Tie</v>
      </c>
      <c r="D2926" s="63">
        <f t="shared" si="149"/>
        <v>170</v>
      </c>
      <c r="E2926" s="63">
        <v>170</v>
      </c>
      <c r="F2926" s="61" t="s">
        <v>685</v>
      </c>
      <c r="G2926" s="61" t="str">
        <f t="shared" si="150"/>
        <v>Colt Knost</v>
      </c>
    </row>
    <row r="2927" spans="1:7" thickBot="1">
      <c r="A2927" s="62" t="s">
        <v>902</v>
      </c>
      <c r="B2927" s="61">
        <v>171</v>
      </c>
      <c r="C2927" s="61" t="str">
        <f t="shared" si="148"/>
        <v>No Tie</v>
      </c>
      <c r="D2927" s="63">
        <f t="shared" si="149"/>
        <v>171</v>
      </c>
      <c r="E2927" s="63">
        <v>171</v>
      </c>
      <c r="F2927" s="61" t="s">
        <v>819</v>
      </c>
      <c r="G2927" s="61" t="str">
        <f t="shared" si="150"/>
        <v>J.J. Killeen</v>
      </c>
    </row>
    <row r="2928" spans="1:7" thickBot="1">
      <c r="A2928" s="62" t="s">
        <v>902</v>
      </c>
      <c r="B2928" s="61">
        <v>172</v>
      </c>
      <c r="C2928" s="61" t="str">
        <f t="shared" si="148"/>
        <v>No Tie</v>
      </c>
      <c r="D2928" s="63">
        <f t="shared" si="149"/>
        <v>172</v>
      </c>
      <c r="E2928" s="63">
        <v>172</v>
      </c>
      <c r="F2928" s="61" t="s">
        <v>748</v>
      </c>
      <c r="G2928" s="61" t="str">
        <f t="shared" si="150"/>
        <v>Trevor Immelman</v>
      </c>
    </row>
    <row r="2929" spans="1:7" thickBot="1">
      <c r="A2929" s="62" t="s">
        <v>902</v>
      </c>
      <c r="B2929" s="61">
        <v>173</v>
      </c>
      <c r="C2929" s="61" t="str">
        <f t="shared" si="148"/>
        <v>No Tie</v>
      </c>
      <c r="D2929" s="63">
        <f t="shared" si="149"/>
        <v>173</v>
      </c>
      <c r="E2929" s="63">
        <v>173</v>
      </c>
      <c r="F2929" s="61" t="s">
        <v>852</v>
      </c>
      <c r="G2929" s="61" t="str">
        <f t="shared" si="150"/>
        <v>Nick O'Hern</v>
      </c>
    </row>
    <row r="2930" spans="1:7" thickBot="1">
      <c r="A2930" s="62" t="s">
        <v>902</v>
      </c>
      <c r="B2930" s="61">
        <v>174</v>
      </c>
      <c r="C2930" s="61" t="str">
        <f t="shared" si="148"/>
        <v>No Tie</v>
      </c>
      <c r="D2930" s="63">
        <f t="shared" si="149"/>
        <v>174</v>
      </c>
      <c r="E2930" s="63">
        <v>174</v>
      </c>
      <c r="F2930" s="61" t="s">
        <v>833</v>
      </c>
      <c r="G2930" s="61" t="str">
        <f t="shared" si="150"/>
        <v>Tommy Biershenk</v>
      </c>
    </row>
    <row r="2931" spans="1:7" thickBot="1">
      <c r="A2931" s="62" t="s">
        <v>902</v>
      </c>
      <c r="B2931" s="61">
        <v>175</v>
      </c>
      <c r="C2931" s="61" t="str">
        <f t="shared" si="148"/>
        <v>No Tie</v>
      </c>
      <c r="D2931" s="63">
        <f t="shared" si="149"/>
        <v>175</v>
      </c>
      <c r="E2931" s="63">
        <v>175</v>
      </c>
      <c r="F2931" s="61" t="s">
        <v>689</v>
      </c>
      <c r="G2931" s="61" t="str">
        <f t="shared" si="150"/>
        <v>Brendon Todd</v>
      </c>
    </row>
    <row r="2932" spans="1:7" thickBot="1">
      <c r="A2932" s="62" t="s">
        <v>902</v>
      </c>
      <c r="B2932" s="61">
        <v>176</v>
      </c>
      <c r="C2932" s="61" t="str">
        <f t="shared" si="148"/>
        <v>No Tie</v>
      </c>
      <c r="D2932" s="63">
        <f t="shared" si="149"/>
        <v>176</v>
      </c>
      <c r="E2932" s="63">
        <v>176</v>
      </c>
      <c r="F2932" s="61" t="s">
        <v>758</v>
      </c>
      <c r="G2932" s="61" t="str">
        <f t="shared" si="150"/>
        <v>Ted Potter, Jr.</v>
      </c>
    </row>
    <row r="2933" spans="1:7" thickBot="1">
      <c r="A2933" s="62" t="s">
        <v>902</v>
      </c>
      <c r="B2933" s="61" t="s">
        <v>778</v>
      </c>
      <c r="C2933" s="61">
        <f t="shared" si="148"/>
        <v>1</v>
      </c>
      <c r="D2933" s="63" t="str">
        <f t="shared" si="149"/>
        <v>177</v>
      </c>
      <c r="E2933" s="63">
        <v>177</v>
      </c>
      <c r="F2933" s="61" t="s">
        <v>694</v>
      </c>
      <c r="G2933" s="61" t="str">
        <f t="shared" si="150"/>
        <v>Billy Hurley III</v>
      </c>
    </row>
    <row r="2934" spans="1:7" thickBot="1">
      <c r="A2934" s="62" t="s">
        <v>902</v>
      </c>
      <c r="B2934" s="61" t="s">
        <v>778</v>
      </c>
      <c r="C2934" s="61">
        <f t="shared" si="148"/>
        <v>1</v>
      </c>
      <c r="D2934" s="63" t="str">
        <f t="shared" si="149"/>
        <v>177</v>
      </c>
      <c r="E2934" s="63">
        <v>177</v>
      </c>
      <c r="F2934" s="61" t="s">
        <v>732</v>
      </c>
      <c r="G2934" s="61" t="str">
        <f t="shared" si="150"/>
        <v>Freddie Jacobson</v>
      </c>
    </row>
    <row r="2935" spans="1:7" thickBot="1">
      <c r="A2935" s="62" t="s">
        <v>902</v>
      </c>
      <c r="B2935" s="61">
        <v>179</v>
      </c>
      <c r="C2935" s="61" t="str">
        <f t="shared" si="148"/>
        <v>No Tie</v>
      </c>
      <c r="D2935" s="63">
        <f t="shared" si="149"/>
        <v>179</v>
      </c>
      <c r="E2935" s="63">
        <v>179</v>
      </c>
      <c r="F2935" s="61" t="s">
        <v>563</v>
      </c>
      <c r="G2935" s="61" t="str">
        <f t="shared" si="150"/>
        <v>Stewart Cink</v>
      </c>
    </row>
    <row r="2936" spans="1:7" thickBot="1">
      <c r="A2936" s="62" t="s">
        <v>902</v>
      </c>
      <c r="B2936" s="61">
        <v>180</v>
      </c>
      <c r="C2936" s="61" t="str">
        <f t="shared" si="148"/>
        <v>No Tie</v>
      </c>
      <c r="D2936" s="63">
        <f t="shared" si="149"/>
        <v>180</v>
      </c>
      <c r="E2936" s="63">
        <v>180</v>
      </c>
      <c r="F2936" s="61" t="s">
        <v>658</v>
      </c>
      <c r="G2936" s="61" t="str">
        <f t="shared" si="150"/>
        <v>Robert Allenby</v>
      </c>
    </row>
    <row r="2937" spans="1:7" thickBot="1">
      <c r="A2937" s="62" t="s">
        <v>902</v>
      </c>
      <c r="B2937" s="61">
        <v>181</v>
      </c>
      <c r="C2937" s="61" t="str">
        <f t="shared" si="148"/>
        <v>No Tie</v>
      </c>
      <c r="D2937" s="63">
        <f t="shared" si="149"/>
        <v>181</v>
      </c>
      <c r="E2937" s="63">
        <v>181</v>
      </c>
      <c r="F2937" s="61" t="s">
        <v>740</v>
      </c>
      <c r="G2937" s="61" t="str">
        <f t="shared" si="150"/>
        <v>Michael Bradley</v>
      </c>
    </row>
    <row r="2938" spans="1:7" thickBot="1">
      <c r="A2938" s="62" t="s">
        <v>902</v>
      </c>
      <c r="B2938" s="61">
        <v>182</v>
      </c>
      <c r="C2938" s="61" t="str">
        <f t="shared" si="148"/>
        <v>No Tie</v>
      </c>
      <c r="D2938" s="63">
        <f t="shared" si="149"/>
        <v>182</v>
      </c>
      <c r="E2938" s="63">
        <v>182</v>
      </c>
      <c r="F2938" s="61" t="s">
        <v>848</v>
      </c>
      <c r="G2938" s="61" t="str">
        <f t="shared" si="150"/>
        <v>Ryuji Imada</v>
      </c>
    </row>
    <row r="2939" spans="1:7" thickBot="1">
      <c r="A2939" s="62" t="s">
        <v>902</v>
      </c>
      <c r="B2939" s="61">
        <v>183</v>
      </c>
      <c r="C2939" s="61" t="str">
        <f t="shared" si="148"/>
        <v>No Tie</v>
      </c>
      <c r="D2939" s="63">
        <f t="shared" si="149"/>
        <v>183</v>
      </c>
      <c r="E2939" s="63">
        <v>183</v>
      </c>
      <c r="F2939" s="61" t="s">
        <v>826</v>
      </c>
      <c r="G2939" s="61" t="str">
        <f t="shared" si="150"/>
        <v>Matt Bettencourt</v>
      </c>
    </row>
    <row r="2940" spans="1:7" thickBot="1">
      <c r="A2940" s="62" t="s">
        <v>902</v>
      </c>
      <c r="B2940" s="61">
        <v>184</v>
      </c>
      <c r="C2940" s="61" t="str">
        <f t="shared" si="148"/>
        <v>No Tie</v>
      </c>
      <c r="D2940" s="63">
        <f t="shared" si="149"/>
        <v>184</v>
      </c>
      <c r="E2940" s="63">
        <v>184</v>
      </c>
      <c r="F2940" s="61" t="s">
        <v>837</v>
      </c>
      <c r="G2940" s="61" t="str">
        <f t="shared" si="150"/>
        <v>Alexandre Rocha</v>
      </c>
    </row>
    <row r="2941" spans="1:7" thickBot="1">
      <c r="A2941" s="62" t="s">
        <v>902</v>
      </c>
      <c r="B2941" s="61">
        <v>185</v>
      </c>
      <c r="C2941" s="61" t="str">
        <f t="shared" si="148"/>
        <v>No Tie</v>
      </c>
      <c r="D2941" s="63">
        <f t="shared" si="149"/>
        <v>185</v>
      </c>
      <c r="E2941" s="63">
        <v>185</v>
      </c>
      <c r="F2941" s="61" t="s">
        <v>830</v>
      </c>
      <c r="G2941" s="61" t="str">
        <f t="shared" si="150"/>
        <v>Sung Kang</v>
      </c>
    </row>
    <row r="2942" spans="1:7" thickBot="1">
      <c r="A2942" s="62" t="s">
        <v>902</v>
      </c>
      <c r="B2942" s="61">
        <v>186</v>
      </c>
      <c r="C2942" s="61" t="str">
        <f t="shared" si="148"/>
        <v>No Tie</v>
      </c>
      <c r="D2942" s="63">
        <f t="shared" si="149"/>
        <v>186</v>
      </c>
      <c r="E2942" s="63">
        <v>186</v>
      </c>
      <c r="F2942" s="61" t="s">
        <v>849</v>
      </c>
      <c r="G2942" s="61" t="str">
        <f t="shared" si="150"/>
        <v>Tom Pernice Jr.</v>
      </c>
    </row>
    <row r="2943" spans="1:7" thickBot="1">
      <c r="A2943" s="62" t="s">
        <v>902</v>
      </c>
      <c r="B2943" s="61">
        <v>187</v>
      </c>
      <c r="C2943" s="61" t="str">
        <f t="shared" si="148"/>
        <v>No Tie</v>
      </c>
      <c r="D2943" s="63">
        <f t="shared" si="149"/>
        <v>187</v>
      </c>
      <c r="E2943" s="63">
        <v>187</v>
      </c>
      <c r="F2943" s="61" t="s">
        <v>755</v>
      </c>
      <c r="G2943" s="61" t="str">
        <f t="shared" si="150"/>
        <v>Stephen Ames</v>
      </c>
    </row>
    <row r="2944" spans="1:7" thickBot="1">
      <c r="A2944" s="62" t="s">
        <v>902</v>
      </c>
      <c r="B2944" s="61">
        <v>188</v>
      </c>
      <c r="C2944" s="61" t="str">
        <f t="shared" si="148"/>
        <v>No Tie</v>
      </c>
      <c r="D2944" s="63">
        <f t="shared" si="149"/>
        <v>188</v>
      </c>
      <c r="E2944" s="63">
        <v>188</v>
      </c>
      <c r="F2944" s="61" t="s">
        <v>839</v>
      </c>
      <c r="G2944" s="61" t="str">
        <f t="shared" si="150"/>
        <v>Kyle Thompson</v>
      </c>
    </row>
    <row r="2945" spans="1:7" thickBot="1">
      <c r="A2945" s="62" t="s">
        <v>902</v>
      </c>
      <c r="B2945" s="61">
        <v>189</v>
      </c>
      <c r="C2945" s="61" t="str">
        <f t="shared" si="148"/>
        <v>No Tie</v>
      </c>
      <c r="D2945" s="63">
        <f t="shared" si="149"/>
        <v>189</v>
      </c>
      <c r="E2945" s="63">
        <v>189</v>
      </c>
      <c r="F2945" s="61" t="s">
        <v>695</v>
      </c>
      <c r="G2945" s="61" t="str">
        <f t="shared" si="150"/>
        <v>Justin Leonard</v>
      </c>
    </row>
    <row r="2946" spans="1:7" thickBot="1">
      <c r="A2946" s="62" t="s">
        <v>902</v>
      </c>
      <c r="B2946" s="61">
        <v>190</v>
      </c>
      <c r="C2946" s="61" t="str">
        <f t="shared" si="148"/>
        <v>No Tie</v>
      </c>
      <c r="D2946" s="63">
        <f t="shared" si="149"/>
        <v>190</v>
      </c>
      <c r="E2946" s="63">
        <v>190</v>
      </c>
      <c r="F2946" s="61" t="s">
        <v>815</v>
      </c>
      <c r="G2946" s="61" t="str">
        <f t="shared" si="150"/>
        <v>Stephen Gangluff</v>
      </c>
    </row>
    <row r="2947" spans="1:7" thickBot="1">
      <c r="A2947" s="62" t="s">
        <v>902</v>
      </c>
      <c r="B2947" s="61">
        <v>191</v>
      </c>
      <c r="C2947" s="61" t="str">
        <f t="shared" si="148"/>
        <v>No Tie</v>
      </c>
      <c r="D2947" s="63">
        <f t="shared" si="149"/>
        <v>191</v>
      </c>
      <c r="E2947" s="63">
        <v>191</v>
      </c>
      <c r="F2947" s="61" t="s">
        <v>847</v>
      </c>
      <c r="G2947" s="61" t="str">
        <f t="shared" si="150"/>
        <v>Patrick Sheehan</v>
      </c>
    </row>
    <row r="2948" spans="1:7" thickBot="1">
      <c r="A2948" s="62" t="s">
        <v>781</v>
      </c>
      <c r="B2948" s="61">
        <v>1</v>
      </c>
      <c r="C2948" s="61" t="str">
        <f t="shared" si="148"/>
        <v>No Tie</v>
      </c>
      <c r="D2948" s="63">
        <f t="shared" si="149"/>
        <v>1</v>
      </c>
      <c r="E2948" s="63">
        <v>1</v>
      </c>
      <c r="F2948" s="61" t="s">
        <v>699</v>
      </c>
      <c r="G2948" s="61" t="str">
        <f t="shared" si="150"/>
        <v>Luke List</v>
      </c>
    </row>
    <row r="2949" spans="1:7" thickBot="1">
      <c r="A2949" s="62" t="s">
        <v>781</v>
      </c>
      <c r="B2949" s="61">
        <v>2</v>
      </c>
      <c r="C2949" s="61" t="str">
        <f t="shared" ref="C2949:C3012" si="151">IFERROR(SEARCH("T",B2949),"No Tie")</f>
        <v>No Tie</v>
      </c>
      <c r="D2949" s="63">
        <f t="shared" ref="D2949:D3012" si="152">IF(C2949="No Tie",B2949,RIGHT(B2949,LEN(B2949)-1))</f>
        <v>2</v>
      </c>
      <c r="E2949" s="63">
        <v>2</v>
      </c>
      <c r="F2949" s="61" t="s">
        <v>493</v>
      </c>
      <c r="G2949" s="61" t="str">
        <f t="shared" ref="G2949:G3012" si="153">TRIM(SUBSTITUTE(F2949,CHAR(160),CHAR(32)))</f>
        <v>Dustin Johnson</v>
      </c>
    </row>
    <row r="2950" spans="1:7" thickBot="1">
      <c r="A2950" s="62" t="s">
        <v>781</v>
      </c>
      <c r="B2950" s="61">
        <v>3</v>
      </c>
      <c r="C2950" s="61" t="str">
        <f t="shared" si="151"/>
        <v>No Tie</v>
      </c>
      <c r="D2950" s="63">
        <f t="shared" si="152"/>
        <v>3</v>
      </c>
      <c r="E2950" s="63">
        <v>3</v>
      </c>
      <c r="F2950" s="61" t="s">
        <v>700</v>
      </c>
      <c r="G2950" s="61" t="str">
        <f t="shared" si="153"/>
        <v>Nicolas Colsaerts</v>
      </c>
    </row>
    <row r="2951" spans="1:7" thickBot="1">
      <c r="A2951" s="62" t="s">
        <v>781</v>
      </c>
      <c r="B2951" s="61">
        <v>4</v>
      </c>
      <c r="C2951" s="61" t="str">
        <f t="shared" si="151"/>
        <v>No Tie</v>
      </c>
      <c r="D2951" s="63">
        <f t="shared" si="152"/>
        <v>4</v>
      </c>
      <c r="E2951" s="63">
        <v>4</v>
      </c>
      <c r="F2951" s="61" t="s">
        <v>508</v>
      </c>
      <c r="G2951" s="61" t="str">
        <f t="shared" si="153"/>
        <v>Gary Woodland</v>
      </c>
    </row>
    <row r="2952" spans="1:7" thickBot="1">
      <c r="A2952" s="62" t="s">
        <v>781</v>
      </c>
      <c r="B2952" s="61">
        <v>5</v>
      </c>
      <c r="C2952" s="61" t="str">
        <f t="shared" si="151"/>
        <v>No Tie</v>
      </c>
      <c r="D2952" s="63">
        <f t="shared" si="152"/>
        <v>5</v>
      </c>
      <c r="E2952" s="63">
        <v>5</v>
      </c>
      <c r="F2952" s="61" t="s">
        <v>498</v>
      </c>
      <c r="G2952" s="61" t="str">
        <f t="shared" si="153"/>
        <v>Bubba Watson</v>
      </c>
    </row>
    <row r="2953" spans="1:7" thickBot="1">
      <c r="A2953" s="62" t="s">
        <v>781</v>
      </c>
      <c r="B2953" s="61">
        <v>6</v>
      </c>
      <c r="C2953" s="61" t="str">
        <f t="shared" si="151"/>
        <v>No Tie</v>
      </c>
      <c r="D2953" s="63">
        <f t="shared" si="152"/>
        <v>6</v>
      </c>
      <c r="E2953" s="63">
        <v>6</v>
      </c>
      <c r="F2953" s="61" t="s">
        <v>507</v>
      </c>
      <c r="G2953" s="61" t="str">
        <f t="shared" si="153"/>
        <v>Jason Kokrak</v>
      </c>
    </row>
    <row r="2954" spans="1:7" thickBot="1">
      <c r="A2954" s="62" t="s">
        <v>781</v>
      </c>
      <c r="B2954" s="61">
        <v>7</v>
      </c>
      <c r="C2954" s="61" t="str">
        <f t="shared" si="151"/>
        <v>No Tie</v>
      </c>
      <c r="D2954" s="63">
        <f t="shared" si="152"/>
        <v>7</v>
      </c>
      <c r="E2954" s="63">
        <v>7</v>
      </c>
      <c r="F2954" s="61" t="s">
        <v>516</v>
      </c>
      <c r="G2954" s="61" t="str">
        <f t="shared" si="153"/>
        <v>Robert Garrigus</v>
      </c>
    </row>
    <row r="2955" spans="1:7" thickBot="1">
      <c r="A2955" s="62" t="s">
        <v>781</v>
      </c>
      <c r="B2955" s="61">
        <v>8</v>
      </c>
      <c r="C2955" s="61" t="str">
        <f t="shared" si="151"/>
        <v>No Tie</v>
      </c>
      <c r="D2955" s="63">
        <f t="shared" si="152"/>
        <v>8</v>
      </c>
      <c r="E2955" s="63">
        <v>8</v>
      </c>
      <c r="F2955" s="61" t="s">
        <v>701</v>
      </c>
      <c r="G2955" s="61" t="str">
        <f t="shared" si="153"/>
        <v>Rory McIlroy</v>
      </c>
    </row>
    <row r="2956" spans="1:7" thickBot="1">
      <c r="A2956" s="62" t="s">
        <v>781</v>
      </c>
      <c r="B2956" s="61">
        <v>9</v>
      </c>
      <c r="C2956" s="61" t="str">
        <f t="shared" si="151"/>
        <v>No Tie</v>
      </c>
      <c r="D2956" s="63">
        <f t="shared" si="152"/>
        <v>9</v>
      </c>
      <c r="E2956" s="63">
        <v>9</v>
      </c>
      <c r="F2956" s="61" t="s">
        <v>702</v>
      </c>
      <c r="G2956" s="61" t="str">
        <f t="shared" si="153"/>
        <v>Eric Meierdierks</v>
      </c>
    </row>
    <row r="2957" spans="1:7" thickBot="1">
      <c r="A2957" s="62" t="s">
        <v>781</v>
      </c>
      <c r="B2957" s="61">
        <v>10</v>
      </c>
      <c r="C2957" s="61" t="str">
        <f t="shared" si="151"/>
        <v>No Tie</v>
      </c>
      <c r="D2957" s="63">
        <f t="shared" si="152"/>
        <v>10</v>
      </c>
      <c r="E2957" s="63">
        <v>10</v>
      </c>
      <c r="F2957" s="61" t="s">
        <v>509</v>
      </c>
      <c r="G2957" s="61" t="str">
        <f t="shared" si="153"/>
        <v>Ryan Palmer</v>
      </c>
    </row>
    <row r="2958" spans="1:7" thickBot="1">
      <c r="A2958" s="62" t="s">
        <v>781</v>
      </c>
      <c r="B2958" s="61">
        <v>11</v>
      </c>
      <c r="C2958" s="61" t="str">
        <f t="shared" si="151"/>
        <v>No Tie</v>
      </c>
      <c r="D2958" s="63">
        <f t="shared" si="152"/>
        <v>11</v>
      </c>
      <c r="E2958" s="63">
        <v>11</v>
      </c>
      <c r="F2958" s="61" t="s">
        <v>506</v>
      </c>
      <c r="G2958" s="61" t="str">
        <f t="shared" si="153"/>
        <v>Keegan Bradley</v>
      </c>
    </row>
    <row r="2959" spans="1:7" thickBot="1">
      <c r="A2959" s="62" t="s">
        <v>781</v>
      </c>
      <c r="B2959" s="61">
        <v>12</v>
      </c>
      <c r="C2959" s="61" t="str">
        <f t="shared" si="151"/>
        <v>No Tie</v>
      </c>
      <c r="D2959" s="63">
        <f t="shared" si="152"/>
        <v>12</v>
      </c>
      <c r="E2959" s="63">
        <v>12</v>
      </c>
      <c r="F2959" s="61" t="s">
        <v>535</v>
      </c>
      <c r="G2959" s="61" t="str">
        <f t="shared" si="153"/>
        <v>Martin Flores</v>
      </c>
    </row>
    <row r="2960" spans="1:7" thickBot="1">
      <c r="A2960" s="62" t="s">
        <v>781</v>
      </c>
      <c r="B2960" s="61">
        <v>13</v>
      </c>
      <c r="C2960" s="61" t="str">
        <f t="shared" si="151"/>
        <v>No Tie</v>
      </c>
      <c r="D2960" s="63">
        <f t="shared" si="152"/>
        <v>13</v>
      </c>
      <c r="E2960" s="63">
        <v>13</v>
      </c>
      <c r="F2960" s="61" t="s">
        <v>515</v>
      </c>
      <c r="G2960" s="61" t="str">
        <f t="shared" si="153"/>
        <v>Steven Bowditch</v>
      </c>
    </row>
    <row r="2961" spans="1:7" thickBot="1">
      <c r="A2961" s="62" t="s">
        <v>781</v>
      </c>
      <c r="B2961" s="61">
        <v>14</v>
      </c>
      <c r="C2961" s="61" t="str">
        <f t="shared" si="151"/>
        <v>No Tie</v>
      </c>
      <c r="D2961" s="63">
        <f t="shared" si="152"/>
        <v>14</v>
      </c>
      <c r="E2961" s="63">
        <v>14</v>
      </c>
      <c r="F2961" s="61" t="s">
        <v>542</v>
      </c>
      <c r="G2961" s="61" t="str">
        <f t="shared" si="153"/>
        <v>Sean O'Hair</v>
      </c>
    </row>
    <row r="2962" spans="1:7" thickBot="1">
      <c r="A2962" s="62" t="s">
        <v>781</v>
      </c>
      <c r="B2962" s="61">
        <v>15</v>
      </c>
      <c r="C2962" s="61" t="str">
        <f t="shared" si="151"/>
        <v>No Tie</v>
      </c>
      <c r="D2962" s="63">
        <f t="shared" si="152"/>
        <v>15</v>
      </c>
      <c r="E2962" s="63">
        <v>15</v>
      </c>
      <c r="F2962" s="61" t="s">
        <v>703</v>
      </c>
      <c r="G2962" s="61" t="str">
        <f t="shared" si="153"/>
        <v>Tag Ridings</v>
      </c>
    </row>
    <row r="2963" spans="1:7" thickBot="1">
      <c r="A2963" s="62" t="s">
        <v>781</v>
      </c>
      <c r="B2963" s="61">
        <v>16</v>
      </c>
      <c r="C2963" s="61" t="str">
        <f t="shared" si="151"/>
        <v>No Tie</v>
      </c>
      <c r="D2963" s="63">
        <f t="shared" si="152"/>
        <v>16</v>
      </c>
      <c r="E2963" s="63">
        <v>16</v>
      </c>
      <c r="F2963" s="61" t="s">
        <v>499</v>
      </c>
      <c r="G2963" s="61" t="str">
        <f t="shared" si="153"/>
        <v>Jason Day</v>
      </c>
    </row>
    <row r="2964" spans="1:7" thickBot="1">
      <c r="A2964" s="62" t="s">
        <v>781</v>
      </c>
      <c r="B2964" s="61">
        <v>17</v>
      </c>
      <c r="C2964" s="61" t="str">
        <f t="shared" si="151"/>
        <v>No Tie</v>
      </c>
      <c r="D2964" s="63">
        <f t="shared" si="152"/>
        <v>17</v>
      </c>
      <c r="E2964" s="63">
        <v>17</v>
      </c>
      <c r="F2964" s="61" t="s">
        <v>559</v>
      </c>
      <c r="G2964" s="61" t="str">
        <f t="shared" si="153"/>
        <v>Jim Herman</v>
      </c>
    </row>
    <row r="2965" spans="1:7" thickBot="1">
      <c r="A2965" s="62" t="s">
        <v>781</v>
      </c>
      <c r="B2965" s="61">
        <v>18</v>
      </c>
      <c r="C2965" s="61" t="str">
        <f t="shared" si="151"/>
        <v>No Tie</v>
      </c>
      <c r="D2965" s="63">
        <f t="shared" si="152"/>
        <v>18</v>
      </c>
      <c r="E2965" s="63">
        <v>18</v>
      </c>
      <c r="F2965" s="61" t="s">
        <v>567</v>
      </c>
      <c r="G2965" s="61" t="str">
        <f t="shared" si="153"/>
        <v>Seung-Yul Noh</v>
      </c>
    </row>
    <row r="2966" spans="1:7" thickBot="1">
      <c r="A2966" s="62" t="s">
        <v>781</v>
      </c>
      <c r="B2966" s="61">
        <v>19</v>
      </c>
      <c r="C2966" s="61" t="str">
        <f t="shared" si="151"/>
        <v>No Tie</v>
      </c>
      <c r="D2966" s="63">
        <f t="shared" si="152"/>
        <v>19</v>
      </c>
      <c r="E2966" s="63">
        <v>19</v>
      </c>
      <c r="F2966" s="61" t="s">
        <v>528</v>
      </c>
      <c r="G2966" s="61" t="str">
        <f t="shared" si="153"/>
        <v>Graham DeLaet</v>
      </c>
    </row>
    <row r="2967" spans="1:7" thickBot="1">
      <c r="A2967" s="62" t="s">
        <v>781</v>
      </c>
      <c r="B2967" s="61">
        <v>20</v>
      </c>
      <c r="C2967" s="61" t="str">
        <f t="shared" si="151"/>
        <v>No Tie</v>
      </c>
      <c r="D2967" s="63">
        <f t="shared" si="152"/>
        <v>20</v>
      </c>
      <c r="E2967" s="63">
        <v>20</v>
      </c>
      <c r="F2967" s="61" t="s">
        <v>517</v>
      </c>
      <c r="G2967" s="61" t="str">
        <f t="shared" si="153"/>
        <v>Jimmy Walker</v>
      </c>
    </row>
    <row r="2968" spans="1:7" thickBot="1">
      <c r="A2968" s="62" t="s">
        <v>781</v>
      </c>
      <c r="B2968" s="61">
        <v>21</v>
      </c>
      <c r="C2968" s="61" t="str">
        <f t="shared" si="151"/>
        <v>No Tie</v>
      </c>
      <c r="D2968" s="63">
        <f t="shared" si="152"/>
        <v>21</v>
      </c>
      <c r="E2968" s="63">
        <v>21</v>
      </c>
      <c r="F2968" s="61" t="s">
        <v>536</v>
      </c>
      <c r="G2968" s="61" t="str">
        <f t="shared" si="153"/>
        <v>Scott Piercy</v>
      </c>
    </row>
    <row r="2969" spans="1:7" thickBot="1">
      <c r="A2969" s="62" t="s">
        <v>781</v>
      </c>
      <c r="B2969" s="61">
        <v>22</v>
      </c>
      <c r="C2969" s="61" t="str">
        <f t="shared" si="151"/>
        <v>No Tie</v>
      </c>
      <c r="D2969" s="63">
        <f t="shared" si="152"/>
        <v>22</v>
      </c>
      <c r="E2969" s="63">
        <v>22</v>
      </c>
      <c r="F2969" s="61" t="s">
        <v>704</v>
      </c>
      <c r="G2969" s="61" t="str">
        <f t="shared" si="153"/>
        <v>Kyle Stanley</v>
      </c>
    </row>
    <row r="2970" spans="1:7" thickBot="1">
      <c r="A2970" s="62" t="s">
        <v>781</v>
      </c>
      <c r="B2970" s="61">
        <v>23</v>
      </c>
      <c r="C2970" s="61" t="str">
        <f t="shared" si="151"/>
        <v>No Tie</v>
      </c>
      <c r="D2970" s="63">
        <f t="shared" si="152"/>
        <v>23</v>
      </c>
      <c r="E2970" s="63">
        <v>23</v>
      </c>
      <c r="F2970" s="61" t="s">
        <v>500</v>
      </c>
      <c r="G2970" s="61" t="str">
        <f t="shared" si="153"/>
        <v>Adam Scott</v>
      </c>
    </row>
    <row r="2971" spans="1:7" thickBot="1">
      <c r="A2971" s="62" t="s">
        <v>781</v>
      </c>
      <c r="B2971" s="61">
        <v>24</v>
      </c>
      <c r="C2971" s="61" t="str">
        <f t="shared" si="151"/>
        <v>No Tie</v>
      </c>
      <c r="D2971" s="63">
        <f t="shared" si="152"/>
        <v>24</v>
      </c>
      <c r="E2971" s="63">
        <v>24</v>
      </c>
      <c r="F2971" s="61" t="s">
        <v>533</v>
      </c>
      <c r="G2971" s="61" t="str">
        <f t="shared" si="153"/>
        <v>Robert Streb</v>
      </c>
    </row>
    <row r="2972" spans="1:7" thickBot="1">
      <c r="A2972" s="62" t="s">
        <v>781</v>
      </c>
      <c r="B2972" s="61">
        <v>25</v>
      </c>
      <c r="C2972" s="61" t="str">
        <f t="shared" si="151"/>
        <v>No Tie</v>
      </c>
      <c r="D2972" s="63">
        <f t="shared" si="152"/>
        <v>25</v>
      </c>
      <c r="E2972" s="63">
        <v>25</v>
      </c>
      <c r="F2972" s="61" t="s">
        <v>539</v>
      </c>
      <c r="G2972" s="61" t="str">
        <f t="shared" si="153"/>
        <v>Shawn Stefani</v>
      </c>
    </row>
    <row r="2973" spans="1:7" thickBot="1">
      <c r="A2973" s="62" t="s">
        <v>781</v>
      </c>
      <c r="B2973" s="61">
        <v>26</v>
      </c>
      <c r="C2973" s="61" t="str">
        <f t="shared" si="151"/>
        <v>No Tie</v>
      </c>
      <c r="D2973" s="63">
        <f t="shared" si="152"/>
        <v>26</v>
      </c>
      <c r="E2973" s="63">
        <v>26</v>
      </c>
      <c r="F2973" s="61" t="s">
        <v>705</v>
      </c>
      <c r="G2973" s="61" t="str">
        <f t="shared" si="153"/>
        <v>Brad Fritsch</v>
      </c>
    </row>
    <row r="2974" spans="1:7" thickBot="1">
      <c r="A2974" s="62" t="s">
        <v>781</v>
      </c>
      <c r="B2974" s="61">
        <v>27</v>
      </c>
      <c r="C2974" s="61" t="str">
        <f t="shared" si="151"/>
        <v>No Tie</v>
      </c>
      <c r="D2974" s="63">
        <f t="shared" si="152"/>
        <v>27</v>
      </c>
      <c r="E2974" s="63">
        <v>27</v>
      </c>
      <c r="F2974" s="61" t="s">
        <v>510</v>
      </c>
      <c r="G2974" s="61" t="str">
        <f t="shared" si="153"/>
        <v>Justin Rose</v>
      </c>
    </row>
    <row r="2975" spans="1:7" thickBot="1">
      <c r="A2975" s="62" t="s">
        <v>781</v>
      </c>
      <c r="B2975" s="61">
        <v>28</v>
      </c>
      <c r="C2975" s="61" t="str">
        <f t="shared" si="151"/>
        <v>No Tie</v>
      </c>
      <c r="D2975" s="63">
        <f t="shared" si="152"/>
        <v>28</v>
      </c>
      <c r="E2975" s="63">
        <v>28</v>
      </c>
      <c r="F2975" s="61" t="s">
        <v>706</v>
      </c>
      <c r="G2975" s="61" t="str">
        <f t="shared" si="153"/>
        <v>Bobby Gates</v>
      </c>
    </row>
    <row r="2976" spans="1:7" thickBot="1">
      <c r="A2976" s="62" t="s">
        <v>781</v>
      </c>
      <c r="B2976" s="61">
        <v>29</v>
      </c>
      <c r="C2976" s="61" t="str">
        <f t="shared" si="151"/>
        <v>No Tie</v>
      </c>
      <c r="D2976" s="63">
        <f t="shared" si="152"/>
        <v>29</v>
      </c>
      <c r="E2976" s="63">
        <v>29</v>
      </c>
      <c r="F2976" s="61" t="s">
        <v>520</v>
      </c>
      <c r="G2976" s="61" t="str">
        <f t="shared" si="153"/>
        <v>Charl Schwartzel</v>
      </c>
    </row>
    <row r="2977" spans="1:7" thickBot="1">
      <c r="A2977" s="62" t="s">
        <v>781</v>
      </c>
      <c r="B2977" s="61">
        <v>30</v>
      </c>
      <c r="C2977" s="61" t="str">
        <f t="shared" si="151"/>
        <v>No Tie</v>
      </c>
      <c r="D2977" s="63">
        <f t="shared" si="152"/>
        <v>30</v>
      </c>
      <c r="E2977" s="63">
        <v>30</v>
      </c>
      <c r="F2977" s="61" t="s">
        <v>579</v>
      </c>
      <c r="G2977" s="61" t="str">
        <f t="shared" si="153"/>
        <v>Scott Stallings</v>
      </c>
    </row>
    <row r="2978" spans="1:7" thickBot="1">
      <c r="A2978" s="62" t="s">
        <v>781</v>
      </c>
      <c r="B2978" s="61">
        <v>31</v>
      </c>
      <c r="C2978" s="61" t="str">
        <f t="shared" si="151"/>
        <v>No Tie</v>
      </c>
      <c r="D2978" s="63">
        <f t="shared" si="152"/>
        <v>31</v>
      </c>
      <c r="E2978" s="63">
        <v>31</v>
      </c>
      <c r="F2978" s="61" t="s">
        <v>707</v>
      </c>
      <c r="G2978" s="61" t="str">
        <f t="shared" si="153"/>
        <v>John Rollins</v>
      </c>
    </row>
    <row r="2979" spans="1:7" thickBot="1">
      <c r="A2979" s="62" t="s">
        <v>781</v>
      </c>
      <c r="B2979" s="61" t="s">
        <v>154</v>
      </c>
      <c r="C2979" s="61">
        <f t="shared" si="151"/>
        <v>1</v>
      </c>
      <c r="D2979" s="63" t="str">
        <f t="shared" si="152"/>
        <v>32</v>
      </c>
      <c r="E2979" s="63">
        <v>32</v>
      </c>
      <c r="F2979" s="61" t="s">
        <v>502</v>
      </c>
      <c r="G2979" s="61" t="str">
        <f t="shared" si="153"/>
        <v>Charlie Beljan</v>
      </c>
    </row>
    <row r="2980" spans="1:7" thickBot="1">
      <c r="A2980" s="62" t="s">
        <v>781</v>
      </c>
      <c r="B2980" s="61" t="s">
        <v>154</v>
      </c>
      <c r="C2980" s="61">
        <f t="shared" si="151"/>
        <v>1</v>
      </c>
      <c r="D2980" s="63" t="str">
        <f t="shared" si="152"/>
        <v>32</v>
      </c>
      <c r="E2980" s="63">
        <v>32</v>
      </c>
      <c r="F2980" s="61" t="s">
        <v>540</v>
      </c>
      <c r="G2980" s="61" t="str">
        <f t="shared" si="153"/>
        <v>Morgan Hoffmann</v>
      </c>
    </row>
    <row r="2981" spans="1:7" thickBot="1">
      <c r="A2981" s="62" t="s">
        <v>781</v>
      </c>
      <c r="B2981" s="61">
        <v>34</v>
      </c>
      <c r="C2981" s="61" t="str">
        <f t="shared" si="151"/>
        <v>No Tie</v>
      </c>
      <c r="D2981" s="63">
        <f t="shared" si="152"/>
        <v>34</v>
      </c>
      <c r="E2981" s="63">
        <v>34</v>
      </c>
      <c r="F2981" s="61" t="s">
        <v>708</v>
      </c>
      <c r="G2981" s="61" t="str">
        <f t="shared" si="153"/>
        <v>Peter Hanson</v>
      </c>
    </row>
    <row r="2982" spans="1:7" thickBot="1">
      <c r="A2982" s="62" t="s">
        <v>781</v>
      </c>
      <c r="B2982" s="61">
        <v>35</v>
      </c>
      <c r="C2982" s="61" t="str">
        <f t="shared" si="151"/>
        <v>No Tie</v>
      </c>
      <c r="D2982" s="63">
        <f t="shared" si="152"/>
        <v>35</v>
      </c>
      <c r="E2982" s="63">
        <v>35</v>
      </c>
      <c r="F2982" s="61" t="s">
        <v>529</v>
      </c>
      <c r="G2982" s="61" t="str">
        <f t="shared" si="153"/>
        <v>Harris English</v>
      </c>
    </row>
    <row r="2983" spans="1:7" thickBot="1">
      <c r="A2983" s="62" t="s">
        <v>781</v>
      </c>
      <c r="B2983" s="61">
        <v>36</v>
      </c>
      <c r="C2983" s="61" t="str">
        <f t="shared" si="151"/>
        <v>No Tie</v>
      </c>
      <c r="D2983" s="63">
        <f t="shared" si="152"/>
        <v>36</v>
      </c>
      <c r="E2983" s="63">
        <v>36</v>
      </c>
      <c r="F2983" s="61" t="s">
        <v>709</v>
      </c>
      <c r="G2983" s="61" t="str">
        <f t="shared" si="153"/>
        <v>Henrik Norlander</v>
      </c>
    </row>
    <row r="2984" spans="1:7" thickBot="1">
      <c r="A2984" s="62" t="s">
        <v>781</v>
      </c>
      <c r="B2984" s="61">
        <v>37</v>
      </c>
      <c r="C2984" s="61" t="str">
        <f t="shared" si="151"/>
        <v>No Tie</v>
      </c>
      <c r="D2984" s="63">
        <f t="shared" si="152"/>
        <v>37</v>
      </c>
      <c r="E2984" s="63">
        <v>37</v>
      </c>
      <c r="F2984" s="61" t="s">
        <v>513</v>
      </c>
      <c r="G2984" s="61" t="str">
        <f t="shared" si="153"/>
        <v>Charles Howell III</v>
      </c>
    </row>
    <row r="2985" spans="1:7" thickBot="1">
      <c r="A2985" s="62" t="s">
        <v>781</v>
      </c>
      <c r="B2985" s="61" t="s">
        <v>301</v>
      </c>
      <c r="C2985" s="61">
        <f t="shared" si="151"/>
        <v>1</v>
      </c>
      <c r="D2985" s="63" t="str">
        <f t="shared" si="152"/>
        <v>38</v>
      </c>
      <c r="E2985" s="63">
        <v>38</v>
      </c>
      <c r="F2985" s="61" t="s">
        <v>710</v>
      </c>
      <c r="G2985" s="61" t="str">
        <f t="shared" si="153"/>
        <v>Steve LeBrun</v>
      </c>
    </row>
    <row r="2986" spans="1:7" thickBot="1">
      <c r="A2986" s="62" t="s">
        <v>781</v>
      </c>
      <c r="B2986" s="61" t="s">
        <v>301</v>
      </c>
      <c r="C2986" s="61">
        <f t="shared" si="151"/>
        <v>1</v>
      </c>
      <c r="D2986" s="63" t="str">
        <f t="shared" si="152"/>
        <v>38</v>
      </c>
      <c r="E2986" s="63">
        <v>38</v>
      </c>
      <c r="F2986" s="61" t="s">
        <v>711</v>
      </c>
      <c r="G2986" s="61" t="str">
        <f t="shared" si="153"/>
        <v>Troy Matteson</v>
      </c>
    </row>
    <row r="2987" spans="1:7" thickBot="1">
      <c r="A2987" s="62" t="s">
        <v>781</v>
      </c>
      <c r="B2987" s="61" t="s">
        <v>303</v>
      </c>
      <c r="C2987" s="61">
        <f t="shared" si="151"/>
        <v>1</v>
      </c>
      <c r="D2987" s="63" t="str">
        <f t="shared" si="152"/>
        <v>40</v>
      </c>
      <c r="E2987" s="63">
        <v>40</v>
      </c>
      <c r="F2987" s="61" t="s">
        <v>524</v>
      </c>
      <c r="G2987" s="61" t="str">
        <f t="shared" si="153"/>
        <v>Angel Cabrera</v>
      </c>
    </row>
    <row r="2988" spans="1:7" thickBot="1">
      <c r="A2988" s="62" t="s">
        <v>781</v>
      </c>
      <c r="B2988" s="61" t="s">
        <v>303</v>
      </c>
      <c r="C2988" s="61">
        <f t="shared" si="151"/>
        <v>1</v>
      </c>
      <c r="D2988" s="63" t="str">
        <f t="shared" si="152"/>
        <v>40</v>
      </c>
      <c r="E2988" s="63">
        <v>40</v>
      </c>
      <c r="F2988" s="61" t="s">
        <v>525</v>
      </c>
      <c r="G2988" s="61" t="str">
        <f t="shared" si="153"/>
        <v>Charley Hoffman</v>
      </c>
    </row>
    <row r="2989" spans="1:7" thickBot="1">
      <c r="A2989" s="62" t="s">
        <v>781</v>
      </c>
      <c r="B2989" s="61">
        <v>42</v>
      </c>
      <c r="C2989" s="61" t="str">
        <f t="shared" si="151"/>
        <v>No Tie</v>
      </c>
      <c r="D2989" s="63">
        <f t="shared" si="152"/>
        <v>42</v>
      </c>
      <c r="E2989" s="63">
        <v>42</v>
      </c>
      <c r="F2989" s="61" t="s">
        <v>548</v>
      </c>
      <c r="G2989" s="61" t="str">
        <f t="shared" si="153"/>
        <v>Billy Horschel</v>
      </c>
    </row>
    <row r="2990" spans="1:7" thickBot="1">
      <c r="A2990" s="62" t="s">
        <v>781</v>
      </c>
      <c r="B2990" s="61" t="s">
        <v>305</v>
      </c>
      <c r="C2990" s="61">
        <f t="shared" si="151"/>
        <v>1</v>
      </c>
      <c r="D2990" s="63" t="str">
        <f t="shared" si="152"/>
        <v>43</v>
      </c>
      <c r="E2990" s="63">
        <v>43</v>
      </c>
      <c r="F2990" s="61" t="s">
        <v>712</v>
      </c>
      <c r="G2990" s="61" t="str">
        <f t="shared" si="153"/>
        <v>Josh Teater</v>
      </c>
    </row>
    <row r="2991" spans="1:7" thickBot="1">
      <c r="A2991" s="62" t="s">
        <v>781</v>
      </c>
      <c r="B2991" s="61" t="s">
        <v>305</v>
      </c>
      <c r="C2991" s="61">
        <f t="shared" si="151"/>
        <v>1</v>
      </c>
      <c r="D2991" s="63" t="str">
        <f t="shared" si="152"/>
        <v>43</v>
      </c>
      <c r="E2991" s="63">
        <v>43</v>
      </c>
      <c r="F2991" s="61" t="s">
        <v>534</v>
      </c>
      <c r="G2991" s="61" t="str">
        <f t="shared" si="153"/>
        <v>Lucas Glover</v>
      </c>
    </row>
    <row r="2992" spans="1:7" thickBot="1">
      <c r="A2992" s="62" t="s">
        <v>781</v>
      </c>
      <c r="B2992" s="61">
        <v>45</v>
      </c>
      <c r="C2992" s="61" t="str">
        <f t="shared" si="151"/>
        <v>No Tie</v>
      </c>
      <c r="D2992" s="63">
        <f t="shared" si="152"/>
        <v>45</v>
      </c>
      <c r="E2992" s="63">
        <v>45</v>
      </c>
      <c r="F2992" s="61" t="s">
        <v>591</v>
      </c>
      <c r="G2992" s="61" t="str">
        <f t="shared" si="153"/>
        <v>Cameron Percy</v>
      </c>
    </row>
    <row r="2993" spans="1:7" thickBot="1">
      <c r="A2993" s="62" t="s">
        <v>781</v>
      </c>
      <c r="B2993" s="61" t="s">
        <v>308</v>
      </c>
      <c r="C2993" s="61">
        <f t="shared" si="151"/>
        <v>1</v>
      </c>
      <c r="D2993" s="63" t="str">
        <f t="shared" si="152"/>
        <v>46</v>
      </c>
      <c r="E2993" s="63">
        <v>46</v>
      </c>
      <c r="F2993" s="61" t="s">
        <v>713</v>
      </c>
      <c r="G2993" s="61" t="str">
        <f t="shared" si="153"/>
        <v>D.J. Trahan</v>
      </c>
    </row>
    <row r="2994" spans="1:7" thickBot="1">
      <c r="A2994" s="62" t="s">
        <v>781</v>
      </c>
      <c r="B2994" s="61" t="s">
        <v>308</v>
      </c>
      <c r="C2994" s="61">
        <f t="shared" si="151"/>
        <v>1</v>
      </c>
      <c r="D2994" s="63" t="str">
        <f t="shared" si="152"/>
        <v>46</v>
      </c>
      <c r="E2994" s="63">
        <v>46</v>
      </c>
      <c r="F2994" s="61" t="s">
        <v>518</v>
      </c>
      <c r="G2994" s="61" t="str">
        <f t="shared" si="153"/>
        <v>Martin Laird</v>
      </c>
    </row>
    <row r="2995" spans="1:7" thickBot="1">
      <c r="A2995" s="62" t="s">
        <v>781</v>
      </c>
      <c r="B2995" s="61">
        <v>48</v>
      </c>
      <c r="C2995" s="61" t="str">
        <f t="shared" si="151"/>
        <v>No Tie</v>
      </c>
      <c r="D2995" s="63">
        <f t="shared" si="152"/>
        <v>48</v>
      </c>
      <c r="E2995" s="63">
        <v>48</v>
      </c>
      <c r="F2995" s="61" t="s">
        <v>546</v>
      </c>
      <c r="G2995" s="61" t="str">
        <f t="shared" si="153"/>
        <v>James Hahn</v>
      </c>
    </row>
    <row r="2996" spans="1:7" thickBot="1">
      <c r="A2996" s="62" t="s">
        <v>781</v>
      </c>
      <c r="B2996" s="61">
        <v>49</v>
      </c>
      <c r="C2996" s="61" t="str">
        <f t="shared" si="151"/>
        <v>No Tie</v>
      </c>
      <c r="D2996" s="63">
        <f t="shared" si="152"/>
        <v>49</v>
      </c>
      <c r="E2996" s="63">
        <v>49</v>
      </c>
      <c r="F2996" s="61" t="s">
        <v>714</v>
      </c>
      <c r="G2996" s="61" t="str">
        <f t="shared" si="153"/>
        <v>Tiger Woods</v>
      </c>
    </row>
    <row r="2997" spans="1:7" thickBot="1">
      <c r="A2997" s="62" t="s">
        <v>781</v>
      </c>
      <c r="B2997" s="61" t="s">
        <v>312</v>
      </c>
      <c r="C2997" s="61">
        <f t="shared" si="151"/>
        <v>1</v>
      </c>
      <c r="D2997" s="63" t="str">
        <f t="shared" si="152"/>
        <v>50</v>
      </c>
      <c r="E2997" s="63">
        <v>50</v>
      </c>
      <c r="F2997" s="61" t="s">
        <v>543</v>
      </c>
      <c r="G2997" s="61" t="str">
        <f t="shared" si="153"/>
        <v>Andres Romero</v>
      </c>
    </row>
    <row r="2998" spans="1:7" thickBot="1">
      <c r="A2998" s="62" t="s">
        <v>781</v>
      </c>
      <c r="B2998" s="61" t="s">
        <v>312</v>
      </c>
      <c r="C2998" s="61">
        <f t="shared" si="151"/>
        <v>1</v>
      </c>
      <c r="D2998" s="63" t="str">
        <f t="shared" si="152"/>
        <v>50</v>
      </c>
      <c r="E2998" s="63">
        <v>50</v>
      </c>
      <c r="F2998" s="61" t="s">
        <v>592</v>
      </c>
      <c r="G2998" s="61" t="str">
        <f t="shared" si="153"/>
        <v>Rory Sabbatini</v>
      </c>
    </row>
    <row r="2999" spans="1:7" thickBot="1">
      <c r="A2999" s="62" t="s">
        <v>781</v>
      </c>
      <c r="B2999" s="61">
        <v>52</v>
      </c>
      <c r="C2999" s="61" t="str">
        <f t="shared" si="151"/>
        <v>No Tie</v>
      </c>
      <c r="D2999" s="63">
        <f t="shared" si="152"/>
        <v>52</v>
      </c>
      <c r="E2999" s="63">
        <v>52</v>
      </c>
      <c r="F2999" s="61" t="s">
        <v>565</v>
      </c>
      <c r="G2999" s="61" t="str">
        <f t="shared" si="153"/>
        <v>Kevin Chappell</v>
      </c>
    </row>
    <row r="3000" spans="1:7" thickBot="1">
      <c r="A3000" s="62" t="s">
        <v>781</v>
      </c>
      <c r="B3000" s="61">
        <v>53</v>
      </c>
      <c r="C3000" s="61" t="str">
        <f t="shared" si="151"/>
        <v>No Tie</v>
      </c>
      <c r="D3000" s="63">
        <f t="shared" si="152"/>
        <v>53</v>
      </c>
      <c r="E3000" s="63">
        <v>53</v>
      </c>
      <c r="F3000" s="61" t="s">
        <v>560</v>
      </c>
      <c r="G3000" s="61" t="str">
        <f t="shared" si="153"/>
        <v>Greg Owen</v>
      </c>
    </row>
    <row r="3001" spans="1:7" thickBot="1">
      <c r="A3001" s="62" t="s">
        <v>781</v>
      </c>
      <c r="B3001" s="61">
        <v>54</v>
      </c>
      <c r="C3001" s="61" t="str">
        <f t="shared" si="151"/>
        <v>No Tie</v>
      </c>
      <c r="D3001" s="63">
        <f t="shared" si="152"/>
        <v>54</v>
      </c>
      <c r="E3001" s="63">
        <v>54</v>
      </c>
      <c r="F3001" s="61" t="s">
        <v>610</v>
      </c>
      <c r="G3001" s="61" t="str">
        <f t="shared" si="153"/>
        <v>Erik Compton</v>
      </c>
    </row>
    <row r="3002" spans="1:7" thickBot="1">
      <c r="A3002" s="62" t="s">
        <v>781</v>
      </c>
      <c r="B3002" s="61">
        <v>55</v>
      </c>
      <c r="C3002" s="61" t="str">
        <f t="shared" si="151"/>
        <v>No Tie</v>
      </c>
      <c r="D3002" s="63">
        <f t="shared" si="152"/>
        <v>55</v>
      </c>
      <c r="E3002" s="63">
        <v>55</v>
      </c>
      <c r="F3002" s="61" t="s">
        <v>643</v>
      </c>
      <c r="G3002" s="61" t="str">
        <f t="shared" si="153"/>
        <v>Jeff Overton</v>
      </c>
    </row>
    <row r="3003" spans="1:7" thickBot="1">
      <c r="A3003" s="62" t="s">
        <v>781</v>
      </c>
      <c r="B3003" s="61">
        <v>56</v>
      </c>
      <c r="C3003" s="61" t="str">
        <f t="shared" si="151"/>
        <v>No Tie</v>
      </c>
      <c r="D3003" s="63">
        <f t="shared" si="152"/>
        <v>56</v>
      </c>
      <c r="E3003" s="63">
        <v>56</v>
      </c>
      <c r="F3003" s="61" t="s">
        <v>541</v>
      </c>
      <c r="G3003" s="61" t="str">
        <f t="shared" si="153"/>
        <v>Matt Jones</v>
      </c>
    </row>
    <row r="3004" spans="1:7" thickBot="1">
      <c r="A3004" s="62" t="s">
        <v>781</v>
      </c>
      <c r="B3004" s="61">
        <v>57</v>
      </c>
      <c r="C3004" s="61" t="str">
        <f t="shared" si="151"/>
        <v>No Tie</v>
      </c>
      <c r="D3004" s="63">
        <f t="shared" si="152"/>
        <v>57</v>
      </c>
      <c r="E3004" s="63">
        <v>57</v>
      </c>
      <c r="F3004" s="61" t="s">
        <v>715</v>
      </c>
      <c r="G3004" s="61" t="str">
        <f t="shared" si="153"/>
        <v>Brandt Jobe</v>
      </c>
    </row>
    <row r="3005" spans="1:7" thickBot="1">
      <c r="A3005" s="62" t="s">
        <v>781</v>
      </c>
      <c r="B3005" s="61">
        <v>58</v>
      </c>
      <c r="C3005" s="61" t="str">
        <f t="shared" si="151"/>
        <v>No Tie</v>
      </c>
      <c r="D3005" s="63">
        <f t="shared" si="152"/>
        <v>58</v>
      </c>
      <c r="E3005" s="63">
        <v>58</v>
      </c>
      <c r="F3005" s="61" t="s">
        <v>491</v>
      </c>
      <c r="G3005" s="61" t="str">
        <f t="shared" si="153"/>
        <v>Patrick Reed</v>
      </c>
    </row>
    <row r="3006" spans="1:7" thickBot="1">
      <c r="A3006" s="62" t="s">
        <v>781</v>
      </c>
      <c r="B3006" s="61">
        <v>59</v>
      </c>
      <c r="C3006" s="61" t="str">
        <f t="shared" si="151"/>
        <v>No Tie</v>
      </c>
      <c r="D3006" s="63">
        <f t="shared" si="152"/>
        <v>59</v>
      </c>
      <c r="E3006" s="63">
        <v>59</v>
      </c>
      <c r="F3006" s="61" t="s">
        <v>574</v>
      </c>
      <c r="G3006" s="61" t="str">
        <f t="shared" si="153"/>
        <v>Camilo Villegas</v>
      </c>
    </row>
    <row r="3007" spans="1:7" thickBot="1">
      <c r="A3007" s="62" t="s">
        <v>781</v>
      </c>
      <c r="B3007" s="61">
        <v>60</v>
      </c>
      <c r="C3007" s="61" t="str">
        <f t="shared" si="151"/>
        <v>No Tie</v>
      </c>
      <c r="D3007" s="63">
        <f t="shared" si="152"/>
        <v>60</v>
      </c>
      <c r="E3007" s="63">
        <v>60</v>
      </c>
      <c r="F3007" s="61" t="s">
        <v>635</v>
      </c>
      <c r="G3007" s="61" t="str">
        <f t="shared" si="153"/>
        <v>Nicholas Thompson</v>
      </c>
    </row>
    <row r="3008" spans="1:7" thickBot="1">
      <c r="A3008" s="62" t="s">
        <v>781</v>
      </c>
      <c r="B3008" s="61">
        <v>61</v>
      </c>
      <c r="C3008" s="61" t="str">
        <f t="shared" si="151"/>
        <v>No Tie</v>
      </c>
      <c r="D3008" s="63">
        <f t="shared" si="152"/>
        <v>61</v>
      </c>
      <c r="E3008" s="63">
        <v>61</v>
      </c>
      <c r="F3008" s="61" t="s">
        <v>545</v>
      </c>
      <c r="G3008" s="61" t="str">
        <f t="shared" si="153"/>
        <v>Derek Ernst</v>
      </c>
    </row>
    <row r="3009" spans="1:7" thickBot="1">
      <c r="A3009" s="62" t="s">
        <v>781</v>
      </c>
      <c r="B3009" s="61">
        <v>62</v>
      </c>
      <c r="C3009" s="61" t="str">
        <f t="shared" si="151"/>
        <v>No Tie</v>
      </c>
      <c r="D3009" s="63">
        <f t="shared" si="152"/>
        <v>62</v>
      </c>
      <c r="E3009" s="63">
        <v>62</v>
      </c>
      <c r="F3009" s="61" t="s">
        <v>603</v>
      </c>
      <c r="G3009" s="61" t="str">
        <f t="shared" si="153"/>
        <v>Ryo Ishikawa</v>
      </c>
    </row>
    <row r="3010" spans="1:7" thickBot="1">
      <c r="A3010" s="62" t="s">
        <v>781</v>
      </c>
      <c r="B3010" s="61">
        <v>63</v>
      </c>
      <c r="C3010" s="61" t="str">
        <f t="shared" si="151"/>
        <v>No Tie</v>
      </c>
      <c r="D3010" s="63">
        <f t="shared" si="152"/>
        <v>63</v>
      </c>
      <c r="E3010" s="63">
        <v>63</v>
      </c>
      <c r="F3010" s="61" t="s">
        <v>557</v>
      </c>
      <c r="G3010" s="61" t="str">
        <f t="shared" si="153"/>
        <v>Nick Watney</v>
      </c>
    </row>
    <row r="3011" spans="1:7" thickBot="1">
      <c r="A3011" s="62" t="s">
        <v>781</v>
      </c>
      <c r="B3011" s="61" t="s">
        <v>716</v>
      </c>
      <c r="C3011" s="61">
        <f t="shared" si="151"/>
        <v>1</v>
      </c>
      <c r="D3011" s="63" t="str">
        <f t="shared" si="152"/>
        <v>64</v>
      </c>
      <c r="E3011" s="63">
        <v>64</v>
      </c>
      <c r="F3011" s="61" t="s">
        <v>521</v>
      </c>
      <c r="G3011" s="61" t="str">
        <f t="shared" si="153"/>
        <v>Sergio Garcia</v>
      </c>
    </row>
    <row r="3012" spans="1:7" thickBot="1">
      <c r="A3012" s="62" t="s">
        <v>781</v>
      </c>
      <c r="B3012" s="61" t="s">
        <v>716</v>
      </c>
      <c r="C3012" s="61">
        <f t="shared" si="151"/>
        <v>1</v>
      </c>
      <c r="D3012" s="63" t="str">
        <f t="shared" si="152"/>
        <v>64</v>
      </c>
      <c r="E3012" s="63">
        <v>64</v>
      </c>
      <c r="F3012" s="61" t="s">
        <v>717</v>
      </c>
      <c r="G3012" s="61" t="str">
        <f t="shared" si="153"/>
        <v>Tommy Gainey</v>
      </c>
    </row>
    <row r="3013" spans="1:7" thickBot="1">
      <c r="A3013" s="62" t="s">
        <v>781</v>
      </c>
      <c r="B3013" s="61" t="s">
        <v>718</v>
      </c>
      <c r="C3013" s="61">
        <f t="shared" ref="C3013:C3076" si="154">IFERROR(SEARCH("T",B3013),"No Tie")</f>
        <v>1</v>
      </c>
      <c r="D3013" s="63" t="str">
        <f t="shared" ref="D3013:D3076" si="155">IF(C3013="No Tie",B3013,RIGHT(B3013,LEN(B3013)-1))</f>
        <v>66</v>
      </c>
      <c r="E3013" s="63">
        <v>66</v>
      </c>
      <c r="F3013" s="61" t="s">
        <v>575</v>
      </c>
      <c r="G3013" s="61" t="str">
        <f t="shared" ref="G3013:G3076" si="156">TRIM(SUBSTITUTE(F3013,CHAR(160),CHAR(32)))</f>
        <v>Boo Weekley</v>
      </c>
    </row>
    <row r="3014" spans="1:7" thickBot="1">
      <c r="A3014" s="62" t="s">
        <v>781</v>
      </c>
      <c r="B3014" s="61" t="s">
        <v>718</v>
      </c>
      <c r="C3014" s="61">
        <f t="shared" si="154"/>
        <v>1</v>
      </c>
      <c r="D3014" s="63" t="str">
        <f t="shared" si="155"/>
        <v>66</v>
      </c>
      <c r="E3014" s="63">
        <v>66</v>
      </c>
      <c r="F3014" s="61" t="s">
        <v>538</v>
      </c>
      <c r="G3014" s="61" t="str">
        <f t="shared" si="156"/>
        <v>Henrik Stenson</v>
      </c>
    </row>
    <row r="3015" spans="1:7" thickBot="1">
      <c r="A3015" s="62" t="s">
        <v>781</v>
      </c>
      <c r="B3015" s="61">
        <v>68</v>
      </c>
      <c r="C3015" s="61" t="str">
        <f t="shared" si="154"/>
        <v>No Tie</v>
      </c>
      <c r="D3015" s="63">
        <f t="shared" si="155"/>
        <v>68</v>
      </c>
      <c r="E3015" s="63">
        <v>68</v>
      </c>
      <c r="F3015" s="61" t="s">
        <v>512</v>
      </c>
      <c r="G3015" s="61" t="str">
        <f t="shared" si="156"/>
        <v>Brendan Steele</v>
      </c>
    </row>
    <row r="3016" spans="1:7" thickBot="1">
      <c r="A3016" s="62" t="s">
        <v>781</v>
      </c>
      <c r="B3016" s="61">
        <v>69</v>
      </c>
      <c r="C3016" s="61" t="str">
        <f t="shared" si="154"/>
        <v>No Tie</v>
      </c>
      <c r="D3016" s="63">
        <f t="shared" si="155"/>
        <v>69</v>
      </c>
      <c r="E3016" s="63">
        <v>69</v>
      </c>
      <c r="F3016" s="61" t="s">
        <v>522</v>
      </c>
      <c r="G3016" s="61" t="str">
        <f t="shared" si="156"/>
        <v>Lee Westwood</v>
      </c>
    </row>
    <row r="3017" spans="1:7" thickBot="1">
      <c r="A3017" s="62" t="s">
        <v>781</v>
      </c>
      <c r="B3017" s="61">
        <v>70</v>
      </c>
      <c r="C3017" s="61" t="str">
        <f t="shared" si="154"/>
        <v>No Tie</v>
      </c>
      <c r="D3017" s="63">
        <f t="shared" si="155"/>
        <v>70</v>
      </c>
      <c r="E3017" s="63">
        <v>70</v>
      </c>
      <c r="F3017" s="61" t="s">
        <v>581</v>
      </c>
      <c r="G3017" s="61" t="str">
        <f t="shared" si="156"/>
        <v>Carl Pettersson</v>
      </c>
    </row>
    <row r="3018" spans="1:7" thickBot="1">
      <c r="A3018" s="62" t="s">
        <v>781</v>
      </c>
      <c r="B3018" s="61" t="s">
        <v>719</v>
      </c>
      <c r="C3018" s="61">
        <f t="shared" si="154"/>
        <v>1</v>
      </c>
      <c r="D3018" s="63" t="str">
        <f t="shared" si="155"/>
        <v>71</v>
      </c>
      <c r="E3018" s="63">
        <v>71</v>
      </c>
      <c r="F3018" s="61" t="s">
        <v>627</v>
      </c>
      <c r="G3018" s="61" t="str">
        <f t="shared" si="156"/>
        <v>Andrew Svoboda</v>
      </c>
    </row>
    <row r="3019" spans="1:7" thickBot="1">
      <c r="A3019" s="62" t="s">
        <v>781</v>
      </c>
      <c r="B3019" s="61" t="s">
        <v>719</v>
      </c>
      <c r="C3019" s="61">
        <f t="shared" si="154"/>
        <v>1</v>
      </c>
      <c r="D3019" s="63" t="str">
        <f t="shared" si="155"/>
        <v>71</v>
      </c>
      <c r="E3019" s="63">
        <v>71</v>
      </c>
      <c r="F3019" s="61" t="s">
        <v>644</v>
      </c>
      <c r="G3019" s="61" t="str">
        <f t="shared" si="156"/>
        <v>Pat Perez</v>
      </c>
    </row>
    <row r="3020" spans="1:7" thickBot="1">
      <c r="A3020" s="62" t="s">
        <v>781</v>
      </c>
      <c r="B3020" s="61" t="s">
        <v>720</v>
      </c>
      <c r="C3020" s="61">
        <f t="shared" si="154"/>
        <v>1</v>
      </c>
      <c r="D3020" s="63" t="str">
        <f t="shared" si="155"/>
        <v>73</v>
      </c>
      <c r="E3020" s="63">
        <v>73</v>
      </c>
      <c r="F3020" s="61" t="s">
        <v>547</v>
      </c>
      <c r="G3020" s="61" t="str">
        <f t="shared" si="156"/>
        <v>Hunter Mahan</v>
      </c>
    </row>
    <row r="3021" spans="1:7" thickBot="1">
      <c r="A3021" s="62" t="s">
        <v>781</v>
      </c>
      <c r="B3021" s="61" t="s">
        <v>720</v>
      </c>
      <c r="C3021" s="61">
        <f t="shared" si="154"/>
        <v>1</v>
      </c>
      <c r="D3021" s="63" t="str">
        <f t="shared" si="155"/>
        <v>73</v>
      </c>
      <c r="E3021" s="63">
        <v>73</v>
      </c>
      <c r="F3021" s="61" t="s">
        <v>563</v>
      </c>
      <c r="G3021" s="61" t="str">
        <f t="shared" si="156"/>
        <v>Stewart Cink</v>
      </c>
    </row>
    <row r="3022" spans="1:7" thickBot="1">
      <c r="A3022" s="62" t="s">
        <v>781</v>
      </c>
      <c r="B3022" s="61" t="s">
        <v>721</v>
      </c>
      <c r="C3022" s="61">
        <f t="shared" si="154"/>
        <v>1</v>
      </c>
      <c r="D3022" s="63" t="str">
        <f t="shared" si="155"/>
        <v>75</v>
      </c>
      <c r="E3022" s="63">
        <v>75</v>
      </c>
      <c r="F3022" s="61" t="s">
        <v>722</v>
      </c>
      <c r="G3022" s="61" t="str">
        <f t="shared" si="156"/>
        <v>Kevin Stadler</v>
      </c>
    </row>
    <row r="3023" spans="1:7" thickBot="1">
      <c r="A3023" s="62" t="s">
        <v>781</v>
      </c>
      <c r="B3023" s="61" t="s">
        <v>721</v>
      </c>
      <c r="C3023" s="61">
        <f t="shared" si="154"/>
        <v>1</v>
      </c>
      <c r="D3023" s="63" t="str">
        <f t="shared" si="155"/>
        <v>75</v>
      </c>
      <c r="E3023" s="63">
        <v>75</v>
      </c>
      <c r="F3023" s="61" t="s">
        <v>723</v>
      </c>
      <c r="G3023" s="61" t="str">
        <f t="shared" si="156"/>
        <v>Vaughn Taylor</v>
      </c>
    </row>
    <row r="3024" spans="1:7" thickBot="1">
      <c r="A3024" s="62" t="s">
        <v>781</v>
      </c>
      <c r="B3024" s="61">
        <v>77</v>
      </c>
      <c r="C3024" s="61" t="str">
        <f t="shared" si="154"/>
        <v>No Tie</v>
      </c>
      <c r="D3024" s="63">
        <f t="shared" si="155"/>
        <v>77</v>
      </c>
      <c r="E3024" s="63">
        <v>77</v>
      </c>
      <c r="F3024" s="61" t="s">
        <v>580</v>
      </c>
      <c r="G3024" s="61" t="str">
        <f t="shared" si="156"/>
        <v>Ernie Els</v>
      </c>
    </row>
    <row r="3025" spans="1:7" thickBot="1">
      <c r="A3025" s="62" t="s">
        <v>781</v>
      </c>
      <c r="B3025" s="61" t="s">
        <v>577</v>
      </c>
      <c r="C3025" s="61">
        <f t="shared" si="154"/>
        <v>1</v>
      </c>
      <c r="D3025" s="63" t="str">
        <f t="shared" si="155"/>
        <v>78</v>
      </c>
      <c r="E3025" s="63">
        <v>78</v>
      </c>
      <c r="F3025" s="61" t="s">
        <v>655</v>
      </c>
      <c r="G3025" s="61" t="str">
        <f t="shared" si="156"/>
        <v>Fabian Gomez</v>
      </c>
    </row>
    <row r="3026" spans="1:7" thickBot="1">
      <c r="A3026" s="62" t="s">
        <v>781</v>
      </c>
      <c r="B3026" s="61" t="s">
        <v>577</v>
      </c>
      <c r="C3026" s="61">
        <f t="shared" si="154"/>
        <v>1</v>
      </c>
      <c r="D3026" s="63" t="str">
        <f t="shared" si="155"/>
        <v>78</v>
      </c>
      <c r="E3026" s="63">
        <v>78</v>
      </c>
      <c r="F3026" s="61" t="s">
        <v>495</v>
      </c>
      <c r="G3026" s="61" t="str">
        <f t="shared" si="156"/>
        <v>Scott Brown</v>
      </c>
    </row>
    <row r="3027" spans="1:7" thickBot="1">
      <c r="A3027" s="62" t="s">
        <v>781</v>
      </c>
      <c r="B3027" s="61" t="s">
        <v>724</v>
      </c>
      <c r="C3027" s="61">
        <f t="shared" si="154"/>
        <v>1</v>
      </c>
      <c r="D3027" s="63" t="str">
        <f t="shared" si="155"/>
        <v>80</v>
      </c>
      <c r="E3027" s="63">
        <v>80</v>
      </c>
      <c r="F3027" s="61" t="s">
        <v>578</v>
      </c>
      <c r="G3027" s="61" t="str">
        <f t="shared" si="156"/>
        <v>Jordan Spieth</v>
      </c>
    </row>
    <row r="3028" spans="1:7" thickBot="1">
      <c r="A3028" s="62" t="s">
        <v>781</v>
      </c>
      <c r="B3028" s="61" t="s">
        <v>724</v>
      </c>
      <c r="C3028" s="61">
        <f t="shared" si="154"/>
        <v>1</v>
      </c>
      <c r="D3028" s="63" t="str">
        <f t="shared" si="155"/>
        <v>80</v>
      </c>
      <c r="E3028" s="63">
        <v>80</v>
      </c>
      <c r="F3028" s="61" t="s">
        <v>652</v>
      </c>
      <c r="G3028" s="61" t="str">
        <f t="shared" si="156"/>
        <v>Ricky Barnes</v>
      </c>
    </row>
    <row r="3029" spans="1:7" thickBot="1">
      <c r="A3029" s="62" t="s">
        <v>781</v>
      </c>
      <c r="B3029" s="61">
        <v>82</v>
      </c>
      <c r="C3029" s="61" t="str">
        <f t="shared" si="154"/>
        <v>No Tie</v>
      </c>
      <c r="D3029" s="63">
        <f t="shared" si="155"/>
        <v>82</v>
      </c>
      <c r="E3029" s="63">
        <v>82</v>
      </c>
      <c r="F3029" s="61" t="s">
        <v>589</v>
      </c>
      <c r="G3029" s="61" t="str">
        <f t="shared" si="156"/>
        <v>John Senden</v>
      </c>
    </row>
    <row r="3030" spans="1:7" thickBot="1">
      <c r="A3030" s="62" t="s">
        <v>781</v>
      </c>
      <c r="B3030" s="61" t="s">
        <v>725</v>
      </c>
      <c r="C3030" s="61">
        <f t="shared" si="154"/>
        <v>1</v>
      </c>
      <c r="D3030" s="63" t="str">
        <f t="shared" si="155"/>
        <v>83</v>
      </c>
      <c r="E3030" s="63">
        <v>83</v>
      </c>
      <c r="F3030" s="61" t="s">
        <v>636</v>
      </c>
      <c r="G3030" s="61" t="str">
        <f t="shared" si="156"/>
        <v>Chris Kirk</v>
      </c>
    </row>
    <row r="3031" spans="1:7" thickBot="1">
      <c r="A3031" s="62" t="s">
        <v>781</v>
      </c>
      <c r="B3031" s="61" t="s">
        <v>725</v>
      </c>
      <c r="C3031" s="61">
        <f t="shared" si="154"/>
        <v>1</v>
      </c>
      <c r="D3031" s="63" t="str">
        <f t="shared" si="155"/>
        <v>83</v>
      </c>
      <c r="E3031" s="63">
        <v>83</v>
      </c>
      <c r="F3031" s="61" t="s">
        <v>532</v>
      </c>
      <c r="G3031" s="61" t="str">
        <f t="shared" si="156"/>
        <v>Russell Henley</v>
      </c>
    </row>
    <row r="3032" spans="1:7" thickBot="1">
      <c r="A3032" s="62" t="s">
        <v>781</v>
      </c>
      <c r="B3032" s="61">
        <v>85</v>
      </c>
      <c r="C3032" s="61" t="str">
        <f t="shared" si="154"/>
        <v>No Tie</v>
      </c>
      <c r="D3032" s="63">
        <f t="shared" si="155"/>
        <v>85</v>
      </c>
      <c r="E3032" s="63">
        <v>85</v>
      </c>
      <c r="F3032" s="61" t="s">
        <v>640</v>
      </c>
      <c r="G3032" s="61" t="str">
        <f t="shared" si="156"/>
        <v>Chad Campbell</v>
      </c>
    </row>
    <row r="3033" spans="1:7" thickBot="1">
      <c r="A3033" s="62" t="s">
        <v>781</v>
      </c>
      <c r="B3033" s="61">
        <v>86</v>
      </c>
      <c r="C3033" s="61" t="str">
        <f t="shared" si="154"/>
        <v>No Tie</v>
      </c>
      <c r="D3033" s="63">
        <f t="shared" si="155"/>
        <v>86</v>
      </c>
      <c r="E3033" s="63">
        <v>86</v>
      </c>
      <c r="F3033" s="61" t="s">
        <v>556</v>
      </c>
      <c r="G3033" s="61" t="str">
        <f t="shared" si="156"/>
        <v>Aaron Baddeley</v>
      </c>
    </row>
    <row r="3034" spans="1:7" thickBot="1">
      <c r="A3034" s="62" t="s">
        <v>781</v>
      </c>
      <c r="B3034" s="61" t="s">
        <v>726</v>
      </c>
      <c r="C3034" s="61">
        <f t="shared" si="154"/>
        <v>1</v>
      </c>
      <c r="D3034" s="63" t="str">
        <f t="shared" si="155"/>
        <v>87</v>
      </c>
      <c r="E3034" s="63">
        <v>87</v>
      </c>
      <c r="F3034" s="61" t="s">
        <v>728</v>
      </c>
      <c r="G3034" s="61" t="str">
        <f t="shared" si="156"/>
        <v>Martin Kaymer</v>
      </c>
    </row>
    <row r="3035" spans="1:7" thickBot="1">
      <c r="A3035" s="62" t="s">
        <v>781</v>
      </c>
      <c r="B3035" s="61" t="s">
        <v>726</v>
      </c>
      <c r="C3035" s="61">
        <f t="shared" si="154"/>
        <v>1</v>
      </c>
      <c r="D3035" s="63" t="str">
        <f t="shared" si="155"/>
        <v>87</v>
      </c>
      <c r="E3035" s="63">
        <v>87</v>
      </c>
      <c r="F3035" s="61" t="s">
        <v>727</v>
      </c>
      <c r="G3035" s="61" t="str">
        <f t="shared" si="156"/>
        <v>Scott Gardiner</v>
      </c>
    </row>
    <row r="3036" spans="1:7" thickBot="1">
      <c r="A3036" s="62" t="s">
        <v>781</v>
      </c>
      <c r="B3036" s="61">
        <v>89</v>
      </c>
      <c r="C3036" s="61" t="str">
        <f t="shared" si="154"/>
        <v>No Tie</v>
      </c>
      <c r="D3036" s="63">
        <f t="shared" si="155"/>
        <v>89</v>
      </c>
      <c r="E3036" s="63">
        <v>89</v>
      </c>
      <c r="F3036" s="61" t="s">
        <v>586</v>
      </c>
      <c r="G3036" s="61" t="str">
        <f t="shared" si="156"/>
        <v>Padraig Harrington</v>
      </c>
    </row>
    <row r="3037" spans="1:7" thickBot="1">
      <c r="A3037" s="62" t="s">
        <v>781</v>
      </c>
      <c r="B3037" s="61">
        <v>90</v>
      </c>
      <c r="C3037" s="61" t="str">
        <f t="shared" si="154"/>
        <v>No Tie</v>
      </c>
      <c r="D3037" s="63">
        <f t="shared" si="155"/>
        <v>90</v>
      </c>
      <c r="E3037" s="63">
        <v>90</v>
      </c>
      <c r="F3037" s="61" t="s">
        <v>496</v>
      </c>
      <c r="G3037" s="61" t="str">
        <f t="shared" si="156"/>
        <v>Bill Haas</v>
      </c>
    </row>
    <row r="3038" spans="1:7" thickBot="1">
      <c r="A3038" s="62" t="s">
        <v>781</v>
      </c>
      <c r="B3038" s="61" t="s">
        <v>729</v>
      </c>
      <c r="C3038" s="61">
        <f t="shared" si="154"/>
        <v>1</v>
      </c>
      <c r="D3038" s="63" t="str">
        <f t="shared" si="155"/>
        <v>91</v>
      </c>
      <c r="E3038" s="63">
        <v>91</v>
      </c>
      <c r="F3038" s="61" t="s">
        <v>631</v>
      </c>
      <c r="G3038" s="61" t="str">
        <f t="shared" si="156"/>
        <v>Matt Every</v>
      </c>
    </row>
    <row r="3039" spans="1:7" thickBot="1">
      <c r="A3039" s="62" t="s">
        <v>781</v>
      </c>
      <c r="B3039" s="61" t="s">
        <v>729</v>
      </c>
      <c r="C3039" s="61">
        <f t="shared" si="154"/>
        <v>1</v>
      </c>
      <c r="D3039" s="63" t="str">
        <f t="shared" si="155"/>
        <v>91</v>
      </c>
      <c r="E3039" s="63">
        <v>91</v>
      </c>
      <c r="F3039" s="61" t="s">
        <v>585</v>
      </c>
      <c r="G3039" s="61" t="str">
        <f t="shared" si="156"/>
        <v>Vijay Singh</v>
      </c>
    </row>
    <row r="3040" spans="1:7" thickBot="1">
      <c r="A3040" s="62" t="s">
        <v>781</v>
      </c>
      <c r="B3040" s="61">
        <v>93</v>
      </c>
      <c r="C3040" s="61" t="str">
        <f t="shared" si="154"/>
        <v>No Tie</v>
      </c>
      <c r="D3040" s="63">
        <f t="shared" si="155"/>
        <v>93</v>
      </c>
      <c r="E3040" s="63">
        <v>93</v>
      </c>
      <c r="F3040" s="61" t="s">
        <v>519</v>
      </c>
      <c r="G3040" s="61" t="str">
        <f t="shared" si="156"/>
        <v>Phil Mickelson</v>
      </c>
    </row>
    <row r="3041" spans="1:7" thickBot="1">
      <c r="A3041" s="62" t="s">
        <v>781</v>
      </c>
      <c r="B3041" s="61" t="s">
        <v>730</v>
      </c>
      <c r="C3041" s="61">
        <f t="shared" si="154"/>
        <v>1</v>
      </c>
      <c r="D3041" s="63" t="str">
        <f t="shared" si="155"/>
        <v>94</v>
      </c>
      <c r="E3041" s="63">
        <v>94</v>
      </c>
      <c r="F3041" s="61" t="s">
        <v>619</v>
      </c>
      <c r="G3041" s="61" t="str">
        <f t="shared" si="156"/>
        <v>Brian Harman</v>
      </c>
    </row>
    <row r="3042" spans="1:7" thickBot="1">
      <c r="A3042" s="62" t="s">
        <v>781</v>
      </c>
      <c r="B3042" s="61" t="s">
        <v>730</v>
      </c>
      <c r="C3042" s="61">
        <f t="shared" si="154"/>
        <v>1</v>
      </c>
      <c r="D3042" s="63" t="str">
        <f t="shared" si="155"/>
        <v>94</v>
      </c>
      <c r="E3042" s="63">
        <v>94</v>
      </c>
      <c r="F3042" s="61" t="s">
        <v>731</v>
      </c>
      <c r="G3042" s="61" t="str">
        <f t="shared" si="156"/>
        <v>Bud Cauley</v>
      </c>
    </row>
    <row r="3043" spans="1:7" thickBot="1">
      <c r="A3043" s="62" t="s">
        <v>781</v>
      </c>
      <c r="B3043" s="61" t="s">
        <v>730</v>
      </c>
      <c r="C3043" s="61">
        <f t="shared" si="154"/>
        <v>1</v>
      </c>
      <c r="D3043" s="63" t="str">
        <f t="shared" si="155"/>
        <v>94</v>
      </c>
      <c r="E3043" s="63">
        <v>94</v>
      </c>
      <c r="F3043" s="61" t="s">
        <v>597</v>
      </c>
      <c r="G3043" s="61" t="str">
        <f t="shared" si="156"/>
        <v>Kevin Streelman</v>
      </c>
    </row>
    <row r="3044" spans="1:7" thickBot="1">
      <c r="A3044" s="62" t="s">
        <v>781</v>
      </c>
      <c r="B3044" s="61">
        <v>97</v>
      </c>
      <c r="C3044" s="61" t="str">
        <f t="shared" si="154"/>
        <v>No Tie</v>
      </c>
      <c r="D3044" s="63">
        <f t="shared" si="155"/>
        <v>97</v>
      </c>
      <c r="E3044" s="63">
        <v>97</v>
      </c>
      <c r="F3044" s="61" t="s">
        <v>732</v>
      </c>
      <c r="G3044" s="61" t="str">
        <f t="shared" si="156"/>
        <v>Freddie Jacobson</v>
      </c>
    </row>
    <row r="3045" spans="1:7" thickBot="1">
      <c r="A3045" s="62" t="s">
        <v>781</v>
      </c>
      <c r="B3045" s="61" t="s">
        <v>600</v>
      </c>
      <c r="C3045" s="61">
        <f t="shared" si="154"/>
        <v>1</v>
      </c>
      <c r="D3045" s="63" t="str">
        <f t="shared" si="155"/>
        <v>98</v>
      </c>
      <c r="E3045" s="63">
        <v>98</v>
      </c>
      <c r="F3045" s="61" t="s">
        <v>663</v>
      </c>
      <c r="G3045" s="61" t="str">
        <f t="shared" si="156"/>
        <v>Cameron Tringale</v>
      </c>
    </row>
    <row r="3046" spans="1:7" thickBot="1">
      <c r="A3046" s="62" t="s">
        <v>781</v>
      </c>
      <c r="B3046" s="61" t="s">
        <v>600</v>
      </c>
      <c r="C3046" s="61">
        <f t="shared" si="154"/>
        <v>1</v>
      </c>
      <c r="D3046" s="63" t="str">
        <f t="shared" si="155"/>
        <v>98</v>
      </c>
      <c r="E3046" s="63">
        <v>98</v>
      </c>
      <c r="F3046" s="61" t="s">
        <v>733</v>
      </c>
      <c r="G3046" s="61" t="str">
        <f t="shared" si="156"/>
        <v>Robert Karlsson</v>
      </c>
    </row>
    <row r="3047" spans="1:7" thickBot="1">
      <c r="A3047" s="62" t="s">
        <v>781</v>
      </c>
      <c r="B3047" s="61">
        <v>100</v>
      </c>
      <c r="C3047" s="61" t="str">
        <f t="shared" si="154"/>
        <v>No Tie</v>
      </c>
      <c r="D3047" s="63">
        <f t="shared" si="155"/>
        <v>100</v>
      </c>
      <c r="E3047" s="63">
        <v>100</v>
      </c>
      <c r="F3047" s="61" t="s">
        <v>734</v>
      </c>
      <c r="G3047" s="61" t="str">
        <f t="shared" si="156"/>
        <v>James Driscoll</v>
      </c>
    </row>
    <row r="3048" spans="1:7" thickBot="1">
      <c r="A3048" s="62" t="s">
        <v>781</v>
      </c>
      <c r="B3048" s="61">
        <v>101</v>
      </c>
      <c r="C3048" s="61" t="str">
        <f t="shared" si="154"/>
        <v>No Tie</v>
      </c>
      <c r="D3048" s="63">
        <f t="shared" si="155"/>
        <v>101</v>
      </c>
      <c r="E3048" s="63">
        <v>101</v>
      </c>
      <c r="F3048" s="61" t="s">
        <v>735</v>
      </c>
      <c r="G3048" s="61" t="str">
        <f t="shared" si="156"/>
        <v>Y.E. Yang</v>
      </c>
    </row>
    <row r="3049" spans="1:7" thickBot="1">
      <c r="A3049" s="62" t="s">
        <v>781</v>
      </c>
      <c r="B3049" s="61">
        <v>102</v>
      </c>
      <c r="C3049" s="61" t="str">
        <f t="shared" si="154"/>
        <v>No Tie</v>
      </c>
      <c r="D3049" s="63">
        <f t="shared" si="155"/>
        <v>102</v>
      </c>
      <c r="E3049" s="63">
        <v>102</v>
      </c>
      <c r="F3049" s="61" t="s">
        <v>550</v>
      </c>
      <c r="G3049" s="61" t="str">
        <f t="shared" si="156"/>
        <v>Marc Leishman</v>
      </c>
    </row>
    <row r="3050" spans="1:7" thickBot="1">
      <c r="A3050" s="62" t="s">
        <v>781</v>
      </c>
      <c r="B3050" s="61">
        <v>103</v>
      </c>
      <c r="C3050" s="61" t="str">
        <f t="shared" si="154"/>
        <v>No Tie</v>
      </c>
      <c r="D3050" s="63">
        <f t="shared" si="155"/>
        <v>103</v>
      </c>
      <c r="E3050" s="63">
        <v>103</v>
      </c>
      <c r="F3050" s="61" t="s">
        <v>492</v>
      </c>
      <c r="G3050" s="61" t="str">
        <f t="shared" si="156"/>
        <v>Rickie Fowler</v>
      </c>
    </row>
    <row r="3051" spans="1:7" thickBot="1">
      <c r="A3051" s="62" t="s">
        <v>781</v>
      </c>
      <c r="B3051" s="61" t="s">
        <v>736</v>
      </c>
      <c r="C3051" s="61">
        <f t="shared" si="154"/>
        <v>1</v>
      </c>
      <c r="D3051" s="63" t="str">
        <f t="shared" si="155"/>
        <v>104</v>
      </c>
      <c r="E3051" s="63">
        <v>104</v>
      </c>
      <c r="F3051" s="61" t="s">
        <v>638</v>
      </c>
      <c r="G3051" s="61" t="str">
        <f t="shared" si="156"/>
        <v>Brendon de Jonge</v>
      </c>
    </row>
    <row r="3052" spans="1:7" thickBot="1">
      <c r="A3052" s="62" t="s">
        <v>781</v>
      </c>
      <c r="B3052" s="61" t="s">
        <v>736</v>
      </c>
      <c r="C3052" s="61">
        <f t="shared" si="154"/>
        <v>1</v>
      </c>
      <c r="D3052" s="63" t="str">
        <f t="shared" si="155"/>
        <v>104</v>
      </c>
      <c r="E3052" s="63">
        <v>104</v>
      </c>
      <c r="F3052" s="61" t="s">
        <v>737</v>
      </c>
      <c r="G3052" s="61" t="str">
        <f t="shared" si="156"/>
        <v>Tom Gillis</v>
      </c>
    </row>
    <row r="3053" spans="1:7" thickBot="1">
      <c r="A3053" s="62" t="s">
        <v>781</v>
      </c>
      <c r="B3053" s="61">
        <v>106</v>
      </c>
      <c r="C3053" s="61" t="str">
        <f t="shared" si="154"/>
        <v>No Tie</v>
      </c>
      <c r="D3053" s="63">
        <f t="shared" si="155"/>
        <v>106</v>
      </c>
      <c r="E3053" s="63">
        <v>106</v>
      </c>
      <c r="F3053" s="61" t="s">
        <v>634</v>
      </c>
      <c r="G3053" s="61" t="str">
        <f t="shared" si="156"/>
        <v>George McNeill</v>
      </c>
    </row>
    <row r="3054" spans="1:7" thickBot="1">
      <c r="A3054" s="62" t="s">
        <v>781</v>
      </c>
      <c r="B3054" s="61" t="s">
        <v>738</v>
      </c>
      <c r="C3054" s="61">
        <f t="shared" si="154"/>
        <v>1</v>
      </c>
      <c r="D3054" s="63" t="str">
        <f t="shared" si="155"/>
        <v>107</v>
      </c>
      <c r="E3054" s="63">
        <v>107</v>
      </c>
      <c r="F3054" s="61" t="s">
        <v>598</v>
      </c>
      <c r="G3054" s="61" t="str">
        <f t="shared" si="156"/>
        <v>Bo Van Pelt</v>
      </c>
    </row>
    <row r="3055" spans="1:7" thickBot="1">
      <c r="A3055" s="62" t="s">
        <v>781</v>
      </c>
      <c r="B3055" s="61" t="s">
        <v>738</v>
      </c>
      <c r="C3055" s="61">
        <f t="shared" si="154"/>
        <v>1</v>
      </c>
      <c r="D3055" s="63" t="str">
        <f t="shared" si="155"/>
        <v>107</v>
      </c>
      <c r="E3055" s="63">
        <v>107</v>
      </c>
      <c r="F3055" s="61" t="s">
        <v>629</v>
      </c>
      <c r="G3055" s="61" t="str">
        <f t="shared" si="156"/>
        <v>Jason Dufner</v>
      </c>
    </row>
    <row r="3056" spans="1:7" thickBot="1">
      <c r="A3056" s="62" t="s">
        <v>781</v>
      </c>
      <c r="B3056" s="61">
        <v>109</v>
      </c>
      <c r="C3056" s="61" t="str">
        <f t="shared" si="154"/>
        <v>No Tie</v>
      </c>
      <c r="D3056" s="63">
        <f t="shared" si="155"/>
        <v>109</v>
      </c>
      <c r="E3056" s="63">
        <v>109</v>
      </c>
      <c r="F3056" s="61" t="s">
        <v>596</v>
      </c>
      <c r="G3056" s="61" t="str">
        <f t="shared" si="156"/>
        <v>David Lingmerth</v>
      </c>
    </row>
    <row r="3057" spans="1:7" thickBot="1">
      <c r="A3057" s="62" t="s">
        <v>781</v>
      </c>
      <c r="B3057" s="61">
        <v>110</v>
      </c>
      <c r="C3057" s="61" t="str">
        <f t="shared" si="154"/>
        <v>No Tie</v>
      </c>
      <c r="D3057" s="63">
        <f t="shared" si="155"/>
        <v>110</v>
      </c>
      <c r="E3057" s="63">
        <v>110</v>
      </c>
      <c r="F3057" s="61" t="s">
        <v>646</v>
      </c>
      <c r="G3057" s="61" t="str">
        <f t="shared" si="156"/>
        <v>Daniel Summerhays</v>
      </c>
    </row>
    <row r="3058" spans="1:7" thickBot="1">
      <c r="A3058" s="62" t="s">
        <v>781</v>
      </c>
      <c r="B3058" s="61">
        <v>111</v>
      </c>
      <c r="C3058" s="61" t="str">
        <f t="shared" si="154"/>
        <v>No Tie</v>
      </c>
      <c r="D3058" s="63">
        <f t="shared" si="155"/>
        <v>111</v>
      </c>
      <c r="E3058" s="63">
        <v>111</v>
      </c>
      <c r="F3058" s="61" t="s">
        <v>599</v>
      </c>
      <c r="G3058" s="61" t="str">
        <f t="shared" si="156"/>
        <v>Webb Simpson</v>
      </c>
    </row>
    <row r="3059" spans="1:7" thickBot="1">
      <c r="A3059" s="62" t="s">
        <v>781</v>
      </c>
      <c r="B3059" s="61" t="s">
        <v>739</v>
      </c>
      <c r="C3059" s="61">
        <f t="shared" si="154"/>
        <v>1</v>
      </c>
      <c r="D3059" s="63" t="str">
        <f t="shared" si="155"/>
        <v>112</v>
      </c>
      <c r="E3059" s="63">
        <v>112</v>
      </c>
      <c r="F3059" s="61" t="s">
        <v>740</v>
      </c>
      <c r="G3059" s="61" t="str">
        <f t="shared" si="156"/>
        <v>Michael Bradley</v>
      </c>
    </row>
    <row r="3060" spans="1:7" thickBot="1">
      <c r="A3060" s="62" t="s">
        <v>781</v>
      </c>
      <c r="B3060" s="61" t="s">
        <v>739</v>
      </c>
      <c r="C3060" s="61">
        <f t="shared" si="154"/>
        <v>1</v>
      </c>
      <c r="D3060" s="63" t="str">
        <f t="shared" si="155"/>
        <v>112</v>
      </c>
      <c r="E3060" s="63">
        <v>112</v>
      </c>
      <c r="F3060" s="61" t="s">
        <v>593</v>
      </c>
      <c r="G3060" s="61" t="str">
        <f t="shared" si="156"/>
        <v>Sangmoon Bae</v>
      </c>
    </row>
    <row r="3061" spans="1:7" thickBot="1">
      <c r="A3061" s="62" t="s">
        <v>781</v>
      </c>
      <c r="B3061" s="61">
        <v>114</v>
      </c>
      <c r="C3061" s="61" t="str">
        <f t="shared" si="154"/>
        <v>No Tie</v>
      </c>
      <c r="D3061" s="63">
        <f t="shared" si="155"/>
        <v>114</v>
      </c>
      <c r="E3061" s="63">
        <v>114</v>
      </c>
      <c r="F3061" s="61" t="s">
        <v>561</v>
      </c>
      <c r="G3061" s="61" t="str">
        <f t="shared" si="156"/>
        <v>Geoff Ogilvy</v>
      </c>
    </row>
    <row r="3062" spans="1:7" thickBot="1">
      <c r="A3062" s="62" t="s">
        <v>781</v>
      </c>
      <c r="B3062" s="61">
        <v>115</v>
      </c>
      <c r="C3062" s="61" t="str">
        <f t="shared" si="154"/>
        <v>No Tie</v>
      </c>
      <c r="D3062" s="63">
        <f t="shared" si="155"/>
        <v>115</v>
      </c>
      <c r="E3062" s="63">
        <v>115</v>
      </c>
      <c r="F3062" s="61" t="s">
        <v>741</v>
      </c>
      <c r="G3062" s="61" t="str">
        <f t="shared" si="156"/>
        <v>Bob Estes</v>
      </c>
    </row>
    <row r="3063" spans="1:7" thickBot="1">
      <c r="A3063" s="62" t="s">
        <v>781</v>
      </c>
      <c r="B3063" s="61" t="s">
        <v>742</v>
      </c>
      <c r="C3063" s="61">
        <f t="shared" si="154"/>
        <v>1</v>
      </c>
      <c r="D3063" s="63" t="str">
        <f t="shared" si="155"/>
        <v>116</v>
      </c>
      <c r="E3063" s="63">
        <v>116</v>
      </c>
      <c r="F3063" s="61" t="s">
        <v>608</v>
      </c>
      <c r="G3063" s="61" t="str">
        <f t="shared" si="156"/>
        <v>Matt Kuchar</v>
      </c>
    </row>
    <row r="3064" spans="1:7" thickBot="1">
      <c r="A3064" s="62" t="s">
        <v>781</v>
      </c>
      <c r="B3064" s="61" t="s">
        <v>742</v>
      </c>
      <c r="C3064" s="61">
        <f t="shared" si="154"/>
        <v>1</v>
      </c>
      <c r="D3064" s="63" t="str">
        <f t="shared" si="155"/>
        <v>116</v>
      </c>
      <c r="E3064" s="63">
        <v>116</v>
      </c>
      <c r="F3064" s="61" t="s">
        <v>658</v>
      </c>
      <c r="G3064" s="61" t="str">
        <f t="shared" si="156"/>
        <v>Robert Allenby</v>
      </c>
    </row>
    <row r="3065" spans="1:7" thickBot="1">
      <c r="A3065" s="62" t="s">
        <v>781</v>
      </c>
      <c r="B3065" s="61" t="s">
        <v>742</v>
      </c>
      <c r="C3065" s="61">
        <f t="shared" si="154"/>
        <v>1</v>
      </c>
      <c r="D3065" s="63" t="str">
        <f t="shared" si="155"/>
        <v>116</v>
      </c>
      <c r="E3065" s="63">
        <v>116</v>
      </c>
      <c r="F3065" s="61" t="s">
        <v>743</v>
      </c>
      <c r="G3065" s="61" t="str">
        <f t="shared" si="156"/>
        <v>Will Claxton</v>
      </c>
    </row>
    <row r="3066" spans="1:7" thickBot="1">
      <c r="A3066" s="62" t="s">
        <v>781</v>
      </c>
      <c r="B3066" s="61" t="s">
        <v>625</v>
      </c>
      <c r="C3066" s="61">
        <f t="shared" si="154"/>
        <v>1</v>
      </c>
      <c r="D3066" s="63" t="str">
        <f t="shared" si="155"/>
        <v>119</v>
      </c>
      <c r="E3066" s="63">
        <v>119</v>
      </c>
      <c r="F3066" s="61" t="s">
        <v>570</v>
      </c>
      <c r="G3066" s="61" t="str">
        <f t="shared" si="156"/>
        <v>J.J. Henry</v>
      </c>
    </row>
    <row r="3067" spans="1:7" thickBot="1">
      <c r="A3067" s="62" t="s">
        <v>781</v>
      </c>
      <c r="B3067" s="61" t="s">
        <v>625</v>
      </c>
      <c r="C3067" s="61">
        <f t="shared" si="154"/>
        <v>1</v>
      </c>
      <c r="D3067" s="63" t="str">
        <f t="shared" si="155"/>
        <v>119</v>
      </c>
      <c r="E3067" s="63">
        <v>119</v>
      </c>
      <c r="F3067" s="61" t="s">
        <v>744</v>
      </c>
      <c r="G3067" s="61" t="str">
        <f t="shared" si="156"/>
        <v>Stuart Appleby</v>
      </c>
    </row>
    <row r="3068" spans="1:7" thickBot="1">
      <c r="A3068" s="62" t="s">
        <v>781</v>
      </c>
      <c r="B3068" s="61">
        <v>121</v>
      </c>
      <c r="C3068" s="61" t="str">
        <f t="shared" si="154"/>
        <v>No Tie</v>
      </c>
      <c r="D3068" s="63">
        <f t="shared" si="155"/>
        <v>121</v>
      </c>
      <c r="E3068" s="63">
        <v>121</v>
      </c>
      <c r="F3068" s="61" t="s">
        <v>745</v>
      </c>
      <c r="G3068" s="61" t="str">
        <f t="shared" si="156"/>
        <v>Alistair Presnell</v>
      </c>
    </row>
    <row r="3069" spans="1:7" thickBot="1">
      <c r="A3069" s="62" t="s">
        <v>781</v>
      </c>
      <c r="B3069" s="61">
        <v>122</v>
      </c>
      <c r="C3069" s="61" t="str">
        <f t="shared" si="154"/>
        <v>No Tie</v>
      </c>
      <c r="D3069" s="63">
        <f t="shared" si="155"/>
        <v>122</v>
      </c>
      <c r="E3069" s="63">
        <v>122</v>
      </c>
      <c r="F3069" s="61" t="s">
        <v>642</v>
      </c>
      <c r="G3069" s="61" t="str">
        <f t="shared" si="156"/>
        <v>John Merrick</v>
      </c>
    </row>
    <row r="3070" spans="1:7" thickBot="1">
      <c r="A3070" s="62" t="s">
        <v>781</v>
      </c>
      <c r="B3070" s="61">
        <v>123</v>
      </c>
      <c r="C3070" s="61" t="str">
        <f t="shared" si="154"/>
        <v>No Tie</v>
      </c>
      <c r="D3070" s="63">
        <f t="shared" si="155"/>
        <v>123</v>
      </c>
      <c r="E3070" s="63">
        <v>123</v>
      </c>
      <c r="F3070" s="61" t="s">
        <v>622</v>
      </c>
      <c r="G3070" s="61" t="str">
        <f t="shared" si="156"/>
        <v>Jonas Blixt</v>
      </c>
    </row>
    <row r="3071" spans="1:7" thickBot="1">
      <c r="A3071" s="62" t="s">
        <v>781</v>
      </c>
      <c r="B3071" s="61" t="s">
        <v>746</v>
      </c>
      <c r="C3071" s="61">
        <f t="shared" si="154"/>
        <v>1</v>
      </c>
      <c r="D3071" s="63" t="str">
        <f t="shared" si="155"/>
        <v>124</v>
      </c>
      <c r="E3071" s="63">
        <v>124</v>
      </c>
      <c r="F3071" s="61" t="s">
        <v>749</v>
      </c>
      <c r="G3071" s="61" t="str">
        <f t="shared" si="156"/>
        <v>Steve Stricker</v>
      </c>
    </row>
    <row r="3072" spans="1:7" thickBot="1">
      <c r="A3072" s="62" t="s">
        <v>781</v>
      </c>
      <c r="B3072" s="61" t="s">
        <v>746</v>
      </c>
      <c r="C3072" s="61">
        <f t="shared" si="154"/>
        <v>1</v>
      </c>
      <c r="D3072" s="63" t="str">
        <f t="shared" si="155"/>
        <v>124</v>
      </c>
      <c r="E3072" s="63">
        <v>124</v>
      </c>
      <c r="F3072" s="61" t="s">
        <v>747</v>
      </c>
      <c r="G3072" s="61" t="str">
        <f t="shared" si="156"/>
        <v>Tim Herron</v>
      </c>
    </row>
    <row r="3073" spans="1:7" thickBot="1">
      <c r="A3073" s="62" t="s">
        <v>781</v>
      </c>
      <c r="B3073" s="61" t="s">
        <v>746</v>
      </c>
      <c r="C3073" s="61">
        <f t="shared" si="154"/>
        <v>1</v>
      </c>
      <c r="D3073" s="63" t="str">
        <f t="shared" si="155"/>
        <v>124</v>
      </c>
      <c r="E3073" s="63">
        <v>124</v>
      </c>
      <c r="F3073" s="61" t="s">
        <v>748</v>
      </c>
      <c r="G3073" s="61" t="str">
        <f t="shared" si="156"/>
        <v>Trevor Immelman</v>
      </c>
    </row>
    <row r="3074" spans="1:7" thickBot="1">
      <c r="A3074" s="62" t="s">
        <v>781</v>
      </c>
      <c r="B3074" s="61">
        <v>127</v>
      </c>
      <c r="C3074" s="61" t="str">
        <f t="shared" si="154"/>
        <v>No Tie</v>
      </c>
      <c r="D3074" s="63">
        <f t="shared" si="155"/>
        <v>127</v>
      </c>
      <c r="E3074" s="63">
        <v>127</v>
      </c>
      <c r="F3074" s="61" t="s">
        <v>647</v>
      </c>
      <c r="G3074" s="61" t="str">
        <f t="shared" si="156"/>
        <v>Luke Guthrie</v>
      </c>
    </row>
    <row r="3075" spans="1:7" thickBot="1">
      <c r="A3075" s="62" t="s">
        <v>781</v>
      </c>
      <c r="B3075" s="61">
        <v>128</v>
      </c>
      <c r="C3075" s="61" t="str">
        <f t="shared" si="154"/>
        <v>No Tie</v>
      </c>
      <c r="D3075" s="63">
        <f t="shared" si="155"/>
        <v>128</v>
      </c>
      <c r="E3075" s="63">
        <v>128</v>
      </c>
      <c r="F3075" s="61" t="s">
        <v>633</v>
      </c>
      <c r="G3075" s="61" t="str">
        <f t="shared" si="156"/>
        <v>Chez Reavie</v>
      </c>
    </row>
    <row r="3076" spans="1:7" thickBot="1">
      <c r="A3076" s="62" t="s">
        <v>781</v>
      </c>
      <c r="B3076" s="61">
        <v>129</v>
      </c>
      <c r="C3076" s="61" t="str">
        <f t="shared" si="154"/>
        <v>No Tie</v>
      </c>
      <c r="D3076" s="63">
        <f t="shared" si="155"/>
        <v>129</v>
      </c>
      <c r="E3076" s="63">
        <v>129</v>
      </c>
      <c r="F3076" s="61" t="s">
        <v>750</v>
      </c>
      <c r="G3076" s="61" t="str">
        <f t="shared" si="156"/>
        <v>Rod Pampling</v>
      </c>
    </row>
    <row r="3077" spans="1:7" thickBot="1">
      <c r="A3077" s="62" t="s">
        <v>781</v>
      </c>
      <c r="B3077" s="61" t="s">
        <v>751</v>
      </c>
      <c r="C3077" s="61">
        <f t="shared" ref="C3077:C3140" si="157">IFERROR(SEARCH("T",B3077),"No Tie")</f>
        <v>1</v>
      </c>
      <c r="D3077" s="63" t="str">
        <f t="shared" ref="D3077:D3140" si="158">IF(C3077="No Tie",B3077,RIGHT(B3077,LEN(B3077)-1))</f>
        <v>130</v>
      </c>
      <c r="E3077" s="63">
        <v>130</v>
      </c>
      <c r="F3077" s="61" t="s">
        <v>672</v>
      </c>
      <c r="G3077" s="61" t="str">
        <f t="shared" ref="G3077:G3140" si="159">TRIM(SUBSTITUTE(F3077,CHAR(160),CHAR(32)))</f>
        <v>Roberto Castro</v>
      </c>
    </row>
    <row r="3078" spans="1:7" thickBot="1">
      <c r="A3078" s="62" t="s">
        <v>781</v>
      </c>
      <c r="B3078" s="61" t="s">
        <v>751</v>
      </c>
      <c r="C3078" s="61">
        <f t="shared" si="157"/>
        <v>1</v>
      </c>
      <c r="D3078" s="63" t="str">
        <f t="shared" si="158"/>
        <v>130</v>
      </c>
      <c r="E3078" s="63">
        <v>130</v>
      </c>
      <c r="F3078" s="61" t="s">
        <v>494</v>
      </c>
      <c r="G3078" s="61" t="str">
        <f t="shared" si="159"/>
        <v>Ryan Moore</v>
      </c>
    </row>
    <row r="3079" spans="1:7" thickBot="1">
      <c r="A3079" s="62" t="s">
        <v>781</v>
      </c>
      <c r="B3079" s="61">
        <v>132</v>
      </c>
      <c r="C3079" s="61" t="str">
        <f t="shared" si="157"/>
        <v>No Tie</v>
      </c>
      <c r="D3079" s="63">
        <f t="shared" si="158"/>
        <v>132</v>
      </c>
      <c r="E3079" s="63">
        <v>132</v>
      </c>
      <c r="F3079" s="61" t="s">
        <v>752</v>
      </c>
      <c r="G3079" s="61" t="str">
        <f t="shared" si="159"/>
        <v>Charlie Wi</v>
      </c>
    </row>
    <row r="3080" spans="1:7" thickBot="1">
      <c r="A3080" s="62" t="s">
        <v>781</v>
      </c>
      <c r="B3080" s="61">
        <v>133</v>
      </c>
      <c r="C3080" s="61" t="str">
        <f t="shared" si="157"/>
        <v>No Tie</v>
      </c>
      <c r="D3080" s="63">
        <f t="shared" si="158"/>
        <v>133</v>
      </c>
      <c r="E3080" s="63">
        <v>133</v>
      </c>
      <c r="F3080" s="61" t="s">
        <v>673</v>
      </c>
      <c r="G3080" s="61" t="str">
        <f t="shared" si="159"/>
        <v>John Huh</v>
      </c>
    </row>
    <row r="3081" spans="1:7" thickBot="1">
      <c r="A3081" s="62" t="s">
        <v>781</v>
      </c>
      <c r="B3081" s="61" t="s">
        <v>753</v>
      </c>
      <c r="C3081" s="61">
        <f t="shared" si="157"/>
        <v>1</v>
      </c>
      <c r="D3081" s="63" t="str">
        <f t="shared" si="158"/>
        <v>134</v>
      </c>
      <c r="E3081" s="63">
        <v>134</v>
      </c>
      <c r="F3081" s="61" t="s">
        <v>688</v>
      </c>
      <c r="G3081" s="61" t="str">
        <f t="shared" si="159"/>
        <v>Brian Stuard</v>
      </c>
    </row>
    <row r="3082" spans="1:7" thickBot="1">
      <c r="A3082" s="62" t="s">
        <v>781</v>
      </c>
      <c r="B3082" s="61" t="s">
        <v>753</v>
      </c>
      <c r="C3082" s="61">
        <f t="shared" si="157"/>
        <v>1</v>
      </c>
      <c r="D3082" s="63" t="str">
        <f t="shared" si="158"/>
        <v>134</v>
      </c>
      <c r="E3082" s="63">
        <v>134</v>
      </c>
      <c r="F3082" s="61" t="s">
        <v>669</v>
      </c>
      <c r="G3082" s="61" t="str">
        <f t="shared" si="159"/>
        <v>William McGirt</v>
      </c>
    </row>
    <row r="3083" spans="1:7" thickBot="1">
      <c r="A3083" s="62" t="s">
        <v>781</v>
      </c>
      <c r="B3083" s="61">
        <v>136</v>
      </c>
      <c r="C3083" s="61" t="str">
        <f t="shared" si="157"/>
        <v>No Tie</v>
      </c>
      <c r="D3083" s="63">
        <f t="shared" si="158"/>
        <v>136</v>
      </c>
      <c r="E3083" s="63">
        <v>136</v>
      </c>
      <c r="F3083" s="61" t="s">
        <v>630</v>
      </c>
      <c r="G3083" s="61" t="str">
        <f t="shared" si="159"/>
        <v>Ian Poulter</v>
      </c>
    </row>
    <row r="3084" spans="1:7" thickBot="1">
      <c r="A3084" s="62" t="s">
        <v>781</v>
      </c>
      <c r="B3084" s="61">
        <v>137</v>
      </c>
      <c r="C3084" s="61" t="str">
        <f t="shared" si="157"/>
        <v>No Tie</v>
      </c>
      <c r="D3084" s="63">
        <f t="shared" si="158"/>
        <v>137</v>
      </c>
      <c r="E3084" s="63">
        <v>137</v>
      </c>
      <c r="F3084" s="61" t="s">
        <v>611</v>
      </c>
      <c r="G3084" s="61" t="str">
        <f t="shared" si="159"/>
        <v>Brandt Snedeker</v>
      </c>
    </row>
    <row r="3085" spans="1:7" thickBot="1">
      <c r="A3085" s="62" t="s">
        <v>781</v>
      </c>
      <c r="B3085" s="61">
        <v>138</v>
      </c>
      <c r="C3085" s="61" t="str">
        <f t="shared" si="157"/>
        <v>No Tie</v>
      </c>
      <c r="D3085" s="63">
        <f t="shared" si="158"/>
        <v>138</v>
      </c>
      <c r="E3085" s="63">
        <v>138</v>
      </c>
      <c r="F3085" s="61" t="s">
        <v>666</v>
      </c>
      <c r="G3085" s="61" t="str">
        <f t="shared" si="159"/>
        <v>D.A. Points</v>
      </c>
    </row>
    <row r="3086" spans="1:7" thickBot="1">
      <c r="A3086" s="62" t="s">
        <v>781</v>
      </c>
      <c r="B3086" s="61">
        <v>139</v>
      </c>
      <c r="C3086" s="61" t="str">
        <f t="shared" si="157"/>
        <v>No Tie</v>
      </c>
      <c r="D3086" s="63">
        <f t="shared" si="158"/>
        <v>139</v>
      </c>
      <c r="E3086" s="63">
        <v>139</v>
      </c>
      <c r="F3086" s="61" t="s">
        <v>696</v>
      </c>
      <c r="G3086" s="61" t="str">
        <f t="shared" si="159"/>
        <v>Ben Crane</v>
      </c>
    </row>
    <row r="3087" spans="1:7" thickBot="1">
      <c r="A3087" s="62" t="s">
        <v>781</v>
      </c>
      <c r="B3087" s="61">
        <v>140</v>
      </c>
      <c r="C3087" s="61" t="str">
        <f t="shared" si="157"/>
        <v>No Tie</v>
      </c>
      <c r="D3087" s="63">
        <f t="shared" si="158"/>
        <v>140</v>
      </c>
      <c r="E3087" s="63">
        <v>140</v>
      </c>
      <c r="F3087" s="61" t="s">
        <v>754</v>
      </c>
      <c r="G3087" s="61" t="str">
        <f t="shared" si="159"/>
        <v>D.H. Lee</v>
      </c>
    </row>
    <row r="3088" spans="1:7" thickBot="1">
      <c r="A3088" s="62" t="s">
        <v>781</v>
      </c>
      <c r="B3088" s="61">
        <v>141</v>
      </c>
      <c r="C3088" s="61" t="str">
        <f t="shared" si="157"/>
        <v>No Tie</v>
      </c>
      <c r="D3088" s="63">
        <f t="shared" si="158"/>
        <v>141</v>
      </c>
      <c r="E3088" s="63">
        <v>141</v>
      </c>
      <c r="F3088" s="61" t="s">
        <v>755</v>
      </c>
      <c r="G3088" s="61" t="str">
        <f t="shared" si="159"/>
        <v>Stephen Ames</v>
      </c>
    </row>
    <row r="3089" spans="1:7" thickBot="1">
      <c r="A3089" s="62" t="s">
        <v>781</v>
      </c>
      <c r="B3089" s="61">
        <v>142</v>
      </c>
      <c r="C3089" s="61" t="str">
        <f t="shared" si="157"/>
        <v>No Tie</v>
      </c>
      <c r="D3089" s="63">
        <f t="shared" si="158"/>
        <v>142</v>
      </c>
      <c r="E3089" s="63">
        <v>142</v>
      </c>
      <c r="F3089" s="61" t="s">
        <v>756</v>
      </c>
      <c r="G3089" s="61" t="str">
        <f t="shared" si="159"/>
        <v>David Mathis</v>
      </c>
    </row>
    <row r="3090" spans="1:7" thickBot="1">
      <c r="A3090" s="62" t="s">
        <v>781</v>
      </c>
      <c r="B3090" s="61">
        <v>143</v>
      </c>
      <c r="C3090" s="61" t="str">
        <f t="shared" si="157"/>
        <v>No Tie</v>
      </c>
      <c r="D3090" s="63">
        <f t="shared" si="158"/>
        <v>143</v>
      </c>
      <c r="E3090" s="63">
        <v>143</v>
      </c>
      <c r="F3090" s="61" t="s">
        <v>757</v>
      </c>
      <c r="G3090" s="61" t="str">
        <f t="shared" si="159"/>
        <v>Casey Wittenberg</v>
      </c>
    </row>
    <row r="3091" spans="1:7" thickBot="1">
      <c r="A3091" s="62" t="s">
        <v>781</v>
      </c>
      <c r="B3091" s="61">
        <v>144</v>
      </c>
      <c r="C3091" s="61" t="str">
        <f t="shared" si="157"/>
        <v>No Tie</v>
      </c>
      <c r="D3091" s="63">
        <f t="shared" si="158"/>
        <v>144</v>
      </c>
      <c r="E3091" s="63">
        <v>144</v>
      </c>
      <c r="F3091" s="61" t="s">
        <v>758</v>
      </c>
      <c r="G3091" s="61" t="str">
        <f t="shared" si="159"/>
        <v>Ted Potter, Jr.</v>
      </c>
    </row>
    <row r="3092" spans="1:7" thickBot="1">
      <c r="A3092" s="62" t="s">
        <v>781</v>
      </c>
      <c r="B3092" s="61">
        <v>145</v>
      </c>
      <c r="C3092" s="61" t="str">
        <f t="shared" si="157"/>
        <v>No Tie</v>
      </c>
      <c r="D3092" s="63">
        <f t="shared" si="158"/>
        <v>145</v>
      </c>
      <c r="E3092" s="63">
        <v>145</v>
      </c>
      <c r="F3092" s="61" t="s">
        <v>759</v>
      </c>
      <c r="G3092" s="61" t="str">
        <f t="shared" si="159"/>
        <v>Doug LaBelle II</v>
      </c>
    </row>
    <row r="3093" spans="1:7" thickBot="1">
      <c r="A3093" s="62" t="s">
        <v>781</v>
      </c>
      <c r="B3093" s="61">
        <v>146</v>
      </c>
      <c r="C3093" s="61" t="str">
        <f t="shared" si="157"/>
        <v>No Tie</v>
      </c>
      <c r="D3093" s="63">
        <f t="shared" si="158"/>
        <v>146</v>
      </c>
      <c r="E3093" s="63">
        <v>146</v>
      </c>
      <c r="F3093" s="61" t="s">
        <v>760</v>
      </c>
      <c r="G3093" s="61" t="str">
        <f t="shared" si="159"/>
        <v>Justin Hicks</v>
      </c>
    </row>
    <row r="3094" spans="1:7" thickBot="1">
      <c r="A3094" s="62" t="s">
        <v>781</v>
      </c>
      <c r="B3094" s="61">
        <v>147</v>
      </c>
      <c r="C3094" s="61" t="str">
        <f t="shared" si="157"/>
        <v>No Tie</v>
      </c>
      <c r="D3094" s="63">
        <f t="shared" si="158"/>
        <v>147</v>
      </c>
      <c r="E3094" s="63">
        <v>147</v>
      </c>
      <c r="F3094" s="61" t="s">
        <v>667</v>
      </c>
      <c r="G3094" s="61" t="str">
        <f t="shared" si="159"/>
        <v>David Hearn</v>
      </c>
    </row>
    <row r="3095" spans="1:7" thickBot="1">
      <c r="A3095" s="62" t="s">
        <v>781</v>
      </c>
      <c r="B3095" s="61">
        <v>148</v>
      </c>
      <c r="C3095" s="61" t="str">
        <f t="shared" si="157"/>
        <v>No Tie</v>
      </c>
      <c r="D3095" s="63">
        <f t="shared" si="158"/>
        <v>148</v>
      </c>
      <c r="E3095" s="63">
        <v>148</v>
      </c>
      <c r="F3095" s="61" t="s">
        <v>602</v>
      </c>
      <c r="G3095" s="61" t="str">
        <f t="shared" si="159"/>
        <v>Michael Thompson</v>
      </c>
    </row>
    <row r="3096" spans="1:7" thickBot="1">
      <c r="A3096" s="62" t="s">
        <v>781</v>
      </c>
      <c r="B3096" s="61" t="s">
        <v>761</v>
      </c>
      <c r="C3096" s="61">
        <f t="shared" si="157"/>
        <v>1</v>
      </c>
      <c r="D3096" s="63" t="str">
        <f t="shared" si="158"/>
        <v>149</v>
      </c>
      <c r="E3096" s="63">
        <v>149</v>
      </c>
      <c r="F3096" s="61" t="s">
        <v>762</v>
      </c>
      <c r="G3096" s="61" t="str">
        <f t="shared" si="159"/>
        <v>Justin Bolli</v>
      </c>
    </row>
    <row r="3097" spans="1:7" thickBot="1">
      <c r="A3097" s="62" t="s">
        <v>781</v>
      </c>
      <c r="B3097" s="61" t="s">
        <v>761</v>
      </c>
      <c r="C3097" s="61">
        <f t="shared" si="157"/>
        <v>1</v>
      </c>
      <c r="D3097" s="63" t="str">
        <f t="shared" si="158"/>
        <v>149</v>
      </c>
      <c r="E3097" s="63">
        <v>149</v>
      </c>
      <c r="F3097" s="61" t="s">
        <v>763</v>
      </c>
      <c r="G3097" s="61" t="str">
        <f t="shared" si="159"/>
        <v>Richard Lee</v>
      </c>
    </row>
    <row r="3098" spans="1:7" thickBot="1">
      <c r="A3098" s="62" t="s">
        <v>781</v>
      </c>
      <c r="B3098" s="61">
        <v>151</v>
      </c>
      <c r="C3098" s="61" t="str">
        <f t="shared" si="157"/>
        <v>No Tie</v>
      </c>
      <c r="D3098" s="63">
        <f t="shared" si="158"/>
        <v>151</v>
      </c>
      <c r="E3098" s="63">
        <v>151</v>
      </c>
      <c r="F3098" s="61" t="s">
        <v>764</v>
      </c>
      <c r="G3098" s="61" t="str">
        <f t="shared" si="159"/>
        <v>Ben Kohles</v>
      </c>
    </row>
    <row r="3099" spans="1:7" thickBot="1">
      <c r="A3099" s="62" t="s">
        <v>781</v>
      </c>
      <c r="B3099" s="61">
        <v>152</v>
      </c>
      <c r="C3099" s="61" t="str">
        <f t="shared" si="157"/>
        <v>No Tie</v>
      </c>
      <c r="D3099" s="63">
        <f t="shared" si="158"/>
        <v>152</v>
      </c>
      <c r="E3099" s="63">
        <v>152</v>
      </c>
      <c r="F3099" s="61" t="s">
        <v>668</v>
      </c>
      <c r="G3099" s="61" t="str">
        <f t="shared" si="159"/>
        <v>Scott Langley</v>
      </c>
    </row>
    <row r="3100" spans="1:7" thickBot="1">
      <c r="A3100" s="62" t="s">
        <v>781</v>
      </c>
      <c r="B3100" s="61" t="s">
        <v>765</v>
      </c>
      <c r="C3100" s="61">
        <f t="shared" si="157"/>
        <v>1</v>
      </c>
      <c r="D3100" s="63" t="str">
        <f t="shared" si="158"/>
        <v>153</v>
      </c>
      <c r="E3100" s="63">
        <v>153</v>
      </c>
      <c r="F3100" s="61" t="s">
        <v>691</v>
      </c>
      <c r="G3100" s="61" t="str">
        <f t="shared" si="159"/>
        <v>Brian Davis</v>
      </c>
    </row>
    <row r="3101" spans="1:7" thickBot="1">
      <c r="A3101" s="62" t="s">
        <v>781</v>
      </c>
      <c r="B3101" s="61" t="s">
        <v>765</v>
      </c>
      <c r="C3101" s="61">
        <f t="shared" si="157"/>
        <v>1</v>
      </c>
      <c r="D3101" s="63" t="str">
        <f t="shared" si="158"/>
        <v>153</v>
      </c>
      <c r="E3101" s="63">
        <v>153</v>
      </c>
      <c r="F3101" s="61" t="s">
        <v>660</v>
      </c>
      <c r="G3101" s="61" t="str">
        <f t="shared" si="159"/>
        <v>Zach Johnson</v>
      </c>
    </row>
    <row r="3102" spans="1:7" thickBot="1">
      <c r="A3102" s="62" t="s">
        <v>781</v>
      </c>
      <c r="B3102" s="61">
        <v>155</v>
      </c>
      <c r="C3102" s="61" t="str">
        <f t="shared" si="157"/>
        <v>No Tie</v>
      </c>
      <c r="D3102" s="63">
        <f t="shared" si="158"/>
        <v>155</v>
      </c>
      <c r="E3102" s="63">
        <v>155</v>
      </c>
      <c r="F3102" s="61" t="s">
        <v>584</v>
      </c>
      <c r="G3102" s="61" t="str">
        <f t="shared" si="159"/>
        <v>Johnson Wagner</v>
      </c>
    </row>
    <row r="3103" spans="1:7" thickBot="1">
      <c r="A3103" s="62" t="s">
        <v>781</v>
      </c>
      <c r="B3103" s="61">
        <v>156</v>
      </c>
      <c r="C3103" s="61" t="str">
        <f t="shared" si="157"/>
        <v>No Tie</v>
      </c>
      <c r="D3103" s="63">
        <f t="shared" si="158"/>
        <v>156</v>
      </c>
      <c r="E3103" s="63">
        <v>156</v>
      </c>
      <c r="F3103" s="61" t="s">
        <v>687</v>
      </c>
      <c r="G3103" s="61" t="str">
        <f t="shared" si="159"/>
        <v>K.J. Choi</v>
      </c>
    </row>
    <row r="3104" spans="1:7" thickBot="1">
      <c r="A3104" s="62" t="s">
        <v>781</v>
      </c>
      <c r="B3104" s="61">
        <v>157</v>
      </c>
      <c r="C3104" s="61" t="str">
        <f t="shared" si="157"/>
        <v>No Tie</v>
      </c>
      <c r="D3104" s="63">
        <f t="shared" si="158"/>
        <v>157</v>
      </c>
      <c r="E3104" s="63">
        <v>157</v>
      </c>
      <c r="F3104" s="61" t="s">
        <v>684</v>
      </c>
      <c r="G3104" s="61" t="str">
        <f t="shared" si="159"/>
        <v>Luke Donald</v>
      </c>
    </row>
    <row r="3105" spans="1:7" thickBot="1">
      <c r="A3105" s="62" t="s">
        <v>781</v>
      </c>
      <c r="B3105" s="61">
        <v>158</v>
      </c>
      <c r="C3105" s="61" t="str">
        <f t="shared" si="157"/>
        <v>No Tie</v>
      </c>
      <c r="D3105" s="63">
        <f t="shared" si="158"/>
        <v>158</v>
      </c>
      <c r="E3105" s="63">
        <v>158</v>
      </c>
      <c r="F3105" s="61" t="s">
        <v>674</v>
      </c>
      <c r="G3105" s="61" t="str">
        <f t="shared" si="159"/>
        <v>Mark Wilson</v>
      </c>
    </row>
    <row r="3106" spans="1:7" thickBot="1">
      <c r="A3106" s="62" t="s">
        <v>781</v>
      </c>
      <c r="B3106" s="61">
        <v>159</v>
      </c>
      <c r="C3106" s="61" t="str">
        <f t="shared" si="157"/>
        <v>No Tie</v>
      </c>
      <c r="D3106" s="63">
        <f t="shared" si="158"/>
        <v>159</v>
      </c>
      <c r="E3106" s="63">
        <v>159</v>
      </c>
      <c r="F3106" s="61" t="s">
        <v>766</v>
      </c>
      <c r="G3106" s="61" t="str">
        <f t="shared" si="159"/>
        <v>David Lynn</v>
      </c>
    </row>
    <row r="3107" spans="1:7" thickBot="1">
      <c r="A3107" s="62" t="s">
        <v>781</v>
      </c>
      <c r="B3107" s="61">
        <v>160</v>
      </c>
      <c r="C3107" s="61" t="str">
        <f t="shared" si="157"/>
        <v>No Tie</v>
      </c>
      <c r="D3107" s="63">
        <f t="shared" si="158"/>
        <v>160</v>
      </c>
      <c r="E3107" s="63">
        <v>160</v>
      </c>
      <c r="F3107" s="61" t="s">
        <v>767</v>
      </c>
      <c r="G3107" s="61" t="str">
        <f t="shared" si="159"/>
        <v>Jeff Maggert</v>
      </c>
    </row>
    <row r="3108" spans="1:7" thickBot="1">
      <c r="A3108" s="62" t="s">
        <v>781</v>
      </c>
      <c r="B3108" s="61">
        <v>161</v>
      </c>
      <c r="C3108" s="61" t="str">
        <f t="shared" si="157"/>
        <v>No Tie</v>
      </c>
      <c r="D3108" s="63">
        <f t="shared" si="158"/>
        <v>161</v>
      </c>
      <c r="E3108" s="63">
        <v>161</v>
      </c>
      <c r="F3108" s="61" t="s">
        <v>768</v>
      </c>
      <c r="G3108" s="61" t="str">
        <f t="shared" si="159"/>
        <v>Graeme McDowell</v>
      </c>
    </row>
    <row r="3109" spans="1:7" thickBot="1">
      <c r="A3109" s="62" t="s">
        <v>781</v>
      </c>
      <c r="B3109" s="61">
        <v>162</v>
      </c>
      <c r="C3109" s="61" t="str">
        <f t="shared" si="157"/>
        <v>No Tie</v>
      </c>
      <c r="D3109" s="63">
        <f t="shared" si="158"/>
        <v>162</v>
      </c>
      <c r="E3109" s="63">
        <v>162</v>
      </c>
      <c r="F3109" s="61" t="s">
        <v>697</v>
      </c>
      <c r="G3109" s="61" t="str">
        <f t="shared" si="159"/>
        <v>David Toms</v>
      </c>
    </row>
    <row r="3110" spans="1:7" thickBot="1">
      <c r="A3110" s="62" t="s">
        <v>781</v>
      </c>
      <c r="B3110" s="61">
        <v>163</v>
      </c>
      <c r="C3110" s="61" t="str">
        <f t="shared" si="157"/>
        <v>No Tie</v>
      </c>
      <c r="D3110" s="63">
        <f t="shared" si="158"/>
        <v>163</v>
      </c>
      <c r="E3110" s="63">
        <v>163</v>
      </c>
      <c r="F3110" s="61" t="s">
        <v>769</v>
      </c>
      <c r="G3110" s="61" t="str">
        <f t="shared" si="159"/>
        <v>Aaron Watkins</v>
      </c>
    </row>
    <row r="3111" spans="1:7" thickBot="1">
      <c r="A3111" s="62" t="s">
        <v>781</v>
      </c>
      <c r="B3111" s="61">
        <v>164</v>
      </c>
      <c r="C3111" s="61" t="str">
        <f t="shared" si="157"/>
        <v>No Tie</v>
      </c>
      <c r="D3111" s="63">
        <f t="shared" si="158"/>
        <v>164</v>
      </c>
      <c r="E3111" s="63">
        <v>164</v>
      </c>
      <c r="F3111" s="61" t="s">
        <v>657</v>
      </c>
      <c r="G3111" s="61" t="str">
        <f t="shared" si="159"/>
        <v>Chris Stroud</v>
      </c>
    </row>
    <row r="3112" spans="1:7" thickBot="1">
      <c r="A3112" s="62" t="s">
        <v>781</v>
      </c>
      <c r="B3112" s="61">
        <v>165</v>
      </c>
      <c r="C3112" s="61" t="str">
        <f t="shared" si="157"/>
        <v>No Tie</v>
      </c>
      <c r="D3112" s="63">
        <f t="shared" si="158"/>
        <v>165</v>
      </c>
      <c r="E3112" s="63">
        <v>165</v>
      </c>
      <c r="F3112" s="61" t="s">
        <v>665</v>
      </c>
      <c r="G3112" s="61" t="str">
        <f t="shared" si="159"/>
        <v>Greg Chalmers</v>
      </c>
    </row>
    <row r="3113" spans="1:7" thickBot="1">
      <c r="A3113" s="62" t="s">
        <v>781</v>
      </c>
      <c r="B3113" s="61" t="s">
        <v>770</v>
      </c>
      <c r="C3113" s="61">
        <f t="shared" si="157"/>
        <v>1</v>
      </c>
      <c r="D3113" s="63" t="str">
        <f t="shared" si="158"/>
        <v>166</v>
      </c>
      <c r="E3113" s="63">
        <v>166</v>
      </c>
      <c r="F3113" s="61" t="s">
        <v>683</v>
      </c>
      <c r="G3113" s="61" t="str">
        <f t="shared" si="159"/>
        <v>Jason Bohn</v>
      </c>
    </row>
    <row r="3114" spans="1:7" thickBot="1">
      <c r="A3114" s="62" t="s">
        <v>781</v>
      </c>
      <c r="B3114" s="61" t="s">
        <v>770</v>
      </c>
      <c r="C3114" s="61">
        <f t="shared" si="157"/>
        <v>1</v>
      </c>
      <c r="D3114" s="63" t="str">
        <f t="shared" si="158"/>
        <v>166</v>
      </c>
      <c r="E3114" s="63">
        <v>166</v>
      </c>
      <c r="F3114" s="61" t="s">
        <v>695</v>
      </c>
      <c r="G3114" s="61" t="str">
        <f t="shared" si="159"/>
        <v>Justin Leonard</v>
      </c>
    </row>
    <row r="3115" spans="1:7" thickBot="1">
      <c r="A3115" s="62" t="s">
        <v>781</v>
      </c>
      <c r="B3115" s="61">
        <v>168</v>
      </c>
      <c r="C3115" s="61" t="str">
        <f t="shared" si="157"/>
        <v>No Tie</v>
      </c>
      <c r="D3115" s="63">
        <f t="shared" si="158"/>
        <v>168</v>
      </c>
      <c r="E3115" s="63">
        <v>168</v>
      </c>
      <c r="F3115" s="61" t="s">
        <v>771</v>
      </c>
      <c r="G3115" s="61" t="str">
        <f t="shared" si="159"/>
        <v>Lee Williams</v>
      </c>
    </row>
    <row r="3116" spans="1:7" thickBot="1">
      <c r="A3116" s="62" t="s">
        <v>781</v>
      </c>
      <c r="B3116" s="61">
        <v>169</v>
      </c>
      <c r="C3116" s="61" t="str">
        <f t="shared" si="157"/>
        <v>No Tie</v>
      </c>
      <c r="D3116" s="63">
        <f t="shared" si="158"/>
        <v>169</v>
      </c>
      <c r="E3116" s="63">
        <v>169</v>
      </c>
      <c r="F3116" s="61" t="s">
        <v>662</v>
      </c>
      <c r="G3116" s="61" t="str">
        <f t="shared" si="159"/>
        <v>Jim Furyk</v>
      </c>
    </row>
    <row r="3117" spans="1:7" thickBot="1">
      <c r="A3117" s="62" t="s">
        <v>781</v>
      </c>
      <c r="B3117" s="61" t="s">
        <v>772</v>
      </c>
      <c r="C3117" s="61">
        <f t="shared" si="157"/>
        <v>1</v>
      </c>
      <c r="D3117" s="63" t="str">
        <f t="shared" si="158"/>
        <v>170</v>
      </c>
      <c r="E3117" s="63">
        <v>170</v>
      </c>
      <c r="F3117" s="61" t="s">
        <v>773</v>
      </c>
      <c r="G3117" s="61" t="str">
        <f t="shared" si="159"/>
        <v>Brian Gay</v>
      </c>
    </row>
    <row r="3118" spans="1:7" thickBot="1">
      <c r="A3118" s="62" t="s">
        <v>781</v>
      </c>
      <c r="B3118" s="61" t="s">
        <v>772</v>
      </c>
      <c r="C3118" s="61">
        <f t="shared" si="157"/>
        <v>1</v>
      </c>
      <c r="D3118" s="63" t="str">
        <f t="shared" si="158"/>
        <v>170</v>
      </c>
      <c r="E3118" s="63">
        <v>170</v>
      </c>
      <c r="F3118" s="61" t="s">
        <v>774</v>
      </c>
      <c r="G3118" s="61" t="str">
        <f t="shared" si="159"/>
        <v>Darron Stiles</v>
      </c>
    </row>
    <row r="3119" spans="1:7" thickBot="1">
      <c r="A3119" s="62" t="s">
        <v>781</v>
      </c>
      <c r="B3119" s="61" t="s">
        <v>772</v>
      </c>
      <c r="C3119" s="61">
        <f t="shared" si="157"/>
        <v>1</v>
      </c>
      <c r="D3119" s="63" t="str">
        <f t="shared" si="158"/>
        <v>170</v>
      </c>
      <c r="E3119" s="63">
        <v>170</v>
      </c>
      <c r="F3119" s="61" t="s">
        <v>680</v>
      </c>
      <c r="G3119" s="61" t="str">
        <f t="shared" si="159"/>
        <v>Ken Duke</v>
      </c>
    </row>
    <row r="3120" spans="1:7" thickBot="1">
      <c r="A3120" s="62" t="s">
        <v>781</v>
      </c>
      <c r="B3120" s="61">
        <v>173</v>
      </c>
      <c r="C3120" s="61" t="str">
        <f t="shared" si="157"/>
        <v>No Tie</v>
      </c>
      <c r="D3120" s="63">
        <f t="shared" si="158"/>
        <v>173</v>
      </c>
      <c r="E3120" s="63">
        <v>173</v>
      </c>
      <c r="F3120" s="61" t="s">
        <v>775</v>
      </c>
      <c r="G3120" s="61" t="str">
        <f t="shared" si="159"/>
        <v>Ben Curtis</v>
      </c>
    </row>
    <row r="3121" spans="1:7" thickBot="1">
      <c r="A3121" s="62" t="s">
        <v>781</v>
      </c>
      <c r="B3121" s="61">
        <v>174</v>
      </c>
      <c r="C3121" s="61" t="str">
        <f t="shared" si="157"/>
        <v>No Tie</v>
      </c>
      <c r="D3121" s="63">
        <f t="shared" si="158"/>
        <v>174</v>
      </c>
      <c r="E3121" s="63">
        <v>174</v>
      </c>
      <c r="F3121" s="61" t="s">
        <v>776</v>
      </c>
      <c r="G3121" s="61" t="str">
        <f t="shared" si="159"/>
        <v>Dicky Pride</v>
      </c>
    </row>
    <row r="3122" spans="1:7" thickBot="1">
      <c r="A3122" s="62" t="s">
        <v>781</v>
      </c>
      <c r="B3122" s="61">
        <v>175</v>
      </c>
      <c r="C3122" s="61" t="str">
        <f t="shared" si="157"/>
        <v>No Tie</v>
      </c>
      <c r="D3122" s="63">
        <f t="shared" si="158"/>
        <v>175</v>
      </c>
      <c r="E3122" s="63">
        <v>175</v>
      </c>
      <c r="F3122" s="61" t="s">
        <v>777</v>
      </c>
      <c r="G3122" s="61" t="str">
        <f t="shared" si="159"/>
        <v>Tim Clark</v>
      </c>
    </row>
    <row r="3123" spans="1:7" thickBot="1">
      <c r="A3123" s="62" t="s">
        <v>781</v>
      </c>
      <c r="B3123" s="61">
        <v>176</v>
      </c>
      <c r="C3123" s="61" t="str">
        <f t="shared" si="157"/>
        <v>No Tie</v>
      </c>
      <c r="D3123" s="63">
        <f t="shared" si="158"/>
        <v>176</v>
      </c>
      <c r="E3123" s="63">
        <v>176</v>
      </c>
      <c r="F3123" s="61" t="s">
        <v>681</v>
      </c>
      <c r="G3123" s="61" t="str">
        <f t="shared" si="159"/>
        <v>Bryce Molder</v>
      </c>
    </row>
    <row r="3124" spans="1:7" thickBot="1">
      <c r="A3124" s="62" t="s">
        <v>781</v>
      </c>
      <c r="B3124" s="61" t="s">
        <v>778</v>
      </c>
      <c r="C3124" s="61">
        <f t="shared" si="157"/>
        <v>1</v>
      </c>
      <c r="D3124" s="63" t="str">
        <f t="shared" si="158"/>
        <v>177</v>
      </c>
      <c r="E3124" s="63">
        <v>177</v>
      </c>
      <c r="F3124" s="61" t="s">
        <v>682</v>
      </c>
      <c r="G3124" s="61" t="str">
        <f t="shared" si="159"/>
        <v>Jerry Kelly</v>
      </c>
    </row>
    <row r="3125" spans="1:7" thickBot="1">
      <c r="A3125" s="62" t="s">
        <v>781</v>
      </c>
      <c r="B3125" s="61" t="s">
        <v>778</v>
      </c>
      <c r="C3125" s="61">
        <f t="shared" si="157"/>
        <v>1</v>
      </c>
      <c r="D3125" s="63" t="str">
        <f t="shared" si="158"/>
        <v>177</v>
      </c>
      <c r="E3125" s="63">
        <v>177</v>
      </c>
      <c r="F3125" s="61" t="s">
        <v>779</v>
      </c>
      <c r="G3125" s="61" t="str">
        <f t="shared" si="159"/>
        <v>Jin Park</v>
      </c>
    </row>
    <row r="3126" spans="1:7" thickBot="1">
      <c r="A3126" s="62" t="s">
        <v>781</v>
      </c>
      <c r="B3126" s="61">
        <v>179</v>
      </c>
      <c r="C3126" s="61" t="str">
        <f t="shared" si="157"/>
        <v>No Tie</v>
      </c>
      <c r="D3126" s="63">
        <f t="shared" si="158"/>
        <v>179</v>
      </c>
      <c r="E3126" s="63">
        <v>179</v>
      </c>
      <c r="F3126" s="61" t="s">
        <v>685</v>
      </c>
      <c r="G3126" s="61" t="str">
        <f t="shared" si="159"/>
        <v>Colt Knost</v>
      </c>
    </row>
    <row r="3127" spans="1:7" thickBot="1">
      <c r="A3127" s="62" t="s">
        <v>781</v>
      </c>
      <c r="B3127" s="61">
        <v>180</v>
      </c>
      <c r="C3127" s="61" t="str">
        <f t="shared" si="157"/>
        <v>No Tie</v>
      </c>
      <c r="D3127" s="63">
        <f t="shared" si="158"/>
        <v>180</v>
      </c>
      <c r="E3127" s="63">
        <v>180</v>
      </c>
      <c r="F3127" s="61" t="s">
        <v>780</v>
      </c>
      <c r="G3127" s="61" t="str">
        <f t="shared" si="159"/>
        <v>Mike Weir</v>
      </c>
    </row>
    <row r="3128" spans="1:7" thickBot="1">
      <c r="A3128" s="62" t="s">
        <v>971</v>
      </c>
      <c r="B3128" s="61">
        <v>1</v>
      </c>
      <c r="C3128" s="61" t="str">
        <f t="shared" si="157"/>
        <v>No Tie</v>
      </c>
      <c r="D3128" s="63">
        <f t="shared" si="158"/>
        <v>1</v>
      </c>
      <c r="E3128" s="63">
        <v>1</v>
      </c>
      <c r="F3128" s="61" t="s">
        <v>157</v>
      </c>
      <c r="G3128" s="61" t="str">
        <f t="shared" si="159"/>
        <v>Adam Scott</v>
      </c>
    </row>
    <row r="3129" spans="1:7" thickBot="1">
      <c r="A3129" s="62" t="s">
        <v>971</v>
      </c>
      <c r="B3129" s="61">
        <v>2</v>
      </c>
      <c r="C3129" s="61" t="str">
        <f t="shared" si="157"/>
        <v>No Tie</v>
      </c>
      <c r="D3129" s="63">
        <f t="shared" si="158"/>
        <v>2</v>
      </c>
      <c r="E3129" s="63">
        <v>2</v>
      </c>
      <c r="F3129" s="61" t="s">
        <v>156</v>
      </c>
      <c r="G3129" s="61" t="str">
        <f t="shared" si="159"/>
        <v>Angel Cabrera</v>
      </c>
    </row>
    <row r="3130" spans="1:7" thickBot="1">
      <c r="A3130" s="62" t="s">
        <v>971</v>
      </c>
      <c r="B3130" s="61">
        <v>3</v>
      </c>
      <c r="C3130" s="61" t="str">
        <f t="shared" si="157"/>
        <v>No Tie</v>
      </c>
      <c r="D3130" s="63">
        <f t="shared" si="158"/>
        <v>3</v>
      </c>
      <c r="E3130" s="63">
        <v>3</v>
      </c>
      <c r="F3130" s="61" t="s">
        <v>123</v>
      </c>
      <c r="G3130" s="61" t="str">
        <f t="shared" si="159"/>
        <v>Jason Day</v>
      </c>
    </row>
    <row r="3131" spans="1:7" thickBot="1">
      <c r="A3131" s="62" t="s">
        <v>971</v>
      </c>
      <c r="B3131" s="61" t="s">
        <v>272</v>
      </c>
      <c r="C3131" s="61">
        <f t="shared" si="157"/>
        <v>1</v>
      </c>
      <c r="D3131" s="63" t="str">
        <f t="shared" si="158"/>
        <v>4</v>
      </c>
      <c r="E3131" s="63">
        <v>4</v>
      </c>
      <c r="F3131" s="61" t="s">
        <v>923</v>
      </c>
      <c r="G3131" s="61" t="str">
        <f t="shared" si="159"/>
        <v>Marc Leishman</v>
      </c>
    </row>
    <row r="3132" spans="1:7" thickBot="1">
      <c r="A3132" s="62" t="s">
        <v>971</v>
      </c>
      <c r="B3132" s="61" t="s">
        <v>272</v>
      </c>
      <c r="C3132" s="61">
        <f t="shared" si="157"/>
        <v>1</v>
      </c>
      <c r="D3132" s="63" t="str">
        <f t="shared" si="158"/>
        <v>4</v>
      </c>
      <c r="E3132" s="63">
        <v>4</v>
      </c>
      <c r="F3132" s="61" t="s">
        <v>167</v>
      </c>
      <c r="G3132" s="61" t="str">
        <f t="shared" si="159"/>
        <v>Tiger Woods</v>
      </c>
    </row>
    <row r="3133" spans="1:7" thickBot="1">
      <c r="A3133" s="62" t="s">
        <v>971</v>
      </c>
      <c r="B3133" s="61" t="s">
        <v>118</v>
      </c>
      <c r="C3133" s="61">
        <f t="shared" si="157"/>
        <v>1</v>
      </c>
      <c r="D3133" s="63" t="str">
        <f t="shared" si="158"/>
        <v>6</v>
      </c>
      <c r="E3133" s="63">
        <v>6</v>
      </c>
      <c r="F3133" s="61" t="s">
        <v>185</v>
      </c>
      <c r="G3133" s="61" t="str">
        <f t="shared" si="159"/>
        <v>Brandt Snedeker</v>
      </c>
    </row>
    <row r="3134" spans="1:7" thickBot="1">
      <c r="A3134" s="62" t="s">
        <v>971</v>
      </c>
      <c r="B3134" s="61" t="s">
        <v>118</v>
      </c>
      <c r="C3134" s="61">
        <f t="shared" si="157"/>
        <v>1</v>
      </c>
      <c r="D3134" s="63" t="str">
        <f t="shared" si="158"/>
        <v>6</v>
      </c>
      <c r="E3134" s="63">
        <v>6</v>
      </c>
      <c r="F3134" s="61" t="s">
        <v>918</v>
      </c>
      <c r="G3134" s="61" t="str">
        <f t="shared" si="159"/>
        <v>Thorbjorn Olesen</v>
      </c>
    </row>
    <row r="3135" spans="1:7" thickBot="1">
      <c r="A3135" s="62" t="s">
        <v>971</v>
      </c>
      <c r="B3135" s="61" t="s">
        <v>132</v>
      </c>
      <c r="C3135" s="61">
        <f t="shared" si="157"/>
        <v>1</v>
      </c>
      <c r="D3135" s="63" t="str">
        <f t="shared" si="158"/>
        <v>8</v>
      </c>
      <c r="E3135" s="63">
        <v>8</v>
      </c>
      <c r="F3135" s="61" t="s">
        <v>169</v>
      </c>
      <c r="G3135" s="61" t="str">
        <f t="shared" si="159"/>
        <v>Lee Westwood</v>
      </c>
    </row>
    <row r="3136" spans="1:7" thickBot="1">
      <c r="A3136" s="62" t="s">
        <v>971</v>
      </c>
      <c r="B3136" s="61" t="s">
        <v>132</v>
      </c>
      <c r="C3136" s="61">
        <f t="shared" si="157"/>
        <v>1</v>
      </c>
      <c r="D3136" s="63" t="str">
        <f t="shared" si="158"/>
        <v>8</v>
      </c>
      <c r="E3136" s="63">
        <v>8</v>
      </c>
      <c r="F3136" s="61" t="s">
        <v>160</v>
      </c>
      <c r="G3136" s="61" t="str">
        <f t="shared" si="159"/>
        <v>Matt Kuchar</v>
      </c>
    </row>
    <row r="3137" spans="1:7" thickBot="1">
      <c r="A3137" s="62" t="s">
        <v>971</v>
      </c>
      <c r="B3137" s="61" t="s">
        <v>132</v>
      </c>
      <c r="C3137" s="61">
        <f t="shared" si="157"/>
        <v>1</v>
      </c>
      <c r="D3137" s="63" t="str">
        <f t="shared" si="158"/>
        <v>8</v>
      </c>
      <c r="E3137" s="63">
        <v>8</v>
      </c>
      <c r="F3137" s="61" t="s">
        <v>131</v>
      </c>
      <c r="G3137" s="61" t="str">
        <f t="shared" si="159"/>
        <v>Sergio Garcia</v>
      </c>
    </row>
    <row r="3138" spans="1:7" thickBot="1">
      <c r="A3138" s="62" t="s">
        <v>971</v>
      </c>
      <c r="B3138" s="61" t="s">
        <v>277</v>
      </c>
      <c r="C3138" s="61">
        <f t="shared" si="157"/>
        <v>1</v>
      </c>
      <c r="D3138" s="63" t="str">
        <f t="shared" si="158"/>
        <v>11</v>
      </c>
      <c r="E3138" s="63">
        <v>11</v>
      </c>
      <c r="F3138" s="61" t="s">
        <v>927</v>
      </c>
      <c r="G3138" s="61" t="str">
        <f t="shared" si="159"/>
        <v>John Huh</v>
      </c>
    </row>
    <row r="3139" spans="1:7" thickBot="1">
      <c r="A3139" s="62" t="s">
        <v>971</v>
      </c>
      <c r="B3139" s="61" t="s">
        <v>277</v>
      </c>
      <c r="C3139" s="61">
        <f t="shared" si="157"/>
        <v>1</v>
      </c>
      <c r="D3139" s="63" t="str">
        <f t="shared" si="158"/>
        <v>11</v>
      </c>
      <c r="E3139" s="63">
        <v>11</v>
      </c>
      <c r="F3139" s="61" t="s">
        <v>940</v>
      </c>
      <c r="G3139" s="61" t="str">
        <f t="shared" si="159"/>
        <v>Tim Clark</v>
      </c>
    </row>
    <row r="3140" spans="1:7" thickBot="1">
      <c r="A3140" s="62" t="s">
        <v>971</v>
      </c>
      <c r="B3140" s="61" t="s">
        <v>278</v>
      </c>
      <c r="C3140" s="61">
        <f t="shared" si="157"/>
        <v>1</v>
      </c>
      <c r="D3140" s="63" t="str">
        <f t="shared" si="158"/>
        <v>13</v>
      </c>
      <c r="E3140" s="63">
        <v>13</v>
      </c>
      <c r="F3140" s="61" t="s">
        <v>945</v>
      </c>
      <c r="G3140" s="61" t="str">
        <f t="shared" si="159"/>
        <v>David Toms</v>
      </c>
    </row>
    <row r="3141" spans="1:7" thickBot="1">
      <c r="A3141" s="62" t="s">
        <v>971</v>
      </c>
      <c r="B3141" s="61" t="s">
        <v>278</v>
      </c>
      <c r="C3141" s="61">
        <f t="shared" ref="C3141:C3204" si="160">IFERROR(SEARCH("T",B3141),"No Tie")</f>
        <v>1</v>
      </c>
      <c r="D3141" s="63" t="str">
        <f t="shared" ref="D3141:D3204" si="161">IF(C3141="No Tie",B3141,RIGHT(B3141,LEN(B3141)-1))</f>
        <v>13</v>
      </c>
      <c r="E3141" s="63">
        <v>13</v>
      </c>
      <c r="F3141" s="61" t="s">
        <v>124</v>
      </c>
      <c r="G3141" s="61" t="str">
        <f t="shared" ref="G3141:G3204" si="162">TRIM(SUBSTITUTE(F3141,CHAR(160),CHAR(32)))</f>
        <v>Dustin Johnson</v>
      </c>
    </row>
    <row r="3142" spans="1:7" thickBot="1">
      <c r="A3142" s="62" t="s">
        <v>971</v>
      </c>
      <c r="B3142" s="61" t="s">
        <v>278</v>
      </c>
      <c r="C3142" s="61">
        <f t="shared" si="160"/>
        <v>1</v>
      </c>
      <c r="D3142" s="63" t="str">
        <f t="shared" si="161"/>
        <v>13</v>
      </c>
      <c r="E3142" s="63">
        <v>13</v>
      </c>
      <c r="F3142" s="61" t="s">
        <v>127</v>
      </c>
      <c r="G3142" s="61" t="str">
        <f t="shared" si="162"/>
        <v>Ernie Els</v>
      </c>
    </row>
    <row r="3143" spans="1:7" thickBot="1">
      <c r="A3143" s="62" t="s">
        <v>971</v>
      </c>
      <c r="B3143" s="61" t="s">
        <v>278</v>
      </c>
      <c r="C3143" s="61">
        <f t="shared" si="160"/>
        <v>1</v>
      </c>
      <c r="D3143" s="63" t="str">
        <f t="shared" si="161"/>
        <v>13</v>
      </c>
      <c r="E3143" s="63">
        <v>13</v>
      </c>
      <c r="F3143" s="61" t="s">
        <v>208</v>
      </c>
      <c r="G3143" s="61" t="str">
        <f t="shared" si="162"/>
        <v>Fred Couples</v>
      </c>
    </row>
    <row r="3144" spans="1:7" thickBot="1">
      <c r="A3144" s="62" t="s">
        <v>971</v>
      </c>
      <c r="B3144" s="61" t="s">
        <v>278</v>
      </c>
      <c r="C3144" s="61">
        <f t="shared" si="160"/>
        <v>1</v>
      </c>
      <c r="D3144" s="63" t="str">
        <f t="shared" si="161"/>
        <v>13</v>
      </c>
      <c r="E3144" s="63">
        <v>13</v>
      </c>
      <c r="F3144" s="61" t="s">
        <v>919</v>
      </c>
      <c r="G3144" s="61" t="str">
        <f t="shared" si="162"/>
        <v>Nick Watney</v>
      </c>
    </row>
    <row r="3145" spans="1:7" thickBot="1">
      <c r="A3145" s="62" t="s">
        <v>971</v>
      </c>
      <c r="B3145" s="61" t="s">
        <v>140</v>
      </c>
      <c r="C3145" s="61">
        <f t="shared" si="160"/>
        <v>1</v>
      </c>
      <c r="D3145" s="63" t="str">
        <f t="shared" si="161"/>
        <v>18</v>
      </c>
      <c r="E3145" s="63">
        <v>18</v>
      </c>
      <c r="F3145" s="61" t="s">
        <v>195</v>
      </c>
      <c r="G3145" s="61" t="str">
        <f t="shared" si="162"/>
        <v>Branden Grace</v>
      </c>
    </row>
    <row r="3146" spans="1:7" thickBot="1">
      <c r="A3146" s="62" t="s">
        <v>971</v>
      </c>
      <c r="B3146" s="61" t="s">
        <v>140</v>
      </c>
      <c r="C3146" s="61">
        <f t="shared" si="160"/>
        <v>1</v>
      </c>
      <c r="D3146" s="63" t="str">
        <f t="shared" si="161"/>
        <v>18</v>
      </c>
      <c r="E3146" s="63">
        <v>18</v>
      </c>
      <c r="F3146" s="61" t="s">
        <v>172</v>
      </c>
      <c r="G3146" s="61" t="str">
        <f t="shared" si="162"/>
        <v>Henrik Stenson</v>
      </c>
    </row>
    <row r="3147" spans="1:7" thickBot="1">
      <c r="A3147" s="62" t="s">
        <v>971</v>
      </c>
      <c r="B3147" s="61" t="s">
        <v>284</v>
      </c>
      <c r="C3147" s="61">
        <f t="shared" si="160"/>
        <v>1</v>
      </c>
      <c r="D3147" s="63" t="str">
        <f t="shared" si="161"/>
        <v>20</v>
      </c>
      <c r="E3147" s="63">
        <v>20</v>
      </c>
      <c r="F3147" s="61" t="s">
        <v>122</v>
      </c>
      <c r="G3147" s="61" t="str">
        <f t="shared" si="162"/>
        <v>Bill Haas</v>
      </c>
    </row>
    <row r="3148" spans="1:7" thickBot="1">
      <c r="A3148" s="62" t="s">
        <v>971</v>
      </c>
      <c r="B3148" s="61" t="s">
        <v>284</v>
      </c>
      <c r="C3148" s="61">
        <f t="shared" si="160"/>
        <v>1</v>
      </c>
      <c r="D3148" s="63" t="str">
        <f t="shared" si="161"/>
        <v>20</v>
      </c>
      <c r="E3148" s="63">
        <v>20</v>
      </c>
      <c r="F3148" s="61" t="s">
        <v>946</v>
      </c>
      <c r="G3148" s="61" t="str">
        <f t="shared" si="162"/>
        <v>Bo Van Pelt</v>
      </c>
    </row>
    <row r="3149" spans="1:7" thickBot="1">
      <c r="A3149" s="62" t="s">
        <v>971</v>
      </c>
      <c r="B3149" s="61" t="s">
        <v>284</v>
      </c>
      <c r="C3149" s="61">
        <f t="shared" si="160"/>
        <v>1</v>
      </c>
      <c r="D3149" s="63" t="str">
        <f t="shared" si="161"/>
        <v>20</v>
      </c>
      <c r="E3149" s="63">
        <v>20</v>
      </c>
      <c r="F3149" s="61" t="s">
        <v>914</v>
      </c>
      <c r="G3149" s="61" t="str">
        <f t="shared" si="162"/>
        <v>Gonzalo Fdez-Castano</v>
      </c>
    </row>
    <row r="3150" spans="1:7" thickBot="1">
      <c r="A3150" s="62" t="s">
        <v>971</v>
      </c>
      <c r="B3150" s="61" t="s">
        <v>284</v>
      </c>
      <c r="C3150" s="61">
        <f t="shared" si="160"/>
        <v>1</v>
      </c>
      <c r="D3150" s="63" t="str">
        <f t="shared" si="161"/>
        <v>20</v>
      </c>
      <c r="E3150" s="63">
        <v>20</v>
      </c>
      <c r="F3150" s="61" t="s">
        <v>188</v>
      </c>
      <c r="G3150" s="61" t="str">
        <f t="shared" si="162"/>
        <v>Jason Dufner</v>
      </c>
    </row>
    <row r="3151" spans="1:7" thickBot="1">
      <c r="A3151" s="62" t="s">
        <v>971</v>
      </c>
      <c r="B3151" s="61" t="s">
        <v>284</v>
      </c>
      <c r="C3151" s="61">
        <f t="shared" si="160"/>
        <v>1</v>
      </c>
      <c r="D3151" s="63" t="str">
        <f t="shared" si="161"/>
        <v>20</v>
      </c>
      <c r="E3151" s="63">
        <v>20</v>
      </c>
      <c r="F3151" s="61" t="s">
        <v>174</v>
      </c>
      <c r="G3151" s="61" t="str">
        <f t="shared" si="162"/>
        <v>Steve Stricker</v>
      </c>
    </row>
    <row r="3152" spans="1:7" thickBot="1">
      <c r="A3152" s="62" t="s">
        <v>971</v>
      </c>
      <c r="B3152" s="61" t="s">
        <v>289</v>
      </c>
      <c r="C3152" s="61">
        <f t="shared" si="160"/>
        <v>1</v>
      </c>
      <c r="D3152" s="63" t="str">
        <f t="shared" si="161"/>
        <v>25</v>
      </c>
      <c r="E3152" s="63">
        <v>25</v>
      </c>
      <c r="F3152" s="61" t="s">
        <v>179</v>
      </c>
      <c r="G3152" s="61" t="str">
        <f t="shared" si="162"/>
        <v>Bernhard Langer</v>
      </c>
    </row>
    <row r="3153" spans="1:7" thickBot="1">
      <c r="A3153" s="62" t="s">
        <v>971</v>
      </c>
      <c r="B3153" s="61" t="s">
        <v>289</v>
      </c>
      <c r="C3153" s="61">
        <f t="shared" si="160"/>
        <v>1</v>
      </c>
      <c r="D3153" s="63" t="str">
        <f t="shared" si="161"/>
        <v>25</v>
      </c>
      <c r="E3153" s="63">
        <v>25</v>
      </c>
      <c r="F3153" s="61" t="s">
        <v>146</v>
      </c>
      <c r="G3153" s="61" t="str">
        <f t="shared" si="162"/>
        <v>Charl Schwartzel</v>
      </c>
    </row>
    <row r="3154" spans="1:7" thickBot="1">
      <c r="A3154" s="62" t="s">
        <v>971</v>
      </c>
      <c r="B3154" s="61" t="s">
        <v>289</v>
      </c>
      <c r="C3154" s="61">
        <f t="shared" si="160"/>
        <v>1</v>
      </c>
      <c r="D3154" s="63" t="str">
        <f t="shared" si="161"/>
        <v>25</v>
      </c>
      <c r="E3154" s="63">
        <v>25</v>
      </c>
      <c r="F3154" s="61" t="s">
        <v>947</v>
      </c>
      <c r="G3154" s="61" t="str">
        <f t="shared" si="162"/>
        <v>Freddie Jacobson</v>
      </c>
    </row>
    <row r="3155" spans="1:7" thickBot="1">
      <c r="A3155" s="62" t="s">
        <v>971</v>
      </c>
      <c r="B3155" s="61" t="s">
        <v>289</v>
      </c>
      <c r="C3155" s="61">
        <f t="shared" si="160"/>
        <v>1</v>
      </c>
      <c r="D3155" s="63" t="str">
        <f t="shared" si="161"/>
        <v>25</v>
      </c>
      <c r="E3155" s="63">
        <v>25</v>
      </c>
      <c r="F3155" s="61" t="s">
        <v>191</v>
      </c>
      <c r="G3155" s="61" t="str">
        <f t="shared" si="162"/>
        <v>Jim Furyk</v>
      </c>
    </row>
    <row r="3156" spans="1:7" thickBot="1">
      <c r="A3156" s="62" t="s">
        <v>971</v>
      </c>
      <c r="B3156" s="61" t="s">
        <v>289</v>
      </c>
      <c r="C3156" s="61">
        <f t="shared" si="160"/>
        <v>1</v>
      </c>
      <c r="D3156" s="63" t="str">
        <f t="shared" si="161"/>
        <v>25</v>
      </c>
      <c r="E3156" s="63">
        <v>25</v>
      </c>
      <c r="F3156" s="61" t="s">
        <v>129</v>
      </c>
      <c r="G3156" s="61" t="str">
        <f t="shared" si="162"/>
        <v>Justin Rose</v>
      </c>
    </row>
    <row r="3157" spans="1:7" thickBot="1">
      <c r="A3157" s="62" t="s">
        <v>971</v>
      </c>
      <c r="B3157" s="61" t="s">
        <v>289</v>
      </c>
      <c r="C3157" s="61">
        <f t="shared" si="160"/>
        <v>1</v>
      </c>
      <c r="D3157" s="63" t="str">
        <f t="shared" si="161"/>
        <v>25</v>
      </c>
      <c r="E3157" s="63">
        <v>25</v>
      </c>
      <c r="F3157" s="61" t="s">
        <v>192</v>
      </c>
      <c r="G3157" s="61" t="str">
        <f t="shared" si="162"/>
        <v>Luke Donald</v>
      </c>
    </row>
    <row r="3158" spans="1:7" thickBot="1">
      <c r="A3158" s="62" t="s">
        <v>971</v>
      </c>
      <c r="B3158" s="61" t="s">
        <v>289</v>
      </c>
      <c r="C3158" s="61">
        <f t="shared" si="160"/>
        <v>1</v>
      </c>
      <c r="D3158" s="63" t="str">
        <f t="shared" si="161"/>
        <v>25</v>
      </c>
      <c r="E3158" s="63">
        <v>25</v>
      </c>
      <c r="F3158" s="61" t="s">
        <v>949</v>
      </c>
      <c r="G3158" s="61" t="str">
        <f t="shared" si="162"/>
        <v>Michael Thompson</v>
      </c>
    </row>
    <row r="3159" spans="1:7" thickBot="1">
      <c r="A3159" s="62" t="s">
        <v>971</v>
      </c>
      <c r="B3159" s="61" t="s">
        <v>289</v>
      </c>
      <c r="C3159" s="61">
        <f t="shared" si="160"/>
        <v>1</v>
      </c>
      <c r="D3159" s="63" t="str">
        <f t="shared" si="161"/>
        <v>25</v>
      </c>
      <c r="E3159" s="63">
        <v>25</v>
      </c>
      <c r="F3159" s="61" t="s">
        <v>948</v>
      </c>
      <c r="G3159" s="61" t="str">
        <f t="shared" si="162"/>
        <v>Richard Sterne</v>
      </c>
    </row>
    <row r="3160" spans="1:7" thickBot="1">
      <c r="A3160" s="62" t="s">
        <v>971</v>
      </c>
      <c r="B3160" s="61" t="s">
        <v>289</v>
      </c>
      <c r="C3160" s="61">
        <f t="shared" si="160"/>
        <v>1</v>
      </c>
      <c r="D3160" s="63" t="str">
        <f t="shared" si="161"/>
        <v>25</v>
      </c>
      <c r="E3160" s="63">
        <v>25</v>
      </c>
      <c r="F3160" s="61" t="s">
        <v>142</v>
      </c>
      <c r="G3160" s="61" t="str">
        <f t="shared" si="162"/>
        <v>Rory McIlroy</v>
      </c>
    </row>
    <row r="3161" spans="1:7" thickBot="1">
      <c r="A3161" s="62" t="s">
        <v>971</v>
      </c>
      <c r="B3161" s="61" t="s">
        <v>289</v>
      </c>
      <c r="C3161" s="61">
        <f t="shared" si="160"/>
        <v>1</v>
      </c>
      <c r="D3161" s="63" t="str">
        <f t="shared" si="161"/>
        <v>25</v>
      </c>
      <c r="E3161" s="63">
        <v>25</v>
      </c>
      <c r="F3161" s="61" t="s">
        <v>912</v>
      </c>
      <c r="G3161" s="61" t="str">
        <f t="shared" si="162"/>
        <v>Stewart Cink</v>
      </c>
    </row>
    <row r="3162" spans="1:7" thickBot="1">
      <c r="A3162" s="62" t="s">
        <v>971</v>
      </c>
      <c r="B3162" s="61" t="s">
        <v>298</v>
      </c>
      <c r="C3162" s="61">
        <f t="shared" si="160"/>
        <v>1</v>
      </c>
      <c r="D3162" s="63" t="str">
        <f t="shared" si="161"/>
        <v>35</v>
      </c>
      <c r="E3162" s="63">
        <v>35</v>
      </c>
      <c r="F3162" s="61" t="s">
        <v>149</v>
      </c>
      <c r="G3162" s="61" t="str">
        <f t="shared" si="162"/>
        <v>John Senden</v>
      </c>
    </row>
    <row r="3163" spans="1:7" thickBot="1">
      <c r="A3163" s="62" t="s">
        <v>971</v>
      </c>
      <c r="B3163" s="61" t="s">
        <v>298</v>
      </c>
      <c r="C3163" s="61">
        <f t="shared" si="160"/>
        <v>1</v>
      </c>
      <c r="D3163" s="63" t="str">
        <f t="shared" si="161"/>
        <v>35</v>
      </c>
      <c r="E3163" s="63">
        <v>35</v>
      </c>
      <c r="F3163" s="61" t="s">
        <v>201</v>
      </c>
      <c r="G3163" s="61" t="str">
        <f t="shared" si="162"/>
        <v>Martin Kaymer</v>
      </c>
    </row>
    <row r="3164" spans="1:7" thickBot="1">
      <c r="A3164" s="62" t="s">
        <v>971</v>
      </c>
      <c r="B3164" s="61" t="s">
        <v>298</v>
      </c>
      <c r="C3164" s="61">
        <f t="shared" si="160"/>
        <v>1</v>
      </c>
      <c r="D3164" s="63" t="str">
        <f t="shared" si="161"/>
        <v>35</v>
      </c>
      <c r="E3164" s="63">
        <v>35</v>
      </c>
      <c r="F3164" s="61" t="s">
        <v>162</v>
      </c>
      <c r="G3164" s="61" t="str">
        <f t="shared" si="162"/>
        <v>Zach Johnson</v>
      </c>
    </row>
    <row r="3165" spans="1:7" thickBot="1">
      <c r="A3165" s="62" t="s">
        <v>971</v>
      </c>
      <c r="B3165" s="61" t="s">
        <v>301</v>
      </c>
      <c r="C3165" s="61">
        <f t="shared" si="160"/>
        <v>1</v>
      </c>
      <c r="D3165" s="63" t="str">
        <f t="shared" si="161"/>
        <v>38</v>
      </c>
      <c r="E3165" s="63">
        <v>38</v>
      </c>
      <c r="F3165" s="61" t="s">
        <v>951</v>
      </c>
      <c r="G3165" s="61" t="str">
        <f t="shared" si="162"/>
        <v>Brian Gay</v>
      </c>
    </row>
    <row r="3166" spans="1:7" thickBot="1">
      <c r="A3166" s="62" t="s">
        <v>971</v>
      </c>
      <c r="B3166" s="61" t="s">
        <v>301</v>
      </c>
      <c r="C3166" s="61">
        <f t="shared" si="160"/>
        <v>1</v>
      </c>
      <c r="D3166" s="63" t="str">
        <f t="shared" si="161"/>
        <v>38</v>
      </c>
      <c r="E3166" s="63">
        <v>38</v>
      </c>
      <c r="F3166" s="61" t="s">
        <v>925</v>
      </c>
      <c r="G3166" s="61" t="str">
        <f t="shared" si="162"/>
        <v>D.A. Points</v>
      </c>
    </row>
    <row r="3167" spans="1:7" thickBot="1">
      <c r="A3167" s="62" t="s">
        <v>971</v>
      </c>
      <c r="B3167" s="61" t="s">
        <v>301</v>
      </c>
      <c r="C3167" s="61">
        <f t="shared" si="160"/>
        <v>1</v>
      </c>
      <c r="D3167" s="63" t="str">
        <f t="shared" si="161"/>
        <v>38</v>
      </c>
      <c r="E3167" s="63">
        <v>38</v>
      </c>
      <c r="F3167" s="61" t="s">
        <v>953</v>
      </c>
      <c r="G3167" s="61" t="str">
        <f t="shared" si="162"/>
        <v>Paul Lawrie</v>
      </c>
    </row>
    <row r="3168" spans="1:7" thickBot="1">
      <c r="A3168" s="62" t="s">
        <v>971</v>
      </c>
      <c r="B3168" s="61" t="s">
        <v>301</v>
      </c>
      <c r="C3168" s="61">
        <f t="shared" si="160"/>
        <v>1</v>
      </c>
      <c r="D3168" s="63" t="str">
        <f t="shared" si="161"/>
        <v>38</v>
      </c>
      <c r="E3168" s="63">
        <v>38</v>
      </c>
      <c r="F3168" s="61" t="s">
        <v>165</v>
      </c>
      <c r="G3168" s="61" t="str">
        <f t="shared" si="162"/>
        <v>Rickie Fowler</v>
      </c>
    </row>
    <row r="3169" spans="1:7" thickBot="1">
      <c r="A3169" s="62" t="s">
        <v>971</v>
      </c>
      <c r="B3169" s="61" t="s">
        <v>301</v>
      </c>
      <c r="C3169" s="61">
        <f t="shared" si="160"/>
        <v>1</v>
      </c>
      <c r="D3169" s="63" t="str">
        <f t="shared" si="161"/>
        <v>38</v>
      </c>
      <c r="E3169" s="63">
        <v>38</v>
      </c>
      <c r="F3169" s="61" t="s">
        <v>950</v>
      </c>
      <c r="G3169" s="61" t="str">
        <f t="shared" si="162"/>
        <v>Robert Garrigus</v>
      </c>
    </row>
    <row r="3170" spans="1:7" thickBot="1">
      <c r="A3170" s="62" t="s">
        <v>971</v>
      </c>
      <c r="B3170" s="61" t="s">
        <v>301</v>
      </c>
      <c r="C3170" s="61">
        <f t="shared" si="160"/>
        <v>1</v>
      </c>
      <c r="D3170" s="63" t="str">
        <f t="shared" si="161"/>
        <v>38</v>
      </c>
      <c r="E3170" s="63">
        <v>38</v>
      </c>
      <c r="F3170" s="61" t="s">
        <v>178</v>
      </c>
      <c r="G3170" s="61" t="str">
        <f t="shared" si="162"/>
        <v>Ryan Moore</v>
      </c>
    </row>
    <row r="3171" spans="1:7" thickBot="1">
      <c r="A3171" s="62" t="s">
        <v>971</v>
      </c>
      <c r="B3171" s="61" t="s">
        <v>301</v>
      </c>
      <c r="C3171" s="61">
        <f t="shared" si="160"/>
        <v>1</v>
      </c>
      <c r="D3171" s="63" t="str">
        <f t="shared" si="161"/>
        <v>38</v>
      </c>
      <c r="E3171" s="63">
        <v>38</v>
      </c>
      <c r="F3171" s="61" t="s">
        <v>952</v>
      </c>
      <c r="G3171" s="61" t="str">
        <f t="shared" si="162"/>
        <v>Ryo Ishikawa</v>
      </c>
    </row>
    <row r="3172" spans="1:7" thickBot="1">
      <c r="A3172" s="62" t="s">
        <v>971</v>
      </c>
      <c r="B3172" s="61" t="s">
        <v>301</v>
      </c>
      <c r="C3172" s="61">
        <f t="shared" si="160"/>
        <v>1</v>
      </c>
      <c r="D3172" s="63" t="str">
        <f t="shared" si="161"/>
        <v>38</v>
      </c>
      <c r="E3172" s="63">
        <v>38</v>
      </c>
      <c r="F3172" s="61" t="s">
        <v>194</v>
      </c>
      <c r="G3172" s="61" t="str">
        <f t="shared" si="162"/>
        <v>Vijay Singh</v>
      </c>
    </row>
    <row r="3173" spans="1:7" thickBot="1">
      <c r="A3173" s="62" t="s">
        <v>971</v>
      </c>
      <c r="B3173" s="61" t="s">
        <v>308</v>
      </c>
      <c r="C3173" s="61">
        <f t="shared" si="160"/>
        <v>1</v>
      </c>
      <c r="D3173" s="63" t="str">
        <f t="shared" si="161"/>
        <v>46</v>
      </c>
      <c r="E3173" s="63">
        <v>46</v>
      </c>
      <c r="F3173" s="61" t="s">
        <v>931</v>
      </c>
      <c r="G3173" s="61" t="str">
        <f t="shared" si="162"/>
        <v>David Lynn</v>
      </c>
    </row>
    <row r="3174" spans="1:7" thickBot="1">
      <c r="A3174" s="62" t="s">
        <v>971</v>
      </c>
      <c r="B3174" s="61" t="s">
        <v>308</v>
      </c>
      <c r="C3174" s="61">
        <f t="shared" si="160"/>
        <v>1</v>
      </c>
      <c r="D3174" s="63" t="str">
        <f t="shared" si="161"/>
        <v>46</v>
      </c>
      <c r="E3174" s="63">
        <v>46</v>
      </c>
      <c r="F3174" s="61" t="s">
        <v>915</v>
      </c>
      <c r="G3174" s="61" t="str">
        <f t="shared" si="162"/>
        <v>K.J. Choi</v>
      </c>
    </row>
    <row r="3175" spans="1:7" thickBot="1">
      <c r="A3175" s="62" t="s">
        <v>971</v>
      </c>
      <c r="B3175" s="61" t="s">
        <v>308</v>
      </c>
      <c r="C3175" s="61">
        <f t="shared" si="160"/>
        <v>1</v>
      </c>
      <c r="D3175" s="63" t="str">
        <f t="shared" si="161"/>
        <v>46</v>
      </c>
      <c r="E3175" s="63">
        <v>46</v>
      </c>
      <c r="F3175" s="61" t="s">
        <v>144</v>
      </c>
      <c r="G3175" s="61" t="str">
        <f t="shared" si="162"/>
        <v>Thomas Bjorn</v>
      </c>
    </row>
    <row r="3176" spans="1:7" thickBot="1">
      <c r="A3176" s="62" t="s">
        <v>971</v>
      </c>
      <c r="B3176" s="61">
        <v>49</v>
      </c>
      <c r="C3176" s="61" t="str">
        <f t="shared" si="160"/>
        <v>No Tie</v>
      </c>
      <c r="D3176" s="63">
        <f t="shared" si="161"/>
        <v>49</v>
      </c>
      <c r="E3176" s="63">
        <v>49</v>
      </c>
      <c r="F3176" s="61" t="s">
        <v>917</v>
      </c>
      <c r="G3176" s="61" t="str">
        <f t="shared" si="162"/>
        <v>Lucas Glover</v>
      </c>
    </row>
    <row r="3177" spans="1:7" thickBot="1">
      <c r="A3177" s="62" t="s">
        <v>971</v>
      </c>
      <c r="B3177" s="61" t="s">
        <v>312</v>
      </c>
      <c r="C3177" s="61">
        <f t="shared" si="160"/>
        <v>1</v>
      </c>
      <c r="D3177" s="63" t="str">
        <f t="shared" si="161"/>
        <v>50</v>
      </c>
      <c r="E3177" s="63">
        <v>50</v>
      </c>
      <c r="F3177" s="61" t="s">
        <v>147</v>
      </c>
      <c r="G3177" s="61" t="str">
        <f t="shared" si="162"/>
        <v>Bubba Watson</v>
      </c>
    </row>
    <row r="3178" spans="1:7" thickBot="1">
      <c r="A3178" s="62" t="s">
        <v>971</v>
      </c>
      <c r="B3178" s="61" t="s">
        <v>312</v>
      </c>
      <c r="C3178" s="61">
        <f t="shared" si="160"/>
        <v>1</v>
      </c>
      <c r="D3178" s="63" t="str">
        <f t="shared" si="161"/>
        <v>50</v>
      </c>
      <c r="E3178" s="63">
        <v>50</v>
      </c>
      <c r="F3178" s="61" t="s">
        <v>209</v>
      </c>
      <c r="G3178" s="61" t="str">
        <f t="shared" si="162"/>
        <v>Jose Maria Olazabal</v>
      </c>
    </row>
    <row r="3179" spans="1:7" thickBot="1">
      <c r="A3179" s="62" t="s">
        <v>971</v>
      </c>
      <c r="B3179" s="61" t="s">
        <v>312</v>
      </c>
      <c r="C3179" s="61">
        <f t="shared" si="160"/>
        <v>1</v>
      </c>
      <c r="D3179" s="63" t="str">
        <f t="shared" si="161"/>
        <v>50</v>
      </c>
      <c r="E3179" s="63">
        <v>50</v>
      </c>
      <c r="F3179" s="61" t="s">
        <v>941</v>
      </c>
      <c r="G3179" s="61" t="str">
        <f t="shared" si="162"/>
        <v>Peter Hanson</v>
      </c>
    </row>
    <row r="3180" spans="1:7" thickBot="1">
      <c r="A3180" s="62" t="s">
        <v>971</v>
      </c>
      <c r="B3180" s="61" t="s">
        <v>312</v>
      </c>
      <c r="C3180" s="61">
        <f t="shared" si="160"/>
        <v>1</v>
      </c>
      <c r="D3180" s="63" t="str">
        <f t="shared" si="161"/>
        <v>50</v>
      </c>
      <c r="E3180" s="63">
        <v>50</v>
      </c>
      <c r="F3180" s="61" t="s">
        <v>210</v>
      </c>
      <c r="G3180" s="61" t="str">
        <f t="shared" si="162"/>
        <v>Trevor Immelman</v>
      </c>
    </row>
    <row r="3181" spans="1:7" thickBot="1">
      <c r="A3181" s="62" t="s">
        <v>971</v>
      </c>
      <c r="B3181" s="61" t="s">
        <v>884</v>
      </c>
      <c r="C3181" s="61">
        <f t="shared" si="160"/>
        <v>1</v>
      </c>
      <c r="D3181" s="63" t="str">
        <f t="shared" si="161"/>
        <v>54</v>
      </c>
      <c r="E3181" s="63">
        <v>54</v>
      </c>
      <c r="F3181" s="61" t="s">
        <v>145</v>
      </c>
      <c r="G3181" s="61" t="str">
        <f t="shared" si="162"/>
        <v>Keegan Bradley</v>
      </c>
    </row>
    <row r="3182" spans="1:7" thickBot="1">
      <c r="A3182" s="62" t="s">
        <v>971</v>
      </c>
      <c r="B3182" s="61" t="s">
        <v>884</v>
      </c>
      <c r="C3182" s="61">
        <f t="shared" si="160"/>
        <v>1</v>
      </c>
      <c r="D3182" s="63" t="str">
        <f t="shared" si="161"/>
        <v>54</v>
      </c>
      <c r="E3182" s="63">
        <v>54</v>
      </c>
      <c r="F3182" s="61" t="s">
        <v>139</v>
      </c>
      <c r="G3182" s="61" t="str">
        <f t="shared" si="162"/>
        <v>Phil Mickelson</v>
      </c>
    </row>
    <row r="3183" spans="1:7" thickBot="1">
      <c r="A3183" s="62" t="s">
        <v>971</v>
      </c>
      <c r="B3183" s="61" t="s">
        <v>884</v>
      </c>
      <c r="C3183" s="61">
        <f t="shared" si="160"/>
        <v>1</v>
      </c>
      <c r="D3183" s="63" t="str">
        <f t="shared" si="161"/>
        <v>54</v>
      </c>
      <c r="E3183" s="63">
        <v>54</v>
      </c>
      <c r="F3183" s="61" t="s">
        <v>197</v>
      </c>
      <c r="G3183" s="61" t="str">
        <f t="shared" si="162"/>
        <v>Sandy Lyle</v>
      </c>
    </row>
    <row r="3184" spans="1:7" thickBot="1">
      <c r="A3184" s="62" t="s">
        <v>971</v>
      </c>
      <c r="B3184" s="61" t="s">
        <v>884</v>
      </c>
      <c r="C3184" s="61">
        <f t="shared" si="160"/>
        <v>1</v>
      </c>
      <c r="D3184" s="63" t="str">
        <f t="shared" si="161"/>
        <v>54</v>
      </c>
      <c r="E3184" s="63">
        <v>54</v>
      </c>
      <c r="F3184" s="61" t="s">
        <v>954</v>
      </c>
      <c r="G3184" s="61" t="str">
        <f t="shared" si="162"/>
        <v>Scott Piercy</v>
      </c>
    </row>
    <row r="3185" spans="1:7" thickBot="1">
      <c r="A3185" s="62" t="s">
        <v>971</v>
      </c>
      <c r="B3185" s="61">
        <v>58</v>
      </c>
      <c r="C3185" s="61" t="str">
        <f t="shared" si="160"/>
        <v>No Tie</v>
      </c>
      <c r="D3185" s="63">
        <f t="shared" si="161"/>
        <v>58</v>
      </c>
      <c r="E3185" s="63">
        <v>58</v>
      </c>
      <c r="F3185" s="61" t="s">
        <v>955</v>
      </c>
      <c r="G3185" s="61" t="str">
        <f t="shared" si="162"/>
        <v>Guan Tian Liang</v>
      </c>
    </row>
    <row r="3186" spans="1:7" thickBot="1">
      <c r="A3186" s="62" t="s">
        <v>971</v>
      </c>
      <c r="B3186" s="61">
        <v>59</v>
      </c>
      <c r="C3186" s="61" t="str">
        <f t="shared" si="160"/>
        <v>No Tie</v>
      </c>
      <c r="D3186" s="63">
        <f t="shared" si="161"/>
        <v>59</v>
      </c>
      <c r="E3186" s="63">
        <v>59</v>
      </c>
      <c r="F3186" s="61" t="s">
        <v>182</v>
      </c>
      <c r="G3186" s="61" t="str">
        <f t="shared" si="162"/>
        <v>Kevin Na</v>
      </c>
    </row>
    <row r="3187" spans="1:7" thickBot="1">
      <c r="A3187" s="62" t="s">
        <v>971</v>
      </c>
      <c r="B3187" s="61">
        <v>60</v>
      </c>
      <c r="C3187" s="61" t="str">
        <f t="shared" si="160"/>
        <v>No Tie</v>
      </c>
      <c r="D3187" s="63">
        <f t="shared" si="161"/>
        <v>60</v>
      </c>
      <c r="E3187" s="63">
        <v>60</v>
      </c>
      <c r="F3187" s="61" t="s">
        <v>956</v>
      </c>
      <c r="G3187" s="61" t="str">
        <f t="shared" si="162"/>
        <v>John Peterson</v>
      </c>
    </row>
    <row r="3188" spans="1:7" thickBot="1">
      <c r="A3188" s="62" t="s">
        <v>971</v>
      </c>
      <c r="B3188" s="61">
        <v>61</v>
      </c>
      <c r="C3188" s="61" t="str">
        <f t="shared" si="160"/>
        <v>No Tie</v>
      </c>
      <c r="D3188" s="63">
        <f t="shared" si="161"/>
        <v>61</v>
      </c>
      <c r="E3188" s="63">
        <v>61</v>
      </c>
      <c r="F3188" s="61" t="s">
        <v>957</v>
      </c>
      <c r="G3188" s="61" t="str">
        <f t="shared" si="162"/>
        <v>Carl Pettersson</v>
      </c>
    </row>
    <row r="3189" spans="1:7" thickBot="1">
      <c r="A3189" s="62" t="s">
        <v>971</v>
      </c>
      <c r="B3189" s="61" t="s">
        <v>320</v>
      </c>
      <c r="C3189" s="61">
        <f t="shared" si="160"/>
        <v>3</v>
      </c>
      <c r="D3189" s="63" t="str">
        <f t="shared" si="161"/>
        <v>UT</v>
      </c>
      <c r="E3189" s="63" t="s">
        <v>1170</v>
      </c>
      <c r="F3189" s="61" t="s">
        <v>969</v>
      </c>
      <c r="G3189" s="61" t="str">
        <f t="shared" si="162"/>
        <v>Alan Dunbar</v>
      </c>
    </row>
    <row r="3190" spans="1:7" thickBot="1">
      <c r="A3190" s="62" t="s">
        <v>971</v>
      </c>
      <c r="B3190" s="61" t="s">
        <v>320</v>
      </c>
      <c r="C3190" s="61">
        <f t="shared" si="160"/>
        <v>3</v>
      </c>
      <c r="D3190" s="63" t="str">
        <f t="shared" si="161"/>
        <v>UT</v>
      </c>
      <c r="E3190" s="63" t="s">
        <v>1170</v>
      </c>
      <c r="F3190" s="61" t="s">
        <v>215</v>
      </c>
      <c r="G3190" s="61" t="str">
        <f t="shared" si="162"/>
        <v>Ben Crenshaw</v>
      </c>
    </row>
    <row r="3191" spans="1:7" thickBot="1">
      <c r="A3191" s="62" t="s">
        <v>971</v>
      </c>
      <c r="B3191" s="61" t="s">
        <v>320</v>
      </c>
      <c r="C3191" s="61">
        <f t="shared" si="160"/>
        <v>3</v>
      </c>
      <c r="D3191" s="63" t="str">
        <f t="shared" si="161"/>
        <v>UT</v>
      </c>
      <c r="E3191" s="63" t="s">
        <v>1170</v>
      </c>
      <c r="F3191" s="61" t="s">
        <v>962</v>
      </c>
      <c r="G3191" s="61" t="str">
        <f t="shared" si="162"/>
        <v>Ben Curtis</v>
      </c>
    </row>
    <row r="3192" spans="1:7" thickBot="1">
      <c r="A3192" s="62" t="s">
        <v>971</v>
      </c>
      <c r="B3192" s="61" t="s">
        <v>320</v>
      </c>
      <c r="C3192" s="61">
        <f t="shared" si="160"/>
        <v>3</v>
      </c>
      <c r="D3192" s="63" t="str">
        <f t="shared" si="161"/>
        <v>UT</v>
      </c>
      <c r="E3192" s="63" t="s">
        <v>1170</v>
      </c>
      <c r="F3192" s="61" t="s">
        <v>942</v>
      </c>
      <c r="G3192" s="61" t="str">
        <f t="shared" si="162"/>
        <v>Craig Stadler</v>
      </c>
    </row>
    <row r="3193" spans="1:7" thickBot="1">
      <c r="A3193" s="62" t="s">
        <v>971</v>
      </c>
      <c r="B3193" s="61" t="s">
        <v>320</v>
      </c>
      <c r="C3193" s="61">
        <f t="shared" si="160"/>
        <v>3</v>
      </c>
      <c r="D3193" s="63" t="str">
        <f t="shared" si="161"/>
        <v>UT</v>
      </c>
      <c r="E3193" s="63" t="s">
        <v>1170</v>
      </c>
      <c r="F3193" s="61" t="s">
        <v>921</v>
      </c>
      <c r="G3193" s="61" t="str">
        <f t="shared" si="162"/>
        <v>Francesco Molinari</v>
      </c>
    </row>
    <row r="3194" spans="1:7" thickBot="1">
      <c r="A3194" s="62" t="s">
        <v>971</v>
      </c>
      <c r="B3194" s="61" t="s">
        <v>320</v>
      </c>
      <c r="C3194" s="61">
        <f t="shared" si="160"/>
        <v>3</v>
      </c>
      <c r="D3194" s="63" t="str">
        <f t="shared" si="161"/>
        <v>UT</v>
      </c>
      <c r="E3194" s="63" t="s">
        <v>1170</v>
      </c>
      <c r="F3194" s="61" t="s">
        <v>958</v>
      </c>
      <c r="G3194" s="61" t="str">
        <f t="shared" si="162"/>
        <v>George Coetzee</v>
      </c>
    </row>
    <row r="3195" spans="1:7" thickBot="1">
      <c r="A3195" s="62" t="s">
        <v>971</v>
      </c>
      <c r="B3195" s="61" t="s">
        <v>320</v>
      </c>
      <c r="C3195" s="61">
        <f t="shared" si="160"/>
        <v>3</v>
      </c>
      <c r="D3195" s="63" t="str">
        <f t="shared" si="161"/>
        <v>UT</v>
      </c>
      <c r="E3195" s="63" t="s">
        <v>1170</v>
      </c>
      <c r="F3195" s="61" t="s">
        <v>150</v>
      </c>
      <c r="G3195" s="61" t="str">
        <f t="shared" si="162"/>
        <v>Graeme McDowell</v>
      </c>
    </row>
    <row r="3196" spans="1:7" thickBot="1">
      <c r="A3196" s="62" t="s">
        <v>971</v>
      </c>
      <c r="B3196" s="61" t="s">
        <v>320</v>
      </c>
      <c r="C3196" s="61">
        <f t="shared" si="160"/>
        <v>3</v>
      </c>
      <c r="D3196" s="63" t="str">
        <f t="shared" si="161"/>
        <v>UT</v>
      </c>
      <c r="E3196" s="63" t="s">
        <v>1170</v>
      </c>
      <c r="F3196" s="61" t="s">
        <v>970</v>
      </c>
      <c r="G3196" s="61" t="str">
        <f t="shared" si="162"/>
        <v>Hiroyuki Fujita</v>
      </c>
    </row>
    <row r="3197" spans="1:7" thickBot="1">
      <c r="A3197" s="62" t="s">
        <v>971</v>
      </c>
      <c r="B3197" s="61" t="s">
        <v>320</v>
      </c>
      <c r="C3197" s="61">
        <f t="shared" si="160"/>
        <v>3</v>
      </c>
      <c r="D3197" s="63" t="str">
        <f t="shared" si="161"/>
        <v>UT</v>
      </c>
      <c r="E3197" s="63" t="s">
        <v>1170</v>
      </c>
      <c r="F3197" s="61" t="s">
        <v>196</v>
      </c>
      <c r="G3197" s="61" t="str">
        <f t="shared" si="162"/>
        <v>Hunter Mahan</v>
      </c>
    </row>
    <row r="3198" spans="1:7" thickBot="1">
      <c r="A3198" s="62" t="s">
        <v>971</v>
      </c>
      <c r="B3198" s="61" t="s">
        <v>320</v>
      </c>
      <c r="C3198" s="61">
        <f t="shared" si="160"/>
        <v>3</v>
      </c>
      <c r="D3198" s="63" t="str">
        <f t="shared" si="161"/>
        <v>UT</v>
      </c>
      <c r="E3198" s="63" t="s">
        <v>1170</v>
      </c>
      <c r="F3198" s="61" t="s">
        <v>170</v>
      </c>
      <c r="G3198" s="61" t="str">
        <f t="shared" si="162"/>
        <v>Ian Poulter</v>
      </c>
    </row>
    <row r="3199" spans="1:7" thickBot="1">
      <c r="A3199" s="62" t="s">
        <v>971</v>
      </c>
      <c r="B3199" s="61" t="s">
        <v>320</v>
      </c>
      <c r="C3199" s="61">
        <f t="shared" si="160"/>
        <v>3</v>
      </c>
      <c r="D3199" s="63" t="str">
        <f t="shared" si="161"/>
        <v>UT</v>
      </c>
      <c r="E3199" s="63" t="s">
        <v>1170</v>
      </c>
      <c r="F3199" s="61" t="s">
        <v>211</v>
      </c>
      <c r="G3199" s="61" t="str">
        <f t="shared" si="162"/>
        <v>Ian Woosnam</v>
      </c>
    </row>
    <row r="3200" spans="1:7" thickBot="1">
      <c r="A3200" s="62" t="s">
        <v>971</v>
      </c>
      <c r="B3200" s="61" t="s">
        <v>320</v>
      </c>
      <c r="C3200" s="61">
        <f t="shared" si="160"/>
        <v>3</v>
      </c>
      <c r="D3200" s="63" t="str">
        <f t="shared" si="161"/>
        <v>UT</v>
      </c>
      <c r="E3200" s="63" t="s">
        <v>1170</v>
      </c>
      <c r="F3200" s="61" t="s">
        <v>183</v>
      </c>
      <c r="G3200" s="61" t="str">
        <f t="shared" si="162"/>
        <v>Jamie Donaldson</v>
      </c>
    </row>
    <row r="3201" spans="1:7" thickBot="1">
      <c r="A3201" s="62" t="s">
        <v>971</v>
      </c>
      <c r="B3201" s="61" t="s">
        <v>320</v>
      </c>
      <c r="C3201" s="61">
        <f t="shared" si="160"/>
        <v>3</v>
      </c>
      <c r="D3201" s="63" t="str">
        <f t="shared" si="161"/>
        <v>UT</v>
      </c>
      <c r="E3201" s="63" t="s">
        <v>1170</v>
      </c>
      <c r="F3201" s="61" t="s">
        <v>963</v>
      </c>
      <c r="G3201" s="61" t="str">
        <f t="shared" si="162"/>
        <v>John Merrick</v>
      </c>
    </row>
    <row r="3202" spans="1:7" thickBot="1">
      <c r="A3202" s="62" t="s">
        <v>971</v>
      </c>
      <c r="B3202" s="61" t="s">
        <v>320</v>
      </c>
      <c r="C3202" s="61">
        <f t="shared" si="160"/>
        <v>3</v>
      </c>
      <c r="D3202" s="63" t="str">
        <f t="shared" si="161"/>
        <v>UT</v>
      </c>
      <c r="E3202" s="63" t="s">
        <v>1170</v>
      </c>
      <c r="F3202" s="61" t="s">
        <v>137</v>
      </c>
      <c r="G3202" s="61" t="str">
        <f t="shared" si="162"/>
        <v>Kevin Streelman</v>
      </c>
    </row>
    <row r="3203" spans="1:7" thickBot="1">
      <c r="A3203" s="62" t="s">
        <v>971</v>
      </c>
      <c r="B3203" s="61" t="s">
        <v>320</v>
      </c>
      <c r="C3203" s="61">
        <f t="shared" si="160"/>
        <v>3</v>
      </c>
      <c r="D3203" s="63" t="str">
        <f t="shared" si="161"/>
        <v>UT</v>
      </c>
      <c r="E3203" s="63" t="s">
        <v>1170</v>
      </c>
      <c r="F3203" s="61" t="s">
        <v>206</v>
      </c>
      <c r="G3203" s="61" t="str">
        <f t="shared" si="162"/>
        <v>Larry Mize</v>
      </c>
    </row>
    <row r="3204" spans="1:7" thickBot="1">
      <c r="A3204" s="62" t="s">
        <v>971</v>
      </c>
      <c r="B3204" s="61" t="s">
        <v>320</v>
      </c>
      <c r="C3204" s="61">
        <f t="shared" si="160"/>
        <v>3</v>
      </c>
      <c r="D3204" s="63" t="str">
        <f t="shared" si="161"/>
        <v>UT</v>
      </c>
      <c r="E3204" s="63" t="s">
        <v>1170</v>
      </c>
      <c r="F3204" s="61" t="s">
        <v>136</v>
      </c>
      <c r="G3204" s="61" t="str">
        <f t="shared" si="162"/>
        <v>Louis Oosthuizen</v>
      </c>
    </row>
    <row r="3205" spans="1:7" thickBot="1">
      <c r="A3205" s="62" t="s">
        <v>971</v>
      </c>
      <c r="B3205" s="61" t="s">
        <v>320</v>
      </c>
      <c r="C3205" s="61">
        <f t="shared" ref="C3205:C3361" si="163">IFERROR(SEARCH("T",B3205),"No Tie")</f>
        <v>3</v>
      </c>
      <c r="D3205" s="63" t="str">
        <f t="shared" ref="D3205:D3361" si="164">IF(C3205="No Tie",B3205,RIGHT(B3205,LEN(B3205)-1))</f>
        <v>UT</v>
      </c>
      <c r="E3205" s="63" t="s">
        <v>1170</v>
      </c>
      <c r="F3205" s="61" t="s">
        <v>161</v>
      </c>
      <c r="G3205" s="61" t="str">
        <f t="shared" ref="G3205:G3361" si="165">TRIM(SUBSTITUTE(F3205,CHAR(160),CHAR(32)))</f>
        <v>Mark O'Meara</v>
      </c>
    </row>
    <row r="3206" spans="1:7" thickBot="1">
      <c r="A3206" s="62" t="s">
        <v>971</v>
      </c>
      <c r="B3206" s="61" t="s">
        <v>320</v>
      </c>
      <c r="C3206" s="61">
        <f t="shared" si="163"/>
        <v>3</v>
      </c>
      <c r="D3206" s="63" t="str">
        <f t="shared" si="164"/>
        <v>UT</v>
      </c>
      <c r="E3206" s="63" t="s">
        <v>1170</v>
      </c>
      <c r="F3206" s="61" t="s">
        <v>959</v>
      </c>
      <c r="G3206" s="61" t="str">
        <f t="shared" si="165"/>
        <v>Martin Laird</v>
      </c>
    </row>
    <row r="3207" spans="1:7" thickBot="1">
      <c r="A3207" s="62" t="s">
        <v>971</v>
      </c>
      <c r="B3207" s="61" t="s">
        <v>320</v>
      </c>
      <c r="C3207" s="61">
        <f t="shared" si="163"/>
        <v>3</v>
      </c>
      <c r="D3207" s="63" t="str">
        <f t="shared" si="164"/>
        <v>UT</v>
      </c>
      <c r="E3207" s="63" t="s">
        <v>1170</v>
      </c>
      <c r="F3207" s="61" t="s">
        <v>932</v>
      </c>
      <c r="G3207" s="61" t="str">
        <f t="shared" si="165"/>
        <v>Matteo Manassero</v>
      </c>
    </row>
    <row r="3208" spans="1:7" thickBot="1">
      <c r="A3208" s="62" t="s">
        <v>971</v>
      </c>
      <c r="B3208" s="61" t="s">
        <v>320</v>
      </c>
      <c r="C3208" s="61">
        <f t="shared" si="163"/>
        <v>3</v>
      </c>
      <c r="D3208" s="63" t="str">
        <f t="shared" si="164"/>
        <v>UT</v>
      </c>
      <c r="E3208" s="63" t="s">
        <v>1170</v>
      </c>
      <c r="F3208" s="61" t="s">
        <v>965</v>
      </c>
      <c r="G3208" s="61" t="str">
        <f t="shared" si="165"/>
        <v>Michael Weaver</v>
      </c>
    </row>
    <row r="3209" spans="1:7" thickBot="1">
      <c r="A3209" s="62" t="s">
        <v>971</v>
      </c>
      <c r="B3209" s="61" t="s">
        <v>320</v>
      </c>
      <c r="C3209" s="61">
        <f t="shared" si="163"/>
        <v>3</v>
      </c>
      <c r="D3209" s="63" t="str">
        <f t="shared" si="164"/>
        <v>UT</v>
      </c>
      <c r="E3209" s="63" t="s">
        <v>1170</v>
      </c>
      <c r="F3209" s="61" t="s">
        <v>213</v>
      </c>
      <c r="G3209" s="61" t="str">
        <f t="shared" si="165"/>
        <v>Mike Weir</v>
      </c>
    </row>
    <row r="3210" spans="1:7" thickBot="1">
      <c r="A3210" s="62" t="s">
        <v>971</v>
      </c>
      <c r="B3210" s="61" t="s">
        <v>320</v>
      </c>
      <c r="C3210" s="61">
        <f t="shared" si="163"/>
        <v>3</v>
      </c>
      <c r="D3210" s="63" t="str">
        <f t="shared" si="164"/>
        <v>UT</v>
      </c>
      <c r="E3210" s="63" t="s">
        <v>1170</v>
      </c>
      <c r="F3210" s="61" t="s">
        <v>967</v>
      </c>
      <c r="G3210" s="61" t="str">
        <f t="shared" si="165"/>
        <v>Nathan Smith</v>
      </c>
    </row>
    <row r="3211" spans="1:7" thickBot="1">
      <c r="A3211" s="62" t="s">
        <v>971</v>
      </c>
      <c r="B3211" s="61" t="s">
        <v>320</v>
      </c>
      <c r="C3211" s="61">
        <f t="shared" si="163"/>
        <v>3</v>
      </c>
      <c r="D3211" s="63" t="str">
        <f t="shared" si="164"/>
        <v>UT</v>
      </c>
      <c r="E3211" s="63" t="s">
        <v>1170</v>
      </c>
      <c r="F3211" s="61" t="s">
        <v>961</v>
      </c>
      <c r="G3211" s="61" t="str">
        <f t="shared" si="165"/>
        <v>Nicolas Colsaerts</v>
      </c>
    </row>
    <row r="3212" spans="1:7" thickBot="1">
      <c r="A3212" s="62" t="s">
        <v>971</v>
      </c>
      <c r="B3212" s="61" t="s">
        <v>320</v>
      </c>
      <c r="C3212" s="61">
        <f t="shared" si="163"/>
        <v>3</v>
      </c>
      <c r="D3212" s="63" t="str">
        <f t="shared" si="164"/>
        <v>UT</v>
      </c>
      <c r="E3212" s="63" t="s">
        <v>1170</v>
      </c>
      <c r="F3212" s="61" t="s">
        <v>175</v>
      </c>
      <c r="G3212" s="61" t="str">
        <f t="shared" si="165"/>
        <v>Padraig Harrington</v>
      </c>
    </row>
    <row r="3213" spans="1:7" thickBot="1">
      <c r="A3213" s="62" t="s">
        <v>971</v>
      </c>
      <c r="B3213" s="61" t="s">
        <v>320</v>
      </c>
      <c r="C3213" s="61">
        <f t="shared" si="163"/>
        <v>3</v>
      </c>
      <c r="D3213" s="63" t="str">
        <f t="shared" si="164"/>
        <v>UT</v>
      </c>
      <c r="E3213" s="63" t="s">
        <v>1170</v>
      </c>
      <c r="F3213" s="61" t="s">
        <v>117</v>
      </c>
      <c r="G3213" s="61" t="str">
        <f t="shared" si="165"/>
        <v>Russell Henley</v>
      </c>
    </row>
    <row r="3214" spans="1:7" thickBot="1">
      <c r="A3214" s="62" t="s">
        <v>971</v>
      </c>
      <c r="B3214" s="61" t="s">
        <v>320</v>
      </c>
      <c r="C3214" s="61">
        <f t="shared" si="163"/>
        <v>3</v>
      </c>
      <c r="D3214" s="63" t="str">
        <f t="shared" si="164"/>
        <v>UT</v>
      </c>
      <c r="E3214" s="63" t="s">
        <v>1170</v>
      </c>
      <c r="F3214" s="61" t="s">
        <v>968</v>
      </c>
      <c r="G3214" s="61" t="str">
        <f t="shared" si="165"/>
        <v>Steven Fox</v>
      </c>
    </row>
    <row r="3215" spans="1:7" thickBot="1">
      <c r="A3215" s="62" t="s">
        <v>971</v>
      </c>
      <c r="B3215" s="61" t="s">
        <v>320</v>
      </c>
      <c r="C3215" s="61">
        <f t="shared" si="163"/>
        <v>3</v>
      </c>
      <c r="D3215" s="63" t="str">
        <f t="shared" si="164"/>
        <v>UT</v>
      </c>
      <c r="E3215" s="63" t="s">
        <v>1170</v>
      </c>
      <c r="F3215" s="61" t="s">
        <v>964</v>
      </c>
      <c r="G3215" s="61" t="str">
        <f t="shared" si="165"/>
        <v>T.J. Vogel</v>
      </c>
    </row>
    <row r="3216" spans="1:7" thickBot="1">
      <c r="A3216" s="62" t="s">
        <v>971</v>
      </c>
      <c r="B3216" s="61" t="s">
        <v>320</v>
      </c>
      <c r="C3216" s="61">
        <f t="shared" si="163"/>
        <v>3</v>
      </c>
      <c r="D3216" s="63" t="str">
        <f t="shared" si="164"/>
        <v>UT</v>
      </c>
      <c r="E3216" s="63" t="s">
        <v>1170</v>
      </c>
      <c r="F3216" s="61" t="s">
        <v>960</v>
      </c>
      <c r="G3216" s="61" t="str">
        <f t="shared" si="165"/>
        <v>Ted Potter, Jr.</v>
      </c>
    </row>
    <row r="3217" spans="1:7" thickBot="1">
      <c r="A3217" s="62" t="s">
        <v>971</v>
      </c>
      <c r="B3217" s="61" t="s">
        <v>320</v>
      </c>
      <c r="C3217" s="61">
        <f t="shared" si="163"/>
        <v>3</v>
      </c>
      <c r="D3217" s="63" t="str">
        <f t="shared" si="164"/>
        <v>UT</v>
      </c>
      <c r="E3217" s="63" t="s">
        <v>1170</v>
      </c>
      <c r="F3217" s="61" t="s">
        <v>966</v>
      </c>
      <c r="G3217" s="61" t="str">
        <f t="shared" si="165"/>
        <v>Thaworn Wiratchant</v>
      </c>
    </row>
    <row r="3218" spans="1:7" thickBot="1">
      <c r="A3218" s="62" t="s">
        <v>971</v>
      </c>
      <c r="B3218" s="61" t="s">
        <v>320</v>
      </c>
      <c r="C3218" s="61">
        <f t="shared" si="163"/>
        <v>3</v>
      </c>
      <c r="D3218" s="63" t="str">
        <f t="shared" si="164"/>
        <v>UT</v>
      </c>
      <c r="E3218" s="63" t="s">
        <v>1170</v>
      </c>
      <c r="F3218" s="61" t="s">
        <v>153</v>
      </c>
      <c r="G3218" s="61" t="str">
        <f t="shared" si="165"/>
        <v>Tom Watson</v>
      </c>
    </row>
    <row r="3219" spans="1:7" thickBot="1">
      <c r="A3219" s="62" t="s">
        <v>971</v>
      </c>
      <c r="B3219" s="61" t="s">
        <v>320</v>
      </c>
      <c r="C3219" s="61">
        <f t="shared" si="163"/>
        <v>3</v>
      </c>
      <c r="D3219" s="63" t="str">
        <f t="shared" si="164"/>
        <v>UT</v>
      </c>
      <c r="E3219" s="63" t="s">
        <v>1170</v>
      </c>
      <c r="F3219" s="61" t="s">
        <v>121</v>
      </c>
      <c r="G3219" s="61" t="str">
        <f t="shared" si="165"/>
        <v>Webb Simpson</v>
      </c>
    </row>
    <row r="3220" spans="1:7" thickBot="1">
      <c r="A3220" s="62" t="s">
        <v>971</v>
      </c>
      <c r="B3220" s="61" t="s">
        <v>320</v>
      </c>
      <c r="C3220" s="61">
        <f t="shared" si="163"/>
        <v>3</v>
      </c>
      <c r="D3220" s="63" t="str">
        <f t="shared" si="164"/>
        <v>UT</v>
      </c>
      <c r="E3220" s="63" t="s">
        <v>1170</v>
      </c>
      <c r="F3220" s="61" t="s">
        <v>935</v>
      </c>
      <c r="G3220" s="61" t="str">
        <f t="shared" si="165"/>
        <v>Y.E. Yang</v>
      </c>
    </row>
    <row r="3221" spans="1:7" thickBot="1">
      <c r="A3221" s="62" t="s">
        <v>3920</v>
      </c>
      <c r="B3221" s="61">
        <v>1</v>
      </c>
      <c r="C3221" s="61" t="str">
        <f t="shared" si="163"/>
        <v>No Tie</v>
      </c>
      <c r="D3221" s="63">
        <f t="shared" si="164"/>
        <v>1</v>
      </c>
      <c r="E3221" s="63">
        <v>1</v>
      </c>
      <c r="F3221" s="61" t="s">
        <v>157</v>
      </c>
      <c r="G3221" s="61" t="str">
        <f t="shared" si="165"/>
        <v>Adam Scott</v>
      </c>
    </row>
    <row r="3222" spans="1:7" thickBot="1">
      <c r="A3222" s="62" t="s">
        <v>3920</v>
      </c>
      <c r="B3222" s="61">
        <v>2</v>
      </c>
      <c r="C3222" s="61" t="str">
        <f t="shared" si="163"/>
        <v>No Tie</v>
      </c>
      <c r="D3222" s="63">
        <f t="shared" si="164"/>
        <v>2</v>
      </c>
      <c r="E3222" s="63">
        <v>2</v>
      </c>
      <c r="F3222" s="61" t="s">
        <v>156</v>
      </c>
      <c r="G3222" s="61" t="str">
        <f t="shared" si="165"/>
        <v>Angel Cabrera</v>
      </c>
    </row>
    <row r="3223" spans="1:7" thickBot="1">
      <c r="A3223" s="62" t="s">
        <v>3920</v>
      </c>
      <c r="B3223" s="61">
        <v>3</v>
      </c>
      <c r="C3223" s="61" t="str">
        <f t="shared" si="163"/>
        <v>No Tie</v>
      </c>
      <c r="D3223" s="63">
        <f t="shared" si="164"/>
        <v>3</v>
      </c>
      <c r="E3223" s="63">
        <v>3</v>
      </c>
      <c r="F3223" s="61" t="s">
        <v>123</v>
      </c>
      <c r="G3223" s="61" t="str">
        <f t="shared" si="165"/>
        <v>Jason Day</v>
      </c>
    </row>
    <row r="3224" spans="1:7" thickBot="1">
      <c r="A3224" s="62" t="s">
        <v>3920</v>
      </c>
      <c r="B3224" s="61" t="s">
        <v>272</v>
      </c>
      <c r="C3224" s="61">
        <f t="shared" si="163"/>
        <v>1</v>
      </c>
      <c r="D3224" s="63" t="str">
        <f t="shared" si="164"/>
        <v>4</v>
      </c>
      <c r="E3224" s="63">
        <v>4</v>
      </c>
      <c r="F3224" s="61" t="s">
        <v>923</v>
      </c>
      <c r="G3224" s="61" t="str">
        <f t="shared" si="165"/>
        <v>Marc Leishman</v>
      </c>
    </row>
    <row r="3225" spans="1:7" thickBot="1">
      <c r="A3225" s="62" t="s">
        <v>3920</v>
      </c>
      <c r="B3225" s="61" t="s">
        <v>272</v>
      </c>
      <c r="C3225" s="61">
        <f t="shared" si="163"/>
        <v>1</v>
      </c>
      <c r="D3225" s="63" t="str">
        <f t="shared" si="164"/>
        <v>4</v>
      </c>
      <c r="E3225" s="63">
        <v>4</v>
      </c>
      <c r="F3225" s="61" t="s">
        <v>167</v>
      </c>
      <c r="G3225" s="61" t="str">
        <f t="shared" si="165"/>
        <v>Tiger Woods</v>
      </c>
    </row>
    <row r="3226" spans="1:7" thickBot="1">
      <c r="A3226" s="62" t="s">
        <v>3920</v>
      </c>
      <c r="B3226" s="61" t="s">
        <v>118</v>
      </c>
      <c r="C3226" s="61">
        <f t="shared" si="163"/>
        <v>1</v>
      </c>
      <c r="D3226" s="63" t="str">
        <f t="shared" si="164"/>
        <v>6</v>
      </c>
      <c r="E3226" s="63">
        <v>6</v>
      </c>
      <c r="F3226" s="61" t="s">
        <v>185</v>
      </c>
      <c r="G3226" s="61" t="str">
        <f t="shared" si="165"/>
        <v>Brandt Snedeker</v>
      </c>
    </row>
    <row r="3227" spans="1:7" thickBot="1">
      <c r="A3227" s="62" t="s">
        <v>3920</v>
      </c>
      <c r="B3227" s="61" t="s">
        <v>118</v>
      </c>
      <c r="C3227" s="61">
        <f t="shared" si="163"/>
        <v>1</v>
      </c>
      <c r="D3227" s="63" t="str">
        <f t="shared" si="164"/>
        <v>6</v>
      </c>
      <c r="E3227" s="63">
        <v>6</v>
      </c>
      <c r="F3227" s="61" t="s">
        <v>918</v>
      </c>
      <c r="G3227" s="61" t="str">
        <f t="shared" si="165"/>
        <v>Thorbjorn Olesen</v>
      </c>
    </row>
    <row r="3228" spans="1:7" thickBot="1">
      <c r="A3228" s="62" t="s">
        <v>3920</v>
      </c>
      <c r="B3228" s="61" t="s">
        <v>132</v>
      </c>
      <c r="C3228" s="61">
        <f t="shared" si="163"/>
        <v>1</v>
      </c>
      <c r="D3228" s="63" t="str">
        <f t="shared" si="164"/>
        <v>8</v>
      </c>
      <c r="E3228" s="63">
        <v>8</v>
      </c>
      <c r="F3228" s="61" t="s">
        <v>169</v>
      </c>
      <c r="G3228" s="61" t="str">
        <f t="shared" si="165"/>
        <v>Lee Westwood</v>
      </c>
    </row>
    <row r="3229" spans="1:7" thickBot="1">
      <c r="A3229" s="62" t="s">
        <v>3920</v>
      </c>
      <c r="B3229" s="61" t="s">
        <v>132</v>
      </c>
      <c r="C3229" s="61">
        <f t="shared" si="163"/>
        <v>1</v>
      </c>
      <c r="D3229" s="63" t="str">
        <f t="shared" si="164"/>
        <v>8</v>
      </c>
      <c r="E3229" s="63">
        <v>8</v>
      </c>
      <c r="F3229" s="61" t="s">
        <v>160</v>
      </c>
      <c r="G3229" s="61" t="str">
        <f t="shared" si="165"/>
        <v>Matt Kuchar</v>
      </c>
    </row>
    <row r="3230" spans="1:7" thickBot="1">
      <c r="A3230" s="62" t="s">
        <v>3920</v>
      </c>
      <c r="B3230" s="61" t="s">
        <v>132</v>
      </c>
      <c r="C3230" s="61">
        <f t="shared" si="163"/>
        <v>1</v>
      </c>
      <c r="D3230" s="63" t="str">
        <f t="shared" si="164"/>
        <v>8</v>
      </c>
      <c r="E3230" s="63">
        <v>8</v>
      </c>
      <c r="F3230" s="61" t="s">
        <v>131</v>
      </c>
      <c r="G3230" s="61" t="str">
        <f t="shared" si="165"/>
        <v>Sergio Garcia</v>
      </c>
    </row>
    <row r="3231" spans="1:7" thickBot="1">
      <c r="A3231" s="62" t="s">
        <v>3920</v>
      </c>
      <c r="B3231" s="61" t="s">
        <v>277</v>
      </c>
      <c r="C3231" s="61">
        <f t="shared" si="163"/>
        <v>1</v>
      </c>
      <c r="D3231" s="63" t="str">
        <f t="shared" si="164"/>
        <v>11</v>
      </c>
      <c r="E3231" s="63">
        <v>11</v>
      </c>
      <c r="F3231" s="61" t="s">
        <v>927</v>
      </c>
      <c r="G3231" s="61" t="str">
        <f t="shared" si="165"/>
        <v>John Huh</v>
      </c>
    </row>
    <row r="3232" spans="1:7" thickBot="1">
      <c r="A3232" s="62" t="s">
        <v>3920</v>
      </c>
      <c r="B3232" s="61" t="s">
        <v>277</v>
      </c>
      <c r="C3232" s="61">
        <f t="shared" si="163"/>
        <v>1</v>
      </c>
      <c r="D3232" s="63" t="str">
        <f t="shared" si="164"/>
        <v>11</v>
      </c>
      <c r="E3232" s="63">
        <v>11</v>
      </c>
      <c r="F3232" s="61" t="s">
        <v>940</v>
      </c>
      <c r="G3232" s="61" t="str">
        <f t="shared" si="165"/>
        <v>Tim Clark</v>
      </c>
    </row>
    <row r="3233" spans="1:7" thickBot="1">
      <c r="A3233" s="62" t="s">
        <v>3920</v>
      </c>
      <c r="B3233" s="61" t="s">
        <v>278</v>
      </c>
      <c r="C3233" s="61">
        <f t="shared" si="163"/>
        <v>1</v>
      </c>
      <c r="D3233" s="63" t="str">
        <f t="shared" si="164"/>
        <v>13</v>
      </c>
      <c r="E3233" s="63">
        <v>13</v>
      </c>
      <c r="F3233" s="61" t="s">
        <v>945</v>
      </c>
      <c r="G3233" s="61" t="str">
        <f t="shared" si="165"/>
        <v>David Toms</v>
      </c>
    </row>
    <row r="3234" spans="1:7" thickBot="1">
      <c r="A3234" s="62" t="s">
        <v>3920</v>
      </c>
      <c r="B3234" s="61" t="s">
        <v>278</v>
      </c>
      <c r="C3234" s="61">
        <f t="shared" si="163"/>
        <v>1</v>
      </c>
      <c r="D3234" s="63" t="str">
        <f t="shared" si="164"/>
        <v>13</v>
      </c>
      <c r="E3234" s="63">
        <v>13</v>
      </c>
      <c r="F3234" s="61" t="s">
        <v>124</v>
      </c>
      <c r="G3234" s="61" t="str">
        <f t="shared" si="165"/>
        <v>Dustin Johnson</v>
      </c>
    </row>
    <row r="3235" spans="1:7" thickBot="1">
      <c r="A3235" s="62" t="s">
        <v>3920</v>
      </c>
      <c r="B3235" s="61" t="s">
        <v>278</v>
      </c>
      <c r="C3235" s="61">
        <f t="shared" si="163"/>
        <v>1</v>
      </c>
      <c r="D3235" s="63" t="str">
        <f t="shared" si="164"/>
        <v>13</v>
      </c>
      <c r="E3235" s="63">
        <v>13</v>
      </c>
      <c r="F3235" s="61" t="s">
        <v>127</v>
      </c>
      <c r="G3235" s="61" t="str">
        <f t="shared" si="165"/>
        <v>Ernie Els</v>
      </c>
    </row>
    <row r="3236" spans="1:7" thickBot="1">
      <c r="A3236" s="62" t="s">
        <v>3920</v>
      </c>
      <c r="B3236" s="61" t="s">
        <v>278</v>
      </c>
      <c r="C3236" s="61">
        <f t="shared" si="163"/>
        <v>1</v>
      </c>
      <c r="D3236" s="63" t="str">
        <f t="shared" si="164"/>
        <v>13</v>
      </c>
      <c r="E3236" s="63">
        <v>13</v>
      </c>
      <c r="F3236" s="61" t="s">
        <v>208</v>
      </c>
      <c r="G3236" s="61" t="str">
        <f t="shared" si="165"/>
        <v>Fred Couples</v>
      </c>
    </row>
    <row r="3237" spans="1:7" thickBot="1">
      <c r="A3237" s="62" t="s">
        <v>3920</v>
      </c>
      <c r="B3237" s="61" t="s">
        <v>278</v>
      </c>
      <c r="C3237" s="61">
        <f t="shared" si="163"/>
        <v>1</v>
      </c>
      <c r="D3237" s="63" t="str">
        <f t="shared" si="164"/>
        <v>13</v>
      </c>
      <c r="E3237" s="63">
        <v>13</v>
      </c>
      <c r="F3237" s="61" t="s">
        <v>919</v>
      </c>
      <c r="G3237" s="61" t="str">
        <f t="shared" si="165"/>
        <v>Nick Watney</v>
      </c>
    </row>
    <row r="3238" spans="1:7" thickBot="1">
      <c r="A3238" s="62" t="s">
        <v>3920</v>
      </c>
      <c r="B3238" s="61" t="s">
        <v>140</v>
      </c>
      <c r="C3238" s="61">
        <f t="shared" si="163"/>
        <v>1</v>
      </c>
      <c r="D3238" s="63" t="str">
        <f t="shared" si="164"/>
        <v>18</v>
      </c>
      <c r="E3238" s="63">
        <v>18</v>
      </c>
      <c r="F3238" s="61" t="s">
        <v>195</v>
      </c>
      <c r="G3238" s="61" t="str">
        <f t="shared" si="165"/>
        <v>Branden Grace</v>
      </c>
    </row>
    <row r="3239" spans="1:7" thickBot="1">
      <c r="A3239" s="62" t="s">
        <v>3920</v>
      </c>
      <c r="B3239" s="61" t="s">
        <v>140</v>
      </c>
      <c r="C3239" s="61">
        <f t="shared" si="163"/>
        <v>1</v>
      </c>
      <c r="D3239" s="63" t="str">
        <f t="shared" si="164"/>
        <v>18</v>
      </c>
      <c r="E3239" s="63">
        <v>18</v>
      </c>
      <c r="F3239" s="61" t="s">
        <v>172</v>
      </c>
      <c r="G3239" s="61" t="str">
        <f t="shared" si="165"/>
        <v>Henrik Stenson</v>
      </c>
    </row>
    <row r="3240" spans="1:7" thickBot="1">
      <c r="A3240" s="62" t="s">
        <v>3920</v>
      </c>
      <c r="B3240" s="61" t="s">
        <v>284</v>
      </c>
      <c r="C3240" s="61">
        <f t="shared" si="163"/>
        <v>1</v>
      </c>
      <c r="D3240" s="63" t="str">
        <f t="shared" si="164"/>
        <v>20</v>
      </c>
      <c r="E3240" s="63">
        <v>20</v>
      </c>
      <c r="F3240" s="61" t="s">
        <v>122</v>
      </c>
      <c r="G3240" s="61" t="str">
        <f t="shared" si="165"/>
        <v>Bill Haas</v>
      </c>
    </row>
    <row r="3241" spans="1:7" thickBot="1">
      <c r="A3241" s="62" t="s">
        <v>3920</v>
      </c>
      <c r="B3241" s="61" t="s">
        <v>284</v>
      </c>
      <c r="C3241" s="61">
        <f t="shared" si="163"/>
        <v>1</v>
      </c>
      <c r="D3241" s="63" t="str">
        <f t="shared" si="164"/>
        <v>20</v>
      </c>
      <c r="E3241" s="63">
        <v>20</v>
      </c>
      <c r="F3241" s="61" t="s">
        <v>946</v>
      </c>
      <c r="G3241" s="61" t="str">
        <f t="shared" si="165"/>
        <v>Bo Van Pelt</v>
      </c>
    </row>
    <row r="3242" spans="1:7" thickBot="1">
      <c r="A3242" s="62" t="s">
        <v>3920</v>
      </c>
      <c r="B3242" s="61" t="s">
        <v>284</v>
      </c>
      <c r="C3242" s="61">
        <f t="shared" si="163"/>
        <v>1</v>
      </c>
      <c r="D3242" s="63" t="str">
        <f t="shared" si="164"/>
        <v>20</v>
      </c>
      <c r="E3242" s="63">
        <v>20</v>
      </c>
      <c r="F3242" s="61" t="s">
        <v>914</v>
      </c>
      <c r="G3242" s="61" t="str">
        <f t="shared" si="165"/>
        <v>Gonzalo Fdez-Castano</v>
      </c>
    </row>
    <row r="3243" spans="1:7" thickBot="1">
      <c r="A3243" s="62" t="s">
        <v>3920</v>
      </c>
      <c r="B3243" s="61" t="s">
        <v>284</v>
      </c>
      <c r="C3243" s="61">
        <f t="shared" si="163"/>
        <v>1</v>
      </c>
      <c r="D3243" s="63" t="str">
        <f t="shared" si="164"/>
        <v>20</v>
      </c>
      <c r="E3243" s="63">
        <v>20</v>
      </c>
      <c r="F3243" s="61" t="s">
        <v>188</v>
      </c>
      <c r="G3243" s="61" t="str">
        <f t="shared" si="165"/>
        <v>Jason Dufner</v>
      </c>
    </row>
    <row r="3244" spans="1:7" thickBot="1">
      <c r="A3244" s="62" t="s">
        <v>3920</v>
      </c>
      <c r="B3244" s="61" t="s">
        <v>284</v>
      </c>
      <c r="C3244" s="61">
        <f t="shared" si="163"/>
        <v>1</v>
      </c>
      <c r="D3244" s="63" t="str">
        <f t="shared" si="164"/>
        <v>20</v>
      </c>
      <c r="E3244" s="63">
        <v>20</v>
      </c>
      <c r="F3244" s="61" t="s">
        <v>174</v>
      </c>
      <c r="G3244" s="61" t="str">
        <f t="shared" si="165"/>
        <v>Steve Stricker</v>
      </c>
    </row>
    <row r="3245" spans="1:7" thickBot="1">
      <c r="A3245" s="62" t="s">
        <v>3920</v>
      </c>
      <c r="B3245" s="61" t="s">
        <v>289</v>
      </c>
      <c r="C3245" s="61">
        <f t="shared" si="163"/>
        <v>1</v>
      </c>
      <c r="D3245" s="63" t="str">
        <f t="shared" si="164"/>
        <v>25</v>
      </c>
      <c r="E3245" s="63">
        <v>25</v>
      </c>
      <c r="F3245" s="61" t="s">
        <v>179</v>
      </c>
      <c r="G3245" s="61" t="str">
        <f t="shared" si="165"/>
        <v>Bernhard Langer</v>
      </c>
    </row>
    <row r="3246" spans="1:7" thickBot="1">
      <c r="A3246" s="62" t="s">
        <v>3920</v>
      </c>
      <c r="B3246" s="61" t="s">
        <v>289</v>
      </c>
      <c r="C3246" s="61">
        <f t="shared" si="163"/>
        <v>1</v>
      </c>
      <c r="D3246" s="63" t="str">
        <f t="shared" si="164"/>
        <v>25</v>
      </c>
      <c r="E3246" s="63">
        <v>25</v>
      </c>
      <c r="F3246" s="61" t="s">
        <v>146</v>
      </c>
      <c r="G3246" s="61" t="str">
        <f t="shared" si="165"/>
        <v>Charl Schwartzel</v>
      </c>
    </row>
    <row r="3247" spans="1:7" thickBot="1">
      <c r="A3247" s="62" t="s">
        <v>3920</v>
      </c>
      <c r="B3247" s="61" t="s">
        <v>289</v>
      </c>
      <c r="C3247" s="61">
        <f t="shared" si="163"/>
        <v>1</v>
      </c>
      <c r="D3247" s="63" t="str">
        <f t="shared" si="164"/>
        <v>25</v>
      </c>
      <c r="E3247" s="63">
        <v>25</v>
      </c>
      <c r="F3247" s="61" t="s">
        <v>947</v>
      </c>
      <c r="G3247" s="61" t="str">
        <f t="shared" si="165"/>
        <v>Freddie Jacobson</v>
      </c>
    </row>
    <row r="3248" spans="1:7" thickBot="1">
      <c r="A3248" s="62" t="s">
        <v>3920</v>
      </c>
      <c r="B3248" s="61" t="s">
        <v>289</v>
      </c>
      <c r="C3248" s="61">
        <f t="shared" si="163"/>
        <v>1</v>
      </c>
      <c r="D3248" s="63" t="str">
        <f t="shared" si="164"/>
        <v>25</v>
      </c>
      <c r="E3248" s="63">
        <v>25</v>
      </c>
      <c r="F3248" s="61" t="s">
        <v>191</v>
      </c>
      <c r="G3248" s="61" t="str">
        <f t="shared" si="165"/>
        <v>Jim Furyk</v>
      </c>
    </row>
    <row r="3249" spans="1:7" thickBot="1">
      <c r="A3249" s="62" t="s">
        <v>3920</v>
      </c>
      <c r="B3249" s="61" t="s">
        <v>289</v>
      </c>
      <c r="C3249" s="61">
        <f t="shared" si="163"/>
        <v>1</v>
      </c>
      <c r="D3249" s="63" t="str">
        <f t="shared" si="164"/>
        <v>25</v>
      </c>
      <c r="E3249" s="63">
        <v>25</v>
      </c>
      <c r="F3249" s="61" t="s">
        <v>129</v>
      </c>
      <c r="G3249" s="61" t="str">
        <f t="shared" si="165"/>
        <v>Justin Rose</v>
      </c>
    </row>
    <row r="3250" spans="1:7" thickBot="1">
      <c r="A3250" s="62" t="s">
        <v>3920</v>
      </c>
      <c r="B3250" s="61" t="s">
        <v>289</v>
      </c>
      <c r="C3250" s="61">
        <f t="shared" si="163"/>
        <v>1</v>
      </c>
      <c r="D3250" s="63" t="str">
        <f t="shared" si="164"/>
        <v>25</v>
      </c>
      <c r="E3250" s="63">
        <v>25</v>
      </c>
      <c r="F3250" s="61" t="s">
        <v>192</v>
      </c>
      <c r="G3250" s="61" t="str">
        <f t="shared" si="165"/>
        <v>Luke Donald</v>
      </c>
    </row>
    <row r="3251" spans="1:7" thickBot="1">
      <c r="A3251" s="62" t="s">
        <v>3920</v>
      </c>
      <c r="B3251" s="61" t="s">
        <v>289</v>
      </c>
      <c r="C3251" s="61">
        <f t="shared" si="163"/>
        <v>1</v>
      </c>
      <c r="D3251" s="63" t="str">
        <f t="shared" si="164"/>
        <v>25</v>
      </c>
      <c r="E3251" s="63">
        <v>25</v>
      </c>
      <c r="F3251" s="61" t="s">
        <v>949</v>
      </c>
      <c r="G3251" s="61" t="str">
        <f t="shared" si="165"/>
        <v>Michael Thompson</v>
      </c>
    </row>
    <row r="3252" spans="1:7" thickBot="1">
      <c r="A3252" s="62" t="s">
        <v>3920</v>
      </c>
      <c r="B3252" s="61" t="s">
        <v>289</v>
      </c>
      <c r="C3252" s="61">
        <f t="shared" si="163"/>
        <v>1</v>
      </c>
      <c r="D3252" s="63" t="str">
        <f t="shared" si="164"/>
        <v>25</v>
      </c>
      <c r="E3252" s="63">
        <v>25</v>
      </c>
      <c r="F3252" s="61" t="s">
        <v>948</v>
      </c>
      <c r="G3252" s="61" t="str">
        <f t="shared" si="165"/>
        <v>Richard Sterne</v>
      </c>
    </row>
    <row r="3253" spans="1:7" thickBot="1">
      <c r="A3253" s="62" t="s">
        <v>3920</v>
      </c>
      <c r="B3253" s="61" t="s">
        <v>289</v>
      </c>
      <c r="C3253" s="61">
        <f t="shared" si="163"/>
        <v>1</v>
      </c>
      <c r="D3253" s="63" t="str">
        <f t="shared" si="164"/>
        <v>25</v>
      </c>
      <c r="E3253" s="63">
        <v>25</v>
      </c>
      <c r="F3253" s="61" t="s">
        <v>142</v>
      </c>
      <c r="G3253" s="61" t="str">
        <f t="shared" si="165"/>
        <v>Rory McIlroy</v>
      </c>
    </row>
    <row r="3254" spans="1:7" thickBot="1">
      <c r="A3254" s="62" t="s">
        <v>3920</v>
      </c>
      <c r="B3254" s="61" t="s">
        <v>289</v>
      </c>
      <c r="C3254" s="61">
        <f t="shared" si="163"/>
        <v>1</v>
      </c>
      <c r="D3254" s="63" t="str">
        <f t="shared" si="164"/>
        <v>25</v>
      </c>
      <c r="E3254" s="63">
        <v>25</v>
      </c>
      <c r="F3254" s="61" t="s">
        <v>912</v>
      </c>
      <c r="G3254" s="61" t="str">
        <f t="shared" si="165"/>
        <v>Stewart Cink</v>
      </c>
    </row>
    <row r="3255" spans="1:7" thickBot="1">
      <c r="A3255" s="62" t="s">
        <v>3920</v>
      </c>
      <c r="B3255" s="61" t="s">
        <v>298</v>
      </c>
      <c r="C3255" s="61">
        <f t="shared" si="163"/>
        <v>1</v>
      </c>
      <c r="D3255" s="63" t="str">
        <f t="shared" si="164"/>
        <v>35</v>
      </c>
      <c r="E3255" s="63">
        <v>35</v>
      </c>
      <c r="F3255" s="61" t="s">
        <v>149</v>
      </c>
      <c r="G3255" s="61" t="str">
        <f t="shared" si="165"/>
        <v>John Senden</v>
      </c>
    </row>
    <row r="3256" spans="1:7" thickBot="1">
      <c r="A3256" s="62" t="s">
        <v>3920</v>
      </c>
      <c r="B3256" s="61" t="s">
        <v>298</v>
      </c>
      <c r="C3256" s="61">
        <f t="shared" si="163"/>
        <v>1</v>
      </c>
      <c r="D3256" s="63" t="str">
        <f t="shared" si="164"/>
        <v>35</v>
      </c>
      <c r="E3256" s="63">
        <v>35</v>
      </c>
      <c r="F3256" s="61" t="s">
        <v>201</v>
      </c>
      <c r="G3256" s="61" t="str">
        <f t="shared" si="165"/>
        <v>Martin Kaymer</v>
      </c>
    </row>
    <row r="3257" spans="1:7" thickBot="1">
      <c r="A3257" s="62" t="s">
        <v>3920</v>
      </c>
      <c r="B3257" s="61" t="s">
        <v>298</v>
      </c>
      <c r="C3257" s="61">
        <f t="shared" si="163"/>
        <v>1</v>
      </c>
      <c r="D3257" s="63" t="str">
        <f t="shared" si="164"/>
        <v>35</v>
      </c>
      <c r="E3257" s="63">
        <v>35</v>
      </c>
      <c r="F3257" s="61" t="s">
        <v>162</v>
      </c>
      <c r="G3257" s="61" t="str">
        <f t="shared" si="165"/>
        <v>Zach Johnson</v>
      </c>
    </row>
    <row r="3258" spans="1:7" thickBot="1">
      <c r="A3258" s="62" t="s">
        <v>3920</v>
      </c>
      <c r="B3258" s="61" t="s">
        <v>301</v>
      </c>
      <c r="C3258" s="61">
        <f t="shared" si="163"/>
        <v>1</v>
      </c>
      <c r="D3258" s="63" t="str">
        <f t="shared" si="164"/>
        <v>38</v>
      </c>
      <c r="E3258" s="63">
        <v>38</v>
      </c>
      <c r="F3258" s="61" t="s">
        <v>951</v>
      </c>
      <c r="G3258" s="61" t="str">
        <f t="shared" si="165"/>
        <v>Brian Gay</v>
      </c>
    </row>
    <row r="3259" spans="1:7" thickBot="1">
      <c r="A3259" s="62" t="s">
        <v>3920</v>
      </c>
      <c r="B3259" s="61" t="s">
        <v>301</v>
      </c>
      <c r="C3259" s="61">
        <f t="shared" si="163"/>
        <v>1</v>
      </c>
      <c r="D3259" s="63" t="str">
        <f t="shared" si="164"/>
        <v>38</v>
      </c>
      <c r="E3259" s="63">
        <v>38</v>
      </c>
      <c r="F3259" s="61" t="s">
        <v>925</v>
      </c>
      <c r="G3259" s="61" t="str">
        <f t="shared" si="165"/>
        <v>D.A. Points</v>
      </c>
    </row>
    <row r="3260" spans="1:7" thickBot="1">
      <c r="A3260" s="62" t="s">
        <v>3920</v>
      </c>
      <c r="B3260" s="61" t="s">
        <v>301</v>
      </c>
      <c r="C3260" s="61">
        <f t="shared" si="163"/>
        <v>1</v>
      </c>
      <c r="D3260" s="63" t="str">
        <f t="shared" si="164"/>
        <v>38</v>
      </c>
      <c r="E3260" s="63">
        <v>38</v>
      </c>
      <c r="F3260" s="61" t="s">
        <v>953</v>
      </c>
      <c r="G3260" s="61" t="str">
        <f t="shared" si="165"/>
        <v>Paul Lawrie</v>
      </c>
    </row>
    <row r="3261" spans="1:7" thickBot="1">
      <c r="A3261" s="62" t="s">
        <v>3920</v>
      </c>
      <c r="B3261" s="61" t="s">
        <v>301</v>
      </c>
      <c r="C3261" s="61">
        <f t="shared" si="163"/>
        <v>1</v>
      </c>
      <c r="D3261" s="63" t="str">
        <f t="shared" si="164"/>
        <v>38</v>
      </c>
      <c r="E3261" s="63">
        <v>38</v>
      </c>
      <c r="F3261" s="61" t="s">
        <v>165</v>
      </c>
      <c r="G3261" s="61" t="str">
        <f t="shared" si="165"/>
        <v>Rickie Fowler</v>
      </c>
    </row>
    <row r="3262" spans="1:7" thickBot="1">
      <c r="A3262" s="62" t="s">
        <v>3920</v>
      </c>
      <c r="B3262" s="61" t="s">
        <v>301</v>
      </c>
      <c r="C3262" s="61">
        <f t="shared" si="163"/>
        <v>1</v>
      </c>
      <c r="D3262" s="63" t="str">
        <f t="shared" si="164"/>
        <v>38</v>
      </c>
      <c r="E3262" s="63">
        <v>38</v>
      </c>
      <c r="F3262" s="61" t="s">
        <v>950</v>
      </c>
      <c r="G3262" s="61" t="str">
        <f t="shared" si="165"/>
        <v>Robert Garrigus</v>
      </c>
    </row>
    <row r="3263" spans="1:7" thickBot="1">
      <c r="A3263" s="62" t="s">
        <v>3920</v>
      </c>
      <c r="B3263" s="61" t="s">
        <v>301</v>
      </c>
      <c r="C3263" s="61">
        <f t="shared" si="163"/>
        <v>1</v>
      </c>
      <c r="D3263" s="63" t="str">
        <f t="shared" si="164"/>
        <v>38</v>
      </c>
      <c r="E3263" s="63">
        <v>38</v>
      </c>
      <c r="F3263" s="61" t="s">
        <v>178</v>
      </c>
      <c r="G3263" s="61" t="str">
        <f t="shared" si="165"/>
        <v>Ryan Moore</v>
      </c>
    </row>
    <row r="3264" spans="1:7" thickBot="1">
      <c r="A3264" s="62" t="s">
        <v>3920</v>
      </c>
      <c r="B3264" s="61" t="s">
        <v>301</v>
      </c>
      <c r="C3264" s="61">
        <f t="shared" si="163"/>
        <v>1</v>
      </c>
      <c r="D3264" s="63" t="str">
        <f t="shared" si="164"/>
        <v>38</v>
      </c>
      <c r="E3264" s="63">
        <v>38</v>
      </c>
      <c r="F3264" s="61" t="s">
        <v>952</v>
      </c>
      <c r="G3264" s="61" t="str">
        <f t="shared" si="165"/>
        <v>Ryo Ishikawa</v>
      </c>
    </row>
    <row r="3265" spans="1:7" thickBot="1">
      <c r="A3265" s="62" t="s">
        <v>3920</v>
      </c>
      <c r="B3265" s="61" t="s">
        <v>301</v>
      </c>
      <c r="C3265" s="61">
        <f t="shared" si="163"/>
        <v>1</v>
      </c>
      <c r="D3265" s="63" t="str">
        <f t="shared" si="164"/>
        <v>38</v>
      </c>
      <c r="E3265" s="63">
        <v>38</v>
      </c>
      <c r="F3265" s="61" t="s">
        <v>194</v>
      </c>
      <c r="G3265" s="61" t="str">
        <f t="shared" si="165"/>
        <v>Vijay Singh</v>
      </c>
    </row>
    <row r="3266" spans="1:7" thickBot="1">
      <c r="A3266" s="62" t="s">
        <v>3920</v>
      </c>
      <c r="B3266" s="61" t="s">
        <v>308</v>
      </c>
      <c r="C3266" s="61">
        <f t="shared" si="163"/>
        <v>1</v>
      </c>
      <c r="D3266" s="63" t="str">
        <f t="shared" si="164"/>
        <v>46</v>
      </c>
      <c r="E3266" s="63">
        <v>46</v>
      </c>
      <c r="F3266" s="61" t="s">
        <v>931</v>
      </c>
      <c r="G3266" s="61" t="str">
        <f t="shared" si="165"/>
        <v>David Lynn</v>
      </c>
    </row>
    <row r="3267" spans="1:7" thickBot="1">
      <c r="A3267" s="62" t="s">
        <v>3920</v>
      </c>
      <c r="B3267" s="61" t="s">
        <v>308</v>
      </c>
      <c r="C3267" s="61">
        <f t="shared" si="163"/>
        <v>1</v>
      </c>
      <c r="D3267" s="63" t="str">
        <f t="shared" si="164"/>
        <v>46</v>
      </c>
      <c r="E3267" s="63">
        <v>46</v>
      </c>
      <c r="F3267" s="61" t="s">
        <v>915</v>
      </c>
      <c r="G3267" s="61" t="str">
        <f t="shared" si="165"/>
        <v>K.J. Choi</v>
      </c>
    </row>
    <row r="3268" spans="1:7" thickBot="1">
      <c r="A3268" s="62" t="s">
        <v>3920</v>
      </c>
      <c r="B3268" s="61" t="s">
        <v>308</v>
      </c>
      <c r="C3268" s="61">
        <f t="shared" si="163"/>
        <v>1</v>
      </c>
      <c r="D3268" s="63" t="str">
        <f t="shared" si="164"/>
        <v>46</v>
      </c>
      <c r="E3268" s="63">
        <v>46</v>
      </c>
      <c r="F3268" s="61" t="s">
        <v>144</v>
      </c>
      <c r="G3268" s="61" t="str">
        <f t="shared" si="165"/>
        <v>Thomas Bjorn</v>
      </c>
    </row>
    <row r="3269" spans="1:7" thickBot="1">
      <c r="A3269" s="62" t="s">
        <v>3920</v>
      </c>
      <c r="B3269" s="61">
        <v>49</v>
      </c>
      <c r="C3269" s="61" t="str">
        <f t="shared" si="163"/>
        <v>No Tie</v>
      </c>
      <c r="D3269" s="63">
        <f t="shared" si="164"/>
        <v>49</v>
      </c>
      <c r="E3269" s="63">
        <v>49</v>
      </c>
      <c r="F3269" s="61" t="s">
        <v>917</v>
      </c>
      <c r="G3269" s="61" t="str">
        <f t="shared" si="165"/>
        <v>Lucas Glover</v>
      </c>
    </row>
    <row r="3270" spans="1:7" thickBot="1">
      <c r="A3270" s="62" t="s">
        <v>3920</v>
      </c>
      <c r="B3270" s="61" t="s">
        <v>312</v>
      </c>
      <c r="C3270" s="61">
        <f t="shared" si="163"/>
        <v>1</v>
      </c>
      <c r="D3270" s="63" t="str">
        <f t="shared" si="164"/>
        <v>50</v>
      </c>
      <c r="E3270" s="63">
        <v>50</v>
      </c>
      <c r="F3270" s="61" t="s">
        <v>147</v>
      </c>
      <c r="G3270" s="61" t="str">
        <f t="shared" si="165"/>
        <v>Bubba Watson</v>
      </c>
    </row>
    <row r="3271" spans="1:7" thickBot="1">
      <c r="A3271" s="62" t="s">
        <v>3920</v>
      </c>
      <c r="B3271" s="61" t="s">
        <v>312</v>
      </c>
      <c r="C3271" s="61">
        <f t="shared" si="163"/>
        <v>1</v>
      </c>
      <c r="D3271" s="63" t="str">
        <f t="shared" si="164"/>
        <v>50</v>
      </c>
      <c r="E3271" s="63">
        <v>50</v>
      </c>
      <c r="F3271" s="61" t="s">
        <v>209</v>
      </c>
      <c r="G3271" s="61" t="str">
        <f t="shared" si="165"/>
        <v>Jose Maria Olazabal</v>
      </c>
    </row>
    <row r="3272" spans="1:7" thickBot="1">
      <c r="A3272" s="62" t="s">
        <v>3920</v>
      </c>
      <c r="B3272" s="61" t="s">
        <v>312</v>
      </c>
      <c r="C3272" s="61">
        <f t="shared" si="163"/>
        <v>1</v>
      </c>
      <c r="D3272" s="63" t="str">
        <f t="shared" si="164"/>
        <v>50</v>
      </c>
      <c r="E3272" s="63">
        <v>50</v>
      </c>
      <c r="F3272" s="61" t="s">
        <v>941</v>
      </c>
      <c r="G3272" s="61" t="str">
        <f t="shared" si="165"/>
        <v>Peter Hanson</v>
      </c>
    </row>
    <row r="3273" spans="1:7" thickBot="1">
      <c r="A3273" s="62" t="s">
        <v>3920</v>
      </c>
      <c r="B3273" s="61" t="s">
        <v>312</v>
      </c>
      <c r="C3273" s="61">
        <f t="shared" si="163"/>
        <v>1</v>
      </c>
      <c r="D3273" s="63" t="str">
        <f t="shared" si="164"/>
        <v>50</v>
      </c>
      <c r="E3273" s="63">
        <v>50</v>
      </c>
      <c r="F3273" s="61" t="s">
        <v>210</v>
      </c>
      <c r="G3273" s="61" t="str">
        <f t="shared" si="165"/>
        <v>Trevor Immelman</v>
      </c>
    </row>
    <row r="3274" spans="1:7" thickBot="1">
      <c r="A3274" s="62" t="s">
        <v>3920</v>
      </c>
      <c r="B3274" s="61" t="s">
        <v>884</v>
      </c>
      <c r="C3274" s="61">
        <f t="shared" si="163"/>
        <v>1</v>
      </c>
      <c r="D3274" s="63" t="str">
        <f t="shared" si="164"/>
        <v>54</v>
      </c>
      <c r="E3274" s="63">
        <v>54</v>
      </c>
      <c r="F3274" s="61" t="s">
        <v>145</v>
      </c>
      <c r="G3274" s="61" t="str">
        <f t="shared" si="165"/>
        <v>Keegan Bradley</v>
      </c>
    </row>
    <row r="3275" spans="1:7" thickBot="1">
      <c r="A3275" s="62" t="s">
        <v>3920</v>
      </c>
      <c r="B3275" s="61" t="s">
        <v>884</v>
      </c>
      <c r="C3275" s="61">
        <f t="shared" si="163"/>
        <v>1</v>
      </c>
      <c r="D3275" s="63" t="str">
        <f t="shared" si="164"/>
        <v>54</v>
      </c>
      <c r="E3275" s="63">
        <v>54</v>
      </c>
      <c r="F3275" s="61" t="s">
        <v>139</v>
      </c>
      <c r="G3275" s="61" t="str">
        <f t="shared" si="165"/>
        <v>Phil Mickelson</v>
      </c>
    </row>
    <row r="3276" spans="1:7" thickBot="1">
      <c r="A3276" s="62" t="s">
        <v>3920</v>
      </c>
      <c r="B3276" s="61" t="s">
        <v>884</v>
      </c>
      <c r="C3276" s="61">
        <f t="shared" si="163"/>
        <v>1</v>
      </c>
      <c r="D3276" s="63" t="str">
        <f t="shared" si="164"/>
        <v>54</v>
      </c>
      <c r="E3276" s="63">
        <v>54</v>
      </c>
      <c r="F3276" s="61" t="s">
        <v>197</v>
      </c>
      <c r="G3276" s="61" t="str">
        <f t="shared" si="165"/>
        <v>Sandy Lyle</v>
      </c>
    </row>
    <row r="3277" spans="1:7" thickBot="1">
      <c r="A3277" s="62" t="s">
        <v>3920</v>
      </c>
      <c r="B3277" s="61" t="s">
        <v>884</v>
      </c>
      <c r="C3277" s="61">
        <f t="shared" si="163"/>
        <v>1</v>
      </c>
      <c r="D3277" s="63" t="str">
        <f t="shared" si="164"/>
        <v>54</v>
      </c>
      <c r="E3277" s="63">
        <v>54</v>
      </c>
      <c r="F3277" s="61" t="s">
        <v>954</v>
      </c>
      <c r="G3277" s="61" t="str">
        <f t="shared" si="165"/>
        <v>Scott Piercy</v>
      </c>
    </row>
    <row r="3278" spans="1:7" thickBot="1">
      <c r="A3278" s="62" t="s">
        <v>3920</v>
      </c>
      <c r="B3278" s="61">
        <v>58</v>
      </c>
      <c r="C3278" s="61" t="str">
        <f t="shared" si="163"/>
        <v>No Tie</v>
      </c>
      <c r="D3278" s="63">
        <f t="shared" si="164"/>
        <v>58</v>
      </c>
      <c r="E3278" s="63">
        <v>58</v>
      </c>
      <c r="F3278" s="61" t="s">
        <v>955</v>
      </c>
      <c r="G3278" s="61" t="str">
        <f t="shared" si="165"/>
        <v>Guan Tian Liang</v>
      </c>
    </row>
    <row r="3279" spans="1:7" thickBot="1">
      <c r="A3279" s="62" t="s">
        <v>3920</v>
      </c>
      <c r="B3279" s="61">
        <v>59</v>
      </c>
      <c r="C3279" s="61" t="str">
        <f t="shared" si="163"/>
        <v>No Tie</v>
      </c>
      <c r="D3279" s="63">
        <f t="shared" si="164"/>
        <v>59</v>
      </c>
      <c r="E3279" s="63">
        <v>59</v>
      </c>
      <c r="F3279" s="61" t="s">
        <v>182</v>
      </c>
      <c r="G3279" s="61" t="str">
        <f t="shared" si="165"/>
        <v>Kevin Na</v>
      </c>
    </row>
    <row r="3280" spans="1:7" thickBot="1">
      <c r="A3280" s="62" t="s">
        <v>3920</v>
      </c>
      <c r="B3280" s="61">
        <v>60</v>
      </c>
      <c r="C3280" s="61" t="str">
        <f t="shared" si="163"/>
        <v>No Tie</v>
      </c>
      <c r="D3280" s="63">
        <f t="shared" si="164"/>
        <v>60</v>
      </c>
      <c r="E3280" s="63">
        <v>60</v>
      </c>
      <c r="F3280" s="61" t="s">
        <v>956</v>
      </c>
      <c r="G3280" s="61" t="str">
        <f t="shared" si="165"/>
        <v>John Peterson</v>
      </c>
    </row>
    <row r="3281" spans="1:7" thickBot="1">
      <c r="A3281" s="62" t="s">
        <v>3920</v>
      </c>
      <c r="B3281" s="61">
        <v>61</v>
      </c>
      <c r="C3281" s="61" t="str">
        <f t="shared" si="163"/>
        <v>No Tie</v>
      </c>
      <c r="D3281" s="63">
        <f t="shared" si="164"/>
        <v>61</v>
      </c>
      <c r="E3281" s="63">
        <v>61</v>
      </c>
      <c r="F3281" s="61" t="s">
        <v>957</v>
      </c>
      <c r="G3281" s="61" t="str">
        <f t="shared" si="165"/>
        <v>Carl Pettersson</v>
      </c>
    </row>
    <row r="3282" spans="1:7" thickBot="1">
      <c r="A3282" s="62" t="s">
        <v>3920</v>
      </c>
      <c r="B3282" s="61" t="s">
        <v>320</v>
      </c>
      <c r="C3282" s="61">
        <f t="shared" si="163"/>
        <v>3</v>
      </c>
      <c r="D3282" s="63" t="str">
        <f t="shared" si="164"/>
        <v>UT</v>
      </c>
      <c r="E3282" s="63" t="s">
        <v>1170</v>
      </c>
      <c r="F3282" s="61" t="s">
        <v>969</v>
      </c>
      <c r="G3282" s="61" t="str">
        <f t="shared" si="165"/>
        <v>Alan Dunbar</v>
      </c>
    </row>
    <row r="3283" spans="1:7" thickBot="1">
      <c r="A3283" s="62" t="s">
        <v>3920</v>
      </c>
      <c r="B3283" s="61" t="s">
        <v>320</v>
      </c>
      <c r="C3283" s="61">
        <f t="shared" si="163"/>
        <v>3</v>
      </c>
      <c r="D3283" s="63" t="str">
        <f t="shared" si="164"/>
        <v>UT</v>
      </c>
      <c r="E3283" s="63" t="s">
        <v>1170</v>
      </c>
      <c r="F3283" s="61" t="s">
        <v>215</v>
      </c>
      <c r="G3283" s="61" t="str">
        <f t="shared" si="165"/>
        <v>Ben Crenshaw</v>
      </c>
    </row>
    <row r="3284" spans="1:7" thickBot="1">
      <c r="A3284" s="62" t="s">
        <v>3920</v>
      </c>
      <c r="B3284" s="61" t="s">
        <v>320</v>
      </c>
      <c r="C3284" s="61">
        <f t="shared" si="163"/>
        <v>3</v>
      </c>
      <c r="D3284" s="63" t="str">
        <f t="shared" si="164"/>
        <v>UT</v>
      </c>
      <c r="E3284" s="63" t="s">
        <v>1170</v>
      </c>
      <c r="F3284" s="61" t="s">
        <v>962</v>
      </c>
      <c r="G3284" s="61" t="str">
        <f t="shared" si="165"/>
        <v>Ben Curtis</v>
      </c>
    </row>
    <row r="3285" spans="1:7" thickBot="1">
      <c r="A3285" s="62" t="s">
        <v>3920</v>
      </c>
      <c r="B3285" s="61" t="s">
        <v>320</v>
      </c>
      <c r="C3285" s="61">
        <f t="shared" si="163"/>
        <v>3</v>
      </c>
      <c r="D3285" s="63" t="str">
        <f t="shared" si="164"/>
        <v>UT</v>
      </c>
      <c r="E3285" s="63" t="s">
        <v>1170</v>
      </c>
      <c r="F3285" s="61" t="s">
        <v>942</v>
      </c>
      <c r="G3285" s="61" t="str">
        <f t="shared" si="165"/>
        <v>Craig Stadler</v>
      </c>
    </row>
    <row r="3286" spans="1:7" thickBot="1">
      <c r="A3286" s="62" t="s">
        <v>3920</v>
      </c>
      <c r="B3286" s="61" t="s">
        <v>320</v>
      </c>
      <c r="C3286" s="61">
        <f t="shared" si="163"/>
        <v>3</v>
      </c>
      <c r="D3286" s="63" t="str">
        <f t="shared" si="164"/>
        <v>UT</v>
      </c>
      <c r="E3286" s="63" t="s">
        <v>1170</v>
      </c>
      <c r="F3286" s="61" t="s">
        <v>921</v>
      </c>
      <c r="G3286" s="61" t="str">
        <f t="shared" si="165"/>
        <v>Francesco Molinari</v>
      </c>
    </row>
    <row r="3287" spans="1:7" thickBot="1">
      <c r="A3287" s="62" t="s">
        <v>3920</v>
      </c>
      <c r="B3287" s="61" t="s">
        <v>320</v>
      </c>
      <c r="C3287" s="61">
        <f t="shared" si="163"/>
        <v>3</v>
      </c>
      <c r="D3287" s="63" t="str">
        <f t="shared" si="164"/>
        <v>UT</v>
      </c>
      <c r="E3287" s="63" t="s">
        <v>1170</v>
      </c>
      <c r="F3287" s="61" t="s">
        <v>958</v>
      </c>
      <c r="G3287" s="61" t="str">
        <f t="shared" si="165"/>
        <v>George Coetzee</v>
      </c>
    </row>
    <row r="3288" spans="1:7" thickBot="1">
      <c r="A3288" s="62" t="s">
        <v>3920</v>
      </c>
      <c r="B3288" s="61" t="s">
        <v>320</v>
      </c>
      <c r="C3288" s="61">
        <f t="shared" si="163"/>
        <v>3</v>
      </c>
      <c r="D3288" s="63" t="str">
        <f t="shared" si="164"/>
        <v>UT</v>
      </c>
      <c r="E3288" s="63" t="s">
        <v>1170</v>
      </c>
      <c r="F3288" s="61" t="s">
        <v>150</v>
      </c>
      <c r="G3288" s="61" t="str">
        <f t="shared" si="165"/>
        <v>Graeme McDowell</v>
      </c>
    </row>
    <row r="3289" spans="1:7" thickBot="1">
      <c r="A3289" s="62" t="s">
        <v>3920</v>
      </c>
      <c r="B3289" s="61" t="s">
        <v>320</v>
      </c>
      <c r="C3289" s="61">
        <f t="shared" si="163"/>
        <v>3</v>
      </c>
      <c r="D3289" s="63" t="str">
        <f t="shared" si="164"/>
        <v>UT</v>
      </c>
      <c r="E3289" s="63" t="s">
        <v>1170</v>
      </c>
      <c r="F3289" s="61" t="s">
        <v>970</v>
      </c>
      <c r="G3289" s="61" t="str">
        <f t="shared" si="165"/>
        <v>Hiroyuki Fujita</v>
      </c>
    </row>
    <row r="3290" spans="1:7" thickBot="1">
      <c r="A3290" s="62" t="s">
        <v>3920</v>
      </c>
      <c r="B3290" s="61" t="s">
        <v>320</v>
      </c>
      <c r="C3290" s="61">
        <f t="shared" si="163"/>
        <v>3</v>
      </c>
      <c r="D3290" s="63" t="str">
        <f t="shared" si="164"/>
        <v>UT</v>
      </c>
      <c r="E3290" s="63" t="s">
        <v>1170</v>
      </c>
      <c r="F3290" s="61" t="s">
        <v>196</v>
      </c>
      <c r="G3290" s="61" t="str">
        <f t="shared" si="165"/>
        <v>Hunter Mahan</v>
      </c>
    </row>
    <row r="3291" spans="1:7" thickBot="1">
      <c r="A3291" s="62" t="s">
        <v>3920</v>
      </c>
      <c r="B3291" s="61" t="s">
        <v>320</v>
      </c>
      <c r="C3291" s="61">
        <f t="shared" si="163"/>
        <v>3</v>
      </c>
      <c r="D3291" s="63" t="str">
        <f t="shared" si="164"/>
        <v>UT</v>
      </c>
      <c r="E3291" s="63" t="s">
        <v>1170</v>
      </c>
      <c r="F3291" s="61" t="s">
        <v>170</v>
      </c>
      <c r="G3291" s="61" t="str">
        <f t="shared" si="165"/>
        <v>Ian Poulter</v>
      </c>
    </row>
    <row r="3292" spans="1:7" thickBot="1">
      <c r="A3292" s="62" t="s">
        <v>3920</v>
      </c>
      <c r="B3292" s="61" t="s">
        <v>320</v>
      </c>
      <c r="C3292" s="61">
        <f t="shared" si="163"/>
        <v>3</v>
      </c>
      <c r="D3292" s="63" t="str">
        <f t="shared" si="164"/>
        <v>UT</v>
      </c>
      <c r="E3292" s="63" t="s">
        <v>1170</v>
      </c>
      <c r="F3292" s="61" t="s">
        <v>211</v>
      </c>
      <c r="G3292" s="61" t="str">
        <f t="shared" si="165"/>
        <v>Ian Woosnam</v>
      </c>
    </row>
    <row r="3293" spans="1:7" thickBot="1">
      <c r="A3293" s="62" t="s">
        <v>3920</v>
      </c>
      <c r="B3293" s="61" t="s">
        <v>320</v>
      </c>
      <c r="C3293" s="61">
        <f t="shared" si="163"/>
        <v>3</v>
      </c>
      <c r="D3293" s="63" t="str">
        <f t="shared" si="164"/>
        <v>UT</v>
      </c>
      <c r="E3293" s="63" t="s">
        <v>1170</v>
      </c>
      <c r="F3293" s="61" t="s">
        <v>183</v>
      </c>
      <c r="G3293" s="61" t="str">
        <f t="shared" si="165"/>
        <v>Jamie Donaldson</v>
      </c>
    </row>
    <row r="3294" spans="1:7" thickBot="1">
      <c r="A3294" s="62" t="s">
        <v>3920</v>
      </c>
      <c r="B3294" s="61" t="s">
        <v>320</v>
      </c>
      <c r="C3294" s="61">
        <f t="shared" si="163"/>
        <v>3</v>
      </c>
      <c r="D3294" s="63" t="str">
        <f t="shared" si="164"/>
        <v>UT</v>
      </c>
      <c r="E3294" s="63" t="s">
        <v>1170</v>
      </c>
      <c r="F3294" s="61" t="s">
        <v>963</v>
      </c>
      <c r="G3294" s="61" t="str">
        <f t="shared" si="165"/>
        <v>John Merrick</v>
      </c>
    </row>
    <row r="3295" spans="1:7" thickBot="1">
      <c r="A3295" s="62" t="s">
        <v>3920</v>
      </c>
      <c r="B3295" s="61" t="s">
        <v>320</v>
      </c>
      <c r="C3295" s="61">
        <f t="shared" si="163"/>
        <v>3</v>
      </c>
      <c r="D3295" s="63" t="str">
        <f t="shared" si="164"/>
        <v>UT</v>
      </c>
      <c r="E3295" s="63" t="s">
        <v>1170</v>
      </c>
      <c r="F3295" s="61" t="s">
        <v>137</v>
      </c>
      <c r="G3295" s="61" t="str">
        <f t="shared" si="165"/>
        <v>Kevin Streelman</v>
      </c>
    </row>
    <row r="3296" spans="1:7" thickBot="1">
      <c r="A3296" s="62" t="s">
        <v>3920</v>
      </c>
      <c r="B3296" s="61" t="s">
        <v>320</v>
      </c>
      <c r="C3296" s="61">
        <f t="shared" si="163"/>
        <v>3</v>
      </c>
      <c r="D3296" s="63" t="str">
        <f t="shared" si="164"/>
        <v>UT</v>
      </c>
      <c r="E3296" s="63" t="s">
        <v>1170</v>
      </c>
      <c r="F3296" s="61" t="s">
        <v>206</v>
      </c>
      <c r="G3296" s="61" t="str">
        <f t="shared" si="165"/>
        <v>Larry Mize</v>
      </c>
    </row>
    <row r="3297" spans="1:7" thickBot="1">
      <c r="A3297" s="62" t="s">
        <v>3920</v>
      </c>
      <c r="B3297" s="61" t="s">
        <v>320</v>
      </c>
      <c r="C3297" s="61">
        <f t="shared" si="163"/>
        <v>3</v>
      </c>
      <c r="D3297" s="63" t="str">
        <f t="shared" si="164"/>
        <v>UT</v>
      </c>
      <c r="E3297" s="63" t="s">
        <v>1170</v>
      </c>
      <c r="F3297" s="61" t="s">
        <v>136</v>
      </c>
      <c r="G3297" s="61" t="str">
        <f t="shared" si="165"/>
        <v>Louis Oosthuizen</v>
      </c>
    </row>
    <row r="3298" spans="1:7" thickBot="1">
      <c r="A3298" s="62" t="s">
        <v>3920</v>
      </c>
      <c r="B3298" s="61" t="s">
        <v>320</v>
      </c>
      <c r="C3298" s="61">
        <f t="shared" si="163"/>
        <v>3</v>
      </c>
      <c r="D3298" s="63" t="str">
        <f t="shared" ref="D3298:D3313" si="166">IF(C3298="No Tie",B3298,RIGHT(B3298,LEN(B3298)-1))</f>
        <v>UT</v>
      </c>
      <c r="E3298" s="63" t="s">
        <v>1170</v>
      </c>
      <c r="F3298" s="61" t="s">
        <v>161</v>
      </c>
      <c r="G3298" s="61" t="str">
        <f t="shared" si="165"/>
        <v>Mark O'Meara</v>
      </c>
    </row>
    <row r="3299" spans="1:7" thickBot="1">
      <c r="A3299" s="62" t="s">
        <v>3920</v>
      </c>
      <c r="B3299" s="61" t="s">
        <v>320</v>
      </c>
      <c r="C3299" s="61">
        <f t="shared" si="163"/>
        <v>3</v>
      </c>
      <c r="D3299" s="63" t="str">
        <f t="shared" si="166"/>
        <v>UT</v>
      </c>
      <c r="E3299" s="63" t="s">
        <v>1170</v>
      </c>
      <c r="F3299" s="61" t="s">
        <v>959</v>
      </c>
      <c r="G3299" s="61" t="str">
        <f t="shared" si="165"/>
        <v>Martin Laird</v>
      </c>
    </row>
    <row r="3300" spans="1:7" thickBot="1">
      <c r="A3300" s="62" t="s">
        <v>3920</v>
      </c>
      <c r="B3300" s="61" t="s">
        <v>320</v>
      </c>
      <c r="C3300" s="61">
        <f t="shared" si="163"/>
        <v>3</v>
      </c>
      <c r="D3300" s="63" t="str">
        <f t="shared" si="166"/>
        <v>UT</v>
      </c>
      <c r="E3300" s="63" t="s">
        <v>1170</v>
      </c>
      <c r="F3300" s="61" t="s">
        <v>932</v>
      </c>
      <c r="G3300" s="61" t="str">
        <f t="shared" si="165"/>
        <v>Matteo Manassero</v>
      </c>
    </row>
    <row r="3301" spans="1:7" thickBot="1">
      <c r="A3301" s="62" t="s">
        <v>3920</v>
      </c>
      <c r="B3301" s="61" t="s">
        <v>320</v>
      </c>
      <c r="C3301" s="61">
        <f t="shared" si="163"/>
        <v>3</v>
      </c>
      <c r="D3301" s="63" t="str">
        <f t="shared" si="166"/>
        <v>UT</v>
      </c>
      <c r="E3301" s="63" t="s">
        <v>1170</v>
      </c>
      <c r="F3301" s="61" t="s">
        <v>965</v>
      </c>
      <c r="G3301" s="61" t="str">
        <f t="shared" si="165"/>
        <v>Michael Weaver</v>
      </c>
    </row>
    <row r="3302" spans="1:7" thickBot="1">
      <c r="A3302" s="62" t="s">
        <v>3920</v>
      </c>
      <c r="B3302" s="61" t="s">
        <v>320</v>
      </c>
      <c r="C3302" s="61">
        <f t="shared" si="163"/>
        <v>3</v>
      </c>
      <c r="D3302" s="63" t="str">
        <f t="shared" si="166"/>
        <v>UT</v>
      </c>
      <c r="E3302" s="63" t="s">
        <v>1170</v>
      </c>
      <c r="F3302" s="61" t="s">
        <v>213</v>
      </c>
      <c r="G3302" s="61" t="str">
        <f t="shared" si="165"/>
        <v>Mike Weir</v>
      </c>
    </row>
    <row r="3303" spans="1:7" thickBot="1">
      <c r="A3303" s="62" t="s">
        <v>3920</v>
      </c>
      <c r="B3303" s="61" t="s">
        <v>320</v>
      </c>
      <c r="C3303" s="61">
        <f t="shared" si="163"/>
        <v>3</v>
      </c>
      <c r="D3303" s="63" t="str">
        <f t="shared" si="166"/>
        <v>UT</v>
      </c>
      <c r="E3303" s="63" t="s">
        <v>1170</v>
      </c>
      <c r="F3303" s="61" t="s">
        <v>967</v>
      </c>
      <c r="G3303" s="61" t="str">
        <f t="shared" si="165"/>
        <v>Nathan Smith</v>
      </c>
    </row>
    <row r="3304" spans="1:7" thickBot="1">
      <c r="A3304" s="62" t="s">
        <v>3920</v>
      </c>
      <c r="B3304" s="61" t="s">
        <v>320</v>
      </c>
      <c r="C3304" s="61">
        <f t="shared" si="163"/>
        <v>3</v>
      </c>
      <c r="D3304" s="63" t="str">
        <f t="shared" si="166"/>
        <v>UT</v>
      </c>
      <c r="E3304" s="63" t="s">
        <v>1170</v>
      </c>
      <c r="F3304" s="61" t="s">
        <v>961</v>
      </c>
      <c r="G3304" s="61" t="str">
        <f t="shared" si="165"/>
        <v>Nicolas Colsaerts</v>
      </c>
    </row>
    <row r="3305" spans="1:7" thickBot="1">
      <c r="A3305" s="62" t="s">
        <v>3920</v>
      </c>
      <c r="B3305" s="61" t="s">
        <v>320</v>
      </c>
      <c r="C3305" s="61">
        <f t="shared" si="163"/>
        <v>3</v>
      </c>
      <c r="D3305" s="63" t="str">
        <f t="shared" si="166"/>
        <v>UT</v>
      </c>
      <c r="E3305" s="63" t="s">
        <v>1170</v>
      </c>
      <c r="F3305" s="61" t="s">
        <v>175</v>
      </c>
      <c r="G3305" s="61" t="str">
        <f t="shared" si="165"/>
        <v>Padraig Harrington</v>
      </c>
    </row>
    <row r="3306" spans="1:7" thickBot="1">
      <c r="A3306" s="62" t="s">
        <v>3920</v>
      </c>
      <c r="B3306" s="61" t="s">
        <v>320</v>
      </c>
      <c r="C3306" s="61">
        <f t="shared" si="163"/>
        <v>3</v>
      </c>
      <c r="D3306" s="63" t="str">
        <f t="shared" si="166"/>
        <v>UT</v>
      </c>
      <c r="E3306" s="63" t="s">
        <v>1170</v>
      </c>
      <c r="F3306" s="61" t="s">
        <v>117</v>
      </c>
      <c r="G3306" s="61" t="str">
        <f t="shared" si="165"/>
        <v>Russell Henley</v>
      </c>
    </row>
    <row r="3307" spans="1:7" thickBot="1">
      <c r="A3307" s="62" t="s">
        <v>3920</v>
      </c>
      <c r="B3307" s="61" t="s">
        <v>320</v>
      </c>
      <c r="C3307" s="61">
        <f t="shared" si="163"/>
        <v>3</v>
      </c>
      <c r="D3307" s="63" t="str">
        <f t="shared" si="166"/>
        <v>UT</v>
      </c>
      <c r="E3307" s="63" t="s">
        <v>1170</v>
      </c>
      <c r="F3307" s="61" t="s">
        <v>968</v>
      </c>
      <c r="G3307" s="61" t="str">
        <f t="shared" si="165"/>
        <v>Steven Fox</v>
      </c>
    </row>
    <row r="3308" spans="1:7" thickBot="1">
      <c r="A3308" s="62" t="s">
        <v>3920</v>
      </c>
      <c r="B3308" s="61" t="s">
        <v>320</v>
      </c>
      <c r="C3308" s="61">
        <f t="shared" si="163"/>
        <v>3</v>
      </c>
      <c r="D3308" s="63" t="str">
        <f t="shared" si="166"/>
        <v>UT</v>
      </c>
      <c r="E3308" s="63" t="s">
        <v>1170</v>
      </c>
      <c r="F3308" s="61" t="s">
        <v>964</v>
      </c>
      <c r="G3308" s="61" t="str">
        <f t="shared" si="165"/>
        <v>T.J. Vogel</v>
      </c>
    </row>
    <row r="3309" spans="1:7" thickBot="1">
      <c r="A3309" s="62" t="s">
        <v>3920</v>
      </c>
      <c r="B3309" s="61" t="s">
        <v>320</v>
      </c>
      <c r="C3309" s="61">
        <f t="shared" si="163"/>
        <v>3</v>
      </c>
      <c r="D3309" s="63" t="str">
        <f t="shared" si="166"/>
        <v>UT</v>
      </c>
      <c r="E3309" s="63" t="s">
        <v>1170</v>
      </c>
      <c r="F3309" s="61" t="s">
        <v>960</v>
      </c>
      <c r="G3309" s="61" t="str">
        <f t="shared" si="165"/>
        <v>Ted Potter, Jr.</v>
      </c>
    </row>
    <row r="3310" spans="1:7" thickBot="1">
      <c r="A3310" s="62" t="s">
        <v>3920</v>
      </c>
      <c r="B3310" s="61" t="s">
        <v>320</v>
      </c>
      <c r="C3310" s="61">
        <f t="shared" si="163"/>
        <v>3</v>
      </c>
      <c r="D3310" s="63" t="str">
        <f t="shared" si="166"/>
        <v>UT</v>
      </c>
      <c r="E3310" s="63" t="s">
        <v>1170</v>
      </c>
      <c r="F3310" s="61" t="s">
        <v>966</v>
      </c>
      <c r="G3310" s="61" t="str">
        <f t="shared" si="165"/>
        <v>Thaworn Wiratchant</v>
      </c>
    </row>
    <row r="3311" spans="1:7" thickBot="1">
      <c r="A3311" s="62" t="s">
        <v>3920</v>
      </c>
      <c r="B3311" s="61" t="s">
        <v>320</v>
      </c>
      <c r="C3311" s="61">
        <f t="shared" si="163"/>
        <v>3</v>
      </c>
      <c r="D3311" s="63" t="str">
        <f t="shared" si="166"/>
        <v>UT</v>
      </c>
      <c r="E3311" s="63" t="s">
        <v>1170</v>
      </c>
      <c r="F3311" s="61" t="s">
        <v>153</v>
      </c>
      <c r="G3311" s="61" t="str">
        <f t="shared" si="165"/>
        <v>Tom Watson</v>
      </c>
    </row>
    <row r="3312" spans="1:7" thickBot="1">
      <c r="A3312" s="62" t="s">
        <v>3920</v>
      </c>
      <c r="B3312" s="61" t="s">
        <v>320</v>
      </c>
      <c r="C3312" s="61">
        <f t="shared" si="163"/>
        <v>3</v>
      </c>
      <c r="D3312" s="63" t="str">
        <f t="shared" si="166"/>
        <v>UT</v>
      </c>
      <c r="E3312" s="63" t="s">
        <v>1170</v>
      </c>
      <c r="F3312" s="61" t="s">
        <v>121</v>
      </c>
      <c r="G3312" s="61" t="str">
        <f t="shared" si="165"/>
        <v>Webb Simpson</v>
      </c>
    </row>
    <row r="3313" spans="1:7" thickBot="1">
      <c r="A3313" s="62" t="s">
        <v>3920</v>
      </c>
      <c r="B3313" s="61" t="s">
        <v>320</v>
      </c>
      <c r="C3313" s="61">
        <f t="shared" si="163"/>
        <v>3</v>
      </c>
      <c r="D3313" s="63" t="str">
        <f t="shared" si="166"/>
        <v>UT</v>
      </c>
      <c r="E3313" s="63" t="s">
        <v>1170</v>
      </c>
      <c r="F3313" s="61" t="s">
        <v>935</v>
      </c>
      <c r="G3313" s="61" t="str">
        <f t="shared" si="165"/>
        <v>Y.E. Yang</v>
      </c>
    </row>
    <row r="3314" spans="1:7" thickBot="1">
      <c r="A3314" s="62" t="s">
        <v>2445</v>
      </c>
      <c r="B3314" s="61">
        <v>1</v>
      </c>
      <c r="C3314" s="61" t="str">
        <f t="shared" si="163"/>
        <v>No Tie</v>
      </c>
      <c r="D3314" s="63">
        <f t="shared" si="164"/>
        <v>1</v>
      </c>
      <c r="E3314" s="63">
        <v>1</v>
      </c>
      <c r="F3314" s="61" t="s">
        <v>714</v>
      </c>
      <c r="G3314" s="61" t="str">
        <f t="shared" si="165"/>
        <v>Tiger Woods</v>
      </c>
    </row>
    <row r="3315" spans="1:7" thickBot="1">
      <c r="A3315" s="62" t="s">
        <v>2445</v>
      </c>
      <c r="B3315" s="61">
        <v>2</v>
      </c>
      <c r="C3315" s="61" t="str">
        <f t="shared" si="163"/>
        <v>No Tie</v>
      </c>
      <c r="D3315" s="63">
        <f t="shared" si="164"/>
        <v>2</v>
      </c>
      <c r="E3315" s="63">
        <v>2</v>
      </c>
      <c r="F3315" s="61" t="s">
        <v>1193</v>
      </c>
      <c r="G3315" s="61" t="str">
        <f t="shared" si="165"/>
        <v>Adam Scott</v>
      </c>
    </row>
    <row r="3316" spans="1:7" thickBot="1">
      <c r="A3316" s="62" t="s">
        <v>2445</v>
      </c>
      <c r="B3316" s="61">
        <v>3</v>
      </c>
      <c r="C3316" s="61" t="str">
        <f t="shared" si="163"/>
        <v>No Tie</v>
      </c>
      <c r="D3316" s="63">
        <f t="shared" si="164"/>
        <v>3</v>
      </c>
      <c r="E3316" s="63">
        <v>3</v>
      </c>
      <c r="F3316" s="61" t="s">
        <v>519</v>
      </c>
      <c r="G3316" s="61" t="str">
        <f t="shared" si="165"/>
        <v>Phil Mickelson</v>
      </c>
    </row>
    <row r="3317" spans="1:7" thickBot="1">
      <c r="A3317" s="62" t="s">
        <v>2445</v>
      </c>
      <c r="B3317" s="61">
        <v>4</v>
      </c>
      <c r="C3317" s="61" t="str">
        <f t="shared" si="163"/>
        <v>No Tie</v>
      </c>
      <c r="D3317" s="63">
        <f t="shared" si="164"/>
        <v>4</v>
      </c>
      <c r="E3317" s="63">
        <v>4</v>
      </c>
      <c r="F3317" s="61" t="s">
        <v>1190</v>
      </c>
      <c r="G3317" s="61" t="str">
        <f t="shared" si="165"/>
        <v>Henrik Stenson</v>
      </c>
    </row>
    <row r="3318" spans="1:7" thickBot="1">
      <c r="A3318" s="62" t="s">
        <v>2445</v>
      </c>
      <c r="B3318" s="61">
        <v>5</v>
      </c>
      <c r="C3318" s="61" t="str">
        <f t="shared" si="163"/>
        <v>No Tie</v>
      </c>
      <c r="D3318" s="63">
        <f t="shared" si="164"/>
        <v>5</v>
      </c>
      <c r="E3318" s="63">
        <v>5</v>
      </c>
      <c r="F3318" s="61" t="s">
        <v>510</v>
      </c>
      <c r="G3318" s="61" t="str">
        <f t="shared" si="165"/>
        <v>Justin Rose</v>
      </c>
    </row>
    <row r="3319" spans="1:7" thickBot="1">
      <c r="A3319" s="62" t="s">
        <v>2445</v>
      </c>
      <c r="B3319" s="61">
        <v>6</v>
      </c>
      <c r="C3319" s="61" t="str">
        <f t="shared" si="163"/>
        <v>No Tie</v>
      </c>
      <c r="D3319" s="63">
        <f t="shared" si="164"/>
        <v>6</v>
      </c>
      <c r="E3319" s="63">
        <v>6</v>
      </c>
      <c r="F3319" s="61" t="s">
        <v>701</v>
      </c>
      <c r="G3319" s="61" t="str">
        <f t="shared" si="165"/>
        <v>Rory McIlroy</v>
      </c>
    </row>
    <row r="3320" spans="1:7" thickBot="1">
      <c r="A3320" s="62" t="s">
        <v>2445</v>
      </c>
      <c r="B3320" s="61">
        <v>7</v>
      </c>
      <c r="C3320" s="61" t="str">
        <f t="shared" si="163"/>
        <v>No Tie</v>
      </c>
      <c r="D3320" s="63">
        <f t="shared" si="164"/>
        <v>7</v>
      </c>
      <c r="E3320" s="63">
        <v>7</v>
      </c>
      <c r="F3320" s="61" t="s">
        <v>1320</v>
      </c>
      <c r="G3320" s="61" t="str">
        <f t="shared" si="165"/>
        <v>Steve Stricker</v>
      </c>
    </row>
    <row r="3321" spans="1:7" thickBot="1">
      <c r="A3321" s="62" t="s">
        <v>2445</v>
      </c>
      <c r="B3321" s="61">
        <v>8</v>
      </c>
      <c r="C3321" s="61" t="str">
        <f t="shared" si="163"/>
        <v>No Tie</v>
      </c>
      <c r="D3321" s="63">
        <f t="shared" si="164"/>
        <v>8</v>
      </c>
      <c r="E3321" s="63">
        <v>8</v>
      </c>
      <c r="F3321" s="61" t="s">
        <v>608</v>
      </c>
      <c r="G3321" s="61" t="str">
        <f t="shared" si="165"/>
        <v>Matt Kuchar</v>
      </c>
    </row>
    <row r="3322" spans="1:7" thickBot="1">
      <c r="A3322" s="62" t="s">
        <v>2445</v>
      </c>
      <c r="B3322" s="61">
        <v>9</v>
      </c>
      <c r="C3322" s="61" t="str">
        <f t="shared" si="163"/>
        <v>No Tie</v>
      </c>
      <c r="D3322" s="63">
        <f t="shared" si="164"/>
        <v>9</v>
      </c>
      <c r="E3322" s="63">
        <v>9</v>
      </c>
      <c r="F3322" s="61" t="s">
        <v>611</v>
      </c>
      <c r="G3322" s="61" t="str">
        <f t="shared" si="165"/>
        <v>Brandt Snedeker</v>
      </c>
    </row>
    <row r="3323" spans="1:7" thickBot="1">
      <c r="A3323" s="62" t="s">
        <v>2445</v>
      </c>
      <c r="B3323" s="61">
        <v>10</v>
      </c>
      <c r="C3323" s="61" t="str">
        <f t="shared" si="163"/>
        <v>No Tie</v>
      </c>
      <c r="D3323" s="63">
        <f t="shared" si="164"/>
        <v>10</v>
      </c>
      <c r="E3323" s="63">
        <v>10</v>
      </c>
      <c r="F3323" s="61" t="s">
        <v>1263</v>
      </c>
      <c r="G3323" s="61" t="str">
        <f t="shared" si="165"/>
        <v>Jason Dufner</v>
      </c>
    </row>
    <row r="3324" spans="1:7" thickBot="1">
      <c r="A3324" s="62" t="s">
        <v>2445</v>
      </c>
      <c r="B3324" s="61">
        <v>11</v>
      </c>
      <c r="C3324" s="61" t="str">
        <f t="shared" si="163"/>
        <v>No Tie</v>
      </c>
      <c r="D3324" s="63">
        <f t="shared" si="164"/>
        <v>11</v>
      </c>
      <c r="E3324" s="63">
        <v>11</v>
      </c>
      <c r="F3324" s="61" t="s">
        <v>1191</v>
      </c>
      <c r="G3324" s="61" t="str">
        <f t="shared" si="165"/>
        <v>Zach Johnson</v>
      </c>
    </row>
    <row r="3325" spans="1:7" thickBot="1">
      <c r="A3325" s="62" t="s">
        <v>2445</v>
      </c>
      <c r="B3325" s="61">
        <v>12</v>
      </c>
      <c r="C3325" s="61" t="str">
        <f t="shared" si="163"/>
        <v>No Tie</v>
      </c>
      <c r="D3325" s="63">
        <f t="shared" si="164"/>
        <v>12</v>
      </c>
      <c r="E3325" s="63">
        <v>12</v>
      </c>
      <c r="F3325" s="61" t="s">
        <v>768</v>
      </c>
      <c r="G3325" s="61" t="str">
        <f t="shared" si="165"/>
        <v>Graeme McDowell</v>
      </c>
    </row>
    <row r="3326" spans="1:7" thickBot="1">
      <c r="A3326" s="62" t="s">
        <v>2445</v>
      </c>
      <c r="B3326" s="61">
        <v>13</v>
      </c>
      <c r="C3326" s="61" t="str">
        <f t="shared" si="163"/>
        <v>No Tie</v>
      </c>
      <c r="D3326" s="63">
        <f t="shared" si="164"/>
        <v>13</v>
      </c>
      <c r="E3326" s="63">
        <v>13</v>
      </c>
      <c r="F3326" s="61" t="s">
        <v>662</v>
      </c>
      <c r="G3326" s="61" t="str">
        <f t="shared" si="165"/>
        <v>Jim Furyk</v>
      </c>
    </row>
    <row r="3327" spans="1:7" thickBot="1">
      <c r="A3327" s="62" t="s">
        <v>2445</v>
      </c>
      <c r="B3327" s="61">
        <v>14</v>
      </c>
      <c r="C3327" s="61" t="str">
        <f t="shared" si="163"/>
        <v>No Tie</v>
      </c>
      <c r="D3327" s="63">
        <f t="shared" si="164"/>
        <v>14</v>
      </c>
      <c r="E3327" s="63">
        <v>14</v>
      </c>
      <c r="F3327" s="61" t="s">
        <v>1227</v>
      </c>
      <c r="G3327" s="61" t="str">
        <f t="shared" si="165"/>
        <v>Luke Donald</v>
      </c>
    </row>
    <row r="3328" spans="1:7" thickBot="1">
      <c r="A3328" s="62" t="s">
        <v>2445</v>
      </c>
      <c r="B3328" s="61">
        <v>15</v>
      </c>
      <c r="C3328" s="61" t="str">
        <f t="shared" si="163"/>
        <v>No Tie</v>
      </c>
      <c r="D3328" s="63">
        <f t="shared" si="164"/>
        <v>15</v>
      </c>
      <c r="E3328" s="63">
        <v>15</v>
      </c>
      <c r="F3328" s="61" t="s">
        <v>506</v>
      </c>
      <c r="G3328" s="61" t="str">
        <f t="shared" si="165"/>
        <v>Keegan Bradley</v>
      </c>
    </row>
    <row r="3329" spans="1:7" thickBot="1">
      <c r="A3329" s="62" t="s">
        <v>2445</v>
      </c>
      <c r="B3329" s="61">
        <v>16</v>
      </c>
      <c r="C3329" s="61" t="str">
        <f t="shared" si="163"/>
        <v>No Tie</v>
      </c>
      <c r="D3329" s="63">
        <f t="shared" si="164"/>
        <v>16</v>
      </c>
      <c r="E3329" s="63">
        <v>16</v>
      </c>
      <c r="F3329" s="61" t="s">
        <v>499</v>
      </c>
      <c r="G3329" s="61" t="str">
        <f t="shared" si="165"/>
        <v>Jason Day</v>
      </c>
    </row>
    <row r="3330" spans="1:7" thickBot="1">
      <c r="A3330" s="62" t="s">
        <v>2445</v>
      </c>
      <c r="B3330" s="61">
        <v>17</v>
      </c>
      <c r="C3330" s="61" t="str">
        <f t="shared" si="163"/>
        <v>No Tie</v>
      </c>
      <c r="D3330" s="63">
        <f t="shared" si="164"/>
        <v>17</v>
      </c>
      <c r="E3330" s="63">
        <v>17</v>
      </c>
      <c r="F3330" s="61" t="s">
        <v>521</v>
      </c>
      <c r="G3330" s="61" t="str">
        <f t="shared" si="165"/>
        <v>Sergio Garcia</v>
      </c>
    </row>
    <row r="3331" spans="1:7" thickBot="1">
      <c r="A3331" s="62" t="s">
        <v>2445</v>
      </c>
      <c r="B3331" s="61">
        <v>18</v>
      </c>
      <c r="C3331" s="61" t="str">
        <f t="shared" si="163"/>
        <v>No Tie</v>
      </c>
      <c r="D3331" s="63">
        <f t="shared" si="164"/>
        <v>18</v>
      </c>
      <c r="E3331" s="63">
        <v>18</v>
      </c>
      <c r="F3331" s="61" t="s">
        <v>1210</v>
      </c>
      <c r="G3331" s="61" t="str">
        <f t="shared" si="165"/>
        <v>Lee Westwood</v>
      </c>
    </row>
    <row r="3332" spans="1:7" thickBot="1">
      <c r="A3332" s="62" t="s">
        <v>2445</v>
      </c>
      <c r="B3332" s="61">
        <v>19</v>
      </c>
      <c r="C3332" s="61" t="str">
        <f t="shared" si="163"/>
        <v>No Tie</v>
      </c>
      <c r="D3332" s="63">
        <f t="shared" si="164"/>
        <v>19</v>
      </c>
      <c r="E3332" s="63">
        <v>19</v>
      </c>
      <c r="F3332" s="61" t="s">
        <v>520</v>
      </c>
      <c r="G3332" s="61" t="str">
        <f t="shared" si="165"/>
        <v>Charl Schwartzel</v>
      </c>
    </row>
    <row r="3333" spans="1:7" thickBot="1">
      <c r="A3333" s="62" t="s">
        <v>2445</v>
      </c>
      <c r="B3333" s="61">
        <v>20</v>
      </c>
      <c r="C3333" s="61" t="str">
        <f t="shared" si="163"/>
        <v>No Tie</v>
      </c>
      <c r="D3333" s="63">
        <f t="shared" si="164"/>
        <v>20</v>
      </c>
      <c r="E3333" s="63">
        <v>20</v>
      </c>
      <c r="F3333" s="61" t="s">
        <v>1187</v>
      </c>
      <c r="G3333" s="61" t="str">
        <f t="shared" si="165"/>
        <v>Jordan Spieth</v>
      </c>
    </row>
    <row r="3334" spans="1:7" thickBot="1">
      <c r="A3334" s="62" t="s">
        <v>2445</v>
      </c>
      <c r="B3334" s="61">
        <v>21</v>
      </c>
      <c r="C3334" s="61" t="str">
        <f t="shared" si="163"/>
        <v>No Tie</v>
      </c>
      <c r="D3334" s="63">
        <f t="shared" si="164"/>
        <v>21</v>
      </c>
      <c r="E3334" s="63">
        <v>21</v>
      </c>
      <c r="F3334" s="61" t="s">
        <v>493</v>
      </c>
      <c r="G3334" s="61" t="str">
        <f t="shared" si="165"/>
        <v>Dustin Johnson</v>
      </c>
    </row>
    <row r="3335" spans="1:7" thickBot="1">
      <c r="A3335" s="62" t="s">
        <v>2445</v>
      </c>
      <c r="B3335" s="61">
        <v>22</v>
      </c>
      <c r="C3335" s="61" t="str">
        <f t="shared" si="163"/>
        <v>No Tie</v>
      </c>
      <c r="D3335" s="63">
        <f t="shared" si="164"/>
        <v>22</v>
      </c>
      <c r="E3335" s="63">
        <v>22</v>
      </c>
      <c r="F3335" s="61" t="s">
        <v>1214</v>
      </c>
      <c r="G3335" s="61" t="str">
        <f t="shared" si="165"/>
        <v>Ian Poulter</v>
      </c>
    </row>
    <row r="3336" spans="1:7" thickBot="1">
      <c r="A3336" s="62" t="s">
        <v>2445</v>
      </c>
      <c r="B3336" s="61">
        <v>23</v>
      </c>
      <c r="C3336" s="61" t="str">
        <f t="shared" si="163"/>
        <v>No Tie</v>
      </c>
      <c r="D3336" s="63">
        <f t="shared" si="164"/>
        <v>23</v>
      </c>
      <c r="E3336" s="63">
        <v>23</v>
      </c>
      <c r="F3336" s="61" t="s">
        <v>580</v>
      </c>
      <c r="G3336" s="61" t="str">
        <f t="shared" si="165"/>
        <v>Ernie Els</v>
      </c>
    </row>
    <row r="3337" spans="1:7" thickBot="1">
      <c r="A3337" s="62" t="s">
        <v>2445</v>
      </c>
      <c r="B3337" s="61">
        <v>24</v>
      </c>
      <c r="C3337" s="61" t="str">
        <f t="shared" si="163"/>
        <v>No Tie</v>
      </c>
      <c r="D3337" s="63">
        <f t="shared" si="164"/>
        <v>24</v>
      </c>
      <c r="E3337" s="63">
        <v>24</v>
      </c>
      <c r="F3337" s="61" t="s">
        <v>1219</v>
      </c>
      <c r="G3337" s="61" t="str">
        <f t="shared" si="165"/>
        <v>Webb Simpson</v>
      </c>
    </row>
    <row r="3338" spans="1:7" thickBot="1">
      <c r="A3338" s="62" t="s">
        <v>2445</v>
      </c>
      <c r="B3338" s="61">
        <v>25</v>
      </c>
      <c r="C3338" s="61" t="str">
        <f t="shared" si="163"/>
        <v>No Tie</v>
      </c>
      <c r="D3338" s="63">
        <f t="shared" si="164"/>
        <v>25</v>
      </c>
      <c r="E3338" s="63">
        <v>25</v>
      </c>
      <c r="F3338" s="61" t="s">
        <v>1188</v>
      </c>
      <c r="G3338" s="61" t="str">
        <f t="shared" si="165"/>
        <v>Bubba Watson</v>
      </c>
    </row>
    <row r="3339" spans="1:7" thickBot="1">
      <c r="A3339" s="62" t="s">
        <v>2445</v>
      </c>
      <c r="B3339" s="61">
        <v>26</v>
      </c>
      <c r="C3339" s="61" t="str">
        <f t="shared" si="163"/>
        <v>No Tie</v>
      </c>
      <c r="D3339" s="63">
        <f t="shared" si="164"/>
        <v>26</v>
      </c>
      <c r="E3339" s="63">
        <v>26</v>
      </c>
      <c r="F3339" s="61" t="s">
        <v>1215</v>
      </c>
      <c r="G3339" s="61" t="str">
        <f t="shared" si="165"/>
        <v>Hunter Mahan</v>
      </c>
    </row>
    <row r="3340" spans="1:7" thickBot="1">
      <c r="A3340" s="62" t="s">
        <v>2445</v>
      </c>
      <c r="B3340" s="61">
        <v>27</v>
      </c>
      <c r="C3340" s="61" t="str">
        <f t="shared" si="163"/>
        <v>No Tie</v>
      </c>
      <c r="D3340" s="63">
        <f t="shared" si="164"/>
        <v>27</v>
      </c>
      <c r="E3340" s="63">
        <v>27</v>
      </c>
      <c r="F3340" s="61" t="s">
        <v>557</v>
      </c>
      <c r="G3340" s="61" t="str">
        <f t="shared" si="165"/>
        <v>Nick Watney</v>
      </c>
    </row>
    <row r="3341" spans="1:7" thickBot="1">
      <c r="A3341" s="62" t="s">
        <v>2445</v>
      </c>
      <c r="B3341" s="61">
        <v>28</v>
      </c>
      <c r="C3341" s="61" t="str">
        <f t="shared" si="163"/>
        <v>No Tie</v>
      </c>
      <c r="D3341" s="63">
        <f t="shared" si="164"/>
        <v>28</v>
      </c>
      <c r="E3341" s="63">
        <v>28</v>
      </c>
      <c r="F3341" s="61" t="s">
        <v>1201</v>
      </c>
      <c r="G3341" s="61" t="str">
        <f t="shared" si="165"/>
        <v>Bill Haas</v>
      </c>
    </row>
    <row r="3342" spans="1:7" thickBot="1">
      <c r="A3342" s="62" t="s">
        <v>2445</v>
      </c>
      <c r="B3342" s="61">
        <v>29</v>
      </c>
      <c r="C3342" s="61" t="str">
        <f t="shared" si="163"/>
        <v>No Tie</v>
      </c>
      <c r="D3342" s="63">
        <f t="shared" si="164"/>
        <v>29</v>
      </c>
      <c r="E3342" s="63">
        <v>29</v>
      </c>
      <c r="F3342" s="61" t="s">
        <v>1192</v>
      </c>
      <c r="G3342" s="61" t="str">
        <f t="shared" si="165"/>
        <v>Louis Oosthuizen</v>
      </c>
    </row>
    <row r="3343" spans="1:7" thickBot="1">
      <c r="A3343" s="62" t="s">
        <v>2445</v>
      </c>
      <c r="B3343" s="61">
        <v>30</v>
      </c>
      <c r="C3343" s="61" t="str">
        <f t="shared" si="163"/>
        <v>No Tie</v>
      </c>
      <c r="D3343" s="63">
        <f t="shared" si="164"/>
        <v>30</v>
      </c>
      <c r="E3343" s="63">
        <v>30</v>
      </c>
      <c r="F3343" s="61" t="s">
        <v>554</v>
      </c>
      <c r="G3343" s="61" t="str">
        <f t="shared" si="165"/>
        <v>Hideki Matsuyama</v>
      </c>
    </row>
    <row r="3344" spans="1:7" thickBot="1">
      <c r="A3344" s="62" t="s">
        <v>2445</v>
      </c>
      <c r="B3344" s="61">
        <v>31</v>
      </c>
      <c r="C3344" s="61" t="str">
        <f t="shared" si="163"/>
        <v>No Tie</v>
      </c>
      <c r="D3344" s="63">
        <f t="shared" si="164"/>
        <v>31</v>
      </c>
      <c r="E3344" s="63">
        <v>31</v>
      </c>
      <c r="F3344" s="61" t="s">
        <v>1607</v>
      </c>
      <c r="G3344" s="61" t="str">
        <f t="shared" si="165"/>
        <v>Matteo Manassero</v>
      </c>
    </row>
    <row r="3345" spans="1:7" thickBot="1">
      <c r="A3345" s="62" t="s">
        <v>2445</v>
      </c>
      <c r="B3345" s="61">
        <v>32</v>
      </c>
      <c r="C3345" s="61" t="str">
        <f t="shared" si="163"/>
        <v>No Tie</v>
      </c>
      <c r="D3345" s="63">
        <f t="shared" si="164"/>
        <v>32</v>
      </c>
      <c r="E3345" s="63">
        <v>32</v>
      </c>
      <c r="F3345" s="61" t="s">
        <v>1268</v>
      </c>
      <c r="G3345" s="61" t="str">
        <f t="shared" si="165"/>
        <v>Graham DeLaet</v>
      </c>
    </row>
    <row r="3346" spans="1:7" thickBot="1">
      <c r="A3346" s="62" t="s">
        <v>2445</v>
      </c>
      <c r="B3346" s="61">
        <v>33</v>
      </c>
      <c r="C3346" s="61" t="str">
        <f t="shared" si="163"/>
        <v>No Tie</v>
      </c>
      <c r="D3346" s="63">
        <f t="shared" si="164"/>
        <v>33</v>
      </c>
      <c r="E3346" s="63">
        <v>33</v>
      </c>
      <c r="F3346" s="61" t="s">
        <v>1189</v>
      </c>
      <c r="G3346" s="61" t="str">
        <f t="shared" si="165"/>
        <v>Rickie Fowler</v>
      </c>
    </row>
    <row r="3347" spans="1:7" thickBot="1">
      <c r="A3347" s="62" t="s">
        <v>2445</v>
      </c>
      <c r="B3347" s="61">
        <v>34</v>
      </c>
      <c r="C3347" s="61" t="str">
        <f t="shared" si="163"/>
        <v>No Tie</v>
      </c>
      <c r="D3347" s="63">
        <f t="shared" si="164"/>
        <v>34</v>
      </c>
      <c r="E3347" s="63">
        <v>34</v>
      </c>
      <c r="F3347" s="61" t="s">
        <v>1296</v>
      </c>
      <c r="G3347" s="61" t="str">
        <f t="shared" si="165"/>
        <v>Jonas Blixt</v>
      </c>
    </row>
    <row r="3348" spans="1:7" thickBot="1">
      <c r="A3348" s="62" t="s">
        <v>2445</v>
      </c>
      <c r="B3348" s="61">
        <v>35</v>
      </c>
      <c r="C3348" s="61" t="str">
        <f t="shared" si="163"/>
        <v>No Tie</v>
      </c>
      <c r="D3348" s="63">
        <f t="shared" si="164"/>
        <v>35</v>
      </c>
      <c r="E3348" s="63">
        <v>35</v>
      </c>
      <c r="F3348" s="61" t="s">
        <v>1198</v>
      </c>
      <c r="G3348" s="61" t="str">
        <f t="shared" si="165"/>
        <v>Billy Horschel</v>
      </c>
    </row>
    <row r="3349" spans="1:7" thickBot="1">
      <c r="A3349" s="62" t="s">
        <v>2445</v>
      </c>
      <c r="B3349" s="61">
        <v>36</v>
      </c>
      <c r="C3349" s="61" t="str">
        <f t="shared" si="163"/>
        <v>No Tie</v>
      </c>
      <c r="D3349" s="63">
        <f t="shared" si="164"/>
        <v>36</v>
      </c>
      <c r="E3349" s="63">
        <v>36</v>
      </c>
      <c r="F3349" s="61" t="s">
        <v>1270</v>
      </c>
      <c r="G3349" s="61" t="str">
        <f t="shared" si="165"/>
        <v>Kevin Streelman</v>
      </c>
    </row>
    <row r="3350" spans="1:7" thickBot="1">
      <c r="A3350" s="62" t="s">
        <v>2445</v>
      </c>
      <c r="B3350" s="61">
        <v>37</v>
      </c>
      <c r="C3350" s="61" t="str">
        <f t="shared" si="163"/>
        <v>No Tie</v>
      </c>
      <c r="D3350" s="63">
        <f t="shared" si="164"/>
        <v>37</v>
      </c>
      <c r="E3350" s="63">
        <v>37</v>
      </c>
      <c r="F3350" s="61" t="s">
        <v>728</v>
      </c>
      <c r="G3350" s="61" t="str">
        <f t="shared" si="165"/>
        <v>Martin Kaymer</v>
      </c>
    </row>
    <row r="3351" spans="1:7" thickBot="1">
      <c r="A3351" s="62" t="s">
        <v>2445</v>
      </c>
      <c r="B3351" s="61">
        <v>38</v>
      </c>
      <c r="C3351" s="61" t="str">
        <f t="shared" si="163"/>
        <v>No Tie</v>
      </c>
      <c r="D3351" s="63">
        <f t="shared" si="164"/>
        <v>38</v>
      </c>
      <c r="E3351" s="63">
        <v>38</v>
      </c>
      <c r="F3351" s="61" t="s">
        <v>1196</v>
      </c>
      <c r="G3351" s="61" t="str">
        <f t="shared" si="165"/>
        <v>Branden Grace</v>
      </c>
    </row>
    <row r="3352" spans="1:7" thickBot="1">
      <c r="A3352" s="62" t="s">
        <v>2445</v>
      </c>
      <c r="B3352" s="61">
        <v>39</v>
      </c>
      <c r="C3352" s="61" t="str">
        <f t="shared" si="163"/>
        <v>No Tie</v>
      </c>
      <c r="D3352" s="63">
        <f t="shared" si="164"/>
        <v>39</v>
      </c>
      <c r="E3352" s="63">
        <v>39</v>
      </c>
      <c r="F3352" s="61" t="s">
        <v>1449</v>
      </c>
      <c r="G3352" s="61" t="str">
        <f t="shared" si="165"/>
        <v>Richard Sterne</v>
      </c>
    </row>
    <row r="3353" spans="1:7" thickBot="1">
      <c r="A3353" s="62" t="s">
        <v>2445</v>
      </c>
      <c r="B3353" s="61">
        <v>40</v>
      </c>
      <c r="C3353" s="61" t="str">
        <f t="shared" si="163"/>
        <v>No Tie</v>
      </c>
      <c r="D3353" s="63">
        <f t="shared" si="164"/>
        <v>40</v>
      </c>
      <c r="E3353" s="63">
        <v>40</v>
      </c>
      <c r="F3353" s="61" t="s">
        <v>1211</v>
      </c>
      <c r="G3353" s="61" t="str">
        <f t="shared" si="165"/>
        <v>Scott Piercy</v>
      </c>
    </row>
    <row r="3354" spans="1:7" thickBot="1">
      <c r="A3354" s="62" t="s">
        <v>2445</v>
      </c>
      <c r="B3354" s="61">
        <v>41</v>
      </c>
      <c r="C3354" s="61" t="str">
        <f t="shared" si="163"/>
        <v>No Tie</v>
      </c>
      <c r="D3354" s="63">
        <f t="shared" si="164"/>
        <v>41</v>
      </c>
      <c r="E3354" s="63">
        <v>41</v>
      </c>
      <c r="F3354" s="61" t="s">
        <v>708</v>
      </c>
      <c r="G3354" s="61" t="str">
        <f t="shared" si="165"/>
        <v>Peter Hanson</v>
      </c>
    </row>
    <row r="3355" spans="1:7" thickBot="1">
      <c r="A3355" s="62" t="s">
        <v>2445</v>
      </c>
      <c r="B3355" s="61">
        <v>42</v>
      </c>
      <c r="C3355" s="61" t="str">
        <f t="shared" si="163"/>
        <v>No Tie</v>
      </c>
      <c r="D3355" s="63">
        <f t="shared" si="164"/>
        <v>42</v>
      </c>
      <c r="E3355" s="63">
        <v>42</v>
      </c>
      <c r="F3355" s="61" t="s">
        <v>1398</v>
      </c>
      <c r="G3355" s="61" t="str">
        <f t="shared" si="165"/>
        <v>Bo Van Pelt</v>
      </c>
    </row>
    <row r="3356" spans="1:7" thickBot="1">
      <c r="A3356" s="62" t="s">
        <v>2445</v>
      </c>
      <c r="B3356" s="61">
        <v>43</v>
      </c>
      <c r="C3356" s="61" t="str">
        <f t="shared" si="163"/>
        <v>No Tie</v>
      </c>
      <c r="D3356" s="63">
        <f t="shared" si="164"/>
        <v>43</v>
      </c>
      <c r="E3356" s="63">
        <v>43</v>
      </c>
      <c r="F3356" s="61" t="s">
        <v>1235</v>
      </c>
      <c r="G3356" s="61" t="str">
        <f t="shared" si="165"/>
        <v>Miguel Angel Jimenez</v>
      </c>
    </row>
    <row r="3357" spans="1:7" thickBot="1">
      <c r="A3357" s="62" t="s">
        <v>2445</v>
      </c>
      <c r="B3357" s="61">
        <v>44</v>
      </c>
      <c r="C3357" s="61" t="str">
        <f t="shared" si="163"/>
        <v>No Tie</v>
      </c>
      <c r="D3357" s="63">
        <f t="shared" si="164"/>
        <v>44</v>
      </c>
      <c r="E3357" s="63">
        <v>44</v>
      </c>
      <c r="F3357" s="61" t="s">
        <v>1217</v>
      </c>
      <c r="G3357" s="61" t="str">
        <f t="shared" si="165"/>
        <v>Jamie Donaldson</v>
      </c>
    </row>
    <row r="3358" spans="1:7" thickBot="1">
      <c r="A3358" s="62" t="s">
        <v>2445</v>
      </c>
      <c r="B3358" s="61">
        <v>45</v>
      </c>
      <c r="C3358" s="61" t="str">
        <f t="shared" si="163"/>
        <v>No Tie</v>
      </c>
      <c r="D3358" s="63">
        <f t="shared" si="164"/>
        <v>45</v>
      </c>
      <c r="E3358" s="63">
        <v>45</v>
      </c>
      <c r="F3358" s="61" t="s">
        <v>1220</v>
      </c>
      <c r="G3358" s="61" t="str">
        <f t="shared" si="165"/>
        <v>Ryan Moore</v>
      </c>
    </row>
    <row r="3359" spans="1:7" thickBot="1">
      <c r="A3359" s="62" t="s">
        <v>2445</v>
      </c>
      <c r="B3359" s="61">
        <v>46</v>
      </c>
      <c r="C3359" s="61" t="str">
        <f t="shared" si="163"/>
        <v>No Tie</v>
      </c>
      <c r="D3359" s="63">
        <f t="shared" si="164"/>
        <v>46</v>
      </c>
      <c r="E3359" s="63">
        <v>46</v>
      </c>
      <c r="F3359" s="61" t="s">
        <v>1305</v>
      </c>
      <c r="G3359" s="61" t="str">
        <f t="shared" si="165"/>
        <v>Thomas Bjorn</v>
      </c>
    </row>
    <row r="3360" spans="1:7" thickBot="1">
      <c r="A3360" s="62" t="s">
        <v>2445</v>
      </c>
      <c r="B3360" s="61">
        <v>47</v>
      </c>
      <c r="C3360" s="61" t="str">
        <f t="shared" si="163"/>
        <v>No Tie</v>
      </c>
      <c r="D3360" s="63">
        <f t="shared" si="164"/>
        <v>47</v>
      </c>
      <c r="E3360" s="63">
        <v>47</v>
      </c>
      <c r="F3360" s="61" t="s">
        <v>664</v>
      </c>
      <c r="G3360" s="61" t="str">
        <f t="shared" si="165"/>
        <v>Francesco Molinari</v>
      </c>
    </row>
    <row r="3361" spans="1:7" thickBot="1">
      <c r="A3361" s="62" t="s">
        <v>2445</v>
      </c>
      <c r="B3361" s="61">
        <v>48</v>
      </c>
      <c r="C3361" s="61" t="str">
        <f t="shared" si="163"/>
        <v>No Tie</v>
      </c>
      <c r="D3361" s="63">
        <f t="shared" si="164"/>
        <v>48</v>
      </c>
      <c r="E3361" s="63">
        <v>48</v>
      </c>
      <c r="F3361" s="61" t="s">
        <v>575</v>
      </c>
      <c r="G3361" s="61" t="str">
        <f t="shared" si="165"/>
        <v>Boo Weekley</v>
      </c>
    </row>
    <row r="3362" spans="1:7" thickBot="1">
      <c r="A3362" s="62" t="s">
        <v>2445</v>
      </c>
      <c r="B3362" s="61">
        <v>49</v>
      </c>
      <c r="C3362" s="61" t="str">
        <f t="shared" ref="C3362:C3425" si="167">IFERROR(SEARCH("T",B3362),"No Tie")</f>
        <v>No Tie</v>
      </c>
      <c r="D3362" s="63">
        <f t="shared" ref="D3362:D3425" si="168">IF(C3362="No Tie",B3362,RIGHT(B3362,LEN(B3362)-1))</f>
        <v>49</v>
      </c>
      <c r="E3362" s="63">
        <v>49</v>
      </c>
      <c r="F3362" s="61" t="s">
        <v>1237</v>
      </c>
      <c r="G3362" s="61" t="str">
        <f t="shared" ref="G3362:G3425" si="169">TRIM(SUBSTITUTE(F3362,CHAR(160),CHAR(32)))</f>
        <v>Thorbjorn Olesen</v>
      </c>
    </row>
    <row r="3363" spans="1:7" thickBot="1">
      <c r="A3363" s="62" t="s">
        <v>2445</v>
      </c>
      <c r="B3363" s="61">
        <v>50</v>
      </c>
      <c r="C3363" s="61" t="str">
        <f t="shared" si="167"/>
        <v>No Tie</v>
      </c>
      <c r="D3363" s="63">
        <f t="shared" si="168"/>
        <v>50</v>
      </c>
      <c r="E3363" s="63">
        <v>50</v>
      </c>
      <c r="F3363" s="61" t="s">
        <v>1649</v>
      </c>
      <c r="G3363" s="61" t="str">
        <f t="shared" si="169"/>
        <v>D.A. Points</v>
      </c>
    </row>
    <row r="3364" spans="1:7" thickBot="1">
      <c r="A3364" s="62" t="s">
        <v>2445</v>
      </c>
      <c r="B3364" s="61">
        <v>51</v>
      </c>
      <c r="C3364" s="61" t="str">
        <f t="shared" si="167"/>
        <v>No Tie</v>
      </c>
      <c r="D3364" s="63">
        <f t="shared" si="168"/>
        <v>51</v>
      </c>
      <c r="E3364" s="63">
        <v>51</v>
      </c>
      <c r="F3364" s="61" t="s">
        <v>1304</v>
      </c>
      <c r="G3364" s="61" t="str">
        <f t="shared" si="169"/>
        <v>Angel Cabrera</v>
      </c>
    </row>
    <row r="3365" spans="1:7" thickBot="1">
      <c r="A3365" s="62" t="s">
        <v>2445</v>
      </c>
      <c r="B3365" s="61">
        <v>52</v>
      </c>
      <c r="C3365" s="61" t="str">
        <f t="shared" si="167"/>
        <v>No Tie</v>
      </c>
      <c r="D3365" s="63">
        <f t="shared" si="168"/>
        <v>52</v>
      </c>
      <c r="E3365" s="63">
        <v>52</v>
      </c>
      <c r="F3365" s="61" t="s">
        <v>766</v>
      </c>
      <c r="G3365" s="61" t="str">
        <f t="shared" si="169"/>
        <v>David Lynn</v>
      </c>
    </row>
    <row r="3366" spans="1:7" thickBot="1">
      <c r="A3366" s="62" t="s">
        <v>2445</v>
      </c>
      <c r="B3366" s="61">
        <v>53</v>
      </c>
      <c r="C3366" s="61" t="str">
        <f t="shared" si="167"/>
        <v>No Tie</v>
      </c>
      <c r="D3366" s="63">
        <f t="shared" si="168"/>
        <v>53</v>
      </c>
      <c r="E3366" s="63">
        <v>53</v>
      </c>
      <c r="F3366" s="61" t="s">
        <v>1364</v>
      </c>
      <c r="G3366" s="61" t="str">
        <f t="shared" si="169"/>
        <v>Nicolas Colsaerts</v>
      </c>
    </row>
    <row r="3367" spans="1:7" thickBot="1">
      <c r="A3367" s="62" t="s">
        <v>2445</v>
      </c>
      <c r="B3367" s="61">
        <v>54</v>
      </c>
      <c r="C3367" s="61" t="str">
        <f t="shared" si="167"/>
        <v>No Tie</v>
      </c>
      <c r="D3367" s="63">
        <f t="shared" si="168"/>
        <v>54</v>
      </c>
      <c r="E3367" s="63">
        <v>54</v>
      </c>
      <c r="F3367" s="61" t="s">
        <v>1232</v>
      </c>
      <c r="G3367" s="61" t="str">
        <f t="shared" si="169"/>
        <v>Joost Luiten</v>
      </c>
    </row>
    <row r="3368" spans="1:7" thickBot="1">
      <c r="A3368" s="62" t="s">
        <v>2445</v>
      </c>
      <c r="B3368" s="61">
        <v>55</v>
      </c>
      <c r="C3368" s="61" t="str">
        <f t="shared" si="167"/>
        <v>No Tie</v>
      </c>
      <c r="D3368" s="63">
        <f t="shared" si="168"/>
        <v>55</v>
      </c>
      <c r="E3368" s="63">
        <v>55</v>
      </c>
      <c r="F3368" s="61" t="s">
        <v>601</v>
      </c>
      <c r="G3368" s="61" t="str">
        <f t="shared" si="169"/>
        <v>Gonzalo Fdez-Castano</v>
      </c>
    </row>
    <row r="3369" spans="1:7" thickBot="1">
      <c r="A3369" s="62" t="s">
        <v>2445</v>
      </c>
      <c r="B3369" s="61">
        <v>56</v>
      </c>
      <c r="C3369" s="61" t="str">
        <f t="shared" si="167"/>
        <v>No Tie</v>
      </c>
      <c r="D3369" s="63">
        <f t="shared" si="168"/>
        <v>56</v>
      </c>
      <c r="E3369" s="63">
        <v>56</v>
      </c>
      <c r="F3369" s="61" t="s">
        <v>1199</v>
      </c>
      <c r="G3369" s="61" t="str">
        <f t="shared" si="169"/>
        <v>Bernd Wiesberger</v>
      </c>
    </row>
    <row r="3370" spans="1:7" thickBot="1">
      <c r="A3370" s="62" t="s">
        <v>2445</v>
      </c>
      <c r="B3370" s="61">
        <v>57</v>
      </c>
      <c r="C3370" s="61" t="str">
        <f t="shared" si="167"/>
        <v>No Tie</v>
      </c>
      <c r="D3370" s="63">
        <f t="shared" si="168"/>
        <v>57</v>
      </c>
      <c r="E3370" s="63">
        <v>57</v>
      </c>
      <c r="F3370" s="61" t="s">
        <v>518</v>
      </c>
      <c r="G3370" s="61" t="str">
        <f t="shared" si="169"/>
        <v>Martin Laird</v>
      </c>
    </row>
    <row r="3371" spans="1:7" thickBot="1">
      <c r="A3371" s="62" t="s">
        <v>2445</v>
      </c>
      <c r="B3371" s="61">
        <v>58</v>
      </c>
      <c r="C3371" s="61" t="str">
        <f t="shared" si="167"/>
        <v>No Tie</v>
      </c>
      <c r="D3371" s="63">
        <f t="shared" si="168"/>
        <v>58</v>
      </c>
      <c r="E3371" s="63">
        <v>58</v>
      </c>
      <c r="F3371" s="61" t="s">
        <v>1239</v>
      </c>
      <c r="G3371" s="61" t="str">
        <f t="shared" si="169"/>
        <v>Chris Wood</v>
      </c>
    </row>
    <row r="3372" spans="1:7" thickBot="1">
      <c r="A3372" s="62" t="s">
        <v>2445</v>
      </c>
      <c r="B3372" s="61">
        <v>59</v>
      </c>
      <c r="C3372" s="61" t="str">
        <f t="shared" si="167"/>
        <v>No Tie</v>
      </c>
      <c r="D3372" s="63">
        <f t="shared" si="168"/>
        <v>59</v>
      </c>
      <c r="E3372" s="63">
        <v>59</v>
      </c>
      <c r="F3372" s="61" t="s">
        <v>1391</v>
      </c>
      <c r="G3372" s="61" t="str">
        <f t="shared" si="169"/>
        <v>Michael Thompson</v>
      </c>
    </row>
    <row r="3373" spans="1:7" thickBot="1">
      <c r="A3373" s="62" t="s">
        <v>2445</v>
      </c>
      <c r="B3373" s="61">
        <v>60</v>
      </c>
      <c r="C3373" s="61" t="str">
        <f t="shared" si="167"/>
        <v>No Tie</v>
      </c>
      <c r="D3373" s="63">
        <f t="shared" si="168"/>
        <v>60</v>
      </c>
      <c r="E3373" s="63">
        <v>60</v>
      </c>
      <c r="F3373" s="61" t="s">
        <v>1203</v>
      </c>
      <c r="G3373" s="61" t="str">
        <f t="shared" si="169"/>
        <v>Thongchai Jaidee</v>
      </c>
    </row>
    <row r="3374" spans="1:7" thickBot="1">
      <c r="A3374" s="62" t="s">
        <v>2445</v>
      </c>
      <c r="B3374" s="61">
        <v>61</v>
      </c>
      <c r="C3374" s="61" t="str">
        <f t="shared" si="167"/>
        <v>No Tie</v>
      </c>
      <c r="D3374" s="63">
        <f t="shared" si="168"/>
        <v>61</v>
      </c>
      <c r="E3374" s="63">
        <v>61</v>
      </c>
      <c r="F3374" s="61" t="s">
        <v>1511</v>
      </c>
      <c r="G3374" s="61" t="str">
        <f t="shared" si="169"/>
        <v>Robert Garrigus</v>
      </c>
    </row>
    <row r="3375" spans="1:7" thickBot="1">
      <c r="A3375" s="62" t="s">
        <v>2445</v>
      </c>
      <c r="B3375" s="61">
        <v>62</v>
      </c>
      <c r="C3375" s="61" t="str">
        <f t="shared" si="167"/>
        <v>No Tie</v>
      </c>
      <c r="D3375" s="63">
        <f t="shared" si="168"/>
        <v>62</v>
      </c>
      <c r="E3375" s="63">
        <v>62</v>
      </c>
      <c r="F3375" s="61" t="s">
        <v>550</v>
      </c>
      <c r="G3375" s="61" t="str">
        <f t="shared" si="169"/>
        <v>Marc Leishman</v>
      </c>
    </row>
    <row r="3376" spans="1:7" thickBot="1">
      <c r="A3376" s="62" t="s">
        <v>2445</v>
      </c>
      <c r="B3376" s="61">
        <v>63</v>
      </c>
      <c r="C3376" s="61" t="str">
        <f t="shared" si="167"/>
        <v>No Tie</v>
      </c>
      <c r="D3376" s="63">
        <f t="shared" si="168"/>
        <v>63</v>
      </c>
      <c r="E3376" s="63">
        <v>63</v>
      </c>
      <c r="F3376" s="61" t="s">
        <v>1280</v>
      </c>
      <c r="G3376" s="61" t="str">
        <f t="shared" si="169"/>
        <v>Brendon de Jonge</v>
      </c>
    </row>
    <row r="3377" spans="1:7" thickBot="1">
      <c r="A3377" s="62" t="s">
        <v>2445</v>
      </c>
      <c r="B3377" s="61">
        <v>64</v>
      </c>
      <c r="C3377" s="61" t="str">
        <f t="shared" si="167"/>
        <v>No Tie</v>
      </c>
      <c r="D3377" s="63">
        <f t="shared" si="168"/>
        <v>64</v>
      </c>
      <c r="E3377" s="63">
        <v>64</v>
      </c>
      <c r="F3377" s="61" t="s">
        <v>491</v>
      </c>
      <c r="G3377" s="61" t="str">
        <f t="shared" si="169"/>
        <v>Patrick Reed</v>
      </c>
    </row>
    <row r="3378" spans="1:7" thickBot="1">
      <c r="A3378" s="62" t="s">
        <v>2445</v>
      </c>
      <c r="B3378" s="61">
        <v>65</v>
      </c>
      <c r="C3378" s="61" t="str">
        <f t="shared" si="167"/>
        <v>No Tie</v>
      </c>
      <c r="D3378" s="63">
        <f t="shared" si="168"/>
        <v>65</v>
      </c>
      <c r="E3378" s="63">
        <v>65</v>
      </c>
      <c r="F3378" s="61" t="s">
        <v>1254</v>
      </c>
      <c r="G3378" s="61" t="str">
        <f t="shared" si="169"/>
        <v>Stephen Gallacher</v>
      </c>
    </row>
    <row r="3379" spans="1:7" thickBot="1">
      <c r="A3379" s="62" t="s">
        <v>2445</v>
      </c>
      <c r="B3379" s="61">
        <v>66</v>
      </c>
      <c r="C3379" s="61" t="str">
        <f t="shared" si="167"/>
        <v>No Tie</v>
      </c>
      <c r="D3379" s="63">
        <f t="shared" si="168"/>
        <v>66</v>
      </c>
      <c r="E3379" s="63">
        <v>66</v>
      </c>
      <c r="F3379" s="61" t="s">
        <v>1194</v>
      </c>
      <c r="G3379" s="61" t="str">
        <f t="shared" si="169"/>
        <v>Jimmy Walker</v>
      </c>
    </row>
    <row r="3380" spans="1:7" thickBot="1">
      <c r="A3380" s="62" t="s">
        <v>2445</v>
      </c>
      <c r="B3380" s="61">
        <v>67</v>
      </c>
      <c r="C3380" s="61" t="str">
        <f t="shared" si="167"/>
        <v>No Tie</v>
      </c>
      <c r="D3380" s="63">
        <f t="shared" si="168"/>
        <v>67</v>
      </c>
      <c r="E3380" s="63">
        <v>67</v>
      </c>
      <c r="F3380" s="61" t="s">
        <v>1520</v>
      </c>
      <c r="G3380" s="61" t="str">
        <f t="shared" si="169"/>
        <v>Roberto Castro</v>
      </c>
    </row>
    <row r="3381" spans="1:7" thickBot="1">
      <c r="A3381" s="62" t="s">
        <v>2445</v>
      </c>
      <c r="B3381" s="61">
        <v>68</v>
      </c>
      <c r="C3381" s="61" t="str">
        <f t="shared" si="167"/>
        <v>No Tie</v>
      </c>
      <c r="D3381" s="63">
        <f t="shared" si="168"/>
        <v>68</v>
      </c>
      <c r="E3381" s="63">
        <v>68</v>
      </c>
      <c r="F3381" s="61" t="s">
        <v>1266</v>
      </c>
      <c r="G3381" s="61" t="str">
        <f t="shared" si="169"/>
        <v>Tim Clark</v>
      </c>
    </row>
    <row r="3382" spans="1:7" thickBot="1">
      <c r="A3382" s="62" t="s">
        <v>2445</v>
      </c>
      <c r="B3382" s="61">
        <v>69</v>
      </c>
      <c r="C3382" s="61" t="str">
        <f t="shared" si="167"/>
        <v>No Tie</v>
      </c>
      <c r="D3382" s="63">
        <f t="shared" si="168"/>
        <v>69</v>
      </c>
      <c r="E3382" s="63">
        <v>69</v>
      </c>
      <c r="F3382" s="61" t="s">
        <v>1371</v>
      </c>
      <c r="G3382" s="61" t="str">
        <f t="shared" si="169"/>
        <v>Peter Uihlein</v>
      </c>
    </row>
    <row r="3383" spans="1:7" thickBot="1">
      <c r="A3383" s="62" t="s">
        <v>2445</v>
      </c>
      <c r="B3383" s="61">
        <v>70</v>
      </c>
      <c r="C3383" s="61" t="str">
        <f t="shared" si="167"/>
        <v>No Tie</v>
      </c>
      <c r="D3383" s="63">
        <f t="shared" si="168"/>
        <v>70</v>
      </c>
      <c r="E3383" s="63">
        <v>70</v>
      </c>
      <c r="F3383" s="61" t="s">
        <v>1195</v>
      </c>
      <c r="G3383" s="61" t="str">
        <f t="shared" si="169"/>
        <v>Shane Lowry</v>
      </c>
    </row>
    <row r="3384" spans="1:7" thickBot="1">
      <c r="A3384" s="62" t="s">
        <v>2445</v>
      </c>
      <c r="B3384" s="61">
        <v>71</v>
      </c>
      <c r="C3384" s="61" t="str">
        <f t="shared" si="167"/>
        <v>No Tie</v>
      </c>
      <c r="D3384" s="63">
        <f t="shared" si="168"/>
        <v>71</v>
      </c>
      <c r="E3384" s="63">
        <v>71</v>
      </c>
      <c r="F3384" s="61" t="s">
        <v>532</v>
      </c>
      <c r="G3384" s="61" t="str">
        <f t="shared" si="169"/>
        <v>Russell Henley</v>
      </c>
    </row>
    <row r="3385" spans="1:7" thickBot="1">
      <c r="A3385" s="62" t="s">
        <v>2445</v>
      </c>
      <c r="B3385" s="61">
        <v>72</v>
      </c>
      <c r="C3385" s="61" t="str">
        <f t="shared" si="167"/>
        <v>No Tie</v>
      </c>
      <c r="D3385" s="63">
        <f t="shared" si="168"/>
        <v>72</v>
      </c>
      <c r="E3385" s="63">
        <v>72</v>
      </c>
      <c r="F3385" s="61" t="s">
        <v>1288</v>
      </c>
      <c r="G3385" s="61" t="str">
        <f t="shared" si="169"/>
        <v>Carl Pettersson</v>
      </c>
    </row>
    <row r="3386" spans="1:7" thickBot="1">
      <c r="A3386" s="62" t="s">
        <v>2445</v>
      </c>
      <c r="B3386" s="61">
        <v>73</v>
      </c>
      <c r="C3386" s="61" t="str">
        <f t="shared" si="167"/>
        <v>No Tie</v>
      </c>
      <c r="D3386" s="63">
        <f t="shared" si="168"/>
        <v>73</v>
      </c>
      <c r="E3386" s="63">
        <v>73</v>
      </c>
      <c r="F3386" s="61" t="s">
        <v>529</v>
      </c>
      <c r="G3386" s="61" t="str">
        <f t="shared" si="169"/>
        <v>Harris English</v>
      </c>
    </row>
    <row r="3387" spans="1:7" thickBot="1">
      <c r="A3387" s="62" t="s">
        <v>2445</v>
      </c>
      <c r="B3387" s="61">
        <v>74</v>
      </c>
      <c r="C3387" s="61" t="str">
        <f t="shared" si="167"/>
        <v>No Tie</v>
      </c>
      <c r="D3387" s="63">
        <f t="shared" si="168"/>
        <v>74</v>
      </c>
      <c r="E3387" s="63">
        <v>74</v>
      </c>
      <c r="F3387" s="61" t="s">
        <v>1387</v>
      </c>
      <c r="G3387" s="61" t="str">
        <f t="shared" si="169"/>
        <v>Paul Lawrie</v>
      </c>
    </row>
    <row r="3388" spans="1:7" thickBot="1">
      <c r="A3388" s="62" t="s">
        <v>2445</v>
      </c>
      <c r="B3388" s="61">
        <v>75</v>
      </c>
      <c r="C3388" s="61" t="str">
        <f t="shared" si="167"/>
        <v>No Tie</v>
      </c>
      <c r="D3388" s="63">
        <f t="shared" si="168"/>
        <v>75</v>
      </c>
      <c r="E3388" s="63">
        <v>75</v>
      </c>
      <c r="F3388" s="61" t="s">
        <v>1577</v>
      </c>
      <c r="G3388" s="61" t="str">
        <f t="shared" si="169"/>
        <v>John Merrick</v>
      </c>
    </row>
    <row r="3389" spans="1:7" thickBot="1">
      <c r="A3389" s="62" t="s">
        <v>2445</v>
      </c>
      <c r="B3389" s="61">
        <v>76</v>
      </c>
      <c r="C3389" s="61" t="str">
        <f t="shared" si="167"/>
        <v>No Tie</v>
      </c>
      <c r="D3389" s="63">
        <f t="shared" si="168"/>
        <v>76</v>
      </c>
      <c r="E3389" s="63">
        <v>76</v>
      </c>
      <c r="F3389" s="61" t="s">
        <v>1279</v>
      </c>
      <c r="G3389" s="61" t="str">
        <f t="shared" si="169"/>
        <v>Mikko Ilonen</v>
      </c>
    </row>
    <row r="3390" spans="1:7" thickBot="1">
      <c r="A3390" s="62" t="s">
        <v>2445</v>
      </c>
      <c r="B3390" s="61">
        <v>77</v>
      </c>
      <c r="C3390" s="61" t="str">
        <f t="shared" si="167"/>
        <v>No Tie</v>
      </c>
      <c r="D3390" s="63">
        <f t="shared" si="168"/>
        <v>77</v>
      </c>
      <c r="E3390" s="63">
        <v>77</v>
      </c>
      <c r="F3390" s="61" t="s">
        <v>1245</v>
      </c>
      <c r="G3390" s="61" t="str">
        <f t="shared" si="169"/>
        <v>Alexander Noren</v>
      </c>
    </row>
    <row r="3391" spans="1:7" thickBot="1">
      <c r="A3391" s="62" t="s">
        <v>2445</v>
      </c>
      <c r="B3391" s="61">
        <v>78</v>
      </c>
      <c r="C3391" s="61" t="str">
        <f t="shared" si="167"/>
        <v>No Tie</v>
      </c>
      <c r="D3391" s="63">
        <f t="shared" si="168"/>
        <v>78</v>
      </c>
      <c r="E3391" s="63">
        <v>78</v>
      </c>
      <c r="F3391" s="61" t="s">
        <v>1274</v>
      </c>
      <c r="G3391" s="61" t="str">
        <f t="shared" si="169"/>
        <v>Marcel Siem</v>
      </c>
    </row>
    <row r="3392" spans="1:7" thickBot="1">
      <c r="A3392" s="62" t="s">
        <v>2445</v>
      </c>
      <c r="B3392" s="61">
        <v>79</v>
      </c>
      <c r="C3392" s="61" t="str">
        <f t="shared" si="167"/>
        <v>No Tie</v>
      </c>
      <c r="D3392" s="63">
        <f t="shared" si="168"/>
        <v>79</v>
      </c>
      <c r="E3392" s="63">
        <v>79</v>
      </c>
      <c r="F3392" s="61" t="s">
        <v>732</v>
      </c>
      <c r="G3392" s="61" t="str">
        <f t="shared" si="169"/>
        <v>Freddie Jacobson</v>
      </c>
    </row>
    <row r="3393" spans="1:7" thickBot="1">
      <c r="A3393" s="62" t="s">
        <v>2445</v>
      </c>
      <c r="B3393" s="61">
        <v>80</v>
      </c>
      <c r="C3393" s="61" t="str">
        <f t="shared" si="167"/>
        <v>No Tie</v>
      </c>
      <c r="D3393" s="63">
        <f t="shared" si="168"/>
        <v>80</v>
      </c>
      <c r="E3393" s="63">
        <v>80</v>
      </c>
      <c r="F3393" s="61" t="s">
        <v>508</v>
      </c>
      <c r="G3393" s="61" t="str">
        <f t="shared" si="169"/>
        <v>Gary Woodland</v>
      </c>
    </row>
    <row r="3394" spans="1:7" thickBot="1">
      <c r="A3394" s="62" t="s">
        <v>2445</v>
      </c>
      <c r="B3394" s="61">
        <v>81</v>
      </c>
      <c r="C3394" s="61" t="str">
        <f t="shared" si="167"/>
        <v>No Tie</v>
      </c>
      <c r="D3394" s="63">
        <f t="shared" si="168"/>
        <v>81</v>
      </c>
      <c r="E3394" s="63">
        <v>81</v>
      </c>
      <c r="F3394" s="61" t="s">
        <v>1512</v>
      </c>
      <c r="G3394" s="61" t="str">
        <f t="shared" si="169"/>
        <v>Brett Rumford</v>
      </c>
    </row>
    <row r="3395" spans="1:7" thickBot="1">
      <c r="A3395" s="62" t="s">
        <v>2445</v>
      </c>
      <c r="B3395" s="61">
        <v>82</v>
      </c>
      <c r="C3395" s="61" t="str">
        <f t="shared" si="167"/>
        <v>No Tie</v>
      </c>
      <c r="D3395" s="63">
        <f t="shared" si="168"/>
        <v>82</v>
      </c>
      <c r="E3395" s="63">
        <v>82</v>
      </c>
      <c r="F3395" s="61" t="s">
        <v>1390</v>
      </c>
      <c r="G3395" s="61" t="str">
        <f t="shared" si="169"/>
        <v>John Huh</v>
      </c>
    </row>
    <row r="3396" spans="1:7" thickBot="1">
      <c r="A3396" s="62" t="s">
        <v>2445</v>
      </c>
      <c r="B3396" s="61">
        <v>83</v>
      </c>
      <c r="C3396" s="61" t="str">
        <f t="shared" si="167"/>
        <v>No Tie</v>
      </c>
      <c r="D3396" s="63">
        <f t="shared" si="168"/>
        <v>83</v>
      </c>
      <c r="E3396" s="63">
        <v>83</v>
      </c>
      <c r="F3396" s="61" t="s">
        <v>704</v>
      </c>
      <c r="G3396" s="61" t="str">
        <f t="shared" si="169"/>
        <v>Kyle Stanley</v>
      </c>
    </row>
    <row r="3397" spans="1:7" thickBot="1">
      <c r="A3397" s="62" t="s">
        <v>2445</v>
      </c>
      <c r="B3397" s="61">
        <v>84</v>
      </c>
      <c r="C3397" s="61" t="str">
        <f t="shared" si="167"/>
        <v>No Tie</v>
      </c>
      <c r="D3397" s="63">
        <f t="shared" si="168"/>
        <v>84</v>
      </c>
      <c r="E3397" s="63">
        <v>84</v>
      </c>
      <c r="F3397" s="61" t="s">
        <v>1345</v>
      </c>
      <c r="G3397" s="61" t="str">
        <f t="shared" si="169"/>
        <v>Scott Stallings</v>
      </c>
    </row>
    <row r="3398" spans="1:7" thickBot="1">
      <c r="A3398" s="62" t="s">
        <v>2445</v>
      </c>
      <c r="B3398" s="61">
        <v>85</v>
      </c>
      <c r="C3398" s="61" t="str">
        <f t="shared" si="167"/>
        <v>No Tie</v>
      </c>
      <c r="D3398" s="63">
        <f t="shared" si="168"/>
        <v>85</v>
      </c>
      <c r="E3398" s="63">
        <v>85</v>
      </c>
      <c r="F3398" s="61" t="s">
        <v>1501</v>
      </c>
      <c r="G3398" s="61" t="str">
        <f t="shared" si="169"/>
        <v>Ken Duke</v>
      </c>
    </row>
    <row r="3399" spans="1:7" thickBot="1">
      <c r="A3399" s="62" t="s">
        <v>2445</v>
      </c>
      <c r="B3399" s="61">
        <v>86</v>
      </c>
      <c r="C3399" s="61" t="str">
        <f t="shared" si="167"/>
        <v>No Tie</v>
      </c>
      <c r="D3399" s="63">
        <f t="shared" si="168"/>
        <v>86</v>
      </c>
      <c r="E3399" s="63">
        <v>86</v>
      </c>
      <c r="F3399" s="61" t="s">
        <v>1233</v>
      </c>
      <c r="G3399" s="61" t="str">
        <f t="shared" si="169"/>
        <v>George Coetzee</v>
      </c>
    </row>
    <row r="3400" spans="1:7" thickBot="1">
      <c r="A3400" s="62" t="s">
        <v>2445</v>
      </c>
      <c r="B3400" s="61">
        <v>87</v>
      </c>
      <c r="C3400" s="61" t="str">
        <f t="shared" si="167"/>
        <v>No Tie</v>
      </c>
      <c r="D3400" s="63">
        <f t="shared" si="168"/>
        <v>87</v>
      </c>
      <c r="E3400" s="63">
        <v>87</v>
      </c>
      <c r="F3400" s="61" t="s">
        <v>1216</v>
      </c>
      <c r="G3400" s="61" t="str">
        <f t="shared" si="169"/>
        <v>Kiradech Aphibarnrat</v>
      </c>
    </row>
    <row r="3401" spans="1:7" thickBot="1">
      <c r="A3401" s="62" t="s">
        <v>2445</v>
      </c>
      <c r="B3401" s="61">
        <v>88</v>
      </c>
      <c r="C3401" s="61" t="str">
        <f t="shared" si="167"/>
        <v>No Tie</v>
      </c>
      <c r="D3401" s="63">
        <f t="shared" si="168"/>
        <v>88</v>
      </c>
      <c r="E3401" s="63">
        <v>88</v>
      </c>
      <c r="F3401" s="61" t="s">
        <v>1209</v>
      </c>
      <c r="G3401" s="61" t="str">
        <f t="shared" si="169"/>
        <v>David Lingmerth</v>
      </c>
    </row>
    <row r="3402" spans="1:7" thickBot="1">
      <c r="A3402" s="62" t="s">
        <v>2445</v>
      </c>
      <c r="B3402" s="61">
        <v>89</v>
      </c>
      <c r="C3402" s="61" t="str">
        <f t="shared" si="167"/>
        <v>No Tie</v>
      </c>
      <c r="D3402" s="63">
        <f t="shared" si="168"/>
        <v>89</v>
      </c>
      <c r="E3402" s="63">
        <v>89</v>
      </c>
      <c r="F3402" s="61" t="s">
        <v>1442</v>
      </c>
      <c r="G3402" s="61" t="str">
        <f t="shared" si="169"/>
        <v>Luke Guthrie</v>
      </c>
    </row>
    <row r="3403" spans="1:7" thickBot="1">
      <c r="A3403" s="62" t="s">
        <v>2445</v>
      </c>
      <c r="B3403" s="61">
        <v>90</v>
      </c>
      <c r="C3403" s="61" t="str">
        <f t="shared" si="167"/>
        <v>No Tie</v>
      </c>
      <c r="D3403" s="63">
        <f t="shared" si="168"/>
        <v>90</v>
      </c>
      <c r="E3403" s="63">
        <v>90</v>
      </c>
      <c r="F3403" s="61" t="s">
        <v>1200</v>
      </c>
      <c r="G3403" s="61" t="str">
        <f t="shared" si="169"/>
        <v>Chris Kirk</v>
      </c>
    </row>
    <row r="3404" spans="1:7" thickBot="1">
      <c r="A3404" s="62" t="s">
        <v>2445</v>
      </c>
      <c r="B3404" s="61">
        <v>91</v>
      </c>
      <c r="C3404" s="61" t="str">
        <f t="shared" si="167"/>
        <v>No Tie</v>
      </c>
      <c r="D3404" s="63">
        <f t="shared" si="168"/>
        <v>91</v>
      </c>
      <c r="E3404" s="63">
        <v>91</v>
      </c>
      <c r="F3404" s="61" t="s">
        <v>697</v>
      </c>
      <c r="G3404" s="61" t="str">
        <f t="shared" si="169"/>
        <v>David Toms</v>
      </c>
    </row>
    <row r="3405" spans="1:7" thickBot="1">
      <c r="A3405" s="62" t="s">
        <v>2445</v>
      </c>
      <c r="B3405" s="61">
        <v>92</v>
      </c>
      <c r="C3405" s="61" t="str">
        <f t="shared" si="167"/>
        <v>No Tie</v>
      </c>
      <c r="D3405" s="63">
        <f t="shared" si="168"/>
        <v>92</v>
      </c>
      <c r="E3405" s="63">
        <v>92</v>
      </c>
      <c r="F3405" s="61" t="s">
        <v>1250</v>
      </c>
      <c r="G3405" s="61" t="str">
        <f t="shared" si="169"/>
        <v>David Howell</v>
      </c>
    </row>
    <row r="3406" spans="1:7" thickBot="1">
      <c r="A3406" s="62" t="s">
        <v>2445</v>
      </c>
      <c r="B3406" s="61">
        <v>93</v>
      </c>
      <c r="C3406" s="61" t="str">
        <f t="shared" si="167"/>
        <v>No Tie</v>
      </c>
      <c r="D3406" s="63">
        <f t="shared" si="168"/>
        <v>93</v>
      </c>
      <c r="E3406" s="63">
        <v>93</v>
      </c>
      <c r="F3406" s="61" t="s">
        <v>1291</v>
      </c>
      <c r="G3406" s="61" t="str">
        <f t="shared" si="169"/>
        <v>Charles Howell III</v>
      </c>
    </row>
    <row r="3407" spans="1:7" thickBot="1">
      <c r="A3407" s="62" t="s">
        <v>2445</v>
      </c>
      <c r="B3407" s="61">
        <v>94</v>
      </c>
      <c r="C3407" s="61" t="str">
        <f t="shared" si="167"/>
        <v>No Tie</v>
      </c>
      <c r="D3407" s="63">
        <f t="shared" si="168"/>
        <v>94</v>
      </c>
      <c r="E3407" s="63">
        <v>94</v>
      </c>
      <c r="F3407" s="61" t="s">
        <v>1207</v>
      </c>
      <c r="G3407" s="61" t="str">
        <f t="shared" si="169"/>
        <v>Ryan Palmer</v>
      </c>
    </row>
    <row r="3408" spans="1:7" thickBot="1">
      <c r="A3408" s="62" t="s">
        <v>2445</v>
      </c>
      <c r="B3408" s="61">
        <v>95</v>
      </c>
      <c r="C3408" s="61" t="str">
        <f t="shared" si="167"/>
        <v>No Tie</v>
      </c>
      <c r="D3408" s="63">
        <f t="shared" si="168"/>
        <v>95</v>
      </c>
      <c r="E3408" s="63">
        <v>95</v>
      </c>
      <c r="F3408" s="61" t="s">
        <v>565</v>
      </c>
      <c r="G3408" s="61" t="str">
        <f t="shared" si="169"/>
        <v>Kevin Chappell</v>
      </c>
    </row>
    <row r="3409" spans="1:7" thickBot="1">
      <c r="A3409" s="62" t="s">
        <v>2445</v>
      </c>
      <c r="B3409" s="61">
        <v>96</v>
      </c>
      <c r="C3409" s="61" t="str">
        <f t="shared" si="167"/>
        <v>No Tie</v>
      </c>
      <c r="D3409" s="63">
        <f t="shared" si="168"/>
        <v>96</v>
      </c>
      <c r="E3409" s="63">
        <v>96</v>
      </c>
      <c r="F3409" s="61" t="s">
        <v>1229</v>
      </c>
      <c r="G3409" s="61" t="str">
        <f t="shared" si="169"/>
        <v>Matt Jones</v>
      </c>
    </row>
    <row r="3410" spans="1:7" thickBot="1">
      <c r="A3410" s="62" t="s">
        <v>2445</v>
      </c>
      <c r="B3410" s="61">
        <v>97</v>
      </c>
      <c r="C3410" s="61" t="str">
        <f t="shared" si="167"/>
        <v>No Tie</v>
      </c>
      <c r="D3410" s="63">
        <f t="shared" si="168"/>
        <v>97</v>
      </c>
      <c r="E3410" s="63">
        <v>97</v>
      </c>
      <c r="F3410" s="61" t="s">
        <v>1295</v>
      </c>
      <c r="G3410" s="61" t="str">
        <f t="shared" si="169"/>
        <v>Marcus Fraser</v>
      </c>
    </row>
    <row r="3411" spans="1:7" thickBot="1">
      <c r="A3411" s="62" t="s">
        <v>2445</v>
      </c>
      <c r="B3411" s="61">
        <v>98</v>
      </c>
      <c r="C3411" s="61" t="str">
        <f t="shared" si="167"/>
        <v>No Tie</v>
      </c>
      <c r="D3411" s="63">
        <f t="shared" si="168"/>
        <v>98</v>
      </c>
      <c r="E3411" s="63">
        <v>98</v>
      </c>
      <c r="F3411" s="61" t="s">
        <v>1271</v>
      </c>
      <c r="G3411" s="61" t="str">
        <f t="shared" si="169"/>
        <v>Geoff Ogilvy</v>
      </c>
    </row>
    <row r="3412" spans="1:7" thickBot="1">
      <c r="A3412" s="62" t="s">
        <v>2445</v>
      </c>
      <c r="B3412" s="61">
        <v>99</v>
      </c>
      <c r="C3412" s="61" t="str">
        <f t="shared" si="167"/>
        <v>No Tie</v>
      </c>
      <c r="D3412" s="63">
        <f t="shared" si="168"/>
        <v>99</v>
      </c>
      <c r="E3412" s="63">
        <v>99</v>
      </c>
      <c r="F3412" s="61" t="s">
        <v>1272</v>
      </c>
      <c r="G3412" s="61" t="str">
        <f t="shared" si="169"/>
        <v>Padraig Harrington</v>
      </c>
    </row>
    <row r="3413" spans="1:7" thickBot="1">
      <c r="A3413" s="62" t="s">
        <v>2445</v>
      </c>
      <c r="B3413" s="61">
        <v>100</v>
      </c>
      <c r="C3413" s="61" t="str">
        <f t="shared" si="167"/>
        <v>No Tie</v>
      </c>
      <c r="D3413" s="63">
        <f t="shared" si="168"/>
        <v>100</v>
      </c>
      <c r="E3413" s="63">
        <v>100</v>
      </c>
      <c r="F3413" s="61" t="s">
        <v>504</v>
      </c>
      <c r="G3413" s="61" t="str">
        <f t="shared" si="169"/>
        <v>Brooks Koepka</v>
      </c>
    </row>
    <row r="3414" spans="1:7" thickBot="1">
      <c r="A3414" s="62" t="s">
        <v>2445</v>
      </c>
      <c r="B3414" s="61">
        <v>101</v>
      </c>
      <c r="C3414" s="61" t="str">
        <f t="shared" si="167"/>
        <v>No Tie</v>
      </c>
      <c r="D3414" s="63">
        <f t="shared" si="168"/>
        <v>101</v>
      </c>
      <c r="E3414" s="63">
        <v>101</v>
      </c>
      <c r="F3414" s="61" t="s">
        <v>1206</v>
      </c>
      <c r="G3414" s="61" t="str">
        <f t="shared" si="169"/>
        <v>Charley Hoffman</v>
      </c>
    </row>
    <row r="3415" spans="1:7" thickBot="1">
      <c r="A3415" s="62" t="s">
        <v>2445</v>
      </c>
      <c r="B3415" s="61">
        <v>102</v>
      </c>
      <c r="C3415" s="61" t="str">
        <f t="shared" si="167"/>
        <v>No Tie</v>
      </c>
      <c r="D3415" s="63">
        <f t="shared" si="168"/>
        <v>102</v>
      </c>
      <c r="E3415" s="63">
        <v>102</v>
      </c>
      <c r="F3415" s="61" t="s">
        <v>650</v>
      </c>
      <c r="G3415" s="61" t="str">
        <f t="shared" si="169"/>
        <v>S.J. Park</v>
      </c>
    </row>
    <row r="3416" spans="1:7" thickBot="1">
      <c r="A3416" s="62" t="s">
        <v>2445</v>
      </c>
      <c r="B3416" s="61">
        <v>103</v>
      </c>
      <c r="C3416" s="61" t="str">
        <f t="shared" si="167"/>
        <v>No Tie</v>
      </c>
      <c r="D3416" s="63">
        <f t="shared" si="168"/>
        <v>103</v>
      </c>
      <c r="E3416" s="63">
        <v>103</v>
      </c>
      <c r="F3416" s="61" t="s">
        <v>1225</v>
      </c>
      <c r="G3416" s="61" t="str">
        <f t="shared" si="169"/>
        <v>Victor Dubuisson</v>
      </c>
    </row>
    <row r="3417" spans="1:7" thickBot="1">
      <c r="A3417" s="62" t="s">
        <v>2445</v>
      </c>
      <c r="B3417" s="61">
        <v>104</v>
      </c>
      <c r="C3417" s="61" t="str">
        <f t="shared" si="167"/>
        <v>No Tie</v>
      </c>
      <c r="D3417" s="63">
        <f t="shared" si="168"/>
        <v>104</v>
      </c>
      <c r="E3417" s="63">
        <v>104</v>
      </c>
      <c r="F3417" s="61" t="s">
        <v>531</v>
      </c>
      <c r="G3417" s="61" t="str">
        <f t="shared" si="169"/>
        <v>Paul Casey</v>
      </c>
    </row>
    <row r="3418" spans="1:7" thickBot="1">
      <c r="A3418" s="62" t="s">
        <v>2445</v>
      </c>
      <c r="B3418" s="61">
        <v>105</v>
      </c>
      <c r="C3418" s="61" t="str">
        <f t="shared" si="167"/>
        <v>No Tie</v>
      </c>
      <c r="D3418" s="63">
        <f t="shared" si="168"/>
        <v>105</v>
      </c>
      <c r="E3418" s="63">
        <v>105</v>
      </c>
      <c r="F3418" s="61" t="s">
        <v>722</v>
      </c>
      <c r="G3418" s="61" t="str">
        <f t="shared" si="169"/>
        <v>Kevin Stadler</v>
      </c>
    </row>
    <row r="3419" spans="1:7" thickBot="1">
      <c r="A3419" s="62" t="s">
        <v>2445</v>
      </c>
      <c r="B3419" s="61">
        <v>106</v>
      </c>
      <c r="C3419" s="61" t="str">
        <f t="shared" si="167"/>
        <v>No Tie</v>
      </c>
      <c r="D3419" s="63">
        <f t="shared" si="168"/>
        <v>106</v>
      </c>
      <c r="E3419" s="63">
        <v>106</v>
      </c>
      <c r="F3419" s="61" t="s">
        <v>1342</v>
      </c>
      <c r="G3419" s="61" t="str">
        <f t="shared" si="169"/>
        <v>Hiroyuki Fujita</v>
      </c>
    </row>
    <row r="3420" spans="1:7" thickBot="1">
      <c r="A3420" s="62" t="s">
        <v>2445</v>
      </c>
      <c r="B3420" s="61">
        <v>107</v>
      </c>
      <c r="C3420" s="61" t="str">
        <f t="shared" si="167"/>
        <v>No Tie</v>
      </c>
      <c r="D3420" s="63">
        <f t="shared" si="168"/>
        <v>107</v>
      </c>
      <c r="E3420" s="63">
        <v>107</v>
      </c>
      <c r="F3420" s="61" t="s">
        <v>657</v>
      </c>
      <c r="G3420" s="61" t="str">
        <f t="shared" si="169"/>
        <v>Chris Stroud</v>
      </c>
    </row>
    <row r="3421" spans="1:7" thickBot="1">
      <c r="A3421" s="62" t="s">
        <v>2445</v>
      </c>
      <c r="B3421" s="61">
        <v>108</v>
      </c>
      <c r="C3421" s="61" t="str">
        <f t="shared" si="167"/>
        <v>No Tie</v>
      </c>
      <c r="D3421" s="63">
        <f t="shared" si="168"/>
        <v>108</v>
      </c>
      <c r="E3421" s="63">
        <v>108</v>
      </c>
      <c r="F3421" s="61" t="s">
        <v>1231</v>
      </c>
      <c r="G3421" s="61" t="str">
        <f t="shared" si="169"/>
        <v>John Senden</v>
      </c>
    </row>
    <row r="3422" spans="1:7" thickBot="1">
      <c r="A3422" s="62" t="s">
        <v>2445</v>
      </c>
      <c r="B3422" s="61">
        <v>109</v>
      </c>
      <c r="C3422" s="61" t="str">
        <f t="shared" si="167"/>
        <v>No Tie</v>
      </c>
      <c r="D3422" s="63">
        <f t="shared" si="168"/>
        <v>109</v>
      </c>
      <c r="E3422" s="63">
        <v>109</v>
      </c>
      <c r="F3422" s="61" t="s">
        <v>1222</v>
      </c>
      <c r="G3422" s="61" t="str">
        <f t="shared" si="169"/>
        <v>Marc Warren</v>
      </c>
    </row>
    <row r="3423" spans="1:7" thickBot="1">
      <c r="A3423" s="62" t="s">
        <v>2445</v>
      </c>
      <c r="B3423" s="61">
        <v>110</v>
      </c>
      <c r="C3423" s="61" t="str">
        <f t="shared" si="167"/>
        <v>No Tie</v>
      </c>
      <c r="D3423" s="63">
        <f t="shared" si="168"/>
        <v>110</v>
      </c>
      <c r="E3423" s="63">
        <v>110</v>
      </c>
      <c r="F3423" s="61" t="s">
        <v>1457</v>
      </c>
      <c r="G3423" s="61" t="str">
        <f t="shared" si="169"/>
        <v>Scott Jamieson</v>
      </c>
    </row>
    <row r="3424" spans="1:7" thickBot="1">
      <c r="A3424" s="62" t="s">
        <v>2445</v>
      </c>
      <c r="B3424" s="61">
        <v>111</v>
      </c>
      <c r="C3424" s="61" t="str">
        <f t="shared" si="167"/>
        <v>No Tie</v>
      </c>
      <c r="D3424" s="63">
        <f t="shared" si="168"/>
        <v>111</v>
      </c>
      <c r="E3424" s="63">
        <v>111</v>
      </c>
      <c r="F3424" s="61" t="s">
        <v>1259</v>
      </c>
      <c r="G3424" s="61" t="str">
        <f t="shared" si="169"/>
        <v>Pablo Larrazabal</v>
      </c>
    </row>
    <row r="3425" spans="1:7" thickBot="1">
      <c r="A3425" s="62" t="s">
        <v>2445</v>
      </c>
      <c r="B3425" s="61">
        <v>112</v>
      </c>
      <c r="C3425" s="61" t="str">
        <f t="shared" si="167"/>
        <v>No Tie</v>
      </c>
      <c r="D3425" s="63">
        <f t="shared" si="168"/>
        <v>112</v>
      </c>
      <c r="E3425" s="63">
        <v>112</v>
      </c>
      <c r="F3425" s="61" t="s">
        <v>1311</v>
      </c>
      <c r="G3425" s="61" t="str">
        <f t="shared" si="169"/>
        <v>Chesson Hadley</v>
      </c>
    </row>
    <row r="3426" spans="1:7" thickBot="1">
      <c r="A3426" s="62" t="s">
        <v>2445</v>
      </c>
      <c r="B3426" s="61">
        <v>113</v>
      </c>
      <c r="C3426" s="61" t="str">
        <f t="shared" ref="C3426:C3489" si="170">IFERROR(SEARCH("T",B3426),"No Tie")</f>
        <v>No Tie</v>
      </c>
      <c r="D3426" s="63">
        <f t="shared" ref="D3426:D3489" si="171">IF(C3426="No Tie",B3426,RIGHT(B3426,LEN(B3426)-1))</f>
        <v>113</v>
      </c>
      <c r="E3426" s="63">
        <v>113</v>
      </c>
      <c r="F3426" s="61" t="s">
        <v>1533</v>
      </c>
      <c r="G3426" s="61" t="str">
        <f t="shared" ref="G3426:G3489" si="172">TRIM(SUBSTITUTE(F3426,CHAR(160),CHAR(32)))</f>
        <v>Brendan Jones</v>
      </c>
    </row>
    <row r="3427" spans="1:7" thickBot="1">
      <c r="A3427" s="62" t="s">
        <v>2445</v>
      </c>
      <c r="B3427" s="61">
        <v>114</v>
      </c>
      <c r="C3427" s="61" t="str">
        <f t="shared" si="170"/>
        <v>No Tie</v>
      </c>
      <c r="D3427" s="63">
        <f t="shared" si="171"/>
        <v>114</v>
      </c>
      <c r="E3427" s="63">
        <v>114</v>
      </c>
      <c r="F3427" s="61" t="s">
        <v>593</v>
      </c>
      <c r="G3427" s="61" t="str">
        <f t="shared" si="172"/>
        <v>Sangmoon Bae</v>
      </c>
    </row>
    <row r="3428" spans="1:7" thickBot="1">
      <c r="A3428" s="62" t="s">
        <v>2445</v>
      </c>
      <c r="B3428" s="61">
        <v>115</v>
      </c>
      <c r="C3428" s="61" t="str">
        <f t="shared" si="170"/>
        <v>No Tie</v>
      </c>
      <c r="D3428" s="63">
        <f t="shared" si="171"/>
        <v>115</v>
      </c>
      <c r="E3428" s="63">
        <v>115</v>
      </c>
      <c r="F3428" s="61" t="s">
        <v>1197</v>
      </c>
      <c r="G3428" s="61" t="str">
        <f t="shared" si="172"/>
        <v>Danny Willett</v>
      </c>
    </row>
    <row r="3429" spans="1:7" thickBot="1">
      <c r="A3429" s="62" t="s">
        <v>2445</v>
      </c>
      <c r="B3429" s="61">
        <v>116</v>
      </c>
      <c r="C3429" s="61" t="str">
        <f t="shared" si="170"/>
        <v>No Tie</v>
      </c>
      <c r="D3429" s="63">
        <f t="shared" si="171"/>
        <v>116</v>
      </c>
      <c r="E3429" s="63">
        <v>116</v>
      </c>
      <c r="F3429" s="61" t="s">
        <v>631</v>
      </c>
      <c r="G3429" s="61" t="str">
        <f t="shared" si="172"/>
        <v>Matt Every</v>
      </c>
    </row>
    <row r="3430" spans="1:7" thickBot="1">
      <c r="A3430" s="62" t="s">
        <v>2445</v>
      </c>
      <c r="B3430" s="61">
        <v>117</v>
      </c>
      <c r="C3430" s="61" t="str">
        <f t="shared" si="170"/>
        <v>No Tie</v>
      </c>
      <c r="D3430" s="63">
        <f t="shared" si="171"/>
        <v>117</v>
      </c>
      <c r="E3430" s="63">
        <v>117</v>
      </c>
      <c r="F3430" s="61" t="s">
        <v>1443</v>
      </c>
      <c r="G3430" s="61" t="str">
        <f t="shared" si="172"/>
        <v>Brian Davis</v>
      </c>
    </row>
    <row r="3431" spans="1:7" thickBot="1">
      <c r="A3431" s="62" t="s">
        <v>2445</v>
      </c>
      <c r="B3431" s="61">
        <v>118</v>
      </c>
      <c r="C3431" s="61" t="str">
        <f t="shared" si="170"/>
        <v>No Tie</v>
      </c>
      <c r="D3431" s="63">
        <f t="shared" si="171"/>
        <v>118</v>
      </c>
      <c r="E3431" s="63">
        <v>118</v>
      </c>
      <c r="F3431" s="61" t="s">
        <v>1257</v>
      </c>
      <c r="G3431" s="61" t="str">
        <f t="shared" si="172"/>
        <v>Rafa Cabrera Bello</v>
      </c>
    </row>
    <row r="3432" spans="1:7" thickBot="1">
      <c r="A3432" s="62" t="s">
        <v>2445</v>
      </c>
      <c r="B3432" s="61">
        <v>119</v>
      </c>
      <c r="C3432" s="61" t="str">
        <f t="shared" si="170"/>
        <v>No Tie</v>
      </c>
      <c r="D3432" s="63">
        <f t="shared" si="171"/>
        <v>119</v>
      </c>
      <c r="E3432" s="63">
        <v>119</v>
      </c>
      <c r="F3432" s="61" t="s">
        <v>687</v>
      </c>
      <c r="G3432" s="61" t="str">
        <f t="shared" si="172"/>
        <v>K.J. Choi</v>
      </c>
    </row>
    <row r="3433" spans="1:7" thickBot="1">
      <c r="A3433" s="62" t="s">
        <v>2445</v>
      </c>
      <c r="B3433" s="61">
        <v>120</v>
      </c>
      <c r="C3433" s="61" t="str">
        <f t="shared" si="170"/>
        <v>No Tie</v>
      </c>
      <c r="D3433" s="63">
        <f t="shared" si="171"/>
        <v>120</v>
      </c>
      <c r="E3433" s="63">
        <v>120</v>
      </c>
      <c r="F3433" s="61" t="s">
        <v>1290</v>
      </c>
      <c r="G3433" s="61" t="str">
        <f t="shared" si="172"/>
        <v>Hyung-Sung Kim</v>
      </c>
    </row>
    <row r="3434" spans="1:7" thickBot="1">
      <c r="A3434" s="62" t="s">
        <v>2445</v>
      </c>
      <c r="B3434" s="61">
        <v>121</v>
      </c>
      <c r="C3434" s="61" t="str">
        <f t="shared" si="170"/>
        <v>No Tie</v>
      </c>
      <c r="D3434" s="63">
        <f t="shared" si="171"/>
        <v>121</v>
      </c>
      <c r="E3434" s="63">
        <v>121</v>
      </c>
      <c r="F3434" s="61" t="s">
        <v>1253</v>
      </c>
      <c r="G3434" s="61" t="str">
        <f t="shared" si="172"/>
        <v>Daniel Summerhays</v>
      </c>
    </row>
    <row r="3435" spans="1:7" thickBot="1">
      <c r="A3435" s="62" t="s">
        <v>2445</v>
      </c>
      <c r="B3435" s="61">
        <v>122</v>
      </c>
      <c r="C3435" s="61" t="str">
        <f t="shared" si="170"/>
        <v>No Tie</v>
      </c>
      <c r="D3435" s="63">
        <f t="shared" si="171"/>
        <v>122</v>
      </c>
      <c r="E3435" s="63">
        <v>122</v>
      </c>
      <c r="F3435" s="61" t="s">
        <v>1404</v>
      </c>
      <c r="G3435" s="61" t="str">
        <f t="shared" si="172"/>
        <v>Thaworn Wiratchant</v>
      </c>
    </row>
    <row r="3436" spans="1:7" thickBot="1">
      <c r="A3436" s="62" t="s">
        <v>2445</v>
      </c>
      <c r="B3436" s="61">
        <v>123</v>
      </c>
      <c r="C3436" s="61" t="str">
        <f t="shared" si="170"/>
        <v>No Tie</v>
      </c>
      <c r="D3436" s="63">
        <f t="shared" si="171"/>
        <v>123</v>
      </c>
      <c r="E3436" s="63">
        <v>123</v>
      </c>
      <c r="F3436" s="61" t="s">
        <v>1328</v>
      </c>
      <c r="G3436" s="61" t="str">
        <f t="shared" si="172"/>
        <v>Gregory Bourdy</v>
      </c>
    </row>
    <row r="3437" spans="1:7" thickBot="1">
      <c r="A3437" s="62" t="s">
        <v>2445</v>
      </c>
      <c r="B3437" s="61">
        <v>124</v>
      </c>
      <c r="C3437" s="61" t="str">
        <f t="shared" si="170"/>
        <v>No Tie</v>
      </c>
      <c r="D3437" s="63">
        <f t="shared" si="171"/>
        <v>124</v>
      </c>
      <c r="E3437" s="63">
        <v>124</v>
      </c>
      <c r="F3437" s="61" t="s">
        <v>1265</v>
      </c>
      <c r="G3437" s="61" t="str">
        <f t="shared" si="172"/>
        <v>Ross Fisher</v>
      </c>
    </row>
    <row r="3438" spans="1:7" thickBot="1">
      <c r="A3438" s="62" t="s">
        <v>2445</v>
      </c>
      <c r="B3438" s="61">
        <v>125</v>
      </c>
      <c r="C3438" s="61" t="str">
        <f t="shared" si="170"/>
        <v>No Tie</v>
      </c>
      <c r="D3438" s="63">
        <f t="shared" si="171"/>
        <v>125</v>
      </c>
      <c r="E3438" s="63">
        <v>125</v>
      </c>
      <c r="F3438" s="61" t="s">
        <v>1242</v>
      </c>
      <c r="G3438" s="61" t="str">
        <f t="shared" si="172"/>
        <v>Richie Ramsay</v>
      </c>
    </row>
    <row r="3439" spans="1:7" thickBot="1">
      <c r="A3439" s="62" t="s">
        <v>2445</v>
      </c>
      <c r="B3439" s="61">
        <v>126</v>
      </c>
      <c r="C3439" s="61" t="str">
        <f t="shared" si="170"/>
        <v>No Tie</v>
      </c>
      <c r="D3439" s="63">
        <f t="shared" si="171"/>
        <v>126</v>
      </c>
      <c r="E3439" s="63">
        <v>126</v>
      </c>
      <c r="F3439" s="61" t="s">
        <v>592</v>
      </c>
      <c r="G3439" s="61" t="str">
        <f t="shared" si="172"/>
        <v>Rory Sabbatini</v>
      </c>
    </row>
    <row r="3440" spans="1:7" thickBot="1">
      <c r="A3440" s="62" t="s">
        <v>2445</v>
      </c>
      <c r="B3440" s="61">
        <v>127</v>
      </c>
      <c r="C3440" s="61" t="str">
        <f t="shared" si="170"/>
        <v>No Tie</v>
      </c>
      <c r="D3440" s="63">
        <f t="shared" si="171"/>
        <v>127</v>
      </c>
      <c r="E3440" s="63">
        <v>127</v>
      </c>
      <c r="F3440" s="61" t="s">
        <v>1277</v>
      </c>
      <c r="G3440" s="61" t="str">
        <f t="shared" si="172"/>
        <v>Jaco Van Zyl</v>
      </c>
    </row>
    <row r="3441" spans="1:7" thickBot="1">
      <c r="A3441" s="62" t="s">
        <v>2445</v>
      </c>
      <c r="B3441" s="61">
        <v>128</v>
      </c>
      <c r="C3441" s="61" t="str">
        <f t="shared" si="170"/>
        <v>No Tie</v>
      </c>
      <c r="D3441" s="63">
        <f t="shared" si="171"/>
        <v>128</v>
      </c>
      <c r="E3441" s="63">
        <v>128</v>
      </c>
      <c r="F3441" s="61" t="s">
        <v>1490</v>
      </c>
      <c r="G3441" s="61" t="str">
        <f t="shared" si="172"/>
        <v>Anders Hansen</v>
      </c>
    </row>
    <row r="3442" spans="1:7" thickBot="1">
      <c r="A3442" s="62" t="s">
        <v>2445</v>
      </c>
      <c r="B3442" s="61">
        <v>129</v>
      </c>
      <c r="C3442" s="61" t="str">
        <f t="shared" si="170"/>
        <v>No Tie</v>
      </c>
      <c r="D3442" s="63">
        <f t="shared" si="171"/>
        <v>129</v>
      </c>
      <c r="E3442" s="63">
        <v>129</v>
      </c>
      <c r="F3442" s="61" t="s">
        <v>1267</v>
      </c>
      <c r="G3442" s="61" t="str">
        <f t="shared" si="172"/>
        <v>David Hearn</v>
      </c>
    </row>
    <row r="3443" spans="1:7" thickBot="1">
      <c r="A3443" s="62" t="s">
        <v>2445</v>
      </c>
      <c r="B3443" s="61">
        <v>130</v>
      </c>
      <c r="C3443" s="61" t="str">
        <f t="shared" si="170"/>
        <v>No Tie</v>
      </c>
      <c r="D3443" s="63">
        <f t="shared" si="171"/>
        <v>130</v>
      </c>
      <c r="E3443" s="63">
        <v>130</v>
      </c>
      <c r="F3443" s="61" t="s">
        <v>606</v>
      </c>
      <c r="G3443" s="61" t="str">
        <f t="shared" si="172"/>
        <v>Michael Putnam</v>
      </c>
    </row>
    <row r="3444" spans="1:7" thickBot="1">
      <c r="A3444" s="62" t="s">
        <v>2445</v>
      </c>
      <c r="B3444" s="61">
        <v>131</v>
      </c>
      <c r="C3444" s="61" t="str">
        <f t="shared" si="170"/>
        <v>No Tie</v>
      </c>
      <c r="D3444" s="63">
        <f t="shared" si="171"/>
        <v>131</v>
      </c>
      <c r="E3444" s="63">
        <v>131</v>
      </c>
      <c r="F3444" s="61" t="s">
        <v>1337</v>
      </c>
      <c r="G3444" s="61" t="str">
        <f t="shared" si="172"/>
        <v>Julien Quesne</v>
      </c>
    </row>
    <row r="3445" spans="1:7" thickBot="1">
      <c r="A3445" s="62" t="s">
        <v>2445</v>
      </c>
      <c r="B3445" s="61">
        <v>132</v>
      </c>
      <c r="C3445" s="61" t="str">
        <f t="shared" si="170"/>
        <v>No Tie</v>
      </c>
      <c r="D3445" s="63">
        <f t="shared" si="171"/>
        <v>132</v>
      </c>
      <c r="E3445" s="63">
        <v>132</v>
      </c>
      <c r="F3445" s="61" t="s">
        <v>1323</v>
      </c>
      <c r="G3445" s="61" t="str">
        <f t="shared" si="172"/>
        <v>Raphael Jacquelin</v>
      </c>
    </row>
    <row r="3446" spans="1:7" thickBot="1">
      <c r="A3446" s="62" t="s">
        <v>2445</v>
      </c>
      <c r="B3446" s="61">
        <v>133</v>
      </c>
      <c r="C3446" s="61" t="str">
        <f t="shared" si="170"/>
        <v>No Tie</v>
      </c>
      <c r="D3446" s="63">
        <f t="shared" si="171"/>
        <v>133</v>
      </c>
      <c r="E3446" s="63">
        <v>133</v>
      </c>
      <c r="F3446" s="61" t="s">
        <v>1661</v>
      </c>
      <c r="G3446" s="61" t="str">
        <f t="shared" si="172"/>
        <v>Derek Ernst</v>
      </c>
    </row>
    <row r="3447" spans="1:7" thickBot="1">
      <c r="A3447" s="62" t="s">
        <v>2445</v>
      </c>
      <c r="B3447" s="61">
        <v>134</v>
      </c>
      <c r="C3447" s="61" t="str">
        <f t="shared" si="170"/>
        <v>No Tie</v>
      </c>
      <c r="D3447" s="63">
        <f t="shared" si="171"/>
        <v>134</v>
      </c>
      <c r="E3447" s="63">
        <v>134</v>
      </c>
      <c r="F3447" s="61" t="s">
        <v>1418</v>
      </c>
      <c r="G3447" s="61" t="str">
        <f t="shared" si="172"/>
        <v>John Peterson</v>
      </c>
    </row>
    <row r="3448" spans="1:7" thickBot="1">
      <c r="A3448" s="62" t="s">
        <v>2445</v>
      </c>
      <c r="B3448" s="61">
        <v>135</v>
      </c>
      <c r="C3448" s="61" t="str">
        <f t="shared" si="170"/>
        <v>No Tie</v>
      </c>
      <c r="D3448" s="63">
        <f t="shared" si="171"/>
        <v>135</v>
      </c>
      <c r="E3448" s="63">
        <v>135</v>
      </c>
      <c r="F3448" s="61" t="s">
        <v>1264</v>
      </c>
      <c r="G3448" s="61" t="str">
        <f t="shared" si="172"/>
        <v>Morgan Hoffmann</v>
      </c>
    </row>
    <row r="3449" spans="1:7" thickBot="1">
      <c r="A3449" s="62" t="s">
        <v>2445</v>
      </c>
      <c r="B3449" s="61">
        <v>136</v>
      </c>
      <c r="C3449" s="61" t="str">
        <f t="shared" si="170"/>
        <v>No Tie</v>
      </c>
      <c r="D3449" s="63">
        <f t="shared" si="171"/>
        <v>136</v>
      </c>
      <c r="E3449" s="63">
        <v>136</v>
      </c>
      <c r="F3449" s="61" t="s">
        <v>2071</v>
      </c>
      <c r="G3449" s="61" t="str">
        <f t="shared" si="172"/>
        <v>Josh Teater</v>
      </c>
    </row>
    <row r="3450" spans="1:7" thickBot="1">
      <c r="A3450" s="62" t="s">
        <v>2445</v>
      </c>
      <c r="B3450" s="61">
        <v>137</v>
      </c>
      <c r="C3450" s="61" t="str">
        <f t="shared" si="170"/>
        <v>No Tie</v>
      </c>
      <c r="D3450" s="63">
        <f t="shared" si="171"/>
        <v>137</v>
      </c>
      <c r="E3450" s="63">
        <v>137</v>
      </c>
      <c r="F3450" s="61" t="s">
        <v>1226</v>
      </c>
      <c r="G3450" s="61" t="str">
        <f t="shared" si="172"/>
        <v>Tommy Fleetwood</v>
      </c>
    </row>
    <row r="3451" spans="1:7" thickBot="1">
      <c r="A3451" s="62" t="s">
        <v>2445</v>
      </c>
      <c r="B3451" s="61">
        <v>138</v>
      </c>
      <c r="C3451" s="61" t="str">
        <f t="shared" si="170"/>
        <v>No Tie</v>
      </c>
      <c r="D3451" s="63">
        <f t="shared" si="171"/>
        <v>138</v>
      </c>
      <c r="E3451" s="63">
        <v>138</v>
      </c>
      <c r="F3451" s="61" t="s">
        <v>1284</v>
      </c>
      <c r="G3451" s="61" t="str">
        <f t="shared" si="172"/>
        <v>Shingo Katayama</v>
      </c>
    </row>
    <row r="3452" spans="1:7" thickBot="1">
      <c r="A3452" s="62" t="s">
        <v>2445</v>
      </c>
      <c r="B3452" s="61">
        <v>139</v>
      </c>
      <c r="C3452" s="61" t="str">
        <f t="shared" si="170"/>
        <v>No Tie</v>
      </c>
      <c r="D3452" s="63">
        <f t="shared" si="171"/>
        <v>139</v>
      </c>
      <c r="E3452" s="63">
        <v>139</v>
      </c>
      <c r="F3452" s="61" t="s">
        <v>1294</v>
      </c>
      <c r="G3452" s="61" t="str">
        <f t="shared" si="172"/>
        <v>Thomas Aiken</v>
      </c>
    </row>
    <row r="3453" spans="1:7" thickBot="1">
      <c r="A3453" s="62" t="s">
        <v>2445</v>
      </c>
      <c r="B3453" s="61">
        <v>140</v>
      </c>
      <c r="C3453" s="61" t="str">
        <f t="shared" si="170"/>
        <v>No Tie</v>
      </c>
      <c r="D3453" s="63">
        <f t="shared" si="171"/>
        <v>140</v>
      </c>
      <c r="E3453" s="63">
        <v>140</v>
      </c>
      <c r="F3453" s="61" t="s">
        <v>1383</v>
      </c>
      <c r="G3453" s="61" t="str">
        <f t="shared" si="172"/>
        <v>Darren Fichardt</v>
      </c>
    </row>
    <row r="3454" spans="1:7" thickBot="1">
      <c r="A3454" s="62" t="s">
        <v>2445</v>
      </c>
      <c r="B3454" s="61">
        <v>141</v>
      </c>
      <c r="C3454" s="61" t="str">
        <f t="shared" si="170"/>
        <v>No Tie</v>
      </c>
      <c r="D3454" s="63">
        <f t="shared" si="171"/>
        <v>141</v>
      </c>
      <c r="E3454" s="63">
        <v>141</v>
      </c>
      <c r="F3454" s="61" t="s">
        <v>502</v>
      </c>
      <c r="G3454" s="61" t="str">
        <f t="shared" si="172"/>
        <v>Charlie Beljan</v>
      </c>
    </row>
    <row r="3455" spans="1:7" thickBot="1">
      <c r="A3455" s="62" t="s">
        <v>2445</v>
      </c>
      <c r="B3455" s="61">
        <v>142</v>
      </c>
      <c r="C3455" s="61" t="str">
        <f t="shared" si="170"/>
        <v>No Tie</v>
      </c>
      <c r="D3455" s="63">
        <f t="shared" si="171"/>
        <v>142</v>
      </c>
      <c r="E3455" s="63">
        <v>142</v>
      </c>
      <c r="F3455" s="61" t="s">
        <v>1428</v>
      </c>
      <c r="G3455" s="61" t="str">
        <f t="shared" si="172"/>
        <v>Eduardo De La Riva</v>
      </c>
    </row>
    <row r="3456" spans="1:7" thickBot="1">
      <c r="A3456" s="62" t="s">
        <v>2445</v>
      </c>
      <c r="B3456" s="61">
        <v>143</v>
      </c>
      <c r="C3456" s="61" t="str">
        <f t="shared" si="170"/>
        <v>No Tie</v>
      </c>
      <c r="D3456" s="63">
        <f t="shared" si="171"/>
        <v>143</v>
      </c>
      <c r="E3456" s="63">
        <v>143</v>
      </c>
      <c r="F3456" s="61" t="s">
        <v>1228</v>
      </c>
      <c r="G3456" s="61" t="str">
        <f t="shared" si="172"/>
        <v>Ben Martin</v>
      </c>
    </row>
    <row r="3457" spans="1:7" thickBot="1">
      <c r="A3457" s="62" t="s">
        <v>2445</v>
      </c>
      <c r="B3457" s="61">
        <v>144</v>
      </c>
      <c r="C3457" s="61" t="str">
        <f t="shared" si="170"/>
        <v>No Tie</v>
      </c>
      <c r="D3457" s="63">
        <f t="shared" si="171"/>
        <v>144</v>
      </c>
      <c r="E3457" s="63">
        <v>144</v>
      </c>
      <c r="F3457" s="61" t="s">
        <v>1456</v>
      </c>
      <c r="G3457" s="61" t="str">
        <f t="shared" si="172"/>
        <v>Mark Wilson</v>
      </c>
    </row>
    <row r="3458" spans="1:7" thickBot="1">
      <c r="A3458" s="62" t="s">
        <v>2445</v>
      </c>
      <c r="B3458" s="61">
        <v>145</v>
      </c>
      <c r="C3458" s="61" t="str">
        <f t="shared" si="170"/>
        <v>No Tie</v>
      </c>
      <c r="D3458" s="63">
        <f t="shared" si="171"/>
        <v>145</v>
      </c>
      <c r="E3458" s="63">
        <v>145</v>
      </c>
      <c r="F3458" s="61" t="s">
        <v>644</v>
      </c>
      <c r="G3458" s="61" t="str">
        <f t="shared" si="172"/>
        <v>Pat Perez</v>
      </c>
    </row>
    <row r="3459" spans="1:7" thickBot="1">
      <c r="A3459" s="62" t="s">
        <v>2445</v>
      </c>
      <c r="B3459" s="61">
        <v>146</v>
      </c>
      <c r="C3459" s="61" t="str">
        <f t="shared" si="170"/>
        <v>No Tie</v>
      </c>
      <c r="D3459" s="63">
        <f t="shared" si="171"/>
        <v>146</v>
      </c>
      <c r="E3459" s="63">
        <v>146</v>
      </c>
      <c r="F3459" s="61" t="s">
        <v>567</v>
      </c>
      <c r="G3459" s="61" t="str">
        <f t="shared" si="172"/>
        <v>Seung-Yul Noh</v>
      </c>
    </row>
    <row r="3460" spans="1:7" thickBot="1">
      <c r="A3460" s="62" t="s">
        <v>2445</v>
      </c>
      <c r="B3460" s="61">
        <v>147</v>
      </c>
      <c r="C3460" s="61" t="str">
        <f t="shared" si="170"/>
        <v>No Tie</v>
      </c>
      <c r="D3460" s="63">
        <f t="shared" si="171"/>
        <v>147</v>
      </c>
      <c r="E3460" s="63">
        <v>147</v>
      </c>
      <c r="F3460" s="61" t="s">
        <v>1381</v>
      </c>
      <c r="G3460" s="61" t="str">
        <f t="shared" si="172"/>
        <v>Felipe Aguilar</v>
      </c>
    </row>
    <row r="3461" spans="1:7" thickBot="1">
      <c r="A3461" s="62" t="s">
        <v>2445</v>
      </c>
      <c r="B3461" s="61">
        <v>148</v>
      </c>
      <c r="C3461" s="61" t="str">
        <f t="shared" si="170"/>
        <v>No Tie</v>
      </c>
      <c r="D3461" s="63">
        <f t="shared" si="171"/>
        <v>148</v>
      </c>
      <c r="E3461" s="63">
        <v>148</v>
      </c>
      <c r="F3461" s="61" t="s">
        <v>2087</v>
      </c>
      <c r="G3461" s="61" t="str">
        <f t="shared" si="172"/>
        <v>Simon Khan</v>
      </c>
    </row>
    <row r="3462" spans="1:7" thickBot="1">
      <c r="A3462" s="62" t="s">
        <v>2445</v>
      </c>
      <c r="B3462" s="61">
        <v>149</v>
      </c>
      <c r="C3462" s="61" t="str">
        <f t="shared" si="170"/>
        <v>No Tie</v>
      </c>
      <c r="D3462" s="63">
        <f t="shared" si="171"/>
        <v>149</v>
      </c>
      <c r="E3462" s="63">
        <v>149</v>
      </c>
      <c r="F3462" s="61" t="s">
        <v>1319</v>
      </c>
      <c r="G3462" s="61" t="str">
        <f t="shared" si="172"/>
        <v>Stewart Cink</v>
      </c>
    </row>
    <row r="3463" spans="1:7" thickBot="1">
      <c r="A3463" s="62" t="s">
        <v>2445</v>
      </c>
      <c r="B3463" s="61">
        <v>150</v>
      </c>
      <c r="C3463" s="61" t="str">
        <f t="shared" si="170"/>
        <v>No Tie</v>
      </c>
      <c r="D3463" s="63">
        <f t="shared" si="171"/>
        <v>150</v>
      </c>
      <c r="E3463" s="63">
        <v>150</v>
      </c>
      <c r="F3463" s="61" t="s">
        <v>707</v>
      </c>
      <c r="G3463" s="61" t="str">
        <f t="shared" si="172"/>
        <v>John Rollins</v>
      </c>
    </row>
    <row r="3464" spans="1:7" thickBot="1">
      <c r="A3464" s="62" t="s">
        <v>2445</v>
      </c>
      <c r="B3464" s="61">
        <v>151</v>
      </c>
      <c r="C3464" s="61" t="str">
        <f t="shared" si="170"/>
        <v>No Tie</v>
      </c>
      <c r="D3464" s="63">
        <f t="shared" si="171"/>
        <v>151</v>
      </c>
      <c r="E3464" s="63">
        <v>151</v>
      </c>
      <c r="F3464" s="61" t="s">
        <v>603</v>
      </c>
      <c r="G3464" s="61" t="str">
        <f t="shared" si="172"/>
        <v>Ryo Ishikawa</v>
      </c>
    </row>
    <row r="3465" spans="1:7" thickBot="1">
      <c r="A3465" s="62" t="s">
        <v>2445</v>
      </c>
      <c r="B3465" s="61">
        <v>152</v>
      </c>
      <c r="C3465" s="61" t="str">
        <f t="shared" si="170"/>
        <v>No Tie</v>
      </c>
      <c r="D3465" s="63">
        <f t="shared" si="171"/>
        <v>152</v>
      </c>
      <c r="E3465" s="63">
        <v>152</v>
      </c>
      <c r="F3465" s="61" t="s">
        <v>1317</v>
      </c>
      <c r="G3465" s="61" t="str">
        <f t="shared" si="172"/>
        <v>Jason Kokrak</v>
      </c>
    </row>
    <row r="3466" spans="1:7" thickBot="1">
      <c r="A3466" s="62" t="s">
        <v>2445</v>
      </c>
      <c r="B3466" s="61">
        <v>153</v>
      </c>
      <c r="C3466" s="61" t="str">
        <f t="shared" si="170"/>
        <v>No Tie</v>
      </c>
      <c r="D3466" s="63">
        <f t="shared" si="171"/>
        <v>153</v>
      </c>
      <c r="E3466" s="63">
        <v>153</v>
      </c>
      <c r="F3466" s="61" t="s">
        <v>2094</v>
      </c>
      <c r="G3466" s="61" t="str">
        <f t="shared" si="172"/>
        <v>Bob Estes</v>
      </c>
    </row>
    <row r="3467" spans="1:7" thickBot="1">
      <c r="A3467" s="62" t="s">
        <v>2445</v>
      </c>
      <c r="B3467" s="61">
        <v>154</v>
      </c>
      <c r="C3467" s="61" t="str">
        <f t="shared" si="170"/>
        <v>No Tie</v>
      </c>
      <c r="D3467" s="63">
        <f t="shared" si="171"/>
        <v>154</v>
      </c>
      <c r="E3467" s="63">
        <v>154</v>
      </c>
      <c r="F3467" s="61" t="s">
        <v>1234</v>
      </c>
      <c r="G3467" s="61" t="str">
        <f t="shared" si="172"/>
        <v>Cameron Tringale</v>
      </c>
    </row>
    <row r="3468" spans="1:7" thickBot="1">
      <c r="A3468" s="62" t="s">
        <v>2445</v>
      </c>
      <c r="B3468" s="61">
        <v>155</v>
      </c>
      <c r="C3468" s="61" t="str">
        <f t="shared" si="170"/>
        <v>No Tie</v>
      </c>
      <c r="D3468" s="63">
        <f t="shared" si="171"/>
        <v>155</v>
      </c>
      <c r="E3468" s="63">
        <v>155</v>
      </c>
      <c r="F3468" s="61" t="s">
        <v>1321</v>
      </c>
      <c r="G3468" s="61" t="str">
        <f t="shared" si="172"/>
        <v>WC Liang</v>
      </c>
    </row>
    <row r="3469" spans="1:7" thickBot="1">
      <c r="A3469" s="62" t="s">
        <v>2445</v>
      </c>
      <c r="B3469" s="61">
        <v>156</v>
      </c>
      <c r="C3469" s="61" t="str">
        <f t="shared" si="170"/>
        <v>No Tie</v>
      </c>
      <c r="D3469" s="63">
        <f t="shared" si="171"/>
        <v>156</v>
      </c>
      <c r="E3469" s="63">
        <v>156</v>
      </c>
      <c r="F3469" s="61" t="s">
        <v>773</v>
      </c>
      <c r="G3469" s="61" t="str">
        <f t="shared" si="172"/>
        <v>Brian Gay</v>
      </c>
    </row>
    <row r="3470" spans="1:7" thickBot="1">
      <c r="A3470" s="62" t="s">
        <v>2445</v>
      </c>
      <c r="B3470" s="61">
        <v>157</v>
      </c>
      <c r="C3470" s="61" t="str">
        <f t="shared" si="170"/>
        <v>No Tie</v>
      </c>
      <c r="D3470" s="63">
        <f t="shared" si="171"/>
        <v>157</v>
      </c>
      <c r="E3470" s="63">
        <v>157</v>
      </c>
      <c r="F3470" s="61" t="s">
        <v>1301</v>
      </c>
      <c r="G3470" s="61" t="str">
        <f t="shared" si="172"/>
        <v>Brad Kennedy</v>
      </c>
    </row>
    <row r="3471" spans="1:7" thickBot="1">
      <c r="A3471" s="62" t="s">
        <v>2445</v>
      </c>
      <c r="B3471" s="61">
        <v>158</v>
      </c>
      <c r="C3471" s="61" t="str">
        <f t="shared" si="170"/>
        <v>No Tie</v>
      </c>
      <c r="D3471" s="63">
        <f t="shared" si="171"/>
        <v>158</v>
      </c>
      <c r="E3471" s="63">
        <v>158</v>
      </c>
      <c r="F3471" s="61" t="s">
        <v>669</v>
      </c>
      <c r="G3471" s="61" t="str">
        <f t="shared" si="172"/>
        <v>William McGirt</v>
      </c>
    </row>
    <row r="3472" spans="1:7" thickBot="1">
      <c r="A3472" s="62" t="s">
        <v>2445</v>
      </c>
      <c r="B3472" s="61">
        <v>159</v>
      </c>
      <c r="C3472" s="61" t="str">
        <f t="shared" si="170"/>
        <v>No Tie</v>
      </c>
      <c r="D3472" s="63">
        <f t="shared" si="171"/>
        <v>159</v>
      </c>
      <c r="E3472" s="63">
        <v>159</v>
      </c>
      <c r="F3472" s="61" t="s">
        <v>1269</v>
      </c>
      <c r="G3472" s="61" t="str">
        <f t="shared" si="172"/>
        <v>Koumei Oda</v>
      </c>
    </row>
    <row r="3473" spans="1:7" thickBot="1">
      <c r="A3473" s="62" t="s">
        <v>2445</v>
      </c>
      <c r="B3473" s="61">
        <v>160</v>
      </c>
      <c r="C3473" s="61" t="str">
        <f t="shared" si="170"/>
        <v>No Tie</v>
      </c>
      <c r="D3473" s="63">
        <f t="shared" si="171"/>
        <v>160</v>
      </c>
      <c r="E3473" s="63">
        <v>160</v>
      </c>
      <c r="F3473" s="61" t="s">
        <v>1388</v>
      </c>
      <c r="G3473" s="61" t="str">
        <f t="shared" si="172"/>
        <v>Simon Dyson</v>
      </c>
    </row>
    <row r="3474" spans="1:7" thickBot="1">
      <c r="A3474" s="62" t="s">
        <v>2445</v>
      </c>
      <c r="B3474" s="61">
        <v>161</v>
      </c>
      <c r="C3474" s="61" t="str">
        <f t="shared" si="170"/>
        <v>No Tie</v>
      </c>
      <c r="D3474" s="63">
        <f t="shared" si="171"/>
        <v>161</v>
      </c>
      <c r="E3474" s="63">
        <v>161</v>
      </c>
      <c r="F3474" s="61" t="s">
        <v>1282</v>
      </c>
      <c r="G3474" s="61" t="str">
        <f t="shared" si="172"/>
        <v>Kristoffer Broberg</v>
      </c>
    </row>
    <row r="3475" spans="1:7" thickBot="1">
      <c r="A3475" s="62" t="s">
        <v>2445</v>
      </c>
      <c r="B3475" s="61">
        <v>162</v>
      </c>
      <c r="C3475" s="61" t="str">
        <f t="shared" si="170"/>
        <v>No Tie</v>
      </c>
      <c r="D3475" s="63">
        <f t="shared" si="171"/>
        <v>162</v>
      </c>
      <c r="E3475" s="63">
        <v>162</v>
      </c>
      <c r="F3475" s="61" t="s">
        <v>1395</v>
      </c>
      <c r="G3475" s="61" t="str">
        <f t="shared" si="172"/>
        <v>Greg Chalmers</v>
      </c>
    </row>
    <row r="3476" spans="1:7" thickBot="1">
      <c r="A3476" s="62" t="s">
        <v>2445</v>
      </c>
      <c r="B3476" s="61">
        <v>163</v>
      </c>
      <c r="C3476" s="61" t="str">
        <f t="shared" si="170"/>
        <v>No Tie</v>
      </c>
      <c r="D3476" s="63">
        <f t="shared" si="171"/>
        <v>163</v>
      </c>
      <c r="E3476" s="63">
        <v>163</v>
      </c>
      <c r="F3476" s="61" t="s">
        <v>1944</v>
      </c>
      <c r="G3476" s="61" t="str">
        <f t="shared" si="172"/>
        <v>Gaganjeet Bhullar</v>
      </c>
    </row>
    <row r="3477" spans="1:7" thickBot="1">
      <c r="A3477" s="62" t="s">
        <v>2445</v>
      </c>
      <c r="B3477" s="61">
        <v>164</v>
      </c>
      <c r="C3477" s="61" t="str">
        <f t="shared" si="170"/>
        <v>No Tie</v>
      </c>
      <c r="D3477" s="63">
        <f t="shared" si="171"/>
        <v>164</v>
      </c>
      <c r="E3477" s="63">
        <v>164</v>
      </c>
      <c r="F3477" s="61" t="s">
        <v>1343</v>
      </c>
      <c r="G3477" s="61" t="str">
        <f t="shared" si="172"/>
        <v>J.J. Henry</v>
      </c>
    </row>
    <row r="3478" spans="1:7" thickBot="1">
      <c r="A3478" s="62" t="s">
        <v>2445</v>
      </c>
      <c r="B3478" s="61">
        <v>165</v>
      </c>
      <c r="C3478" s="61" t="str">
        <f t="shared" si="170"/>
        <v>No Tie</v>
      </c>
      <c r="D3478" s="63">
        <f t="shared" si="171"/>
        <v>165</v>
      </c>
      <c r="E3478" s="63">
        <v>165</v>
      </c>
      <c r="F3478" s="61" t="s">
        <v>1539</v>
      </c>
      <c r="G3478" s="61" t="str">
        <f t="shared" si="172"/>
        <v>Bud Cauley</v>
      </c>
    </row>
    <row r="3479" spans="1:7" thickBot="1">
      <c r="A3479" s="62" t="s">
        <v>2445</v>
      </c>
      <c r="B3479" s="61">
        <v>166</v>
      </c>
      <c r="C3479" s="61" t="str">
        <f t="shared" si="170"/>
        <v>No Tie</v>
      </c>
      <c r="D3479" s="63">
        <f t="shared" si="171"/>
        <v>166</v>
      </c>
      <c r="E3479" s="63">
        <v>166</v>
      </c>
      <c r="F3479" s="61" t="s">
        <v>1422</v>
      </c>
      <c r="G3479" s="61" t="str">
        <f t="shared" si="172"/>
        <v>Ben Crane</v>
      </c>
    </row>
    <row r="3480" spans="1:7" thickBot="1">
      <c r="A3480" s="62" t="s">
        <v>2445</v>
      </c>
      <c r="B3480" s="61">
        <v>167</v>
      </c>
      <c r="C3480" s="61" t="str">
        <f t="shared" si="170"/>
        <v>No Tie</v>
      </c>
      <c r="D3480" s="63">
        <f t="shared" si="171"/>
        <v>167</v>
      </c>
      <c r="E3480" s="63">
        <v>167</v>
      </c>
      <c r="F3480" s="61" t="s">
        <v>1309</v>
      </c>
      <c r="G3480" s="61" t="str">
        <f t="shared" si="172"/>
        <v>Scott Hend</v>
      </c>
    </row>
    <row r="3481" spans="1:7" thickBot="1">
      <c r="A3481" s="62" t="s">
        <v>2445</v>
      </c>
      <c r="B3481" s="61">
        <v>168</v>
      </c>
      <c r="C3481" s="61" t="str">
        <f t="shared" si="170"/>
        <v>No Tie</v>
      </c>
      <c r="D3481" s="63">
        <f t="shared" si="171"/>
        <v>168</v>
      </c>
      <c r="E3481" s="63">
        <v>168</v>
      </c>
      <c r="F3481" s="61" t="s">
        <v>619</v>
      </c>
      <c r="G3481" s="61" t="str">
        <f t="shared" si="172"/>
        <v>Brian Harman</v>
      </c>
    </row>
    <row r="3482" spans="1:7" thickBot="1">
      <c r="A3482" s="62" t="s">
        <v>2445</v>
      </c>
      <c r="B3482" s="61">
        <v>169</v>
      </c>
      <c r="C3482" s="61" t="str">
        <f t="shared" si="170"/>
        <v>No Tie</v>
      </c>
      <c r="D3482" s="63">
        <f t="shared" si="171"/>
        <v>169</v>
      </c>
      <c r="E3482" s="63">
        <v>169</v>
      </c>
      <c r="F3482" s="61" t="s">
        <v>1241</v>
      </c>
      <c r="G3482" s="61" t="str">
        <f t="shared" si="172"/>
        <v>Brendan Steele</v>
      </c>
    </row>
    <row r="3483" spans="1:7" thickBot="1">
      <c r="A3483" s="62" t="s">
        <v>2445</v>
      </c>
      <c r="B3483" s="61">
        <v>170</v>
      </c>
      <c r="C3483" s="61" t="str">
        <f t="shared" si="170"/>
        <v>No Tie</v>
      </c>
      <c r="D3483" s="63">
        <f t="shared" si="171"/>
        <v>170</v>
      </c>
      <c r="E3483" s="63">
        <v>170</v>
      </c>
      <c r="F3483" s="61" t="s">
        <v>543</v>
      </c>
      <c r="G3483" s="61" t="str">
        <f t="shared" si="172"/>
        <v>Andres Romero</v>
      </c>
    </row>
    <row r="3484" spans="1:7" thickBot="1">
      <c r="A3484" s="62" t="s">
        <v>2445</v>
      </c>
      <c r="B3484" s="61">
        <v>171</v>
      </c>
      <c r="C3484" s="61" t="str">
        <f t="shared" si="170"/>
        <v>No Tie</v>
      </c>
      <c r="D3484" s="63">
        <f t="shared" si="171"/>
        <v>171</v>
      </c>
      <c r="E3484" s="63">
        <v>171</v>
      </c>
      <c r="F3484" s="61" t="s">
        <v>1213</v>
      </c>
      <c r="G3484" s="61" t="str">
        <f t="shared" si="172"/>
        <v>Soren Kjeldsen</v>
      </c>
    </row>
    <row r="3485" spans="1:7" thickBot="1">
      <c r="A3485" s="62" t="s">
        <v>2445</v>
      </c>
      <c r="B3485" s="61">
        <v>172</v>
      </c>
      <c r="C3485" s="61" t="str">
        <f t="shared" si="170"/>
        <v>No Tie</v>
      </c>
      <c r="D3485" s="63">
        <f t="shared" si="171"/>
        <v>172</v>
      </c>
      <c r="E3485" s="63">
        <v>172</v>
      </c>
      <c r="F3485" s="61" t="s">
        <v>1303</v>
      </c>
      <c r="G3485" s="61" t="str">
        <f t="shared" si="172"/>
        <v>Kyoung-Hoon Lee</v>
      </c>
    </row>
    <row r="3486" spans="1:7" thickBot="1">
      <c r="A3486" s="62" t="s">
        <v>2445</v>
      </c>
      <c r="B3486" s="61">
        <v>173</v>
      </c>
      <c r="C3486" s="61" t="str">
        <f t="shared" si="170"/>
        <v>No Tie</v>
      </c>
      <c r="D3486" s="63">
        <f t="shared" si="171"/>
        <v>173</v>
      </c>
      <c r="E3486" s="63">
        <v>173</v>
      </c>
      <c r="F3486" s="61" t="s">
        <v>1333</v>
      </c>
      <c r="G3486" s="61" t="str">
        <f t="shared" si="172"/>
        <v>Johnson Wagner</v>
      </c>
    </row>
    <row r="3487" spans="1:7" thickBot="1">
      <c r="A3487" s="62" t="s">
        <v>2445</v>
      </c>
      <c r="B3487" s="61">
        <v>174</v>
      </c>
      <c r="C3487" s="61" t="str">
        <f t="shared" si="170"/>
        <v>No Tie</v>
      </c>
      <c r="D3487" s="63">
        <f t="shared" si="171"/>
        <v>174</v>
      </c>
      <c r="E3487" s="63">
        <v>174</v>
      </c>
      <c r="F3487" s="61" t="s">
        <v>1754</v>
      </c>
      <c r="G3487" s="61" t="str">
        <f t="shared" si="172"/>
        <v>Ben Curtis</v>
      </c>
    </row>
    <row r="3488" spans="1:7" thickBot="1">
      <c r="A3488" s="62" t="s">
        <v>2445</v>
      </c>
      <c r="B3488" s="61">
        <v>175</v>
      </c>
      <c r="C3488" s="61" t="str">
        <f t="shared" si="170"/>
        <v>No Tie</v>
      </c>
      <c r="D3488" s="63">
        <f t="shared" si="171"/>
        <v>175</v>
      </c>
      <c r="E3488" s="63">
        <v>175</v>
      </c>
      <c r="F3488" s="61" t="s">
        <v>1473</v>
      </c>
      <c r="G3488" s="61" t="str">
        <f t="shared" si="172"/>
        <v>Jeff Overton</v>
      </c>
    </row>
    <row r="3489" spans="1:7" thickBot="1">
      <c r="A3489" s="62" t="s">
        <v>2445</v>
      </c>
      <c r="B3489" s="61">
        <v>176</v>
      </c>
      <c r="C3489" s="61" t="str">
        <f t="shared" si="170"/>
        <v>No Tie</v>
      </c>
      <c r="D3489" s="63">
        <f t="shared" si="171"/>
        <v>176</v>
      </c>
      <c r="E3489" s="63">
        <v>176</v>
      </c>
      <c r="F3489" s="61" t="s">
        <v>1247</v>
      </c>
      <c r="G3489" s="61" t="str">
        <f t="shared" si="172"/>
        <v>K.T. Kim</v>
      </c>
    </row>
    <row r="3490" spans="1:7" thickBot="1">
      <c r="A3490" s="62" t="s">
        <v>2445</v>
      </c>
      <c r="B3490" s="61">
        <v>177</v>
      </c>
      <c r="C3490" s="61" t="str">
        <f t="shared" ref="C3490:C3553" si="173">IFERROR(SEARCH("T",B3490),"No Tie")</f>
        <v>No Tie</v>
      </c>
      <c r="D3490" s="63">
        <f t="shared" ref="D3490:D3553" si="174">IF(C3490="No Tie",B3490,RIGHT(B3490,LEN(B3490)-1))</f>
        <v>177</v>
      </c>
      <c r="E3490" s="63">
        <v>177</v>
      </c>
      <c r="F3490" s="61" t="s">
        <v>1708</v>
      </c>
      <c r="G3490" s="61" t="str">
        <f t="shared" ref="G3490:G3553" si="175">TRIM(SUBSTITUTE(F3490,CHAR(160),CHAR(32)))</f>
        <v>Steve Webster</v>
      </c>
    </row>
    <row r="3491" spans="1:7" thickBot="1">
      <c r="A3491" s="62" t="s">
        <v>2445</v>
      </c>
      <c r="B3491" s="61">
        <v>178</v>
      </c>
      <c r="C3491" s="61" t="str">
        <f t="shared" si="173"/>
        <v>No Tie</v>
      </c>
      <c r="D3491" s="63">
        <f t="shared" si="174"/>
        <v>178</v>
      </c>
      <c r="E3491" s="63">
        <v>178</v>
      </c>
      <c r="F3491" s="61" t="s">
        <v>1355</v>
      </c>
      <c r="G3491" s="61" t="str">
        <f t="shared" si="175"/>
        <v>Hideto Tanihara</v>
      </c>
    </row>
    <row r="3492" spans="1:7" thickBot="1">
      <c r="A3492" s="62" t="s">
        <v>2445</v>
      </c>
      <c r="B3492" s="61">
        <v>179</v>
      </c>
      <c r="C3492" s="61" t="str">
        <f t="shared" si="173"/>
        <v>No Tie</v>
      </c>
      <c r="D3492" s="63">
        <f t="shared" si="174"/>
        <v>179</v>
      </c>
      <c r="E3492" s="63">
        <v>179</v>
      </c>
      <c r="F3492" s="61" t="s">
        <v>1306</v>
      </c>
      <c r="G3492" s="61" t="str">
        <f t="shared" si="175"/>
        <v>Alejandro Canizares</v>
      </c>
    </row>
    <row r="3493" spans="1:7" thickBot="1">
      <c r="A3493" s="62" t="s">
        <v>2445</v>
      </c>
      <c r="B3493" s="61">
        <v>180</v>
      </c>
      <c r="C3493" s="61" t="str">
        <f t="shared" si="173"/>
        <v>No Tie</v>
      </c>
      <c r="D3493" s="63">
        <f t="shared" si="174"/>
        <v>180</v>
      </c>
      <c r="E3493" s="63">
        <v>180</v>
      </c>
      <c r="F3493" s="61" t="s">
        <v>1476</v>
      </c>
      <c r="G3493" s="61" t="str">
        <f t="shared" si="175"/>
        <v>Nicholas Thompson</v>
      </c>
    </row>
    <row r="3494" spans="1:7" thickBot="1">
      <c r="A3494" s="62" t="s">
        <v>2445</v>
      </c>
      <c r="B3494" s="61">
        <v>181</v>
      </c>
      <c r="C3494" s="61" t="str">
        <f t="shared" si="173"/>
        <v>No Tie</v>
      </c>
      <c r="D3494" s="63">
        <f t="shared" si="174"/>
        <v>181</v>
      </c>
      <c r="E3494" s="63">
        <v>181</v>
      </c>
      <c r="F3494" s="61" t="s">
        <v>1764</v>
      </c>
      <c r="G3494" s="61" t="str">
        <f t="shared" si="175"/>
        <v>Charlie Wi</v>
      </c>
    </row>
    <row r="3495" spans="1:7" thickBot="1">
      <c r="A3495" s="62" t="s">
        <v>2445</v>
      </c>
      <c r="B3495" s="61">
        <v>182</v>
      </c>
      <c r="C3495" s="61" t="str">
        <f t="shared" si="173"/>
        <v>No Tie</v>
      </c>
      <c r="D3495" s="63">
        <f t="shared" si="174"/>
        <v>182</v>
      </c>
      <c r="E3495" s="63">
        <v>182</v>
      </c>
      <c r="F3495" s="61" t="s">
        <v>2093</v>
      </c>
      <c r="G3495" s="61" t="str">
        <f t="shared" si="175"/>
        <v>Edward Loar</v>
      </c>
    </row>
    <row r="3496" spans="1:7" thickBot="1">
      <c r="A3496" s="62" t="s">
        <v>2445</v>
      </c>
      <c r="B3496" s="61">
        <v>183</v>
      </c>
      <c r="C3496" s="61" t="str">
        <f t="shared" si="173"/>
        <v>No Tie</v>
      </c>
      <c r="D3496" s="63">
        <f t="shared" si="174"/>
        <v>183</v>
      </c>
      <c r="E3496" s="63">
        <v>183</v>
      </c>
      <c r="F3496" s="61" t="s">
        <v>758</v>
      </c>
      <c r="G3496" s="61" t="str">
        <f t="shared" si="175"/>
        <v>Ted Potter, Jr.</v>
      </c>
    </row>
    <row r="3497" spans="1:7" thickBot="1">
      <c r="A3497" s="62" t="s">
        <v>2445</v>
      </c>
      <c r="B3497" s="61">
        <v>184</v>
      </c>
      <c r="C3497" s="61" t="str">
        <f t="shared" si="173"/>
        <v>No Tie</v>
      </c>
      <c r="D3497" s="63">
        <f t="shared" si="174"/>
        <v>184</v>
      </c>
      <c r="E3497" s="63">
        <v>184</v>
      </c>
      <c r="F3497" s="61" t="s">
        <v>1659</v>
      </c>
      <c r="G3497" s="61" t="str">
        <f t="shared" si="175"/>
        <v>Garth Mulroy</v>
      </c>
    </row>
    <row r="3498" spans="1:7" thickBot="1">
      <c r="A3498" s="62" t="s">
        <v>2445</v>
      </c>
      <c r="B3498" s="61">
        <v>185</v>
      </c>
      <c r="C3498" s="61" t="str">
        <f t="shared" si="173"/>
        <v>No Tie</v>
      </c>
      <c r="D3498" s="63">
        <f t="shared" si="174"/>
        <v>185</v>
      </c>
      <c r="E3498" s="63">
        <v>185</v>
      </c>
      <c r="F3498" s="61" t="s">
        <v>1260</v>
      </c>
      <c r="G3498" s="61" t="str">
        <f t="shared" si="175"/>
        <v>Prayad Marksaeng</v>
      </c>
    </row>
    <row r="3499" spans="1:7" thickBot="1">
      <c r="A3499" s="62" t="s">
        <v>2445</v>
      </c>
      <c r="B3499" s="61">
        <v>186</v>
      </c>
      <c r="C3499" s="61" t="str">
        <f t="shared" si="173"/>
        <v>No Tie</v>
      </c>
      <c r="D3499" s="63">
        <f t="shared" si="174"/>
        <v>186</v>
      </c>
      <c r="E3499" s="63">
        <v>186</v>
      </c>
      <c r="F3499" s="61" t="s">
        <v>1204</v>
      </c>
      <c r="G3499" s="61" t="str">
        <f t="shared" si="175"/>
        <v>Kevin Na</v>
      </c>
    </row>
    <row r="3500" spans="1:7" thickBot="1">
      <c r="A3500" s="62" t="s">
        <v>2445</v>
      </c>
      <c r="B3500" s="61">
        <v>187</v>
      </c>
      <c r="C3500" s="61" t="str">
        <f t="shared" si="173"/>
        <v>No Tie</v>
      </c>
      <c r="D3500" s="63">
        <f t="shared" si="174"/>
        <v>187</v>
      </c>
      <c r="E3500" s="63">
        <v>187</v>
      </c>
      <c r="F3500" s="61" t="s">
        <v>1302</v>
      </c>
      <c r="G3500" s="61" t="str">
        <f t="shared" si="175"/>
        <v>Romain Wattel</v>
      </c>
    </row>
    <row r="3501" spans="1:7" thickBot="1">
      <c r="A3501" s="62" t="s">
        <v>2445</v>
      </c>
      <c r="B3501" s="61">
        <v>188</v>
      </c>
      <c r="C3501" s="61" t="str">
        <f t="shared" si="173"/>
        <v>No Tie</v>
      </c>
      <c r="D3501" s="63">
        <f t="shared" si="174"/>
        <v>188</v>
      </c>
      <c r="E3501" s="63">
        <v>188</v>
      </c>
      <c r="F3501" s="61" t="s">
        <v>1350</v>
      </c>
      <c r="G3501" s="61" t="str">
        <f t="shared" si="175"/>
        <v>Yoshinori Fujimoto</v>
      </c>
    </row>
    <row r="3502" spans="1:7" thickBot="1">
      <c r="A3502" s="62" t="s">
        <v>2445</v>
      </c>
      <c r="B3502" s="61">
        <v>189</v>
      </c>
      <c r="C3502" s="61" t="str">
        <f t="shared" si="173"/>
        <v>No Tie</v>
      </c>
      <c r="D3502" s="63">
        <f t="shared" si="174"/>
        <v>189</v>
      </c>
      <c r="E3502" s="63">
        <v>189</v>
      </c>
      <c r="F3502" s="61" t="s">
        <v>682</v>
      </c>
      <c r="G3502" s="61" t="str">
        <f t="shared" si="175"/>
        <v>Jerry Kelly</v>
      </c>
    </row>
    <row r="3503" spans="1:7" thickBot="1">
      <c r="A3503" s="62" t="s">
        <v>2445</v>
      </c>
      <c r="B3503" s="61">
        <v>190</v>
      </c>
      <c r="C3503" s="61" t="str">
        <f t="shared" si="173"/>
        <v>No Tie</v>
      </c>
      <c r="D3503" s="63">
        <f t="shared" si="174"/>
        <v>190</v>
      </c>
      <c r="E3503" s="63">
        <v>190</v>
      </c>
      <c r="F3503" s="61" t="s">
        <v>585</v>
      </c>
      <c r="G3503" s="61" t="str">
        <f t="shared" si="175"/>
        <v>Vijay Singh</v>
      </c>
    </row>
    <row r="3504" spans="1:7" thickBot="1">
      <c r="A3504" s="62" t="s">
        <v>2445</v>
      </c>
      <c r="B3504" s="61">
        <v>191</v>
      </c>
      <c r="C3504" s="61" t="str">
        <f t="shared" si="173"/>
        <v>No Tie</v>
      </c>
      <c r="D3504" s="63">
        <f t="shared" si="174"/>
        <v>191</v>
      </c>
      <c r="E3504" s="63">
        <v>191</v>
      </c>
      <c r="F3504" s="61" t="s">
        <v>1344</v>
      </c>
      <c r="G3504" s="61" t="str">
        <f t="shared" si="175"/>
        <v>Bryce Molder</v>
      </c>
    </row>
    <row r="3505" spans="1:7" thickBot="1">
      <c r="A3505" s="62" t="s">
        <v>2445</v>
      </c>
      <c r="B3505" s="61">
        <v>192</v>
      </c>
      <c r="C3505" s="61" t="str">
        <f t="shared" si="173"/>
        <v>No Tie</v>
      </c>
      <c r="D3505" s="63">
        <f t="shared" si="174"/>
        <v>192</v>
      </c>
      <c r="E3505" s="63">
        <v>192</v>
      </c>
      <c r="F3505" s="61" t="s">
        <v>1951</v>
      </c>
      <c r="G3505" s="61" t="str">
        <f t="shared" si="175"/>
        <v>Fredrik Andersson Hed</v>
      </c>
    </row>
    <row r="3506" spans="1:7" thickBot="1">
      <c r="A3506" s="62" t="s">
        <v>2445</v>
      </c>
      <c r="B3506" s="61">
        <v>193</v>
      </c>
      <c r="C3506" s="61" t="str">
        <f t="shared" si="173"/>
        <v>No Tie</v>
      </c>
      <c r="D3506" s="63">
        <f t="shared" si="174"/>
        <v>193</v>
      </c>
      <c r="E3506" s="63">
        <v>193</v>
      </c>
      <c r="F3506" s="61" t="s">
        <v>1524</v>
      </c>
      <c r="G3506" s="61" t="str">
        <f t="shared" si="175"/>
        <v>Aaron Baddeley</v>
      </c>
    </row>
    <row r="3507" spans="1:7" thickBot="1">
      <c r="A3507" s="62" t="s">
        <v>2445</v>
      </c>
      <c r="B3507" s="61">
        <v>194</v>
      </c>
      <c r="C3507" s="61" t="str">
        <f t="shared" si="173"/>
        <v>No Tie</v>
      </c>
      <c r="D3507" s="63">
        <f t="shared" si="174"/>
        <v>194</v>
      </c>
      <c r="E3507" s="63">
        <v>194</v>
      </c>
      <c r="F3507" s="61" t="s">
        <v>2022</v>
      </c>
      <c r="G3507" s="61" t="str">
        <f t="shared" si="175"/>
        <v>Jeff Maggert</v>
      </c>
    </row>
    <row r="3508" spans="1:7" thickBot="1">
      <c r="A3508" s="62" t="s">
        <v>2445</v>
      </c>
      <c r="B3508" s="61">
        <v>195</v>
      </c>
      <c r="C3508" s="61" t="str">
        <f t="shared" si="173"/>
        <v>No Tie</v>
      </c>
      <c r="D3508" s="63">
        <f t="shared" si="174"/>
        <v>195</v>
      </c>
      <c r="E3508" s="63">
        <v>195</v>
      </c>
      <c r="F3508" s="61" t="s">
        <v>1771</v>
      </c>
      <c r="G3508" s="61" t="str">
        <f t="shared" si="175"/>
        <v>Ricardo Santos</v>
      </c>
    </row>
    <row r="3509" spans="1:7" thickBot="1">
      <c r="A3509" s="62" t="s">
        <v>2445</v>
      </c>
      <c r="B3509" s="61">
        <v>196</v>
      </c>
      <c r="C3509" s="61" t="str">
        <f t="shared" si="173"/>
        <v>No Tie</v>
      </c>
      <c r="D3509" s="63">
        <f t="shared" si="174"/>
        <v>196</v>
      </c>
      <c r="E3509" s="63">
        <v>196</v>
      </c>
      <c r="F3509" s="61" t="s">
        <v>1208</v>
      </c>
      <c r="G3509" s="61" t="str">
        <f t="shared" si="175"/>
        <v>Anirban Lahiri</v>
      </c>
    </row>
    <row r="3510" spans="1:7" thickBot="1">
      <c r="A3510" s="62" t="s">
        <v>2445</v>
      </c>
      <c r="B3510" s="61">
        <v>197</v>
      </c>
      <c r="C3510" s="61" t="str">
        <f t="shared" si="173"/>
        <v>No Tie</v>
      </c>
      <c r="D3510" s="63">
        <f t="shared" si="174"/>
        <v>197</v>
      </c>
      <c r="E3510" s="63">
        <v>197</v>
      </c>
      <c r="F3510" s="61" t="s">
        <v>1322</v>
      </c>
      <c r="G3510" s="61" t="str">
        <f t="shared" si="175"/>
        <v>Scott Brown</v>
      </c>
    </row>
    <row r="3511" spans="1:7" thickBot="1">
      <c r="A3511" s="62" t="s">
        <v>2445</v>
      </c>
      <c r="B3511" s="61">
        <v>198</v>
      </c>
      <c r="C3511" s="61" t="str">
        <f t="shared" si="173"/>
        <v>No Tie</v>
      </c>
      <c r="D3511" s="63">
        <f t="shared" si="174"/>
        <v>198</v>
      </c>
      <c r="E3511" s="63">
        <v>198</v>
      </c>
      <c r="F3511" s="61" t="s">
        <v>1566</v>
      </c>
      <c r="G3511" s="61" t="str">
        <f t="shared" si="175"/>
        <v>Daan Huizing</v>
      </c>
    </row>
    <row r="3512" spans="1:7" thickBot="1">
      <c r="A3512" s="62" t="s">
        <v>2445</v>
      </c>
      <c r="B3512" s="61">
        <v>199</v>
      </c>
      <c r="C3512" s="61" t="str">
        <f t="shared" si="173"/>
        <v>No Tie</v>
      </c>
      <c r="D3512" s="63">
        <f t="shared" si="174"/>
        <v>199</v>
      </c>
      <c r="E3512" s="63">
        <v>199</v>
      </c>
      <c r="F3512" s="61" t="s">
        <v>1522</v>
      </c>
      <c r="G3512" s="61" t="str">
        <f t="shared" si="175"/>
        <v>Jonathan Byrd</v>
      </c>
    </row>
    <row r="3513" spans="1:7" thickBot="1">
      <c r="A3513" s="62" t="s">
        <v>2445</v>
      </c>
      <c r="B3513" s="61">
        <v>200</v>
      </c>
      <c r="C3513" s="61" t="str">
        <f t="shared" si="173"/>
        <v>No Tie</v>
      </c>
      <c r="D3513" s="63">
        <f t="shared" si="174"/>
        <v>200</v>
      </c>
      <c r="E3513" s="63">
        <v>200</v>
      </c>
      <c r="F3513" s="61" t="s">
        <v>1425</v>
      </c>
      <c r="G3513" s="61" t="str">
        <f t="shared" si="175"/>
        <v>Mike Hendry</v>
      </c>
    </row>
    <row r="3514" spans="1:7" thickBot="1">
      <c r="A3514" s="62" t="s">
        <v>2445</v>
      </c>
      <c r="B3514" s="61">
        <v>201</v>
      </c>
      <c r="C3514" s="61" t="str">
        <f t="shared" si="173"/>
        <v>No Tie</v>
      </c>
      <c r="D3514" s="63">
        <f t="shared" si="174"/>
        <v>201</v>
      </c>
      <c r="E3514" s="63">
        <v>201</v>
      </c>
      <c r="F3514" s="61" t="s">
        <v>1221</v>
      </c>
      <c r="G3514" s="61" t="str">
        <f t="shared" si="175"/>
        <v>Brendon Todd</v>
      </c>
    </row>
    <row r="3515" spans="1:7" thickBot="1">
      <c r="A3515" s="62" t="s">
        <v>2445</v>
      </c>
      <c r="B3515" s="61">
        <v>202</v>
      </c>
      <c r="C3515" s="61" t="str">
        <f t="shared" si="173"/>
        <v>No Tie</v>
      </c>
      <c r="D3515" s="63">
        <f t="shared" si="174"/>
        <v>202</v>
      </c>
      <c r="E3515" s="63">
        <v>202</v>
      </c>
      <c r="F3515" s="61" t="s">
        <v>1285</v>
      </c>
      <c r="G3515" s="61" t="str">
        <f t="shared" si="175"/>
        <v>Toshinori Muto</v>
      </c>
    </row>
    <row r="3516" spans="1:7" thickBot="1">
      <c r="A3516" s="62" t="s">
        <v>2445</v>
      </c>
      <c r="B3516" s="61">
        <v>203</v>
      </c>
      <c r="C3516" s="61" t="str">
        <f t="shared" si="173"/>
        <v>No Tie</v>
      </c>
      <c r="D3516" s="63">
        <f t="shared" si="174"/>
        <v>203</v>
      </c>
      <c r="E3516" s="63">
        <v>203</v>
      </c>
      <c r="F3516" s="61" t="s">
        <v>1366</v>
      </c>
      <c r="G3516" s="61" t="str">
        <f t="shared" si="175"/>
        <v>Hennie Otto</v>
      </c>
    </row>
    <row r="3517" spans="1:7" thickBot="1">
      <c r="A3517" s="62" t="s">
        <v>2445</v>
      </c>
      <c r="B3517" s="61">
        <v>204</v>
      </c>
      <c r="C3517" s="61" t="str">
        <f t="shared" si="173"/>
        <v>No Tie</v>
      </c>
      <c r="D3517" s="63">
        <f t="shared" si="174"/>
        <v>204</v>
      </c>
      <c r="E3517" s="63">
        <v>204</v>
      </c>
      <c r="F3517" s="61" t="s">
        <v>1757</v>
      </c>
      <c r="G3517" s="61" t="str">
        <f t="shared" si="175"/>
        <v>Joachim B Hansen</v>
      </c>
    </row>
    <row r="3518" spans="1:7" thickBot="1">
      <c r="A3518" s="62" t="s">
        <v>2445</v>
      </c>
      <c r="B3518" s="61">
        <v>205</v>
      </c>
      <c r="C3518" s="61" t="str">
        <f t="shared" si="173"/>
        <v>No Tie</v>
      </c>
      <c r="D3518" s="63">
        <f t="shared" si="174"/>
        <v>205</v>
      </c>
      <c r="E3518" s="63">
        <v>205</v>
      </c>
      <c r="F3518" s="61" t="s">
        <v>1549</v>
      </c>
      <c r="G3518" s="61" t="str">
        <f t="shared" si="175"/>
        <v>Jung-gon Hwang</v>
      </c>
    </row>
    <row r="3519" spans="1:7" thickBot="1">
      <c r="A3519" s="62" t="s">
        <v>2445</v>
      </c>
      <c r="B3519" s="61">
        <v>206</v>
      </c>
      <c r="C3519" s="61" t="str">
        <f t="shared" si="173"/>
        <v>No Tie</v>
      </c>
      <c r="D3519" s="63">
        <f t="shared" si="174"/>
        <v>206</v>
      </c>
      <c r="E3519" s="63">
        <v>206</v>
      </c>
      <c r="F3519" s="61" t="s">
        <v>1743</v>
      </c>
      <c r="G3519" s="61" t="str">
        <f t="shared" si="175"/>
        <v>Andrea Pavan</v>
      </c>
    </row>
    <row r="3520" spans="1:7" thickBot="1">
      <c r="A3520" s="62" t="s">
        <v>2445</v>
      </c>
      <c r="B3520" s="61">
        <v>207</v>
      </c>
      <c r="C3520" s="61" t="str">
        <f t="shared" si="173"/>
        <v>No Tie</v>
      </c>
      <c r="D3520" s="63">
        <f t="shared" si="174"/>
        <v>207</v>
      </c>
      <c r="E3520" s="63">
        <v>207</v>
      </c>
      <c r="F3520" s="61" t="s">
        <v>1261</v>
      </c>
      <c r="G3520" s="61" t="str">
        <f t="shared" si="175"/>
        <v>James Hahn</v>
      </c>
    </row>
    <row r="3521" spans="1:7" thickBot="1">
      <c r="A3521" s="62" t="s">
        <v>2445</v>
      </c>
      <c r="B3521" s="61">
        <v>208</v>
      </c>
      <c r="C3521" s="61" t="str">
        <f t="shared" si="173"/>
        <v>No Tie</v>
      </c>
      <c r="D3521" s="63">
        <f t="shared" si="174"/>
        <v>208</v>
      </c>
      <c r="E3521" s="63">
        <v>208</v>
      </c>
      <c r="F3521" s="61" t="s">
        <v>1648</v>
      </c>
      <c r="G3521" s="61" t="str">
        <f t="shared" si="175"/>
        <v>Justin Leonard</v>
      </c>
    </row>
    <row r="3522" spans="1:7" thickBot="1">
      <c r="A3522" s="62" t="s">
        <v>2445</v>
      </c>
      <c r="B3522" s="61">
        <v>209</v>
      </c>
      <c r="C3522" s="61" t="str">
        <f t="shared" si="173"/>
        <v>No Tie</v>
      </c>
      <c r="D3522" s="63">
        <f t="shared" si="174"/>
        <v>209</v>
      </c>
      <c r="E3522" s="63">
        <v>209</v>
      </c>
      <c r="F3522" s="61" t="s">
        <v>1495</v>
      </c>
      <c r="G3522" s="61" t="str">
        <f t="shared" si="175"/>
        <v>Toru Taniguchi</v>
      </c>
    </row>
    <row r="3523" spans="1:7" thickBot="1">
      <c r="A3523" s="62" t="s">
        <v>2445</v>
      </c>
      <c r="B3523" s="61">
        <v>210</v>
      </c>
      <c r="C3523" s="61" t="str">
        <f t="shared" si="173"/>
        <v>No Tie</v>
      </c>
      <c r="D3523" s="63">
        <f t="shared" si="174"/>
        <v>210</v>
      </c>
      <c r="E3523" s="63">
        <v>210</v>
      </c>
      <c r="F3523" s="61" t="s">
        <v>1429</v>
      </c>
      <c r="G3523" s="61" t="str">
        <f t="shared" si="175"/>
        <v>Robert Rock</v>
      </c>
    </row>
    <row r="3524" spans="1:7" thickBot="1">
      <c r="A3524" s="62" t="s">
        <v>2445</v>
      </c>
      <c r="B3524" s="61">
        <v>211</v>
      </c>
      <c r="C3524" s="61" t="str">
        <f t="shared" si="173"/>
        <v>No Tie</v>
      </c>
      <c r="D3524" s="63">
        <f t="shared" si="174"/>
        <v>211</v>
      </c>
      <c r="E3524" s="63">
        <v>211</v>
      </c>
      <c r="F3524" s="61" t="s">
        <v>1471</v>
      </c>
      <c r="G3524" s="61" t="str">
        <f t="shared" si="175"/>
        <v>Richard Lee</v>
      </c>
    </row>
    <row r="3525" spans="1:7" thickBot="1">
      <c r="A3525" s="62" t="s">
        <v>2445</v>
      </c>
      <c r="B3525" s="61">
        <v>212</v>
      </c>
      <c r="C3525" s="61" t="str">
        <f t="shared" si="173"/>
        <v>No Tie</v>
      </c>
      <c r="D3525" s="63">
        <f t="shared" si="174"/>
        <v>212</v>
      </c>
      <c r="E3525" s="63">
        <v>212</v>
      </c>
      <c r="F3525" s="61" t="s">
        <v>1248</v>
      </c>
      <c r="G3525" s="61" t="str">
        <f t="shared" si="175"/>
        <v>Jason Bohn</v>
      </c>
    </row>
    <row r="3526" spans="1:7" thickBot="1">
      <c r="A3526" s="62" t="s">
        <v>2445</v>
      </c>
      <c r="B3526" s="61">
        <v>213</v>
      </c>
      <c r="C3526" s="61" t="str">
        <f t="shared" si="173"/>
        <v>No Tie</v>
      </c>
      <c r="D3526" s="63">
        <f t="shared" si="174"/>
        <v>213</v>
      </c>
      <c r="E3526" s="63">
        <v>213</v>
      </c>
      <c r="F3526" s="61" t="s">
        <v>2103</v>
      </c>
      <c r="G3526" s="61" t="str">
        <f t="shared" si="175"/>
        <v>Patrick Cantlay</v>
      </c>
    </row>
    <row r="3527" spans="1:7" thickBot="1">
      <c r="A3527" s="62" t="s">
        <v>2445</v>
      </c>
      <c r="B3527" s="61">
        <v>214</v>
      </c>
      <c r="C3527" s="61" t="str">
        <f t="shared" si="173"/>
        <v>No Tie</v>
      </c>
      <c r="D3527" s="63">
        <f t="shared" si="174"/>
        <v>214</v>
      </c>
      <c r="E3527" s="63">
        <v>214</v>
      </c>
      <c r="F3527" s="61" t="s">
        <v>1475</v>
      </c>
      <c r="G3527" s="61" t="str">
        <f t="shared" si="175"/>
        <v>Martin Flores</v>
      </c>
    </row>
    <row r="3528" spans="1:7" thickBot="1">
      <c r="A3528" s="62" t="s">
        <v>2445</v>
      </c>
      <c r="B3528" s="61">
        <v>215</v>
      </c>
      <c r="C3528" s="61" t="str">
        <f t="shared" si="173"/>
        <v>No Tie</v>
      </c>
      <c r="D3528" s="63">
        <f t="shared" si="174"/>
        <v>215</v>
      </c>
      <c r="E3528" s="63">
        <v>215</v>
      </c>
      <c r="F3528" s="61" t="s">
        <v>2085</v>
      </c>
      <c r="G3528" s="61" t="str">
        <f t="shared" si="175"/>
        <v>Craig Lee</v>
      </c>
    </row>
    <row r="3529" spans="1:7" thickBot="1">
      <c r="A3529" s="62" t="s">
        <v>2445</v>
      </c>
      <c r="B3529" s="61">
        <v>216</v>
      </c>
      <c r="C3529" s="61" t="str">
        <f t="shared" si="173"/>
        <v>No Tie</v>
      </c>
      <c r="D3529" s="63">
        <f t="shared" si="174"/>
        <v>216</v>
      </c>
      <c r="E3529" s="63">
        <v>216</v>
      </c>
      <c r="F3529" s="61" t="s">
        <v>1458</v>
      </c>
      <c r="G3529" s="61" t="str">
        <f t="shared" si="175"/>
        <v>Hyun-woo Ryu</v>
      </c>
    </row>
    <row r="3530" spans="1:7" thickBot="1">
      <c r="A3530" s="62" t="s">
        <v>2445</v>
      </c>
      <c r="B3530" s="61">
        <v>217</v>
      </c>
      <c r="C3530" s="61" t="str">
        <f t="shared" si="173"/>
        <v>No Tie</v>
      </c>
      <c r="D3530" s="63">
        <f t="shared" si="174"/>
        <v>217</v>
      </c>
      <c r="E3530" s="63">
        <v>217</v>
      </c>
      <c r="F3530" s="61" t="s">
        <v>2045</v>
      </c>
      <c r="G3530" s="61" t="str">
        <f t="shared" si="175"/>
        <v>Jeev Milkha Singh</v>
      </c>
    </row>
    <row r="3531" spans="1:7" thickBot="1">
      <c r="A3531" s="62" t="s">
        <v>2445</v>
      </c>
      <c r="B3531" s="61">
        <v>218</v>
      </c>
      <c r="C3531" s="61" t="str">
        <f t="shared" si="173"/>
        <v>No Tie</v>
      </c>
      <c r="D3531" s="63">
        <f t="shared" si="174"/>
        <v>218</v>
      </c>
      <c r="E3531" s="63">
        <v>218</v>
      </c>
      <c r="F3531" s="61" t="s">
        <v>1376</v>
      </c>
      <c r="G3531" s="61" t="str">
        <f t="shared" si="175"/>
        <v>Morten Orum Madsen</v>
      </c>
    </row>
    <row r="3532" spans="1:7" thickBot="1">
      <c r="A3532" s="62" t="s">
        <v>2445</v>
      </c>
      <c r="B3532" s="61">
        <v>219</v>
      </c>
      <c r="C3532" s="61" t="str">
        <f t="shared" si="173"/>
        <v>No Tie</v>
      </c>
      <c r="D3532" s="63">
        <f t="shared" si="174"/>
        <v>219</v>
      </c>
      <c r="E3532" s="63">
        <v>219</v>
      </c>
      <c r="F3532" s="61" t="s">
        <v>1382</v>
      </c>
      <c r="G3532" s="61" t="str">
        <f t="shared" si="175"/>
        <v>Michael Hoey</v>
      </c>
    </row>
    <row r="3533" spans="1:7" thickBot="1">
      <c r="A3533" s="62" t="s">
        <v>2445</v>
      </c>
      <c r="B3533" s="61">
        <v>220</v>
      </c>
      <c r="C3533" s="61" t="str">
        <f t="shared" si="173"/>
        <v>No Tie</v>
      </c>
      <c r="D3533" s="63">
        <f t="shared" si="174"/>
        <v>220</v>
      </c>
      <c r="E3533" s="63">
        <v>220</v>
      </c>
      <c r="F3533" s="61" t="s">
        <v>748</v>
      </c>
      <c r="G3533" s="61" t="str">
        <f t="shared" si="175"/>
        <v>Trevor Immelman</v>
      </c>
    </row>
    <row r="3534" spans="1:7" thickBot="1">
      <c r="A3534" s="62" t="s">
        <v>2445</v>
      </c>
      <c r="B3534" s="61">
        <v>221</v>
      </c>
      <c r="C3534" s="61" t="str">
        <f t="shared" si="173"/>
        <v>No Tie</v>
      </c>
      <c r="D3534" s="63">
        <f t="shared" si="174"/>
        <v>221</v>
      </c>
      <c r="E3534" s="63">
        <v>221</v>
      </c>
      <c r="F3534" s="61" t="s">
        <v>717</v>
      </c>
      <c r="G3534" s="61" t="str">
        <f t="shared" si="175"/>
        <v>Tommy Gainey</v>
      </c>
    </row>
    <row r="3535" spans="1:7" thickBot="1">
      <c r="A3535" s="62" t="s">
        <v>2445</v>
      </c>
      <c r="B3535" s="61">
        <v>222</v>
      </c>
      <c r="C3535" s="61" t="str">
        <f t="shared" si="173"/>
        <v>No Tie</v>
      </c>
      <c r="D3535" s="63">
        <f t="shared" si="174"/>
        <v>222</v>
      </c>
      <c r="E3535" s="63">
        <v>222</v>
      </c>
      <c r="F3535" s="61" t="s">
        <v>1794</v>
      </c>
      <c r="G3535" s="61" t="str">
        <f t="shared" si="175"/>
        <v>Sihwan Kim</v>
      </c>
    </row>
    <row r="3536" spans="1:7" thickBot="1">
      <c r="A3536" s="62" t="s">
        <v>2445</v>
      </c>
      <c r="B3536" s="61">
        <v>223</v>
      </c>
      <c r="C3536" s="61" t="str">
        <f t="shared" si="173"/>
        <v>No Tie</v>
      </c>
      <c r="D3536" s="63">
        <f t="shared" si="174"/>
        <v>223</v>
      </c>
      <c r="E3536" s="63">
        <v>223</v>
      </c>
      <c r="F3536" s="61" t="s">
        <v>1246</v>
      </c>
      <c r="G3536" s="61" t="str">
        <f t="shared" si="175"/>
        <v>Eddie Pepperell</v>
      </c>
    </row>
    <row r="3537" spans="1:7" thickBot="1">
      <c r="A3537" s="62" t="s">
        <v>2445</v>
      </c>
      <c r="B3537" s="61">
        <v>224</v>
      </c>
      <c r="C3537" s="61" t="str">
        <f t="shared" si="173"/>
        <v>No Tie</v>
      </c>
      <c r="D3537" s="63">
        <f t="shared" si="174"/>
        <v>224</v>
      </c>
      <c r="E3537" s="63">
        <v>224</v>
      </c>
      <c r="F3537" s="61" t="s">
        <v>1535</v>
      </c>
      <c r="G3537" s="61" t="str">
        <f t="shared" si="175"/>
        <v>Masahiro Kawamura</v>
      </c>
    </row>
    <row r="3538" spans="1:7" thickBot="1">
      <c r="A3538" s="62" t="s">
        <v>2445</v>
      </c>
      <c r="B3538" s="61">
        <v>225</v>
      </c>
      <c r="C3538" s="61" t="str">
        <f t="shared" si="173"/>
        <v>No Tie</v>
      </c>
      <c r="D3538" s="63">
        <f t="shared" si="174"/>
        <v>225</v>
      </c>
      <c r="E3538" s="63">
        <v>225</v>
      </c>
      <c r="F3538" s="61" t="s">
        <v>1614</v>
      </c>
      <c r="G3538" s="61" t="str">
        <f t="shared" si="175"/>
        <v>Shiv Kapur</v>
      </c>
    </row>
    <row r="3539" spans="1:7" thickBot="1">
      <c r="A3539" s="62" t="s">
        <v>2445</v>
      </c>
      <c r="B3539" s="61">
        <v>226</v>
      </c>
      <c r="C3539" s="61" t="str">
        <f t="shared" si="173"/>
        <v>No Tie</v>
      </c>
      <c r="D3539" s="63">
        <f t="shared" si="174"/>
        <v>226</v>
      </c>
      <c r="E3539" s="63">
        <v>226</v>
      </c>
      <c r="F3539" s="61" t="s">
        <v>1415</v>
      </c>
      <c r="G3539" s="61" t="str">
        <f t="shared" si="175"/>
        <v>Edoardo Molinari</v>
      </c>
    </row>
    <row r="3540" spans="1:7" thickBot="1">
      <c r="A3540" s="62" t="s">
        <v>2445</v>
      </c>
      <c r="B3540" s="61">
        <v>227</v>
      </c>
      <c r="C3540" s="61" t="str">
        <f t="shared" si="173"/>
        <v>No Tie</v>
      </c>
      <c r="D3540" s="63">
        <f t="shared" si="174"/>
        <v>227</v>
      </c>
      <c r="E3540" s="63">
        <v>227</v>
      </c>
      <c r="F3540" s="61" t="s">
        <v>2048</v>
      </c>
      <c r="G3540" s="61" t="str">
        <f t="shared" si="175"/>
        <v>Arnond Vongvanij</v>
      </c>
    </row>
    <row r="3541" spans="1:7" thickBot="1">
      <c r="A3541" s="62" t="s">
        <v>2445</v>
      </c>
      <c r="B3541" s="61">
        <v>228</v>
      </c>
      <c r="C3541" s="61" t="str">
        <f t="shared" si="173"/>
        <v>No Tie</v>
      </c>
      <c r="D3541" s="63">
        <f t="shared" si="174"/>
        <v>228</v>
      </c>
      <c r="E3541" s="63">
        <v>228</v>
      </c>
      <c r="F3541" s="61" t="s">
        <v>1273</v>
      </c>
      <c r="G3541" s="61" t="str">
        <f t="shared" si="175"/>
        <v>Yuta Ikeda</v>
      </c>
    </row>
    <row r="3542" spans="1:7" thickBot="1">
      <c r="A3542" s="62" t="s">
        <v>2445</v>
      </c>
      <c r="B3542" s="61">
        <v>229</v>
      </c>
      <c r="C3542" s="61" t="str">
        <f t="shared" si="173"/>
        <v>No Tie</v>
      </c>
      <c r="D3542" s="63">
        <f t="shared" si="174"/>
        <v>229</v>
      </c>
      <c r="E3542" s="63">
        <v>229</v>
      </c>
      <c r="F3542" s="61" t="s">
        <v>1450</v>
      </c>
      <c r="G3542" s="61" t="str">
        <f t="shared" si="175"/>
        <v>Brian Stuard</v>
      </c>
    </row>
    <row r="3543" spans="1:7" thickBot="1">
      <c r="A3543" s="62" t="s">
        <v>2445</v>
      </c>
      <c r="B3543" s="61">
        <v>230</v>
      </c>
      <c r="C3543" s="61" t="str">
        <f t="shared" si="173"/>
        <v>No Tie</v>
      </c>
      <c r="D3543" s="63">
        <f t="shared" si="174"/>
        <v>230</v>
      </c>
      <c r="E3543" s="63">
        <v>230</v>
      </c>
      <c r="F3543" s="61" t="s">
        <v>568</v>
      </c>
      <c r="G3543" s="61" t="str">
        <f t="shared" si="175"/>
        <v>Retief Goosen</v>
      </c>
    </row>
    <row r="3544" spans="1:7" thickBot="1">
      <c r="A3544" s="62" t="s">
        <v>2445</v>
      </c>
      <c r="B3544" s="61">
        <v>231</v>
      </c>
      <c r="C3544" s="61" t="str">
        <f t="shared" si="173"/>
        <v>No Tie</v>
      </c>
      <c r="D3544" s="63">
        <f t="shared" si="174"/>
        <v>231</v>
      </c>
      <c r="E3544" s="63">
        <v>231</v>
      </c>
      <c r="F3544" s="61" t="s">
        <v>1777</v>
      </c>
      <c r="G3544" s="61" t="str">
        <f t="shared" si="175"/>
        <v>Ricardo Gonzalez</v>
      </c>
    </row>
    <row r="3545" spans="1:7" thickBot="1">
      <c r="A3545" s="62" t="s">
        <v>2445</v>
      </c>
      <c r="B3545" s="61">
        <v>232</v>
      </c>
      <c r="C3545" s="61" t="str">
        <f t="shared" si="173"/>
        <v>No Tie</v>
      </c>
      <c r="D3545" s="63">
        <f t="shared" si="174"/>
        <v>232</v>
      </c>
      <c r="E3545" s="63">
        <v>232</v>
      </c>
      <c r="F3545" s="61" t="s">
        <v>1508</v>
      </c>
      <c r="G3545" s="61" t="str">
        <f t="shared" si="175"/>
        <v>Alvaro Quiros</v>
      </c>
    </row>
    <row r="3546" spans="1:7" thickBot="1">
      <c r="A3546" s="62" t="s">
        <v>2445</v>
      </c>
      <c r="B3546" s="61">
        <v>233</v>
      </c>
      <c r="C3546" s="61" t="str">
        <f t="shared" si="173"/>
        <v>No Tie</v>
      </c>
      <c r="D3546" s="63">
        <f t="shared" si="174"/>
        <v>233</v>
      </c>
      <c r="E3546" s="63">
        <v>233</v>
      </c>
      <c r="F3546" s="61" t="s">
        <v>754</v>
      </c>
      <c r="G3546" s="61" t="str">
        <f t="shared" si="175"/>
        <v>D.H. Lee</v>
      </c>
    </row>
    <row r="3547" spans="1:7" thickBot="1">
      <c r="A3547" s="62" t="s">
        <v>2445</v>
      </c>
      <c r="B3547" s="61">
        <v>234</v>
      </c>
      <c r="C3547" s="61" t="str">
        <f t="shared" si="173"/>
        <v>No Tie</v>
      </c>
      <c r="D3547" s="63">
        <f t="shared" si="174"/>
        <v>234</v>
      </c>
      <c r="E3547" s="63">
        <v>234</v>
      </c>
      <c r="F3547" s="61" t="s">
        <v>1262</v>
      </c>
      <c r="G3547" s="61" t="str">
        <f t="shared" si="175"/>
        <v>Shawn Stefani</v>
      </c>
    </row>
    <row r="3548" spans="1:7" thickBot="1">
      <c r="A3548" s="62" t="s">
        <v>2445</v>
      </c>
      <c r="B3548" s="61">
        <v>235</v>
      </c>
      <c r="C3548" s="61" t="str">
        <f t="shared" si="173"/>
        <v>No Tie</v>
      </c>
      <c r="D3548" s="63">
        <f t="shared" si="174"/>
        <v>235</v>
      </c>
      <c r="E3548" s="63">
        <v>235</v>
      </c>
      <c r="F3548" s="61" t="s">
        <v>1354</v>
      </c>
      <c r="G3548" s="61" t="str">
        <f t="shared" si="175"/>
        <v>Satoshi Kodaira</v>
      </c>
    </row>
    <row r="3549" spans="1:7" thickBot="1">
      <c r="A3549" s="62" t="s">
        <v>2445</v>
      </c>
      <c r="B3549" s="61">
        <v>236</v>
      </c>
      <c r="C3549" s="61" t="str">
        <f t="shared" si="173"/>
        <v>No Tie</v>
      </c>
      <c r="D3549" s="63">
        <f t="shared" si="174"/>
        <v>236</v>
      </c>
      <c r="E3549" s="63">
        <v>236</v>
      </c>
      <c r="F3549" s="61" t="s">
        <v>1521</v>
      </c>
      <c r="G3549" s="61" t="str">
        <f t="shared" si="175"/>
        <v>Lucas Glover</v>
      </c>
    </row>
    <row r="3550" spans="1:7" thickBot="1">
      <c r="A3550" s="62" t="s">
        <v>2445</v>
      </c>
      <c r="B3550" s="61">
        <v>237</v>
      </c>
      <c r="C3550" s="61" t="str">
        <f t="shared" si="173"/>
        <v>No Tie</v>
      </c>
      <c r="D3550" s="63">
        <f t="shared" si="174"/>
        <v>237</v>
      </c>
      <c r="E3550" s="63">
        <v>237</v>
      </c>
      <c r="F3550" s="61" t="s">
        <v>2234</v>
      </c>
      <c r="G3550" s="61" t="str">
        <f t="shared" si="175"/>
        <v>Ben Kohles</v>
      </c>
    </row>
    <row r="3551" spans="1:7" thickBot="1">
      <c r="A3551" s="62" t="s">
        <v>2445</v>
      </c>
      <c r="B3551" s="61">
        <v>238</v>
      </c>
      <c r="C3551" s="61" t="str">
        <f t="shared" si="173"/>
        <v>No Tie</v>
      </c>
      <c r="D3551" s="63">
        <f t="shared" si="174"/>
        <v>238</v>
      </c>
      <c r="E3551" s="63">
        <v>238</v>
      </c>
      <c r="F3551" s="61" t="s">
        <v>734</v>
      </c>
      <c r="G3551" s="61" t="str">
        <f t="shared" si="175"/>
        <v>James Driscoll</v>
      </c>
    </row>
    <row r="3552" spans="1:7" thickBot="1">
      <c r="A3552" s="62" t="s">
        <v>2445</v>
      </c>
      <c r="B3552" s="61">
        <v>239</v>
      </c>
      <c r="C3552" s="61" t="str">
        <f t="shared" si="173"/>
        <v>No Tie</v>
      </c>
      <c r="D3552" s="63">
        <f t="shared" si="174"/>
        <v>239</v>
      </c>
      <c r="E3552" s="63">
        <v>239</v>
      </c>
      <c r="F3552" s="61" t="s">
        <v>1672</v>
      </c>
      <c r="G3552" s="61" t="str">
        <f t="shared" si="175"/>
        <v>Marco Crespi</v>
      </c>
    </row>
    <row r="3553" spans="1:7" thickBot="1">
      <c r="A3553" s="62" t="s">
        <v>2445</v>
      </c>
      <c r="B3553" s="61">
        <v>240</v>
      </c>
      <c r="C3553" s="61" t="str">
        <f t="shared" si="173"/>
        <v>No Tie</v>
      </c>
      <c r="D3553" s="63">
        <f t="shared" si="174"/>
        <v>240</v>
      </c>
      <c r="E3553" s="63">
        <v>240</v>
      </c>
      <c r="F3553" s="61" t="s">
        <v>1433</v>
      </c>
      <c r="G3553" s="61" t="str">
        <f t="shared" si="175"/>
        <v>Adilson da Silva</v>
      </c>
    </row>
    <row r="3554" spans="1:7" thickBot="1">
      <c r="A3554" s="62" t="s">
        <v>2445</v>
      </c>
      <c r="B3554" s="61">
        <v>241</v>
      </c>
      <c r="C3554" s="61" t="str">
        <f t="shared" ref="C3554:C3617" si="176">IFERROR(SEARCH("T",B3554),"No Tie")</f>
        <v>No Tie</v>
      </c>
      <c r="D3554" s="63">
        <f t="shared" ref="D3554:D3617" si="177">IF(C3554="No Tie",B3554,RIGHT(B3554,LEN(B3554)-1))</f>
        <v>241</v>
      </c>
      <c r="E3554" s="63">
        <v>241</v>
      </c>
      <c r="F3554" s="61" t="s">
        <v>1281</v>
      </c>
      <c r="G3554" s="61" t="str">
        <f t="shared" ref="G3554:G3617" si="178">TRIM(SUBSTITUTE(F3554,CHAR(160),CHAR(32)))</f>
        <v>David Horsey</v>
      </c>
    </row>
    <row r="3555" spans="1:7" thickBot="1">
      <c r="A3555" s="62" t="s">
        <v>2445</v>
      </c>
      <c r="B3555" s="61">
        <v>242</v>
      </c>
      <c r="C3555" s="61" t="str">
        <f t="shared" si="176"/>
        <v>No Tie</v>
      </c>
      <c r="D3555" s="63">
        <f t="shared" si="177"/>
        <v>242</v>
      </c>
      <c r="E3555" s="63">
        <v>242</v>
      </c>
      <c r="F3555" s="61" t="s">
        <v>1580</v>
      </c>
      <c r="G3555" s="61" t="str">
        <f t="shared" si="178"/>
        <v>Jake Roos</v>
      </c>
    </row>
    <row r="3556" spans="1:7" thickBot="1">
      <c r="A3556" s="62" t="s">
        <v>2445</v>
      </c>
      <c r="B3556" s="61">
        <v>243</v>
      </c>
      <c r="C3556" s="61" t="str">
        <f t="shared" si="176"/>
        <v>No Tie</v>
      </c>
      <c r="D3556" s="63">
        <f t="shared" si="177"/>
        <v>243</v>
      </c>
      <c r="E3556" s="63">
        <v>243</v>
      </c>
      <c r="F3556" s="61" t="s">
        <v>1720</v>
      </c>
      <c r="G3556" s="61" t="str">
        <f t="shared" si="178"/>
        <v>Peter Lawrie</v>
      </c>
    </row>
    <row r="3557" spans="1:7" thickBot="1">
      <c r="A3557" s="62" t="s">
        <v>2445</v>
      </c>
      <c r="B3557" s="61">
        <v>244</v>
      </c>
      <c r="C3557" s="61" t="str">
        <f t="shared" si="176"/>
        <v>No Tie</v>
      </c>
      <c r="D3557" s="63">
        <f t="shared" si="177"/>
        <v>244</v>
      </c>
      <c r="E3557" s="63">
        <v>244</v>
      </c>
      <c r="F3557" s="61" t="s">
        <v>1453</v>
      </c>
      <c r="G3557" s="61" t="str">
        <f t="shared" si="178"/>
        <v>Paul Waring</v>
      </c>
    </row>
    <row r="3558" spans="1:7" thickBot="1">
      <c r="A3558" s="62" t="s">
        <v>2445</v>
      </c>
      <c r="B3558" s="61">
        <v>245</v>
      </c>
      <c r="C3558" s="61" t="str">
        <f t="shared" si="176"/>
        <v>No Tie</v>
      </c>
      <c r="D3558" s="63">
        <f t="shared" si="177"/>
        <v>245</v>
      </c>
      <c r="E3558" s="63">
        <v>245</v>
      </c>
      <c r="F3558" s="61" t="s">
        <v>1546</v>
      </c>
      <c r="G3558" s="61" t="str">
        <f t="shared" si="178"/>
        <v>Andrew Svoboda</v>
      </c>
    </row>
    <row r="3559" spans="1:7" thickBot="1">
      <c r="A3559" s="62" t="s">
        <v>2445</v>
      </c>
      <c r="B3559" s="61">
        <v>246</v>
      </c>
      <c r="C3559" s="61" t="str">
        <f t="shared" si="176"/>
        <v>No Tie</v>
      </c>
      <c r="D3559" s="63">
        <f t="shared" si="177"/>
        <v>246</v>
      </c>
      <c r="E3559" s="63">
        <v>246</v>
      </c>
      <c r="F3559" s="61" t="s">
        <v>2096</v>
      </c>
      <c r="G3559" s="61" t="str">
        <f t="shared" si="178"/>
        <v>Kunihiro Kamii</v>
      </c>
    </row>
    <row r="3560" spans="1:7" thickBot="1">
      <c r="A3560" s="62" t="s">
        <v>2445</v>
      </c>
      <c r="B3560" s="61">
        <v>247</v>
      </c>
      <c r="C3560" s="61" t="str">
        <f t="shared" si="176"/>
        <v>No Tie</v>
      </c>
      <c r="D3560" s="63">
        <f t="shared" si="177"/>
        <v>247</v>
      </c>
      <c r="E3560" s="63">
        <v>247</v>
      </c>
      <c r="F3560" s="61" t="s">
        <v>645</v>
      </c>
      <c r="G3560" s="61" t="str">
        <f t="shared" si="178"/>
        <v>Russell Knox</v>
      </c>
    </row>
    <row r="3561" spans="1:7" thickBot="1">
      <c r="A3561" s="62" t="s">
        <v>2445</v>
      </c>
      <c r="B3561" s="61">
        <v>248</v>
      </c>
      <c r="C3561" s="61" t="str">
        <f t="shared" si="176"/>
        <v>No Tie</v>
      </c>
      <c r="D3561" s="63">
        <f t="shared" si="177"/>
        <v>248</v>
      </c>
      <c r="E3561" s="63">
        <v>248</v>
      </c>
      <c r="F3561" s="61" t="s">
        <v>1462</v>
      </c>
      <c r="G3561" s="61" t="str">
        <f t="shared" si="178"/>
        <v>Spencer Levin</v>
      </c>
    </row>
    <row r="3562" spans="1:7" thickBot="1">
      <c r="A3562" s="62" t="s">
        <v>2445</v>
      </c>
      <c r="B3562" s="61">
        <v>248</v>
      </c>
      <c r="C3562" s="61" t="str">
        <f t="shared" si="176"/>
        <v>No Tie</v>
      </c>
      <c r="D3562" s="63">
        <f t="shared" si="177"/>
        <v>248</v>
      </c>
      <c r="E3562" s="63">
        <v>248</v>
      </c>
      <c r="F3562" s="61" t="s">
        <v>2089</v>
      </c>
      <c r="G3562" s="61" t="str">
        <f t="shared" si="178"/>
        <v>Woody Austin</v>
      </c>
    </row>
    <row r="3563" spans="1:7" thickBot="1">
      <c r="A3563" s="62" t="s">
        <v>2445</v>
      </c>
      <c r="B3563" s="61">
        <v>250</v>
      </c>
      <c r="C3563" s="61" t="str">
        <f t="shared" si="176"/>
        <v>No Tie</v>
      </c>
      <c r="D3563" s="63">
        <f t="shared" si="177"/>
        <v>250</v>
      </c>
      <c r="E3563" s="63">
        <v>250</v>
      </c>
      <c r="F3563" s="61" t="s">
        <v>1312</v>
      </c>
      <c r="G3563" s="61" t="str">
        <f t="shared" si="178"/>
        <v>Wu Ashun</v>
      </c>
    </row>
    <row r="3564" spans="1:7" thickBot="1">
      <c r="A3564" s="62" t="s">
        <v>2445</v>
      </c>
      <c r="B3564" s="61">
        <v>251</v>
      </c>
      <c r="C3564" s="61" t="str">
        <f t="shared" si="176"/>
        <v>No Tie</v>
      </c>
      <c r="D3564" s="63">
        <f t="shared" si="177"/>
        <v>251</v>
      </c>
      <c r="E3564" s="63">
        <v>251</v>
      </c>
      <c r="F3564" s="61" t="s">
        <v>757</v>
      </c>
      <c r="G3564" s="61" t="str">
        <f t="shared" si="178"/>
        <v>Casey Wittenberg</v>
      </c>
    </row>
    <row r="3565" spans="1:7" thickBot="1">
      <c r="A3565" s="62" t="s">
        <v>2445</v>
      </c>
      <c r="B3565" s="61">
        <v>252</v>
      </c>
      <c r="C3565" s="61" t="str">
        <f t="shared" si="176"/>
        <v>No Tie</v>
      </c>
      <c r="D3565" s="63">
        <f t="shared" si="177"/>
        <v>252</v>
      </c>
      <c r="E3565" s="63">
        <v>252</v>
      </c>
      <c r="F3565" s="61" t="s">
        <v>634</v>
      </c>
      <c r="G3565" s="61" t="str">
        <f t="shared" si="178"/>
        <v>George McNeill</v>
      </c>
    </row>
    <row r="3566" spans="1:7" thickBot="1">
      <c r="A3566" s="62" t="s">
        <v>2445</v>
      </c>
      <c r="B3566" s="61">
        <v>253</v>
      </c>
      <c r="C3566" s="61" t="str">
        <f t="shared" si="176"/>
        <v>No Tie</v>
      </c>
      <c r="D3566" s="63">
        <f t="shared" si="177"/>
        <v>253</v>
      </c>
      <c r="E3566" s="63">
        <v>253</v>
      </c>
      <c r="F3566" s="61" t="s">
        <v>2004</v>
      </c>
      <c r="G3566" s="61" t="str">
        <f t="shared" si="178"/>
        <v>Francois Calmels</v>
      </c>
    </row>
    <row r="3567" spans="1:7" thickBot="1">
      <c r="A3567" s="62" t="s">
        <v>2445</v>
      </c>
      <c r="B3567" s="61">
        <v>254</v>
      </c>
      <c r="C3567" s="61" t="str">
        <f t="shared" si="176"/>
        <v>No Tie</v>
      </c>
      <c r="D3567" s="63">
        <f t="shared" si="177"/>
        <v>254</v>
      </c>
      <c r="E3567" s="63">
        <v>254</v>
      </c>
      <c r="F3567" s="61" t="s">
        <v>1372</v>
      </c>
      <c r="G3567" s="61" t="str">
        <f t="shared" si="178"/>
        <v>I J Jang</v>
      </c>
    </row>
    <row r="3568" spans="1:7" thickBot="1">
      <c r="A3568" s="62" t="s">
        <v>2445</v>
      </c>
      <c r="B3568" s="61">
        <v>255</v>
      </c>
      <c r="C3568" s="61" t="str">
        <f t="shared" si="176"/>
        <v>No Tie</v>
      </c>
      <c r="D3568" s="63">
        <f t="shared" si="177"/>
        <v>255</v>
      </c>
      <c r="E3568" s="63">
        <v>255</v>
      </c>
      <c r="F3568" s="61" t="s">
        <v>1236</v>
      </c>
      <c r="G3568" s="61" t="str">
        <f t="shared" si="178"/>
        <v>Emiliano Grillo</v>
      </c>
    </row>
    <row r="3569" spans="1:7" thickBot="1">
      <c r="A3569" s="62" t="s">
        <v>2445</v>
      </c>
      <c r="B3569" s="61">
        <v>256</v>
      </c>
      <c r="C3569" s="61" t="str">
        <f t="shared" si="176"/>
        <v>No Tie</v>
      </c>
      <c r="D3569" s="63">
        <f t="shared" si="177"/>
        <v>256</v>
      </c>
      <c r="E3569" s="63">
        <v>256</v>
      </c>
      <c r="F3569" s="61" t="s">
        <v>1911</v>
      </c>
      <c r="G3569" s="61" t="str">
        <f t="shared" si="178"/>
        <v>Jose-Filipe Lima</v>
      </c>
    </row>
    <row r="3570" spans="1:7" thickBot="1">
      <c r="A3570" s="62" t="s">
        <v>2445</v>
      </c>
      <c r="B3570" s="61">
        <v>257</v>
      </c>
      <c r="C3570" s="61" t="str">
        <f t="shared" si="176"/>
        <v>No Tie</v>
      </c>
      <c r="D3570" s="63">
        <f t="shared" si="177"/>
        <v>257</v>
      </c>
      <c r="E3570" s="63">
        <v>257</v>
      </c>
      <c r="F3570" s="61" t="s">
        <v>1349</v>
      </c>
      <c r="G3570" s="61" t="str">
        <f t="shared" si="178"/>
        <v>Graeme Storm</v>
      </c>
    </row>
    <row r="3571" spans="1:7" thickBot="1">
      <c r="A3571" s="62" t="s">
        <v>2445</v>
      </c>
      <c r="B3571" s="61">
        <v>258</v>
      </c>
      <c r="C3571" s="61" t="str">
        <f t="shared" si="176"/>
        <v>No Tie</v>
      </c>
      <c r="D3571" s="63">
        <f t="shared" si="177"/>
        <v>258</v>
      </c>
      <c r="E3571" s="63">
        <v>258</v>
      </c>
      <c r="F3571" s="61" t="s">
        <v>1352</v>
      </c>
      <c r="G3571" s="61" t="str">
        <f t="shared" si="178"/>
        <v>Wade Ormsby</v>
      </c>
    </row>
    <row r="3572" spans="1:7" thickBot="1">
      <c r="A3572" s="62" t="s">
        <v>2445</v>
      </c>
      <c r="B3572" s="61">
        <v>259</v>
      </c>
      <c r="C3572" s="61" t="str">
        <f t="shared" si="176"/>
        <v>No Tie</v>
      </c>
      <c r="D3572" s="63">
        <f t="shared" si="177"/>
        <v>259</v>
      </c>
      <c r="E3572" s="63">
        <v>259</v>
      </c>
      <c r="F3572" s="61" t="s">
        <v>735</v>
      </c>
      <c r="G3572" s="61" t="str">
        <f t="shared" si="178"/>
        <v>Y.E. Yang</v>
      </c>
    </row>
    <row r="3573" spans="1:7" thickBot="1">
      <c r="A3573" s="62" t="s">
        <v>2445</v>
      </c>
      <c r="B3573" s="61">
        <v>260</v>
      </c>
      <c r="C3573" s="61" t="str">
        <f t="shared" si="176"/>
        <v>No Tie</v>
      </c>
      <c r="D3573" s="63">
        <f t="shared" si="177"/>
        <v>260</v>
      </c>
      <c r="E3573" s="63">
        <v>260</v>
      </c>
      <c r="F3573" s="61" t="s">
        <v>1399</v>
      </c>
      <c r="G3573" s="61" t="str">
        <f t="shared" si="178"/>
        <v>Gregory Havret</v>
      </c>
    </row>
    <row r="3574" spans="1:7" thickBot="1">
      <c r="A3574" s="62" t="s">
        <v>2445</v>
      </c>
      <c r="B3574" s="61">
        <v>261</v>
      </c>
      <c r="C3574" s="61" t="str">
        <f t="shared" si="176"/>
        <v>No Tie</v>
      </c>
      <c r="D3574" s="63">
        <f t="shared" si="177"/>
        <v>261</v>
      </c>
      <c r="E3574" s="63">
        <v>261</v>
      </c>
      <c r="F3574" s="61" t="s">
        <v>1396</v>
      </c>
      <c r="G3574" s="61" t="str">
        <f t="shared" si="178"/>
        <v>Magnus Carlsson</v>
      </c>
    </row>
    <row r="3575" spans="1:7" thickBot="1">
      <c r="A3575" s="62" t="s">
        <v>2445</v>
      </c>
      <c r="B3575" s="61">
        <v>262</v>
      </c>
      <c r="C3575" s="61" t="str">
        <f t="shared" si="176"/>
        <v>No Tie</v>
      </c>
      <c r="D3575" s="63">
        <f t="shared" si="177"/>
        <v>262</v>
      </c>
      <c r="E3575" s="63">
        <v>262</v>
      </c>
      <c r="F3575" s="61" t="s">
        <v>760</v>
      </c>
      <c r="G3575" s="61" t="str">
        <f t="shared" si="178"/>
        <v>Justin Hicks</v>
      </c>
    </row>
    <row r="3576" spans="1:7" thickBot="1">
      <c r="A3576" s="62" t="s">
        <v>2445</v>
      </c>
      <c r="B3576" s="61">
        <v>263</v>
      </c>
      <c r="C3576" s="61" t="str">
        <f t="shared" si="176"/>
        <v>No Tie</v>
      </c>
      <c r="D3576" s="63">
        <f t="shared" si="177"/>
        <v>263</v>
      </c>
      <c r="E3576" s="63">
        <v>263</v>
      </c>
      <c r="F3576" s="61" t="s">
        <v>1286</v>
      </c>
      <c r="G3576" s="61" t="str">
        <f t="shared" si="178"/>
        <v>Davis Love III</v>
      </c>
    </row>
    <row r="3577" spans="1:7" thickBot="1">
      <c r="A3577" s="62" t="s">
        <v>2445</v>
      </c>
      <c r="B3577" s="61">
        <v>264</v>
      </c>
      <c r="C3577" s="61" t="str">
        <f t="shared" si="176"/>
        <v>No Tie</v>
      </c>
      <c r="D3577" s="63">
        <f t="shared" si="177"/>
        <v>264</v>
      </c>
      <c r="E3577" s="63">
        <v>264</v>
      </c>
      <c r="F3577" s="61" t="s">
        <v>574</v>
      </c>
      <c r="G3577" s="61" t="str">
        <f t="shared" si="178"/>
        <v>Camilo Villegas</v>
      </c>
    </row>
    <row r="3578" spans="1:7" thickBot="1">
      <c r="A3578" s="62" t="s">
        <v>2445</v>
      </c>
      <c r="B3578" s="61">
        <v>265</v>
      </c>
      <c r="C3578" s="61" t="str">
        <f t="shared" si="176"/>
        <v>No Tie</v>
      </c>
      <c r="D3578" s="63">
        <f t="shared" si="177"/>
        <v>265</v>
      </c>
      <c r="E3578" s="63">
        <v>265</v>
      </c>
      <c r="F3578" s="61" t="s">
        <v>1662</v>
      </c>
      <c r="G3578" s="61" t="str">
        <f t="shared" si="178"/>
        <v>Adrian Otaegui</v>
      </c>
    </row>
    <row r="3579" spans="1:7" thickBot="1">
      <c r="A3579" s="62" t="s">
        <v>2445</v>
      </c>
      <c r="B3579" s="61">
        <v>266</v>
      </c>
      <c r="C3579" s="61" t="str">
        <f t="shared" si="176"/>
        <v>No Tie</v>
      </c>
      <c r="D3579" s="63">
        <f t="shared" si="177"/>
        <v>266</v>
      </c>
      <c r="E3579" s="63">
        <v>266</v>
      </c>
      <c r="F3579" s="61" t="s">
        <v>1287</v>
      </c>
      <c r="G3579" s="61" t="str">
        <f t="shared" si="178"/>
        <v>Greg Owen</v>
      </c>
    </row>
    <row r="3580" spans="1:7" thickBot="1">
      <c r="A3580" s="62" t="s">
        <v>2445</v>
      </c>
      <c r="B3580" s="61">
        <v>267</v>
      </c>
      <c r="C3580" s="61" t="str">
        <f t="shared" si="176"/>
        <v>No Tie</v>
      </c>
      <c r="D3580" s="63">
        <f t="shared" si="177"/>
        <v>267</v>
      </c>
      <c r="E3580" s="63">
        <v>267</v>
      </c>
      <c r="F3580" s="61" t="s">
        <v>1523</v>
      </c>
      <c r="G3580" s="61" t="str">
        <f t="shared" si="178"/>
        <v>Siddikur Rahman</v>
      </c>
    </row>
    <row r="3581" spans="1:7" thickBot="1">
      <c r="A3581" s="62" t="s">
        <v>2445</v>
      </c>
      <c r="B3581" s="61">
        <v>268</v>
      </c>
      <c r="C3581" s="61" t="str">
        <f t="shared" si="176"/>
        <v>No Tie</v>
      </c>
      <c r="D3581" s="63">
        <f t="shared" si="177"/>
        <v>268</v>
      </c>
      <c r="E3581" s="63">
        <v>268</v>
      </c>
      <c r="F3581" s="61" t="s">
        <v>1492</v>
      </c>
      <c r="G3581" s="61" t="str">
        <f t="shared" si="178"/>
        <v>David Drysdale</v>
      </c>
    </row>
    <row r="3582" spans="1:7" thickBot="1">
      <c r="A3582" s="62" t="s">
        <v>2445</v>
      </c>
      <c r="B3582" s="61">
        <v>269</v>
      </c>
      <c r="C3582" s="61" t="str">
        <f t="shared" si="176"/>
        <v>No Tie</v>
      </c>
      <c r="D3582" s="63">
        <f t="shared" si="177"/>
        <v>269</v>
      </c>
      <c r="E3582" s="63">
        <v>269</v>
      </c>
      <c r="F3582" s="61" t="s">
        <v>1368</v>
      </c>
      <c r="G3582" s="61" t="str">
        <f t="shared" si="178"/>
        <v>Chad Campbell</v>
      </c>
    </row>
    <row r="3583" spans="1:7" thickBot="1">
      <c r="A3583" s="62" t="s">
        <v>2445</v>
      </c>
      <c r="B3583" s="61">
        <v>270</v>
      </c>
      <c r="C3583" s="61" t="str">
        <f t="shared" si="176"/>
        <v>No Tie</v>
      </c>
      <c r="D3583" s="63">
        <f t="shared" si="177"/>
        <v>270</v>
      </c>
      <c r="E3583" s="63">
        <v>270</v>
      </c>
      <c r="F3583" s="61" t="s">
        <v>1292</v>
      </c>
      <c r="G3583" s="61" t="str">
        <f t="shared" si="178"/>
        <v>Lee Slattery</v>
      </c>
    </row>
    <row r="3584" spans="1:7" thickBot="1">
      <c r="A3584" s="62" t="s">
        <v>2445</v>
      </c>
      <c r="B3584" s="61">
        <v>271</v>
      </c>
      <c r="C3584" s="61" t="str">
        <f t="shared" si="176"/>
        <v>No Tie</v>
      </c>
      <c r="D3584" s="63">
        <f t="shared" si="177"/>
        <v>271</v>
      </c>
      <c r="E3584" s="63">
        <v>271</v>
      </c>
      <c r="F3584" s="61" t="s">
        <v>711</v>
      </c>
      <c r="G3584" s="61" t="str">
        <f t="shared" si="178"/>
        <v>Troy Matteson</v>
      </c>
    </row>
    <row r="3585" spans="1:7" thickBot="1">
      <c r="A3585" s="62" t="s">
        <v>2445</v>
      </c>
      <c r="B3585" s="61">
        <v>272</v>
      </c>
      <c r="C3585" s="61" t="str">
        <f t="shared" si="176"/>
        <v>No Tie</v>
      </c>
      <c r="D3585" s="63">
        <f t="shared" si="177"/>
        <v>272</v>
      </c>
      <c r="E3585" s="63">
        <v>272</v>
      </c>
      <c r="F3585" s="61" t="s">
        <v>1624</v>
      </c>
      <c r="G3585" s="61" t="str">
        <f t="shared" si="178"/>
        <v>Shunsuke Sonoda</v>
      </c>
    </row>
    <row r="3586" spans="1:7" thickBot="1">
      <c r="A3586" s="62" t="s">
        <v>2445</v>
      </c>
      <c r="B3586" s="61">
        <v>273</v>
      </c>
      <c r="C3586" s="61" t="str">
        <f t="shared" si="176"/>
        <v>No Tie</v>
      </c>
      <c r="D3586" s="63">
        <f t="shared" si="177"/>
        <v>273</v>
      </c>
      <c r="E3586" s="63">
        <v>273</v>
      </c>
      <c r="F3586" s="61" t="s">
        <v>1642</v>
      </c>
      <c r="G3586" s="61" t="str">
        <f t="shared" si="178"/>
        <v>Seuk-hyun Baek</v>
      </c>
    </row>
    <row r="3587" spans="1:7" thickBot="1">
      <c r="A3587" s="62" t="s">
        <v>2445</v>
      </c>
      <c r="B3587" s="61">
        <v>274</v>
      </c>
      <c r="C3587" s="61" t="str">
        <f t="shared" si="176"/>
        <v>No Tie</v>
      </c>
      <c r="D3587" s="63">
        <f t="shared" si="177"/>
        <v>274</v>
      </c>
      <c r="E3587" s="63">
        <v>274</v>
      </c>
      <c r="F3587" s="61" t="s">
        <v>1307</v>
      </c>
      <c r="G3587" s="61" t="str">
        <f t="shared" si="178"/>
        <v>Robert Karlsson</v>
      </c>
    </row>
    <row r="3588" spans="1:7" thickBot="1">
      <c r="A3588" s="62" t="s">
        <v>2445</v>
      </c>
      <c r="B3588" s="61">
        <v>275</v>
      </c>
      <c r="C3588" s="61" t="str">
        <f t="shared" si="176"/>
        <v>No Tie</v>
      </c>
      <c r="D3588" s="63">
        <f t="shared" si="177"/>
        <v>275</v>
      </c>
      <c r="E3588" s="63">
        <v>275</v>
      </c>
      <c r="F3588" s="61" t="s">
        <v>785</v>
      </c>
      <c r="G3588" s="61" t="str">
        <f t="shared" si="178"/>
        <v>Kevin Tway</v>
      </c>
    </row>
    <row r="3589" spans="1:7" thickBot="1">
      <c r="A3589" s="62" t="s">
        <v>2445</v>
      </c>
      <c r="B3589" s="61">
        <v>276</v>
      </c>
      <c r="C3589" s="61" t="str">
        <f t="shared" si="176"/>
        <v>No Tie</v>
      </c>
      <c r="D3589" s="63">
        <f t="shared" si="177"/>
        <v>276</v>
      </c>
      <c r="E3589" s="63">
        <v>276</v>
      </c>
      <c r="F3589" s="61" t="s">
        <v>1541</v>
      </c>
      <c r="G3589" s="61" t="str">
        <f t="shared" si="178"/>
        <v>Juvic Pagunsan</v>
      </c>
    </row>
    <row r="3590" spans="1:7" thickBot="1">
      <c r="A3590" s="62" t="s">
        <v>2445</v>
      </c>
      <c r="B3590" s="61">
        <v>277</v>
      </c>
      <c r="C3590" s="61" t="str">
        <f t="shared" si="176"/>
        <v>No Tie</v>
      </c>
      <c r="D3590" s="63">
        <f t="shared" si="177"/>
        <v>277</v>
      </c>
      <c r="E3590" s="63">
        <v>277</v>
      </c>
      <c r="F3590" s="61" t="s">
        <v>1504</v>
      </c>
      <c r="G3590" s="61" t="str">
        <f t="shared" si="178"/>
        <v>Brad Fritsch</v>
      </c>
    </row>
    <row r="3591" spans="1:7" thickBot="1">
      <c r="A3591" s="62" t="s">
        <v>2445</v>
      </c>
      <c r="B3591" s="61">
        <v>278</v>
      </c>
      <c r="C3591" s="61" t="str">
        <f t="shared" si="176"/>
        <v>No Tie</v>
      </c>
      <c r="D3591" s="63">
        <f t="shared" si="177"/>
        <v>278</v>
      </c>
      <c r="E3591" s="63">
        <v>278</v>
      </c>
      <c r="F3591" s="61" t="s">
        <v>2132</v>
      </c>
      <c r="G3591" s="61" t="str">
        <f t="shared" si="178"/>
        <v>Peter Senior</v>
      </c>
    </row>
    <row r="3592" spans="1:7" thickBot="1">
      <c r="A3592" s="62" t="s">
        <v>2445</v>
      </c>
      <c r="B3592" s="61">
        <v>279</v>
      </c>
      <c r="C3592" s="61" t="str">
        <f t="shared" si="176"/>
        <v>No Tie</v>
      </c>
      <c r="D3592" s="63">
        <f t="shared" si="177"/>
        <v>279</v>
      </c>
      <c r="E3592" s="63">
        <v>279</v>
      </c>
      <c r="F3592" s="61" t="s">
        <v>1455</v>
      </c>
      <c r="G3592" s="61" t="str">
        <f t="shared" si="178"/>
        <v>Seve Benson</v>
      </c>
    </row>
    <row r="3593" spans="1:7" thickBot="1">
      <c r="A3593" s="62" t="s">
        <v>2445</v>
      </c>
      <c r="B3593" s="61">
        <v>280</v>
      </c>
      <c r="C3593" s="61" t="str">
        <f t="shared" si="176"/>
        <v>No Tie</v>
      </c>
      <c r="D3593" s="63">
        <f t="shared" si="177"/>
        <v>280</v>
      </c>
      <c r="E3593" s="63">
        <v>280</v>
      </c>
      <c r="F3593" s="61" t="s">
        <v>762</v>
      </c>
      <c r="G3593" s="61" t="str">
        <f t="shared" si="178"/>
        <v>Justin Bolli</v>
      </c>
    </row>
    <row r="3594" spans="1:7" thickBot="1">
      <c r="A3594" s="62" t="s">
        <v>2445</v>
      </c>
      <c r="B3594" s="61">
        <v>281</v>
      </c>
      <c r="C3594" s="61" t="str">
        <f t="shared" si="176"/>
        <v>No Tie</v>
      </c>
      <c r="D3594" s="63">
        <f t="shared" si="177"/>
        <v>281</v>
      </c>
      <c r="E3594" s="63">
        <v>281</v>
      </c>
      <c r="F3594" s="61" t="s">
        <v>1513</v>
      </c>
      <c r="G3594" s="61" t="str">
        <f t="shared" si="178"/>
        <v>Mark Foster</v>
      </c>
    </row>
    <row r="3595" spans="1:7" thickBot="1">
      <c r="A3595" s="62" t="s">
        <v>2445</v>
      </c>
      <c r="B3595" s="61">
        <v>282</v>
      </c>
      <c r="C3595" s="61" t="str">
        <f t="shared" si="176"/>
        <v>No Tie</v>
      </c>
      <c r="D3595" s="63">
        <f t="shared" si="177"/>
        <v>282</v>
      </c>
      <c r="E3595" s="63">
        <v>282</v>
      </c>
      <c r="F3595" s="61" t="s">
        <v>744</v>
      </c>
      <c r="G3595" s="61" t="str">
        <f t="shared" si="178"/>
        <v>Stuart Appleby</v>
      </c>
    </row>
    <row r="3596" spans="1:7" thickBot="1">
      <c r="A3596" s="62" t="s">
        <v>2445</v>
      </c>
      <c r="B3596" s="61">
        <v>283</v>
      </c>
      <c r="C3596" s="61" t="str">
        <f t="shared" si="176"/>
        <v>No Tie</v>
      </c>
      <c r="D3596" s="63">
        <f t="shared" si="177"/>
        <v>283</v>
      </c>
      <c r="E3596" s="63">
        <v>283</v>
      </c>
      <c r="F3596" s="61" t="s">
        <v>1981</v>
      </c>
      <c r="G3596" s="61" t="str">
        <f t="shared" si="178"/>
        <v>Scott Gardiner</v>
      </c>
    </row>
    <row r="3597" spans="1:7" thickBot="1">
      <c r="A3597" s="62" t="s">
        <v>2445</v>
      </c>
      <c r="B3597" s="61">
        <v>284</v>
      </c>
      <c r="C3597" s="61" t="str">
        <f t="shared" si="176"/>
        <v>No Tie</v>
      </c>
      <c r="D3597" s="63">
        <f t="shared" si="177"/>
        <v>284</v>
      </c>
      <c r="E3597" s="63">
        <v>284</v>
      </c>
      <c r="F3597" s="61" t="s">
        <v>1293</v>
      </c>
      <c r="G3597" s="61" t="str">
        <f t="shared" si="178"/>
        <v>Tomohiro Kondo</v>
      </c>
    </row>
    <row r="3598" spans="1:7" thickBot="1">
      <c r="A3598" s="62" t="s">
        <v>2445</v>
      </c>
      <c r="B3598" s="61">
        <v>285</v>
      </c>
      <c r="C3598" s="61" t="str">
        <f t="shared" si="176"/>
        <v>No Tie</v>
      </c>
      <c r="D3598" s="63">
        <f t="shared" si="177"/>
        <v>285</v>
      </c>
      <c r="E3598" s="63">
        <v>285</v>
      </c>
      <c r="F3598" s="61" t="s">
        <v>1373</v>
      </c>
      <c r="G3598" s="61" t="str">
        <f t="shared" si="178"/>
        <v>Angelo Que</v>
      </c>
    </row>
    <row r="3599" spans="1:7" thickBot="1">
      <c r="A3599" s="62" t="s">
        <v>2445</v>
      </c>
      <c r="B3599" s="61">
        <v>286</v>
      </c>
      <c r="C3599" s="61" t="str">
        <f t="shared" si="176"/>
        <v>No Tie</v>
      </c>
      <c r="D3599" s="63">
        <f t="shared" si="177"/>
        <v>286</v>
      </c>
      <c r="E3599" s="63">
        <v>286</v>
      </c>
      <c r="F3599" s="61" t="s">
        <v>1202</v>
      </c>
      <c r="G3599" s="61" t="str">
        <f t="shared" si="178"/>
        <v>Robert Streb</v>
      </c>
    </row>
    <row r="3600" spans="1:7" thickBot="1">
      <c r="A3600" s="62" t="s">
        <v>2445</v>
      </c>
      <c r="B3600" s="61">
        <v>287</v>
      </c>
      <c r="C3600" s="61" t="str">
        <f t="shared" si="176"/>
        <v>No Tie</v>
      </c>
      <c r="D3600" s="63">
        <f t="shared" si="177"/>
        <v>287</v>
      </c>
      <c r="E3600" s="63">
        <v>287</v>
      </c>
      <c r="F3600" s="61" t="s">
        <v>1327</v>
      </c>
      <c r="G3600" s="61" t="str">
        <f t="shared" si="178"/>
        <v>Jim Herman</v>
      </c>
    </row>
    <row r="3601" spans="1:7" thickBot="1">
      <c r="A3601" s="62" t="s">
        <v>2445</v>
      </c>
      <c r="B3601" s="61">
        <v>288</v>
      </c>
      <c r="C3601" s="61" t="str">
        <f t="shared" si="176"/>
        <v>No Tie</v>
      </c>
      <c r="D3601" s="63">
        <f t="shared" si="177"/>
        <v>288</v>
      </c>
      <c r="E3601" s="63">
        <v>288</v>
      </c>
      <c r="F3601" s="61" t="s">
        <v>1734</v>
      </c>
      <c r="G3601" s="61" t="str">
        <f t="shared" si="178"/>
        <v>Damian McGrane</v>
      </c>
    </row>
    <row r="3602" spans="1:7" thickBot="1">
      <c r="A3602" s="62" t="s">
        <v>2445</v>
      </c>
      <c r="B3602" s="61">
        <v>289</v>
      </c>
      <c r="C3602" s="61" t="str">
        <f t="shared" si="176"/>
        <v>No Tie</v>
      </c>
      <c r="D3602" s="63">
        <f t="shared" si="177"/>
        <v>289</v>
      </c>
      <c r="E3602" s="63">
        <v>289</v>
      </c>
      <c r="F3602" s="61" t="s">
        <v>2099</v>
      </c>
      <c r="G3602" s="61" t="str">
        <f t="shared" si="178"/>
        <v>James Kingston</v>
      </c>
    </row>
    <row r="3603" spans="1:7" thickBot="1">
      <c r="A3603" s="62" t="s">
        <v>2445</v>
      </c>
      <c r="B3603" s="61">
        <v>290</v>
      </c>
      <c r="C3603" s="61" t="str">
        <f t="shared" si="176"/>
        <v>No Tie</v>
      </c>
      <c r="D3603" s="63">
        <f t="shared" si="177"/>
        <v>290</v>
      </c>
      <c r="E3603" s="63">
        <v>290</v>
      </c>
      <c r="F3603" s="61" t="s">
        <v>1424</v>
      </c>
      <c r="G3603" s="61" t="str">
        <f t="shared" si="178"/>
        <v>Kazuhiro Yamashita</v>
      </c>
    </row>
    <row r="3604" spans="1:7" thickBot="1">
      <c r="A3604" s="62" t="s">
        <v>2445</v>
      </c>
      <c r="B3604" s="61">
        <v>291</v>
      </c>
      <c r="C3604" s="61" t="str">
        <f t="shared" si="176"/>
        <v>No Tie</v>
      </c>
      <c r="D3604" s="63">
        <f t="shared" si="177"/>
        <v>291</v>
      </c>
      <c r="E3604" s="63">
        <v>291</v>
      </c>
      <c r="F3604" s="61" t="s">
        <v>1543</v>
      </c>
      <c r="G3604" s="61" t="str">
        <f t="shared" si="178"/>
        <v>Michio Matsumura</v>
      </c>
    </row>
    <row r="3605" spans="1:7" thickBot="1">
      <c r="A3605" s="62" t="s">
        <v>2445</v>
      </c>
      <c r="B3605" s="61">
        <v>292</v>
      </c>
      <c r="C3605" s="61" t="str">
        <f t="shared" si="176"/>
        <v>No Tie</v>
      </c>
      <c r="D3605" s="63">
        <f t="shared" si="177"/>
        <v>292</v>
      </c>
      <c r="E3605" s="63">
        <v>292</v>
      </c>
      <c r="F3605" s="61" t="s">
        <v>1411</v>
      </c>
      <c r="G3605" s="61" t="str">
        <f t="shared" si="178"/>
        <v>Tom Gillis</v>
      </c>
    </row>
    <row r="3606" spans="1:7" thickBot="1">
      <c r="A3606" s="62" t="s">
        <v>2445</v>
      </c>
      <c r="B3606" s="61">
        <v>293</v>
      </c>
      <c r="C3606" s="61" t="str">
        <f t="shared" si="176"/>
        <v>No Tie</v>
      </c>
      <c r="D3606" s="63">
        <f t="shared" si="177"/>
        <v>293</v>
      </c>
      <c r="E3606" s="63">
        <v>293</v>
      </c>
      <c r="F3606" s="61" t="s">
        <v>1746</v>
      </c>
      <c r="G3606" s="61" t="str">
        <f t="shared" si="178"/>
        <v>Peter Whiteford</v>
      </c>
    </row>
    <row r="3607" spans="1:7" thickBot="1">
      <c r="A3607" s="62" t="s">
        <v>2445</v>
      </c>
      <c r="B3607" s="61">
        <v>294</v>
      </c>
      <c r="C3607" s="61" t="str">
        <f t="shared" si="176"/>
        <v>No Tie</v>
      </c>
      <c r="D3607" s="63">
        <f t="shared" si="177"/>
        <v>294</v>
      </c>
      <c r="E3607" s="63">
        <v>294</v>
      </c>
      <c r="F3607" s="61" t="s">
        <v>1964</v>
      </c>
      <c r="G3607" s="61" t="str">
        <f t="shared" si="178"/>
        <v>Dylan Frittelli</v>
      </c>
    </row>
    <row r="3608" spans="1:7" thickBot="1">
      <c r="A3608" s="62" t="s">
        <v>2445</v>
      </c>
      <c r="B3608" s="61">
        <v>295</v>
      </c>
      <c r="C3608" s="61" t="str">
        <f t="shared" si="176"/>
        <v>No Tie</v>
      </c>
      <c r="D3608" s="63">
        <f t="shared" si="177"/>
        <v>295</v>
      </c>
      <c r="E3608" s="63">
        <v>295</v>
      </c>
      <c r="F3608" s="61" t="s">
        <v>1484</v>
      </c>
      <c r="G3608" s="61" t="str">
        <f t="shared" si="178"/>
        <v>John Parry</v>
      </c>
    </row>
    <row r="3609" spans="1:7" thickBot="1">
      <c r="A3609" s="62" t="s">
        <v>2445</v>
      </c>
      <c r="B3609" s="61">
        <v>296</v>
      </c>
      <c r="C3609" s="61" t="str">
        <f t="shared" si="176"/>
        <v>No Tie</v>
      </c>
      <c r="D3609" s="63">
        <f t="shared" si="177"/>
        <v>296</v>
      </c>
      <c r="E3609" s="63">
        <v>296</v>
      </c>
      <c r="F3609" s="61" t="s">
        <v>1314</v>
      </c>
      <c r="G3609" s="61" t="str">
        <f t="shared" si="178"/>
        <v>Erik Compton</v>
      </c>
    </row>
    <row r="3610" spans="1:7" thickBot="1">
      <c r="A3610" s="62" t="s">
        <v>2445</v>
      </c>
      <c r="B3610" s="61">
        <v>297</v>
      </c>
      <c r="C3610" s="61" t="str">
        <f t="shared" si="176"/>
        <v>No Tie</v>
      </c>
      <c r="D3610" s="63">
        <f t="shared" si="177"/>
        <v>297</v>
      </c>
      <c r="E3610" s="63">
        <v>297</v>
      </c>
      <c r="F3610" s="61" t="s">
        <v>656</v>
      </c>
      <c r="G3610" s="61" t="str">
        <f t="shared" si="178"/>
        <v>Danny Lee</v>
      </c>
    </row>
    <row r="3611" spans="1:7" thickBot="1">
      <c r="A3611" s="62" t="s">
        <v>2445</v>
      </c>
      <c r="B3611" s="61">
        <v>298</v>
      </c>
      <c r="C3611" s="61" t="str">
        <f t="shared" si="176"/>
        <v>No Tie</v>
      </c>
      <c r="D3611" s="63">
        <f t="shared" si="177"/>
        <v>298</v>
      </c>
      <c r="E3611" s="63">
        <v>298</v>
      </c>
      <c r="F3611" s="61" t="s">
        <v>1336</v>
      </c>
      <c r="G3611" s="61" t="str">
        <f t="shared" si="178"/>
        <v>Maximilian Kieffer</v>
      </c>
    </row>
    <row r="3612" spans="1:7" thickBot="1">
      <c r="A3612" s="62" t="s">
        <v>2445</v>
      </c>
      <c r="B3612" s="61">
        <v>299</v>
      </c>
      <c r="C3612" s="61" t="str">
        <f t="shared" si="176"/>
        <v>No Tie</v>
      </c>
      <c r="D3612" s="63">
        <f t="shared" si="177"/>
        <v>299</v>
      </c>
      <c r="E3612" s="63">
        <v>299</v>
      </c>
      <c r="F3612" s="61" t="s">
        <v>2169</v>
      </c>
      <c r="G3612" s="61" t="str">
        <f t="shared" si="178"/>
        <v>Espen Kofstad</v>
      </c>
    </row>
    <row r="3613" spans="1:7" thickBot="1">
      <c r="A3613" s="62" t="s">
        <v>2445</v>
      </c>
      <c r="B3613" s="61">
        <v>300</v>
      </c>
      <c r="C3613" s="61" t="str">
        <f t="shared" si="176"/>
        <v>No Tie</v>
      </c>
      <c r="D3613" s="63">
        <f t="shared" si="177"/>
        <v>300</v>
      </c>
      <c r="E3613" s="63">
        <v>300</v>
      </c>
      <c r="F3613" s="61" t="s">
        <v>1730</v>
      </c>
      <c r="G3613" s="61" t="str">
        <f t="shared" si="178"/>
        <v>Han Lee</v>
      </c>
    </row>
    <row r="3614" spans="1:7" thickBot="1">
      <c r="A3614" s="62" t="s">
        <v>2445</v>
      </c>
      <c r="B3614" s="61">
        <v>301</v>
      </c>
      <c r="C3614" s="61" t="str">
        <f t="shared" si="176"/>
        <v>No Tie</v>
      </c>
      <c r="D3614" s="63">
        <f t="shared" si="177"/>
        <v>301</v>
      </c>
      <c r="E3614" s="63">
        <v>301</v>
      </c>
      <c r="F3614" s="61" t="s">
        <v>542</v>
      </c>
      <c r="G3614" s="61" t="str">
        <f t="shared" si="178"/>
        <v>Sean O'Hair</v>
      </c>
    </row>
    <row r="3615" spans="1:7" thickBot="1">
      <c r="A3615" s="62" t="s">
        <v>2445</v>
      </c>
      <c r="B3615" s="61">
        <v>302</v>
      </c>
      <c r="C3615" s="61" t="str">
        <f t="shared" si="176"/>
        <v>No Tie</v>
      </c>
      <c r="D3615" s="63">
        <f t="shared" si="177"/>
        <v>302</v>
      </c>
      <c r="E3615" s="63">
        <v>302</v>
      </c>
      <c r="F3615" s="61" t="s">
        <v>1386</v>
      </c>
      <c r="G3615" s="61" t="str">
        <f t="shared" si="178"/>
        <v>Trevor Fisher Jr</v>
      </c>
    </row>
    <row r="3616" spans="1:7" thickBot="1">
      <c r="A3616" s="62" t="s">
        <v>2445</v>
      </c>
      <c r="B3616" s="61">
        <v>303</v>
      </c>
      <c r="C3616" s="61" t="str">
        <f t="shared" si="176"/>
        <v>No Tie</v>
      </c>
      <c r="D3616" s="63">
        <f t="shared" si="177"/>
        <v>303</v>
      </c>
      <c r="E3616" s="63">
        <v>303</v>
      </c>
      <c r="F3616" s="61" t="s">
        <v>825</v>
      </c>
      <c r="G3616" s="61" t="str">
        <f t="shared" si="178"/>
        <v>Blake Adams</v>
      </c>
    </row>
    <row r="3617" spans="1:7" thickBot="1">
      <c r="A3617" s="62" t="s">
        <v>2445</v>
      </c>
      <c r="B3617" s="61">
        <v>304</v>
      </c>
      <c r="C3617" s="61" t="str">
        <f t="shared" si="176"/>
        <v>No Tie</v>
      </c>
      <c r="D3617" s="63">
        <f t="shared" si="177"/>
        <v>304</v>
      </c>
      <c r="E3617" s="63">
        <v>304</v>
      </c>
      <c r="F3617" s="61" t="s">
        <v>1240</v>
      </c>
      <c r="G3617" s="61" t="str">
        <f t="shared" si="178"/>
        <v>Alexander Levy</v>
      </c>
    </row>
    <row r="3618" spans="1:7" thickBot="1">
      <c r="A3618" s="62" t="s">
        <v>2445</v>
      </c>
      <c r="B3618" s="61">
        <v>305</v>
      </c>
      <c r="C3618" s="61" t="str">
        <f t="shared" ref="C3618:C3681" si="179">IFERROR(SEARCH("T",B3618),"No Tie")</f>
        <v>No Tie</v>
      </c>
      <c r="D3618" s="63">
        <f t="shared" ref="D3618:D3681" si="180">IF(C3618="No Tie",B3618,RIGHT(B3618,LEN(B3618)-1))</f>
        <v>305</v>
      </c>
      <c r="E3618" s="63">
        <v>305</v>
      </c>
      <c r="F3618" s="61" t="s">
        <v>1315</v>
      </c>
      <c r="G3618" s="61" t="str">
        <f t="shared" ref="G3618:G3681" si="181">TRIM(SUBSTITUTE(F3618,CHAR(160),CHAR(32)))</f>
        <v>Chez Reavie</v>
      </c>
    </row>
    <row r="3619" spans="1:7" thickBot="1">
      <c r="A3619" s="62" t="s">
        <v>2445</v>
      </c>
      <c r="B3619" s="61">
        <v>306</v>
      </c>
      <c r="C3619" s="61" t="str">
        <f t="shared" si="179"/>
        <v>No Tie</v>
      </c>
      <c r="D3619" s="63">
        <f t="shared" si="180"/>
        <v>306</v>
      </c>
      <c r="E3619" s="63">
        <v>306</v>
      </c>
      <c r="F3619" s="61" t="s">
        <v>1612</v>
      </c>
      <c r="G3619" s="61" t="str">
        <f t="shared" si="181"/>
        <v>S.K. Ho</v>
      </c>
    </row>
    <row r="3620" spans="1:7" thickBot="1">
      <c r="A3620" s="62" t="s">
        <v>2445</v>
      </c>
      <c r="B3620" s="61">
        <v>307</v>
      </c>
      <c r="C3620" s="61" t="str">
        <f t="shared" si="179"/>
        <v>No Tie</v>
      </c>
      <c r="D3620" s="63">
        <f t="shared" si="180"/>
        <v>307</v>
      </c>
      <c r="E3620" s="63">
        <v>307</v>
      </c>
      <c r="F3620" s="61" t="s">
        <v>537</v>
      </c>
      <c r="G3620" s="61" t="str">
        <f t="shared" si="181"/>
        <v>Will Wilcox</v>
      </c>
    </row>
    <row r="3621" spans="1:7" thickBot="1">
      <c r="A3621" s="62" t="s">
        <v>2445</v>
      </c>
      <c r="B3621" s="61">
        <v>308</v>
      </c>
      <c r="C3621" s="61" t="str">
        <f t="shared" si="179"/>
        <v>No Tie</v>
      </c>
      <c r="D3621" s="63">
        <f t="shared" si="180"/>
        <v>308</v>
      </c>
      <c r="E3621" s="63">
        <v>308</v>
      </c>
      <c r="F3621" s="61" t="s">
        <v>1432</v>
      </c>
      <c r="G3621" s="61" t="str">
        <f t="shared" si="181"/>
        <v>Mikko Korhonen</v>
      </c>
    </row>
    <row r="3622" spans="1:7" thickBot="1">
      <c r="A3622" s="62" t="s">
        <v>2445</v>
      </c>
      <c r="B3622" s="61">
        <v>309</v>
      </c>
      <c r="C3622" s="61" t="str">
        <f t="shared" si="179"/>
        <v>No Tie</v>
      </c>
      <c r="D3622" s="63">
        <f t="shared" si="180"/>
        <v>309</v>
      </c>
      <c r="E3622" s="63">
        <v>309</v>
      </c>
      <c r="F3622" s="61" t="s">
        <v>1397</v>
      </c>
      <c r="G3622" s="61" t="str">
        <f t="shared" si="181"/>
        <v>Dicky Pride</v>
      </c>
    </row>
    <row r="3623" spans="1:7" thickBot="1">
      <c r="A3623" s="62" t="s">
        <v>2445</v>
      </c>
      <c r="B3623" s="61">
        <v>310</v>
      </c>
      <c r="C3623" s="61" t="str">
        <f t="shared" si="179"/>
        <v>No Tie</v>
      </c>
      <c r="D3623" s="63">
        <f t="shared" si="180"/>
        <v>310</v>
      </c>
      <c r="E3623" s="63">
        <v>310</v>
      </c>
      <c r="F3623" s="61" t="s">
        <v>1329</v>
      </c>
      <c r="G3623" s="61" t="str">
        <f t="shared" si="181"/>
        <v>Dawie van der Walt</v>
      </c>
    </row>
    <row r="3624" spans="1:7" thickBot="1">
      <c r="A3624" s="62" t="s">
        <v>2445</v>
      </c>
      <c r="B3624" s="61">
        <v>311</v>
      </c>
      <c r="C3624" s="61" t="str">
        <f t="shared" si="179"/>
        <v>No Tie</v>
      </c>
      <c r="D3624" s="63">
        <f t="shared" si="180"/>
        <v>311</v>
      </c>
      <c r="E3624" s="63">
        <v>311</v>
      </c>
      <c r="F3624" s="61" t="s">
        <v>1872</v>
      </c>
      <c r="G3624" s="61" t="str">
        <f t="shared" si="181"/>
        <v>Alex Aragon</v>
      </c>
    </row>
    <row r="3625" spans="1:7" thickBot="1">
      <c r="A3625" s="62" t="s">
        <v>2445</v>
      </c>
      <c r="B3625" s="61">
        <v>312</v>
      </c>
      <c r="C3625" s="61" t="str">
        <f t="shared" si="179"/>
        <v>No Tie</v>
      </c>
      <c r="D3625" s="63">
        <f t="shared" si="180"/>
        <v>312</v>
      </c>
      <c r="E3625" s="63">
        <v>312</v>
      </c>
      <c r="F3625" s="61" t="s">
        <v>2092</v>
      </c>
      <c r="G3625" s="61" t="str">
        <f t="shared" si="181"/>
        <v>Simon Thornton</v>
      </c>
    </row>
    <row r="3626" spans="1:7" thickBot="1">
      <c r="A3626" s="62" t="s">
        <v>2445</v>
      </c>
      <c r="B3626" s="61">
        <v>313</v>
      </c>
      <c r="C3626" s="61" t="str">
        <f t="shared" si="179"/>
        <v>No Tie</v>
      </c>
      <c r="D3626" s="63">
        <f t="shared" si="180"/>
        <v>313</v>
      </c>
      <c r="E3626" s="63">
        <v>313</v>
      </c>
      <c r="F3626" s="61" t="s">
        <v>1971</v>
      </c>
      <c r="G3626" s="61" t="str">
        <f t="shared" si="181"/>
        <v>Mark Anderson</v>
      </c>
    </row>
    <row r="3627" spans="1:7" thickBot="1">
      <c r="A3627" s="62" t="s">
        <v>2445</v>
      </c>
      <c r="B3627" s="61">
        <v>314</v>
      </c>
      <c r="C3627" s="61" t="str">
        <f t="shared" si="179"/>
        <v>No Tie</v>
      </c>
      <c r="D3627" s="63">
        <f t="shared" si="180"/>
        <v>314</v>
      </c>
      <c r="E3627" s="63">
        <v>314</v>
      </c>
      <c r="F3627" s="61" t="s">
        <v>2151</v>
      </c>
      <c r="G3627" s="61" t="str">
        <f t="shared" si="181"/>
        <v>Alexandre Kaleka</v>
      </c>
    </row>
    <row r="3628" spans="1:7" thickBot="1">
      <c r="A3628" s="62" t="s">
        <v>2445</v>
      </c>
      <c r="B3628" s="61">
        <v>315</v>
      </c>
      <c r="C3628" s="61" t="str">
        <f t="shared" si="179"/>
        <v>No Tie</v>
      </c>
      <c r="D3628" s="63">
        <f t="shared" si="180"/>
        <v>315</v>
      </c>
      <c r="E3628" s="63">
        <v>315</v>
      </c>
      <c r="F3628" s="61" t="s">
        <v>1446</v>
      </c>
      <c r="G3628" s="61" t="str">
        <f t="shared" si="181"/>
        <v>Robert Dinwiddie</v>
      </c>
    </row>
    <row r="3629" spans="1:7" thickBot="1">
      <c r="A3629" s="62" t="s">
        <v>2445</v>
      </c>
      <c r="B3629" s="61">
        <v>316</v>
      </c>
      <c r="C3629" s="61" t="str">
        <f t="shared" si="179"/>
        <v>No Tie</v>
      </c>
      <c r="D3629" s="63">
        <f t="shared" si="180"/>
        <v>316</v>
      </c>
      <c r="E3629" s="63">
        <v>316</v>
      </c>
      <c r="F3629" s="61" t="s">
        <v>1316</v>
      </c>
      <c r="G3629" s="61" t="str">
        <f t="shared" si="181"/>
        <v>Yusaku Miyazato</v>
      </c>
    </row>
    <row r="3630" spans="1:7" thickBot="1">
      <c r="A3630" s="62" t="s">
        <v>2445</v>
      </c>
      <c r="B3630" s="61">
        <v>317</v>
      </c>
      <c r="C3630" s="61" t="str">
        <f t="shared" si="179"/>
        <v>No Tie</v>
      </c>
      <c r="D3630" s="63">
        <f t="shared" si="180"/>
        <v>317</v>
      </c>
      <c r="E3630" s="63">
        <v>317</v>
      </c>
      <c r="F3630" s="61" t="s">
        <v>1500</v>
      </c>
      <c r="G3630" s="61" t="str">
        <f t="shared" si="181"/>
        <v>Nick Cullen</v>
      </c>
    </row>
    <row r="3631" spans="1:7" thickBot="1">
      <c r="A3631" s="62" t="s">
        <v>2445</v>
      </c>
      <c r="B3631" s="61">
        <v>318</v>
      </c>
      <c r="C3631" s="61" t="str">
        <f t="shared" si="179"/>
        <v>No Tie</v>
      </c>
      <c r="D3631" s="63">
        <f t="shared" si="180"/>
        <v>318</v>
      </c>
      <c r="E3631" s="63">
        <v>318</v>
      </c>
      <c r="F3631" s="61" t="s">
        <v>1719</v>
      </c>
      <c r="G3631" s="61" t="str">
        <f t="shared" si="181"/>
        <v>Tim Wilkinson</v>
      </c>
    </row>
    <row r="3632" spans="1:7" thickBot="1">
      <c r="A3632" s="62" t="s">
        <v>2445</v>
      </c>
      <c r="B3632" s="61">
        <v>319</v>
      </c>
      <c r="C3632" s="61" t="str">
        <f t="shared" si="179"/>
        <v>No Tie</v>
      </c>
      <c r="D3632" s="63">
        <f t="shared" si="180"/>
        <v>319</v>
      </c>
      <c r="E3632" s="63">
        <v>319</v>
      </c>
      <c r="F3632" s="61" t="s">
        <v>1385</v>
      </c>
      <c r="G3632" s="61" t="str">
        <f t="shared" si="181"/>
        <v>Scott Langley</v>
      </c>
    </row>
    <row r="3633" spans="1:7" thickBot="1">
      <c r="A3633" s="62" t="s">
        <v>2445</v>
      </c>
      <c r="B3633" s="61">
        <v>320</v>
      </c>
      <c r="C3633" s="61" t="str">
        <f t="shared" si="179"/>
        <v>No Tie</v>
      </c>
      <c r="D3633" s="63">
        <f t="shared" si="180"/>
        <v>320</v>
      </c>
      <c r="E3633" s="63">
        <v>320</v>
      </c>
      <c r="F3633" s="61" t="s">
        <v>1565</v>
      </c>
      <c r="G3633" s="61" t="str">
        <f t="shared" si="181"/>
        <v>Jake Higginbottom</v>
      </c>
    </row>
    <row r="3634" spans="1:7" thickBot="1">
      <c r="A3634" s="62" t="s">
        <v>2445</v>
      </c>
      <c r="B3634" s="61">
        <v>321</v>
      </c>
      <c r="C3634" s="61" t="str">
        <f t="shared" si="179"/>
        <v>No Tie</v>
      </c>
      <c r="D3634" s="63">
        <f t="shared" si="180"/>
        <v>321</v>
      </c>
      <c r="E3634" s="63">
        <v>321</v>
      </c>
      <c r="F3634" s="61" t="s">
        <v>1224</v>
      </c>
      <c r="G3634" s="61" t="str">
        <f t="shared" si="181"/>
        <v>Steven Bowditch</v>
      </c>
    </row>
    <row r="3635" spans="1:7" thickBot="1">
      <c r="A3635" s="62" t="s">
        <v>2445</v>
      </c>
      <c r="B3635" s="61">
        <v>322</v>
      </c>
      <c r="C3635" s="61" t="str">
        <f t="shared" si="179"/>
        <v>No Tie</v>
      </c>
      <c r="D3635" s="63">
        <f t="shared" si="180"/>
        <v>322</v>
      </c>
      <c r="E3635" s="63">
        <v>322</v>
      </c>
      <c r="F3635" s="61" t="s">
        <v>2047</v>
      </c>
      <c r="G3635" s="61" t="str">
        <f t="shared" si="181"/>
        <v>Bronson La'Cassie</v>
      </c>
    </row>
    <row r="3636" spans="1:7" thickBot="1">
      <c r="A3636" s="62" t="s">
        <v>2445</v>
      </c>
      <c r="B3636" s="61">
        <v>323</v>
      </c>
      <c r="C3636" s="61" t="str">
        <f t="shared" si="179"/>
        <v>No Tie</v>
      </c>
      <c r="D3636" s="63">
        <f t="shared" si="180"/>
        <v>323</v>
      </c>
      <c r="E3636" s="63">
        <v>323</v>
      </c>
      <c r="F3636" s="61" t="s">
        <v>1497</v>
      </c>
      <c r="G3636" s="61" t="str">
        <f t="shared" si="181"/>
        <v>Jens Dantorp</v>
      </c>
    </row>
    <row r="3637" spans="1:7" thickBot="1">
      <c r="A3637" s="62" t="s">
        <v>2445</v>
      </c>
      <c r="B3637" s="61">
        <v>324</v>
      </c>
      <c r="C3637" s="61" t="str">
        <f t="shared" si="179"/>
        <v>No Tie</v>
      </c>
      <c r="D3637" s="63">
        <f t="shared" si="180"/>
        <v>324</v>
      </c>
      <c r="E3637" s="63">
        <v>324</v>
      </c>
      <c r="F3637" s="61" t="s">
        <v>591</v>
      </c>
      <c r="G3637" s="61" t="str">
        <f t="shared" si="181"/>
        <v>Cameron Percy</v>
      </c>
    </row>
    <row r="3638" spans="1:7" thickBot="1">
      <c r="A3638" s="62" t="s">
        <v>2445</v>
      </c>
      <c r="B3638" s="61">
        <v>325</v>
      </c>
      <c r="C3638" s="61" t="str">
        <f t="shared" si="179"/>
        <v>No Tie</v>
      </c>
      <c r="D3638" s="63">
        <f t="shared" si="180"/>
        <v>325</v>
      </c>
      <c r="E3638" s="63">
        <v>325</v>
      </c>
      <c r="F3638" s="61" t="s">
        <v>1313</v>
      </c>
      <c r="G3638" s="61" t="str">
        <f t="shared" si="181"/>
        <v>Prom Meesawat</v>
      </c>
    </row>
    <row r="3639" spans="1:7" thickBot="1">
      <c r="A3639" s="62" t="s">
        <v>2445</v>
      </c>
      <c r="B3639" s="61">
        <v>326</v>
      </c>
      <c r="C3639" s="61" t="str">
        <f t="shared" si="179"/>
        <v>No Tie</v>
      </c>
      <c r="D3639" s="63">
        <f t="shared" si="180"/>
        <v>326</v>
      </c>
      <c r="E3639" s="63">
        <v>326</v>
      </c>
      <c r="F3639" s="61" t="s">
        <v>1435</v>
      </c>
      <c r="G3639" s="61" t="str">
        <f t="shared" si="181"/>
        <v>Peter Malnati</v>
      </c>
    </row>
    <row r="3640" spans="1:7" thickBot="1">
      <c r="A3640" s="62" t="s">
        <v>2445</v>
      </c>
      <c r="B3640" s="61">
        <v>327</v>
      </c>
      <c r="C3640" s="61" t="str">
        <f t="shared" si="179"/>
        <v>No Tie</v>
      </c>
      <c r="D3640" s="63">
        <f t="shared" si="180"/>
        <v>327</v>
      </c>
      <c r="E3640" s="63">
        <v>327</v>
      </c>
      <c r="F3640" s="61" t="s">
        <v>1339</v>
      </c>
      <c r="G3640" s="61" t="str">
        <f t="shared" si="181"/>
        <v>Anthony Wall</v>
      </c>
    </row>
    <row r="3641" spans="1:7" thickBot="1">
      <c r="A3641" s="62" t="s">
        <v>2445</v>
      </c>
      <c r="B3641" s="61">
        <v>328</v>
      </c>
      <c r="C3641" s="61" t="str">
        <f t="shared" si="179"/>
        <v>No Tie</v>
      </c>
      <c r="D3641" s="63">
        <f t="shared" si="180"/>
        <v>328</v>
      </c>
      <c r="E3641" s="63">
        <v>328</v>
      </c>
      <c r="F3641" s="61" t="s">
        <v>1586</v>
      </c>
      <c r="G3641" s="61" t="str">
        <f t="shared" si="181"/>
        <v>Chris Doak</v>
      </c>
    </row>
    <row r="3642" spans="1:7" thickBot="1">
      <c r="A3642" s="62" t="s">
        <v>2445</v>
      </c>
      <c r="B3642" s="61">
        <v>329</v>
      </c>
      <c r="C3642" s="61" t="str">
        <f t="shared" si="179"/>
        <v>No Tie</v>
      </c>
      <c r="D3642" s="63">
        <f t="shared" si="180"/>
        <v>329</v>
      </c>
      <c r="E3642" s="63">
        <v>329</v>
      </c>
      <c r="F3642" s="61" t="s">
        <v>1584</v>
      </c>
      <c r="G3642" s="61" t="str">
        <f t="shared" si="181"/>
        <v>Matthew Baldwin</v>
      </c>
    </row>
    <row r="3643" spans="1:7" thickBot="1">
      <c r="A3643" s="62" t="s">
        <v>2445</v>
      </c>
      <c r="B3643" s="61">
        <v>330</v>
      </c>
      <c r="C3643" s="61" t="str">
        <f t="shared" si="179"/>
        <v>No Tie</v>
      </c>
      <c r="D3643" s="63">
        <f t="shared" si="180"/>
        <v>330</v>
      </c>
      <c r="E3643" s="63">
        <v>330</v>
      </c>
      <c r="F3643" s="61" t="s">
        <v>1361</v>
      </c>
      <c r="G3643" s="61" t="str">
        <f t="shared" si="181"/>
        <v>Roope Kakko</v>
      </c>
    </row>
    <row r="3644" spans="1:7" thickBot="1">
      <c r="A3644" s="62" t="s">
        <v>2445</v>
      </c>
      <c r="B3644" s="61">
        <v>331</v>
      </c>
      <c r="C3644" s="61" t="str">
        <f t="shared" si="179"/>
        <v>No Tie</v>
      </c>
      <c r="D3644" s="63">
        <f t="shared" si="180"/>
        <v>331</v>
      </c>
      <c r="E3644" s="63">
        <v>331</v>
      </c>
      <c r="F3644" s="61" t="s">
        <v>1660</v>
      </c>
      <c r="G3644" s="61" t="str">
        <f t="shared" si="181"/>
        <v>Darren Clarke</v>
      </c>
    </row>
    <row r="3645" spans="1:7" thickBot="1">
      <c r="A3645" s="62" t="s">
        <v>2445</v>
      </c>
      <c r="B3645" s="61">
        <v>332</v>
      </c>
      <c r="C3645" s="61" t="str">
        <f t="shared" si="179"/>
        <v>No Tie</v>
      </c>
      <c r="D3645" s="63">
        <f t="shared" si="180"/>
        <v>332</v>
      </c>
      <c r="E3645" s="63">
        <v>332</v>
      </c>
      <c r="F3645" s="61" t="s">
        <v>652</v>
      </c>
      <c r="G3645" s="61" t="str">
        <f t="shared" si="181"/>
        <v>Ricky Barnes</v>
      </c>
    </row>
    <row r="3646" spans="1:7" thickBot="1">
      <c r="A3646" s="62" t="s">
        <v>2445</v>
      </c>
      <c r="B3646" s="61">
        <v>333</v>
      </c>
      <c r="C3646" s="61" t="str">
        <f t="shared" si="179"/>
        <v>No Tie</v>
      </c>
      <c r="D3646" s="63">
        <f t="shared" si="180"/>
        <v>333</v>
      </c>
      <c r="E3646" s="63">
        <v>333</v>
      </c>
      <c r="F3646" s="61" t="s">
        <v>1963</v>
      </c>
      <c r="G3646" s="61" t="str">
        <f t="shared" si="181"/>
        <v>Yoshinobu Tsukada</v>
      </c>
    </row>
    <row r="3647" spans="1:7" thickBot="1">
      <c r="A3647" s="62" t="s">
        <v>2445</v>
      </c>
      <c r="B3647" s="61">
        <v>334</v>
      </c>
      <c r="C3647" s="61" t="str">
        <f t="shared" si="179"/>
        <v>No Tie</v>
      </c>
      <c r="D3647" s="63">
        <f t="shared" si="180"/>
        <v>334</v>
      </c>
      <c r="E3647" s="63">
        <v>334</v>
      </c>
      <c r="F3647" s="61" t="s">
        <v>1205</v>
      </c>
      <c r="G3647" s="61" t="str">
        <f t="shared" si="181"/>
        <v>Kevin Kisner</v>
      </c>
    </row>
    <row r="3648" spans="1:7" thickBot="1">
      <c r="A3648" s="62" t="s">
        <v>2445</v>
      </c>
      <c r="B3648" s="61">
        <v>335</v>
      </c>
      <c r="C3648" s="61" t="str">
        <f t="shared" si="179"/>
        <v>No Tie</v>
      </c>
      <c r="D3648" s="63">
        <f t="shared" si="180"/>
        <v>335</v>
      </c>
      <c r="E3648" s="63">
        <v>335</v>
      </c>
      <c r="F3648" s="61" t="s">
        <v>2289</v>
      </c>
      <c r="G3648" s="61" t="str">
        <f t="shared" si="181"/>
        <v>Kenichi Kuboya</v>
      </c>
    </row>
    <row r="3649" spans="1:7" thickBot="1">
      <c r="A3649" s="62" t="s">
        <v>2445</v>
      </c>
      <c r="B3649" s="61">
        <v>336</v>
      </c>
      <c r="C3649" s="61" t="str">
        <f t="shared" si="179"/>
        <v>No Tie</v>
      </c>
      <c r="D3649" s="63">
        <f t="shared" si="180"/>
        <v>336</v>
      </c>
      <c r="E3649" s="63">
        <v>336</v>
      </c>
      <c r="F3649" s="61" t="s">
        <v>1438</v>
      </c>
      <c r="G3649" s="61" t="str">
        <f t="shared" si="181"/>
        <v>Whee Kim</v>
      </c>
    </row>
    <row r="3650" spans="1:7" thickBot="1">
      <c r="A3650" s="62" t="s">
        <v>2445</v>
      </c>
      <c r="B3650" s="61">
        <v>337</v>
      </c>
      <c r="C3650" s="61" t="str">
        <f t="shared" si="179"/>
        <v>No Tie</v>
      </c>
      <c r="D3650" s="63">
        <f t="shared" si="180"/>
        <v>337</v>
      </c>
      <c r="E3650" s="63">
        <v>337</v>
      </c>
      <c r="F3650" s="61" t="s">
        <v>1808</v>
      </c>
      <c r="G3650" s="61" t="str">
        <f t="shared" si="181"/>
        <v>Andreas Harto</v>
      </c>
    </row>
    <row r="3651" spans="1:7" thickBot="1">
      <c r="A3651" s="62" t="s">
        <v>2445</v>
      </c>
      <c r="B3651" s="61">
        <v>338</v>
      </c>
      <c r="C3651" s="61" t="str">
        <f t="shared" si="179"/>
        <v>No Tie</v>
      </c>
      <c r="D3651" s="63">
        <f t="shared" si="180"/>
        <v>338</v>
      </c>
      <c r="E3651" s="63">
        <v>338</v>
      </c>
      <c r="F3651" s="61" t="s">
        <v>2082</v>
      </c>
      <c r="G3651" s="61" t="str">
        <f t="shared" si="181"/>
        <v>Tetsuji Hiratsuka</v>
      </c>
    </row>
    <row r="3652" spans="1:7" thickBot="1">
      <c r="A3652" s="62" t="s">
        <v>2445</v>
      </c>
      <c r="B3652" s="61">
        <v>339</v>
      </c>
      <c r="C3652" s="61" t="str">
        <f t="shared" si="179"/>
        <v>No Tie</v>
      </c>
      <c r="D3652" s="63">
        <f t="shared" si="180"/>
        <v>339</v>
      </c>
      <c r="E3652" s="63">
        <v>339</v>
      </c>
      <c r="F3652" s="61" t="s">
        <v>1844</v>
      </c>
      <c r="G3652" s="61" t="str">
        <f t="shared" si="181"/>
        <v>Gareth Maybin</v>
      </c>
    </row>
    <row r="3653" spans="1:7" thickBot="1">
      <c r="A3653" s="62" t="s">
        <v>2445</v>
      </c>
      <c r="B3653" s="61">
        <v>340</v>
      </c>
      <c r="C3653" s="61" t="str">
        <f t="shared" si="179"/>
        <v>No Tie</v>
      </c>
      <c r="D3653" s="63">
        <f t="shared" si="180"/>
        <v>340</v>
      </c>
      <c r="E3653" s="63">
        <v>340</v>
      </c>
      <c r="F3653" s="61" t="s">
        <v>1630</v>
      </c>
      <c r="G3653" s="61" t="str">
        <f t="shared" si="181"/>
        <v>Robert-Jan Derksen</v>
      </c>
    </row>
    <row r="3654" spans="1:7" thickBot="1">
      <c r="A3654" s="62" t="s">
        <v>2445</v>
      </c>
      <c r="B3654" s="61">
        <v>341</v>
      </c>
      <c r="C3654" s="61" t="str">
        <f t="shared" si="179"/>
        <v>No Tie</v>
      </c>
      <c r="D3654" s="63">
        <f t="shared" si="180"/>
        <v>341</v>
      </c>
      <c r="E3654" s="63">
        <v>341</v>
      </c>
      <c r="F3654" s="61" t="s">
        <v>1505</v>
      </c>
      <c r="G3654" s="61" t="str">
        <f t="shared" si="181"/>
        <v>Scott Strange</v>
      </c>
    </row>
    <row r="3655" spans="1:7" thickBot="1">
      <c r="A3655" s="62" t="s">
        <v>2445</v>
      </c>
      <c r="B3655" s="61">
        <v>342</v>
      </c>
      <c r="C3655" s="61" t="str">
        <f t="shared" si="179"/>
        <v>No Tie</v>
      </c>
      <c r="D3655" s="63">
        <f t="shared" si="180"/>
        <v>342</v>
      </c>
      <c r="E3655" s="63">
        <v>342</v>
      </c>
      <c r="F3655" s="61" t="s">
        <v>1561</v>
      </c>
      <c r="G3655" s="61" t="str">
        <f t="shared" si="181"/>
        <v>Jorge Campillo</v>
      </c>
    </row>
    <row r="3656" spans="1:7" thickBot="1">
      <c r="A3656" s="62" t="s">
        <v>2445</v>
      </c>
      <c r="B3656" s="61">
        <v>343</v>
      </c>
      <c r="C3656" s="61" t="str">
        <f t="shared" si="179"/>
        <v>No Tie</v>
      </c>
      <c r="D3656" s="63">
        <f t="shared" si="180"/>
        <v>343</v>
      </c>
      <c r="E3656" s="63">
        <v>343</v>
      </c>
      <c r="F3656" s="61" t="s">
        <v>1487</v>
      </c>
      <c r="G3656" s="61" t="str">
        <f t="shared" si="181"/>
        <v>David Oh</v>
      </c>
    </row>
    <row r="3657" spans="1:7" thickBot="1">
      <c r="A3657" s="62" t="s">
        <v>2445</v>
      </c>
      <c r="B3657" s="61">
        <v>344</v>
      </c>
      <c r="C3657" s="61" t="str">
        <f t="shared" si="179"/>
        <v>No Tie</v>
      </c>
      <c r="D3657" s="63">
        <f t="shared" si="180"/>
        <v>344</v>
      </c>
      <c r="E3657" s="63">
        <v>344</v>
      </c>
      <c r="F3657" s="61" t="s">
        <v>1540</v>
      </c>
      <c r="G3657" s="61" t="str">
        <f t="shared" si="181"/>
        <v>Johan Carlsson</v>
      </c>
    </row>
    <row r="3658" spans="1:7" thickBot="1">
      <c r="A3658" s="62" t="s">
        <v>2445</v>
      </c>
      <c r="B3658" s="61">
        <v>345</v>
      </c>
      <c r="C3658" s="61" t="str">
        <f t="shared" si="179"/>
        <v>No Tie</v>
      </c>
      <c r="D3658" s="63">
        <f t="shared" si="180"/>
        <v>345</v>
      </c>
      <c r="E3658" s="63">
        <v>345</v>
      </c>
      <c r="F3658" s="61" t="s">
        <v>1421</v>
      </c>
      <c r="G3658" s="61" t="str">
        <f t="shared" si="181"/>
        <v>Antonio Lascuna</v>
      </c>
    </row>
    <row r="3659" spans="1:7" thickBot="1">
      <c r="A3659" s="62" t="s">
        <v>2445</v>
      </c>
      <c r="B3659" s="61">
        <v>346</v>
      </c>
      <c r="C3659" s="61" t="str">
        <f t="shared" si="179"/>
        <v>No Tie</v>
      </c>
      <c r="D3659" s="63">
        <f t="shared" si="180"/>
        <v>346</v>
      </c>
      <c r="E3659" s="63">
        <v>346</v>
      </c>
      <c r="F3659" s="61" t="s">
        <v>2303</v>
      </c>
      <c r="G3659" s="61" t="str">
        <f t="shared" si="181"/>
        <v>Michael Campbell</v>
      </c>
    </row>
    <row r="3660" spans="1:7" thickBot="1">
      <c r="A3660" s="62" t="s">
        <v>2445</v>
      </c>
      <c r="B3660" s="61">
        <v>347</v>
      </c>
      <c r="C3660" s="61" t="str">
        <f t="shared" si="179"/>
        <v>No Tie</v>
      </c>
      <c r="D3660" s="63">
        <f t="shared" si="180"/>
        <v>347</v>
      </c>
      <c r="E3660" s="63">
        <v>347</v>
      </c>
      <c r="F3660" s="61" t="s">
        <v>1310</v>
      </c>
      <c r="G3660" s="61" t="str">
        <f t="shared" si="181"/>
        <v>Richard Green</v>
      </c>
    </row>
    <row r="3661" spans="1:7" thickBot="1">
      <c r="A3661" s="62" t="s">
        <v>2445</v>
      </c>
      <c r="B3661" s="61">
        <v>348</v>
      </c>
      <c r="C3661" s="61" t="str">
        <f t="shared" si="179"/>
        <v>No Tie</v>
      </c>
      <c r="D3661" s="63">
        <f t="shared" si="180"/>
        <v>348</v>
      </c>
      <c r="E3661" s="63">
        <v>348</v>
      </c>
      <c r="F3661" s="61" t="s">
        <v>501</v>
      </c>
      <c r="G3661" s="61" t="str">
        <f t="shared" si="181"/>
        <v>J.B. Holmes</v>
      </c>
    </row>
    <row r="3662" spans="1:7" thickBot="1">
      <c r="A3662" s="62" t="s">
        <v>2445</v>
      </c>
      <c r="B3662" s="61">
        <v>349</v>
      </c>
      <c r="C3662" s="61" t="str">
        <f t="shared" si="179"/>
        <v>No Tie</v>
      </c>
      <c r="D3662" s="63">
        <f t="shared" si="180"/>
        <v>349</v>
      </c>
      <c r="E3662" s="63">
        <v>349</v>
      </c>
      <c r="F3662" s="61" t="s">
        <v>1747</v>
      </c>
      <c r="G3662" s="61" t="str">
        <f t="shared" si="181"/>
        <v>Luke List</v>
      </c>
    </row>
    <row r="3663" spans="1:7" thickBot="1">
      <c r="A3663" s="62" t="s">
        <v>2445</v>
      </c>
      <c r="B3663" s="61">
        <v>350</v>
      </c>
      <c r="C3663" s="61" t="str">
        <f t="shared" si="179"/>
        <v>No Tie</v>
      </c>
      <c r="D3663" s="63">
        <f t="shared" si="180"/>
        <v>350</v>
      </c>
      <c r="E3663" s="63">
        <v>350</v>
      </c>
      <c r="F3663" s="61" t="s">
        <v>1570</v>
      </c>
      <c r="G3663" s="61" t="str">
        <f t="shared" si="181"/>
        <v>Jbe' Kruger</v>
      </c>
    </row>
    <row r="3664" spans="1:7" thickBot="1">
      <c r="A3664" s="62" t="s">
        <v>2445</v>
      </c>
      <c r="B3664" s="61">
        <v>351</v>
      </c>
      <c r="C3664" s="61" t="str">
        <f t="shared" si="179"/>
        <v>No Tie</v>
      </c>
      <c r="D3664" s="63">
        <f t="shared" si="180"/>
        <v>351</v>
      </c>
      <c r="E3664" s="63">
        <v>351</v>
      </c>
      <c r="F3664" s="61" t="s">
        <v>1488</v>
      </c>
      <c r="G3664" s="61" t="str">
        <f t="shared" si="181"/>
        <v>Alex Prugh</v>
      </c>
    </row>
    <row r="3665" spans="1:7" thickBot="1">
      <c r="A3665" s="62" t="s">
        <v>2445</v>
      </c>
      <c r="B3665" s="61">
        <v>351</v>
      </c>
      <c r="C3665" s="61" t="str">
        <f t="shared" si="179"/>
        <v>No Tie</v>
      </c>
      <c r="D3665" s="63">
        <f t="shared" si="180"/>
        <v>351</v>
      </c>
      <c r="E3665" s="63">
        <v>351</v>
      </c>
      <c r="F3665" s="61" t="s">
        <v>1519</v>
      </c>
      <c r="G3665" s="61" t="str">
        <f t="shared" si="181"/>
        <v>Mark Tullo</v>
      </c>
    </row>
    <row r="3666" spans="1:7" thickBot="1">
      <c r="A3666" s="62" t="s">
        <v>2445</v>
      </c>
      <c r="B3666" s="61">
        <v>353</v>
      </c>
      <c r="C3666" s="61" t="str">
        <f t="shared" si="179"/>
        <v>No Tie</v>
      </c>
      <c r="D3666" s="63">
        <f t="shared" si="180"/>
        <v>353</v>
      </c>
      <c r="E3666" s="63">
        <v>353</v>
      </c>
      <c r="F3666" s="61" t="s">
        <v>679</v>
      </c>
      <c r="G3666" s="61" t="str">
        <f t="shared" si="181"/>
        <v>Steven Alker</v>
      </c>
    </row>
    <row r="3667" spans="1:7" thickBot="1">
      <c r="A3667" s="62" t="s">
        <v>2445</v>
      </c>
      <c r="B3667" s="61">
        <v>354</v>
      </c>
      <c r="C3667" s="61" t="str">
        <f t="shared" si="179"/>
        <v>No Tie</v>
      </c>
      <c r="D3667" s="63">
        <f t="shared" si="180"/>
        <v>354</v>
      </c>
      <c r="E3667" s="63">
        <v>354</v>
      </c>
      <c r="F3667" s="61" t="s">
        <v>1502</v>
      </c>
      <c r="G3667" s="61" t="str">
        <f t="shared" si="181"/>
        <v>Merrick Bremner</v>
      </c>
    </row>
    <row r="3668" spans="1:7" thickBot="1">
      <c r="A3668" s="62" t="s">
        <v>2445</v>
      </c>
      <c r="B3668" s="61">
        <v>355</v>
      </c>
      <c r="C3668" s="61" t="str">
        <f t="shared" si="179"/>
        <v>No Tie</v>
      </c>
      <c r="D3668" s="63">
        <f t="shared" si="180"/>
        <v>355</v>
      </c>
      <c r="E3668" s="63">
        <v>355</v>
      </c>
      <c r="F3668" s="61" t="s">
        <v>1230</v>
      </c>
      <c r="G3668" s="61" t="str">
        <f t="shared" si="181"/>
        <v>Andy Sullivan</v>
      </c>
    </row>
    <row r="3669" spans="1:7" thickBot="1">
      <c r="A3669" s="62" t="s">
        <v>2445</v>
      </c>
      <c r="B3669" s="61">
        <v>356</v>
      </c>
      <c r="C3669" s="61" t="str">
        <f t="shared" si="179"/>
        <v>No Tie</v>
      </c>
      <c r="D3669" s="63">
        <f t="shared" si="180"/>
        <v>356</v>
      </c>
      <c r="E3669" s="63">
        <v>356</v>
      </c>
      <c r="F3669" s="61" t="s">
        <v>1499</v>
      </c>
      <c r="G3669" s="61" t="str">
        <f t="shared" si="181"/>
        <v>Berry Henson</v>
      </c>
    </row>
    <row r="3670" spans="1:7" thickBot="1">
      <c r="A3670" s="62" t="s">
        <v>2445</v>
      </c>
      <c r="B3670" s="61">
        <v>357</v>
      </c>
      <c r="C3670" s="61" t="str">
        <f t="shared" si="179"/>
        <v>No Tie</v>
      </c>
      <c r="D3670" s="63">
        <f t="shared" si="180"/>
        <v>357</v>
      </c>
      <c r="E3670" s="63">
        <v>357</v>
      </c>
      <c r="F3670" s="61" t="s">
        <v>2262</v>
      </c>
      <c r="G3670" s="61" t="str">
        <f t="shared" si="181"/>
        <v>Masamichi Uehira</v>
      </c>
    </row>
    <row r="3671" spans="1:7" thickBot="1">
      <c r="A3671" s="62" t="s">
        <v>2445</v>
      </c>
      <c r="B3671" s="61">
        <v>358</v>
      </c>
      <c r="C3671" s="61" t="str">
        <f t="shared" si="179"/>
        <v>No Tie</v>
      </c>
      <c r="D3671" s="63">
        <f t="shared" si="180"/>
        <v>358</v>
      </c>
      <c r="E3671" s="63">
        <v>358</v>
      </c>
      <c r="F3671" s="61" t="s">
        <v>1823</v>
      </c>
      <c r="G3671" s="61" t="str">
        <f t="shared" si="181"/>
        <v>Victor Riu</v>
      </c>
    </row>
    <row r="3672" spans="1:7" thickBot="1">
      <c r="A3672" s="62" t="s">
        <v>2445</v>
      </c>
      <c r="B3672" s="61">
        <v>359</v>
      </c>
      <c r="C3672" s="61" t="str">
        <f t="shared" si="179"/>
        <v>No Tie</v>
      </c>
      <c r="D3672" s="63">
        <f t="shared" si="180"/>
        <v>359</v>
      </c>
      <c r="E3672" s="63">
        <v>359</v>
      </c>
      <c r="F3672" s="61" t="s">
        <v>1534</v>
      </c>
      <c r="G3672" s="61" t="str">
        <f t="shared" si="181"/>
        <v>Brice Garnett</v>
      </c>
    </row>
    <row r="3673" spans="1:7" thickBot="1">
      <c r="A3673" s="62" t="s">
        <v>2445</v>
      </c>
      <c r="B3673" s="61">
        <v>360</v>
      </c>
      <c r="C3673" s="61" t="str">
        <f t="shared" si="179"/>
        <v>No Tie</v>
      </c>
      <c r="D3673" s="63">
        <f t="shared" si="180"/>
        <v>360</v>
      </c>
      <c r="E3673" s="63">
        <v>360</v>
      </c>
      <c r="F3673" s="61" t="s">
        <v>1769</v>
      </c>
      <c r="G3673" s="61" t="str">
        <f t="shared" si="181"/>
        <v>Lorenzo Gagli</v>
      </c>
    </row>
    <row r="3674" spans="1:7" thickBot="1">
      <c r="A3674" s="62" t="s">
        <v>2445</v>
      </c>
      <c r="B3674" s="61">
        <v>361</v>
      </c>
      <c r="C3674" s="61" t="str">
        <f t="shared" si="179"/>
        <v>No Tie</v>
      </c>
      <c r="D3674" s="63">
        <f t="shared" si="180"/>
        <v>361</v>
      </c>
      <c r="E3674" s="63">
        <v>361</v>
      </c>
      <c r="F3674" s="61" t="s">
        <v>783</v>
      </c>
      <c r="G3674" s="61" t="str">
        <f t="shared" si="181"/>
        <v>Jamie Lovemark</v>
      </c>
    </row>
    <row r="3675" spans="1:7" thickBot="1">
      <c r="A3675" s="62" t="s">
        <v>2445</v>
      </c>
      <c r="B3675" s="61">
        <v>362</v>
      </c>
      <c r="C3675" s="61" t="str">
        <f t="shared" si="179"/>
        <v>No Tie</v>
      </c>
      <c r="D3675" s="63">
        <f t="shared" si="180"/>
        <v>362</v>
      </c>
      <c r="E3675" s="63">
        <v>362</v>
      </c>
      <c r="F3675" s="61" t="s">
        <v>2105</v>
      </c>
      <c r="G3675" s="61" t="str">
        <f t="shared" si="181"/>
        <v>Fred Couples</v>
      </c>
    </row>
    <row r="3676" spans="1:7" thickBot="1">
      <c r="A3676" s="62" t="s">
        <v>2445</v>
      </c>
      <c r="B3676" s="61">
        <v>363</v>
      </c>
      <c r="C3676" s="61" t="str">
        <f t="shared" si="179"/>
        <v>No Tie</v>
      </c>
      <c r="D3676" s="63">
        <f t="shared" si="180"/>
        <v>363</v>
      </c>
      <c r="E3676" s="63">
        <v>363</v>
      </c>
      <c r="F3676" s="61" t="s">
        <v>2101</v>
      </c>
      <c r="G3676" s="61" t="str">
        <f t="shared" si="181"/>
        <v>Tim Sluiter</v>
      </c>
    </row>
    <row r="3677" spans="1:7" thickBot="1">
      <c r="A3677" s="62" t="s">
        <v>2445</v>
      </c>
      <c r="B3677" s="61">
        <v>364</v>
      </c>
      <c r="C3677" s="61" t="str">
        <f t="shared" si="179"/>
        <v>No Tie</v>
      </c>
      <c r="D3677" s="63">
        <f t="shared" si="180"/>
        <v>364</v>
      </c>
      <c r="E3677" s="63">
        <v>364</v>
      </c>
      <c r="F3677" s="61" t="s">
        <v>1927</v>
      </c>
      <c r="G3677" s="61" t="str">
        <f t="shared" si="181"/>
        <v>Stuart Manley</v>
      </c>
    </row>
    <row r="3678" spans="1:7" thickBot="1">
      <c r="A3678" s="62" t="s">
        <v>2445</v>
      </c>
      <c r="B3678" s="61">
        <v>365</v>
      </c>
      <c r="C3678" s="61" t="str">
        <f t="shared" si="179"/>
        <v>No Tie</v>
      </c>
      <c r="D3678" s="63">
        <f t="shared" si="180"/>
        <v>365</v>
      </c>
      <c r="E3678" s="63">
        <v>365</v>
      </c>
      <c r="F3678" s="61" t="s">
        <v>2074</v>
      </c>
      <c r="G3678" s="61" t="str">
        <f t="shared" si="181"/>
        <v>Daniel Chopra</v>
      </c>
    </row>
    <row r="3679" spans="1:7" thickBot="1">
      <c r="A3679" s="62" t="s">
        <v>2445</v>
      </c>
      <c r="B3679" s="61">
        <v>366</v>
      </c>
      <c r="C3679" s="61" t="str">
        <f t="shared" si="179"/>
        <v>No Tie</v>
      </c>
      <c r="D3679" s="63">
        <f t="shared" si="180"/>
        <v>366</v>
      </c>
      <c r="E3679" s="63">
        <v>366</v>
      </c>
      <c r="F3679" s="61" t="s">
        <v>2088</v>
      </c>
      <c r="G3679" s="61" t="str">
        <f t="shared" si="181"/>
        <v>Masanori Kobayashi</v>
      </c>
    </row>
    <row r="3680" spans="1:7" thickBot="1">
      <c r="A3680" s="62" t="s">
        <v>2445</v>
      </c>
      <c r="B3680" s="61">
        <v>367</v>
      </c>
      <c r="C3680" s="61" t="str">
        <f t="shared" si="179"/>
        <v>No Tie</v>
      </c>
      <c r="D3680" s="63">
        <f t="shared" si="180"/>
        <v>367</v>
      </c>
      <c r="E3680" s="63">
        <v>367</v>
      </c>
      <c r="F3680" s="61" t="s">
        <v>1481</v>
      </c>
      <c r="G3680" s="61" t="str">
        <f t="shared" si="181"/>
        <v>Sang-hee Lee</v>
      </c>
    </row>
    <row r="3681" spans="1:7" thickBot="1">
      <c r="A3681" s="62" t="s">
        <v>2445</v>
      </c>
      <c r="B3681" s="61">
        <v>368</v>
      </c>
      <c r="C3681" s="61" t="str">
        <f t="shared" si="179"/>
        <v>No Tie</v>
      </c>
      <c r="D3681" s="63">
        <f t="shared" si="180"/>
        <v>368</v>
      </c>
      <c r="E3681" s="63">
        <v>368</v>
      </c>
      <c r="F3681" s="61" t="s">
        <v>2160</v>
      </c>
      <c r="G3681" s="61" t="str">
        <f t="shared" si="181"/>
        <v>Kevin Foley</v>
      </c>
    </row>
    <row r="3682" spans="1:7" thickBot="1">
      <c r="A3682" s="62" t="s">
        <v>2445</v>
      </c>
      <c r="B3682" s="61">
        <v>368</v>
      </c>
      <c r="C3682" s="61" t="str">
        <f t="shared" ref="C3682:C3745" si="182">IFERROR(SEARCH("T",B3682),"No Tie")</f>
        <v>No Tie</v>
      </c>
      <c r="D3682" s="63">
        <f t="shared" ref="D3682:D3745" si="183">IF(C3682="No Tie",B3682,RIGHT(B3682,LEN(B3682)-1))</f>
        <v>368</v>
      </c>
      <c r="E3682" s="63">
        <v>368</v>
      </c>
      <c r="F3682" s="61" t="s">
        <v>1559</v>
      </c>
      <c r="G3682" s="61" t="str">
        <f t="shared" ref="G3682:G3745" si="184">TRIM(SUBSTITUTE(F3682,CHAR(160),CHAR(32)))</f>
        <v>Sam Walker</v>
      </c>
    </row>
    <row r="3683" spans="1:7" thickBot="1">
      <c r="A3683" s="62" t="s">
        <v>2445</v>
      </c>
      <c r="B3683" s="61">
        <v>370</v>
      </c>
      <c r="C3683" s="61" t="str">
        <f t="shared" si="182"/>
        <v>No Tie</v>
      </c>
      <c r="D3683" s="63">
        <f t="shared" si="183"/>
        <v>370</v>
      </c>
      <c r="E3683" s="63">
        <v>370</v>
      </c>
      <c r="F3683" s="61" t="s">
        <v>1759</v>
      </c>
      <c r="G3683" s="61" t="str">
        <f t="shared" si="184"/>
        <v>John Mallinger</v>
      </c>
    </row>
    <row r="3684" spans="1:7" thickBot="1">
      <c r="A3684" s="62" t="s">
        <v>2445</v>
      </c>
      <c r="B3684" s="61">
        <v>371</v>
      </c>
      <c r="C3684" s="61" t="str">
        <f t="shared" si="182"/>
        <v>No Tie</v>
      </c>
      <c r="D3684" s="63">
        <f t="shared" si="183"/>
        <v>371</v>
      </c>
      <c r="E3684" s="63">
        <v>371</v>
      </c>
      <c r="F3684" s="61" t="s">
        <v>2224</v>
      </c>
      <c r="G3684" s="61" t="str">
        <f t="shared" si="184"/>
        <v>Kyung-Nam Kang</v>
      </c>
    </row>
    <row r="3685" spans="1:7" thickBot="1">
      <c r="A3685" s="62" t="s">
        <v>2445</v>
      </c>
      <c r="B3685" s="61">
        <v>372</v>
      </c>
      <c r="C3685" s="61" t="str">
        <f t="shared" si="182"/>
        <v>No Tie</v>
      </c>
      <c r="D3685" s="63">
        <f t="shared" si="183"/>
        <v>372</v>
      </c>
      <c r="E3685" s="63">
        <v>372</v>
      </c>
      <c r="F3685" s="61" t="s">
        <v>852</v>
      </c>
      <c r="G3685" s="61" t="str">
        <f t="shared" si="184"/>
        <v>Nick O'Hern</v>
      </c>
    </row>
    <row r="3686" spans="1:7" thickBot="1">
      <c r="A3686" s="62" t="s">
        <v>2445</v>
      </c>
      <c r="B3686" s="61">
        <v>373</v>
      </c>
      <c r="C3686" s="61" t="str">
        <f t="shared" si="182"/>
        <v>No Tie</v>
      </c>
      <c r="D3686" s="63">
        <f t="shared" si="183"/>
        <v>373</v>
      </c>
      <c r="E3686" s="63">
        <v>373</v>
      </c>
      <c r="F3686" s="61" t="s">
        <v>1275</v>
      </c>
      <c r="G3686" s="61" t="str">
        <f t="shared" si="184"/>
        <v>Rikard Karlberg</v>
      </c>
    </row>
    <row r="3687" spans="1:7" thickBot="1">
      <c r="A3687" s="62" t="s">
        <v>2445</v>
      </c>
      <c r="B3687" s="61">
        <v>374</v>
      </c>
      <c r="C3687" s="61" t="str">
        <f t="shared" si="182"/>
        <v>No Tie</v>
      </c>
      <c r="D3687" s="63">
        <f t="shared" si="183"/>
        <v>374</v>
      </c>
      <c r="E3687" s="63">
        <v>374</v>
      </c>
      <c r="F3687" s="61" t="s">
        <v>2104</v>
      </c>
      <c r="G3687" s="61" t="str">
        <f t="shared" si="184"/>
        <v>Paul McGinley</v>
      </c>
    </row>
    <row r="3688" spans="1:7" thickBot="1">
      <c r="A3688" s="62" t="s">
        <v>2445</v>
      </c>
      <c r="B3688" s="61">
        <v>375</v>
      </c>
      <c r="C3688" s="61" t="str">
        <f t="shared" si="182"/>
        <v>No Tie</v>
      </c>
      <c r="D3688" s="63">
        <f t="shared" si="183"/>
        <v>375</v>
      </c>
      <c r="E3688" s="63">
        <v>375</v>
      </c>
      <c r="F3688" s="61" t="s">
        <v>2023</v>
      </c>
      <c r="G3688" s="61" t="str">
        <f t="shared" si="184"/>
        <v>Jonathan Moore</v>
      </c>
    </row>
    <row r="3689" spans="1:7" thickBot="1">
      <c r="A3689" s="62" t="s">
        <v>2445</v>
      </c>
      <c r="B3689" s="61">
        <v>376</v>
      </c>
      <c r="C3689" s="61" t="str">
        <f t="shared" si="182"/>
        <v>No Tie</v>
      </c>
      <c r="D3689" s="63">
        <f t="shared" si="183"/>
        <v>376</v>
      </c>
      <c r="E3689" s="63">
        <v>376</v>
      </c>
      <c r="F3689" s="61" t="s">
        <v>2114</v>
      </c>
      <c r="G3689" s="61" t="str">
        <f t="shared" si="184"/>
        <v>David Higgins</v>
      </c>
    </row>
    <row r="3690" spans="1:7" thickBot="1">
      <c r="A3690" s="62" t="s">
        <v>2445</v>
      </c>
      <c r="B3690" s="61">
        <v>377</v>
      </c>
      <c r="C3690" s="61" t="str">
        <f t="shared" si="182"/>
        <v>No Tie</v>
      </c>
      <c r="D3690" s="63">
        <f t="shared" si="183"/>
        <v>377</v>
      </c>
      <c r="E3690" s="63">
        <v>377</v>
      </c>
      <c r="F3690" s="61" t="s">
        <v>1858</v>
      </c>
      <c r="G3690" s="61" t="str">
        <f t="shared" si="184"/>
        <v>Choi Ho-sung</v>
      </c>
    </row>
    <row r="3691" spans="1:7" thickBot="1">
      <c r="A3691" s="62" t="s">
        <v>2445</v>
      </c>
      <c r="B3691" s="61">
        <v>378</v>
      </c>
      <c r="C3691" s="61" t="str">
        <f t="shared" si="182"/>
        <v>No Tie</v>
      </c>
      <c r="D3691" s="63">
        <f t="shared" si="183"/>
        <v>378</v>
      </c>
      <c r="E3691" s="63">
        <v>378</v>
      </c>
      <c r="F3691" s="61" t="s">
        <v>1359</v>
      </c>
      <c r="G3691" s="61" t="str">
        <f t="shared" si="184"/>
        <v>Daisuke Kataoka</v>
      </c>
    </row>
    <row r="3692" spans="1:7" thickBot="1">
      <c r="A3692" s="62" t="s">
        <v>2445</v>
      </c>
      <c r="B3692" s="61">
        <v>379</v>
      </c>
      <c r="C3692" s="61" t="str">
        <f t="shared" si="182"/>
        <v>No Tie</v>
      </c>
      <c r="D3692" s="63">
        <f t="shared" si="183"/>
        <v>379</v>
      </c>
      <c r="E3692" s="63">
        <v>379</v>
      </c>
      <c r="F3692" s="61" t="s">
        <v>1883</v>
      </c>
      <c r="G3692" s="61" t="str">
        <f t="shared" si="184"/>
        <v>Peter Tomasulo</v>
      </c>
    </row>
    <row r="3693" spans="1:7" thickBot="1">
      <c r="A3693" s="62" t="s">
        <v>2445</v>
      </c>
      <c r="B3693" s="61">
        <v>380</v>
      </c>
      <c r="C3693" s="61" t="str">
        <f t="shared" si="182"/>
        <v>No Tie</v>
      </c>
      <c r="D3693" s="63">
        <f t="shared" si="183"/>
        <v>380</v>
      </c>
      <c r="E3693" s="63">
        <v>380</v>
      </c>
      <c r="F3693" s="61" t="s">
        <v>1666</v>
      </c>
      <c r="G3693" s="61" t="str">
        <f t="shared" si="184"/>
        <v>Justin Walters</v>
      </c>
    </row>
    <row r="3694" spans="1:7" thickBot="1">
      <c r="A3694" s="62" t="s">
        <v>2445</v>
      </c>
      <c r="B3694" s="61">
        <v>381</v>
      </c>
      <c r="C3694" s="61" t="str">
        <f t="shared" si="182"/>
        <v>No Tie</v>
      </c>
      <c r="D3694" s="63">
        <f t="shared" si="183"/>
        <v>381</v>
      </c>
      <c r="E3694" s="63">
        <v>381</v>
      </c>
      <c r="F3694" s="61" t="s">
        <v>1405</v>
      </c>
      <c r="G3694" s="61" t="str">
        <f t="shared" si="184"/>
        <v>Rich Bland</v>
      </c>
    </row>
    <row r="3695" spans="1:7" thickBot="1">
      <c r="A3695" s="62" t="s">
        <v>2445</v>
      </c>
      <c r="B3695" s="61">
        <v>382</v>
      </c>
      <c r="C3695" s="61" t="str">
        <f t="shared" si="182"/>
        <v>No Tie</v>
      </c>
      <c r="D3695" s="63">
        <f t="shared" si="183"/>
        <v>382</v>
      </c>
      <c r="E3695" s="63">
        <v>382</v>
      </c>
      <c r="F3695" s="61" t="s">
        <v>1558</v>
      </c>
      <c r="G3695" s="61" t="str">
        <f t="shared" si="184"/>
        <v>Scott Henry</v>
      </c>
    </row>
    <row r="3696" spans="1:7" thickBot="1">
      <c r="A3696" s="62" t="s">
        <v>2445</v>
      </c>
      <c r="B3696" s="61">
        <v>383</v>
      </c>
      <c r="C3696" s="61" t="str">
        <f t="shared" si="182"/>
        <v>No Tie</v>
      </c>
      <c r="D3696" s="63">
        <f t="shared" si="183"/>
        <v>383</v>
      </c>
      <c r="E3696" s="63">
        <v>383</v>
      </c>
      <c r="F3696" s="61" t="s">
        <v>826</v>
      </c>
      <c r="G3696" s="61" t="str">
        <f t="shared" si="184"/>
        <v>Matt Bettencourt</v>
      </c>
    </row>
    <row r="3697" spans="1:7" thickBot="1">
      <c r="A3697" s="62" t="s">
        <v>2445</v>
      </c>
      <c r="B3697" s="61">
        <v>384</v>
      </c>
      <c r="C3697" s="61" t="str">
        <f t="shared" si="182"/>
        <v>No Tie</v>
      </c>
      <c r="D3697" s="63">
        <f t="shared" si="183"/>
        <v>384</v>
      </c>
      <c r="E3697" s="63">
        <v>384</v>
      </c>
      <c r="F3697" s="61" t="s">
        <v>1420</v>
      </c>
      <c r="G3697" s="61" t="str">
        <f t="shared" si="184"/>
        <v>Young-han Song</v>
      </c>
    </row>
    <row r="3698" spans="1:7" thickBot="1">
      <c r="A3698" s="62" t="s">
        <v>2445</v>
      </c>
      <c r="B3698" s="61">
        <v>385</v>
      </c>
      <c r="C3698" s="61" t="str">
        <f t="shared" si="182"/>
        <v>No Tie</v>
      </c>
      <c r="D3698" s="63">
        <f t="shared" si="183"/>
        <v>385</v>
      </c>
      <c r="E3698" s="63">
        <v>385</v>
      </c>
      <c r="F3698" s="61" t="s">
        <v>750</v>
      </c>
      <c r="G3698" s="61" t="str">
        <f t="shared" si="184"/>
        <v>Rod Pampling</v>
      </c>
    </row>
    <row r="3699" spans="1:7" thickBot="1">
      <c r="A3699" s="62" t="s">
        <v>2445</v>
      </c>
      <c r="B3699" s="61">
        <v>386</v>
      </c>
      <c r="C3699" s="61" t="str">
        <f t="shared" si="182"/>
        <v>No Tie</v>
      </c>
      <c r="D3699" s="63">
        <f t="shared" si="183"/>
        <v>386</v>
      </c>
      <c r="E3699" s="63">
        <v>386</v>
      </c>
      <c r="F3699" s="61" t="s">
        <v>2110</v>
      </c>
      <c r="G3699" s="61" t="str">
        <f t="shared" si="184"/>
        <v>Dohoon Kim</v>
      </c>
    </row>
    <row r="3700" spans="1:7" thickBot="1">
      <c r="A3700" s="62" t="s">
        <v>2445</v>
      </c>
      <c r="B3700" s="61">
        <v>387</v>
      </c>
      <c r="C3700" s="61" t="str">
        <f t="shared" si="182"/>
        <v>No Tie</v>
      </c>
      <c r="D3700" s="63">
        <f t="shared" si="183"/>
        <v>387</v>
      </c>
      <c r="E3700" s="63">
        <v>387</v>
      </c>
      <c r="F3700" s="61" t="s">
        <v>1537</v>
      </c>
      <c r="G3700" s="61" t="str">
        <f t="shared" si="184"/>
        <v>Chris Paisley</v>
      </c>
    </row>
    <row r="3701" spans="1:7" thickBot="1">
      <c r="A3701" s="62" t="s">
        <v>2445</v>
      </c>
      <c r="B3701" s="61">
        <v>388</v>
      </c>
      <c r="C3701" s="61" t="str">
        <f t="shared" si="182"/>
        <v>No Tie</v>
      </c>
      <c r="D3701" s="63">
        <f t="shared" si="183"/>
        <v>388</v>
      </c>
      <c r="E3701" s="63">
        <v>388</v>
      </c>
      <c r="F3701" s="61" t="s">
        <v>2186</v>
      </c>
      <c r="G3701" s="61" t="str">
        <f t="shared" si="184"/>
        <v>Doug McGuigan</v>
      </c>
    </row>
    <row r="3702" spans="1:7" thickBot="1">
      <c r="A3702" s="62" t="s">
        <v>2445</v>
      </c>
      <c r="B3702" s="61">
        <v>389</v>
      </c>
      <c r="C3702" s="61" t="str">
        <f t="shared" si="182"/>
        <v>No Tie</v>
      </c>
      <c r="D3702" s="63">
        <f t="shared" si="183"/>
        <v>389</v>
      </c>
      <c r="E3702" s="63">
        <v>389</v>
      </c>
      <c r="F3702" s="61" t="s">
        <v>1564</v>
      </c>
      <c r="G3702" s="61" t="str">
        <f t="shared" si="184"/>
        <v>Matthew Griffin</v>
      </c>
    </row>
    <row r="3703" spans="1:7" thickBot="1">
      <c r="A3703" s="62" t="s">
        <v>2445</v>
      </c>
      <c r="B3703" s="61">
        <v>390</v>
      </c>
      <c r="C3703" s="61" t="str">
        <f t="shared" si="182"/>
        <v>No Tie</v>
      </c>
      <c r="D3703" s="63">
        <f t="shared" si="183"/>
        <v>390</v>
      </c>
      <c r="E3703" s="63">
        <v>390</v>
      </c>
      <c r="F3703" s="61" t="s">
        <v>1996</v>
      </c>
      <c r="G3703" s="61" t="str">
        <f t="shared" si="184"/>
        <v>Brinson Paolini</v>
      </c>
    </row>
    <row r="3704" spans="1:7" thickBot="1">
      <c r="A3704" s="62" t="s">
        <v>2445</v>
      </c>
      <c r="B3704" s="61">
        <v>391</v>
      </c>
      <c r="C3704" s="61" t="str">
        <f t="shared" si="182"/>
        <v>No Tie</v>
      </c>
      <c r="D3704" s="63">
        <f t="shared" si="183"/>
        <v>391</v>
      </c>
      <c r="E3704" s="63">
        <v>391</v>
      </c>
      <c r="F3704" s="61" t="s">
        <v>1599</v>
      </c>
      <c r="G3704" s="61" t="str">
        <f t="shared" si="184"/>
        <v>Tim Herron</v>
      </c>
    </row>
    <row r="3705" spans="1:7" thickBot="1">
      <c r="A3705" s="62" t="s">
        <v>2445</v>
      </c>
      <c r="B3705" s="61">
        <v>392</v>
      </c>
      <c r="C3705" s="61" t="str">
        <f t="shared" si="182"/>
        <v>No Tie</v>
      </c>
      <c r="D3705" s="63">
        <f t="shared" si="183"/>
        <v>392</v>
      </c>
      <c r="E3705" s="63">
        <v>392</v>
      </c>
      <c r="F3705" s="61" t="s">
        <v>1478</v>
      </c>
      <c r="G3705" s="61" t="str">
        <f t="shared" si="184"/>
        <v>Vaughn Taylor</v>
      </c>
    </row>
    <row r="3706" spans="1:7" thickBot="1">
      <c r="A3706" s="62" t="s">
        <v>2445</v>
      </c>
      <c r="B3706" s="61">
        <v>393</v>
      </c>
      <c r="C3706" s="61" t="str">
        <f t="shared" si="182"/>
        <v>No Tie</v>
      </c>
      <c r="D3706" s="63">
        <f t="shared" si="183"/>
        <v>393</v>
      </c>
      <c r="E3706" s="63">
        <v>393</v>
      </c>
      <c r="F3706" s="61" t="s">
        <v>1297</v>
      </c>
      <c r="G3706" s="61" t="str">
        <f t="shared" si="184"/>
        <v>Fabian Gomez</v>
      </c>
    </row>
    <row r="3707" spans="1:7" thickBot="1">
      <c r="A3707" s="62" t="s">
        <v>2445</v>
      </c>
      <c r="B3707" s="61">
        <v>394</v>
      </c>
      <c r="C3707" s="61" t="str">
        <f t="shared" si="182"/>
        <v>No Tie</v>
      </c>
      <c r="D3707" s="63">
        <f t="shared" si="183"/>
        <v>394</v>
      </c>
      <c r="E3707" s="63">
        <v>394</v>
      </c>
      <c r="F3707" s="61" t="s">
        <v>2176</v>
      </c>
      <c r="G3707" s="61" t="str">
        <f t="shared" si="184"/>
        <v>Benjamin Alvarado</v>
      </c>
    </row>
    <row r="3708" spans="1:7" thickBot="1">
      <c r="A3708" s="62" t="s">
        <v>2445</v>
      </c>
      <c r="B3708" s="61">
        <v>395</v>
      </c>
      <c r="C3708" s="61" t="str">
        <f t="shared" si="182"/>
        <v>No Tie</v>
      </c>
      <c r="D3708" s="63">
        <f t="shared" si="183"/>
        <v>395</v>
      </c>
      <c r="E3708" s="63">
        <v>395</v>
      </c>
      <c r="F3708" s="61" t="s">
        <v>1362</v>
      </c>
      <c r="G3708" s="61" t="str">
        <f t="shared" si="184"/>
        <v>Jaco Ahlers</v>
      </c>
    </row>
    <row r="3709" spans="1:7" thickBot="1">
      <c r="A3709" s="62" t="s">
        <v>2445</v>
      </c>
      <c r="B3709" s="61">
        <v>396</v>
      </c>
      <c r="C3709" s="61" t="str">
        <f t="shared" si="182"/>
        <v>No Tie</v>
      </c>
      <c r="D3709" s="63">
        <f t="shared" si="183"/>
        <v>396</v>
      </c>
      <c r="E3709" s="63">
        <v>396</v>
      </c>
      <c r="F3709" s="61" t="s">
        <v>1601</v>
      </c>
      <c r="G3709" s="61" t="str">
        <f t="shared" si="184"/>
        <v>Matthew Nixon</v>
      </c>
    </row>
    <row r="3710" spans="1:7" thickBot="1">
      <c r="A3710" s="62" t="s">
        <v>2445</v>
      </c>
      <c r="B3710" s="61">
        <v>397</v>
      </c>
      <c r="C3710" s="61" t="str">
        <f t="shared" si="182"/>
        <v>No Tie</v>
      </c>
      <c r="D3710" s="63">
        <f t="shared" si="183"/>
        <v>397</v>
      </c>
      <c r="E3710" s="63">
        <v>397</v>
      </c>
      <c r="F3710" s="61" t="s">
        <v>2118</v>
      </c>
      <c r="G3710" s="61" t="str">
        <f t="shared" si="184"/>
        <v>Agustin Domingo</v>
      </c>
    </row>
    <row r="3711" spans="1:7" thickBot="1">
      <c r="A3711" s="62" t="s">
        <v>2445</v>
      </c>
      <c r="B3711" s="61">
        <v>398</v>
      </c>
      <c r="C3711" s="61" t="str">
        <f t="shared" si="182"/>
        <v>No Tie</v>
      </c>
      <c r="D3711" s="63">
        <f t="shared" si="183"/>
        <v>398</v>
      </c>
      <c r="E3711" s="63">
        <v>398</v>
      </c>
      <c r="F3711" s="61" t="s">
        <v>2090</v>
      </c>
      <c r="G3711" s="61" t="str">
        <f t="shared" si="184"/>
        <v>Daniel Brooks</v>
      </c>
    </row>
    <row r="3712" spans="1:7" thickBot="1">
      <c r="A3712" s="62" t="s">
        <v>2445</v>
      </c>
      <c r="B3712" s="61">
        <v>399</v>
      </c>
      <c r="C3712" s="61" t="str">
        <f t="shared" si="182"/>
        <v>No Tie</v>
      </c>
      <c r="D3712" s="63">
        <f t="shared" si="183"/>
        <v>399</v>
      </c>
      <c r="E3712" s="63">
        <v>399</v>
      </c>
      <c r="F3712" s="61" t="s">
        <v>1728</v>
      </c>
      <c r="G3712" s="61" t="str">
        <f t="shared" si="184"/>
        <v>Mathew Goggin</v>
      </c>
    </row>
    <row r="3713" spans="1:7" thickBot="1">
      <c r="A3713" s="62" t="s">
        <v>2445</v>
      </c>
      <c r="B3713" s="61">
        <v>400</v>
      </c>
      <c r="C3713" s="61" t="str">
        <f t="shared" si="182"/>
        <v>No Tie</v>
      </c>
      <c r="D3713" s="63">
        <f t="shared" si="183"/>
        <v>400</v>
      </c>
      <c r="E3713" s="63">
        <v>400</v>
      </c>
      <c r="F3713" s="61" t="s">
        <v>2097</v>
      </c>
      <c r="G3713" s="61" t="str">
        <f t="shared" si="184"/>
        <v>Jose de Jesus Rodriguez</v>
      </c>
    </row>
    <row r="3714" spans="1:7" thickBot="1">
      <c r="A3714" s="62" t="s">
        <v>2445</v>
      </c>
      <c r="B3714" s="61">
        <v>401</v>
      </c>
      <c r="C3714" s="61" t="str">
        <f t="shared" si="182"/>
        <v>No Tie</v>
      </c>
      <c r="D3714" s="63">
        <f t="shared" si="183"/>
        <v>401</v>
      </c>
      <c r="E3714" s="63">
        <v>401</v>
      </c>
      <c r="F3714" s="61" t="s">
        <v>1942</v>
      </c>
      <c r="G3714" s="61" t="str">
        <f t="shared" si="184"/>
        <v>Do-Hoon Kim</v>
      </c>
    </row>
    <row r="3715" spans="1:7" thickBot="1">
      <c r="A3715" s="62" t="s">
        <v>2445</v>
      </c>
      <c r="B3715" s="61">
        <v>402</v>
      </c>
      <c r="C3715" s="61" t="str">
        <f t="shared" si="182"/>
        <v>No Tie</v>
      </c>
      <c r="D3715" s="63">
        <f t="shared" si="183"/>
        <v>402</v>
      </c>
      <c r="E3715" s="63">
        <v>402</v>
      </c>
      <c r="F3715" s="61" t="s">
        <v>2294</v>
      </c>
      <c r="G3715" s="61" t="str">
        <f t="shared" si="184"/>
        <v>Ariel Canete</v>
      </c>
    </row>
    <row r="3716" spans="1:7" thickBot="1">
      <c r="A3716" s="62" t="s">
        <v>2445</v>
      </c>
      <c r="B3716" s="61">
        <v>403</v>
      </c>
      <c r="C3716" s="61" t="str">
        <f t="shared" si="182"/>
        <v>No Tie</v>
      </c>
      <c r="D3716" s="63">
        <f t="shared" si="183"/>
        <v>403</v>
      </c>
      <c r="E3716" s="63">
        <v>403</v>
      </c>
      <c r="F3716" s="61" t="s">
        <v>1874</v>
      </c>
      <c r="G3716" s="61" t="str">
        <f t="shared" si="184"/>
        <v>Thitiphan Chuayprako</v>
      </c>
    </row>
    <row r="3717" spans="1:7" thickBot="1">
      <c r="A3717" s="62" t="s">
        <v>2445</v>
      </c>
      <c r="B3717" s="61">
        <v>404</v>
      </c>
      <c r="C3717" s="61" t="str">
        <f t="shared" si="182"/>
        <v>No Tie</v>
      </c>
      <c r="D3717" s="63">
        <f t="shared" si="183"/>
        <v>404</v>
      </c>
      <c r="E3717" s="63">
        <v>404</v>
      </c>
      <c r="F3717" s="61" t="s">
        <v>1698</v>
      </c>
      <c r="G3717" s="61" t="str">
        <f t="shared" si="184"/>
        <v>Nicholas Fung</v>
      </c>
    </row>
    <row r="3718" spans="1:7" thickBot="1">
      <c r="A3718" s="62" t="s">
        <v>2445</v>
      </c>
      <c r="B3718" s="61">
        <v>405</v>
      </c>
      <c r="C3718" s="61" t="str">
        <f t="shared" si="182"/>
        <v>No Tie</v>
      </c>
      <c r="D3718" s="63">
        <f t="shared" si="183"/>
        <v>405</v>
      </c>
      <c r="E3718" s="63">
        <v>405</v>
      </c>
      <c r="F3718" s="61" t="s">
        <v>2187</v>
      </c>
      <c r="G3718" s="61" t="str">
        <f t="shared" si="184"/>
        <v>Will Claxton</v>
      </c>
    </row>
    <row r="3719" spans="1:7" thickBot="1">
      <c r="A3719" s="62" t="s">
        <v>2445</v>
      </c>
      <c r="B3719" s="61">
        <v>406</v>
      </c>
      <c r="C3719" s="61" t="str">
        <f t="shared" si="182"/>
        <v>No Tie</v>
      </c>
      <c r="D3719" s="63">
        <f t="shared" si="183"/>
        <v>406</v>
      </c>
      <c r="E3719" s="63">
        <v>406</v>
      </c>
      <c r="F3719" s="61" t="s">
        <v>1544</v>
      </c>
      <c r="G3719" s="61" t="str">
        <f t="shared" si="184"/>
        <v>Tjaart van der Walt</v>
      </c>
    </row>
    <row r="3720" spans="1:7" thickBot="1">
      <c r="A3720" s="62" t="s">
        <v>2445</v>
      </c>
      <c r="B3720" s="61">
        <v>407</v>
      </c>
      <c r="C3720" s="61" t="str">
        <f t="shared" si="182"/>
        <v>No Tie</v>
      </c>
      <c r="D3720" s="63">
        <f t="shared" si="183"/>
        <v>407</v>
      </c>
      <c r="E3720" s="63">
        <v>407</v>
      </c>
      <c r="F3720" s="61" t="s">
        <v>1930</v>
      </c>
      <c r="G3720" s="61" t="str">
        <f t="shared" si="184"/>
        <v>Ashley Hall</v>
      </c>
    </row>
    <row r="3721" spans="1:7" thickBot="1">
      <c r="A3721" s="62" t="s">
        <v>2445</v>
      </c>
      <c r="B3721" s="61">
        <v>408</v>
      </c>
      <c r="C3721" s="61" t="str">
        <f t="shared" si="182"/>
        <v>No Tie</v>
      </c>
      <c r="D3721" s="63">
        <f t="shared" si="183"/>
        <v>408</v>
      </c>
      <c r="E3721" s="63">
        <v>408</v>
      </c>
      <c r="F3721" s="61" t="s">
        <v>1678</v>
      </c>
      <c r="G3721" s="61" t="str">
        <f t="shared" si="184"/>
        <v>Alexandre Rocha</v>
      </c>
    </row>
    <row r="3722" spans="1:7" thickBot="1">
      <c r="A3722" s="62" t="s">
        <v>2445</v>
      </c>
      <c r="B3722" s="61">
        <v>409</v>
      </c>
      <c r="C3722" s="61" t="str">
        <f t="shared" si="182"/>
        <v>No Tie</v>
      </c>
      <c r="D3722" s="63">
        <f t="shared" si="183"/>
        <v>409</v>
      </c>
      <c r="E3722" s="63">
        <v>409</v>
      </c>
      <c r="F3722" s="61" t="s">
        <v>2161</v>
      </c>
      <c r="G3722" s="61" t="str">
        <f t="shared" si="184"/>
        <v>Desvonde Botes</v>
      </c>
    </row>
    <row r="3723" spans="1:7" thickBot="1">
      <c r="A3723" s="62" t="s">
        <v>2445</v>
      </c>
      <c r="B3723" s="61">
        <v>410</v>
      </c>
      <c r="C3723" s="61" t="str">
        <f t="shared" si="182"/>
        <v>No Tie</v>
      </c>
      <c r="D3723" s="63">
        <f t="shared" si="183"/>
        <v>410</v>
      </c>
      <c r="E3723" s="63">
        <v>410</v>
      </c>
      <c r="F3723" s="61" t="s">
        <v>1360</v>
      </c>
      <c r="G3723" s="61" t="str">
        <f t="shared" si="184"/>
        <v>Will MacKenzie</v>
      </c>
    </row>
    <row r="3724" spans="1:7" thickBot="1">
      <c r="A3724" s="62" t="s">
        <v>2445</v>
      </c>
      <c r="B3724" s="61">
        <v>411</v>
      </c>
      <c r="C3724" s="61" t="str">
        <f t="shared" si="182"/>
        <v>No Tie</v>
      </c>
      <c r="D3724" s="63">
        <f t="shared" si="183"/>
        <v>411</v>
      </c>
      <c r="E3724" s="63">
        <v>411</v>
      </c>
      <c r="F3724" s="61" t="s">
        <v>2057</v>
      </c>
      <c r="G3724" s="61" t="str">
        <f t="shared" si="184"/>
        <v>Jose Maria Olazabal</v>
      </c>
    </row>
    <row r="3725" spans="1:7" thickBot="1">
      <c r="A3725" s="62" t="s">
        <v>2445</v>
      </c>
      <c r="B3725" s="61">
        <v>412</v>
      </c>
      <c r="C3725" s="61" t="str">
        <f t="shared" si="182"/>
        <v>No Tie</v>
      </c>
      <c r="D3725" s="63">
        <f t="shared" si="183"/>
        <v>412</v>
      </c>
      <c r="E3725" s="63">
        <v>412</v>
      </c>
      <c r="F3725" s="61" t="s">
        <v>1379</v>
      </c>
      <c r="G3725" s="61" t="str">
        <f t="shared" si="184"/>
        <v>Jean Hugo</v>
      </c>
    </row>
    <row r="3726" spans="1:7" thickBot="1">
      <c r="A3726" s="62" t="s">
        <v>2445</v>
      </c>
      <c r="B3726" s="61">
        <v>413</v>
      </c>
      <c r="C3726" s="61" t="str">
        <f t="shared" si="182"/>
        <v>No Tie</v>
      </c>
      <c r="D3726" s="63">
        <f t="shared" si="183"/>
        <v>413</v>
      </c>
      <c r="E3726" s="63">
        <v>413</v>
      </c>
      <c r="F3726" s="61" t="s">
        <v>1573</v>
      </c>
      <c r="G3726" s="61" t="str">
        <f t="shared" si="184"/>
        <v>Tom Lewis</v>
      </c>
    </row>
    <row r="3727" spans="1:7" thickBot="1">
      <c r="A3727" s="62" t="s">
        <v>2445</v>
      </c>
      <c r="B3727" s="61">
        <v>414</v>
      </c>
      <c r="C3727" s="61" t="str">
        <f t="shared" si="182"/>
        <v>No Tie</v>
      </c>
      <c r="D3727" s="63">
        <f t="shared" si="183"/>
        <v>414</v>
      </c>
      <c r="E3727" s="63">
        <v>414</v>
      </c>
      <c r="F3727" s="61" t="s">
        <v>1357</v>
      </c>
      <c r="G3727" s="61" t="str">
        <f t="shared" si="184"/>
        <v>Keith Horne</v>
      </c>
    </row>
    <row r="3728" spans="1:7" thickBot="1">
      <c r="A3728" s="62" t="s">
        <v>2445</v>
      </c>
      <c r="B3728" s="61">
        <v>415</v>
      </c>
      <c r="C3728" s="61" t="str">
        <f t="shared" si="182"/>
        <v>No Tie</v>
      </c>
      <c r="D3728" s="63">
        <f t="shared" si="183"/>
        <v>415</v>
      </c>
      <c r="E3728" s="63">
        <v>415</v>
      </c>
      <c r="F3728" s="61" t="s">
        <v>1731</v>
      </c>
      <c r="G3728" s="61" t="str">
        <f t="shared" si="184"/>
        <v>Aaron Townsend</v>
      </c>
    </row>
    <row r="3729" spans="1:7" thickBot="1">
      <c r="A3729" s="62" t="s">
        <v>2445</v>
      </c>
      <c r="B3729" s="61">
        <v>416</v>
      </c>
      <c r="C3729" s="61" t="str">
        <f t="shared" si="182"/>
        <v>No Tie</v>
      </c>
      <c r="D3729" s="63">
        <f t="shared" si="183"/>
        <v>416</v>
      </c>
      <c r="E3729" s="63">
        <v>416</v>
      </c>
      <c r="F3729" s="61" t="s">
        <v>2145</v>
      </c>
      <c r="G3729" s="61" t="str">
        <f t="shared" si="184"/>
        <v>Ruan de Smidt</v>
      </c>
    </row>
    <row r="3730" spans="1:7" thickBot="1">
      <c r="A3730" s="62" t="s">
        <v>2445</v>
      </c>
      <c r="B3730" s="61">
        <v>417</v>
      </c>
      <c r="C3730" s="61" t="str">
        <f t="shared" si="182"/>
        <v>No Tie</v>
      </c>
      <c r="D3730" s="63">
        <f t="shared" si="183"/>
        <v>417</v>
      </c>
      <c r="E3730" s="63">
        <v>417</v>
      </c>
      <c r="F3730" s="61" t="s">
        <v>2139</v>
      </c>
      <c r="G3730" s="61" t="str">
        <f t="shared" si="184"/>
        <v>James Bowen</v>
      </c>
    </row>
    <row r="3731" spans="1:7" thickBot="1">
      <c r="A3731" s="62" t="s">
        <v>2445</v>
      </c>
      <c r="B3731" s="61">
        <v>418</v>
      </c>
      <c r="C3731" s="61" t="str">
        <f t="shared" si="182"/>
        <v>No Tie</v>
      </c>
      <c r="D3731" s="63">
        <f t="shared" si="183"/>
        <v>418</v>
      </c>
      <c r="E3731" s="63">
        <v>418</v>
      </c>
      <c r="F3731" s="61" t="s">
        <v>1401</v>
      </c>
      <c r="G3731" s="61" t="str">
        <f t="shared" si="184"/>
        <v>Jens Fahrbring</v>
      </c>
    </row>
    <row r="3732" spans="1:7" thickBot="1">
      <c r="A3732" s="62" t="s">
        <v>2445</v>
      </c>
      <c r="B3732" s="61">
        <v>419</v>
      </c>
      <c r="C3732" s="61" t="str">
        <f t="shared" si="182"/>
        <v>No Tie</v>
      </c>
      <c r="D3732" s="63">
        <f t="shared" si="183"/>
        <v>419</v>
      </c>
      <c r="E3732" s="63">
        <v>419</v>
      </c>
      <c r="F3732" s="61" t="s">
        <v>1849</v>
      </c>
      <c r="G3732" s="61" t="str">
        <f t="shared" si="184"/>
        <v>Steven Tiley</v>
      </c>
    </row>
    <row r="3733" spans="1:7" thickBot="1">
      <c r="A3733" s="62" t="s">
        <v>2445</v>
      </c>
      <c r="B3733" s="61">
        <v>420</v>
      </c>
      <c r="C3733" s="61" t="str">
        <f t="shared" si="182"/>
        <v>No Tie</v>
      </c>
      <c r="D3733" s="63">
        <f t="shared" si="183"/>
        <v>420</v>
      </c>
      <c r="E3733" s="63">
        <v>420</v>
      </c>
      <c r="F3733" s="61" t="s">
        <v>2126</v>
      </c>
      <c r="G3733" s="61" t="str">
        <f t="shared" si="184"/>
        <v>Matthew Stieger</v>
      </c>
    </row>
    <row r="3734" spans="1:7" thickBot="1">
      <c r="A3734" s="62" t="s">
        <v>2445</v>
      </c>
      <c r="B3734" s="61">
        <v>421</v>
      </c>
      <c r="C3734" s="61" t="str">
        <f t="shared" si="182"/>
        <v>No Tie</v>
      </c>
      <c r="D3734" s="63">
        <f t="shared" si="183"/>
        <v>421</v>
      </c>
      <c r="E3734" s="63">
        <v>421</v>
      </c>
      <c r="F3734" s="61" t="s">
        <v>1627</v>
      </c>
      <c r="G3734" s="61" t="str">
        <f t="shared" si="184"/>
        <v>Simon Wakefield</v>
      </c>
    </row>
    <row r="3735" spans="1:7" thickBot="1">
      <c r="A3735" s="62" t="s">
        <v>2445</v>
      </c>
      <c r="B3735" s="61">
        <v>422</v>
      </c>
      <c r="C3735" s="61" t="str">
        <f t="shared" si="182"/>
        <v>No Tie</v>
      </c>
      <c r="D3735" s="63">
        <f t="shared" si="183"/>
        <v>422</v>
      </c>
      <c r="E3735" s="63">
        <v>422</v>
      </c>
      <c r="F3735" s="61" t="s">
        <v>715</v>
      </c>
      <c r="G3735" s="61" t="str">
        <f t="shared" si="184"/>
        <v>Brandt Jobe</v>
      </c>
    </row>
    <row r="3736" spans="1:7" thickBot="1">
      <c r="A3736" s="62" t="s">
        <v>2445</v>
      </c>
      <c r="B3736" s="61">
        <v>423</v>
      </c>
      <c r="C3736" s="61" t="str">
        <f t="shared" si="182"/>
        <v>No Tie</v>
      </c>
      <c r="D3736" s="63">
        <f t="shared" si="183"/>
        <v>423</v>
      </c>
      <c r="E3736" s="63">
        <v>423</v>
      </c>
      <c r="F3736" s="61" t="s">
        <v>1776</v>
      </c>
      <c r="G3736" s="61" t="str">
        <f t="shared" si="184"/>
        <v>Pariya Junhasavasdikul</v>
      </c>
    </row>
    <row r="3737" spans="1:7" thickBot="1">
      <c r="A3737" s="62" t="s">
        <v>2445</v>
      </c>
      <c r="B3737" s="61">
        <v>424</v>
      </c>
      <c r="C3737" s="61" t="str">
        <f t="shared" si="182"/>
        <v>No Tie</v>
      </c>
      <c r="D3737" s="63">
        <f t="shared" si="183"/>
        <v>424</v>
      </c>
      <c r="E3737" s="63">
        <v>424</v>
      </c>
      <c r="F3737" s="61" t="s">
        <v>1569</v>
      </c>
      <c r="G3737" s="61" t="str">
        <f t="shared" si="184"/>
        <v>Alessandro Tadini</v>
      </c>
    </row>
    <row r="3738" spans="1:7" thickBot="1">
      <c r="A3738" s="62" t="s">
        <v>2445</v>
      </c>
      <c r="B3738" s="61">
        <v>425</v>
      </c>
      <c r="C3738" s="61" t="str">
        <f t="shared" si="182"/>
        <v>No Tie</v>
      </c>
      <c r="D3738" s="63">
        <f t="shared" si="183"/>
        <v>425</v>
      </c>
      <c r="E3738" s="63">
        <v>425</v>
      </c>
      <c r="F3738" s="61" t="s">
        <v>1688</v>
      </c>
      <c r="G3738" s="61" t="str">
        <f t="shared" si="184"/>
        <v>Bill Lunde</v>
      </c>
    </row>
    <row r="3739" spans="1:7" thickBot="1">
      <c r="A3739" s="62" t="s">
        <v>2445</v>
      </c>
      <c r="B3739" s="61">
        <v>426</v>
      </c>
      <c r="C3739" s="61" t="str">
        <f t="shared" si="182"/>
        <v>No Tie</v>
      </c>
      <c r="D3739" s="63">
        <f t="shared" si="183"/>
        <v>426</v>
      </c>
      <c r="E3739" s="63">
        <v>426</v>
      </c>
      <c r="F3739" s="61" t="s">
        <v>1880</v>
      </c>
      <c r="G3739" s="61" t="str">
        <f t="shared" si="184"/>
        <v>Richard Finch</v>
      </c>
    </row>
    <row r="3740" spans="1:7" thickBot="1">
      <c r="A3740" s="62" t="s">
        <v>2445</v>
      </c>
      <c r="B3740" s="61">
        <v>427</v>
      </c>
      <c r="C3740" s="61" t="str">
        <f t="shared" si="182"/>
        <v>No Tie</v>
      </c>
      <c r="D3740" s="63">
        <f t="shared" si="183"/>
        <v>427</v>
      </c>
      <c r="E3740" s="63">
        <v>427</v>
      </c>
      <c r="F3740" s="61" t="s">
        <v>694</v>
      </c>
      <c r="G3740" s="61" t="str">
        <f t="shared" si="184"/>
        <v>Billy Hurley III</v>
      </c>
    </row>
    <row r="3741" spans="1:7" thickBot="1">
      <c r="A3741" s="62" t="s">
        <v>2445</v>
      </c>
      <c r="B3741" s="61">
        <v>428</v>
      </c>
      <c r="C3741" s="61" t="str">
        <f t="shared" si="182"/>
        <v>No Tie</v>
      </c>
      <c r="D3741" s="63">
        <f t="shared" si="183"/>
        <v>428</v>
      </c>
      <c r="E3741" s="63">
        <v>428</v>
      </c>
      <c r="F3741" s="61" t="s">
        <v>2277</v>
      </c>
      <c r="G3741" s="61" t="str">
        <f t="shared" si="184"/>
        <v>Gary Lockerbie</v>
      </c>
    </row>
    <row r="3742" spans="1:7" thickBot="1">
      <c r="A3742" s="62" t="s">
        <v>2445</v>
      </c>
      <c r="B3742" s="61">
        <v>429</v>
      </c>
      <c r="C3742" s="61" t="str">
        <f t="shared" si="182"/>
        <v>No Tie</v>
      </c>
      <c r="D3742" s="63">
        <f t="shared" si="183"/>
        <v>429</v>
      </c>
      <c r="E3742" s="63">
        <v>429</v>
      </c>
      <c r="F3742" s="61" t="s">
        <v>1643</v>
      </c>
      <c r="G3742" s="61" t="str">
        <f t="shared" si="184"/>
        <v>Tyrone Van Aswegen</v>
      </c>
    </row>
    <row r="3743" spans="1:7" thickBot="1">
      <c r="A3743" s="62" t="s">
        <v>2445</v>
      </c>
      <c r="B3743" s="61">
        <v>430</v>
      </c>
      <c r="C3743" s="61" t="str">
        <f t="shared" si="182"/>
        <v>No Tie</v>
      </c>
      <c r="D3743" s="63">
        <f t="shared" si="183"/>
        <v>430</v>
      </c>
      <c r="E3743" s="63">
        <v>430</v>
      </c>
      <c r="F3743" s="61" t="s">
        <v>1802</v>
      </c>
      <c r="G3743" s="61" t="str">
        <f t="shared" si="184"/>
        <v>Philip Archer</v>
      </c>
    </row>
    <row r="3744" spans="1:7" thickBot="1">
      <c r="A3744" s="62" t="s">
        <v>2445</v>
      </c>
      <c r="B3744" s="61">
        <v>431</v>
      </c>
      <c r="C3744" s="61" t="str">
        <f t="shared" si="182"/>
        <v>No Tie</v>
      </c>
      <c r="D3744" s="63">
        <f t="shared" si="183"/>
        <v>431</v>
      </c>
      <c r="E3744" s="63">
        <v>431</v>
      </c>
      <c r="F3744" s="61" t="s">
        <v>1460</v>
      </c>
      <c r="G3744" s="61" t="str">
        <f t="shared" si="184"/>
        <v>Jamie McLeary</v>
      </c>
    </row>
    <row r="3745" spans="1:7" thickBot="1">
      <c r="A3745" s="62" t="s">
        <v>2445</v>
      </c>
      <c r="B3745" s="61">
        <v>431</v>
      </c>
      <c r="C3745" s="61" t="str">
        <f t="shared" si="182"/>
        <v>No Tie</v>
      </c>
      <c r="D3745" s="63">
        <f t="shared" si="183"/>
        <v>431</v>
      </c>
      <c r="E3745" s="63">
        <v>431</v>
      </c>
      <c r="F3745" s="61" t="s">
        <v>1587</v>
      </c>
      <c r="G3745" s="61" t="str">
        <f t="shared" si="184"/>
        <v>Wen-Tang Lin</v>
      </c>
    </row>
    <row r="3746" spans="1:7" thickBot="1">
      <c r="A3746" s="62" t="s">
        <v>2445</v>
      </c>
      <c r="B3746" s="61">
        <v>433</v>
      </c>
      <c r="C3746" s="61" t="str">
        <f t="shared" ref="C3746:C3809" si="185">IFERROR(SEARCH("T",B3746),"No Tie")</f>
        <v>No Tie</v>
      </c>
      <c r="D3746" s="63">
        <f t="shared" ref="D3746:D3809" si="186">IF(C3746="No Tie",B3746,RIGHT(B3746,LEN(B3746)-1))</f>
        <v>433</v>
      </c>
      <c r="E3746" s="63">
        <v>433</v>
      </c>
      <c r="F3746" s="61" t="s">
        <v>703</v>
      </c>
      <c r="G3746" s="61" t="str">
        <f t="shared" ref="G3746:G3809" si="187">TRIM(SUBSTITUTE(F3746,CHAR(160),CHAR(32)))</f>
        <v>Tag Ridings</v>
      </c>
    </row>
    <row r="3747" spans="1:7" thickBot="1">
      <c r="A3747" s="62" t="s">
        <v>2445</v>
      </c>
      <c r="B3747" s="61">
        <v>434</v>
      </c>
      <c r="C3747" s="61" t="str">
        <f t="shared" si="185"/>
        <v>No Tie</v>
      </c>
      <c r="D3747" s="63">
        <f t="shared" si="186"/>
        <v>434</v>
      </c>
      <c r="E3747" s="63">
        <v>434</v>
      </c>
      <c r="F3747" s="61" t="s">
        <v>759</v>
      </c>
      <c r="G3747" s="61" t="str">
        <f t="shared" si="187"/>
        <v>Doug LaBelle II</v>
      </c>
    </row>
    <row r="3748" spans="1:7" thickBot="1">
      <c r="A3748" s="62" t="s">
        <v>2445</v>
      </c>
      <c r="B3748" s="61">
        <v>435</v>
      </c>
      <c r="C3748" s="61" t="str">
        <f t="shared" si="185"/>
        <v>No Tie</v>
      </c>
      <c r="D3748" s="63">
        <f t="shared" si="186"/>
        <v>435</v>
      </c>
      <c r="E3748" s="63">
        <v>435</v>
      </c>
      <c r="F3748" s="61" t="s">
        <v>1833</v>
      </c>
      <c r="G3748" s="61" t="str">
        <f t="shared" si="187"/>
        <v>Azuma Yano</v>
      </c>
    </row>
    <row r="3749" spans="1:7" thickBot="1">
      <c r="A3749" s="62" t="s">
        <v>2445</v>
      </c>
      <c r="B3749" s="61">
        <v>436</v>
      </c>
      <c r="C3749" s="61" t="str">
        <f t="shared" si="185"/>
        <v>No Tie</v>
      </c>
      <c r="D3749" s="63">
        <f t="shared" si="186"/>
        <v>436</v>
      </c>
      <c r="E3749" s="63">
        <v>436</v>
      </c>
      <c r="F3749" s="61" t="s">
        <v>2190</v>
      </c>
      <c r="G3749" s="61" t="str">
        <f t="shared" si="187"/>
        <v>Bobby Gates</v>
      </c>
    </row>
    <row r="3750" spans="1:7" thickBot="1">
      <c r="A3750" s="62" t="s">
        <v>2445</v>
      </c>
      <c r="B3750" s="61">
        <v>437</v>
      </c>
      <c r="C3750" s="61" t="str">
        <f t="shared" si="185"/>
        <v>No Tie</v>
      </c>
      <c r="D3750" s="63">
        <f t="shared" si="186"/>
        <v>437</v>
      </c>
      <c r="E3750" s="63">
        <v>437</v>
      </c>
      <c r="F3750" s="61" t="s">
        <v>804</v>
      </c>
      <c r="G3750" s="61" t="str">
        <f t="shared" si="187"/>
        <v>John Daly</v>
      </c>
    </row>
    <row r="3751" spans="1:7" thickBot="1">
      <c r="A3751" s="62" t="s">
        <v>2445</v>
      </c>
      <c r="B3751" s="61">
        <v>438</v>
      </c>
      <c r="C3751" s="61" t="str">
        <f t="shared" si="185"/>
        <v>No Tie</v>
      </c>
      <c r="D3751" s="63">
        <f t="shared" si="186"/>
        <v>438</v>
      </c>
      <c r="E3751" s="63">
        <v>438</v>
      </c>
      <c r="F3751" s="61" t="s">
        <v>1506</v>
      </c>
      <c r="G3751" s="61" t="str">
        <f t="shared" si="187"/>
        <v>Daniel Im</v>
      </c>
    </row>
    <row r="3752" spans="1:7" thickBot="1">
      <c r="A3752" s="62" t="s">
        <v>2445</v>
      </c>
      <c r="B3752" s="61">
        <v>438</v>
      </c>
      <c r="C3752" s="61" t="str">
        <f t="shared" si="185"/>
        <v>No Tie</v>
      </c>
      <c r="D3752" s="63">
        <f t="shared" si="186"/>
        <v>438</v>
      </c>
      <c r="E3752" s="63">
        <v>438</v>
      </c>
      <c r="F3752" s="61" t="s">
        <v>2213</v>
      </c>
      <c r="G3752" s="61" t="str">
        <f t="shared" si="187"/>
        <v>Thomas Levet</v>
      </c>
    </row>
    <row r="3753" spans="1:7" thickBot="1">
      <c r="A3753" s="62" t="s">
        <v>2445</v>
      </c>
      <c r="B3753" s="61">
        <v>440</v>
      </c>
      <c r="C3753" s="61" t="str">
        <f t="shared" si="185"/>
        <v>No Tie</v>
      </c>
      <c r="D3753" s="63">
        <f t="shared" si="186"/>
        <v>440</v>
      </c>
      <c r="E3753" s="63">
        <v>440</v>
      </c>
      <c r="F3753" s="61" t="s">
        <v>1243</v>
      </c>
      <c r="G3753" s="61" t="str">
        <f t="shared" si="187"/>
        <v>James Morrison</v>
      </c>
    </row>
    <row r="3754" spans="1:7" thickBot="1">
      <c r="A3754" s="62" t="s">
        <v>2445</v>
      </c>
      <c r="B3754" s="61">
        <v>441</v>
      </c>
      <c r="C3754" s="61" t="str">
        <f t="shared" si="185"/>
        <v>No Tie</v>
      </c>
      <c r="D3754" s="63">
        <f t="shared" si="186"/>
        <v>441</v>
      </c>
      <c r="E3754" s="63">
        <v>441</v>
      </c>
      <c r="F3754" s="61" t="s">
        <v>1615</v>
      </c>
      <c r="G3754" s="61" t="str">
        <f t="shared" si="187"/>
        <v>Satoshi Tomiyama</v>
      </c>
    </row>
    <row r="3755" spans="1:7" thickBot="1">
      <c r="A3755" s="62" t="s">
        <v>2445</v>
      </c>
      <c r="B3755" s="61">
        <v>442</v>
      </c>
      <c r="C3755" s="61" t="str">
        <f t="shared" si="185"/>
        <v>No Tie</v>
      </c>
      <c r="D3755" s="63">
        <f t="shared" si="186"/>
        <v>442</v>
      </c>
      <c r="E3755" s="63">
        <v>442</v>
      </c>
      <c r="F3755" s="61" t="s">
        <v>1525</v>
      </c>
      <c r="G3755" s="61" t="str">
        <f t="shared" si="187"/>
        <v>Darron Stiles</v>
      </c>
    </row>
    <row r="3756" spans="1:7" thickBot="1">
      <c r="A3756" s="62" t="s">
        <v>2445</v>
      </c>
      <c r="B3756" s="61">
        <v>443</v>
      </c>
      <c r="C3756" s="61" t="str">
        <f t="shared" si="185"/>
        <v>No Tie</v>
      </c>
      <c r="D3756" s="63">
        <f t="shared" si="186"/>
        <v>443</v>
      </c>
      <c r="E3756" s="63">
        <v>443</v>
      </c>
      <c r="F3756" s="61" t="s">
        <v>1685</v>
      </c>
      <c r="G3756" s="61" t="str">
        <f t="shared" si="187"/>
        <v>Jordi Garcia Pinto</v>
      </c>
    </row>
    <row r="3757" spans="1:7" thickBot="1">
      <c r="A3757" s="62" t="s">
        <v>2445</v>
      </c>
      <c r="B3757" s="61">
        <v>444</v>
      </c>
      <c r="C3757" s="61" t="str">
        <f t="shared" si="185"/>
        <v>No Tie</v>
      </c>
      <c r="D3757" s="63">
        <f t="shared" si="186"/>
        <v>444</v>
      </c>
      <c r="E3757" s="63">
        <v>444</v>
      </c>
      <c r="F3757" s="61" t="s">
        <v>1510</v>
      </c>
      <c r="G3757" s="61" t="str">
        <f t="shared" si="187"/>
        <v>Daniel Gaunt</v>
      </c>
    </row>
    <row r="3758" spans="1:7" thickBot="1">
      <c r="A3758" s="62" t="s">
        <v>2445</v>
      </c>
      <c r="B3758" s="61">
        <v>445</v>
      </c>
      <c r="C3758" s="61" t="str">
        <f t="shared" si="185"/>
        <v>No Tie</v>
      </c>
      <c r="D3758" s="63">
        <f t="shared" si="186"/>
        <v>445</v>
      </c>
      <c r="E3758" s="63">
        <v>445</v>
      </c>
      <c r="F3758" s="61" t="s">
        <v>1436</v>
      </c>
      <c r="G3758" s="61" t="str">
        <f t="shared" si="187"/>
        <v>Oliver Fisher</v>
      </c>
    </row>
    <row r="3759" spans="1:7" thickBot="1">
      <c r="A3759" s="62" t="s">
        <v>2445</v>
      </c>
      <c r="B3759" s="61">
        <v>445</v>
      </c>
      <c r="C3759" s="61" t="str">
        <f t="shared" si="185"/>
        <v>No Tie</v>
      </c>
      <c r="D3759" s="63">
        <f t="shared" si="186"/>
        <v>445</v>
      </c>
      <c r="E3759" s="63">
        <v>445</v>
      </c>
      <c r="F3759" s="61" t="s">
        <v>710</v>
      </c>
      <c r="G3759" s="61" t="str">
        <f t="shared" si="187"/>
        <v>Steve LeBrun</v>
      </c>
    </row>
    <row r="3760" spans="1:7" thickBot="1">
      <c r="A3760" s="62" t="s">
        <v>2445</v>
      </c>
      <c r="B3760" s="61">
        <v>447</v>
      </c>
      <c r="C3760" s="61" t="str">
        <f t="shared" si="185"/>
        <v>No Tie</v>
      </c>
      <c r="D3760" s="63">
        <f t="shared" si="186"/>
        <v>447</v>
      </c>
      <c r="E3760" s="63">
        <v>447</v>
      </c>
      <c r="F3760" s="61" t="s">
        <v>1377</v>
      </c>
      <c r="G3760" s="61" t="str">
        <f t="shared" si="187"/>
        <v>Jacques Blaauw</v>
      </c>
    </row>
    <row r="3761" spans="1:7" thickBot="1">
      <c r="A3761" s="62" t="s">
        <v>2445</v>
      </c>
      <c r="B3761" s="61">
        <v>448</v>
      </c>
      <c r="C3761" s="61" t="str">
        <f t="shared" si="185"/>
        <v>No Tie</v>
      </c>
      <c r="D3761" s="63">
        <f t="shared" si="186"/>
        <v>448</v>
      </c>
      <c r="E3761" s="63">
        <v>448</v>
      </c>
      <c r="F3761" s="61" t="s">
        <v>2026</v>
      </c>
      <c r="G3761" s="61" t="str">
        <f t="shared" si="187"/>
        <v>Alistair Presnell</v>
      </c>
    </row>
    <row r="3762" spans="1:7" thickBot="1">
      <c r="A3762" s="62" t="s">
        <v>2445</v>
      </c>
      <c r="B3762" s="61">
        <v>449</v>
      </c>
      <c r="C3762" s="61" t="str">
        <f t="shared" si="185"/>
        <v>No Tie</v>
      </c>
      <c r="D3762" s="63">
        <f t="shared" si="186"/>
        <v>449</v>
      </c>
      <c r="E3762" s="63">
        <v>449</v>
      </c>
      <c r="F3762" s="61" t="s">
        <v>1331</v>
      </c>
      <c r="G3762" s="61" t="str">
        <f t="shared" si="187"/>
        <v>Taichi Teshima</v>
      </c>
    </row>
    <row r="3763" spans="1:7" thickBot="1">
      <c r="A3763" s="62" t="s">
        <v>2445</v>
      </c>
      <c r="B3763" s="61">
        <v>450</v>
      </c>
      <c r="C3763" s="61" t="str">
        <f t="shared" si="185"/>
        <v>No Tie</v>
      </c>
      <c r="D3763" s="63">
        <f t="shared" si="186"/>
        <v>450</v>
      </c>
      <c r="E3763" s="63">
        <v>450</v>
      </c>
      <c r="F3763" s="61" t="s">
        <v>2304</v>
      </c>
      <c r="G3763" s="61" t="str">
        <f t="shared" si="187"/>
        <v>Kim Dae-sub</v>
      </c>
    </row>
    <row r="3764" spans="1:7" thickBot="1">
      <c r="A3764" s="62" t="s">
        <v>2445</v>
      </c>
      <c r="B3764" s="61">
        <v>451</v>
      </c>
      <c r="C3764" s="61" t="str">
        <f t="shared" si="185"/>
        <v>No Tie</v>
      </c>
      <c r="D3764" s="63">
        <f t="shared" si="186"/>
        <v>451</v>
      </c>
      <c r="E3764" s="63">
        <v>451</v>
      </c>
      <c r="F3764" s="61" t="s">
        <v>1378</v>
      </c>
      <c r="G3764" s="61" t="str">
        <f t="shared" si="187"/>
        <v>Andrew McArthur</v>
      </c>
    </row>
    <row r="3765" spans="1:7" thickBot="1">
      <c r="A3765" s="62" t="s">
        <v>2445</v>
      </c>
      <c r="B3765" s="61">
        <v>452</v>
      </c>
      <c r="C3765" s="61" t="str">
        <f t="shared" si="185"/>
        <v>No Tie</v>
      </c>
      <c r="D3765" s="63">
        <f t="shared" si="186"/>
        <v>452</v>
      </c>
      <c r="E3765" s="63">
        <v>452</v>
      </c>
      <c r="F3765" s="61" t="s">
        <v>1928</v>
      </c>
      <c r="G3765" s="61" t="str">
        <f t="shared" si="187"/>
        <v>Scott Parel</v>
      </c>
    </row>
    <row r="3766" spans="1:7" thickBot="1">
      <c r="A3766" s="62" t="s">
        <v>2445</v>
      </c>
      <c r="B3766" s="61">
        <v>453</v>
      </c>
      <c r="C3766" s="61" t="str">
        <f t="shared" si="185"/>
        <v>No Tie</v>
      </c>
      <c r="D3766" s="63">
        <f t="shared" si="186"/>
        <v>453</v>
      </c>
      <c r="E3766" s="63">
        <v>453</v>
      </c>
      <c r="F3766" s="61" t="s">
        <v>1740</v>
      </c>
      <c r="G3766" s="61" t="str">
        <f t="shared" si="187"/>
        <v>Oscar Fraustro</v>
      </c>
    </row>
    <row r="3767" spans="1:7" thickBot="1">
      <c r="A3767" s="62" t="s">
        <v>2445</v>
      </c>
      <c r="B3767" s="61">
        <v>454</v>
      </c>
      <c r="C3767" s="61" t="str">
        <f t="shared" si="185"/>
        <v>No Tie</v>
      </c>
      <c r="D3767" s="63">
        <f t="shared" si="186"/>
        <v>454</v>
      </c>
      <c r="E3767" s="63">
        <v>454</v>
      </c>
      <c r="F3767" s="61" t="s">
        <v>1735</v>
      </c>
      <c r="G3767" s="61" t="str">
        <f t="shared" si="187"/>
        <v>Edouard Dubois</v>
      </c>
    </row>
    <row r="3768" spans="1:7" thickBot="1">
      <c r="A3768" s="62" t="s">
        <v>2445</v>
      </c>
      <c r="B3768" s="61">
        <v>455</v>
      </c>
      <c r="C3768" s="61" t="str">
        <f t="shared" si="185"/>
        <v>No Tie</v>
      </c>
      <c r="D3768" s="63">
        <f t="shared" si="186"/>
        <v>455</v>
      </c>
      <c r="E3768" s="63">
        <v>455</v>
      </c>
      <c r="F3768" s="61" t="s">
        <v>756</v>
      </c>
      <c r="G3768" s="61" t="str">
        <f t="shared" si="187"/>
        <v>David Mathis</v>
      </c>
    </row>
    <row r="3769" spans="1:7" thickBot="1">
      <c r="A3769" s="62" t="s">
        <v>2445</v>
      </c>
      <c r="B3769" s="61">
        <v>456</v>
      </c>
      <c r="C3769" s="61" t="str">
        <f t="shared" si="185"/>
        <v>No Tie</v>
      </c>
      <c r="D3769" s="63">
        <f t="shared" si="186"/>
        <v>456</v>
      </c>
      <c r="E3769" s="63">
        <v>456</v>
      </c>
      <c r="F3769" s="61" t="s">
        <v>2095</v>
      </c>
      <c r="G3769" s="61" t="str">
        <f t="shared" si="187"/>
        <v>Elmer Salvador</v>
      </c>
    </row>
    <row r="3770" spans="1:7" thickBot="1">
      <c r="A3770" s="62" t="s">
        <v>2445</v>
      </c>
      <c r="B3770" s="61">
        <v>457</v>
      </c>
      <c r="C3770" s="61" t="str">
        <f t="shared" si="185"/>
        <v>No Tie</v>
      </c>
      <c r="D3770" s="63">
        <f t="shared" si="186"/>
        <v>457</v>
      </c>
      <c r="E3770" s="63">
        <v>457</v>
      </c>
      <c r="F3770" s="61" t="s">
        <v>1358</v>
      </c>
      <c r="G3770" s="61" t="str">
        <f t="shared" si="187"/>
        <v>Park Sang-eon</v>
      </c>
    </row>
    <row r="3771" spans="1:7" thickBot="1">
      <c r="A3771" s="62" t="s">
        <v>2445</v>
      </c>
      <c r="B3771" s="61">
        <v>458</v>
      </c>
      <c r="C3771" s="61" t="str">
        <f t="shared" si="185"/>
        <v>No Tie</v>
      </c>
      <c r="D3771" s="63">
        <f t="shared" si="186"/>
        <v>458</v>
      </c>
      <c r="E3771" s="63">
        <v>458</v>
      </c>
      <c r="F3771" s="61" t="s">
        <v>709</v>
      </c>
      <c r="G3771" s="61" t="str">
        <f t="shared" si="187"/>
        <v>Henrik Norlander</v>
      </c>
    </row>
    <row r="3772" spans="1:7" thickBot="1">
      <c r="A3772" s="62" t="s">
        <v>2445</v>
      </c>
      <c r="B3772" s="61">
        <v>459</v>
      </c>
      <c r="C3772" s="61" t="str">
        <f t="shared" si="185"/>
        <v>No Tie</v>
      </c>
      <c r="D3772" s="63">
        <f t="shared" si="186"/>
        <v>459</v>
      </c>
      <c r="E3772" s="63">
        <v>459</v>
      </c>
      <c r="F3772" s="61" t="s">
        <v>1855</v>
      </c>
      <c r="G3772" s="61" t="str">
        <f t="shared" si="187"/>
        <v>Mark Brown</v>
      </c>
    </row>
    <row r="3773" spans="1:7" thickBot="1">
      <c r="A3773" s="62" t="s">
        <v>2445</v>
      </c>
      <c r="B3773" s="61">
        <v>460</v>
      </c>
      <c r="C3773" s="61" t="str">
        <f t="shared" si="185"/>
        <v>No Tie</v>
      </c>
      <c r="D3773" s="63">
        <f t="shared" si="186"/>
        <v>460</v>
      </c>
      <c r="E3773" s="63">
        <v>460</v>
      </c>
      <c r="F3773" s="61" t="s">
        <v>1258</v>
      </c>
      <c r="G3773" s="61" t="str">
        <f t="shared" si="187"/>
        <v>Fabrizio Zanotti</v>
      </c>
    </row>
    <row r="3774" spans="1:7" thickBot="1">
      <c r="A3774" s="62" t="s">
        <v>2445</v>
      </c>
      <c r="B3774" s="61">
        <v>461</v>
      </c>
      <c r="C3774" s="61" t="str">
        <f t="shared" si="185"/>
        <v>No Tie</v>
      </c>
      <c r="D3774" s="63">
        <f t="shared" si="186"/>
        <v>461</v>
      </c>
      <c r="E3774" s="63">
        <v>461</v>
      </c>
      <c r="F3774" s="61" t="s">
        <v>1711</v>
      </c>
      <c r="G3774" s="61" t="str">
        <f t="shared" si="187"/>
        <v>Gunn Charoenkul</v>
      </c>
    </row>
    <row r="3775" spans="1:7" thickBot="1">
      <c r="A3775" s="62" t="s">
        <v>2445</v>
      </c>
      <c r="B3775" s="61">
        <v>462</v>
      </c>
      <c r="C3775" s="61" t="str">
        <f t="shared" si="185"/>
        <v>No Tie</v>
      </c>
      <c r="D3775" s="63">
        <f t="shared" si="186"/>
        <v>462</v>
      </c>
      <c r="E3775" s="63">
        <v>462</v>
      </c>
      <c r="F3775" s="61" t="s">
        <v>1767</v>
      </c>
      <c r="G3775" s="61" t="str">
        <f t="shared" si="187"/>
        <v>Andrew Curlewis</v>
      </c>
    </row>
    <row r="3776" spans="1:7" thickBot="1">
      <c r="A3776" s="62" t="s">
        <v>2445</v>
      </c>
      <c r="B3776" s="61">
        <v>463</v>
      </c>
      <c r="C3776" s="61" t="str">
        <f t="shared" si="185"/>
        <v>No Tie</v>
      </c>
      <c r="D3776" s="63">
        <f t="shared" si="186"/>
        <v>463</v>
      </c>
      <c r="E3776" s="63">
        <v>463</v>
      </c>
      <c r="F3776" s="61" t="s">
        <v>787</v>
      </c>
      <c r="G3776" s="61" t="str">
        <f t="shared" si="187"/>
        <v>Wes Roach</v>
      </c>
    </row>
    <row r="3777" spans="1:7" thickBot="1">
      <c r="A3777" s="62" t="s">
        <v>2445</v>
      </c>
      <c r="B3777" s="61">
        <v>464</v>
      </c>
      <c r="C3777" s="61" t="str">
        <f t="shared" si="185"/>
        <v>No Tie</v>
      </c>
      <c r="D3777" s="63">
        <f t="shared" si="186"/>
        <v>464</v>
      </c>
      <c r="E3777" s="63">
        <v>464</v>
      </c>
      <c r="F3777" s="61" t="s">
        <v>2200</v>
      </c>
      <c r="G3777" s="61" t="str">
        <f t="shared" si="187"/>
        <v>Camilo Benedetti</v>
      </c>
    </row>
    <row r="3778" spans="1:7" thickBot="1">
      <c r="A3778" s="62" t="s">
        <v>2445</v>
      </c>
      <c r="B3778" s="61">
        <v>464</v>
      </c>
      <c r="C3778" s="61" t="str">
        <f t="shared" si="185"/>
        <v>No Tie</v>
      </c>
      <c r="D3778" s="63">
        <f t="shared" si="186"/>
        <v>464</v>
      </c>
      <c r="E3778" s="63">
        <v>464</v>
      </c>
      <c r="F3778" s="61" t="s">
        <v>1356</v>
      </c>
      <c r="G3778" s="61" t="str">
        <f t="shared" si="187"/>
        <v>SSP Chawrasia</v>
      </c>
    </row>
    <row r="3779" spans="1:7" thickBot="1">
      <c r="A3779" s="62" t="s">
        <v>2445</v>
      </c>
      <c r="B3779" s="61">
        <v>466</v>
      </c>
      <c r="C3779" s="61" t="str">
        <f t="shared" si="185"/>
        <v>No Tie</v>
      </c>
      <c r="D3779" s="63">
        <f t="shared" si="186"/>
        <v>466</v>
      </c>
      <c r="E3779" s="63">
        <v>466</v>
      </c>
      <c r="F3779" s="61" t="s">
        <v>1353</v>
      </c>
      <c r="G3779" s="61" t="str">
        <f t="shared" si="187"/>
        <v>Katsumasa Miyamoto</v>
      </c>
    </row>
    <row r="3780" spans="1:7" thickBot="1">
      <c r="A3780" s="62" t="s">
        <v>2445</v>
      </c>
      <c r="B3780" s="61">
        <v>467</v>
      </c>
      <c r="C3780" s="61" t="str">
        <f t="shared" si="185"/>
        <v>No Tie</v>
      </c>
      <c r="D3780" s="63">
        <f t="shared" si="186"/>
        <v>467</v>
      </c>
      <c r="E3780" s="63">
        <v>467</v>
      </c>
      <c r="F3780" s="61" t="s">
        <v>2002</v>
      </c>
      <c r="G3780" s="61" t="str">
        <f t="shared" si="187"/>
        <v>Yuki Kono</v>
      </c>
    </row>
    <row r="3781" spans="1:7" thickBot="1">
      <c r="A3781" s="62" t="s">
        <v>2445</v>
      </c>
      <c r="B3781" s="61">
        <v>468</v>
      </c>
      <c r="C3781" s="61" t="str">
        <f t="shared" si="185"/>
        <v>No Tie</v>
      </c>
      <c r="D3781" s="63">
        <f t="shared" si="186"/>
        <v>468</v>
      </c>
      <c r="E3781" s="63">
        <v>468</v>
      </c>
      <c r="F3781" s="61" t="s">
        <v>1469</v>
      </c>
      <c r="G3781" s="61" t="str">
        <f t="shared" si="187"/>
        <v>Chad Collins</v>
      </c>
    </row>
    <row r="3782" spans="1:7" thickBot="1">
      <c r="A3782" s="62" t="s">
        <v>2445</v>
      </c>
      <c r="B3782" s="61">
        <v>469</v>
      </c>
      <c r="C3782" s="61" t="str">
        <f t="shared" si="185"/>
        <v>No Tie</v>
      </c>
      <c r="D3782" s="63">
        <f t="shared" si="186"/>
        <v>469</v>
      </c>
      <c r="E3782" s="63">
        <v>469</v>
      </c>
      <c r="F3782" s="61" t="s">
        <v>1592</v>
      </c>
      <c r="G3782" s="61" t="str">
        <f t="shared" si="187"/>
        <v>Jorge Fernandez-Valdes</v>
      </c>
    </row>
    <row r="3783" spans="1:7" thickBot="1">
      <c r="A3783" s="62" t="s">
        <v>2445</v>
      </c>
      <c r="B3783" s="61">
        <v>470</v>
      </c>
      <c r="C3783" s="61" t="str">
        <f t="shared" si="185"/>
        <v>No Tie</v>
      </c>
      <c r="D3783" s="63">
        <f t="shared" si="186"/>
        <v>470</v>
      </c>
      <c r="E3783" s="63">
        <v>470</v>
      </c>
      <c r="F3783" s="61" t="s">
        <v>1479</v>
      </c>
      <c r="G3783" s="61" t="str">
        <f t="shared" si="187"/>
        <v>Chan Shih-chang</v>
      </c>
    </row>
    <row r="3784" spans="1:7" thickBot="1">
      <c r="A3784" s="62" t="s">
        <v>2445</v>
      </c>
      <c r="B3784" s="61">
        <v>471</v>
      </c>
      <c r="C3784" s="61" t="str">
        <f t="shared" si="185"/>
        <v>No Tie</v>
      </c>
      <c r="D3784" s="63">
        <f t="shared" si="186"/>
        <v>471</v>
      </c>
      <c r="E3784" s="63">
        <v>471</v>
      </c>
      <c r="F3784" s="61" t="s">
        <v>2171</v>
      </c>
      <c r="G3784" s="61" t="str">
        <f t="shared" si="187"/>
        <v>Knut Borsheim</v>
      </c>
    </row>
    <row r="3785" spans="1:7" thickBot="1">
      <c r="A3785" s="62" t="s">
        <v>2445</v>
      </c>
      <c r="B3785" s="61">
        <v>472</v>
      </c>
      <c r="C3785" s="61" t="str">
        <f t="shared" si="185"/>
        <v>No Tie</v>
      </c>
      <c r="D3785" s="63">
        <f t="shared" si="186"/>
        <v>472</v>
      </c>
      <c r="E3785" s="63">
        <v>472</v>
      </c>
      <c r="F3785" s="61" t="s">
        <v>1739</v>
      </c>
      <c r="G3785" s="61" t="str">
        <f t="shared" si="187"/>
        <v>Tim Petrovic</v>
      </c>
    </row>
    <row r="3786" spans="1:7" thickBot="1">
      <c r="A3786" s="62" t="s">
        <v>2445</v>
      </c>
      <c r="B3786" s="61">
        <v>473</v>
      </c>
      <c r="C3786" s="61" t="str">
        <f t="shared" si="185"/>
        <v>No Tie</v>
      </c>
      <c r="D3786" s="63">
        <f t="shared" si="186"/>
        <v>473</v>
      </c>
      <c r="E3786" s="63">
        <v>473</v>
      </c>
      <c r="F3786" s="61" t="s">
        <v>2107</v>
      </c>
      <c r="G3786" s="61" t="str">
        <f t="shared" si="187"/>
        <v>Lloyd Kennedy</v>
      </c>
    </row>
    <row r="3787" spans="1:7" thickBot="1">
      <c r="A3787" s="62" t="s">
        <v>2445</v>
      </c>
      <c r="B3787" s="61">
        <v>474</v>
      </c>
      <c r="C3787" s="61" t="str">
        <f t="shared" si="185"/>
        <v>No Tie</v>
      </c>
      <c r="D3787" s="63">
        <f t="shared" si="186"/>
        <v>474</v>
      </c>
      <c r="E3787" s="63">
        <v>474</v>
      </c>
      <c r="F3787" s="61" t="s">
        <v>654</v>
      </c>
      <c r="G3787" s="61" t="str">
        <f t="shared" si="187"/>
        <v>Jim Renner</v>
      </c>
    </row>
    <row r="3788" spans="1:7" thickBot="1">
      <c r="A3788" s="62" t="s">
        <v>2445</v>
      </c>
      <c r="B3788" s="61">
        <v>474</v>
      </c>
      <c r="C3788" s="61" t="str">
        <f t="shared" si="185"/>
        <v>No Tie</v>
      </c>
      <c r="D3788" s="63">
        <f t="shared" si="186"/>
        <v>474</v>
      </c>
      <c r="E3788" s="63">
        <v>474</v>
      </c>
      <c r="F3788" s="61" t="s">
        <v>1477</v>
      </c>
      <c r="G3788" s="61" t="str">
        <f t="shared" si="187"/>
        <v>Vaughn Groenewald</v>
      </c>
    </row>
    <row r="3789" spans="1:7" thickBot="1">
      <c r="A3789" s="62" t="s">
        <v>2445</v>
      </c>
      <c r="B3789" s="61">
        <v>476</v>
      </c>
      <c r="C3789" s="61" t="str">
        <f t="shared" si="185"/>
        <v>No Tie</v>
      </c>
      <c r="D3789" s="63">
        <f t="shared" si="186"/>
        <v>476</v>
      </c>
      <c r="E3789" s="63">
        <v>476</v>
      </c>
      <c r="F3789" s="61" t="s">
        <v>1934</v>
      </c>
      <c r="G3789" s="61" t="str">
        <f t="shared" si="187"/>
        <v>Kieran Pratt</v>
      </c>
    </row>
    <row r="3790" spans="1:7" thickBot="1">
      <c r="A3790" s="62" t="s">
        <v>2445</v>
      </c>
      <c r="B3790" s="61">
        <v>477</v>
      </c>
      <c r="C3790" s="61" t="str">
        <f t="shared" si="185"/>
        <v>No Tie</v>
      </c>
      <c r="D3790" s="63">
        <f t="shared" si="186"/>
        <v>477</v>
      </c>
      <c r="E3790" s="63">
        <v>477</v>
      </c>
      <c r="F3790" s="61" t="s">
        <v>1893</v>
      </c>
      <c r="G3790" s="61" t="str">
        <f t="shared" si="187"/>
        <v>Joel Sjoholm</v>
      </c>
    </row>
    <row r="3791" spans="1:7" thickBot="1">
      <c r="A3791" s="62" t="s">
        <v>2445</v>
      </c>
      <c r="B3791" s="61">
        <v>478</v>
      </c>
      <c r="C3791" s="61" t="str">
        <f t="shared" si="185"/>
        <v>No Tie</v>
      </c>
      <c r="D3791" s="63">
        <f t="shared" si="186"/>
        <v>478</v>
      </c>
      <c r="E3791" s="63">
        <v>478</v>
      </c>
      <c r="F3791" s="61" t="s">
        <v>1933</v>
      </c>
      <c r="G3791" s="61" t="str">
        <f t="shared" si="187"/>
        <v>Joe Durant</v>
      </c>
    </row>
    <row r="3792" spans="1:7" thickBot="1">
      <c r="A3792" s="62" t="s">
        <v>2445</v>
      </c>
      <c r="B3792" s="61">
        <v>479</v>
      </c>
      <c r="C3792" s="61" t="str">
        <f t="shared" si="185"/>
        <v>No Tie</v>
      </c>
      <c r="D3792" s="63">
        <f t="shared" si="186"/>
        <v>479</v>
      </c>
      <c r="E3792" s="63">
        <v>479</v>
      </c>
      <c r="F3792" s="61" t="s">
        <v>713</v>
      </c>
      <c r="G3792" s="61" t="str">
        <f t="shared" si="187"/>
        <v>D.J. Trahan</v>
      </c>
    </row>
    <row r="3793" spans="1:7" thickBot="1">
      <c r="A3793" s="62" t="s">
        <v>2445</v>
      </c>
      <c r="B3793" s="61">
        <v>480</v>
      </c>
      <c r="C3793" s="61" t="str">
        <f t="shared" si="185"/>
        <v>No Tie</v>
      </c>
      <c r="D3793" s="63">
        <f t="shared" si="186"/>
        <v>480</v>
      </c>
      <c r="E3793" s="63">
        <v>480</v>
      </c>
      <c r="F3793" s="61" t="s">
        <v>2098</v>
      </c>
      <c r="G3793" s="61" t="str">
        <f t="shared" si="187"/>
        <v>Chawalit Plaphol</v>
      </c>
    </row>
    <row r="3794" spans="1:7" thickBot="1">
      <c r="A3794" s="62" t="s">
        <v>2445</v>
      </c>
      <c r="B3794" s="61">
        <v>481</v>
      </c>
      <c r="C3794" s="61" t="str">
        <f t="shared" si="185"/>
        <v>No Tie</v>
      </c>
      <c r="D3794" s="63">
        <f t="shared" si="186"/>
        <v>481</v>
      </c>
      <c r="E3794" s="63">
        <v>481</v>
      </c>
      <c r="F3794" s="61" t="s">
        <v>1650</v>
      </c>
      <c r="G3794" s="61" t="str">
        <f t="shared" si="187"/>
        <v>Akio Sadakata</v>
      </c>
    </row>
    <row r="3795" spans="1:7" thickBot="1">
      <c r="A3795" s="62" t="s">
        <v>2445</v>
      </c>
      <c r="B3795" s="61">
        <v>482</v>
      </c>
      <c r="C3795" s="61" t="str">
        <f t="shared" si="185"/>
        <v>No Tie</v>
      </c>
      <c r="D3795" s="63">
        <f t="shared" si="186"/>
        <v>482</v>
      </c>
      <c r="E3795" s="63">
        <v>482</v>
      </c>
      <c r="F3795" s="61" t="s">
        <v>2140</v>
      </c>
      <c r="G3795" s="61" t="str">
        <f t="shared" si="187"/>
        <v>Steven Conran</v>
      </c>
    </row>
    <row r="3796" spans="1:7" thickBot="1">
      <c r="A3796" s="62" t="s">
        <v>2445</v>
      </c>
      <c r="B3796" s="61">
        <v>483</v>
      </c>
      <c r="C3796" s="61" t="str">
        <f t="shared" si="185"/>
        <v>No Tie</v>
      </c>
      <c r="D3796" s="63">
        <f t="shared" si="186"/>
        <v>483</v>
      </c>
      <c r="E3796" s="63">
        <v>483</v>
      </c>
      <c r="F3796" s="61" t="s">
        <v>1591</v>
      </c>
      <c r="G3796" s="61" t="str">
        <f t="shared" si="187"/>
        <v>Miguel Angel Carballo</v>
      </c>
    </row>
    <row r="3797" spans="1:7" thickBot="1">
      <c r="A3797" s="62" t="s">
        <v>2445</v>
      </c>
      <c r="B3797" s="61">
        <v>484</v>
      </c>
      <c r="C3797" s="61" t="str">
        <f t="shared" si="185"/>
        <v>No Tie</v>
      </c>
      <c r="D3797" s="63">
        <f t="shared" si="186"/>
        <v>484</v>
      </c>
      <c r="E3797" s="63">
        <v>484</v>
      </c>
      <c r="F3797" s="61" t="s">
        <v>2196</v>
      </c>
      <c r="G3797" s="61" t="str">
        <f t="shared" si="187"/>
        <v>Bryce Easton</v>
      </c>
    </row>
    <row r="3798" spans="1:7" thickBot="1">
      <c r="A3798" s="62" t="s">
        <v>2445</v>
      </c>
      <c r="B3798" s="61">
        <v>485</v>
      </c>
      <c r="C3798" s="61" t="str">
        <f t="shared" si="185"/>
        <v>No Tie</v>
      </c>
      <c r="D3798" s="63">
        <f t="shared" si="186"/>
        <v>485</v>
      </c>
      <c r="E3798" s="63">
        <v>485</v>
      </c>
      <c r="F3798" s="61" t="s">
        <v>526</v>
      </c>
      <c r="G3798" s="61" t="str">
        <f t="shared" si="187"/>
        <v>Hudson Swafford</v>
      </c>
    </row>
    <row r="3799" spans="1:7" thickBot="1">
      <c r="A3799" s="62" t="s">
        <v>2445</v>
      </c>
      <c r="B3799" s="61">
        <v>486</v>
      </c>
      <c r="C3799" s="61" t="str">
        <f t="shared" si="185"/>
        <v>No Tie</v>
      </c>
      <c r="D3799" s="63">
        <f t="shared" si="186"/>
        <v>486</v>
      </c>
      <c r="E3799" s="63">
        <v>486</v>
      </c>
      <c r="F3799" s="61" t="s">
        <v>805</v>
      </c>
      <c r="G3799" s="61" t="str">
        <f t="shared" si="187"/>
        <v>Troy Kelly</v>
      </c>
    </row>
    <row r="3800" spans="1:7" thickBot="1">
      <c r="A3800" s="62" t="s">
        <v>2445</v>
      </c>
      <c r="B3800" s="61">
        <v>487</v>
      </c>
      <c r="C3800" s="61" t="str">
        <f t="shared" si="185"/>
        <v>No Tie</v>
      </c>
      <c r="D3800" s="63">
        <f t="shared" si="186"/>
        <v>487</v>
      </c>
      <c r="E3800" s="63">
        <v>487</v>
      </c>
      <c r="F3800" s="61" t="s">
        <v>1370</v>
      </c>
      <c r="G3800" s="61" t="str">
        <f t="shared" si="187"/>
        <v>Chapchai Nirat</v>
      </c>
    </row>
    <row r="3801" spans="1:7" thickBot="1">
      <c r="A3801" s="62" t="s">
        <v>2445</v>
      </c>
      <c r="B3801" s="61">
        <v>488</v>
      </c>
      <c r="C3801" s="61" t="str">
        <f t="shared" si="185"/>
        <v>No Tie</v>
      </c>
      <c r="D3801" s="63">
        <f t="shared" si="186"/>
        <v>488</v>
      </c>
      <c r="E3801" s="63">
        <v>488</v>
      </c>
      <c r="F3801" s="61" t="s">
        <v>1218</v>
      </c>
      <c r="G3801" s="61" t="str">
        <f t="shared" si="187"/>
        <v>Byeong-Hun An</v>
      </c>
    </row>
    <row r="3802" spans="1:7" thickBot="1">
      <c r="A3802" s="62" t="s">
        <v>2445</v>
      </c>
      <c r="B3802" s="61">
        <v>489</v>
      </c>
      <c r="C3802" s="61" t="str">
        <f t="shared" si="185"/>
        <v>No Tie</v>
      </c>
      <c r="D3802" s="63">
        <f t="shared" si="186"/>
        <v>489</v>
      </c>
      <c r="E3802" s="63">
        <v>489</v>
      </c>
      <c r="F3802" s="61" t="s">
        <v>2275</v>
      </c>
      <c r="G3802" s="61" t="str">
        <f t="shared" si="187"/>
        <v>Boonchu Ruangkit</v>
      </c>
    </row>
    <row r="3803" spans="1:7" thickBot="1">
      <c r="A3803" s="62" t="s">
        <v>2445</v>
      </c>
      <c r="B3803" s="61">
        <v>490</v>
      </c>
      <c r="C3803" s="61" t="str">
        <f t="shared" si="185"/>
        <v>No Tie</v>
      </c>
      <c r="D3803" s="63">
        <f t="shared" si="186"/>
        <v>490</v>
      </c>
      <c r="E3803" s="63">
        <v>490</v>
      </c>
      <c r="F3803" s="61" t="s">
        <v>835</v>
      </c>
      <c r="G3803" s="61" t="str">
        <f t="shared" si="187"/>
        <v>Cameron Beckman</v>
      </c>
    </row>
    <row r="3804" spans="1:7" thickBot="1">
      <c r="A3804" s="62" t="s">
        <v>2445</v>
      </c>
      <c r="B3804" s="61">
        <v>491</v>
      </c>
      <c r="C3804" s="61" t="str">
        <f t="shared" si="185"/>
        <v>No Tie</v>
      </c>
      <c r="D3804" s="63">
        <f t="shared" si="186"/>
        <v>491</v>
      </c>
      <c r="E3804" s="63">
        <v>491</v>
      </c>
      <c r="F3804" s="61" t="s">
        <v>1860</v>
      </c>
      <c r="G3804" s="61" t="str">
        <f t="shared" si="187"/>
        <v>Byron Smith</v>
      </c>
    </row>
    <row r="3805" spans="1:7" thickBot="1">
      <c r="A3805" s="62" t="s">
        <v>2445</v>
      </c>
      <c r="B3805" s="61">
        <v>491</v>
      </c>
      <c r="C3805" s="61" t="str">
        <f t="shared" si="185"/>
        <v>No Tie</v>
      </c>
      <c r="D3805" s="63">
        <f t="shared" si="186"/>
        <v>491</v>
      </c>
      <c r="E3805" s="63">
        <v>491</v>
      </c>
      <c r="F3805" s="61" t="s">
        <v>1836</v>
      </c>
      <c r="G3805" s="61" t="str">
        <f t="shared" si="187"/>
        <v>Kim Tae-hoon</v>
      </c>
    </row>
    <row r="3806" spans="1:7" thickBot="1">
      <c r="A3806" s="62" t="s">
        <v>2445</v>
      </c>
      <c r="B3806" s="61">
        <v>493</v>
      </c>
      <c r="C3806" s="61" t="str">
        <f t="shared" si="185"/>
        <v>No Tie</v>
      </c>
      <c r="D3806" s="63">
        <f t="shared" si="186"/>
        <v>493</v>
      </c>
      <c r="E3806" s="63">
        <v>493</v>
      </c>
      <c r="F3806" s="61" t="s">
        <v>1593</v>
      </c>
      <c r="G3806" s="61" t="str">
        <f t="shared" si="187"/>
        <v>Bernard Ritthammer</v>
      </c>
    </row>
    <row r="3807" spans="1:7" thickBot="1">
      <c r="A3807" s="62" t="s">
        <v>2445</v>
      </c>
      <c r="B3807" s="61">
        <v>494</v>
      </c>
      <c r="C3807" s="61" t="str">
        <f t="shared" si="185"/>
        <v>No Tie</v>
      </c>
      <c r="D3807" s="63">
        <f t="shared" si="186"/>
        <v>494</v>
      </c>
      <c r="E3807" s="63">
        <v>494</v>
      </c>
      <c r="F3807" s="61" t="s">
        <v>2305</v>
      </c>
      <c r="G3807" s="61" t="str">
        <f t="shared" si="187"/>
        <v>Daniel Popovic</v>
      </c>
    </row>
    <row r="3808" spans="1:7" thickBot="1">
      <c r="A3808" s="62" t="s">
        <v>2445</v>
      </c>
      <c r="B3808" s="61">
        <v>495</v>
      </c>
      <c r="C3808" s="61" t="str">
        <f t="shared" si="185"/>
        <v>No Tie</v>
      </c>
      <c r="D3808" s="63">
        <f t="shared" si="186"/>
        <v>495</v>
      </c>
      <c r="E3808" s="63">
        <v>495</v>
      </c>
      <c r="F3808" s="61" t="s">
        <v>1579</v>
      </c>
      <c r="G3808" s="61" t="str">
        <f t="shared" si="187"/>
        <v>Ulrich Van den Berg</v>
      </c>
    </row>
    <row r="3809" spans="1:7" thickBot="1">
      <c r="A3809" s="62" t="s">
        <v>2445</v>
      </c>
      <c r="B3809" s="61">
        <v>496</v>
      </c>
      <c r="C3809" s="61" t="str">
        <f t="shared" si="185"/>
        <v>No Tie</v>
      </c>
      <c r="D3809" s="63">
        <f t="shared" si="186"/>
        <v>496</v>
      </c>
      <c r="E3809" s="63">
        <v>496</v>
      </c>
      <c r="F3809" s="61" t="s">
        <v>1318</v>
      </c>
      <c r="G3809" s="61" t="str">
        <f t="shared" si="187"/>
        <v>Pelle Edberg</v>
      </c>
    </row>
    <row r="3810" spans="1:7" thickBot="1">
      <c r="A3810" s="62" t="s">
        <v>2445</v>
      </c>
      <c r="B3810" s="61">
        <v>497</v>
      </c>
      <c r="C3810" s="61" t="str">
        <f t="shared" ref="C3810:C3873" si="188">IFERROR(SEARCH("T",B3810),"No Tie")</f>
        <v>No Tie</v>
      </c>
      <c r="D3810" s="63">
        <f t="shared" ref="D3810:D3873" si="189">IF(C3810="No Tie",B3810,RIGHT(B3810,LEN(B3810)-1))</f>
        <v>497</v>
      </c>
      <c r="E3810" s="63">
        <v>497</v>
      </c>
      <c r="F3810" s="61" t="s">
        <v>2147</v>
      </c>
      <c r="G3810" s="61" t="str">
        <f t="shared" ref="G3810:G3873" si="190">TRIM(SUBSTITUTE(F3810,CHAR(160),CHAR(32)))</f>
        <v>Franklin Corpening</v>
      </c>
    </row>
    <row r="3811" spans="1:7" thickBot="1">
      <c r="A3811" s="62" t="s">
        <v>2445</v>
      </c>
      <c r="B3811" s="61">
        <v>497</v>
      </c>
      <c r="C3811" s="61" t="str">
        <f t="shared" si="188"/>
        <v>No Tie</v>
      </c>
      <c r="D3811" s="63">
        <f t="shared" si="189"/>
        <v>497</v>
      </c>
      <c r="E3811" s="63">
        <v>497</v>
      </c>
      <c r="F3811" s="61" t="s">
        <v>1483</v>
      </c>
      <c r="G3811" s="61" t="str">
        <f t="shared" si="190"/>
        <v>Oliver Wilson</v>
      </c>
    </row>
    <row r="3812" spans="1:7" thickBot="1">
      <c r="A3812" s="62" t="s">
        <v>2445</v>
      </c>
      <c r="B3812" s="61">
        <v>499</v>
      </c>
      <c r="C3812" s="61" t="str">
        <f t="shared" si="188"/>
        <v>No Tie</v>
      </c>
      <c r="D3812" s="63">
        <f t="shared" si="189"/>
        <v>499</v>
      </c>
      <c r="E3812" s="63">
        <v>499</v>
      </c>
      <c r="F3812" s="61" t="s">
        <v>1298</v>
      </c>
      <c r="G3812" s="61" t="str">
        <f t="shared" si="190"/>
        <v>Dean Burmester</v>
      </c>
    </row>
    <row r="3813" spans="1:7" thickBot="1">
      <c r="A3813" s="62" t="s">
        <v>2445</v>
      </c>
      <c r="B3813" s="61">
        <v>500</v>
      </c>
      <c r="C3813" s="61" t="str">
        <f t="shared" si="188"/>
        <v>No Tie</v>
      </c>
      <c r="D3813" s="63">
        <f t="shared" si="189"/>
        <v>500</v>
      </c>
      <c r="E3813" s="63">
        <v>500</v>
      </c>
      <c r="F3813" s="61" t="s">
        <v>2158</v>
      </c>
      <c r="G3813" s="61" t="str">
        <f t="shared" si="190"/>
        <v>Duncan Stewart</v>
      </c>
    </row>
    <row r="3814" spans="1:7" thickBot="1">
      <c r="A3814" s="62" t="s">
        <v>2445</v>
      </c>
      <c r="B3814" s="61">
        <v>501</v>
      </c>
      <c r="C3814" s="61" t="str">
        <f t="shared" si="188"/>
        <v>No Tie</v>
      </c>
      <c r="D3814" s="63">
        <f t="shared" si="189"/>
        <v>501</v>
      </c>
      <c r="E3814" s="63">
        <v>501</v>
      </c>
      <c r="F3814" s="61" t="s">
        <v>1324</v>
      </c>
      <c r="G3814" s="61" t="str">
        <f t="shared" si="190"/>
        <v>David Lipsky</v>
      </c>
    </row>
    <row r="3815" spans="1:7" thickBot="1">
      <c r="A3815" s="62" t="s">
        <v>2445</v>
      </c>
      <c r="B3815" s="61">
        <v>502</v>
      </c>
      <c r="C3815" s="61" t="str">
        <f t="shared" si="188"/>
        <v>No Tie</v>
      </c>
      <c r="D3815" s="63">
        <f t="shared" si="189"/>
        <v>502</v>
      </c>
      <c r="E3815" s="63">
        <v>502</v>
      </c>
      <c r="F3815" s="61" t="s">
        <v>1967</v>
      </c>
      <c r="G3815" s="61" t="str">
        <f t="shared" si="190"/>
        <v>Chan Kim</v>
      </c>
    </row>
    <row r="3816" spans="1:7" thickBot="1">
      <c r="A3816" s="62" t="s">
        <v>2445</v>
      </c>
      <c r="B3816" s="61">
        <v>503</v>
      </c>
      <c r="C3816" s="61" t="str">
        <f t="shared" si="188"/>
        <v>No Tie</v>
      </c>
      <c r="D3816" s="63">
        <f t="shared" si="189"/>
        <v>503</v>
      </c>
      <c r="E3816" s="63">
        <v>503</v>
      </c>
      <c r="F3816" s="61" t="s">
        <v>2250</v>
      </c>
      <c r="G3816" s="61" t="str">
        <f t="shared" si="190"/>
        <v>Scott Dunlap</v>
      </c>
    </row>
    <row r="3817" spans="1:7" thickBot="1">
      <c r="A3817" s="62" t="s">
        <v>2445</v>
      </c>
      <c r="B3817" s="61">
        <v>504</v>
      </c>
      <c r="C3817" s="61" t="str">
        <f t="shared" si="188"/>
        <v>No Tie</v>
      </c>
      <c r="D3817" s="63">
        <f t="shared" si="189"/>
        <v>504</v>
      </c>
      <c r="E3817" s="63">
        <v>504</v>
      </c>
      <c r="F3817" s="61" t="s">
        <v>1736</v>
      </c>
      <c r="G3817" s="61" t="str">
        <f t="shared" si="190"/>
        <v>Daehyun Kim</v>
      </c>
    </row>
    <row r="3818" spans="1:7" thickBot="1">
      <c r="A3818" s="62" t="s">
        <v>2445</v>
      </c>
      <c r="B3818" s="61">
        <v>505</v>
      </c>
      <c r="C3818" s="61" t="str">
        <f t="shared" si="188"/>
        <v>No Tie</v>
      </c>
      <c r="D3818" s="63">
        <f t="shared" si="189"/>
        <v>505</v>
      </c>
      <c r="E3818" s="63">
        <v>505</v>
      </c>
      <c r="F3818" s="61" t="s">
        <v>2121</v>
      </c>
      <c r="G3818" s="61" t="str">
        <f t="shared" si="190"/>
        <v>Gareth Shaw</v>
      </c>
    </row>
    <row r="3819" spans="1:7" thickBot="1">
      <c r="A3819" s="62" t="s">
        <v>2445</v>
      </c>
      <c r="B3819" s="61">
        <v>506</v>
      </c>
      <c r="C3819" s="61" t="str">
        <f t="shared" si="188"/>
        <v>No Tie</v>
      </c>
      <c r="D3819" s="63">
        <f t="shared" si="189"/>
        <v>506</v>
      </c>
      <c r="E3819" s="63">
        <v>506</v>
      </c>
      <c r="F3819" s="61" t="s">
        <v>1651</v>
      </c>
      <c r="G3819" s="61" t="str">
        <f t="shared" si="190"/>
        <v>Oliver Bekker</v>
      </c>
    </row>
    <row r="3820" spans="1:7" thickBot="1">
      <c r="A3820" s="62" t="s">
        <v>2445</v>
      </c>
      <c r="B3820" s="61">
        <v>507</v>
      </c>
      <c r="C3820" s="61" t="str">
        <f t="shared" si="188"/>
        <v>No Tie</v>
      </c>
      <c r="D3820" s="63">
        <f t="shared" si="189"/>
        <v>507</v>
      </c>
      <c r="E3820" s="63">
        <v>507</v>
      </c>
      <c r="F3820" s="61" t="s">
        <v>2198</v>
      </c>
      <c r="G3820" s="61" t="str">
        <f t="shared" si="190"/>
        <v>Wil Besseling</v>
      </c>
    </row>
    <row r="3821" spans="1:7" thickBot="1">
      <c r="A3821" s="62" t="s">
        <v>2445</v>
      </c>
      <c r="B3821" s="61">
        <v>508</v>
      </c>
      <c r="C3821" s="61" t="str">
        <f t="shared" si="188"/>
        <v>No Tie</v>
      </c>
      <c r="D3821" s="63">
        <f t="shared" si="189"/>
        <v>508</v>
      </c>
      <c r="E3821" s="63">
        <v>508</v>
      </c>
      <c r="F3821" s="61" t="s">
        <v>769</v>
      </c>
      <c r="G3821" s="61" t="str">
        <f t="shared" si="190"/>
        <v>Aaron Watkins</v>
      </c>
    </row>
    <row r="3822" spans="1:7" thickBot="1">
      <c r="A3822" s="62" t="s">
        <v>2445</v>
      </c>
      <c r="B3822" s="61">
        <v>509</v>
      </c>
      <c r="C3822" s="61" t="str">
        <f t="shared" si="188"/>
        <v>No Tie</v>
      </c>
      <c r="D3822" s="63">
        <f t="shared" si="189"/>
        <v>509</v>
      </c>
      <c r="E3822" s="63">
        <v>509</v>
      </c>
      <c r="F3822" s="61" t="s">
        <v>1410</v>
      </c>
      <c r="G3822" s="61" t="str">
        <f t="shared" si="190"/>
        <v>Andres Gonzales</v>
      </c>
    </row>
    <row r="3823" spans="1:7" thickBot="1">
      <c r="A3823" s="62" t="s">
        <v>2445</v>
      </c>
      <c r="B3823" s="61">
        <v>510</v>
      </c>
      <c r="C3823" s="61" t="str">
        <f t="shared" si="188"/>
        <v>No Tie</v>
      </c>
      <c r="D3823" s="63">
        <f t="shared" si="189"/>
        <v>510</v>
      </c>
      <c r="E3823" s="63">
        <v>510</v>
      </c>
      <c r="F3823" s="61" t="s">
        <v>2154</v>
      </c>
      <c r="G3823" s="61" t="str">
        <f t="shared" si="190"/>
        <v>D.J. Brigman</v>
      </c>
    </row>
    <row r="3824" spans="1:7" thickBot="1">
      <c r="A3824" s="62" t="s">
        <v>2445</v>
      </c>
      <c r="B3824" s="61">
        <v>511</v>
      </c>
      <c r="C3824" s="61" t="str">
        <f t="shared" si="188"/>
        <v>No Tie</v>
      </c>
      <c r="D3824" s="63">
        <f t="shared" si="189"/>
        <v>511</v>
      </c>
      <c r="E3824" s="63">
        <v>511</v>
      </c>
      <c r="F3824" s="61" t="s">
        <v>523</v>
      </c>
      <c r="G3824" s="61" t="str">
        <f t="shared" si="190"/>
        <v>Jhonattan Vegas</v>
      </c>
    </row>
    <row r="3825" spans="1:7" thickBot="1">
      <c r="A3825" s="62" t="s">
        <v>2445</v>
      </c>
      <c r="B3825" s="61">
        <v>512</v>
      </c>
      <c r="C3825" s="61" t="str">
        <f t="shared" si="188"/>
        <v>No Tie</v>
      </c>
      <c r="D3825" s="63">
        <f t="shared" si="189"/>
        <v>512</v>
      </c>
      <c r="E3825" s="63">
        <v>512</v>
      </c>
      <c r="F3825" s="61" t="s">
        <v>1474</v>
      </c>
      <c r="G3825" s="61" t="str">
        <f t="shared" si="190"/>
        <v>Kelly Kraft</v>
      </c>
    </row>
    <row r="3826" spans="1:7" thickBot="1">
      <c r="A3826" s="62" t="s">
        <v>2445</v>
      </c>
      <c r="B3826" s="61">
        <v>513</v>
      </c>
      <c r="C3826" s="61" t="str">
        <f t="shared" si="188"/>
        <v>No Tie</v>
      </c>
      <c r="D3826" s="63">
        <f t="shared" si="189"/>
        <v>513</v>
      </c>
      <c r="E3826" s="63">
        <v>513</v>
      </c>
      <c r="F3826" s="61" t="s">
        <v>1817</v>
      </c>
      <c r="G3826" s="61" t="str">
        <f t="shared" si="190"/>
        <v>Gareth Paddison</v>
      </c>
    </row>
    <row r="3827" spans="1:7" thickBot="1">
      <c r="A3827" s="62" t="s">
        <v>2445</v>
      </c>
      <c r="B3827" s="61">
        <v>514</v>
      </c>
      <c r="C3827" s="61" t="str">
        <f t="shared" si="188"/>
        <v>No Tie</v>
      </c>
      <c r="D3827" s="63">
        <f t="shared" si="189"/>
        <v>514</v>
      </c>
      <c r="E3827" s="63">
        <v>514</v>
      </c>
      <c r="F3827" s="61" t="s">
        <v>2153</v>
      </c>
      <c r="G3827" s="61" t="str">
        <f t="shared" si="190"/>
        <v>Iain Steel</v>
      </c>
    </row>
    <row r="3828" spans="1:7" thickBot="1">
      <c r="A3828" s="62" t="s">
        <v>2445</v>
      </c>
      <c r="B3828" s="61">
        <v>515</v>
      </c>
      <c r="C3828" s="61" t="str">
        <f t="shared" si="188"/>
        <v>No Tie</v>
      </c>
      <c r="D3828" s="63">
        <f t="shared" si="189"/>
        <v>515</v>
      </c>
      <c r="E3828" s="63">
        <v>515</v>
      </c>
      <c r="F3828" s="61" t="s">
        <v>2284</v>
      </c>
      <c r="G3828" s="61" t="str">
        <f t="shared" si="190"/>
        <v>Lee Williams</v>
      </c>
    </row>
    <row r="3829" spans="1:7" thickBot="1">
      <c r="A3829" s="62" t="s">
        <v>2445</v>
      </c>
      <c r="B3829" s="61">
        <v>515</v>
      </c>
      <c r="C3829" s="61" t="str">
        <f t="shared" si="188"/>
        <v>No Tie</v>
      </c>
      <c r="D3829" s="63">
        <f t="shared" si="189"/>
        <v>515</v>
      </c>
      <c r="E3829" s="63">
        <v>515</v>
      </c>
      <c r="F3829" s="61" t="s">
        <v>1842</v>
      </c>
      <c r="G3829" s="61" t="str">
        <f t="shared" si="190"/>
        <v>Mu Hu</v>
      </c>
    </row>
    <row r="3830" spans="1:7" thickBot="1">
      <c r="A3830" s="62" t="s">
        <v>2445</v>
      </c>
      <c r="B3830" s="61">
        <v>517</v>
      </c>
      <c r="C3830" s="61" t="str">
        <f t="shared" si="188"/>
        <v>No Tie</v>
      </c>
      <c r="D3830" s="63">
        <f t="shared" si="189"/>
        <v>517</v>
      </c>
      <c r="E3830" s="63">
        <v>517</v>
      </c>
      <c r="F3830" s="61" t="s">
        <v>2292</v>
      </c>
      <c r="G3830" s="61" t="str">
        <f t="shared" si="190"/>
        <v>Kaname Yokoo</v>
      </c>
    </row>
    <row r="3831" spans="1:7" thickBot="1">
      <c r="A3831" s="62" t="s">
        <v>2445</v>
      </c>
      <c r="B3831" s="61">
        <v>518</v>
      </c>
      <c r="C3831" s="61" t="str">
        <f t="shared" si="188"/>
        <v>No Tie</v>
      </c>
      <c r="D3831" s="63">
        <f t="shared" si="189"/>
        <v>518</v>
      </c>
      <c r="E3831" s="63">
        <v>518</v>
      </c>
      <c r="F3831" s="61" t="s">
        <v>1582</v>
      </c>
      <c r="G3831" s="61" t="str">
        <f t="shared" si="190"/>
        <v>Bjorn Akesson</v>
      </c>
    </row>
    <row r="3832" spans="1:7" thickBot="1">
      <c r="A3832" s="62" t="s">
        <v>2445</v>
      </c>
      <c r="B3832" s="61">
        <v>519</v>
      </c>
      <c r="C3832" s="61" t="str">
        <f t="shared" si="188"/>
        <v>No Tie</v>
      </c>
      <c r="D3832" s="63">
        <f t="shared" si="189"/>
        <v>519</v>
      </c>
      <c r="E3832" s="63">
        <v>519</v>
      </c>
      <c r="F3832" s="61" t="s">
        <v>1427</v>
      </c>
      <c r="G3832" s="61" t="str">
        <f t="shared" si="190"/>
        <v>Rhys Davies</v>
      </c>
    </row>
    <row r="3833" spans="1:7" thickBot="1">
      <c r="A3833" s="62" t="s">
        <v>2445</v>
      </c>
      <c r="B3833" s="61">
        <v>520</v>
      </c>
      <c r="C3833" s="61" t="str">
        <f t="shared" si="188"/>
        <v>No Tie</v>
      </c>
      <c r="D3833" s="63">
        <f t="shared" si="189"/>
        <v>520</v>
      </c>
      <c r="E3833" s="63">
        <v>520</v>
      </c>
      <c r="F3833" s="61" t="s">
        <v>2109</v>
      </c>
      <c r="G3833" s="61" t="str">
        <f t="shared" si="190"/>
        <v>Adam Gee</v>
      </c>
    </row>
    <row r="3834" spans="1:7" thickBot="1">
      <c r="A3834" s="62" t="s">
        <v>2445</v>
      </c>
      <c r="B3834" s="61">
        <v>521</v>
      </c>
      <c r="C3834" s="61" t="str">
        <f t="shared" si="188"/>
        <v>No Tie</v>
      </c>
      <c r="D3834" s="63">
        <f t="shared" si="189"/>
        <v>521</v>
      </c>
      <c r="E3834" s="63">
        <v>521</v>
      </c>
      <c r="F3834" s="61" t="s">
        <v>1244</v>
      </c>
      <c r="G3834" s="61" t="str">
        <f t="shared" si="190"/>
        <v>Hiroshi Iwata</v>
      </c>
    </row>
    <row r="3835" spans="1:7" thickBot="1">
      <c r="A3835" s="62" t="s">
        <v>2445</v>
      </c>
      <c r="B3835" s="61">
        <v>522</v>
      </c>
      <c r="C3835" s="61" t="str">
        <f t="shared" si="188"/>
        <v>No Tie</v>
      </c>
      <c r="D3835" s="63">
        <f t="shared" si="189"/>
        <v>522</v>
      </c>
      <c r="E3835" s="63">
        <v>522</v>
      </c>
      <c r="F3835" s="61" t="s">
        <v>1403</v>
      </c>
      <c r="G3835" s="61" t="str">
        <f t="shared" si="190"/>
        <v>Ryuichi Oda</v>
      </c>
    </row>
    <row r="3836" spans="1:7" thickBot="1">
      <c r="A3836" s="62" t="s">
        <v>2445</v>
      </c>
      <c r="B3836" s="61">
        <v>523</v>
      </c>
      <c r="C3836" s="61" t="str">
        <f t="shared" si="188"/>
        <v>No Tie</v>
      </c>
      <c r="D3836" s="63">
        <f t="shared" si="189"/>
        <v>523</v>
      </c>
      <c r="E3836" s="63">
        <v>523</v>
      </c>
      <c r="F3836" s="61" t="s">
        <v>1664</v>
      </c>
      <c r="G3836" s="61" t="str">
        <f t="shared" si="190"/>
        <v>Gi-Whan Kim</v>
      </c>
    </row>
    <row r="3837" spans="1:7" thickBot="1">
      <c r="A3837" s="62" t="s">
        <v>2445</v>
      </c>
      <c r="B3837" s="61">
        <v>524</v>
      </c>
      <c r="C3837" s="61" t="str">
        <f t="shared" si="188"/>
        <v>No Tie</v>
      </c>
      <c r="D3837" s="63">
        <f t="shared" si="189"/>
        <v>524</v>
      </c>
      <c r="E3837" s="63">
        <v>524</v>
      </c>
      <c r="F3837" s="61" t="s">
        <v>1251</v>
      </c>
      <c r="G3837" s="61" t="str">
        <f t="shared" si="190"/>
        <v>Tyrrell Hatton</v>
      </c>
    </row>
    <row r="3838" spans="1:7" thickBot="1">
      <c r="A3838" s="62" t="s">
        <v>2445</v>
      </c>
      <c r="B3838" s="61">
        <v>525</v>
      </c>
      <c r="C3838" s="61" t="str">
        <f t="shared" si="188"/>
        <v>No Tie</v>
      </c>
      <c r="D3838" s="63">
        <f t="shared" si="189"/>
        <v>525</v>
      </c>
      <c r="E3838" s="63">
        <v>525</v>
      </c>
      <c r="F3838" s="61" t="s">
        <v>1611</v>
      </c>
      <c r="G3838" s="61" t="str">
        <f t="shared" si="190"/>
        <v>Jason Knutzon</v>
      </c>
    </row>
    <row r="3839" spans="1:7" thickBot="1">
      <c r="A3839" s="62" t="s">
        <v>2445</v>
      </c>
      <c r="B3839" s="61">
        <v>526</v>
      </c>
      <c r="C3839" s="61" t="str">
        <f t="shared" si="188"/>
        <v>No Tie</v>
      </c>
      <c r="D3839" s="63">
        <f t="shared" si="189"/>
        <v>526</v>
      </c>
      <c r="E3839" s="63">
        <v>526</v>
      </c>
      <c r="F3839" s="61" t="s">
        <v>843</v>
      </c>
      <c r="G3839" s="61" t="str">
        <f t="shared" si="190"/>
        <v>Gary Christian</v>
      </c>
    </row>
    <row r="3840" spans="1:7" thickBot="1">
      <c r="A3840" s="62" t="s">
        <v>2445</v>
      </c>
      <c r="B3840" s="61">
        <v>527</v>
      </c>
      <c r="C3840" s="61" t="str">
        <f t="shared" si="188"/>
        <v>No Tie</v>
      </c>
      <c r="D3840" s="63">
        <f t="shared" si="189"/>
        <v>527</v>
      </c>
      <c r="E3840" s="63">
        <v>527</v>
      </c>
      <c r="F3840" s="61" t="s">
        <v>1452</v>
      </c>
      <c r="G3840" s="61" t="str">
        <f t="shared" si="190"/>
        <v>Cho Min-jun</v>
      </c>
    </row>
    <row r="3841" spans="1:7" thickBot="1">
      <c r="A3841" s="62" t="s">
        <v>2445</v>
      </c>
      <c r="B3841" s="61">
        <v>528</v>
      </c>
      <c r="C3841" s="61" t="str">
        <f t="shared" si="188"/>
        <v>No Tie</v>
      </c>
      <c r="D3841" s="63">
        <f t="shared" si="189"/>
        <v>528</v>
      </c>
      <c r="E3841" s="63">
        <v>528</v>
      </c>
      <c r="F3841" s="61" t="s">
        <v>1393</v>
      </c>
      <c r="G3841" s="61" t="str">
        <f t="shared" si="190"/>
        <v>Jang Dong-Kyu</v>
      </c>
    </row>
    <row r="3842" spans="1:7" thickBot="1">
      <c r="A3842" s="62" t="s">
        <v>2445</v>
      </c>
      <c r="B3842" s="61">
        <v>529</v>
      </c>
      <c r="C3842" s="61" t="str">
        <f t="shared" si="188"/>
        <v>No Tie</v>
      </c>
      <c r="D3842" s="63">
        <f t="shared" si="189"/>
        <v>529</v>
      </c>
      <c r="E3842" s="63">
        <v>529</v>
      </c>
      <c r="F3842" s="61" t="s">
        <v>1861</v>
      </c>
      <c r="G3842" s="61" t="str">
        <f t="shared" si="190"/>
        <v>S.S. Hong</v>
      </c>
    </row>
    <row r="3843" spans="1:7" thickBot="1">
      <c r="A3843" s="62" t="s">
        <v>2445</v>
      </c>
      <c r="B3843" s="61">
        <v>530</v>
      </c>
      <c r="C3843" s="61" t="str">
        <f t="shared" si="188"/>
        <v>No Tie</v>
      </c>
      <c r="D3843" s="63">
        <f t="shared" si="189"/>
        <v>530</v>
      </c>
      <c r="E3843" s="63">
        <v>530</v>
      </c>
      <c r="F3843" s="61" t="s">
        <v>1775</v>
      </c>
      <c r="G3843" s="61" t="str">
        <f t="shared" si="190"/>
        <v>Matt Davidson</v>
      </c>
    </row>
    <row r="3844" spans="1:7" thickBot="1">
      <c r="A3844" s="62" t="s">
        <v>2445</v>
      </c>
      <c r="B3844" s="61">
        <v>531</v>
      </c>
      <c r="C3844" s="61" t="str">
        <f t="shared" si="188"/>
        <v>No Tie</v>
      </c>
      <c r="D3844" s="63">
        <f t="shared" si="189"/>
        <v>531</v>
      </c>
      <c r="E3844" s="63">
        <v>531</v>
      </c>
      <c r="F3844" s="61" t="s">
        <v>1392</v>
      </c>
      <c r="G3844" s="61" t="str">
        <f t="shared" si="190"/>
        <v>Steve Wheatcroft</v>
      </c>
    </row>
    <row r="3845" spans="1:7" thickBot="1">
      <c r="A3845" s="62" t="s">
        <v>2445</v>
      </c>
      <c r="B3845" s="61">
        <v>532</v>
      </c>
      <c r="C3845" s="61" t="str">
        <f t="shared" si="188"/>
        <v>No Tie</v>
      </c>
      <c r="D3845" s="63">
        <f t="shared" si="189"/>
        <v>532</v>
      </c>
      <c r="E3845" s="63">
        <v>532</v>
      </c>
      <c r="F3845" s="61" t="s">
        <v>1406</v>
      </c>
      <c r="G3845" s="61" t="str">
        <f t="shared" si="190"/>
        <v>Mardan Mamat</v>
      </c>
    </row>
    <row r="3846" spans="1:7" thickBot="1">
      <c r="A3846" s="62" t="s">
        <v>2445</v>
      </c>
      <c r="B3846" s="61">
        <v>533</v>
      </c>
      <c r="C3846" s="61" t="str">
        <f t="shared" si="188"/>
        <v>No Tie</v>
      </c>
      <c r="D3846" s="63">
        <f t="shared" si="189"/>
        <v>533</v>
      </c>
      <c r="E3846" s="63">
        <v>533</v>
      </c>
      <c r="F3846" s="61" t="s">
        <v>2260</v>
      </c>
      <c r="G3846" s="61" t="str">
        <f t="shared" si="190"/>
        <v>Philip Pettitt, Jr.</v>
      </c>
    </row>
    <row r="3847" spans="1:7" thickBot="1">
      <c r="A3847" s="62" t="s">
        <v>2445</v>
      </c>
      <c r="B3847" s="61">
        <v>534</v>
      </c>
      <c r="C3847" s="61" t="str">
        <f t="shared" si="188"/>
        <v>No Tie</v>
      </c>
      <c r="D3847" s="63">
        <f t="shared" si="189"/>
        <v>534</v>
      </c>
      <c r="E3847" s="63">
        <v>534</v>
      </c>
      <c r="F3847" s="61" t="s">
        <v>1810</v>
      </c>
      <c r="G3847" s="61" t="str">
        <f t="shared" si="190"/>
        <v>Louis de Jager</v>
      </c>
    </row>
    <row r="3848" spans="1:7" thickBot="1">
      <c r="A3848" s="62" t="s">
        <v>2445</v>
      </c>
      <c r="B3848" s="61">
        <v>534</v>
      </c>
      <c r="C3848" s="61" t="str">
        <f t="shared" si="188"/>
        <v>No Tie</v>
      </c>
      <c r="D3848" s="63">
        <f t="shared" si="189"/>
        <v>534</v>
      </c>
      <c r="E3848" s="63">
        <v>534</v>
      </c>
      <c r="F3848" s="61" t="s">
        <v>2166</v>
      </c>
      <c r="G3848" s="61" t="str">
        <f t="shared" si="190"/>
        <v>Mackenzie Hughes</v>
      </c>
    </row>
    <row r="3849" spans="1:7" thickBot="1">
      <c r="A3849" s="62" t="s">
        <v>2445</v>
      </c>
      <c r="B3849" s="61">
        <v>536</v>
      </c>
      <c r="C3849" s="61" t="str">
        <f t="shared" si="188"/>
        <v>No Tie</v>
      </c>
      <c r="D3849" s="63">
        <f t="shared" si="189"/>
        <v>536</v>
      </c>
      <c r="E3849" s="63">
        <v>536</v>
      </c>
      <c r="F3849" s="61" t="s">
        <v>1278</v>
      </c>
      <c r="G3849" s="61" t="str">
        <f t="shared" si="190"/>
        <v>Gary Stal</v>
      </c>
    </row>
    <row r="3850" spans="1:7" thickBot="1">
      <c r="A3850" s="62" t="s">
        <v>2445</v>
      </c>
      <c r="B3850" s="61">
        <v>537</v>
      </c>
      <c r="C3850" s="61" t="str">
        <f t="shared" si="188"/>
        <v>No Tie</v>
      </c>
      <c r="D3850" s="63">
        <f t="shared" si="189"/>
        <v>537</v>
      </c>
      <c r="E3850" s="63">
        <v>537</v>
      </c>
      <c r="F3850" s="61" t="s">
        <v>1407</v>
      </c>
      <c r="G3850" s="61" t="str">
        <f t="shared" si="190"/>
        <v>Tadahiro Takayama</v>
      </c>
    </row>
    <row r="3851" spans="1:7" thickBot="1">
      <c r="A3851" s="62" t="s">
        <v>2445</v>
      </c>
      <c r="B3851" s="61">
        <v>538</v>
      </c>
      <c r="C3851" s="61" t="str">
        <f t="shared" si="188"/>
        <v>No Tie</v>
      </c>
      <c r="D3851" s="63">
        <f t="shared" si="189"/>
        <v>538</v>
      </c>
      <c r="E3851" s="63">
        <v>538</v>
      </c>
      <c r="F3851" s="61" t="s">
        <v>1991</v>
      </c>
      <c r="G3851" s="61" t="str">
        <f t="shared" si="190"/>
        <v>Daniel Alfredo Vancsik</v>
      </c>
    </row>
    <row r="3852" spans="1:7" thickBot="1">
      <c r="A3852" s="62" t="s">
        <v>2445</v>
      </c>
      <c r="B3852" s="61">
        <v>538</v>
      </c>
      <c r="C3852" s="61" t="str">
        <f t="shared" si="188"/>
        <v>No Tie</v>
      </c>
      <c r="D3852" s="63">
        <f t="shared" si="189"/>
        <v>538</v>
      </c>
      <c r="E3852" s="63">
        <v>538</v>
      </c>
      <c r="F3852" s="61" t="s">
        <v>1576</v>
      </c>
      <c r="G3852" s="61" t="str">
        <f t="shared" si="190"/>
        <v>PH McIntyre</v>
      </c>
    </row>
    <row r="3853" spans="1:7" thickBot="1">
      <c r="A3853" s="62" t="s">
        <v>2445</v>
      </c>
      <c r="B3853" s="61">
        <v>540</v>
      </c>
      <c r="C3853" s="61" t="str">
        <f t="shared" si="188"/>
        <v>No Tie</v>
      </c>
      <c r="D3853" s="63">
        <f t="shared" si="189"/>
        <v>540</v>
      </c>
      <c r="E3853" s="63">
        <v>540</v>
      </c>
      <c r="F3853" s="61" t="s">
        <v>1814</v>
      </c>
      <c r="G3853" s="61" t="str">
        <f t="shared" si="190"/>
        <v>David Smail</v>
      </c>
    </row>
    <row r="3854" spans="1:7" thickBot="1">
      <c r="A3854" s="62" t="s">
        <v>2445</v>
      </c>
      <c r="B3854" s="61">
        <v>540</v>
      </c>
      <c r="C3854" s="61" t="str">
        <f t="shared" si="188"/>
        <v>No Tie</v>
      </c>
      <c r="D3854" s="63">
        <f t="shared" si="189"/>
        <v>540</v>
      </c>
      <c r="E3854" s="63">
        <v>540</v>
      </c>
      <c r="F3854" s="61" t="s">
        <v>1859</v>
      </c>
      <c r="G3854" s="61" t="str">
        <f t="shared" si="190"/>
        <v>Kurt Barnes</v>
      </c>
    </row>
    <row r="3855" spans="1:7" thickBot="1">
      <c r="A3855" s="62" t="s">
        <v>2445</v>
      </c>
      <c r="B3855" s="61">
        <v>542</v>
      </c>
      <c r="C3855" s="61" t="str">
        <f t="shared" si="188"/>
        <v>No Tie</v>
      </c>
      <c r="D3855" s="63">
        <f t="shared" si="189"/>
        <v>542</v>
      </c>
      <c r="E3855" s="63">
        <v>542</v>
      </c>
      <c r="F3855" s="61" t="s">
        <v>2226</v>
      </c>
      <c r="G3855" s="61" t="str">
        <f t="shared" si="190"/>
        <v>Hyun Bin Park</v>
      </c>
    </row>
    <row r="3856" spans="1:7" thickBot="1">
      <c r="A3856" s="62" t="s">
        <v>2445</v>
      </c>
      <c r="B3856" s="61">
        <v>543</v>
      </c>
      <c r="C3856" s="61" t="str">
        <f t="shared" si="188"/>
        <v>No Tie</v>
      </c>
      <c r="D3856" s="63">
        <f t="shared" si="189"/>
        <v>543</v>
      </c>
      <c r="E3856" s="63">
        <v>543</v>
      </c>
      <c r="F3856" s="61" t="s">
        <v>1365</v>
      </c>
      <c r="G3856" s="61" t="str">
        <f t="shared" si="190"/>
        <v>Danie van Tonder</v>
      </c>
    </row>
    <row r="3857" spans="1:7" thickBot="1">
      <c r="A3857" s="62" t="s">
        <v>2445</v>
      </c>
      <c r="B3857" s="61">
        <v>544</v>
      </c>
      <c r="C3857" s="61" t="str">
        <f t="shared" si="188"/>
        <v>No Tie</v>
      </c>
      <c r="D3857" s="63">
        <f t="shared" si="189"/>
        <v>544</v>
      </c>
      <c r="E3857" s="63">
        <v>544</v>
      </c>
      <c r="F3857" s="61" t="s">
        <v>2306</v>
      </c>
      <c r="G3857" s="61" t="str">
        <f t="shared" si="190"/>
        <v>Clodomiro Carranza</v>
      </c>
    </row>
    <row r="3858" spans="1:7" thickBot="1">
      <c r="A3858" s="62" t="s">
        <v>2445</v>
      </c>
      <c r="B3858" s="61">
        <v>545</v>
      </c>
      <c r="C3858" s="61" t="str">
        <f t="shared" si="188"/>
        <v>No Tie</v>
      </c>
      <c r="D3858" s="63">
        <f t="shared" si="189"/>
        <v>545</v>
      </c>
      <c r="E3858" s="63">
        <v>545</v>
      </c>
      <c r="F3858" s="61" t="s">
        <v>1995</v>
      </c>
      <c r="G3858" s="61" t="str">
        <f t="shared" si="190"/>
        <v>Chris Lloyd</v>
      </c>
    </row>
    <row r="3859" spans="1:7" thickBot="1">
      <c r="A3859" s="62" t="s">
        <v>2445</v>
      </c>
      <c r="B3859" s="61">
        <v>546</v>
      </c>
      <c r="C3859" s="61" t="str">
        <f t="shared" si="188"/>
        <v>No Tie</v>
      </c>
      <c r="D3859" s="63">
        <f t="shared" si="189"/>
        <v>546</v>
      </c>
      <c r="E3859" s="63">
        <v>546</v>
      </c>
      <c r="F3859" s="61" t="s">
        <v>2133</v>
      </c>
      <c r="G3859" s="61" t="str">
        <f t="shared" si="190"/>
        <v>Fernando Mechereffe</v>
      </c>
    </row>
    <row r="3860" spans="1:7" thickBot="1">
      <c r="A3860" s="62" t="s">
        <v>2445</v>
      </c>
      <c r="B3860" s="61">
        <v>547</v>
      </c>
      <c r="C3860" s="61" t="str">
        <f t="shared" si="188"/>
        <v>No Tie</v>
      </c>
      <c r="D3860" s="63">
        <f t="shared" si="189"/>
        <v>547</v>
      </c>
      <c r="E3860" s="63">
        <v>547</v>
      </c>
      <c r="F3860" s="61" t="s">
        <v>2220</v>
      </c>
      <c r="G3860" s="61" t="str">
        <f t="shared" si="190"/>
        <v>Billy Mayfair</v>
      </c>
    </row>
    <row r="3861" spans="1:7" thickBot="1">
      <c r="A3861" s="62" t="s">
        <v>2445</v>
      </c>
      <c r="B3861" s="61">
        <v>548</v>
      </c>
      <c r="C3861" s="61" t="str">
        <f t="shared" si="188"/>
        <v>No Tie</v>
      </c>
      <c r="D3861" s="63">
        <f t="shared" si="189"/>
        <v>548</v>
      </c>
      <c r="E3861" s="63">
        <v>548</v>
      </c>
      <c r="F3861" s="61" t="s">
        <v>2192</v>
      </c>
      <c r="G3861" s="61" t="str">
        <f t="shared" si="190"/>
        <v>Jay Choi</v>
      </c>
    </row>
    <row r="3862" spans="1:7" thickBot="1">
      <c r="A3862" s="62" t="s">
        <v>2445</v>
      </c>
      <c r="B3862" s="61">
        <v>549</v>
      </c>
      <c r="C3862" s="61" t="str">
        <f t="shared" si="188"/>
        <v>No Tie</v>
      </c>
      <c r="D3862" s="63">
        <f t="shared" si="189"/>
        <v>549</v>
      </c>
      <c r="E3862" s="63">
        <v>549</v>
      </c>
      <c r="F3862" s="61" t="s">
        <v>2141</v>
      </c>
      <c r="G3862" s="61" t="str">
        <f t="shared" si="190"/>
        <v>Samuel Cyr</v>
      </c>
    </row>
    <row r="3863" spans="1:7" thickBot="1">
      <c r="A3863" s="62" t="s">
        <v>2445</v>
      </c>
      <c r="B3863" s="61">
        <v>550</v>
      </c>
      <c r="C3863" s="61" t="str">
        <f t="shared" si="188"/>
        <v>No Tie</v>
      </c>
      <c r="D3863" s="63">
        <f t="shared" si="189"/>
        <v>550</v>
      </c>
      <c r="E3863" s="63">
        <v>550</v>
      </c>
      <c r="F3863" s="61" t="s">
        <v>1694</v>
      </c>
      <c r="G3863" s="61" t="str">
        <f t="shared" si="190"/>
        <v>Heath Slocum</v>
      </c>
    </row>
    <row r="3864" spans="1:7" thickBot="1">
      <c r="A3864" s="62" t="s">
        <v>2445</v>
      </c>
      <c r="B3864" s="61">
        <v>551</v>
      </c>
      <c r="C3864" s="61" t="str">
        <f t="shared" si="188"/>
        <v>No Tie</v>
      </c>
      <c r="D3864" s="63">
        <f t="shared" si="189"/>
        <v>551</v>
      </c>
      <c r="E3864" s="63">
        <v>551</v>
      </c>
      <c r="F3864" s="61" t="s">
        <v>1347</v>
      </c>
      <c r="G3864" s="61" t="str">
        <f t="shared" si="190"/>
        <v>Kyle Reifers</v>
      </c>
    </row>
    <row r="3865" spans="1:7" thickBot="1">
      <c r="A3865" s="62" t="s">
        <v>2445</v>
      </c>
      <c r="B3865" s="61">
        <v>552</v>
      </c>
      <c r="C3865" s="61" t="str">
        <f t="shared" si="188"/>
        <v>No Tie</v>
      </c>
      <c r="D3865" s="63">
        <f t="shared" si="189"/>
        <v>552</v>
      </c>
      <c r="E3865" s="63">
        <v>552</v>
      </c>
      <c r="F3865" s="61" t="s">
        <v>1827</v>
      </c>
      <c r="G3865" s="61" t="str">
        <f t="shared" si="190"/>
        <v>Lindsay Renolds</v>
      </c>
    </row>
    <row r="3866" spans="1:7" thickBot="1">
      <c r="A3866" s="62" t="s">
        <v>2445</v>
      </c>
      <c r="B3866" s="61">
        <v>553</v>
      </c>
      <c r="C3866" s="61" t="str">
        <f t="shared" si="188"/>
        <v>No Tie</v>
      </c>
      <c r="D3866" s="63">
        <f t="shared" si="189"/>
        <v>553</v>
      </c>
      <c r="E3866" s="63">
        <v>553</v>
      </c>
      <c r="F3866" s="61" t="s">
        <v>1909</v>
      </c>
      <c r="G3866" s="61" t="str">
        <f t="shared" si="190"/>
        <v>Yasuharu Imano</v>
      </c>
    </row>
    <row r="3867" spans="1:7" thickBot="1">
      <c r="A3867" s="62" t="s">
        <v>2445</v>
      </c>
      <c r="B3867" s="61">
        <v>554</v>
      </c>
      <c r="C3867" s="61" t="str">
        <f t="shared" si="188"/>
        <v>No Tie</v>
      </c>
      <c r="D3867" s="63">
        <f t="shared" si="189"/>
        <v>554</v>
      </c>
      <c r="E3867" s="63">
        <v>554</v>
      </c>
      <c r="F3867" s="61" t="s">
        <v>2125</v>
      </c>
      <c r="G3867" s="61" t="str">
        <f t="shared" si="190"/>
        <v>Jamie Elson</v>
      </c>
    </row>
    <row r="3868" spans="1:7" thickBot="1">
      <c r="A3868" s="62" t="s">
        <v>2445</v>
      </c>
      <c r="B3868" s="61">
        <v>555</v>
      </c>
      <c r="C3868" s="61" t="str">
        <f t="shared" si="188"/>
        <v>No Tie</v>
      </c>
      <c r="D3868" s="63">
        <f t="shared" si="189"/>
        <v>555</v>
      </c>
      <c r="E3868" s="63">
        <v>555</v>
      </c>
      <c r="F3868" s="61" t="s">
        <v>1402</v>
      </c>
      <c r="G3868" s="61" t="str">
        <f t="shared" si="190"/>
        <v>Joakim Lagergren</v>
      </c>
    </row>
    <row r="3869" spans="1:7" thickBot="1">
      <c r="A3869" s="62" t="s">
        <v>2445</v>
      </c>
      <c r="B3869" s="61">
        <v>556</v>
      </c>
      <c r="C3869" s="61" t="str">
        <f t="shared" si="188"/>
        <v>No Tie</v>
      </c>
      <c r="D3869" s="63">
        <f t="shared" si="189"/>
        <v>556</v>
      </c>
      <c r="E3869" s="63">
        <v>556</v>
      </c>
      <c r="F3869" s="61" t="s">
        <v>1400</v>
      </c>
      <c r="G3869" s="61" t="str">
        <f t="shared" si="190"/>
        <v>Blayne Barber</v>
      </c>
    </row>
    <row r="3870" spans="1:7" thickBot="1">
      <c r="A3870" s="62" t="s">
        <v>2445</v>
      </c>
      <c r="B3870" s="61">
        <v>557</v>
      </c>
      <c r="C3870" s="61" t="str">
        <f t="shared" si="188"/>
        <v>No Tie</v>
      </c>
      <c r="D3870" s="63">
        <f t="shared" si="189"/>
        <v>557</v>
      </c>
      <c r="E3870" s="63">
        <v>557</v>
      </c>
      <c r="F3870" s="61" t="s">
        <v>2180</v>
      </c>
      <c r="G3870" s="61" t="str">
        <f t="shared" si="190"/>
        <v>Scott Laycock</v>
      </c>
    </row>
    <row r="3871" spans="1:7" thickBot="1">
      <c r="A3871" s="62" t="s">
        <v>2445</v>
      </c>
      <c r="B3871" s="61">
        <v>558</v>
      </c>
      <c r="C3871" s="61" t="str">
        <f t="shared" si="188"/>
        <v>No Tie</v>
      </c>
      <c r="D3871" s="63">
        <f t="shared" si="189"/>
        <v>558</v>
      </c>
      <c r="E3871" s="63">
        <v>558</v>
      </c>
      <c r="F3871" s="61" t="s">
        <v>1656</v>
      </c>
      <c r="G3871" s="61" t="str">
        <f t="shared" si="190"/>
        <v>Javier Colomo</v>
      </c>
    </row>
    <row r="3872" spans="1:7" thickBot="1">
      <c r="A3872" s="62" t="s">
        <v>2445</v>
      </c>
      <c r="B3872" s="61">
        <v>559</v>
      </c>
      <c r="C3872" s="61" t="str">
        <f t="shared" si="188"/>
        <v>No Tie</v>
      </c>
      <c r="D3872" s="63">
        <f t="shared" si="189"/>
        <v>559</v>
      </c>
      <c r="E3872" s="63">
        <v>559</v>
      </c>
      <c r="F3872" s="61" t="s">
        <v>2307</v>
      </c>
      <c r="G3872" s="61" t="str">
        <f t="shared" si="190"/>
        <v>James Busby</v>
      </c>
    </row>
    <row r="3873" spans="1:7" thickBot="1">
      <c r="A3873" s="62" t="s">
        <v>2445</v>
      </c>
      <c r="B3873" s="61">
        <v>560</v>
      </c>
      <c r="C3873" s="61" t="str">
        <f t="shared" si="188"/>
        <v>No Tie</v>
      </c>
      <c r="D3873" s="63">
        <f t="shared" si="189"/>
        <v>560</v>
      </c>
      <c r="E3873" s="63">
        <v>560</v>
      </c>
      <c r="F3873" s="61" t="s">
        <v>1894</v>
      </c>
      <c r="G3873" s="61" t="str">
        <f t="shared" si="190"/>
        <v>Alvaro Velasco</v>
      </c>
    </row>
    <row r="3874" spans="1:7" thickBot="1">
      <c r="A3874" s="62" t="s">
        <v>2445</v>
      </c>
      <c r="B3874" s="61">
        <v>561</v>
      </c>
      <c r="C3874" s="61" t="str">
        <f t="shared" ref="C3874:C3937" si="191">IFERROR(SEARCH("T",B3874),"No Tie")</f>
        <v>No Tie</v>
      </c>
      <c r="D3874" s="63">
        <f t="shared" ref="D3874:D3937" si="192">IF(C3874="No Tie",B3874,RIGHT(B3874,LEN(B3874)-1))</f>
        <v>561</v>
      </c>
      <c r="E3874" s="63">
        <v>561</v>
      </c>
      <c r="F3874" s="61" t="s">
        <v>658</v>
      </c>
      <c r="G3874" s="61" t="str">
        <f t="shared" ref="G3874:G3937" si="193">TRIM(SUBSTITUTE(F3874,CHAR(160),CHAR(32)))</f>
        <v>Robert Allenby</v>
      </c>
    </row>
    <row r="3875" spans="1:7" thickBot="1">
      <c r="A3875" s="62" t="s">
        <v>2445</v>
      </c>
      <c r="B3875" s="61">
        <v>562</v>
      </c>
      <c r="C3875" s="61" t="str">
        <f t="shared" si="191"/>
        <v>No Tie</v>
      </c>
      <c r="D3875" s="63">
        <f t="shared" si="192"/>
        <v>562</v>
      </c>
      <c r="E3875" s="63">
        <v>562</v>
      </c>
      <c r="F3875" s="61" t="s">
        <v>614</v>
      </c>
      <c r="G3875" s="61" t="str">
        <f t="shared" si="193"/>
        <v>Adam Hadwin</v>
      </c>
    </row>
    <row r="3876" spans="1:7" thickBot="1">
      <c r="A3876" s="62" t="s">
        <v>2445</v>
      </c>
      <c r="B3876" s="61">
        <v>563</v>
      </c>
      <c r="C3876" s="61" t="str">
        <f t="shared" si="191"/>
        <v>No Tie</v>
      </c>
      <c r="D3876" s="63">
        <f t="shared" si="192"/>
        <v>563</v>
      </c>
      <c r="E3876" s="63">
        <v>563</v>
      </c>
      <c r="F3876" s="61" t="s">
        <v>2259</v>
      </c>
      <c r="G3876" s="61" t="str">
        <f t="shared" si="193"/>
        <v>Makoto Inoue</v>
      </c>
    </row>
    <row r="3877" spans="1:7" thickBot="1">
      <c r="A3877" s="62" t="s">
        <v>2445</v>
      </c>
      <c r="B3877" s="61">
        <v>564</v>
      </c>
      <c r="C3877" s="61" t="str">
        <f t="shared" si="191"/>
        <v>No Tie</v>
      </c>
      <c r="D3877" s="63">
        <f t="shared" si="192"/>
        <v>564</v>
      </c>
      <c r="E3877" s="63">
        <v>564</v>
      </c>
      <c r="F3877" s="61" t="s">
        <v>1374</v>
      </c>
      <c r="G3877" s="61" t="str">
        <f t="shared" si="193"/>
        <v>Ignacio Elvira Mijares</v>
      </c>
    </row>
    <row r="3878" spans="1:7" thickBot="1">
      <c r="A3878" s="62" t="s">
        <v>2445</v>
      </c>
      <c r="B3878" s="61">
        <v>565</v>
      </c>
      <c r="C3878" s="61" t="str">
        <f t="shared" si="191"/>
        <v>No Tie</v>
      </c>
      <c r="D3878" s="63">
        <f t="shared" si="192"/>
        <v>565</v>
      </c>
      <c r="E3878" s="63">
        <v>565</v>
      </c>
      <c r="F3878" s="61" t="s">
        <v>1921</v>
      </c>
      <c r="G3878" s="61" t="str">
        <f t="shared" si="193"/>
        <v>Scott Barr</v>
      </c>
    </row>
    <row r="3879" spans="1:7" thickBot="1">
      <c r="A3879" s="62" t="s">
        <v>2445</v>
      </c>
      <c r="B3879" s="61">
        <v>566</v>
      </c>
      <c r="C3879" s="61" t="str">
        <f t="shared" si="191"/>
        <v>No Tie</v>
      </c>
      <c r="D3879" s="63">
        <f t="shared" si="192"/>
        <v>566</v>
      </c>
      <c r="E3879" s="63">
        <v>566</v>
      </c>
      <c r="F3879" s="61" t="s">
        <v>2308</v>
      </c>
      <c r="G3879" s="61" t="str">
        <f t="shared" si="193"/>
        <v>Paul Haley II</v>
      </c>
    </row>
    <row r="3880" spans="1:7" thickBot="1">
      <c r="A3880" s="62" t="s">
        <v>2445</v>
      </c>
      <c r="B3880" s="61">
        <v>567</v>
      </c>
      <c r="C3880" s="61" t="str">
        <f t="shared" si="191"/>
        <v>No Tie</v>
      </c>
      <c r="D3880" s="63">
        <f t="shared" si="192"/>
        <v>567</v>
      </c>
      <c r="E3880" s="63">
        <v>567</v>
      </c>
      <c r="F3880" s="61" t="s">
        <v>1663</v>
      </c>
      <c r="G3880" s="61" t="str">
        <f t="shared" si="193"/>
        <v>David McKenzie</v>
      </c>
    </row>
    <row r="3881" spans="1:7" thickBot="1">
      <c r="A3881" s="62" t="s">
        <v>2445</v>
      </c>
      <c r="B3881" s="61">
        <v>568</v>
      </c>
      <c r="C3881" s="61" t="str">
        <f t="shared" si="191"/>
        <v>No Tie</v>
      </c>
      <c r="D3881" s="63">
        <f t="shared" si="192"/>
        <v>568</v>
      </c>
      <c r="E3881" s="63">
        <v>568</v>
      </c>
      <c r="F3881" s="61" t="s">
        <v>1790</v>
      </c>
      <c r="G3881" s="61" t="str">
        <f t="shared" si="193"/>
        <v>Titch Moore</v>
      </c>
    </row>
    <row r="3882" spans="1:7" thickBot="1">
      <c r="A3882" s="62" t="s">
        <v>2445</v>
      </c>
      <c r="B3882" s="61">
        <v>569</v>
      </c>
      <c r="C3882" s="61" t="str">
        <f t="shared" si="191"/>
        <v>No Tie</v>
      </c>
      <c r="D3882" s="63">
        <f t="shared" si="192"/>
        <v>569</v>
      </c>
      <c r="E3882" s="63">
        <v>569</v>
      </c>
      <c r="F3882" s="61" t="s">
        <v>2279</v>
      </c>
      <c r="G3882" s="61" t="str">
        <f t="shared" si="193"/>
        <v>Alex Haindl</v>
      </c>
    </row>
    <row r="3883" spans="1:7" thickBot="1">
      <c r="A3883" s="62" t="s">
        <v>2445</v>
      </c>
      <c r="B3883" s="61">
        <v>570</v>
      </c>
      <c r="C3883" s="61" t="str">
        <f t="shared" si="191"/>
        <v>No Tie</v>
      </c>
      <c r="D3883" s="63">
        <f t="shared" si="192"/>
        <v>570</v>
      </c>
      <c r="E3883" s="63">
        <v>570</v>
      </c>
      <c r="F3883" s="61" t="s">
        <v>2108</v>
      </c>
      <c r="G3883" s="61" t="str">
        <f t="shared" si="193"/>
        <v>Shigeru Nonaka</v>
      </c>
    </row>
    <row r="3884" spans="1:7" thickBot="1">
      <c r="A3884" s="62" t="s">
        <v>2445</v>
      </c>
      <c r="B3884" s="61">
        <v>571</v>
      </c>
      <c r="C3884" s="61" t="str">
        <f t="shared" si="191"/>
        <v>No Tie</v>
      </c>
      <c r="D3884" s="63">
        <f t="shared" si="192"/>
        <v>571</v>
      </c>
      <c r="E3884" s="63">
        <v>571</v>
      </c>
      <c r="F3884" s="61" t="s">
        <v>1581</v>
      </c>
      <c r="G3884" s="61" t="str">
        <f t="shared" si="193"/>
        <v>Mithun Perera</v>
      </c>
    </row>
    <row r="3885" spans="1:7" thickBot="1">
      <c r="A3885" s="62" t="s">
        <v>2445</v>
      </c>
      <c r="B3885" s="61">
        <v>572</v>
      </c>
      <c r="C3885" s="61" t="str">
        <f t="shared" si="191"/>
        <v>No Tie</v>
      </c>
      <c r="D3885" s="63">
        <f t="shared" si="192"/>
        <v>572</v>
      </c>
      <c r="E3885" s="63">
        <v>572</v>
      </c>
      <c r="F3885" s="61" t="s">
        <v>2232</v>
      </c>
      <c r="G3885" s="61" t="str">
        <f t="shared" si="193"/>
        <v>Thomas Norret</v>
      </c>
    </row>
    <row r="3886" spans="1:7" thickBot="1">
      <c r="A3886" s="62" t="s">
        <v>2445</v>
      </c>
      <c r="B3886" s="61">
        <v>573</v>
      </c>
      <c r="C3886" s="61" t="str">
        <f t="shared" si="191"/>
        <v>No Tie</v>
      </c>
      <c r="D3886" s="63">
        <f t="shared" si="192"/>
        <v>573</v>
      </c>
      <c r="E3886" s="63">
        <v>573</v>
      </c>
      <c r="F3886" s="61" t="s">
        <v>1706</v>
      </c>
      <c r="G3886" s="61" t="str">
        <f t="shared" si="193"/>
        <v>Hidemasa Hoshino</v>
      </c>
    </row>
    <row r="3887" spans="1:7" thickBot="1">
      <c r="A3887" s="62" t="s">
        <v>2445</v>
      </c>
      <c r="B3887" s="61">
        <v>573</v>
      </c>
      <c r="C3887" s="61" t="str">
        <f t="shared" si="191"/>
        <v>No Tie</v>
      </c>
      <c r="D3887" s="63">
        <f t="shared" si="192"/>
        <v>573</v>
      </c>
      <c r="E3887" s="63">
        <v>573</v>
      </c>
      <c r="F3887" s="61" t="s">
        <v>2271</v>
      </c>
      <c r="G3887" s="61" t="str">
        <f t="shared" si="193"/>
        <v>Nick Flanagan</v>
      </c>
    </row>
    <row r="3888" spans="1:7" thickBot="1">
      <c r="A3888" s="62" t="s">
        <v>2445</v>
      </c>
      <c r="B3888" s="61">
        <v>575</v>
      </c>
      <c r="C3888" s="61" t="str">
        <f t="shared" si="191"/>
        <v>No Tie</v>
      </c>
      <c r="D3888" s="63">
        <f t="shared" si="192"/>
        <v>575</v>
      </c>
      <c r="E3888" s="63">
        <v>575</v>
      </c>
      <c r="F3888" s="61" t="s">
        <v>2112</v>
      </c>
      <c r="G3888" s="61" t="str">
        <f t="shared" si="193"/>
        <v>Richard Johnson</v>
      </c>
    </row>
    <row r="3889" spans="1:7" thickBot="1">
      <c r="A3889" s="62" t="s">
        <v>2445</v>
      </c>
      <c r="B3889" s="61">
        <v>576</v>
      </c>
      <c r="C3889" s="61" t="str">
        <f t="shared" si="191"/>
        <v>No Tie</v>
      </c>
      <c r="D3889" s="63">
        <f t="shared" si="192"/>
        <v>576</v>
      </c>
      <c r="E3889" s="63">
        <v>576</v>
      </c>
      <c r="F3889" s="61" t="s">
        <v>1741</v>
      </c>
      <c r="G3889" s="61" t="str">
        <f t="shared" si="193"/>
        <v>Mark Williams</v>
      </c>
    </row>
    <row r="3890" spans="1:7" thickBot="1">
      <c r="A3890" s="62" t="s">
        <v>2445</v>
      </c>
      <c r="B3890" s="61">
        <v>577</v>
      </c>
      <c r="C3890" s="61" t="str">
        <f t="shared" si="191"/>
        <v>No Tie</v>
      </c>
      <c r="D3890" s="63">
        <f t="shared" si="192"/>
        <v>577</v>
      </c>
      <c r="E3890" s="63">
        <v>577</v>
      </c>
      <c r="F3890" s="61" t="s">
        <v>2252</v>
      </c>
      <c r="G3890" s="61" t="str">
        <f t="shared" si="193"/>
        <v>Joe Panzeri</v>
      </c>
    </row>
    <row r="3891" spans="1:7" thickBot="1">
      <c r="A3891" s="62" t="s">
        <v>2445</v>
      </c>
      <c r="B3891" s="61">
        <v>578</v>
      </c>
      <c r="C3891" s="61" t="str">
        <f t="shared" si="191"/>
        <v>No Tie</v>
      </c>
      <c r="D3891" s="63">
        <f t="shared" si="192"/>
        <v>578</v>
      </c>
      <c r="E3891" s="63">
        <v>578</v>
      </c>
      <c r="F3891" s="61" t="s">
        <v>1791</v>
      </c>
      <c r="G3891" s="61" t="str">
        <f t="shared" si="193"/>
        <v>Scott Harrington</v>
      </c>
    </row>
    <row r="3892" spans="1:7" thickBot="1">
      <c r="A3892" s="62" t="s">
        <v>2445</v>
      </c>
      <c r="B3892" s="61">
        <v>579</v>
      </c>
      <c r="C3892" s="61" t="str">
        <f t="shared" si="191"/>
        <v>No Tie</v>
      </c>
      <c r="D3892" s="63">
        <f t="shared" si="192"/>
        <v>579</v>
      </c>
      <c r="E3892" s="63">
        <v>579</v>
      </c>
      <c r="F3892" s="61" t="s">
        <v>2135</v>
      </c>
      <c r="G3892" s="61" t="str">
        <f t="shared" si="193"/>
        <v>Nick Rousey</v>
      </c>
    </row>
    <row r="3893" spans="1:7" thickBot="1">
      <c r="A3893" s="62" t="s">
        <v>2445</v>
      </c>
      <c r="B3893" s="61">
        <v>580</v>
      </c>
      <c r="C3893" s="61" t="str">
        <f t="shared" si="191"/>
        <v>No Tie</v>
      </c>
      <c r="D3893" s="63">
        <f t="shared" si="192"/>
        <v>580</v>
      </c>
      <c r="E3893" s="63">
        <v>580</v>
      </c>
      <c r="F3893" s="61" t="s">
        <v>1351</v>
      </c>
      <c r="G3893" s="61" t="str">
        <f t="shared" si="193"/>
        <v>Colt Knost</v>
      </c>
    </row>
    <row r="3894" spans="1:7" thickBot="1">
      <c r="A3894" s="62" t="s">
        <v>2445</v>
      </c>
      <c r="B3894" s="61">
        <v>580</v>
      </c>
      <c r="C3894" s="61" t="str">
        <f t="shared" si="191"/>
        <v>No Tie</v>
      </c>
      <c r="D3894" s="63">
        <f t="shared" si="192"/>
        <v>580</v>
      </c>
      <c r="E3894" s="63">
        <v>580</v>
      </c>
      <c r="F3894" s="61" t="s">
        <v>1679</v>
      </c>
      <c r="G3894" s="61" t="str">
        <f t="shared" si="193"/>
        <v>Mike Weir</v>
      </c>
    </row>
    <row r="3895" spans="1:7" thickBot="1">
      <c r="A3895" s="62" t="s">
        <v>2445</v>
      </c>
      <c r="B3895" s="61">
        <v>582</v>
      </c>
      <c r="C3895" s="61" t="str">
        <f t="shared" si="191"/>
        <v>No Tie</v>
      </c>
      <c r="D3895" s="63">
        <f t="shared" si="192"/>
        <v>582</v>
      </c>
      <c r="E3895" s="63">
        <v>582</v>
      </c>
      <c r="F3895" s="61" t="s">
        <v>2309</v>
      </c>
      <c r="G3895" s="61" t="str">
        <f t="shared" si="193"/>
        <v>Seong Ho Lee</v>
      </c>
    </row>
    <row r="3896" spans="1:7" thickBot="1">
      <c r="A3896" s="62" t="s">
        <v>2445</v>
      </c>
      <c r="B3896" s="61">
        <v>583</v>
      </c>
      <c r="C3896" s="61" t="str">
        <f t="shared" si="191"/>
        <v>No Tie</v>
      </c>
      <c r="D3896" s="63">
        <f t="shared" si="192"/>
        <v>583</v>
      </c>
      <c r="E3896" s="63">
        <v>583</v>
      </c>
      <c r="F3896" s="61" t="s">
        <v>1619</v>
      </c>
      <c r="G3896" s="61" t="str">
        <f t="shared" si="193"/>
        <v>Panuphol Pittayarat</v>
      </c>
    </row>
    <row r="3897" spans="1:7" thickBot="1">
      <c r="A3897" s="62" t="s">
        <v>2445</v>
      </c>
      <c r="B3897" s="61">
        <v>584</v>
      </c>
      <c r="C3897" s="61" t="str">
        <f t="shared" si="191"/>
        <v>No Tie</v>
      </c>
      <c r="D3897" s="63">
        <f t="shared" si="192"/>
        <v>584</v>
      </c>
      <c r="E3897" s="63">
        <v>584</v>
      </c>
      <c r="F3897" s="61" t="s">
        <v>2295</v>
      </c>
      <c r="G3897" s="61" t="str">
        <f t="shared" si="193"/>
        <v>Cliff Kresge</v>
      </c>
    </row>
    <row r="3898" spans="1:7" thickBot="1">
      <c r="A3898" s="62" t="s">
        <v>2445</v>
      </c>
      <c r="B3898" s="61">
        <v>585</v>
      </c>
      <c r="C3898" s="61" t="str">
        <f t="shared" si="191"/>
        <v>No Tie</v>
      </c>
      <c r="D3898" s="63">
        <f t="shared" si="192"/>
        <v>585</v>
      </c>
      <c r="E3898" s="63">
        <v>585</v>
      </c>
      <c r="F3898" s="61" t="s">
        <v>1389</v>
      </c>
      <c r="G3898" s="61" t="str">
        <f t="shared" si="193"/>
        <v>Tom Hoge</v>
      </c>
    </row>
    <row r="3899" spans="1:7" thickBot="1">
      <c r="A3899" s="62" t="s">
        <v>2445</v>
      </c>
      <c r="B3899" s="61">
        <v>586</v>
      </c>
      <c r="C3899" s="61" t="str">
        <f t="shared" si="191"/>
        <v>No Tie</v>
      </c>
      <c r="D3899" s="63">
        <f t="shared" si="192"/>
        <v>586</v>
      </c>
      <c r="E3899" s="63">
        <v>586</v>
      </c>
      <c r="F3899" s="61" t="s">
        <v>1536</v>
      </c>
      <c r="G3899" s="61" t="str">
        <f t="shared" si="193"/>
        <v>Matteo Delpodio</v>
      </c>
    </row>
    <row r="3900" spans="1:7" thickBot="1">
      <c r="A3900" s="62" t="s">
        <v>2445</v>
      </c>
      <c r="B3900" s="61">
        <v>587</v>
      </c>
      <c r="C3900" s="61" t="str">
        <f t="shared" si="191"/>
        <v>No Tie</v>
      </c>
      <c r="D3900" s="63">
        <f t="shared" si="192"/>
        <v>587</v>
      </c>
      <c r="E3900" s="63">
        <v>587</v>
      </c>
      <c r="F3900" s="61" t="s">
        <v>1509</v>
      </c>
      <c r="G3900" s="61" t="str">
        <f t="shared" si="193"/>
        <v>Justin Harding</v>
      </c>
    </row>
    <row r="3901" spans="1:7" thickBot="1">
      <c r="A3901" s="62" t="s">
        <v>2445</v>
      </c>
      <c r="B3901" s="61">
        <v>588</v>
      </c>
      <c r="C3901" s="61" t="str">
        <f t="shared" si="191"/>
        <v>No Tie</v>
      </c>
      <c r="D3901" s="63">
        <f t="shared" si="192"/>
        <v>588</v>
      </c>
      <c r="E3901" s="63">
        <v>588</v>
      </c>
      <c r="F3901" s="61" t="s">
        <v>1338</v>
      </c>
      <c r="G3901" s="61" t="str">
        <f t="shared" si="193"/>
        <v>Alex Cejka</v>
      </c>
    </row>
    <row r="3902" spans="1:7" thickBot="1">
      <c r="A3902" s="62" t="s">
        <v>2445</v>
      </c>
      <c r="B3902" s="61">
        <v>589</v>
      </c>
      <c r="C3902" s="61" t="str">
        <f t="shared" si="191"/>
        <v>No Tie</v>
      </c>
      <c r="D3902" s="63">
        <f t="shared" si="192"/>
        <v>589</v>
      </c>
      <c r="E3902" s="63">
        <v>589</v>
      </c>
      <c r="F3902" s="61" t="s">
        <v>2025</v>
      </c>
      <c r="G3902" s="61" t="str">
        <f t="shared" si="193"/>
        <v>Adam Crawford</v>
      </c>
    </row>
    <row r="3903" spans="1:7" thickBot="1">
      <c r="A3903" s="62" t="s">
        <v>2445</v>
      </c>
      <c r="B3903" s="61">
        <v>590</v>
      </c>
      <c r="C3903" s="61" t="str">
        <f t="shared" si="191"/>
        <v>No Tie</v>
      </c>
      <c r="D3903" s="63">
        <f t="shared" si="192"/>
        <v>590</v>
      </c>
      <c r="E3903" s="63">
        <v>590</v>
      </c>
      <c r="F3903" s="61" t="s">
        <v>2111</v>
      </c>
      <c r="G3903" s="61" t="str">
        <f t="shared" si="193"/>
        <v>Manuel Villegas</v>
      </c>
    </row>
    <row r="3904" spans="1:7" thickBot="1">
      <c r="A3904" s="62" t="s">
        <v>2445</v>
      </c>
      <c r="B3904" s="61">
        <v>591</v>
      </c>
      <c r="C3904" s="61" t="str">
        <f t="shared" si="191"/>
        <v>No Tie</v>
      </c>
      <c r="D3904" s="63">
        <f t="shared" si="192"/>
        <v>591</v>
      </c>
      <c r="E3904" s="63">
        <v>591</v>
      </c>
      <c r="F3904" s="61" t="s">
        <v>850</v>
      </c>
      <c r="G3904" s="61" t="str">
        <f t="shared" si="193"/>
        <v>Chris DiMarco</v>
      </c>
    </row>
    <row r="3905" spans="1:7" thickBot="1">
      <c r="A3905" s="62" t="s">
        <v>2445</v>
      </c>
      <c r="B3905" s="61">
        <v>592</v>
      </c>
      <c r="C3905" s="61" t="str">
        <f t="shared" si="191"/>
        <v>No Tie</v>
      </c>
      <c r="D3905" s="63">
        <f t="shared" si="192"/>
        <v>592</v>
      </c>
      <c r="E3905" s="63">
        <v>592</v>
      </c>
      <c r="F3905" s="61" t="s">
        <v>1516</v>
      </c>
      <c r="G3905" s="61" t="str">
        <f t="shared" si="193"/>
        <v>Lee Tae-hee</v>
      </c>
    </row>
    <row r="3906" spans="1:7" thickBot="1">
      <c r="A3906" s="62" t="s">
        <v>2445</v>
      </c>
      <c r="B3906" s="61">
        <v>593</v>
      </c>
      <c r="C3906" s="61" t="str">
        <f t="shared" si="191"/>
        <v>No Tie</v>
      </c>
      <c r="D3906" s="63">
        <f t="shared" si="192"/>
        <v>593</v>
      </c>
      <c r="E3906" s="63">
        <v>593</v>
      </c>
      <c r="F3906" s="61" t="s">
        <v>2091</v>
      </c>
      <c r="G3906" s="61" t="str">
        <f t="shared" si="193"/>
        <v>Kim Hyung-Tae</v>
      </c>
    </row>
    <row r="3907" spans="1:7" thickBot="1">
      <c r="A3907" s="62" t="s">
        <v>2445</v>
      </c>
      <c r="B3907" s="61">
        <v>594</v>
      </c>
      <c r="C3907" s="61" t="str">
        <f t="shared" si="191"/>
        <v>No Tie</v>
      </c>
      <c r="D3907" s="63">
        <f t="shared" si="192"/>
        <v>594</v>
      </c>
      <c r="E3907" s="63">
        <v>594</v>
      </c>
      <c r="F3907" s="61" t="s">
        <v>1871</v>
      </c>
      <c r="G3907" s="61" t="str">
        <f t="shared" si="193"/>
        <v>Thammanoon Sriroj</v>
      </c>
    </row>
    <row r="3908" spans="1:7" thickBot="1">
      <c r="A3908" s="62" t="s">
        <v>2445</v>
      </c>
      <c r="B3908" s="61">
        <v>595</v>
      </c>
      <c r="C3908" s="61" t="str">
        <f t="shared" si="191"/>
        <v>No Tie</v>
      </c>
      <c r="D3908" s="63">
        <f t="shared" si="192"/>
        <v>595</v>
      </c>
      <c r="E3908" s="63">
        <v>595</v>
      </c>
      <c r="F3908" s="61" t="s">
        <v>2069</v>
      </c>
      <c r="G3908" s="61" t="str">
        <f t="shared" si="193"/>
        <v>Bio Kim</v>
      </c>
    </row>
    <row r="3909" spans="1:7" thickBot="1">
      <c r="A3909" s="62" t="s">
        <v>2445</v>
      </c>
      <c r="B3909" s="61">
        <v>596</v>
      </c>
      <c r="C3909" s="61" t="str">
        <f t="shared" si="191"/>
        <v>No Tie</v>
      </c>
      <c r="D3909" s="63">
        <f t="shared" si="192"/>
        <v>596</v>
      </c>
      <c r="E3909" s="63">
        <v>596</v>
      </c>
      <c r="F3909" s="61" t="s">
        <v>1903</v>
      </c>
      <c r="G3909" s="61" t="str">
        <f t="shared" si="193"/>
        <v>Jeppe Huldahl</v>
      </c>
    </row>
    <row r="3910" spans="1:7" thickBot="1">
      <c r="A3910" s="62" t="s">
        <v>2445</v>
      </c>
      <c r="B3910" s="61">
        <v>597</v>
      </c>
      <c r="C3910" s="61" t="str">
        <f t="shared" si="191"/>
        <v>No Tie</v>
      </c>
      <c r="D3910" s="63">
        <f t="shared" si="192"/>
        <v>597</v>
      </c>
      <c r="E3910" s="63">
        <v>597</v>
      </c>
      <c r="F3910" s="61" t="s">
        <v>2310</v>
      </c>
      <c r="G3910" s="61" t="str">
        <f t="shared" si="193"/>
        <v>Allan Versfeld</v>
      </c>
    </row>
    <row r="3911" spans="1:7" thickBot="1">
      <c r="A3911" s="62" t="s">
        <v>2445</v>
      </c>
      <c r="B3911" s="61">
        <v>598</v>
      </c>
      <c r="C3911" s="61" t="str">
        <f t="shared" si="191"/>
        <v>No Tie</v>
      </c>
      <c r="D3911" s="63">
        <f t="shared" si="192"/>
        <v>598</v>
      </c>
      <c r="E3911" s="63">
        <v>598</v>
      </c>
      <c r="F3911" s="61" t="s">
        <v>1595</v>
      </c>
      <c r="G3911" s="61" t="str">
        <f t="shared" si="193"/>
        <v>Eugene Wong</v>
      </c>
    </row>
    <row r="3912" spans="1:7" thickBot="1">
      <c r="A3912" s="62" t="s">
        <v>2445</v>
      </c>
      <c r="B3912" s="61">
        <v>599</v>
      </c>
      <c r="C3912" s="61" t="str">
        <f t="shared" si="191"/>
        <v>No Tie</v>
      </c>
      <c r="D3912" s="63">
        <f t="shared" si="192"/>
        <v>599</v>
      </c>
      <c r="E3912" s="63">
        <v>599</v>
      </c>
      <c r="F3912" s="61" t="s">
        <v>1966</v>
      </c>
      <c r="G3912" s="61" t="str">
        <f t="shared" si="193"/>
        <v>Andres Echavarria</v>
      </c>
    </row>
    <row r="3913" spans="1:7" thickBot="1">
      <c r="A3913" s="62" t="s">
        <v>2445</v>
      </c>
      <c r="B3913" s="61">
        <v>600</v>
      </c>
      <c r="C3913" s="61" t="str">
        <f t="shared" si="191"/>
        <v>No Tie</v>
      </c>
      <c r="D3913" s="63">
        <f t="shared" si="192"/>
        <v>600</v>
      </c>
      <c r="E3913" s="63">
        <v>600</v>
      </c>
      <c r="F3913" s="61" t="s">
        <v>2130</v>
      </c>
      <c r="G3913" s="61" t="str">
        <f t="shared" si="193"/>
        <v>Chris Wilson</v>
      </c>
    </row>
    <row r="3914" spans="1:7" thickBot="1">
      <c r="A3914" s="62" t="s">
        <v>2445</v>
      </c>
      <c r="B3914" s="61">
        <v>601</v>
      </c>
      <c r="C3914" s="61" t="str">
        <f t="shared" si="191"/>
        <v>No Tie</v>
      </c>
      <c r="D3914" s="63">
        <f t="shared" si="192"/>
        <v>601</v>
      </c>
      <c r="E3914" s="63">
        <v>601</v>
      </c>
      <c r="F3914" s="61" t="s">
        <v>1905</v>
      </c>
      <c r="G3914" s="61" t="str">
        <f t="shared" si="193"/>
        <v>Glen Day</v>
      </c>
    </row>
    <row r="3915" spans="1:7" thickBot="1">
      <c r="A3915" s="62" t="s">
        <v>2445</v>
      </c>
      <c r="B3915" s="61">
        <v>602</v>
      </c>
      <c r="C3915" s="61" t="str">
        <f t="shared" si="191"/>
        <v>No Tie</v>
      </c>
      <c r="D3915" s="63">
        <f t="shared" si="192"/>
        <v>602</v>
      </c>
      <c r="E3915" s="63">
        <v>602</v>
      </c>
      <c r="F3915" s="61" t="s">
        <v>1480</v>
      </c>
      <c r="G3915" s="61" t="str">
        <f t="shared" si="193"/>
        <v>Mikael Lundberg</v>
      </c>
    </row>
    <row r="3916" spans="1:7" thickBot="1">
      <c r="A3916" s="62" t="s">
        <v>2445</v>
      </c>
      <c r="B3916" s="61">
        <v>603</v>
      </c>
      <c r="C3916" s="61" t="str">
        <f t="shared" si="191"/>
        <v>No Tie</v>
      </c>
      <c r="D3916" s="63">
        <f t="shared" si="192"/>
        <v>603</v>
      </c>
      <c r="E3916" s="63">
        <v>603</v>
      </c>
      <c r="F3916" s="61" t="s">
        <v>2070</v>
      </c>
      <c r="G3916" s="61" t="str">
        <f t="shared" si="193"/>
        <v>Daisuke Maruyama</v>
      </c>
    </row>
    <row r="3917" spans="1:7" thickBot="1">
      <c r="A3917" s="62" t="s">
        <v>2445</v>
      </c>
      <c r="B3917" s="61">
        <v>604</v>
      </c>
      <c r="C3917" s="61" t="str">
        <f t="shared" si="191"/>
        <v>No Tie</v>
      </c>
      <c r="D3917" s="63">
        <f t="shared" si="192"/>
        <v>604</v>
      </c>
      <c r="E3917" s="63">
        <v>604</v>
      </c>
      <c r="F3917" s="61" t="s">
        <v>1369</v>
      </c>
      <c r="G3917" s="61" t="str">
        <f t="shared" si="193"/>
        <v>Gary Boyd</v>
      </c>
    </row>
    <row r="3918" spans="1:7" thickBot="1">
      <c r="A3918" s="62" t="s">
        <v>2445</v>
      </c>
      <c r="B3918" s="61">
        <v>605</v>
      </c>
      <c r="C3918" s="61" t="str">
        <f t="shared" si="191"/>
        <v>No Tie</v>
      </c>
      <c r="D3918" s="63">
        <f t="shared" si="192"/>
        <v>605</v>
      </c>
      <c r="E3918" s="63">
        <v>605</v>
      </c>
      <c r="F3918" s="61" t="s">
        <v>2167</v>
      </c>
      <c r="G3918" s="61" t="str">
        <f t="shared" si="193"/>
        <v>Joong Kyung Mo</v>
      </c>
    </row>
    <row r="3919" spans="1:7" thickBot="1">
      <c r="A3919" s="62" t="s">
        <v>2445</v>
      </c>
      <c r="B3919" s="61">
        <v>606</v>
      </c>
      <c r="C3919" s="61" t="str">
        <f t="shared" si="191"/>
        <v>No Tie</v>
      </c>
      <c r="D3919" s="63">
        <f t="shared" si="192"/>
        <v>606</v>
      </c>
      <c r="E3919" s="63">
        <v>606</v>
      </c>
      <c r="F3919" s="61" t="s">
        <v>2230</v>
      </c>
      <c r="G3919" s="61" t="str">
        <f t="shared" si="193"/>
        <v>Brett Wetterich</v>
      </c>
    </row>
    <row r="3920" spans="1:7" thickBot="1">
      <c r="A3920" s="62" t="s">
        <v>2445</v>
      </c>
      <c r="B3920" s="61">
        <v>607</v>
      </c>
      <c r="C3920" s="61" t="str">
        <f t="shared" si="191"/>
        <v>No Tie</v>
      </c>
      <c r="D3920" s="63">
        <f t="shared" si="192"/>
        <v>607</v>
      </c>
      <c r="E3920" s="63">
        <v>607</v>
      </c>
      <c r="F3920" s="61" t="s">
        <v>1652</v>
      </c>
      <c r="G3920" s="61" t="str">
        <f t="shared" si="193"/>
        <v>Andrew Marshall</v>
      </c>
    </row>
    <row r="3921" spans="1:7" thickBot="1">
      <c r="A3921" s="62" t="s">
        <v>2445</v>
      </c>
      <c r="B3921" s="61">
        <v>608</v>
      </c>
      <c r="C3921" s="61" t="str">
        <f t="shared" si="191"/>
        <v>No Tie</v>
      </c>
      <c r="D3921" s="63">
        <f t="shared" si="192"/>
        <v>608</v>
      </c>
      <c r="E3921" s="63">
        <v>608</v>
      </c>
      <c r="F3921" s="61" t="s">
        <v>1471</v>
      </c>
      <c r="G3921" s="61" t="str">
        <f t="shared" si="193"/>
        <v>Richard Lee</v>
      </c>
    </row>
    <row r="3922" spans="1:7" thickBot="1">
      <c r="A3922" s="62" t="s">
        <v>2445</v>
      </c>
      <c r="B3922" s="61">
        <v>609</v>
      </c>
      <c r="C3922" s="61" t="str">
        <f t="shared" si="191"/>
        <v>No Tie</v>
      </c>
      <c r="D3922" s="63">
        <f t="shared" si="192"/>
        <v>609</v>
      </c>
      <c r="E3922" s="63">
        <v>609</v>
      </c>
      <c r="F3922" s="61" t="s">
        <v>1781</v>
      </c>
      <c r="G3922" s="61" t="str">
        <f t="shared" si="193"/>
        <v>Namchoak Tantipokakul</v>
      </c>
    </row>
    <row r="3923" spans="1:7" thickBot="1">
      <c r="A3923" s="62" t="s">
        <v>2445</v>
      </c>
      <c r="B3923" s="61">
        <v>610</v>
      </c>
      <c r="C3923" s="61" t="str">
        <f t="shared" si="191"/>
        <v>No Tie</v>
      </c>
      <c r="D3923" s="63">
        <f t="shared" si="192"/>
        <v>610</v>
      </c>
      <c r="E3923" s="63">
        <v>610</v>
      </c>
      <c r="F3923" s="61" t="s">
        <v>1690</v>
      </c>
      <c r="G3923" s="61" t="str">
        <f t="shared" si="193"/>
        <v>Roland Thatcher</v>
      </c>
    </row>
    <row r="3924" spans="1:7" thickBot="1">
      <c r="A3924" s="62" t="s">
        <v>2445</v>
      </c>
      <c r="B3924" s="61">
        <v>611</v>
      </c>
      <c r="C3924" s="61" t="str">
        <f t="shared" si="191"/>
        <v>No Tie</v>
      </c>
      <c r="D3924" s="63">
        <f t="shared" si="192"/>
        <v>611</v>
      </c>
      <c r="E3924" s="63">
        <v>611</v>
      </c>
      <c r="F3924" s="61" t="s">
        <v>2056</v>
      </c>
      <c r="G3924" s="61" t="str">
        <f t="shared" si="193"/>
        <v>Carlos Aguilar</v>
      </c>
    </row>
    <row r="3925" spans="1:7" thickBot="1">
      <c r="A3925" s="62" t="s">
        <v>2445</v>
      </c>
      <c r="B3925" s="61">
        <v>612</v>
      </c>
      <c r="C3925" s="61" t="str">
        <f t="shared" si="191"/>
        <v>No Tie</v>
      </c>
      <c r="D3925" s="63">
        <f t="shared" si="192"/>
        <v>612</v>
      </c>
      <c r="E3925" s="63">
        <v>612</v>
      </c>
      <c r="F3925" s="61" t="s">
        <v>1470</v>
      </c>
      <c r="G3925" s="61" t="str">
        <f t="shared" si="193"/>
        <v>Michael Kim</v>
      </c>
    </row>
    <row r="3926" spans="1:7" thickBot="1">
      <c r="A3926" s="62" t="s">
        <v>2445</v>
      </c>
      <c r="B3926" s="61">
        <v>613</v>
      </c>
      <c r="C3926" s="61" t="str">
        <f t="shared" si="191"/>
        <v>No Tie</v>
      </c>
      <c r="D3926" s="63">
        <f t="shared" si="192"/>
        <v>613</v>
      </c>
      <c r="E3926" s="63">
        <v>613</v>
      </c>
      <c r="F3926" s="61" t="s">
        <v>2182</v>
      </c>
      <c r="G3926" s="61" t="str">
        <f t="shared" si="193"/>
        <v>Hugo Leon</v>
      </c>
    </row>
    <row r="3927" spans="1:7" thickBot="1">
      <c r="A3927" s="62" t="s">
        <v>2445</v>
      </c>
      <c r="B3927" s="61">
        <v>614</v>
      </c>
      <c r="C3927" s="61" t="str">
        <f t="shared" si="191"/>
        <v>No Tie</v>
      </c>
      <c r="D3927" s="63">
        <f t="shared" si="192"/>
        <v>614</v>
      </c>
      <c r="E3927" s="63">
        <v>614</v>
      </c>
      <c r="F3927" s="61" t="s">
        <v>2219</v>
      </c>
      <c r="G3927" s="61" t="str">
        <f t="shared" si="193"/>
        <v>Phillip Price</v>
      </c>
    </row>
    <row r="3928" spans="1:7" thickBot="1">
      <c r="A3928" s="62" t="s">
        <v>2445</v>
      </c>
      <c r="B3928" s="61">
        <v>615</v>
      </c>
      <c r="C3928" s="61" t="str">
        <f t="shared" si="191"/>
        <v>No Tie</v>
      </c>
      <c r="D3928" s="63">
        <f t="shared" si="192"/>
        <v>615</v>
      </c>
      <c r="E3928" s="63">
        <v>615</v>
      </c>
      <c r="F3928" s="61" t="s">
        <v>2311</v>
      </c>
      <c r="G3928" s="61" t="str">
        <f t="shared" si="193"/>
        <v>Raymond Russell</v>
      </c>
    </row>
    <row r="3929" spans="1:7" thickBot="1">
      <c r="A3929" s="62" t="s">
        <v>2445</v>
      </c>
      <c r="B3929" s="61">
        <v>616</v>
      </c>
      <c r="C3929" s="61" t="str">
        <f t="shared" si="191"/>
        <v>No Tie</v>
      </c>
      <c r="D3929" s="63">
        <f t="shared" si="192"/>
        <v>616</v>
      </c>
      <c r="E3929" s="63">
        <v>616</v>
      </c>
      <c r="F3929" s="61" t="s">
        <v>2163</v>
      </c>
      <c r="G3929" s="61" t="str">
        <f t="shared" si="193"/>
        <v>Rory Hie</v>
      </c>
    </row>
    <row r="3930" spans="1:7" thickBot="1">
      <c r="A3930" s="62" t="s">
        <v>2445</v>
      </c>
      <c r="B3930" s="61">
        <v>617</v>
      </c>
      <c r="C3930" s="61" t="str">
        <f t="shared" si="191"/>
        <v>No Tie</v>
      </c>
      <c r="D3930" s="63">
        <f t="shared" si="192"/>
        <v>617</v>
      </c>
      <c r="E3930" s="63">
        <v>617</v>
      </c>
      <c r="F3930" s="61" t="s">
        <v>1618</v>
      </c>
      <c r="G3930" s="61" t="str">
        <f t="shared" si="193"/>
        <v>Chris Swanepoel</v>
      </c>
    </row>
    <row r="3931" spans="1:7" thickBot="1">
      <c r="A3931" s="62" t="s">
        <v>2445</v>
      </c>
      <c r="B3931" s="61">
        <v>618</v>
      </c>
      <c r="C3931" s="61" t="str">
        <f t="shared" si="191"/>
        <v>No Tie</v>
      </c>
      <c r="D3931" s="63">
        <f t="shared" si="192"/>
        <v>618</v>
      </c>
      <c r="E3931" s="63">
        <v>618</v>
      </c>
      <c r="F3931" s="61" t="s">
        <v>2312</v>
      </c>
      <c r="G3931" s="61" t="str">
        <f t="shared" si="193"/>
        <v>Peter Wilson</v>
      </c>
    </row>
    <row r="3932" spans="1:7" thickBot="1">
      <c r="A3932" s="62" t="s">
        <v>2445</v>
      </c>
      <c r="B3932" s="61">
        <v>619</v>
      </c>
      <c r="C3932" s="61" t="str">
        <f t="shared" si="191"/>
        <v>No Tie</v>
      </c>
      <c r="D3932" s="63">
        <f t="shared" si="192"/>
        <v>619</v>
      </c>
      <c r="E3932" s="63">
        <v>619</v>
      </c>
      <c r="F3932" s="61" t="s">
        <v>2222</v>
      </c>
      <c r="G3932" s="61" t="str">
        <f t="shared" si="193"/>
        <v>Jakraphan Premsirigorn</v>
      </c>
    </row>
    <row r="3933" spans="1:7" thickBot="1">
      <c r="A3933" s="62" t="s">
        <v>2445</v>
      </c>
      <c r="B3933" s="61">
        <v>620</v>
      </c>
      <c r="C3933" s="61" t="str">
        <f t="shared" si="191"/>
        <v>No Tie</v>
      </c>
      <c r="D3933" s="63">
        <f t="shared" si="192"/>
        <v>620</v>
      </c>
      <c r="E3933" s="63">
        <v>620</v>
      </c>
      <c r="F3933" s="61" t="s">
        <v>676</v>
      </c>
      <c r="G3933" s="61" t="str">
        <f t="shared" si="193"/>
        <v>Andrew Putnam</v>
      </c>
    </row>
    <row r="3934" spans="1:7" thickBot="1">
      <c r="A3934" s="62" t="s">
        <v>2445</v>
      </c>
      <c r="B3934" s="61">
        <v>621</v>
      </c>
      <c r="C3934" s="61" t="str">
        <f t="shared" si="191"/>
        <v>No Tie</v>
      </c>
      <c r="D3934" s="63">
        <f t="shared" si="192"/>
        <v>621</v>
      </c>
      <c r="E3934" s="63">
        <v>621</v>
      </c>
      <c r="F3934" s="61" t="s">
        <v>1461</v>
      </c>
      <c r="G3934" s="61" t="str">
        <f t="shared" si="193"/>
        <v>David Bransdon</v>
      </c>
    </row>
    <row r="3935" spans="1:7" thickBot="1">
      <c r="A3935" s="62" t="s">
        <v>2445</v>
      </c>
      <c r="B3935" s="61">
        <v>622</v>
      </c>
      <c r="C3935" s="61" t="str">
        <f t="shared" si="191"/>
        <v>No Tie</v>
      </c>
      <c r="D3935" s="63">
        <f t="shared" si="192"/>
        <v>622</v>
      </c>
      <c r="E3935" s="63">
        <v>622</v>
      </c>
      <c r="F3935" s="61" t="s">
        <v>1733</v>
      </c>
      <c r="G3935" s="61" t="str">
        <f t="shared" si="193"/>
        <v>Matt Weibring</v>
      </c>
    </row>
    <row r="3936" spans="1:7" thickBot="1">
      <c r="A3936" s="62" t="s">
        <v>2445</v>
      </c>
      <c r="B3936" s="61">
        <v>623</v>
      </c>
      <c r="C3936" s="61" t="str">
        <f t="shared" si="191"/>
        <v>No Tie</v>
      </c>
      <c r="D3936" s="63">
        <f t="shared" si="192"/>
        <v>623</v>
      </c>
      <c r="E3936" s="63">
        <v>623</v>
      </c>
      <c r="F3936" s="61" t="s">
        <v>2251</v>
      </c>
      <c r="G3936" s="61" t="str">
        <f t="shared" si="193"/>
        <v>Kevin Sutherland</v>
      </c>
    </row>
    <row r="3937" spans="1:7" thickBot="1">
      <c r="A3937" s="62" t="s">
        <v>2445</v>
      </c>
      <c r="B3937" s="61">
        <v>624</v>
      </c>
      <c r="C3937" s="61" t="str">
        <f t="shared" si="191"/>
        <v>No Tie</v>
      </c>
      <c r="D3937" s="63">
        <f t="shared" si="192"/>
        <v>624</v>
      </c>
      <c r="E3937" s="63">
        <v>624</v>
      </c>
      <c r="F3937" s="61" t="s">
        <v>1334</v>
      </c>
      <c r="G3937" s="61" t="str">
        <f t="shared" si="193"/>
        <v>Andrew Johnston</v>
      </c>
    </row>
    <row r="3938" spans="1:7" thickBot="1">
      <c r="A3938" s="62" t="s">
        <v>2445</v>
      </c>
      <c r="B3938" s="61">
        <v>625</v>
      </c>
      <c r="C3938" s="61" t="str">
        <f t="shared" ref="C3938:C4001" si="194">IFERROR(SEARCH("T",B3938),"No Tie")</f>
        <v>No Tie</v>
      </c>
      <c r="D3938" s="63">
        <f t="shared" ref="D3938:D4001" si="195">IF(C3938="No Tie",B3938,RIGHT(B3938,LEN(B3938)-1))</f>
        <v>625</v>
      </c>
      <c r="E3938" s="63">
        <v>625</v>
      </c>
      <c r="F3938" s="61" t="s">
        <v>1946</v>
      </c>
      <c r="G3938" s="61" t="str">
        <f t="shared" ref="G3938:G4001" si="196">TRIM(SUBSTITUTE(F3938,CHAR(160),CHAR(32)))</f>
        <v>James Kamte</v>
      </c>
    </row>
    <row r="3939" spans="1:7" thickBot="1">
      <c r="A3939" s="62" t="s">
        <v>2445</v>
      </c>
      <c r="B3939" s="61">
        <v>626</v>
      </c>
      <c r="C3939" s="61" t="str">
        <f t="shared" si="194"/>
        <v>No Tie</v>
      </c>
      <c r="D3939" s="63">
        <f t="shared" si="195"/>
        <v>626</v>
      </c>
      <c r="E3939" s="63">
        <v>626</v>
      </c>
      <c r="F3939" s="61" t="s">
        <v>2173</v>
      </c>
      <c r="G3939" s="61" t="str">
        <f t="shared" si="196"/>
        <v>Hunter Haas</v>
      </c>
    </row>
    <row r="3940" spans="1:7" thickBot="1">
      <c r="A3940" s="62" t="s">
        <v>2445</v>
      </c>
      <c r="B3940" s="61">
        <v>627</v>
      </c>
      <c r="C3940" s="61" t="str">
        <f t="shared" si="194"/>
        <v>No Tie</v>
      </c>
      <c r="D3940" s="63">
        <f t="shared" si="195"/>
        <v>627</v>
      </c>
      <c r="E3940" s="63">
        <v>627</v>
      </c>
      <c r="F3940" s="61" t="s">
        <v>1326</v>
      </c>
      <c r="G3940" s="61" t="str">
        <f t="shared" si="196"/>
        <v>Andrew Dodt</v>
      </c>
    </row>
    <row r="3941" spans="1:7" thickBot="1">
      <c r="A3941" s="62" t="s">
        <v>2445</v>
      </c>
      <c r="B3941" s="61">
        <v>628</v>
      </c>
      <c r="C3941" s="61" t="str">
        <f t="shared" si="194"/>
        <v>No Tie</v>
      </c>
      <c r="D3941" s="63">
        <f t="shared" si="195"/>
        <v>628</v>
      </c>
      <c r="E3941" s="63">
        <v>628</v>
      </c>
      <c r="F3941" s="61" t="s">
        <v>1431</v>
      </c>
      <c r="G3941" s="61" t="str">
        <f t="shared" si="196"/>
        <v>Shane Bertsch</v>
      </c>
    </row>
    <row r="3942" spans="1:7" thickBot="1">
      <c r="A3942" s="62" t="s">
        <v>2445</v>
      </c>
      <c r="B3942" s="61">
        <v>629</v>
      </c>
      <c r="C3942" s="61" t="str">
        <f t="shared" si="194"/>
        <v>No Tie</v>
      </c>
      <c r="D3942" s="63">
        <f t="shared" si="195"/>
        <v>629</v>
      </c>
      <c r="E3942" s="63">
        <v>629</v>
      </c>
      <c r="F3942" s="61" t="s">
        <v>2216</v>
      </c>
      <c r="G3942" s="61" t="str">
        <f t="shared" si="196"/>
        <v>Ryan Cairns</v>
      </c>
    </row>
    <row r="3943" spans="1:7" thickBot="1">
      <c r="A3943" s="62" t="s">
        <v>2445</v>
      </c>
      <c r="B3943" s="61">
        <v>630</v>
      </c>
      <c r="C3943" s="61" t="str">
        <f t="shared" si="194"/>
        <v>No Tie</v>
      </c>
      <c r="D3943" s="63">
        <f t="shared" si="195"/>
        <v>630</v>
      </c>
      <c r="E3943" s="63">
        <v>630</v>
      </c>
      <c r="F3943" s="61" t="s">
        <v>1975</v>
      </c>
      <c r="G3943" s="61" t="str">
        <f t="shared" si="196"/>
        <v>Riley Wheeldon</v>
      </c>
    </row>
    <row r="3944" spans="1:7" thickBot="1">
      <c r="A3944" s="62" t="s">
        <v>2445</v>
      </c>
      <c r="B3944" s="61">
        <v>631</v>
      </c>
      <c r="C3944" s="61" t="str">
        <f t="shared" si="194"/>
        <v>No Tie</v>
      </c>
      <c r="D3944" s="63">
        <f t="shared" si="195"/>
        <v>631</v>
      </c>
      <c r="E3944" s="63">
        <v>631</v>
      </c>
      <c r="F3944" s="61" t="s">
        <v>2313</v>
      </c>
      <c r="G3944" s="61" t="str">
        <f t="shared" si="196"/>
        <v>Inn Choon Hwang</v>
      </c>
    </row>
    <row r="3945" spans="1:7" thickBot="1">
      <c r="A3945" s="62" t="s">
        <v>2445</v>
      </c>
      <c r="B3945" s="61">
        <v>632</v>
      </c>
      <c r="C3945" s="61" t="str">
        <f t="shared" si="194"/>
        <v>No Tie</v>
      </c>
      <c r="D3945" s="63">
        <f t="shared" si="195"/>
        <v>632</v>
      </c>
      <c r="E3945" s="63">
        <v>632</v>
      </c>
      <c r="F3945" s="61" t="s">
        <v>1423</v>
      </c>
      <c r="G3945" s="61" t="str">
        <f t="shared" si="196"/>
        <v>Andrew Loupe</v>
      </c>
    </row>
    <row r="3946" spans="1:7" thickBot="1">
      <c r="A3946" s="62" t="s">
        <v>2445</v>
      </c>
      <c r="B3946" s="61">
        <v>633</v>
      </c>
      <c r="C3946" s="61" t="str">
        <f t="shared" si="194"/>
        <v>No Tie</v>
      </c>
      <c r="D3946" s="63">
        <f t="shared" si="195"/>
        <v>633</v>
      </c>
      <c r="E3946" s="63">
        <v>633</v>
      </c>
      <c r="F3946" s="61" t="s">
        <v>1289</v>
      </c>
      <c r="G3946" s="61" t="str">
        <f t="shared" si="196"/>
        <v>Jason Gore</v>
      </c>
    </row>
    <row r="3947" spans="1:7" thickBot="1">
      <c r="A3947" s="62" t="s">
        <v>2445</v>
      </c>
      <c r="B3947" s="61">
        <v>634</v>
      </c>
      <c r="C3947" s="61" t="str">
        <f t="shared" si="194"/>
        <v>No Tie</v>
      </c>
      <c r="D3947" s="63">
        <f t="shared" si="195"/>
        <v>634</v>
      </c>
      <c r="E3947" s="63">
        <v>634</v>
      </c>
      <c r="F3947" s="61" t="s">
        <v>1346</v>
      </c>
      <c r="G3947" s="61" t="str">
        <f t="shared" si="196"/>
        <v>Danny Chia</v>
      </c>
    </row>
    <row r="3948" spans="1:7" thickBot="1">
      <c r="A3948" s="62" t="s">
        <v>2445</v>
      </c>
      <c r="B3948" s="61">
        <v>634</v>
      </c>
      <c r="C3948" s="61" t="str">
        <f t="shared" si="194"/>
        <v>No Tie</v>
      </c>
      <c r="D3948" s="63">
        <f t="shared" si="195"/>
        <v>634</v>
      </c>
      <c r="E3948" s="63">
        <v>634</v>
      </c>
      <c r="F3948" s="61" t="s">
        <v>1571</v>
      </c>
      <c r="G3948" s="61" t="str">
        <f t="shared" si="196"/>
        <v>James Nitties</v>
      </c>
    </row>
    <row r="3949" spans="1:7" thickBot="1">
      <c r="A3949" s="62" t="s">
        <v>2445</v>
      </c>
      <c r="B3949" s="61">
        <v>636</v>
      </c>
      <c r="C3949" s="61" t="str">
        <f t="shared" si="194"/>
        <v>No Tie</v>
      </c>
      <c r="D3949" s="63">
        <f t="shared" si="195"/>
        <v>636</v>
      </c>
      <c r="E3949" s="63">
        <v>636</v>
      </c>
      <c r="F3949" s="61" t="s">
        <v>1683</v>
      </c>
      <c r="G3949" s="61" t="str">
        <f t="shared" si="196"/>
        <v>Chih-Bing Lam</v>
      </c>
    </row>
    <row r="3950" spans="1:7" thickBot="1">
      <c r="A3950" s="62" t="s">
        <v>2445</v>
      </c>
      <c r="B3950" s="61">
        <v>636</v>
      </c>
      <c r="C3950" s="61" t="str">
        <f t="shared" si="194"/>
        <v>No Tie</v>
      </c>
      <c r="D3950" s="63">
        <f t="shared" si="195"/>
        <v>636</v>
      </c>
      <c r="E3950" s="63">
        <v>636</v>
      </c>
      <c r="F3950" s="61" t="s">
        <v>1710</v>
      </c>
      <c r="G3950" s="61" t="str">
        <f t="shared" si="196"/>
        <v>Sattaya Supupramai</v>
      </c>
    </row>
    <row r="3951" spans="1:7" thickBot="1">
      <c r="A3951" s="62" t="s">
        <v>2445</v>
      </c>
      <c r="B3951" s="61">
        <v>638</v>
      </c>
      <c r="C3951" s="61" t="str">
        <f t="shared" si="194"/>
        <v>No Tie</v>
      </c>
      <c r="D3951" s="63">
        <f t="shared" si="195"/>
        <v>638</v>
      </c>
      <c r="E3951" s="63">
        <v>638</v>
      </c>
      <c r="F3951" s="61" t="s">
        <v>2115</v>
      </c>
      <c r="G3951" s="61" t="str">
        <f t="shared" si="196"/>
        <v>Timothy O'Neal</v>
      </c>
    </row>
    <row r="3952" spans="1:7" thickBot="1">
      <c r="A3952" s="62" t="s">
        <v>2445</v>
      </c>
      <c r="B3952" s="61">
        <v>639</v>
      </c>
      <c r="C3952" s="61" t="str">
        <f t="shared" si="194"/>
        <v>No Tie</v>
      </c>
      <c r="D3952" s="63">
        <f t="shared" si="195"/>
        <v>639</v>
      </c>
      <c r="E3952" s="63">
        <v>639</v>
      </c>
      <c r="F3952" s="61" t="s">
        <v>2314</v>
      </c>
      <c r="G3952" s="61" t="str">
        <f t="shared" si="196"/>
        <v>Darren Beck</v>
      </c>
    </row>
    <row r="3953" spans="1:7" thickBot="1">
      <c r="A3953" s="62" t="s">
        <v>2445</v>
      </c>
      <c r="B3953" s="61">
        <v>640</v>
      </c>
      <c r="C3953" s="61" t="str">
        <f t="shared" si="194"/>
        <v>No Tie</v>
      </c>
      <c r="D3953" s="63">
        <f t="shared" si="195"/>
        <v>640</v>
      </c>
      <c r="E3953" s="63">
        <v>640</v>
      </c>
      <c r="F3953" s="61" t="s">
        <v>2315</v>
      </c>
      <c r="G3953" s="61" t="str">
        <f t="shared" si="196"/>
        <v>Digvijay Singh</v>
      </c>
    </row>
    <row r="3954" spans="1:7" thickBot="1">
      <c r="A3954" s="62" t="s">
        <v>2445</v>
      </c>
      <c r="B3954" s="61">
        <v>641</v>
      </c>
      <c r="C3954" s="61" t="str">
        <f t="shared" si="194"/>
        <v>No Tie</v>
      </c>
      <c r="D3954" s="63">
        <f t="shared" si="195"/>
        <v>641</v>
      </c>
      <c r="E3954" s="63">
        <v>641</v>
      </c>
      <c r="F3954" s="61" t="s">
        <v>1496</v>
      </c>
      <c r="G3954" s="61" t="str">
        <f t="shared" si="196"/>
        <v>Shaun Norris</v>
      </c>
    </row>
    <row r="3955" spans="1:7" thickBot="1">
      <c r="A3955" s="62" t="s">
        <v>2445</v>
      </c>
      <c r="B3955" s="61">
        <v>642</v>
      </c>
      <c r="C3955" s="61" t="str">
        <f t="shared" si="194"/>
        <v>No Tie</v>
      </c>
      <c r="D3955" s="63">
        <f t="shared" si="195"/>
        <v>642</v>
      </c>
      <c r="E3955" s="63">
        <v>642</v>
      </c>
      <c r="F3955" s="61" t="s">
        <v>2201</v>
      </c>
      <c r="G3955" s="61" t="str">
        <f t="shared" si="196"/>
        <v>Yui Ueda</v>
      </c>
    </row>
    <row r="3956" spans="1:7" thickBot="1">
      <c r="A3956" s="62" t="s">
        <v>2445</v>
      </c>
      <c r="B3956" s="61">
        <v>643</v>
      </c>
      <c r="C3956" s="61" t="str">
        <f t="shared" si="194"/>
        <v>No Tie</v>
      </c>
      <c r="D3956" s="63">
        <f t="shared" si="195"/>
        <v>643</v>
      </c>
      <c r="E3956" s="63">
        <v>643</v>
      </c>
      <c r="F3956" s="61" t="s">
        <v>2316</v>
      </c>
      <c r="G3956" s="61" t="str">
        <f t="shared" si="196"/>
        <v>Norio Shinozaki</v>
      </c>
    </row>
    <row r="3957" spans="1:7" thickBot="1">
      <c r="A3957" s="62" t="s">
        <v>2445</v>
      </c>
      <c r="B3957" s="61">
        <v>644</v>
      </c>
      <c r="C3957" s="61" t="str">
        <f t="shared" si="194"/>
        <v>No Tie</v>
      </c>
      <c r="D3957" s="63">
        <f t="shared" si="195"/>
        <v>644</v>
      </c>
      <c r="E3957" s="63">
        <v>644</v>
      </c>
      <c r="F3957" s="61" t="s">
        <v>2317</v>
      </c>
      <c r="G3957" s="61" t="str">
        <f t="shared" si="196"/>
        <v>Joonas Granberg</v>
      </c>
    </row>
    <row r="3958" spans="1:7" thickBot="1">
      <c r="A3958" s="62" t="s">
        <v>2445</v>
      </c>
      <c r="B3958" s="61">
        <v>645</v>
      </c>
      <c r="C3958" s="61" t="str">
        <f t="shared" si="194"/>
        <v>No Tie</v>
      </c>
      <c r="D3958" s="63">
        <f t="shared" si="195"/>
        <v>645</v>
      </c>
      <c r="E3958" s="63">
        <v>645</v>
      </c>
      <c r="F3958" s="61" t="s">
        <v>755</v>
      </c>
      <c r="G3958" s="61" t="str">
        <f t="shared" si="196"/>
        <v>Stephen Ames</v>
      </c>
    </row>
    <row r="3959" spans="1:7" thickBot="1">
      <c r="A3959" s="62" t="s">
        <v>2445</v>
      </c>
      <c r="B3959" s="61">
        <v>646</v>
      </c>
      <c r="C3959" s="61" t="str">
        <f t="shared" si="194"/>
        <v>No Tie</v>
      </c>
      <c r="D3959" s="63">
        <f t="shared" si="195"/>
        <v>646</v>
      </c>
      <c r="E3959" s="63">
        <v>646</v>
      </c>
      <c r="F3959" s="61" t="s">
        <v>2318</v>
      </c>
      <c r="G3959" s="61" t="str">
        <f t="shared" si="196"/>
        <v>Che-huang Tsai</v>
      </c>
    </row>
    <row r="3960" spans="1:7" thickBot="1">
      <c r="A3960" s="62" t="s">
        <v>2445</v>
      </c>
      <c r="B3960" s="61">
        <v>647</v>
      </c>
      <c r="C3960" s="61" t="str">
        <f t="shared" si="194"/>
        <v>No Tie</v>
      </c>
      <c r="D3960" s="63">
        <f t="shared" si="195"/>
        <v>647</v>
      </c>
      <c r="E3960" s="63">
        <v>647</v>
      </c>
      <c r="F3960" s="61" t="s">
        <v>1988</v>
      </c>
      <c r="G3960" s="61" t="str">
        <f t="shared" si="196"/>
        <v>Grant Jackson</v>
      </c>
    </row>
    <row r="3961" spans="1:7" thickBot="1">
      <c r="A3961" s="62" t="s">
        <v>2445</v>
      </c>
      <c r="B3961" s="61">
        <v>648</v>
      </c>
      <c r="C3961" s="61" t="str">
        <f t="shared" si="194"/>
        <v>No Tie</v>
      </c>
      <c r="D3961" s="63">
        <f t="shared" si="195"/>
        <v>648</v>
      </c>
      <c r="E3961" s="63">
        <v>648</v>
      </c>
      <c r="F3961" s="61" t="s">
        <v>2319</v>
      </c>
      <c r="G3961" s="61" t="str">
        <f t="shared" si="196"/>
        <v>Joseph Bramlett</v>
      </c>
    </row>
    <row r="3962" spans="1:7" thickBot="1">
      <c r="A3962" s="62" t="s">
        <v>2445</v>
      </c>
      <c r="B3962" s="61">
        <v>649</v>
      </c>
      <c r="C3962" s="61" t="str">
        <f t="shared" si="194"/>
        <v>No Tie</v>
      </c>
      <c r="D3962" s="63">
        <f t="shared" si="195"/>
        <v>649</v>
      </c>
      <c r="E3962" s="63">
        <v>649</v>
      </c>
      <c r="F3962" s="61" t="s">
        <v>2320</v>
      </c>
      <c r="G3962" s="61" t="str">
        <f t="shared" si="196"/>
        <v>Ignacio Garrido</v>
      </c>
    </row>
    <row r="3963" spans="1:7" thickBot="1">
      <c r="A3963" s="62" t="s">
        <v>2445</v>
      </c>
      <c r="B3963" s="61">
        <v>650</v>
      </c>
      <c r="C3963" s="61" t="str">
        <f t="shared" si="194"/>
        <v>No Tie</v>
      </c>
      <c r="D3963" s="63">
        <f t="shared" si="195"/>
        <v>650</v>
      </c>
      <c r="E3963" s="63">
        <v>650</v>
      </c>
      <c r="F3963" s="61" t="s">
        <v>1758</v>
      </c>
      <c r="G3963" s="61" t="str">
        <f t="shared" si="196"/>
        <v>Neil Schietekat</v>
      </c>
    </row>
    <row r="3964" spans="1:7" thickBot="1">
      <c r="A3964" s="62" t="s">
        <v>2445</v>
      </c>
      <c r="B3964" s="61">
        <v>651</v>
      </c>
      <c r="C3964" s="61" t="str">
        <f t="shared" si="194"/>
        <v>No Tie</v>
      </c>
      <c r="D3964" s="63">
        <f t="shared" si="195"/>
        <v>651</v>
      </c>
      <c r="E3964" s="63">
        <v>651</v>
      </c>
      <c r="F3964" s="61" t="s">
        <v>1689</v>
      </c>
      <c r="G3964" s="61" t="str">
        <f t="shared" si="196"/>
        <v>Jose Manuel Lara</v>
      </c>
    </row>
    <row r="3965" spans="1:7" thickBot="1">
      <c r="A3965" s="62" t="s">
        <v>2445</v>
      </c>
      <c r="B3965" s="61">
        <v>652</v>
      </c>
      <c r="C3965" s="61" t="str">
        <f t="shared" si="194"/>
        <v>No Tie</v>
      </c>
      <c r="D3965" s="63">
        <f t="shared" si="195"/>
        <v>652</v>
      </c>
      <c r="E3965" s="63">
        <v>652</v>
      </c>
      <c r="F3965" s="61" t="s">
        <v>841</v>
      </c>
      <c r="G3965" s="61" t="str">
        <f t="shared" si="196"/>
        <v>Nathan Green</v>
      </c>
    </row>
    <row r="3966" spans="1:7" thickBot="1">
      <c r="A3966" s="62" t="s">
        <v>2445</v>
      </c>
      <c r="B3966" s="61">
        <v>653</v>
      </c>
      <c r="C3966" s="61" t="str">
        <f t="shared" si="194"/>
        <v>No Tie</v>
      </c>
      <c r="D3966" s="63">
        <f t="shared" si="195"/>
        <v>653</v>
      </c>
      <c r="E3966" s="63">
        <v>653</v>
      </c>
      <c r="F3966" s="61" t="s">
        <v>1632</v>
      </c>
      <c r="G3966" s="61" t="str">
        <f t="shared" si="196"/>
        <v>Johan Edfors</v>
      </c>
    </row>
    <row r="3967" spans="1:7" thickBot="1">
      <c r="A3967" s="62" t="s">
        <v>2445</v>
      </c>
      <c r="B3967" s="61">
        <v>654</v>
      </c>
      <c r="C3967" s="61" t="str">
        <f t="shared" si="194"/>
        <v>No Tie</v>
      </c>
      <c r="D3967" s="63">
        <f t="shared" si="195"/>
        <v>654</v>
      </c>
      <c r="E3967" s="63">
        <v>654</v>
      </c>
      <c r="F3967" s="61" t="s">
        <v>1468</v>
      </c>
      <c r="G3967" s="61" t="str">
        <f t="shared" si="196"/>
        <v>Terry Pilkadaris</v>
      </c>
    </row>
    <row r="3968" spans="1:7" thickBot="1">
      <c r="A3968" s="62" t="s">
        <v>2445</v>
      </c>
      <c r="B3968" s="61">
        <v>655</v>
      </c>
      <c r="C3968" s="61" t="str">
        <f t="shared" si="194"/>
        <v>No Tie</v>
      </c>
      <c r="D3968" s="63">
        <f t="shared" si="195"/>
        <v>655</v>
      </c>
      <c r="E3968" s="63">
        <v>655</v>
      </c>
      <c r="F3968" s="61" t="s">
        <v>1416</v>
      </c>
      <c r="G3968" s="61" t="str">
        <f t="shared" si="196"/>
        <v>Thanyakorn Khrongpha</v>
      </c>
    </row>
    <row r="3969" spans="1:7" thickBot="1">
      <c r="A3969" s="62" t="s">
        <v>2445</v>
      </c>
      <c r="B3969" s="61">
        <v>656</v>
      </c>
      <c r="C3969" s="61" t="str">
        <f t="shared" si="194"/>
        <v>No Tie</v>
      </c>
      <c r="D3969" s="63">
        <f t="shared" si="195"/>
        <v>656</v>
      </c>
      <c r="E3969" s="63">
        <v>656</v>
      </c>
      <c r="F3969" s="61" t="s">
        <v>1608</v>
      </c>
      <c r="G3969" s="61" t="str">
        <f t="shared" si="196"/>
        <v>Rahil Gangjee</v>
      </c>
    </row>
    <row r="3970" spans="1:7" thickBot="1">
      <c r="A3970" s="62" t="s">
        <v>2445</v>
      </c>
      <c r="B3970" s="61">
        <v>657</v>
      </c>
      <c r="C3970" s="61" t="str">
        <f t="shared" si="194"/>
        <v>No Tie</v>
      </c>
      <c r="D3970" s="63">
        <f t="shared" si="195"/>
        <v>657</v>
      </c>
      <c r="E3970" s="63">
        <v>657</v>
      </c>
      <c r="F3970" s="61" t="s">
        <v>2268</v>
      </c>
      <c r="G3970" s="61" t="str">
        <f t="shared" si="196"/>
        <v>Andre Stolz</v>
      </c>
    </row>
    <row r="3971" spans="1:7" thickBot="1">
      <c r="A3971" s="62" t="s">
        <v>2445</v>
      </c>
      <c r="B3971" s="61">
        <v>658</v>
      </c>
      <c r="C3971" s="61" t="str">
        <f t="shared" si="194"/>
        <v>No Tie</v>
      </c>
      <c r="D3971" s="63">
        <f t="shared" si="195"/>
        <v>658</v>
      </c>
      <c r="E3971" s="63">
        <v>658</v>
      </c>
      <c r="F3971" s="61" t="s">
        <v>1542</v>
      </c>
      <c r="G3971" s="61" t="str">
        <f t="shared" si="196"/>
        <v>Jyoti Randhawa</v>
      </c>
    </row>
    <row r="3972" spans="1:7" thickBot="1">
      <c r="A3972" s="62" t="s">
        <v>2445</v>
      </c>
      <c r="B3972" s="61">
        <v>659</v>
      </c>
      <c r="C3972" s="61" t="str">
        <f t="shared" si="194"/>
        <v>No Tie</v>
      </c>
      <c r="D3972" s="63">
        <f t="shared" si="195"/>
        <v>659</v>
      </c>
      <c r="E3972" s="63">
        <v>659</v>
      </c>
      <c r="F3972" s="61" t="s">
        <v>2191</v>
      </c>
      <c r="G3972" s="61" t="str">
        <f t="shared" si="196"/>
        <v>Martin du Toit</v>
      </c>
    </row>
    <row r="3973" spans="1:7" thickBot="1">
      <c r="A3973" s="62" t="s">
        <v>2445</v>
      </c>
      <c r="B3973" s="61">
        <v>660</v>
      </c>
      <c r="C3973" s="61" t="str">
        <f t="shared" si="194"/>
        <v>No Tie</v>
      </c>
      <c r="D3973" s="63">
        <f t="shared" si="195"/>
        <v>660</v>
      </c>
      <c r="E3973" s="63">
        <v>660</v>
      </c>
      <c r="F3973" s="61" t="s">
        <v>1772</v>
      </c>
      <c r="G3973" s="61" t="str">
        <f t="shared" si="196"/>
        <v>Niclas Fasth</v>
      </c>
    </row>
    <row r="3974" spans="1:7" thickBot="1">
      <c r="A3974" s="62" t="s">
        <v>2445</v>
      </c>
      <c r="B3974" s="61">
        <v>661</v>
      </c>
      <c r="C3974" s="61" t="str">
        <f t="shared" si="194"/>
        <v>No Tie</v>
      </c>
      <c r="D3974" s="63">
        <f t="shared" si="195"/>
        <v>661</v>
      </c>
      <c r="E3974" s="63">
        <v>661</v>
      </c>
      <c r="F3974" s="61" t="s">
        <v>2321</v>
      </c>
      <c r="G3974" s="61" t="str">
        <f t="shared" si="196"/>
        <v>Sam Little</v>
      </c>
    </row>
    <row r="3975" spans="1:7" thickBot="1">
      <c r="A3975" s="62" t="s">
        <v>2445</v>
      </c>
      <c r="B3975" s="61">
        <v>662</v>
      </c>
      <c r="C3975" s="61" t="str">
        <f t="shared" si="194"/>
        <v>No Tie</v>
      </c>
      <c r="D3975" s="63">
        <f t="shared" si="195"/>
        <v>662</v>
      </c>
      <c r="E3975" s="63">
        <v>662</v>
      </c>
      <c r="F3975" s="61" t="s">
        <v>2195</v>
      </c>
      <c r="G3975" s="61" t="str">
        <f t="shared" si="196"/>
        <v>Bhavik Patel</v>
      </c>
    </row>
    <row r="3976" spans="1:7" thickBot="1">
      <c r="A3976" s="62" t="s">
        <v>2445</v>
      </c>
      <c r="B3976" s="61">
        <v>663</v>
      </c>
      <c r="C3976" s="61" t="str">
        <f t="shared" si="194"/>
        <v>No Tie</v>
      </c>
      <c r="D3976" s="63">
        <f t="shared" si="195"/>
        <v>663</v>
      </c>
      <c r="E3976" s="63">
        <v>663</v>
      </c>
      <c r="F3976" s="61" t="s">
        <v>779</v>
      </c>
      <c r="G3976" s="61" t="str">
        <f t="shared" si="196"/>
        <v>Jin Park</v>
      </c>
    </row>
    <row r="3977" spans="1:7" thickBot="1">
      <c r="A3977" s="62" t="s">
        <v>2445</v>
      </c>
      <c r="B3977" s="61">
        <v>663</v>
      </c>
      <c r="C3977" s="61" t="str">
        <f t="shared" si="194"/>
        <v>No Tie</v>
      </c>
      <c r="D3977" s="63">
        <f t="shared" si="195"/>
        <v>663</v>
      </c>
      <c r="E3977" s="63">
        <v>663</v>
      </c>
      <c r="F3977" s="61" t="s">
        <v>1440</v>
      </c>
      <c r="G3977" s="61" t="str">
        <f t="shared" si="196"/>
        <v>Miguel Tabuena</v>
      </c>
    </row>
    <row r="3978" spans="1:7" thickBot="1">
      <c r="A3978" s="62" t="s">
        <v>2445</v>
      </c>
      <c r="B3978" s="61">
        <v>665</v>
      </c>
      <c r="C3978" s="61" t="str">
        <f t="shared" si="194"/>
        <v>No Tie</v>
      </c>
      <c r="D3978" s="63">
        <f t="shared" si="195"/>
        <v>665</v>
      </c>
      <c r="E3978" s="63">
        <v>665</v>
      </c>
      <c r="F3978" s="61" t="s">
        <v>2278</v>
      </c>
      <c r="G3978" s="61" t="str">
        <f t="shared" si="196"/>
        <v>Hsu Mong-nan</v>
      </c>
    </row>
    <row r="3979" spans="1:7" thickBot="1">
      <c r="A3979" s="62" t="s">
        <v>2445</v>
      </c>
      <c r="B3979" s="61">
        <v>666</v>
      </c>
      <c r="C3979" s="61" t="str">
        <f t="shared" si="194"/>
        <v>No Tie</v>
      </c>
      <c r="D3979" s="63">
        <f t="shared" si="195"/>
        <v>666</v>
      </c>
      <c r="E3979" s="63">
        <v>666</v>
      </c>
      <c r="F3979" s="61" t="s">
        <v>2175</v>
      </c>
      <c r="G3979" s="61" t="str">
        <f t="shared" si="196"/>
        <v>Dodge Kemmer</v>
      </c>
    </row>
    <row r="3980" spans="1:7" thickBot="1">
      <c r="A3980" s="62" t="s">
        <v>2445</v>
      </c>
      <c r="B3980" s="61">
        <v>667</v>
      </c>
      <c r="C3980" s="61" t="str">
        <f t="shared" si="194"/>
        <v>No Tie</v>
      </c>
      <c r="D3980" s="63">
        <f t="shared" si="195"/>
        <v>667</v>
      </c>
      <c r="E3980" s="63">
        <v>667</v>
      </c>
      <c r="F3980" s="61" t="s">
        <v>2283</v>
      </c>
      <c r="G3980" s="61" t="str">
        <f t="shared" si="196"/>
        <v>Joe Affrunti</v>
      </c>
    </row>
    <row r="3981" spans="1:7" thickBot="1">
      <c r="A3981" s="62" t="s">
        <v>2445</v>
      </c>
      <c r="B3981" s="61">
        <v>668</v>
      </c>
      <c r="C3981" s="61" t="str">
        <f t="shared" si="194"/>
        <v>No Tie</v>
      </c>
      <c r="D3981" s="63">
        <f t="shared" si="195"/>
        <v>668</v>
      </c>
      <c r="E3981" s="63">
        <v>668</v>
      </c>
      <c r="F3981" s="61" t="s">
        <v>2322</v>
      </c>
      <c r="G3981" s="61" t="str">
        <f t="shared" si="196"/>
        <v>Takashi Kanemoto</v>
      </c>
    </row>
    <row r="3982" spans="1:7" thickBot="1">
      <c r="A3982" s="62" t="s">
        <v>2445</v>
      </c>
      <c r="B3982" s="61">
        <v>669</v>
      </c>
      <c r="C3982" s="61" t="str">
        <f t="shared" si="194"/>
        <v>No Tie</v>
      </c>
      <c r="D3982" s="63">
        <f t="shared" si="195"/>
        <v>669</v>
      </c>
      <c r="E3982" s="63">
        <v>669</v>
      </c>
      <c r="F3982" s="61" t="s">
        <v>571</v>
      </c>
      <c r="G3982" s="61" t="str">
        <f t="shared" si="196"/>
        <v>Nick Taylor</v>
      </c>
    </row>
    <row r="3983" spans="1:7" thickBot="1">
      <c r="A3983" s="62" t="s">
        <v>2445</v>
      </c>
      <c r="B3983" s="61">
        <v>670</v>
      </c>
      <c r="C3983" s="61" t="str">
        <f t="shared" si="194"/>
        <v>No Tie</v>
      </c>
      <c r="D3983" s="63">
        <f t="shared" si="195"/>
        <v>670</v>
      </c>
      <c r="E3983" s="63">
        <v>670</v>
      </c>
      <c r="F3983" s="61" t="s">
        <v>2210</v>
      </c>
      <c r="G3983" s="61" t="str">
        <f t="shared" si="196"/>
        <v>Cory Renfrew</v>
      </c>
    </row>
    <row r="3984" spans="1:7" thickBot="1">
      <c r="A3984" s="62" t="s">
        <v>2445</v>
      </c>
      <c r="B3984" s="61">
        <v>671</v>
      </c>
      <c r="C3984" s="61" t="str">
        <f t="shared" si="194"/>
        <v>No Tie</v>
      </c>
      <c r="D3984" s="63">
        <f t="shared" si="195"/>
        <v>671</v>
      </c>
      <c r="E3984" s="63">
        <v>671</v>
      </c>
      <c r="F3984" s="61" t="s">
        <v>2282</v>
      </c>
      <c r="G3984" s="61" t="str">
        <f t="shared" si="196"/>
        <v>Wil Collins</v>
      </c>
    </row>
    <row r="3985" spans="1:7" thickBot="1">
      <c r="A3985" s="62" t="s">
        <v>2445</v>
      </c>
      <c r="B3985" s="61">
        <v>672</v>
      </c>
      <c r="C3985" s="61" t="str">
        <f t="shared" si="194"/>
        <v>No Tie</v>
      </c>
      <c r="D3985" s="63">
        <f t="shared" si="195"/>
        <v>672</v>
      </c>
      <c r="E3985" s="63">
        <v>672</v>
      </c>
      <c r="F3985" s="61" t="s">
        <v>1697</v>
      </c>
      <c r="G3985" s="61" t="str">
        <f t="shared" si="196"/>
        <v>Ryan Spears</v>
      </c>
    </row>
    <row r="3986" spans="1:7" thickBot="1">
      <c r="A3986" s="62" t="s">
        <v>2445</v>
      </c>
      <c r="B3986" s="61">
        <v>673</v>
      </c>
      <c r="C3986" s="61" t="str">
        <f t="shared" si="194"/>
        <v>No Tie</v>
      </c>
      <c r="D3986" s="63">
        <f t="shared" si="195"/>
        <v>673</v>
      </c>
      <c r="E3986" s="63">
        <v>673</v>
      </c>
      <c r="F3986" s="61" t="s">
        <v>1929</v>
      </c>
      <c r="G3986" s="61" t="str">
        <f t="shared" si="196"/>
        <v>Quincy Quek</v>
      </c>
    </row>
    <row r="3987" spans="1:7" thickBot="1">
      <c r="A3987" s="62" t="s">
        <v>2445</v>
      </c>
      <c r="B3987" s="61">
        <v>674</v>
      </c>
      <c r="C3987" s="61" t="str">
        <f t="shared" si="194"/>
        <v>No Tie</v>
      </c>
      <c r="D3987" s="63">
        <f t="shared" si="195"/>
        <v>674</v>
      </c>
      <c r="E3987" s="63">
        <v>674</v>
      </c>
      <c r="F3987" s="61" t="s">
        <v>1774</v>
      </c>
      <c r="G3987" s="61" t="str">
        <f t="shared" si="196"/>
        <v>Jun-won Park</v>
      </c>
    </row>
    <row r="3988" spans="1:7" thickBot="1">
      <c r="A3988" s="62" t="s">
        <v>2445</v>
      </c>
      <c r="B3988" s="61">
        <v>675</v>
      </c>
      <c r="C3988" s="61" t="str">
        <f t="shared" si="194"/>
        <v>No Tie</v>
      </c>
      <c r="D3988" s="63">
        <f t="shared" si="195"/>
        <v>675</v>
      </c>
      <c r="E3988" s="63">
        <v>675</v>
      </c>
      <c r="F3988" s="61" t="s">
        <v>1644</v>
      </c>
      <c r="G3988" s="61" t="str">
        <f t="shared" si="196"/>
        <v>Jared Harvey</v>
      </c>
    </row>
    <row r="3989" spans="1:7" thickBot="1">
      <c r="A3989" s="62" t="s">
        <v>2445</v>
      </c>
      <c r="B3989" s="61">
        <v>676</v>
      </c>
      <c r="C3989" s="61" t="str">
        <f t="shared" si="194"/>
        <v>No Tie</v>
      </c>
      <c r="D3989" s="63">
        <f t="shared" si="195"/>
        <v>676</v>
      </c>
      <c r="E3989" s="63">
        <v>676</v>
      </c>
      <c r="F3989" s="61" t="s">
        <v>1762</v>
      </c>
      <c r="G3989" s="61" t="str">
        <f t="shared" si="196"/>
        <v>Christiaan Basson</v>
      </c>
    </row>
    <row r="3990" spans="1:7" thickBot="1">
      <c r="A3990" s="62" t="s">
        <v>2445</v>
      </c>
      <c r="B3990" s="61">
        <v>677</v>
      </c>
      <c r="C3990" s="61" t="str">
        <f t="shared" si="194"/>
        <v>No Tie</v>
      </c>
      <c r="D3990" s="63">
        <f t="shared" si="195"/>
        <v>677</v>
      </c>
      <c r="E3990" s="63">
        <v>677</v>
      </c>
      <c r="F3990" s="61" t="s">
        <v>1913</v>
      </c>
      <c r="G3990" s="61" t="str">
        <f t="shared" si="196"/>
        <v>David Skinns</v>
      </c>
    </row>
    <row r="3991" spans="1:7" thickBot="1">
      <c r="A3991" s="62" t="s">
        <v>2445</v>
      </c>
      <c r="B3991" s="61">
        <v>678</v>
      </c>
      <c r="C3991" s="61" t="str">
        <f t="shared" si="194"/>
        <v>No Tie</v>
      </c>
      <c r="D3991" s="63">
        <f t="shared" si="195"/>
        <v>678</v>
      </c>
      <c r="E3991" s="63">
        <v>678</v>
      </c>
      <c r="F3991" s="61" t="s">
        <v>1574</v>
      </c>
      <c r="G3991" s="61" t="str">
        <f t="shared" si="196"/>
        <v>Brett Stegmaier</v>
      </c>
    </row>
    <row r="3992" spans="1:7" thickBot="1">
      <c r="A3992" s="62" t="s">
        <v>2445</v>
      </c>
      <c r="B3992" s="61">
        <v>679</v>
      </c>
      <c r="C3992" s="61" t="str">
        <f t="shared" si="194"/>
        <v>No Tie</v>
      </c>
      <c r="D3992" s="63">
        <f t="shared" si="195"/>
        <v>679</v>
      </c>
      <c r="E3992" s="63">
        <v>679</v>
      </c>
      <c r="F3992" s="61" t="s">
        <v>1598</v>
      </c>
      <c r="G3992" s="61" t="str">
        <f t="shared" si="196"/>
        <v>Zack Sucher</v>
      </c>
    </row>
    <row r="3993" spans="1:7" thickBot="1">
      <c r="A3993" s="62" t="s">
        <v>2445</v>
      </c>
      <c r="B3993" s="61">
        <v>680</v>
      </c>
      <c r="C3993" s="61" t="str">
        <f t="shared" si="194"/>
        <v>No Tie</v>
      </c>
      <c r="D3993" s="63">
        <f t="shared" si="195"/>
        <v>680</v>
      </c>
      <c r="E3993" s="63">
        <v>680</v>
      </c>
      <c r="F3993" s="61" t="s">
        <v>2214</v>
      </c>
      <c r="G3993" s="61" t="str">
        <f t="shared" si="196"/>
        <v>Wen-Teh Lu</v>
      </c>
    </row>
    <row r="3994" spans="1:7" thickBot="1">
      <c r="A3994" s="62" t="s">
        <v>2445</v>
      </c>
      <c r="B3994" s="61">
        <v>681</v>
      </c>
      <c r="C3994" s="61" t="str">
        <f t="shared" si="194"/>
        <v>No Tie</v>
      </c>
      <c r="D3994" s="63">
        <f t="shared" si="195"/>
        <v>681</v>
      </c>
      <c r="E3994" s="63">
        <v>681</v>
      </c>
      <c r="F3994" s="61" t="s">
        <v>1687</v>
      </c>
      <c r="G3994" s="61" t="str">
        <f t="shared" si="196"/>
        <v>Sebastian Vazquez</v>
      </c>
    </row>
    <row r="3995" spans="1:7" thickBot="1">
      <c r="A3995" s="62" t="s">
        <v>2445</v>
      </c>
      <c r="B3995" s="61">
        <v>682</v>
      </c>
      <c r="C3995" s="61" t="str">
        <f t="shared" si="194"/>
        <v>No Tie</v>
      </c>
      <c r="D3995" s="63">
        <f t="shared" si="195"/>
        <v>682</v>
      </c>
      <c r="E3995" s="63">
        <v>682</v>
      </c>
      <c r="F3995" s="61" t="s">
        <v>1778</v>
      </c>
      <c r="G3995" s="61" t="str">
        <f t="shared" si="196"/>
        <v>Colin Nel</v>
      </c>
    </row>
    <row r="3996" spans="1:7" thickBot="1">
      <c r="A3996" s="62" t="s">
        <v>2445</v>
      </c>
      <c r="B3996" s="61">
        <v>683</v>
      </c>
      <c r="C3996" s="61" t="str">
        <f t="shared" si="194"/>
        <v>No Tie</v>
      </c>
      <c r="D3996" s="63">
        <f t="shared" si="195"/>
        <v>683</v>
      </c>
      <c r="E3996" s="63">
        <v>683</v>
      </c>
      <c r="F3996" s="61" t="s">
        <v>1785</v>
      </c>
      <c r="G3996" s="61" t="str">
        <f t="shared" si="196"/>
        <v>Roger Sloan</v>
      </c>
    </row>
    <row r="3997" spans="1:7" thickBot="1">
      <c r="A3997" s="62" t="s">
        <v>2445</v>
      </c>
      <c r="B3997" s="61">
        <v>684</v>
      </c>
      <c r="C3997" s="61" t="str">
        <f t="shared" si="194"/>
        <v>No Tie</v>
      </c>
      <c r="D3997" s="63">
        <f t="shared" si="195"/>
        <v>684</v>
      </c>
      <c r="E3997" s="63">
        <v>684</v>
      </c>
      <c r="F3997" s="61" t="s">
        <v>2323</v>
      </c>
      <c r="G3997" s="61" t="str">
        <f t="shared" si="196"/>
        <v>Oscar Serna</v>
      </c>
    </row>
    <row r="3998" spans="1:7" thickBot="1">
      <c r="A3998" s="62" t="s">
        <v>2445</v>
      </c>
      <c r="B3998" s="61">
        <v>685</v>
      </c>
      <c r="C3998" s="61" t="str">
        <f t="shared" si="194"/>
        <v>No Tie</v>
      </c>
      <c r="D3998" s="63">
        <f t="shared" si="195"/>
        <v>685</v>
      </c>
      <c r="E3998" s="63">
        <v>685</v>
      </c>
      <c r="F3998" s="61" t="s">
        <v>2276</v>
      </c>
      <c r="G3998" s="61" t="str">
        <f t="shared" si="196"/>
        <v>Charl Coetzee</v>
      </c>
    </row>
    <row r="3999" spans="1:7" thickBot="1">
      <c r="A3999" s="62" t="s">
        <v>2445</v>
      </c>
      <c r="B3999" s="61">
        <v>686</v>
      </c>
      <c r="C3999" s="61" t="str">
        <f t="shared" si="194"/>
        <v>No Tie</v>
      </c>
      <c r="D3999" s="63">
        <f t="shared" si="195"/>
        <v>686</v>
      </c>
      <c r="E3999" s="63">
        <v>686</v>
      </c>
      <c r="F3999" s="61" t="s">
        <v>2124</v>
      </c>
      <c r="G3999" s="61" t="str">
        <f t="shared" si="196"/>
        <v>Niklas Lemke</v>
      </c>
    </row>
    <row r="4000" spans="1:7" thickBot="1">
      <c r="A4000" s="62" t="s">
        <v>2445</v>
      </c>
      <c r="B4000" s="61">
        <v>687</v>
      </c>
      <c r="C4000" s="61" t="str">
        <f t="shared" si="194"/>
        <v>No Tie</v>
      </c>
      <c r="D4000" s="63">
        <f t="shared" si="195"/>
        <v>687</v>
      </c>
      <c r="E4000" s="63">
        <v>687</v>
      </c>
      <c r="F4000" s="61" t="s">
        <v>2257</v>
      </c>
      <c r="G4000" s="61" t="str">
        <f t="shared" si="196"/>
        <v>Kiyoshi Miyazato</v>
      </c>
    </row>
    <row r="4001" spans="1:7" thickBot="1">
      <c r="A4001" s="62" t="s">
        <v>2445</v>
      </c>
      <c r="B4001" s="61">
        <v>688</v>
      </c>
      <c r="C4001" s="61" t="str">
        <f t="shared" si="194"/>
        <v>No Tie</v>
      </c>
      <c r="D4001" s="63">
        <f t="shared" si="195"/>
        <v>688</v>
      </c>
      <c r="E4001" s="63">
        <v>688</v>
      </c>
      <c r="F4001" s="61" t="s">
        <v>1670</v>
      </c>
      <c r="G4001" s="61" t="str">
        <f t="shared" si="196"/>
        <v>Ryan Blaum</v>
      </c>
    </row>
    <row r="4002" spans="1:7" thickBot="1">
      <c r="A4002" s="62" t="s">
        <v>2445</v>
      </c>
      <c r="B4002" s="61">
        <v>689</v>
      </c>
      <c r="C4002" s="61" t="str">
        <f t="shared" ref="C4002:C4065" si="197">IFERROR(SEARCH("T",B4002),"No Tie")</f>
        <v>No Tie</v>
      </c>
      <c r="D4002" s="63">
        <f t="shared" ref="D4002:D4065" si="198">IF(C4002="No Tie",B4002,RIGHT(B4002,LEN(B4002)-1))</f>
        <v>689</v>
      </c>
      <c r="E4002" s="63">
        <v>689</v>
      </c>
      <c r="F4002" s="61" t="s">
        <v>1441</v>
      </c>
      <c r="G4002" s="61" t="str">
        <f t="shared" ref="G4002:G4065" si="199">TRIM(SUBSTITUTE(F4002,CHAR(160),CHAR(32)))</f>
        <v>Rashid Khan</v>
      </c>
    </row>
    <row r="4003" spans="1:7" thickBot="1">
      <c r="A4003" s="62" t="s">
        <v>2445</v>
      </c>
      <c r="B4003" s="61">
        <v>690</v>
      </c>
      <c r="C4003" s="61" t="str">
        <f t="shared" si="197"/>
        <v>No Tie</v>
      </c>
      <c r="D4003" s="63">
        <f t="shared" si="198"/>
        <v>690</v>
      </c>
      <c r="E4003" s="63">
        <v>690</v>
      </c>
      <c r="F4003" s="61" t="s">
        <v>1945</v>
      </c>
      <c r="G4003" s="61" t="str">
        <f t="shared" si="199"/>
        <v>Carlos Sainz Jr</v>
      </c>
    </row>
    <row r="4004" spans="1:7" thickBot="1">
      <c r="A4004" s="62" t="s">
        <v>2445</v>
      </c>
      <c r="B4004" s="61">
        <v>691</v>
      </c>
      <c r="C4004" s="61" t="str">
        <f t="shared" si="197"/>
        <v>No Tie</v>
      </c>
      <c r="D4004" s="63">
        <f t="shared" si="198"/>
        <v>691</v>
      </c>
      <c r="E4004" s="63">
        <v>691</v>
      </c>
      <c r="F4004" s="61" t="s">
        <v>1869</v>
      </c>
      <c r="G4004" s="61" t="str">
        <f t="shared" si="199"/>
        <v>Tran Le Duynhat</v>
      </c>
    </row>
    <row r="4005" spans="1:7" thickBot="1">
      <c r="A4005" s="62" t="s">
        <v>2445</v>
      </c>
      <c r="B4005" s="61">
        <v>692</v>
      </c>
      <c r="C4005" s="61" t="str">
        <f t="shared" si="197"/>
        <v>No Tie</v>
      </c>
      <c r="D4005" s="63">
        <f t="shared" si="198"/>
        <v>692</v>
      </c>
      <c r="E4005" s="63">
        <v>692</v>
      </c>
      <c r="F4005" s="61" t="s">
        <v>1646</v>
      </c>
      <c r="G4005" s="61" t="str">
        <f t="shared" si="199"/>
        <v>Wallie Coetsee</v>
      </c>
    </row>
    <row r="4006" spans="1:7" thickBot="1">
      <c r="A4006" s="62" t="s">
        <v>2445</v>
      </c>
      <c r="B4006" s="61">
        <v>693</v>
      </c>
      <c r="C4006" s="61" t="str">
        <f t="shared" si="197"/>
        <v>No Tie</v>
      </c>
      <c r="D4006" s="63">
        <f t="shared" si="198"/>
        <v>693</v>
      </c>
      <c r="E4006" s="63">
        <v>693</v>
      </c>
      <c r="F4006" s="61" t="s">
        <v>2324</v>
      </c>
      <c r="G4006" s="61" t="str">
        <f t="shared" si="199"/>
        <v>Len Mattiace</v>
      </c>
    </row>
    <row r="4007" spans="1:7" thickBot="1">
      <c r="A4007" s="62" t="s">
        <v>2445</v>
      </c>
      <c r="B4007" s="61">
        <v>694</v>
      </c>
      <c r="C4007" s="61" t="str">
        <f t="shared" si="197"/>
        <v>No Tie</v>
      </c>
      <c r="D4007" s="63">
        <f t="shared" si="198"/>
        <v>694</v>
      </c>
      <c r="E4007" s="63">
        <v>694</v>
      </c>
      <c r="F4007" s="61" t="s">
        <v>2255</v>
      </c>
      <c r="G4007" s="61" t="str">
        <f t="shared" si="199"/>
        <v>Jean Baptiste Gonnet</v>
      </c>
    </row>
    <row r="4008" spans="1:7" thickBot="1">
      <c r="A4008" s="62" t="s">
        <v>2445</v>
      </c>
      <c r="B4008" s="61">
        <v>695</v>
      </c>
      <c r="C4008" s="61" t="str">
        <f t="shared" si="197"/>
        <v>No Tie</v>
      </c>
      <c r="D4008" s="63">
        <f t="shared" si="198"/>
        <v>695</v>
      </c>
      <c r="E4008" s="63">
        <v>695</v>
      </c>
      <c r="F4008" s="61" t="s">
        <v>1594</v>
      </c>
      <c r="G4008" s="61" t="str">
        <f t="shared" si="199"/>
        <v>James Heath</v>
      </c>
    </row>
    <row r="4009" spans="1:7" thickBot="1">
      <c r="A4009" s="62" t="s">
        <v>2445</v>
      </c>
      <c r="B4009" s="61">
        <v>696</v>
      </c>
      <c r="C4009" s="61" t="str">
        <f t="shared" si="197"/>
        <v>No Tie</v>
      </c>
      <c r="D4009" s="63">
        <f t="shared" si="198"/>
        <v>696</v>
      </c>
      <c r="E4009" s="63">
        <v>696</v>
      </c>
      <c r="F4009" s="61" t="s">
        <v>1729</v>
      </c>
      <c r="G4009" s="61" t="str">
        <f t="shared" si="199"/>
        <v>Hung Chien-yao</v>
      </c>
    </row>
    <row r="4010" spans="1:7" thickBot="1">
      <c r="A4010" s="62" t="s">
        <v>2445</v>
      </c>
      <c r="B4010" s="61">
        <v>696</v>
      </c>
      <c r="C4010" s="61" t="str">
        <f t="shared" si="197"/>
        <v>No Tie</v>
      </c>
      <c r="D4010" s="63">
        <f t="shared" si="198"/>
        <v>696</v>
      </c>
      <c r="E4010" s="63">
        <v>696</v>
      </c>
      <c r="F4010" s="61" t="s">
        <v>2325</v>
      </c>
      <c r="G4010" s="61" t="str">
        <f t="shared" si="199"/>
        <v>Julien Brun</v>
      </c>
    </row>
    <row r="4011" spans="1:7" thickBot="1">
      <c r="A4011" s="62" t="s">
        <v>2445</v>
      </c>
      <c r="B4011" s="61">
        <v>698</v>
      </c>
      <c r="C4011" s="61" t="str">
        <f t="shared" si="197"/>
        <v>No Tie</v>
      </c>
      <c r="D4011" s="63">
        <f t="shared" si="198"/>
        <v>698</v>
      </c>
      <c r="E4011" s="63">
        <v>698</v>
      </c>
      <c r="F4011" s="61" t="s">
        <v>1655</v>
      </c>
      <c r="G4011" s="61" t="str">
        <f t="shared" si="199"/>
        <v>Mark Hubbard</v>
      </c>
    </row>
    <row r="4012" spans="1:7" thickBot="1">
      <c r="A4012" s="62" t="s">
        <v>2445</v>
      </c>
      <c r="B4012" s="61">
        <v>699</v>
      </c>
      <c r="C4012" s="61" t="str">
        <f t="shared" si="197"/>
        <v>No Tie</v>
      </c>
      <c r="D4012" s="63">
        <f t="shared" si="198"/>
        <v>699</v>
      </c>
      <c r="E4012" s="63">
        <v>699</v>
      </c>
      <c r="F4012" s="61" t="s">
        <v>1605</v>
      </c>
      <c r="G4012" s="61" t="str">
        <f t="shared" si="199"/>
        <v>Pedro Oriol</v>
      </c>
    </row>
    <row r="4013" spans="1:7" thickBot="1">
      <c r="A4013" s="62" t="s">
        <v>2445</v>
      </c>
      <c r="B4013" s="61">
        <v>700</v>
      </c>
      <c r="C4013" s="61" t="str">
        <f t="shared" si="197"/>
        <v>No Tie</v>
      </c>
      <c r="D4013" s="63">
        <f t="shared" si="198"/>
        <v>700</v>
      </c>
      <c r="E4013" s="63">
        <v>700</v>
      </c>
      <c r="F4013" s="61" t="s">
        <v>2326</v>
      </c>
      <c r="G4013" s="61" t="str">
        <f t="shared" si="199"/>
        <v>Jeff Klauk</v>
      </c>
    </row>
    <row r="4014" spans="1:7" thickBot="1">
      <c r="A4014" s="62" t="s">
        <v>2445</v>
      </c>
      <c r="B4014" s="61">
        <v>701</v>
      </c>
      <c r="C4014" s="61" t="str">
        <f t="shared" si="197"/>
        <v>No Tie</v>
      </c>
      <c r="D4014" s="63">
        <f t="shared" si="198"/>
        <v>701</v>
      </c>
      <c r="E4014" s="63">
        <v>701</v>
      </c>
      <c r="F4014" s="61" t="s">
        <v>2327</v>
      </c>
      <c r="G4014" s="61" t="str">
        <f t="shared" si="199"/>
        <v>Lloyd Saltman</v>
      </c>
    </row>
    <row r="4015" spans="1:7" thickBot="1">
      <c r="A4015" s="62" t="s">
        <v>2445</v>
      </c>
      <c r="B4015" s="61">
        <v>702</v>
      </c>
      <c r="C4015" s="61" t="str">
        <f t="shared" si="197"/>
        <v>No Tie</v>
      </c>
      <c r="D4015" s="63">
        <f t="shared" si="198"/>
        <v>702</v>
      </c>
      <c r="E4015" s="63">
        <v>702</v>
      </c>
      <c r="F4015" s="61" t="s">
        <v>2113</v>
      </c>
      <c r="G4015" s="61" t="str">
        <f t="shared" si="199"/>
        <v>Andrea Rota</v>
      </c>
    </row>
    <row r="4016" spans="1:7" thickBot="1">
      <c r="A4016" s="62" t="s">
        <v>2445</v>
      </c>
      <c r="B4016" s="61">
        <v>702</v>
      </c>
      <c r="C4016" s="61" t="str">
        <f t="shared" si="197"/>
        <v>No Tie</v>
      </c>
      <c r="D4016" s="63">
        <f t="shared" si="198"/>
        <v>702</v>
      </c>
      <c r="E4016" s="63">
        <v>702</v>
      </c>
      <c r="F4016" s="61" t="s">
        <v>2328</v>
      </c>
      <c r="G4016" s="61" t="str">
        <f t="shared" si="199"/>
        <v>Maximiliano Godoy</v>
      </c>
    </row>
    <row r="4017" spans="1:7" thickBot="1">
      <c r="A4017" s="62" t="s">
        <v>2445</v>
      </c>
      <c r="B4017" s="61">
        <v>704</v>
      </c>
      <c r="C4017" s="61" t="str">
        <f t="shared" si="197"/>
        <v>No Tie</v>
      </c>
      <c r="D4017" s="63">
        <f t="shared" si="198"/>
        <v>704</v>
      </c>
      <c r="E4017" s="63">
        <v>704</v>
      </c>
      <c r="F4017" s="61" t="s">
        <v>2329</v>
      </c>
      <c r="G4017" s="61" t="str">
        <f t="shared" si="199"/>
        <v>Darryn Lloyd</v>
      </c>
    </row>
    <row r="4018" spans="1:7" thickBot="1">
      <c r="A4018" s="62" t="s">
        <v>2445</v>
      </c>
      <c r="B4018" s="61">
        <v>705</v>
      </c>
      <c r="C4018" s="61" t="str">
        <f t="shared" si="197"/>
        <v>No Tie</v>
      </c>
      <c r="D4018" s="63">
        <f t="shared" si="198"/>
        <v>705</v>
      </c>
      <c r="E4018" s="63">
        <v>705</v>
      </c>
      <c r="F4018" s="61" t="s">
        <v>2179</v>
      </c>
      <c r="G4018" s="61" t="str">
        <f t="shared" si="199"/>
        <v>Paul Claxton</v>
      </c>
    </row>
    <row r="4019" spans="1:7" thickBot="1">
      <c r="A4019" s="62" t="s">
        <v>2445</v>
      </c>
      <c r="B4019" s="61">
        <v>706</v>
      </c>
      <c r="C4019" s="61" t="str">
        <f t="shared" si="197"/>
        <v>No Tie</v>
      </c>
      <c r="D4019" s="63">
        <f t="shared" si="198"/>
        <v>706</v>
      </c>
      <c r="E4019" s="63">
        <v>706</v>
      </c>
      <c r="F4019" s="61" t="s">
        <v>1531</v>
      </c>
      <c r="G4019" s="61" t="str">
        <f t="shared" si="199"/>
        <v>Robert Coles</v>
      </c>
    </row>
    <row r="4020" spans="1:7" thickBot="1">
      <c r="A4020" s="62" t="s">
        <v>2445</v>
      </c>
      <c r="B4020" s="61">
        <v>707</v>
      </c>
      <c r="C4020" s="61" t="str">
        <f t="shared" si="197"/>
        <v>No Tie</v>
      </c>
      <c r="D4020" s="63">
        <f t="shared" si="198"/>
        <v>707</v>
      </c>
      <c r="E4020" s="63">
        <v>707</v>
      </c>
      <c r="F4020" s="61" t="s">
        <v>1249</v>
      </c>
      <c r="G4020" s="61" t="str">
        <f t="shared" si="199"/>
        <v>Troy Merritt</v>
      </c>
    </row>
    <row r="4021" spans="1:7" thickBot="1">
      <c r="A4021" s="62" t="s">
        <v>2445</v>
      </c>
      <c r="B4021" s="61">
        <v>708</v>
      </c>
      <c r="C4021" s="61" t="str">
        <f t="shared" si="197"/>
        <v>No Tie</v>
      </c>
      <c r="D4021" s="63">
        <f t="shared" si="198"/>
        <v>708</v>
      </c>
      <c r="E4021" s="63">
        <v>708</v>
      </c>
      <c r="F4021" s="61" t="s">
        <v>1712</v>
      </c>
      <c r="G4021" s="61" t="str">
        <f t="shared" si="199"/>
        <v>Tapio Pulkkanen</v>
      </c>
    </row>
    <row r="4022" spans="1:7" thickBot="1">
      <c r="A4022" s="62" t="s">
        <v>2445</v>
      </c>
      <c r="B4022" s="61">
        <v>709</v>
      </c>
      <c r="C4022" s="61" t="str">
        <f t="shared" si="197"/>
        <v>No Tie</v>
      </c>
      <c r="D4022" s="63">
        <f t="shared" si="198"/>
        <v>709</v>
      </c>
      <c r="E4022" s="63">
        <v>709</v>
      </c>
      <c r="F4022" s="61" t="s">
        <v>1974</v>
      </c>
      <c r="G4022" s="61" t="str">
        <f t="shared" si="199"/>
        <v>Anthony Brown</v>
      </c>
    </row>
    <row r="4023" spans="1:7" thickBot="1">
      <c r="A4023" s="62" t="s">
        <v>2445</v>
      </c>
      <c r="B4023" s="61">
        <v>710</v>
      </c>
      <c r="C4023" s="61" t="str">
        <f t="shared" si="197"/>
        <v>No Tie</v>
      </c>
      <c r="D4023" s="63">
        <f t="shared" si="198"/>
        <v>710</v>
      </c>
      <c r="E4023" s="63">
        <v>710</v>
      </c>
      <c r="F4023" s="61" t="s">
        <v>2134</v>
      </c>
      <c r="G4023" s="61" t="str">
        <f t="shared" si="199"/>
        <v>Josh Broadaway</v>
      </c>
    </row>
    <row r="4024" spans="1:7" thickBot="1">
      <c r="A4024" s="62" t="s">
        <v>2445</v>
      </c>
      <c r="B4024" s="61">
        <v>711</v>
      </c>
      <c r="C4024" s="61" t="str">
        <f t="shared" si="197"/>
        <v>No Tie</v>
      </c>
      <c r="D4024" s="63">
        <f t="shared" si="198"/>
        <v>711</v>
      </c>
      <c r="E4024" s="63">
        <v>711</v>
      </c>
      <c r="F4024" s="61" t="s">
        <v>2298</v>
      </c>
      <c r="G4024" s="61" t="str">
        <f t="shared" si="199"/>
        <v>Yoshikazu Haku</v>
      </c>
    </row>
    <row r="4025" spans="1:7" thickBot="1">
      <c r="A4025" s="62" t="s">
        <v>2445</v>
      </c>
      <c r="B4025" s="61">
        <v>712</v>
      </c>
      <c r="C4025" s="61" t="str">
        <f t="shared" si="197"/>
        <v>No Tie</v>
      </c>
      <c r="D4025" s="63">
        <f t="shared" si="198"/>
        <v>712</v>
      </c>
      <c r="E4025" s="63">
        <v>712</v>
      </c>
      <c r="F4025" s="61" t="s">
        <v>2330</v>
      </c>
      <c r="G4025" s="61" t="str">
        <f t="shared" si="199"/>
        <v>Pawin Ingkhapradit</v>
      </c>
    </row>
    <row r="4026" spans="1:7" thickBot="1">
      <c r="A4026" s="62" t="s">
        <v>2445</v>
      </c>
      <c r="B4026" s="61">
        <v>713</v>
      </c>
      <c r="C4026" s="61" t="str">
        <f t="shared" si="197"/>
        <v>No Tie</v>
      </c>
      <c r="D4026" s="63">
        <f t="shared" si="198"/>
        <v>713</v>
      </c>
      <c r="E4026" s="63">
        <v>713</v>
      </c>
      <c r="F4026" s="61" t="s">
        <v>2152</v>
      </c>
      <c r="G4026" s="61" t="str">
        <f t="shared" si="199"/>
        <v>Luis Claverie</v>
      </c>
    </row>
    <row r="4027" spans="1:7" thickBot="1">
      <c r="A4027" s="62" t="s">
        <v>2445</v>
      </c>
      <c r="B4027" s="61">
        <v>714</v>
      </c>
      <c r="C4027" s="61" t="str">
        <f t="shared" si="197"/>
        <v>No Tie</v>
      </c>
      <c r="D4027" s="63">
        <f t="shared" si="198"/>
        <v>714</v>
      </c>
      <c r="E4027" s="63">
        <v>714</v>
      </c>
      <c r="F4027" s="61" t="s">
        <v>1799</v>
      </c>
      <c r="G4027" s="61" t="str">
        <f t="shared" si="199"/>
        <v>Keiichiro Fukabori</v>
      </c>
    </row>
    <row r="4028" spans="1:7" thickBot="1">
      <c r="A4028" s="62" t="s">
        <v>2445</v>
      </c>
      <c r="B4028" s="61">
        <v>715</v>
      </c>
      <c r="C4028" s="61" t="str">
        <f t="shared" si="197"/>
        <v>No Tie</v>
      </c>
      <c r="D4028" s="63">
        <f t="shared" si="198"/>
        <v>715</v>
      </c>
      <c r="E4028" s="63">
        <v>715</v>
      </c>
      <c r="F4028" s="61" t="s">
        <v>2225</v>
      </c>
      <c r="G4028" s="61" t="str">
        <f t="shared" si="199"/>
        <v>Matt Carvell</v>
      </c>
    </row>
    <row r="4029" spans="1:7" thickBot="1">
      <c r="A4029" s="62" t="s">
        <v>2445</v>
      </c>
      <c r="B4029" s="61">
        <v>715</v>
      </c>
      <c r="C4029" s="61" t="str">
        <f t="shared" si="197"/>
        <v>No Tie</v>
      </c>
      <c r="D4029" s="63">
        <f t="shared" si="198"/>
        <v>715</v>
      </c>
      <c r="E4029" s="63">
        <v>715</v>
      </c>
      <c r="F4029" s="61" t="s">
        <v>1878</v>
      </c>
      <c r="G4029" s="61" t="str">
        <f t="shared" si="199"/>
        <v>Soren Hansen</v>
      </c>
    </row>
    <row r="4030" spans="1:7" thickBot="1">
      <c r="A4030" s="62" t="s">
        <v>2445</v>
      </c>
      <c r="B4030" s="61">
        <v>717</v>
      </c>
      <c r="C4030" s="61" t="str">
        <f t="shared" si="197"/>
        <v>No Tie</v>
      </c>
      <c r="D4030" s="63">
        <f t="shared" si="198"/>
        <v>717</v>
      </c>
      <c r="E4030" s="63">
        <v>717</v>
      </c>
      <c r="F4030" s="61" t="s">
        <v>1887</v>
      </c>
      <c r="G4030" s="61" t="str">
        <f t="shared" si="199"/>
        <v>Jason Norris</v>
      </c>
    </row>
    <row r="4031" spans="1:7" thickBot="1">
      <c r="A4031" s="62" t="s">
        <v>2445</v>
      </c>
      <c r="B4031" s="61">
        <v>718</v>
      </c>
      <c r="C4031" s="61" t="str">
        <f t="shared" si="197"/>
        <v>No Tie</v>
      </c>
      <c r="D4031" s="63">
        <f t="shared" si="198"/>
        <v>718</v>
      </c>
      <c r="E4031" s="63">
        <v>718</v>
      </c>
      <c r="F4031" s="61" t="s">
        <v>1850</v>
      </c>
      <c r="G4031" s="61" t="str">
        <f t="shared" si="199"/>
        <v>Kiyoshi Murota</v>
      </c>
    </row>
    <row r="4032" spans="1:7" thickBot="1">
      <c r="A4032" s="62" t="s">
        <v>2445</v>
      </c>
      <c r="B4032" s="61">
        <v>719</v>
      </c>
      <c r="C4032" s="61" t="str">
        <f t="shared" si="197"/>
        <v>No Tie</v>
      </c>
      <c r="D4032" s="63">
        <f t="shared" si="198"/>
        <v>719</v>
      </c>
      <c r="E4032" s="63">
        <v>719</v>
      </c>
      <c r="F4032" s="61" t="s">
        <v>2142</v>
      </c>
      <c r="G4032" s="61" t="str">
        <f t="shared" si="199"/>
        <v>Michael Jonzon</v>
      </c>
    </row>
    <row r="4033" spans="1:7" thickBot="1">
      <c r="A4033" s="62" t="s">
        <v>2445</v>
      </c>
      <c r="B4033" s="61">
        <v>720</v>
      </c>
      <c r="C4033" s="61" t="str">
        <f t="shared" si="197"/>
        <v>No Tie</v>
      </c>
      <c r="D4033" s="63">
        <f t="shared" si="198"/>
        <v>720</v>
      </c>
      <c r="E4033" s="63">
        <v>720</v>
      </c>
      <c r="F4033" s="61" t="s">
        <v>1589</v>
      </c>
      <c r="G4033" s="61" t="str">
        <f t="shared" si="199"/>
        <v>Tommy Cocha</v>
      </c>
    </row>
    <row r="4034" spans="1:7" thickBot="1">
      <c r="A4034" s="62" t="s">
        <v>2445</v>
      </c>
      <c r="B4034" s="61">
        <v>721</v>
      </c>
      <c r="C4034" s="61" t="str">
        <f t="shared" si="197"/>
        <v>No Tie</v>
      </c>
      <c r="D4034" s="63">
        <f t="shared" si="198"/>
        <v>721</v>
      </c>
      <c r="E4034" s="63">
        <v>721</v>
      </c>
      <c r="F4034" s="61" t="s">
        <v>2162</v>
      </c>
      <c r="G4034" s="61" t="str">
        <f t="shared" si="199"/>
        <v>Malcolm Kokocinski</v>
      </c>
    </row>
    <row r="4035" spans="1:7" thickBot="1">
      <c r="A4035" s="62" t="s">
        <v>2445</v>
      </c>
      <c r="B4035" s="61">
        <v>723</v>
      </c>
      <c r="C4035" s="61" t="str">
        <f t="shared" si="197"/>
        <v>No Tie</v>
      </c>
      <c r="D4035" s="63">
        <f t="shared" si="198"/>
        <v>723</v>
      </c>
      <c r="E4035" s="63">
        <v>723</v>
      </c>
      <c r="F4035" s="61" t="s">
        <v>1444</v>
      </c>
      <c r="G4035" s="61" t="str">
        <f t="shared" si="199"/>
        <v>Lucas Lee</v>
      </c>
    </row>
    <row r="4036" spans="1:7" thickBot="1">
      <c r="A4036" s="62" t="s">
        <v>2445</v>
      </c>
      <c r="B4036" s="61">
        <v>723</v>
      </c>
      <c r="C4036" s="61" t="str">
        <f t="shared" si="197"/>
        <v>No Tie</v>
      </c>
      <c r="D4036" s="63">
        <f t="shared" si="198"/>
        <v>723</v>
      </c>
      <c r="E4036" s="63">
        <v>723</v>
      </c>
      <c r="F4036" s="61" t="s">
        <v>1665</v>
      </c>
      <c r="G4036" s="61" t="str">
        <f t="shared" si="199"/>
        <v>Matthew Giles</v>
      </c>
    </row>
    <row r="4037" spans="1:7" thickBot="1">
      <c r="A4037" s="62" t="s">
        <v>2445</v>
      </c>
      <c r="B4037" s="61">
        <v>725</v>
      </c>
      <c r="C4037" s="61" t="str">
        <f t="shared" si="197"/>
        <v>No Tie</v>
      </c>
      <c r="D4037" s="63">
        <f t="shared" si="198"/>
        <v>725</v>
      </c>
      <c r="E4037" s="63">
        <v>725</v>
      </c>
      <c r="F4037" s="61" t="s">
        <v>2331</v>
      </c>
      <c r="G4037" s="61" t="str">
        <f t="shared" si="199"/>
        <v>Richard Scott</v>
      </c>
    </row>
    <row r="4038" spans="1:7" thickBot="1">
      <c r="A4038" s="62" t="s">
        <v>2445</v>
      </c>
      <c r="B4038" s="61">
        <v>726</v>
      </c>
      <c r="C4038" s="61" t="str">
        <f t="shared" si="197"/>
        <v>No Tie</v>
      </c>
      <c r="D4038" s="63">
        <f t="shared" si="198"/>
        <v>726</v>
      </c>
      <c r="E4038" s="63">
        <v>726</v>
      </c>
      <c r="F4038" s="61" t="s">
        <v>2332</v>
      </c>
      <c r="G4038" s="61" t="str">
        <f t="shared" si="199"/>
        <v>Himmat Rai</v>
      </c>
    </row>
    <row r="4039" spans="1:7" thickBot="1">
      <c r="A4039" s="62" t="s">
        <v>2445</v>
      </c>
      <c r="B4039" s="61">
        <v>727</v>
      </c>
      <c r="C4039" s="61" t="str">
        <f t="shared" si="197"/>
        <v>No Tie</v>
      </c>
      <c r="D4039" s="63">
        <f t="shared" si="198"/>
        <v>727</v>
      </c>
      <c r="E4039" s="63">
        <v>727</v>
      </c>
      <c r="F4039" s="61" t="s">
        <v>1986</v>
      </c>
      <c r="G4039" s="61" t="str">
        <f t="shared" si="199"/>
        <v>Nathan Tyler</v>
      </c>
    </row>
    <row r="4040" spans="1:7" thickBot="1">
      <c r="A4040" s="62" t="s">
        <v>2445</v>
      </c>
      <c r="B4040" s="61">
        <v>728</v>
      </c>
      <c r="C4040" s="61" t="str">
        <f t="shared" si="197"/>
        <v>No Tie</v>
      </c>
      <c r="D4040" s="63">
        <f t="shared" si="198"/>
        <v>728</v>
      </c>
      <c r="E4040" s="63">
        <v>728</v>
      </c>
      <c r="F4040" s="61" t="s">
        <v>1897</v>
      </c>
      <c r="G4040" s="61" t="str">
        <f t="shared" si="199"/>
        <v>Francesco Laporta</v>
      </c>
    </row>
    <row r="4041" spans="1:7" thickBot="1">
      <c r="A4041" s="62" t="s">
        <v>2445</v>
      </c>
      <c r="B4041" s="61">
        <v>729</v>
      </c>
      <c r="C4041" s="61" t="str">
        <f t="shared" si="197"/>
        <v>No Tie</v>
      </c>
      <c r="D4041" s="63">
        <f t="shared" si="198"/>
        <v>729</v>
      </c>
      <c r="E4041" s="63">
        <v>729</v>
      </c>
      <c r="F4041" s="61" t="s">
        <v>2333</v>
      </c>
      <c r="G4041" s="61" t="str">
        <f t="shared" si="199"/>
        <v>Kim Sung-Yoon</v>
      </c>
    </row>
    <row r="4042" spans="1:7" thickBot="1">
      <c r="A4042" s="62" t="s">
        <v>2445</v>
      </c>
      <c r="B4042" s="61">
        <v>730</v>
      </c>
      <c r="C4042" s="61" t="str">
        <f t="shared" si="197"/>
        <v>No Tie</v>
      </c>
      <c r="D4042" s="63">
        <f t="shared" si="198"/>
        <v>730</v>
      </c>
      <c r="E4042" s="63">
        <v>730</v>
      </c>
      <c r="F4042" s="61" t="s">
        <v>2335</v>
      </c>
      <c r="G4042" s="61" t="str">
        <f t="shared" si="199"/>
        <v>B.J. Staten</v>
      </c>
    </row>
    <row r="4043" spans="1:7" thickBot="1">
      <c r="A4043" s="62" t="s">
        <v>2445</v>
      </c>
      <c r="B4043" s="61">
        <v>730</v>
      </c>
      <c r="C4043" s="61" t="str">
        <f t="shared" si="197"/>
        <v>No Tie</v>
      </c>
      <c r="D4043" s="63">
        <f t="shared" si="198"/>
        <v>730</v>
      </c>
      <c r="E4043" s="63">
        <v>730</v>
      </c>
      <c r="F4043" s="61" t="s">
        <v>2334</v>
      </c>
      <c r="G4043" s="61" t="str">
        <f t="shared" si="199"/>
        <v>Eun Shin Park</v>
      </c>
    </row>
    <row r="4044" spans="1:7" thickBot="1">
      <c r="A4044" s="62" t="s">
        <v>2445</v>
      </c>
      <c r="B4044" s="61">
        <v>732</v>
      </c>
      <c r="C4044" s="61" t="str">
        <f t="shared" si="197"/>
        <v>No Tie</v>
      </c>
      <c r="D4044" s="63">
        <f t="shared" si="198"/>
        <v>732</v>
      </c>
      <c r="E4044" s="63">
        <v>732</v>
      </c>
      <c r="F4044" s="61" t="s">
        <v>2336</v>
      </c>
      <c r="G4044" s="61" t="str">
        <f t="shared" si="199"/>
        <v>Chris Riley</v>
      </c>
    </row>
    <row r="4045" spans="1:7" thickBot="1">
      <c r="A4045" s="62" t="s">
        <v>2445</v>
      </c>
      <c r="B4045" s="61">
        <v>732</v>
      </c>
      <c r="C4045" s="61" t="str">
        <f t="shared" si="197"/>
        <v>No Tie</v>
      </c>
      <c r="D4045" s="63">
        <f t="shared" si="198"/>
        <v>732</v>
      </c>
      <c r="E4045" s="63">
        <v>732</v>
      </c>
      <c r="F4045" s="61" t="s">
        <v>2100</v>
      </c>
      <c r="G4045" s="61" t="str">
        <f t="shared" si="199"/>
        <v>Kris Blanks</v>
      </c>
    </row>
    <row r="4046" spans="1:7" thickBot="1">
      <c r="A4046" s="62" t="s">
        <v>2445</v>
      </c>
      <c r="B4046" s="61">
        <v>734</v>
      </c>
      <c r="C4046" s="61" t="str">
        <f t="shared" si="197"/>
        <v>No Tie</v>
      </c>
      <c r="D4046" s="63">
        <f t="shared" si="198"/>
        <v>734</v>
      </c>
      <c r="E4046" s="63">
        <v>734</v>
      </c>
      <c r="F4046" s="61" t="s">
        <v>1578</v>
      </c>
      <c r="G4046" s="61" t="str">
        <f t="shared" si="199"/>
        <v>Sam Hutsby</v>
      </c>
    </row>
    <row r="4047" spans="1:7" thickBot="1">
      <c r="A4047" s="62" t="s">
        <v>2445</v>
      </c>
      <c r="B4047" s="61">
        <v>735</v>
      </c>
      <c r="C4047" s="61" t="str">
        <f t="shared" si="197"/>
        <v>No Tie</v>
      </c>
      <c r="D4047" s="63">
        <f t="shared" si="198"/>
        <v>735</v>
      </c>
      <c r="E4047" s="63">
        <v>735</v>
      </c>
      <c r="F4047" s="61" t="s">
        <v>2337</v>
      </c>
      <c r="G4047" s="61" t="str">
        <f t="shared" si="199"/>
        <v>Chan Yih-shin</v>
      </c>
    </row>
    <row r="4048" spans="1:7" thickBot="1">
      <c r="A4048" s="62" t="s">
        <v>2445</v>
      </c>
      <c r="B4048" s="61">
        <v>736</v>
      </c>
      <c r="C4048" s="61" t="str">
        <f t="shared" si="197"/>
        <v>No Tie</v>
      </c>
      <c r="D4048" s="63">
        <f t="shared" si="198"/>
        <v>736</v>
      </c>
      <c r="E4048" s="63">
        <v>736</v>
      </c>
      <c r="F4048" s="61" t="s">
        <v>2137</v>
      </c>
      <c r="G4048" s="61" t="str">
        <f t="shared" si="199"/>
        <v>Michael Wright</v>
      </c>
    </row>
    <row r="4049" spans="1:7" thickBot="1">
      <c r="A4049" s="62" t="s">
        <v>2445</v>
      </c>
      <c r="B4049" s="61">
        <v>737</v>
      </c>
      <c r="C4049" s="61" t="str">
        <f t="shared" si="197"/>
        <v>No Tie</v>
      </c>
      <c r="D4049" s="63">
        <f t="shared" si="198"/>
        <v>737</v>
      </c>
      <c r="E4049" s="63">
        <v>737</v>
      </c>
      <c r="F4049" s="61" t="s">
        <v>2338</v>
      </c>
      <c r="G4049" s="61" t="str">
        <f t="shared" si="199"/>
        <v>Kevin Kim</v>
      </c>
    </row>
    <row r="4050" spans="1:7" thickBot="1">
      <c r="A4050" s="62" t="s">
        <v>2445</v>
      </c>
      <c r="B4050" s="61">
        <v>738</v>
      </c>
      <c r="C4050" s="61" t="str">
        <f t="shared" si="197"/>
        <v>No Tie</v>
      </c>
      <c r="D4050" s="63">
        <f t="shared" si="198"/>
        <v>738</v>
      </c>
      <c r="E4050" s="63">
        <v>738</v>
      </c>
      <c r="F4050" s="61" t="s">
        <v>1889</v>
      </c>
      <c r="G4050" s="61" t="str">
        <f t="shared" si="199"/>
        <v>Chinnarat Phadungsil</v>
      </c>
    </row>
    <row r="4051" spans="1:7" thickBot="1">
      <c r="A4051" s="62" t="s">
        <v>2445</v>
      </c>
      <c r="B4051" s="61">
        <v>738</v>
      </c>
      <c r="C4051" s="61" t="str">
        <f t="shared" si="197"/>
        <v>No Tie</v>
      </c>
      <c r="D4051" s="63">
        <f t="shared" si="198"/>
        <v>738</v>
      </c>
      <c r="E4051" s="63">
        <v>738</v>
      </c>
      <c r="F4051" s="61" t="s">
        <v>2221</v>
      </c>
      <c r="G4051" s="61" t="str">
        <f t="shared" si="199"/>
        <v>Heinrich Bruiners</v>
      </c>
    </row>
    <row r="4052" spans="1:7" thickBot="1">
      <c r="A4052" s="62" t="s">
        <v>2445</v>
      </c>
      <c r="B4052" s="61">
        <v>738</v>
      </c>
      <c r="C4052" s="61" t="str">
        <f t="shared" si="197"/>
        <v>No Tie</v>
      </c>
      <c r="D4052" s="63">
        <f t="shared" si="198"/>
        <v>738</v>
      </c>
      <c r="E4052" s="63">
        <v>738</v>
      </c>
      <c r="F4052" s="61" t="s">
        <v>2123</v>
      </c>
      <c r="G4052" s="61" t="str">
        <f t="shared" si="199"/>
        <v>Lee Chang-woo</v>
      </c>
    </row>
    <row r="4053" spans="1:7" thickBot="1">
      <c r="A4053" s="62" t="s">
        <v>2445</v>
      </c>
      <c r="B4053" s="61">
        <v>738</v>
      </c>
      <c r="C4053" s="61" t="str">
        <f t="shared" si="197"/>
        <v>No Tie</v>
      </c>
      <c r="D4053" s="63">
        <f t="shared" si="198"/>
        <v>738</v>
      </c>
      <c r="E4053" s="63">
        <v>738</v>
      </c>
      <c r="F4053" s="61" t="s">
        <v>2212</v>
      </c>
      <c r="G4053" s="61" t="str">
        <f t="shared" si="199"/>
        <v>Max Gilbert</v>
      </c>
    </row>
    <row r="4054" spans="1:7" thickBot="1">
      <c r="A4054" s="62" t="s">
        <v>2445</v>
      </c>
      <c r="B4054" s="61">
        <v>738</v>
      </c>
      <c r="C4054" s="61" t="str">
        <f t="shared" si="197"/>
        <v>No Tie</v>
      </c>
      <c r="D4054" s="63">
        <f t="shared" si="198"/>
        <v>738</v>
      </c>
      <c r="E4054" s="63">
        <v>738</v>
      </c>
      <c r="F4054" s="61" t="s">
        <v>1629</v>
      </c>
      <c r="G4054" s="61" t="str">
        <f t="shared" si="199"/>
        <v>Pontus Widegren</v>
      </c>
    </row>
    <row r="4055" spans="1:7" thickBot="1">
      <c r="A4055" s="62" t="s">
        <v>2445</v>
      </c>
      <c r="B4055" s="61">
        <v>744</v>
      </c>
      <c r="C4055" s="61" t="str">
        <f t="shared" si="197"/>
        <v>No Tie</v>
      </c>
      <c r="D4055" s="63">
        <f t="shared" si="198"/>
        <v>744</v>
      </c>
      <c r="E4055" s="63">
        <v>744</v>
      </c>
      <c r="F4055" s="61" t="s">
        <v>1962</v>
      </c>
      <c r="G4055" s="61" t="str">
        <f t="shared" si="199"/>
        <v>Maarten Lafeber</v>
      </c>
    </row>
    <row r="4056" spans="1:7" thickBot="1">
      <c r="A4056" s="62" t="s">
        <v>2445</v>
      </c>
      <c r="B4056" s="61">
        <v>745</v>
      </c>
      <c r="C4056" s="61" t="str">
        <f t="shared" si="197"/>
        <v>No Tie</v>
      </c>
      <c r="D4056" s="63">
        <f t="shared" si="198"/>
        <v>745</v>
      </c>
      <c r="E4056" s="63">
        <v>745</v>
      </c>
      <c r="F4056" s="61" t="s">
        <v>2339</v>
      </c>
      <c r="G4056" s="61" t="str">
        <f t="shared" si="199"/>
        <v>Matias O'Curry</v>
      </c>
    </row>
    <row r="4057" spans="1:7" thickBot="1">
      <c r="A4057" s="62" t="s">
        <v>2445</v>
      </c>
      <c r="B4057" s="61">
        <v>746</v>
      </c>
      <c r="C4057" s="61" t="str">
        <f t="shared" si="197"/>
        <v>No Tie</v>
      </c>
      <c r="D4057" s="63">
        <f t="shared" si="198"/>
        <v>746</v>
      </c>
      <c r="E4057" s="63">
        <v>746</v>
      </c>
      <c r="F4057" s="61" t="s">
        <v>2340</v>
      </c>
      <c r="G4057" s="61" t="str">
        <f t="shared" si="199"/>
        <v>Duffy Waldorf</v>
      </c>
    </row>
    <row r="4058" spans="1:7" thickBot="1">
      <c r="A4058" s="62" t="s">
        <v>2445</v>
      </c>
      <c r="B4058" s="61">
        <v>747</v>
      </c>
      <c r="C4058" s="61" t="str">
        <f t="shared" si="197"/>
        <v>No Tie</v>
      </c>
      <c r="D4058" s="63">
        <f t="shared" si="198"/>
        <v>747</v>
      </c>
      <c r="E4058" s="63">
        <v>747</v>
      </c>
      <c r="F4058" s="61" t="s">
        <v>1773</v>
      </c>
      <c r="G4058" s="61" t="str">
        <f t="shared" si="199"/>
        <v>Aron Price</v>
      </c>
    </row>
    <row r="4059" spans="1:7" thickBot="1">
      <c r="A4059" s="62" t="s">
        <v>2445</v>
      </c>
      <c r="B4059" s="61">
        <v>748</v>
      </c>
      <c r="C4059" s="61" t="str">
        <f t="shared" si="197"/>
        <v>No Tie</v>
      </c>
      <c r="D4059" s="63">
        <f t="shared" si="198"/>
        <v>748</v>
      </c>
      <c r="E4059" s="63">
        <v>748</v>
      </c>
      <c r="F4059" s="61" t="s">
        <v>2244</v>
      </c>
      <c r="G4059" s="61" t="str">
        <f t="shared" si="199"/>
        <v>Peter O'Malley</v>
      </c>
    </row>
    <row r="4060" spans="1:7" thickBot="1">
      <c r="A4060" s="62" t="s">
        <v>2445</v>
      </c>
      <c r="B4060" s="61">
        <v>749</v>
      </c>
      <c r="C4060" s="61" t="str">
        <f t="shared" si="197"/>
        <v>No Tie</v>
      </c>
      <c r="D4060" s="63">
        <f t="shared" si="198"/>
        <v>749</v>
      </c>
      <c r="E4060" s="63">
        <v>749</v>
      </c>
      <c r="F4060" s="61" t="s">
        <v>1822</v>
      </c>
      <c r="G4060" s="61" t="str">
        <f t="shared" si="199"/>
        <v>R Nachimuthu</v>
      </c>
    </row>
    <row r="4061" spans="1:7" thickBot="1">
      <c r="A4061" s="62" t="s">
        <v>2445</v>
      </c>
      <c r="B4061" s="61">
        <v>750</v>
      </c>
      <c r="C4061" s="61" t="str">
        <f t="shared" si="197"/>
        <v>No Tie</v>
      </c>
      <c r="D4061" s="63">
        <f t="shared" si="198"/>
        <v>750</v>
      </c>
      <c r="E4061" s="63">
        <v>750</v>
      </c>
      <c r="F4061" s="61" t="s">
        <v>1970</v>
      </c>
      <c r="G4061" s="61" t="str">
        <f t="shared" si="199"/>
        <v>Wei-Tze Yeh</v>
      </c>
    </row>
    <row r="4062" spans="1:7" thickBot="1">
      <c r="A4062" s="62" t="s">
        <v>2445</v>
      </c>
      <c r="B4062" s="61">
        <v>751</v>
      </c>
      <c r="C4062" s="61" t="str">
        <f t="shared" si="197"/>
        <v>No Tie</v>
      </c>
      <c r="D4062" s="63">
        <f t="shared" si="198"/>
        <v>751</v>
      </c>
      <c r="E4062" s="63">
        <v>751</v>
      </c>
      <c r="F4062" s="61" t="s">
        <v>2341</v>
      </c>
      <c r="G4062" s="61" t="str">
        <f t="shared" si="199"/>
        <v>Sushi Ishigaki</v>
      </c>
    </row>
    <row r="4063" spans="1:7" thickBot="1">
      <c r="A4063" s="62" t="s">
        <v>2445</v>
      </c>
      <c r="B4063" s="61">
        <v>752</v>
      </c>
      <c r="C4063" s="61" t="str">
        <f t="shared" si="197"/>
        <v>No Tie</v>
      </c>
      <c r="D4063" s="63">
        <f t="shared" si="198"/>
        <v>752</v>
      </c>
      <c r="E4063" s="63">
        <v>752</v>
      </c>
      <c r="F4063" s="61" t="s">
        <v>1916</v>
      </c>
      <c r="G4063" s="61" t="str">
        <f t="shared" si="199"/>
        <v>Filippo Bergamaschi</v>
      </c>
    </row>
    <row r="4064" spans="1:7" thickBot="1">
      <c r="A4064" s="62" t="s">
        <v>2445</v>
      </c>
      <c r="B4064" s="61">
        <v>752</v>
      </c>
      <c r="C4064" s="61" t="str">
        <f t="shared" si="197"/>
        <v>No Tie</v>
      </c>
      <c r="D4064" s="63">
        <f t="shared" si="198"/>
        <v>752</v>
      </c>
      <c r="E4064" s="63">
        <v>752</v>
      </c>
      <c r="F4064" s="61" t="s">
        <v>1658</v>
      </c>
      <c r="G4064" s="61" t="str">
        <f t="shared" si="199"/>
        <v>Jason Barnes</v>
      </c>
    </row>
    <row r="4065" spans="1:7" thickBot="1">
      <c r="A4065" s="62" t="s">
        <v>2445</v>
      </c>
      <c r="B4065" s="61">
        <v>754</v>
      </c>
      <c r="C4065" s="61" t="str">
        <f t="shared" si="197"/>
        <v>No Tie</v>
      </c>
      <c r="D4065" s="63">
        <f t="shared" si="198"/>
        <v>754</v>
      </c>
      <c r="E4065" s="63">
        <v>754</v>
      </c>
      <c r="F4065" s="61" t="s">
        <v>2342</v>
      </c>
      <c r="G4065" s="61" t="str">
        <f t="shared" si="199"/>
        <v>Michael Connell</v>
      </c>
    </row>
    <row r="4066" spans="1:7" thickBot="1">
      <c r="A4066" s="62" t="s">
        <v>2445</v>
      </c>
      <c r="B4066" s="61">
        <v>754</v>
      </c>
      <c r="C4066" s="61" t="str">
        <f t="shared" ref="C4066:C4129" si="200">IFERROR(SEARCH("T",B4066),"No Tie")</f>
        <v>No Tie</v>
      </c>
      <c r="D4066" s="63">
        <f t="shared" ref="D4066:D4129" si="201">IF(C4066="No Tie",B4066,RIGHT(B4066,LEN(B4066)-1))</f>
        <v>754</v>
      </c>
      <c r="E4066" s="63">
        <v>754</v>
      </c>
      <c r="F4066" s="61" t="s">
        <v>2343</v>
      </c>
      <c r="G4066" s="61" t="str">
        <f t="shared" ref="G4066:G4129" si="202">TRIM(SUBSTITUTE(F4066,CHAR(160),CHAR(32)))</f>
        <v>Steven Jones</v>
      </c>
    </row>
    <row r="4067" spans="1:7" thickBot="1">
      <c r="A4067" s="62" t="s">
        <v>2445</v>
      </c>
      <c r="B4067" s="61">
        <v>756</v>
      </c>
      <c r="C4067" s="61" t="str">
        <f t="shared" si="200"/>
        <v>No Tie</v>
      </c>
      <c r="D4067" s="63">
        <f t="shared" si="201"/>
        <v>756</v>
      </c>
      <c r="E4067" s="63">
        <v>756</v>
      </c>
      <c r="F4067" s="61" t="s">
        <v>1954</v>
      </c>
      <c r="G4067" s="61" t="str">
        <f t="shared" si="202"/>
        <v>Mark Haastrup</v>
      </c>
    </row>
    <row r="4068" spans="1:7" thickBot="1">
      <c r="A4068" s="62" t="s">
        <v>2445</v>
      </c>
      <c r="B4068" s="61">
        <v>758</v>
      </c>
      <c r="C4068" s="61" t="str">
        <f t="shared" si="200"/>
        <v>No Tie</v>
      </c>
      <c r="D4068" s="63">
        <f t="shared" si="201"/>
        <v>758</v>
      </c>
      <c r="E4068" s="63">
        <v>758</v>
      </c>
      <c r="F4068" s="61" t="s">
        <v>1668</v>
      </c>
      <c r="G4068" s="61" t="str">
        <f t="shared" si="202"/>
        <v>Unho Park</v>
      </c>
    </row>
    <row r="4069" spans="1:7" thickBot="1">
      <c r="A4069" s="62" t="s">
        <v>2445</v>
      </c>
      <c r="B4069" s="61">
        <v>759</v>
      </c>
      <c r="C4069" s="61" t="str">
        <f t="shared" si="200"/>
        <v>No Tie</v>
      </c>
      <c r="D4069" s="63">
        <f t="shared" si="201"/>
        <v>759</v>
      </c>
      <c r="E4069" s="63">
        <v>759</v>
      </c>
      <c r="F4069" s="61" t="s">
        <v>2344</v>
      </c>
      <c r="G4069" s="61" t="str">
        <f t="shared" si="202"/>
        <v>Oscar Floren</v>
      </c>
    </row>
    <row r="4070" spans="1:7" thickBot="1">
      <c r="A4070" s="62" t="s">
        <v>2445</v>
      </c>
      <c r="B4070" s="61">
        <v>760</v>
      </c>
      <c r="C4070" s="61" t="str">
        <f t="shared" si="200"/>
        <v>No Tie</v>
      </c>
      <c r="D4070" s="63">
        <f t="shared" si="201"/>
        <v>760</v>
      </c>
      <c r="E4070" s="63">
        <v>760</v>
      </c>
      <c r="F4070" s="61" t="s">
        <v>2345</v>
      </c>
      <c r="G4070" s="61" t="str">
        <f t="shared" si="202"/>
        <v>Andrea Perrino</v>
      </c>
    </row>
    <row r="4071" spans="1:7" thickBot="1">
      <c r="A4071" s="62" t="s">
        <v>2445</v>
      </c>
      <c r="B4071" s="61">
        <v>761</v>
      </c>
      <c r="C4071" s="61" t="str">
        <f t="shared" si="200"/>
        <v>No Tie</v>
      </c>
      <c r="D4071" s="63">
        <f t="shared" si="201"/>
        <v>761</v>
      </c>
      <c r="E4071" s="63">
        <v>761</v>
      </c>
      <c r="F4071" s="61" t="s">
        <v>2346</v>
      </c>
      <c r="G4071" s="61" t="str">
        <f t="shared" si="202"/>
        <v>Guy Boros</v>
      </c>
    </row>
    <row r="4072" spans="1:7" thickBot="1">
      <c r="A4072" s="62" t="s">
        <v>2445</v>
      </c>
      <c r="B4072" s="61">
        <v>762</v>
      </c>
      <c r="C4072" s="61" t="str">
        <f t="shared" si="200"/>
        <v>No Tie</v>
      </c>
      <c r="D4072" s="63">
        <f t="shared" si="201"/>
        <v>762</v>
      </c>
      <c r="E4072" s="63">
        <v>762</v>
      </c>
      <c r="F4072" s="61" t="s">
        <v>2347</v>
      </c>
      <c r="G4072" s="61" t="str">
        <f t="shared" si="202"/>
        <v>Ryan McCarthy</v>
      </c>
    </row>
    <row r="4073" spans="1:7" thickBot="1">
      <c r="A4073" s="62" t="s">
        <v>2445</v>
      </c>
      <c r="B4073" s="61">
        <v>763</v>
      </c>
      <c r="C4073" s="61" t="str">
        <f t="shared" si="200"/>
        <v>No Tie</v>
      </c>
      <c r="D4073" s="63">
        <f t="shared" si="201"/>
        <v>763</v>
      </c>
      <c r="E4073" s="63">
        <v>763</v>
      </c>
      <c r="F4073" s="61" t="s">
        <v>1517</v>
      </c>
      <c r="G4073" s="61" t="str">
        <f t="shared" si="202"/>
        <v>Ryutaro Nagano</v>
      </c>
    </row>
    <row r="4074" spans="1:7" thickBot="1">
      <c r="A4074" s="62" t="s">
        <v>2445</v>
      </c>
      <c r="B4074" s="61">
        <v>764</v>
      </c>
      <c r="C4074" s="61" t="str">
        <f t="shared" si="200"/>
        <v>No Tie</v>
      </c>
      <c r="D4074" s="63">
        <f t="shared" si="201"/>
        <v>764</v>
      </c>
      <c r="E4074" s="63">
        <v>764</v>
      </c>
      <c r="F4074" s="61" t="s">
        <v>2245</v>
      </c>
      <c r="G4074" s="61" t="str">
        <f t="shared" si="202"/>
        <v>Alan Dunbar</v>
      </c>
    </row>
    <row r="4075" spans="1:7" thickBot="1">
      <c r="A4075" s="62" t="s">
        <v>2445</v>
      </c>
      <c r="B4075" s="61">
        <v>765</v>
      </c>
      <c r="C4075" s="61" t="str">
        <f t="shared" si="200"/>
        <v>No Tie</v>
      </c>
      <c r="D4075" s="63">
        <f t="shared" si="201"/>
        <v>765</v>
      </c>
      <c r="E4075" s="63">
        <v>765</v>
      </c>
      <c r="F4075" s="61" t="s">
        <v>1993</v>
      </c>
      <c r="G4075" s="61" t="str">
        <f t="shared" si="202"/>
        <v>Daniel Nisbet</v>
      </c>
    </row>
    <row r="4076" spans="1:7" thickBot="1">
      <c r="A4076" s="62" t="s">
        <v>2445</v>
      </c>
      <c r="B4076" s="61">
        <v>766</v>
      </c>
      <c r="C4076" s="61" t="str">
        <f t="shared" si="200"/>
        <v>No Tie</v>
      </c>
      <c r="D4076" s="63">
        <f t="shared" si="201"/>
        <v>766</v>
      </c>
      <c r="E4076" s="63">
        <v>766</v>
      </c>
      <c r="F4076" s="61" t="s">
        <v>1486</v>
      </c>
      <c r="G4076" s="61" t="str">
        <f t="shared" si="202"/>
        <v>Lee Soo-Min</v>
      </c>
    </row>
    <row r="4077" spans="1:7" thickBot="1">
      <c r="A4077" s="62" t="s">
        <v>2445</v>
      </c>
      <c r="B4077" s="61">
        <v>766</v>
      </c>
      <c r="C4077" s="61" t="str">
        <f t="shared" si="200"/>
        <v>No Tie</v>
      </c>
      <c r="D4077" s="63">
        <f t="shared" si="201"/>
        <v>766</v>
      </c>
      <c r="E4077" s="63">
        <v>766</v>
      </c>
      <c r="F4077" s="61" t="s">
        <v>1367</v>
      </c>
      <c r="G4077" s="61" t="str">
        <f t="shared" si="202"/>
        <v>Sam Saunders</v>
      </c>
    </row>
    <row r="4078" spans="1:7" thickBot="1">
      <c r="A4078" s="62" t="s">
        <v>2445</v>
      </c>
      <c r="B4078" s="61">
        <v>768</v>
      </c>
      <c r="C4078" s="61" t="str">
        <f t="shared" si="200"/>
        <v>No Tie</v>
      </c>
      <c r="D4078" s="63">
        <f t="shared" si="201"/>
        <v>768</v>
      </c>
      <c r="E4078" s="63">
        <v>768</v>
      </c>
      <c r="F4078" s="61" t="s">
        <v>2348</v>
      </c>
      <c r="G4078" s="61" t="str">
        <f t="shared" si="202"/>
        <v>Lee In-woo</v>
      </c>
    </row>
    <row r="4079" spans="1:7" thickBot="1">
      <c r="A4079" s="62" t="s">
        <v>2445</v>
      </c>
      <c r="B4079" s="61">
        <v>769</v>
      </c>
      <c r="C4079" s="61" t="str">
        <f t="shared" si="200"/>
        <v>No Tie</v>
      </c>
      <c r="D4079" s="63">
        <f t="shared" si="201"/>
        <v>769</v>
      </c>
      <c r="E4079" s="63">
        <v>769</v>
      </c>
      <c r="F4079" s="61" t="s">
        <v>2349</v>
      </c>
      <c r="G4079" s="61" t="str">
        <f t="shared" si="202"/>
        <v>Lee Janzen</v>
      </c>
    </row>
    <row r="4080" spans="1:7" thickBot="1">
      <c r="A4080" s="62" t="s">
        <v>2445</v>
      </c>
      <c r="B4080" s="61">
        <v>770</v>
      </c>
      <c r="C4080" s="61" t="str">
        <f t="shared" si="200"/>
        <v>No Tie</v>
      </c>
      <c r="D4080" s="63">
        <f t="shared" si="201"/>
        <v>770</v>
      </c>
      <c r="E4080" s="63">
        <v>770</v>
      </c>
      <c r="F4080" s="61" t="s">
        <v>2350</v>
      </c>
      <c r="G4080" s="61" t="str">
        <f t="shared" si="202"/>
        <v>Scott Gutschewski</v>
      </c>
    </row>
    <row r="4081" spans="1:7" thickBot="1">
      <c r="A4081" s="62" t="s">
        <v>2445</v>
      </c>
      <c r="B4081" s="61">
        <v>771</v>
      </c>
      <c r="C4081" s="61" t="str">
        <f t="shared" si="200"/>
        <v>No Tie</v>
      </c>
      <c r="D4081" s="63">
        <f t="shared" si="201"/>
        <v>771</v>
      </c>
      <c r="E4081" s="63">
        <v>771</v>
      </c>
      <c r="F4081" s="61" t="s">
        <v>2235</v>
      </c>
      <c r="G4081" s="61" t="str">
        <f t="shared" si="202"/>
        <v>Kyle Stough</v>
      </c>
    </row>
    <row r="4082" spans="1:7" thickBot="1">
      <c r="A4082" s="62" t="s">
        <v>2445</v>
      </c>
      <c r="B4082" s="61">
        <v>771</v>
      </c>
      <c r="C4082" s="61" t="str">
        <f t="shared" si="200"/>
        <v>No Tie</v>
      </c>
      <c r="D4082" s="63">
        <f t="shared" si="201"/>
        <v>771</v>
      </c>
      <c r="E4082" s="63">
        <v>771</v>
      </c>
      <c r="F4082" s="61" t="s">
        <v>2351</v>
      </c>
      <c r="G4082" s="61" t="str">
        <f t="shared" si="202"/>
        <v>Yosuke Asaji</v>
      </c>
    </row>
    <row r="4083" spans="1:7" thickBot="1">
      <c r="A4083" s="62" t="s">
        <v>2445</v>
      </c>
      <c r="B4083" s="61">
        <v>773</v>
      </c>
      <c r="C4083" s="61" t="str">
        <f t="shared" si="200"/>
        <v>No Tie</v>
      </c>
      <c r="D4083" s="63">
        <f t="shared" si="201"/>
        <v>773</v>
      </c>
      <c r="E4083" s="63">
        <v>773</v>
      </c>
      <c r="F4083" s="61" t="s">
        <v>1701</v>
      </c>
      <c r="G4083" s="61" t="str">
        <f t="shared" si="202"/>
        <v>Rohan Blizard</v>
      </c>
    </row>
    <row r="4084" spans="1:7" thickBot="1">
      <c r="A4084" s="62" t="s">
        <v>2445</v>
      </c>
      <c r="B4084" s="61">
        <v>774</v>
      </c>
      <c r="C4084" s="61" t="str">
        <f t="shared" si="200"/>
        <v>No Tie</v>
      </c>
      <c r="D4084" s="63">
        <f t="shared" si="201"/>
        <v>774</v>
      </c>
      <c r="E4084" s="63">
        <v>774</v>
      </c>
      <c r="F4084" s="61" t="s">
        <v>2127</v>
      </c>
      <c r="G4084" s="61" t="str">
        <f t="shared" si="202"/>
        <v>James Byrne</v>
      </c>
    </row>
    <row r="4085" spans="1:7" thickBot="1">
      <c r="A4085" s="62" t="s">
        <v>2445</v>
      </c>
      <c r="B4085" s="61">
        <v>775</v>
      </c>
      <c r="C4085" s="61" t="str">
        <f t="shared" si="200"/>
        <v>No Tie</v>
      </c>
      <c r="D4085" s="63">
        <f t="shared" si="201"/>
        <v>775</v>
      </c>
      <c r="E4085" s="63">
        <v>775</v>
      </c>
      <c r="F4085" s="61" t="s">
        <v>1726</v>
      </c>
      <c r="G4085" s="61" t="str">
        <f t="shared" si="202"/>
        <v>George Murray</v>
      </c>
    </row>
    <row r="4086" spans="1:7" thickBot="1">
      <c r="A4086" s="62" t="s">
        <v>2445</v>
      </c>
      <c r="B4086" s="61">
        <v>776</v>
      </c>
      <c r="C4086" s="61" t="str">
        <f t="shared" si="200"/>
        <v>No Tie</v>
      </c>
      <c r="D4086" s="63">
        <f t="shared" si="201"/>
        <v>776</v>
      </c>
      <c r="E4086" s="63">
        <v>776</v>
      </c>
      <c r="F4086" s="61" t="s">
        <v>815</v>
      </c>
      <c r="G4086" s="61" t="str">
        <f t="shared" si="202"/>
        <v>Stephen Gangluff</v>
      </c>
    </row>
    <row r="4087" spans="1:7" thickBot="1">
      <c r="A4087" s="62" t="s">
        <v>2445</v>
      </c>
      <c r="B4087" s="61">
        <v>777</v>
      </c>
      <c r="C4087" s="61" t="str">
        <f t="shared" si="200"/>
        <v>No Tie</v>
      </c>
      <c r="D4087" s="63">
        <f t="shared" si="201"/>
        <v>777</v>
      </c>
      <c r="E4087" s="63">
        <v>777</v>
      </c>
      <c r="F4087" s="61" t="s">
        <v>2352</v>
      </c>
      <c r="G4087" s="61" t="str">
        <f t="shared" si="202"/>
        <v>James White</v>
      </c>
    </row>
    <row r="4088" spans="1:7" thickBot="1">
      <c r="A4088" s="62" t="s">
        <v>2445</v>
      </c>
      <c r="B4088" s="61">
        <v>778</v>
      </c>
      <c r="C4088" s="61" t="str">
        <f t="shared" si="200"/>
        <v>No Tie</v>
      </c>
      <c r="D4088" s="63">
        <f t="shared" si="201"/>
        <v>778</v>
      </c>
      <c r="E4088" s="63">
        <v>778</v>
      </c>
      <c r="F4088" s="61" t="s">
        <v>2285</v>
      </c>
      <c r="G4088" s="61" t="str">
        <f t="shared" si="202"/>
        <v>Matt Hendrix</v>
      </c>
    </row>
    <row r="4089" spans="1:7" thickBot="1">
      <c r="A4089" s="62" t="s">
        <v>2445</v>
      </c>
      <c r="B4089" s="61">
        <v>779</v>
      </c>
      <c r="C4089" s="61" t="str">
        <f t="shared" si="200"/>
        <v>No Tie</v>
      </c>
      <c r="D4089" s="63">
        <f t="shared" si="201"/>
        <v>779</v>
      </c>
      <c r="E4089" s="63">
        <v>779</v>
      </c>
      <c r="F4089" s="61" t="s">
        <v>1325</v>
      </c>
      <c r="G4089" s="61" t="str">
        <f t="shared" si="202"/>
        <v>Bradley Dredge</v>
      </c>
    </row>
    <row r="4090" spans="1:7" thickBot="1">
      <c r="A4090" s="62" t="s">
        <v>2445</v>
      </c>
      <c r="B4090" s="61">
        <v>779</v>
      </c>
      <c r="C4090" s="61" t="str">
        <f t="shared" si="200"/>
        <v>No Tie</v>
      </c>
      <c r="D4090" s="63">
        <f t="shared" si="201"/>
        <v>779</v>
      </c>
      <c r="E4090" s="63">
        <v>779</v>
      </c>
      <c r="F4090" s="61" t="s">
        <v>1795</v>
      </c>
      <c r="G4090" s="61" t="str">
        <f t="shared" si="202"/>
        <v>Richard McEvoy</v>
      </c>
    </row>
    <row r="4091" spans="1:7" thickBot="1">
      <c r="A4091" s="62" t="s">
        <v>2445</v>
      </c>
      <c r="B4091" s="61">
        <v>779</v>
      </c>
      <c r="C4091" s="61" t="str">
        <f t="shared" si="200"/>
        <v>No Tie</v>
      </c>
      <c r="D4091" s="63">
        <f t="shared" si="201"/>
        <v>779</v>
      </c>
      <c r="E4091" s="63">
        <v>779</v>
      </c>
      <c r="F4091" s="61" t="s">
        <v>1348</v>
      </c>
      <c r="G4091" s="61" t="str">
        <f t="shared" si="202"/>
        <v>Wang Jeung-hun</v>
      </c>
    </row>
    <row r="4092" spans="1:7" thickBot="1">
      <c r="A4092" s="62" t="s">
        <v>2445</v>
      </c>
      <c r="B4092" s="61">
        <v>782</v>
      </c>
      <c r="C4092" s="61" t="str">
        <f t="shared" si="200"/>
        <v>No Tie</v>
      </c>
      <c r="D4092" s="63">
        <f t="shared" si="201"/>
        <v>782</v>
      </c>
      <c r="E4092" s="63">
        <v>782</v>
      </c>
      <c r="F4092" s="61" t="s">
        <v>1330</v>
      </c>
      <c r="G4092" s="61" t="str">
        <f t="shared" si="202"/>
        <v>Hur In-hoi</v>
      </c>
    </row>
    <row r="4093" spans="1:7" thickBot="1">
      <c r="A4093" s="62" t="s">
        <v>2445</v>
      </c>
      <c r="B4093" s="61">
        <v>783</v>
      </c>
      <c r="C4093" s="61" t="str">
        <f t="shared" si="200"/>
        <v>No Tie</v>
      </c>
      <c r="D4093" s="63">
        <f t="shared" si="201"/>
        <v>783</v>
      </c>
      <c r="E4093" s="63">
        <v>783</v>
      </c>
      <c r="F4093" s="61" t="s">
        <v>2144</v>
      </c>
      <c r="G4093" s="61" t="str">
        <f t="shared" si="202"/>
        <v>Aaron Goldberg</v>
      </c>
    </row>
    <row r="4094" spans="1:7" thickBot="1">
      <c r="A4094" s="62" t="s">
        <v>2445</v>
      </c>
      <c r="B4094" s="61">
        <v>784</v>
      </c>
      <c r="C4094" s="61" t="str">
        <f t="shared" si="200"/>
        <v>No Tie</v>
      </c>
      <c r="D4094" s="63">
        <f t="shared" si="201"/>
        <v>784</v>
      </c>
      <c r="E4094" s="63">
        <v>784</v>
      </c>
      <c r="F4094" s="61" t="s">
        <v>2211</v>
      </c>
      <c r="G4094" s="61" t="str">
        <f t="shared" si="202"/>
        <v>Alastair Forsyth</v>
      </c>
    </row>
    <row r="4095" spans="1:7" thickBot="1">
      <c r="A4095" s="62" t="s">
        <v>2445</v>
      </c>
      <c r="B4095" s="61">
        <v>784</v>
      </c>
      <c r="C4095" s="61" t="str">
        <f t="shared" si="200"/>
        <v>No Tie</v>
      </c>
      <c r="D4095" s="63">
        <f t="shared" si="201"/>
        <v>784</v>
      </c>
      <c r="E4095" s="63">
        <v>784</v>
      </c>
      <c r="F4095" s="61" t="s">
        <v>2189</v>
      </c>
      <c r="G4095" s="61" t="str">
        <f t="shared" si="202"/>
        <v>Mitsuhiko Hashizume</v>
      </c>
    </row>
    <row r="4096" spans="1:7" thickBot="1">
      <c r="A4096" s="62" t="s">
        <v>2445</v>
      </c>
      <c r="B4096" s="61">
        <v>786</v>
      </c>
      <c r="C4096" s="61" t="str">
        <f t="shared" si="200"/>
        <v>No Tie</v>
      </c>
      <c r="D4096" s="63">
        <f t="shared" si="201"/>
        <v>786</v>
      </c>
      <c r="E4096" s="63">
        <v>786</v>
      </c>
      <c r="F4096" s="61" t="s">
        <v>2353</v>
      </c>
      <c r="G4096" s="61" t="str">
        <f t="shared" si="202"/>
        <v>Billy Andrade</v>
      </c>
    </row>
    <row r="4097" spans="1:7" thickBot="1">
      <c r="A4097" s="62" t="s">
        <v>2445</v>
      </c>
      <c r="B4097" s="61">
        <v>787</v>
      </c>
      <c r="C4097" s="61" t="str">
        <f t="shared" si="200"/>
        <v>No Tie</v>
      </c>
      <c r="D4097" s="63">
        <f t="shared" si="201"/>
        <v>787</v>
      </c>
      <c r="E4097" s="63">
        <v>787</v>
      </c>
      <c r="F4097" s="61" t="s">
        <v>2354</v>
      </c>
      <c r="G4097" s="61" t="str">
        <f t="shared" si="202"/>
        <v>Harrison Frazar</v>
      </c>
    </row>
    <row r="4098" spans="1:7" thickBot="1">
      <c r="A4098" s="62" t="s">
        <v>2445</v>
      </c>
      <c r="B4098" s="61">
        <v>788</v>
      </c>
      <c r="C4098" s="61" t="str">
        <f t="shared" si="200"/>
        <v>No Tie</v>
      </c>
      <c r="D4098" s="63">
        <f t="shared" si="201"/>
        <v>788</v>
      </c>
      <c r="E4098" s="63">
        <v>788</v>
      </c>
      <c r="F4098" s="61" t="s">
        <v>2355</v>
      </c>
      <c r="G4098" s="61" t="str">
        <f t="shared" si="202"/>
        <v>Joey Snyder III</v>
      </c>
    </row>
    <row r="4099" spans="1:7" thickBot="1">
      <c r="A4099" s="62" t="s">
        <v>2445</v>
      </c>
      <c r="B4099" s="61">
        <v>789</v>
      </c>
      <c r="C4099" s="61" t="str">
        <f t="shared" si="200"/>
        <v>No Tie</v>
      </c>
      <c r="D4099" s="63">
        <f t="shared" si="201"/>
        <v>789</v>
      </c>
      <c r="E4099" s="63">
        <v>789</v>
      </c>
      <c r="F4099" s="61" t="s">
        <v>2356</v>
      </c>
      <c r="G4099" s="61" t="str">
        <f t="shared" si="202"/>
        <v>Kim Felton</v>
      </c>
    </row>
    <row r="4100" spans="1:7" thickBot="1">
      <c r="A4100" s="62" t="s">
        <v>2445</v>
      </c>
      <c r="B4100" s="61">
        <v>789</v>
      </c>
      <c r="C4100" s="61" t="str">
        <f t="shared" si="200"/>
        <v>No Tie</v>
      </c>
      <c r="D4100" s="63">
        <f t="shared" si="201"/>
        <v>789</v>
      </c>
      <c r="E4100" s="63">
        <v>789</v>
      </c>
      <c r="F4100" s="61" t="s">
        <v>2357</v>
      </c>
      <c r="G4100" s="61" t="str">
        <f t="shared" si="202"/>
        <v>Koichiro Kawano</v>
      </c>
    </row>
    <row r="4101" spans="1:7" thickBot="1">
      <c r="A4101" s="62" t="s">
        <v>2445</v>
      </c>
      <c r="B4101" s="61">
        <v>791</v>
      </c>
      <c r="C4101" s="61" t="str">
        <f t="shared" si="200"/>
        <v>No Tie</v>
      </c>
      <c r="D4101" s="63">
        <f t="shared" si="201"/>
        <v>791</v>
      </c>
      <c r="E4101" s="63">
        <v>791</v>
      </c>
      <c r="F4101" s="61" t="s">
        <v>1363</v>
      </c>
      <c r="G4101" s="61" t="str">
        <f t="shared" si="202"/>
        <v>Seunghyuk Kim</v>
      </c>
    </row>
    <row r="4102" spans="1:7" thickBot="1">
      <c r="A4102" s="62" t="s">
        <v>2445</v>
      </c>
      <c r="B4102" s="61">
        <v>792</v>
      </c>
      <c r="C4102" s="61" t="str">
        <f t="shared" si="200"/>
        <v>No Tie</v>
      </c>
      <c r="D4102" s="63">
        <f t="shared" si="201"/>
        <v>792</v>
      </c>
      <c r="E4102" s="63">
        <v>792</v>
      </c>
      <c r="F4102" s="61" t="s">
        <v>2183</v>
      </c>
      <c r="G4102" s="61" t="str">
        <f t="shared" si="202"/>
        <v>Damian Ulrich</v>
      </c>
    </row>
    <row r="4103" spans="1:7" thickBot="1">
      <c r="A4103" s="62" t="s">
        <v>2445</v>
      </c>
      <c r="B4103" s="61">
        <v>793</v>
      </c>
      <c r="C4103" s="61" t="str">
        <f t="shared" si="200"/>
        <v>No Tie</v>
      </c>
      <c r="D4103" s="63">
        <f t="shared" si="201"/>
        <v>793</v>
      </c>
      <c r="E4103" s="63">
        <v>793</v>
      </c>
      <c r="F4103" s="61" t="s">
        <v>2223</v>
      </c>
      <c r="G4103" s="61" t="str">
        <f t="shared" si="202"/>
        <v>John Ellis</v>
      </c>
    </row>
    <row r="4104" spans="1:7" thickBot="1">
      <c r="A4104" s="62" t="s">
        <v>2445</v>
      </c>
      <c r="B4104" s="61">
        <v>794</v>
      </c>
      <c r="C4104" s="61" t="str">
        <f t="shared" si="200"/>
        <v>No Tie</v>
      </c>
      <c r="D4104" s="63">
        <f t="shared" si="201"/>
        <v>794</v>
      </c>
      <c r="E4104" s="63">
        <v>794</v>
      </c>
      <c r="F4104" s="61" t="s">
        <v>1695</v>
      </c>
      <c r="G4104" s="61" t="str">
        <f t="shared" si="202"/>
        <v>Heung-Chol Joo</v>
      </c>
    </row>
    <row r="4105" spans="1:7" thickBot="1">
      <c r="A4105" s="62" t="s">
        <v>2445</v>
      </c>
      <c r="B4105" s="61">
        <v>795</v>
      </c>
      <c r="C4105" s="61" t="str">
        <f t="shared" si="200"/>
        <v>No Tie</v>
      </c>
      <c r="D4105" s="63">
        <f t="shared" si="201"/>
        <v>795</v>
      </c>
      <c r="E4105" s="63">
        <v>795</v>
      </c>
      <c r="F4105" s="61" t="s">
        <v>1949</v>
      </c>
      <c r="G4105" s="61" t="str">
        <f t="shared" si="202"/>
        <v>Matt Hill</v>
      </c>
    </row>
    <row r="4106" spans="1:7" thickBot="1">
      <c r="A4106" s="62" t="s">
        <v>2445</v>
      </c>
      <c r="B4106" s="61">
        <v>796</v>
      </c>
      <c r="C4106" s="61" t="str">
        <f t="shared" si="200"/>
        <v>No Tie</v>
      </c>
      <c r="D4106" s="63">
        <f t="shared" si="201"/>
        <v>796</v>
      </c>
      <c r="E4106" s="63">
        <v>796</v>
      </c>
      <c r="F4106" s="61" t="s">
        <v>1430</v>
      </c>
      <c r="G4106" s="61" t="str">
        <f t="shared" si="202"/>
        <v>Josh Geary</v>
      </c>
    </row>
    <row r="4107" spans="1:7" thickBot="1">
      <c r="A4107" s="62" t="s">
        <v>2445</v>
      </c>
      <c r="B4107" s="61">
        <v>797</v>
      </c>
      <c r="C4107" s="61" t="str">
        <f t="shared" si="200"/>
        <v>No Tie</v>
      </c>
      <c r="D4107" s="63">
        <f t="shared" si="201"/>
        <v>797</v>
      </c>
      <c r="E4107" s="63">
        <v>797</v>
      </c>
      <c r="F4107" s="61" t="s">
        <v>1557</v>
      </c>
      <c r="G4107" s="61" t="str">
        <f t="shared" si="202"/>
        <v>Tano Goya</v>
      </c>
    </row>
    <row r="4108" spans="1:7" thickBot="1">
      <c r="A4108" s="62" t="s">
        <v>2445</v>
      </c>
      <c r="B4108" s="61">
        <v>798</v>
      </c>
      <c r="C4108" s="61" t="str">
        <f t="shared" si="200"/>
        <v>No Tie</v>
      </c>
      <c r="D4108" s="63">
        <f t="shared" si="201"/>
        <v>798</v>
      </c>
      <c r="E4108" s="63">
        <v>798</v>
      </c>
      <c r="F4108" s="61" t="s">
        <v>1943</v>
      </c>
      <c r="G4108" s="61" t="str">
        <f t="shared" si="202"/>
        <v>Julien Guerrier</v>
      </c>
    </row>
    <row r="4109" spans="1:7" thickBot="1">
      <c r="A4109" s="62" t="s">
        <v>2445</v>
      </c>
      <c r="B4109" s="61">
        <v>799</v>
      </c>
      <c r="C4109" s="61" t="str">
        <f t="shared" si="200"/>
        <v>No Tie</v>
      </c>
      <c r="D4109" s="63">
        <f t="shared" si="201"/>
        <v>799</v>
      </c>
      <c r="E4109" s="63">
        <v>799</v>
      </c>
      <c r="F4109" s="61" t="s">
        <v>1983</v>
      </c>
      <c r="G4109" s="61" t="str">
        <f t="shared" si="202"/>
        <v>Airil-rizman Zahari</v>
      </c>
    </row>
    <row r="4110" spans="1:7" thickBot="1">
      <c r="A4110" s="62" t="s">
        <v>2445</v>
      </c>
      <c r="B4110" s="61">
        <v>800</v>
      </c>
      <c r="C4110" s="61" t="str">
        <f t="shared" si="200"/>
        <v>No Tie</v>
      </c>
      <c r="D4110" s="63">
        <f t="shared" si="201"/>
        <v>800</v>
      </c>
      <c r="E4110" s="63">
        <v>800</v>
      </c>
      <c r="F4110" s="61" t="s">
        <v>1426</v>
      </c>
      <c r="G4110" s="61" t="str">
        <f t="shared" si="202"/>
        <v>Lucas Bjerregaard</v>
      </c>
    </row>
    <row r="4111" spans="1:7" thickBot="1">
      <c r="A4111" s="62" t="s">
        <v>2445</v>
      </c>
      <c r="B4111" s="61">
        <v>801</v>
      </c>
      <c r="C4111" s="61" t="str">
        <f t="shared" si="200"/>
        <v>No Tie</v>
      </c>
      <c r="D4111" s="63">
        <f t="shared" si="201"/>
        <v>801</v>
      </c>
      <c r="E4111" s="63">
        <v>801</v>
      </c>
      <c r="F4111" s="61" t="s">
        <v>1760</v>
      </c>
      <c r="G4111" s="61" t="str">
        <f t="shared" si="202"/>
        <v>Gavin Kyle Green</v>
      </c>
    </row>
    <row r="4112" spans="1:7" thickBot="1">
      <c r="A4112" s="62" t="s">
        <v>2445</v>
      </c>
      <c r="B4112" s="61">
        <v>802</v>
      </c>
      <c r="C4112" s="61" t="str">
        <f t="shared" si="200"/>
        <v>No Tie</v>
      </c>
      <c r="D4112" s="63">
        <f t="shared" si="201"/>
        <v>802</v>
      </c>
      <c r="E4112" s="63">
        <v>802</v>
      </c>
      <c r="F4112" s="61" t="s">
        <v>2013</v>
      </c>
      <c r="G4112" s="61" t="str">
        <f t="shared" si="202"/>
        <v>Wenyi Huang</v>
      </c>
    </row>
    <row r="4113" spans="1:7" thickBot="1">
      <c r="A4113" s="62" t="s">
        <v>2445</v>
      </c>
      <c r="B4113" s="61">
        <v>803</v>
      </c>
      <c r="C4113" s="61" t="str">
        <f t="shared" si="200"/>
        <v>No Tie</v>
      </c>
      <c r="D4113" s="63">
        <f t="shared" si="201"/>
        <v>803</v>
      </c>
      <c r="E4113" s="63">
        <v>803</v>
      </c>
      <c r="F4113" s="61" t="s">
        <v>1635</v>
      </c>
      <c r="G4113" s="61" t="str">
        <f t="shared" si="202"/>
        <v>Matthew Millar</v>
      </c>
    </row>
    <row r="4114" spans="1:7" thickBot="1">
      <c r="A4114" s="62" t="s">
        <v>2445</v>
      </c>
      <c r="B4114" s="61">
        <v>804</v>
      </c>
      <c r="C4114" s="61" t="str">
        <f t="shared" si="200"/>
        <v>No Tie</v>
      </c>
      <c r="D4114" s="63">
        <f t="shared" si="201"/>
        <v>804</v>
      </c>
      <c r="E4114" s="63">
        <v>804</v>
      </c>
      <c r="F4114" s="61" t="s">
        <v>2358</v>
      </c>
      <c r="G4114" s="61" t="str">
        <f t="shared" si="202"/>
        <v>Jae-Han Chun</v>
      </c>
    </row>
    <row r="4115" spans="1:7" thickBot="1">
      <c r="A4115" s="62" t="s">
        <v>2445</v>
      </c>
      <c r="B4115" s="61">
        <v>805</v>
      </c>
      <c r="C4115" s="61" t="str">
        <f t="shared" si="200"/>
        <v>No Tie</v>
      </c>
      <c r="D4115" s="63">
        <f t="shared" si="201"/>
        <v>805</v>
      </c>
      <c r="E4115" s="63">
        <v>805</v>
      </c>
      <c r="F4115" s="61" t="s">
        <v>2359</v>
      </c>
      <c r="G4115" s="61" t="str">
        <f t="shared" si="202"/>
        <v>Benjamin Fox</v>
      </c>
    </row>
    <row r="4116" spans="1:7" thickBot="1">
      <c r="A4116" s="62" t="s">
        <v>2445</v>
      </c>
      <c r="B4116" s="61">
        <v>806</v>
      </c>
      <c r="C4116" s="61" t="str">
        <f t="shared" si="200"/>
        <v>No Tie</v>
      </c>
      <c r="D4116" s="63">
        <f t="shared" si="201"/>
        <v>806</v>
      </c>
      <c r="E4116" s="63">
        <v>806</v>
      </c>
      <c r="F4116" s="61" t="s">
        <v>2360</v>
      </c>
      <c r="G4116" s="61" t="str">
        <f t="shared" si="202"/>
        <v>Darren Tan</v>
      </c>
    </row>
    <row r="4117" spans="1:7" thickBot="1">
      <c r="A4117" s="62" t="s">
        <v>2445</v>
      </c>
      <c r="B4117" s="61">
        <v>806</v>
      </c>
      <c r="C4117" s="61" t="str">
        <f t="shared" si="200"/>
        <v>No Tie</v>
      </c>
      <c r="D4117" s="63">
        <f t="shared" si="201"/>
        <v>806</v>
      </c>
      <c r="E4117" s="63">
        <v>806</v>
      </c>
      <c r="F4117" s="61" t="s">
        <v>1645</v>
      </c>
      <c r="G4117" s="61" t="str">
        <f t="shared" si="202"/>
        <v>Matt Ford</v>
      </c>
    </row>
    <row r="4118" spans="1:7" thickBot="1">
      <c r="A4118" s="62" t="s">
        <v>2445</v>
      </c>
      <c r="B4118" s="61">
        <v>808</v>
      </c>
      <c r="C4118" s="61" t="str">
        <f t="shared" si="200"/>
        <v>No Tie</v>
      </c>
      <c r="D4118" s="63">
        <f t="shared" si="201"/>
        <v>808</v>
      </c>
      <c r="E4118" s="63">
        <v>808</v>
      </c>
      <c r="F4118" s="61" t="s">
        <v>2361</v>
      </c>
      <c r="G4118" s="61" t="str">
        <f t="shared" si="202"/>
        <v>Sebastian Fernandez</v>
      </c>
    </row>
    <row r="4119" spans="1:7" thickBot="1">
      <c r="A4119" s="62" t="s">
        <v>2445</v>
      </c>
      <c r="B4119" s="61">
        <v>809</v>
      </c>
      <c r="C4119" s="61" t="str">
        <f t="shared" si="200"/>
        <v>No Tie</v>
      </c>
      <c r="D4119" s="63">
        <f t="shared" si="201"/>
        <v>809</v>
      </c>
      <c r="E4119" s="63">
        <v>809</v>
      </c>
      <c r="F4119" s="61" t="s">
        <v>2362</v>
      </c>
      <c r="G4119" s="61" t="str">
        <f t="shared" si="202"/>
        <v>Todd Hamilton</v>
      </c>
    </row>
    <row r="4120" spans="1:7" thickBot="1">
      <c r="A4120" s="62" t="s">
        <v>2445</v>
      </c>
      <c r="B4120" s="61">
        <v>810</v>
      </c>
      <c r="C4120" s="61" t="str">
        <f t="shared" si="200"/>
        <v>No Tie</v>
      </c>
      <c r="D4120" s="63">
        <f t="shared" si="201"/>
        <v>810</v>
      </c>
      <c r="E4120" s="63">
        <v>810</v>
      </c>
      <c r="F4120" s="61" t="s">
        <v>2363</v>
      </c>
      <c r="G4120" s="61" t="str">
        <f t="shared" si="202"/>
        <v>Tetsuya Haraguchi</v>
      </c>
    </row>
    <row r="4121" spans="1:7" thickBot="1">
      <c r="A4121" s="62" t="s">
        <v>2445</v>
      </c>
      <c r="B4121" s="61">
        <v>811</v>
      </c>
      <c r="C4121" s="61" t="str">
        <f t="shared" si="200"/>
        <v>No Tie</v>
      </c>
      <c r="D4121" s="63">
        <f t="shared" si="201"/>
        <v>811</v>
      </c>
      <c r="E4121" s="63">
        <v>811</v>
      </c>
      <c r="F4121" s="61" t="s">
        <v>2364</v>
      </c>
      <c r="G4121" s="61" t="str">
        <f t="shared" si="202"/>
        <v>Mark Calcavecchia</v>
      </c>
    </row>
    <row r="4122" spans="1:7" thickBot="1">
      <c r="A4122" s="62" t="s">
        <v>2445</v>
      </c>
      <c r="B4122" s="61">
        <v>812</v>
      </c>
      <c r="C4122" s="61" t="str">
        <f t="shared" si="200"/>
        <v>No Tie</v>
      </c>
      <c r="D4122" s="63">
        <f t="shared" si="201"/>
        <v>812</v>
      </c>
      <c r="E4122" s="63">
        <v>812</v>
      </c>
      <c r="F4122" s="61" t="s">
        <v>2365</v>
      </c>
      <c r="G4122" s="61" t="str">
        <f t="shared" si="202"/>
        <v>Ted Purdy</v>
      </c>
    </row>
    <row r="4123" spans="1:7" thickBot="1">
      <c r="A4123" s="62" t="s">
        <v>2445</v>
      </c>
      <c r="B4123" s="61">
        <v>813</v>
      </c>
      <c r="C4123" s="61" t="str">
        <f t="shared" si="200"/>
        <v>No Tie</v>
      </c>
      <c r="D4123" s="63">
        <f t="shared" si="201"/>
        <v>813</v>
      </c>
      <c r="E4123" s="63">
        <v>813</v>
      </c>
      <c r="F4123" s="61" t="s">
        <v>1472</v>
      </c>
      <c r="G4123" s="61" t="str">
        <f t="shared" si="202"/>
        <v>Rob Oppenheim</v>
      </c>
    </row>
    <row r="4124" spans="1:7" thickBot="1">
      <c r="A4124" s="62" t="s">
        <v>2445</v>
      </c>
      <c r="B4124" s="61">
        <v>814</v>
      </c>
      <c r="C4124" s="61" t="str">
        <f t="shared" si="200"/>
        <v>No Tie</v>
      </c>
      <c r="D4124" s="63">
        <f t="shared" si="201"/>
        <v>814</v>
      </c>
      <c r="E4124" s="63">
        <v>814</v>
      </c>
      <c r="F4124" s="61" t="s">
        <v>2366</v>
      </c>
      <c r="G4124" s="61" t="str">
        <f t="shared" si="202"/>
        <v>Brandon Pieters</v>
      </c>
    </row>
    <row r="4125" spans="1:7" thickBot="1">
      <c r="A4125" s="62" t="s">
        <v>2445</v>
      </c>
      <c r="B4125" s="61">
        <v>815</v>
      </c>
      <c r="C4125" s="61" t="str">
        <f t="shared" si="200"/>
        <v>No Tie</v>
      </c>
      <c r="D4125" s="63">
        <f t="shared" si="201"/>
        <v>815</v>
      </c>
      <c r="E4125" s="63">
        <v>815</v>
      </c>
      <c r="F4125" s="61" t="s">
        <v>1640</v>
      </c>
      <c r="G4125" s="61" t="str">
        <f t="shared" si="202"/>
        <v>Jerome Lando Casanova</v>
      </c>
    </row>
    <row r="4126" spans="1:7" thickBot="1">
      <c r="A4126" s="62" t="s">
        <v>2445</v>
      </c>
      <c r="B4126" s="61">
        <v>816</v>
      </c>
      <c r="C4126" s="61" t="str">
        <f t="shared" si="200"/>
        <v>No Tie</v>
      </c>
      <c r="D4126" s="63">
        <f t="shared" si="201"/>
        <v>816</v>
      </c>
      <c r="E4126" s="63">
        <v>816</v>
      </c>
      <c r="F4126" s="61" t="s">
        <v>1283</v>
      </c>
      <c r="G4126" s="61" t="str">
        <f t="shared" si="202"/>
        <v>Ryan Fox</v>
      </c>
    </row>
    <row r="4127" spans="1:7" thickBot="1">
      <c r="A4127" s="62" t="s">
        <v>2445</v>
      </c>
      <c r="B4127" s="61">
        <v>817</v>
      </c>
      <c r="C4127" s="61" t="str">
        <f t="shared" si="200"/>
        <v>No Tie</v>
      </c>
      <c r="D4127" s="63">
        <f t="shared" si="201"/>
        <v>817</v>
      </c>
      <c r="E4127" s="63">
        <v>817</v>
      </c>
      <c r="F4127" s="61" t="s">
        <v>2367</v>
      </c>
      <c r="G4127" s="61" t="str">
        <f t="shared" si="202"/>
        <v>Peter Lonard</v>
      </c>
    </row>
    <row r="4128" spans="1:7" thickBot="1">
      <c r="A4128" s="62" t="s">
        <v>2445</v>
      </c>
      <c r="B4128" s="61">
        <v>818</v>
      </c>
      <c r="C4128" s="61" t="str">
        <f t="shared" si="200"/>
        <v>No Tie</v>
      </c>
      <c r="D4128" s="63">
        <f t="shared" si="201"/>
        <v>818</v>
      </c>
      <c r="E4128" s="63">
        <v>818</v>
      </c>
      <c r="F4128" s="61" t="s">
        <v>1952</v>
      </c>
      <c r="G4128" s="61" t="str">
        <f t="shared" si="202"/>
        <v>Nelson Ledesma</v>
      </c>
    </row>
    <row r="4129" spans="1:7" thickBot="1">
      <c r="A4129" s="62" t="s">
        <v>2445</v>
      </c>
      <c r="B4129" s="61">
        <v>819</v>
      </c>
      <c r="C4129" s="61" t="str">
        <f t="shared" si="200"/>
        <v>No Tie</v>
      </c>
      <c r="D4129" s="63">
        <f t="shared" si="201"/>
        <v>819</v>
      </c>
      <c r="E4129" s="63">
        <v>819</v>
      </c>
      <c r="F4129" s="61" t="s">
        <v>2368</v>
      </c>
      <c r="G4129" s="61" t="str">
        <f t="shared" si="202"/>
        <v>Wook-Soon Kang</v>
      </c>
    </row>
    <row r="4130" spans="1:7" thickBot="1">
      <c r="A4130" s="62" t="s">
        <v>2445</v>
      </c>
      <c r="B4130" s="61">
        <v>820</v>
      </c>
      <c r="C4130" s="61" t="str">
        <f t="shared" ref="C4130:C4193" si="203">IFERROR(SEARCH("T",B4130),"No Tie")</f>
        <v>No Tie</v>
      </c>
      <c r="D4130" s="63">
        <f t="shared" ref="D4130:D4193" si="204">IF(C4130="No Tie",B4130,RIGHT(B4130,LEN(B4130)-1))</f>
        <v>820</v>
      </c>
      <c r="E4130" s="63">
        <v>820</v>
      </c>
      <c r="F4130" s="61" t="s">
        <v>1634</v>
      </c>
      <c r="G4130" s="61" t="str">
        <f t="shared" ref="G4130:G4193" si="205">TRIM(SUBSTITUTE(F4130,CHAR(160),CHAR(32)))</f>
        <v>Lasse Jensen</v>
      </c>
    </row>
    <row r="4131" spans="1:7" thickBot="1">
      <c r="A4131" s="62" t="s">
        <v>2445</v>
      </c>
      <c r="B4131" s="61">
        <v>821</v>
      </c>
      <c r="C4131" s="61" t="str">
        <f t="shared" si="203"/>
        <v>No Tie</v>
      </c>
      <c r="D4131" s="63">
        <f t="shared" si="204"/>
        <v>821</v>
      </c>
      <c r="E4131" s="63">
        <v>821</v>
      </c>
      <c r="F4131" s="61" t="s">
        <v>2369</v>
      </c>
      <c r="G4131" s="61" t="str">
        <f t="shared" si="205"/>
        <v>Tommy Nakajima</v>
      </c>
    </row>
    <row r="4132" spans="1:7" thickBot="1">
      <c r="A4132" s="62" t="s">
        <v>2445</v>
      </c>
      <c r="B4132" s="61">
        <v>823</v>
      </c>
      <c r="C4132" s="61" t="str">
        <f t="shared" si="203"/>
        <v>No Tie</v>
      </c>
      <c r="D4132" s="63">
        <f t="shared" si="204"/>
        <v>823</v>
      </c>
      <c r="E4132" s="63">
        <v>823</v>
      </c>
      <c r="F4132" s="61" t="s">
        <v>2370</v>
      </c>
      <c r="G4132" s="61" t="str">
        <f t="shared" si="205"/>
        <v>Luke Goddard</v>
      </c>
    </row>
    <row r="4133" spans="1:7" thickBot="1">
      <c r="A4133" s="62" t="s">
        <v>2445</v>
      </c>
      <c r="B4133" s="61">
        <v>824</v>
      </c>
      <c r="C4133" s="61" t="str">
        <f t="shared" si="203"/>
        <v>No Tie</v>
      </c>
      <c r="D4133" s="63">
        <f t="shared" si="204"/>
        <v>824</v>
      </c>
      <c r="E4133" s="63">
        <v>824</v>
      </c>
      <c r="F4133" s="61" t="s">
        <v>1684</v>
      </c>
      <c r="G4133" s="61" t="str">
        <f t="shared" si="205"/>
        <v>Steve Lewton</v>
      </c>
    </row>
    <row r="4134" spans="1:7" thickBot="1">
      <c r="A4134" s="62" t="s">
        <v>2445</v>
      </c>
      <c r="B4134" s="61">
        <v>825</v>
      </c>
      <c r="C4134" s="61" t="str">
        <f t="shared" si="203"/>
        <v>No Tie</v>
      </c>
      <c r="D4134" s="63">
        <f t="shared" si="204"/>
        <v>825</v>
      </c>
      <c r="E4134" s="63">
        <v>825</v>
      </c>
      <c r="F4134" s="61" t="s">
        <v>1854</v>
      </c>
      <c r="G4134" s="61" t="str">
        <f t="shared" si="205"/>
        <v>Hiroo Kawai</v>
      </c>
    </row>
    <row r="4135" spans="1:7" thickBot="1">
      <c r="A4135" s="62" t="s">
        <v>2445</v>
      </c>
      <c r="B4135" s="61">
        <v>826</v>
      </c>
      <c r="C4135" s="61" t="str">
        <f t="shared" si="203"/>
        <v>No Tie</v>
      </c>
      <c r="D4135" s="63">
        <f t="shared" si="204"/>
        <v>826</v>
      </c>
      <c r="E4135" s="63">
        <v>826</v>
      </c>
      <c r="F4135" s="61" t="s">
        <v>1335</v>
      </c>
      <c r="G4135" s="61" t="str">
        <f t="shared" si="205"/>
        <v>Michael Lorenzo-Vera</v>
      </c>
    </row>
    <row r="4136" spans="1:7" thickBot="1">
      <c r="A4136" s="62" t="s">
        <v>2445</v>
      </c>
      <c r="B4136" s="61">
        <v>827</v>
      </c>
      <c r="C4136" s="61" t="str">
        <f t="shared" si="203"/>
        <v>No Tie</v>
      </c>
      <c r="D4136" s="63">
        <f t="shared" si="204"/>
        <v>827</v>
      </c>
      <c r="E4136" s="63">
        <v>827</v>
      </c>
      <c r="F4136" s="61" t="s">
        <v>2371</v>
      </c>
      <c r="G4136" s="61" t="str">
        <f t="shared" si="205"/>
        <v>Rafael Gomez</v>
      </c>
    </row>
    <row r="4137" spans="1:7" thickBot="1">
      <c r="A4137" s="62" t="s">
        <v>2445</v>
      </c>
      <c r="B4137" s="61">
        <v>828</v>
      </c>
      <c r="C4137" s="61" t="str">
        <f t="shared" si="203"/>
        <v>No Tie</v>
      </c>
      <c r="D4137" s="63">
        <f t="shared" si="204"/>
        <v>828</v>
      </c>
      <c r="E4137" s="63">
        <v>828</v>
      </c>
      <c r="F4137" s="61" t="s">
        <v>1829</v>
      </c>
      <c r="G4137" s="61" t="str">
        <f t="shared" si="205"/>
        <v>Bernhard Langer</v>
      </c>
    </row>
    <row r="4138" spans="1:7" thickBot="1">
      <c r="A4138" s="62" t="s">
        <v>2445</v>
      </c>
      <c r="B4138" s="61">
        <v>829</v>
      </c>
      <c r="C4138" s="61" t="str">
        <f t="shared" si="203"/>
        <v>No Tie</v>
      </c>
      <c r="D4138" s="63">
        <f t="shared" si="204"/>
        <v>829</v>
      </c>
      <c r="E4138" s="63">
        <v>829</v>
      </c>
      <c r="F4138" s="61" t="s">
        <v>2372</v>
      </c>
      <c r="G4138" s="61" t="str">
        <f t="shared" si="205"/>
        <v>Gary Orr</v>
      </c>
    </row>
    <row r="4139" spans="1:7" thickBot="1">
      <c r="A4139" s="62" t="s">
        <v>2445</v>
      </c>
      <c r="B4139" s="61">
        <v>830</v>
      </c>
      <c r="C4139" s="61" t="str">
        <f t="shared" si="203"/>
        <v>No Tie</v>
      </c>
      <c r="D4139" s="63">
        <f t="shared" si="204"/>
        <v>830</v>
      </c>
      <c r="E4139" s="63">
        <v>830</v>
      </c>
      <c r="F4139" s="61" t="s">
        <v>1677</v>
      </c>
      <c r="G4139" s="61" t="str">
        <f t="shared" si="205"/>
        <v>Steve Dartnall</v>
      </c>
    </row>
    <row r="4140" spans="1:7" thickBot="1">
      <c r="A4140" s="62" t="s">
        <v>2445</v>
      </c>
      <c r="B4140" s="61">
        <v>831</v>
      </c>
      <c r="C4140" s="61" t="str">
        <f t="shared" si="203"/>
        <v>No Tie</v>
      </c>
      <c r="D4140" s="63">
        <f t="shared" si="204"/>
        <v>831</v>
      </c>
      <c r="E4140" s="63">
        <v>831</v>
      </c>
      <c r="F4140" s="61" t="s">
        <v>2209</v>
      </c>
      <c r="G4140" s="61" t="str">
        <f t="shared" si="205"/>
        <v>Chiragh Kumar</v>
      </c>
    </row>
    <row r="4141" spans="1:7" thickBot="1">
      <c r="A4141" s="62" t="s">
        <v>2445</v>
      </c>
      <c r="B4141" s="61">
        <v>832</v>
      </c>
      <c r="C4141" s="61" t="str">
        <f t="shared" si="203"/>
        <v>No Tie</v>
      </c>
      <c r="D4141" s="63">
        <f t="shared" si="204"/>
        <v>832</v>
      </c>
      <c r="E4141" s="63">
        <v>832</v>
      </c>
      <c r="F4141" s="61" t="s">
        <v>2177</v>
      </c>
      <c r="G4141" s="61" t="str">
        <f t="shared" si="205"/>
        <v>Trevor Murphy</v>
      </c>
    </row>
    <row r="4142" spans="1:7" thickBot="1">
      <c r="A4142" s="62" t="s">
        <v>2445</v>
      </c>
      <c r="B4142" s="61">
        <v>833</v>
      </c>
      <c r="C4142" s="61" t="str">
        <f t="shared" si="203"/>
        <v>No Tie</v>
      </c>
      <c r="D4142" s="63">
        <f t="shared" si="204"/>
        <v>833</v>
      </c>
      <c r="E4142" s="63">
        <v>833</v>
      </c>
      <c r="F4142" s="61" t="s">
        <v>1518</v>
      </c>
      <c r="G4142" s="61" t="str">
        <f t="shared" si="205"/>
        <v>Atiwit Janewattanano</v>
      </c>
    </row>
    <row r="4143" spans="1:7" thickBot="1">
      <c r="A4143" s="62" t="s">
        <v>2445</v>
      </c>
      <c r="B4143" s="61">
        <v>833</v>
      </c>
      <c r="C4143" s="61" t="str">
        <f t="shared" si="203"/>
        <v>No Tie</v>
      </c>
      <c r="D4143" s="63">
        <f t="shared" si="204"/>
        <v>833</v>
      </c>
      <c r="E4143" s="63">
        <v>833</v>
      </c>
      <c r="F4143" s="61" t="s">
        <v>1252</v>
      </c>
      <c r="G4143" s="61" t="str">
        <f t="shared" si="205"/>
        <v>Cameron Smith</v>
      </c>
    </row>
    <row r="4144" spans="1:7" thickBot="1">
      <c r="A4144" s="62" t="s">
        <v>2445</v>
      </c>
      <c r="B4144" s="61">
        <v>835</v>
      </c>
      <c r="C4144" s="61" t="str">
        <f t="shared" si="203"/>
        <v>No Tie</v>
      </c>
      <c r="D4144" s="63">
        <f t="shared" si="204"/>
        <v>835</v>
      </c>
      <c r="E4144" s="63">
        <v>835</v>
      </c>
      <c r="F4144" s="61" t="s">
        <v>2203</v>
      </c>
      <c r="G4144" s="61" t="str">
        <f t="shared" si="205"/>
        <v>Rafael Echenique</v>
      </c>
    </row>
    <row r="4145" spans="1:7" thickBot="1">
      <c r="A4145" s="62" t="s">
        <v>2445</v>
      </c>
      <c r="B4145" s="61">
        <v>836</v>
      </c>
      <c r="C4145" s="61" t="str">
        <f t="shared" si="203"/>
        <v>No Tie</v>
      </c>
      <c r="D4145" s="63">
        <f t="shared" si="204"/>
        <v>836</v>
      </c>
      <c r="E4145" s="63">
        <v>836</v>
      </c>
      <c r="F4145" s="61" t="s">
        <v>2155</v>
      </c>
      <c r="G4145" s="61" t="str">
        <f t="shared" si="205"/>
        <v>Tyrone Ferreira</v>
      </c>
    </row>
    <row r="4146" spans="1:7" thickBot="1">
      <c r="A4146" s="62" t="s">
        <v>2445</v>
      </c>
      <c r="B4146" s="61">
        <v>837</v>
      </c>
      <c r="C4146" s="61" t="str">
        <f t="shared" si="203"/>
        <v>No Tie</v>
      </c>
      <c r="D4146" s="63">
        <f t="shared" si="204"/>
        <v>837</v>
      </c>
      <c r="E4146" s="63">
        <v>837</v>
      </c>
      <c r="F4146" s="61" t="s">
        <v>2373</v>
      </c>
      <c r="G4146" s="61" t="str">
        <f t="shared" si="205"/>
        <v>Hans Peter Bacher</v>
      </c>
    </row>
    <row r="4147" spans="1:7" thickBot="1">
      <c r="A4147" s="62" t="s">
        <v>2445</v>
      </c>
      <c r="B4147" s="61">
        <v>838</v>
      </c>
      <c r="C4147" s="61" t="str">
        <f t="shared" si="203"/>
        <v>No Tie</v>
      </c>
      <c r="D4147" s="63">
        <f t="shared" si="204"/>
        <v>838</v>
      </c>
      <c r="E4147" s="63">
        <v>838</v>
      </c>
      <c r="F4147" s="61" t="s">
        <v>2374</v>
      </c>
      <c r="G4147" s="61" t="str">
        <f t="shared" si="205"/>
        <v>Chris Epperson</v>
      </c>
    </row>
    <row r="4148" spans="1:7" thickBot="1">
      <c r="A4148" s="62" t="s">
        <v>2445</v>
      </c>
      <c r="B4148" s="61">
        <v>839</v>
      </c>
      <c r="C4148" s="61" t="str">
        <f t="shared" si="203"/>
        <v>No Tie</v>
      </c>
      <c r="D4148" s="63">
        <f t="shared" si="204"/>
        <v>839</v>
      </c>
      <c r="E4148" s="63">
        <v>839</v>
      </c>
      <c r="F4148" s="61" t="s">
        <v>2375</v>
      </c>
      <c r="G4148" s="61" t="str">
        <f t="shared" si="205"/>
        <v>Nick Dougherty</v>
      </c>
    </row>
    <row r="4149" spans="1:7" thickBot="1">
      <c r="A4149" s="62" t="s">
        <v>2445</v>
      </c>
      <c r="B4149" s="61">
        <v>840</v>
      </c>
      <c r="C4149" s="61" t="str">
        <f t="shared" si="203"/>
        <v>No Tie</v>
      </c>
      <c r="D4149" s="63">
        <f t="shared" si="204"/>
        <v>840</v>
      </c>
      <c r="E4149" s="63">
        <v>840</v>
      </c>
      <c r="F4149" s="61" t="s">
        <v>1489</v>
      </c>
      <c r="G4149" s="61" t="str">
        <f t="shared" si="205"/>
        <v>Jason Allred</v>
      </c>
    </row>
    <row r="4150" spans="1:7" thickBot="1">
      <c r="A4150" s="62" t="s">
        <v>2445</v>
      </c>
      <c r="B4150" s="61">
        <v>841</v>
      </c>
      <c r="C4150" s="61" t="str">
        <f t="shared" si="203"/>
        <v>No Tie</v>
      </c>
      <c r="D4150" s="63">
        <f t="shared" si="204"/>
        <v>841</v>
      </c>
      <c r="E4150" s="63">
        <v>841</v>
      </c>
      <c r="F4150" s="61" t="s">
        <v>2376</v>
      </c>
      <c r="G4150" s="61" t="str">
        <f t="shared" si="205"/>
        <v>Rich Beem</v>
      </c>
    </row>
    <row r="4151" spans="1:7" thickBot="1">
      <c r="A4151" s="62" t="s">
        <v>2445</v>
      </c>
      <c r="B4151" s="61">
        <v>842</v>
      </c>
      <c r="C4151" s="61" t="str">
        <f t="shared" si="203"/>
        <v>No Tie</v>
      </c>
      <c r="D4151" s="63">
        <f t="shared" si="204"/>
        <v>842</v>
      </c>
      <c r="E4151" s="63">
        <v>842</v>
      </c>
      <c r="F4151" s="61" t="s">
        <v>2072</v>
      </c>
      <c r="G4151" s="61" t="str">
        <f t="shared" si="205"/>
        <v>Ockert Strydom</v>
      </c>
    </row>
    <row r="4152" spans="1:7" thickBot="1">
      <c r="A4152" s="62" t="s">
        <v>2445</v>
      </c>
      <c r="B4152" s="61">
        <v>842</v>
      </c>
      <c r="C4152" s="61" t="str">
        <f t="shared" si="203"/>
        <v>No Tie</v>
      </c>
      <c r="D4152" s="63">
        <f t="shared" si="204"/>
        <v>842</v>
      </c>
      <c r="E4152" s="63">
        <v>842</v>
      </c>
      <c r="F4152" s="61" t="s">
        <v>1445</v>
      </c>
      <c r="G4152" s="61" t="str">
        <f t="shared" si="205"/>
        <v>Sung Kang</v>
      </c>
    </row>
    <row r="4153" spans="1:7" thickBot="1">
      <c r="A4153" s="62" t="s">
        <v>2445</v>
      </c>
      <c r="B4153" s="61">
        <v>844</v>
      </c>
      <c r="C4153" s="61" t="str">
        <f t="shared" si="203"/>
        <v>No Tie</v>
      </c>
      <c r="D4153" s="63">
        <f t="shared" si="204"/>
        <v>844</v>
      </c>
      <c r="E4153" s="63">
        <v>844</v>
      </c>
      <c r="F4153" s="61" t="s">
        <v>1529</v>
      </c>
      <c r="G4153" s="61" t="str">
        <f t="shared" si="205"/>
        <v>P. Tangkamolpraser</v>
      </c>
    </row>
    <row r="4154" spans="1:7" thickBot="1">
      <c r="A4154" s="62" t="s">
        <v>2445</v>
      </c>
      <c r="B4154" s="61">
        <v>845</v>
      </c>
      <c r="C4154" s="61" t="str">
        <f t="shared" si="203"/>
        <v>No Tie</v>
      </c>
      <c r="D4154" s="63">
        <f t="shared" si="204"/>
        <v>845</v>
      </c>
      <c r="E4154" s="63">
        <v>845</v>
      </c>
      <c r="F4154" s="61" t="s">
        <v>2377</v>
      </c>
      <c r="G4154" s="61" t="str">
        <f t="shared" si="205"/>
        <v>Julio Zapata</v>
      </c>
    </row>
    <row r="4155" spans="1:7" thickBot="1">
      <c r="A4155" s="62" t="s">
        <v>2445</v>
      </c>
      <c r="B4155" s="61">
        <v>846</v>
      </c>
      <c r="C4155" s="61" t="str">
        <f t="shared" si="203"/>
        <v>No Tie</v>
      </c>
      <c r="D4155" s="63">
        <f t="shared" si="204"/>
        <v>846</v>
      </c>
      <c r="E4155" s="63">
        <v>846</v>
      </c>
      <c r="F4155" s="61" t="s">
        <v>811</v>
      </c>
      <c r="G4155" s="61" t="str">
        <f t="shared" si="205"/>
        <v>Chris Couch</v>
      </c>
    </row>
    <row r="4156" spans="1:7" thickBot="1">
      <c r="A4156" s="62" t="s">
        <v>2445</v>
      </c>
      <c r="B4156" s="61">
        <v>847</v>
      </c>
      <c r="C4156" s="61" t="str">
        <f t="shared" si="203"/>
        <v>No Tie</v>
      </c>
      <c r="D4156" s="63">
        <f t="shared" si="204"/>
        <v>847</v>
      </c>
      <c r="E4156" s="63">
        <v>847</v>
      </c>
      <c r="F4156" s="61" t="s">
        <v>1825</v>
      </c>
      <c r="G4156" s="61" t="str">
        <f t="shared" si="205"/>
        <v>Kodai Ichihara</v>
      </c>
    </row>
    <row r="4157" spans="1:7" thickBot="1">
      <c r="A4157" s="62" t="s">
        <v>2445</v>
      </c>
      <c r="B4157" s="61">
        <v>848</v>
      </c>
      <c r="C4157" s="61" t="str">
        <f t="shared" si="203"/>
        <v>No Tie</v>
      </c>
      <c r="D4157" s="63">
        <f t="shared" si="204"/>
        <v>848</v>
      </c>
      <c r="E4157" s="63">
        <v>848</v>
      </c>
      <c r="F4157" s="61" t="s">
        <v>1789</v>
      </c>
      <c r="G4157" s="61" t="str">
        <f t="shared" si="205"/>
        <v>Oliver Goss</v>
      </c>
    </row>
    <row r="4158" spans="1:7" thickBot="1">
      <c r="A4158" s="62" t="s">
        <v>2445</v>
      </c>
      <c r="B4158" s="61">
        <v>849</v>
      </c>
      <c r="C4158" s="61" t="str">
        <f t="shared" si="203"/>
        <v>No Tie</v>
      </c>
      <c r="D4158" s="63">
        <f t="shared" si="204"/>
        <v>849</v>
      </c>
      <c r="E4158" s="63">
        <v>849</v>
      </c>
      <c r="F4158" s="61" t="s">
        <v>1840</v>
      </c>
      <c r="G4158" s="61" t="str">
        <f t="shared" si="205"/>
        <v>Andrew Georgiou</v>
      </c>
    </row>
    <row r="4159" spans="1:7" thickBot="1">
      <c r="A4159" s="62" t="s">
        <v>2445</v>
      </c>
      <c r="B4159" s="61">
        <v>850</v>
      </c>
      <c r="C4159" s="61" t="str">
        <f t="shared" si="203"/>
        <v>No Tie</v>
      </c>
      <c r="D4159" s="63">
        <f t="shared" si="204"/>
        <v>850</v>
      </c>
      <c r="E4159" s="63">
        <v>850</v>
      </c>
      <c r="F4159" s="61" t="s">
        <v>2106</v>
      </c>
      <c r="G4159" s="61" t="str">
        <f t="shared" si="205"/>
        <v>Michael Buttacavoli</v>
      </c>
    </row>
    <row r="4160" spans="1:7" thickBot="1">
      <c r="A4160" s="62" t="s">
        <v>2445</v>
      </c>
      <c r="B4160" s="61">
        <v>851</v>
      </c>
      <c r="C4160" s="61" t="str">
        <f t="shared" si="203"/>
        <v>No Tie</v>
      </c>
      <c r="D4160" s="63">
        <f t="shared" si="204"/>
        <v>851</v>
      </c>
      <c r="E4160" s="63">
        <v>851</v>
      </c>
      <c r="F4160" s="61" t="s">
        <v>1555</v>
      </c>
      <c r="G4160" s="61" t="str">
        <f t="shared" si="205"/>
        <v>Carlos Del Moral</v>
      </c>
    </row>
    <row r="4161" spans="1:7" thickBot="1">
      <c r="A4161" s="62" t="s">
        <v>2445</v>
      </c>
      <c r="B4161" s="61">
        <v>851</v>
      </c>
      <c r="C4161" s="61" t="str">
        <f t="shared" si="203"/>
        <v>No Tie</v>
      </c>
      <c r="D4161" s="63">
        <f t="shared" si="204"/>
        <v>851</v>
      </c>
      <c r="E4161" s="63">
        <v>851</v>
      </c>
      <c r="F4161" s="61" t="s">
        <v>1804</v>
      </c>
      <c r="G4161" s="61" t="str">
        <f t="shared" si="205"/>
        <v>Ryan Williams</v>
      </c>
    </row>
    <row r="4162" spans="1:7" thickBot="1">
      <c r="A4162" s="62" t="s">
        <v>2445</v>
      </c>
      <c r="B4162" s="61">
        <v>853</v>
      </c>
      <c r="C4162" s="61" t="str">
        <f t="shared" si="203"/>
        <v>No Tie</v>
      </c>
      <c r="D4162" s="63">
        <f t="shared" si="204"/>
        <v>853</v>
      </c>
      <c r="E4162" s="63">
        <v>853</v>
      </c>
      <c r="F4162" s="61" t="s">
        <v>2378</v>
      </c>
      <c r="G4162" s="61" t="str">
        <f t="shared" si="205"/>
        <v>Kalle Samooja</v>
      </c>
    </row>
    <row r="4163" spans="1:7" thickBot="1">
      <c r="A4163" s="62" t="s">
        <v>2445</v>
      </c>
      <c r="B4163" s="61">
        <v>854</v>
      </c>
      <c r="C4163" s="61" t="str">
        <f t="shared" si="203"/>
        <v>No Tie</v>
      </c>
      <c r="D4163" s="63">
        <f t="shared" si="204"/>
        <v>854</v>
      </c>
      <c r="E4163" s="63">
        <v>854</v>
      </c>
      <c r="F4163" s="61" t="s">
        <v>2379</v>
      </c>
      <c r="G4163" s="61" t="str">
        <f t="shared" si="205"/>
        <v>Markus Brier</v>
      </c>
    </row>
    <row r="4164" spans="1:7" thickBot="1">
      <c r="A4164" s="62" t="s">
        <v>2445</v>
      </c>
      <c r="B4164" s="61">
        <v>855</v>
      </c>
      <c r="C4164" s="61" t="str">
        <f t="shared" si="203"/>
        <v>No Tie</v>
      </c>
      <c r="D4164" s="63">
        <f t="shared" si="204"/>
        <v>855</v>
      </c>
      <c r="E4164" s="63">
        <v>855</v>
      </c>
      <c r="F4164" s="61" t="s">
        <v>1681</v>
      </c>
      <c r="G4164" s="61" t="str">
        <f t="shared" si="205"/>
        <v>Hyung-soon Lee</v>
      </c>
    </row>
    <row r="4165" spans="1:7" thickBot="1">
      <c r="A4165" s="62" t="s">
        <v>2445</v>
      </c>
      <c r="B4165" s="61">
        <v>855</v>
      </c>
      <c r="C4165" s="61" t="str">
        <f t="shared" si="203"/>
        <v>No Tie</v>
      </c>
      <c r="D4165" s="63">
        <f t="shared" si="204"/>
        <v>855</v>
      </c>
      <c r="E4165" s="63">
        <v>855</v>
      </c>
      <c r="F4165" s="61" t="s">
        <v>2117</v>
      </c>
      <c r="G4165" s="61" t="str">
        <f t="shared" si="205"/>
        <v>Jeff Gove</v>
      </c>
    </row>
    <row r="4166" spans="1:7" thickBot="1">
      <c r="A4166" s="62" t="s">
        <v>2445</v>
      </c>
      <c r="B4166" s="61">
        <v>857</v>
      </c>
      <c r="C4166" s="61" t="str">
        <f t="shared" si="203"/>
        <v>No Tie</v>
      </c>
      <c r="D4166" s="63">
        <f t="shared" si="204"/>
        <v>857</v>
      </c>
      <c r="E4166" s="63">
        <v>857</v>
      </c>
      <c r="F4166" s="61" t="s">
        <v>1832</v>
      </c>
      <c r="G4166" s="61" t="str">
        <f t="shared" si="205"/>
        <v>Michael Hollick</v>
      </c>
    </row>
    <row r="4167" spans="1:7" thickBot="1">
      <c r="A4167" s="62" t="s">
        <v>2445</v>
      </c>
      <c r="B4167" s="61">
        <v>858</v>
      </c>
      <c r="C4167" s="61" t="str">
        <f t="shared" si="203"/>
        <v>No Tie</v>
      </c>
      <c r="D4167" s="63">
        <f t="shared" si="204"/>
        <v>858</v>
      </c>
      <c r="E4167" s="63">
        <v>858</v>
      </c>
      <c r="F4167" s="61" t="s">
        <v>2380</v>
      </c>
      <c r="G4167" s="61" t="str">
        <f t="shared" si="205"/>
        <v>Matt Haines</v>
      </c>
    </row>
    <row r="4168" spans="1:7" thickBot="1">
      <c r="A4168" s="62" t="s">
        <v>2445</v>
      </c>
      <c r="B4168" s="61">
        <v>859</v>
      </c>
      <c r="C4168" s="61" t="str">
        <f t="shared" si="203"/>
        <v>No Tie</v>
      </c>
      <c r="D4168" s="63">
        <f t="shared" si="204"/>
        <v>859</v>
      </c>
      <c r="E4168" s="63">
        <v>859</v>
      </c>
      <c r="F4168" s="61" t="s">
        <v>2227</v>
      </c>
      <c r="G4168" s="61" t="str">
        <f t="shared" si="205"/>
        <v>Anthony Kang</v>
      </c>
    </row>
    <row r="4169" spans="1:7" thickBot="1">
      <c r="A4169" s="62" t="s">
        <v>2445</v>
      </c>
      <c r="B4169" s="61">
        <v>860</v>
      </c>
      <c r="C4169" s="61" t="str">
        <f t="shared" si="203"/>
        <v>No Tie</v>
      </c>
      <c r="D4169" s="63">
        <f t="shared" si="204"/>
        <v>860</v>
      </c>
      <c r="E4169" s="63">
        <v>860</v>
      </c>
      <c r="F4169" s="61" t="s">
        <v>1877</v>
      </c>
      <c r="G4169" s="61" t="str">
        <f t="shared" si="205"/>
        <v>Lu Wei-chih</v>
      </c>
    </row>
    <row r="4170" spans="1:7" thickBot="1">
      <c r="A4170" s="62" t="s">
        <v>2445</v>
      </c>
      <c r="B4170" s="61">
        <v>860</v>
      </c>
      <c r="C4170" s="61" t="str">
        <f t="shared" si="203"/>
        <v>No Tie</v>
      </c>
      <c r="D4170" s="63">
        <f t="shared" si="204"/>
        <v>860</v>
      </c>
      <c r="E4170" s="63">
        <v>860</v>
      </c>
      <c r="F4170" s="61" t="s">
        <v>1901</v>
      </c>
      <c r="G4170" s="61" t="str">
        <f t="shared" si="205"/>
        <v>Simon Yates</v>
      </c>
    </row>
    <row r="4171" spans="1:7" thickBot="1">
      <c r="A4171" s="62" t="s">
        <v>2445</v>
      </c>
      <c r="B4171" s="61">
        <v>862</v>
      </c>
      <c r="C4171" s="61" t="str">
        <f t="shared" si="203"/>
        <v>No Tie</v>
      </c>
      <c r="D4171" s="63">
        <f t="shared" si="204"/>
        <v>862</v>
      </c>
      <c r="E4171" s="63">
        <v>862</v>
      </c>
      <c r="F4171" s="61" t="s">
        <v>2381</v>
      </c>
      <c r="G4171" s="61" t="str">
        <f t="shared" si="205"/>
        <v>Divan van den Heever</v>
      </c>
    </row>
    <row r="4172" spans="1:7" thickBot="1">
      <c r="A4172" s="62" t="s">
        <v>2445</v>
      </c>
      <c r="B4172" s="61">
        <v>862</v>
      </c>
      <c r="C4172" s="61" t="str">
        <f t="shared" si="203"/>
        <v>No Tie</v>
      </c>
      <c r="D4172" s="63">
        <f t="shared" si="204"/>
        <v>862</v>
      </c>
      <c r="E4172" s="63">
        <v>862</v>
      </c>
      <c r="F4172" s="61" t="s">
        <v>1863</v>
      </c>
      <c r="G4172" s="61" t="str">
        <f t="shared" si="205"/>
        <v>Lyle Rowe</v>
      </c>
    </row>
    <row r="4173" spans="1:7" thickBot="1">
      <c r="A4173" s="62" t="s">
        <v>2445</v>
      </c>
      <c r="B4173" s="61">
        <v>864</v>
      </c>
      <c r="C4173" s="61" t="str">
        <f t="shared" si="203"/>
        <v>No Tie</v>
      </c>
      <c r="D4173" s="63">
        <f t="shared" si="204"/>
        <v>864</v>
      </c>
      <c r="E4173" s="63">
        <v>864</v>
      </c>
      <c r="F4173" s="61" t="s">
        <v>2382</v>
      </c>
      <c r="G4173" s="61" t="str">
        <f t="shared" si="205"/>
        <v>Brandon Harkins</v>
      </c>
    </row>
    <row r="4174" spans="1:7" thickBot="1">
      <c r="A4174" s="62" t="s">
        <v>2445</v>
      </c>
      <c r="B4174" s="61">
        <v>865</v>
      </c>
      <c r="C4174" s="61" t="str">
        <f t="shared" si="203"/>
        <v>No Tie</v>
      </c>
      <c r="D4174" s="63">
        <f t="shared" si="204"/>
        <v>865</v>
      </c>
      <c r="E4174" s="63">
        <v>865</v>
      </c>
      <c r="F4174" s="61" t="s">
        <v>2383</v>
      </c>
      <c r="G4174" s="61" t="str">
        <f t="shared" si="205"/>
        <v>Jarrod Lyle</v>
      </c>
    </row>
    <row r="4175" spans="1:7" thickBot="1">
      <c r="A4175" s="62" t="s">
        <v>2445</v>
      </c>
      <c r="B4175" s="61">
        <v>866</v>
      </c>
      <c r="C4175" s="61" t="str">
        <f t="shared" si="203"/>
        <v>No Tie</v>
      </c>
      <c r="D4175" s="63">
        <f t="shared" si="204"/>
        <v>866</v>
      </c>
      <c r="E4175" s="63">
        <v>866</v>
      </c>
      <c r="F4175" s="61" t="s">
        <v>2053</v>
      </c>
      <c r="G4175" s="61" t="str">
        <f t="shared" si="205"/>
        <v>Kazuhiko Hosokawa</v>
      </c>
    </row>
    <row r="4176" spans="1:7" thickBot="1">
      <c r="A4176" s="62" t="s">
        <v>2445</v>
      </c>
      <c r="B4176" s="61">
        <v>867</v>
      </c>
      <c r="C4176" s="61" t="str">
        <f t="shared" si="203"/>
        <v>No Tie</v>
      </c>
      <c r="D4176" s="63">
        <f t="shared" si="204"/>
        <v>867</v>
      </c>
      <c r="E4176" s="63">
        <v>867</v>
      </c>
      <c r="F4176" s="61" t="s">
        <v>1841</v>
      </c>
      <c r="G4176" s="61" t="str">
        <f t="shared" si="205"/>
        <v>Rafael Campos</v>
      </c>
    </row>
    <row r="4177" spans="1:7" thickBot="1">
      <c r="A4177" s="62" t="s">
        <v>2445</v>
      </c>
      <c r="B4177" s="61">
        <v>868</v>
      </c>
      <c r="C4177" s="61" t="str">
        <f t="shared" si="203"/>
        <v>No Tie</v>
      </c>
      <c r="D4177" s="63">
        <f t="shared" si="204"/>
        <v>868</v>
      </c>
      <c r="E4177" s="63">
        <v>868</v>
      </c>
      <c r="F4177" s="61" t="s">
        <v>2248</v>
      </c>
      <c r="G4177" s="61" t="str">
        <f t="shared" si="205"/>
        <v>Sebastian Saavedra</v>
      </c>
    </row>
    <row r="4178" spans="1:7" thickBot="1">
      <c r="A4178" s="62" t="s">
        <v>2445</v>
      </c>
      <c r="B4178" s="61">
        <v>869</v>
      </c>
      <c r="C4178" s="61" t="str">
        <f t="shared" si="203"/>
        <v>No Tie</v>
      </c>
      <c r="D4178" s="63">
        <f t="shared" si="204"/>
        <v>869</v>
      </c>
      <c r="E4178" s="63">
        <v>869</v>
      </c>
      <c r="F4178" s="61" t="s">
        <v>1968</v>
      </c>
      <c r="G4178" s="61" t="str">
        <f t="shared" si="205"/>
        <v>Andy Pope</v>
      </c>
    </row>
    <row r="4179" spans="1:7" thickBot="1">
      <c r="A4179" s="62" t="s">
        <v>2445</v>
      </c>
      <c r="B4179" s="61">
        <v>869</v>
      </c>
      <c r="C4179" s="61" t="str">
        <f t="shared" si="203"/>
        <v>No Tie</v>
      </c>
      <c r="D4179" s="63">
        <f t="shared" si="204"/>
        <v>869</v>
      </c>
      <c r="E4179" s="63">
        <v>869</v>
      </c>
      <c r="F4179" s="61" t="s">
        <v>1826</v>
      </c>
      <c r="G4179" s="61" t="str">
        <f t="shared" si="205"/>
        <v>Jaakko Makitalo</v>
      </c>
    </row>
    <row r="4180" spans="1:7" thickBot="1">
      <c r="A4180" s="62" t="s">
        <v>2445</v>
      </c>
      <c r="B4180" s="61">
        <v>871</v>
      </c>
      <c r="C4180" s="61" t="str">
        <f t="shared" si="203"/>
        <v>No Tie</v>
      </c>
      <c r="D4180" s="63">
        <f t="shared" si="204"/>
        <v>871</v>
      </c>
      <c r="E4180" s="63">
        <v>871</v>
      </c>
      <c r="F4180" s="61" t="s">
        <v>848</v>
      </c>
      <c r="G4180" s="61" t="str">
        <f t="shared" si="205"/>
        <v>Ryuji Imada</v>
      </c>
    </row>
    <row r="4181" spans="1:7" thickBot="1">
      <c r="A4181" s="62" t="s">
        <v>2445</v>
      </c>
      <c r="B4181" s="61">
        <v>872</v>
      </c>
      <c r="C4181" s="61" t="str">
        <f t="shared" si="203"/>
        <v>No Tie</v>
      </c>
      <c r="D4181" s="63">
        <f t="shared" si="204"/>
        <v>872</v>
      </c>
      <c r="E4181" s="63">
        <v>872</v>
      </c>
      <c r="F4181" s="61" t="s">
        <v>2384</v>
      </c>
      <c r="G4181" s="61" t="str">
        <f t="shared" si="205"/>
        <v>Randall Hutchison</v>
      </c>
    </row>
    <row r="4182" spans="1:7" thickBot="1">
      <c r="A4182" s="62" t="s">
        <v>2445</v>
      </c>
      <c r="B4182" s="61">
        <v>873</v>
      </c>
      <c r="C4182" s="61" t="str">
        <f t="shared" si="203"/>
        <v>No Tie</v>
      </c>
      <c r="D4182" s="63">
        <f t="shared" si="204"/>
        <v>873</v>
      </c>
      <c r="E4182" s="63">
        <v>873</v>
      </c>
      <c r="F4182" s="61" t="s">
        <v>2385</v>
      </c>
      <c r="G4182" s="61" t="str">
        <f t="shared" si="205"/>
        <v>Skip Kendall</v>
      </c>
    </row>
    <row r="4183" spans="1:7" thickBot="1">
      <c r="A4183" s="62" t="s">
        <v>2445</v>
      </c>
      <c r="B4183" s="61">
        <v>874</v>
      </c>
      <c r="C4183" s="61" t="str">
        <f t="shared" si="203"/>
        <v>No Tie</v>
      </c>
      <c r="D4183" s="63">
        <f t="shared" si="204"/>
        <v>874</v>
      </c>
      <c r="E4183" s="63">
        <v>874</v>
      </c>
      <c r="F4183" s="61" t="s">
        <v>1413</v>
      </c>
      <c r="G4183" s="61" t="str">
        <f t="shared" si="205"/>
        <v>Ross McGowan</v>
      </c>
    </row>
    <row r="4184" spans="1:7" thickBot="1">
      <c r="A4184" s="62" t="s">
        <v>2445</v>
      </c>
      <c r="B4184" s="61">
        <v>875</v>
      </c>
      <c r="C4184" s="61" t="str">
        <f t="shared" si="203"/>
        <v>No Tie</v>
      </c>
      <c r="D4184" s="63">
        <f t="shared" si="204"/>
        <v>875</v>
      </c>
      <c r="E4184" s="63">
        <v>875</v>
      </c>
      <c r="F4184" s="61" t="s">
        <v>1715</v>
      </c>
      <c r="G4184" s="61" t="str">
        <f t="shared" si="205"/>
        <v>Kenny Perry</v>
      </c>
    </row>
    <row r="4185" spans="1:7" thickBot="1">
      <c r="A4185" s="62" t="s">
        <v>2445</v>
      </c>
      <c r="B4185" s="61">
        <v>876</v>
      </c>
      <c r="C4185" s="61" t="str">
        <f t="shared" si="203"/>
        <v>No Tie</v>
      </c>
      <c r="D4185" s="63">
        <f t="shared" si="204"/>
        <v>876</v>
      </c>
      <c r="E4185" s="63">
        <v>876</v>
      </c>
      <c r="F4185" s="61" t="s">
        <v>2386</v>
      </c>
      <c r="G4185" s="61" t="str">
        <f t="shared" si="205"/>
        <v>Marc Pucay</v>
      </c>
    </row>
    <row r="4186" spans="1:7" thickBot="1">
      <c r="A4186" s="62" t="s">
        <v>2445</v>
      </c>
      <c r="B4186" s="61">
        <v>877</v>
      </c>
      <c r="C4186" s="61" t="str">
        <f t="shared" si="203"/>
        <v>No Tie</v>
      </c>
      <c r="D4186" s="63">
        <f t="shared" si="204"/>
        <v>877</v>
      </c>
      <c r="E4186" s="63">
        <v>877</v>
      </c>
      <c r="F4186" s="61" t="s">
        <v>1961</v>
      </c>
      <c r="G4186" s="61" t="str">
        <f t="shared" si="205"/>
        <v>Shaaban Hussin</v>
      </c>
    </row>
    <row r="4187" spans="1:7" thickBot="1">
      <c r="A4187" s="62" t="s">
        <v>2445</v>
      </c>
      <c r="B4187" s="61">
        <v>878</v>
      </c>
      <c r="C4187" s="61" t="str">
        <f t="shared" si="203"/>
        <v>No Tie</v>
      </c>
      <c r="D4187" s="63">
        <f t="shared" si="204"/>
        <v>878</v>
      </c>
      <c r="E4187" s="63">
        <v>878</v>
      </c>
      <c r="F4187" s="61" t="s">
        <v>1997</v>
      </c>
      <c r="G4187" s="61" t="str">
        <f t="shared" si="205"/>
        <v>Ki Sang Lee</v>
      </c>
    </row>
    <row r="4188" spans="1:7" thickBot="1">
      <c r="A4188" s="62" t="s">
        <v>2445</v>
      </c>
      <c r="B4188" s="61">
        <v>879</v>
      </c>
      <c r="C4188" s="61" t="str">
        <f t="shared" si="203"/>
        <v>No Tie</v>
      </c>
      <c r="D4188" s="63">
        <f t="shared" si="204"/>
        <v>879</v>
      </c>
      <c r="E4188" s="63">
        <v>879</v>
      </c>
      <c r="F4188" s="61" t="s">
        <v>1796</v>
      </c>
      <c r="G4188" s="61" t="str">
        <f t="shared" si="205"/>
        <v>Brad Elder</v>
      </c>
    </row>
    <row r="4189" spans="1:7" thickBot="1">
      <c r="A4189" s="62" t="s">
        <v>2445</v>
      </c>
      <c r="B4189" s="61">
        <v>880</v>
      </c>
      <c r="C4189" s="61" t="str">
        <f t="shared" si="203"/>
        <v>No Tie</v>
      </c>
      <c r="D4189" s="63">
        <f t="shared" si="204"/>
        <v>880</v>
      </c>
      <c r="E4189" s="63">
        <v>880</v>
      </c>
      <c r="F4189" s="61" t="s">
        <v>1756</v>
      </c>
      <c r="G4189" s="61" t="str">
        <f t="shared" si="205"/>
        <v>Lee Dong-Min</v>
      </c>
    </row>
    <row r="4190" spans="1:7" thickBot="1">
      <c r="A4190" s="62" t="s">
        <v>2445</v>
      </c>
      <c r="B4190" s="61">
        <v>881</v>
      </c>
      <c r="C4190" s="61" t="str">
        <f t="shared" si="203"/>
        <v>No Tie</v>
      </c>
      <c r="D4190" s="63">
        <f t="shared" si="204"/>
        <v>881</v>
      </c>
      <c r="E4190" s="63">
        <v>881</v>
      </c>
      <c r="F4190" s="61" t="s">
        <v>2387</v>
      </c>
      <c r="G4190" s="61" t="str">
        <f t="shared" si="205"/>
        <v>Bradford Vaughan</v>
      </c>
    </row>
    <row r="4191" spans="1:7" thickBot="1">
      <c r="A4191" s="62" t="s">
        <v>2445</v>
      </c>
      <c r="B4191" s="61">
        <v>882</v>
      </c>
      <c r="C4191" s="61" t="str">
        <f t="shared" si="203"/>
        <v>No Tie</v>
      </c>
      <c r="D4191" s="63">
        <f t="shared" si="204"/>
        <v>882</v>
      </c>
      <c r="E4191" s="63">
        <v>882</v>
      </c>
      <c r="F4191" s="61" t="s">
        <v>2388</v>
      </c>
      <c r="G4191" s="61" t="str">
        <f t="shared" si="205"/>
        <v>Florian Pragant</v>
      </c>
    </row>
    <row r="4192" spans="1:7" thickBot="1">
      <c r="A4192" s="62" t="s">
        <v>2445</v>
      </c>
      <c r="B4192" s="61">
        <v>882</v>
      </c>
      <c r="C4192" s="61" t="str">
        <f t="shared" si="203"/>
        <v>No Tie</v>
      </c>
      <c r="D4192" s="63">
        <f t="shared" si="204"/>
        <v>882</v>
      </c>
      <c r="E4192" s="63">
        <v>882</v>
      </c>
      <c r="F4192" s="61" t="s">
        <v>2389</v>
      </c>
      <c r="G4192" s="61" t="str">
        <f t="shared" si="205"/>
        <v>Roland Steiner</v>
      </c>
    </row>
    <row r="4193" spans="1:7" thickBot="1">
      <c r="A4193" s="62" t="s">
        <v>2445</v>
      </c>
      <c r="B4193" s="61">
        <v>884</v>
      </c>
      <c r="C4193" s="61" t="str">
        <f t="shared" si="203"/>
        <v>No Tie</v>
      </c>
      <c r="D4193" s="63">
        <f t="shared" si="204"/>
        <v>884</v>
      </c>
      <c r="E4193" s="63">
        <v>884</v>
      </c>
      <c r="F4193" s="61" t="s">
        <v>2390</v>
      </c>
      <c r="G4193" s="61" t="str">
        <f t="shared" si="205"/>
        <v>Callum MaCaulay</v>
      </c>
    </row>
    <row r="4194" spans="1:7" thickBot="1">
      <c r="A4194" s="62" t="s">
        <v>2445</v>
      </c>
      <c r="B4194" s="61">
        <v>885</v>
      </c>
      <c r="C4194" s="61" t="str">
        <f t="shared" ref="C4194:C4257" si="206">IFERROR(SEARCH("T",B4194),"No Tie")</f>
        <v>No Tie</v>
      </c>
      <c r="D4194" s="63">
        <f t="shared" ref="D4194:D4257" si="207">IF(C4194="No Tie",B4194,RIGHT(B4194,LEN(B4194)-1))</f>
        <v>885</v>
      </c>
      <c r="E4194" s="63">
        <v>885</v>
      </c>
      <c r="F4194" s="61" t="s">
        <v>1613</v>
      </c>
      <c r="G4194" s="61" t="str">
        <f t="shared" ref="G4194:G4257" si="208">TRIM(SUBSTITUTE(F4194,CHAR(160),CHAR(32)))</f>
        <v>Arjun Atwal</v>
      </c>
    </row>
    <row r="4195" spans="1:7" thickBot="1">
      <c r="A4195" s="62" t="s">
        <v>2445</v>
      </c>
      <c r="B4195" s="61">
        <v>886</v>
      </c>
      <c r="C4195" s="61" t="str">
        <f t="shared" si="206"/>
        <v>No Tie</v>
      </c>
      <c r="D4195" s="63">
        <f t="shared" si="207"/>
        <v>886</v>
      </c>
      <c r="E4195" s="63">
        <v>886</v>
      </c>
      <c r="F4195" s="61" t="s">
        <v>2029</v>
      </c>
      <c r="G4195" s="61" t="str">
        <f t="shared" si="208"/>
        <v>Jake Redman</v>
      </c>
    </row>
    <row r="4196" spans="1:7" thickBot="1">
      <c r="A4196" s="62" t="s">
        <v>2445</v>
      </c>
      <c r="B4196" s="61">
        <v>887</v>
      </c>
      <c r="C4196" s="61" t="str">
        <f t="shared" si="206"/>
        <v>No Tie</v>
      </c>
      <c r="D4196" s="63">
        <f t="shared" si="207"/>
        <v>887</v>
      </c>
      <c r="E4196" s="63">
        <v>887</v>
      </c>
      <c r="F4196" s="61" t="s">
        <v>2136</v>
      </c>
      <c r="G4196" s="61" t="str">
        <f t="shared" si="208"/>
        <v>Michael Gligic</v>
      </c>
    </row>
    <row r="4197" spans="1:7" thickBot="1">
      <c r="A4197" s="62" t="s">
        <v>2445</v>
      </c>
      <c r="B4197" s="61">
        <v>888</v>
      </c>
      <c r="C4197" s="61" t="str">
        <f t="shared" si="206"/>
        <v>No Tie</v>
      </c>
      <c r="D4197" s="63">
        <f t="shared" si="207"/>
        <v>888</v>
      </c>
      <c r="E4197" s="63">
        <v>888</v>
      </c>
      <c r="F4197" s="61" t="s">
        <v>851</v>
      </c>
      <c r="G4197" s="61" t="str">
        <f t="shared" si="208"/>
        <v>Gavin Coles</v>
      </c>
    </row>
    <row r="4198" spans="1:7" thickBot="1">
      <c r="A4198" s="62" t="s">
        <v>2445</v>
      </c>
      <c r="B4198" s="61">
        <v>889</v>
      </c>
      <c r="C4198" s="61" t="str">
        <f t="shared" si="206"/>
        <v>No Tie</v>
      </c>
      <c r="D4198" s="63">
        <f t="shared" si="207"/>
        <v>889</v>
      </c>
      <c r="E4198" s="63">
        <v>889</v>
      </c>
      <c r="F4198" s="61" t="s">
        <v>1448</v>
      </c>
      <c r="G4198" s="61" t="str">
        <f t="shared" si="208"/>
        <v>Tyler Aldridge</v>
      </c>
    </row>
    <row r="4199" spans="1:7" thickBot="1">
      <c r="A4199" s="62" t="s">
        <v>2445</v>
      </c>
      <c r="B4199" s="61">
        <v>890</v>
      </c>
      <c r="C4199" s="61" t="str">
        <f t="shared" si="206"/>
        <v>No Tie</v>
      </c>
      <c r="D4199" s="63">
        <f t="shared" si="207"/>
        <v>890</v>
      </c>
      <c r="E4199" s="63">
        <v>890</v>
      </c>
      <c r="F4199" s="61" t="s">
        <v>2391</v>
      </c>
      <c r="G4199" s="61" t="str">
        <f t="shared" si="208"/>
        <v>Chien Soon Lu</v>
      </c>
    </row>
    <row r="4200" spans="1:7" thickBot="1">
      <c r="A4200" s="62" t="s">
        <v>2445</v>
      </c>
      <c r="B4200" s="61">
        <v>891</v>
      </c>
      <c r="C4200" s="61" t="str">
        <f t="shared" si="206"/>
        <v>No Tie</v>
      </c>
      <c r="D4200" s="63">
        <f t="shared" si="207"/>
        <v>891</v>
      </c>
      <c r="E4200" s="63">
        <v>891</v>
      </c>
      <c r="F4200" s="61" t="s">
        <v>1498</v>
      </c>
      <c r="G4200" s="61" t="str">
        <f t="shared" si="208"/>
        <v>Yosuke Tsukada</v>
      </c>
    </row>
    <row r="4201" spans="1:7" thickBot="1">
      <c r="A4201" s="62" t="s">
        <v>2445</v>
      </c>
      <c r="B4201" s="61">
        <v>892</v>
      </c>
      <c r="C4201" s="61" t="str">
        <f t="shared" si="206"/>
        <v>No Tie</v>
      </c>
      <c r="D4201" s="63">
        <f t="shared" si="207"/>
        <v>892</v>
      </c>
      <c r="E4201" s="63">
        <v>892</v>
      </c>
      <c r="F4201" s="61" t="s">
        <v>1718</v>
      </c>
      <c r="G4201" s="61" t="str">
        <f t="shared" si="208"/>
        <v>IlHwan Park</v>
      </c>
    </row>
    <row r="4202" spans="1:7" thickBot="1">
      <c r="A4202" s="62" t="s">
        <v>2445</v>
      </c>
      <c r="B4202" s="61">
        <v>893</v>
      </c>
      <c r="C4202" s="61" t="str">
        <f t="shared" si="206"/>
        <v>No Tie</v>
      </c>
      <c r="D4202" s="63">
        <f t="shared" si="207"/>
        <v>893</v>
      </c>
      <c r="E4202" s="63">
        <v>893</v>
      </c>
      <c r="F4202" s="61" t="s">
        <v>1465</v>
      </c>
      <c r="G4202" s="61" t="str">
        <f t="shared" si="208"/>
        <v>Jae-bum Park</v>
      </c>
    </row>
    <row r="4203" spans="1:7" thickBot="1">
      <c r="A4203" s="62" t="s">
        <v>2445</v>
      </c>
      <c r="B4203" s="61">
        <v>894</v>
      </c>
      <c r="C4203" s="61" t="str">
        <f t="shared" si="206"/>
        <v>No Tie</v>
      </c>
      <c r="D4203" s="63">
        <f t="shared" si="207"/>
        <v>894</v>
      </c>
      <c r="E4203" s="63">
        <v>894</v>
      </c>
      <c r="F4203" s="61" t="s">
        <v>2392</v>
      </c>
      <c r="G4203" s="61" t="str">
        <f t="shared" si="208"/>
        <v>James McLean</v>
      </c>
    </row>
    <row r="4204" spans="1:7" thickBot="1">
      <c r="A4204" s="62" t="s">
        <v>2445</v>
      </c>
      <c r="B4204" s="61">
        <v>895</v>
      </c>
      <c r="C4204" s="61" t="str">
        <f t="shared" si="206"/>
        <v>No Tie</v>
      </c>
      <c r="D4204" s="63">
        <f t="shared" si="207"/>
        <v>895</v>
      </c>
      <c r="E4204" s="63">
        <v>895</v>
      </c>
      <c r="F4204" s="61" t="s">
        <v>1955</v>
      </c>
      <c r="G4204" s="61" t="str">
        <f t="shared" si="208"/>
        <v>Matt Harmon</v>
      </c>
    </row>
    <row r="4205" spans="1:7" thickBot="1">
      <c r="A4205" s="62" t="s">
        <v>2445</v>
      </c>
      <c r="B4205" s="61">
        <v>896</v>
      </c>
      <c r="C4205" s="61" t="str">
        <f t="shared" si="206"/>
        <v>No Tie</v>
      </c>
      <c r="D4205" s="63">
        <f t="shared" si="207"/>
        <v>896</v>
      </c>
      <c r="E4205" s="63">
        <v>896</v>
      </c>
      <c r="F4205" s="61" t="s">
        <v>1703</v>
      </c>
      <c r="G4205" s="61" t="str">
        <f t="shared" si="208"/>
        <v>Ryan Yip</v>
      </c>
    </row>
    <row r="4206" spans="1:7" thickBot="1">
      <c r="A4206" s="62" t="s">
        <v>2445</v>
      </c>
      <c r="B4206" s="61">
        <v>896</v>
      </c>
      <c r="C4206" s="61" t="str">
        <f t="shared" si="206"/>
        <v>No Tie</v>
      </c>
      <c r="D4206" s="63">
        <f t="shared" si="207"/>
        <v>896</v>
      </c>
      <c r="E4206" s="63">
        <v>896</v>
      </c>
      <c r="F4206" s="61" t="s">
        <v>2393</v>
      </c>
      <c r="G4206" s="61" t="str">
        <f t="shared" si="208"/>
        <v>Sebi Garcia</v>
      </c>
    </row>
    <row r="4207" spans="1:7" thickBot="1">
      <c r="A4207" s="62" t="s">
        <v>2445</v>
      </c>
      <c r="B4207" s="61">
        <v>898</v>
      </c>
      <c r="C4207" s="61" t="str">
        <f t="shared" si="206"/>
        <v>No Tie</v>
      </c>
      <c r="D4207" s="63">
        <f t="shared" si="207"/>
        <v>898</v>
      </c>
      <c r="E4207" s="63">
        <v>898</v>
      </c>
      <c r="F4207" s="61" t="s">
        <v>2394</v>
      </c>
      <c r="G4207" s="61" t="str">
        <f t="shared" si="208"/>
        <v>Garry Houston</v>
      </c>
    </row>
    <row r="4208" spans="1:7" thickBot="1">
      <c r="A4208" s="62" t="s">
        <v>2445</v>
      </c>
      <c r="B4208" s="61">
        <v>899</v>
      </c>
      <c r="C4208" s="61" t="str">
        <f t="shared" si="206"/>
        <v>No Tie</v>
      </c>
      <c r="D4208" s="63">
        <f t="shared" si="207"/>
        <v>899</v>
      </c>
      <c r="E4208" s="63">
        <v>899</v>
      </c>
      <c r="F4208" s="61" t="s">
        <v>2395</v>
      </c>
      <c r="G4208" s="61" t="str">
        <f t="shared" si="208"/>
        <v>Guido Van Der Valk</v>
      </c>
    </row>
    <row r="4209" spans="1:7" thickBot="1">
      <c r="A4209" s="62" t="s">
        <v>2445</v>
      </c>
      <c r="B4209" s="61">
        <v>899</v>
      </c>
      <c r="C4209" s="61" t="str">
        <f t="shared" si="206"/>
        <v>No Tie</v>
      </c>
      <c r="D4209" s="63">
        <f t="shared" si="207"/>
        <v>899</v>
      </c>
      <c r="E4209" s="63">
        <v>899</v>
      </c>
      <c r="F4209" s="61" t="s">
        <v>1590</v>
      </c>
      <c r="G4209" s="61" t="str">
        <f t="shared" si="208"/>
        <v>Julian Etulain</v>
      </c>
    </row>
    <row r="4210" spans="1:7" thickBot="1">
      <c r="A4210" s="62" t="s">
        <v>2445</v>
      </c>
      <c r="B4210" s="61">
        <v>901</v>
      </c>
      <c r="C4210" s="61" t="str">
        <f t="shared" si="206"/>
        <v>No Tie</v>
      </c>
      <c r="D4210" s="63">
        <f t="shared" si="207"/>
        <v>901</v>
      </c>
      <c r="E4210" s="63">
        <v>901</v>
      </c>
      <c r="F4210" s="61" t="s">
        <v>1673</v>
      </c>
      <c r="G4210" s="61" t="str">
        <f t="shared" si="208"/>
        <v>Jinho Choi</v>
      </c>
    </row>
    <row r="4211" spans="1:7" thickBot="1">
      <c r="A4211" s="62" t="s">
        <v>2445</v>
      </c>
      <c r="B4211" s="61">
        <v>902</v>
      </c>
      <c r="C4211" s="61" t="str">
        <f t="shared" si="206"/>
        <v>No Tie</v>
      </c>
      <c r="D4211" s="63">
        <f t="shared" si="207"/>
        <v>902</v>
      </c>
      <c r="E4211" s="63">
        <v>902</v>
      </c>
      <c r="F4211" s="61" t="s">
        <v>2233</v>
      </c>
      <c r="G4211" s="61" t="str">
        <f t="shared" si="208"/>
        <v>Jose Garrido</v>
      </c>
    </row>
    <row r="4212" spans="1:7" thickBot="1">
      <c r="A4212" s="62" t="s">
        <v>2445</v>
      </c>
      <c r="B4212" s="61">
        <v>903</v>
      </c>
      <c r="C4212" s="61" t="str">
        <f t="shared" si="206"/>
        <v>No Tie</v>
      </c>
      <c r="D4212" s="63">
        <f t="shared" si="207"/>
        <v>903</v>
      </c>
      <c r="E4212" s="63">
        <v>903</v>
      </c>
      <c r="F4212" s="61" t="s">
        <v>1824</v>
      </c>
      <c r="G4212" s="61" t="str">
        <f t="shared" si="208"/>
        <v>Marcus Both</v>
      </c>
    </row>
    <row r="4213" spans="1:7" thickBot="1">
      <c r="A4213" s="62" t="s">
        <v>2445</v>
      </c>
      <c r="B4213" s="61">
        <v>904</v>
      </c>
      <c r="C4213" s="61" t="str">
        <f t="shared" si="206"/>
        <v>No Tie</v>
      </c>
      <c r="D4213" s="63">
        <f t="shared" si="207"/>
        <v>904</v>
      </c>
      <c r="E4213" s="63">
        <v>904</v>
      </c>
      <c r="F4213" s="61" t="s">
        <v>2396</v>
      </c>
      <c r="G4213" s="61" t="str">
        <f t="shared" si="208"/>
        <v>Sebastian Salem</v>
      </c>
    </row>
    <row r="4214" spans="1:7" thickBot="1">
      <c r="A4214" s="62" t="s">
        <v>2445</v>
      </c>
      <c r="B4214" s="61">
        <v>905</v>
      </c>
      <c r="C4214" s="61" t="str">
        <f t="shared" si="206"/>
        <v>No Tie</v>
      </c>
      <c r="D4214" s="63">
        <f t="shared" si="207"/>
        <v>905</v>
      </c>
      <c r="E4214" s="63">
        <v>905</v>
      </c>
      <c r="F4214" s="61" t="s">
        <v>1727</v>
      </c>
      <c r="G4214" s="61" t="str">
        <f t="shared" si="208"/>
        <v>Eirik Tage Johansen</v>
      </c>
    </row>
    <row r="4215" spans="1:7" thickBot="1">
      <c r="A4215" s="62" t="s">
        <v>2445</v>
      </c>
      <c r="B4215" s="61">
        <v>906</v>
      </c>
      <c r="C4215" s="61" t="str">
        <f t="shared" si="206"/>
        <v>No Tie</v>
      </c>
      <c r="D4215" s="63">
        <f t="shared" si="207"/>
        <v>906</v>
      </c>
      <c r="E4215" s="63">
        <v>906</v>
      </c>
      <c r="F4215" s="61" t="s">
        <v>1818</v>
      </c>
      <c r="G4215" s="61" t="str">
        <f t="shared" si="208"/>
        <v>Michael Letzig</v>
      </c>
    </row>
    <row r="4216" spans="1:7" thickBot="1">
      <c r="A4216" s="62" t="s">
        <v>2445</v>
      </c>
      <c r="B4216" s="61">
        <v>906</v>
      </c>
      <c r="C4216" s="61" t="str">
        <f t="shared" si="206"/>
        <v>No Tie</v>
      </c>
      <c r="D4216" s="63">
        <f t="shared" si="207"/>
        <v>906</v>
      </c>
      <c r="E4216" s="63">
        <v>906</v>
      </c>
      <c r="F4216" s="61" t="s">
        <v>2397</v>
      </c>
      <c r="G4216" s="61" t="str">
        <f t="shared" si="208"/>
        <v>Will Strickler</v>
      </c>
    </row>
    <row r="4217" spans="1:7" thickBot="1">
      <c r="A4217" s="62" t="s">
        <v>2445</v>
      </c>
      <c r="B4217" s="61">
        <v>908</v>
      </c>
      <c r="C4217" s="61" t="str">
        <f t="shared" si="206"/>
        <v>No Tie</v>
      </c>
      <c r="D4217" s="63">
        <f t="shared" si="207"/>
        <v>908</v>
      </c>
      <c r="E4217" s="63">
        <v>908</v>
      </c>
      <c r="F4217" s="61" t="s">
        <v>2398</v>
      </c>
      <c r="G4217" s="61" t="str">
        <f t="shared" si="208"/>
        <v>Wes Short, Jr.</v>
      </c>
    </row>
    <row r="4218" spans="1:7" thickBot="1">
      <c r="A4218" s="62" t="s">
        <v>2445</v>
      </c>
      <c r="B4218" s="61">
        <v>909</v>
      </c>
      <c r="C4218" s="61" t="str">
        <f t="shared" si="206"/>
        <v>No Tie</v>
      </c>
      <c r="D4218" s="63">
        <f t="shared" si="207"/>
        <v>909</v>
      </c>
      <c r="E4218" s="63">
        <v>909</v>
      </c>
      <c r="F4218" s="61" t="s">
        <v>2399</v>
      </c>
      <c r="G4218" s="61" t="str">
        <f t="shared" si="208"/>
        <v>Anthony Michael</v>
      </c>
    </row>
    <row r="4219" spans="1:7" thickBot="1">
      <c r="A4219" s="62" t="s">
        <v>2445</v>
      </c>
      <c r="B4219" s="61">
        <v>910</v>
      </c>
      <c r="C4219" s="61" t="str">
        <f t="shared" si="206"/>
        <v>No Tie</v>
      </c>
      <c r="D4219" s="63">
        <f t="shared" si="207"/>
        <v>910</v>
      </c>
      <c r="E4219" s="63">
        <v>910</v>
      </c>
      <c r="F4219" s="61" t="s">
        <v>2400</v>
      </c>
      <c r="G4219" s="61" t="str">
        <f t="shared" si="208"/>
        <v>Daniel Bringolf</v>
      </c>
    </row>
    <row r="4220" spans="1:7" thickBot="1">
      <c r="A4220" s="62" t="s">
        <v>2445</v>
      </c>
      <c r="B4220" s="61">
        <v>910</v>
      </c>
      <c r="C4220" s="61" t="str">
        <f t="shared" si="206"/>
        <v>No Tie</v>
      </c>
      <c r="D4220" s="63">
        <f t="shared" si="207"/>
        <v>910</v>
      </c>
      <c r="E4220" s="63">
        <v>910</v>
      </c>
      <c r="F4220" s="61" t="s">
        <v>2401</v>
      </c>
      <c r="G4220" s="61" t="str">
        <f t="shared" si="208"/>
        <v>Nick Gillespie</v>
      </c>
    </row>
    <row r="4221" spans="1:7" thickBot="1">
      <c r="A4221" s="62" t="s">
        <v>2445</v>
      </c>
      <c r="B4221" s="61">
        <v>912</v>
      </c>
      <c r="C4221" s="61" t="str">
        <f t="shared" si="206"/>
        <v>No Tie</v>
      </c>
      <c r="D4221" s="63">
        <f t="shared" si="207"/>
        <v>912</v>
      </c>
      <c r="E4221" s="63">
        <v>912</v>
      </c>
      <c r="F4221" s="61" t="s">
        <v>2291</v>
      </c>
      <c r="G4221" s="61" t="str">
        <f t="shared" si="208"/>
        <v>Joo-yeop Baek</v>
      </c>
    </row>
    <row r="4222" spans="1:7" thickBot="1">
      <c r="A4222" s="62" t="s">
        <v>2445</v>
      </c>
      <c r="B4222" s="61">
        <v>913</v>
      </c>
      <c r="C4222" s="61" t="str">
        <f t="shared" si="206"/>
        <v>No Tie</v>
      </c>
      <c r="D4222" s="63">
        <f t="shared" si="207"/>
        <v>913</v>
      </c>
      <c r="E4222" s="63">
        <v>913</v>
      </c>
      <c r="F4222" s="61" t="s">
        <v>2058</v>
      </c>
      <c r="G4222" s="61" t="str">
        <f t="shared" si="208"/>
        <v>Nicolas Geyger</v>
      </c>
    </row>
    <row r="4223" spans="1:7" thickBot="1">
      <c r="A4223" s="62" t="s">
        <v>2445</v>
      </c>
      <c r="B4223" s="61">
        <v>914</v>
      </c>
      <c r="C4223" s="61" t="str">
        <f t="shared" si="206"/>
        <v>No Tie</v>
      </c>
      <c r="D4223" s="63">
        <f t="shared" si="207"/>
        <v>914</v>
      </c>
      <c r="E4223" s="63">
        <v>914</v>
      </c>
      <c r="F4223" s="61" t="s">
        <v>819</v>
      </c>
      <c r="G4223" s="61" t="str">
        <f t="shared" si="208"/>
        <v>J.J. Killeen</v>
      </c>
    </row>
    <row r="4224" spans="1:7" thickBot="1">
      <c r="A4224" s="62" t="s">
        <v>2445</v>
      </c>
      <c r="B4224" s="61">
        <v>915</v>
      </c>
      <c r="C4224" s="61" t="str">
        <f t="shared" si="206"/>
        <v>No Tie</v>
      </c>
      <c r="D4224" s="63">
        <f t="shared" si="207"/>
        <v>915</v>
      </c>
      <c r="E4224" s="63">
        <v>915</v>
      </c>
      <c r="F4224" s="61" t="s">
        <v>1709</v>
      </c>
      <c r="G4224" s="61" t="str">
        <f t="shared" si="208"/>
        <v>Sam Brazel</v>
      </c>
    </row>
    <row r="4225" spans="1:7" thickBot="1">
      <c r="A4225" s="62" t="s">
        <v>2445</v>
      </c>
      <c r="B4225" s="61">
        <v>916</v>
      </c>
      <c r="C4225" s="61" t="str">
        <f t="shared" si="206"/>
        <v>No Tie</v>
      </c>
      <c r="D4225" s="63">
        <f t="shared" si="207"/>
        <v>916</v>
      </c>
      <c r="E4225" s="63">
        <v>916</v>
      </c>
      <c r="F4225" s="61" t="s">
        <v>1417</v>
      </c>
      <c r="G4225" s="61" t="str">
        <f t="shared" si="208"/>
        <v>Steve Marino</v>
      </c>
    </row>
    <row r="4226" spans="1:7" thickBot="1">
      <c r="A4226" s="62" t="s">
        <v>2445</v>
      </c>
      <c r="B4226" s="61">
        <v>917</v>
      </c>
      <c r="C4226" s="61" t="str">
        <f t="shared" si="206"/>
        <v>No Tie</v>
      </c>
      <c r="D4226" s="63">
        <f t="shared" si="207"/>
        <v>917</v>
      </c>
      <c r="E4226" s="63">
        <v>917</v>
      </c>
      <c r="F4226" s="61" t="s">
        <v>2402</v>
      </c>
      <c r="G4226" s="61" t="str">
        <f t="shared" si="208"/>
        <v>Alan Wagner</v>
      </c>
    </row>
    <row r="4227" spans="1:7" thickBot="1">
      <c r="A4227" s="62" t="s">
        <v>2445</v>
      </c>
      <c r="B4227" s="61">
        <v>918</v>
      </c>
      <c r="C4227" s="61" t="str">
        <f t="shared" si="206"/>
        <v>No Tie</v>
      </c>
      <c r="D4227" s="63">
        <f t="shared" si="207"/>
        <v>918</v>
      </c>
      <c r="E4227" s="63">
        <v>918</v>
      </c>
      <c r="F4227" s="61" t="s">
        <v>2261</v>
      </c>
      <c r="G4227" s="61" t="str">
        <f t="shared" si="208"/>
        <v>Martin Rominger</v>
      </c>
    </row>
    <row r="4228" spans="1:7" thickBot="1">
      <c r="A4228" s="62" t="s">
        <v>2445</v>
      </c>
      <c r="B4228" s="61">
        <v>919</v>
      </c>
      <c r="C4228" s="61" t="str">
        <f t="shared" si="206"/>
        <v>No Tie</v>
      </c>
      <c r="D4228" s="63">
        <f t="shared" si="207"/>
        <v>919</v>
      </c>
      <c r="E4228" s="63">
        <v>919</v>
      </c>
      <c r="F4228" s="61" t="s">
        <v>1657</v>
      </c>
      <c r="G4228" s="61" t="str">
        <f t="shared" si="208"/>
        <v>Todd Baek</v>
      </c>
    </row>
    <row r="4229" spans="1:7" thickBot="1">
      <c r="A4229" s="62" t="s">
        <v>2445</v>
      </c>
      <c r="B4229" s="61">
        <v>920</v>
      </c>
      <c r="C4229" s="61" t="str">
        <f t="shared" si="206"/>
        <v>No Tie</v>
      </c>
      <c r="D4229" s="63">
        <f t="shared" si="207"/>
        <v>920</v>
      </c>
      <c r="E4229" s="63">
        <v>920</v>
      </c>
      <c r="F4229" s="61" t="s">
        <v>2240</v>
      </c>
      <c r="G4229" s="61" t="str">
        <f t="shared" si="208"/>
        <v>Maxwell McCardle</v>
      </c>
    </row>
    <row r="4230" spans="1:7" thickBot="1">
      <c r="A4230" s="62" t="s">
        <v>2445</v>
      </c>
      <c r="B4230" s="61">
        <v>921</v>
      </c>
      <c r="C4230" s="61" t="str">
        <f t="shared" si="206"/>
        <v>No Tie</v>
      </c>
      <c r="D4230" s="63">
        <f t="shared" si="207"/>
        <v>921</v>
      </c>
      <c r="E4230" s="63">
        <v>921</v>
      </c>
      <c r="F4230" s="61" t="s">
        <v>1699</v>
      </c>
      <c r="G4230" s="61" t="str">
        <f t="shared" si="208"/>
        <v>Chris Hanson</v>
      </c>
    </row>
    <row r="4231" spans="1:7" thickBot="1">
      <c r="A4231" s="62" t="s">
        <v>2445</v>
      </c>
      <c r="B4231" s="61">
        <v>922</v>
      </c>
      <c r="C4231" s="61" t="str">
        <f t="shared" si="206"/>
        <v>No Tie</v>
      </c>
      <c r="D4231" s="63">
        <f t="shared" si="207"/>
        <v>922</v>
      </c>
      <c r="E4231" s="63">
        <v>922</v>
      </c>
      <c r="F4231" s="61" t="s">
        <v>1527</v>
      </c>
      <c r="G4231" s="61" t="str">
        <f t="shared" si="208"/>
        <v>Brandon Stone</v>
      </c>
    </row>
    <row r="4232" spans="1:7" thickBot="1">
      <c r="A4232" s="62" t="s">
        <v>2445</v>
      </c>
      <c r="B4232" s="61">
        <v>922</v>
      </c>
      <c r="C4232" s="61" t="str">
        <f t="shared" si="206"/>
        <v>No Tie</v>
      </c>
      <c r="D4232" s="63">
        <f t="shared" si="207"/>
        <v>922</v>
      </c>
      <c r="E4232" s="63">
        <v>922</v>
      </c>
      <c r="F4232" s="61" t="s">
        <v>2403</v>
      </c>
      <c r="G4232" s="61" t="str">
        <f t="shared" si="208"/>
        <v>Christian Nilsson</v>
      </c>
    </row>
    <row r="4233" spans="1:7" thickBot="1">
      <c r="A4233" s="62" t="s">
        <v>2445</v>
      </c>
      <c r="B4233" s="61">
        <v>922</v>
      </c>
      <c r="C4233" s="61" t="str">
        <f t="shared" si="206"/>
        <v>No Tie</v>
      </c>
      <c r="D4233" s="63">
        <f t="shared" si="207"/>
        <v>922</v>
      </c>
      <c r="E4233" s="63">
        <v>922</v>
      </c>
      <c r="F4233" s="61" t="s">
        <v>2404</v>
      </c>
      <c r="G4233" s="61" t="str">
        <f t="shared" si="208"/>
        <v>Nate Smith</v>
      </c>
    </row>
    <row r="4234" spans="1:7" thickBot="1">
      <c r="A4234" s="62" t="s">
        <v>2445</v>
      </c>
      <c r="B4234" s="61">
        <v>925</v>
      </c>
      <c r="C4234" s="61" t="str">
        <f t="shared" si="206"/>
        <v>No Tie</v>
      </c>
      <c r="D4234" s="63">
        <f t="shared" si="207"/>
        <v>925</v>
      </c>
      <c r="E4234" s="63">
        <v>925</v>
      </c>
      <c r="F4234" s="61" t="s">
        <v>1409</v>
      </c>
      <c r="G4234" s="61" t="str">
        <f t="shared" si="208"/>
        <v>Adam Bland</v>
      </c>
    </row>
    <row r="4235" spans="1:7" thickBot="1">
      <c r="A4235" s="62" t="s">
        <v>2445</v>
      </c>
      <c r="B4235" s="61">
        <v>925</v>
      </c>
      <c r="C4235" s="61" t="str">
        <f t="shared" si="206"/>
        <v>No Tie</v>
      </c>
      <c r="D4235" s="63">
        <f t="shared" si="207"/>
        <v>925</v>
      </c>
      <c r="E4235" s="63">
        <v>925</v>
      </c>
      <c r="F4235" s="61" t="s">
        <v>1375</v>
      </c>
      <c r="G4235" s="61" t="str">
        <f t="shared" si="208"/>
        <v>Derek Fathauer</v>
      </c>
    </row>
    <row r="4236" spans="1:7" thickBot="1">
      <c r="A4236" s="62" t="s">
        <v>2445</v>
      </c>
      <c r="B4236" s="61">
        <v>927</v>
      </c>
      <c r="C4236" s="61" t="str">
        <f t="shared" si="206"/>
        <v>No Tie</v>
      </c>
      <c r="D4236" s="63">
        <f t="shared" si="207"/>
        <v>927</v>
      </c>
      <c r="E4236" s="63">
        <v>927</v>
      </c>
      <c r="F4236" s="61" t="s">
        <v>2405</v>
      </c>
      <c r="G4236" s="61" t="str">
        <f t="shared" si="208"/>
        <v>Brad Shilton</v>
      </c>
    </row>
    <row r="4237" spans="1:7" thickBot="1">
      <c r="A4237" s="62" t="s">
        <v>2445</v>
      </c>
      <c r="B4237" s="61">
        <v>927</v>
      </c>
      <c r="C4237" s="61" t="str">
        <f t="shared" si="206"/>
        <v>No Tie</v>
      </c>
      <c r="D4237" s="63">
        <f t="shared" si="207"/>
        <v>927</v>
      </c>
      <c r="E4237" s="63">
        <v>927</v>
      </c>
      <c r="F4237" s="61" t="s">
        <v>1466</v>
      </c>
      <c r="G4237" s="61" t="str">
        <f t="shared" si="208"/>
        <v>Nathan Holman</v>
      </c>
    </row>
    <row r="4238" spans="1:7" thickBot="1">
      <c r="A4238" s="62" t="s">
        <v>2445</v>
      </c>
      <c r="B4238" s="61">
        <v>929</v>
      </c>
      <c r="C4238" s="61" t="str">
        <f t="shared" si="206"/>
        <v>No Tie</v>
      </c>
      <c r="D4238" s="63">
        <f t="shared" si="207"/>
        <v>929</v>
      </c>
      <c r="E4238" s="63">
        <v>929</v>
      </c>
      <c r="F4238" s="61" t="s">
        <v>2406</v>
      </c>
      <c r="G4238" s="61" t="str">
        <f t="shared" si="208"/>
        <v>Chris Campbell</v>
      </c>
    </row>
    <row r="4239" spans="1:7" thickBot="1">
      <c r="A4239" s="62" t="s">
        <v>2445</v>
      </c>
      <c r="B4239" s="61">
        <v>930</v>
      </c>
      <c r="C4239" s="61" t="str">
        <f t="shared" si="206"/>
        <v>No Tie</v>
      </c>
      <c r="D4239" s="63">
        <f t="shared" si="207"/>
        <v>930</v>
      </c>
      <c r="E4239" s="63">
        <v>930</v>
      </c>
      <c r="F4239" s="61" t="s">
        <v>2408</v>
      </c>
      <c r="G4239" s="61" t="str">
        <f t="shared" si="208"/>
        <v>Armando Villarreal</v>
      </c>
    </row>
    <row r="4240" spans="1:7" thickBot="1">
      <c r="A4240" s="62" t="s">
        <v>2445</v>
      </c>
      <c r="B4240" s="61">
        <v>930</v>
      </c>
      <c r="C4240" s="61" t="str">
        <f t="shared" si="206"/>
        <v>No Tie</v>
      </c>
      <c r="D4240" s="63">
        <f t="shared" si="207"/>
        <v>930</v>
      </c>
      <c r="E4240" s="63">
        <v>930</v>
      </c>
      <c r="F4240" s="61" t="s">
        <v>2407</v>
      </c>
      <c r="G4240" s="61" t="str">
        <f t="shared" si="208"/>
        <v>Francis McGuirk</v>
      </c>
    </row>
    <row r="4241" spans="1:7" thickBot="1">
      <c r="A4241" s="62" t="s">
        <v>2445</v>
      </c>
      <c r="B4241" s="61">
        <v>932</v>
      </c>
      <c r="C4241" s="61" t="str">
        <f t="shared" si="206"/>
        <v>No Tie</v>
      </c>
      <c r="D4241" s="63">
        <f t="shared" si="207"/>
        <v>932</v>
      </c>
      <c r="E4241" s="63">
        <v>932</v>
      </c>
      <c r="F4241" s="61" t="s">
        <v>2410</v>
      </c>
      <c r="G4241" s="61" t="str">
        <f t="shared" si="208"/>
        <v>Hidezumi Shirakata</v>
      </c>
    </row>
    <row r="4242" spans="1:7" thickBot="1">
      <c r="A4242" s="62" t="s">
        <v>2445</v>
      </c>
      <c r="B4242" s="61">
        <v>932</v>
      </c>
      <c r="C4242" s="61" t="str">
        <f t="shared" si="206"/>
        <v>No Tie</v>
      </c>
      <c r="D4242" s="63">
        <f t="shared" si="207"/>
        <v>932</v>
      </c>
      <c r="E4242" s="63">
        <v>932</v>
      </c>
      <c r="F4242" s="61" t="s">
        <v>2409</v>
      </c>
      <c r="G4242" s="61" t="str">
        <f t="shared" si="208"/>
        <v>Michael Bradley</v>
      </c>
    </row>
    <row r="4243" spans="1:7" thickBot="1">
      <c r="A4243" s="62" t="s">
        <v>2445</v>
      </c>
      <c r="B4243" s="61">
        <v>934</v>
      </c>
      <c r="C4243" s="61" t="str">
        <f t="shared" si="206"/>
        <v>No Tie</v>
      </c>
      <c r="D4243" s="63">
        <f t="shared" si="207"/>
        <v>934</v>
      </c>
      <c r="E4243" s="63">
        <v>934</v>
      </c>
      <c r="F4243" s="61" t="s">
        <v>2258</v>
      </c>
      <c r="G4243" s="61" t="str">
        <f t="shared" si="208"/>
        <v>Keenan Davidse</v>
      </c>
    </row>
    <row r="4244" spans="1:7" thickBot="1">
      <c r="A4244" s="62" t="s">
        <v>2445</v>
      </c>
      <c r="B4244" s="61">
        <v>935</v>
      </c>
      <c r="C4244" s="61" t="str">
        <f t="shared" si="206"/>
        <v>No Tie</v>
      </c>
      <c r="D4244" s="63">
        <f t="shared" si="207"/>
        <v>935</v>
      </c>
      <c r="E4244" s="63">
        <v>935</v>
      </c>
      <c r="F4244" s="61" t="s">
        <v>2411</v>
      </c>
      <c r="G4244" s="61" t="str">
        <f t="shared" si="208"/>
        <v>Vasin Sripattranusorn</v>
      </c>
    </row>
    <row r="4245" spans="1:7" thickBot="1">
      <c r="A4245" s="62" t="s">
        <v>2445</v>
      </c>
      <c r="B4245" s="61">
        <v>936</v>
      </c>
      <c r="C4245" s="61" t="str">
        <f t="shared" si="206"/>
        <v>No Tie</v>
      </c>
      <c r="D4245" s="63">
        <f t="shared" si="207"/>
        <v>936</v>
      </c>
      <c r="E4245" s="63">
        <v>936</v>
      </c>
      <c r="F4245" s="61" t="s">
        <v>1959</v>
      </c>
      <c r="G4245" s="61" t="str">
        <f t="shared" si="208"/>
        <v>Adam Groom</v>
      </c>
    </row>
    <row r="4246" spans="1:7" thickBot="1">
      <c r="A4246" s="62" t="s">
        <v>2445</v>
      </c>
      <c r="B4246" s="61">
        <v>937</v>
      </c>
      <c r="C4246" s="61" t="str">
        <f t="shared" si="206"/>
        <v>No Tie</v>
      </c>
      <c r="D4246" s="63">
        <f t="shared" si="207"/>
        <v>937</v>
      </c>
      <c r="E4246" s="63">
        <v>937</v>
      </c>
      <c r="F4246" s="61" t="s">
        <v>1742</v>
      </c>
      <c r="G4246" s="61" t="str">
        <f t="shared" si="208"/>
        <v>Paul Maddy</v>
      </c>
    </row>
    <row r="4247" spans="1:7" thickBot="1">
      <c r="A4247" s="62" t="s">
        <v>2445</v>
      </c>
      <c r="B4247" s="61">
        <v>937</v>
      </c>
      <c r="C4247" s="61" t="str">
        <f t="shared" si="206"/>
        <v>No Tie</v>
      </c>
      <c r="D4247" s="63">
        <f t="shared" si="207"/>
        <v>937</v>
      </c>
      <c r="E4247" s="63">
        <v>937</v>
      </c>
      <c r="F4247" s="61" t="s">
        <v>2246</v>
      </c>
      <c r="G4247" s="61" t="str">
        <f t="shared" si="208"/>
        <v>Sandy Lyle</v>
      </c>
    </row>
    <row r="4248" spans="1:7" thickBot="1">
      <c r="A4248" s="62" t="s">
        <v>2445</v>
      </c>
      <c r="B4248" s="61">
        <v>939</v>
      </c>
      <c r="C4248" s="61" t="str">
        <f t="shared" si="206"/>
        <v>No Tie</v>
      </c>
      <c r="D4248" s="63">
        <f t="shared" si="207"/>
        <v>939</v>
      </c>
      <c r="E4248" s="63">
        <v>939</v>
      </c>
      <c r="F4248" s="61" t="s">
        <v>2412</v>
      </c>
      <c r="G4248" s="61" t="str">
        <f t="shared" si="208"/>
        <v>Clint Rice</v>
      </c>
    </row>
    <row r="4249" spans="1:7" thickBot="1">
      <c r="A4249" s="62" t="s">
        <v>2445</v>
      </c>
      <c r="B4249" s="61">
        <v>940</v>
      </c>
      <c r="C4249" s="61" t="str">
        <f t="shared" si="206"/>
        <v>No Tie</v>
      </c>
      <c r="D4249" s="63">
        <f t="shared" si="207"/>
        <v>940</v>
      </c>
      <c r="E4249" s="63">
        <v>940</v>
      </c>
      <c r="F4249" s="61" t="s">
        <v>2254</v>
      </c>
      <c r="G4249" s="61" t="str">
        <f t="shared" si="208"/>
        <v>Lindani Ndwandwe</v>
      </c>
    </row>
    <row r="4250" spans="1:7" thickBot="1">
      <c r="A4250" s="62" t="s">
        <v>2445</v>
      </c>
      <c r="B4250" s="61">
        <v>941</v>
      </c>
      <c r="C4250" s="61" t="str">
        <f t="shared" si="206"/>
        <v>No Tie</v>
      </c>
      <c r="D4250" s="63">
        <f t="shared" si="207"/>
        <v>941</v>
      </c>
      <c r="E4250" s="63">
        <v>941</v>
      </c>
      <c r="F4250" s="61" t="s">
        <v>2413</v>
      </c>
      <c r="G4250" s="61" t="str">
        <f t="shared" si="208"/>
        <v>Mathias Gronberg</v>
      </c>
    </row>
    <row r="4251" spans="1:7" thickBot="1">
      <c r="A4251" s="62" t="s">
        <v>2445</v>
      </c>
      <c r="B4251" s="61">
        <v>942</v>
      </c>
      <c r="C4251" s="61" t="str">
        <f t="shared" si="206"/>
        <v>No Tie</v>
      </c>
      <c r="D4251" s="63">
        <f t="shared" si="207"/>
        <v>942</v>
      </c>
      <c r="E4251" s="63">
        <v>942</v>
      </c>
      <c r="F4251" s="61" t="s">
        <v>2014</v>
      </c>
      <c r="G4251" s="61" t="str">
        <f t="shared" si="208"/>
        <v>Ryuko Tokimatsu</v>
      </c>
    </row>
    <row r="4252" spans="1:7" thickBot="1">
      <c r="A4252" s="62" t="s">
        <v>2445</v>
      </c>
      <c r="B4252" s="61">
        <v>943</v>
      </c>
      <c r="C4252" s="61" t="str">
        <f t="shared" si="206"/>
        <v>No Tie</v>
      </c>
      <c r="D4252" s="63">
        <f t="shared" si="207"/>
        <v>943</v>
      </c>
      <c r="E4252" s="63">
        <v>943</v>
      </c>
      <c r="F4252" s="61" t="s">
        <v>2414</v>
      </c>
      <c r="G4252" s="61" t="str">
        <f t="shared" si="208"/>
        <v>Carlos Franco</v>
      </c>
    </row>
    <row r="4253" spans="1:7" thickBot="1">
      <c r="A4253" s="62" t="s">
        <v>2445</v>
      </c>
      <c r="B4253" s="61">
        <v>944</v>
      </c>
      <c r="C4253" s="61" t="str">
        <f t="shared" si="206"/>
        <v>No Tie</v>
      </c>
      <c r="D4253" s="63">
        <f t="shared" si="207"/>
        <v>944</v>
      </c>
      <c r="E4253" s="63">
        <v>944</v>
      </c>
      <c r="F4253" s="61" t="s">
        <v>1463</v>
      </c>
      <c r="G4253" s="61" t="str">
        <f t="shared" si="208"/>
        <v>Scott Arnold</v>
      </c>
    </row>
    <row r="4254" spans="1:7" thickBot="1">
      <c r="A4254" s="62" t="s">
        <v>2445</v>
      </c>
      <c r="B4254" s="61">
        <v>945</v>
      </c>
      <c r="C4254" s="61" t="str">
        <f t="shared" si="206"/>
        <v>No Tie</v>
      </c>
      <c r="D4254" s="63">
        <f t="shared" si="207"/>
        <v>945</v>
      </c>
      <c r="E4254" s="63">
        <v>945</v>
      </c>
      <c r="F4254" s="61" t="s">
        <v>1998</v>
      </c>
      <c r="G4254" s="61" t="str">
        <f t="shared" si="208"/>
        <v>Puma Dominguez</v>
      </c>
    </row>
    <row r="4255" spans="1:7" thickBot="1">
      <c r="A4255" s="62" t="s">
        <v>2445</v>
      </c>
      <c r="B4255" s="61">
        <v>946</v>
      </c>
      <c r="C4255" s="61" t="str">
        <f t="shared" si="206"/>
        <v>No Tie</v>
      </c>
      <c r="D4255" s="63">
        <f t="shared" si="207"/>
        <v>946</v>
      </c>
      <c r="E4255" s="63">
        <v>946</v>
      </c>
      <c r="F4255" s="61" t="s">
        <v>2208</v>
      </c>
      <c r="G4255" s="61" t="str">
        <f t="shared" si="208"/>
        <v>Tom Watson</v>
      </c>
    </row>
    <row r="4256" spans="1:7" thickBot="1">
      <c r="A4256" s="62" t="s">
        <v>2445</v>
      </c>
      <c r="B4256" s="61">
        <v>947</v>
      </c>
      <c r="C4256" s="61" t="str">
        <f t="shared" si="206"/>
        <v>No Tie</v>
      </c>
      <c r="D4256" s="63">
        <f t="shared" si="207"/>
        <v>947</v>
      </c>
      <c r="E4256" s="63">
        <v>947</v>
      </c>
      <c r="F4256" s="61" t="s">
        <v>2415</v>
      </c>
      <c r="G4256" s="61" t="str">
        <f t="shared" si="208"/>
        <v>Michael Sims</v>
      </c>
    </row>
    <row r="4257" spans="1:7" thickBot="1">
      <c r="A4257" s="62" t="s">
        <v>2445</v>
      </c>
      <c r="B4257" s="61">
        <v>948</v>
      </c>
      <c r="C4257" s="61" t="str">
        <f t="shared" si="206"/>
        <v>No Tie</v>
      </c>
      <c r="D4257" s="63">
        <f t="shared" si="207"/>
        <v>948</v>
      </c>
      <c r="E4257" s="63">
        <v>948</v>
      </c>
      <c r="F4257" s="61" t="s">
        <v>2416</v>
      </c>
      <c r="G4257" s="61" t="str">
        <f t="shared" si="208"/>
        <v>Masatsugo Morofuji</v>
      </c>
    </row>
    <row r="4258" spans="1:7" thickBot="1">
      <c r="A4258" s="62" t="s">
        <v>2445</v>
      </c>
      <c r="B4258" s="61">
        <v>949</v>
      </c>
      <c r="C4258" s="61" t="str">
        <f t="shared" ref="C4258:C4321" si="209">IFERROR(SEARCH("T",B4258),"No Tie")</f>
        <v>No Tie</v>
      </c>
      <c r="D4258" s="63">
        <f t="shared" ref="D4258:D4321" si="210">IF(C4258="No Tie",B4258,RIGHT(B4258,LEN(B4258)-1))</f>
        <v>949</v>
      </c>
      <c r="E4258" s="63">
        <v>949</v>
      </c>
      <c r="F4258" s="61" t="s">
        <v>2417</v>
      </c>
      <c r="G4258" s="61" t="str">
        <f t="shared" ref="G4258:G4321" si="211">TRIM(SUBSTITUTE(F4258,CHAR(160),CHAR(32)))</f>
        <v>Tom Pernice Jr.</v>
      </c>
    </row>
    <row r="4259" spans="1:7" thickBot="1">
      <c r="A4259" s="62" t="s">
        <v>2445</v>
      </c>
      <c r="B4259" s="61">
        <v>950</v>
      </c>
      <c r="C4259" s="61" t="str">
        <f t="shared" si="209"/>
        <v>No Tie</v>
      </c>
      <c r="D4259" s="63">
        <f t="shared" si="210"/>
        <v>950</v>
      </c>
      <c r="E4259" s="63">
        <v>950</v>
      </c>
      <c r="F4259" s="61" t="s">
        <v>2418</v>
      </c>
      <c r="G4259" s="61" t="str">
        <f t="shared" si="211"/>
        <v>Hank Kuehne</v>
      </c>
    </row>
    <row r="4260" spans="1:7" thickBot="1">
      <c r="A4260" s="62" t="s">
        <v>2445</v>
      </c>
      <c r="B4260" s="61">
        <v>951</v>
      </c>
      <c r="C4260" s="61" t="str">
        <f t="shared" si="209"/>
        <v>No Tie</v>
      </c>
      <c r="D4260" s="63">
        <f t="shared" si="210"/>
        <v>951</v>
      </c>
      <c r="E4260" s="63">
        <v>951</v>
      </c>
      <c r="F4260" s="61" t="s">
        <v>847</v>
      </c>
      <c r="G4260" s="61" t="str">
        <f t="shared" si="211"/>
        <v>Patrick Sheehan</v>
      </c>
    </row>
    <row r="4261" spans="1:7" thickBot="1">
      <c r="A4261" s="62" t="s">
        <v>2445</v>
      </c>
      <c r="B4261" s="61">
        <v>952</v>
      </c>
      <c r="C4261" s="61" t="str">
        <f t="shared" si="209"/>
        <v>No Tie</v>
      </c>
      <c r="D4261" s="63">
        <f t="shared" si="210"/>
        <v>952</v>
      </c>
      <c r="E4261" s="63">
        <v>952</v>
      </c>
      <c r="F4261" s="61" t="s">
        <v>2281</v>
      </c>
      <c r="G4261" s="61" t="str">
        <f t="shared" si="211"/>
        <v>Steven Ferreira</v>
      </c>
    </row>
    <row r="4262" spans="1:7" thickBot="1">
      <c r="A4262" s="62" t="s">
        <v>2445</v>
      </c>
      <c r="B4262" s="61">
        <v>953</v>
      </c>
      <c r="C4262" s="61" t="str">
        <f t="shared" si="209"/>
        <v>No Tie</v>
      </c>
      <c r="D4262" s="63">
        <f t="shared" si="210"/>
        <v>953</v>
      </c>
      <c r="E4262" s="63">
        <v>953</v>
      </c>
      <c r="F4262" s="61" t="s">
        <v>2419</v>
      </c>
      <c r="G4262" s="61" t="str">
        <f t="shared" si="211"/>
        <v>Rocco Mediate</v>
      </c>
    </row>
    <row r="4263" spans="1:7" thickBot="1">
      <c r="A4263" s="62" t="s">
        <v>2445</v>
      </c>
      <c r="B4263" s="61">
        <v>954</v>
      </c>
      <c r="C4263" s="61" t="str">
        <f t="shared" si="209"/>
        <v>No Tie</v>
      </c>
      <c r="D4263" s="63">
        <f t="shared" si="210"/>
        <v>954</v>
      </c>
      <c r="E4263" s="63">
        <v>954</v>
      </c>
      <c r="F4263" s="61" t="s">
        <v>1447</v>
      </c>
      <c r="G4263" s="61" t="str">
        <f t="shared" si="211"/>
        <v>Edouard Espana</v>
      </c>
    </row>
    <row r="4264" spans="1:7" thickBot="1">
      <c r="A4264" s="62" t="s">
        <v>2445</v>
      </c>
      <c r="B4264" s="61">
        <v>955</v>
      </c>
      <c r="C4264" s="61" t="str">
        <f t="shared" si="209"/>
        <v>No Tie</v>
      </c>
      <c r="D4264" s="63">
        <f t="shared" si="210"/>
        <v>955</v>
      </c>
      <c r="E4264" s="63">
        <v>955</v>
      </c>
      <c r="F4264" s="61" t="s">
        <v>2420</v>
      </c>
      <c r="G4264" s="61" t="str">
        <f t="shared" si="211"/>
        <v>Alan McLean</v>
      </c>
    </row>
    <row r="4265" spans="1:7" thickBot="1">
      <c r="A4265" s="62" t="s">
        <v>2445</v>
      </c>
      <c r="B4265" s="61">
        <v>955</v>
      </c>
      <c r="C4265" s="61" t="str">
        <f t="shared" si="209"/>
        <v>No Tie</v>
      </c>
      <c r="D4265" s="63">
        <f t="shared" si="210"/>
        <v>955</v>
      </c>
      <c r="E4265" s="63">
        <v>955</v>
      </c>
      <c r="F4265" s="61" t="s">
        <v>2168</v>
      </c>
      <c r="G4265" s="61" t="str">
        <f t="shared" si="211"/>
        <v>David Vanegas</v>
      </c>
    </row>
    <row r="4266" spans="1:7" thickBot="1">
      <c r="A4266" s="62" t="s">
        <v>2445</v>
      </c>
      <c r="B4266" s="61">
        <v>955</v>
      </c>
      <c r="C4266" s="61" t="str">
        <f t="shared" si="209"/>
        <v>No Tie</v>
      </c>
      <c r="D4266" s="63">
        <f t="shared" si="210"/>
        <v>955</v>
      </c>
      <c r="E4266" s="63">
        <v>955</v>
      </c>
      <c r="F4266" s="61" t="s">
        <v>2059</v>
      </c>
      <c r="G4266" s="61" t="str">
        <f t="shared" si="211"/>
        <v>Nils Floren</v>
      </c>
    </row>
    <row r="4267" spans="1:7" thickBot="1">
      <c r="A4267" s="62" t="s">
        <v>2445</v>
      </c>
      <c r="B4267" s="61">
        <v>958</v>
      </c>
      <c r="C4267" s="61" t="str">
        <f t="shared" si="209"/>
        <v>No Tie</v>
      </c>
      <c r="D4267" s="63">
        <f t="shared" si="210"/>
        <v>958</v>
      </c>
      <c r="E4267" s="63">
        <v>958</v>
      </c>
      <c r="F4267" s="61" t="s">
        <v>2421</v>
      </c>
      <c r="G4267" s="61" t="str">
        <f t="shared" si="211"/>
        <v>Dustin Garza</v>
      </c>
    </row>
    <row r="4268" spans="1:7" thickBot="1">
      <c r="A4268" s="62" t="s">
        <v>2445</v>
      </c>
      <c r="B4268" s="61">
        <v>959</v>
      </c>
      <c r="C4268" s="61" t="str">
        <f t="shared" si="209"/>
        <v>No Tie</v>
      </c>
      <c r="D4268" s="63">
        <f t="shared" si="210"/>
        <v>959</v>
      </c>
      <c r="E4268" s="63">
        <v>959</v>
      </c>
      <c r="F4268" s="61" t="s">
        <v>2422</v>
      </c>
      <c r="G4268" s="61" t="str">
        <f t="shared" si="211"/>
        <v>Reid Edstrom</v>
      </c>
    </row>
    <row r="4269" spans="1:7" thickBot="1">
      <c r="A4269" s="62" t="s">
        <v>2445</v>
      </c>
      <c r="B4269" s="61">
        <v>960</v>
      </c>
      <c r="C4269" s="61" t="str">
        <f t="shared" si="209"/>
        <v>No Tie</v>
      </c>
      <c r="D4269" s="63">
        <f t="shared" si="210"/>
        <v>960</v>
      </c>
      <c r="E4269" s="63">
        <v>960</v>
      </c>
      <c r="F4269" s="61" t="s">
        <v>2423</v>
      </c>
      <c r="G4269" s="61" t="str">
        <f t="shared" si="211"/>
        <v>Max Glauert</v>
      </c>
    </row>
    <row r="4270" spans="1:7" thickBot="1">
      <c r="A4270" s="62" t="s">
        <v>2445</v>
      </c>
      <c r="B4270" s="61">
        <v>961</v>
      </c>
      <c r="C4270" s="61" t="str">
        <f t="shared" si="209"/>
        <v>No Tie</v>
      </c>
      <c r="D4270" s="63">
        <f t="shared" si="210"/>
        <v>961</v>
      </c>
      <c r="E4270" s="63">
        <v>961</v>
      </c>
      <c r="F4270" s="61" t="s">
        <v>505</v>
      </c>
      <c r="G4270" s="61" t="str">
        <f t="shared" si="211"/>
        <v>Patrick Rodgers</v>
      </c>
    </row>
    <row r="4271" spans="1:7" thickBot="1">
      <c r="A4271" s="62" t="s">
        <v>2445</v>
      </c>
      <c r="B4271" s="61">
        <v>962</v>
      </c>
      <c r="C4271" s="61" t="str">
        <f t="shared" si="209"/>
        <v>No Tie</v>
      </c>
      <c r="D4271" s="63">
        <f t="shared" si="210"/>
        <v>962</v>
      </c>
      <c r="E4271" s="63">
        <v>962</v>
      </c>
      <c r="F4271" s="61" t="s">
        <v>2424</v>
      </c>
      <c r="G4271" s="61" t="str">
        <f t="shared" si="211"/>
        <v>David Dragoo</v>
      </c>
    </row>
    <row r="4272" spans="1:7" thickBot="1">
      <c r="A4272" s="62" t="s">
        <v>2445</v>
      </c>
      <c r="B4272" s="61">
        <v>963</v>
      </c>
      <c r="C4272" s="61" t="str">
        <f t="shared" si="209"/>
        <v>No Tie</v>
      </c>
      <c r="D4272" s="63">
        <f t="shared" si="210"/>
        <v>963</v>
      </c>
      <c r="E4272" s="63">
        <v>963</v>
      </c>
      <c r="F4272" s="61" t="s">
        <v>2425</v>
      </c>
      <c r="G4272" s="61" t="str">
        <f t="shared" si="211"/>
        <v>Ron Whittaker</v>
      </c>
    </row>
    <row r="4273" spans="1:7" thickBot="1">
      <c r="A4273" s="62" t="s">
        <v>2445</v>
      </c>
      <c r="B4273" s="61">
        <v>964</v>
      </c>
      <c r="C4273" s="61" t="str">
        <f t="shared" si="209"/>
        <v>No Tie</v>
      </c>
      <c r="D4273" s="63">
        <f t="shared" si="210"/>
        <v>964</v>
      </c>
      <c r="E4273" s="63">
        <v>964</v>
      </c>
      <c r="F4273" s="61" t="s">
        <v>624</v>
      </c>
      <c r="G4273" s="61" t="str">
        <f t="shared" si="211"/>
        <v>Jonathan Randolph</v>
      </c>
    </row>
    <row r="4274" spans="1:7" thickBot="1">
      <c r="A4274" s="62" t="s">
        <v>2445</v>
      </c>
      <c r="B4274" s="61">
        <v>964</v>
      </c>
      <c r="C4274" s="61" t="str">
        <f t="shared" si="209"/>
        <v>No Tie</v>
      </c>
      <c r="D4274" s="63">
        <f t="shared" si="210"/>
        <v>964</v>
      </c>
      <c r="E4274" s="63">
        <v>964</v>
      </c>
      <c r="F4274" s="61" t="s">
        <v>2426</v>
      </c>
      <c r="G4274" s="61" t="str">
        <f t="shared" si="211"/>
        <v>Steven O'Hara</v>
      </c>
    </row>
    <row r="4275" spans="1:7" thickBot="1">
      <c r="A4275" s="62" t="s">
        <v>2445</v>
      </c>
      <c r="B4275" s="61">
        <v>966</v>
      </c>
      <c r="C4275" s="61" t="str">
        <f t="shared" si="209"/>
        <v>No Tie</v>
      </c>
      <c r="D4275" s="63">
        <f t="shared" si="210"/>
        <v>966</v>
      </c>
      <c r="E4275" s="63">
        <v>966</v>
      </c>
      <c r="F4275" s="61" t="s">
        <v>1848</v>
      </c>
      <c r="G4275" s="61" t="str">
        <f t="shared" si="211"/>
        <v>Armando Favela</v>
      </c>
    </row>
    <row r="4276" spans="1:7" thickBot="1">
      <c r="A4276" s="62" t="s">
        <v>2445</v>
      </c>
      <c r="B4276" s="61">
        <v>967</v>
      </c>
      <c r="C4276" s="61" t="str">
        <f t="shared" si="209"/>
        <v>No Tie</v>
      </c>
      <c r="D4276" s="63">
        <f t="shared" si="210"/>
        <v>967</v>
      </c>
      <c r="E4276" s="63">
        <v>967</v>
      </c>
      <c r="F4276" s="61" t="s">
        <v>1992</v>
      </c>
      <c r="G4276" s="61" t="str">
        <f t="shared" si="211"/>
        <v>Charlie Ford</v>
      </c>
    </row>
    <row r="4277" spans="1:7" thickBot="1">
      <c r="A4277" s="62" t="s">
        <v>2445</v>
      </c>
      <c r="B4277" s="61">
        <v>967</v>
      </c>
      <c r="C4277" s="61" t="str">
        <f t="shared" si="209"/>
        <v>No Tie</v>
      </c>
      <c r="D4277" s="63">
        <f t="shared" si="210"/>
        <v>967</v>
      </c>
      <c r="E4277" s="63">
        <v>967</v>
      </c>
      <c r="F4277" s="61" t="s">
        <v>2427</v>
      </c>
      <c r="G4277" s="61" t="str">
        <f t="shared" si="211"/>
        <v>Federico Colombo</v>
      </c>
    </row>
    <row r="4278" spans="1:7" thickBot="1">
      <c r="A4278" s="62" t="s">
        <v>2445</v>
      </c>
      <c r="B4278" s="61">
        <v>969</v>
      </c>
      <c r="C4278" s="61" t="str">
        <f t="shared" si="209"/>
        <v>No Tie</v>
      </c>
      <c r="D4278" s="63">
        <f t="shared" si="210"/>
        <v>969</v>
      </c>
      <c r="E4278" s="63">
        <v>969</v>
      </c>
      <c r="F4278" s="61" t="s">
        <v>2428</v>
      </c>
      <c r="G4278" s="61" t="str">
        <f t="shared" si="211"/>
        <v>Reinier Saxton</v>
      </c>
    </row>
    <row r="4279" spans="1:7" thickBot="1">
      <c r="A4279" s="62" t="s">
        <v>2445</v>
      </c>
      <c r="B4279" s="61">
        <v>970</v>
      </c>
      <c r="C4279" s="61" t="str">
        <f t="shared" si="209"/>
        <v>No Tie</v>
      </c>
      <c r="D4279" s="63">
        <f t="shared" si="210"/>
        <v>970</v>
      </c>
      <c r="E4279" s="63">
        <v>970</v>
      </c>
      <c r="F4279" s="61" t="s">
        <v>2429</v>
      </c>
      <c r="G4279" s="61" t="str">
        <f t="shared" si="211"/>
        <v>Kent Eger</v>
      </c>
    </row>
    <row r="4280" spans="1:7" thickBot="1">
      <c r="A4280" s="62" t="s">
        <v>2445</v>
      </c>
      <c r="B4280" s="61">
        <v>971</v>
      </c>
      <c r="C4280" s="61" t="str">
        <f t="shared" si="209"/>
        <v>No Tie</v>
      </c>
      <c r="D4280" s="63">
        <f t="shared" si="210"/>
        <v>971</v>
      </c>
      <c r="E4280" s="63">
        <v>971</v>
      </c>
      <c r="F4280" s="61" t="s">
        <v>2024</v>
      </c>
      <c r="G4280" s="61" t="str">
        <f t="shared" si="211"/>
        <v>Matthew Southgate</v>
      </c>
    </row>
    <row r="4281" spans="1:7" thickBot="1">
      <c r="A4281" s="62" t="s">
        <v>2445</v>
      </c>
      <c r="B4281" s="61">
        <v>972</v>
      </c>
      <c r="C4281" s="61" t="str">
        <f t="shared" si="209"/>
        <v>No Tie</v>
      </c>
      <c r="D4281" s="63">
        <f t="shared" si="210"/>
        <v>972</v>
      </c>
      <c r="E4281" s="63">
        <v>972</v>
      </c>
      <c r="F4281" s="61" t="s">
        <v>2431</v>
      </c>
      <c r="G4281" s="61" t="str">
        <f t="shared" si="211"/>
        <v>Andrew Roque</v>
      </c>
    </row>
    <row r="4282" spans="1:7" thickBot="1">
      <c r="A4282" s="62" t="s">
        <v>2445</v>
      </c>
      <c r="B4282" s="61">
        <v>972</v>
      </c>
      <c r="C4282" s="61" t="str">
        <f t="shared" si="209"/>
        <v>No Tie</v>
      </c>
      <c r="D4282" s="63">
        <f t="shared" si="210"/>
        <v>972</v>
      </c>
      <c r="E4282" s="63">
        <v>972</v>
      </c>
      <c r="F4282" s="61" t="s">
        <v>2430</v>
      </c>
      <c r="G4282" s="61" t="str">
        <f t="shared" si="211"/>
        <v>Matt Marshall</v>
      </c>
    </row>
    <row r="4283" spans="1:7" thickBot="1">
      <c r="A4283" s="62" t="s">
        <v>2445</v>
      </c>
      <c r="B4283" s="61">
        <v>974</v>
      </c>
      <c r="C4283" s="61" t="str">
        <f t="shared" si="209"/>
        <v>No Tie</v>
      </c>
      <c r="D4283" s="63">
        <f t="shared" si="210"/>
        <v>974</v>
      </c>
      <c r="E4283" s="63">
        <v>974</v>
      </c>
      <c r="F4283" s="61" t="s">
        <v>2050</v>
      </c>
      <c r="G4283" s="61" t="str">
        <f t="shared" si="211"/>
        <v>Adrien Saddier</v>
      </c>
    </row>
    <row r="4284" spans="1:7" thickBot="1">
      <c r="A4284" s="62" t="s">
        <v>2445</v>
      </c>
      <c r="B4284" s="61">
        <v>974</v>
      </c>
      <c r="C4284" s="61" t="str">
        <f t="shared" si="209"/>
        <v>No Tie</v>
      </c>
      <c r="D4284" s="63">
        <f t="shared" si="210"/>
        <v>974</v>
      </c>
      <c r="E4284" s="63">
        <v>974</v>
      </c>
      <c r="F4284" s="61" t="s">
        <v>2432</v>
      </c>
      <c r="G4284" s="61" t="str">
        <f t="shared" si="211"/>
        <v>Desne van den Bergh</v>
      </c>
    </row>
    <row r="4285" spans="1:7" thickBot="1">
      <c r="A4285" s="62" t="s">
        <v>2445</v>
      </c>
      <c r="B4285" s="61">
        <v>976</v>
      </c>
      <c r="C4285" s="61" t="str">
        <f t="shared" si="209"/>
        <v>No Tie</v>
      </c>
      <c r="D4285" s="63">
        <f t="shared" si="210"/>
        <v>976</v>
      </c>
      <c r="E4285" s="63">
        <v>976</v>
      </c>
      <c r="F4285" s="61" t="s">
        <v>2290</v>
      </c>
      <c r="G4285" s="61" t="str">
        <f t="shared" si="211"/>
        <v>Steve Surry</v>
      </c>
    </row>
    <row r="4286" spans="1:7" thickBot="1">
      <c r="A4286" s="62" t="s">
        <v>2445</v>
      </c>
      <c r="B4286" s="61">
        <v>977</v>
      </c>
      <c r="C4286" s="61" t="str">
        <f t="shared" si="209"/>
        <v>No Tie</v>
      </c>
      <c r="D4286" s="63">
        <f t="shared" si="210"/>
        <v>977</v>
      </c>
      <c r="E4286" s="63">
        <v>977</v>
      </c>
      <c r="F4286" s="61" t="s">
        <v>1341</v>
      </c>
      <c r="G4286" s="61" t="str">
        <f t="shared" si="211"/>
        <v>Hao Tong Li</v>
      </c>
    </row>
    <row r="4287" spans="1:7" thickBot="1">
      <c r="A4287" s="62" t="s">
        <v>2445</v>
      </c>
      <c r="B4287" s="61">
        <v>978</v>
      </c>
      <c r="C4287" s="61" t="str">
        <f t="shared" si="209"/>
        <v>No Tie</v>
      </c>
      <c r="D4287" s="63">
        <f t="shared" si="210"/>
        <v>978</v>
      </c>
      <c r="E4287" s="63">
        <v>978</v>
      </c>
      <c r="F4287" s="61" t="s">
        <v>1408</v>
      </c>
      <c r="G4287" s="61" t="str">
        <f t="shared" si="211"/>
        <v>Si Woo Kim</v>
      </c>
    </row>
    <row r="4288" spans="1:7" thickBot="1">
      <c r="A4288" s="62" t="s">
        <v>2445</v>
      </c>
      <c r="B4288" s="61">
        <v>979</v>
      </c>
      <c r="C4288" s="61" t="str">
        <f t="shared" si="209"/>
        <v>No Tie</v>
      </c>
      <c r="D4288" s="63">
        <f t="shared" si="210"/>
        <v>979</v>
      </c>
      <c r="E4288" s="63">
        <v>979</v>
      </c>
      <c r="F4288" s="61" t="s">
        <v>2433</v>
      </c>
      <c r="G4288" s="61" t="str">
        <f t="shared" si="211"/>
        <v>Floris De Vries</v>
      </c>
    </row>
    <row r="4289" spans="1:7" thickBot="1">
      <c r="A4289" s="62" t="s">
        <v>2445</v>
      </c>
      <c r="B4289" s="61">
        <v>979</v>
      </c>
      <c r="C4289" s="61" t="str">
        <f t="shared" si="209"/>
        <v>No Tie</v>
      </c>
      <c r="D4289" s="63">
        <f t="shared" si="210"/>
        <v>979</v>
      </c>
      <c r="E4289" s="63">
        <v>979</v>
      </c>
      <c r="F4289" s="61" t="s">
        <v>1671</v>
      </c>
      <c r="G4289" s="61" t="str">
        <f t="shared" si="211"/>
        <v>Steven Jeppesen</v>
      </c>
    </row>
    <row r="4290" spans="1:7" thickBot="1">
      <c r="A4290" s="62" t="s">
        <v>2445</v>
      </c>
      <c r="B4290" s="61">
        <v>981</v>
      </c>
      <c r="C4290" s="61" t="str">
        <f t="shared" si="209"/>
        <v>No Tie</v>
      </c>
      <c r="D4290" s="63">
        <f t="shared" si="210"/>
        <v>981</v>
      </c>
      <c r="E4290" s="63">
        <v>981</v>
      </c>
      <c r="F4290" s="61" t="s">
        <v>2435</v>
      </c>
      <c r="G4290" s="61" t="str">
        <f t="shared" si="211"/>
        <v>Corey Nagy</v>
      </c>
    </row>
    <row r="4291" spans="1:7" thickBot="1">
      <c r="A4291" s="62" t="s">
        <v>2445</v>
      </c>
      <c r="B4291" s="61">
        <v>981</v>
      </c>
      <c r="C4291" s="61" t="str">
        <f t="shared" si="209"/>
        <v>No Tie</v>
      </c>
      <c r="D4291" s="63">
        <f t="shared" si="210"/>
        <v>981</v>
      </c>
      <c r="E4291" s="63">
        <v>981</v>
      </c>
      <c r="F4291" s="61" t="s">
        <v>2434</v>
      </c>
      <c r="G4291" s="61" t="str">
        <f t="shared" si="211"/>
        <v>Sung Lee</v>
      </c>
    </row>
    <row r="4292" spans="1:7" thickBot="1">
      <c r="A4292" s="62" t="s">
        <v>2445</v>
      </c>
      <c r="B4292" s="61">
        <v>983</v>
      </c>
      <c r="C4292" s="61" t="str">
        <f t="shared" si="209"/>
        <v>No Tie</v>
      </c>
      <c r="D4292" s="63">
        <f t="shared" si="210"/>
        <v>983</v>
      </c>
      <c r="E4292" s="63">
        <v>983</v>
      </c>
      <c r="F4292" s="61" t="s">
        <v>2436</v>
      </c>
      <c r="G4292" s="61" t="str">
        <f t="shared" si="211"/>
        <v>Anthony Snobeck</v>
      </c>
    </row>
    <row r="4293" spans="1:7" thickBot="1">
      <c r="A4293" s="62" t="s">
        <v>2445</v>
      </c>
      <c r="B4293" s="61">
        <v>984</v>
      </c>
      <c r="C4293" s="61" t="str">
        <f t="shared" si="209"/>
        <v>No Tie</v>
      </c>
      <c r="D4293" s="63">
        <f t="shared" si="210"/>
        <v>984</v>
      </c>
      <c r="E4293" s="63">
        <v>984</v>
      </c>
      <c r="F4293" s="61" t="s">
        <v>1485</v>
      </c>
      <c r="G4293" s="61" t="str">
        <f t="shared" si="211"/>
        <v>Moritz Lampert</v>
      </c>
    </row>
    <row r="4294" spans="1:7" thickBot="1">
      <c r="A4294" s="62" t="s">
        <v>2445</v>
      </c>
      <c r="B4294" s="61">
        <v>985</v>
      </c>
      <c r="C4294" s="61" t="str">
        <f t="shared" si="209"/>
        <v>No Tie</v>
      </c>
      <c r="D4294" s="63">
        <f t="shared" si="210"/>
        <v>985</v>
      </c>
      <c r="E4294" s="63">
        <v>985</v>
      </c>
      <c r="F4294" s="61" t="s">
        <v>1721</v>
      </c>
      <c r="G4294" s="61" t="str">
        <f t="shared" si="211"/>
        <v>Andy Winings</v>
      </c>
    </row>
    <row r="4295" spans="1:7" thickBot="1">
      <c r="A4295" s="62" t="s">
        <v>2445</v>
      </c>
      <c r="B4295" s="61">
        <v>986</v>
      </c>
      <c r="C4295" s="61" t="str">
        <f t="shared" si="209"/>
        <v>No Tie</v>
      </c>
      <c r="D4295" s="63">
        <f t="shared" si="210"/>
        <v>986</v>
      </c>
      <c r="E4295" s="63">
        <v>986</v>
      </c>
      <c r="F4295" s="61" t="s">
        <v>2437</v>
      </c>
      <c r="G4295" s="61" t="str">
        <f t="shared" si="211"/>
        <v>Jarmo Sandelin</v>
      </c>
    </row>
    <row r="4296" spans="1:7" thickBot="1">
      <c r="A4296" s="62" t="s">
        <v>2445</v>
      </c>
      <c r="B4296" s="61">
        <v>987</v>
      </c>
      <c r="C4296" s="61" t="str">
        <f t="shared" si="209"/>
        <v>No Tie</v>
      </c>
      <c r="D4296" s="63">
        <f t="shared" si="210"/>
        <v>987</v>
      </c>
      <c r="E4296" s="63">
        <v>987</v>
      </c>
      <c r="F4296" s="61" t="s">
        <v>2438</v>
      </c>
      <c r="G4296" s="61" t="str">
        <f t="shared" si="211"/>
        <v>Marco Ruiz</v>
      </c>
    </row>
    <row r="4297" spans="1:7" thickBot="1">
      <c r="A4297" s="62" t="s">
        <v>2445</v>
      </c>
      <c r="B4297" s="61">
        <v>988</v>
      </c>
      <c r="C4297" s="61" t="str">
        <f t="shared" si="209"/>
        <v>No Tie</v>
      </c>
      <c r="D4297" s="63">
        <f t="shared" si="210"/>
        <v>988</v>
      </c>
      <c r="E4297" s="63">
        <v>988</v>
      </c>
      <c r="F4297" s="61" t="s">
        <v>1223</v>
      </c>
      <c r="G4297" s="61" t="str">
        <f t="shared" si="211"/>
        <v>Matthew Fitzpatrick</v>
      </c>
    </row>
    <row r="4298" spans="1:7" thickBot="1">
      <c r="A4298" s="62" t="s">
        <v>2445</v>
      </c>
      <c r="B4298" s="61">
        <v>989</v>
      </c>
      <c r="C4298" s="61" t="str">
        <f t="shared" si="209"/>
        <v>No Tie</v>
      </c>
      <c r="D4298" s="63">
        <f t="shared" si="210"/>
        <v>989</v>
      </c>
      <c r="E4298" s="63">
        <v>989</v>
      </c>
      <c r="F4298" s="61" t="s">
        <v>2242</v>
      </c>
      <c r="G4298" s="61" t="str">
        <f t="shared" si="211"/>
        <v>Jin-jae Byun</v>
      </c>
    </row>
    <row r="4299" spans="1:7" thickBot="1">
      <c r="A4299" s="62" t="s">
        <v>2445</v>
      </c>
      <c r="B4299" s="61">
        <v>989</v>
      </c>
      <c r="C4299" s="61" t="str">
        <f t="shared" si="209"/>
        <v>No Tie</v>
      </c>
      <c r="D4299" s="63">
        <f t="shared" si="210"/>
        <v>989</v>
      </c>
      <c r="E4299" s="63">
        <v>989</v>
      </c>
      <c r="F4299" s="61" t="s">
        <v>2439</v>
      </c>
      <c r="G4299" s="61" t="str">
        <f t="shared" si="211"/>
        <v>Klas Eriksson</v>
      </c>
    </row>
    <row r="4300" spans="1:7" thickBot="1">
      <c r="A4300" s="62" t="s">
        <v>2445</v>
      </c>
      <c r="B4300" s="61">
        <v>991</v>
      </c>
      <c r="C4300" s="61" t="str">
        <f t="shared" si="209"/>
        <v>No Tie</v>
      </c>
      <c r="D4300" s="63">
        <f t="shared" si="210"/>
        <v>991</v>
      </c>
      <c r="E4300" s="63">
        <v>991</v>
      </c>
      <c r="F4300" s="61" t="s">
        <v>2156</v>
      </c>
      <c r="G4300" s="61" t="str">
        <f t="shared" si="211"/>
        <v>Wallace Booth</v>
      </c>
    </row>
    <row r="4301" spans="1:7" thickBot="1">
      <c r="A4301" s="62" t="s">
        <v>2445</v>
      </c>
      <c r="B4301" s="61">
        <v>992</v>
      </c>
      <c r="C4301" s="61" t="str">
        <f t="shared" si="209"/>
        <v>No Tie</v>
      </c>
      <c r="D4301" s="63">
        <f t="shared" si="210"/>
        <v>992</v>
      </c>
      <c r="E4301" s="63">
        <v>992</v>
      </c>
      <c r="F4301" s="61" t="s">
        <v>2440</v>
      </c>
      <c r="G4301" s="61" t="str">
        <f t="shared" si="211"/>
        <v>Chris Killmer</v>
      </c>
    </row>
    <row r="4302" spans="1:7" thickBot="1">
      <c r="A4302" s="62" t="s">
        <v>2445</v>
      </c>
      <c r="B4302" s="61">
        <v>993</v>
      </c>
      <c r="C4302" s="61" t="str">
        <f t="shared" si="209"/>
        <v>No Tie</v>
      </c>
      <c r="D4302" s="63">
        <f t="shared" si="210"/>
        <v>993</v>
      </c>
      <c r="E4302" s="63">
        <v>993</v>
      </c>
      <c r="F4302" s="61" t="s">
        <v>2441</v>
      </c>
      <c r="G4302" s="61" t="str">
        <f t="shared" si="211"/>
        <v>Kevin Tucker</v>
      </c>
    </row>
    <row r="4303" spans="1:7" thickBot="1">
      <c r="A4303" s="62" t="s">
        <v>2445</v>
      </c>
      <c r="B4303" s="61">
        <v>994</v>
      </c>
      <c r="C4303" s="61" t="str">
        <f t="shared" si="209"/>
        <v>No Tie</v>
      </c>
      <c r="D4303" s="63">
        <f t="shared" si="210"/>
        <v>994</v>
      </c>
      <c r="E4303" s="63">
        <v>994</v>
      </c>
      <c r="F4303" s="61" t="s">
        <v>2442</v>
      </c>
      <c r="G4303" s="61" t="str">
        <f t="shared" si="211"/>
        <v>Cesar Costilla</v>
      </c>
    </row>
    <row r="4304" spans="1:7" thickBot="1">
      <c r="A4304" s="62" t="s">
        <v>2445</v>
      </c>
      <c r="B4304" s="61">
        <v>995</v>
      </c>
      <c r="C4304" s="61" t="str">
        <f t="shared" si="209"/>
        <v>No Tie</v>
      </c>
      <c r="D4304" s="63">
        <f t="shared" si="210"/>
        <v>995</v>
      </c>
      <c r="E4304" s="63">
        <v>995</v>
      </c>
      <c r="F4304" s="61" t="s">
        <v>2443</v>
      </c>
      <c r="G4304" s="61" t="str">
        <f t="shared" si="211"/>
        <v>Jose Coceres</v>
      </c>
    </row>
    <row r="4305" spans="1:7" thickBot="1">
      <c r="A4305" s="62" t="s">
        <v>2445</v>
      </c>
      <c r="B4305" s="61">
        <v>995</v>
      </c>
      <c r="C4305" s="61" t="str">
        <f t="shared" si="209"/>
        <v>No Tie</v>
      </c>
      <c r="D4305" s="63">
        <f t="shared" si="210"/>
        <v>995</v>
      </c>
      <c r="E4305" s="63">
        <v>995</v>
      </c>
      <c r="F4305" s="61" t="s">
        <v>2444</v>
      </c>
      <c r="G4305" s="61" t="str">
        <f t="shared" si="211"/>
        <v>Wolmer Murillo</v>
      </c>
    </row>
    <row r="4306" spans="1:7" thickBot="1">
      <c r="A4306" s="62" t="s">
        <v>2445</v>
      </c>
      <c r="B4306" s="61">
        <v>997</v>
      </c>
      <c r="C4306" s="61" t="str">
        <f t="shared" si="209"/>
        <v>No Tie</v>
      </c>
      <c r="D4306" s="63">
        <f t="shared" si="210"/>
        <v>997</v>
      </c>
      <c r="E4306" s="63">
        <v>997</v>
      </c>
      <c r="F4306" s="61" t="s">
        <v>2264</v>
      </c>
      <c r="G4306" s="61" t="str">
        <f t="shared" si="211"/>
        <v>Toru Suzuki</v>
      </c>
    </row>
    <row r="4307" spans="1:7" thickBot="1">
      <c r="A4307" s="62" t="s">
        <v>2445</v>
      </c>
      <c r="B4307" s="61">
        <v>998</v>
      </c>
      <c r="C4307" s="61" t="str">
        <f t="shared" si="209"/>
        <v>No Tie</v>
      </c>
      <c r="D4307" s="63">
        <f t="shared" si="210"/>
        <v>998</v>
      </c>
      <c r="E4307" s="63">
        <v>998</v>
      </c>
      <c r="F4307" s="61" t="s">
        <v>1494</v>
      </c>
      <c r="G4307" s="61" t="str">
        <f t="shared" si="211"/>
        <v>Cheng Tsung Pan</v>
      </c>
    </row>
    <row r="4308" spans="1:7" thickBot="1">
      <c r="A4308" s="62" t="s">
        <v>2445</v>
      </c>
      <c r="B4308" s="61">
        <v>998</v>
      </c>
      <c r="C4308" s="61" t="str">
        <f t="shared" si="209"/>
        <v>No Tie</v>
      </c>
      <c r="D4308" s="63">
        <f t="shared" si="210"/>
        <v>998</v>
      </c>
      <c r="E4308" s="63">
        <v>998</v>
      </c>
      <c r="F4308" s="61" t="s">
        <v>2299</v>
      </c>
      <c r="G4308" s="61" t="str">
        <f t="shared" si="211"/>
        <v>Chris Rodgers</v>
      </c>
    </row>
    <row r="4309" spans="1:7" thickBot="1">
      <c r="A4309" s="62" t="s">
        <v>3927</v>
      </c>
      <c r="B4309" s="61">
        <v>1</v>
      </c>
      <c r="C4309" s="61" t="str">
        <f t="shared" si="209"/>
        <v>No Tie</v>
      </c>
      <c r="D4309" s="63">
        <f t="shared" si="210"/>
        <v>1</v>
      </c>
      <c r="E4309" s="63">
        <v>1</v>
      </c>
      <c r="F4309" s="61" t="s">
        <v>714</v>
      </c>
      <c r="G4309" s="61" t="str">
        <f t="shared" si="211"/>
        <v>Tiger Woods</v>
      </c>
    </row>
    <row r="4310" spans="1:7" thickBot="1">
      <c r="A4310" s="62" t="s">
        <v>3927</v>
      </c>
      <c r="B4310" s="61">
        <v>2</v>
      </c>
      <c r="C4310" s="61" t="str">
        <f t="shared" si="209"/>
        <v>No Tie</v>
      </c>
      <c r="D4310" s="63">
        <f t="shared" si="210"/>
        <v>2</v>
      </c>
      <c r="E4310" s="63">
        <v>2</v>
      </c>
      <c r="F4310" s="61" t="s">
        <v>1193</v>
      </c>
      <c r="G4310" s="61" t="str">
        <f t="shared" si="211"/>
        <v>Adam Scott</v>
      </c>
    </row>
    <row r="4311" spans="1:7" thickBot="1">
      <c r="A4311" s="62" t="s">
        <v>3927</v>
      </c>
      <c r="B4311" s="61">
        <v>3</v>
      </c>
      <c r="C4311" s="61" t="str">
        <f t="shared" si="209"/>
        <v>No Tie</v>
      </c>
      <c r="D4311" s="63">
        <f t="shared" si="210"/>
        <v>3</v>
      </c>
      <c r="E4311" s="63">
        <v>3</v>
      </c>
      <c r="F4311" s="61" t="s">
        <v>519</v>
      </c>
      <c r="G4311" s="61" t="str">
        <f t="shared" si="211"/>
        <v>Phil Mickelson</v>
      </c>
    </row>
    <row r="4312" spans="1:7" thickBot="1">
      <c r="A4312" s="62" t="s">
        <v>3927</v>
      </c>
      <c r="B4312" s="61">
        <v>4</v>
      </c>
      <c r="C4312" s="61" t="str">
        <f t="shared" si="209"/>
        <v>No Tie</v>
      </c>
      <c r="D4312" s="63">
        <f t="shared" si="210"/>
        <v>4</v>
      </c>
      <c r="E4312" s="63">
        <v>4</v>
      </c>
      <c r="F4312" s="61" t="s">
        <v>1190</v>
      </c>
      <c r="G4312" s="61" t="str">
        <f t="shared" si="211"/>
        <v>Henrik Stenson</v>
      </c>
    </row>
    <row r="4313" spans="1:7" thickBot="1">
      <c r="A4313" s="62" t="s">
        <v>3927</v>
      </c>
      <c r="B4313" s="61">
        <v>5</v>
      </c>
      <c r="C4313" s="61" t="str">
        <f t="shared" si="209"/>
        <v>No Tie</v>
      </c>
      <c r="D4313" s="63">
        <f t="shared" si="210"/>
        <v>5</v>
      </c>
      <c r="E4313" s="63">
        <v>5</v>
      </c>
      <c r="F4313" s="61" t="s">
        <v>510</v>
      </c>
      <c r="G4313" s="61" t="str">
        <f t="shared" si="211"/>
        <v>Justin Rose</v>
      </c>
    </row>
    <row r="4314" spans="1:7" thickBot="1">
      <c r="A4314" s="62" t="s">
        <v>3927</v>
      </c>
      <c r="B4314" s="61">
        <v>6</v>
      </c>
      <c r="C4314" s="61" t="str">
        <f t="shared" si="209"/>
        <v>No Tie</v>
      </c>
      <c r="D4314" s="63">
        <f t="shared" si="210"/>
        <v>6</v>
      </c>
      <c r="E4314" s="63">
        <v>6</v>
      </c>
      <c r="F4314" s="61" t="s">
        <v>701</v>
      </c>
      <c r="G4314" s="61" t="str">
        <f t="shared" si="211"/>
        <v>Rory McIlroy</v>
      </c>
    </row>
    <row r="4315" spans="1:7" thickBot="1">
      <c r="A4315" s="62" t="s">
        <v>3927</v>
      </c>
      <c r="B4315" s="61">
        <v>7</v>
      </c>
      <c r="C4315" s="61" t="str">
        <f t="shared" si="209"/>
        <v>No Tie</v>
      </c>
      <c r="D4315" s="63">
        <f t="shared" si="210"/>
        <v>7</v>
      </c>
      <c r="E4315" s="63">
        <v>7</v>
      </c>
      <c r="F4315" s="61" t="s">
        <v>1320</v>
      </c>
      <c r="G4315" s="61" t="str">
        <f t="shared" si="211"/>
        <v>Steve Stricker</v>
      </c>
    </row>
    <row r="4316" spans="1:7" thickBot="1">
      <c r="A4316" s="62" t="s">
        <v>3927</v>
      </c>
      <c r="B4316" s="61">
        <v>8</v>
      </c>
      <c r="C4316" s="61" t="str">
        <f t="shared" si="209"/>
        <v>No Tie</v>
      </c>
      <c r="D4316" s="63">
        <f t="shared" si="210"/>
        <v>8</v>
      </c>
      <c r="E4316" s="63">
        <v>8</v>
      </c>
      <c r="F4316" s="61" t="s">
        <v>608</v>
      </c>
      <c r="G4316" s="61" t="str">
        <f t="shared" si="211"/>
        <v>Matt Kuchar</v>
      </c>
    </row>
    <row r="4317" spans="1:7" thickBot="1">
      <c r="A4317" s="62" t="s">
        <v>3927</v>
      </c>
      <c r="B4317" s="61">
        <v>9</v>
      </c>
      <c r="C4317" s="61" t="str">
        <f t="shared" si="209"/>
        <v>No Tie</v>
      </c>
      <c r="D4317" s="63">
        <f t="shared" si="210"/>
        <v>9</v>
      </c>
      <c r="E4317" s="63">
        <v>9</v>
      </c>
      <c r="F4317" s="61" t="s">
        <v>611</v>
      </c>
      <c r="G4317" s="61" t="str">
        <f t="shared" si="211"/>
        <v>Brandt Snedeker</v>
      </c>
    </row>
    <row r="4318" spans="1:7" thickBot="1">
      <c r="A4318" s="62" t="s">
        <v>3927</v>
      </c>
      <c r="B4318" s="61">
        <v>10</v>
      </c>
      <c r="C4318" s="61" t="str">
        <f t="shared" si="209"/>
        <v>No Tie</v>
      </c>
      <c r="D4318" s="63">
        <f t="shared" si="210"/>
        <v>10</v>
      </c>
      <c r="E4318" s="63">
        <v>10</v>
      </c>
      <c r="F4318" s="61" t="s">
        <v>1263</v>
      </c>
      <c r="G4318" s="61" t="str">
        <f t="shared" si="211"/>
        <v>Jason Dufner</v>
      </c>
    </row>
    <row r="4319" spans="1:7" thickBot="1">
      <c r="A4319" s="62" t="s">
        <v>3927</v>
      </c>
      <c r="B4319" s="61">
        <v>11</v>
      </c>
      <c r="C4319" s="61" t="str">
        <f t="shared" si="209"/>
        <v>No Tie</v>
      </c>
      <c r="D4319" s="63">
        <f t="shared" si="210"/>
        <v>11</v>
      </c>
      <c r="E4319" s="63">
        <v>11</v>
      </c>
      <c r="F4319" s="61" t="s">
        <v>1191</v>
      </c>
      <c r="G4319" s="61" t="str">
        <f t="shared" si="211"/>
        <v>Zach Johnson</v>
      </c>
    </row>
    <row r="4320" spans="1:7" thickBot="1">
      <c r="A4320" s="62" t="s">
        <v>3927</v>
      </c>
      <c r="B4320" s="61">
        <v>12</v>
      </c>
      <c r="C4320" s="61" t="str">
        <f t="shared" si="209"/>
        <v>No Tie</v>
      </c>
      <c r="D4320" s="63">
        <f t="shared" si="210"/>
        <v>12</v>
      </c>
      <c r="E4320" s="63">
        <v>12</v>
      </c>
      <c r="F4320" s="61" t="s">
        <v>768</v>
      </c>
      <c r="G4320" s="61" t="str">
        <f t="shared" si="211"/>
        <v>Graeme McDowell</v>
      </c>
    </row>
    <row r="4321" spans="1:7" thickBot="1">
      <c r="A4321" s="62" t="s">
        <v>3927</v>
      </c>
      <c r="B4321" s="61">
        <v>13</v>
      </c>
      <c r="C4321" s="61" t="str">
        <f t="shared" si="209"/>
        <v>No Tie</v>
      </c>
      <c r="D4321" s="63">
        <f t="shared" si="210"/>
        <v>13</v>
      </c>
      <c r="E4321" s="63">
        <v>13</v>
      </c>
      <c r="F4321" s="61" t="s">
        <v>662</v>
      </c>
      <c r="G4321" s="61" t="str">
        <f t="shared" si="211"/>
        <v>Jim Furyk</v>
      </c>
    </row>
    <row r="4322" spans="1:7" thickBot="1">
      <c r="A4322" s="62" t="s">
        <v>3927</v>
      </c>
      <c r="B4322" s="61">
        <v>14</v>
      </c>
      <c r="C4322" s="61" t="str">
        <f t="shared" ref="C4322:C4385" si="212">IFERROR(SEARCH("T",B4322),"No Tie")</f>
        <v>No Tie</v>
      </c>
      <c r="D4322" s="63">
        <f t="shared" ref="D4322:D4385" si="213">IF(C4322="No Tie",B4322,RIGHT(B4322,LEN(B4322)-1))</f>
        <v>14</v>
      </c>
      <c r="E4322" s="63">
        <v>14</v>
      </c>
      <c r="F4322" s="61" t="s">
        <v>1227</v>
      </c>
      <c r="G4322" s="61" t="str">
        <f t="shared" ref="G4322:G4385" si="214">TRIM(SUBSTITUTE(F4322,CHAR(160),CHAR(32)))</f>
        <v>Luke Donald</v>
      </c>
    </row>
    <row r="4323" spans="1:7" thickBot="1">
      <c r="A4323" s="62" t="s">
        <v>3927</v>
      </c>
      <c r="B4323" s="61">
        <v>15</v>
      </c>
      <c r="C4323" s="61" t="str">
        <f t="shared" si="212"/>
        <v>No Tie</v>
      </c>
      <c r="D4323" s="63">
        <f t="shared" si="213"/>
        <v>15</v>
      </c>
      <c r="E4323" s="63">
        <v>15</v>
      </c>
      <c r="F4323" s="61" t="s">
        <v>506</v>
      </c>
      <c r="G4323" s="61" t="str">
        <f t="shared" si="214"/>
        <v>Keegan Bradley</v>
      </c>
    </row>
    <row r="4324" spans="1:7" thickBot="1">
      <c r="A4324" s="62" t="s">
        <v>3927</v>
      </c>
      <c r="B4324" s="61">
        <v>16</v>
      </c>
      <c r="C4324" s="61" t="str">
        <f t="shared" si="212"/>
        <v>No Tie</v>
      </c>
      <c r="D4324" s="63">
        <f t="shared" si="213"/>
        <v>16</v>
      </c>
      <c r="E4324" s="63">
        <v>16</v>
      </c>
      <c r="F4324" s="61" t="s">
        <v>499</v>
      </c>
      <c r="G4324" s="61" t="str">
        <f t="shared" si="214"/>
        <v>Jason Day</v>
      </c>
    </row>
    <row r="4325" spans="1:7" thickBot="1">
      <c r="A4325" s="62" t="s">
        <v>3927</v>
      </c>
      <c r="B4325" s="61">
        <v>17</v>
      </c>
      <c r="C4325" s="61" t="str">
        <f t="shared" si="212"/>
        <v>No Tie</v>
      </c>
      <c r="D4325" s="63">
        <f t="shared" si="213"/>
        <v>17</v>
      </c>
      <c r="E4325" s="63">
        <v>17</v>
      </c>
      <c r="F4325" s="61" t="s">
        <v>521</v>
      </c>
      <c r="G4325" s="61" t="str">
        <f t="shared" si="214"/>
        <v>Sergio Garcia</v>
      </c>
    </row>
    <row r="4326" spans="1:7" thickBot="1">
      <c r="A4326" s="62" t="s">
        <v>3927</v>
      </c>
      <c r="B4326" s="61">
        <v>18</v>
      </c>
      <c r="C4326" s="61" t="str">
        <f t="shared" si="212"/>
        <v>No Tie</v>
      </c>
      <c r="D4326" s="63">
        <f t="shared" si="213"/>
        <v>18</v>
      </c>
      <c r="E4326" s="63">
        <v>18</v>
      </c>
      <c r="F4326" s="61" t="s">
        <v>1210</v>
      </c>
      <c r="G4326" s="61" t="str">
        <f t="shared" si="214"/>
        <v>Lee Westwood</v>
      </c>
    </row>
    <row r="4327" spans="1:7" thickBot="1">
      <c r="A4327" s="62" t="s">
        <v>3927</v>
      </c>
      <c r="B4327" s="61">
        <v>19</v>
      </c>
      <c r="C4327" s="61" t="str">
        <f t="shared" si="212"/>
        <v>No Tie</v>
      </c>
      <c r="D4327" s="63">
        <f t="shared" si="213"/>
        <v>19</v>
      </c>
      <c r="E4327" s="63">
        <v>19</v>
      </c>
      <c r="F4327" s="61" t="s">
        <v>520</v>
      </c>
      <c r="G4327" s="61" t="str">
        <f t="shared" si="214"/>
        <v>Charl Schwartzel</v>
      </c>
    </row>
    <row r="4328" spans="1:7" thickBot="1">
      <c r="A4328" s="62" t="s">
        <v>3927</v>
      </c>
      <c r="B4328" s="61">
        <v>20</v>
      </c>
      <c r="C4328" s="61" t="str">
        <f t="shared" si="212"/>
        <v>No Tie</v>
      </c>
      <c r="D4328" s="63">
        <f t="shared" si="213"/>
        <v>20</v>
      </c>
      <c r="E4328" s="63">
        <v>20</v>
      </c>
      <c r="F4328" s="61" t="s">
        <v>1187</v>
      </c>
      <c r="G4328" s="61" t="str">
        <f t="shared" si="214"/>
        <v>Jordan Spieth</v>
      </c>
    </row>
    <row r="4329" spans="1:7" thickBot="1">
      <c r="A4329" s="62" t="s">
        <v>3927</v>
      </c>
      <c r="B4329" s="61">
        <v>21</v>
      </c>
      <c r="C4329" s="61" t="str">
        <f t="shared" si="212"/>
        <v>No Tie</v>
      </c>
      <c r="D4329" s="63">
        <f t="shared" si="213"/>
        <v>21</v>
      </c>
      <c r="E4329" s="63">
        <v>21</v>
      </c>
      <c r="F4329" s="61" t="s">
        <v>493</v>
      </c>
      <c r="G4329" s="61" t="str">
        <f t="shared" si="214"/>
        <v>Dustin Johnson</v>
      </c>
    </row>
    <row r="4330" spans="1:7" thickBot="1">
      <c r="A4330" s="62" t="s">
        <v>3927</v>
      </c>
      <c r="B4330" s="61">
        <v>22</v>
      </c>
      <c r="C4330" s="61" t="str">
        <f t="shared" si="212"/>
        <v>No Tie</v>
      </c>
      <c r="D4330" s="63">
        <f t="shared" si="213"/>
        <v>22</v>
      </c>
      <c r="E4330" s="63">
        <v>22</v>
      </c>
      <c r="F4330" s="61" t="s">
        <v>1214</v>
      </c>
      <c r="G4330" s="61" t="str">
        <f t="shared" si="214"/>
        <v>Ian Poulter</v>
      </c>
    </row>
    <row r="4331" spans="1:7" thickBot="1">
      <c r="A4331" s="62" t="s">
        <v>3927</v>
      </c>
      <c r="B4331" s="61">
        <v>23</v>
      </c>
      <c r="C4331" s="61" t="str">
        <f t="shared" si="212"/>
        <v>No Tie</v>
      </c>
      <c r="D4331" s="63">
        <f t="shared" si="213"/>
        <v>23</v>
      </c>
      <c r="E4331" s="63">
        <v>23</v>
      </c>
      <c r="F4331" s="61" t="s">
        <v>580</v>
      </c>
      <c r="G4331" s="61" t="str">
        <f t="shared" si="214"/>
        <v>Ernie Els</v>
      </c>
    </row>
    <row r="4332" spans="1:7" thickBot="1">
      <c r="A4332" s="62" t="s">
        <v>3927</v>
      </c>
      <c r="B4332" s="61">
        <v>24</v>
      </c>
      <c r="C4332" s="61" t="str">
        <f t="shared" si="212"/>
        <v>No Tie</v>
      </c>
      <c r="D4332" s="63">
        <f t="shared" si="213"/>
        <v>24</v>
      </c>
      <c r="E4332" s="63">
        <v>24</v>
      </c>
      <c r="F4332" s="61" t="s">
        <v>1219</v>
      </c>
      <c r="G4332" s="61" t="str">
        <f t="shared" si="214"/>
        <v>Webb Simpson</v>
      </c>
    </row>
    <row r="4333" spans="1:7" thickBot="1">
      <c r="A4333" s="62" t="s">
        <v>3927</v>
      </c>
      <c r="B4333" s="61">
        <v>25</v>
      </c>
      <c r="C4333" s="61" t="str">
        <f t="shared" si="212"/>
        <v>No Tie</v>
      </c>
      <c r="D4333" s="63">
        <f t="shared" si="213"/>
        <v>25</v>
      </c>
      <c r="E4333" s="63">
        <v>25</v>
      </c>
      <c r="F4333" s="61" t="s">
        <v>1188</v>
      </c>
      <c r="G4333" s="61" t="str">
        <f t="shared" si="214"/>
        <v>Bubba Watson</v>
      </c>
    </row>
    <row r="4334" spans="1:7" thickBot="1">
      <c r="A4334" s="62" t="s">
        <v>3927</v>
      </c>
      <c r="B4334" s="61">
        <v>26</v>
      </c>
      <c r="C4334" s="61" t="str">
        <f t="shared" si="212"/>
        <v>No Tie</v>
      </c>
      <c r="D4334" s="63">
        <f t="shared" si="213"/>
        <v>26</v>
      </c>
      <c r="E4334" s="63">
        <v>26</v>
      </c>
      <c r="F4334" s="61" t="s">
        <v>1215</v>
      </c>
      <c r="G4334" s="61" t="str">
        <f t="shared" si="214"/>
        <v>Hunter Mahan</v>
      </c>
    </row>
    <row r="4335" spans="1:7" thickBot="1">
      <c r="A4335" s="62" t="s">
        <v>3927</v>
      </c>
      <c r="B4335" s="61">
        <v>27</v>
      </c>
      <c r="C4335" s="61" t="str">
        <f t="shared" si="212"/>
        <v>No Tie</v>
      </c>
      <c r="D4335" s="63">
        <f t="shared" si="213"/>
        <v>27</v>
      </c>
      <c r="E4335" s="63">
        <v>27</v>
      </c>
      <c r="F4335" s="61" t="s">
        <v>557</v>
      </c>
      <c r="G4335" s="61" t="str">
        <f t="shared" si="214"/>
        <v>Nick Watney</v>
      </c>
    </row>
    <row r="4336" spans="1:7" thickBot="1">
      <c r="A4336" s="62" t="s">
        <v>3927</v>
      </c>
      <c r="B4336" s="61">
        <v>28</v>
      </c>
      <c r="C4336" s="61" t="str">
        <f t="shared" si="212"/>
        <v>No Tie</v>
      </c>
      <c r="D4336" s="63">
        <f t="shared" si="213"/>
        <v>28</v>
      </c>
      <c r="E4336" s="63">
        <v>28</v>
      </c>
      <c r="F4336" s="61" t="s">
        <v>1201</v>
      </c>
      <c r="G4336" s="61" t="str">
        <f t="shared" si="214"/>
        <v>Bill Haas</v>
      </c>
    </row>
    <row r="4337" spans="1:7" thickBot="1">
      <c r="A4337" s="62" t="s">
        <v>3927</v>
      </c>
      <c r="B4337" s="61">
        <v>29</v>
      </c>
      <c r="C4337" s="61" t="str">
        <f t="shared" si="212"/>
        <v>No Tie</v>
      </c>
      <c r="D4337" s="63">
        <f t="shared" si="213"/>
        <v>29</v>
      </c>
      <c r="E4337" s="63">
        <v>29</v>
      </c>
      <c r="F4337" s="61" t="s">
        <v>1192</v>
      </c>
      <c r="G4337" s="61" t="str">
        <f t="shared" si="214"/>
        <v>Louis Oosthuizen</v>
      </c>
    </row>
    <row r="4338" spans="1:7" thickBot="1">
      <c r="A4338" s="62" t="s">
        <v>3927</v>
      </c>
      <c r="B4338" s="61">
        <v>30</v>
      </c>
      <c r="C4338" s="61" t="str">
        <f t="shared" si="212"/>
        <v>No Tie</v>
      </c>
      <c r="D4338" s="63">
        <f t="shared" si="213"/>
        <v>30</v>
      </c>
      <c r="E4338" s="63">
        <v>30</v>
      </c>
      <c r="F4338" s="61" t="s">
        <v>554</v>
      </c>
      <c r="G4338" s="61" t="str">
        <f t="shared" si="214"/>
        <v>Hideki Matsuyama</v>
      </c>
    </row>
    <row r="4339" spans="1:7" thickBot="1">
      <c r="A4339" s="62" t="s">
        <v>3927</v>
      </c>
      <c r="B4339" s="61">
        <v>31</v>
      </c>
      <c r="C4339" s="61" t="str">
        <f t="shared" si="212"/>
        <v>No Tie</v>
      </c>
      <c r="D4339" s="63">
        <f t="shared" si="213"/>
        <v>31</v>
      </c>
      <c r="E4339" s="63">
        <v>31</v>
      </c>
      <c r="F4339" s="61" t="s">
        <v>1607</v>
      </c>
      <c r="G4339" s="61" t="str">
        <f t="shared" si="214"/>
        <v>Matteo Manassero</v>
      </c>
    </row>
    <row r="4340" spans="1:7" thickBot="1">
      <c r="A4340" s="62" t="s">
        <v>3927</v>
      </c>
      <c r="B4340" s="61">
        <v>32</v>
      </c>
      <c r="C4340" s="61" t="str">
        <f t="shared" si="212"/>
        <v>No Tie</v>
      </c>
      <c r="D4340" s="63">
        <f t="shared" si="213"/>
        <v>32</v>
      </c>
      <c r="E4340" s="63">
        <v>32</v>
      </c>
      <c r="F4340" s="61" t="s">
        <v>1268</v>
      </c>
      <c r="G4340" s="61" t="str">
        <f t="shared" si="214"/>
        <v>Graham DeLaet</v>
      </c>
    </row>
    <row r="4341" spans="1:7" thickBot="1">
      <c r="A4341" s="62" t="s">
        <v>3927</v>
      </c>
      <c r="B4341" s="61">
        <v>33</v>
      </c>
      <c r="C4341" s="61" t="str">
        <f t="shared" si="212"/>
        <v>No Tie</v>
      </c>
      <c r="D4341" s="63">
        <f t="shared" si="213"/>
        <v>33</v>
      </c>
      <c r="E4341" s="63">
        <v>33</v>
      </c>
      <c r="F4341" s="61" t="s">
        <v>1189</v>
      </c>
      <c r="G4341" s="61" t="str">
        <f t="shared" si="214"/>
        <v>Rickie Fowler</v>
      </c>
    </row>
    <row r="4342" spans="1:7" thickBot="1">
      <c r="A4342" s="62" t="s">
        <v>3927</v>
      </c>
      <c r="B4342" s="61">
        <v>34</v>
      </c>
      <c r="C4342" s="61" t="str">
        <f t="shared" si="212"/>
        <v>No Tie</v>
      </c>
      <c r="D4342" s="63">
        <f t="shared" si="213"/>
        <v>34</v>
      </c>
      <c r="E4342" s="63">
        <v>34</v>
      </c>
      <c r="F4342" s="61" t="s">
        <v>1296</v>
      </c>
      <c r="G4342" s="61" t="str">
        <f t="shared" si="214"/>
        <v>Jonas Blixt</v>
      </c>
    </row>
    <row r="4343" spans="1:7" thickBot="1">
      <c r="A4343" s="62" t="s">
        <v>3927</v>
      </c>
      <c r="B4343" s="61">
        <v>35</v>
      </c>
      <c r="C4343" s="61" t="str">
        <f t="shared" si="212"/>
        <v>No Tie</v>
      </c>
      <c r="D4343" s="63">
        <f t="shared" si="213"/>
        <v>35</v>
      </c>
      <c r="E4343" s="63">
        <v>35</v>
      </c>
      <c r="F4343" s="61" t="s">
        <v>1198</v>
      </c>
      <c r="G4343" s="61" t="str">
        <f t="shared" si="214"/>
        <v>Billy Horschel</v>
      </c>
    </row>
    <row r="4344" spans="1:7" thickBot="1">
      <c r="A4344" s="62" t="s">
        <v>3927</v>
      </c>
      <c r="B4344" s="61">
        <v>36</v>
      </c>
      <c r="C4344" s="61" t="str">
        <f t="shared" si="212"/>
        <v>No Tie</v>
      </c>
      <c r="D4344" s="63">
        <f t="shared" si="213"/>
        <v>36</v>
      </c>
      <c r="E4344" s="63">
        <v>36</v>
      </c>
      <c r="F4344" s="61" t="s">
        <v>1270</v>
      </c>
      <c r="G4344" s="61" t="str">
        <f t="shared" si="214"/>
        <v>Kevin Streelman</v>
      </c>
    </row>
    <row r="4345" spans="1:7" thickBot="1">
      <c r="A4345" s="62" t="s">
        <v>3927</v>
      </c>
      <c r="B4345" s="61">
        <v>37</v>
      </c>
      <c r="C4345" s="61" t="str">
        <f t="shared" si="212"/>
        <v>No Tie</v>
      </c>
      <c r="D4345" s="63">
        <f t="shared" si="213"/>
        <v>37</v>
      </c>
      <c r="E4345" s="63">
        <v>37</v>
      </c>
      <c r="F4345" s="61" t="s">
        <v>728</v>
      </c>
      <c r="G4345" s="61" t="str">
        <f t="shared" si="214"/>
        <v>Martin Kaymer</v>
      </c>
    </row>
    <row r="4346" spans="1:7" thickBot="1">
      <c r="A4346" s="62" t="s">
        <v>3927</v>
      </c>
      <c r="B4346" s="61">
        <v>38</v>
      </c>
      <c r="C4346" s="61" t="str">
        <f t="shared" si="212"/>
        <v>No Tie</v>
      </c>
      <c r="D4346" s="63">
        <f t="shared" si="213"/>
        <v>38</v>
      </c>
      <c r="E4346" s="63">
        <v>38</v>
      </c>
      <c r="F4346" s="61" t="s">
        <v>1196</v>
      </c>
      <c r="G4346" s="61" t="str">
        <f t="shared" si="214"/>
        <v>Branden Grace</v>
      </c>
    </row>
    <row r="4347" spans="1:7" thickBot="1">
      <c r="A4347" s="62" t="s">
        <v>3927</v>
      </c>
      <c r="B4347" s="61">
        <v>39</v>
      </c>
      <c r="C4347" s="61" t="str">
        <f t="shared" si="212"/>
        <v>No Tie</v>
      </c>
      <c r="D4347" s="63">
        <f t="shared" si="213"/>
        <v>39</v>
      </c>
      <c r="E4347" s="63">
        <v>39</v>
      </c>
      <c r="F4347" s="61" t="s">
        <v>1449</v>
      </c>
      <c r="G4347" s="61" t="str">
        <f t="shared" si="214"/>
        <v>Richard Sterne</v>
      </c>
    </row>
    <row r="4348" spans="1:7" thickBot="1">
      <c r="A4348" s="62" t="s">
        <v>3927</v>
      </c>
      <c r="B4348" s="61">
        <v>40</v>
      </c>
      <c r="C4348" s="61" t="str">
        <f t="shared" si="212"/>
        <v>No Tie</v>
      </c>
      <c r="D4348" s="63">
        <f t="shared" si="213"/>
        <v>40</v>
      </c>
      <c r="E4348" s="63">
        <v>40</v>
      </c>
      <c r="F4348" s="61" t="s">
        <v>1211</v>
      </c>
      <c r="G4348" s="61" t="str">
        <f t="shared" si="214"/>
        <v>Scott Piercy</v>
      </c>
    </row>
    <row r="4349" spans="1:7" thickBot="1">
      <c r="A4349" s="62" t="s">
        <v>3927</v>
      </c>
      <c r="B4349" s="61">
        <v>41</v>
      </c>
      <c r="C4349" s="61" t="str">
        <f t="shared" si="212"/>
        <v>No Tie</v>
      </c>
      <c r="D4349" s="63">
        <f t="shared" si="213"/>
        <v>41</v>
      </c>
      <c r="E4349" s="63">
        <v>41</v>
      </c>
      <c r="F4349" s="61" t="s">
        <v>708</v>
      </c>
      <c r="G4349" s="61" t="str">
        <f t="shared" si="214"/>
        <v>Peter Hanson</v>
      </c>
    </row>
    <row r="4350" spans="1:7" thickBot="1">
      <c r="A4350" s="62" t="s">
        <v>3927</v>
      </c>
      <c r="B4350" s="61">
        <v>42</v>
      </c>
      <c r="C4350" s="61" t="str">
        <f t="shared" si="212"/>
        <v>No Tie</v>
      </c>
      <c r="D4350" s="63">
        <f t="shared" si="213"/>
        <v>42</v>
      </c>
      <c r="E4350" s="63">
        <v>42</v>
      </c>
      <c r="F4350" s="61" t="s">
        <v>1398</v>
      </c>
      <c r="G4350" s="61" t="str">
        <f t="shared" si="214"/>
        <v>Bo Van Pelt</v>
      </c>
    </row>
    <row r="4351" spans="1:7" thickBot="1">
      <c r="A4351" s="62" t="s">
        <v>3927</v>
      </c>
      <c r="B4351" s="61">
        <v>43</v>
      </c>
      <c r="C4351" s="61" t="str">
        <f t="shared" si="212"/>
        <v>No Tie</v>
      </c>
      <c r="D4351" s="63">
        <f t="shared" si="213"/>
        <v>43</v>
      </c>
      <c r="E4351" s="63">
        <v>43</v>
      </c>
      <c r="F4351" s="61" t="s">
        <v>1235</v>
      </c>
      <c r="G4351" s="61" t="str">
        <f t="shared" si="214"/>
        <v>Miguel Angel Jimenez</v>
      </c>
    </row>
    <row r="4352" spans="1:7" thickBot="1">
      <c r="A4352" s="62" t="s">
        <v>3927</v>
      </c>
      <c r="B4352" s="61">
        <v>44</v>
      </c>
      <c r="C4352" s="61" t="str">
        <f t="shared" si="212"/>
        <v>No Tie</v>
      </c>
      <c r="D4352" s="63">
        <f t="shared" si="213"/>
        <v>44</v>
      </c>
      <c r="E4352" s="63">
        <v>44</v>
      </c>
      <c r="F4352" s="61" t="s">
        <v>1217</v>
      </c>
      <c r="G4352" s="61" t="str">
        <f t="shared" si="214"/>
        <v>Jamie Donaldson</v>
      </c>
    </row>
    <row r="4353" spans="1:7" thickBot="1">
      <c r="A4353" s="62" t="s">
        <v>3927</v>
      </c>
      <c r="B4353" s="61">
        <v>45</v>
      </c>
      <c r="C4353" s="61" t="str">
        <f t="shared" si="212"/>
        <v>No Tie</v>
      </c>
      <c r="D4353" s="63">
        <f t="shared" si="213"/>
        <v>45</v>
      </c>
      <c r="E4353" s="63">
        <v>45</v>
      </c>
      <c r="F4353" s="61" t="s">
        <v>1220</v>
      </c>
      <c r="G4353" s="61" t="str">
        <f t="shared" si="214"/>
        <v>Ryan Moore</v>
      </c>
    </row>
    <row r="4354" spans="1:7" thickBot="1">
      <c r="A4354" s="62" t="s">
        <v>3927</v>
      </c>
      <c r="B4354" s="61">
        <v>46</v>
      </c>
      <c r="C4354" s="61" t="str">
        <f t="shared" si="212"/>
        <v>No Tie</v>
      </c>
      <c r="D4354" s="63">
        <f t="shared" si="213"/>
        <v>46</v>
      </c>
      <c r="E4354" s="63">
        <v>46</v>
      </c>
      <c r="F4354" s="61" t="s">
        <v>1305</v>
      </c>
      <c r="G4354" s="61" t="str">
        <f t="shared" si="214"/>
        <v>Thomas Bjorn</v>
      </c>
    </row>
    <row r="4355" spans="1:7" thickBot="1">
      <c r="A4355" s="62" t="s">
        <v>3927</v>
      </c>
      <c r="B4355" s="61">
        <v>47</v>
      </c>
      <c r="C4355" s="61" t="str">
        <f t="shared" si="212"/>
        <v>No Tie</v>
      </c>
      <c r="D4355" s="63">
        <f t="shared" si="213"/>
        <v>47</v>
      </c>
      <c r="E4355" s="63">
        <v>47</v>
      </c>
      <c r="F4355" s="61" t="s">
        <v>664</v>
      </c>
      <c r="G4355" s="61" t="str">
        <f t="shared" si="214"/>
        <v>Francesco Molinari</v>
      </c>
    </row>
    <row r="4356" spans="1:7" thickBot="1">
      <c r="A4356" s="62" t="s">
        <v>3927</v>
      </c>
      <c r="B4356" s="61">
        <v>48</v>
      </c>
      <c r="C4356" s="61" t="str">
        <f t="shared" si="212"/>
        <v>No Tie</v>
      </c>
      <c r="D4356" s="63">
        <f t="shared" si="213"/>
        <v>48</v>
      </c>
      <c r="E4356" s="63">
        <v>48</v>
      </c>
      <c r="F4356" s="61" t="s">
        <v>575</v>
      </c>
      <c r="G4356" s="61" t="str">
        <f t="shared" si="214"/>
        <v>Boo Weekley</v>
      </c>
    </row>
    <row r="4357" spans="1:7" thickBot="1">
      <c r="A4357" s="62" t="s">
        <v>3927</v>
      </c>
      <c r="B4357" s="61">
        <v>49</v>
      </c>
      <c r="C4357" s="61" t="str">
        <f t="shared" si="212"/>
        <v>No Tie</v>
      </c>
      <c r="D4357" s="63">
        <f t="shared" si="213"/>
        <v>49</v>
      </c>
      <c r="E4357" s="63">
        <v>49</v>
      </c>
      <c r="F4357" s="61" t="s">
        <v>1237</v>
      </c>
      <c r="G4357" s="61" t="str">
        <f t="shared" si="214"/>
        <v>Thorbjorn Olesen</v>
      </c>
    </row>
    <row r="4358" spans="1:7" thickBot="1">
      <c r="A4358" s="62" t="s">
        <v>3927</v>
      </c>
      <c r="B4358" s="61">
        <v>50</v>
      </c>
      <c r="C4358" s="61" t="str">
        <f t="shared" si="212"/>
        <v>No Tie</v>
      </c>
      <c r="D4358" s="63">
        <f t="shared" si="213"/>
        <v>50</v>
      </c>
      <c r="E4358" s="63">
        <v>50</v>
      </c>
      <c r="F4358" s="61" t="s">
        <v>1649</v>
      </c>
      <c r="G4358" s="61" t="str">
        <f t="shared" si="214"/>
        <v>D.A. Points</v>
      </c>
    </row>
    <row r="4359" spans="1:7" thickBot="1">
      <c r="A4359" s="62" t="s">
        <v>3927</v>
      </c>
      <c r="B4359" s="61">
        <v>51</v>
      </c>
      <c r="C4359" s="61" t="str">
        <f t="shared" si="212"/>
        <v>No Tie</v>
      </c>
      <c r="D4359" s="63">
        <f t="shared" si="213"/>
        <v>51</v>
      </c>
      <c r="E4359" s="63">
        <v>51</v>
      </c>
      <c r="F4359" s="61" t="s">
        <v>1304</v>
      </c>
      <c r="G4359" s="61" t="str">
        <f t="shared" si="214"/>
        <v>Angel Cabrera</v>
      </c>
    </row>
    <row r="4360" spans="1:7" thickBot="1">
      <c r="A4360" s="62" t="s">
        <v>3927</v>
      </c>
      <c r="B4360" s="61">
        <v>52</v>
      </c>
      <c r="C4360" s="61" t="str">
        <f t="shared" si="212"/>
        <v>No Tie</v>
      </c>
      <c r="D4360" s="63">
        <f t="shared" si="213"/>
        <v>52</v>
      </c>
      <c r="E4360" s="63">
        <v>52</v>
      </c>
      <c r="F4360" s="61" t="s">
        <v>766</v>
      </c>
      <c r="G4360" s="61" t="str">
        <f t="shared" si="214"/>
        <v>David Lynn</v>
      </c>
    </row>
    <row r="4361" spans="1:7" thickBot="1">
      <c r="A4361" s="62" t="s">
        <v>3927</v>
      </c>
      <c r="B4361" s="61">
        <v>53</v>
      </c>
      <c r="C4361" s="61" t="str">
        <f t="shared" si="212"/>
        <v>No Tie</v>
      </c>
      <c r="D4361" s="63">
        <f t="shared" si="213"/>
        <v>53</v>
      </c>
      <c r="E4361" s="63">
        <v>53</v>
      </c>
      <c r="F4361" s="61" t="s">
        <v>1364</v>
      </c>
      <c r="G4361" s="61" t="str">
        <f t="shared" si="214"/>
        <v>Nicolas Colsaerts</v>
      </c>
    </row>
    <row r="4362" spans="1:7" thickBot="1">
      <c r="A4362" s="62" t="s">
        <v>3927</v>
      </c>
      <c r="B4362" s="61">
        <v>54</v>
      </c>
      <c r="C4362" s="61" t="str">
        <f t="shared" si="212"/>
        <v>No Tie</v>
      </c>
      <c r="D4362" s="63">
        <f t="shared" si="213"/>
        <v>54</v>
      </c>
      <c r="E4362" s="63">
        <v>54</v>
      </c>
      <c r="F4362" s="61" t="s">
        <v>1232</v>
      </c>
      <c r="G4362" s="61" t="str">
        <f t="shared" si="214"/>
        <v>Joost Luiten</v>
      </c>
    </row>
    <row r="4363" spans="1:7" thickBot="1">
      <c r="A4363" s="62" t="s">
        <v>3927</v>
      </c>
      <c r="B4363" s="61">
        <v>55</v>
      </c>
      <c r="C4363" s="61" t="str">
        <f t="shared" si="212"/>
        <v>No Tie</v>
      </c>
      <c r="D4363" s="63">
        <f t="shared" si="213"/>
        <v>55</v>
      </c>
      <c r="E4363" s="63">
        <v>55</v>
      </c>
      <c r="F4363" s="61" t="s">
        <v>601</v>
      </c>
      <c r="G4363" s="61" t="str">
        <f t="shared" si="214"/>
        <v>Gonzalo Fdez-Castano</v>
      </c>
    </row>
    <row r="4364" spans="1:7" thickBot="1">
      <c r="A4364" s="62" t="s">
        <v>3927</v>
      </c>
      <c r="B4364" s="61">
        <v>56</v>
      </c>
      <c r="C4364" s="61" t="str">
        <f t="shared" si="212"/>
        <v>No Tie</v>
      </c>
      <c r="D4364" s="63">
        <f t="shared" si="213"/>
        <v>56</v>
      </c>
      <c r="E4364" s="63">
        <v>56</v>
      </c>
      <c r="F4364" s="61" t="s">
        <v>1199</v>
      </c>
      <c r="G4364" s="61" t="str">
        <f t="shared" si="214"/>
        <v>Bernd Wiesberger</v>
      </c>
    </row>
    <row r="4365" spans="1:7" thickBot="1">
      <c r="A4365" s="62" t="s">
        <v>3927</v>
      </c>
      <c r="B4365" s="61">
        <v>57</v>
      </c>
      <c r="C4365" s="61" t="str">
        <f t="shared" si="212"/>
        <v>No Tie</v>
      </c>
      <c r="D4365" s="63">
        <f t="shared" si="213"/>
        <v>57</v>
      </c>
      <c r="E4365" s="63">
        <v>57</v>
      </c>
      <c r="F4365" s="61" t="s">
        <v>518</v>
      </c>
      <c r="G4365" s="61" t="str">
        <f t="shared" si="214"/>
        <v>Martin Laird</v>
      </c>
    </row>
    <row r="4366" spans="1:7" thickBot="1">
      <c r="A4366" s="62" t="s">
        <v>3927</v>
      </c>
      <c r="B4366" s="61">
        <v>58</v>
      </c>
      <c r="C4366" s="61" t="str">
        <f t="shared" si="212"/>
        <v>No Tie</v>
      </c>
      <c r="D4366" s="63">
        <f t="shared" si="213"/>
        <v>58</v>
      </c>
      <c r="E4366" s="63">
        <v>58</v>
      </c>
      <c r="F4366" s="61" t="s">
        <v>1239</v>
      </c>
      <c r="G4366" s="61" t="str">
        <f t="shared" si="214"/>
        <v>Chris Wood</v>
      </c>
    </row>
    <row r="4367" spans="1:7" thickBot="1">
      <c r="A4367" s="62" t="s">
        <v>3927</v>
      </c>
      <c r="B4367" s="61">
        <v>59</v>
      </c>
      <c r="C4367" s="61" t="str">
        <f t="shared" si="212"/>
        <v>No Tie</v>
      </c>
      <c r="D4367" s="63">
        <f t="shared" si="213"/>
        <v>59</v>
      </c>
      <c r="E4367" s="63">
        <v>59</v>
      </c>
      <c r="F4367" s="61" t="s">
        <v>1391</v>
      </c>
      <c r="G4367" s="61" t="str">
        <f t="shared" si="214"/>
        <v>Michael Thompson</v>
      </c>
    </row>
    <row r="4368" spans="1:7" thickBot="1">
      <c r="A4368" s="62" t="s">
        <v>3927</v>
      </c>
      <c r="B4368" s="61">
        <v>60</v>
      </c>
      <c r="C4368" s="61" t="str">
        <f t="shared" si="212"/>
        <v>No Tie</v>
      </c>
      <c r="D4368" s="63">
        <f t="shared" si="213"/>
        <v>60</v>
      </c>
      <c r="E4368" s="63">
        <v>60</v>
      </c>
      <c r="F4368" s="61" t="s">
        <v>1203</v>
      </c>
      <c r="G4368" s="61" t="str">
        <f t="shared" si="214"/>
        <v>Thongchai Jaidee</v>
      </c>
    </row>
    <row r="4369" spans="1:7" thickBot="1">
      <c r="A4369" s="62" t="s">
        <v>3927</v>
      </c>
      <c r="B4369" s="61">
        <v>61</v>
      </c>
      <c r="C4369" s="61" t="str">
        <f t="shared" si="212"/>
        <v>No Tie</v>
      </c>
      <c r="D4369" s="63">
        <f t="shared" si="213"/>
        <v>61</v>
      </c>
      <c r="E4369" s="63">
        <v>61</v>
      </c>
      <c r="F4369" s="61" t="s">
        <v>1511</v>
      </c>
      <c r="G4369" s="61" t="str">
        <f t="shared" si="214"/>
        <v>Robert Garrigus</v>
      </c>
    </row>
    <row r="4370" spans="1:7" thickBot="1">
      <c r="A4370" s="62" t="s">
        <v>3927</v>
      </c>
      <c r="B4370" s="61">
        <v>62</v>
      </c>
      <c r="C4370" s="61" t="str">
        <f t="shared" si="212"/>
        <v>No Tie</v>
      </c>
      <c r="D4370" s="63">
        <f t="shared" si="213"/>
        <v>62</v>
      </c>
      <c r="E4370" s="63">
        <v>62</v>
      </c>
      <c r="F4370" s="61" t="s">
        <v>550</v>
      </c>
      <c r="G4370" s="61" t="str">
        <f t="shared" si="214"/>
        <v>Marc Leishman</v>
      </c>
    </row>
    <row r="4371" spans="1:7" thickBot="1">
      <c r="A4371" s="62" t="s">
        <v>3927</v>
      </c>
      <c r="B4371" s="61">
        <v>63</v>
      </c>
      <c r="C4371" s="61" t="str">
        <f t="shared" si="212"/>
        <v>No Tie</v>
      </c>
      <c r="D4371" s="63">
        <f t="shared" si="213"/>
        <v>63</v>
      </c>
      <c r="E4371" s="63">
        <v>63</v>
      </c>
      <c r="F4371" s="61" t="s">
        <v>1280</v>
      </c>
      <c r="G4371" s="61" t="str">
        <f t="shared" si="214"/>
        <v>Brendon de Jonge</v>
      </c>
    </row>
    <row r="4372" spans="1:7" thickBot="1">
      <c r="A4372" s="62" t="s">
        <v>3927</v>
      </c>
      <c r="B4372" s="61">
        <v>64</v>
      </c>
      <c r="C4372" s="61" t="str">
        <f t="shared" si="212"/>
        <v>No Tie</v>
      </c>
      <c r="D4372" s="63">
        <f t="shared" si="213"/>
        <v>64</v>
      </c>
      <c r="E4372" s="63">
        <v>64</v>
      </c>
      <c r="F4372" s="61" t="s">
        <v>491</v>
      </c>
      <c r="G4372" s="61" t="str">
        <f t="shared" si="214"/>
        <v>Patrick Reed</v>
      </c>
    </row>
    <row r="4373" spans="1:7" thickBot="1">
      <c r="A4373" s="62" t="s">
        <v>3927</v>
      </c>
      <c r="B4373" s="61">
        <v>65</v>
      </c>
      <c r="C4373" s="61" t="str">
        <f t="shared" si="212"/>
        <v>No Tie</v>
      </c>
      <c r="D4373" s="63">
        <f t="shared" si="213"/>
        <v>65</v>
      </c>
      <c r="E4373" s="63">
        <v>65</v>
      </c>
      <c r="F4373" s="61" t="s">
        <v>1254</v>
      </c>
      <c r="G4373" s="61" t="str">
        <f t="shared" si="214"/>
        <v>Stephen Gallacher</v>
      </c>
    </row>
    <row r="4374" spans="1:7" thickBot="1">
      <c r="A4374" s="62" t="s">
        <v>3927</v>
      </c>
      <c r="B4374" s="61">
        <v>66</v>
      </c>
      <c r="C4374" s="61" t="str">
        <f t="shared" si="212"/>
        <v>No Tie</v>
      </c>
      <c r="D4374" s="63">
        <f t="shared" si="213"/>
        <v>66</v>
      </c>
      <c r="E4374" s="63">
        <v>66</v>
      </c>
      <c r="F4374" s="61" t="s">
        <v>1194</v>
      </c>
      <c r="G4374" s="61" t="str">
        <f t="shared" si="214"/>
        <v>Jimmy Walker</v>
      </c>
    </row>
    <row r="4375" spans="1:7" thickBot="1">
      <c r="A4375" s="62" t="s">
        <v>3927</v>
      </c>
      <c r="B4375" s="61">
        <v>67</v>
      </c>
      <c r="C4375" s="61" t="str">
        <f t="shared" si="212"/>
        <v>No Tie</v>
      </c>
      <c r="D4375" s="63">
        <f t="shared" si="213"/>
        <v>67</v>
      </c>
      <c r="E4375" s="63">
        <v>67</v>
      </c>
      <c r="F4375" s="61" t="s">
        <v>1520</v>
      </c>
      <c r="G4375" s="61" t="str">
        <f t="shared" si="214"/>
        <v>Roberto Castro</v>
      </c>
    </row>
    <row r="4376" spans="1:7" thickBot="1">
      <c r="A4376" s="62" t="s">
        <v>3927</v>
      </c>
      <c r="B4376" s="61">
        <v>68</v>
      </c>
      <c r="C4376" s="61" t="str">
        <f t="shared" si="212"/>
        <v>No Tie</v>
      </c>
      <c r="D4376" s="63">
        <f t="shared" si="213"/>
        <v>68</v>
      </c>
      <c r="E4376" s="63">
        <v>68</v>
      </c>
      <c r="F4376" s="61" t="s">
        <v>1266</v>
      </c>
      <c r="G4376" s="61" t="str">
        <f t="shared" si="214"/>
        <v>Tim Clark</v>
      </c>
    </row>
    <row r="4377" spans="1:7" thickBot="1">
      <c r="A4377" s="62" t="s">
        <v>3927</v>
      </c>
      <c r="B4377" s="61">
        <v>69</v>
      </c>
      <c r="C4377" s="61" t="str">
        <f t="shared" si="212"/>
        <v>No Tie</v>
      </c>
      <c r="D4377" s="63">
        <f t="shared" si="213"/>
        <v>69</v>
      </c>
      <c r="E4377" s="63">
        <v>69</v>
      </c>
      <c r="F4377" s="61" t="s">
        <v>1371</v>
      </c>
      <c r="G4377" s="61" t="str">
        <f t="shared" si="214"/>
        <v>Peter Uihlein</v>
      </c>
    </row>
    <row r="4378" spans="1:7" thickBot="1">
      <c r="A4378" s="62" t="s">
        <v>3927</v>
      </c>
      <c r="B4378" s="61">
        <v>70</v>
      </c>
      <c r="C4378" s="61" t="str">
        <f t="shared" si="212"/>
        <v>No Tie</v>
      </c>
      <c r="D4378" s="63">
        <f t="shared" si="213"/>
        <v>70</v>
      </c>
      <c r="E4378" s="63">
        <v>70</v>
      </c>
      <c r="F4378" s="61" t="s">
        <v>1195</v>
      </c>
      <c r="G4378" s="61" t="str">
        <f t="shared" si="214"/>
        <v>Shane Lowry</v>
      </c>
    </row>
    <row r="4379" spans="1:7" thickBot="1">
      <c r="A4379" s="62" t="s">
        <v>3927</v>
      </c>
      <c r="B4379" s="61">
        <v>71</v>
      </c>
      <c r="C4379" s="61" t="str">
        <f t="shared" si="212"/>
        <v>No Tie</v>
      </c>
      <c r="D4379" s="63">
        <f t="shared" si="213"/>
        <v>71</v>
      </c>
      <c r="E4379" s="63">
        <v>71</v>
      </c>
      <c r="F4379" s="61" t="s">
        <v>532</v>
      </c>
      <c r="G4379" s="61" t="str">
        <f t="shared" si="214"/>
        <v>Russell Henley</v>
      </c>
    </row>
    <row r="4380" spans="1:7" thickBot="1">
      <c r="A4380" s="62" t="s">
        <v>3927</v>
      </c>
      <c r="B4380" s="61">
        <v>72</v>
      </c>
      <c r="C4380" s="61" t="str">
        <f t="shared" si="212"/>
        <v>No Tie</v>
      </c>
      <c r="D4380" s="63">
        <f t="shared" si="213"/>
        <v>72</v>
      </c>
      <c r="E4380" s="63">
        <v>72</v>
      </c>
      <c r="F4380" s="61" t="s">
        <v>1288</v>
      </c>
      <c r="G4380" s="61" t="str">
        <f t="shared" si="214"/>
        <v>Carl Pettersson</v>
      </c>
    </row>
    <row r="4381" spans="1:7" thickBot="1">
      <c r="A4381" s="62" t="s">
        <v>3927</v>
      </c>
      <c r="B4381" s="61">
        <v>73</v>
      </c>
      <c r="C4381" s="61" t="str">
        <f t="shared" si="212"/>
        <v>No Tie</v>
      </c>
      <c r="D4381" s="63">
        <f t="shared" si="213"/>
        <v>73</v>
      </c>
      <c r="E4381" s="63">
        <v>73</v>
      </c>
      <c r="F4381" s="61" t="s">
        <v>529</v>
      </c>
      <c r="G4381" s="61" t="str">
        <f t="shared" si="214"/>
        <v>Harris English</v>
      </c>
    </row>
    <row r="4382" spans="1:7" thickBot="1">
      <c r="A4382" s="62" t="s">
        <v>3927</v>
      </c>
      <c r="B4382" s="61">
        <v>74</v>
      </c>
      <c r="C4382" s="61" t="str">
        <f t="shared" si="212"/>
        <v>No Tie</v>
      </c>
      <c r="D4382" s="63">
        <f t="shared" si="213"/>
        <v>74</v>
      </c>
      <c r="E4382" s="63">
        <v>74</v>
      </c>
      <c r="F4382" s="61" t="s">
        <v>1387</v>
      </c>
      <c r="G4382" s="61" t="str">
        <f t="shared" si="214"/>
        <v>Paul Lawrie</v>
      </c>
    </row>
    <row r="4383" spans="1:7" thickBot="1">
      <c r="A4383" s="62" t="s">
        <v>3927</v>
      </c>
      <c r="B4383" s="61">
        <v>75</v>
      </c>
      <c r="C4383" s="61" t="str">
        <f t="shared" si="212"/>
        <v>No Tie</v>
      </c>
      <c r="D4383" s="63">
        <f t="shared" si="213"/>
        <v>75</v>
      </c>
      <c r="E4383" s="63">
        <v>75</v>
      </c>
      <c r="F4383" s="61" t="s">
        <v>1577</v>
      </c>
      <c r="G4383" s="61" t="str">
        <f t="shared" si="214"/>
        <v>John Merrick</v>
      </c>
    </row>
    <row r="4384" spans="1:7" thickBot="1">
      <c r="A4384" s="62" t="s">
        <v>3927</v>
      </c>
      <c r="B4384" s="61">
        <v>76</v>
      </c>
      <c r="C4384" s="61" t="str">
        <f t="shared" si="212"/>
        <v>No Tie</v>
      </c>
      <c r="D4384" s="63">
        <f t="shared" si="213"/>
        <v>76</v>
      </c>
      <c r="E4384" s="63">
        <v>76</v>
      </c>
      <c r="F4384" s="61" t="s">
        <v>1279</v>
      </c>
      <c r="G4384" s="61" t="str">
        <f t="shared" si="214"/>
        <v>Mikko Ilonen</v>
      </c>
    </row>
    <row r="4385" spans="1:7" thickBot="1">
      <c r="A4385" s="62" t="s">
        <v>3927</v>
      </c>
      <c r="B4385" s="61">
        <v>77</v>
      </c>
      <c r="C4385" s="61" t="str">
        <f t="shared" si="212"/>
        <v>No Tie</v>
      </c>
      <c r="D4385" s="63">
        <f t="shared" si="213"/>
        <v>77</v>
      </c>
      <c r="E4385" s="63">
        <v>77</v>
      </c>
      <c r="F4385" s="61" t="s">
        <v>1245</v>
      </c>
      <c r="G4385" s="61" t="str">
        <f t="shared" si="214"/>
        <v>Alexander Noren</v>
      </c>
    </row>
    <row r="4386" spans="1:7" thickBot="1">
      <c r="A4386" s="62" t="s">
        <v>3927</v>
      </c>
      <c r="B4386" s="61">
        <v>78</v>
      </c>
      <c r="C4386" s="61" t="str">
        <f t="shared" ref="C4386:C4449" si="215">IFERROR(SEARCH("T",B4386),"No Tie")</f>
        <v>No Tie</v>
      </c>
      <c r="D4386" s="63">
        <f t="shared" ref="D4386:D4449" si="216">IF(C4386="No Tie",B4386,RIGHT(B4386,LEN(B4386)-1))</f>
        <v>78</v>
      </c>
      <c r="E4386" s="63">
        <v>78</v>
      </c>
      <c r="F4386" s="61" t="s">
        <v>1274</v>
      </c>
      <c r="G4386" s="61" t="str">
        <f t="shared" ref="G4386:G4449" si="217">TRIM(SUBSTITUTE(F4386,CHAR(160),CHAR(32)))</f>
        <v>Marcel Siem</v>
      </c>
    </row>
    <row r="4387" spans="1:7" thickBot="1">
      <c r="A4387" s="62" t="s">
        <v>3927</v>
      </c>
      <c r="B4387" s="61">
        <v>79</v>
      </c>
      <c r="C4387" s="61" t="str">
        <f t="shared" si="215"/>
        <v>No Tie</v>
      </c>
      <c r="D4387" s="63">
        <f t="shared" si="216"/>
        <v>79</v>
      </c>
      <c r="E4387" s="63">
        <v>79</v>
      </c>
      <c r="F4387" s="61" t="s">
        <v>732</v>
      </c>
      <c r="G4387" s="61" t="str">
        <f t="shared" si="217"/>
        <v>Freddie Jacobson</v>
      </c>
    </row>
    <row r="4388" spans="1:7" thickBot="1">
      <c r="A4388" s="62" t="s">
        <v>3927</v>
      </c>
      <c r="B4388" s="61">
        <v>80</v>
      </c>
      <c r="C4388" s="61" t="str">
        <f t="shared" si="215"/>
        <v>No Tie</v>
      </c>
      <c r="D4388" s="63">
        <f t="shared" si="216"/>
        <v>80</v>
      </c>
      <c r="E4388" s="63">
        <v>80</v>
      </c>
      <c r="F4388" s="61" t="s">
        <v>508</v>
      </c>
      <c r="G4388" s="61" t="str">
        <f t="shared" si="217"/>
        <v>Gary Woodland</v>
      </c>
    </row>
    <row r="4389" spans="1:7" thickBot="1">
      <c r="A4389" s="62" t="s">
        <v>3927</v>
      </c>
      <c r="B4389" s="61">
        <v>81</v>
      </c>
      <c r="C4389" s="61" t="str">
        <f t="shared" si="215"/>
        <v>No Tie</v>
      </c>
      <c r="D4389" s="63">
        <f t="shared" si="216"/>
        <v>81</v>
      </c>
      <c r="E4389" s="63">
        <v>81</v>
      </c>
      <c r="F4389" s="61" t="s">
        <v>1512</v>
      </c>
      <c r="G4389" s="61" t="str">
        <f t="shared" si="217"/>
        <v>Brett Rumford</v>
      </c>
    </row>
    <row r="4390" spans="1:7" thickBot="1">
      <c r="A4390" s="62" t="s">
        <v>3927</v>
      </c>
      <c r="B4390" s="61">
        <v>82</v>
      </c>
      <c r="C4390" s="61" t="str">
        <f t="shared" si="215"/>
        <v>No Tie</v>
      </c>
      <c r="D4390" s="63">
        <f t="shared" si="216"/>
        <v>82</v>
      </c>
      <c r="E4390" s="63">
        <v>82</v>
      </c>
      <c r="F4390" s="61" t="s">
        <v>1390</v>
      </c>
      <c r="G4390" s="61" t="str">
        <f t="shared" si="217"/>
        <v>John Huh</v>
      </c>
    </row>
    <row r="4391" spans="1:7" thickBot="1">
      <c r="A4391" s="62" t="s">
        <v>3927</v>
      </c>
      <c r="B4391" s="61">
        <v>83</v>
      </c>
      <c r="C4391" s="61" t="str">
        <f t="shared" si="215"/>
        <v>No Tie</v>
      </c>
      <c r="D4391" s="63">
        <f t="shared" si="216"/>
        <v>83</v>
      </c>
      <c r="E4391" s="63">
        <v>83</v>
      </c>
      <c r="F4391" s="61" t="s">
        <v>704</v>
      </c>
      <c r="G4391" s="61" t="str">
        <f t="shared" si="217"/>
        <v>Kyle Stanley</v>
      </c>
    </row>
    <row r="4392" spans="1:7" thickBot="1">
      <c r="A4392" s="62" t="s">
        <v>3927</v>
      </c>
      <c r="B4392" s="61">
        <v>84</v>
      </c>
      <c r="C4392" s="61" t="str">
        <f t="shared" si="215"/>
        <v>No Tie</v>
      </c>
      <c r="D4392" s="63">
        <f t="shared" si="216"/>
        <v>84</v>
      </c>
      <c r="E4392" s="63">
        <v>84</v>
      </c>
      <c r="F4392" s="61" t="s">
        <v>1345</v>
      </c>
      <c r="G4392" s="61" t="str">
        <f t="shared" si="217"/>
        <v>Scott Stallings</v>
      </c>
    </row>
    <row r="4393" spans="1:7" thickBot="1">
      <c r="A4393" s="62" t="s">
        <v>3927</v>
      </c>
      <c r="B4393" s="61">
        <v>85</v>
      </c>
      <c r="C4393" s="61" t="str">
        <f t="shared" si="215"/>
        <v>No Tie</v>
      </c>
      <c r="D4393" s="63">
        <f t="shared" si="216"/>
        <v>85</v>
      </c>
      <c r="E4393" s="63">
        <v>85</v>
      </c>
      <c r="F4393" s="61" t="s">
        <v>1501</v>
      </c>
      <c r="G4393" s="61" t="str">
        <f t="shared" si="217"/>
        <v>Ken Duke</v>
      </c>
    </row>
    <row r="4394" spans="1:7" thickBot="1">
      <c r="A4394" s="62" t="s">
        <v>3927</v>
      </c>
      <c r="B4394" s="61">
        <v>86</v>
      </c>
      <c r="C4394" s="61" t="str">
        <f t="shared" si="215"/>
        <v>No Tie</v>
      </c>
      <c r="D4394" s="63">
        <f t="shared" si="216"/>
        <v>86</v>
      </c>
      <c r="E4394" s="63">
        <v>86</v>
      </c>
      <c r="F4394" s="61" t="s">
        <v>1233</v>
      </c>
      <c r="G4394" s="61" t="str">
        <f t="shared" si="217"/>
        <v>George Coetzee</v>
      </c>
    </row>
    <row r="4395" spans="1:7" thickBot="1">
      <c r="A4395" s="62" t="s">
        <v>3927</v>
      </c>
      <c r="B4395" s="61">
        <v>87</v>
      </c>
      <c r="C4395" s="61" t="str">
        <f t="shared" si="215"/>
        <v>No Tie</v>
      </c>
      <c r="D4395" s="63">
        <f t="shared" si="216"/>
        <v>87</v>
      </c>
      <c r="E4395" s="63">
        <v>87</v>
      </c>
      <c r="F4395" s="61" t="s">
        <v>1216</v>
      </c>
      <c r="G4395" s="61" t="str">
        <f t="shared" si="217"/>
        <v>Kiradech Aphibarnrat</v>
      </c>
    </row>
    <row r="4396" spans="1:7" thickBot="1">
      <c r="A4396" s="62" t="s">
        <v>3927</v>
      </c>
      <c r="B4396" s="61">
        <v>88</v>
      </c>
      <c r="C4396" s="61" t="str">
        <f t="shared" si="215"/>
        <v>No Tie</v>
      </c>
      <c r="D4396" s="63">
        <f t="shared" si="216"/>
        <v>88</v>
      </c>
      <c r="E4396" s="63">
        <v>88</v>
      </c>
      <c r="F4396" s="61" t="s">
        <v>1209</v>
      </c>
      <c r="G4396" s="61" t="str">
        <f t="shared" si="217"/>
        <v>David Lingmerth</v>
      </c>
    </row>
    <row r="4397" spans="1:7" thickBot="1">
      <c r="A4397" s="62" t="s">
        <v>3927</v>
      </c>
      <c r="B4397" s="61">
        <v>89</v>
      </c>
      <c r="C4397" s="61" t="str">
        <f t="shared" si="215"/>
        <v>No Tie</v>
      </c>
      <c r="D4397" s="63">
        <f t="shared" si="216"/>
        <v>89</v>
      </c>
      <c r="E4397" s="63">
        <v>89</v>
      </c>
      <c r="F4397" s="61" t="s">
        <v>1442</v>
      </c>
      <c r="G4397" s="61" t="str">
        <f t="shared" si="217"/>
        <v>Luke Guthrie</v>
      </c>
    </row>
    <row r="4398" spans="1:7" thickBot="1">
      <c r="A4398" s="62" t="s">
        <v>3927</v>
      </c>
      <c r="B4398" s="61">
        <v>90</v>
      </c>
      <c r="C4398" s="61" t="str">
        <f t="shared" si="215"/>
        <v>No Tie</v>
      </c>
      <c r="D4398" s="63">
        <f t="shared" si="216"/>
        <v>90</v>
      </c>
      <c r="E4398" s="63">
        <v>90</v>
      </c>
      <c r="F4398" s="61" t="s">
        <v>1200</v>
      </c>
      <c r="G4398" s="61" t="str">
        <f t="shared" si="217"/>
        <v>Chris Kirk</v>
      </c>
    </row>
    <row r="4399" spans="1:7" thickBot="1">
      <c r="A4399" s="62" t="s">
        <v>3927</v>
      </c>
      <c r="B4399" s="61">
        <v>91</v>
      </c>
      <c r="C4399" s="61" t="str">
        <f t="shared" si="215"/>
        <v>No Tie</v>
      </c>
      <c r="D4399" s="63">
        <f t="shared" si="216"/>
        <v>91</v>
      </c>
      <c r="E4399" s="63">
        <v>91</v>
      </c>
      <c r="F4399" s="61" t="s">
        <v>697</v>
      </c>
      <c r="G4399" s="61" t="str">
        <f t="shared" si="217"/>
        <v>David Toms</v>
      </c>
    </row>
    <row r="4400" spans="1:7" thickBot="1">
      <c r="A4400" s="62" t="s">
        <v>3927</v>
      </c>
      <c r="B4400" s="61">
        <v>92</v>
      </c>
      <c r="C4400" s="61" t="str">
        <f t="shared" si="215"/>
        <v>No Tie</v>
      </c>
      <c r="D4400" s="63">
        <f t="shared" si="216"/>
        <v>92</v>
      </c>
      <c r="E4400" s="63">
        <v>92</v>
      </c>
      <c r="F4400" s="61" t="s">
        <v>1250</v>
      </c>
      <c r="G4400" s="61" t="str">
        <f t="shared" si="217"/>
        <v>David Howell</v>
      </c>
    </row>
    <row r="4401" spans="1:7" thickBot="1">
      <c r="A4401" s="62" t="s">
        <v>3927</v>
      </c>
      <c r="B4401" s="61">
        <v>93</v>
      </c>
      <c r="C4401" s="61" t="str">
        <f t="shared" si="215"/>
        <v>No Tie</v>
      </c>
      <c r="D4401" s="63">
        <f t="shared" si="216"/>
        <v>93</v>
      </c>
      <c r="E4401" s="63">
        <v>93</v>
      </c>
      <c r="F4401" s="61" t="s">
        <v>1291</v>
      </c>
      <c r="G4401" s="61" t="str">
        <f t="shared" si="217"/>
        <v>Charles Howell III</v>
      </c>
    </row>
    <row r="4402" spans="1:7" thickBot="1">
      <c r="A4402" s="62" t="s">
        <v>3927</v>
      </c>
      <c r="B4402" s="61">
        <v>94</v>
      </c>
      <c r="C4402" s="61" t="str">
        <f t="shared" si="215"/>
        <v>No Tie</v>
      </c>
      <c r="D4402" s="63">
        <f t="shared" si="216"/>
        <v>94</v>
      </c>
      <c r="E4402" s="63">
        <v>94</v>
      </c>
      <c r="F4402" s="61" t="s">
        <v>1207</v>
      </c>
      <c r="G4402" s="61" t="str">
        <f t="shared" si="217"/>
        <v>Ryan Palmer</v>
      </c>
    </row>
    <row r="4403" spans="1:7" thickBot="1">
      <c r="A4403" s="62" t="s">
        <v>3927</v>
      </c>
      <c r="B4403" s="61">
        <v>95</v>
      </c>
      <c r="C4403" s="61" t="str">
        <f t="shared" si="215"/>
        <v>No Tie</v>
      </c>
      <c r="D4403" s="63">
        <f t="shared" si="216"/>
        <v>95</v>
      </c>
      <c r="E4403" s="63">
        <v>95</v>
      </c>
      <c r="F4403" s="61" t="s">
        <v>565</v>
      </c>
      <c r="G4403" s="61" t="str">
        <f t="shared" si="217"/>
        <v>Kevin Chappell</v>
      </c>
    </row>
    <row r="4404" spans="1:7" thickBot="1">
      <c r="A4404" s="62" t="s">
        <v>3927</v>
      </c>
      <c r="B4404" s="61">
        <v>96</v>
      </c>
      <c r="C4404" s="61" t="str">
        <f t="shared" si="215"/>
        <v>No Tie</v>
      </c>
      <c r="D4404" s="63">
        <f t="shared" si="216"/>
        <v>96</v>
      </c>
      <c r="E4404" s="63">
        <v>96</v>
      </c>
      <c r="F4404" s="61" t="s">
        <v>1229</v>
      </c>
      <c r="G4404" s="61" t="str">
        <f t="shared" si="217"/>
        <v>Matt Jones</v>
      </c>
    </row>
    <row r="4405" spans="1:7" thickBot="1">
      <c r="A4405" s="62" t="s">
        <v>3927</v>
      </c>
      <c r="B4405" s="61">
        <v>97</v>
      </c>
      <c r="C4405" s="61" t="str">
        <f t="shared" si="215"/>
        <v>No Tie</v>
      </c>
      <c r="D4405" s="63">
        <f t="shared" si="216"/>
        <v>97</v>
      </c>
      <c r="E4405" s="63">
        <v>97</v>
      </c>
      <c r="F4405" s="61" t="s">
        <v>1295</v>
      </c>
      <c r="G4405" s="61" t="str">
        <f t="shared" si="217"/>
        <v>Marcus Fraser</v>
      </c>
    </row>
    <row r="4406" spans="1:7" thickBot="1">
      <c r="A4406" s="62" t="s">
        <v>3927</v>
      </c>
      <c r="B4406" s="61">
        <v>98</v>
      </c>
      <c r="C4406" s="61" t="str">
        <f t="shared" si="215"/>
        <v>No Tie</v>
      </c>
      <c r="D4406" s="63">
        <f t="shared" si="216"/>
        <v>98</v>
      </c>
      <c r="E4406" s="63">
        <v>98</v>
      </c>
      <c r="F4406" s="61" t="s">
        <v>1271</v>
      </c>
      <c r="G4406" s="61" t="str">
        <f t="shared" si="217"/>
        <v>Geoff Ogilvy</v>
      </c>
    </row>
    <row r="4407" spans="1:7" thickBot="1">
      <c r="A4407" s="62" t="s">
        <v>3927</v>
      </c>
      <c r="B4407" s="61">
        <v>99</v>
      </c>
      <c r="C4407" s="61" t="str">
        <f t="shared" si="215"/>
        <v>No Tie</v>
      </c>
      <c r="D4407" s="63">
        <f t="shared" si="216"/>
        <v>99</v>
      </c>
      <c r="E4407" s="63">
        <v>99</v>
      </c>
      <c r="F4407" s="61" t="s">
        <v>1272</v>
      </c>
      <c r="G4407" s="61" t="str">
        <f t="shared" si="217"/>
        <v>Padraig Harrington</v>
      </c>
    </row>
    <row r="4408" spans="1:7" thickBot="1">
      <c r="A4408" s="62" t="s">
        <v>3927</v>
      </c>
      <c r="B4408" s="61">
        <v>100</v>
      </c>
      <c r="C4408" s="61" t="str">
        <f t="shared" si="215"/>
        <v>No Tie</v>
      </c>
      <c r="D4408" s="63">
        <f t="shared" si="216"/>
        <v>100</v>
      </c>
      <c r="E4408" s="63">
        <v>100</v>
      </c>
      <c r="F4408" s="61" t="s">
        <v>504</v>
      </c>
      <c r="G4408" s="61" t="str">
        <f t="shared" si="217"/>
        <v>Brooks Koepka</v>
      </c>
    </row>
    <row r="4409" spans="1:7" thickBot="1">
      <c r="A4409" s="62" t="s">
        <v>3927</v>
      </c>
      <c r="B4409" s="61">
        <v>101</v>
      </c>
      <c r="C4409" s="61" t="str">
        <f t="shared" si="215"/>
        <v>No Tie</v>
      </c>
      <c r="D4409" s="63">
        <f t="shared" si="216"/>
        <v>101</v>
      </c>
      <c r="E4409" s="63">
        <v>101</v>
      </c>
      <c r="F4409" s="61" t="s">
        <v>1206</v>
      </c>
      <c r="G4409" s="61" t="str">
        <f t="shared" si="217"/>
        <v>Charley Hoffman</v>
      </c>
    </row>
    <row r="4410" spans="1:7" thickBot="1">
      <c r="A4410" s="62" t="s">
        <v>3927</v>
      </c>
      <c r="B4410" s="61">
        <v>102</v>
      </c>
      <c r="C4410" s="61" t="str">
        <f t="shared" si="215"/>
        <v>No Tie</v>
      </c>
      <c r="D4410" s="63">
        <f t="shared" si="216"/>
        <v>102</v>
      </c>
      <c r="E4410" s="63">
        <v>102</v>
      </c>
      <c r="F4410" s="61" t="s">
        <v>650</v>
      </c>
      <c r="G4410" s="61" t="str">
        <f t="shared" si="217"/>
        <v>S.J. Park</v>
      </c>
    </row>
    <row r="4411" spans="1:7" thickBot="1">
      <c r="A4411" s="62" t="s">
        <v>3927</v>
      </c>
      <c r="B4411" s="61">
        <v>103</v>
      </c>
      <c r="C4411" s="61" t="str">
        <f t="shared" si="215"/>
        <v>No Tie</v>
      </c>
      <c r="D4411" s="63">
        <f t="shared" si="216"/>
        <v>103</v>
      </c>
      <c r="E4411" s="63">
        <v>103</v>
      </c>
      <c r="F4411" s="61" t="s">
        <v>1225</v>
      </c>
      <c r="G4411" s="61" t="str">
        <f t="shared" si="217"/>
        <v>Victor Dubuisson</v>
      </c>
    </row>
    <row r="4412" spans="1:7" thickBot="1">
      <c r="A4412" s="62" t="s">
        <v>3927</v>
      </c>
      <c r="B4412" s="61">
        <v>104</v>
      </c>
      <c r="C4412" s="61" t="str">
        <f t="shared" si="215"/>
        <v>No Tie</v>
      </c>
      <c r="D4412" s="63">
        <f t="shared" si="216"/>
        <v>104</v>
      </c>
      <c r="E4412" s="63">
        <v>104</v>
      </c>
      <c r="F4412" s="61" t="s">
        <v>531</v>
      </c>
      <c r="G4412" s="61" t="str">
        <f t="shared" si="217"/>
        <v>Paul Casey</v>
      </c>
    </row>
    <row r="4413" spans="1:7" thickBot="1">
      <c r="A4413" s="62" t="s">
        <v>3927</v>
      </c>
      <c r="B4413" s="61">
        <v>105</v>
      </c>
      <c r="C4413" s="61" t="str">
        <f t="shared" si="215"/>
        <v>No Tie</v>
      </c>
      <c r="D4413" s="63">
        <f t="shared" si="216"/>
        <v>105</v>
      </c>
      <c r="E4413" s="63">
        <v>105</v>
      </c>
      <c r="F4413" s="61" t="s">
        <v>722</v>
      </c>
      <c r="G4413" s="61" t="str">
        <f t="shared" si="217"/>
        <v>Kevin Stadler</v>
      </c>
    </row>
    <row r="4414" spans="1:7" thickBot="1">
      <c r="A4414" s="62" t="s">
        <v>3927</v>
      </c>
      <c r="B4414" s="61">
        <v>106</v>
      </c>
      <c r="C4414" s="61" t="str">
        <f t="shared" si="215"/>
        <v>No Tie</v>
      </c>
      <c r="D4414" s="63">
        <f t="shared" si="216"/>
        <v>106</v>
      </c>
      <c r="E4414" s="63">
        <v>106</v>
      </c>
      <c r="F4414" s="61" t="s">
        <v>1342</v>
      </c>
      <c r="G4414" s="61" t="str">
        <f t="shared" si="217"/>
        <v>Hiroyuki Fujita</v>
      </c>
    </row>
    <row r="4415" spans="1:7" thickBot="1">
      <c r="A4415" s="62" t="s">
        <v>3927</v>
      </c>
      <c r="B4415" s="61">
        <v>107</v>
      </c>
      <c r="C4415" s="61" t="str">
        <f t="shared" si="215"/>
        <v>No Tie</v>
      </c>
      <c r="D4415" s="63">
        <f t="shared" si="216"/>
        <v>107</v>
      </c>
      <c r="E4415" s="63">
        <v>107</v>
      </c>
      <c r="F4415" s="61" t="s">
        <v>657</v>
      </c>
      <c r="G4415" s="61" t="str">
        <f t="shared" si="217"/>
        <v>Chris Stroud</v>
      </c>
    </row>
    <row r="4416" spans="1:7" thickBot="1">
      <c r="A4416" s="62" t="s">
        <v>3927</v>
      </c>
      <c r="B4416" s="61">
        <v>108</v>
      </c>
      <c r="C4416" s="61" t="str">
        <f t="shared" si="215"/>
        <v>No Tie</v>
      </c>
      <c r="D4416" s="63">
        <f t="shared" si="216"/>
        <v>108</v>
      </c>
      <c r="E4416" s="63">
        <v>108</v>
      </c>
      <c r="F4416" s="61" t="s">
        <v>1231</v>
      </c>
      <c r="G4416" s="61" t="str">
        <f t="shared" si="217"/>
        <v>John Senden</v>
      </c>
    </row>
    <row r="4417" spans="1:7" thickBot="1">
      <c r="A4417" s="62" t="s">
        <v>3927</v>
      </c>
      <c r="B4417" s="61">
        <v>109</v>
      </c>
      <c r="C4417" s="61" t="str">
        <f t="shared" si="215"/>
        <v>No Tie</v>
      </c>
      <c r="D4417" s="63">
        <f t="shared" si="216"/>
        <v>109</v>
      </c>
      <c r="E4417" s="63">
        <v>109</v>
      </c>
      <c r="F4417" s="61" t="s">
        <v>1222</v>
      </c>
      <c r="G4417" s="61" t="str">
        <f t="shared" si="217"/>
        <v>Marc Warren</v>
      </c>
    </row>
    <row r="4418" spans="1:7" thickBot="1">
      <c r="A4418" s="62" t="s">
        <v>3927</v>
      </c>
      <c r="B4418" s="61">
        <v>110</v>
      </c>
      <c r="C4418" s="61" t="str">
        <f t="shared" si="215"/>
        <v>No Tie</v>
      </c>
      <c r="D4418" s="63">
        <f t="shared" si="216"/>
        <v>110</v>
      </c>
      <c r="E4418" s="63">
        <v>110</v>
      </c>
      <c r="F4418" s="61" t="s">
        <v>1457</v>
      </c>
      <c r="G4418" s="61" t="str">
        <f t="shared" si="217"/>
        <v>Scott Jamieson</v>
      </c>
    </row>
    <row r="4419" spans="1:7" thickBot="1">
      <c r="A4419" s="62" t="s">
        <v>3927</v>
      </c>
      <c r="B4419" s="61">
        <v>111</v>
      </c>
      <c r="C4419" s="61" t="str">
        <f t="shared" si="215"/>
        <v>No Tie</v>
      </c>
      <c r="D4419" s="63">
        <f t="shared" si="216"/>
        <v>111</v>
      </c>
      <c r="E4419" s="63">
        <v>111</v>
      </c>
      <c r="F4419" s="61" t="s">
        <v>1259</v>
      </c>
      <c r="G4419" s="61" t="str">
        <f t="shared" si="217"/>
        <v>Pablo Larrazabal</v>
      </c>
    </row>
    <row r="4420" spans="1:7" thickBot="1">
      <c r="A4420" s="62" t="s">
        <v>3927</v>
      </c>
      <c r="B4420" s="61">
        <v>112</v>
      </c>
      <c r="C4420" s="61" t="str">
        <f t="shared" si="215"/>
        <v>No Tie</v>
      </c>
      <c r="D4420" s="63">
        <f t="shared" si="216"/>
        <v>112</v>
      </c>
      <c r="E4420" s="63">
        <v>112</v>
      </c>
      <c r="F4420" s="61" t="s">
        <v>1311</v>
      </c>
      <c r="G4420" s="61" t="str">
        <f t="shared" si="217"/>
        <v>Chesson Hadley</v>
      </c>
    </row>
    <row r="4421" spans="1:7" thickBot="1">
      <c r="A4421" s="62" t="s">
        <v>3927</v>
      </c>
      <c r="B4421" s="61">
        <v>113</v>
      </c>
      <c r="C4421" s="61" t="str">
        <f t="shared" si="215"/>
        <v>No Tie</v>
      </c>
      <c r="D4421" s="63">
        <f t="shared" si="216"/>
        <v>113</v>
      </c>
      <c r="E4421" s="63">
        <v>113</v>
      </c>
      <c r="F4421" s="61" t="s">
        <v>1533</v>
      </c>
      <c r="G4421" s="61" t="str">
        <f t="shared" si="217"/>
        <v>Brendan Jones</v>
      </c>
    </row>
    <row r="4422" spans="1:7" thickBot="1">
      <c r="A4422" s="62" t="s">
        <v>3927</v>
      </c>
      <c r="B4422" s="61">
        <v>114</v>
      </c>
      <c r="C4422" s="61" t="str">
        <f t="shared" si="215"/>
        <v>No Tie</v>
      </c>
      <c r="D4422" s="63">
        <f t="shared" si="216"/>
        <v>114</v>
      </c>
      <c r="E4422" s="63">
        <v>114</v>
      </c>
      <c r="F4422" s="61" t="s">
        <v>593</v>
      </c>
      <c r="G4422" s="61" t="str">
        <f t="shared" si="217"/>
        <v>Sangmoon Bae</v>
      </c>
    </row>
    <row r="4423" spans="1:7" thickBot="1">
      <c r="A4423" s="62" t="s">
        <v>3927</v>
      </c>
      <c r="B4423" s="61">
        <v>115</v>
      </c>
      <c r="C4423" s="61" t="str">
        <f t="shared" si="215"/>
        <v>No Tie</v>
      </c>
      <c r="D4423" s="63">
        <f t="shared" si="216"/>
        <v>115</v>
      </c>
      <c r="E4423" s="63">
        <v>115</v>
      </c>
      <c r="F4423" s="61" t="s">
        <v>1197</v>
      </c>
      <c r="G4423" s="61" t="str">
        <f t="shared" si="217"/>
        <v>Danny Willett</v>
      </c>
    </row>
    <row r="4424" spans="1:7" thickBot="1">
      <c r="A4424" s="62" t="s">
        <v>3927</v>
      </c>
      <c r="B4424" s="61">
        <v>116</v>
      </c>
      <c r="C4424" s="61" t="str">
        <f t="shared" si="215"/>
        <v>No Tie</v>
      </c>
      <c r="D4424" s="63">
        <f t="shared" si="216"/>
        <v>116</v>
      </c>
      <c r="E4424" s="63">
        <v>116</v>
      </c>
      <c r="F4424" s="61" t="s">
        <v>631</v>
      </c>
      <c r="G4424" s="61" t="str">
        <f t="shared" si="217"/>
        <v>Matt Every</v>
      </c>
    </row>
    <row r="4425" spans="1:7" thickBot="1">
      <c r="A4425" s="62" t="s">
        <v>3927</v>
      </c>
      <c r="B4425" s="61">
        <v>117</v>
      </c>
      <c r="C4425" s="61" t="str">
        <f t="shared" si="215"/>
        <v>No Tie</v>
      </c>
      <c r="D4425" s="63">
        <f t="shared" si="216"/>
        <v>117</v>
      </c>
      <c r="E4425" s="63">
        <v>117</v>
      </c>
      <c r="F4425" s="61" t="s">
        <v>1443</v>
      </c>
      <c r="G4425" s="61" t="str">
        <f t="shared" si="217"/>
        <v>Brian Davis</v>
      </c>
    </row>
    <row r="4426" spans="1:7" thickBot="1">
      <c r="A4426" s="62" t="s">
        <v>3927</v>
      </c>
      <c r="B4426" s="61">
        <v>118</v>
      </c>
      <c r="C4426" s="61" t="str">
        <f t="shared" si="215"/>
        <v>No Tie</v>
      </c>
      <c r="D4426" s="63">
        <f t="shared" si="216"/>
        <v>118</v>
      </c>
      <c r="E4426" s="63">
        <v>118</v>
      </c>
      <c r="F4426" s="61" t="s">
        <v>1257</v>
      </c>
      <c r="G4426" s="61" t="str">
        <f t="shared" si="217"/>
        <v>Rafa Cabrera Bello</v>
      </c>
    </row>
    <row r="4427" spans="1:7" thickBot="1">
      <c r="A4427" s="62" t="s">
        <v>3927</v>
      </c>
      <c r="B4427" s="61">
        <v>119</v>
      </c>
      <c r="C4427" s="61" t="str">
        <f t="shared" si="215"/>
        <v>No Tie</v>
      </c>
      <c r="D4427" s="63">
        <f t="shared" si="216"/>
        <v>119</v>
      </c>
      <c r="E4427" s="63">
        <v>119</v>
      </c>
      <c r="F4427" s="61" t="s">
        <v>687</v>
      </c>
      <c r="G4427" s="61" t="str">
        <f t="shared" si="217"/>
        <v>K.J. Choi</v>
      </c>
    </row>
    <row r="4428" spans="1:7" thickBot="1">
      <c r="A4428" s="62" t="s">
        <v>3927</v>
      </c>
      <c r="B4428" s="61">
        <v>120</v>
      </c>
      <c r="C4428" s="61" t="str">
        <f t="shared" si="215"/>
        <v>No Tie</v>
      </c>
      <c r="D4428" s="63">
        <f t="shared" si="216"/>
        <v>120</v>
      </c>
      <c r="E4428" s="63">
        <v>120</v>
      </c>
      <c r="F4428" s="61" t="s">
        <v>1290</v>
      </c>
      <c r="G4428" s="61" t="str">
        <f t="shared" si="217"/>
        <v>Hyung-Sung Kim</v>
      </c>
    </row>
    <row r="4429" spans="1:7" thickBot="1">
      <c r="A4429" s="62" t="s">
        <v>3927</v>
      </c>
      <c r="B4429" s="61">
        <v>121</v>
      </c>
      <c r="C4429" s="61" t="str">
        <f t="shared" si="215"/>
        <v>No Tie</v>
      </c>
      <c r="D4429" s="63">
        <f t="shared" si="216"/>
        <v>121</v>
      </c>
      <c r="E4429" s="63">
        <v>121</v>
      </c>
      <c r="F4429" s="61" t="s">
        <v>1253</v>
      </c>
      <c r="G4429" s="61" t="str">
        <f t="shared" si="217"/>
        <v>Daniel Summerhays</v>
      </c>
    </row>
    <row r="4430" spans="1:7" thickBot="1">
      <c r="A4430" s="62" t="s">
        <v>3927</v>
      </c>
      <c r="B4430" s="61">
        <v>122</v>
      </c>
      <c r="C4430" s="61" t="str">
        <f t="shared" si="215"/>
        <v>No Tie</v>
      </c>
      <c r="D4430" s="63">
        <f t="shared" si="216"/>
        <v>122</v>
      </c>
      <c r="E4430" s="63">
        <v>122</v>
      </c>
      <c r="F4430" s="61" t="s">
        <v>1404</v>
      </c>
      <c r="G4430" s="61" t="str">
        <f t="shared" si="217"/>
        <v>Thaworn Wiratchant</v>
      </c>
    </row>
    <row r="4431" spans="1:7" thickBot="1">
      <c r="A4431" s="62" t="s">
        <v>3927</v>
      </c>
      <c r="B4431" s="61">
        <v>123</v>
      </c>
      <c r="C4431" s="61" t="str">
        <f t="shared" si="215"/>
        <v>No Tie</v>
      </c>
      <c r="D4431" s="63">
        <f t="shared" si="216"/>
        <v>123</v>
      </c>
      <c r="E4431" s="63">
        <v>123</v>
      </c>
      <c r="F4431" s="61" t="s">
        <v>1328</v>
      </c>
      <c r="G4431" s="61" t="str">
        <f t="shared" si="217"/>
        <v>Gregory Bourdy</v>
      </c>
    </row>
    <row r="4432" spans="1:7" thickBot="1">
      <c r="A4432" s="62" t="s">
        <v>3927</v>
      </c>
      <c r="B4432" s="61">
        <v>124</v>
      </c>
      <c r="C4432" s="61" t="str">
        <f t="shared" si="215"/>
        <v>No Tie</v>
      </c>
      <c r="D4432" s="63">
        <f t="shared" si="216"/>
        <v>124</v>
      </c>
      <c r="E4432" s="63">
        <v>124</v>
      </c>
      <c r="F4432" s="61" t="s">
        <v>1265</v>
      </c>
      <c r="G4432" s="61" t="str">
        <f t="shared" si="217"/>
        <v>Ross Fisher</v>
      </c>
    </row>
    <row r="4433" spans="1:7" thickBot="1">
      <c r="A4433" s="62" t="s">
        <v>3927</v>
      </c>
      <c r="B4433" s="61">
        <v>125</v>
      </c>
      <c r="C4433" s="61" t="str">
        <f t="shared" si="215"/>
        <v>No Tie</v>
      </c>
      <c r="D4433" s="63">
        <f t="shared" si="216"/>
        <v>125</v>
      </c>
      <c r="E4433" s="63">
        <v>125</v>
      </c>
      <c r="F4433" s="61" t="s">
        <v>1242</v>
      </c>
      <c r="G4433" s="61" t="str">
        <f t="shared" si="217"/>
        <v>Richie Ramsay</v>
      </c>
    </row>
    <row r="4434" spans="1:7" thickBot="1">
      <c r="A4434" s="62" t="s">
        <v>3927</v>
      </c>
      <c r="B4434" s="61">
        <v>126</v>
      </c>
      <c r="C4434" s="61" t="str">
        <f t="shared" si="215"/>
        <v>No Tie</v>
      </c>
      <c r="D4434" s="63">
        <f t="shared" si="216"/>
        <v>126</v>
      </c>
      <c r="E4434" s="63">
        <v>126</v>
      </c>
      <c r="F4434" s="61" t="s">
        <v>592</v>
      </c>
      <c r="G4434" s="61" t="str">
        <f t="shared" si="217"/>
        <v>Rory Sabbatini</v>
      </c>
    </row>
    <row r="4435" spans="1:7" thickBot="1">
      <c r="A4435" s="62" t="s">
        <v>3927</v>
      </c>
      <c r="B4435" s="61">
        <v>127</v>
      </c>
      <c r="C4435" s="61" t="str">
        <f t="shared" si="215"/>
        <v>No Tie</v>
      </c>
      <c r="D4435" s="63">
        <f t="shared" si="216"/>
        <v>127</v>
      </c>
      <c r="E4435" s="63">
        <v>127</v>
      </c>
      <c r="F4435" s="61" t="s">
        <v>1277</v>
      </c>
      <c r="G4435" s="61" t="str">
        <f t="shared" si="217"/>
        <v>Jaco Van Zyl</v>
      </c>
    </row>
    <row r="4436" spans="1:7" thickBot="1">
      <c r="A4436" s="62" t="s">
        <v>3927</v>
      </c>
      <c r="B4436" s="61">
        <v>128</v>
      </c>
      <c r="C4436" s="61" t="str">
        <f t="shared" si="215"/>
        <v>No Tie</v>
      </c>
      <c r="D4436" s="63">
        <f t="shared" si="216"/>
        <v>128</v>
      </c>
      <c r="E4436" s="63">
        <v>128</v>
      </c>
      <c r="F4436" s="61" t="s">
        <v>1490</v>
      </c>
      <c r="G4436" s="61" t="str">
        <f t="shared" si="217"/>
        <v>Anders Hansen</v>
      </c>
    </row>
    <row r="4437" spans="1:7" thickBot="1">
      <c r="A4437" s="62" t="s">
        <v>3927</v>
      </c>
      <c r="B4437" s="61">
        <v>129</v>
      </c>
      <c r="C4437" s="61" t="str">
        <f t="shared" si="215"/>
        <v>No Tie</v>
      </c>
      <c r="D4437" s="63">
        <f t="shared" si="216"/>
        <v>129</v>
      </c>
      <c r="E4437" s="63">
        <v>129</v>
      </c>
      <c r="F4437" s="61" t="s">
        <v>1267</v>
      </c>
      <c r="G4437" s="61" t="str">
        <f t="shared" si="217"/>
        <v>David Hearn</v>
      </c>
    </row>
    <row r="4438" spans="1:7" thickBot="1">
      <c r="A4438" s="62" t="s">
        <v>3927</v>
      </c>
      <c r="B4438" s="61">
        <v>130</v>
      </c>
      <c r="C4438" s="61" t="str">
        <f t="shared" si="215"/>
        <v>No Tie</v>
      </c>
      <c r="D4438" s="63">
        <f t="shared" si="216"/>
        <v>130</v>
      </c>
      <c r="E4438" s="63">
        <v>130</v>
      </c>
      <c r="F4438" s="61" t="s">
        <v>606</v>
      </c>
      <c r="G4438" s="61" t="str">
        <f t="shared" si="217"/>
        <v>Michael Putnam</v>
      </c>
    </row>
    <row r="4439" spans="1:7" thickBot="1">
      <c r="A4439" s="62" t="s">
        <v>3927</v>
      </c>
      <c r="B4439" s="61">
        <v>131</v>
      </c>
      <c r="C4439" s="61" t="str">
        <f t="shared" si="215"/>
        <v>No Tie</v>
      </c>
      <c r="D4439" s="63">
        <f t="shared" si="216"/>
        <v>131</v>
      </c>
      <c r="E4439" s="63">
        <v>131</v>
      </c>
      <c r="F4439" s="61" t="s">
        <v>1337</v>
      </c>
      <c r="G4439" s="61" t="str">
        <f t="shared" si="217"/>
        <v>Julien Quesne</v>
      </c>
    </row>
    <row r="4440" spans="1:7" thickBot="1">
      <c r="A4440" s="62" t="s">
        <v>3927</v>
      </c>
      <c r="B4440" s="61">
        <v>132</v>
      </c>
      <c r="C4440" s="61" t="str">
        <f t="shared" si="215"/>
        <v>No Tie</v>
      </c>
      <c r="D4440" s="63">
        <f t="shared" si="216"/>
        <v>132</v>
      </c>
      <c r="E4440" s="63">
        <v>132</v>
      </c>
      <c r="F4440" s="61" t="s">
        <v>1323</v>
      </c>
      <c r="G4440" s="61" t="str">
        <f t="shared" si="217"/>
        <v>Raphael Jacquelin</v>
      </c>
    </row>
    <row r="4441" spans="1:7" thickBot="1">
      <c r="A4441" s="62" t="s">
        <v>3927</v>
      </c>
      <c r="B4441" s="61">
        <v>133</v>
      </c>
      <c r="C4441" s="61" t="str">
        <f t="shared" si="215"/>
        <v>No Tie</v>
      </c>
      <c r="D4441" s="63">
        <f t="shared" si="216"/>
        <v>133</v>
      </c>
      <c r="E4441" s="63">
        <v>133</v>
      </c>
      <c r="F4441" s="61" t="s">
        <v>1661</v>
      </c>
      <c r="G4441" s="61" t="str">
        <f t="shared" si="217"/>
        <v>Derek Ernst</v>
      </c>
    </row>
    <row r="4442" spans="1:7" thickBot="1">
      <c r="A4442" s="62" t="s">
        <v>3927</v>
      </c>
      <c r="B4442" s="61">
        <v>134</v>
      </c>
      <c r="C4442" s="61" t="str">
        <f t="shared" si="215"/>
        <v>No Tie</v>
      </c>
      <c r="D4442" s="63">
        <f t="shared" si="216"/>
        <v>134</v>
      </c>
      <c r="E4442" s="63">
        <v>134</v>
      </c>
      <c r="F4442" s="61" t="s">
        <v>1418</v>
      </c>
      <c r="G4442" s="61" t="str">
        <f t="shared" si="217"/>
        <v>John Peterson</v>
      </c>
    </row>
    <row r="4443" spans="1:7" thickBot="1">
      <c r="A4443" s="62" t="s">
        <v>3927</v>
      </c>
      <c r="B4443" s="61">
        <v>135</v>
      </c>
      <c r="C4443" s="61" t="str">
        <f t="shared" si="215"/>
        <v>No Tie</v>
      </c>
      <c r="D4443" s="63">
        <f t="shared" si="216"/>
        <v>135</v>
      </c>
      <c r="E4443" s="63">
        <v>135</v>
      </c>
      <c r="F4443" s="61" t="s">
        <v>1264</v>
      </c>
      <c r="G4443" s="61" t="str">
        <f t="shared" si="217"/>
        <v>Morgan Hoffmann</v>
      </c>
    </row>
    <row r="4444" spans="1:7" thickBot="1">
      <c r="A4444" s="62" t="s">
        <v>3927</v>
      </c>
      <c r="B4444" s="61">
        <v>136</v>
      </c>
      <c r="C4444" s="61" t="str">
        <f t="shared" si="215"/>
        <v>No Tie</v>
      </c>
      <c r="D4444" s="63">
        <f t="shared" si="216"/>
        <v>136</v>
      </c>
      <c r="E4444" s="63">
        <v>136</v>
      </c>
      <c r="F4444" s="61" t="s">
        <v>2071</v>
      </c>
      <c r="G4444" s="61" t="str">
        <f t="shared" si="217"/>
        <v>Josh Teater</v>
      </c>
    </row>
    <row r="4445" spans="1:7" thickBot="1">
      <c r="A4445" s="62" t="s">
        <v>3927</v>
      </c>
      <c r="B4445" s="61">
        <v>137</v>
      </c>
      <c r="C4445" s="61" t="str">
        <f t="shared" si="215"/>
        <v>No Tie</v>
      </c>
      <c r="D4445" s="63">
        <f t="shared" si="216"/>
        <v>137</v>
      </c>
      <c r="E4445" s="63">
        <v>137</v>
      </c>
      <c r="F4445" s="61" t="s">
        <v>1226</v>
      </c>
      <c r="G4445" s="61" t="str">
        <f t="shared" si="217"/>
        <v>Tommy Fleetwood</v>
      </c>
    </row>
    <row r="4446" spans="1:7" thickBot="1">
      <c r="A4446" s="62" t="s">
        <v>3927</v>
      </c>
      <c r="B4446" s="61">
        <v>138</v>
      </c>
      <c r="C4446" s="61" t="str">
        <f t="shared" si="215"/>
        <v>No Tie</v>
      </c>
      <c r="D4446" s="63">
        <f t="shared" si="216"/>
        <v>138</v>
      </c>
      <c r="E4446" s="63">
        <v>138</v>
      </c>
      <c r="F4446" s="61" t="s">
        <v>1284</v>
      </c>
      <c r="G4446" s="61" t="str">
        <f t="shared" si="217"/>
        <v>Shingo Katayama</v>
      </c>
    </row>
    <row r="4447" spans="1:7" thickBot="1">
      <c r="A4447" s="62" t="s">
        <v>3927</v>
      </c>
      <c r="B4447" s="61">
        <v>139</v>
      </c>
      <c r="C4447" s="61" t="str">
        <f t="shared" si="215"/>
        <v>No Tie</v>
      </c>
      <c r="D4447" s="63">
        <f t="shared" si="216"/>
        <v>139</v>
      </c>
      <c r="E4447" s="63">
        <v>139</v>
      </c>
      <c r="F4447" s="61" t="s">
        <v>1294</v>
      </c>
      <c r="G4447" s="61" t="str">
        <f t="shared" si="217"/>
        <v>Thomas Aiken</v>
      </c>
    </row>
    <row r="4448" spans="1:7" thickBot="1">
      <c r="A4448" s="62" t="s">
        <v>3927</v>
      </c>
      <c r="B4448" s="61">
        <v>140</v>
      </c>
      <c r="C4448" s="61" t="str">
        <f t="shared" si="215"/>
        <v>No Tie</v>
      </c>
      <c r="D4448" s="63">
        <f t="shared" si="216"/>
        <v>140</v>
      </c>
      <c r="E4448" s="63">
        <v>140</v>
      </c>
      <c r="F4448" s="61" t="s">
        <v>1383</v>
      </c>
      <c r="G4448" s="61" t="str">
        <f t="shared" si="217"/>
        <v>Darren Fichardt</v>
      </c>
    </row>
    <row r="4449" spans="1:7" thickBot="1">
      <c r="A4449" s="62" t="s">
        <v>3927</v>
      </c>
      <c r="B4449" s="61">
        <v>141</v>
      </c>
      <c r="C4449" s="61" t="str">
        <f t="shared" si="215"/>
        <v>No Tie</v>
      </c>
      <c r="D4449" s="63">
        <f t="shared" si="216"/>
        <v>141</v>
      </c>
      <c r="E4449" s="63">
        <v>141</v>
      </c>
      <c r="F4449" s="61" t="s">
        <v>502</v>
      </c>
      <c r="G4449" s="61" t="str">
        <f t="shared" si="217"/>
        <v>Charlie Beljan</v>
      </c>
    </row>
    <row r="4450" spans="1:7" thickBot="1">
      <c r="A4450" s="62" t="s">
        <v>3927</v>
      </c>
      <c r="B4450" s="61">
        <v>142</v>
      </c>
      <c r="C4450" s="61" t="str">
        <f t="shared" ref="C4450:C4499" si="218">IFERROR(SEARCH("T",B4450),"No Tie")</f>
        <v>No Tie</v>
      </c>
      <c r="D4450" s="63">
        <f t="shared" ref="D4450:D4499" si="219">IF(C4450="No Tie",B4450,RIGHT(B4450,LEN(B4450)-1))</f>
        <v>142</v>
      </c>
      <c r="E4450" s="63">
        <v>142</v>
      </c>
      <c r="F4450" s="61" t="s">
        <v>1428</v>
      </c>
      <c r="G4450" s="61" t="str">
        <f t="shared" ref="G4450:G4499" si="220">TRIM(SUBSTITUTE(F4450,CHAR(160),CHAR(32)))</f>
        <v>Eduardo De La Riva</v>
      </c>
    </row>
    <row r="4451" spans="1:7" thickBot="1">
      <c r="A4451" s="62" t="s">
        <v>3927</v>
      </c>
      <c r="B4451" s="61">
        <v>143</v>
      </c>
      <c r="C4451" s="61" t="str">
        <f t="shared" si="218"/>
        <v>No Tie</v>
      </c>
      <c r="D4451" s="63">
        <f t="shared" si="219"/>
        <v>143</v>
      </c>
      <c r="E4451" s="63">
        <v>143</v>
      </c>
      <c r="F4451" s="61" t="s">
        <v>1228</v>
      </c>
      <c r="G4451" s="61" t="str">
        <f t="shared" si="220"/>
        <v>Ben Martin</v>
      </c>
    </row>
    <row r="4452" spans="1:7" thickBot="1">
      <c r="A4452" s="62" t="s">
        <v>3927</v>
      </c>
      <c r="B4452" s="61">
        <v>144</v>
      </c>
      <c r="C4452" s="61" t="str">
        <f t="shared" si="218"/>
        <v>No Tie</v>
      </c>
      <c r="D4452" s="63">
        <f t="shared" si="219"/>
        <v>144</v>
      </c>
      <c r="E4452" s="63">
        <v>144</v>
      </c>
      <c r="F4452" s="61" t="s">
        <v>1456</v>
      </c>
      <c r="G4452" s="61" t="str">
        <f t="shared" si="220"/>
        <v>Mark Wilson</v>
      </c>
    </row>
    <row r="4453" spans="1:7" thickBot="1">
      <c r="A4453" s="62" t="s">
        <v>3927</v>
      </c>
      <c r="B4453" s="61">
        <v>145</v>
      </c>
      <c r="C4453" s="61" t="str">
        <f t="shared" si="218"/>
        <v>No Tie</v>
      </c>
      <c r="D4453" s="63">
        <f t="shared" si="219"/>
        <v>145</v>
      </c>
      <c r="E4453" s="63">
        <v>145</v>
      </c>
      <c r="F4453" s="61" t="s">
        <v>644</v>
      </c>
      <c r="G4453" s="61" t="str">
        <f t="shared" si="220"/>
        <v>Pat Perez</v>
      </c>
    </row>
    <row r="4454" spans="1:7" thickBot="1">
      <c r="A4454" s="62" t="s">
        <v>3927</v>
      </c>
      <c r="B4454" s="61">
        <v>146</v>
      </c>
      <c r="C4454" s="61" t="str">
        <f t="shared" si="218"/>
        <v>No Tie</v>
      </c>
      <c r="D4454" s="63">
        <f t="shared" si="219"/>
        <v>146</v>
      </c>
      <c r="E4454" s="63">
        <v>146</v>
      </c>
      <c r="F4454" s="61" t="s">
        <v>567</v>
      </c>
      <c r="G4454" s="61" t="str">
        <f t="shared" si="220"/>
        <v>Seung-Yul Noh</v>
      </c>
    </row>
    <row r="4455" spans="1:7" thickBot="1">
      <c r="A4455" s="62" t="s">
        <v>3927</v>
      </c>
      <c r="B4455" s="61">
        <v>147</v>
      </c>
      <c r="C4455" s="61" t="str">
        <f t="shared" si="218"/>
        <v>No Tie</v>
      </c>
      <c r="D4455" s="63">
        <f t="shared" si="219"/>
        <v>147</v>
      </c>
      <c r="E4455" s="63">
        <v>147</v>
      </c>
      <c r="F4455" s="61" t="s">
        <v>1381</v>
      </c>
      <c r="G4455" s="61" t="str">
        <f t="shared" si="220"/>
        <v>Felipe Aguilar</v>
      </c>
    </row>
    <row r="4456" spans="1:7" thickBot="1">
      <c r="A4456" s="62" t="s">
        <v>3927</v>
      </c>
      <c r="B4456" s="61">
        <v>148</v>
      </c>
      <c r="C4456" s="61" t="str">
        <f t="shared" si="218"/>
        <v>No Tie</v>
      </c>
      <c r="D4456" s="63">
        <f t="shared" si="219"/>
        <v>148</v>
      </c>
      <c r="E4456" s="63">
        <v>148</v>
      </c>
      <c r="F4456" s="61" t="s">
        <v>2087</v>
      </c>
      <c r="G4456" s="61" t="str">
        <f t="shared" si="220"/>
        <v>Simon Khan</v>
      </c>
    </row>
    <row r="4457" spans="1:7" thickBot="1">
      <c r="A4457" s="62" t="s">
        <v>3927</v>
      </c>
      <c r="B4457" s="61">
        <v>149</v>
      </c>
      <c r="C4457" s="61" t="str">
        <f t="shared" si="218"/>
        <v>No Tie</v>
      </c>
      <c r="D4457" s="63">
        <f t="shared" si="219"/>
        <v>149</v>
      </c>
      <c r="E4457" s="63">
        <v>149</v>
      </c>
      <c r="F4457" s="61" t="s">
        <v>1319</v>
      </c>
      <c r="G4457" s="61" t="str">
        <f t="shared" si="220"/>
        <v>Stewart Cink</v>
      </c>
    </row>
    <row r="4458" spans="1:7" thickBot="1">
      <c r="A4458" s="62" t="s">
        <v>3927</v>
      </c>
      <c r="B4458" s="61">
        <v>150</v>
      </c>
      <c r="C4458" s="61" t="str">
        <f t="shared" si="218"/>
        <v>No Tie</v>
      </c>
      <c r="D4458" s="63">
        <f t="shared" si="219"/>
        <v>150</v>
      </c>
      <c r="E4458" s="63">
        <v>150</v>
      </c>
      <c r="F4458" s="61" t="s">
        <v>707</v>
      </c>
      <c r="G4458" s="61" t="str">
        <f t="shared" si="220"/>
        <v>John Rollins</v>
      </c>
    </row>
    <row r="4459" spans="1:7" thickBot="1">
      <c r="A4459" s="62" t="s">
        <v>3927</v>
      </c>
      <c r="B4459" s="61">
        <v>151</v>
      </c>
      <c r="C4459" s="61" t="str">
        <f t="shared" si="218"/>
        <v>No Tie</v>
      </c>
      <c r="D4459" s="63">
        <f t="shared" si="219"/>
        <v>151</v>
      </c>
      <c r="E4459" s="63">
        <v>151</v>
      </c>
      <c r="F4459" s="61" t="s">
        <v>603</v>
      </c>
      <c r="G4459" s="61" t="str">
        <f t="shared" si="220"/>
        <v>Ryo Ishikawa</v>
      </c>
    </row>
    <row r="4460" spans="1:7" thickBot="1">
      <c r="A4460" s="62" t="s">
        <v>3927</v>
      </c>
      <c r="B4460" s="61">
        <v>152</v>
      </c>
      <c r="C4460" s="61" t="str">
        <f t="shared" si="218"/>
        <v>No Tie</v>
      </c>
      <c r="D4460" s="63">
        <f t="shared" si="219"/>
        <v>152</v>
      </c>
      <c r="E4460" s="63">
        <v>152</v>
      </c>
      <c r="F4460" s="61" t="s">
        <v>1317</v>
      </c>
      <c r="G4460" s="61" t="str">
        <f t="shared" si="220"/>
        <v>Jason Kokrak</v>
      </c>
    </row>
    <row r="4461" spans="1:7" thickBot="1">
      <c r="A4461" s="62" t="s">
        <v>3927</v>
      </c>
      <c r="B4461" s="61">
        <v>153</v>
      </c>
      <c r="C4461" s="61" t="str">
        <f t="shared" si="218"/>
        <v>No Tie</v>
      </c>
      <c r="D4461" s="63">
        <f t="shared" si="219"/>
        <v>153</v>
      </c>
      <c r="E4461" s="63">
        <v>153</v>
      </c>
      <c r="F4461" s="61" t="s">
        <v>2094</v>
      </c>
      <c r="G4461" s="61" t="str">
        <f t="shared" si="220"/>
        <v>Bob Estes</v>
      </c>
    </row>
    <row r="4462" spans="1:7" thickBot="1">
      <c r="A4462" s="62" t="s">
        <v>3927</v>
      </c>
      <c r="B4462" s="61">
        <v>154</v>
      </c>
      <c r="C4462" s="61" t="str">
        <f t="shared" si="218"/>
        <v>No Tie</v>
      </c>
      <c r="D4462" s="63">
        <f t="shared" si="219"/>
        <v>154</v>
      </c>
      <c r="E4462" s="63">
        <v>154</v>
      </c>
      <c r="F4462" s="61" t="s">
        <v>1234</v>
      </c>
      <c r="G4462" s="61" t="str">
        <f t="shared" si="220"/>
        <v>Cameron Tringale</v>
      </c>
    </row>
    <row r="4463" spans="1:7" thickBot="1">
      <c r="A4463" s="62" t="s">
        <v>3927</v>
      </c>
      <c r="B4463" s="61">
        <v>155</v>
      </c>
      <c r="C4463" s="61" t="str">
        <f t="shared" si="218"/>
        <v>No Tie</v>
      </c>
      <c r="D4463" s="63">
        <f t="shared" si="219"/>
        <v>155</v>
      </c>
      <c r="E4463" s="63">
        <v>155</v>
      </c>
      <c r="F4463" s="61" t="s">
        <v>1321</v>
      </c>
      <c r="G4463" s="61" t="str">
        <f t="shared" si="220"/>
        <v>WC Liang</v>
      </c>
    </row>
    <row r="4464" spans="1:7" thickBot="1">
      <c r="A4464" s="62" t="s">
        <v>3927</v>
      </c>
      <c r="B4464" s="61">
        <v>156</v>
      </c>
      <c r="C4464" s="61" t="str">
        <f t="shared" si="218"/>
        <v>No Tie</v>
      </c>
      <c r="D4464" s="63">
        <f t="shared" si="219"/>
        <v>156</v>
      </c>
      <c r="E4464" s="63">
        <v>156</v>
      </c>
      <c r="F4464" s="61" t="s">
        <v>773</v>
      </c>
      <c r="G4464" s="61" t="str">
        <f t="shared" si="220"/>
        <v>Brian Gay</v>
      </c>
    </row>
    <row r="4465" spans="1:7" thickBot="1">
      <c r="A4465" s="62" t="s">
        <v>3927</v>
      </c>
      <c r="B4465" s="61">
        <v>157</v>
      </c>
      <c r="C4465" s="61" t="str">
        <f t="shared" si="218"/>
        <v>No Tie</v>
      </c>
      <c r="D4465" s="63">
        <f t="shared" si="219"/>
        <v>157</v>
      </c>
      <c r="E4465" s="63">
        <v>157</v>
      </c>
      <c r="F4465" s="61" t="s">
        <v>1301</v>
      </c>
      <c r="G4465" s="61" t="str">
        <f t="shared" si="220"/>
        <v>Brad Kennedy</v>
      </c>
    </row>
    <row r="4466" spans="1:7" thickBot="1">
      <c r="A4466" s="62" t="s">
        <v>3927</v>
      </c>
      <c r="B4466" s="61">
        <v>158</v>
      </c>
      <c r="C4466" s="61" t="str">
        <f t="shared" si="218"/>
        <v>No Tie</v>
      </c>
      <c r="D4466" s="63">
        <f t="shared" si="219"/>
        <v>158</v>
      </c>
      <c r="E4466" s="63">
        <v>158</v>
      </c>
      <c r="F4466" s="61" t="s">
        <v>669</v>
      </c>
      <c r="G4466" s="61" t="str">
        <f t="shared" si="220"/>
        <v>William McGirt</v>
      </c>
    </row>
    <row r="4467" spans="1:7" thickBot="1">
      <c r="A4467" s="62" t="s">
        <v>3927</v>
      </c>
      <c r="B4467" s="61">
        <v>159</v>
      </c>
      <c r="C4467" s="61" t="str">
        <f t="shared" si="218"/>
        <v>No Tie</v>
      </c>
      <c r="D4467" s="63">
        <f t="shared" si="219"/>
        <v>159</v>
      </c>
      <c r="E4467" s="63">
        <v>159</v>
      </c>
      <c r="F4467" s="61" t="s">
        <v>1269</v>
      </c>
      <c r="G4467" s="61" t="str">
        <f t="shared" si="220"/>
        <v>Koumei Oda</v>
      </c>
    </row>
    <row r="4468" spans="1:7" thickBot="1">
      <c r="A4468" s="62" t="s">
        <v>3927</v>
      </c>
      <c r="B4468" s="61">
        <v>160</v>
      </c>
      <c r="C4468" s="61" t="str">
        <f t="shared" si="218"/>
        <v>No Tie</v>
      </c>
      <c r="D4468" s="63">
        <f t="shared" si="219"/>
        <v>160</v>
      </c>
      <c r="E4468" s="63">
        <v>160</v>
      </c>
      <c r="F4468" s="61" t="s">
        <v>1388</v>
      </c>
      <c r="G4468" s="61" t="str">
        <f t="shared" si="220"/>
        <v>Simon Dyson</v>
      </c>
    </row>
    <row r="4469" spans="1:7" thickBot="1">
      <c r="A4469" s="62" t="s">
        <v>3927</v>
      </c>
      <c r="B4469" s="61">
        <v>161</v>
      </c>
      <c r="C4469" s="61" t="str">
        <f t="shared" si="218"/>
        <v>No Tie</v>
      </c>
      <c r="D4469" s="63">
        <f t="shared" si="219"/>
        <v>161</v>
      </c>
      <c r="E4469" s="63">
        <v>161</v>
      </c>
      <c r="F4469" s="61" t="s">
        <v>1282</v>
      </c>
      <c r="G4469" s="61" t="str">
        <f t="shared" si="220"/>
        <v>Kristoffer Broberg</v>
      </c>
    </row>
    <row r="4470" spans="1:7" thickBot="1">
      <c r="A4470" s="62" t="s">
        <v>3927</v>
      </c>
      <c r="B4470" s="61">
        <v>162</v>
      </c>
      <c r="C4470" s="61" t="str">
        <f t="shared" si="218"/>
        <v>No Tie</v>
      </c>
      <c r="D4470" s="63">
        <f t="shared" si="219"/>
        <v>162</v>
      </c>
      <c r="E4470" s="63">
        <v>162</v>
      </c>
      <c r="F4470" s="61" t="s">
        <v>1395</v>
      </c>
      <c r="G4470" s="61" t="str">
        <f t="shared" si="220"/>
        <v>Greg Chalmers</v>
      </c>
    </row>
    <row r="4471" spans="1:7" thickBot="1">
      <c r="A4471" s="62" t="s">
        <v>3927</v>
      </c>
      <c r="B4471" s="61">
        <v>163</v>
      </c>
      <c r="C4471" s="61" t="str">
        <f t="shared" si="218"/>
        <v>No Tie</v>
      </c>
      <c r="D4471" s="63">
        <f t="shared" si="219"/>
        <v>163</v>
      </c>
      <c r="E4471" s="63">
        <v>163</v>
      </c>
      <c r="F4471" s="61" t="s">
        <v>1944</v>
      </c>
      <c r="G4471" s="61" t="str">
        <f t="shared" si="220"/>
        <v>Gaganjeet Bhullar</v>
      </c>
    </row>
    <row r="4472" spans="1:7" thickBot="1">
      <c r="A4472" s="62" t="s">
        <v>3927</v>
      </c>
      <c r="B4472" s="61">
        <v>164</v>
      </c>
      <c r="C4472" s="61" t="str">
        <f t="shared" si="218"/>
        <v>No Tie</v>
      </c>
      <c r="D4472" s="63">
        <f t="shared" si="219"/>
        <v>164</v>
      </c>
      <c r="E4472" s="63">
        <v>164</v>
      </c>
      <c r="F4472" s="61" t="s">
        <v>1343</v>
      </c>
      <c r="G4472" s="61" t="str">
        <f t="shared" si="220"/>
        <v>J.J. Henry</v>
      </c>
    </row>
    <row r="4473" spans="1:7" thickBot="1">
      <c r="A4473" s="62" t="s">
        <v>3927</v>
      </c>
      <c r="B4473" s="61">
        <v>165</v>
      </c>
      <c r="C4473" s="61" t="str">
        <f t="shared" si="218"/>
        <v>No Tie</v>
      </c>
      <c r="D4473" s="63">
        <f t="shared" si="219"/>
        <v>165</v>
      </c>
      <c r="E4473" s="63">
        <v>165</v>
      </c>
      <c r="F4473" s="61" t="s">
        <v>1539</v>
      </c>
      <c r="G4473" s="61" t="str">
        <f t="shared" si="220"/>
        <v>Bud Cauley</v>
      </c>
    </row>
    <row r="4474" spans="1:7" thickBot="1">
      <c r="A4474" s="62" t="s">
        <v>3927</v>
      </c>
      <c r="B4474" s="61">
        <v>166</v>
      </c>
      <c r="C4474" s="61" t="str">
        <f t="shared" si="218"/>
        <v>No Tie</v>
      </c>
      <c r="D4474" s="63">
        <f t="shared" si="219"/>
        <v>166</v>
      </c>
      <c r="E4474" s="63">
        <v>166</v>
      </c>
      <c r="F4474" s="61" t="s">
        <v>1422</v>
      </c>
      <c r="G4474" s="61" t="str">
        <f t="shared" si="220"/>
        <v>Ben Crane</v>
      </c>
    </row>
    <row r="4475" spans="1:7" thickBot="1">
      <c r="A4475" s="62" t="s">
        <v>3927</v>
      </c>
      <c r="B4475" s="61">
        <v>167</v>
      </c>
      <c r="C4475" s="61" t="str">
        <f t="shared" si="218"/>
        <v>No Tie</v>
      </c>
      <c r="D4475" s="63">
        <f t="shared" si="219"/>
        <v>167</v>
      </c>
      <c r="E4475" s="63">
        <v>167</v>
      </c>
      <c r="F4475" s="61" t="s">
        <v>1309</v>
      </c>
      <c r="G4475" s="61" t="str">
        <f t="shared" si="220"/>
        <v>Scott Hend</v>
      </c>
    </row>
    <row r="4476" spans="1:7" thickBot="1">
      <c r="A4476" s="62" t="s">
        <v>3927</v>
      </c>
      <c r="B4476" s="61">
        <v>168</v>
      </c>
      <c r="C4476" s="61" t="str">
        <f t="shared" si="218"/>
        <v>No Tie</v>
      </c>
      <c r="D4476" s="63">
        <f t="shared" si="219"/>
        <v>168</v>
      </c>
      <c r="E4476" s="63">
        <v>168</v>
      </c>
      <c r="F4476" s="61" t="s">
        <v>619</v>
      </c>
      <c r="G4476" s="61" t="str">
        <f t="shared" si="220"/>
        <v>Brian Harman</v>
      </c>
    </row>
    <row r="4477" spans="1:7" thickBot="1">
      <c r="A4477" s="62" t="s">
        <v>3927</v>
      </c>
      <c r="B4477" s="61">
        <v>169</v>
      </c>
      <c r="C4477" s="61" t="str">
        <f t="shared" si="218"/>
        <v>No Tie</v>
      </c>
      <c r="D4477" s="63">
        <f t="shared" si="219"/>
        <v>169</v>
      </c>
      <c r="E4477" s="63">
        <v>169</v>
      </c>
      <c r="F4477" s="61" t="s">
        <v>1241</v>
      </c>
      <c r="G4477" s="61" t="str">
        <f t="shared" si="220"/>
        <v>Brendan Steele</v>
      </c>
    </row>
    <row r="4478" spans="1:7" thickBot="1">
      <c r="A4478" s="62" t="s">
        <v>3927</v>
      </c>
      <c r="B4478" s="61">
        <v>170</v>
      </c>
      <c r="C4478" s="61" t="str">
        <f t="shared" si="218"/>
        <v>No Tie</v>
      </c>
      <c r="D4478" s="63">
        <f t="shared" si="219"/>
        <v>170</v>
      </c>
      <c r="E4478" s="63">
        <v>170</v>
      </c>
      <c r="F4478" s="61" t="s">
        <v>543</v>
      </c>
      <c r="G4478" s="61" t="str">
        <f t="shared" si="220"/>
        <v>Andres Romero</v>
      </c>
    </row>
    <row r="4479" spans="1:7" thickBot="1">
      <c r="A4479" s="62" t="s">
        <v>3927</v>
      </c>
      <c r="B4479" s="61">
        <v>171</v>
      </c>
      <c r="C4479" s="61" t="str">
        <f t="shared" si="218"/>
        <v>No Tie</v>
      </c>
      <c r="D4479" s="63">
        <f t="shared" si="219"/>
        <v>171</v>
      </c>
      <c r="E4479" s="63">
        <v>171</v>
      </c>
      <c r="F4479" s="61" t="s">
        <v>1213</v>
      </c>
      <c r="G4479" s="61" t="str">
        <f t="shared" si="220"/>
        <v>Soren Kjeldsen</v>
      </c>
    </row>
    <row r="4480" spans="1:7" thickBot="1">
      <c r="A4480" s="62" t="s">
        <v>3927</v>
      </c>
      <c r="B4480" s="61">
        <v>172</v>
      </c>
      <c r="C4480" s="61" t="str">
        <f t="shared" si="218"/>
        <v>No Tie</v>
      </c>
      <c r="D4480" s="63">
        <f t="shared" si="219"/>
        <v>172</v>
      </c>
      <c r="E4480" s="63">
        <v>172</v>
      </c>
      <c r="F4480" s="61" t="s">
        <v>1303</v>
      </c>
      <c r="G4480" s="61" t="str">
        <f t="shared" si="220"/>
        <v>Kyoung-Hoon Lee</v>
      </c>
    </row>
    <row r="4481" spans="1:7" thickBot="1">
      <c r="A4481" s="62" t="s">
        <v>3927</v>
      </c>
      <c r="B4481" s="61">
        <v>173</v>
      </c>
      <c r="C4481" s="61" t="str">
        <f t="shared" si="218"/>
        <v>No Tie</v>
      </c>
      <c r="D4481" s="63">
        <f t="shared" si="219"/>
        <v>173</v>
      </c>
      <c r="E4481" s="63">
        <v>173</v>
      </c>
      <c r="F4481" s="61" t="s">
        <v>1333</v>
      </c>
      <c r="G4481" s="61" t="str">
        <f t="shared" si="220"/>
        <v>Johnson Wagner</v>
      </c>
    </row>
    <row r="4482" spans="1:7" thickBot="1">
      <c r="A4482" s="62" t="s">
        <v>3927</v>
      </c>
      <c r="B4482" s="61">
        <v>174</v>
      </c>
      <c r="C4482" s="61" t="str">
        <f t="shared" si="218"/>
        <v>No Tie</v>
      </c>
      <c r="D4482" s="63">
        <f t="shared" si="219"/>
        <v>174</v>
      </c>
      <c r="E4482" s="63">
        <v>174</v>
      </c>
      <c r="F4482" s="61" t="s">
        <v>1754</v>
      </c>
      <c r="G4482" s="61" t="str">
        <f t="shared" si="220"/>
        <v>Ben Curtis</v>
      </c>
    </row>
    <row r="4483" spans="1:7" thickBot="1">
      <c r="A4483" s="62" t="s">
        <v>3927</v>
      </c>
      <c r="B4483" s="61">
        <v>175</v>
      </c>
      <c r="C4483" s="61" t="str">
        <f t="shared" si="218"/>
        <v>No Tie</v>
      </c>
      <c r="D4483" s="63">
        <f t="shared" si="219"/>
        <v>175</v>
      </c>
      <c r="E4483" s="63">
        <v>175</v>
      </c>
      <c r="F4483" s="61" t="s">
        <v>1473</v>
      </c>
      <c r="G4483" s="61" t="str">
        <f t="shared" si="220"/>
        <v>Jeff Overton</v>
      </c>
    </row>
    <row r="4484" spans="1:7" thickBot="1">
      <c r="A4484" s="62" t="s">
        <v>3927</v>
      </c>
      <c r="B4484" s="61">
        <v>176</v>
      </c>
      <c r="C4484" s="61" t="str">
        <f t="shared" si="218"/>
        <v>No Tie</v>
      </c>
      <c r="D4484" s="63">
        <f t="shared" si="219"/>
        <v>176</v>
      </c>
      <c r="E4484" s="63">
        <v>176</v>
      </c>
      <c r="F4484" s="61" t="s">
        <v>1247</v>
      </c>
      <c r="G4484" s="61" t="str">
        <f t="shared" si="220"/>
        <v>K.T. Kim</v>
      </c>
    </row>
    <row r="4485" spans="1:7" thickBot="1">
      <c r="A4485" s="62" t="s">
        <v>3927</v>
      </c>
      <c r="B4485" s="61">
        <v>177</v>
      </c>
      <c r="C4485" s="61" t="str">
        <f t="shared" si="218"/>
        <v>No Tie</v>
      </c>
      <c r="D4485" s="63">
        <f t="shared" si="219"/>
        <v>177</v>
      </c>
      <c r="E4485" s="63">
        <v>177</v>
      </c>
      <c r="F4485" s="61" t="s">
        <v>1708</v>
      </c>
      <c r="G4485" s="61" t="str">
        <f t="shared" si="220"/>
        <v>Steve Webster</v>
      </c>
    </row>
    <row r="4486" spans="1:7" thickBot="1">
      <c r="A4486" s="62" t="s">
        <v>3927</v>
      </c>
      <c r="B4486" s="61">
        <v>178</v>
      </c>
      <c r="C4486" s="61" t="str">
        <f t="shared" si="218"/>
        <v>No Tie</v>
      </c>
      <c r="D4486" s="63">
        <f t="shared" si="219"/>
        <v>178</v>
      </c>
      <c r="E4486" s="63">
        <v>178</v>
      </c>
      <c r="F4486" s="61" t="s">
        <v>1355</v>
      </c>
      <c r="G4486" s="61" t="str">
        <f t="shared" si="220"/>
        <v>Hideto Tanihara</v>
      </c>
    </row>
    <row r="4487" spans="1:7" thickBot="1">
      <c r="A4487" s="62" t="s">
        <v>3927</v>
      </c>
      <c r="B4487" s="61">
        <v>179</v>
      </c>
      <c r="C4487" s="61" t="str">
        <f t="shared" si="218"/>
        <v>No Tie</v>
      </c>
      <c r="D4487" s="63">
        <f t="shared" si="219"/>
        <v>179</v>
      </c>
      <c r="E4487" s="63">
        <v>179</v>
      </c>
      <c r="F4487" s="61" t="s">
        <v>1306</v>
      </c>
      <c r="G4487" s="61" t="str">
        <f t="shared" si="220"/>
        <v>Alejandro Canizares</v>
      </c>
    </row>
    <row r="4488" spans="1:7" thickBot="1">
      <c r="A4488" s="62" t="s">
        <v>3927</v>
      </c>
      <c r="B4488" s="61">
        <v>180</v>
      </c>
      <c r="C4488" s="61" t="str">
        <f t="shared" si="218"/>
        <v>No Tie</v>
      </c>
      <c r="D4488" s="63">
        <f t="shared" si="219"/>
        <v>180</v>
      </c>
      <c r="E4488" s="63">
        <v>180</v>
      </c>
      <c r="F4488" s="61" t="s">
        <v>1476</v>
      </c>
      <c r="G4488" s="61" t="str">
        <f t="shared" si="220"/>
        <v>Nicholas Thompson</v>
      </c>
    </row>
    <row r="4489" spans="1:7" thickBot="1">
      <c r="A4489" s="62" t="s">
        <v>3927</v>
      </c>
      <c r="B4489" s="61">
        <v>181</v>
      </c>
      <c r="C4489" s="61" t="str">
        <f t="shared" si="218"/>
        <v>No Tie</v>
      </c>
      <c r="D4489" s="63">
        <f t="shared" si="219"/>
        <v>181</v>
      </c>
      <c r="E4489" s="63">
        <v>181</v>
      </c>
      <c r="F4489" s="61" t="s">
        <v>1764</v>
      </c>
      <c r="G4489" s="61" t="str">
        <f t="shared" si="220"/>
        <v>Charlie Wi</v>
      </c>
    </row>
    <row r="4490" spans="1:7" thickBot="1">
      <c r="A4490" s="62" t="s">
        <v>3927</v>
      </c>
      <c r="B4490" s="61">
        <v>182</v>
      </c>
      <c r="C4490" s="61" t="str">
        <f t="shared" si="218"/>
        <v>No Tie</v>
      </c>
      <c r="D4490" s="63">
        <f t="shared" si="219"/>
        <v>182</v>
      </c>
      <c r="E4490" s="63">
        <v>182</v>
      </c>
      <c r="F4490" s="61" t="s">
        <v>2093</v>
      </c>
      <c r="G4490" s="61" t="str">
        <f t="shared" si="220"/>
        <v>Edward Loar</v>
      </c>
    </row>
    <row r="4491" spans="1:7" thickBot="1">
      <c r="A4491" s="62" t="s">
        <v>3927</v>
      </c>
      <c r="B4491" s="61">
        <v>183</v>
      </c>
      <c r="C4491" s="61" t="str">
        <f t="shared" si="218"/>
        <v>No Tie</v>
      </c>
      <c r="D4491" s="63">
        <f t="shared" si="219"/>
        <v>183</v>
      </c>
      <c r="E4491" s="63">
        <v>183</v>
      </c>
      <c r="F4491" s="61" t="s">
        <v>758</v>
      </c>
      <c r="G4491" s="61" t="str">
        <f t="shared" si="220"/>
        <v>Ted Potter, Jr.</v>
      </c>
    </row>
    <row r="4492" spans="1:7" thickBot="1">
      <c r="A4492" s="62" t="s">
        <v>3927</v>
      </c>
      <c r="B4492" s="61">
        <v>184</v>
      </c>
      <c r="C4492" s="61" t="str">
        <f t="shared" si="218"/>
        <v>No Tie</v>
      </c>
      <c r="D4492" s="63">
        <f t="shared" si="219"/>
        <v>184</v>
      </c>
      <c r="E4492" s="63">
        <v>184</v>
      </c>
      <c r="F4492" s="61" t="s">
        <v>1659</v>
      </c>
      <c r="G4492" s="61" t="str">
        <f t="shared" si="220"/>
        <v>Garth Mulroy</v>
      </c>
    </row>
    <row r="4493" spans="1:7" thickBot="1">
      <c r="A4493" s="62" t="s">
        <v>3927</v>
      </c>
      <c r="B4493" s="61">
        <v>185</v>
      </c>
      <c r="C4493" s="61" t="str">
        <f t="shared" si="218"/>
        <v>No Tie</v>
      </c>
      <c r="D4493" s="63">
        <f t="shared" si="219"/>
        <v>185</v>
      </c>
      <c r="E4493" s="63">
        <v>185</v>
      </c>
      <c r="F4493" s="61" t="s">
        <v>1260</v>
      </c>
      <c r="G4493" s="61" t="str">
        <f t="shared" si="220"/>
        <v>Prayad Marksaeng</v>
      </c>
    </row>
    <row r="4494" spans="1:7" thickBot="1">
      <c r="A4494" s="62" t="s">
        <v>3927</v>
      </c>
      <c r="B4494" s="61">
        <v>186</v>
      </c>
      <c r="C4494" s="61" t="str">
        <f t="shared" si="218"/>
        <v>No Tie</v>
      </c>
      <c r="D4494" s="63">
        <f t="shared" si="219"/>
        <v>186</v>
      </c>
      <c r="E4494" s="63">
        <v>186</v>
      </c>
      <c r="F4494" s="61" t="s">
        <v>1204</v>
      </c>
      <c r="G4494" s="61" t="str">
        <f t="shared" si="220"/>
        <v>Kevin Na</v>
      </c>
    </row>
    <row r="4495" spans="1:7" thickBot="1">
      <c r="A4495" s="62" t="s">
        <v>3927</v>
      </c>
      <c r="B4495" s="61">
        <v>187</v>
      </c>
      <c r="C4495" s="61" t="str">
        <f t="shared" si="218"/>
        <v>No Tie</v>
      </c>
      <c r="D4495" s="63">
        <f t="shared" si="219"/>
        <v>187</v>
      </c>
      <c r="E4495" s="63">
        <v>187</v>
      </c>
      <c r="F4495" s="61" t="s">
        <v>1302</v>
      </c>
      <c r="G4495" s="61" t="str">
        <f t="shared" si="220"/>
        <v>Romain Wattel</v>
      </c>
    </row>
    <row r="4496" spans="1:7" thickBot="1">
      <c r="A4496" s="62" t="s">
        <v>3927</v>
      </c>
      <c r="B4496" s="61">
        <v>188</v>
      </c>
      <c r="C4496" s="61" t="str">
        <f t="shared" si="218"/>
        <v>No Tie</v>
      </c>
      <c r="D4496" s="63">
        <f t="shared" si="219"/>
        <v>188</v>
      </c>
      <c r="E4496" s="63">
        <v>188</v>
      </c>
      <c r="F4496" s="61" t="s">
        <v>1350</v>
      </c>
      <c r="G4496" s="61" t="str">
        <f t="shared" si="220"/>
        <v>Yoshinori Fujimoto</v>
      </c>
    </row>
    <row r="4497" spans="1:7" thickBot="1">
      <c r="A4497" s="62" t="s">
        <v>3927</v>
      </c>
      <c r="B4497" s="61">
        <v>189</v>
      </c>
      <c r="C4497" s="61" t="str">
        <f t="shared" si="218"/>
        <v>No Tie</v>
      </c>
      <c r="D4497" s="63">
        <f t="shared" si="219"/>
        <v>189</v>
      </c>
      <c r="E4497" s="63">
        <v>189</v>
      </c>
      <c r="F4497" s="61" t="s">
        <v>682</v>
      </c>
      <c r="G4497" s="61" t="str">
        <f t="shared" si="220"/>
        <v>Jerry Kelly</v>
      </c>
    </row>
    <row r="4498" spans="1:7" thickBot="1">
      <c r="A4498" s="62" t="s">
        <v>3927</v>
      </c>
      <c r="B4498" s="61">
        <v>190</v>
      </c>
      <c r="C4498" s="61" t="str">
        <f t="shared" si="218"/>
        <v>No Tie</v>
      </c>
      <c r="D4498" s="63">
        <f t="shared" si="219"/>
        <v>190</v>
      </c>
      <c r="E4498" s="63">
        <v>190</v>
      </c>
      <c r="F4498" s="61" t="s">
        <v>585</v>
      </c>
      <c r="G4498" s="61" t="str">
        <f t="shared" si="220"/>
        <v>Vijay Singh</v>
      </c>
    </row>
    <row r="4499" spans="1:7" thickBot="1">
      <c r="A4499" s="62" t="s">
        <v>3927</v>
      </c>
      <c r="B4499" s="61">
        <v>191</v>
      </c>
      <c r="C4499" s="61" t="str">
        <f t="shared" si="218"/>
        <v>No Tie</v>
      </c>
      <c r="D4499" s="63">
        <f t="shared" si="219"/>
        <v>191</v>
      </c>
      <c r="E4499" s="63">
        <v>191</v>
      </c>
      <c r="F4499" s="61" t="s">
        <v>1344</v>
      </c>
      <c r="G4499" s="61" t="str">
        <f t="shared" si="220"/>
        <v>Bryce Molder</v>
      </c>
    </row>
    <row r="4500" spans="1:7" thickBot="1">
      <c r="A4500" s="62" t="s">
        <v>3927</v>
      </c>
      <c r="B4500" s="61">
        <v>192</v>
      </c>
      <c r="C4500" s="61" t="str">
        <f t="shared" ref="C4500:C4563" si="221">IFERROR(SEARCH("T",B4500),"No Tie")</f>
        <v>No Tie</v>
      </c>
      <c r="D4500" s="63">
        <f t="shared" ref="D4500:D4563" si="222">IF(C4500="No Tie",B4500,RIGHT(B4500,LEN(B4500)-1))</f>
        <v>192</v>
      </c>
      <c r="E4500" s="63">
        <v>192</v>
      </c>
      <c r="F4500" s="61" t="s">
        <v>1951</v>
      </c>
      <c r="G4500" s="61" t="str">
        <f t="shared" ref="G4500:G4563" si="223">TRIM(SUBSTITUTE(F4500,CHAR(160),CHAR(32)))</f>
        <v>Fredrik Andersson Hed</v>
      </c>
    </row>
    <row r="4501" spans="1:7" thickBot="1">
      <c r="A4501" s="62" t="s">
        <v>3927</v>
      </c>
      <c r="B4501" s="61">
        <v>193</v>
      </c>
      <c r="C4501" s="61" t="str">
        <f t="shared" si="221"/>
        <v>No Tie</v>
      </c>
      <c r="D4501" s="63">
        <f t="shared" si="222"/>
        <v>193</v>
      </c>
      <c r="E4501" s="63">
        <v>193</v>
      </c>
      <c r="F4501" s="61" t="s">
        <v>1524</v>
      </c>
      <c r="G4501" s="61" t="str">
        <f t="shared" si="223"/>
        <v>Aaron Baddeley</v>
      </c>
    </row>
    <row r="4502" spans="1:7" thickBot="1">
      <c r="A4502" s="62" t="s">
        <v>3927</v>
      </c>
      <c r="B4502" s="61">
        <v>194</v>
      </c>
      <c r="C4502" s="61" t="str">
        <f t="shared" si="221"/>
        <v>No Tie</v>
      </c>
      <c r="D4502" s="63">
        <f t="shared" si="222"/>
        <v>194</v>
      </c>
      <c r="E4502" s="63">
        <v>194</v>
      </c>
      <c r="F4502" s="61" t="s">
        <v>2022</v>
      </c>
      <c r="G4502" s="61" t="str">
        <f t="shared" si="223"/>
        <v>Jeff Maggert</v>
      </c>
    </row>
    <row r="4503" spans="1:7" thickBot="1">
      <c r="A4503" s="62" t="s">
        <v>3927</v>
      </c>
      <c r="B4503" s="61">
        <v>195</v>
      </c>
      <c r="C4503" s="61" t="str">
        <f t="shared" si="221"/>
        <v>No Tie</v>
      </c>
      <c r="D4503" s="63">
        <f t="shared" si="222"/>
        <v>195</v>
      </c>
      <c r="E4503" s="63">
        <v>195</v>
      </c>
      <c r="F4503" s="61" t="s">
        <v>1771</v>
      </c>
      <c r="G4503" s="61" t="str">
        <f t="shared" si="223"/>
        <v>Ricardo Santos</v>
      </c>
    </row>
    <row r="4504" spans="1:7" thickBot="1">
      <c r="A4504" s="62" t="s">
        <v>3927</v>
      </c>
      <c r="B4504" s="61">
        <v>196</v>
      </c>
      <c r="C4504" s="61" t="str">
        <f t="shared" si="221"/>
        <v>No Tie</v>
      </c>
      <c r="D4504" s="63">
        <f t="shared" si="222"/>
        <v>196</v>
      </c>
      <c r="E4504" s="63">
        <v>196</v>
      </c>
      <c r="F4504" s="61" t="s">
        <v>1208</v>
      </c>
      <c r="G4504" s="61" t="str">
        <f t="shared" si="223"/>
        <v>Anirban Lahiri</v>
      </c>
    </row>
    <row r="4505" spans="1:7" thickBot="1">
      <c r="A4505" s="62" t="s">
        <v>3927</v>
      </c>
      <c r="B4505" s="61">
        <v>197</v>
      </c>
      <c r="C4505" s="61" t="str">
        <f t="shared" si="221"/>
        <v>No Tie</v>
      </c>
      <c r="D4505" s="63">
        <f t="shared" si="222"/>
        <v>197</v>
      </c>
      <c r="E4505" s="63">
        <v>197</v>
      </c>
      <c r="F4505" s="61" t="s">
        <v>1322</v>
      </c>
      <c r="G4505" s="61" t="str">
        <f t="shared" si="223"/>
        <v>Scott Brown</v>
      </c>
    </row>
    <row r="4506" spans="1:7" thickBot="1">
      <c r="A4506" s="62" t="s">
        <v>3927</v>
      </c>
      <c r="B4506" s="61">
        <v>198</v>
      </c>
      <c r="C4506" s="61" t="str">
        <f t="shared" si="221"/>
        <v>No Tie</v>
      </c>
      <c r="D4506" s="63">
        <f t="shared" si="222"/>
        <v>198</v>
      </c>
      <c r="E4506" s="63">
        <v>198</v>
      </c>
      <c r="F4506" s="61" t="s">
        <v>1566</v>
      </c>
      <c r="G4506" s="61" t="str">
        <f t="shared" si="223"/>
        <v>Daan Huizing</v>
      </c>
    </row>
    <row r="4507" spans="1:7" thickBot="1">
      <c r="A4507" s="62" t="s">
        <v>3927</v>
      </c>
      <c r="B4507" s="61">
        <v>199</v>
      </c>
      <c r="C4507" s="61" t="str">
        <f t="shared" si="221"/>
        <v>No Tie</v>
      </c>
      <c r="D4507" s="63">
        <f t="shared" si="222"/>
        <v>199</v>
      </c>
      <c r="E4507" s="63">
        <v>199</v>
      </c>
      <c r="F4507" s="61" t="s">
        <v>1522</v>
      </c>
      <c r="G4507" s="61" t="str">
        <f t="shared" si="223"/>
        <v>Jonathan Byrd</v>
      </c>
    </row>
    <row r="4508" spans="1:7" thickBot="1">
      <c r="A4508" s="62" t="s">
        <v>3927</v>
      </c>
      <c r="B4508" s="61">
        <v>200</v>
      </c>
      <c r="C4508" s="61" t="str">
        <f t="shared" si="221"/>
        <v>No Tie</v>
      </c>
      <c r="D4508" s="63">
        <f t="shared" si="222"/>
        <v>200</v>
      </c>
      <c r="E4508" s="63">
        <v>200</v>
      </c>
      <c r="F4508" s="61" t="s">
        <v>1425</v>
      </c>
      <c r="G4508" s="61" t="str">
        <f t="shared" si="223"/>
        <v>Mike Hendry</v>
      </c>
    </row>
    <row r="4509" spans="1:7" thickBot="1">
      <c r="A4509" s="62" t="s">
        <v>3927</v>
      </c>
      <c r="B4509" s="61">
        <v>201</v>
      </c>
      <c r="C4509" s="61" t="str">
        <f t="shared" si="221"/>
        <v>No Tie</v>
      </c>
      <c r="D4509" s="63">
        <f t="shared" si="222"/>
        <v>201</v>
      </c>
      <c r="E4509" s="63">
        <v>201</v>
      </c>
      <c r="F4509" s="61" t="s">
        <v>1221</v>
      </c>
      <c r="G4509" s="61" t="str">
        <f t="shared" si="223"/>
        <v>Brendon Todd</v>
      </c>
    </row>
    <row r="4510" spans="1:7" thickBot="1">
      <c r="A4510" s="62" t="s">
        <v>3927</v>
      </c>
      <c r="B4510" s="61">
        <v>202</v>
      </c>
      <c r="C4510" s="61" t="str">
        <f t="shared" si="221"/>
        <v>No Tie</v>
      </c>
      <c r="D4510" s="63">
        <f t="shared" si="222"/>
        <v>202</v>
      </c>
      <c r="E4510" s="63">
        <v>202</v>
      </c>
      <c r="F4510" s="61" t="s">
        <v>1285</v>
      </c>
      <c r="G4510" s="61" t="str">
        <f t="shared" si="223"/>
        <v>Toshinori Muto</v>
      </c>
    </row>
    <row r="4511" spans="1:7" thickBot="1">
      <c r="A4511" s="62" t="s">
        <v>3927</v>
      </c>
      <c r="B4511" s="61">
        <v>203</v>
      </c>
      <c r="C4511" s="61" t="str">
        <f t="shared" si="221"/>
        <v>No Tie</v>
      </c>
      <c r="D4511" s="63">
        <f t="shared" si="222"/>
        <v>203</v>
      </c>
      <c r="E4511" s="63">
        <v>203</v>
      </c>
      <c r="F4511" s="61" t="s">
        <v>1366</v>
      </c>
      <c r="G4511" s="61" t="str">
        <f t="shared" si="223"/>
        <v>Hennie Otto</v>
      </c>
    </row>
    <row r="4512" spans="1:7" thickBot="1">
      <c r="A4512" s="62" t="s">
        <v>3927</v>
      </c>
      <c r="B4512" s="61">
        <v>204</v>
      </c>
      <c r="C4512" s="61" t="str">
        <f t="shared" si="221"/>
        <v>No Tie</v>
      </c>
      <c r="D4512" s="63">
        <f t="shared" si="222"/>
        <v>204</v>
      </c>
      <c r="E4512" s="63">
        <v>204</v>
      </c>
      <c r="F4512" s="61" t="s">
        <v>1757</v>
      </c>
      <c r="G4512" s="61" t="str">
        <f t="shared" si="223"/>
        <v>Joachim B Hansen</v>
      </c>
    </row>
    <row r="4513" spans="1:7" thickBot="1">
      <c r="A4513" s="62" t="s">
        <v>3927</v>
      </c>
      <c r="B4513" s="61">
        <v>205</v>
      </c>
      <c r="C4513" s="61" t="str">
        <f t="shared" si="221"/>
        <v>No Tie</v>
      </c>
      <c r="D4513" s="63">
        <f t="shared" si="222"/>
        <v>205</v>
      </c>
      <c r="E4513" s="63">
        <v>205</v>
      </c>
      <c r="F4513" s="61" t="s">
        <v>1549</v>
      </c>
      <c r="G4513" s="61" t="str">
        <f t="shared" si="223"/>
        <v>Jung-gon Hwang</v>
      </c>
    </row>
    <row r="4514" spans="1:7" thickBot="1">
      <c r="A4514" s="62" t="s">
        <v>3927</v>
      </c>
      <c r="B4514" s="61">
        <v>206</v>
      </c>
      <c r="C4514" s="61" t="str">
        <f t="shared" si="221"/>
        <v>No Tie</v>
      </c>
      <c r="D4514" s="63">
        <f t="shared" si="222"/>
        <v>206</v>
      </c>
      <c r="E4514" s="63">
        <v>206</v>
      </c>
      <c r="F4514" s="61" t="s">
        <v>1743</v>
      </c>
      <c r="G4514" s="61" t="str">
        <f t="shared" si="223"/>
        <v>Andrea Pavan</v>
      </c>
    </row>
    <row r="4515" spans="1:7" thickBot="1">
      <c r="A4515" s="62" t="s">
        <v>3927</v>
      </c>
      <c r="B4515" s="61">
        <v>207</v>
      </c>
      <c r="C4515" s="61" t="str">
        <f t="shared" si="221"/>
        <v>No Tie</v>
      </c>
      <c r="D4515" s="63">
        <f t="shared" si="222"/>
        <v>207</v>
      </c>
      <c r="E4515" s="63">
        <v>207</v>
      </c>
      <c r="F4515" s="61" t="s">
        <v>1261</v>
      </c>
      <c r="G4515" s="61" t="str">
        <f t="shared" si="223"/>
        <v>James Hahn</v>
      </c>
    </row>
    <row r="4516" spans="1:7" thickBot="1">
      <c r="A4516" s="62" t="s">
        <v>3927</v>
      </c>
      <c r="B4516" s="61">
        <v>208</v>
      </c>
      <c r="C4516" s="61" t="str">
        <f t="shared" si="221"/>
        <v>No Tie</v>
      </c>
      <c r="D4516" s="63">
        <f t="shared" si="222"/>
        <v>208</v>
      </c>
      <c r="E4516" s="63">
        <v>208</v>
      </c>
      <c r="F4516" s="61" t="s">
        <v>1648</v>
      </c>
      <c r="G4516" s="61" t="str">
        <f t="shared" si="223"/>
        <v>Justin Leonard</v>
      </c>
    </row>
    <row r="4517" spans="1:7" thickBot="1">
      <c r="A4517" s="62" t="s">
        <v>3927</v>
      </c>
      <c r="B4517" s="61">
        <v>209</v>
      </c>
      <c r="C4517" s="61" t="str">
        <f t="shared" si="221"/>
        <v>No Tie</v>
      </c>
      <c r="D4517" s="63">
        <f t="shared" si="222"/>
        <v>209</v>
      </c>
      <c r="E4517" s="63">
        <v>209</v>
      </c>
      <c r="F4517" s="61" t="s">
        <v>1495</v>
      </c>
      <c r="G4517" s="61" t="str">
        <f t="shared" si="223"/>
        <v>Toru Taniguchi</v>
      </c>
    </row>
    <row r="4518" spans="1:7" thickBot="1">
      <c r="A4518" s="62" t="s">
        <v>3927</v>
      </c>
      <c r="B4518" s="61">
        <v>210</v>
      </c>
      <c r="C4518" s="61" t="str">
        <f t="shared" si="221"/>
        <v>No Tie</v>
      </c>
      <c r="D4518" s="63">
        <f t="shared" si="222"/>
        <v>210</v>
      </c>
      <c r="E4518" s="63">
        <v>210</v>
      </c>
      <c r="F4518" s="61" t="s">
        <v>1429</v>
      </c>
      <c r="G4518" s="61" t="str">
        <f t="shared" si="223"/>
        <v>Robert Rock</v>
      </c>
    </row>
    <row r="4519" spans="1:7" thickBot="1">
      <c r="A4519" s="62" t="s">
        <v>3927</v>
      </c>
      <c r="B4519" s="61">
        <v>211</v>
      </c>
      <c r="C4519" s="61" t="str">
        <f t="shared" si="221"/>
        <v>No Tie</v>
      </c>
      <c r="D4519" s="63">
        <f t="shared" si="222"/>
        <v>211</v>
      </c>
      <c r="E4519" s="63">
        <v>211</v>
      </c>
      <c r="F4519" s="61" t="s">
        <v>1471</v>
      </c>
      <c r="G4519" s="61" t="str">
        <f t="shared" si="223"/>
        <v>Richard Lee</v>
      </c>
    </row>
    <row r="4520" spans="1:7" thickBot="1">
      <c r="A4520" s="62" t="s">
        <v>3927</v>
      </c>
      <c r="B4520" s="61">
        <v>212</v>
      </c>
      <c r="C4520" s="61" t="str">
        <f t="shared" si="221"/>
        <v>No Tie</v>
      </c>
      <c r="D4520" s="63">
        <f t="shared" si="222"/>
        <v>212</v>
      </c>
      <c r="E4520" s="63">
        <v>212</v>
      </c>
      <c r="F4520" s="61" t="s">
        <v>1248</v>
      </c>
      <c r="G4520" s="61" t="str">
        <f t="shared" si="223"/>
        <v>Jason Bohn</v>
      </c>
    </row>
    <row r="4521" spans="1:7" thickBot="1">
      <c r="A4521" s="62" t="s">
        <v>3927</v>
      </c>
      <c r="B4521" s="61">
        <v>213</v>
      </c>
      <c r="C4521" s="61" t="str">
        <f t="shared" si="221"/>
        <v>No Tie</v>
      </c>
      <c r="D4521" s="63">
        <f t="shared" si="222"/>
        <v>213</v>
      </c>
      <c r="E4521" s="63">
        <v>213</v>
      </c>
      <c r="F4521" s="61" t="s">
        <v>2103</v>
      </c>
      <c r="G4521" s="61" t="str">
        <f t="shared" si="223"/>
        <v>Patrick Cantlay</v>
      </c>
    </row>
    <row r="4522" spans="1:7" thickBot="1">
      <c r="A4522" s="62" t="s">
        <v>3927</v>
      </c>
      <c r="B4522" s="61">
        <v>214</v>
      </c>
      <c r="C4522" s="61" t="str">
        <f t="shared" si="221"/>
        <v>No Tie</v>
      </c>
      <c r="D4522" s="63">
        <f t="shared" si="222"/>
        <v>214</v>
      </c>
      <c r="E4522" s="63">
        <v>214</v>
      </c>
      <c r="F4522" s="61" t="s">
        <v>1475</v>
      </c>
      <c r="G4522" s="61" t="str">
        <f t="shared" si="223"/>
        <v>Martin Flores</v>
      </c>
    </row>
    <row r="4523" spans="1:7" thickBot="1">
      <c r="A4523" s="62" t="s">
        <v>3927</v>
      </c>
      <c r="B4523" s="61">
        <v>215</v>
      </c>
      <c r="C4523" s="61" t="str">
        <f t="shared" si="221"/>
        <v>No Tie</v>
      </c>
      <c r="D4523" s="63">
        <f t="shared" si="222"/>
        <v>215</v>
      </c>
      <c r="E4523" s="63">
        <v>215</v>
      </c>
      <c r="F4523" s="61" t="s">
        <v>2085</v>
      </c>
      <c r="G4523" s="61" t="str">
        <f t="shared" si="223"/>
        <v>Craig Lee</v>
      </c>
    </row>
    <row r="4524" spans="1:7" thickBot="1">
      <c r="A4524" s="62" t="s">
        <v>3927</v>
      </c>
      <c r="B4524" s="61">
        <v>216</v>
      </c>
      <c r="C4524" s="61" t="str">
        <f t="shared" si="221"/>
        <v>No Tie</v>
      </c>
      <c r="D4524" s="63">
        <f t="shared" si="222"/>
        <v>216</v>
      </c>
      <c r="E4524" s="63">
        <v>216</v>
      </c>
      <c r="F4524" s="61" t="s">
        <v>1458</v>
      </c>
      <c r="G4524" s="61" t="str">
        <f t="shared" si="223"/>
        <v>Hyun-woo Ryu</v>
      </c>
    </row>
    <row r="4525" spans="1:7" thickBot="1">
      <c r="A4525" s="62" t="s">
        <v>3927</v>
      </c>
      <c r="B4525" s="61">
        <v>217</v>
      </c>
      <c r="C4525" s="61" t="str">
        <f t="shared" si="221"/>
        <v>No Tie</v>
      </c>
      <c r="D4525" s="63">
        <f t="shared" si="222"/>
        <v>217</v>
      </c>
      <c r="E4525" s="63">
        <v>217</v>
      </c>
      <c r="F4525" s="61" t="s">
        <v>2045</v>
      </c>
      <c r="G4525" s="61" t="str">
        <f t="shared" si="223"/>
        <v>Jeev Milkha Singh</v>
      </c>
    </row>
    <row r="4526" spans="1:7" thickBot="1">
      <c r="A4526" s="62" t="s">
        <v>3927</v>
      </c>
      <c r="B4526" s="61">
        <v>218</v>
      </c>
      <c r="C4526" s="61" t="str">
        <f t="shared" si="221"/>
        <v>No Tie</v>
      </c>
      <c r="D4526" s="63">
        <f t="shared" si="222"/>
        <v>218</v>
      </c>
      <c r="E4526" s="63">
        <v>218</v>
      </c>
      <c r="F4526" s="61" t="s">
        <v>1376</v>
      </c>
      <c r="G4526" s="61" t="str">
        <f t="shared" si="223"/>
        <v>Morten Orum Madsen</v>
      </c>
    </row>
    <row r="4527" spans="1:7" thickBot="1">
      <c r="A4527" s="62" t="s">
        <v>3927</v>
      </c>
      <c r="B4527" s="61">
        <v>219</v>
      </c>
      <c r="C4527" s="61" t="str">
        <f t="shared" si="221"/>
        <v>No Tie</v>
      </c>
      <c r="D4527" s="63">
        <f t="shared" si="222"/>
        <v>219</v>
      </c>
      <c r="E4527" s="63">
        <v>219</v>
      </c>
      <c r="F4527" s="61" t="s">
        <v>1382</v>
      </c>
      <c r="G4527" s="61" t="str">
        <f t="shared" si="223"/>
        <v>Michael Hoey</v>
      </c>
    </row>
    <row r="4528" spans="1:7" thickBot="1">
      <c r="A4528" s="62" t="s">
        <v>3927</v>
      </c>
      <c r="B4528" s="61">
        <v>220</v>
      </c>
      <c r="C4528" s="61" t="str">
        <f t="shared" si="221"/>
        <v>No Tie</v>
      </c>
      <c r="D4528" s="63">
        <f t="shared" si="222"/>
        <v>220</v>
      </c>
      <c r="E4528" s="63">
        <v>220</v>
      </c>
      <c r="F4528" s="61" t="s">
        <v>748</v>
      </c>
      <c r="G4528" s="61" t="str">
        <f t="shared" si="223"/>
        <v>Trevor Immelman</v>
      </c>
    </row>
    <row r="4529" spans="1:7" thickBot="1">
      <c r="A4529" s="62" t="s">
        <v>3927</v>
      </c>
      <c r="B4529" s="61">
        <v>221</v>
      </c>
      <c r="C4529" s="61" t="str">
        <f t="shared" si="221"/>
        <v>No Tie</v>
      </c>
      <c r="D4529" s="63">
        <f t="shared" si="222"/>
        <v>221</v>
      </c>
      <c r="E4529" s="63">
        <v>221</v>
      </c>
      <c r="F4529" s="61" t="s">
        <v>717</v>
      </c>
      <c r="G4529" s="61" t="str">
        <f t="shared" si="223"/>
        <v>Tommy Gainey</v>
      </c>
    </row>
    <row r="4530" spans="1:7" thickBot="1">
      <c r="A4530" s="62" t="s">
        <v>3927</v>
      </c>
      <c r="B4530" s="61">
        <v>222</v>
      </c>
      <c r="C4530" s="61" t="str">
        <f t="shared" si="221"/>
        <v>No Tie</v>
      </c>
      <c r="D4530" s="63">
        <f t="shared" si="222"/>
        <v>222</v>
      </c>
      <c r="E4530" s="63">
        <v>222</v>
      </c>
      <c r="F4530" s="61" t="s">
        <v>1794</v>
      </c>
      <c r="G4530" s="61" t="str">
        <f t="shared" si="223"/>
        <v>Sihwan Kim</v>
      </c>
    </row>
    <row r="4531" spans="1:7" thickBot="1">
      <c r="A4531" s="62" t="s">
        <v>3927</v>
      </c>
      <c r="B4531" s="61">
        <v>223</v>
      </c>
      <c r="C4531" s="61" t="str">
        <f t="shared" si="221"/>
        <v>No Tie</v>
      </c>
      <c r="D4531" s="63">
        <f t="shared" si="222"/>
        <v>223</v>
      </c>
      <c r="E4531" s="63">
        <v>223</v>
      </c>
      <c r="F4531" s="61" t="s">
        <v>1246</v>
      </c>
      <c r="G4531" s="61" t="str">
        <f t="shared" si="223"/>
        <v>Eddie Pepperell</v>
      </c>
    </row>
    <row r="4532" spans="1:7" thickBot="1">
      <c r="A4532" s="62" t="s">
        <v>3927</v>
      </c>
      <c r="B4532" s="61">
        <v>224</v>
      </c>
      <c r="C4532" s="61" t="str">
        <f t="shared" si="221"/>
        <v>No Tie</v>
      </c>
      <c r="D4532" s="63">
        <f t="shared" si="222"/>
        <v>224</v>
      </c>
      <c r="E4532" s="63">
        <v>224</v>
      </c>
      <c r="F4532" s="61" t="s">
        <v>1535</v>
      </c>
      <c r="G4532" s="61" t="str">
        <f t="shared" si="223"/>
        <v>Masahiro Kawamura</v>
      </c>
    </row>
    <row r="4533" spans="1:7" thickBot="1">
      <c r="A4533" s="62" t="s">
        <v>3927</v>
      </c>
      <c r="B4533" s="61">
        <v>225</v>
      </c>
      <c r="C4533" s="61" t="str">
        <f t="shared" si="221"/>
        <v>No Tie</v>
      </c>
      <c r="D4533" s="63">
        <f t="shared" si="222"/>
        <v>225</v>
      </c>
      <c r="E4533" s="63">
        <v>225</v>
      </c>
      <c r="F4533" s="61" t="s">
        <v>1614</v>
      </c>
      <c r="G4533" s="61" t="str">
        <f t="shared" si="223"/>
        <v>Shiv Kapur</v>
      </c>
    </row>
    <row r="4534" spans="1:7" thickBot="1">
      <c r="A4534" s="62" t="s">
        <v>3927</v>
      </c>
      <c r="B4534" s="61">
        <v>226</v>
      </c>
      <c r="C4534" s="61" t="str">
        <f t="shared" si="221"/>
        <v>No Tie</v>
      </c>
      <c r="D4534" s="63">
        <f t="shared" si="222"/>
        <v>226</v>
      </c>
      <c r="E4534" s="63">
        <v>226</v>
      </c>
      <c r="F4534" s="61" t="s">
        <v>1415</v>
      </c>
      <c r="G4534" s="61" t="str">
        <f t="shared" si="223"/>
        <v>Edoardo Molinari</v>
      </c>
    </row>
    <row r="4535" spans="1:7" thickBot="1">
      <c r="A4535" s="62" t="s">
        <v>3927</v>
      </c>
      <c r="B4535" s="61">
        <v>227</v>
      </c>
      <c r="C4535" s="61" t="str">
        <f t="shared" si="221"/>
        <v>No Tie</v>
      </c>
      <c r="D4535" s="63">
        <f t="shared" si="222"/>
        <v>227</v>
      </c>
      <c r="E4535" s="63">
        <v>227</v>
      </c>
      <c r="F4535" s="61" t="s">
        <v>2048</v>
      </c>
      <c r="G4535" s="61" t="str">
        <f t="shared" si="223"/>
        <v>Arnond Vongvanij</v>
      </c>
    </row>
    <row r="4536" spans="1:7" thickBot="1">
      <c r="A4536" s="62" t="s">
        <v>3927</v>
      </c>
      <c r="B4536" s="61">
        <v>228</v>
      </c>
      <c r="C4536" s="61" t="str">
        <f t="shared" si="221"/>
        <v>No Tie</v>
      </c>
      <c r="D4536" s="63">
        <f t="shared" si="222"/>
        <v>228</v>
      </c>
      <c r="E4536" s="63">
        <v>228</v>
      </c>
      <c r="F4536" s="61" t="s">
        <v>1273</v>
      </c>
      <c r="G4536" s="61" t="str">
        <f t="shared" si="223"/>
        <v>Yuta Ikeda</v>
      </c>
    </row>
    <row r="4537" spans="1:7" thickBot="1">
      <c r="A4537" s="62" t="s">
        <v>3927</v>
      </c>
      <c r="B4537" s="61">
        <v>229</v>
      </c>
      <c r="C4537" s="61" t="str">
        <f t="shared" si="221"/>
        <v>No Tie</v>
      </c>
      <c r="D4537" s="63">
        <f t="shared" si="222"/>
        <v>229</v>
      </c>
      <c r="E4537" s="63">
        <v>229</v>
      </c>
      <c r="F4537" s="61" t="s">
        <v>1450</v>
      </c>
      <c r="G4537" s="61" t="str">
        <f t="shared" si="223"/>
        <v>Brian Stuard</v>
      </c>
    </row>
    <row r="4538" spans="1:7" thickBot="1">
      <c r="A4538" s="62" t="s">
        <v>3927</v>
      </c>
      <c r="B4538" s="61">
        <v>230</v>
      </c>
      <c r="C4538" s="61" t="str">
        <f t="shared" si="221"/>
        <v>No Tie</v>
      </c>
      <c r="D4538" s="63">
        <f t="shared" si="222"/>
        <v>230</v>
      </c>
      <c r="E4538" s="63">
        <v>230</v>
      </c>
      <c r="F4538" s="61" t="s">
        <v>568</v>
      </c>
      <c r="G4538" s="61" t="str">
        <f t="shared" si="223"/>
        <v>Retief Goosen</v>
      </c>
    </row>
    <row r="4539" spans="1:7" thickBot="1">
      <c r="A4539" s="62" t="s">
        <v>3927</v>
      </c>
      <c r="B4539" s="61">
        <v>231</v>
      </c>
      <c r="C4539" s="61" t="str">
        <f t="shared" si="221"/>
        <v>No Tie</v>
      </c>
      <c r="D4539" s="63">
        <f t="shared" si="222"/>
        <v>231</v>
      </c>
      <c r="E4539" s="63">
        <v>231</v>
      </c>
      <c r="F4539" s="61" t="s">
        <v>1777</v>
      </c>
      <c r="G4539" s="61" t="str">
        <f t="shared" si="223"/>
        <v>Ricardo Gonzalez</v>
      </c>
    </row>
    <row r="4540" spans="1:7" thickBot="1">
      <c r="A4540" s="62" t="s">
        <v>3927</v>
      </c>
      <c r="B4540" s="61">
        <v>232</v>
      </c>
      <c r="C4540" s="61" t="str">
        <f t="shared" si="221"/>
        <v>No Tie</v>
      </c>
      <c r="D4540" s="63">
        <f t="shared" si="222"/>
        <v>232</v>
      </c>
      <c r="E4540" s="63">
        <v>232</v>
      </c>
      <c r="F4540" s="61" t="s">
        <v>1508</v>
      </c>
      <c r="G4540" s="61" t="str">
        <f t="shared" si="223"/>
        <v>Alvaro Quiros</v>
      </c>
    </row>
    <row r="4541" spans="1:7" thickBot="1">
      <c r="A4541" s="62" t="s">
        <v>3927</v>
      </c>
      <c r="B4541" s="61">
        <v>233</v>
      </c>
      <c r="C4541" s="61" t="str">
        <f t="shared" si="221"/>
        <v>No Tie</v>
      </c>
      <c r="D4541" s="63">
        <f t="shared" si="222"/>
        <v>233</v>
      </c>
      <c r="E4541" s="63">
        <v>233</v>
      </c>
      <c r="F4541" s="61" t="s">
        <v>754</v>
      </c>
      <c r="G4541" s="61" t="str">
        <f t="shared" si="223"/>
        <v>D.H. Lee</v>
      </c>
    </row>
    <row r="4542" spans="1:7" thickBot="1">
      <c r="A4542" s="62" t="s">
        <v>3927</v>
      </c>
      <c r="B4542" s="61">
        <v>234</v>
      </c>
      <c r="C4542" s="61" t="str">
        <f t="shared" si="221"/>
        <v>No Tie</v>
      </c>
      <c r="D4542" s="63">
        <f t="shared" si="222"/>
        <v>234</v>
      </c>
      <c r="E4542" s="63">
        <v>234</v>
      </c>
      <c r="F4542" s="61" t="s">
        <v>1262</v>
      </c>
      <c r="G4542" s="61" t="str">
        <f t="shared" si="223"/>
        <v>Shawn Stefani</v>
      </c>
    </row>
    <row r="4543" spans="1:7" thickBot="1">
      <c r="A4543" s="62" t="s">
        <v>3927</v>
      </c>
      <c r="B4543" s="61">
        <v>235</v>
      </c>
      <c r="C4543" s="61" t="str">
        <f t="shared" si="221"/>
        <v>No Tie</v>
      </c>
      <c r="D4543" s="63">
        <f t="shared" si="222"/>
        <v>235</v>
      </c>
      <c r="E4543" s="63">
        <v>235</v>
      </c>
      <c r="F4543" s="61" t="s">
        <v>1354</v>
      </c>
      <c r="G4543" s="61" t="str">
        <f t="shared" si="223"/>
        <v>Satoshi Kodaira</v>
      </c>
    </row>
    <row r="4544" spans="1:7" thickBot="1">
      <c r="A4544" s="62" t="s">
        <v>3927</v>
      </c>
      <c r="B4544" s="61">
        <v>236</v>
      </c>
      <c r="C4544" s="61" t="str">
        <f t="shared" si="221"/>
        <v>No Tie</v>
      </c>
      <c r="D4544" s="63">
        <f t="shared" si="222"/>
        <v>236</v>
      </c>
      <c r="E4544" s="63">
        <v>236</v>
      </c>
      <c r="F4544" s="61" t="s">
        <v>1521</v>
      </c>
      <c r="G4544" s="61" t="str">
        <f t="shared" si="223"/>
        <v>Lucas Glover</v>
      </c>
    </row>
    <row r="4545" spans="1:7" thickBot="1">
      <c r="A4545" s="62" t="s">
        <v>3927</v>
      </c>
      <c r="B4545" s="61">
        <v>237</v>
      </c>
      <c r="C4545" s="61" t="str">
        <f t="shared" si="221"/>
        <v>No Tie</v>
      </c>
      <c r="D4545" s="63">
        <f t="shared" si="222"/>
        <v>237</v>
      </c>
      <c r="E4545" s="63">
        <v>237</v>
      </c>
      <c r="F4545" s="61" t="s">
        <v>2234</v>
      </c>
      <c r="G4545" s="61" t="str">
        <f t="shared" si="223"/>
        <v>Ben Kohles</v>
      </c>
    </row>
    <row r="4546" spans="1:7" thickBot="1">
      <c r="A4546" s="62" t="s">
        <v>3927</v>
      </c>
      <c r="B4546" s="61">
        <v>238</v>
      </c>
      <c r="C4546" s="61" t="str">
        <f t="shared" si="221"/>
        <v>No Tie</v>
      </c>
      <c r="D4546" s="63">
        <f t="shared" si="222"/>
        <v>238</v>
      </c>
      <c r="E4546" s="63">
        <v>238</v>
      </c>
      <c r="F4546" s="61" t="s">
        <v>734</v>
      </c>
      <c r="G4546" s="61" t="str">
        <f t="shared" si="223"/>
        <v>James Driscoll</v>
      </c>
    </row>
    <row r="4547" spans="1:7" thickBot="1">
      <c r="A4547" s="62" t="s">
        <v>3927</v>
      </c>
      <c r="B4547" s="61">
        <v>239</v>
      </c>
      <c r="C4547" s="61" t="str">
        <f t="shared" si="221"/>
        <v>No Tie</v>
      </c>
      <c r="D4547" s="63">
        <f t="shared" si="222"/>
        <v>239</v>
      </c>
      <c r="E4547" s="63">
        <v>239</v>
      </c>
      <c r="F4547" s="61" t="s">
        <v>1672</v>
      </c>
      <c r="G4547" s="61" t="str">
        <f t="shared" si="223"/>
        <v>Marco Crespi</v>
      </c>
    </row>
    <row r="4548" spans="1:7" thickBot="1">
      <c r="A4548" s="62" t="s">
        <v>3927</v>
      </c>
      <c r="B4548" s="61">
        <v>240</v>
      </c>
      <c r="C4548" s="61" t="str">
        <f t="shared" si="221"/>
        <v>No Tie</v>
      </c>
      <c r="D4548" s="63">
        <f t="shared" si="222"/>
        <v>240</v>
      </c>
      <c r="E4548" s="63">
        <v>240</v>
      </c>
      <c r="F4548" s="61" t="s">
        <v>1433</v>
      </c>
      <c r="G4548" s="61" t="str">
        <f t="shared" si="223"/>
        <v>Adilson da Silva</v>
      </c>
    </row>
    <row r="4549" spans="1:7" thickBot="1">
      <c r="A4549" s="62" t="s">
        <v>3927</v>
      </c>
      <c r="B4549" s="61">
        <v>241</v>
      </c>
      <c r="C4549" s="61" t="str">
        <f t="shared" si="221"/>
        <v>No Tie</v>
      </c>
      <c r="D4549" s="63">
        <f t="shared" si="222"/>
        <v>241</v>
      </c>
      <c r="E4549" s="63">
        <v>241</v>
      </c>
      <c r="F4549" s="61" t="s">
        <v>1281</v>
      </c>
      <c r="G4549" s="61" t="str">
        <f t="shared" si="223"/>
        <v>David Horsey</v>
      </c>
    </row>
    <row r="4550" spans="1:7" thickBot="1">
      <c r="A4550" s="62" t="s">
        <v>3927</v>
      </c>
      <c r="B4550" s="61">
        <v>242</v>
      </c>
      <c r="C4550" s="61" t="str">
        <f t="shared" si="221"/>
        <v>No Tie</v>
      </c>
      <c r="D4550" s="63">
        <f t="shared" si="222"/>
        <v>242</v>
      </c>
      <c r="E4550" s="63">
        <v>242</v>
      </c>
      <c r="F4550" s="61" t="s">
        <v>1580</v>
      </c>
      <c r="G4550" s="61" t="str">
        <f t="shared" si="223"/>
        <v>Jake Roos</v>
      </c>
    </row>
    <row r="4551" spans="1:7" thickBot="1">
      <c r="A4551" s="62" t="s">
        <v>3927</v>
      </c>
      <c r="B4551" s="61">
        <v>243</v>
      </c>
      <c r="C4551" s="61" t="str">
        <f t="shared" si="221"/>
        <v>No Tie</v>
      </c>
      <c r="D4551" s="63">
        <f t="shared" si="222"/>
        <v>243</v>
      </c>
      <c r="E4551" s="63">
        <v>243</v>
      </c>
      <c r="F4551" s="61" t="s">
        <v>1720</v>
      </c>
      <c r="G4551" s="61" t="str">
        <f t="shared" si="223"/>
        <v>Peter Lawrie</v>
      </c>
    </row>
    <row r="4552" spans="1:7" thickBot="1">
      <c r="A4552" s="62" t="s">
        <v>3927</v>
      </c>
      <c r="B4552" s="61">
        <v>244</v>
      </c>
      <c r="C4552" s="61" t="str">
        <f t="shared" si="221"/>
        <v>No Tie</v>
      </c>
      <c r="D4552" s="63">
        <f t="shared" si="222"/>
        <v>244</v>
      </c>
      <c r="E4552" s="63">
        <v>244</v>
      </c>
      <c r="F4552" s="61" t="s">
        <v>1453</v>
      </c>
      <c r="G4552" s="61" t="str">
        <f t="shared" si="223"/>
        <v>Paul Waring</v>
      </c>
    </row>
    <row r="4553" spans="1:7" thickBot="1">
      <c r="A4553" s="62" t="s">
        <v>3927</v>
      </c>
      <c r="B4553" s="61">
        <v>245</v>
      </c>
      <c r="C4553" s="61" t="str">
        <f t="shared" si="221"/>
        <v>No Tie</v>
      </c>
      <c r="D4553" s="63">
        <f t="shared" si="222"/>
        <v>245</v>
      </c>
      <c r="E4553" s="63">
        <v>245</v>
      </c>
      <c r="F4553" s="61" t="s">
        <v>1546</v>
      </c>
      <c r="G4553" s="61" t="str">
        <f t="shared" si="223"/>
        <v>Andrew Svoboda</v>
      </c>
    </row>
    <row r="4554" spans="1:7" thickBot="1">
      <c r="A4554" s="62" t="s">
        <v>3927</v>
      </c>
      <c r="B4554" s="61">
        <v>246</v>
      </c>
      <c r="C4554" s="61" t="str">
        <f t="shared" si="221"/>
        <v>No Tie</v>
      </c>
      <c r="D4554" s="63">
        <f t="shared" si="222"/>
        <v>246</v>
      </c>
      <c r="E4554" s="63">
        <v>246</v>
      </c>
      <c r="F4554" s="61" t="s">
        <v>2096</v>
      </c>
      <c r="G4554" s="61" t="str">
        <f t="shared" si="223"/>
        <v>Kunihiro Kamii</v>
      </c>
    </row>
    <row r="4555" spans="1:7" thickBot="1">
      <c r="A4555" s="62" t="s">
        <v>3927</v>
      </c>
      <c r="B4555" s="61">
        <v>247</v>
      </c>
      <c r="C4555" s="61" t="str">
        <f t="shared" si="221"/>
        <v>No Tie</v>
      </c>
      <c r="D4555" s="63">
        <f t="shared" si="222"/>
        <v>247</v>
      </c>
      <c r="E4555" s="63">
        <v>247</v>
      </c>
      <c r="F4555" s="61" t="s">
        <v>645</v>
      </c>
      <c r="G4555" s="61" t="str">
        <f t="shared" si="223"/>
        <v>Russell Knox</v>
      </c>
    </row>
    <row r="4556" spans="1:7" thickBot="1">
      <c r="A4556" s="62" t="s">
        <v>3927</v>
      </c>
      <c r="B4556" s="61">
        <v>248</v>
      </c>
      <c r="C4556" s="61" t="str">
        <f t="shared" si="221"/>
        <v>No Tie</v>
      </c>
      <c r="D4556" s="63">
        <f t="shared" si="222"/>
        <v>248</v>
      </c>
      <c r="E4556" s="63">
        <v>248</v>
      </c>
      <c r="F4556" s="61" t="s">
        <v>1462</v>
      </c>
      <c r="G4556" s="61" t="str">
        <f t="shared" si="223"/>
        <v>Spencer Levin</v>
      </c>
    </row>
    <row r="4557" spans="1:7" thickBot="1">
      <c r="A4557" s="62" t="s">
        <v>3927</v>
      </c>
      <c r="B4557" s="61">
        <v>248</v>
      </c>
      <c r="C4557" s="61" t="str">
        <f t="shared" si="221"/>
        <v>No Tie</v>
      </c>
      <c r="D4557" s="63">
        <f t="shared" si="222"/>
        <v>248</v>
      </c>
      <c r="E4557" s="63">
        <v>248</v>
      </c>
      <c r="F4557" s="61" t="s">
        <v>2089</v>
      </c>
      <c r="G4557" s="61" t="str">
        <f t="shared" si="223"/>
        <v>Woody Austin</v>
      </c>
    </row>
    <row r="4558" spans="1:7" thickBot="1">
      <c r="A4558" s="62" t="s">
        <v>3927</v>
      </c>
      <c r="B4558" s="61">
        <v>250</v>
      </c>
      <c r="C4558" s="61" t="str">
        <f t="shared" si="221"/>
        <v>No Tie</v>
      </c>
      <c r="D4558" s="63">
        <f t="shared" si="222"/>
        <v>250</v>
      </c>
      <c r="E4558" s="63">
        <v>250</v>
      </c>
      <c r="F4558" s="61" t="s">
        <v>1312</v>
      </c>
      <c r="G4558" s="61" t="str">
        <f t="shared" si="223"/>
        <v>Wu Ashun</v>
      </c>
    </row>
    <row r="4559" spans="1:7" thickBot="1">
      <c r="A4559" s="62" t="s">
        <v>3927</v>
      </c>
      <c r="B4559" s="61">
        <v>251</v>
      </c>
      <c r="C4559" s="61" t="str">
        <f t="shared" si="221"/>
        <v>No Tie</v>
      </c>
      <c r="D4559" s="63">
        <f t="shared" si="222"/>
        <v>251</v>
      </c>
      <c r="E4559" s="63">
        <v>251</v>
      </c>
      <c r="F4559" s="61" t="s">
        <v>757</v>
      </c>
      <c r="G4559" s="61" t="str">
        <f t="shared" si="223"/>
        <v>Casey Wittenberg</v>
      </c>
    </row>
    <row r="4560" spans="1:7" thickBot="1">
      <c r="A4560" s="62" t="s">
        <v>3927</v>
      </c>
      <c r="B4560" s="61">
        <v>252</v>
      </c>
      <c r="C4560" s="61" t="str">
        <f t="shared" si="221"/>
        <v>No Tie</v>
      </c>
      <c r="D4560" s="63">
        <f t="shared" si="222"/>
        <v>252</v>
      </c>
      <c r="E4560" s="63">
        <v>252</v>
      </c>
      <c r="F4560" s="61" t="s">
        <v>634</v>
      </c>
      <c r="G4560" s="61" t="str">
        <f t="shared" si="223"/>
        <v>George McNeill</v>
      </c>
    </row>
    <row r="4561" spans="1:7" thickBot="1">
      <c r="A4561" s="62" t="s">
        <v>3927</v>
      </c>
      <c r="B4561" s="61">
        <v>253</v>
      </c>
      <c r="C4561" s="61" t="str">
        <f t="shared" si="221"/>
        <v>No Tie</v>
      </c>
      <c r="D4561" s="63">
        <f t="shared" si="222"/>
        <v>253</v>
      </c>
      <c r="E4561" s="63">
        <v>253</v>
      </c>
      <c r="F4561" s="61" t="s">
        <v>2004</v>
      </c>
      <c r="G4561" s="61" t="str">
        <f t="shared" si="223"/>
        <v>Francois Calmels</v>
      </c>
    </row>
    <row r="4562" spans="1:7" thickBot="1">
      <c r="A4562" s="62" t="s">
        <v>3927</v>
      </c>
      <c r="B4562" s="61">
        <v>254</v>
      </c>
      <c r="C4562" s="61" t="str">
        <f t="shared" si="221"/>
        <v>No Tie</v>
      </c>
      <c r="D4562" s="63">
        <f t="shared" si="222"/>
        <v>254</v>
      </c>
      <c r="E4562" s="63">
        <v>254</v>
      </c>
      <c r="F4562" s="61" t="s">
        <v>1372</v>
      </c>
      <c r="G4562" s="61" t="str">
        <f t="shared" si="223"/>
        <v>I J Jang</v>
      </c>
    </row>
    <row r="4563" spans="1:7" thickBot="1">
      <c r="A4563" s="62" t="s">
        <v>3927</v>
      </c>
      <c r="B4563" s="61">
        <v>255</v>
      </c>
      <c r="C4563" s="61" t="str">
        <f t="shared" si="221"/>
        <v>No Tie</v>
      </c>
      <c r="D4563" s="63">
        <f t="shared" si="222"/>
        <v>255</v>
      </c>
      <c r="E4563" s="63">
        <v>255</v>
      </c>
      <c r="F4563" s="61" t="s">
        <v>1236</v>
      </c>
      <c r="G4563" s="61" t="str">
        <f t="shared" si="223"/>
        <v>Emiliano Grillo</v>
      </c>
    </row>
    <row r="4564" spans="1:7" thickBot="1">
      <c r="A4564" s="62" t="s">
        <v>3927</v>
      </c>
      <c r="B4564" s="61">
        <v>256</v>
      </c>
      <c r="C4564" s="61" t="str">
        <f t="shared" ref="C4564:C4627" si="224">IFERROR(SEARCH("T",B4564),"No Tie")</f>
        <v>No Tie</v>
      </c>
      <c r="D4564" s="63">
        <f t="shared" ref="D4564:D4627" si="225">IF(C4564="No Tie",B4564,RIGHT(B4564,LEN(B4564)-1))</f>
        <v>256</v>
      </c>
      <c r="E4564" s="63">
        <v>256</v>
      </c>
      <c r="F4564" s="61" t="s">
        <v>1911</v>
      </c>
      <c r="G4564" s="61" t="str">
        <f t="shared" ref="G4564:G4627" si="226">TRIM(SUBSTITUTE(F4564,CHAR(160),CHAR(32)))</f>
        <v>Jose-Filipe Lima</v>
      </c>
    </row>
    <row r="4565" spans="1:7" thickBot="1">
      <c r="A4565" s="62" t="s">
        <v>3927</v>
      </c>
      <c r="B4565" s="61">
        <v>257</v>
      </c>
      <c r="C4565" s="61" t="str">
        <f t="shared" si="224"/>
        <v>No Tie</v>
      </c>
      <c r="D4565" s="63">
        <f t="shared" si="225"/>
        <v>257</v>
      </c>
      <c r="E4565" s="63">
        <v>257</v>
      </c>
      <c r="F4565" s="61" t="s">
        <v>1349</v>
      </c>
      <c r="G4565" s="61" t="str">
        <f t="shared" si="226"/>
        <v>Graeme Storm</v>
      </c>
    </row>
    <row r="4566" spans="1:7" thickBot="1">
      <c r="A4566" s="62" t="s">
        <v>3927</v>
      </c>
      <c r="B4566" s="61">
        <v>258</v>
      </c>
      <c r="C4566" s="61" t="str">
        <f t="shared" si="224"/>
        <v>No Tie</v>
      </c>
      <c r="D4566" s="63">
        <f t="shared" si="225"/>
        <v>258</v>
      </c>
      <c r="E4566" s="63">
        <v>258</v>
      </c>
      <c r="F4566" s="61" t="s">
        <v>1352</v>
      </c>
      <c r="G4566" s="61" t="str">
        <f t="shared" si="226"/>
        <v>Wade Ormsby</v>
      </c>
    </row>
    <row r="4567" spans="1:7" thickBot="1">
      <c r="A4567" s="62" t="s">
        <v>3927</v>
      </c>
      <c r="B4567" s="61">
        <v>259</v>
      </c>
      <c r="C4567" s="61" t="str">
        <f t="shared" si="224"/>
        <v>No Tie</v>
      </c>
      <c r="D4567" s="63">
        <f t="shared" si="225"/>
        <v>259</v>
      </c>
      <c r="E4567" s="63">
        <v>259</v>
      </c>
      <c r="F4567" s="61" t="s">
        <v>735</v>
      </c>
      <c r="G4567" s="61" t="str">
        <f t="shared" si="226"/>
        <v>Y.E. Yang</v>
      </c>
    </row>
    <row r="4568" spans="1:7" thickBot="1">
      <c r="A4568" s="62" t="s">
        <v>3927</v>
      </c>
      <c r="B4568" s="61">
        <v>260</v>
      </c>
      <c r="C4568" s="61" t="str">
        <f t="shared" si="224"/>
        <v>No Tie</v>
      </c>
      <c r="D4568" s="63">
        <f t="shared" si="225"/>
        <v>260</v>
      </c>
      <c r="E4568" s="63">
        <v>260</v>
      </c>
      <c r="F4568" s="61" t="s">
        <v>1399</v>
      </c>
      <c r="G4568" s="61" t="str">
        <f t="shared" si="226"/>
        <v>Gregory Havret</v>
      </c>
    </row>
    <row r="4569" spans="1:7" thickBot="1">
      <c r="A4569" s="62" t="s">
        <v>3927</v>
      </c>
      <c r="B4569" s="61">
        <v>261</v>
      </c>
      <c r="C4569" s="61" t="str">
        <f t="shared" si="224"/>
        <v>No Tie</v>
      </c>
      <c r="D4569" s="63">
        <f t="shared" si="225"/>
        <v>261</v>
      </c>
      <c r="E4569" s="63">
        <v>261</v>
      </c>
      <c r="F4569" s="61" t="s">
        <v>1396</v>
      </c>
      <c r="G4569" s="61" t="str">
        <f t="shared" si="226"/>
        <v>Magnus Carlsson</v>
      </c>
    </row>
    <row r="4570" spans="1:7" thickBot="1">
      <c r="A4570" s="62" t="s">
        <v>3927</v>
      </c>
      <c r="B4570" s="61">
        <v>262</v>
      </c>
      <c r="C4570" s="61" t="str">
        <f t="shared" si="224"/>
        <v>No Tie</v>
      </c>
      <c r="D4570" s="63">
        <f t="shared" si="225"/>
        <v>262</v>
      </c>
      <c r="E4570" s="63">
        <v>262</v>
      </c>
      <c r="F4570" s="61" t="s">
        <v>760</v>
      </c>
      <c r="G4570" s="61" t="str">
        <f t="shared" si="226"/>
        <v>Justin Hicks</v>
      </c>
    </row>
    <row r="4571" spans="1:7" thickBot="1">
      <c r="A4571" s="62" t="s">
        <v>3927</v>
      </c>
      <c r="B4571" s="61">
        <v>263</v>
      </c>
      <c r="C4571" s="61" t="str">
        <f t="shared" si="224"/>
        <v>No Tie</v>
      </c>
      <c r="D4571" s="63">
        <f t="shared" si="225"/>
        <v>263</v>
      </c>
      <c r="E4571" s="63">
        <v>263</v>
      </c>
      <c r="F4571" s="61" t="s">
        <v>1286</v>
      </c>
      <c r="G4571" s="61" t="str">
        <f t="shared" si="226"/>
        <v>Davis Love III</v>
      </c>
    </row>
    <row r="4572" spans="1:7" thickBot="1">
      <c r="A4572" s="62" t="s">
        <v>3927</v>
      </c>
      <c r="B4572" s="61">
        <v>264</v>
      </c>
      <c r="C4572" s="61" t="str">
        <f t="shared" si="224"/>
        <v>No Tie</v>
      </c>
      <c r="D4572" s="63">
        <f t="shared" si="225"/>
        <v>264</v>
      </c>
      <c r="E4572" s="63">
        <v>264</v>
      </c>
      <c r="F4572" s="61" t="s">
        <v>574</v>
      </c>
      <c r="G4572" s="61" t="str">
        <f t="shared" si="226"/>
        <v>Camilo Villegas</v>
      </c>
    </row>
    <row r="4573" spans="1:7" thickBot="1">
      <c r="A4573" s="62" t="s">
        <v>3927</v>
      </c>
      <c r="B4573" s="61">
        <v>265</v>
      </c>
      <c r="C4573" s="61" t="str">
        <f t="shared" si="224"/>
        <v>No Tie</v>
      </c>
      <c r="D4573" s="63">
        <f t="shared" si="225"/>
        <v>265</v>
      </c>
      <c r="E4573" s="63">
        <v>265</v>
      </c>
      <c r="F4573" s="61" t="s">
        <v>1662</v>
      </c>
      <c r="G4573" s="61" t="str">
        <f t="shared" si="226"/>
        <v>Adrian Otaegui</v>
      </c>
    </row>
    <row r="4574" spans="1:7" thickBot="1">
      <c r="A4574" s="62" t="s">
        <v>3927</v>
      </c>
      <c r="B4574" s="61">
        <v>266</v>
      </c>
      <c r="C4574" s="61" t="str">
        <f t="shared" si="224"/>
        <v>No Tie</v>
      </c>
      <c r="D4574" s="63">
        <f t="shared" si="225"/>
        <v>266</v>
      </c>
      <c r="E4574" s="63">
        <v>266</v>
      </c>
      <c r="F4574" s="61" t="s">
        <v>1287</v>
      </c>
      <c r="G4574" s="61" t="str">
        <f t="shared" si="226"/>
        <v>Greg Owen</v>
      </c>
    </row>
    <row r="4575" spans="1:7" thickBot="1">
      <c r="A4575" s="62" t="s">
        <v>3927</v>
      </c>
      <c r="B4575" s="61">
        <v>267</v>
      </c>
      <c r="C4575" s="61" t="str">
        <f t="shared" si="224"/>
        <v>No Tie</v>
      </c>
      <c r="D4575" s="63">
        <f t="shared" si="225"/>
        <v>267</v>
      </c>
      <c r="E4575" s="63">
        <v>267</v>
      </c>
      <c r="F4575" s="61" t="s">
        <v>1523</v>
      </c>
      <c r="G4575" s="61" t="str">
        <f t="shared" si="226"/>
        <v>Siddikur Rahman</v>
      </c>
    </row>
    <row r="4576" spans="1:7" thickBot="1">
      <c r="A4576" s="62" t="s">
        <v>3927</v>
      </c>
      <c r="B4576" s="61">
        <v>268</v>
      </c>
      <c r="C4576" s="61" t="str">
        <f t="shared" si="224"/>
        <v>No Tie</v>
      </c>
      <c r="D4576" s="63">
        <f t="shared" si="225"/>
        <v>268</v>
      </c>
      <c r="E4576" s="63">
        <v>268</v>
      </c>
      <c r="F4576" s="61" t="s">
        <v>1492</v>
      </c>
      <c r="G4576" s="61" t="str">
        <f t="shared" si="226"/>
        <v>David Drysdale</v>
      </c>
    </row>
    <row r="4577" spans="1:7" thickBot="1">
      <c r="A4577" s="62" t="s">
        <v>3927</v>
      </c>
      <c r="B4577" s="61">
        <v>269</v>
      </c>
      <c r="C4577" s="61" t="str">
        <f t="shared" si="224"/>
        <v>No Tie</v>
      </c>
      <c r="D4577" s="63">
        <f t="shared" si="225"/>
        <v>269</v>
      </c>
      <c r="E4577" s="63">
        <v>269</v>
      </c>
      <c r="F4577" s="61" t="s">
        <v>1368</v>
      </c>
      <c r="G4577" s="61" t="str">
        <f t="shared" si="226"/>
        <v>Chad Campbell</v>
      </c>
    </row>
    <row r="4578" spans="1:7" thickBot="1">
      <c r="A4578" s="62" t="s">
        <v>3927</v>
      </c>
      <c r="B4578" s="61">
        <v>270</v>
      </c>
      <c r="C4578" s="61" t="str">
        <f t="shared" si="224"/>
        <v>No Tie</v>
      </c>
      <c r="D4578" s="63">
        <f t="shared" si="225"/>
        <v>270</v>
      </c>
      <c r="E4578" s="63">
        <v>270</v>
      </c>
      <c r="F4578" s="61" t="s">
        <v>1292</v>
      </c>
      <c r="G4578" s="61" t="str">
        <f t="shared" si="226"/>
        <v>Lee Slattery</v>
      </c>
    </row>
    <row r="4579" spans="1:7" thickBot="1">
      <c r="A4579" s="62" t="s">
        <v>3927</v>
      </c>
      <c r="B4579" s="61">
        <v>271</v>
      </c>
      <c r="C4579" s="61" t="str">
        <f t="shared" si="224"/>
        <v>No Tie</v>
      </c>
      <c r="D4579" s="63">
        <f t="shared" si="225"/>
        <v>271</v>
      </c>
      <c r="E4579" s="63">
        <v>271</v>
      </c>
      <c r="F4579" s="61" t="s">
        <v>711</v>
      </c>
      <c r="G4579" s="61" t="str">
        <f t="shared" si="226"/>
        <v>Troy Matteson</v>
      </c>
    </row>
    <row r="4580" spans="1:7" thickBot="1">
      <c r="A4580" s="62" t="s">
        <v>3927</v>
      </c>
      <c r="B4580" s="61">
        <v>272</v>
      </c>
      <c r="C4580" s="61" t="str">
        <f t="shared" si="224"/>
        <v>No Tie</v>
      </c>
      <c r="D4580" s="63">
        <f t="shared" si="225"/>
        <v>272</v>
      </c>
      <c r="E4580" s="63">
        <v>272</v>
      </c>
      <c r="F4580" s="61" t="s">
        <v>1624</v>
      </c>
      <c r="G4580" s="61" t="str">
        <f t="shared" si="226"/>
        <v>Shunsuke Sonoda</v>
      </c>
    </row>
    <row r="4581" spans="1:7" thickBot="1">
      <c r="A4581" s="62" t="s">
        <v>3927</v>
      </c>
      <c r="B4581" s="61">
        <v>273</v>
      </c>
      <c r="C4581" s="61" t="str">
        <f t="shared" si="224"/>
        <v>No Tie</v>
      </c>
      <c r="D4581" s="63">
        <f t="shared" si="225"/>
        <v>273</v>
      </c>
      <c r="E4581" s="63">
        <v>273</v>
      </c>
      <c r="F4581" s="61" t="s">
        <v>1642</v>
      </c>
      <c r="G4581" s="61" t="str">
        <f t="shared" si="226"/>
        <v>Seuk-hyun Baek</v>
      </c>
    </row>
    <row r="4582" spans="1:7" thickBot="1">
      <c r="A4582" s="62" t="s">
        <v>3927</v>
      </c>
      <c r="B4582" s="61">
        <v>274</v>
      </c>
      <c r="C4582" s="61" t="str">
        <f t="shared" si="224"/>
        <v>No Tie</v>
      </c>
      <c r="D4582" s="63">
        <f t="shared" si="225"/>
        <v>274</v>
      </c>
      <c r="E4582" s="63">
        <v>274</v>
      </c>
      <c r="F4582" s="61" t="s">
        <v>1307</v>
      </c>
      <c r="G4582" s="61" t="str">
        <f t="shared" si="226"/>
        <v>Robert Karlsson</v>
      </c>
    </row>
    <row r="4583" spans="1:7" thickBot="1">
      <c r="A4583" s="62" t="s">
        <v>3927</v>
      </c>
      <c r="B4583" s="61">
        <v>275</v>
      </c>
      <c r="C4583" s="61" t="str">
        <f t="shared" si="224"/>
        <v>No Tie</v>
      </c>
      <c r="D4583" s="63">
        <f t="shared" si="225"/>
        <v>275</v>
      </c>
      <c r="E4583" s="63">
        <v>275</v>
      </c>
      <c r="F4583" s="61" t="s">
        <v>785</v>
      </c>
      <c r="G4583" s="61" t="str">
        <f t="shared" si="226"/>
        <v>Kevin Tway</v>
      </c>
    </row>
    <row r="4584" spans="1:7" thickBot="1">
      <c r="A4584" s="62" t="s">
        <v>3927</v>
      </c>
      <c r="B4584" s="61">
        <v>276</v>
      </c>
      <c r="C4584" s="61" t="str">
        <f t="shared" si="224"/>
        <v>No Tie</v>
      </c>
      <c r="D4584" s="63">
        <f t="shared" si="225"/>
        <v>276</v>
      </c>
      <c r="E4584" s="63">
        <v>276</v>
      </c>
      <c r="F4584" s="61" t="s">
        <v>1541</v>
      </c>
      <c r="G4584" s="61" t="str">
        <f t="shared" si="226"/>
        <v>Juvic Pagunsan</v>
      </c>
    </row>
    <row r="4585" spans="1:7" thickBot="1">
      <c r="A4585" s="62" t="s">
        <v>3927</v>
      </c>
      <c r="B4585" s="61">
        <v>277</v>
      </c>
      <c r="C4585" s="61" t="str">
        <f t="shared" si="224"/>
        <v>No Tie</v>
      </c>
      <c r="D4585" s="63">
        <f t="shared" si="225"/>
        <v>277</v>
      </c>
      <c r="E4585" s="63">
        <v>277</v>
      </c>
      <c r="F4585" s="61" t="s">
        <v>1504</v>
      </c>
      <c r="G4585" s="61" t="str">
        <f t="shared" si="226"/>
        <v>Brad Fritsch</v>
      </c>
    </row>
    <row r="4586" spans="1:7" thickBot="1">
      <c r="A4586" s="62" t="s">
        <v>3927</v>
      </c>
      <c r="B4586" s="61">
        <v>278</v>
      </c>
      <c r="C4586" s="61" t="str">
        <f t="shared" si="224"/>
        <v>No Tie</v>
      </c>
      <c r="D4586" s="63">
        <f t="shared" si="225"/>
        <v>278</v>
      </c>
      <c r="E4586" s="63">
        <v>278</v>
      </c>
      <c r="F4586" s="61" t="s">
        <v>2132</v>
      </c>
      <c r="G4586" s="61" t="str">
        <f t="shared" si="226"/>
        <v>Peter Senior</v>
      </c>
    </row>
    <row r="4587" spans="1:7" thickBot="1">
      <c r="A4587" s="62" t="s">
        <v>3927</v>
      </c>
      <c r="B4587" s="61">
        <v>279</v>
      </c>
      <c r="C4587" s="61" t="str">
        <f t="shared" si="224"/>
        <v>No Tie</v>
      </c>
      <c r="D4587" s="63">
        <f t="shared" si="225"/>
        <v>279</v>
      </c>
      <c r="E4587" s="63">
        <v>279</v>
      </c>
      <c r="F4587" s="61" t="s">
        <v>1455</v>
      </c>
      <c r="G4587" s="61" t="str">
        <f t="shared" si="226"/>
        <v>Seve Benson</v>
      </c>
    </row>
    <row r="4588" spans="1:7" thickBot="1">
      <c r="A4588" s="62" t="s">
        <v>3927</v>
      </c>
      <c r="B4588" s="61">
        <v>280</v>
      </c>
      <c r="C4588" s="61" t="str">
        <f t="shared" si="224"/>
        <v>No Tie</v>
      </c>
      <c r="D4588" s="63">
        <f t="shared" si="225"/>
        <v>280</v>
      </c>
      <c r="E4588" s="63">
        <v>280</v>
      </c>
      <c r="F4588" s="61" t="s">
        <v>762</v>
      </c>
      <c r="G4588" s="61" t="str">
        <f t="shared" si="226"/>
        <v>Justin Bolli</v>
      </c>
    </row>
    <row r="4589" spans="1:7" thickBot="1">
      <c r="A4589" s="62" t="s">
        <v>3927</v>
      </c>
      <c r="B4589" s="61">
        <v>281</v>
      </c>
      <c r="C4589" s="61" t="str">
        <f t="shared" si="224"/>
        <v>No Tie</v>
      </c>
      <c r="D4589" s="63">
        <f t="shared" si="225"/>
        <v>281</v>
      </c>
      <c r="E4589" s="63">
        <v>281</v>
      </c>
      <c r="F4589" s="61" t="s">
        <v>1513</v>
      </c>
      <c r="G4589" s="61" t="str">
        <f t="shared" si="226"/>
        <v>Mark Foster</v>
      </c>
    </row>
    <row r="4590" spans="1:7" thickBot="1">
      <c r="A4590" s="62" t="s">
        <v>3927</v>
      </c>
      <c r="B4590" s="61">
        <v>282</v>
      </c>
      <c r="C4590" s="61" t="str">
        <f t="shared" si="224"/>
        <v>No Tie</v>
      </c>
      <c r="D4590" s="63">
        <f t="shared" si="225"/>
        <v>282</v>
      </c>
      <c r="E4590" s="63">
        <v>282</v>
      </c>
      <c r="F4590" s="61" t="s">
        <v>744</v>
      </c>
      <c r="G4590" s="61" t="str">
        <f t="shared" si="226"/>
        <v>Stuart Appleby</v>
      </c>
    </row>
    <row r="4591" spans="1:7" thickBot="1">
      <c r="A4591" s="62" t="s">
        <v>3927</v>
      </c>
      <c r="B4591" s="61">
        <v>283</v>
      </c>
      <c r="C4591" s="61" t="str">
        <f t="shared" si="224"/>
        <v>No Tie</v>
      </c>
      <c r="D4591" s="63">
        <f t="shared" si="225"/>
        <v>283</v>
      </c>
      <c r="E4591" s="63">
        <v>283</v>
      </c>
      <c r="F4591" s="61" t="s">
        <v>1981</v>
      </c>
      <c r="G4591" s="61" t="str">
        <f t="shared" si="226"/>
        <v>Scott Gardiner</v>
      </c>
    </row>
    <row r="4592" spans="1:7" thickBot="1">
      <c r="A4592" s="62" t="s">
        <v>3927</v>
      </c>
      <c r="B4592" s="61">
        <v>284</v>
      </c>
      <c r="C4592" s="61" t="str">
        <f t="shared" si="224"/>
        <v>No Tie</v>
      </c>
      <c r="D4592" s="63">
        <f t="shared" si="225"/>
        <v>284</v>
      </c>
      <c r="E4592" s="63">
        <v>284</v>
      </c>
      <c r="F4592" s="61" t="s">
        <v>1293</v>
      </c>
      <c r="G4592" s="61" t="str">
        <f t="shared" si="226"/>
        <v>Tomohiro Kondo</v>
      </c>
    </row>
    <row r="4593" spans="1:7" thickBot="1">
      <c r="A4593" s="62" t="s">
        <v>3927</v>
      </c>
      <c r="B4593" s="61">
        <v>285</v>
      </c>
      <c r="C4593" s="61" t="str">
        <f t="shared" si="224"/>
        <v>No Tie</v>
      </c>
      <c r="D4593" s="63">
        <f t="shared" si="225"/>
        <v>285</v>
      </c>
      <c r="E4593" s="63">
        <v>285</v>
      </c>
      <c r="F4593" s="61" t="s">
        <v>1373</v>
      </c>
      <c r="G4593" s="61" t="str">
        <f t="shared" si="226"/>
        <v>Angelo Que</v>
      </c>
    </row>
    <row r="4594" spans="1:7" thickBot="1">
      <c r="A4594" s="62" t="s">
        <v>3927</v>
      </c>
      <c r="B4594" s="61">
        <v>286</v>
      </c>
      <c r="C4594" s="61" t="str">
        <f t="shared" si="224"/>
        <v>No Tie</v>
      </c>
      <c r="D4594" s="63">
        <f t="shared" si="225"/>
        <v>286</v>
      </c>
      <c r="E4594" s="63">
        <v>286</v>
      </c>
      <c r="F4594" s="61" t="s">
        <v>1202</v>
      </c>
      <c r="G4594" s="61" t="str">
        <f t="shared" si="226"/>
        <v>Robert Streb</v>
      </c>
    </row>
    <row r="4595" spans="1:7" thickBot="1">
      <c r="A4595" s="62" t="s">
        <v>3927</v>
      </c>
      <c r="B4595" s="61">
        <v>287</v>
      </c>
      <c r="C4595" s="61" t="str">
        <f t="shared" si="224"/>
        <v>No Tie</v>
      </c>
      <c r="D4595" s="63">
        <f t="shared" si="225"/>
        <v>287</v>
      </c>
      <c r="E4595" s="63">
        <v>287</v>
      </c>
      <c r="F4595" s="61" t="s">
        <v>1327</v>
      </c>
      <c r="G4595" s="61" t="str">
        <f t="shared" si="226"/>
        <v>Jim Herman</v>
      </c>
    </row>
    <row r="4596" spans="1:7" thickBot="1">
      <c r="A4596" s="62" t="s">
        <v>3927</v>
      </c>
      <c r="B4596" s="61">
        <v>288</v>
      </c>
      <c r="C4596" s="61" t="str">
        <f t="shared" si="224"/>
        <v>No Tie</v>
      </c>
      <c r="D4596" s="63">
        <f t="shared" si="225"/>
        <v>288</v>
      </c>
      <c r="E4596" s="63">
        <v>288</v>
      </c>
      <c r="F4596" s="61" t="s">
        <v>1734</v>
      </c>
      <c r="G4596" s="61" t="str">
        <f t="shared" si="226"/>
        <v>Damian McGrane</v>
      </c>
    </row>
    <row r="4597" spans="1:7" thickBot="1">
      <c r="A4597" s="62" t="s">
        <v>3927</v>
      </c>
      <c r="B4597" s="61">
        <v>289</v>
      </c>
      <c r="C4597" s="61" t="str">
        <f t="shared" si="224"/>
        <v>No Tie</v>
      </c>
      <c r="D4597" s="63">
        <f t="shared" si="225"/>
        <v>289</v>
      </c>
      <c r="E4597" s="63">
        <v>289</v>
      </c>
      <c r="F4597" s="61" t="s">
        <v>2099</v>
      </c>
      <c r="G4597" s="61" t="str">
        <f t="shared" si="226"/>
        <v>James Kingston</v>
      </c>
    </row>
    <row r="4598" spans="1:7" thickBot="1">
      <c r="A4598" s="62" t="s">
        <v>3927</v>
      </c>
      <c r="B4598" s="61">
        <v>290</v>
      </c>
      <c r="C4598" s="61" t="str">
        <f t="shared" si="224"/>
        <v>No Tie</v>
      </c>
      <c r="D4598" s="63">
        <f t="shared" si="225"/>
        <v>290</v>
      </c>
      <c r="E4598" s="63">
        <v>290</v>
      </c>
      <c r="F4598" s="61" t="s">
        <v>1424</v>
      </c>
      <c r="G4598" s="61" t="str">
        <f t="shared" si="226"/>
        <v>Kazuhiro Yamashita</v>
      </c>
    </row>
    <row r="4599" spans="1:7" thickBot="1">
      <c r="A4599" s="62" t="s">
        <v>3927</v>
      </c>
      <c r="B4599" s="61">
        <v>291</v>
      </c>
      <c r="C4599" s="61" t="str">
        <f t="shared" si="224"/>
        <v>No Tie</v>
      </c>
      <c r="D4599" s="63">
        <f t="shared" si="225"/>
        <v>291</v>
      </c>
      <c r="E4599" s="63">
        <v>291</v>
      </c>
      <c r="F4599" s="61" t="s">
        <v>1543</v>
      </c>
      <c r="G4599" s="61" t="str">
        <f t="shared" si="226"/>
        <v>Michio Matsumura</v>
      </c>
    </row>
    <row r="4600" spans="1:7" thickBot="1">
      <c r="A4600" s="62" t="s">
        <v>3927</v>
      </c>
      <c r="B4600" s="61">
        <v>292</v>
      </c>
      <c r="C4600" s="61" t="str">
        <f t="shared" si="224"/>
        <v>No Tie</v>
      </c>
      <c r="D4600" s="63">
        <f t="shared" si="225"/>
        <v>292</v>
      </c>
      <c r="E4600" s="63">
        <v>292</v>
      </c>
      <c r="F4600" s="61" t="s">
        <v>1411</v>
      </c>
      <c r="G4600" s="61" t="str">
        <f t="shared" si="226"/>
        <v>Tom Gillis</v>
      </c>
    </row>
    <row r="4601" spans="1:7" thickBot="1">
      <c r="A4601" s="62" t="s">
        <v>3927</v>
      </c>
      <c r="B4601" s="61">
        <v>293</v>
      </c>
      <c r="C4601" s="61" t="str">
        <f t="shared" si="224"/>
        <v>No Tie</v>
      </c>
      <c r="D4601" s="63">
        <f t="shared" si="225"/>
        <v>293</v>
      </c>
      <c r="E4601" s="63">
        <v>293</v>
      </c>
      <c r="F4601" s="61" t="s">
        <v>1746</v>
      </c>
      <c r="G4601" s="61" t="str">
        <f t="shared" si="226"/>
        <v>Peter Whiteford</v>
      </c>
    </row>
    <row r="4602" spans="1:7" thickBot="1">
      <c r="A4602" s="62" t="s">
        <v>3927</v>
      </c>
      <c r="B4602" s="61">
        <v>294</v>
      </c>
      <c r="C4602" s="61" t="str">
        <f t="shared" si="224"/>
        <v>No Tie</v>
      </c>
      <c r="D4602" s="63">
        <f t="shared" si="225"/>
        <v>294</v>
      </c>
      <c r="E4602" s="63">
        <v>294</v>
      </c>
      <c r="F4602" s="61" t="s">
        <v>1964</v>
      </c>
      <c r="G4602" s="61" t="str">
        <f t="shared" si="226"/>
        <v>Dylan Frittelli</v>
      </c>
    </row>
    <row r="4603" spans="1:7" thickBot="1">
      <c r="A4603" s="62" t="s">
        <v>3927</v>
      </c>
      <c r="B4603" s="61">
        <v>295</v>
      </c>
      <c r="C4603" s="61" t="str">
        <f t="shared" si="224"/>
        <v>No Tie</v>
      </c>
      <c r="D4603" s="63">
        <f t="shared" si="225"/>
        <v>295</v>
      </c>
      <c r="E4603" s="63">
        <v>295</v>
      </c>
      <c r="F4603" s="61" t="s">
        <v>1484</v>
      </c>
      <c r="G4603" s="61" t="str">
        <f t="shared" si="226"/>
        <v>John Parry</v>
      </c>
    </row>
    <row r="4604" spans="1:7" thickBot="1">
      <c r="A4604" s="62" t="s">
        <v>3927</v>
      </c>
      <c r="B4604" s="61">
        <v>296</v>
      </c>
      <c r="C4604" s="61" t="str">
        <f t="shared" si="224"/>
        <v>No Tie</v>
      </c>
      <c r="D4604" s="63">
        <f t="shared" si="225"/>
        <v>296</v>
      </c>
      <c r="E4604" s="63">
        <v>296</v>
      </c>
      <c r="F4604" s="61" t="s">
        <v>1314</v>
      </c>
      <c r="G4604" s="61" t="str">
        <f t="shared" si="226"/>
        <v>Erik Compton</v>
      </c>
    </row>
    <row r="4605" spans="1:7" thickBot="1">
      <c r="A4605" s="62" t="s">
        <v>3927</v>
      </c>
      <c r="B4605" s="61">
        <v>297</v>
      </c>
      <c r="C4605" s="61" t="str">
        <f t="shared" si="224"/>
        <v>No Tie</v>
      </c>
      <c r="D4605" s="63">
        <f t="shared" si="225"/>
        <v>297</v>
      </c>
      <c r="E4605" s="63">
        <v>297</v>
      </c>
      <c r="F4605" s="61" t="s">
        <v>656</v>
      </c>
      <c r="G4605" s="61" t="str">
        <f t="shared" si="226"/>
        <v>Danny Lee</v>
      </c>
    </row>
    <row r="4606" spans="1:7" thickBot="1">
      <c r="A4606" s="62" t="s">
        <v>3927</v>
      </c>
      <c r="B4606" s="61">
        <v>298</v>
      </c>
      <c r="C4606" s="61" t="str">
        <f t="shared" si="224"/>
        <v>No Tie</v>
      </c>
      <c r="D4606" s="63">
        <f t="shared" si="225"/>
        <v>298</v>
      </c>
      <c r="E4606" s="63">
        <v>298</v>
      </c>
      <c r="F4606" s="61" t="s">
        <v>1336</v>
      </c>
      <c r="G4606" s="61" t="str">
        <f t="shared" si="226"/>
        <v>Maximilian Kieffer</v>
      </c>
    </row>
    <row r="4607" spans="1:7" thickBot="1">
      <c r="A4607" s="62" t="s">
        <v>3927</v>
      </c>
      <c r="B4607" s="61">
        <v>299</v>
      </c>
      <c r="C4607" s="61" t="str">
        <f t="shared" si="224"/>
        <v>No Tie</v>
      </c>
      <c r="D4607" s="63">
        <f t="shared" si="225"/>
        <v>299</v>
      </c>
      <c r="E4607" s="63">
        <v>299</v>
      </c>
      <c r="F4607" s="61" t="s">
        <v>2169</v>
      </c>
      <c r="G4607" s="61" t="str">
        <f t="shared" si="226"/>
        <v>Espen Kofstad</v>
      </c>
    </row>
    <row r="4608" spans="1:7" thickBot="1">
      <c r="A4608" s="62" t="s">
        <v>3927</v>
      </c>
      <c r="B4608" s="61">
        <v>300</v>
      </c>
      <c r="C4608" s="61" t="str">
        <f t="shared" si="224"/>
        <v>No Tie</v>
      </c>
      <c r="D4608" s="63">
        <f t="shared" si="225"/>
        <v>300</v>
      </c>
      <c r="E4608" s="63">
        <v>300</v>
      </c>
      <c r="F4608" s="61" t="s">
        <v>1730</v>
      </c>
      <c r="G4608" s="61" t="str">
        <f t="shared" si="226"/>
        <v>Han Lee</v>
      </c>
    </row>
    <row r="4609" spans="1:7" thickBot="1">
      <c r="A4609" s="62" t="s">
        <v>3927</v>
      </c>
      <c r="B4609" s="61">
        <v>301</v>
      </c>
      <c r="C4609" s="61" t="str">
        <f t="shared" si="224"/>
        <v>No Tie</v>
      </c>
      <c r="D4609" s="63">
        <f t="shared" si="225"/>
        <v>301</v>
      </c>
      <c r="E4609" s="63">
        <v>301</v>
      </c>
      <c r="F4609" s="61" t="s">
        <v>542</v>
      </c>
      <c r="G4609" s="61" t="str">
        <f t="shared" si="226"/>
        <v>Sean O'Hair</v>
      </c>
    </row>
    <row r="4610" spans="1:7" thickBot="1">
      <c r="A4610" s="62" t="s">
        <v>3927</v>
      </c>
      <c r="B4610" s="61">
        <v>302</v>
      </c>
      <c r="C4610" s="61" t="str">
        <f t="shared" si="224"/>
        <v>No Tie</v>
      </c>
      <c r="D4610" s="63">
        <f t="shared" si="225"/>
        <v>302</v>
      </c>
      <c r="E4610" s="63">
        <v>302</v>
      </c>
      <c r="F4610" s="61" t="s">
        <v>1386</v>
      </c>
      <c r="G4610" s="61" t="str">
        <f t="shared" si="226"/>
        <v>Trevor Fisher Jr</v>
      </c>
    </row>
    <row r="4611" spans="1:7" thickBot="1">
      <c r="A4611" s="62" t="s">
        <v>3927</v>
      </c>
      <c r="B4611" s="61">
        <v>303</v>
      </c>
      <c r="C4611" s="61" t="str">
        <f t="shared" si="224"/>
        <v>No Tie</v>
      </c>
      <c r="D4611" s="63">
        <f t="shared" si="225"/>
        <v>303</v>
      </c>
      <c r="E4611" s="63">
        <v>303</v>
      </c>
      <c r="F4611" s="61" t="s">
        <v>825</v>
      </c>
      <c r="G4611" s="61" t="str">
        <f t="shared" si="226"/>
        <v>Blake Adams</v>
      </c>
    </row>
    <row r="4612" spans="1:7" thickBot="1">
      <c r="A4612" s="62" t="s">
        <v>3927</v>
      </c>
      <c r="B4612" s="61">
        <v>304</v>
      </c>
      <c r="C4612" s="61" t="str">
        <f t="shared" si="224"/>
        <v>No Tie</v>
      </c>
      <c r="D4612" s="63">
        <f t="shared" si="225"/>
        <v>304</v>
      </c>
      <c r="E4612" s="63">
        <v>304</v>
      </c>
      <c r="F4612" s="61" t="s">
        <v>1240</v>
      </c>
      <c r="G4612" s="61" t="str">
        <f t="shared" si="226"/>
        <v>Alexander Levy</v>
      </c>
    </row>
    <row r="4613" spans="1:7" thickBot="1">
      <c r="A4613" s="62" t="s">
        <v>3927</v>
      </c>
      <c r="B4613" s="61">
        <v>305</v>
      </c>
      <c r="C4613" s="61" t="str">
        <f t="shared" si="224"/>
        <v>No Tie</v>
      </c>
      <c r="D4613" s="63">
        <f t="shared" si="225"/>
        <v>305</v>
      </c>
      <c r="E4613" s="63">
        <v>305</v>
      </c>
      <c r="F4613" s="61" t="s">
        <v>1315</v>
      </c>
      <c r="G4613" s="61" t="str">
        <f t="shared" si="226"/>
        <v>Chez Reavie</v>
      </c>
    </row>
    <row r="4614" spans="1:7" thickBot="1">
      <c r="A4614" s="62" t="s">
        <v>3927</v>
      </c>
      <c r="B4614" s="61">
        <v>306</v>
      </c>
      <c r="C4614" s="61" t="str">
        <f t="shared" si="224"/>
        <v>No Tie</v>
      </c>
      <c r="D4614" s="63">
        <f t="shared" si="225"/>
        <v>306</v>
      </c>
      <c r="E4614" s="63">
        <v>306</v>
      </c>
      <c r="F4614" s="61" t="s">
        <v>1612</v>
      </c>
      <c r="G4614" s="61" t="str">
        <f t="shared" si="226"/>
        <v>S.K. Ho</v>
      </c>
    </row>
    <row r="4615" spans="1:7" thickBot="1">
      <c r="A4615" s="62" t="s">
        <v>3927</v>
      </c>
      <c r="B4615" s="61">
        <v>307</v>
      </c>
      <c r="C4615" s="61" t="str">
        <f t="shared" si="224"/>
        <v>No Tie</v>
      </c>
      <c r="D4615" s="63">
        <f t="shared" si="225"/>
        <v>307</v>
      </c>
      <c r="E4615" s="63">
        <v>307</v>
      </c>
      <c r="F4615" s="61" t="s">
        <v>537</v>
      </c>
      <c r="G4615" s="61" t="str">
        <f t="shared" si="226"/>
        <v>Will Wilcox</v>
      </c>
    </row>
    <row r="4616" spans="1:7" thickBot="1">
      <c r="A4616" s="62" t="s">
        <v>3927</v>
      </c>
      <c r="B4616" s="61">
        <v>308</v>
      </c>
      <c r="C4616" s="61" t="str">
        <f t="shared" si="224"/>
        <v>No Tie</v>
      </c>
      <c r="D4616" s="63">
        <f t="shared" si="225"/>
        <v>308</v>
      </c>
      <c r="E4616" s="63">
        <v>308</v>
      </c>
      <c r="F4616" s="61" t="s">
        <v>1432</v>
      </c>
      <c r="G4616" s="61" t="str">
        <f t="shared" si="226"/>
        <v>Mikko Korhonen</v>
      </c>
    </row>
    <row r="4617" spans="1:7" thickBot="1">
      <c r="A4617" s="62" t="s">
        <v>3927</v>
      </c>
      <c r="B4617" s="61">
        <v>309</v>
      </c>
      <c r="C4617" s="61" t="str">
        <f t="shared" si="224"/>
        <v>No Tie</v>
      </c>
      <c r="D4617" s="63">
        <f t="shared" si="225"/>
        <v>309</v>
      </c>
      <c r="E4617" s="63">
        <v>309</v>
      </c>
      <c r="F4617" s="61" t="s">
        <v>1397</v>
      </c>
      <c r="G4617" s="61" t="str">
        <f t="shared" si="226"/>
        <v>Dicky Pride</v>
      </c>
    </row>
    <row r="4618" spans="1:7" thickBot="1">
      <c r="A4618" s="62" t="s">
        <v>3927</v>
      </c>
      <c r="B4618" s="61">
        <v>310</v>
      </c>
      <c r="C4618" s="61" t="str">
        <f t="shared" si="224"/>
        <v>No Tie</v>
      </c>
      <c r="D4618" s="63">
        <f t="shared" si="225"/>
        <v>310</v>
      </c>
      <c r="E4618" s="63">
        <v>310</v>
      </c>
      <c r="F4618" s="61" t="s">
        <v>1329</v>
      </c>
      <c r="G4618" s="61" t="str">
        <f t="shared" si="226"/>
        <v>Dawie van der Walt</v>
      </c>
    </row>
    <row r="4619" spans="1:7" thickBot="1">
      <c r="A4619" s="62" t="s">
        <v>3927</v>
      </c>
      <c r="B4619" s="61">
        <v>311</v>
      </c>
      <c r="C4619" s="61" t="str">
        <f t="shared" si="224"/>
        <v>No Tie</v>
      </c>
      <c r="D4619" s="63">
        <f t="shared" si="225"/>
        <v>311</v>
      </c>
      <c r="E4619" s="63">
        <v>311</v>
      </c>
      <c r="F4619" s="61" t="s">
        <v>1872</v>
      </c>
      <c r="G4619" s="61" t="str">
        <f t="shared" si="226"/>
        <v>Alex Aragon</v>
      </c>
    </row>
    <row r="4620" spans="1:7" thickBot="1">
      <c r="A4620" s="62" t="s">
        <v>3927</v>
      </c>
      <c r="B4620" s="61">
        <v>312</v>
      </c>
      <c r="C4620" s="61" t="str">
        <f t="shared" si="224"/>
        <v>No Tie</v>
      </c>
      <c r="D4620" s="63">
        <f t="shared" si="225"/>
        <v>312</v>
      </c>
      <c r="E4620" s="63">
        <v>312</v>
      </c>
      <c r="F4620" s="61" t="s">
        <v>2092</v>
      </c>
      <c r="G4620" s="61" t="str">
        <f t="shared" si="226"/>
        <v>Simon Thornton</v>
      </c>
    </row>
    <row r="4621" spans="1:7" thickBot="1">
      <c r="A4621" s="62" t="s">
        <v>3927</v>
      </c>
      <c r="B4621" s="61">
        <v>313</v>
      </c>
      <c r="C4621" s="61" t="str">
        <f t="shared" si="224"/>
        <v>No Tie</v>
      </c>
      <c r="D4621" s="63">
        <f t="shared" si="225"/>
        <v>313</v>
      </c>
      <c r="E4621" s="63">
        <v>313</v>
      </c>
      <c r="F4621" s="61" t="s">
        <v>1971</v>
      </c>
      <c r="G4621" s="61" t="str">
        <f t="shared" si="226"/>
        <v>Mark Anderson</v>
      </c>
    </row>
    <row r="4622" spans="1:7" thickBot="1">
      <c r="A4622" s="62" t="s">
        <v>3927</v>
      </c>
      <c r="B4622" s="61">
        <v>314</v>
      </c>
      <c r="C4622" s="61" t="str">
        <f t="shared" si="224"/>
        <v>No Tie</v>
      </c>
      <c r="D4622" s="63">
        <f t="shared" si="225"/>
        <v>314</v>
      </c>
      <c r="E4622" s="63">
        <v>314</v>
      </c>
      <c r="F4622" s="61" t="s">
        <v>2151</v>
      </c>
      <c r="G4622" s="61" t="str">
        <f t="shared" si="226"/>
        <v>Alexandre Kaleka</v>
      </c>
    </row>
    <row r="4623" spans="1:7" thickBot="1">
      <c r="A4623" s="62" t="s">
        <v>3927</v>
      </c>
      <c r="B4623" s="61">
        <v>315</v>
      </c>
      <c r="C4623" s="61" t="str">
        <f t="shared" si="224"/>
        <v>No Tie</v>
      </c>
      <c r="D4623" s="63">
        <f t="shared" si="225"/>
        <v>315</v>
      </c>
      <c r="E4623" s="63">
        <v>315</v>
      </c>
      <c r="F4623" s="61" t="s">
        <v>1446</v>
      </c>
      <c r="G4623" s="61" t="str">
        <f t="shared" si="226"/>
        <v>Robert Dinwiddie</v>
      </c>
    </row>
    <row r="4624" spans="1:7" thickBot="1">
      <c r="A4624" s="62" t="s">
        <v>3927</v>
      </c>
      <c r="B4624" s="61">
        <v>316</v>
      </c>
      <c r="C4624" s="61" t="str">
        <f t="shared" si="224"/>
        <v>No Tie</v>
      </c>
      <c r="D4624" s="63">
        <f t="shared" si="225"/>
        <v>316</v>
      </c>
      <c r="E4624" s="63">
        <v>316</v>
      </c>
      <c r="F4624" s="61" t="s">
        <v>1316</v>
      </c>
      <c r="G4624" s="61" t="str">
        <f t="shared" si="226"/>
        <v>Yusaku Miyazato</v>
      </c>
    </row>
    <row r="4625" spans="1:7" thickBot="1">
      <c r="A4625" s="62" t="s">
        <v>3927</v>
      </c>
      <c r="B4625" s="61">
        <v>317</v>
      </c>
      <c r="C4625" s="61" t="str">
        <f t="shared" si="224"/>
        <v>No Tie</v>
      </c>
      <c r="D4625" s="63">
        <f t="shared" si="225"/>
        <v>317</v>
      </c>
      <c r="E4625" s="63">
        <v>317</v>
      </c>
      <c r="F4625" s="61" t="s">
        <v>1500</v>
      </c>
      <c r="G4625" s="61" t="str">
        <f t="shared" si="226"/>
        <v>Nick Cullen</v>
      </c>
    </row>
    <row r="4626" spans="1:7" thickBot="1">
      <c r="A4626" s="62" t="s">
        <v>3927</v>
      </c>
      <c r="B4626" s="61">
        <v>318</v>
      </c>
      <c r="C4626" s="61" t="str">
        <f t="shared" si="224"/>
        <v>No Tie</v>
      </c>
      <c r="D4626" s="63">
        <f t="shared" si="225"/>
        <v>318</v>
      </c>
      <c r="E4626" s="63">
        <v>318</v>
      </c>
      <c r="F4626" s="61" t="s">
        <v>1719</v>
      </c>
      <c r="G4626" s="61" t="str">
        <f t="shared" si="226"/>
        <v>Tim Wilkinson</v>
      </c>
    </row>
    <row r="4627" spans="1:7" thickBot="1">
      <c r="A4627" s="62" t="s">
        <v>3927</v>
      </c>
      <c r="B4627" s="61">
        <v>319</v>
      </c>
      <c r="C4627" s="61" t="str">
        <f t="shared" si="224"/>
        <v>No Tie</v>
      </c>
      <c r="D4627" s="63">
        <f t="shared" si="225"/>
        <v>319</v>
      </c>
      <c r="E4627" s="63">
        <v>319</v>
      </c>
      <c r="F4627" s="61" t="s">
        <v>1385</v>
      </c>
      <c r="G4627" s="61" t="str">
        <f t="shared" si="226"/>
        <v>Scott Langley</v>
      </c>
    </row>
    <row r="4628" spans="1:7" thickBot="1">
      <c r="A4628" s="62" t="s">
        <v>3927</v>
      </c>
      <c r="B4628" s="61">
        <v>320</v>
      </c>
      <c r="C4628" s="61" t="str">
        <f t="shared" ref="C4628:C4691" si="227">IFERROR(SEARCH("T",B4628),"No Tie")</f>
        <v>No Tie</v>
      </c>
      <c r="D4628" s="63">
        <f t="shared" ref="D4628:D4691" si="228">IF(C4628="No Tie",B4628,RIGHT(B4628,LEN(B4628)-1))</f>
        <v>320</v>
      </c>
      <c r="E4628" s="63">
        <v>320</v>
      </c>
      <c r="F4628" s="61" t="s">
        <v>1565</v>
      </c>
      <c r="G4628" s="61" t="str">
        <f t="shared" ref="G4628:G4691" si="229">TRIM(SUBSTITUTE(F4628,CHAR(160),CHAR(32)))</f>
        <v>Jake Higginbottom</v>
      </c>
    </row>
    <row r="4629" spans="1:7" thickBot="1">
      <c r="A4629" s="62" t="s">
        <v>3927</v>
      </c>
      <c r="B4629" s="61">
        <v>321</v>
      </c>
      <c r="C4629" s="61" t="str">
        <f t="shared" si="227"/>
        <v>No Tie</v>
      </c>
      <c r="D4629" s="63">
        <f t="shared" si="228"/>
        <v>321</v>
      </c>
      <c r="E4629" s="63">
        <v>321</v>
      </c>
      <c r="F4629" s="61" t="s">
        <v>1224</v>
      </c>
      <c r="G4629" s="61" t="str">
        <f t="shared" si="229"/>
        <v>Steven Bowditch</v>
      </c>
    </row>
    <row r="4630" spans="1:7" thickBot="1">
      <c r="A4630" s="62" t="s">
        <v>3927</v>
      </c>
      <c r="B4630" s="61">
        <v>322</v>
      </c>
      <c r="C4630" s="61" t="str">
        <f t="shared" si="227"/>
        <v>No Tie</v>
      </c>
      <c r="D4630" s="63">
        <f t="shared" si="228"/>
        <v>322</v>
      </c>
      <c r="E4630" s="63">
        <v>322</v>
      </c>
      <c r="F4630" s="61" t="s">
        <v>2047</v>
      </c>
      <c r="G4630" s="61" t="str">
        <f t="shared" si="229"/>
        <v>Bronson La'Cassie</v>
      </c>
    </row>
    <row r="4631" spans="1:7" thickBot="1">
      <c r="A4631" s="62" t="s">
        <v>3927</v>
      </c>
      <c r="B4631" s="61">
        <v>323</v>
      </c>
      <c r="C4631" s="61" t="str">
        <f t="shared" si="227"/>
        <v>No Tie</v>
      </c>
      <c r="D4631" s="63">
        <f t="shared" si="228"/>
        <v>323</v>
      </c>
      <c r="E4631" s="63">
        <v>323</v>
      </c>
      <c r="F4631" s="61" t="s">
        <v>1497</v>
      </c>
      <c r="G4631" s="61" t="str">
        <f t="shared" si="229"/>
        <v>Jens Dantorp</v>
      </c>
    </row>
    <row r="4632" spans="1:7" thickBot="1">
      <c r="A4632" s="62" t="s">
        <v>3927</v>
      </c>
      <c r="B4632" s="61">
        <v>324</v>
      </c>
      <c r="C4632" s="61" t="str">
        <f t="shared" si="227"/>
        <v>No Tie</v>
      </c>
      <c r="D4632" s="63">
        <f t="shared" si="228"/>
        <v>324</v>
      </c>
      <c r="E4632" s="63">
        <v>324</v>
      </c>
      <c r="F4632" s="61" t="s">
        <v>591</v>
      </c>
      <c r="G4632" s="61" t="str">
        <f t="shared" si="229"/>
        <v>Cameron Percy</v>
      </c>
    </row>
    <row r="4633" spans="1:7" thickBot="1">
      <c r="A4633" s="62" t="s">
        <v>3927</v>
      </c>
      <c r="B4633" s="61">
        <v>325</v>
      </c>
      <c r="C4633" s="61" t="str">
        <f t="shared" si="227"/>
        <v>No Tie</v>
      </c>
      <c r="D4633" s="63">
        <f t="shared" si="228"/>
        <v>325</v>
      </c>
      <c r="E4633" s="63">
        <v>325</v>
      </c>
      <c r="F4633" s="61" t="s">
        <v>1313</v>
      </c>
      <c r="G4633" s="61" t="str">
        <f t="shared" si="229"/>
        <v>Prom Meesawat</v>
      </c>
    </row>
    <row r="4634" spans="1:7" thickBot="1">
      <c r="A4634" s="62" t="s">
        <v>3927</v>
      </c>
      <c r="B4634" s="61">
        <v>326</v>
      </c>
      <c r="C4634" s="61" t="str">
        <f t="shared" si="227"/>
        <v>No Tie</v>
      </c>
      <c r="D4634" s="63">
        <f t="shared" si="228"/>
        <v>326</v>
      </c>
      <c r="E4634" s="63">
        <v>326</v>
      </c>
      <c r="F4634" s="61" t="s">
        <v>1435</v>
      </c>
      <c r="G4634" s="61" t="str">
        <f t="shared" si="229"/>
        <v>Peter Malnati</v>
      </c>
    </row>
    <row r="4635" spans="1:7" thickBot="1">
      <c r="A4635" s="62" t="s">
        <v>3927</v>
      </c>
      <c r="B4635" s="61">
        <v>327</v>
      </c>
      <c r="C4635" s="61" t="str">
        <f t="shared" si="227"/>
        <v>No Tie</v>
      </c>
      <c r="D4635" s="63">
        <f t="shared" si="228"/>
        <v>327</v>
      </c>
      <c r="E4635" s="63">
        <v>327</v>
      </c>
      <c r="F4635" s="61" t="s">
        <v>1339</v>
      </c>
      <c r="G4635" s="61" t="str">
        <f t="shared" si="229"/>
        <v>Anthony Wall</v>
      </c>
    </row>
    <row r="4636" spans="1:7" thickBot="1">
      <c r="A4636" s="62" t="s">
        <v>3927</v>
      </c>
      <c r="B4636" s="61">
        <v>328</v>
      </c>
      <c r="C4636" s="61" t="str">
        <f t="shared" si="227"/>
        <v>No Tie</v>
      </c>
      <c r="D4636" s="63">
        <f t="shared" si="228"/>
        <v>328</v>
      </c>
      <c r="E4636" s="63">
        <v>328</v>
      </c>
      <c r="F4636" s="61" t="s">
        <v>1586</v>
      </c>
      <c r="G4636" s="61" t="str">
        <f t="shared" si="229"/>
        <v>Chris Doak</v>
      </c>
    </row>
    <row r="4637" spans="1:7" thickBot="1">
      <c r="A4637" s="62" t="s">
        <v>3927</v>
      </c>
      <c r="B4637" s="61">
        <v>329</v>
      </c>
      <c r="C4637" s="61" t="str">
        <f t="shared" si="227"/>
        <v>No Tie</v>
      </c>
      <c r="D4637" s="63">
        <f t="shared" si="228"/>
        <v>329</v>
      </c>
      <c r="E4637" s="63">
        <v>329</v>
      </c>
      <c r="F4637" s="61" t="s">
        <v>1584</v>
      </c>
      <c r="G4637" s="61" t="str">
        <f t="shared" si="229"/>
        <v>Matthew Baldwin</v>
      </c>
    </row>
    <row r="4638" spans="1:7" thickBot="1">
      <c r="A4638" s="62" t="s">
        <v>3927</v>
      </c>
      <c r="B4638" s="61">
        <v>330</v>
      </c>
      <c r="C4638" s="61" t="str">
        <f t="shared" si="227"/>
        <v>No Tie</v>
      </c>
      <c r="D4638" s="63">
        <f t="shared" si="228"/>
        <v>330</v>
      </c>
      <c r="E4638" s="63">
        <v>330</v>
      </c>
      <c r="F4638" s="61" t="s">
        <v>1361</v>
      </c>
      <c r="G4638" s="61" t="str">
        <f t="shared" si="229"/>
        <v>Roope Kakko</v>
      </c>
    </row>
    <row r="4639" spans="1:7" thickBot="1">
      <c r="A4639" s="62" t="s">
        <v>3927</v>
      </c>
      <c r="B4639" s="61">
        <v>331</v>
      </c>
      <c r="C4639" s="61" t="str">
        <f t="shared" si="227"/>
        <v>No Tie</v>
      </c>
      <c r="D4639" s="63">
        <f t="shared" si="228"/>
        <v>331</v>
      </c>
      <c r="E4639" s="63">
        <v>331</v>
      </c>
      <c r="F4639" s="61" t="s">
        <v>1660</v>
      </c>
      <c r="G4639" s="61" t="str">
        <f t="shared" si="229"/>
        <v>Darren Clarke</v>
      </c>
    </row>
    <row r="4640" spans="1:7" thickBot="1">
      <c r="A4640" s="62" t="s">
        <v>3927</v>
      </c>
      <c r="B4640" s="61">
        <v>332</v>
      </c>
      <c r="C4640" s="61" t="str">
        <f t="shared" si="227"/>
        <v>No Tie</v>
      </c>
      <c r="D4640" s="63">
        <f t="shared" si="228"/>
        <v>332</v>
      </c>
      <c r="E4640" s="63">
        <v>332</v>
      </c>
      <c r="F4640" s="61" t="s">
        <v>652</v>
      </c>
      <c r="G4640" s="61" t="str">
        <f t="shared" si="229"/>
        <v>Ricky Barnes</v>
      </c>
    </row>
    <row r="4641" spans="1:7" thickBot="1">
      <c r="A4641" s="62" t="s">
        <v>3927</v>
      </c>
      <c r="B4641" s="61">
        <v>333</v>
      </c>
      <c r="C4641" s="61" t="str">
        <f t="shared" si="227"/>
        <v>No Tie</v>
      </c>
      <c r="D4641" s="63">
        <f t="shared" si="228"/>
        <v>333</v>
      </c>
      <c r="E4641" s="63">
        <v>333</v>
      </c>
      <c r="F4641" s="61" t="s">
        <v>1963</v>
      </c>
      <c r="G4641" s="61" t="str">
        <f t="shared" si="229"/>
        <v>Yoshinobu Tsukada</v>
      </c>
    </row>
    <row r="4642" spans="1:7" thickBot="1">
      <c r="A4642" s="62" t="s">
        <v>3927</v>
      </c>
      <c r="B4642" s="61">
        <v>334</v>
      </c>
      <c r="C4642" s="61" t="str">
        <f t="shared" si="227"/>
        <v>No Tie</v>
      </c>
      <c r="D4642" s="63">
        <f t="shared" si="228"/>
        <v>334</v>
      </c>
      <c r="E4642" s="63">
        <v>334</v>
      </c>
      <c r="F4642" s="61" t="s">
        <v>1205</v>
      </c>
      <c r="G4642" s="61" t="str">
        <f t="shared" si="229"/>
        <v>Kevin Kisner</v>
      </c>
    </row>
    <row r="4643" spans="1:7" thickBot="1">
      <c r="A4643" s="62" t="s">
        <v>3927</v>
      </c>
      <c r="B4643" s="61">
        <v>335</v>
      </c>
      <c r="C4643" s="61" t="str">
        <f t="shared" si="227"/>
        <v>No Tie</v>
      </c>
      <c r="D4643" s="63">
        <f t="shared" si="228"/>
        <v>335</v>
      </c>
      <c r="E4643" s="63">
        <v>335</v>
      </c>
      <c r="F4643" s="61" t="s">
        <v>2289</v>
      </c>
      <c r="G4643" s="61" t="str">
        <f t="shared" si="229"/>
        <v>Kenichi Kuboya</v>
      </c>
    </row>
    <row r="4644" spans="1:7" thickBot="1">
      <c r="A4644" s="62" t="s">
        <v>3927</v>
      </c>
      <c r="B4644" s="61">
        <v>336</v>
      </c>
      <c r="C4644" s="61" t="str">
        <f t="shared" si="227"/>
        <v>No Tie</v>
      </c>
      <c r="D4644" s="63">
        <f t="shared" si="228"/>
        <v>336</v>
      </c>
      <c r="E4644" s="63">
        <v>336</v>
      </c>
      <c r="F4644" s="61" t="s">
        <v>1438</v>
      </c>
      <c r="G4644" s="61" t="str">
        <f t="shared" si="229"/>
        <v>Whee Kim</v>
      </c>
    </row>
    <row r="4645" spans="1:7" thickBot="1">
      <c r="A4645" s="62" t="s">
        <v>3927</v>
      </c>
      <c r="B4645" s="61">
        <v>337</v>
      </c>
      <c r="C4645" s="61" t="str">
        <f t="shared" si="227"/>
        <v>No Tie</v>
      </c>
      <c r="D4645" s="63">
        <f t="shared" si="228"/>
        <v>337</v>
      </c>
      <c r="E4645" s="63">
        <v>337</v>
      </c>
      <c r="F4645" s="61" t="s">
        <v>1808</v>
      </c>
      <c r="G4645" s="61" t="str">
        <f t="shared" si="229"/>
        <v>Andreas Harto</v>
      </c>
    </row>
    <row r="4646" spans="1:7" thickBot="1">
      <c r="A4646" s="62" t="s">
        <v>3927</v>
      </c>
      <c r="B4646" s="61">
        <v>338</v>
      </c>
      <c r="C4646" s="61" t="str">
        <f t="shared" si="227"/>
        <v>No Tie</v>
      </c>
      <c r="D4646" s="63">
        <f t="shared" si="228"/>
        <v>338</v>
      </c>
      <c r="E4646" s="63">
        <v>338</v>
      </c>
      <c r="F4646" s="61" t="s">
        <v>2082</v>
      </c>
      <c r="G4646" s="61" t="str">
        <f t="shared" si="229"/>
        <v>Tetsuji Hiratsuka</v>
      </c>
    </row>
    <row r="4647" spans="1:7" thickBot="1">
      <c r="A4647" s="62" t="s">
        <v>3927</v>
      </c>
      <c r="B4647" s="61">
        <v>339</v>
      </c>
      <c r="C4647" s="61" t="str">
        <f t="shared" si="227"/>
        <v>No Tie</v>
      </c>
      <c r="D4647" s="63">
        <f t="shared" si="228"/>
        <v>339</v>
      </c>
      <c r="E4647" s="63">
        <v>339</v>
      </c>
      <c r="F4647" s="61" t="s">
        <v>1844</v>
      </c>
      <c r="G4647" s="61" t="str">
        <f t="shared" si="229"/>
        <v>Gareth Maybin</v>
      </c>
    </row>
    <row r="4648" spans="1:7" thickBot="1">
      <c r="A4648" s="62" t="s">
        <v>3927</v>
      </c>
      <c r="B4648" s="61">
        <v>340</v>
      </c>
      <c r="C4648" s="61" t="str">
        <f t="shared" si="227"/>
        <v>No Tie</v>
      </c>
      <c r="D4648" s="63">
        <f t="shared" si="228"/>
        <v>340</v>
      </c>
      <c r="E4648" s="63">
        <v>340</v>
      </c>
      <c r="F4648" s="61" t="s">
        <v>1630</v>
      </c>
      <c r="G4648" s="61" t="str">
        <f t="shared" si="229"/>
        <v>Robert-Jan Derksen</v>
      </c>
    </row>
    <row r="4649" spans="1:7" thickBot="1">
      <c r="A4649" s="62" t="s">
        <v>3927</v>
      </c>
      <c r="B4649" s="61">
        <v>341</v>
      </c>
      <c r="C4649" s="61" t="str">
        <f t="shared" si="227"/>
        <v>No Tie</v>
      </c>
      <c r="D4649" s="63">
        <f t="shared" si="228"/>
        <v>341</v>
      </c>
      <c r="E4649" s="63">
        <v>341</v>
      </c>
      <c r="F4649" s="61" t="s">
        <v>1505</v>
      </c>
      <c r="G4649" s="61" t="str">
        <f t="shared" si="229"/>
        <v>Scott Strange</v>
      </c>
    </row>
    <row r="4650" spans="1:7" thickBot="1">
      <c r="A4650" s="62" t="s">
        <v>3927</v>
      </c>
      <c r="B4650" s="61">
        <v>342</v>
      </c>
      <c r="C4650" s="61" t="str">
        <f t="shared" si="227"/>
        <v>No Tie</v>
      </c>
      <c r="D4650" s="63">
        <f t="shared" si="228"/>
        <v>342</v>
      </c>
      <c r="E4650" s="63">
        <v>342</v>
      </c>
      <c r="F4650" s="61" t="s">
        <v>1561</v>
      </c>
      <c r="G4650" s="61" t="str">
        <f t="shared" si="229"/>
        <v>Jorge Campillo</v>
      </c>
    </row>
    <row r="4651" spans="1:7" thickBot="1">
      <c r="A4651" s="62" t="s">
        <v>3927</v>
      </c>
      <c r="B4651" s="61">
        <v>343</v>
      </c>
      <c r="C4651" s="61" t="str">
        <f t="shared" si="227"/>
        <v>No Tie</v>
      </c>
      <c r="D4651" s="63">
        <f t="shared" si="228"/>
        <v>343</v>
      </c>
      <c r="E4651" s="63">
        <v>343</v>
      </c>
      <c r="F4651" s="61" t="s">
        <v>1487</v>
      </c>
      <c r="G4651" s="61" t="str">
        <f t="shared" si="229"/>
        <v>David Oh</v>
      </c>
    </row>
    <row r="4652" spans="1:7" thickBot="1">
      <c r="A4652" s="62" t="s">
        <v>3927</v>
      </c>
      <c r="B4652" s="61">
        <v>344</v>
      </c>
      <c r="C4652" s="61" t="str">
        <f t="shared" si="227"/>
        <v>No Tie</v>
      </c>
      <c r="D4652" s="63">
        <f t="shared" si="228"/>
        <v>344</v>
      </c>
      <c r="E4652" s="63">
        <v>344</v>
      </c>
      <c r="F4652" s="61" t="s">
        <v>1540</v>
      </c>
      <c r="G4652" s="61" t="str">
        <f t="shared" si="229"/>
        <v>Johan Carlsson</v>
      </c>
    </row>
    <row r="4653" spans="1:7" thickBot="1">
      <c r="A4653" s="62" t="s">
        <v>3927</v>
      </c>
      <c r="B4653" s="61">
        <v>345</v>
      </c>
      <c r="C4653" s="61" t="str">
        <f t="shared" si="227"/>
        <v>No Tie</v>
      </c>
      <c r="D4653" s="63">
        <f t="shared" si="228"/>
        <v>345</v>
      </c>
      <c r="E4653" s="63">
        <v>345</v>
      </c>
      <c r="F4653" s="61" t="s">
        <v>1421</v>
      </c>
      <c r="G4653" s="61" t="str">
        <f t="shared" si="229"/>
        <v>Antonio Lascuna</v>
      </c>
    </row>
    <row r="4654" spans="1:7" thickBot="1">
      <c r="A4654" s="62" t="s">
        <v>3927</v>
      </c>
      <c r="B4654" s="61">
        <v>346</v>
      </c>
      <c r="C4654" s="61" t="str">
        <f t="shared" si="227"/>
        <v>No Tie</v>
      </c>
      <c r="D4654" s="63">
        <f t="shared" si="228"/>
        <v>346</v>
      </c>
      <c r="E4654" s="63">
        <v>346</v>
      </c>
      <c r="F4654" s="61" t="s">
        <v>2303</v>
      </c>
      <c r="G4654" s="61" t="str">
        <f t="shared" si="229"/>
        <v>Michael Campbell</v>
      </c>
    </row>
    <row r="4655" spans="1:7" thickBot="1">
      <c r="A4655" s="62" t="s">
        <v>3927</v>
      </c>
      <c r="B4655" s="61">
        <v>347</v>
      </c>
      <c r="C4655" s="61" t="str">
        <f t="shared" si="227"/>
        <v>No Tie</v>
      </c>
      <c r="D4655" s="63">
        <f t="shared" si="228"/>
        <v>347</v>
      </c>
      <c r="E4655" s="63">
        <v>347</v>
      </c>
      <c r="F4655" s="61" t="s">
        <v>1310</v>
      </c>
      <c r="G4655" s="61" t="str">
        <f t="shared" si="229"/>
        <v>Richard Green</v>
      </c>
    </row>
    <row r="4656" spans="1:7" thickBot="1">
      <c r="A4656" s="62" t="s">
        <v>3927</v>
      </c>
      <c r="B4656" s="61">
        <v>348</v>
      </c>
      <c r="C4656" s="61" t="str">
        <f t="shared" si="227"/>
        <v>No Tie</v>
      </c>
      <c r="D4656" s="63">
        <f t="shared" si="228"/>
        <v>348</v>
      </c>
      <c r="E4656" s="63">
        <v>348</v>
      </c>
      <c r="F4656" s="61" t="s">
        <v>501</v>
      </c>
      <c r="G4656" s="61" t="str">
        <f t="shared" si="229"/>
        <v>J.B. Holmes</v>
      </c>
    </row>
    <row r="4657" spans="1:7" thickBot="1">
      <c r="A4657" s="62" t="s">
        <v>3927</v>
      </c>
      <c r="B4657" s="61">
        <v>349</v>
      </c>
      <c r="C4657" s="61" t="str">
        <f t="shared" si="227"/>
        <v>No Tie</v>
      </c>
      <c r="D4657" s="63">
        <f t="shared" si="228"/>
        <v>349</v>
      </c>
      <c r="E4657" s="63">
        <v>349</v>
      </c>
      <c r="F4657" s="61" t="s">
        <v>1747</v>
      </c>
      <c r="G4657" s="61" t="str">
        <f t="shared" si="229"/>
        <v>Luke List</v>
      </c>
    </row>
    <row r="4658" spans="1:7" thickBot="1">
      <c r="A4658" s="62" t="s">
        <v>3927</v>
      </c>
      <c r="B4658" s="61">
        <v>350</v>
      </c>
      <c r="C4658" s="61" t="str">
        <f t="shared" si="227"/>
        <v>No Tie</v>
      </c>
      <c r="D4658" s="63">
        <f t="shared" si="228"/>
        <v>350</v>
      </c>
      <c r="E4658" s="63">
        <v>350</v>
      </c>
      <c r="F4658" s="61" t="s">
        <v>1570</v>
      </c>
      <c r="G4658" s="61" t="str">
        <f t="shared" si="229"/>
        <v>Jbe' Kruger</v>
      </c>
    </row>
    <row r="4659" spans="1:7" thickBot="1">
      <c r="A4659" s="62" t="s">
        <v>3927</v>
      </c>
      <c r="B4659" s="61">
        <v>351</v>
      </c>
      <c r="C4659" s="61" t="str">
        <f t="shared" si="227"/>
        <v>No Tie</v>
      </c>
      <c r="D4659" s="63">
        <f t="shared" si="228"/>
        <v>351</v>
      </c>
      <c r="E4659" s="63">
        <v>351</v>
      </c>
      <c r="F4659" s="61" t="s">
        <v>1488</v>
      </c>
      <c r="G4659" s="61" t="str">
        <f t="shared" si="229"/>
        <v>Alex Prugh</v>
      </c>
    </row>
    <row r="4660" spans="1:7" thickBot="1">
      <c r="A4660" s="62" t="s">
        <v>3927</v>
      </c>
      <c r="B4660" s="61">
        <v>351</v>
      </c>
      <c r="C4660" s="61" t="str">
        <f t="shared" si="227"/>
        <v>No Tie</v>
      </c>
      <c r="D4660" s="63">
        <f t="shared" si="228"/>
        <v>351</v>
      </c>
      <c r="E4660" s="63">
        <v>351</v>
      </c>
      <c r="F4660" s="61" t="s">
        <v>1519</v>
      </c>
      <c r="G4660" s="61" t="str">
        <f t="shared" si="229"/>
        <v>Mark Tullo</v>
      </c>
    </row>
    <row r="4661" spans="1:7" thickBot="1">
      <c r="A4661" s="62" t="s">
        <v>3927</v>
      </c>
      <c r="B4661" s="61">
        <v>353</v>
      </c>
      <c r="C4661" s="61" t="str">
        <f t="shared" si="227"/>
        <v>No Tie</v>
      </c>
      <c r="D4661" s="63">
        <f t="shared" si="228"/>
        <v>353</v>
      </c>
      <c r="E4661" s="63">
        <v>353</v>
      </c>
      <c r="F4661" s="61" t="s">
        <v>679</v>
      </c>
      <c r="G4661" s="61" t="str">
        <f t="shared" si="229"/>
        <v>Steven Alker</v>
      </c>
    </row>
    <row r="4662" spans="1:7" thickBot="1">
      <c r="A4662" s="62" t="s">
        <v>3927</v>
      </c>
      <c r="B4662" s="61">
        <v>354</v>
      </c>
      <c r="C4662" s="61" t="str">
        <f t="shared" si="227"/>
        <v>No Tie</v>
      </c>
      <c r="D4662" s="63">
        <f t="shared" si="228"/>
        <v>354</v>
      </c>
      <c r="E4662" s="63">
        <v>354</v>
      </c>
      <c r="F4662" s="61" t="s">
        <v>1502</v>
      </c>
      <c r="G4662" s="61" t="str">
        <f t="shared" si="229"/>
        <v>Merrick Bremner</v>
      </c>
    </row>
    <row r="4663" spans="1:7" thickBot="1">
      <c r="A4663" s="62" t="s">
        <v>3927</v>
      </c>
      <c r="B4663" s="61">
        <v>355</v>
      </c>
      <c r="C4663" s="61" t="str">
        <f t="shared" si="227"/>
        <v>No Tie</v>
      </c>
      <c r="D4663" s="63">
        <f t="shared" si="228"/>
        <v>355</v>
      </c>
      <c r="E4663" s="63">
        <v>355</v>
      </c>
      <c r="F4663" s="61" t="s">
        <v>1230</v>
      </c>
      <c r="G4663" s="61" t="str">
        <f t="shared" si="229"/>
        <v>Andy Sullivan</v>
      </c>
    </row>
    <row r="4664" spans="1:7" thickBot="1">
      <c r="A4664" s="62" t="s">
        <v>3927</v>
      </c>
      <c r="B4664" s="61">
        <v>356</v>
      </c>
      <c r="C4664" s="61" t="str">
        <f t="shared" si="227"/>
        <v>No Tie</v>
      </c>
      <c r="D4664" s="63">
        <f t="shared" si="228"/>
        <v>356</v>
      </c>
      <c r="E4664" s="63">
        <v>356</v>
      </c>
      <c r="F4664" s="61" t="s">
        <v>1499</v>
      </c>
      <c r="G4664" s="61" t="str">
        <f t="shared" si="229"/>
        <v>Berry Henson</v>
      </c>
    </row>
    <row r="4665" spans="1:7" thickBot="1">
      <c r="A4665" s="62" t="s">
        <v>3927</v>
      </c>
      <c r="B4665" s="61">
        <v>357</v>
      </c>
      <c r="C4665" s="61" t="str">
        <f t="shared" si="227"/>
        <v>No Tie</v>
      </c>
      <c r="D4665" s="63">
        <f t="shared" si="228"/>
        <v>357</v>
      </c>
      <c r="E4665" s="63">
        <v>357</v>
      </c>
      <c r="F4665" s="61" t="s">
        <v>2262</v>
      </c>
      <c r="G4665" s="61" t="str">
        <f t="shared" si="229"/>
        <v>Masamichi Uehira</v>
      </c>
    </row>
    <row r="4666" spans="1:7" thickBot="1">
      <c r="A4666" s="62" t="s">
        <v>3927</v>
      </c>
      <c r="B4666" s="61">
        <v>358</v>
      </c>
      <c r="C4666" s="61" t="str">
        <f t="shared" si="227"/>
        <v>No Tie</v>
      </c>
      <c r="D4666" s="63">
        <f t="shared" si="228"/>
        <v>358</v>
      </c>
      <c r="E4666" s="63">
        <v>358</v>
      </c>
      <c r="F4666" s="61" t="s">
        <v>1823</v>
      </c>
      <c r="G4666" s="61" t="str">
        <f t="shared" si="229"/>
        <v>Victor Riu</v>
      </c>
    </row>
    <row r="4667" spans="1:7" thickBot="1">
      <c r="A4667" s="62" t="s">
        <v>3927</v>
      </c>
      <c r="B4667" s="61">
        <v>359</v>
      </c>
      <c r="C4667" s="61" t="str">
        <f t="shared" si="227"/>
        <v>No Tie</v>
      </c>
      <c r="D4667" s="63">
        <f t="shared" si="228"/>
        <v>359</v>
      </c>
      <c r="E4667" s="63">
        <v>359</v>
      </c>
      <c r="F4667" s="61" t="s">
        <v>1534</v>
      </c>
      <c r="G4667" s="61" t="str">
        <f t="shared" si="229"/>
        <v>Brice Garnett</v>
      </c>
    </row>
    <row r="4668" spans="1:7" thickBot="1">
      <c r="A4668" s="62" t="s">
        <v>3927</v>
      </c>
      <c r="B4668" s="61">
        <v>360</v>
      </c>
      <c r="C4668" s="61" t="str">
        <f t="shared" si="227"/>
        <v>No Tie</v>
      </c>
      <c r="D4668" s="63">
        <f t="shared" si="228"/>
        <v>360</v>
      </c>
      <c r="E4668" s="63">
        <v>360</v>
      </c>
      <c r="F4668" s="61" t="s">
        <v>1769</v>
      </c>
      <c r="G4668" s="61" t="str">
        <f t="shared" si="229"/>
        <v>Lorenzo Gagli</v>
      </c>
    </row>
    <row r="4669" spans="1:7" thickBot="1">
      <c r="A4669" s="62" t="s">
        <v>3927</v>
      </c>
      <c r="B4669" s="61">
        <v>361</v>
      </c>
      <c r="C4669" s="61" t="str">
        <f t="shared" si="227"/>
        <v>No Tie</v>
      </c>
      <c r="D4669" s="63">
        <f t="shared" si="228"/>
        <v>361</v>
      </c>
      <c r="E4669" s="63">
        <v>361</v>
      </c>
      <c r="F4669" s="61" t="s">
        <v>783</v>
      </c>
      <c r="G4669" s="61" t="str">
        <f t="shared" si="229"/>
        <v>Jamie Lovemark</v>
      </c>
    </row>
    <row r="4670" spans="1:7" thickBot="1">
      <c r="A4670" s="62" t="s">
        <v>3927</v>
      </c>
      <c r="B4670" s="61">
        <v>362</v>
      </c>
      <c r="C4670" s="61" t="str">
        <f t="shared" si="227"/>
        <v>No Tie</v>
      </c>
      <c r="D4670" s="63">
        <f t="shared" si="228"/>
        <v>362</v>
      </c>
      <c r="E4670" s="63">
        <v>362</v>
      </c>
      <c r="F4670" s="61" t="s">
        <v>2105</v>
      </c>
      <c r="G4670" s="61" t="str">
        <f t="shared" si="229"/>
        <v>Fred Couples</v>
      </c>
    </row>
    <row r="4671" spans="1:7" thickBot="1">
      <c r="A4671" s="62" t="s">
        <v>3927</v>
      </c>
      <c r="B4671" s="61">
        <v>363</v>
      </c>
      <c r="C4671" s="61" t="str">
        <f t="shared" si="227"/>
        <v>No Tie</v>
      </c>
      <c r="D4671" s="63">
        <f t="shared" si="228"/>
        <v>363</v>
      </c>
      <c r="E4671" s="63">
        <v>363</v>
      </c>
      <c r="F4671" s="61" t="s">
        <v>2101</v>
      </c>
      <c r="G4671" s="61" t="str">
        <f t="shared" si="229"/>
        <v>Tim Sluiter</v>
      </c>
    </row>
    <row r="4672" spans="1:7" thickBot="1">
      <c r="A4672" s="62" t="s">
        <v>3927</v>
      </c>
      <c r="B4672" s="61">
        <v>364</v>
      </c>
      <c r="C4672" s="61" t="str">
        <f t="shared" si="227"/>
        <v>No Tie</v>
      </c>
      <c r="D4672" s="63">
        <f t="shared" si="228"/>
        <v>364</v>
      </c>
      <c r="E4672" s="63">
        <v>364</v>
      </c>
      <c r="F4672" s="61" t="s">
        <v>1927</v>
      </c>
      <c r="G4672" s="61" t="str">
        <f t="shared" si="229"/>
        <v>Stuart Manley</v>
      </c>
    </row>
    <row r="4673" spans="1:7" thickBot="1">
      <c r="A4673" s="62" t="s">
        <v>3927</v>
      </c>
      <c r="B4673" s="61">
        <v>365</v>
      </c>
      <c r="C4673" s="61" t="str">
        <f t="shared" si="227"/>
        <v>No Tie</v>
      </c>
      <c r="D4673" s="63">
        <f t="shared" si="228"/>
        <v>365</v>
      </c>
      <c r="E4673" s="63">
        <v>365</v>
      </c>
      <c r="F4673" s="61" t="s">
        <v>2074</v>
      </c>
      <c r="G4673" s="61" t="str">
        <f t="shared" si="229"/>
        <v>Daniel Chopra</v>
      </c>
    </row>
    <row r="4674" spans="1:7" thickBot="1">
      <c r="A4674" s="62" t="s">
        <v>3927</v>
      </c>
      <c r="B4674" s="61">
        <v>366</v>
      </c>
      <c r="C4674" s="61" t="str">
        <f t="shared" si="227"/>
        <v>No Tie</v>
      </c>
      <c r="D4674" s="63">
        <f t="shared" si="228"/>
        <v>366</v>
      </c>
      <c r="E4674" s="63">
        <v>366</v>
      </c>
      <c r="F4674" s="61" t="s">
        <v>2088</v>
      </c>
      <c r="G4674" s="61" t="str">
        <f t="shared" si="229"/>
        <v>Masanori Kobayashi</v>
      </c>
    </row>
    <row r="4675" spans="1:7" thickBot="1">
      <c r="A4675" s="62" t="s">
        <v>3927</v>
      </c>
      <c r="B4675" s="61">
        <v>367</v>
      </c>
      <c r="C4675" s="61" t="str">
        <f t="shared" si="227"/>
        <v>No Tie</v>
      </c>
      <c r="D4675" s="63">
        <f t="shared" si="228"/>
        <v>367</v>
      </c>
      <c r="E4675" s="63">
        <v>367</v>
      </c>
      <c r="F4675" s="61" t="s">
        <v>1481</v>
      </c>
      <c r="G4675" s="61" t="str">
        <f t="shared" si="229"/>
        <v>Sang-hee Lee</v>
      </c>
    </row>
    <row r="4676" spans="1:7" thickBot="1">
      <c r="A4676" s="62" t="s">
        <v>3927</v>
      </c>
      <c r="B4676" s="61">
        <v>368</v>
      </c>
      <c r="C4676" s="61" t="str">
        <f t="shared" si="227"/>
        <v>No Tie</v>
      </c>
      <c r="D4676" s="63">
        <f t="shared" si="228"/>
        <v>368</v>
      </c>
      <c r="E4676" s="63">
        <v>368</v>
      </c>
      <c r="F4676" s="61" t="s">
        <v>2160</v>
      </c>
      <c r="G4676" s="61" t="str">
        <f t="shared" si="229"/>
        <v>Kevin Foley</v>
      </c>
    </row>
    <row r="4677" spans="1:7" thickBot="1">
      <c r="A4677" s="62" t="s">
        <v>3927</v>
      </c>
      <c r="B4677" s="61">
        <v>368</v>
      </c>
      <c r="C4677" s="61" t="str">
        <f t="shared" si="227"/>
        <v>No Tie</v>
      </c>
      <c r="D4677" s="63">
        <f t="shared" si="228"/>
        <v>368</v>
      </c>
      <c r="E4677" s="63">
        <v>368</v>
      </c>
      <c r="F4677" s="61" t="s">
        <v>1559</v>
      </c>
      <c r="G4677" s="61" t="str">
        <f t="shared" si="229"/>
        <v>Sam Walker</v>
      </c>
    </row>
    <row r="4678" spans="1:7" thickBot="1">
      <c r="A4678" s="62" t="s">
        <v>3927</v>
      </c>
      <c r="B4678" s="61">
        <v>370</v>
      </c>
      <c r="C4678" s="61" t="str">
        <f t="shared" si="227"/>
        <v>No Tie</v>
      </c>
      <c r="D4678" s="63">
        <f t="shared" si="228"/>
        <v>370</v>
      </c>
      <c r="E4678" s="63">
        <v>370</v>
      </c>
      <c r="F4678" s="61" t="s">
        <v>1759</v>
      </c>
      <c r="G4678" s="61" t="str">
        <f t="shared" si="229"/>
        <v>John Mallinger</v>
      </c>
    </row>
    <row r="4679" spans="1:7" thickBot="1">
      <c r="A4679" s="62" t="s">
        <v>3927</v>
      </c>
      <c r="B4679" s="61">
        <v>371</v>
      </c>
      <c r="C4679" s="61" t="str">
        <f t="shared" si="227"/>
        <v>No Tie</v>
      </c>
      <c r="D4679" s="63">
        <f t="shared" si="228"/>
        <v>371</v>
      </c>
      <c r="E4679" s="63">
        <v>371</v>
      </c>
      <c r="F4679" s="61" t="s">
        <v>2224</v>
      </c>
      <c r="G4679" s="61" t="str">
        <f t="shared" si="229"/>
        <v>Kyung-Nam Kang</v>
      </c>
    </row>
    <row r="4680" spans="1:7" thickBot="1">
      <c r="A4680" s="62" t="s">
        <v>3927</v>
      </c>
      <c r="B4680" s="61">
        <v>372</v>
      </c>
      <c r="C4680" s="61" t="str">
        <f t="shared" si="227"/>
        <v>No Tie</v>
      </c>
      <c r="D4680" s="63">
        <f t="shared" si="228"/>
        <v>372</v>
      </c>
      <c r="E4680" s="63">
        <v>372</v>
      </c>
      <c r="F4680" s="61" t="s">
        <v>852</v>
      </c>
      <c r="G4680" s="61" t="str">
        <f t="shared" si="229"/>
        <v>Nick O'Hern</v>
      </c>
    </row>
    <row r="4681" spans="1:7" thickBot="1">
      <c r="A4681" s="62" t="s">
        <v>3927</v>
      </c>
      <c r="B4681" s="61">
        <v>373</v>
      </c>
      <c r="C4681" s="61" t="str">
        <f t="shared" si="227"/>
        <v>No Tie</v>
      </c>
      <c r="D4681" s="63">
        <f t="shared" si="228"/>
        <v>373</v>
      </c>
      <c r="E4681" s="63">
        <v>373</v>
      </c>
      <c r="F4681" s="61" t="s">
        <v>1275</v>
      </c>
      <c r="G4681" s="61" t="str">
        <f t="shared" si="229"/>
        <v>Rikard Karlberg</v>
      </c>
    </row>
    <row r="4682" spans="1:7" thickBot="1">
      <c r="A4682" s="62" t="s">
        <v>3927</v>
      </c>
      <c r="B4682" s="61">
        <v>374</v>
      </c>
      <c r="C4682" s="61" t="str">
        <f t="shared" si="227"/>
        <v>No Tie</v>
      </c>
      <c r="D4682" s="63">
        <f t="shared" si="228"/>
        <v>374</v>
      </c>
      <c r="E4682" s="63">
        <v>374</v>
      </c>
      <c r="F4682" s="61" t="s">
        <v>2104</v>
      </c>
      <c r="G4682" s="61" t="str">
        <f t="shared" si="229"/>
        <v>Paul McGinley</v>
      </c>
    </row>
    <row r="4683" spans="1:7" thickBot="1">
      <c r="A4683" s="62" t="s">
        <v>3927</v>
      </c>
      <c r="B4683" s="61">
        <v>375</v>
      </c>
      <c r="C4683" s="61" t="str">
        <f t="shared" si="227"/>
        <v>No Tie</v>
      </c>
      <c r="D4683" s="63">
        <f t="shared" si="228"/>
        <v>375</v>
      </c>
      <c r="E4683" s="63">
        <v>375</v>
      </c>
      <c r="F4683" s="61" t="s">
        <v>2023</v>
      </c>
      <c r="G4683" s="61" t="str">
        <f t="shared" si="229"/>
        <v>Jonathan Moore</v>
      </c>
    </row>
    <row r="4684" spans="1:7" thickBot="1">
      <c r="A4684" s="62" t="s">
        <v>3927</v>
      </c>
      <c r="B4684" s="61">
        <v>376</v>
      </c>
      <c r="C4684" s="61" t="str">
        <f t="shared" si="227"/>
        <v>No Tie</v>
      </c>
      <c r="D4684" s="63">
        <f t="shared" si="228"/>
        <v>376</v>
      </c>
      <c r="E4684" s="63">
        <v>376</v>
      </c>
      <c r="F4684" s="61" t="s">
        <v>2114</v>
      </c>
      <c r="G4684" s="61" t="str">
        <f t="shared" si="229"/>
        <v>David Higgins</v>
      </c>
    </row>
    <row r="4685" spans="1:7" thickBot="1">
      <c r="A4685" s="62" t="s">
        <v>3927</v>
      </c>
      <c r="B4685" s="61">
        <v>377</v>
      </c>
      <c r="C4685" s="61" t="str">
        <f t="shared" si="227"/>
        <v>No Tie</v>
      </c>
      <c r="D4685" s="63">
        <f t="shared" si="228"/>
        <v>377</v>
      </c>
      <c r="E4685" s="63">
        <v>377</v>
      </c>
      <c r="F4685" s="61" t="s">
        <v>1858</v>
      </c>
      <c r="G4685" s="61" t="str">
        <f t="shared" si="229"/>
        <v>Choi Ho-sung</v>
      </c>
    </row>
    <row r="4686" spans="1:7" thickBot="1">
      <c r="A4686" s="62" t="s">
        <v>3927</v>
      </c>
      <c r="B4686" s="61">
        <v>378</v>
      </c>
      <c r="C4686" s="61" t="str">
        <f t="shared" si="227"/>
        <v>No Tie</v>
      </c>
      <c r="D4686" s="63">
        <f t="shared" si="228"/>
        <v>378</v>
      </c>
      <c r="E4686" s="63">
        <v>378</v>
      </c>
      <c r="F4686" s="61" t="s">
        <v>1359</v>
      </c>
      <c r="G4686" s="61" t="str">
        <f t="shared" si="229"/>
        <v>Daisuke Kataoka</v>
      </c>
    </row>
    <row r="4687" spans="1:7" thickBot="1">
      <c r="A4687" s="62" t="s">
        <v>3927</v>
      </c>
      <c r="B4687" s="61">
        <v>379</v>
      </c>
      <c r="C4687" s="61" t="str">
        <f t="shared" si="227"/>
        <v>No Tie</v>
      </c>
      <c r="D4687" s="63">
        <f t="shared" si="228"/>
        <v>379</v>
      </c>
      <c r="E4687" s="63">
        <v>379</v>
      </c>
      <c r="F4687" s="61" t="s">
        <v>1883</v>
      </c>
      <c r="G4687" s="61" t="str">
        <f t="shared" si="229"/>
        <v>Peter Tomasulo</v>
      </c>
    </row>
    <row r="4688" spans="1:7" thickBot="1">
      <c r="A4688" s="62" t="s">
        <v>3927</v>
      </c>
      <c r="B4688" s="61">
        <v>380</v>
      </c>
      <c r="C4688" s="61" t="str">
        <f t="shared" si="227"/>
        <v>No Tie</v>
      </c>
      <c r="D4688" s="63">
        <f t="shared" si="228"/>
        <v>380</v>
      </c>
      <c r="E4688" s="63">
        <v>380</v>
      </c>
      <c r="F4688" s="61" t="s">
        <v>1666</v>
      </c>
      <c r="G4688" s="61" t="str">
        <f t="shared" si="229"/>
        <v>Justin Walters</v>
      </c>
    </row>
    <row r="4689" spans="1:7" thickBot="1">
      <c r="A4689" s="62" t="s">
        <v>3927</v>
      </c>
      <c r="B4689" s="61">
        <v>381</v>
      </c>
      <c r="C4689" s="61" t="str">
        <f t="shared" si="227"/>
        <v>No Tie</v>
      </c>
      <c r="D4689" s="63">
        <f t="shared" si="228"/>
        <v>381</v>
      </c>
      <c r="E4689" s="63">
        <v>381</v>
      </c>
      <c r="F4689" s="61" t="s">
        <v>1405</v>
      </c>
      <c r="G4689" s="61" t="str">
        <f t="shared" si="229"/>
        <v>Rich Bland</v>
      </c>
    </row>
    <row r="4690" spans="1:7" thickBot="1">
      <c r="A4690" s="62" t="s">
        <v>3927</v>
      </c>
      <c r="B4690" s="61">
        <v>382</v>
      </c>
      <c r="C4690" s="61" t="str">
        <f t="shared" si="227"/>
        <v>No Tie</v>
      </c>
      <c r="D4690" s="63">
        <f t="shared" si="228"/>
        <v>382</v>
      </c>
      <c r="E4690" s="63">
        <v>382</v>
      </c>
      <c r="F4690" s="61" t="s">
        <v>1558</v>
      </c>
      <c r="G4690" s="61" t="str">
        <f t="shared" si="229"/>
        <v>Scott Henry</v>
      </c>
    </row>
    <row r="4691" spans="1:7" thickBot="1">
      <c r="A4691" s="62" t="s">
        <v>3927</v>
      </c>
      <c r="B4691" s="61">
        <v>383</v>
      </c>
      <c r="C4691" s="61" t="str">
        <f t="shared" si="227"/>
        <v>No Tie</v>
      </c>
      <c r="D4691" s="63">
        <f t="shared" si="228"/>
        <v>383</v>
      </c>
      <c r="E4691" s="63">
        <v>383</v>
      </c>
      <c r="F4691" s="61" t="s">
        <v>826</v>
      </c>
      <c r="G4691" s="61" t="str">
        <f t="shared" si="229"/>
        <v>Matt Bettencourt</v>
      </c>
    </row>
    <row r="4692" spans="1:7" thickBot="1">
      <c r="A4692" s="62" t="s">
        <v>3927</v>
      </c>
      <c r="B4692" s="61">
        <v>384</v>
      </c>
      <c r="C4692" s="61" t="str">
        <f t="shared" ref="C4692:C4755" si="230">IFERROR(SEARCH("T",B4692),"No Tie")</f>
        <v>No Tie</v>
      </c>
      <c r="D4692" s="63">
        <f t="shared" ref="D4692:D4755" si="231">IF(C4692="No Tie",B4692,RIGHT(B4692,LEN(B4692)-1))</f>
        <v>384</v>
      </c>
      <c r="E4692" s="63">
        <v>384</v>
      </c>
      <c r="F4692" s="61" t="s">
        <v>1420</v>
      </c>
      <c r="G4692" s="61" t="str">
        <f t="shared" ref="G4692:G4755" si="232">TRIM(SUBSTITUTE(F4692,CHAR(160),CHAR(32)))</f>
        <v>Young-han Song</v>
      </c>
    </row>
    <row r="4693" spans="1:7" thickBot="1">
      <c r="A4693" s="62" t="s">
        <v>3927</v>
      </c>
      <c r="B4693" s="61">
        <v>385</v>
      </c>
      <c r="C4693" s="61" t="str">
        <f t="shared" si="230"/>
        <v>No Tie</v>
      </c>
      <c r="D4693" s="63">
        <f t="shared" si="231"/>
        <v>385</v>
      </c>
      <c r="E4693" s="63">
        <v>385</v>
      </c>
      <c r="F4693" s="61" t="s">
        <v>750</v>
      </c>
      <c r="G4693" s="61" t="str">
        <f t="shared" si="232"/>
        <v>Rod Pampling</v>
      </c>
    </row>
    <row r="4694" spans="1:7" thickBot="1">
      <c r="A4694" s="62" t="s">
        <v>3927</v>
      </c>
      <c r="B4694" s="61">
        <v>386</v>
      </c>
      <c r="C4694" s="61" t="str">
        <f t="shared" si="230"/>
        <v>No Tie</v>
      </c>
      <c r="D4694" s="63">
        <f t="shared" si="231"/>
        <v>386</v>
      </c>
      <c r="E4694" s="63">
        <v>386</v>
      </c>
      <c r="F4694" s="61" t="s">
        <v>2110</v>
      </c>
      <c r="G4694" s="61" t="str">
        <f t="shared" si="232"/>
        <v>Dohoon Kim</v>
      </c>
    </row>
    <row r="4695" spans="1:7" thickBot="1">
      <c r="A4695" s="62" t="s">
        <v>3927</v>
      </c>
      <c r="B4695" s="61">
        <v>387</v>
      </c>
      <c r="C4695" s="61" t="str">
        <f t="shared" si="230"/>
        <v>No Tie</v>
      </c>
      <c r="D4695" s="63">
        <f t="shared" si="231"/>
        <v>387</v>
      </c>
      <c r="E4695" s="63">
        <v>387</v>
      </c>
      <c r="F4695" s="61" t="s">
        <v>1537</v>
      </c>
      <c r="G4695" s="61" t="str">
        <f t="shared" si="232"/>
        <v>Chris Paisley</v>
      </c>
    </row>
    <row r="4696" spans="1:7" thickBot="1">
      <c r="A4696" s="62" t="s">
        <v>3927</v>
      </c>
      <c r="B4696" s="61">
        <v>388</v>
      </c>
      <c r="C4696" s="61" t="str">
        <f t="shared" si="230"/>
        <v>No Tie</v>
      </c>
      <c r="D4696" s="63">
        <f t="shared" si="231"/>
        <v>388</v>
      </c>
      <c r="E4696" s="63">
        <v>388</v>
      </c>
      <c r="F4696" s="61" t="s">
        <v>2186</v>
      </c>
      <c r="G4696" s="61" t="str">
        <f t="shared" si="232"/>
        <v>Doug McGuigan</v>
      </c>
    </row>
    <row r="4697" spans="1:7" thickBot="1">
      <c r="A4697" s="62" t="s">
        <v>3927</v>
      </c>
      <c r="B4697" s="61">
        <v>389</v>
      </c>
      <c r="C4697" s="61" t="str">
        <f t="shared" si="230"/>
        <v>No Tie</v>
      </c>
      <c r="D4697" s="63">
        <f t="shared" si="231"/>
        <v>389</v>
      </c>
      <c r="E4697" s="63">
        <v>389</v>
      </c>
      <c r="F4697" s="61" t="s">
        <v>1564</v>
      </c>
      <c r="G4697" s="61" t="str">
        <f t="shared" si="232"/>
        <v>Matthew Griffin</v>
      </c>
    </row>
    <row r="4698" spans="1:7" thickBot="1">
      <c r="A4698" s="62" t="s">
        <v>3927</v>
      </c>
      <c r="B4698" s="61">
        <v>390</v>
      </c>
      <c r="C4698" s="61" t="str">
        <f t="shared" si="230"/>
        <v>No Tie</v>
      </c>
      <c r="D4698" s="63">
        <f t="shared" si="231"/>
        <v>390</v>
      </c>
      <c r="E4698" s="63">
        <v>390</v>
      </c>
      <c r="F4698" s="61" t="s">
        <v>1996</v>
      </c>
      <c r="G4698" s="61" t="str">
        <f t="shared" si="232"/>
        <v>Brinson Paolini</v>
      </c>
    </row>
    <row r="4699" spans="1:7" thickBot="1">
      <c r="A4699" s="62" t="s">
        <v>3927</v>
      </c>
      <c r="B4699" s="61">
        <v>391</v>
      </c>
      <c r="C4699" s="61" t="str">
        <f t="shared" si="230"/>
        <v>No Tie</v>
      </c>
      <c r="D4699" s="63">
        <f t="shared" si="231"/>
        <v>391</v>
      </c>
      <c r="E4699" s="63">
        <v>391</v>
      </c>
      <c r="F4699" s="61" t="s">
        <v>1599</v>
      </c>
      <c r="G4699" s="61" t="str">
        <f t="shared" si="232"/>
        <v>Tim Herron</v>
      </c>
    </row>
    <row r="4700" spans="1:7" thickBot="1">
      <c r="A4700" s="62" t="s">
        <v>3927</v>
      </c>
      <c r="B4700" s="61">
        <v>392</v>
      </c>
      <c r="C4700" s="61" t="str">
        <f t="shared" si="230"/>
        <v>No Tie</v>
      </c>
      <c r="D4700" s="63">
        <f t="shared" si="231"/>
        <v>392</v>
      </c>
      <c r="E4700" s="63">
        <v>392</v>
      </c>
      <c r="F4700" s="61" t="s">
        <v>1478</v>
      </c>
      <c r="G4700" s="61" t="str">
        <f t="shared" si="232"/>
        <v>Vaughn Taylor</v>
      </c>
    </row>
    <row r="4701" spans="1:7" thickBot="1">
      <c r="A4701" s="62" t="s">
        <v>3927</v>
      </c>
      <c r="B4701" s="61">
        <v>393</v>
      </c>
      <c r="C4701" s="61" t="str">
        <f t="shared" si="230"/>
        <v>No Tie</v>
      </c>
      <c r="D4701" s="63">
        <f t="shared" si="231"/>
        <v>393</v>
      </c>
      <c r="E4701" s="63">
        <v>393</v>
      </c>
      <c r="F4701" s="61" t="s">
        <v>1297</v>
      </c>
      <c r="G4701" s="61" t="str">
        <f t="shared" si="232"/>
        <v>Fabian Gomez</v>
      </c>
    </row>
    <row r="4702" spans="1:7" thickBot="1">
      <c r="A4702" s="62" t="s">
        <v>3927</v>
      </c>
      <c r="B4702" s="61">
        <v>394</v>
      </c>
      <c r="C4702" s="61" t="str">
        <f t="shared" si="230"/>
        <v>No Tie</v>
      </c>
      <c r="D4702" s="63">
        <f t="shared" si="231"/>
        <v>394</v>
      </c>
      <c r="E4702" s="63">
        <v>394</v>
      </c>
      <c r="F4702" s="61" t="s">
        <v>2176</v>
      </c>
      <c r="G4702" s="61" t="str">
        <f t="shared" si="232"/>
        <v>Benjamin Alvarado</v>
      </c>
    </row>
    <row r="4703" spans="1:7" thickBot="1">
      <c r="A4703" s="62" t="s">
        <v>3927</v>
      </c>
      <c r="B4703" s="61">
        <v>395</v>
      </c>
      <c r="C4703" s="61" t="str">
        <f t="shared" si="230"/>
        <v>No Tie</v>
      </c>
      <c r="D4703" s="63">
        <f t="shared" si="231"/>
        <v>395</v>
      </c>
      <c r="E4703" s="63">
        <v>395</v>
      </c>
      <c r="F4703" s="61" t="s">
        <v>1362</v>
      </c>
      <c r="G4703" s="61" t="str">
        <f t="shared" si="232"/>
        <v>Jaco Ahlers</v>
      </c>
    </row>
    <row r="4704" spans="1:7" thickBot="1">
      <c r="A4704" s="62" t="s">
        <v>3927</v>
      </c>
      <c r="B4704" s="61">
        <v>396</v>
      </c>
      <c r="C4704" s="61" t="str">
        <f t="shared" si="230"/>
        <v>No Tie</v>
      </c>
      <c r="D4704" s="63">
        <f t="shared" si="231"/>
        <v>396</v>
      </c>
      <c r="E4704" s="63">
        <v>396</v>
      </c>
      <c r="F4704" s="61" t="s">
        <v>1601</v>
      </c>
      <c r="G4704" s="61" t="str">
        <f t="shared" si="232"/>
        <v>Matthew Nixon</v>
      </c>
    </row>
    <row r="4705" spans="1:7" thickBot="1">
      <c r="A4705" s="62" t="s">
        <v>3927</v>
      </c>
      <c r="B4705" s="61">
        <v>397</v>
      </c>
      <c r="C4705" s="61" t="str">
        <f t="shared" si="230"/>
        <v>No Tie</v>
      </c>
      <c r="D4705" s="63">
        <f t="shared" si="231"/>
        <v>397</v>
      </c>
      <c r="E4705" s="63">
        <v>397</v>
      </c>
      <c r="F4705" s="61" t="s">
        <v>2118</v>
      </c>
      <c r="G4705" s="61" t="str">
        <f t="shared" si="232"/>
        <v>Agustin Domingo</v>
      </c>
    </row>
    <row r="4706" spans="1:7" thickBot="1">
      <c r="A4706" s="62" t="s">
        <v>3927</v>
      </c>
      <c r="B4706" s="61">
        <v>398</v>
      </c>
      <c r="C4706" s="61" t="str">
        <f t="shared" si="230"/>
        <v>No Tie</v>
      </c>
      <c r="D4706" s="63">
        <f t="shared" si="231"/>
        <v>398</v>
      </c>
      <c r="E4706" s="63">
        <v>398</v>
      </c>
      <c r="F4706" s="61" t="s">
        <v>2090</v>
      </c>
      <c r="G4706" s="61" t="str">
        <f t="shared" si="232"/>
        <v>Daniel Brooks</v>
      </c>
    </row>
    <row r="4707" spans="1:7" thickBot="1">
      <c r="A4707" s="62" t="s">
        <v>3927</v>
      </c>
      <c r="B4707" s="61">
        <v>399</v>
      </c>
      <c r="C4707" s="61" t="str">
        <f t="shared" si="230"/>
        <v>No Tie</v>
      </c>
      <c r="D4707" s="63">
        <f t="shared" si="231"/>
        <v>399</v>
      </c>
      <c r="E4707" s="63">
        <v>399</v>
      </c>
      <c r="F4707" s="61" t="s">
        <v>1728</v>
      </c>
      <c r="G4707" s="61" t="str">
        <f t="shared" si="232"/>
        <v>Mathew Goggin</v>
      </c>
    </row>
    <row r="4708" spans="1:7" thickBot="1">
      <c r="A4708" s="62" t="s">
        <v>3927</v>
      </c>
      <c r="B4708" s="61">
        <v>400</v>
      </c>
      <c r="C4708" s="61" t="str">
        <f t="shared" si="230"/>
        <v>No Tie</v>
      </c>
      <c r="D4708" s="63">
        <f t="shared" si="231"/>
        <v>400</v>
      </c>
      <c r="E4708" s="63">
        <v>400</v>
      </c>
      <c r="F4708" s="61" t="s">
        <v>2097</v>
      </c>
      <c r="G4708" s="61" t="str">
        <f t="shared" si="232"/>
        <v>Jose de Jesus Rodriguez</v>
      </c>
    </row>
    <row r="4709" spans="1:7" thickBot="1">
      <c r="A4709" s="62" t="s">
        <v>3927</v>
      </c>
      <c r="B4709" s="61">
        <v>401</v>
      </c>
      <c r="C4709" s="61" t="str">
        <f t="shared" si="230"/>
        <v>No Tie</v>
      </c>
      <c r="D4709" s="63">
        <f t="shared" si="231"/>
        <v>401</v>
      </c>
      <c r="E4709" s="63">
        <v>401</v>
      </c>
      <c r="F4709" s="61" t="s">
        <v>1942</v>
      </c>
      <c r="G4709" s="61" t="str">
        <f t="shared" si="232"/>
        <v>Do-Hoon Kim</v>
      </c>
    </row>
    <row r="4710" spans="1:7" thickBot="1">
      <c r="A4710" s="62" t="s">
        <v>3927</v>
      </c>
      <c r="B4710" s="61">
        <v>402</v>
      </c>
      <c r="C4710" s="61" t="str">
        <f t="shared" si="230"/>
        <v>No Tie</v>
      </c>
      <c r="D4710" s="63">
        <f t="shared" si="231"/>
        <v>402</v>
      </c>
      <c r="E4710" s="63">
        <v>402</v>
      </c>
      <c r="F4710" s="61" t="s">
        <v>2294</v>
      </c>
      <c r="G4710" s="61" t="str">
        <f t="shared" si="232"/>
        <v>Ariel Canete</v>
      </c>
    </row>
    <row r="4711" spans="1:7" thickBot="1">
      <c r="A4711" s="62" t="s">
        <v>3927</v>
      </c>
      <c r="B4711" s="61">
        <v>403</v>
      </c>
      <c r="C4711" s="61" t="str">
        <f t="shared" si="230"/>
        <v>No Tie</v>
      </c>
      <c r="D4711" s="63">
        <f t="shared" si="231"/>
        <v>403</v>
      </c>
      <c r="E4711" s="63">
        <v>403</v>
      </c>
      <c r="F4711" s="61" t="s">
        <v>1874</v>
      </c>
      <c r="G4711" s="61" t="str">
        <f t="shared" si="232"/>
        <v>Thitiphan Chuayprako</v>
      </c>
    </row>
    <row r="4712" spans="1:7" thickBot="1">
      <c r="A4712" s="62" t="s">
        <v>3927</v>
      </c>
      <c r="B4712" s="61">
        <v>404</v>
      </c>
      <c r="C4712" s="61" t="str">
        <f t="shared" si="230"/>
        <v>No Tie</v>
      </c>
      <c r="D4712" s="63">
        <f t="shared" si="231"/>
        <v>404</v>
      </c>
      <c r="E4712" s="63">
        <v>404</v>
      </c>
      <c r="F4712" s="61" t="s">
        <v>1698</v>
      </c>
      <c r="G4712" s="61" t="str">
        <f t="shared" si="232"/>
        <v>Nicholas Fung</v>
      </c>
    </row>
    <row r="4713" spans="1:7" thickBot="1">
      <c r="A4713" s="62" t="s">
        <v>3927</v>
      </c>
      <c r="B4713" s="61">
        <v>405</v>
      </c>
      <c r="C4713" s="61" t="str">
        <f t="shared" si="230"/>
        <v>No Tie</v>
      </c>
      <c r="D4713" s="63">
        <f t="shared" si="231"/>
        <v>405</v>
      </c>
      <c r="E4713" s="63">
        <v>405</v>
      </c>
      <c r="F4713" s="61" t="s">
        <v>2187</v>
      </c>
      <c r="G4713" s="61" t="str">
        <f t="shared" si="232"/>
        <v>Will Claxton</v>
      </c>
    </row>
    <row r="4714" spans="1:7" thickBot="1">
      <c r="A4714" s="62" t="s">
        <v>3927</v>
      </c>
      <c r="B4714" s="61">
        <v>406</v>
      </c>
      <c r="C4714" s="61" t="str">
        <f t="shared" si="230"/>
        <v>No Tie</v>
      </c>
      <c r="D4714" s="63">
        <f t="shared" si="231"/>
        <v>406</v>
      </c>
      <c r="E4714" s="63">
        <v>406</v>
      </c>
      <c r="F4714" s="61" t="s">
        <v>1544</v>
      </c>
      <c r="G4714" s="61" t="str">
        <f t="shared" si="232"/>
        <v>Tjaart van der Walt</v>
      </c>
    </row>
    <row r="4715" spans="1:7" thickBot="1">
      <c r="A4715" s="62" t="s">
        <v>3927</v>
      </c>
      <c r="B4715" s="61">
        <v>407</v>
      </c>
      <c r="C4715" s="61" t="str">
        <f t="shared" si="230"/>
        <v>No Tie</v>
      </c>
      <c r="D4715" s="63">
        <f t="shared" si="231"/>
        <v>407</v>
      </c>
      <c r="E4715" s="63">
        <v>407</v>
      </c>
      <c r="F4715" s="61" t="s">
        <v>1930</v>
      </c>
      <c r="G4715" s="61" t="str">
        <f t="shared" si="232"/>
        <v>Ashley Hall</v>
      </c>
    </row>
    <row r="4716" spans="1:7" thickBot="1">
      <c r="A4716" s="62" t="s">
        <v>3927</v>
      </c>
      <c r="B4716" s="61">
        <v>408</v>
      </c>
      <c r="C4716" s="61" t="str">
        <f t="shared" si="230"/>
        <v>No Tie</v>
      </c>
      <c r="D4716" s="63">
        <f t="shared" si="231"/>
        <v>408</v>
      </c>
      <c r="E4716" s="63">
        <v>408</v>
      </c>
      <c r="F4716" s="61" t="s">
        <v>1678</v>
      </c>
      <c r="G4716" s="61" t="str">
        <f t="shared" si="232"/>
        <v>Alexandre Rocha</v>
      </c>
    </row>
    <row r="4717" spans="1:7" thickBot="1">
      <c r="A4717" s="62" t="s">
        <v>3927</v>
      </c>
      <c r="B4717" s="61">
        <v>409</v>
      </c>
      <c r="C4717" s="61" t="str">
        <f t="shared" si="230"/>
        <v>No Tie</v>
      </c>
      <c r="D4717" s="63">
        <f t="shared" si="231"/>
        <v>409</v>
      </c>
      <c r="E4717" s="63">
        <v>409</v>
      </c>
      <c r="F4717" s="61" t="s">
        <v>2161</v>
      </c>
      <c r="G4717" s="61" t="str">
        <f t="shared" si="232"/>
        <v>Desvonde Botes</v>
      </c>
    </row>
    <row r="4718" spans="1:7" thickBot="1">
      <c r="A4718" s="62" t="s">
        <v>3927</v>
      </c>
      <c r="B4718" s="61">
        <v>410</v>
      </c>
      <c r="C4718" s="61" t="str">
        <f t="shared" si="230"/>
        <v>No Tie</v>
      </c>
      <c r="D4718" s="63">
        <f t="shared" si="231"/>
        <v>410</v>
      </c>
      <c r="E4718" s="63">
        <v>410</v>
      </c>
      <c r="F4718" s="61" t="s">
        <v>1360</v>
      </c>
      <c r="G4718" s="61" t="str">
        <f t="shared" si="232"/>
        <v>Will MacKenzie</v>
      </c>
    </row>
    <row r="4719" spans="1:7" thickBot="1">
      <c r="A4719" s="62" t="s">
        <v>3927</v>
      </c>
      <c r="B4719" s="61">
        <v>411</v>
      </c>
      <c r="C4719" s="61" t="str">
        <f t="shared" si="230"/>
        <v>No Tie</v>
      </c>
      <c r="D4719" s="63">
        <f t="shared" si="231"/>
        <v>411</v>
      </c>
      <c r="E4719" s="63">
        <v>411</v>
      </c>
      <c r="F4719" s="61" t="s">
        <v>2057</v>
      </c>
      <c r="G4719" s="61" t="str">
        <f t="shared" si="232"/>
        <v>Jose Maria Olazabal</v>
      </c>
    </row>
    <row r="4720" spans="1:7" thickBot="1">
      <c r="A4720" s="62" t="s">
        <v>3927</v>
      </c>
      <c r="B4720" s="61">
        <v>412</v>
      </c>
      <c r="C4720" s="61" t="str">
        <f t="shared" si="230"/>
        <v>No Tie</v>
      </c>
      <c r="D4720" s="63">
        <f t="shared" si="231"/>
        <v>412</v>
      </c>
      <c r="E4720" s="63">
        <v>412</v>
      </c>
      <c r="F4720" s="61" t="s">
        <v>1379</v>
      </c>
      <c r="G4720" s="61" t="str">
        <f t="shared" si="232"/>
        <v>Jean Hugo</v>
      </c>
    </row>
    <row r="4721" spans="1:7" thickBot="1">
      <c r="A4721" s="62" t="s">
        <v>3927</v>
      </c>
      <c r="B4721" s="61">
        <v>413</v>
      </c>
      <c r="C4721" s="61" t="str">
        <f t="shared" si="230"/>
        <v>No Tie</v>
      </c>
      <c r="D4721" s="63">
        <f t="shared" si="231"/>
        <v>413</v>
      </c>
      <c r="E4721" s="63">
        <v>413</v>
      </c>
      <c r="F4721" s="61" t="s">
        <v>1573</v>
      </c>
      <c r="G4721" s="61" t="str">
        <f t="shared" si="232"/>
        <v>Tom Lewis</v>
      </c>
    </row>
    <row r="4722" spans="1:7" thickBot="1">
      <c r="A4722" s="62" t="s">
        <v>3927</v>
      </c>
      <c r="B4722" s="61">
        <v>414</v>
      </c>
      <c r="C4722" s="61" t="str">
        <f t="shared" si="230"/>
        <v>No Tie</v>
      </c>
      <c r="D4722" s="63">
        <f t="shared" si="231"/>
        <v>414</v>
      </c>
      <c r="E4722" s="63">
        <v>414</v>
      </c>
      <c r="F4722" s="61" t="s">
        <v>1357</v>
      </c>
      <c r="G4722" s="61" t="str">
        <f t="shared" si="232"/>
        <v>Keith Horne</v>
      </c>
    </row>
    <row r="4723" spans="1:7" thickBot="1">
      <c r="A4723" s="62" t="s">
        <v>3927</v>
      </c>
      <c r="B4723" s="61">
        <v>415</v>
      </c>
      <c r="C4723" s="61" t="str">
        <f t="shared" si="230"/>
        <v>No Tie</v>
      </c>
      <c r="D4723" s="63">
        <f t="shared" si="231"/>
        <v>415</v>
      </c>
      <c r="E4723" s="63">
        <v>415</v>
      </c>
      <c r="F4723" s="61" t="s">
        <v>1731</v>
      </c>
      <c r="G4723" s="61" t="str">
        <f t="shared" si="232"/>
        <v>Aaron Townsend</v>
      </c>
    </row>
    <row r="4724" spans="1:7" thickBot="1">
      <c r="A4724" s="62" t="s">
        <v>3927</v>
      </c>
      <c r="B4724" s="61">
        <v>416</v>
      </c>
      <c r="C4724" s="61" t="str">
        <f t="shared" si="230"/>
        <v>No Tie</v>
      </c>
      <c r="D4724" s="63">
        <f t="shared" si="231"/>
        <v>416</v>
      </c>
      <c r="E4724" s="63">
        <v>416</v>
      </c>
      <c r="F4724" s="61" t="s">
        <v>2145</v>
      </c>
      <c r="G4724" s="61" t="str">
        <f t="shared" si="232"/>
        <v>Ruan de Smidt</v>
      </c>
    </row>
    <row r="4725" spans="1:7" thickBot="1">
      <c r="A4725" s="62" t="s">
        <v>3927</v>
      </c>
      <c r="B4725" s="61">
        <v>417</v>
      </c>
      <c r="C4725" s="61" t="str">
        <f t="shared" si="230"/>
        <v>No Tie</v>
      </c>
      <c r="D4725" s="63">
        <f t="shared" si="231"/>
        <v>417</v>
      </c>
      <c r="E4725" s="63">
        <v>417</v>
      </c>
      <c r="F4725" s="61" t="s">
        <v>2139</v>
      </c>
      <c r="G4725" s="61" t="str">
        <f t="shared" si="232"/>
        <v>James Bowen</v>
      </c>
    </row>
    <row r="4726" spans="1:7" thickBot="1">
      <c r="A4726" s="62" t="s">
        <v>3927</v>
      </c>
      <c r="B4726" s="61">
        <v>418</v>
      </c>
      <c r="C4726" s="61" t="str">
        <f t="shared" si="230"/>
        <v>No Tie</v>
      </c>
      <c r="D4726" s="63">
        <f t="shared" si="231"/>
        <v>418</v>
      </c>
      <c r="E4726" s="63">
        <v>418</v>
      </c>
      <c r="F4726" s="61" t="s">
        <v>1401</v>
      </c>
      <c r="G4726" s="61" t="str">
        <f t="shared" si="232"/>
        <v>Jens Fahrbring</v>
      </c>
    </row>
    <row r="4727" spans="1:7" thickBot="1">
      <c r="A4727" s="62" t="s">
        <v>3927</v>
      </c>
      <c r="B4727" s="61">
        <v>419</v>
      </c>
      <c r="C4727" s="61" t="str">
        <f t="shared" si="230"/>
        <v>No Tie</v>
      </c>
      <c r="D4727" s="63">
        <f t="shared" si="231"/>
        <v>419</v>
      </c>
      <c r="E4727" s="63">
        <v>419</v>
      </c>
      <c r="F4727" s="61" t="s">
        <v>1849</v>
      </c>
      <c r="G4727" s="61" t="str">
        <f t="shared" si="232"/>
        <v>Steven Tiley</v>
      </c>
    </row>
    <row r="4728" spans="1:7" thickBot="1">
      <c r="A4728" s="62" t="s">
        <v>3927</v>
      </c>
      <c r="B4728" s="61">
        <v>420</v>
      </c>
      <c r="C4728" s="61" t="str">
        <f t="shared" si="230"/>
        <v>No Tie</v>
      </c>
      <c r="D4728" s="63">
        <f t="shared" si="231"/>
        <v>420</v>
      </c>
      <c r="E4728" s="63">
        <v>420</v>
      </c>
      <c r="F4728" s="61" t="s">
        <v>2126</v>
      </c>
      <c r="G4728" s="61" t="str">
        <f t="shared" si="232"/>
        <v>Matthew Stieger</v>
      </c>
    </row>
    <row r="4729" spans="1:7" thickBot="1">
      <c r="A4729" s="62" t="s">
        <v>3927</v>
      </c>
      <c r="B4729" s="61">
        <v>421</v>
      </c>
      <c r="C4729" s="61" t="str">
        <f t="shared" si="230"/>
        <v>No Tie</v>
      </c>
      <c r="D4729" s="63">
        <f t="shared" si="231"/>
        <v>421</v>
      </c>
      <c r="E4729" s="63">
        <v>421</v>
      </c>
      <c r="F4729" s="61" t="s">
        <v>1627</v>
      </c>
      <c r="G4729" s="61" t="str">
        <f t="shared" si="232"/>
        <v>Simon Wakefield</v>
      </c>
    </row>
    <row r="4730" spans="1:7" thickBot="1">
      <c r="A4730" s="62" t="s">
        <v>3927</v>
      </c>
      <c r="B4730" s="61">
        <v>422</v>
      </c>
      <c r="C4730" s="61" t="str">
        <f t="shared" si="230"/>
        <v>No Tie</v>
      </c>
      <c r="D4730" s="63">
        <f t="shared" si="231"/>
        <v>422</v>
      </c>
      <c r="E4730" s="63">
        <v>422</v>
      </c>
      <c r="F4730" s="61" t="s">
        <v>715</v>
      </c>
      <c r="G4730" s="61" t="str">
        <f t="shared" si="232"/>
        <v>Brandt Jobe</v>
      </c>
    </row>
    <row r="4731" spans="1:7" thickBot="1">
      <c r="A4731" s="62" t="s">
        <v>3927</v>
      </c>
      <c r="B4731" s="61">
        <v>423</v>
      </c>
      <c r="C4731" s="61" t="str">
        <f t="shared" si="230"/>
        <v>No Tie</v>
      </c>
      <c r="D4731" s="63">
        <f t="shared" si="231"/>
        <v>423</v>
      </c>
      <c r="E4731" s="63">
        <v>423</v>
      </c>
      <c r="F4731" s="61" t="s">
        <v>1776</v>
      </c>
      <c r="G4731" s="61" t="str">
        <f t="shared" si="232"/>
        <v>Pariya Junhasavasdikul</v>
      </c>
    </row>
    <row r="4732" spans="1:7" thickBot="1">
      <c r="A4732" s="62" t="s">
        <v>3927</v>
      </c>
      <c r="B4732" s="61">
        <v>424</v>
      </c>
      <c r="C4732" s="61" t="str">
        <f t="shared" si="230"/>
        <v>No Tie</v>
      </c>
      <c r="D4732" s="63">
        <f t="shared" si="231"/>
        <v>424</v>
      </c>
      <c r="E4732" s="63">
        <v>424</v>
      </c>
      <c r="F4732" s="61" t="s">
        <v>1569</v>
      </c>
      <c r="G4732" s="61" t="str">
        <f t="shared" si="232"/>
        <v>Alessandro Tadini</v>
      </c>
    </row>
    <row r="4733" spans="1:7" thickBot="1">
      <c r="A4733" s="62" t="s">
        <v>3927</v>
      </c>
      <c r="B4733" s="61">
        <v>425</v>
      </c>
      <c r="C4733" s="61" t="str">
        <f t="shared" si="230"/>
        <v>No Tie</v>
      </c>
      <c r="D4733" s="63">
        <f t="shared" si="231"/>
        <v>425</v>
      </c>
      <c r="E4733" s="63">
        <v>425</v>
      </c>
      <c r="F4733" s="61" t="s">
        <v>1688</v>
      </c>
      <c r="G4733" s="61" t="str">
        <f t="shared" si="232"/>
        <v>Bill Lunde</v>
      </c>
    </row>
    <row r="4734" spans="1:7" thickBot="1">
      <c r="A4734" s="62" t="s">
        <v>3927</v>
      </c>
      <c r="B4734" s="61">
        <v>426</v>
      </c>
      <c r="C4734" s="61" t="str">
        <f t="shared" si="230"/>
        <v>No Tie</v>
      </c>
      <c r="D4734" s="63">
        <f t="shared" si="231"/>
        <v>426</v>
      </c>
      <c r="E4734" s="63">
        <v>426</v>
      </c>
      <c r="F4734" s="61" t="s">
        <v>1880</v>
      </c>
      <c r="G4734" s="61" t="str">
        <f t="shared" si="232"/>
        <v>Richard Finch</v>
      </c>
    </row>
    <row r="4735" spans="1:7" thickBot="1">
      <c r="A4735" s="62" t="s">
        <v>3927</v>
      </c>
      <c r="B4735" s="61">
        <v>427</v>
      </c>
      <c r="C4735" s="61" t="str">
        <f t="shared" si="230"/>
        <v>No Tie</v>
      </c>
      <c r="D4735" s="63">
        <f t="shared" si="231"/>
        <v>427</v>
      </c>
      <c r="E4735" s="63">
        <v>427</v>
      </c>
      <c r="F4735" s="61" t="s">
        <v>694</v>
      </c>
      <c r="G4735" s="61" t="str">
        <f t="shared" si="232"/>
        <v>Billy Hurley III</v>
      </c>
    </row>
    <row r="4736" spans="1:7" thickBot="1">
      <c r="A4736" s="62" t="s">
        <v>3927</v>
      </c>
      <c r="B4736" s="61">
        <v>428</v>
      </c>
      <c r="C4736" s="61" t="str">
        <f t="shared" si="230"/>
        <v>No Tie</v>
      </c>
      <c r="D4736" s="63">
        <f t="shared" si="231"/>
        <v>428</v>
      </c>
      <c r="E4736" s="63">
        <v>428</v>
      </c>
      <c r="F4736" s="61" t="s">
        <v>2277</v>
      </c>
      <c r="G4736" s="61" t="str">
        <f t="shared" si="232"/>
        <v>Gary Lockerbie</v>
      </c>
    </row>
    <row r="4737" spans="1:7" thickBot="1">
      <c r="A4737" s="62" t="s">
        <v>3927</v>
      </c>
      <c r="B4737" s="61">
        <v>429</v>
      </c>
      <c r="C4737" s="61" t="str">
        <f t="shared" si="230"/>
        <v>No Tie</v>
      </c>
      <c r="D4737" s="63">
        <f t="shared" si="231"/>
        <v>429</v>
      </c>
      <c r="E4737" s="63">
        <v>429</v>
      </c>
      <c r="F4737" s="61" t="s">
        <v>1643</v>
      </c>
      <c r="G4737" s="61" t="str">
        <f t="shared" si="232"/>
        <v>Tyrone Van Aswegen</v>
      </c>
    </row>
    <row r="4738" spans="1:7" thickBot="1">
      <c r="A4738" s="62" t="s">
        <v>3927</v>
      </c>
      <c r="B4738" s="61">
        <v>430</v>
      </c>
      <c r="C4738" s="61" t="str">
        <f t="shared" si="230"/>
        <v>No Tie</v>
      </c>
      <c r="D4738" s="63">
        <f t="shared" si="231"/>
        <v>430</v>
      </c>
      <c r="E4738" s="63">
        <v>430</v>
      </c>
      <c r="F4738" s="61" t="s">
        <v>1802</v>
      </c>
      <c r="G4738" s="61" t="str">
        <f t="shared" si="232"/>
        <v>Philip Archer</v>
      </c>
    </row>
    <row r="4739" spans="1:7" thickBot="1">
      <c r="A4739" s="62" t="s">
        <v>3927</v>
      </c>
      <c r="B4739" s="61">
        <v>431</v>
      </c>
      <c r="C4739" s="61" t="str">
        <f t="shared" si="230"/>
        <v>No Tie</v>
      </c>
      <c r="D4739" s="63">
        <f t="shared" si="231"/>
        <v>431</v>
      </c>
      <c r="E4739" s="63">
        <v>431</v>
      </c>
      <c r="F4739" s="61" t="s">
        <v>1460</v>
      </c>
      <c r="G4739" s="61" t="str">
        <f t="shared" si="232"/>
        <v>Jamie McLeary</v>
      </c>
    </row>
    <row r="4740" spans="1:7" thickBot="1">
      <c r="A4740" s="62" t="s">
        <v>3927</v>
      </c>
      <c r="B4740" s="61">
        <v>431</v>
      </c>
      <c r="C4740" s="61" t="str">
        <f t="shared" si="230"/>
        <v>No Tie</v>
      </c>
      <c r="D4740" s="63">
        <f t="shared" si="231"/>
        <v>431</v>
      </c>
      <c r="E4740" s="63">
        <v>431</v>
      </c>
      <c r="F4740" s="61" t="s">
        <v>1587</v>
      </c>
      <c r="G4740" s="61" t="str">
        <f t="shared" si="232"/>
        <v>Wen-Tang Lin</v>
      </c>
    </row>
    <row r="4741" spans="1:7" thickBot="1">
      <c r="A4741" s="62" t="s">
        <v>3927</v>
      </c>
      <c r="B4741" s="61">
        <v>433</v>
      </c>
      <c r="C4741" s="61" t="str">
        <f t="shared" si="230"/>
        <v>No Tie</v>
      </c>
      <c r="D4741" s="63">
        <f t="shared" si="231"/>
        <v>433</v>
      </c>
      <c r="E4741" s="63">
        <v>433</v>
      </c>
      <c r="F4741" s="61" t="s">
        <v>703</v>
      </c>
      <c r="G4741" s="61" t="str">
        <f t="shared" si="232"/>
        <v>Tag Ridings</v>
      </c>
    </row>
    <row r="4742" spans="1:7" thickBot="1">
      <c r="A4742" s="62" t="s">
        <v>3927</v>
      </c>
      <c r="B4742" s="61">
        <v>434</v>
      </c>
      <c r="C4742" s="61" t="str">
        <f t="shared" si="230"/>
        <v>No Tie</v>
      </c>
      <c r="D4742" s="63">
        <f t="shared" si="231"/>
        <v>434</v>
      </c>
      <c r="E4742" s="63">
        <v>434</v>
      </c>
      <c r="F4742" s="61" t="s">
        <v>759</v>
      </c>
      <c r="G4742" s="61" t="str">
        <f t="shared" si="232"/>
        <v>Doug LaBelle II</v>
      </c>
    </row>
    <row r="4743" spans="1:7" thickBot="1">
      <c r="A4743" s="62" t="s">
        <v>3927</v>
      </c>
      <c r="B4743" s="61">
        <v>435</v>
      </c>
      <c r="C4743" s="61" t="str">
        <f t="shared" si="230"/>
        <v>No Tie</v>
      </c>
      <c r="D4743" s="63">
        <f t="shared" si="231"/>
        <v>435</v>
      </c>
      <c r="E4743" s="63">
        <v>435</v>
      </c>
      <c r="F4743" s="61" t="s">
        <v>1833</v>
      </c>
      <c r="G4743" s="61" t="str">
        <f t="shared" si="232"/>
        <v>Azuma Yano</v>
      </c>
    </row>
    <row r="4744" spans="1:7" thickBot="1">
      <c r="A4744" s="62" t="s">
        <v>3927</v>
      </c>
      <c r="B4744" s="61">
        <v>436</v>
      </c>
      <c r="C4744" s="61" t="str">
        <f t="shared" si="230"/>
        <v>No Tie</v>
      </c>
      <c r="D4744" s="63">
        <f t="shared" si="231"/>
        <v>436</v>
      </c>
      <c r="E4744" s="63">
        <v>436</v>
      </c>
      <c r="F4744" s="61" t="s">
        <v>2190</v>
      </c>
      <c r="G4744" s="61" t="str">
        <f t="shared" si="232"/>
        <v>Bobby Gates</v>
      </c>
    </row>
    <row r="4745" spans="1:7" thickBot="1">
      <c r="A4745" s="62" t="s">
        <v>3927</v>
      </c>
      <c r="B4745" s="61">
        <v>437</v>
      </c>
      <c r="C4745" s="61" t="str">
        <f t="shared" si="230"/>
        <v>No Tie</v>
      </c>
      <c r="D4745" s="63">
        <f t="shared" si="231"/>
        <v>437</v>
      </c>
      <c r="E4745" s="63">
        <v>437</v>
      </c>
      <c r="F4745" s="61" t="s">
        <v>804</v>
      </c>
      <c r="G4745" s="61" t="str">
        <f t="shared" si="232"/>
        <v>John Daly</v>
      </c>
    </row>
    <row r="4746" spans="1:7" thickBot="1">
      <c r="A4746" s="62" t="s">
        <v>3927</v>
      </c>
      <c r="B4746" s="61">
        <v>438</v>
      </c>
      <c r="C4746" s="61" t="str">
        <f t="shared" si="230"/>
        <v>No Tie</v>
      </c>
      <c r="D4746" s="63">
        <f t="shared" si="231"/>
        <v>438</v>
      </c>
      <c r="E4746" s="63">
        <v>438</v>
      </c>
      <c r="F4746" s="61" t="s">
        <v>1506</v>
      </c>
      <c r="G4746" s="61" t="str">
        <f t="shared" si="232"/>
        <v>Daniel Im</v>
      </c>
    </row>
    <row r="4747" spans="1:7" thickBot="1">
      <c r="A4747" s="62" t="s">
        <v>3927</v>
      </c>
      <c r="B4747" s="61">
        <v>438</v>
      </c>
      <c r="C4747" s="61" t="str">
        <f t="shared" si="230"/>
        <v>No Tie</v>
      </c>
      <c r="D4747" s="63">
        <f t="shared" si="231"/>
        <v>438</v>
      </c>
      <c r="E4747" s="63">
        <v>438</v>
      </c>
      <c r="F4747" s="61" t="s">
        <v>2213</v>
      </c>
      <c r="G4747" s="61" t="str">
        <f t="shared" si="232"/>
        <v>Thomas Levet</v>
      </c>
    </row>
    <row r="4748" spans="1:7" thickBot="1">
      <c r="A4748" s="62" t="s">
        <v>3927</v>
      </c>
      <c r="B4748" s="61">
        <v>440</v>
      </c>
      <c r="C4748" s="61" t="str">
        <f t="shared" si="230"/>
        <v>No Tie</v>
      </c>
      <c r="D4748" s="63">
        <f t="shared" si="231"/>
        <v>440</v>
      </c>
      <c r="E4748" s="63">
        <v>440</v>
      </c>
      <c r="F4748" s="61" t="s">
        <v>1243</v>
      </c>
      <c r="G4748" s="61" t="str">
        <f t="shared" si="232"/>
        <v>James Morrison</v>
      </c>
    </row>
    <row r="4749" spans="1:7" thickBot="1">
      <c r="A4749" s="62" t="s">
        <v>3927</v>
      </c>
      <c r="B4749" s="61">
        <v>441</v>
      </c>
      <c r="C4749" s="61" t="str">
        <f t="shared" si="230"/>
        <v>No Tie</v>
      </c>
      <c r="D4749" s="63">
        <f t="shared" si="231"/>
        <v>441</v>
      </c>
      <c r="E4749" s="63">
        <v>441</v>
      </c>
      <c r="F4749" s="61" t="s">
        <v>1615</v>
      </c>
      <c r="G4749" s="61" t="str">
        <f t="shared" si="232"/>
        <v>Satoshi Tomiyama</v>
      </c>
    </row>
    <row r="4750" spans="1:7" thickBot="1">
      <c r="A4750" s="62" t="s">
        <v>3927</v>
      </c>
      <c r="B4750" s="61">
        <v>442</v>
      </c>
      <c r="C4750" s="61" t="str">
        <f t="shared" si="230"/>
        <v>No Tie</v>
      </c>
      <c r="D4750" s="63">
        <f t="shared" si="231"/>
        <v>442</v>
      </c>
      <c r="E4750" s="63">
        <v>442</v>
      </c>
      <c r="F4750" s="61" t="s">
        <v>1525</v>
      </c>
      <c r="G4750" s="61" t="str">
        <f t="shared" si="232"/>
        <v>Darron Stiles</v>
      </c>
    </row>
    <row r="4751" spans="1:7" thickBot="1">
      <c r="A4751" s="62" t="s">
        <v>3927</v>
      </c>
      <c r="B4751" s="61">
        <v>443</v>
      </c>
      <c r="C4751" s="61" t="str">
        <f t="shared" si="230"/>
        <v>No Tie</v>
      </c>
      <c r="D4751" s="63">
        <f t="shared" si="231"/>
        <v>443</v>
      </c>
      <c r="E4751" s="63">
        <v>443</v>
      </c>
      <c r="F4751" s="61" t="s">
        <v>1685</v>
      </c>
      <c r="G4751" s="61" t="str">
        <f t="shared" si="232"/>
        <v>Jordi Garcia Pinto</v>
      </c>
    </row>
    <row r="4752" spans="1:7" thickBot="1">
      <c r="A4752" s="62" t="s">
        <v>3927</v>
      </c>
      <c r="B4752" s="61">
        <v>444</v>
      </c>
      <c r="C4752" s="61" t="str">
        <f t="shared" si="230"/>
        <v>No Tie</v>
      </c>
      <c r="D4752" s="63">
        <f t="shared" si="231"/>
        <v>444</v>
      </c>
      <c r="E4752" s="63">
        <v>444</v>
      </c>
      <c r="F4752" s="61" t="s">
        <v>1510</v>
      </c>
      <c r="G4752" s="61" t="str">
        <f t="shared" si="232"/>
        <v>Daniel Gaunt</v>
      </c>
    </row>
    <row r="4753" spans="1:7" thickBot="1">
      <c r="A4753" s="62" t="s">
        <v>3927</v>
      </c>
      <c r="B4753" s="61">
        <v>445</v>
      </c>
      <c r="C4753" s="61" t="str">
        <f t="shared" si="230"/>
        <v>No Tie</v>
      </c>
      <c r="D4753" s="63">
        <f t="shared" si="231"/>
        <v>445</v>
      </c>
      <c r="E4753" s="63">
        <v>445</v>
      </c>
      <c r="F4753" s="61" t="s">
        <v>1436</v>
      </c>
      <c r="G4753" s="61" t="str">
        <f t="shared" si="232"/>
        <v>Oliver Fisher</v>
      </c>
    </row>
    <row r="4754" spans="1:7" thickBot="1">
      <c r="A4754" s="62" t="s">
        <v>3927</v>
      </c>
      <c r="B4754" s="61">
        <v>445</v>
      </c>
      <c r="C4754" s="61" t="str">
        <f t="shared" si="230"/>
        <v>No Tie</v>
      </c>
      <c r="D4754" s="63">
        <f t="shared" si="231"/>
        <v>445</v>
      </c>
      <c r="E4754" s="63">
        <v>445</v>
      </c>
      <c r="F4754" s="61" t="s">
        <v>710</v>
      </c>
      <c r="G4754" s="61" t="str">
        <f t="shared" si="232"/>
        <v>Steve LeBrun</v>
      </c>
    </row>
    <row r="4755" spans="1:7" thickBot="1">
      <c r="A4755" s="62" t="s">
        <v>3927</v>
      </c>
      <c r="B4755" s="61">
        <v>447</v>
      </c>
      <c r="C4755" s="61" t="str">
        <f t="shared" si="230"/>
        <v>No Tie</v>
      </c>
      <c r="D4755" s="63">
        <f t="shared" si="231"/>
        <v>447</v>
      </c>
      <c r="E4755" s="63">
        <v>447</v>
      </c>
      <c r="F4755" s="61" t="s">
        <v>1377</v>
      </c>
      <c r="G4755" s="61" t="str">
        <f t="shared" si="232"/>
        <v>Jacques Blaauw</v>
      </c>
    </row>
    <row r="4756" spans="1:7" thickBot="1">
      <c r="A4756" s="62" t="s">
        <v>3927</v>
      </c>
      <c r="B4756" s="61">
        <v>448</v>
      </c>
      <c r="C4756" s="61" t="str">
        <f t="shared" ref="C4756:C4819" si="233">IFERROR(SEARCH("T",B4756),"No Tie")</f>
        <v>No Tie</v>
      </c>
      <c r="D4756" s="63">
        <f t="shared" ref="D4756:D4819" si="234">IF(C4756="No Tie",B4756,RIGHT(B4756,LEN(B4756)-1))</f>
        <v>448</v>
      </c>
      <c r="E4756" s="63">
        <v>448</v>
      </c>
      <c r="F4756" s="61" t="s">
        <v>2026</v>
      </c>
      <c r="G4756" s="61" t="str">
        <f t="shared" ref="G4756:G4819" si="235">TRIM(SUBSTITUTE(F4756,CHAR(160),CHAR(32)))</f>
        <v>Alistair Presnell</v>
      </c>
    </row>
    <row r="4757" spans="1:7" thickBot="1">
      <c r="A4757" s="62" t="s">
        <v>3927</v>
      </c>
      <c r="B4757" s="61">
        <v>449</v>
      </c>
      <c r="C4757" s="61" t="str">
        <f t="shared" si="233"/>
        <v>No Tie</v>
      </c>
      <c r="D4757" s="63">
        <f t="shared" si="234"/>
        <v>449</v>
      </c>
      <c r="E4757" s="63">
        <v>449</v>
      </c>
      <c r="F4757" s="61" t="s">
        <v>1331</v>
      </c>
      <c r="G4757" s="61" t="str">
        <f t="shared" si="235"/>
        <v>Taichi Teshima</v>
      </c>
    </row>
    <row r="4758" spans="1:7" thickBot="1">
      <c r="A4758" s="62" t="s">
        <v>3927</v>
      </c>
      <c r="B4758" s="61">
        <v>450</v>
      </c>
      <c r="C4758" s="61" t="str">
        <f t="shared" si="233"/>
        <v>No Tie</v>
      </c>
      <c r="D4758" s="63">
        <f t="shared" si="234"/>
        <v>450</v>
      </c>
      <c r="E4758" s="63">
        <v>450</v>
      </c>
      <c r="F4758" s="61" t="s">
        <v>2304</v>
      </c>
      <c r="G4758" s="61" t="str">
        <f t="shared" si="235"/>
        <v>Kim Dae-sub</v>
      </c>
    </row>
    <row r="4759" spans="1:7" thickBot="1">
      <c r="A4759" s="62" t="s">
        <v>3927</v>
      </c>
      <c r="B4759" s="61">
        <v>451</v>
      </c>
      <c r="C4759" s="61" t="str">
        <f t="shared" si="233"/>
        <v>No Tie</v>
      </c>
      <c r="D4759" s="63">
        <f t="shared" si="234"/>
        <v>451</v>
      </c>
      <c r="E4759" s="63">
        <v>451</v>
      </c>
      <c r="F4759" s="61" t="s">
        <v>1378</v>
      </c>
      <c r="G4759" s="61" t="str">
        <f t="shared" si="235"/>
        <v>Andrew McArthur</v>
      </c>
    </row>
    <row r="4760" spans="1:7" thickBot="1">
      <c r="A4760" s="62" t="s">
        <v>3927</v>
      </c>
      <c r="B4760" s="61">
        <v>452</v>
      </c>
      <c r="C4760" s="61" t="str">
        <f t="shared" si="233"/>
        <v>No Tie</v>
      </c>
      <c r="D4760" s="63">
        <f t="shared" si="234"/>
        <v>452</v>
      </c>
      <c r="E4760" s="63">
        <v>452</v>
      </c>
      <c r="F4760" s="61" t="s">
        <v>1928</v>
      </c>
      <c r="G4760" s="61" t="str">
        <f t="shared" si="235"/>
        <v>Scott Parel</v>
      </c>
    </row>
    <row r="4761" spans="1:7" thickBot="1">
      <c r="A4761" s="62" t="s">
        <v>3927</v>
      </c>
      <c r="B4761" s="61">
        <v>453</v>
      </c>
      <c r="C4761" s="61" t="str">
        <f t="shared" si="233"/>
        <v>No Tie</v>
      </c>
      <c r="D4761" s="63">
        <f t="shared" si="234"/>
        <v>453</v>
      </c>
      <c r="E4761" s="63">
        <v>453</v>
      </c>
      <c r="F4761" s="61" t="s">
        <v>1740</v>
      </c>
      <c r="G4761" s="61" t="str">
        <f t="shared" si="235"/>
        <v>Oscar Fraustro</v>
      </c>
    </row>
    <row r="4762" spans="1:7" thickBot="1">
      <c r="A4762" s="62" t="s">
        <v>3927</v>
      </c>
      <c r="B4762" s="61">
        <v>454</v>
      </c>
      <c r="C4762" s="61" t="str">
        <f t="shared" si="233"/>
        <v>No Tie</v>
      </c>
      <c r="D4762" s="63">
        <f t="shared" si="234"/>
        <v>454</v>
      </c>
      <c r="E4762" s="63">
        <v>454</v>
      </c>
      <c r="F4762" s="61" t="s">
        <v>1735</v>
      </c>
      <c r="G4762" s="61" t="str">
        <f t="shared" si="235"/>
        <v>Edouard Dubois</v>
      </c>
    </row>
    <row r="4763" spans="1:7" thickBot="1">
      <c r="A4763" s="62" t="s">
        <v>3927</v>
      </c>
      <c r="B4763" s="61">
        <v>455</v>
      </c>
      <c r="C4763" s="61" t="str">
        <f t="shared" si="233"/>
        <v>No Tie</v>
      </c>
      <c r="D4763" s="63">
        <f t="shared" si="234"/>
        <v>455</v>
      </c>
      <c r="E4763" s="63">
        <v>455</v>
      </c>
      <c r="F4763" s="61" t="s">
        <v>756</v>
      </c>
      <c r="G4763" s="61" t="str">
        <f t="shared" si="235"/>
        <v>David Mathis</v>
      </c>
    </row>
    <row r="4764" spans="1:7" thickBot="1">
      <c r="A4764" s="62" t="s">
        <v>3927</v>
      </c>
      <c r="B4764" s="61">
        <v>456</v>
      </c>
      <c r="C4764" s="61" t="str">
        <f t="shared" si="233"/>
        <v>No Tie</v>
      </c>
      <c r="D4764" s="63">
        <f t="shared" si="234"/>
        <v>456</v>
      </c>
      <c r="E4764" s="63">
        <v>456</v>
      </c>
      <c r="F4764" s="61" t="s">
        <v>2095</v>
      </c>
      <c r="G4764" s="61" t="str">
        <f t="shared" si="235"/>
        <v>Elmer Salvador</v>
      </c>
    </row>
    <row r="4765" spans="1:7" thickBot="1">
      <c r="A4765" s="62" t="s">
        <v>3927</v>
      </c>
      <c r="B4765" s="61">
        <v>457</v>
      </c>
      <c r="C4765" s="61" t="str">
        <f t="shared" si="233"/>
        <v>No Tie</v>
      </c>
      <c r="D4765" s="63">
        <f t="shared" si="234"/>
        <v>457</v>
      </c>
      <c r="E4765" s="63">
        <v>457</v>
      </c>
      <c r="F4765" s="61" t="s">
        <v>1358</v>
      </c>
      <c r="G4765" s="61" t="str">
        <f t="shared" si="235"/>
        <v>Park Sang-eon</v>
      </c>
    </row>
    <row r="4766" spans="1:7" thickBot="1">
      <c r="A4766" s="62" t="s">
        <v>3927</v>
      </c>
      <c r="B4766" s="61">
        <v>458</v>
      </c>
      <c r="C4766" s="61" t="str">
        <f t="shared" si="233"/>
        <v>No Tie</v>
      </c>
      <c r="D4766" s="63">
        <f t="shared" si="234"/>
        <v>458</v>
      </c>
      <c r="E4766" s="63">
        <v>458</v>
      </c>
      <c r="F4766" s="61" t="s">
        <v>709</v>
      </c>
      <c r="G4766" s="61" t="str">
        <f t="shared" si="235"/>
        <v>Henrik Norlander</v>
      </c>
    </row>
    <row r="4767" spans="1:7" thickBot="1">
      <c r="A4767" s="62" t="s">
        <v>3927</v>
      </c>
      <c r="B4767" s="61">
        <v>459</v>
      </c>
      <c r="C4767" s="61" t="str">
        <f t="shared" si="233"/>
        <v>No Tie</v>
      </c>
      <c r="D4767" s="63">
        <f t="shared" si="234"/>
        <v>459</v>
      </c>
      <c r="E4767" s="63">
        <v>459</v>
      </c>
      <c r="F4767" s="61" t="s">
        <v>1855</v>
      </c>
      <c r="G4767" s="61" t="str">
        <f t="shared" si="235"/>
        <v>Mark Brown</v>
      </c>
    </row>
    <row r="4768" spans="1:7" thickBot="1">
      <c r="A4768" s="62" t="s">
        <v>3927</v>
      </c>
      <c r="B4768" s="61">
        <v>460</v>
      </c>
      <c r="C4768" s="61" t="str">
        <f t="shared" si="233"/>
        <v>No Tie</v>
      </c>
      <c r="D4768" s="63">
        <f t="shared" si="234"/>
        <v>460</v>
      </c>
      <c r="E4768" s="63">
        <v>460</v>
      </c>
      <c r="F4768" s="61" t="s">
        <v>1258</v>
      </c>
      <c r="G4768" s="61" t="str">
        <f t="shared" si="235"/>
        <v>Fabrizio Zanotti</v>
      </c>
    </row>
    <row r="4769" spans="1:7" thickBot="1">
      <c r="A4769" s="62" t="s">
        <v>3927</v>
      </c>
      <c r="B4769" s="61">
        <v>461</v>
      </c>
      <c r="C4769" s="61" t="str">
        <f t="shared" si="233"/>
        <v>No Tie</v>
      </c>
      <c r="D4769" s="63">
        <f t="shared" si="234"/>
        <v>461</v>
      </c>
      <c r="E4769" s="63">
        <v>461</v>
      </c>
      <c r="F4769" s="61" t="s">
        <v>1711</v>
      </c>
      <c r="G4769" s="61" t="str">
        <f t="shared" si="235"/>
        <v>Gunn Charoenkul</v>
      </c>
    </row>
    <row r="4770" spans="1:7" thickBot="1">
      <c r="A4770" s="62" t="s">
        <v>3927</v>
      </c>
      <c r="B4770" s="61">
        <v>462</v>
      </c>
      <c r="C4770" s="61" t="str">
        <f t="shared" si="233"/>
        <v>No Tie</v>
      </c>
      <c r="D4770" s="63">
        <f t="shared" si="234"/>
        <v>462</v>
      </c>
      <c r="E4770" s="63">
        <v>462</v>
      </c>
      <c r="F4770" s="61" t="s">
        <v>1767</v>
      </c>
      <c r="G4770" s="61" t="str">
        <f t="shared" si="235"/>
        <v>Andrew Curlewis</v>
      </c>
    </row>
    <row r="4771" spans="1:7" thickBot="1">
      <c r="A4771" s="62" t="s">
        <v>3927</v>
      </c>
      <c r="B4771" s="61">
        <v>463</v>
      </c>
      <c r="C4771" s="61" t="str">
        <f t="shared" si="233"/>
        <v>No Tie</v>
      </c>
      <c r="D4771" s="63">
        <f t="shared" si="234"/>
        <v>463</v>
      </c>
      <c r="E4771" s="63">
        <v>463</v>
      </c>
      <c r="F4771" s="61" t="s">
        <v>787</v>
      </c>
      <c r="G4771" s="61" t="str">
        <f t="shared" si="235"/>
        <v>Wes Roach</v>
      </c>
    </row>
    <row r="4772" spans="1:7" thickBot="1">
      <c r="A4772" s="62" t="s">
        <v>3927</v>
      </c>
      <c r="B4772" s="61">
        <v>464</v>
      </c>
      <c r="C4772" s="61" t="str">
        <f t="shared" si="233"/>
        <v>No Tie</v>
      </c>
      <c r="D4772" s="63">
        <f t="shared" si="234"/>
        <v>464</v>
      </c>
      <c r="E4772" s="63">
        <v>464</v>
      </c>
      <c r="F4772" s="61" t="s">
        <v>2200</v>
      </c>
      <c r="G4772" s="61" t="str">
        <f t="shared" si="235"/>
        <v>Camilo Benedetti</v>
      </c>
    </row>
    <row r="4773" spans="1:7" thickBot="1">
      <c r="A4773" s="62" t="s">
        <v>3927</v>
      </c>
      <c r="B4773" s="61">
        <v>464</v>
      </c>
      <c r="C4773" s="61" t="str">
        <f t="shared" si="233"/>
        <v>No Tie</v>
      </c>
      <c r="D4773" s="63">
        <f t="shared" si="234"/>
        <v>464</v>
      </c>
      <c r="E4773" s="63">
        <v>464</v>
      </c>
      <c r="F4773" s="61" t="s">
        <v>1356</v>
      </c>
      <c r="G4773" s="61" t="str">
        <f t="shared" si="235"/>
        <v>SSP Chawrasia</v>
      </c>
    </row>
    <row r="4774" spans="1:7" thickBot="1">
      <c r="A4774" s="62" t="s">
        <v>3927</v>
      </c>
      <c r="B4774" s="61">
        <v>466</v>
      </c>
      <c r="C4774" s="61" t="str">
        <f t="shared" si="233"/>
        <v>No Tie</v>
      </c>
      <c r="D4774" s="63">
        <f t="shared" si="234"/>
        <v>466</v>
      </c>
      <c r="E4774" s="63">
        <v>466</v>
      </c>
      <c r="F4774" s="61" t="s">
        <v>1353</v>
      </c>
      <c r="G4774" s="61" t="str">
        <f t="shared" si="235"/>
        <v>Katsumasa Miyamoto</v>
      </c>
    </row>
    <row r="4775" spans="1:7" thickBot="1">
      <c r="A4775" s="62" t="s">
        <v>3927</v>
      </c>
      <c r="B4775" s="61">
        <v>467</v>
      </c>
      <c r="C4775" s="61" t="str">
        <f t="shared" si="233"/>
        <v>No Tie</v>
      </c>
      <c r="D4775" s="63">
        <f t="shared" si="234"/>
        <v>467</v>
      </c>
      <c r="E4775" s="63">
        <v>467</v>
      </c>
      <c r="F4775" s="61" t="s">
        <v>2002</v>
      </c>
      <c r="G4775" s="61" t="str">
        <f t="shared" si="235"/>
        <v>Yuki Kono</v>
      </c>
    </row>
    <row r="4776" spans="1:7" thickBot="1">
      <c r="A4776" s="62" t="s">
        <v>3927</v>
      </c>
      <c r="B4776" s="61">
        <v>468</v>
      </c>
      <c r="C4776" s="61" t="str">
        <f t="shared" si="233"/>
        <v>No Tie</v>
      </c>
      <c r="D4776" s="63">
        <f t="shared" si="234"/>
        <v>468</v>
      </c>
      <c r="E4776" s="63">
        <v>468</v>
      </c>
      <c r="F4776" s="61" t="s">
        <v>1469</v>
      </c>
      <c r="G4776" s="61" t="str">
        <f t="shared" si="235"/>
        <v>Chad Collins</v>
      </c>
    </row>
    <row r="4777" spans="1:7" thickBot="1">
      <c r="A4777" s="62" t="s">
        <v>3927</v>
      </c>
      <c r="B4777" s="61">
        <v>469</v>
      </c>
      <c r="C4777" s="61" t="str">
        <f t="shared" si="233"/>
        <v>No Tie</v>
      </c>
      <c r="D4777" s="63">
        <f t="shared" si="234"/>
        <v>469</v>
      </c>
      <c r="E4777" s="63">
        <v>469</v>
      </c>
      <c r="F4777" s="61" t="s">
        <v>1592</v>
      </c>
      <c r="G4777" s="61" t="str">
        <f t="shared" si="235"/>
        <v>Jorge Fernandez-Valdes</v>
      </c>
    </row>
    <row r="4778" spans="1:7" thickBot="1">
      <c r="A4778" s="62" t="s">
        <v>3927</v>
      </c>
      <c r="B4778" s="61">
        <v>470</v>
      </c>
      <c r="C4778" s="61" t="str">
        <f t="shared" si="233"/>
        <v>No Tie</v>
      </c>
      <c r="D4778" s="63">
        <f t="shared" si="234"/>
        <v>470</v>
      </c>
      <c r="E4778" s="63">
        <v>470</v>
      </c>
      <c r="F4778" s="61" t="s">
        <v>1479</v>
      </c>
      <c r="G4778" s="61" t="str">
        <f t="shared" si="235"/>
        <v>Chan Shih-chang</v>
      </c>
    </row>
    <row r="4779" spans="1:7" thickBot="1">
      <c r="A4779" s="62" t="s">
        <v>3927</v>
      </c>
      <c r="B4779" s="61">
        <v>471</v>
      </c>
      <c r="C4779" s="61" t="str">
        <f t="shared" si="233"/>
        <v>No Tie</v>
      </c>
      <c r="D4779" s="63">
        <f t="shared" si="234"/>
        <v>471</v>
      </c>
      <c r="E4779" s="63">
        <v>471</v>
      </c>
      <c r="F4779" s="61" t="s">
        <v>2171</v>
      </c>
      <c r="G4779" s="61" t="str">
        <f t="shared" si="235"/>
        <v>Knut Borsheim</v>
      </c>
    </row>
    <row r="4780" spans="1:7" thickBot="1">
      <c r="A4780" s="62" t="s">
        <v>3927</v>
      </c>
      <c r="B4780" s="61">
        <v>472</v>
      </c>
      <c r="C4780" s="61" t="str">
        <f t="shared" si="233"/>
        <v>No Tie</v>
      </c>
      <c r="D4780" s="63">
        <f t="shared" si="234"/>
        <v>472</v>
      </c>
      <c r="E4780" s="63">
        <v>472</v>
      </c>
      <c r="F4780" s="61" t="s">
        <v>1739</v>
      </c>
      <c r="G4780" s="61" t="str">
        <f t="shared" si="235"/>
        <v>Tim Petrovic</v>
      </c>
    </row>
    <row r="4781" spans="1:7" thickBot="1">
      <c r="A4781" s="62" t="s">
        <v>3927</v>
      </c>
      <c r="B4781" s="61">
        <v>473</v>
      </c>
      <c r="C4781" s="61" t="str">
        <f t="shared" si="233"/>
        <v>No Tie</v>
      </c>
      <c r="D4781" s="63">
        <f t="shared" si="234"/>
        <v>473</v>
      </c>
      <c r="E4781" s="63">
        <v>473</v>
      </c>
      <c r="F4781" s="61" t="s">
        <v>2107</v>
      </c>
      <c r="G4781" s="61" t="str">
        <f t="shared" si="235"/>
        <v>Lloyd Kennedy</v>
      </c>
    </row>
    <row r="4782" spans="1:7" thickBot="1">
      <c r="A4782" s="62" t="s">
        <v>3927</v>
      </c>
      <c r="B4782" s="61">
        <v>474</v>
      </c>
      <c r="C4782" s="61" t="str">
        <f t="shared" si="233"/>
        <v>No Tie</v>
      </c>
      <c r="D4782" s="63">
        <f t="shared" si="234"/>
        <v>474</v>
      </c>
      <c r="E4782" s="63">
        <v>474</v>
      </c>
      <c r="F4782" s="61" t="s">
        <v>654</v>
      </c>
      <c r="G4782" s="61" t="str">
        <f t="shared" si="235"/>
        <v>Jim Renner</v>
      </c>
    </row>
    <row r="4783" spans="1:7" thickBot="1">
      <c r="A4783" s="62" t="s">
        <v>3927</v>
      </c>
      <c r="B4783" s="61">
        <v>474</v>
      </c>
      <c r="C4783" s="61" t="str">
        <f t="shared" si="233"/>
        <v>No Tie</v>
      </c>
      <c r="D4783" s="63">
        <f t="shared" si="234"/>
        <v>474</v>
      </c>
      <c r="E4783" s="63">
        <v>474</v>
      </c>
      <c r="F4783" s="61" t="s">
        <v>1477</v>
      </c>
      <c r="G4783" s="61" t="str">
        <f t="shared" si="235"/>
        <v>Vaughn Groenewald</v>
      </c>
    </row>
    <row r="4784" spans="1:7" thickBot="1">
      <c r="A4784" s="62" t="s">
        <v>3927</v>
      </c>
      <c r="B4784" s="61">
        <v>476</v>
      </c>
      <c r="C4784" s="61" t="str">
        <f t="shared" si="233"/>
        <v>No Tie</v>
      </c>
      <c r="D4784" s="63">
        <f t="shared" si="234"/>
        <v>476</v>
      </c>
      <c r="E4784" s="63">
        <v>476</v>
      </c>
      <c r="F4784" s="61" t="s">
        <v>1934</v>
      </c>
      <c r="G4784" s="61" t="str">
        <f t="shared" si="235"/>
        <v>Kieran Pratt</v>
      </c>
    </row>
    <row r="4785" spans="1:7" thickBot="1">
      <c r="A4785" s="62" t="s">
        <v>3927</v>
      </c>
      <c r="B4785" s="61">
        <v>477</v>
      </c>
      <c r="C4785" s="61" t="str">
        <f t="shared" si="233"/>
        <v>No Tie</v>
      </c>
      <c r="D4785" s="63">
        <f t="shared" si="234"/>
        <v>477</v>
      </c>
      <c r="E4785" s="63">
        <v>477</v>
      </c>
      <c r="F4785" s="61" t="s">
        <v>1893</v>
      </c>
      <c r="G4785" s="61" t="str">
        <f t="shared" si="235"/>
        <v>Joel Sjoholm</v>
      </c>
    </row>
    <row r="4786" spans="1:7" thickBot="1">
      <c r="A4786" s="62" t="s">
        <v>3927</v>
      </c>
      <c r="B4786" s="61">
        <v>478</v>
      </c>
      <c r="C4786" s="61" t="str">
        <f t="shared" si="233"/>
        <v>No Tie</v>
      </c>
      <c r="D4786" s="63">
        <f t="shared" si="234"/>
        <v>478</v>
      </c>
      <c r="E4786" s="63">
        <v>478</v>
      </c>
      <c r="F4786" s="61" t="s">
        <v>1933</v>
      </c>
      <c r="G4786" s="61" t="str">
        <f t="shared" si="235"/>
        <v>Joe Durant</v>
      </c>
    </row>
    <row r="4787" spans="1:7" thickBot="1">
      <c r="A4787" s="62" t="s">
        <v>3927</v>
      </c>
      <c r="B4787" s="61">
        <v>479</v>
      </c>
      <c r="C4787" s="61" t="str">
        <f t="shared" si="233"/>
        <v>No Tie</v>
      </c>
      <c r="D4787" s="63">
        <f t="shared" si="234"/>
        <v>479</v>
      </c>
      <c r="E4787" s="63">
        <v>479</v>
      </c>
      <c r="F4787" s="61" t="s">
        <v>713</v>
      </c>
      <c r="G4787" s="61" t="str">
        <f t="shared" si="235"/>
        <v>D.J. Trahan</v>
      </c>
    </row>
    <row r="4788" spans="1:7" thickBot="1">
      <c r="A4788" s="62" t="s">
        <v>3927</v>
      </c>
      <c r="B4788" s="61">
        <v>480</v>
      </c>
      <c r="C4788" s="61" t="str">
        <f t="shared" si="233"/>
        <v>No Tie</v>
      </c>
      <c r="D4788" s="63">
        <f t="shared" si="234"/>
        <v>480</v>
      </c>
      <c r="E4788" s="63">
        <v>480</v>
      </c>
      <c r="F4788" s="61" t="s">
        <v>2098</v>
      </c>
      <c r="G4788" s="61" t="str">
        <f t="shared" si="235"/>
        <v>Chawalit Plaphol</v>
      </c>
    </row>
    <row r="4789" spans="1:7" thickBot="1">
      <c r="A4789" s="62" t="s">
        <v>3927</v>
      </c>
      <c r="B4789" s="61">
        <v>481</v>
      </c>
      <c r="C4789" s="61" t="str">
        <f t="shared" si="233"/>
        <v>No Tie</v>
      </c>
      <c r="D4789" s="63">
        <f t="shared" si="234"/>
        <v>481</v>
      </c>
      <c r="E4789" s="63">
        <v>481</v>
      </c>
      <c r="F4789" s="61" t="s">
        <v>1650</v>
      </c>
      <c r="G4789" s="61" t="str">
        <f t="shared" si="235"/>
        <v>Akio Sadakata</v>
      </c>
    </row>
    <row r="4790" spans="1:7" thickBot="1">
      <c r="A4790" s="62" t="s">
        <v>3927</v>
      </c>
      <c r="B4790" s="61">
        <v>482</v>
      </c>
      <c r="C4790" s="61" t="str">
        <f t="shared" si="233"/>
        <v>No Tie</v>
      </c>
      <c r="D4790" s="63">
        <f t="shared" si="234"/>
        <v>482</v>
      </c>
      <c r="E4790" s="63">
        <v>482</v>
      </c>
      <c r="F4790" s="61" t="s">
        <v>2140</v>
      </c>
      <c r="G4790" s="61" t="str">
        <f t="shared" si="235"/>
        <v>Steven Conran</v>
      </c>
    </row>
    <row r="4791" spans="1:7" thickBot="1">
      <c r="A4791" s="62" t="s">
        <v>3927</v>
      </c>
      <c r="B4791" s="61">
        <v>483</v>
      </c>
      <c r="C4791" s="61" t="str">
        <f t="shared" si="233"/>
        <v>No Tie</v>
      </c>
      <c r="D4791" s="63">
        <f t="shared" si="234"/>
        <v>483</v>
      </c>
      <c r="E4791" s="63">
        <v>483</v>
      </c>
      <c r="F4791" s="61" t="s">
        <v>1591</v>
      </c>
      <c r="G4791" s="61" t="str">
        <f t="shared" si="235"/>
        <v>Miguel Angel Carballo</v>
      </c>
    </row>
    <row r="4792" spans="1:7" thickBot="1">
      <c r="A4792" s="62" t="s">
        <v>3927</v>
      </c>
      <c r="B4792" s="61">
        <v>484</v>
      </c>
      <c r="C4792" s="61" t="str">
        <f t="shared" si="233"/>
        <v>No Tie</v>
      </c>
      <c r="D4792" s="63">
        <f t="shared" si="234"/>
        <v>484</v>
      </c>
      <c r="E4792" s="63">
        <v>484</v>
      </c>
      <c r="F4792" s="61" t="s">
        <v>2196</v>
      </c>
      <c r="G4792" s="61" t="str">
        <f t="shared" si="235"/>
        <v>Bryce Easton</v>
      </c>
    </row>
    <row r="4793" spans="1:7" thickBot="1">
      <c r="A4793" s="62" t="s">
        <v>3927</v>
      </c>
      <c r="B4793" s="61">
        <v>485</v>
      </c>
      <c r="C4793" s="61" t="str">
        <f t="shared" si="233"/>
        <v>No Tie</v>
      </c>
      <c r="D4793" s="63">
        <f t="shared" si="234"/>
        <v>485</v>
      </c>
      <c r="E4793" s="63">
        <v>485</v>
      </c>
      <c r="F4793" s="61" t="s">
        <v>526</v>
      </c>
      <c r="G4793" s="61" t="str">
        <f t="shared" si="235"/>
        <v>Hudson Swafford</v>
      </c>
    </row>
    <row r="4794" spans="1:7" thickBot="1">
      <c r="A4794" s="62" t="s">
        <v>3927</v>
      </c>
      <c r="B4794" s="61">
        <v>486</v>
      </c>
      <c r="C4794" s="61" t="str">
        <f t="shared" si="233"/>
        <v>No Tie</v>
      </c>
      <c r="D4794" s="63">
        <f t="shared" si="234"/>
        <v>486</v>
      </c>
      <c r="E4794" s="63">
        <v>486</v>
      </c>
      <c r="F4794" s="61" t="s">
        <v>805</v>
      </c>
      <c r="G4794" s="61" t="str">
        <f t="shared" si="235"/>
        <v>Troy Kelly</v>
      </c>
    </row>
    <row r="4795" spans="1:7" thickBot="1">
      <c r="A4795" s="62" t="s">
        <v>3927</v>
      </c>
      <c r="B4795" s="61">
        <v>487</v>
      </c>
      <c r="C4795" s="61" t="str">
        <f t="shared" si="233"/>
        <v>No Tie</v>
      </c>
      <c r="D4795" s="63">
        <f t="shared" si="234"/>
        <v>487</v>
      </c>
      <c r="E4795" s="63">
        <v>487</v>
      </c>
      <c r="F4795" s="61" t="s">
        <v>1370</v>
      </c>
      <c r="G4795" s="61" t="str">
        <f t="shared" si="235"/>
        <v>Chapchai Nirat</v>
      </c>
    </row>
    <row r="4796" spans="1:7" thickBot="1">
      <c r="A4796" s="62" t="s">
        <v>3927</v>
      </c>
      <c r="B4796" s="61">
        <v>488</v>
      </c>
      <c r="C4796" s="61" t="str">
        <f t="shared" si="233"/>
        <v>No Tie</v>
      </c>
      <c r="D4796" s="63">
        <f t="shared" si="234"/>
        <v>488</v>
      </c>
      <c r="E4796" s="63">
        <v>488</v>
      </c>
      <c r="F4796" s="61" t="s">
        <v>1218</v>
      </c>
      <c r="G4796" s="61" t="str">
        <f t="shared" si="235"/>
        <v>Byeong-Hun An</v>
      </c>
    </row>
    <row r="4797" spans="1:7" thickBot="1">
      <c r="A4797" s="62" t="s">
        <v>3927</v>
      </c>
      <c r="B4797" s="61">
        <v>489</v>
      </c>
      <c r="C4797" s="61" t="str">
        <f t="shared" si="233"/>
        <v>No Tie</v>
      </c>
      <c r="D4797" s="63">
        <f t="shared" si="234"/>
        <v>489</v>
      </c>
      <c r="E4797" s="63">
        <v>489</v>
      </c>
      <c r="F4797" s="61" t="s">
        <v>2275</v>
      </c>
      <c r="G4797" s="61" t="str">
        <f t="shared" si="235"/>
        <v>Boonchu Ruangkit</v>
      </c>
    </row>
    <row r="4798" spans="1:7" thickBot="1">
      <c r="A4798" s="62" t="s">
        <v>3927</v>
      </c>
      <c r="B4798" s="61">
        <v>490</v>
      </c>
      <c r="C4798" s="61" t="str">
        <f t="shared" si="233"/>
        <v>No Tie</v>
      </c>
      <c r="D4798" s="63">
        <f t="shared" si="234"/>
        <v>490</v>
      </c>
      <c r="E4798" s="63">
        <v>490</v>
      </c>
      <c r="F4798" s="61" t="s">
        <v>835</v>
      </c>
      <c r="G4798" s="61" t="str">
        <f t="shared" si="235"/>
        <v>Cameron Beckman</v>
      </c>
    </row>
    <row r="4799" spans="1:7" thickBot="1">
      <c r="A4799" s="62" t="s">
        <v>3927</v>
      </c>
      <c r="B4799" s="61">
        <v>491</v>
      </c>
      <c r="C4799" s="61" t="str">
        <f t="shared" si="233"/>
        <v>No Tie</v>
      </c>
      <c r="D4799" s="63">
        <f t="shared" si="234"/>
        <v>491</v>
      </c>
      <c r="E4799" s="63">
        <v>491</v>
      </c>
      <c r="F4799" s="61" t="s">
        <v>1860</v>
      </c>
      <c r="G4799" s="61" t="str">
        <f t="shared" si="235"/>
        <v>Byron Smith</v>
      </c>
    </row>
    <row r="4800" spans="1:7" thickBot="1">
      <c r="A4800" s="62" t="s">
        <v>3927</v>
      </c>
      <c r="B4800" s="61">
        <v>491</v>
      </c>
      <c r="C4800" s="61" t="str">
        <f t="shared" si="233"/>
        <v>No Tie</v>
      </c>
      <c r="D4800" s="63">
        <f t="shared" si="234"/>
        <v>491</v>
      </c>
      <c r="E4800" s="63">
        <v>491</v>
      </c>
      <c r="F4800" s="61" t="s">
        <v>1836</v>
      </c>
      <c r="G4800" s="61" t="str">
        <f t="shared" si="235"/>
        <v>Kim Tae-hoon</v>
      </c>
    </row>
    <row r="4801" spans="1:7" thickBot="1">
      <c r="A4801" s="62" t="s">
        <v>3927</v>
      </c>
      <c r="B4801" s="61">
        <v>493</v>
      </c>
      <c r="C4801" s="61" t="str">
        <f t="shared" si="233"/>
        <v>No Tie</v>
      </c>
      <c r="D4801" s="63">
        <f t="shared" si="234"/>
        <v>493</v>
      </c>
      <c r="E4801" s="63">
        <v>493</v>
      </c>
      <c r="F4801" s="61" t="s">
        <v>1593</v>
      </c>
      <c r="G4801" s="61" t="str">
        <f t="shared" si="235"/>
        <v>Bernard Ritthammer</v>
      </c>
    </row>
    <row r="4802" spans="1:7" thickBot="1">
      <c r="A4802" s="62" t="s">
        <v>3927</v>
      </c>
      <c r="B4802" s="61">
        <v>494</v>
      </c>
      <c r="C4802" s="61" t="str">
        <f t="shared" si="233"/>
        <v>No Tie</v>
      </c>
      <c r="D4802" s="63">
        <f t="shared" si="234"/>
        <v>494</v>
      </c>
      <c r="E4802" s="63">
        <v>494</v>
      </c>
      <c r="F4802" s="61" t="s">
        <v>2305</v>
      </c>
      <c r="G4802" s="61" t="str">
        <f t="shared" si="235"/>
        <v>Daniel Popovic</v>
      </c>
    </row>
    <row r="4803" spans="1:7" thickBot="1">
      <c r="A4803" s="62" t="s">
        <v>3927</v>
      </c>
      <c r="B4803" s="61">
        <v>495</v>
      </c>
      <c r="C4803" s="61" t="str">
        <f t="shared" si="233"/>
        <v>No Tie</v>
      </c>
      <c r="D4803" s="63">
        <f t="shared" si="234"/>
        <v>495</v>
      </c>
      <c r="E4803" s="63">
        <v>495</v>
      </c>
      <c r="F4803" s="61" t="s">
        <v>1579</v>
      </c>
      <c r="G4803" s="61" t="str">
        <f t="shared" si="235"/>
        <v>Ulrich Van den Berg</v>
      </c>
    </row>
    <row r="4804" spans="1:7" thickBot="1">
      <c r="A4804" s="62" t="s">
        <v>3927</v>
      </c>
      <c r="B4804" s="61">
        <v>496</v>
      </c>
      <c r="C4804" s="61" t="str">
        <f t="shared" si="233"/>
        <v>No Tie</v>
      </c>
      <c r="D4804" s="63">
        <f t="shared" si="234"/>
        <v>496</v>
      </c>
      <c r="E4804" s="63">
        <v>496</v>
      </c>
      <c r="F4804" s="61" t="s">
        <v>1318</v>
      </c>
      <c r="G4804" s="61" t="str">
        <f t="shared" si="235"/>
        <v>Pelle Edberg</v>
      </c>
    </row>
    <row r="4805" spans="1:7" thickBot="1">
      <c r="A4805" s="62" t="s">
        <v>3927</v>
      </c>
      <c r="B4805" s="61">
        <v>497</v>
      </c>
      <c r="C4805" s="61" t="str">
        <f t="shared" si="233"/>
        <v>No Tie</v>
      </c>
      <c r="D4805" s="63">
        <f t="shared" si="234"/>
        <v>497</v>
      </c>
      <c r="E4805" s="63">
        <v>497</v>
      </c>
      <c r="F4805" s="61" t="s">
        <v>2147</v>
      </c>
      <c r="G4805" s="61" t="str">
        <f t="shared" si="235"/>
        <v>Franklin Corpening</v>
      </c>
    </row>
    <row r="4806" spans="1:7" thickBot="1">
      <c r="A4806" s="62" t="s">
        <v>3927</v>
      </c>
      <c r="B4806" s="61">
        <v>497</v>
      </c>
      <c r="C4806" s="61" t="str">
        <f t="shared" si="233"/>
        <v>No Tie</v>
      </c>
      <c r="D4806" s="63">
        <f t="shared" si="234"/>
        <v>497</v>
      </c>
      <c r="E4806" s="63">
        <v>497</v>
      </c>
      <c r="F4806" s="61" t="s">
        <v>1483</v>
      </c>
      <c r="G4806" s="61" t="str">
        <f t="shared" si="235"/>
        <v>Oliver Wilson</v>
      </c>
    </row>
    <row r="4807" spans="1:7" thickBot="1">
      <c r="A4807" s="62" t="s">
        <v>3927</v>
      </c>
      <c r="B4807" s="61">
        <v>499</v>
      </c>
      <c r="C4807" s="61" t="str">
        <f t="shared" si="233"/>
        <v>No Tie</v>
      </c>
      <c r="D4807" s="63">
        <f t="shared" si="234"/>
        <v>499</v>
      </c>
      <c r="E4807" s="63">
        <v>499</v>
      </c>
      <c r="F4807" s="61" t="s">
        <v>1298</v>
      </c>
      <c r="G4807" s="61" t="str">
        <f t="shared" si="235"/>
        <v>Dean Burmester</v>
      </c>
    </row>
    <row r="4808" spans="1:7" thickBot="1">
      <c r="A4808" s="62" t="s">
        <v>3927</v>
      </c>
      <c r="B4808" s="61">
        <v>500</v>
      </c>
      <c r="C4808" s="61" t="str">
        <f t="shared" si="233"/>
        <v>No Tie</v>
      </c>
      <c r="D4808" s="63">
        <f t="shared" si="234"/>
        <v>500</v>
      </c>
      <c r="E4808" s="63">
        <v>500</v>
      </c>
      <c r="F4808" s="61" t="s">
        <v>2158</v>
      </c>
      <c r="G4808" s="61" t="str">
        <f t="shared" si="235"/>
        <v>Duncan Stewart</v>
      </c>
    </row>
    <row r="4809" spans="1:7" thickBot="1">
      <c r="A4809" s="62" t="s">
        <v>3927</v>
      </c>
      <c r="B4809" s="61">
        <v>501</v>
      </c>
      <c r="C4809" s="61" t="str">
        <f t="shared" si="233"/>
        <v>No Tie</v>
      </c>
      <c r="D4809" s="63">
        <f t="shared" si="234"/>
        <v>501</v>
      </c>
      <c r="E4809" s="63">
        <v>501</v>
      </c>
      <c r="F4809" s="61" t="s">
        <v>1324</v>
      </c>
      <c r="G4809" s="61" t="str">
        <f t="shared" si="235"/>
        <v>David Lipsky</v>
      </c>
    </row>
    <row r="4810" spans="1:7" thickBot="1">
      <c r="A4810" s="62" t="s">
        <v>3927</v>
      </c>
      <c r="B4810" s="61">
        <v>502</v>
      </c>
      <c r="C4810" s="61" t="str">
        <f t="shared" si="233"/>
        <v>No Tie</v>
      </c>
      <c r="D4810" s="63">
        <f t="shared" si="234"/>
        <v>502</v>
      </c>
      <c r="E4810" s="63">
        <v>502</v>
      </c>
      <c r="F4810" s="61" t="s">
        <v>1967</v>
      </c>
      <c r="G4810" s="61" t="str">
        <f t="shared" si="235"/>
        <v>Chan Kim</v>
      </c>
    </row>
    <row r="4811" spans="1:7" thickBot="1">
      <c r="A4811" s="62" t="s">
        <v>3927</v>
      </c>
      <c r="B4811" s="61">
        <v>503</v>
      </c>
      <c r="C4811" s="61" t="str">
        <f t="shared" si="233"/>
        <v>No Tie</v>
      </c>
      <c r="D4811" s="63">
        <f t="shared" si="234"/>
        <v>503</v>
      </c>
      <c r="E4811" s="63">
        <v>503</v>
      </c>
      <c r="F4811" s="61" t="s">
        <v>2250</v>
      </c>
      <c r="G4811" s="61" t="str">
        <f t="shared" si="235"/>
        <v>Scott Dunlap</v>
      </c>
    </row>
    <row r="4812" spans="1:7" thickBot="1">
      <c r="A4812" s="62" t="s">
        <v>3927</v>
      </c>
      <c r="B4812" s="61">
        <v>504</v>
      </c>
      <c r="C4812" s="61" t="str">
        <f t="shared" si="233"/>
        <v>No Tie</v>
      </c>
      <c r="D4812" s="63">
        <f t="shared" si="234"/>
        <v>504</v>
      </c>
      <c r="E4812" s="63">
        <v>504</v>
      </c>
      <c r="F4812" s="61" t="s">
        <v>1736</v>
      </c>
      <c r="G4812" s="61" t="str">
        <f t="shared" si="235"/>
        <v>Daehyun Kim</v>
      </c>
    </row>
    <row r="4813" spans="1:7" thickBot="1">
      <c r="A4813" s="62" t="s">
        <v>3927</v>
      </c>
      <c r="B4813" s="61">
        <v>505</v>
      </c>
      <c r="C4813" s="61" t="str">
        <f t="shared" si="233"/>
        <v>No Tie</v>
      </c>
      <c r="D4813" s="63">
        <f t="shared" si="234"/>
        <v>505</v>
      </c>
      <c r="E4813" s="63">
        <v>505</v>
      </c>
      <c r="F4813" s="61" t="s">
        <v>2121</v>
      </c>
      <c r="G4813" s="61" t="str">
        <f t="shared" si="235"/>
        <v>Gareth Shaw</v>
      </c>
    </row>
    <row r="4814" spans="1:7" thickBot="1">
      <c r="A4814" s="62" t="s">
        <v>3927</v>
      </c>
      <c r="B4814" s="61">
        <v>506</v>
      </c>
      <c r="C4814" s="61" t="str">
        <f t="shared" si="233"/>
        <v>No Tie</v>
      </c>
      <c r="D4814" s="63">
        <f t="shared" si="234"/>
        <v>506</v>
      </c>
      <c r="E4814" s="63">
        <v>506</v>
      </c>
      <c r="F4814" s="61" t="s">
        <v>1651</v>
      </c>
      <c r="G4814" s="61" t="str">
        <f t="shared" si="235"/>
        <v>Oliver Bekker</v>
      </c>
    </row>
    <row r="4815" spans="1:7" thickBot="1">
      <c r="A4815" s="62" t="s">
        <v>3927</v>
      </c>
      <c r="B4815" s="61">
        <v>507</v>
      </c>
      <c r="C4815" s="61" t="str">
        <f t="shared" si="233"/>
        <v>No Tie</v>
      </c>
      <c r="D4815" s="63">
        <f t="shared" si="234"/>
        <v>507</v>
      </c>
      <c r="E4815" s="63">
        <v>507</v>
      </c>
      <c r="F4815" s="61" t="s">
        <v>2198</v>
      </c>
      <c r="G4815" s="61" t="str">
        <f t="shared" si="235"/>
        <v>Wil Besseling</v>
      </c>
    </row>
    <row r="4816" spans="1:7" thickBot="1">
      <c r="A4816" s="62" t="s">
        <v>3927</v>
      </c>
      <c r="B4816" s="61">
        <v>508</v>
      </c>
      <c r="C4816" s="61" t="str">
        <f t="shared" si="233"/>
        <v>No Tie</v>
      </c>
      <c r="D4816" s="63">
        <f t="shared" si="234"/>
        <v>508</v>
      </c>
      <c r="E4816" s="63">
        <v>508</v>
      </c>
      <c r="F4816" s="61" t="s">
        <v>769</v>
      </c>
      <c r="G4816" s="61" t="str">
        <f t="shared" si="235"/>
        <v>Aaron Watkins</v>
      </c>
    </row>
    <row r="4817" spans="1:7" thickBot="1">
      <c r="A4817" s="62" t="s">
        <v>3927</v>
      </c>
      <c r="B4817" s="61">
        <v>509</v>
      </c>
      <c r="C4817" s="61" t="str">
        <f t="shared" si="233"/>
        <v>No Tie</v>
      </c>
      <c r="D4817" s="63">
        <f t="shared" si="234"/>
        <v>509</v>
      </c>
      <c r="E4817" s="63">
        <v>509</v>
      </c>
      <c r="F4817" s="61" t="s">
        <v>1410</v>
      </c>
      <c r="G4817" s="61" t="str">
        <f t="shared" si="235"/>
        <v>Andres Gonzales</v>
      </c>
    </row>
    <row r="4818" spans="1:7" thickBot="1">
      <c r="A4818" s="62" t="s">
        <v>3927</v>
      </c>
      <c r="B4818" s="61">
        <v>510</v>
      </c>
      <c r="C4818" s="61" t="str">
        <f t="shared" si="233"/>
        <v>No Tie</v>
      </c>
      <c r="D4818" s="63">
        <f t="shared" si="234"/>
        <v>510</v>
      </c>
      <c r="E4818" s="63">
        <v>510</v>
      </c>
      <c r="F4818" s="61" t="s">
        <v>2154</v>
      </c>
      <c r="G4818" s="61" t="str">
        <f t="shared" si="235"/>
        <v>D.J. Brigman</v>
      </c>
    </row>
    <row r="4819" spans="1:7" thickBot="1">
      <c r="A4819" s="62" t="s">
        <v>3927</v>
      </c>
      <c r="B4819" s="61">
        <v>511</v>
      </c>
      <c r="C4819" s="61" t="str">
        <f t="shared" si="233"/>
        <v>No Tie</v>
      </c>
      <c r="D4819" s="63">
        <f t="shared" si="234"/>
        <v>511</v>
      </c>
      <c r="E4819" s="63">
        <v>511</v>
      </c>
      <c r="F4819" s="61" t="s">
        <v>523</v>
      </c>
      <c r="G4819" s="61" t="str">
        <f t="shared" si="235"/>
        <v>Jhonattan Vegas</v>
      </c>
    </row>
    <row r="4820" spans="1:7" thickBot="1">
      <c r="A4820" s="62" t="s">
        <v>3927</v>
      </c>
      <c r="B4820" s="61">
        <v>512</v>
      </c>
      <c r="C4820" s="61" t="str">
        <f t="shared" ref="C4820:C4883" si="236">IFERROR(SEARCH("T",B4820),"No Tie")</f>
        <v>No Tie</v>
      </c>
      <c r="D4820" s="63">
        <f t="shared" ref="D4820:D4883" si="237">IF(C4820="No Tie",B4820,RIGHT(B4820,LEN(B4820)-1))</f>
        <v>512</v>
      </c>
      <c r="E4820" s="63">
        <v>512</v>
      </c>
      <c r="F4820" s="61" t="s">
        <v>1474</v>
      </c>
      <c r="G4820" s="61" t="str">
        <f t="shared" ref="G4820:G4883" si="238">TRIM(SUBSTITUTE(F4820,CHAR(160),CHAR(32)))</f>
        <v>Kelly Kraft</v>
      </c>
    </row>
    <row r="4821" spans="1:7" thickBot="1">
      <c r="A4821" s="62" t="s">
        <v>3927</v>
      </c>
      <c r="B4821" s="61">
        <v>513</v>
      </c>
      <c r="C4821" s="61" t="str">
        <f t="shared" si="236"/>
        <v>No Tie</v>
      </c>
      <c r="D4821" s="63">
        <f t="shared" si="237"/>
        <v>513</v>
      </c>
      <c r="E4821" s="63">
        <v>513</v>
      </c>
      <c r="F4821" s="61" t="s">
        <v>1817</v>
      </c>
      <c r="G4821" s="61" t="str">
        <f t="shared" si="238"/>
        <v>Gareth Paddison</v>
      </c>
    </row>
    <row r="4822" spans="1:7" thickBot="1">
      <c r="A4822" s="62" t="s">
        <v>3927</v>
      </c>
      <c r="B4822" s="61">
        <v>514</v>
      </c>
      <c r="C4822" s="61" t="str">
        <f t="shared" si="236"/>
        <v>No Tie</v>
      </c>
      <c r="D4822" s="63">
        <f t="shared" si="237"/>
        <v>514</v>
      </c>
      <c r="E4822" s="63">
        <v>514</v>
      </c>
      <c r="F4822" s="61" t="s">
        <v>2153</v>
      </c>
      <c r="G4822" s="61" t="str">
        <f t="shared" si="238"/>
        <v>Iain Steel</v>
      </c>
    </row>
    <row r="4823" spans="1:7" thickBot="1">
      <c r="A4823" s="62" t="s">
        <v>3927</v>
      </c>
      <c r="B4823" s="61">
        <v>515</v>
      </c>
      <c r="C4823" s="61" t="str">
        <f t="shared" si="236"/>
        <v>No Tie</v>
      </c>
      <c r="D4823" s="63">
        <f t="shared" si="237"/>
        <v>515</v>
      </c>
      <c r="E4823" s="63">
        <v>515</v>
      </c>
      <c r="F4823" s="61" t="s">
        <v>2284</v>
      </c>
      <c r="G4823" s="61" t="str">
        <f t="shared" si="238"/>
        <v>Lee Williams</v>
      </c>
    </row>
    <row r="4824" spans="1:7" thickBot="1">
      <c r="A4824" s="62" t="s">
        <v>3927</v>
      </c>
      <c r="B4824" s="61">
        <v>515</v>
      </c>
      <c r="C4824" s="61" t="str">
        <f t="shared" si="236"/>
        <v>No Tie</v>
      </c>
      <c r="D4824" s="63">
        <f t="shared" si="237"/>
        <v>515</v>
      </c>
      <c r="E4824" s="63">
        <v>515</v>
      </c>
      <c r="F4824" s="61" t="s">
        <v>1842</v>
      </c>
      <c r="G4824" s="61" t="str">
        <f t="shared" si="238"/>
        <v>Mu Hu</v>
      </c>
    </row>
    <row r="4825" spans="1:7" thickBot="1">
      <c r="A4825" s="62" t="s">
        <v>3927</v>
      </c>
      <c r="B4825" s="61">
        <v>517</v>
      </c>
      <c r="C4825" s="61" t="str">
        <f t="shared" si="236"/>
        <v>No Tie</v>
      </c>
      <c r="D4825" s="63">
        <f t="shared" si="237"/>
        <v>517</v>
      </c>
      <c r="E4825" s="63">
        <v>517</v>
      </c>
      <c r="F4825" s="61" t="s">
        <v>2292</v>
      </c>
      <c r="G4825" s="61" t="str">
        <f t="shared" si="238"/>
        <v>Kaname Yokoo</v>
      </c>
    </row>
    <row r="4826" spans="1:7" thickBot="1">
      <c r="A4826" s="62" t="s">
        <v>3927</v>
      </c>
      <c r="B4826" s="61">
        <v>518</v>
      </c>
      <c r="C4826" s="61" t="str">
        <f t="shared" si="236"/>
        <v>No Tie</v>
      </c>
      <c r="D4826" s="63">
        <f t="shared" si="237"/>
        <v>518</v>
      </c>
      <c r="E4826" s="63">
        <v>518</v>
      </c>
      <c r="F4826" s="61" t="s">
        <v>1582</v>
      </c>
      <c r="G4826" s="61" t="str">
        <f t="shared" si="238"/>
        <v>Bjorn Akesson</v>
      </c>
    </row>
    <row r="4827" spans="1:7" thickBot="1">
      <c r="A4827" s="62" t="s">
        <v>3927</v>
      </c>
      <c r="B4827" s="61">
        <v>519</v>
      </c>
      <c r="C4827" s="61" t="str">
        <f t="shared" si="236"/>
        <v>No Tie</v>
      </c>
      <c r="D4827" s="63">
        <f t="shared" si="237"/>
        <v>519</v>
      </c>
      <c r="E4827" s="63">
        <v>519</v>
      </c>
      <c r="F4827" s="61" t="s">
        <v>1427</v>
      </c>
      <c r="G4827" s="61" t="str">
        <f t="shared" si="238"/>
        <v>Rhys Davies</v>
      </c>
    </row>
    <row r="4828" spans="1:7" thickBot="1">
      <c r="A4828" s="62" t="s">
        <v>3927</v>
      </c>
      <c r="B4828" s="61">
        <v>520</v>
      </c>
      <c r="C4828" s="61" t="str">
        <f t="shared" si="236"/>
        <v>No Tie</v>
      </c>
      <c r="D4828" s="63">
        <f t="shared" si="237"/>
        <v>520</v>
      </c>
      <c r="E4828" s="63">
        <v>520</v>
      </c>
      <c r="F4828" s="61" t="s">
        <v>2109</v>
      </c>
      <c r="G4828" s="61" t="str">
        <f t="shared" si="238"/>
        <v>Adam Gee</v>
      </c>
    </row>
    <row r="4829" spans="1:7" thickBot="1">
      <c r="A4829" s="62" t="s">
        <v>3927</v>
      </c>
      <c r="B4829" s="61">
        <v>521</v>
      </c>
      <c r="C4829" s="61" t="str">
        <f t="shared" si="236"/>
        <v>No Tie</v>
      </c>
      <c r="D4829" s="63">
        <f t="shared" si="237"/>
        <v>521</v>
      </c>
      <c r="E4829" s="63">
        <v>521</v>
      </c>
      <c r="F4829" s="61" t="s">
        <v>1244</v>
      </c>
      <c r="G4829" s="61" t="str">
        <f t="shared" si="238"/>
        <v>Hiroshi Iwata</v>
      </c>
    </row>
    <row r="4830" spans="1:7" thickBot="1">
      <c r="A4830" s="62" t="s">
        <v>3927</v>
      </c>
      <c r="B4830" s="61">
        <v>522</v>
      </c>
      <c r="C4830" s="61" t="str">
        <f t="shared" si="236"/>
        <v>No Tie</v>
      </c>
      <c r="D4830" s="63">
        <f t="shared" si="237"/>
        <v>522</v>
      </c>
      <c r="E4830" s="63">
        <v>522</v>
      </c>
      <c r="F4830" s="61" t="s">
        <v>1403</v>
      </c>
      <c r="G4830" s="61" t="str">
        <f t="shared" si="238"/>
        <v>Ryuichi Oda</v>
      </c>
    </row>
    <row r="4831" spans="1:7" thickBot="1">
      <c r="A4831" s="62" t="s">
        <v>3927</v>
      </c>
      <c r="B4831" s="61">
        <v>523</v>
      </c>
      <c r="C4831" s="61" t="str">
        <f t="shared" si="236"/>
        <v>No Tie</v>
      </c>
      <c r="D4831" s="63">
        <f t="shared" si="237"/>
        <v>523</v>
      </c>
      <c r="E4831" s="63">
        <v>523</v>
      </c>
      <c r="F4831" s="61" t="s">
        <v>1664</v>
      </c>
      <c r="G4831" s="61" t="str">
        <f t="shared" si="238"/>
        <v>Gi-Whan Kim</v>
      </c>
    </row>
    <row r="4832" spans="1:7" thickBot="1">
      <c r="A4832" s="62" t="s">
        <v>3927</v>
      </c>
      <c r="B4832" s="61">
        <v>524</v>
      </c>
      <c r="C4832" s="61" t="str">
        <f t="shared" si="236"/>
        <v>No Tie</v>
      </c>
      <c r="D4832" s="63">
        <f t="shared" si="237"/>
        <v>524</v>
      </c>
      <c r="E4832" s="63">
        <v>524</v>
      </c>
      <c r="F4832" s="61" t="s">
        <v>1251</v>
      </c>
      <c r="G4832" s="61" t="str">
        <f t="shared" si="238"/>
        <v>Tyrrell Hatton</v>
      </c>
    </row>
    <row r="4833" spans="1:7" thickBot="1">
      <c r="A4833" s="62" t="s">
        <v>3927</v>
      </c>
      <c r="B4833" s="61">
        <v>525</v>
      </c>
      <c r="C4833" s="61" t="str">
        <f t="shared" si="236"/>
        <v>No Tie</v>
      </c>
      <c r="D4833" s="63">
        <f t="shared" si="237"/>
        <v>525</v>
      </c>
      <c r="E4833" s="63">
        <v>525</v>
      </c>
      <c r="F4833" s="61" t="s">
        <v>1611</v>
      </c>
      <c r="G4833" s="61" t="str">
        <f t="shared" si="238"/>
        <v>Jason Knutzon</v>
      </c>
    </row>
    <row r="4834" spans="1:7" thickBot="1">
      <c r="A4834" s="62" t="s">
        <v>3927</v>
      </c>
      <c r="B4834" s="61">
        <v>526</v>
      </c>
      <c r="C4834" s="61" t="str">
        <f t="shared" si="236"/>
        <v>No Tie</v>
      </c>
      <c r="D4834" s="63">
        <f t="shared" si="237"/>
        <v>526</v>
      </c>
      <c r="E4834" s="63">
        <v>526</v>
      </c>
      <c r="F4834" s="61" t="s">
        <v>843</v>
      </c>
      <c r="G4834" s="61" t="str">
        <f t="shared" si="238"/>
        <v>Gary Christian</v>
      </c>
    </row>
    <row r="4835" spans="1:7" thickBot="1">
      <c r="A4835" s="62" t="s">
        <v>3927</v>
      </c>
      <c r="B4835" s="61">
        <v>527</v>
      </c>
      <c r="C4835" s="61" t="str">
        <f t="shared" si="236"/>
        <v>No Tie</v>
      </c>
      <c r="D4835" s="63">
        <f t="shared" si="237"/>
        <v>527</v>
      </c>
      <c r="E4835" s="63">
        <v>527</v>
      </c>
      <c r="F4835" s="61" t="s">
        <v>1452</v>
      </c>
      <c r="G4835" s="61" t="str">
        <f t="shared" si="238"/>
        <v>Cho Min-jun</v>
      </c>
    </row>
    <row r="4836" spans="1:7" thickBot="1">
      <c r="A4836" s="62" t="s">
        <v>3927</v>
      </c>
      <c r="B4836" s="61">
        <v>528</v>
      </c>
      <c r="C4836" s="61" t="str">
        <f t="shared" si="236"/>
        <v>No Tie</v>
      </c>
      <c r="D4836" s="63">
        <f t="shared" si="237"/>
        <v>528</v>
      </c>
      <c r="E4836" s="63">
        <v>528</v>
      </c>
      <c r="F4836" s="61" t="s">
        <v>1393</v>
      </c>
      <c r="G4836" s="61" t="str">
        <f t="shared" si="238"/>
        <v>Jang Dong-Kyu</v>
      </c>
    </row>
    <row r="4837" spans="1:7" thickBot="1">
      <c r="A4837" s="62" t="s">
        <v>3927</v>
      </c>
      <c r="B4837" s="61">
        <v>529</v>
      </c>
      <c r="C4837" s="61" t="str">
        <f t="shared" si="236"/>
        <v>No Tie</v>
      </c>
      <c r="D4837" s="63">
        <f t="shared" si="237"/>
        <v>529</v>
      </c>
      <c r="E4837" s="63">
        <v>529</v>
      </c>
      <c r="F4837" s="61" t="s">
        <v>1861</v>
      </c>
      <c r="G4837" s="61" t="str">
        <f t="shared" si="238"/>
        <v>S.S. Hong</v>
      </c>
    </row>
    <row r="4838" spans="1:7" thickBot="1">
      <c r="A4838" s="62" t="s">
        <v>3927</v>
      </c>
      <c r="B4838" s="61">
        <v>530</v>
      </c>
      <c r="C4838" s="61" t="str">
        <f t="shared" si="236"/>
        <v>No Tie</v>
      </c>
      <c r="D4838" s="63">
        <f t="shared" si="237"/>
        <v>530</v>
      </c>
      <c r="E4838" s="63">
        <v>530</v>
      </c>
      <c r="F4838" s="61" t="s">
        <v>1775</v>
      </c>
      <c r="G4838" s="61" t="str">
        <f t="shared" si="238"/>
        <v>Matt Davidson</v>
      </c>
    </row>
    <row r="4839" spans="1:7" thickBot="1">
      <c r="A4839" s="62" t="s">
        <v>3927</v>
      </c>
      <c r="B4839" s="61">
        <v>531</v>
      </c>
      <c r="C4839" s="61" t="str">
        <f t="shared" si="236"/>
        <v>No Tie</v>
      </c>
      <c r="D4839" s="63">
        <f t="shared" si="237"/>
        <v>531</v>
      </c>
      <c r="E4839" s="63">
        <v>531</v>
      </c>
      <c r="F4839" s="61" t="s">
        <v>1392</v>
      </c>
      <c r="G4839" s="61" t="str">
        <f t="shared" si="238"/>
        <v>Steve Wheatcroft</v>
      </c>
    </row>
    <row r="4840" spans="1:7" thickBot="1">
      <c r="A4840" s="62" t="s">
        <v>3927</v>
      </c>
      <c r="B4840" s="61">
        <v>532</v>
      </c>
      <c r="C4840" s="61" t="str">
        <f t="shared" si="236"/>
        <v>No Tie</v>
      </c>
      <c r="D4840" s="63">
        <f t="shared" si="237"/>
        <v>532</v>
      </c>
      <c r="E4840" s="63">
        <v>532</v>
      </c>
      <c r="F4840" s="61" t="s">
        <v>1406</v>
      </c>
      <c r="G4840" s="61" t="str">
        <f t="shared" si="238"/>
        <v>Mardan Mamat</v>
      </c>
    </row>
    <row r="4841" spans="1:7" thickBot="1">
      <c r="A4841" s="62" t="s">
        <v>3927</v>
      </c>
      <c r="B4841" s="61">
        <v>533</v>
      </c>
      <c r="C4841" s="61" t="str">
        <f t="shared" si="236"/>
        <v>No Tie</v>
      </c>
      <c r="D4841" s="63">
        <f t="shared" si="237"/>
        <v>533</v>
      </c>
      <c r="E4841" s="63">
        <v>533</v>
      </c>
      <c r="F4841" s="61" t="s">
        <v>2260</v>
      </c>
      <c r="G4841" s="61" t="str">
        <f t="shared" si="238"/>
        <v>Philip Pettitt, Jr.</v>
      </c>
    </row>
    <row r="4842" spans="1:7" thickBot="1">
      <c r="A4842" s="62" t="s">
        <v>3927</v>
      </c>
      <c r="B4842" s="61">
        <v>534</v>
      </c>
      <c r="C4842" s="61" t="str">
        <f t="shared" si="236"/>
        <v>No Tie</v>
      </c>
      <c r="D4842" s="63">
        <f t="shared" si="237"/>
        <v>534</v>
      </c>
      <c r="E4842" s="63">
        <v>534</v>
      </c>
      <c r="F4842" s="61" t="s">
        <v>1810</v>
      </c>
      <c r="G4842" s="61" t="str">
        <f t="shared" si="238"/>
        <v>Louis de Jager</v>
      </c>
    </row>
    <row r="4843" spans="1:7" thickBot="1">
      <c r="A4843" s="62" t="s">
        <v>3927</v>
      </c>
      <c r="B4843" s="61">
        <v>534</v>
      </c>
      <c r="C4843" s="61" t="str">
        <f t="shared" si="236"/>
        <v>No Tie</v>
      </c>
      <c r="D4843" s="63">
        <f t="shared" si="237"/>
        <v>534</v>
      </c>
      <c r="E4843" s="63">
        <v>534</v>
      </c>
      <c r="F4843" s="61" t="s">
        <v>2166</v>
      </c>
      <c r="G4843" s="61" t="str">
        <f t="shared" si="238"/>
        <v>Mackenzie Hughes</v>
      </c>
    </row>
    <row r="4844" spans="1:7" thickBot="1">
      <c r="A4844" s="62" t="s">
        <v>3927</v>
      </c>
      <c r="B4844" s="61">
        <v>536</v>
      </c>
      <c r="C4844" s="61" t="str">
        <f t="shared" si="236"/>
        <v>No Tie</v>
      </c>
      <c r="D4844" s="63">
        <f t="shared" si="237"/>
        <v>536</v>
      </c>
      <c r="E4844" s="63">
        <v>536</v>
      </c>
      <c r="F4844" s="61" t="s">
        <v>1278</v>
      </c>
      <c r="G4844" s="61" t="str">
        <f t="shared" si="238"/>
        <v>Gary Stal</v>
      </c>
    </row>
    <row r="4845" spans="1:7" thickBot="1">
      <c r="A4845" s="62" t="s">
        <v>3927</v>
      </c>
      <c r="B4845" s="61">
        <v>537</v>
      </c>
      <c r="C4845" s="61" t="str">
        <f t="shared" si="236"/>
        <v>No Tie</v>
      </c>
      <c r="D4845" s="63">
        <f t="shared" si="237"/>
        <v>537</v>
      </c>
      <c r="E4845" s="63">
        <v>537</v>
      </c>
      <c r="F4845" s="61" t="s">
        <v>1407</v>
      </c>
      <c r="G4845" s="61" t="str">
        <f t="shared" si="238"/>
        <v>Tadahiro Takayama</v>
      </c>
    </row>
    <row r="4846" spans="1:7" thickBot="1">
      <c r="A4846" s="62" t="s">
        <v>3927</v>
      </c>
      <c r="B4846" s="61">
        <v>538</v>
      </c>
      <c r="C4846" s="61" t="str">
        <f t="shared" si="236"/>
        <v>No Tie</v>
      </c>
      <c r="D4846" s="63">
        <f t="shared" si="237"/>
        <v>538</v>
      </c>
      <c r="E4846" s="63">
        <v>538</v>
      </c>
      <c r="F4846" s="61" t="s">
        <v>1991</v>
      </c>
      <c r="G4846" s="61" t="str">
        <f t="shared" si="238"/>
        <v>Daniel Alfredo Vancsik</v>
      </c>
    </row>
    <row r="4847" spans="1:7" thickBot="1">
      <c r="A4847" s="62" t="s">
        <v>3927</v>
      </c>
      <c r="B4847" s="61">
        <v>538</v>
      </c>
      <c r="C4847" s="61" t="str">
        <f t="shared" si="236"/>
        <v>No Tie</v>
      </c>
      <c r="D4847" s="63">
        <f t="shared" si="237"/>
        <v>538</v>
      </c>
      <c r="E4847" s="63">
        <v>538</v>
      </c>
      <c r="F4847" s="61" t="s">
        <v>1576</v>
      </c>
      <c r="G4847" s="61" t="str">
        <f t="shared" si="238"/>
        <v>PH McIntyre</v>
      </c>
    </row>
    <row r="4848" spans="1:7" thickBot="1">
      <c r="A4848" s="62" t="s">
        <v>3927</v>
      </c>
      <c r="B4848" s="61">
        <v>540</v>
      </c>
      <c r="C4848" s="61" t="str">
        <f t="shared" si="236"/>
        <v>No Tie</v>
      </c>
      <c r="D4848" s="63">
        <f t="shared" si="237"/>
        <v>540</v>
      </c>
      <c r="E4848" s="63">
        <v>540</v>
      </c>
      <c r="F4848" s="61" t="s">
        <v>1814</v>
      </c>
      <c r="G4848" s="61" t="str">
        <f t="shared" si="238"/>
        <v>David Smail</v>
      </c>
    </row>
    <row r="4849" spans="1:7" thickBot="1">
      <c r="A4849" s="62" t="s">
        <v>3927</v>
      </c>
      <c r="B4849" s="61">
        <v>540</v>
      </c>
      <c r="C4849" s="61" t="str">
        <f t="shared" si="236"/>
        <v>No Tie</v>
      </c>
      <c r="D4849" s="63">
        <f t="shared" si="237"/>
        <v>540</v>
      </c>
      <c r="E4849" s="63">
        <v>540</v>
      </c>
      <c r="F4849" s="61" t="s">
        <v>1859</v>
      </c>
      <c r="G4849" s="61" t="str">
        <f t="shared" si="238"/>
        <v>Kurt Barnes</v>
      </c>
    </row>
    <row r="4850" spans="1:7" thickBot="1">
      <c r="A4850" s="62" t="s">
        <v>3927</v>
      </c>
      <c r="B4850" s="61">
        <v>542</v>
      </c>
      <c r="C4850" s="61" t="str">
        <f t="shared" si="236"/>
        <v>No Tie</v>
      </c>
      <c r="D4850" s="63">
        <f t="shared" si="237"/>
        <v>542</v>
      </c>
      <c r="E4850" s="63">
        <v>542</v>
      </c>
      <c r="F4850" s="61" t="s">
        <v>2226</v>
      </c>
      <c r="G4850" s="61" t="str">
        <f t="shared" si="238"/>
        <v>Hyun Bin Park</v>
      </c>
    </row>
    <row r="4851" spans="1:7" thickBot="1">
      <c r="A4851" s="62" t="s">
        <v>3927</v>
      </c>
      <c r="B4851" s="61">
        <v>543</v>
      </c>
      <c r="C4851" s="61" t="str">
        <f t="shared" si="236"/>
        <v>No Tie</v>
      </c>
      <c r="D4851" s="63">
        <f t="shared" si="237"/>
        <v>543</v>
      </c>
      <c r="E4851" s="63">
        <v>543</v>
      </c>
      <c r="F4851" s="61" t="s">
        <v>1365</v>
      </c>
      <c r="G4851" s="61" t="str">
        <f t="shared" si="238"/>
        <v>Danie van Tonder</v>
      </c>
    </row>
    <row r="4852" spans="1:7" thickBot="1">
      <c r="A4852" s="62" t="s">
        <v>3927</v>
      </c>
      <c r="B4852" s="61">
        <v>544</v>
      </c>
      <c r="C4852" s="61" t="str">
        <f t="shared" si="236"/>
        <v>No Tie</v>
      </c>
      <c r="D4852" s="63">
        <f t="shared" si="237"/>
        <v>544</v>
      </c>
      <c r="E4852" s="63">
        <v>544</v>
      </c>
      <c r="F4852" s="61" t="s">
        <v>2306</v>
      </c>
      <c r="G4852" s="61" t="str">
        <f t="shared" si="238"/>
        <v>Clodomiro Carranza</v>
      </c>
    </row>
    <row r="4853" spans="1:7" thickBot="1">
      <c r="A4853" s="62" t="s">
        <v>3927</v>
      </c>
      <c r="B4853" s="61">
        <v>545</v>
      </c>
      <c r="C4853" s="61" t="str">
        <f t="shared" si="236"/>
        <v>No Tie</v>
      </c>
      <c r="D4853" s="63">
        <f t="shared" si="237"/>
        <v>545</v>
      </c>
      <c r="E4853" s="63">
        <v>545</v>
      </c>
      <c r="F4853" s="61" t="s">
        <v>1995</v>
      </c>
      <c r="G4853" s="61" t="str">
        <f t="shared" si="238"/>
        <v>Chris Lloyd</v>
      </c>
    </row>
    <row r="4854" spans="1:7" thickBot="1">
      <c r="A4854" s="62" t="s">
        <v>3927</v>
      </c>
      <c r="B4854" s="61">
        <v>546</v>
      </c>
      <c r="C4854" s="61" t="str">
        <f t="shared" si="236"/>
        <v>No Tie</v>
      </c>
      <c r="D4854" s="63">
        <f t="shared" si="237"/>
        <v>546</v>
      </c>
      <c r="E4854" s="63">
        <v>546</v>
      </c>
      <c r="F4854" s="61" t="s">
        <v>2133</v>
      </c>
      <c r="G4854" s="61" t="str">
        <f t="shared" si="238"/>
        <v>Fernando Mechereffe</v>
      </c>
    </row>
    <row r="4855" spans="1:7" thickBot="1">
      <c r="A4855" s="62" t="s">
        <v>3927</v>
      </c>
      <c r="B4855" s="61">
        <v>547</v>
      </c>
      <c r="C4855" s="61" t="str">
        <f t="shared" si="236"/>
        <v>No Tie</v>
      </c>
      <c r="D4855" s="63">
        <f t="shared" si="237"/>
        <v>547</v>
      </c>
      <c r="E4855" s="63">
        <v>547</v>
      </c>
      <c r="F4855" s="61" t="s">
        <v>2220</v>
      </c>
      <c r="G4855" s="61" t="str">
        <f t="shared" si="238"/>
        <v>Billy Mayfair</v>
      </c>
    </row>
    <row r="4856" spans="1:7" thickBot="1">
      <c r="A4856" s="62" t="s">
        <v>3927</v>
      </c>
      <c r="B4856" s="61">
        <v>548</v>
      </c>
      <c r="C4856" s="61" t="str">
        <f t="shared" si="236"/>
        <v>No Tie</v>
      </c>
      <c r="D4856" s="63">
        <f t="shared" si="237"/>
        <v>548</v>
      </c>
      <c r="E4856" s="63">
        <v>548</v>
      </c>
      <c r="F4856" s="61" t="s">
        <v>2192</v>
      </c>
      <c r="G4856" s="61" t="str">
        <f t="shared" si="238"/>
        <v>Jay Choi</v>
      </c>
    </row>
    <row r="4857" spans="1:7" thickBot="1">
      <c r="A4857" s="62" t="s">
        <v>3927</v>
      </c>
      <c r="B4857" s="61">
        <v>549</v>
      </c>
      <c r="C4857" s="61" t="str">
        <f t="shared" si="236"/>
        <v>No Tie</v>
      </c>
      <c r="D4857" s="63">
        <f t="shared" si="237"/>
        <v>549</v>
      </c>
      <c r="E4857" s="63">
        <v>549</v>
      </c>
      <c r="F4857" s="61" t="s">
        <v>2141</v>
      </c>
      <c r="G4857" s="61" t="str">
        <f t="shared" si="238"/>
        <v>Samuel Cyr</v>
      </c>
    </row>
    <row r="4858" spans="1:7" thickBot="1">
      <c r="A4858" s="62" t="s">
        <v>3927</v>
      </c>
      <c r="B4858" s="61">
        <v>550</v>
      </c>
      <c r="C4858" s="61" t="str">
        <f t="shared" si="236"/>
        <v>No Tie</v>
      </c>
      <c r="D4858" s="63">
        <f t="shared" si="237"/>
        <v>550</v>
      </c>
      <c r="E4858" s="63">
        <v>550</v>
      </c>
      <c r="F4858" s="61" t="s">
        <v>1694</v>
      </c>
      <c r="G4858" s="61" t="str">
        <f t="shared" si="238"/>
        <v>Heath Slocum</v>
      </c>
    </row>
    <row r="4859" spans="1:7" thickBot="1">
      <c r="A4859" s="62" t="s">
        <v>3927</v>
      </c>
      <c r="B4859" s="61">
        <v>551</v>
      </c>
      <c r="C4859" s="61" t="str">
        <f t="shared" si="236"/>
        <v>No Tie</v>
      </c>
      <c r="D4859" s="63">
        <f t="shared" si="237"/>
        <v>551</v>
      </c>
      <c r="E4859" s="63">
        <v>551</v>
      </c>
      <c r="F4859" s="61" t="s">
        <v>1347</v>
      </c>
      <c r="G4859" s="61" t="str">
        <f t="shared" si="238"/>
        <v>Kyle Reifers</v>
      </c>
    </row>
    <row r="4860" spans="1:7" thickBot="1">
      <c r="A4860" s="62" t="s">
        <v>3927</v>
      </c>
      <c r="B4860" s="61">
        <v>552</v>
      </c>
      <c r="C4860" s="61" t="str">
        <f t="shared" si="236"/>
        <v>No Tie</v>
      </c>
      <c r="D4860" s="63">
        <f t="shared" si="237"/>
        <v>552</v>
      </c>
      <c r="E4860" s="63">
        <v>552</v>
      </c>
      <c r="F4860" s="61" t="s">
        <v>1827</v>
      </c>
      <c r="G4860" s="61" t="str">
        <f t="shared" si="238"/>
        <v>Lindsay Renolds</v>
      </c>
    </row>
    <row r="4861" spans="1:7" thickBot="1">
      <c r="A4861" s="62" t="s">
        <v>3927</v>
      </c>
      <c r="B4861" s="61">
        <v>553</v>
      </c>
      <c r="C4861" s="61" t="str">
        <f t="shared" si="236"/>
        <v>No Tie</v>
      </c>
      <c r="D4861" s="63">
        <f t="shared" si="237"/>
        <v>553</v>
      </c>
      <c r="E4861" s="63">
        <v>553</v>
      </c>
      <c r="F4861" s="61" t="s">
        <v>1909</v>
      </c>
      <c r="G4861" s="61" t="str">
        <f t="shared" si="238"/>
        <v>Yasuharu Imano</v>
      </c>
    </row>
    <row r="4862" spans="1:7" thickBot="1">
      <c r="A4862" s="62" t="s">
        <v>3927</v>
      </c>
      <c r="B4862" s="61">
        <v>554</v>
      </c>
      <c r="C4862" s="61" t="str">
        <f t="shared" si="236"/>
        <v>No Tie</v>
      </c>
      <c r="D4862" s="63">
        <f t="shared" si="237"/>
        <v>554</v>
      </c>
      <c r="E4862" s="63">
        <v>554</v>
      </c>
      <c r="F4862" s="61" t="s">
        <v>2125</v>
      </c>
      <c r="G4862" s="61" t="str">
        <f t="shared" si="238"/>
        <v>Jamie Elson</v>
      </c>
    </row>
    <row r="4863" spans="1:7" thickBot="1">
      <c r="A4863" s="62" t="s">
        <v>3927</v>
      </c>
      <c r="B4863" s="61">
        <v>555</v>
      </c>
      <c r="C4863" s="61" t="str">
        <f t="shared" si="236"/>
        <v>No Tie</v>
      </c>
      <c r="D4863" s="63">
        <f t="shared" si="237"/>
        <v>555</v>
      </c>
      <c r="E4863" s="63">
        <v>555</v>
      </c>
      <c r="F4863" s="61" t="s">
        <v>1402</v>
      </c>
      <c r="G4863" s="61" t="str">
        <f t="shared" si="238"/>
        <v>Joakim Lagergren</v>
      </c>
    </row>
    <row r="4864" spans="1:7" thickBot="1">
      <c r="A4864" s="62" t="s">
        <v>3927</v>
      </c>
      <c r="B4864" s="61">
        <v>556</v>
      </c>
      <c r="C4864" s="61" t="str">
        <f t="shared" si="236"/>
        <v>No Tie</v>
      </c>
      <c r="D4864" s="63">
        <f t="shared" si="237"/>
        <v>556</v>
      </c>
      <c r="E4864" s="63">
        <v>556</v>
      </c>
      <c r="F4864" s="61" t="s">
        <v>1400</v>
      </c>
      <c r="G4864" s="61" t="str">
        <f t="shared" si="238"/>
        <v>Blayne Barber</v>
      </c>
    </row>
    <row r="4865" spans="1:7" thickBot="1">
      <c r="A4865" s="62" t="s">
        <v>3927</v>
      </c>
      <c r="B4865" s="61">
        <v>557</v>
      </c>
      <c r="C4865" s="61" t="str">
        <f t="shared" si="236"/>
        <v>No Tie</v>
      </c>
      <c r="D4865" s="63">
        <f t="shared" si="237"/>
        <v>557</v>
      </c>
      <c r="E4865" s="63">
        <v>557</v>
      </c>
      <c r="F4865" s="61" t="s">
        <v>2180</v>
      </c>
      <c r="G4865" s="61" t="str">
        <f t="shared" si="238"/>
        <v>Scott Laycock</v>
      </c>
    </row>
    <row r="4866" spans="1:7" thickBot="1">
      <c r="A4866" s="62" t="s">
        <v>3927</v>
      </c>
      <c r="B4866" s="61">
        <v>558</v>
      </c>
      <c r="C4866" s="61" t="str">
        <f t="shared" si="236"/>
        <v>No Tie</v>
      </c>
      <c r="D4866" s="63">
        <f t="shared" si="237"/>
        <v>558</v>
      </c>
      <c r="E4866" s="63">
        <v>558</v>
      </c>
      <c r="F4866" s="61" t="s">
        <v>1656</v>
      </c>
      <c r="G4866" s="61" t="str">
        <f t="shared" si="238"/>
        <v>Javier Colomo</v>
      </c>
    </row>
    <row r="4867" spans="1:7" thickBot="1">
      <c r="A4867" s="62" t="s">
        <v>3927</v>
      </c>
      <c r="B4867" s="61">
        <v>559</v>
      </c>
      <c r="C4867" s="61" t="str">
        <f t="shared" si="236"/>
        <v>No Tie</v>
      </c>
      <c r="D4867" s="63">
        <f t="shared" si="237"/>
        <v>559</v>
      </c>
      <c r="E4867" s="63">
        <v>559</v>
      </c>
      <c r="F4867" s="61" t="s">
        <v>2307</v>
      </c>
      <c r="G4867" s="61" t="str">
        <f t="shared" si="238"/>
        <v>James Busby</v>
      </c>
    </row>
    <row r="4868" spans="1:7" thickBot="1">
      <c r="A4868" s="62" t="s">
        <v>3927</v>
      </c>
      <c r="B4868" s="61">
        <v>560</v>
      </c>
      <c r="C4868" s="61" t="str">
        <f t="shared" si="236"/>
        <v>No Tie</v>
      </c>
      <c r="D4868" s="63">
        <f t="shared" si="237"/>
        <v>560</v>
      </c>
      <c r="E4868" s="63">
        <v>560</v>
      </c>
      <c r="F4868" s="61" t="s">
        <v>1894</v>
      </c>
      <c r="G4868" s="61" t="str">
        <f t="shared" si="238"/>
        <v>Alvaro Velasco</v>
      </c>
    </row>
    <row r="4869" spans="1:7" thickBot="1">
      <c r="A4869" s="62" t="s">
        <v>3927</v>
      </c>
      <c r="B4869" s="61">
        <v>561</v>
      </c>
      <c r="C4869" s="61" t="str">
        <f t="shared" si="236"/>
        <v>No Tie</v>
      </c>
      <c r="D4869" s="63">
        <f t="shared" si="237"/>
        <v>561</v>
      </c>
      <c r="E4869" s="63">
        <v>561</v>
      </c>
      <c r="F4869" s="61" t="s">
        <v>658</v>
      </c>
      <c r="G4869" s="61" t="str">
        <f t="shared" si="238"/>
        <v>Robert Allenby</v>
      </c>
    </row>
    <row r="4870" spans="1:7" thickBot="1">
      <c r="A4870" s="62" t="s">
        <v>3927</v>
      </c>
      <c r="B4870" s="61">
        <v>562</v>
      </c>
      <c r="C4870" s="61" t="str">
        <f t="shared" si="236"/>
        <v>No Tie</v>
      </c>
      <c r="D4870" s="63">
        <f t="shared" si="237"/>
        <v>562</v>
      </c>
      <c r="E4870" s="63">
        <v>562</v>
      </c>
      <c r="F4870" s="61" t="s">
        <v>614</v>
      </c>
      <c r="G4870" s="61" t="str">
        <f t="shared" si="238"/>
        <v>Adam Hadwin</v>
      </c>
    </row>
    <row r="4871" spans="1:7" thickBot="1">
      <c r="A4871" s="62" t="s">
        <v>3927</v>
      </c>
      <c r="B4871" s="61">
        <v>563</v>
      </c>
      <c r="C4871" s="61" t="str">
        <f t="shared" si="236"/>
        <v>No Tie</v>
      </c>
      <c r="D4871" s="63">
        <f t="shared" si="237"/>
        <v>563</v>
      </c>
      <c r="E4871" s="63">
        <v>563</v>
      </c>
      <c r="F4871" s="61" t="s">
        <v>2259</v>
      </c>
      <c r="G4871" s="61" t="str">
        <f t="shared" si="238"/>
        <v>Makoto Inoue</v>
      </c>
    </row>
    <row r="4872" spans="1:7" thickBot="1">
      <c r="A4872" s="62" t="s">
        <v>3927</v>
      </c>
      <c r="B4872" s="61">
        <v>564</v>
      </c>
      <c r="C4872" s="61" t="str">
        <f t="shared" si="236"/>
        <v>No Tie</v>
      </c>
      <c r="D4872" s="63">
        <f t="shared" si="237"/>
        <v>564</v>
      </c>
      <c r="E4872" s="63">
        <v>564</v>
      </c>
      <c r="F4872" s="61" t="s">
        <v>1374</v>
      </c>
      <c r="G4872" s="61" t="str">
        <f t="shared" si="238"/>
        <v>Ignacio Elvira Mijares</v>
      </c>
    </row>
    <row r="4873" spans="1:7" thickBot="1">
      <c r="A4873" s="62" t="s">
        <v>3927</v>
      </c>
      <c r="B4873" s="61">
        <v>565</v>
      </c>
      <c r="C4873" s="61" t="str">
        <f t="shared" si="236"/>
        <v>No Tie</v>
      </c>
      <c r="D4873" s="63">
        <f t="shared" si="237"/>
        <v>565</v>
      </c>
      <c r="E4873" s="63">
        <v>565</v>
      </c>
      <c r="F4873" s="61" t="s">
        <v>1921</v>
      </c>
      <c r="G4873" s="61" t="str">
        <f t="shared" si="238"/>
        <v>Scott Barr</v>
      </c>
    </row>
    <row r="4874" spans="1:7" thickBot="1">
      <c r="A4874" s="62" t="s">
        <v>3927</v>
      </c>
      <c r="B4874" s="61">
        <v>566</v>
      </c>
      <c r="C4874" s="61" t="str">
        <f t="shared" si="236"/>
        <v>No Tie</v>
      </c>
      <c r="D4874" s="63">
        <f t="shared" si="237"/>
        <v>566</v>
      </c>
      <c r="E4874" s="63">
        <v>566</v>
      </c>
      <c r="F4874" s="61" t="s">
        <v>2308</v>
      </c>
      <c r="G4874" s="61" t="str">
        <f t="shared" si="238"/>
        <v>Paul Haley II</v>
      </c>
    </row>
    <row r="4875" spans="1:7" thickBot="1">
      <c r="A4875" s="62" t="s">
        <v>3927</v>
      </c>
      <c r="B4875" s="61">
        <v>567</v>
      </c>
      <c r="C4875" s="61" t="str">
        <f t="shared" si="236"/>
        <v>No Tie</v>
      </c>
      <c r="D4875" s="63">
        <f t="shared" si="237"/>
        <v>567</v>
      </c>
      <c r="E4875" s="63">
        <v>567</v>
      </c>
      <c r="F4875" s="61" t="s">
        <v>1663</v>
      </c>
      <c r="G4875" s="61" t="str">
        <f t="shared" si="238"/>
        <v>David McKenzie</v>
      </c>
    </row>
    <row r="4876" spans="1:7" thickBot="1">
      <c r="A4876" s="62" t="s">
        <v>3927</v>
      </c>
      <c r="B4876" s="61">
        <v>568</v>
      </c>
      <c r="C4876" s="61" t="str">
        <f t="shared" si="236"/>
        <v>No Tie</v>
      </c>
      <c r="D4876" s="63">
        <f t="shared" si="237"/>
        <v>568</v>
      </c>
      <c r="E4876" s="63">
        <v>568</v>
      </c>
      <c r="F4876" s="61" t="s">
        <v>1790</v>
      </c>
      <c r="G4876" s="61" t="str">
        <f t="shared" si="238"/>
        <v>Titch Moore</v>
      </c>
    </row>
    <row r="4877" spans="1:7" thickBot="1">
      <c r="A4877" s="62" t="s">
        <v>3927</v>
      </c>
      <c r="B4877" s="61">
        <v>569</v>
      </c>
      <c r="C4877" s="61" t="str">
        <f t="shared" si="236"/>
        <v>No Tie</v>
      </c>
      <c r="D4877" s="63">
        <f t="shared" si="237"/>
        <v>569</v>
      </c>
      <c r="E4877" s="63">
        <v>569</v>
      </c>
      <c r="F4877" s="61" t="s">
        <v>2279</v>
      </c>
      <c r="G4877" s="61" t="str">
        <f t="shared" si="238"/>
        <v>Alex Haindl</v>
      </c>
    </row>
    <row r="4878" spans="1:7" thickBot="1">
      <c r="A4878" s="62" t="s">
        <v>3927</v>
      </c>
      <c r="B4878" s="61">
        <v>570</v>
      </c>
      <c r="C4878" s="61" t="str">
        <f t="shared" si="236"/>
        <v>No Tie</v>
      </c>
      <c r="D4878" s="63">
        <f t="shared" si="237"/>
        <v>570</v>
      </c>
      <c r="E4878" s="63">
        <v>570</v>
      </c>
      <c r="F4878" s="61" t="s">
        <v>2108</v>
      </c>
      <c r="G4878" s="61" t="str">
        <f t="shared" si="238"/>
        <v>Shigeru Nonaka</v>
      </c>
    </row>
    <row r="4879" spans="1:7" thickBot="1">
      <c r="A4879" s="62" t="s">
        <v>3927</v>
      </c>
      <c r="B4879" s="61">
        <v>571</v>
      </c>
      <c r="C4879" s="61" t="str">
        <f t="shared" si="236"/>
        <v>No Tie</v>
      </c>
      <c r="D4879" s="63">
        <f t="shared" si="237"/>
        <v>571</v>
      </c>
      <c r="E4879" s="63">
        <v>571</v>
      </c>
      <c r="F4879" s="61" t="s">
        <v>1581</v>
      </c>
      <c r="G4879" s="61" t="str">
        <f t="shared" si="238"/>
        <v>Mithun Perera</v>
      </c>
    </row>
    <row r="4880" spans="1:7" thickBot="1">
      <c r="A4880" s="62" t="s">
        <v>3927</v>
      </c>
      <c r="B4880" s="61">
        <v>572</v>
      </c>
      <c r="C4880" s="61" t="str">
        <f t="shared" si="236"/>
        <v>No Tie</v>
      </c>
      <c r="D4880" s="63">
        <f t="shared" si="237"/>
        <v>572</v>
      </c>
      <c r="E4880" s="63">
        <v>572</v>
      </c>
      <c r="F4880" s="61" t="s">
        <v>2232</v>
      </c>
      <c r="G4880" s="61" t="str">
        <f t="shared" si="238"/>
        <v>Thomas Norret</v>
      </c>
    </row>
    <row r="4881" spans="1:7" thickBot="1">
      <c r="A4881" s="62" t="s">
        <v>3927</v>
      </c>
      <c r="B4881" s="61">
        <v>573</v>
      </c>
      <c r="C4881" s="61" t="str">
        <f t="shared" si="236"/>
        <v>No Tie</v>
      </c>
      <c r="D4881" s="63">
        <f t="shared" si="237"/>
        <v>573</v>
      </c>
      <c r="E4881" s="63">
        <v>573</v>
      </c>
      <c r="F4881" s="61" t="s">
        <v>1706</v>
      </c>
      <c r="G4881" s="61" t="str">
        <f t="shared" si="238"/>
        <v>Hidemasa Hoshino</v>
      </c>
    </row>
    <row r="4882" spans="1:7" thickBot="1">
      <c r="A4882" s="62" t="s">
        <v>3927</v>
      </c>
      <c r="B4882" s="61">
        <v>573</v>
      </c>
      <c r="C4882" s="61" t="str">
        <f t="shared" si="236"/>
        <v>No Tie</v>
      </c>
      <c r="D4882" s="63">
        <f t="shared" si="237"/>
        <v>573</v>
      </c>
      <c r="E4882" s="63">
        <v>573</v>
      </c>
      <c r="F4882" s="61" t="s">
        <v>2271</v>
      </c>
      <c r="G4882" s="61" t="str">
        <f t="shared" si="238"/>
        <v>Nick Flanagan</v>
      </c>
    </row>
    <row r="4883" spans="1:7" thickBot="1">
      <c r="A4883" s="62" t="s">
        <v>3927</v>
      </c>
      <c r="B4883" s="61">
        <v>575</v>
      </c>
      <c r="C4883" s="61" t="str">
        <f t="shared" si="236"/>
        <v>No Tie</v>
      </c>
      <c r="D4883" s="63">
        <f t="shared" si="237"/>
        <v>575</v>
      </c>
      <c r="E4883" s="63">
        <v>575</v>
      </c>
      <c r="F4883" s="61" t="s">
        <v>2112</v>
      </c>
      <c r="G4883" s="61" t="str">
        <f t="shared" si="238"/>
        <v>Richard Johnson</v>
      </c>
    </row>
    <row r="4884" spans="1:7" thickBot="1">
      <c r="A4884" s="62" t="s">
        <v>3927</v>
      </c>
      <c r="B4884" s="61">
        <v>576</v>
      </c>
      <c r="C4884" s="61" t="str">
        <f t="shared" ref="C4884:C4947" si="239">IFERROR(SEARCH("T",B4884),"No Tie")</f>
        <v>No Tie</v>
      </c>
      <c r="D4884" s="63">
        <f t="shared" ref="D4884:D4947" si="240">IF(C4884="No Tie",B4884,RIGHT(B4884,LEN(B4884)-1))</f>
        <v>576</v>
      </c>
      <c r="E4884" s="63">
        <v>576</v>
      </c>
      <c r="F4884" s="61" t="s">
        <v>1741</v>
      </c>
      <c r="G4884" s="61" t="str">
        <f t="shared" ref="G4884:G4947" si="241">TRIM(SUBSTITUTE(F4884,CHAR(160),CHAR(32)))</f>
        <v>Mark Williams</v>
      </c>
    </row>
    <row r="4885" spans="1:7" thickBot="1">
      <c r="A4885" s="62" t="s">
        <v>3927</v>
      </c>
      <c r="B4885" s="61">
        <v>577</v>
      </c>
      <c r="C4885" s="61" t="str">
        <f t="shared" si="239"/>
        <v>No Tie</v>
      </c>
      <c r="D4885" s="63">
        <f t="shared" si="240"/>
        <v>577</v>
      </c>
      <c r="E4885" s="63">
        <v>577</v>
      </c>
      <c r="F4885" s="61" t="s">
        <v>2252</v>
      </c>
      <c r="G4885" s="61" t="str">
        <f t="shared" si="241"/>
        <v>Joe Panzeri</v>
      </c>
    </row>
    <row r="4886" spans="1:7" thickBot="1">
      <c r="A4886" s="62" t="s">
        <v>3927</v>
      </c>
      <c r="B4886" s="61">
        <v>578</v>
      </c>
      <c r="C4886" s="61" t="str">
        <f t="shared" si="239"/>
        <v>No Tie</v>
      </c>
      <c r="D4886" s="63">
        <f t="shared" si="240"/>
        <v>578</v>
      </c>
      <c r="E4886" s="63">
        <v>578</v>
      </c>
      <c r="F4886" s="61" t="s">
        <v>1791</v>
      </c>
      <c r="G4886" s="61" t="str">
        <f t="shared" si="241"/>
        <v>Scott Harrington</v>
      </c>
    </row>
    <row r="4887" spans="1:7" thickBot="1">
      <c r="A4887" s="62" t="s">
        <v>3927</v>
      </c>
      <c r="B4887" s="61">
        <v>579</v>
      </c>
      <c r="C4887" s="61" t="str">
        <f t="shared" si="239"/>
        <v>No Tie</v>
      </c>
      <c r="D4887" s="63">
        <f t="shared" si="240"/>
        <v>579</v>
      </c>
      <c r="E4887" s="63">
        <v>579</v>
      </c>
      <c r="F4887" s="61" t="s">
        <v>2135</v>
      </c>
      <c r="G4887" s="61" t="str">
        <f t="shared" si="241"/>
        <v>Nick Rousey</v>
      </c>
    </row>
    <row r="4888" spans="1:7" thickBot="1">
      <c r="A4888" s="62" t="s">
        <v>3927</v>
      </c>
      <c r="B4888" s="61">
        <v>580</v>
      </c>
      <c r="C4888" s="61" t="str">
        <f t="shared" si="239"/>
        <v>No Tie</v>
      </c>
      <c r="D4888" s="63">
        <f t="shared" si="240"/>
        <v>580</v>
      </c>
      <c r="E4888" s="63">
        <v>580</v>
      </c>
      <c r="F4888" s="61" t="s">
        <v>1351</v>
      </c>
      <c r="G4888" s="61" t="str">
        <f t="shared" si="241"/>
        <v>Colt Knost</v>
      </c>
    </row>
    <row r="4889" spans="1:7" thickBot="1">
      <c r="A4889" s="62" t="s">
        <v>3927</v>
      </c>
      <c r="B4889" s="61">
        <v>580</v>
      </c>
      <c r="C4889" s="61" t="str">
        <f t="shared" si="239"/>
        <v>No Tie</v>
      </c>
      <c r="D4889" s="63">
        <f t="shared" si="240"/>
        <v>580</v>
      </c>
      <c r="E4889" s="63">
        <v>580</v>
      </c>
      <c r="F4889" s="61" t="s">
        <v>1679</v>
      </c>
      <c r="G4889" s="61" t="str">
        <f t="shared" si="241"/>
        <v>Mike Weir</v>
      </c>
    </row>
    <row r="4890" spans="1:7" thickBot="1">
      <c r="A4890" s="62" t="s">
        <v>3927</v>
      </c>
      <c r="B4890" s="61">
        <v>582</v>
      </c>
      <c r="C4890" s="61" t="str">
        <f t="shared" si="239"/>
        <v>No Tie</v>
      </c>
      <c r="D4890" s="63">
        <f t="shared" si="240"/>
        <v>582</v>
      </c>
      <c r="E4890" s="63">
        <v>582</v>
      </c>
      <c r="F4890" s="61" t="s">
        <v>2309</v>
      </c>
      <c r="G4890" s="61" t="str">
        <f t="shared" si="241"/>
        <v>Seong Ho Lee</v>
      </c>
    </row>
    <row r="4891" spans="1:7" thickBot="1">
      <c r="A4891" s="62" t="s">
        <v>3927</v>
      </c>
      <c r="B4891" s="61">
        <v>583</v>
      </c>
      <c r="C4891" s="61" t="str">
        <f t="shared" si="239"/>
        <v>No Tie</v>
      </c>
      <c r="D4891" s="63">
        <f t="shared" si="240"/>
        <v>583</v>
      </c>
      <c r="E4891" s="63">
        <v>583</v>
      </c>
      <c r="F4891" s="61" t="s">
        <v>1619</v>
      </c>
      <c r="G4891" s="61" t="str">
        <f t="shared" si="241"/>
        <v>Panuphol Pittayarat</v>
      </c>
    </row>
    <row r="4892" spans="1:7" thickBot="1">
      <c r="A4892" s="62" t="s">
        <v>3927</v>
      </c>
      <c r="B4892" s="61">
        <v>584</v>
      </c>
      <c r="C4892" s="61" t="str">
        <f t="shared" si="239"/>
        <v>No Tie</v>
      </c>
      <c r="D4892" s="63">
        <f t="shared" si="240"/>
        <v>584</v>
      </c>
      <c r="E4892" s="63">
        <v>584</v>
      </c>
      <c r="F4892" s="61" t="s">
        <v>2295</v>
      </c>
      <c r="G4892" s="61" t="str">
        <f t="shared" si="241"/>
        <v>Cliff Kresge</v>
      </c>
    </row>
    <row r="4893" spans="1:7" thickBot="1">
      <c r="A4893" s="62" t="s">
        <v>3927</v>
      </c>
      <c r="B4893" s="61">
        <v>585</v>
      </c>
      <c r="C4893" s="61" t="str">
        <f t="shared" si="239"/>
        <v>No Tie</v>
      </c>
      <c r="D4893" s="63">
        <f t="shared" si="240"/>
        <v>585</v>
      </c>
      <c r="E4893" s="63">
        <v>585</v>
      </c>
      <c r="F4893" s="61" t="s">
        <v>1389</v>
      </c>
      <c r="G4893" s="61" t="str">
        <f t="shared" si="241"/>
        <v>Tom Hoge</v>
      </c>
    </row>
    <row r="4894" spans="1:7" thickBot="1">
      <c r="A4894" s="62" t="s">
        <v>3927</v>
      </c>
      <c r="B4894" s="61">
        <v>586</v>
      </c>
      <c r="C4894" s="61" t="str">
        <f t="shared" si="239"/>
        <v>No Tie</v>
      </c>
      <c r="D4894" s="63">
        <f t="shared" si="240"/>
        <v>586</v>
      </c>
      <c r="E4894" s="63">
        <v>586</v>
      </c>
      <c r="F4894" s="61" t="s">
        <v>1536</v>
      </c>
      <c r="G4894" s="61" t="str">
        <f t="shared" si="241"/>
        <v>Matteo Delpodio</v>
      </c>
    </row>
    <row r="4895" spans="1:7" thickBot="1">
      <c r="A4895" s="62" t="s">
        <v>3927</v>
      </c>
      <c r="B4895" s="61">
        <v>587</v>
      </c>
      <c r="C4895" s="61" t="str">
        <f t="shared" si="239"/>
        <v>No Tie</v>
      </c>
      <c r="D4895" s="63">
        <f t="shared" si="240"/>
        <v>587</v>
      </c>
      <c r="E4895" s="63">
        <v>587</v>
      </c>
      <c r="F4895" s="61" t="s">
        <v>1509</v>
      </c>
      <c r="G4895" s="61" t="str">
        <f t="shared" si="241"/>
        <v>Justin Harding</v>
      </c>
    </row>
    <row r="4896" spans="1:7" thickBot="1">
      <c r="A4896" s="62" t="s">
        <v>3927</v>
      </c>
      <c r="B4896" s="61">
        <v>588</v>
      </c>
      <c r="C4896" s="61" t="str">
        <f t="shared" si="239"/>
        <v>No Tie</v>
      </c>
      <c r="D4896" s="63">
        <f t="shared" si="240"/>
        <v>588</v>
      </c>
      <c r="E4896" s="63">
        <v>588</v>
      </c>
      <c r="F4896" s="61" t="s">
        <v>1338</v>
      </c>
      <c r="G4896" s="61" t="str">
        <f t="shared" si="241"/>
        <v>Alex Cejka</v>
      </c>
    </row>
    <row r="4897" spans="1:7" thickBot="1">
      <c r="A4897" s="62" t="s">
        <v>3927</v>
      </c>
      <c r="B4897" s="61">
        <v>589</v>
      </c>
      <c r="C4897" s="61" t="str">
        <f t="shared" si="239"/>
        <v>No Tie</v>
      </c>
      <c r="D4897" s="63">
        <f t="shared" si="240"/>
        <v>589</v>
      </c>
      <c r="E4897" s="63">
        <v>589</v>
      </c>
      <c r="F4897" s="61" t="s">
        <v>2025</v>
      </c>
      <c r="G4897" s="61" t="str">
        <f t="shared" si="241"/>
        <v>Adam Crawford</v>
      </c>
    </row>
    <row r="4898" spans="1:7" thickBot="1">
      <c r="A4898" s="62" t="s">
        <v>3927</v>
      </c>
      <c r="B4898" s="61">
        <v>590</v>
      </c>
      <c r="C4898" s="61" t="str">
        <f t="shared" si="239"/>
        <v>No Tie</v>
      </c>
      <c r="D4898" s="63">
        <f t="shared" si="240"/>
        <v>590</v>
      </c>
      <c r="E4898" s="63">
        <v>590</v>
      </c>
      <c r="F4898" s="61" t="s">
        <v>2111</v>
      </c>
      <c r="G4898" s="61" t="str">
        <f t="shared" si="241"/>
        <v>Manuel Villegas</v>
      </c>
    </row>
    <row r="4899" spans="1:7" thickBot="1">
      <c r="A4899" s="62" t="s">
        <v>3927</v>
      </c>
      <c r="B4899" s="61">
        <v>591</v>
      </c>
      <c r="C4899" s="61" t="str">
        <f t="shared" si="239"/>
        <v>No Tie</v>
      </c>
      <c r="D4899" s="63">
        <f t="shared" si="240"/>
        <v>591</v>
      </c>
      <c r="E4899" s="63">
        <v>591</v>
      </c>
      <c r="F4899" s="61" t="s">
        <v>850</v>
      </c>
      <c r="G4899" s="61" t="str">
        <f t="shared" si="241"/>
        <v>Chris DiMarco</v>
      </c>
    </row>
    <row r="4900" spans="1:7" thickBot="1">
      <c r="A4900" s="62" t="s">
        <v>3927</v>
      </c>
      <c r="B4900" s="61">
        <v>592</v>
      </c>
      <c r="C4900" s="61" t="str">
        <f t="shared" si="239"/>
        <v>No Tie</v>
      </c>
      <c r="D4900" s="63">
        <f t="shared" si="240"/>
        <v>592</v>
      </c>
      <c r="E4900" s="63">
        <v>592</v>
      </c>
      <c r="F4900" s="61" t="s">
        <v>1516</v>
      </c>
      <c r="G4900" s="61" t="str">
        <f t="shared" si="241"/>
        <v>Lee Tae-hee</v>
      </c>
    </row>
    <row r="4901" spans="1:7" thickBot="1">
      <c r="A4901" s="62" t="s">
        <v>3927</v>
      </c>
      <c r="B4901" s="61">
        <v>593</v>
      </c>
      <c r="C4901" s="61" t="str">
        <f t="shared" si="239"/>
        <v>No Tie</v>
      </c>
      <c r="D4901" s="63">
        <f t="shared" si="240"/>
        <v>593</v>
      </c>
      <c r="E4901" s="63">
        <v>593</v>
      </c>
      <c r="F4901" s="61" t="s">
        <v>2091</v>
      </c>
      <c r="G4901" s="61" t="str">
        <f t="shared" si="241"/>
        <v>Kim Hyung-Tae</v>
      </c>
    </row>
    <row r="4902" spans="1:7" thickBot="1">
      <c r="A4902" s="62" t="s">
        <v>3927</v>
      </c>
      <c r="B4902" s="61">
        <v>594</v>
      </c>
      <c r="C4902" s="61" t="str">
        <f t="shared" si="239"/>
        <v>No Tie</v>
      </c>
      <c r="D4902" s="63">
        <f t="shared" si="240"/>
        <v>594</v>
      </c>
      <c r="E4902" s="63">
        <v>594</v>
      </c>
      <c r="F4902" s="61" t="s">
        <v>1871</v>
      </c>
      <c r="G4902" s="61" t="str">
        <f t="shared" si="241"/>
        <v>Thammanoon Sriroj</v>
      </c>
    </row>
    <row r="4903" spans="1:7" thickBot="1">
      <c r="A4903" s="62" t="s">
        <v>3927</v>
      </c>
      <c r="B4903" s="61">
        <v>595</v>
      </c>
      <c r="C4903" s="61" t="str">
        <f t="shared" si="239"/>
        <v>No Tie</v>
      </c>
      <c r="D4903" s="63">
        <f t="shared" si="240"/>
        <v>595</v>
      </c>
      <c r="E4903" s="63">
        <v>595</v>
      </c>
      <c r="F4903" s="61" t="s">
        <v>2069</v>
      </c>
      <c r="G4903" s="61" t="str">
        <f t="shared" si="241"/>
        <v>Bio Kim</v>
      </c>
    </row>
    <row r="4904" spans="1:7" thickBot="1">
      <c r="A4904" s="62" t="s">
        <v>3927</v>
      </c>
      <c r="B4904" s="61">
        <v>596</v>
      </c>
      <c r="C4904" s="61" t="str">
        <f t="shared" si="239"/>
        <v>No Tie</v>
      </c>
      <c r="D4904" s="63">
        <f t="shared" si="240"/>
        <v>596</v>
      </c>
      <c r="E4904" s="63">
        <v>596</v>
      </c>
      <c r="F4904" s="61" t="s">
        <v>1903</v>
      </c>
      <c r="G4904" s="61" t="str">
        <f t="shared" si="241"/>
        <v>Jeppe Huldahl</v>
      </c>
    </row>
    <row r="4905" spans="1:7" thickBot="1">
      <c r="A4905" s="62" t="s">
        <v>3927</v>
      </c>
      <c r="B4905" s="61">
        <v>597</v>
      </c>
      <c r="C4905" s="61" t="str">
        <f t="shared" si="239"/>
        <v>No Tie</v>
      </c>
      <c r="D4905" s="63">
        <f t="shared" si="240"/>
        <v>597</v>
      </c>
      <c r="E4905" s="63">
        <v>597</v>
      </c>
      <c r="F4905" s="61" t="s">
        <v>2310</v>
      </c>
      <c r="G4905" s="61" t="str">
        <f t="shared" si="241"/>
        <v>Allan Versfeld</v>
      </c>
    </row>
    <row r="4906" spans="1:7" thickBot="1">
      <c r="A4906" s="62" t="s">
        <v>3927</v>
      </c>
      <c r="B4906" s="61">
        <v>598</v>
      </c>
      <c r="C4906" s="61" t="str">
        <f t="shared" si="239"/>
        <v>No Tie</v>
      </c>
      <c r="D4906" s="63">
        <f t="shared" si="240"/>
        <v>598</v>
      </c>
      <c r="E4906" s="63">
        <v>598</v>
      </c>
      <c r="F4906" s="61" t="s">
        <v>1595</v>
      </c>
      <c r="G4906" s="61" t="str">
        <f t="shared" si="241"/>
        <v>Eugene Wong</v>
      </c>
    </row>
    <row r="4907" spans="1:7" thickBot="1">
      <c r="A4907" s="62" t="s">
        <v>3927</v>
      </c>
      <c r="B4907" s="61">
        <v>599</v>
      </c>
      <c r="C4907" s="61" t="str">
        <f t="shared" si="239"/>
        <v>No Tie</v>
      </c>
      <c r="D4907" s="63">
        <f t="shared" si="240"/>
        <v>599</v>
      </c>
      <c r="E4907" s="63">
        <v>599</v>
      </c>
      <c r="F4907" s="61" t="s">
        <v>1966</v>
      </c>
      <c r="G4907" s="61" t="str">
        <f t="shared" si="241"/>
        <v>Andres Echavarria</v>
      </c>
    </row>
    <row r="4908" spans="1:7" thickBot="1">
      <c r="A4908" s="62" t="s">
        <v>3927</v>
      </c>
      <c r="B4908" s="61">
        <v>600</v>
      </c>
      <c r="C4908" s="61" t="str">
        <f t="shared" si="239"/>
        <v>No Tie</v>
      </c>
      <c r="D4908" s="63">
        <f t="shared" si="240"/>
        <v>600</v>
      </c>
      <c r="E4908" s="63">
        <v>600</v>
      </c>
      <c r="F4908" s="61" t="s">
        <v>2130</v>
      </c>
      <c r="G4908" s="61" t="str">
        <f t="shared" si="241"/>
        <v>Chris Wilson</v>
      </c>
    </row>
    <row r="4909" spans="1:7" thickBot="1">
      <c r="A4909" s="62" t="s">
        <v>3927</v>
      </c>
      <c r="B4909" s="61">
        <v>601</v>
      </c>
      <c r="C4909" s="61" t="str">
        <f t="shared" si="239"/>
        <v>No Tie</v>
      </c>
      <c r="D4909" s="63">
        <f t="shared" si="240"/>
        <v>601</v>
      </c>
      <c r="E4909" s="63">
        <v>601</v>
      </c>
      <c r="F4909" s="61" t="s">
        <v>1905</v>
      </c>
      <c r="G4909" s="61" t="str">
        <f t="shared" si="241"/>
        <v>Glen Day</v>
      </c>
    </row>
    <row r="4910" spans="1:7" thickBot="1">
      <c r="A4910" s="62" t="s">
        <v>3927</v>
      </c>
      <c r="B4910" s="61">
        <v>602</v>
      </c>
      <c r="C4910" s="61" t="str">
        <f t="shared" si="239"/>
        <v>No Tie</v>
      </c>
      <c r="D4910" s="63">
        <f t="shared" si="240"/>
        <v>602</v>
      </c>
      <c r="E4910" s="63">
        <v>602</v>
      </c>
      <c r="F4910" s="61" t="s">
        <v>1480</v>
      </c>
      <c r="G4910" s="61" t="str">
        <f t="shared" si="241"/>
        <v>Mikael Lundberg</v>
      </c>
    </row>
    <row r="4911" spans="1:7" thickBot="1">
      <c r="A4911" s="62" t="s">
        <v>3927</v>
      </c>
      <c r="B4911" s="61">
        <v>603</v>
      </c>
      <c r="C4911" s="61" t="str">
        <f t="shared" si="239"/>
        <v>No Tie</v>
      </c>
      <c r="D4911" s="63">
        <f t="shared" si="240"/>
        <v>603</v>
      </c>
      <c r="E4911" s="63">
        <v>603</v>
      </c>
      <c r="F4911" s="61" t="s">
        <v>2070</v>
      </c>
      <c r="G4911" s="61" t="str">
        <f t="shared" si="241"/>
        <v>Daisuke Maruyama</v>
      </c>
    </row>
    <row r="4912" spans="1:7" thickBot="1">
      <c r="A4912" s="62" t="s">
        <v>3927</v>
      </c>
      <c r="B4912" s="61">
        <v>604</v>
      </c>
      <c r="C4912" s="61" t="str">
        <f t="shared" si="239"/>
        <v>No Tie</v>
      </c>
      <c r="D4912" s="63">
        <f t="shared" si="240"/>
        <v>604</v>
      </c>
      <c r="E4912" s="63">
        <v>604</v>
      </c>
      <c r="F4912" s="61" t="s">
        <v>1369</v>
      </c>
      <c r="G4912" s="61" t="str">
        <f t="shared" si="241"/>
        <v>Gary Boyd</v>
      </c>
    </row>
    <row r="4913" spans="1:7" thickBot="1">
      <c r="A4913" s="62" t="s">
        <v>3927</v>
      </c>
      <c r="B4913" s="61">
        <v>605</v>
      </c>
      <c r="C4913" s="61" t="str">
        <f t="shared" si="239"/>
        <v>No Tie</v>
      </c>
      <c r="D4913" s="63">
        <f t="shared" si="240"/>
        <v>605</v>
      </c>
      <c r="E4913" s="63">
        <v>605</v>
      </c>
      <c r="F4913" s="61" t="s">
        <v>2167</v>
      </c>
      <c r="G4913" s="61" t="str">
        <f t="shared" si="241"/>
        <v>Joong Kyung Mo</v>
      </c>
    </row>
    <row r="4914" spans="1:7" thickBot="1">
      <c r="A4914" s="62" t="s">
        <v>3927</v>
      </c>
      <c r="B4914" s="61">
        <v>606</v>
      </c>
      <c r="C4914" s="61" t="str">
        <f t="shared" si="239"/>
        <v>No Tie</v>
      </c>
      <c r="D4914" s="63">
        <f t="shared" si="240"/>
        <v>606</v>
      </c>
      <c r="E4914" s="63">
        <v>606</v>
      </c>
      <c r="F4914" s="61" t="s">
        <v>2230</v>
      </c>
      <c r="G4914" s="61" t="str">
        <f t="shared" si="241"/>
        <v>Brett Wetterich</v>
      </c>
    </row>
    <row r="4915" spans="1:7" thickBot="1">
      <c r="A4915" s="62" t="s">
        <v>3927</v>
      </c>
      <c r="B4915" s="61">
        <v>607</v>
      </c>
      <c r="C4915" s="61" t="str">
        <f t="shared" si="239"/>
        <v>No Tie</v>
      </c>
      <c r="D4915" s="63">
        <f t="shared" si="240"/>
        <v>607</v>
      </c>
      <c r="E4915" s="63">
        <v>607</v>
      </c>
      <c r="F4915" s="61" t="s">
        <v>1652</v>
      </c>
      <c r="G4915" s="61" t="str">
        <f t="shared" si="241"/>
        <v>Andrew Marshall</v>
      </c>
    </row>
    <row r="4916" spans="1:7" thickBot="1">
      <c r="A4916" s="62" t="s">
        <v>3927</v>
      </c>
      <c r="B4916" s="61">
        <v>608</v>
      </c>
      <c r="C4916" s="61" t="str">
        <f t="shared" si="239"/>
        <v>No Tie</v>
      </c>
      <c r="D4916" s="63">
        <f t="shared" si="240"/>
        <v>608</v>
      </c>
      <c r="E4916" s="63">
        <v>608</v>
      </c>
      <c r="F4916" s="61" t="s">
        <v>1471</v>
      </c>
      <c r="G4916" s="61" t="str">
        <f t="shared" si="241"/>
        <v>Richard Lee</v>
      </c>
    </row>
    <row r="4917" spans="1:7" thickBot="1">
      <c r="A4917" s="62" t="s">
        <v>3927</v>
      </c>
      <c r="B4917" s="61">
        <v>609</v>
      </c>
      <c r="C4917" s="61" t="str">
        <f t="shared" si="239"/>
        <v>No Tie</v>
      </c>
      <c r="D4917" s="63">
        <f t="shared" si="240"/>
        <v>609</v>
      </c>
      <c r="E4917" s="63">
        <v>609</v>
      </c>
      <c r="F4917" s="61" t="s">
        <v>1781</v>
      </c>
      <c r="G4917" s="61" t="str">
        <f t="shared" si="241"/>
        <v>Namchoak Tantipokakul</v>
      </c>
    </row>
    <row r="4918" spans="1:7" thickBot="1">
      <c r="A4918" s="62" t="s">
        <v>3927</v>
      </c>
      <c r="B4918" s="61">
        <v>610</v>
      </c>
      <c r="C4918" s="61" t="str">
        <f t="shared" si="239"/>
        <v>No Tie</v>
      </c>
      <c r="D4918" s="63">
        <f t="shared" si="240"/>
        <v>610</v>
      </c>
      <c r="E4918" s="63">
        <v>610</v>
      </c>
      <c r="F4918" s="61" t="s">
        <v>1690</v>
      </c>
      <c r="G4918" s="61" t="str">
        <f t="shared" si="241"/>
        <v>Roland Thatcher</v>
      </c>
    </row>
    <row r="4919" spans="1:7" thickBot="1">
      <c r="A4919" s="62" t="s">
        <v>3927</v>
      </c>
      <c r="B4919" s="61">
        <v>611</v>
      </c>
      <c r="C4919" s="61" t="str">
        <f t="shared" si="239"/>
        <v>No Tie</v>
      </c>
      <c r="D4919" s="63">
        <f t="shared" si="240"/>
        <v>611</v>
      </c>
      <c r="E4919" s="63">
        <v>611</v>
      </c>
      <c r="F4919" s="61" t="s">
        <v>2056</v>
      </c>
      <c r="G4919" s="61" t="str">
        <f t="shared" si="241"/>
        <v>Carlos Aguilar</v>
      </c>
    </row>
    <row r="4920" spans="1:7" thickBot="1">
      <c r="A4920" s="62" t="s">
        <v>3927</v>
      </c>
      <c r="B4920" s="61">
        <v>612</v>
      </c>
      <c r="C4920" s="61" t="str">
        <f t="shared" si="239"/>
        <v>No Tie</v>
      </c>
      <c r="D4920" s="63">
        <f t="shared" si="240"/>
        <v>612</v>
      </c>
      <c r="E4920" s="63">
        <v>612</v>
      </c>
      <c r="F4920" s="61" t="s">
        <v>1470</v>
      </c>
      <c r="G4920" s="61" t="str">
        <f t="shared" si="241"/>
        <v>Michael Kim</v>
      </c>
    </row>
    <row r="4921" spans="1:7" thickBot="1">
      <c r="A4921" s="62" t="s">
        <v>3927</v>
      </c>
      <c r="B4921" s="61">
        <v>613</v>
      </c>
      <c r="C4921" s="61" t="str">
        <f t="shared" si="239"/>
        <v>No Tie</v>
      </c>
      <c r="D4921" s="63">
        <f t="shared" si="240"/>
        <v>613</v>
      </c>
      <c r="E4921" s="63">
        <v>613</v>
      </c>
      <c r="F4921" s="61" t="s">
        <v>2182</v>
      </c>
      <c r="G4921" s="61" t="str">
        <f t="shared" si="241"/>
        <v>Hugo Leon</v>
      </c>
    </row>
    <row r="4922" spans="1:7" thickBot="1">
      <c r="A4922" s="62" t="s">
        <v>3927</v>
      </c>
      <c r="B4922" s="61">
        <v>614</v>
      </c>
      <c r="C4922" s="61" t="str">
        <f t="shared" si="239"/>
        <v>No Tie</v>
      </c>
      <c r="D4922" s="63">
        <f t="shared" si="240"/>
        <v>614</v>
      </c>
      <c r="E4922" s="63">
        <v>614</v>
      </c>
      <c r="F4922" s="61" t="s">
        <v>2219</v>
      </c>
      <c r="G4922" s="61" t="str">
        <f t="shared" si="241"/>
        <v>Phillip Price</v>
      </c>
    </row>
    <row r="4923" spans="1:7" thickBot="1">
      <c r="A4923" s="62" t="s">
        <v>3927</v>
      </c>
      <c r="B4923" s="61">
        <v>615</v>
      </c>
      <c r="C4923" s="61" t="str">
        <f t="shared" si="239"/>
        <v>No Tie</v>
      </c>
      <c r="D4923" s="63">
        <f t="shared" si="240"/>
        <v>615</v>
      </c>
      <c r="E4923" s="63">
        <v>615</v>
      </c>
      <c r="F4923" s="61" t="s">
        <v>2311</v>
      </c>
      <c r="G4923" s="61" t="str">
        <f t="shared" si="241"/>
        <v>Raymond Russell</v>
      </c>
    </row>
    <row r="4924" spans="1:7" thickBot="1">
      <c r="A4924" s="62" t="s">
        <v>3927</v>
      </c>
      <c r="B4924" s="61">
        <v>616</v>
      </c>
      <c r="C4924" s="61" t="str">
        <f t="shared" si="239"/>
        <v>No Tie</v>
      </c>
      <c r="D4924" s="63">
        <f t="shared" si="240"/>
        <v>616</v>
      </c>
      <c r="E4924" s="63">
        <v>616</v>
      </c>
      <c r="F4924" s="61" t="s">
        <v>2163</v>
      </c>
      <c r="G4924" s="61" t="str">
        <f t="shared" si="241"/>
        <v>Rory Hie</v>
      </c>
    </row>
    <row r="4925" spans="1:7" thickBot="1">
      <c r="A4925" s="62" t="s">
        <v>3927</v>
      </c>
      <c r="B4925" s="61">
        <v>617</v>
      </c>
      <c r="C4925" s="61" t="str">
        <f t="shared" si="239"/>
        <v>No Tie</v>
      </c>
      <c r="D4925" s="63">
        <f t="shared" si="240"/>
        <v>617</v>
      </c>
      <c r="E4925" s="63">
        <v>617</v>
      </c>
      <c r="F4925" s="61" t="s">
        <v>1618</v>
      </c>
      <c r="G4925" s="61" t="str">
        <f t="shared" si="241"/>
        <v>Chris Swanepoel</v>
      </c>
    </row>
    <row r="4926" spans="1:7" thickBot="1">
      <c r="A4926" s="62" t="s">
        <v>3927</v>
      </c>
      <c r="B4926" s="61">
        <v>618</v>
      </c>
      <c r="C4926" s="61" t="str">
        <f t="shared" si="239"/>
        <v>No Tie</v>
      </c>
      <c r="D4926" s="63">
        <f t="shared" si="240"/>
        <v>618</v>
      </c>
      <c r="E4926" s="63">
        <v>618</v>
      </c>
      <c r="F4926" s="61" t="s">
        <v>2312</v>
      </c>
      <c r="G4926" s="61" t="str">
        <f t="shared" si="241"/>
        <v>Peter Wilson</v>
      </c>
    </row>
    <row r="4927" spans="1:7" thickBot="1">
      <c r="A4927" s="62" t="s">
        <v>3927</v>
      </c>
      <c r="B4927" s="61">
        <v>619</v>
      </c>
      <c r="C4927" s="61" t="str">
        <f t="shared" si="239"/>
        <v>No Tie</v>
      </c>
      <c r="D4927" s="63">
        <f t="shared" si="240"/>
        <v>619</v>
      </c>
      <c r="E4927" s="63">
        <v>619</v>
      </c>
      <c r="F4927" s="61" t="s">
        <v>2222</v>
      </c>
      <c r="G4927" s="61" t="str">
        <f t="shared" si="241"/>
        <v>Jakraphan Premsirigorn</v>
      </c>
    </row>
    <row r="4928" spans="1:7" thickBot="1">
      <c r="A4928" s="62" t="s">
        <v>3927</v>
      </c>
      <c r="B4928" s="61">
        <v>620</v>
      </c>
      <c r="C4928" s="61" t="str">
        <f t="shared" si="239"/>
        <v>No Tie</v>
      </c>
      <c r="D4928" s="63">
        <f t="shared" si="240"/>
        <v>620</v>
      </c>
      <c r="E4928" s="63">
        <v>620</v>
      </c>
      <c r="F4928" s="61" t="s">
        <v>676</v>
      </c>
      <c r="G4928" s="61" t="str">
        <f t="shared" si="241"/>
        <v>Andrew Putnam</v>
      </c>
    </row>
    <row r="4929" spans="1:7" thickBot="1">
      <c r="A4929" s="62" t="s">
        <v>3927</v>
      </c>
      <c r="B4929" s="61">
        <v>621</v>
      </c>
      <c r="C4929" s="61" t="str">
        <f t="shared" si="239"/>
        <v>No Tie</v>
      </c>
      <c r="D4929" s="63">
        <f t="shared" si="240"/>
        <v>621</v>
      </c>
      <c r="E4929" s="63">
        <v>621</v>
      </c>
      <c r="F4929" s="61" t="s">
        <v>1461</v>
      </c>
      <c r="G4929" s="61" t="str">
        <f t="shared" si="241"/>
        <v>David Bransdon</v>
      </c>
    </row>
    <row r="4930" spans="1:7" thickBot="1">
      <c r="A4930" s="62" t="s">
        <v>3927</v>
      </c>
      <c r="B4930" s="61">
        <v>622</v>
      </c>
      <c r="C4930" s="61" t="str">
        <f t="shared" si="239"/>
        <v>No Tie</v>
      </c>
      <c r="D4930" s="63">
        <f t="shared" si="240"/>
        <v>622</v>
      </c>
      <c r="E4930" s="63">
        <v>622</v>
      </c>
      <c r="F4930" s="61" t="s">
        <v>1733</v>
      </c>
      <c r="G4930" s="61" t="str">
        <f t="shared" si="241"/>
        <v>Matt Weibring</v>
      </c>
    </row>
    <row r="4931" spans="1:7" thickBot="1">
      <c r="A4931" s="62" t="s">
        <v>3927</v>
      </c>
      <c r="B4931" s="61">
        <v>623</v>
      </c>
      <c r="C4931" s="61" t="str">
        <f t="shared" si="239"/>
        <v>No Tie</v>
      </c>
      <c r="D4931" s="63">
        <f t="shared" si="240"/>
        <v>623</v>
      </c>
      <c r="E4931" s="63">
        <v>623</v>
      </c>
      <c r="F4931" s="61" t="s">
        <v>2251</v>
      </c>
      <c r="G4931" s="61" t="str">
        <f t="shared" si="241"/>
        <v>Kevin Sutherland</v>
      </c>
    </row>
    <row r="4932" spans="1:7" thickBot="1">
      <c r="A4932" s="62" t="s">
        <v>3927</v>
      </c>
      <c r="B4932" s="61">
        <v>624</v>
      </c>
      <c r="C4932" s="61" t="str">
        <f t="shared" si="239"/>
        <v>No Tie</v>
      </c>
      <c r="D4932" s="63">
        <f t="shared" si="240"/>
        <v>624</v>
      </c>
      <c r="E4932" s="63">
        <v>624</v>
      </c>
      <c r="F4932" s="61" t="s">
        <v>1334</v>
      </c>
      <c r="G4932" s="61" t="str">
        <f t="shared" si="241"/>
        <v>Andrew Johnston</v>
      </c>
    </row>
    <row r="4933" spans="1:7" thickBot="1">
      <c r="A4933" s="62" t="s">
        <v>3927</v>
      </c>
      <c r="B4933" s="61">
        <v>625</v>
      </c>
      <c r="C4933" s="61" t="str">
        <f t="shared" si="239"/>
        <v>No Tie</v>
      </c>
      <c r="D4933" s="63">
        <f t="shared" si="240"/>
        <v>625</v>
      </c>
      <c r="E4933" s="63">
        <v>625</v>
      </c>
      <c r="F4933" s="61" t="s">
        <v>1946</v>
      </c>
      <c r="G4933" s="61" t="str">
        <f t="shared" si="241"/>
        <v>James Kamte</v>
      </c>
    </row>
    <row r="4934" spans="1:7" thickBot="1">
      <c r="A4934" s="62" t="s">
        <v>3927</v>
      </c>
      <c r="B4934" s="61">
        <v>626</v>
      </c>
      <c r="C4934" s="61" t="str">
        <f t="shared" si="239"/>
        <v>No Tie</v>
      </c>
      <c r="D4934" s="63">
        <f t="shared" si="240"/>
        <v>626</v>
      </c>
      <c r="E4934" s="63">
        <v>626</v>
      </c>
      <c r="F4934" s="61" t="s">
        <v>2173</v>
      </c>
      <c r="G4934" s="61" t="str">
        <f t="shared" si="241"/>
        <v>Hunter Haas</v>
      </c>
    </row>
    <row r="4935" spans="1:7" thickBot="1">
      <c r="A4935" s="62" t="s">
        <v>3927</v>
      </c>
      <c r="B4935" s="61">
        <v>627</v>
      </c>
      <c r="C4935" s="61" t="str">
        <f t="shared" si="239"/>
        <v>No Tie</v>
      </c>
      <c r="D4935" s="63">
        <f t="shared" si="240"/>
        <v>627</v>
      </c>
      <c r="E4935" s="63">
        <v>627</v>
      </c>
      <c r="F4935" s="61" t="s">
        <v>1326</v>
      </c>
      <c r="G4935" s="61" t="str">
        <f t="shared" si="241"/>
        <v>Andrew Dodt</v>
      </c>
    </row>
    <row r="4936" spans="1:7" thickBot="1">
      <c r="A4936" s="62" t="s">
        <v>3927</v>
      </c>
      <c r="B4936" s="61">
        <v>628</v>
      </c>
      <c r="C4936" s="61" t="str">
        <f t="shared" si="239"/>
        <v>No Tie</v>
      </c>
      <c r="D4936" s="63">
        <f t="shared" si="240"/>
        <v>628</v>
      </c>
      <c r="E4936" s="63">
        <v>628</v>
      </c>
      <c r="F4936" s="61" t="s">
        <v>1431</v>
      </c>
      <c r="G4936" s="61" t="str">
        <f t="shared" si="241"/>
        <v>Shane Bertsch</v>
      </c>
    </row>
    <row r="4937" spans="1:7" thickBot="1">
      <c r="A4937" s="62" t="s">
        <v>3927</v>
      </c>
      <c r="B4937" s="61">
        <v>629</v>
      </c>
      <c r="C4937" s="61" t="str">
        <f t="shared" si="239"/>
        <v>No Tie</v>
      </c>
      <c r="D4937" s="63">
        <f t="shared" si="240"/>
        <v>629</v>
      </c>
      <c r="E4937" s="63">
        <v>629</v>
      </c>
      <c r="F4937" s="61" t="s">
        <v>2216</v>
      </c>
      <c r="G4937" s="61" t="str">
        <f t="shared" si="241"/>
        <v>Ryan Cairns</v>
      </c>
    </row>
    <row r="4938" spans="1:7" thickBot="1">
      <c r="A4938" s="62" t="s">
        <v>3927</v>
      </c>
      <c r="B4938" s="61">
        <v>630</v>
      </c>
      <c r="C4938" s="61" t="str">
        <f t="shared" si="239"/>
        <v>No Tie</v>
      </c>
      <c r="D4938" s="63">
        <f t="shared" si="240"/>
        <v>630</v>
      </c>
      <c r="E4938" s="63">
        <v>630</v>
      </c>
      <c r="F4938" s="61" t="s">
        <v>1975</v>
      </c>
      <c r="G4938" s="61" t="str">
        <f t="shared" si="241"/>
        <v>Riley Wheeldon</v>
      </c>
    </row>
    <row r="4939" spans="1:7" thickBot="1">
      <c r="A4939" s="62" t="s">
        <v>3927</v>
      </c>
      <c r="B4939" s="61">
        <v>631</v>
      </c>
      <c r="C4939" s="61" t="str">
        <f t="shared" si="239"/>
        <v>No Tie</v>
      </c>
      <c r="D4939" s="63">
        <f t="shared" si="240"/>
        <v>631</v>
      </c>
      <c r="E4939" s="63">
        <v>631</v>
      </c>
      <c r="F4939" s="61" t="s">
        <v>2313</v>
      </c>
      <c r="G4939" s="61" t="str">
        <f t="shared" si="241"/>
        <v>Inn Choon Hwang</v>
      </c>
    </row>
    <row r="4940" spans="1:7" thickBot="1">
      <c r="A4940" s="62" t="s">
        <v>3927</v>
      </c>
      <c r="B4940" s="61">
        <v>632</v>
      </c>
      <c r="C4940" s="61" t="str">
        <f t="shared" si="239"/>
        <v>No Tie</v>
      </c>
      <c r="D4940" s="63">
        <f t="shared" si="240"/>
        <v>632</v>
      </c>
      <c r="E4940" s="63">
        <v>632</v>
      </c>
      <c r="F4940" s="61" t="s">
        <v>1423</v>
      </c>
      <c r="G4940" s="61" t="str">
        <f t="shared" si="241"/>
        <v>Andrew Loupe</v>
      </c>
    </row>
    <row r="4941" spans="1:7" thickBot="1">
      <c r="A4941" s="62" t="s">
        <v>3927</v>
      </c>
      <c r="B4941" s="61">
        <v>633</v>
      </c>
      <c r="C4941" s="61" t="str">
        <f t="shared" si="239"/>
        <v>No Tie</v>
      </c>
      <c r="D4941" s="63">
        <f t="shared" si="240"/>
        <v>633</v>
      </c>
      <c r="E4941" s="63">
        <v>633</v>
      </c>
      <c r="F4941" s="61" t="s">
        <v>1289</v>
      </c>
      <c r="G4941" s="61" t="str">
        <f t="shared" si="241"/>
        <v>Jason Gore</v>
      </c>
    </row>
    <row r="4942" spans="1:7" thickBot="1">
      <c r="A4942" s="62" t="s">
        <v>3927</v>
      </c>
      <c r="B4942" s="61">
        <v>634</v>
      </c>
      <c r="C4942" s="61" t="str">
        <f t="shared" si="239"/>
        <v>No Tie</v>
      </c>
      <c r="D4942" s="63">
        <f t="shared" si="240"/>
        <v>634</v>
      </c>
      <c r="E4942" s="63">
        <v>634</v>
      </c>
      <c r="F4942" s="61" t="s">
        <v>1346</v>
      </c>
      <c r="G4942" s="61" t="str">
        <f t="shared" si="241"/>
        <v>Danny Chia</v>
      </c>
    </row>
    <row r="4943" spans="1:7" thickBot="1">
      <c r="A4943" s="62" t="s">
        <v>3927</v>
      </c>
      <c r="B4943" s="61">
        <v>634</v>
      </c>
      <c r="C4943" s="61" t="str">
        <f t="shared" si="239"/>
        <v>No Tie</v>
      </c>
      <c r="D4943" s="63">
        <f t="shared" si="240"/>
        <v>634</v>
      </c>
      <c r="E4943" s="63">
        <v>634</v>
      </c>
      <c r="F4943" s="61" t="s">
        <v>1571</v>
      </c>
      <c r="G4943" s="61" t="str">
        <f t="shared" si="241"/>
        <v>James Nitties</v>
      </c>
    </row>
    <row r="4944" spans="1:7" thickBot="1">
      <c r="A4944" s="62" t="s">
        <v>3927</v>
      </c>
      <c r="B4944" s="61">
        <v>636</v>
      </c>
      <c r="C4944" s="61" t="str">
        <f t="shared" si="239"/>
        <v>No Tie</v>
      </c>
      <c r="D4944" s="63">
        <f t="shared" si="240"/>
        <v>636</v>
      </c>
      <c r="E4944" s="63">
        <v>636</v>
      </c>
      <c r="F4944" s="61" t="s">
        <v>1683</v>
      </c>
      <c r="G4944" s="61" t="str">
        <f t="shared" si="241"/>
        <v>Chih-Bing Lam</v>
      </c>
    </row>
    <row r="4945" spans="1:7" thickBot="1">
      <c r="A4945" s="62" t="s">
        <v>3927</v>
      </c>
      <c r="B4945" s="61">
        <v>636</v>
      </c>
      <c r="C4945" s="61" t="str">
        <f t="shared" si="239"/>
        <v>No Tie</v>
      </c>
      <c r="D4945" s="63">
        <f t="shared" si="240"/>
        <v>636</v>
      </c>
      <c r="E4945" s="63">
        <v>636</v>
      </c>
      <c r="F4945" s="61" t="s">
        <v>1710</v>
      </c>
      <c r="G4945" s="61" t="str">
        <f t="shared" si="241"/>
        <v>Sattaya Supupramai</v>
      </c>
    </row>
    <row r="4946" spans="1:7" thickBot="1">
      <c r="A4946" s="62" t="s">
        <v>3927</v>
      </c>
      <c r="B4946" s="61">
        <v>638</v>
      </c>
      <c r="C4946" s="61" t="str">
        <f t="shared" si="239"/>
        <v>No Tie</v>
      </c>
      <c r="D4946" s="63">
        <f t="shared" si="240"/>
        <v>638</v>
      </c>
      <c r="E4946" s="63">
        <v>638</v>
      </c>
      <c r="F4946" s="61" t="s">
        <v>2115</v>
      </c>
      <c r="G4946" s="61" t="str">
        <f t="shared" si="241"/>
        <v>Timothy O'Neal</v>
      </c>
    </row>
    <row r="4947" spans="1:7" thickBot="1">
      <c r="A4947" s="62" t="s">
        <v>3927</v>
      </c>
      <c r="B4947" s="61">
        <v>639</v>
      </c>
      <c r="C4947" s="61" t="str">
        <f t="shared" si="239"/>
        <v>No Tie</v>
      </c>
      <c r="D4947" s="63">
        <f t="shared" si="240"/>
        <v>639</v>
      </c>
      <c r="E4947" s="63">
        <v>639</v>
      </c>
      <c r="F4947" s="61" t="s">
        <v>2314</v>
      </c>
      <c r="G4947" s="61" t="str">
        <f t="shared" si="241"/>
        <v>Darren Beck</v>
      </c>
    </row>
    <row r="4948" spans="1:7" thickBot="1">
      <c r="A4948" s="62" t="s">
        <v>3927</v>
      </c>
      <c r="B4948" s="61">
        <v>640</v>
      </c>
      <c r="C4948" s="61" t="str">
        <f t="shared" ref="C4948:C5011" si="242">IFERROR(SEARCH("T",B4948),"No Tie")</f>
        <v>No Tie</v>
      </c>
      <c r="D4948" s="63">
        <f t="shared" ref="D4948:D5011" si="243">IF(C4948="No Tie",B4948,RIGHT(B4948,LEN(B4948)-1))</f>
        <v>640</v>
      </c>
      <c r="E4948" s="63">
        <v>640</v>
      </c>
      <c r="F4948" s="61" t="s">
        <v>2315</v>
      </c>
      <c r="G4948" s="61" t="str">
        <f t="shared" ref="G4948:G5011" si="244">TRIM(SUBSTITUTE(F4948,CHAR(160),CHAR(32)))</f>
        <v>Digvijay Singh</v>
      </c>
    </row>
    <row r="4949" spans="1:7" thickBot="1">
      <c r="A4949" s="62" t="s">
        <v>3927</v>
      </c>
      <c r="B4949" s="61">
        <v>641</v>
      </c>
      <c r="C4949" s="61" t="str">
        <f t="shared" si="242"/>
        <v>No Tie</v>
      </c>
      <c r="D4949" s="63">
        <f t="shared" si="243"/>
        <v>641</v>
      </c>
      <c r="E4949" s="63">
        <v>641</v>
      </c>
      <c r="F4949" s="61" t="s">
        <v>1496</v>
      </c>
      <c r="G4949" s="61" t="str">
        <f t="shared" si="244"/>
        <v>Shaun Norris</v>
      </c>
    </row>
    <row r="4950" spans="1:7" thickBot="1">
      <c r="A4950" s="62" t="s">
        <v>3927</v>
      </c>
      <c r="B4950" s="61">
        <v>642</v>
      </c>
      <c r="C4950" s="61" t="str">
        <f t="shared" si="242"/>
        <v>No Tie</v>
      </c>
      <c r="D4950" s="63">
        <f t="shared" si="243"/>
        <v>642</v>
      </c>
      <c r="E4950" s="63">
        <v>642</v>
      </c>
      <c r="F4950" s="61" t="s">
        <v>2201</v>
      </c>
      <c r="G4950" s="61" t="str">
        <f t="shared" si="244"/>
        <v>Yui Ueda</v>
      </c>
    </row>
    <row r="4951" spans="1:7" thickBot="1">
      <c r="A4951" s="62" t="s">
        <v>3927</v>
      </c>
      <c r="B4951" s="61">
        <v>643</v>
      </c>
      <c r="C4951" s="61" t="str">
        <f t="shared" si="242"/>
        <v>No Tie</v>
      </c>
      <c r="D4951" s="63">
        <f t="shared" si="243"/>
        <v>643</v>
      </c>
      <c r="E4951" s="63">
        <v>643</v>
      </c>
      <c r="F4951" s="61" t="s">
        <v>2316</v>
      </c>
      <c r="G4951" s="61" t="str">
        <f t="shared" si="244"/>
        <v>Norio Shinozaki</v>
      </c>
    </row>
    <row r="4952" spans="1:7" thickBot="1">
      <c r="A4952" s="62" t="s">
        <v>3927</v>
      </c>
      <c r="B4952" s="61">
        <v>644</v>
      </c>
      <c r="C4952" s="61" t="str">
        <f t="shared" si="242"/>
        <v>No Tie</v>
      </c>
      <c r="D4952" s="63">
        <f t="shared" si="243"/>
        <v>644</v>
      </c>
      <c r="E4952" s="63">
        <v>644</v>
      </c>
      <c r="F4952" s="61" t="s">
        <v>2317</v>
      </c>
      <c r="G4952" s="61" t="str">
        <f t="shared" si="244"/>
        <v>Joonas Granberg</v>
      </c>
    </row>
    <row r="4953" spans="1:7" thickBot="1">
      <c r="A4953" s="62" t="s">
        <v>3927</v>
      </c>
      <c r="B4953" s="61">
        <v>645</v>
      </c>
      <c r="C4953" s="61" t="str">
        <f t="shared" si="242"/>
        <v>No Tie</v>
      </c>
      <c r="D4953" s="63">
        <f t="shared" si="243"/>
        <v>645</v>
      </c>
      <c r="E4953" s="63">
        <v>645</v>
      </c>
      <c r="F4953" s="61" t="s">
        <v>755</v>
      </c>
      <c r="G4953" s="61" t="str">
        <f t="shared" si="244"/>
        <v>Stephen Ames</v>
      </c>
    </row>
    <row r="4954" spans="1:7" thickBot="1">
      <c r="A4954" s="62" t="s">
        <v>3927</v>
      </c>
      <c r="B4954" s="61">
        <v>646</v>
      </c>
      <c r="C4954" s="61" t="str">
        <f t="shared" si="242"/>
        <v>No Tie</v>
      </c>
      <c r="D4954" s="63">
        <f t="shared" si="243"/>
        <v>646</v>
      </c>
      <c r="E4954" s="63">
        <v>646</v>
      </c>
      <c r="F4954" s="61" t="s">
        <v>2318</v>
      </c>
      <c r="G4954" s="61" t="str">
        <f t="shared" si="244"/>
        <v>Che-huang Tsai</v>
      </c>
    </row>
    <row r="4955" spans="1:7" thickBot="1">
      <c r="A4955" s="62" t="s">
        <v>3927</v>
      </c>
      <c r="B4955" s="61">
        <v>647</v>
      </c>
      <c r="C4955" s="61" t="str">
        <f t="shared" si="242"/>
        <v>No Tie</v>
      </c>
      <c r="D4955" s="63">
        <f t="shared" si="243"/>
        <v>647</v>
      </c>
      <c r="E4955" s="63">
        <v>647</v>
      </c>
      <c r="F4955" s="61" t="s">
        <v>1988</v>
      </c>
      <c r="G4955" s="61" t="str">
        <f t="shared" si="244"/>
        <v>Grant Jackson</v>
      </c>
    </row>
    <row r="4956" spans="1:7" thickBot="1">
      <c r="A4956" s="62" t="s">
        <v>3927</v>
      </c>
      <c r="B4956" s="61">
        <v>648</v>
      </c>
      <c r="C4956" s="61" t="str">
        <f t="shared" si="242"/>
        <v>No Tie</v>
      </c>
      <c r="D4956" s="63">
        <f t="shared" si="243"/>
        <v>648</v>
      </c>
      <c r="E4956" s="63">
        <v>648</v>
      </c>
      <c r="F4956" s="61" t="s">
        <v>2319</v>
      </c>
      <c r="G4956" s="61" t="str">
        <f t="shared" si="244"/>
        <v>Joseph Bramlett</v>
      </c>
    </row>
    <row r="4957" spans="1:7" thickBot="1">
      <c r="A4957" s="62" t="s">
        <v>3927</v>
      </c>
      <c r="B4957" s="61">
        <v>649</v>
      </c>
      <c r="C4957" s="61" t="str">
        <f t="shared" si="242"/>
        <v>No Tie</v>
      </c>
      <c r="D4957" s="63">
        <f t="shared" si="243"/>
        <v>649</v>
      </c>
      <c r="E4957" s="63">
        <v>649</v>
      </c>
      <c r="F4957" s="61" t="s">
        <v>2320</v>
      </c>
      <c r="G4957" s="61" t="str">
        <f t="shared" si="244"/>
        <v>Ignacio Garrido</v>
      </c>
    </row>
    <row r="4958" spans="1:7" thickBot="1">
      <c r="A4958" s="62" t="s">
        <v>3927</v>
      </c>
      <c r="B4958" s="61">
        <v>650</v>
      </c>
      <c r="C4958" s="61" t="str">
        <f t="shared" si="242"/>
        <v>No Tie</v>
      </c>
      <c r="D4958" s="63">
        <f t="shared" si="243"/>
        <v>650</v>
      </c>
      <c r="E4958" s="63">
        <v>650</v>
      </c>
      <c r="F4958" s="61" t="s">
        <v>1758</v>
      </c>
      <c r="G4958" s="61" t="str">
        <f t="shared" si="244"/>
        <v>Neil Schietekat</v>
      </c>
    </row>
    <row r="4959" spans="1:7" thickBot="1">
      <c r="A4959" s="62" t="s">
        <v>3927</v>
      </c>
      <c r="B4959" s="61">
        <v>651</v>
      </c>
      <c r="C4959" s="61" t="str">
        <f t="shared" si="242"/>
        <v>No Tie</v>
      </c>
      <c r="D4959" s="63">
        <f t="shared" si="243"/>
        <v>651</v>
      </c>
      <c r="E4959" s="63">
        <v>651</v>
      </c>
      <c r="F4959" s="61" t="s">
        <v>1689</v>
      </c>
      <c r="G4959" s="61" t="str">
        <f t="shared" si="244"/>
        <v>Jose Manuel Lara</v>
      </c>
    </row>
    <row r="4960" spans="1:7" thickBot="1">
      <c r="A4960" s="62" t="s">
        <v>3927</v>
      </c>
      <c r="B4960" s="61">
        <v>652</v>
      </c>
      <c r="C4960" s="61" t="str">
        <f t="shared" si="242"/>
        <v>No Tie</v>
      </c>
      <c r="D4960" s="63">
        <f t="shared" si="243"/>
        <v>652</v>
      </c>
      <c r="E4960" s="63">
        <v>652</v>
      </c>
      <c r="F4960" s="61" t="s">
        <v>841</v>
      </c>
      <c r="G4960" s="61" t="str">
        <f t="shared" si="244"/>
        <v>Nathan Green</v>
      </c>
    </row>
    <row r="4961" spans="1:7" thickBot="1">
      <c r="A4961" s="62" t="s">
        <v>3927</v>
      </c>
      <c r="B4961" s="61">
        <v>653</v>
      </c>
      <c r="C4961" s="61" t="str">
        <f t="shared" si="242"/>
        <v>No Tie</v>
      </c>
      <c r="D4961" s="63">
        <f t="shared" si="243"/>
        <v>653</v>
      </c>
      <c r="E4961" s="63">
        <v>653</v>
      </c>
      <c r="F4961" s="61" t="s">
        <v>1632</v>
      </c>
      <c r="G4961" s="61" t="str">
        <f t="shared" si="244"/>
        <v>Johan Edfors</v>
      </c>
    </row>
    <row r="4962" spans="1:7" thickBot="1">
      <c r="A4962" s="62" t="s">
        <v>3927</v>
      </c>
      <c r="B4962" s="61">
        <v>654</v>
      </c>
      <c r="C4962" s="61" t="str">
        <f t="shared" si="242"/>
        <v>No Tie</v>
      </c>
      <c r="D4962" s="63">
        <f t="shared" si="243"/>
        <v>654</v>
      </c>
      <c r="E4962" s="63">
        <v>654</v>
      </c>
      <c r="F4962" s="61" t="s">
        <v>1468</v>
      </c>
      <c r="G4962" s="61" t="str">
        <f t="shared" si="244"/>
        <v>Terry Pilkadaris</v>
      </c>
    </row>
    <row r="4963" spans="1:7" thickBot="1">
      <c r="A4963" s="62" t="s">
        <v>3927</v>
      </c>
      <c r="B4963" s="61">
        <v>655</v>
      </c>
      <c r="C4963" s="61" t="str">
        <f t="shared" si="242"/>
        <v>No Tie</v>
      </c>
      <c r="D4963" s="63">
        <f t="shared" si="243"/>
        <v>655</v>
      </c>
      <c r="E4963" s="63">
        <v>655</v>
      </c>
      <c r="F4963" s="61" t="s">
        <v>1416</v>
      </c>
      <c r="G4963" s="61" t="str">
        <f t="shared" si="244"/>
        <v>Thanyakorn Khrongpha</v>
      </c>
    </row>
    <row r="4964" spans="1:7" thickBot="1">
      <c r="A4964" s="62" t="s">
        <v>3927</v>
      </c>
      <c r="B4964" s="61">
        <v>656</v>
      </c>
      <c r="C4964" s="61" t="str">
        <f t="shared" si="242"/>
        <v>No Tie</v>
      </c>
      <c r="D4964" s="63">
        <f t="shared" si="243"/>
        <v>656</v>
      </c>
      <c r="E4964" s="63">
        <v>656</v>
      </c>
      <c r="F4964" s="61" t="s">
        <v>1608</v>
      </c>
      <c r="G4964" s="61" t="str">
        <f t="shared" si="244"/>
        <v>Rahil Gangjee</v>
      </c>
    </row>
    <row r="4965" spans="1:7" thickBot="1">
      <c r="A4965" s="62" t="s">
        <v>3927</v>
      </c>
      <c r="B4965" s="61">
        <v>657</v>
      </c>
      <c r="C4965" s="61" t="str">
        <f t="shared" si="242"/>
        <v>No Tie</v>
      </c>
      <c r="D4965" s="63">
        <f t="shared" si="243"/>
        <v>657</v>
      </c>
      <c r="E4965" s="63">
        <v>657</v>
      </c>
      <c r="F4965" s="61" t="s">
        <v>2268</v>
      </c>
      <c r="G4965" s="61" t="str">
        <f t="shared" si="244"/>
        <v>Andre Stolz</v>
      </c>
    </row>
    <row r="4966" spans="1:7" thickBot="1">
      <c r="A4966" s="62" t="s">
        <v>3927</v>
      </c>
      <c r="B4966" s="61">
        <v>658</v>
      </c>
      <c r="C4966" s="61" t="str">
        <f t="shared" si="242"/>
        <v>No Tie</v>
      </c>
      <c r="D4966" s="63">
        <f t="shared" si="243"/>
        <v>658</v>
      </c>
      <c r="E4966" s="63">
        <v>658</v>
      </c>
      <c r="F4966" s="61" t="s">
        <v>1542</v>
      </c>
      <c r="G4966" s="61" t="str">
        <f t="shared" si="244"/>
        <v>Jyoti Randhawa</v>
      </c>
    </row>
    <row r="4967" spans="1:7" thickBot="1">
      <c r="A4967" s="62" t="s">
        <v>3927</v>
      </c>
      <c r="B4967" s="61">
        <v>659</v>
      </c>
      <c r="C4967" s="61" t="str">
        <f t="shared" si="242"/>
        <v>No Tie</v>
      </c>
      <c r="D4967" s="63">
        <f t="shared" si="243"/>
        <v>659</v>
      </c>
      <c r="E4967" s="63">
        <v>659</v>
      </c>
      <c r="F4967" s="61" t="s">
        <v>2191</v>
      </c>
      <c r="G4967" s="61" t="str">
        <f t="shared" si="244"/>
        <v>Martin du Toit</v>
      </c>
    </row>
    <row r="4968" spans="1:7" thickBot="1">
      <c r="A4968" s="62" t="s">
        <v>3927</v>
      </c>
      <c r="B4968" s="61">
        <v>660</v>
      </c>
      <c r="C4968" s="61" t="str">
        <f t="shared" si="242"/>
        <v>No Tie</v>
      </c>
      <c r="D4968" s="63">
        <f t="shared" si="243"/>
        <v>660</v>
      </c>
      <c r="E4968" s="63">
        <v>660</v>
      </c>
      <c r="F4968" s="61" t="s">
        <v>1772</v>
      </c>
      <c r="G4968" s="61" t="str">
        <f t="shared" si="244"/>
        <v>Niclas Fasth</v>
      </c>
    </row>
    <row r="4969" spans="1:7" thickBot="1">
      <c r="A4969" s="62" t="s">
        <v>3927</v>
      </c>
      <c r="B4969" s="61">
        <v>661</v>
      </c>
      <c r="C4969" s="61" t="str">
        <f t="shared" si="242"/>
        <v>No Tie</v>
      </c>
      <c r="D4969" s="63">
        <f t="shared" si="243"/>
        <v>661</v>
      </c>
      <c r="E4969" s="63">
        <v>661</v>
      </c>
      <c r="F4969" s="61" t="s">
        <v>2321</v>
      </c>
      <c r="G4969" s="61" t="str">
        <f t="shared" si="244"/>
        <v>Sam Little</v>
      </c>
    </row>
    <row r="4970" spans="1:7" thickBot="1">
      <c r="A4970" s="62" t="s">
        <v>3927</v>
      </c>
      <c r="B4970" s="61">
        <v>662</v>
      </c>
      <c r="C4970" s="61" t="str">
        <f t="shared" si="242"/>
        <v>No Tie</v>
      </c>
      <c r="D4970" s="63">
        <f t="shared" si="243"/>
        <v>662</v>
      </c>
      <c r="E4970" s="63">
        <v>662</v>
      </c>
      <c r="F4970" s="61" t="s">
        <v>2195</v>
      </c>
      <c r="G4970" s="61" t="str">
        <f t="shared" si="244"/>
        <v>Bhavik Patel</v>
      </c>
    </row>
    <row r="4971" spans="1:7" thickBot="1">
      <c r="A4971" s="62" t="s">
        <v>3927</v>
      </c>
      <c r="B4971" s="61">
        <v>663</v>
      </c>
      <c r="C4971" s="61" t="str">
        <f t="shared" si="242"/>
        <v>No Tie</v>
      </c>
      <c r="D4971" s="63">
        <f t="shared" si="243"/>
        <v>663</v>
      </c>
      <c r="E4971" s="63">
        <v>663</v>
      </c>
      <c r="F4971" s="61" t="s">
        <v>779</v>
      </c>
      <c r="G4971" s="61" t="str">
        <f t="shared" si="244"/>
        <v>Jin Park</v>
      </c>
    </row>
    <row r="4972" spans="1:7" thickBot="1">
      <c r="A4972" s="62" t="s">
        <v>3927</v>
      </c>
      <c r="B4972" s="61">
        <v>663</v>
      </c>
      <c r="C4972" s="61" t="str">
        <f t="shared" si="242"/>
        <v>No Tie</v>
      </c>
      <c r="D4972" s="63">
        <f t="shared" si="243"/>
        <v>663</v>
      </c>
      <c r="E4972" s="63">
        <v>663</v>
      </c>
      <c r="F4972" s="61" t="s">
        <v>1440</v>
      </c>
      <c r="G4972" s="61" t="str">
        <f t="shared" si="244"/>
        <v>Miguel Tabuena</v>
      </c>
    </row>
    <row r="4973" spans="1:7" thickBot="1">
      <c r="A4973" s="62" t="s">
        <v>3927</v>
      </c>
      <c r="B4973" s="61">
        <v>665</v>
      </c>
      <c r="C4973" s="61" t="str">
        <f t="shared" si="242"/>
        <v>No Tie</v>
      </c>
      <c r="D4973" s="63">
        <f t="shared" si="243"/>
        <v>665</v>
      </c>
      <c r="E4973" s="63">
        <v>665</v>
      </c>
      <c r="F4973" s="61" t="s">
        <v>2278</v>
      </c>
      <c r="G4973" s="61" t="str">
        <f t="shared" si="244"/>
        <v>Hsu Mong-nan</v>
      </c>
    </row>
    <row r="4974" spans="1:7" thickBot="1">
      <c r="A4974" s="62" t="s">
        <v>3927</v>
      </c>
      <c r="B4974" s="61">
        <v>666</v>
      </c>
      <c r="C4974" s="61" t="str">
        <f t="shared" si="242"/>
        <v>No Tie</v>
      </c>
      <c r="D4974" s="63">
        <f t="shared" si="243"/>
        <v>666</v>
      </c>
      <c r="E4974" s="63">
        <v>666</v>
      </c>
      <c r="F4974" s="61" t="s">
        <v>2175</v>
      </c>
      <c r="G4974" s="61" t="str">
        <f t="shared" si="244"/>
        <v>Dodge Kemmer</v>
      </c>
    </row>
    <row r="4975" spans="1:7" thickBot="1">
      <c r="A4975" s="62" t="s">
        <v>3927</v>
      </c>
      <c r="B4975" s="61">
        <v>667</v>
      </c>
      <c r="C4975" s="61" t="str">
        <f t="shared" si="242"/>
        <v>No Tie</v>
      </c>
      <c r="D4975" s="63">
        <f t="shared" si="243"/>
        <v>667</v>
      </c>
      <c r="E4975" s="63">
        <v>667</v>
      </c>
      <c r="F4975" s="61" t="s">
        <v>2283</v>
      </c>
      <c r="G4975" s="61" t="str">
        <f t="shared" si="244"/>
        <v>Joe Affrunti</v>
      </c>
    </row>
    <row r="4976" spans="1:7" thickBot="1">
      <c r="A4976" s="62" t="s">
        <v>3927</v>
      </c>
      <c r="B4976" s="61">
        <v>668</v>
      </c>
      <c r="C4976" s="61" t="str">
        <f t="shared" si="242"/>
        <v>No Tie</v>
      </c>
      <c r="D4976" s="63">
        <f t="shared" si="243"/>
        <v>668</v>
      </c>
      <c r="E4976" s="63">
        <v>668</v>
      </c>
      <c r="F4976" s="61" t="s">
        <v>2322</v>
      </c>
      <c r="G4976" s="61" t="str">
        <f t="shared" si="244"/>
        <v>Takashi Kanemoto</v>
      </c>
    </row>
    <row r="4977" spans="1:7" thickBot="1">
      <c r="A4977" s="62" t="s">
        <v>3927</v>
      </c>
      <c r="B4977" s="61">
        <v>669</v>
      </c>
      <c r="C4977" s="61" t="str">
        <f t="shared" si="242"/>
        <v>No Tie</v>
      </c>
      <c r="D4977" s="63">
        <f t="shared" si="243"/>
        <v>669</v>
      </c>
      <c r="E4977" s="63">
        <v>669</v>
      </c>
      <c r="F4977" s="61" t="s">
        <v>571</v>
      </c>
      <c r="G4977" s="61" t="str">
        <f t="shared" si="244"/>
        <v>Nick Taylor</v>
      </c>
    </row>
    <row r="4978" spans="1:7" thickBot="1">
      <c r="A4978" s="62" t="s">
        <v>3927</v>
      </c>
      <c r="B4978" s="61">
        <v>670</v>
      </c>
      <c r="C4978" s="61" t="str">
        <f t="shared" si="242"/>
        <v>No Tie</v>
      </c>
      <c r="D4978" s="63">
        <f t="shared" si="243"/>
        <v>670</v>
      </c>
      <c r="E4978" s="63">
        <v>670</v>
      </c>
      <c r="F4978" s="61" t="s">
        <v>2210</v>
      </c>
      <c r="G4978" s="61" t="str">
        <f t="shared" si="244"/>
        <v>Cory Renfrew</v>
      </c>
    </row>
    <row r="4979" spans="1:7" thickBot="1">
      <c r="A4979" s="62" t="s">
        <v>3927</v>
      </c>
      <c r="B4979" s="61">
        <v>671</v>
      </c>
      <c r="C4979" s="61" t="str">
        <f t="shared" si="242"/>
        <v>No Tie</v>
      </c>
      <c r="D4979" s="63">
        <f t="shared" si="243"/>
        <v>671</v>
      </c>
      <c r="E4979" s="63">
        <v>671</v>
      </c>
      <c r="F4979" s="61" t="s">
        <v>2282</v>
      </c>
      <c r="G4979" s="61" t="str">
        <f t="shared" si="244"/>
        <v>Wil Collins</v>
      </c>
    </row>
    <row r="4980" spans="1:7" thickBot="1">
      <c r="A4980" s="62" t="s">
        <v>3927</v>
      </c>
      <c r="B4980" s="61">
        <v>672</v>
      </c>
      <c r="C4980" s="61" t="str">
        <f t="shared" si="242"/>
        <v>No Tie</v>
      </c>
      <c r="D4980" s="63">
        <f t="shared" si="243"/>
        <v>672</v>
      </c>
      <c r="E4980" s="63">
        <v>672</v>
      </c>
      <c r="F4980" s="61" t="s">
        <v>1697</v>
      </c>
      <c r="G4980" s="61" t="str">
        <f t="shared" si="244"/>
        <v>Ryan Spears</v>
      </c>
    </row>
    <row r="4981" spans="1:7" thickBot="1">
      <c r="A4981" s="62" t="s">
        <v>3927</v>
      </c>
      <c r="B4981" s="61">
        <v>673</v>
      </c>
      <c r="C4981" s="61" t="str">
        <f t="shared" si="242"/>
        <v>No Tie</v>
      </c>
      <c r="D4981" s="63">
        <f t="shared" si="243"/>
        <v>673</v>
      </c>
      <c r="E4981" s="63">
        <v>673</v>
      </c>
      <c r="F4981" s="61" t="s">
        <v>1929</v>
      </c>
      <c r="G4981" s="61" t="str">
        <f t="shared" si="244"/>
        <v>Quincy Quek</v>
      </c>
    </row>
    <row r="4982" spans="1:7" thickBot="1">
      <c r="A4982" s="62" t="s">
        <v>3927</v>
      </c>
      <c r="B4982" s="61">
        <v>674</v>
      </c>
      <c r="C4982" s="61" t="str">
        <f t="shared" si="242"/>
        <v>No Tie</v>
      </c>
      <c r="D4982" s="63">
        <f t="shared" si="243"/>
        <v>674</v>
      </c>
      <c r="E4982" s="63">
        <v>674</v>
      </c>
      <c r="F4982" s="61" t="s">
        <v>1774</v>
      </c>
      <c r="G4982" s="61" t="str">
        <f t="shared" si="244"/>
        <v>Jun-won Park</v>
      </c>
    </row>
    <row r="4983" spans="1:7" thickBot="1">
      <c r="A4983" s="62" t="s">
        <v>3927</v>
      </c>
      <c r="B4983" s="61">
        <v>675</v>
      </c>
      <c r="C4983" s="61" t="str">
        <f t="shared" si="242"/>
        <v>No Tie</v>
      </c>
      <c r="D4983" s="63">
        <f t="shared" si="243"/>
        <v>675</v>
      </c>
      <c r="E4983" s="63">
        <v>675</v>
      </c>
      <c r="F4983" s="61" t="s">
        <v>1644</v>
      </c>
      <c r="G4983" s="61" t="str">
        <f t="shared" si="244"/>
        <v>Jared Harvey</v>
      </c>
    </row>
    <row r="4984" spans="1:7" thickBot="1">
      <c r="A4984" s="62" t="s">
        <v>3927</v>
      </c>
      <c r="B4984" s="61">
        <v>676</v>
      </c>
      <c r="C4984" s="61" t="str">
        <f t="shared" si="242"/>
        <v>No Tie</v>
      </c>
      <c r="D4984" s="63">
        <f t="shared" si="243"/>
        <v>676</v>
      </c>
      <c r="E4984" s="63">
        <v>676</v>
      </c>
      <c r="F4984" s="61" t="s">
        <v>1762</v>
      </c>
      <c r="G4984" s="61" t="str">
        <f t="shared" si="244"/>
        <v>Christiaan Basson</v>
      </c>
    </row>
    <row r="4985" spans="1:7" thickBot="1">
      <c r="A4985" s="62" t="s">
        <v>3927</v>
      </c>
      <c r="B4985" s="61">
        <v>677</v>
      </c>
      <c r="C4985" s="61" t="str">
        <f t="shared" si="242"/>
        <v>No Tie</v>
      </c>
      <c r="D4985" s="63">
        <f t="shared" si="243"/>
        <v>677</v>
      </c>
      <c r="E4985" s="63">
        <v>677</v>
      </c>
      <c r="F4985" s="61" t="s">
        <v>1913</v>
      </c>
      <c r="G4985" s="61" t="str">
        <f t="shared" si="244"/>
        <v>David Skinns</v>
      </c>
    </row>
    <row r="4986" spans="1:7" thickBot="1">
      <c r="A4986" s="62" t="s">
        <v>3927</v>
      </c>
      <c r="B4986" s="61">
        <v>678</v>
      </c>
      <c r="C4986" s="61" t="str">
        <f t="shared" si="242"/>
        <v>No Tie</v>
      </c>
      <c r="D4986" s="63">
        <f t="shared" si="243"/>
        <v>678</v>
      </c>
      <c r="E4986" s="63">
        <v>678</v>
      </c>
      <c r="F4986" s="61" t="s">
        <v>1574</v>
      </c>
      <c r="G4986" s="61" t="str">
        <f t="shared" si="244"/>
        <v>Brett Stegmaier</v>
      </c>
    </row>
    <row r="4987" spans="1:7" thickBot="1">
      <c r="A4987" s="62" t="s">
        <v>3927</v>
      </c>
      <c r="B4987" s="61">
        <v>679</v>
      </c>
      <c r="C4987" s="61" t="str">
        <f t="shared" si="242"/>
        <v>No Tie</v>
      </c>
      <c r="D4987" s="63">
        <f t="shared" si="243"/>
        <v>679</v>
      </c>
      <c r="E4987" s="63">
        <v>679</v>
      </c>
      <c r="F4987" s="61" t="s">
        <v>1598</v>
      </c>
      <c r="G4987" s="61" t="str">
        <f t="shared" si="244"/>
        <v>Zack Sucher</v>
      </c>
    </row>
    <row r="4988" spans="1:7" thickBot="1">
      <c r="A4988" s="62" t="s">
        <v>3927</v>
      </c>
      <c r="B4988" s="61">
        <v>680</v>
      </c>
      <c r="C4988" s="61" t="str">
        <f t="shared" si="242"/>
        <v>No Tie</v>
      </c>
      <c r="D4988" s="63">
        <f t="shared" si="243"/>
        <v>680</v>
      </c>
      <c r="E4988" s="63">
        <v>680</v>
      </c>
      <c r="F4988" s="61" t="s">
        <v>2214</v>
      </c>
      <c r="G4988" s="61" t="str">
        <f t="shared" si="244"/>
        <v>Wen-Teh Lu</v>
      </c>
    </row>
    <row r="4989" spans="1:7" thickBot="1">
      <c r="A4989" s="62" t="s">
        <v>3927</v>
      </c>
      <c r="B4989" s="61">
        <v>681</v>
      </c>
      <c r="C4989" s="61" t="str">
        <f t="shared" si="242"/>
        <v>No Tie</v>
      </c>
      <c r="D4989" s="63">
        <f t="shared" si="243"/>
        <v>681</v>
      </c>
      <c r="E4989" s="63">
        <v>681</v>
      </c>
      <c r="F4989" s="61" t="s">
        <v>1687</v>
      </c>
      <c r="G4989" s="61" t="str">
        <f t="shared" si="244"/>
        <v>Sebastian Vazquez</v>
      </c>
    </row>
    <row r="4990" spans="1:7" thickBot="1">
      <c r="A4990" s="62" t="s">
        <v>3927</v>
      </c>
      <c r="B4990" s="61">
        <v>682</v>
      </c>
      <c r="C4990" s="61" t="str">
        <f t="shared" si="242"/>
        <v>No Tie</v>
      </c>
      <c r="D4990" s="63">
        <f t="shared" si="243"/>
        <v>682</v>
      </c>
      <c r="E4990" s="63">
        <v>682</v>
      </c>
      <c r="F4990" s="61" t="s">
        <v>1778</v>
      </c>
      <c r="G4990" s="61" t="str">
        <f t="shared" si="244"/>
        <v>Colin Nel</v>
      </c>
    </row>
    <row r="4991" spans="1:7" thickBot="1">
      <c r="A4991" s="62" t="s">
        <v>3927</v>
      </c>
      <c r="B4991" s="61">
        <v>683</v>
      </c>
      <c r="C4991" s="61" t="str">
        <f t="shared" si="242"/>
        <v>No Tie</v>
      </c>
      <c r="D4991" s="63">
        <f t="shared" si="243"/>
        <v>683</v>
      </c>
      <c r="E4991" s="63">
        <v>683</v>
      </c>
      <c r="F4991" s="61" t="s">
        <v>1785</v>
      </c>
      <c r="G4991" s="61" t="str">
        <f t="shared" si="244"/>
        <v>Roger Sloan</v>
      </c>
    </row>
    <row r="4992" spans="1:7" thickBot="1">
      <c r="A4992" s="62" t="s">
        <v>3927</v>
      </c>
      <c r="B4992" s="61">
        <v>684</v>
      </c>
      <c r="C4992" s="61" t="str">
        <f t="shared" si="242"/>
        <v>No Tie</v>
      </c>
      <c r="D4992" s="63">
        <f t="shared" si="243"/>
        <v>684</v>
      </c>
      <c r="E4992" s="63">
        <v>684</v>
      </c>
      <c r="F4992" s="61" t="s">
        <v>2323</v>
      </c>
      <c r="G4992" s="61" t="str">
        <f t="shared" si="244"/>
        <v>Oscar Serna</v>
      </c>
    </row>
    <row r="4993" spans="1:7" thickBot="1">
      <c r="A4993" s="62" t="s">
        <v>3927</v>
      </c>
      <c r="B4993" s="61">
        <v>685</v>
      </c>
      <c r="C4993" s="61" t="str">
        <f t="shared" si="242"/>
        <v>No Tie</v>
      </c>
      <c r="D4993" s="63">
        <f t="shared" si="243"/>
        <v>685</v>
      </c>
      <c r="E4993" s="63">
        <v>685</v>
      </c>
      <c r="F4993" s="61" t="s">
        <v>2276</v>
      </c>
      <c r="G4993" s="61" t="str">
        <f t="shared" si="244"/>
        <v>Charl Coetzee</v>
      </c>
    </row>
    <row r="4994" spans="1:7" thickBot="1">
      <c r="A4994" s="62" t="s">
        <v>3927</v>
      </c>
      <c r="B4994" s="61">
        <v>686</v>
      </c>
      <c r="C4994" s="61" t="str">
        <f t="shared" si="242"/>
        <v>No Tie</v>
      </c>
      <c r="D4994" s="63">
        <f t="shared" si="243"/>
        <v>686</v>
      </c>
      <c r="E4994" s="63">
        <v>686</v>
      </c>
      <c r="F4994" s="61" t="s">
        <v>2124</v>
      </c>
      <c r="G4994" s="61" t="str">
        <f t="shared" si="244"/>
        <v>Niklas Lemke</v>
      </c>
    </row>
    <row r="4995" spans="1:7" thickBot="1">
      <c r="A4995" s="62" t="s">
        <v>3927</v>
      </c>
      <c r="B4995" s="61">
        <v>687</v>
      </c>
      <c r="C4995" s="61" t="str">
        <f t="shared" si="242"/>
        <v>No Tie</v>
      </c>
      <c r="D4995" s="63">
        <f t="shared" si="243"/>
        <v>687</v>
      </c>
      <c r="E4995" s="63">
        <v>687</v>
      </c>
      <c r="F4995" s="61" t="s">
        <v>2257</v>
      </c>
      <c r="G4995" s="61" t="str">
        <f t="shared" si="244"/>
        <v>Kiyoshi Miyazato</v>
      </c>
    </row>
    <row r="4996" spans="1:7" thickBot="1">
      <c r="A4996" s="62" t="s">
        <v>3927</v>
      </c>
      <c r="B4996" s="61">
        <v>688</v>
      </c>
      <c r="C4996" s="61" t="str">
        <f t="shared" si="242"/>
        <v>No Tie</v>
      </c>
      <c r="D4996" s="63">
        <f t="shared" si="243"/>
        <v>688</v>
      </c>
      <c r="E4996" s="63">
        <v>688</v>
      </c>
      <c r="F4996" s="61" t="s">
        <v>1670</v>
      </c>
      <c r="G4996" s="61" t="str">
        <f t="shared" si="244"/>
        <v>Ryan Blaum</v>
      </c>
    </row>
    <row r="4997" spans="1:7" thickBot="1">
      <c r="A4997" s="62" t="s">
        <v>3927</v>
      </c>
      <c r="B4997" s="61">
        <v>689</v>
      </c>
      <c r="C4997" s="61" t="str">
        <f t="shared" si="242"/>
        <v>No Tie</v>
      </c>
      <c r="D4997" s="63">
        <f t="shared" si="243"/>
        <v>689</v>
      </c>
      <c r="E4997" s="63">
        <v>689</v>
      </c>
      <c r="F4997" s="61" t="s">
        <v>1441</v>
      </c>
      <c r="G4997" s="61" t="str">
        <f t="shared" si="244"/>
        <v>Rashid Khan</v>
      </c>
    </row>
    <row r="4998" spans="1:7" thickBot="1">
      <c r="A4998" s="62" t="s">
        <v>3927</v>
      </c>
      <c r="B4998" s="61">
        <v>690</v>
      </c>
      <c r="C4998" s="61" t="str">
        <f t="shared" si="242"/>
        <v>No Tie</v>
      </c>
      <c r="D4998" s="63">
        <f t="shared" si="243"/>
        <v>690</v>
      </c>
      <c r="E4998" s="63">
        <v>690</v>
      </c>
      <c r="F4998" s="61" t="s">
        <v>1945</v>
      </c>
      <c r="G4998" s="61" t="str">
        <f t="shared" si="244"/>
        <v>Carlos Sainz Jr</v>
      </c>
    </row>
    <row r="4999" spans="1:7" thickBot="1">
      <c r="A4999" s="62" t="s">
        <v>3927</v>
      </c>
      <c r="B4999" s="61">
        <v>691</v>
      </c>
      <c r="C4999" s="61" t="str">
        <f t="shared" si="242"/>
        <v>No Tie</v>
      </c>
      <c r="D4999" s="63">
        <f t="shared" si="243"/>
        <v>691</v>
      </c>
      <c r="E4999" s="63">
        <v>691</v>
      </c>
      <c r="F4999" s="61" t="s">
        <v>1869</v>
      </c>
      <c r="G4999" s="61" t="str">
        <f t="shared" si="244"/>
        <v>Tran Le Duynhat</v>
      </c>
    </row>
    <row r="5000" spans="1:7" thickBot="1">
      <c r="A5000" s="62" t="s">
        <v>3927</v>
      </c>
      <c r="B5000" s="61">
        <v>692</v>
      </c>
      <c r="C5000" s="61" t="str">
        <f t="shared" si="242"/>
        <v>No Tie</v>
      </c>
      <c r="D5000" s="63">
        <f t="shared" si="243"/>
        <v>692</v>
      </c>
      <c r="E5000" s="63">
        <v>692</v>
      </c>
      <c r="F5000" s="61" t="s">
        <v>1646</v>
      </c>
      <c r="G5000" s="61" t="str">
        <f t="shared" si="244"/>
        <v>Wallie Coetsee</v>
      </c>
    </row>
    <row r="5001" spans="1:7" thickBot="1">
      <c r="A5001" s="62" t="s">
        <v>3927</v>
      </c>
      <c r="B5001" s="61">
        <v>693</v>
      </c>
      <c r="C5001" s="61" t="str">
        <f t="shared" si="242"/>
        <v>No Tie</v>
      </c>
      <c r="D5001" s="63">
        <f t="shared" si="243"/>
        <v>693</v>
      </c>
      <c r="E5001" s="63">
        <v>693</v>
      </c>
      <c r="F5001" s="61" t="s">
        <v>2324</v>
      </c>
      <c r="G5001" s="61" t="str">
        <f t="shared" si="244"/>
        <v>Len Mattiace</v>
      </c>
    </row>
    <row r="5002" spans="1:7" thickBot="1">
      <c r="A5002" s="62" t="s">
        <v>3927</v>
      </c>
      <c r="B5002" s="61">
        <v>694</v>
      </c>
      <c r="C5002" s="61" t="str">
        <f t="shared" si="242"/>
        <v>No Tie</v>
      </c>
      <c r="D5002" s="63">
        <f t="shared" si="243"/>
        <v>694</v>
      </c>
      <c r="E5002" s="63">
        <v>694</v>
      </c>
      <c r="F5002" s="61" t="s">
        <v>2255</v>
      </c>
      <c r="G5002" s="61" t="str">
        <f t="shared" si="244"/>
        <v>Jean Baptiste Gonnet</v>
      </c>
    </row>
    <row r="5003" spans="1:7" thickBot="1">
      <c r="A5003" s="62" t="s">
        <v>3927</v>
      </c>
      <c r="B5003" s="61">
        <v>695</v>
      </c>
      <c r="C5003" s="61" t="str">
        <f t="shared" si="242"/>
        <v>No Tie</v>
      </c>
      <c r="D5003" s="63">
        <f t="shared" si="243"/>
        <v>695</v>
      </c>
      <c r="E5003" s="63">
        <v>695</v>
      </c>
      <c r="F5003" s="61" t="s">
        <v>1594</v>
      </c>
      <c r="G5003" s="61" t="str">
        <f t="shared" si="244"/>
        <v>James Heath</v>
      </c>
    </row>
    <row r="5004" spans="1:7" thickBot="1">
      <c r="A5004" s="62" t="s">
        <v>3927</v>
      </c>
      <c r="B5004" s="61">
        <v>696</v>
      </c>
      <c r="C5004" s="61" t="str">
        <f t="shared" si="242"/>
        <v>No Tie</v>
      </c>
      <c r="D5004" s="63">
        <f t="shared" si="243"/>
        <v>696</v>
      </c>
      <c r="E5004" s="63">
        <v>696</v>
      </c>
      <c r="F5004" s="61" t="s">
        <v>1729</v>
      </c>
      <c r="G5004" s="61" t="str">
        <f t="shared" si="244"/>
        <v>Hung Chien-yao</v>
      </c>
    </row>
    <row r="5005" spans="1:7" thickBot="1">
      <c r="A5005" s="62" t="s">
        <v>3927</v>
      </c>
      <c r="B5005" s="61">
        <v>696</v>
      </c>
      <c r="C5005" s="61" t="str">
        <f t="shared" si="242"/>
        <v>No Tie</v>
      </c>
      <c r="D5005" s="63">
        <f t="shared" si="243"/>
        <v>696</v>
      </c>
      <c r="E5005" s="63">
        <v>696</v>
      </c>
      <c r="F5005" s="61" t="s">
        <v>2325</v>
      </c>
      <c r="G5005" s="61" t="str">
        <f t="shared" si="244"/>
        <v>Julien Brun</v>
      </c>
    </row>
    <row r="5006" spans="1:7" thickBot="1">
      <c r="A5006" s="62" t="s">
        <v>3927</v>
      </c>
      <c r="B5006" s="61">
        <v>698</v>
      </c>
      <c r="C5006" s="61" t="str">
        <f t="shared" si="242"/>
        <v>No Tie</v>
      </c>
      <c r="D5006" s="63">
        <f t="shared" si="243"/>
        <v>698</v>
      </c>
      <c r="E5006" s="63">
        <v>698</v>
      </c>
      <c r="F5006" s="61" t="s">
        <v>1655</v>
      </c>
      <c r="G5006" s="61" t="str">
        <f t="shared" si="244"/>
        <v>Mark Hubbard</v>
      </c>
    </row>
    <row r="5007" spans="1:7" thickBot="1">
      <c r="A5007" s="62" t="s">
        <v>3927</v>
      </c>
      <c r="B5007" s="61">
        <v>699</v>
      </c>
      <c r="C5007" s="61" t="str">
        <f t="shared" si="242"/>
        <v>No Tie</v>
      </c>
      <c r="D5007" s="63">
        <f t="shared" si="243"/>
        <v>699</v>
      </c>
      <c r="E5007" s="63">
        <v>699</v>
      </c>
      <c r="F5007" s="61" t="s">
        <v>1605</v>
      </c>
      <c r="G5007" s="61" t="str">
        <f t="shared" si="244"/>
        <v>Pedro Oriol</v>
      </c>
    </row>
    <row r="5008" spans="1:7" thickBot="1">
      <c r="A5008" s="62" t="s">
        <v>3927</v>
      </c>
      <c r="B5008" s="61">
        <v>700</v>
      </c>
      <c r="C5008" s="61" t="str">
        <f t="shared" si="242"/>
        <v>No Tie</v>
      </c>
      <c r="D5008" s="63">
        <f t="shared" si="243"/>
        <v>700</v>
      </c>
      <c r="E5008" s="63">
        <v>700</v>
      </c>
      <c r="F5008" s="61" t="s">
        <v>2326</v>
      </c>
      <c r="G5008" s="61" t="str">
        <f t="shared" si="244"/>
        <v>Jeff Klauk</v>
      </c>
    </row>
    <row r="5009" spans="1:7" thickBot="1">
      <c r="A5009" s="62" t="s">
        <v>3927</v>
      </c>
      <c r="B5009" s="61">
        <v>701</v>
      </c>
      <c r="C5009" s="61" t="str">
        <f t="shared" si="242"/>
        <v>No Tie</v>
      </c>
      <c r="D5009" s="63">
        <f t="shared" si="243"/>
        <v>701</v>
      </c>
      <c r="E5009" s="63">
        <v>701</v>
      </c>
      <c r="F5009" s="61" t="s">
        <v>2327</v>
      </c>
      <c r="G5009" s="61" t="str">
        <f t="shared" si="244"/>
        <v>Lloyd Saltman</v>
      </c>
    </row>
    <row r="5010" spans="1:7" thickBot="1">
      <c r="A5010" s="62" t="s">
        <v>3927</v>
      </c>
      <c r="B5010" s="61">
        <v>702</v>
      </c>
      <c r="C5010" s="61" t="str">
        <f t="shared" si="242"/>
        <v>No Tie</v>
      </c>
      <c r="D5010" s="63">
        <f t="shared" si="243"/>
        <v>702</v>
      </c>
      <c r="E5010" s="63">
        <v>702</v>
      </c>
      <c r="F5010" s="61" t="s">
        <v>2113</v>
      </c>
      <c r="G5010" s="61" t="str">
        <f t="shared" si="244"/>
        <v>Andrea Rota</v>
      </c>
    </row>
    <row r="5011" spans="1:7" thickBot="1">
      <c r="A5011" s="62" t="s">
        <v>3927</v>
      </c>
      <c r="B5011" s="61">
        <v>702</v>
      </c>
      <c r="C5011" s="61" t="str">
        <f t="shared" si="242"/>
        <v>No Tie</v>
      </c>
      <c r="D5011" s="63">
        <f t="shared" si="243"/>
        <v>702</v>
      </c>
      <c r="E5011" s="63">
        <v>702</v>
      </c>
      <c r="F5011" s="61" t="s">
        <v>2328</v>
      </c>
      <c r="G5011" s="61" t="str">
        <f t="shared" si="244"/>
        <v>Maximiliano Godoy</v>
      </c>
    </row>
    <row r="5012" spans="1:7" thickBot="1">
      <c r="A5012" s="62" t="s">
        <v>3927</v>
      </c>
      <c r="B5012" s="61">
        <v>704</v>
      </c>
      <c r="C5012" s="61" t="str">
        <f t="shared" ref="C5012:C5075" si="245">IFERROR(SEARCH("T",B5012),"No Tie")</f>
        <v>No Tie</v>
      </c>
      <c r="D5012" s="63">
        <f t="shared" ref="D5012:D5075" si="246">IF(C5012="No Tie",B5012,RIGHT(B5012,LEN(B5012)-1))</f>
        <v>704</v>
      </c>
      <c r="E5012" s="63">
        <v>704</v>
      </c>
      <c r="F5012" s="61" t="s">
        <v>2329</v>
      </c>
      <c r="G5012" s="61" t="str">
        <f t="shared" ref="G5012:G5075" si="247">TRIM(SUBSTITUTE(F5012,CHAR(160),CHAR(32)))</f>
        <v>Darryn Lloyd</v>
      </c>
    </row>
    <row r="5013" spans="1:7" thickBot="1">
      <c r="A5013" s="62" t="s">
        <v>3927</v>
      </c>
      <c r="B5013" s="61">
        <v>705</v>
      </c>
      <c r="C5013" s="61" t="str">
        <f t="shared" si="245"/>
        <v>No Tie</v>
      </c>
      <c r="D5013" s="63">
        <f t="shared" si="246"/>
        <v>705</v>
      </c>
      <c r="E5013" s="63">
        <v>705</v>
      </c>
      <c r="F5013" s="61" t="s">
        <v>2179</v>
      </c>
      <c r="G5013" s="61" t="str">
        <f t="shared" si="247"/>
        <v>Paul Claxton</v>
      </c>
    </row>
    <row r="5014" spans="1:7" thickBot="1">
      <c r="A5014" s="62" t="s">
        <v>3927</v>
      </c>
      <c r="B5014" s="61">
        <v>706</v>
      </c>
      <c r="C5014" s="61" t="str">
        <f t="shared" si="245"/>
        <v>No Tie</v>
      </c>
      <c r="D5014" s="63">
        <f t="shared" si="246"/>
        <v>706</v>
      </c>
      <c r="E5014" s="63">
        <v>706</v>
      </c>
      <c r="F5014" s="61" t="s">
        <v>1531</v>
      </c>
      <c r="G5014" s="61" t="str">
        <f t="shared" si="247"/>
        <v>Robert Coles</v>
      </c>
    </row>
    <row r="5015" spans="1:7" thickBot="1">
      <c r="A5015" s="62" t="s">
        <v>3927</v>
      </c>
      <c r="B5015" s="61">
        <v>707</v>
      </c>
      <c r="C5015" s="61" t="str">
        <f t="shared" si="245"/>
        <v>No Tie</v>
      </c>
      <c r="D5015" s="63">
        <f t="shared" si="246"/>
        <v>707</v>
      </c>
      <c r="E5015" s="63">
        <v>707</v>
      </c>
      <c r="F5015" s="61" t="s">
        <v>1249</v>
      </c>
      <c r="G5015" s="61" t="str">
        <f t="shared" si="247"/>
        <v>Troy Merritt</v>
      </c>
    </row>
    <row r="5016" spans="1:7" thickBot="1">
      <c r="A5016" s="62" t="s">
        <v>3927</v>
      </c>
      <c r="B5016" s="61">
        <v>708</v>
      </c>
      <c r="C5016" s="61" t="str">
        <f t="shared" si="245"/>
        <v>No Tie</v>
      </c>
      <c r="D5016" s="63">
        <f t="shared" si="246"/>
        <v>708</v>
      </c>
      <c r="E5016" s="63">
        <v>708</v>
      </c>
      <c r="F5016" s="61" t="s">
        <v>1712</v>
      </c>
      <c r="G5016" s="61" t="str">
        <f t="shared" si="247"/>
        <v>Tapio Pulkkanen</v>
      </c>
    </row>
    <row r="5017" spans="1:7" thickBot="1">
      <c r="A5017" s="62" t="s">
        <v>3927</v>
      </c>
      <c r="B5017" s="61">
        <v>709</v>
      </c>
      <c r="C5017" s="61" t="str">
        <f t="shared" si="245"/>
        <v>No Tie</v>
      </c>
      <c r="D5017" s="63">
        <f t="shared" si="246"/>
        <v>709</v>
      </c>
      <c r="E5017" s="63">
        <v>709</v>
      </c>
      <c r="F5017" s="61" t="s">
        <v>1974</v>
      </c>
      <c r="G5017" s="61" t="str">
        <f t="shared" si="247"/>
        <v>Anthony Brown</v>
      </c>
    </row>
    <row r="5018" spans="1:7" thickBot="1">
      <c r="A5018" s="62" t="s">
        <v>3927</v>
      </c>
      <c r="B5018" s="61">
        <v>710</v>
      </c>
      <c r="C5018" s="61" t="str">
        <f t="shared" si="245"/>
        <v>No Tie</v>
      </c>
      <c r="D5018" s="63">
        <f t="shared" si="246"/>
        <v>710</v>
      </c>
      <c r="E5018" s="63">
        <v>710</v>
      </c>
      <c r="F5018" s="61" t="s">
        <v>2134</v>
      </c>
      <c r="G5018" s="61" t="str">
        <f t="shared" si="247"/>
        <v>Josh Broadaway</v>
      </c>
    </row>
    <row r="5019" spans="1:7" thickBot="1">
      <c r="A5019" s="62" t="s">
        <v>3927</v>
      </c>
      <c r="B5019" s="61">
        <v>711</v>
      </c>
      <c r="C5019" s="61" t="str">
        <f t="shared" si="245"/>
        <v>No Tie</v>
      </c>
      <c r="D5019" s="63">
        <f t="shared" si="246"/>
        <v>711</v>
      </c>
      <c r="E5019" s="63">
        <v>711</v>
      </c>
      <c r="F5019" s="61" t="s">
        <v>2298</v>
      </c>
      <c r="G5019" s="61" t="str">
        <f t="shared" si="247"/>
        <v>Yoshikazu Haku</v>
      </c>
    </row>
    <row r="5020" spans="1:7" thickBot="1">
      <c r="A5020" s="62" t="s">
        <v>3927</v>
      </c>
      <c r="B5020" s="61">
        <v>712</v>
      </c>
      <c r="C5020" s="61" t="str">
        <f t="shared" si="245"/>
        <v>No Tie</v>
      </c>
      <c r="D5020" s="63">
        <f t="shared" si="246"/>
        <v>712</v>
      </c>
      <c r="E5020" s="63">
        <v>712</v>
      </c>
      <c r="F5020" s="61" t="s">
        <v>2330</v>
      </c>
      <c r="G5020" s="61" t="str">
        <f t="shared" si="247"/>
        <v>Pawin Ingkhapradit</v>
      </c>
    </row>
    <row r="5021" spans="1:7" thickBot="1">
      <c r="A5021" s="62" t="s">
        <v>3927</v>
      </c>
      <c r="B5021" s="61">
        <v>713</v>
      </c>
      <c r="C5021" s="61" t="str">
        <f t="shared" si="245"/>
        <v>No Tie</v>
      </c>
      <c r="D5021" s="63">
        <f t="shared" si="246"/>
        <v>713</v>
      </c>
      <c r="E5021" s="63">
        <v>713</v>
      </c>
      <c r="F5021" s="61" t="s">
        <v>2152</v>
      </c>
      <c r="G5021" s="61" t="str">
        <f t="shared" si="247"/>
        <v>Luis Claverie</v>
      </c>
    </row>
    <row r="5022" spans="1:7" thickBot="1">
      <c r="A5022" s="62" t="s">
        <v>3927</v>
      </c>
      <c r="B5022" s="61">
        <v>714</v>
      </c>
      <c r="C5022" s="61" t="str">
        <f t="shared" si="245"/>
        <v>No Tie</v>
      </c>
      <c r="D5022" s="63">
        <f t="shared" si="246"/>
        <v>714</v>
      </c>
      <c r="E5022" s="63">
        <v>714</v>
      </c>
      <c r="F5022" s="61" t="s">
        <v>1799</v>
      </c>
      <c r="G5022" s="61" t="str">
        <f t="shared" si="247"/>
        <v>Keiichiro Fukabori</v>
      </c>
    </row>
    <row r="5023" spans="1:7" thickBot="1">
      <c r="A5023" s="62" t="s">
        <v>3927</v>
      </c>
      <c r="B5023" s="61">
        <v>715</v>
      </c>
      <c r="C5023" s="61" t="str">
        <f t="shared" si="245"/>
        <v>No Tie</v>
      </c>
      <c r="D5023" s="63">
        <f t="shared" si="246"/>
        <v>715</v>
      </c>
      <c r="E5023" s="63">
        <v>715</v>
      </c>
      <c r="F5023" s="61" t="s">
        <v>2225</v>
      </c>
      <c r="G5023" s="61" t="str">
        <f t="shared" si="247"/>
        <v>Matt Carvell</v>
      </c>
    </row>
    <row r="5024" spans="1:7" thickBot="1">
      <c r="A5024" s="62" t="s">
        <v>3927</v>
      </c>
      <c r="B5024" s="61">
        <v>715</v>
      </c>
      <c r="C5024" s="61" t="str">
        <f t="shared" si="245"/>
        <v>No Tie</v>
      </c>
      <c r="D5024" s="63">
        <f t="shared" si="246"/>
        <v>715</v>
      </c>
      <c r="E5024" s="63">
        <v>715</v>
      </c>
      <c r="F5024" s="61" t="s">
        <v>1878</v>
      </c>
      <c r="G5024" s="61" t="str">
        <f t="shared" si="247"/>
        <v>Soren Hansen</v>
      </c>
    </row>
    <row r="5025" spans="1:7" thickBot="1">
      <c r="A5025" s="62" t="s">
        <v>3927</v>
      </c>
      <c r="B5025" s="61">
        <v>717</v>
      </c>
      <c r="C5025" s="61" t="str">
        <f t="shared" si="245"/>
        <v>No Tie</v>
      </c>
      <c r="D5025" s="63">
        <f t="shared" si="246"/>
        <v>717</v>
      </c>
      <c r="E5025" s="63">
        <v>717</v>
      </c>
      <c r="F5025" s="61" t="s">
        <v>1887</v>
      </c>
      <c r="G5025" s="61" t="str">
        <f t="shared" si="247"/>
        <v>Jason Norris</v>
      </c>
    </row>
    <row r="5026" spans="1:7" thickBot="1">
      <c r="A5026" s="62" t="s">
        <v>3927</v>
      </c>
      <c r="B5026" s="61">
        <v>718</v>
      </c>
      <c r="C5026" s="61" t="str">
        <f t="shared" si="245"/>
        <v>No Tie</v>
      </c>
      <c r="D5026" s="63">
        <f t="shared" si="246"/>
        <v>718</v>
      </c>
      <c r="E5026" s="63">
        <v>718</v>
      </c>
      <c r="F5026" s="61" t="s">
        <v>1850</v>
      </c>
      <c r="G5026" s="61" t="str">
        <f t="shared" si="247"/>
        <v>Kiyoshi Murota</v>
      </c>
    </row>
    <row r="5027" spans="1:7" thickBot="1">
      <c r="A5027" s="62" t="s">
        <v>3927</v>
      </c>
      <c r="B5027" s="61">
        <v>719</v>
      </c>
      <c r="C5027" s="61" t="str">
        <f t="shared" si="245"/>
        <v>No Tie</v>
      </c>
      <c r="D5027" s="63">
        <f t="shared" si="246"/>
        <v>719</v>
      </c>
      <c r="E5027" s="63">
        <v>719</v>
      </c>
      <c r="F5027" s="61" t="s">
        <v>2142</v>
      </c>
      <c r="G5027" s="61" t="str">
        <f t="shared" si="247"/>
        <v>Michael Jonzon</v>
      </c>
    </row>
    <row r="5028" spans="1:7" thickBot="1">
      <c r="A5028" s="62" t="s">
        <v>3927</v>
      </c>
      <c r="B5028" s="61">
        <v>720</v>
      </c>
      <c r="C5028" s="61" t="str">
        <f t="shared" si="245"/>
        <v>No Tie</v>
      </c>
      <c r="D5028" s="63">
        <f t="shared" si="246"/>
        <v>720</v>
      </c>
      <c r="E5028" s="63">
        <v>720</v>
      </c>
      <c r="F5028" s="61" t="s">
        <v>1589</v>
      </c>
      <c r="G5028" s="61" t="str">
        <f t="shared" si="247"/>
        <v>Tommy Cocha</v>
      </c>
    </row>
    <row r="5029" spans="1:7" thickBot="1">
      <c r="A5029" s="62" t="s">
        <v>3927</v>
      </c>
      <c r="B5029" s="61">
        <v>721</v>
      </c>
      <c r="C5029" s="61" t="str">
        <f t="shared" si="245"/>
        <v>No Tie</v>
      </c>
      <c r="D5029" s="63">
        <f t="shared" si="246"/>
        <v>721</v>
      </c>
      <c r="E5029" s="63">
        <v>721</v>
      </c>
      <c r="F5029" s="61" t="s">
        <v>2162</v>
      </c>
      <c r="G5029" s="61" t="str">
        <f t="shared" si="247"/>
        <v>Malcolm Kokocinski</v>
      </c>
    </row>
    <row r="5030" spans="1:7" thickBot="1">
      <c r="A5030" s="62" t="s">
        <v>3927</v>
      </c>
      <c r="B5030" s="61">
        <v>723</v>
      </c>
      <c r="C5030" s="61" t="str">
        <f t="shared" si="245"/>
        <v>No Tie</v>
      </c>
      <c r="D5030" s="63">
        <f t="shared" si="246"/>
        <v>723</v>
      </c>
      <c r="E5030" s="63">
        <v>723</v>
      </c>
      <c r="F5030" s="61" t="s">
        <v>1444</v>
      </c>
      <c r="G5030" s="61" t="str">
        <f t="shared" si="247"/>
        <v>Lucas Lee</v>
      </c>
    </row>
    <row r="5031" spans="1:7" thickBot="1">
      <c r="A5031" s="62" t="s">
        <v>3927</v>
      </c>
      <c r="B5031" s="61">
        <v>723</v>
      </c>
      <c r="C5031" s="61" t="str">
        <f t="shared" si="245"/>
        <v>No Tie</v>
      </c>
      <c r="D5031" s="63">
        <f t="shared" si="246"/>
        <v>723</v>
      </c>
      <c r="E5031" s="63">
        <v>723</v>
      </c>
      <c r="F5031" s="61" t="s">
        <v>1665</v>
      </c>
      <c r="G5031" s="61" t="str">
        <f t="shared" si="247"/>
        <v>Matthew Giles</v>
      </c>
    </row>
    <row r="5032" spans="1:7" thickBot="1">
      <c r="A5032" s="62" t="s">
        <v>3927</v>
      </c>
      <c r="B5032" s="61">
        <v>725</v>
      </c>
      <c r="C5032" s="61" t="str">
        <f t="shared" si="245"/>
        <v>No Tie</v>
      </c>
      <c r="D5032" s="63">
        <f t="shared" si="246"/>
        <v>725</v>
      </c>
      <c r="E5032" s="63">
        <v>725</v>
      </c>
      <c r="F5032" s="61" t="s">
        <v>2331</v>
      </c>
      <c r="G5032" s="61" t="str">
        <f t="shared" si="247"/>
        <v>Richard Scott</v>
      </c>
    </row>
    <row r="5033" spans="1:7" thickBot="1">
      <c r="A5033" s="62" t="s">
        <v>3927</v>
      </c>
      <c r="B5033" s="61">
        <v>726</v>
      </c>
      <c r="C5033" s="61" t="str">
        <f t="shared" si="245"/>
        <v>No Tie</v>
      </c>
      <c r="D5033" s="63">
        <f t="shared" si="246"/>
        <v>726</v>
      </c>
      <c r="E5033" s="63">
        <v>726</v>
      </c>
      <c r="F5033" s="61" t="s">
        <v>2332</v>
      </c>
      <c r="G5033" s="61" t="str">
        <f t="shared" si="247"/>
        <v>Himmat Rai</v>
      </c>
    </row>
    <row r="5034" spans="1:7" thickBot="1">
      <c r="A5034" s="62" t="s">
        <v>3927</v>
      </c>
      <c r="B5034" s="61">
        <v>727</v>
      </c>
      <c r="C5034" s="61" t="str">
        <f t="shared" si="245"/>
        <v>No Tie</v>
      </c>
      <c r="D5034" s="63">
        <f t="shared" si="246"/>
        <v>727</v>
      </c>
      <c r="E5034" s="63">
        <v>727</v>
      </c>
      <c r="F5034" s="61" t="s">
        <v>1986</v>
      </c>
      <c r="G5034" s="61" t="str">
        <f t="shared" si="247"/>
        <v>Nathan Tyler</v>
      </c>
    </row>
    <row r="5035" spans="1:7" thickBot="1">
      <c r="A5035" s="62" t="s">
        <v>3927</v>
      </c>
      <c r="B5035" s="61">
        <v>728</v>
      </c>
      <c r="C5035" s="61" t="str">
        <f t="shared" si="245"/>
        <v>No Tie</v>
      </c>
      <c r="D5035" s="63">
        <f t="shared" si="246"/>
        <v>728</v>
      </c>
      <c r="E5035" s="63">
        <v>728</v>
      </c>
      <c r="F5035" s="61" t="s">
        <v>1897</v>
      </c>
      <c r="G5035" s="61" t="str">
        <f t="shared" si="247"/>
        <v>Francesco Laporta</v>
      </c>
    </row>
    <row r="5036" spans="1:7" thickBot="1">
      <c r="A5036" s="62" t="s">
        <v>3927</v>
      </c>
      <c r="B5036" s="61">
        <v>729</v>
      </c>
      <c r="C5036" s="61" t="str">
        <f t="shared" si="245"/>
        <v>No Tie</v>
      </c>
      <c r="D5036" s="63">
        <f t="shared" si="246"/>
        <v>729</v>
      </c>
      <c r="E5036" s="63">
        <v>729</v>
      </c>
      <c r="F5036" s="61" t="s">
        <v>2333</v>
      </c>
      <c r="G5036" s="61" t="str">
        <f t="shared" si="247"/>
        <v>Kim Sung-Yoon</v>
      </c>
    </row>
    <row r="5037" spans="1:7" thickBot="1">
      <c r="A5037" s="62" t="s">
        <v>3927</v>
      </c>
      <c r="B5037" s="61">
        <v>730</v>
      </c>
      <c r="C5037" s="61" t="str">
        <f t="shared" si="245"/>
        <v>No Tie</v>
      </c>
      <c r="D5037" s="63">
        <f t="shared" si="246"/>
        <v>730</v>
      </c>
      <c r="E5037" s="63">
        <v>730</v>
      </c>
      <c r="F5037" s="61" t="s">
        <v>2335</v>
      </c>
      <c r="G5037" s="61" t="str">
        <f t="shared" si="247"/>
        <v>B.J. Staten</v>
      </c>
    </row>
    <row r="5038" spans="1:7" thickBot="1">
      <c r="A5038" s="62" t="s">
        <v>3927</v>
      </c>
      <c r="B5038" s="61">
        <v>730</v>
      </c>
      <c r="C5038" s="61" t="str">
        <f t="shared" si="245"/>
        <v>No Tie</v>
      </c>
      <c r="D5038" s="63">
        <f t="shared" si="246"/>
        <v>730</v>
      </c>
      <c r="E5038" s="63">
        <v>730</v>
      </c>
      <c r="F5038" s="61" t="s">
        <v>2334</v>
      </c>
      <c r="G5038" s="61" t="str">
        <f t="shared" si="247"/>
        <v>Eun Shin Park</v>
      </c>
    </row>
    <row r="5039" spans="1:7" thickBot="1">
      <c r="A5039" s="62" t="s">
        <v>3927</v>
      </c>
      <c r="B5039" s="61">
        <v>732</v>
      </c>
      <c r="C5039" s="61" t="str">
        <f t="shared" si="245"/>
        <v>No Tie</v>
      </c>
      <c r="D5039" s="63">
        <f t="shared" si="246"/>
        <v>732</v>
      </c>
      <c r="E5039" s="63">
        <v>732</v>
      </c>
      <c r="F5039" s="61" t="s">
        <v>2336</v>
      </c>
      <c r="G5039" s="61" t="str">
        <f t="shared" si="247"/>
        <v>Chris Riley</v>
      </c>
    </row>
    <row r="5040" spans="1:7" thickBot="1">
      <c r="A5040" s="62" t="s">
        <v>3927</v>
      </c>
      <c r="B5040" s="61">
        <v>732</v>
      </c>
      <c r="C5040" s="61" t="str">
        <f t="shared" si="245"/>
        <v>No Tie</v>
      </c>
      <c r="D5040" s="63">
        <f t="shared" si="246"/>
        <v>732</v>
      </c>
      <c r="E5040" s="63">
        <v>732</v>
      </c>
      <c r="F5040" s="61" t="s">
        <v>2100</v>
      </c>
      <c r="G5040" s="61" t="str">
        <f t="shared" si="247"/>
        <v>Kris Blanks</v>
      </c>
    </row>
    <row r="5041" spans="1:7" thickBot="1">
      <c r="A5041" s="62" t="s">
        <v>3927</v>
      </c>
      <c r="B5041" s="61">
        <v>734</v>
      </c>
      <c r="C5041" s="61" t="str">
        <f t="shared" si="245"/>
        <v>No Tie</v>
      </c>
      <c r="D5041" s="63">
        <f t="shared" si="246"/>
        <v>734</v>
      </c>
      <c r="E5041" s="63">
        <v>734</v>
      </c>
      <c r="F5041" s="61" t="s">
        <v>1578</v>
      </c>
      <c r="G5041" s="61" t="str">
        <f t="shared" si="247"/>
        <v>Sam Hutsby</v>
      </c>
    </row>
    <row r="5042" spans="1:7" thickBot="1">
      <c r="A5042" s="62" t="s">
        <v>3927</v>
      </c>
      <c r="B5042" s="61">
        <v>735</v>
      </c>
      <c r="C5042" s="61" t="str">
        <f t="shared" si="245"/>
        <v>No Tie</v>
      </c>
      <c r="D5042" s="63">
        <f t="shared" si="246"/>
        <v>735</v>
      </c>
      <c r="E5042" s="63">
        <v>735</v>
      </c>
      <c r="F5042" s="61" t="s">
        <v>2337</v>
      </c>
      <c r="G5042" s="61" t="str">
        <f t="shared" si="247"/>
        <v>Chan Yih-shin</v>
      </c>
    </row>
    <row r="5043" spans="1:7" thickBot="1">
      <c r="A5043" s="62" t="s">
        <v>3927</v>
      </c>
      <c r="B5043" s="61">
        <v>736</v>
      </c>
      <c r="C5043" s="61" t="str">
        <f t="shared" si="245"/>
        <v>No Tie</v>
      </c>
      <c r="D5043" s="63">
        <f t="shared" si="246"/>
        <v>736</v>
      </c>
      <c r="E5043" s="63">
        <v>736</v>
      </c>
      <c r="F5043" s="61" t="s">
        <v>2137</v>
      </c>
      <c r="G5043" s="61" t="str">
        <f t="shared" si="247"/>
        <v>Michael Wright</v>
      </c>
    </row>
    <row r="5044" spans="1:7" thickBot="1">
      <c r="A5044" s="62" t="s">
        <v>3927</v>
      </c>
      <c r="B5044" s="61">
        <v>737</v>
      </c>
      <c r="C5044" s="61" t="str">
        <f t="shared" si="245"/>
        <v>No Tie</v>
      </c>
      <c r="D5044" s="63">
        <f t="shared" si="246"/>
        <v>737</v>
      </c>
      <c r="E5044" s="63">
        <v>737</v>
      </c>
      <c r="F5044" s="61" t="s">
        <v>2338</v>
      </c>
      <c r="G5044" s="61" t="str">
        <f t="shared" si="247"/>
        <v>Kevin Kim</v>
      </c>
    </row>
    <row r="5045" spans="1:7" thickBot="1">
      <c r="A5045" s="62" t="s">
        <v>3927</v>
      </c>
      <c r="B5045" s="61">
        <v>738</v>
      </c>
      <c r="C5045" s="61" t="str">
        <f t="shared" si="245"/>
        <v>No Tie</v>
      </c>
      <c r="D5045" s="63">
        <f t="shared" si="246"/>
        <v>738</v>
      </c>
      <c r="E5045" s="63">
        <v>738</v>
      </c>
      <c r="F5045" s="61" t="s">
        <v>1889</v>
      </c>
      <c r="G5045" s="61" t="str">
        <f t="shared" si="247"/>
        <v>Chinnarat Phadungsil</v>
      </c>
    </row>
    <row r="5046" spans="1:7" thickBot="1">
      <c r="A5046" s="62" t="s">
        <v>3927</v>
      </c>
      <c r="B5046" s="61">
        <v>738</v>
      </c>
      <c r="C5046" s="61" t="str">
        <f t="shared" si="245"/>
        <v>No Tie</v>
      </c>
      <c r="D5046" s="63">
        <f t="shared" si="246"/>
        <v>738</v>
      </c>
      <c r="E5046" s="63">
        <v>738</v>
      </c>
      <c r="F5046" s="61" t="s">
        <v>2221</v>
      </c>
      <c r="G5046" s="61" t="str">
        <f t="shared" si="247"/>
        <v>Heinrich Bruiners</v>
      </c>
    </row>
    <row r="5047" spans="1:7" thickBot="1">
      <c r="A5047" s="62" t="s">
        <v>3927</v>
      </c>
      <c r="B5047" s="61">
        <v>738</v>
      </c>
      <c r="C5047" s="61" t="str">
        <f t="shared" si="245"/>
        <v>No Tie</v>
      </c>
      <c r="D5047" s="63">
        <f t="shared" si="246"/>
        <v>738</v>
      </c>
      <c r="E5047" s="63">
        <v>738</v>
      </c>
      <c r="F5047" s="61" t="s">
        <v>2123</v>
      </c>
      <c r="G5047" s="61" t="str">
        <f t="shared" si="247"/>
        <v>Lee Chang-woo</v>
      </c>
    </row>
    <row r="5048" spans="1:7" thickBot="1">
      <c r="A5048" s="62" t="s">
        <v>3927</v>
      </c>
      <c r="B5048" s="61">
        <v>738</v>
      </c>
      <c r="C5048" s="61" t="str">
        <f t="shared" si="245"/>
        <v>No Tie</v>
      </c>
      <c r="D5048" s="63">
        <f t="shared" si="246"/>
        <v>738</v>
      </c>
      <c r="E5048" s="63">
        <v>738</v>
      </c>
      <c r="F5048" s="61" t="s">
        <v>2212</v>
      </c>
      <c r="G5048" s="61" t="str">
        <f t="shared" si="247"/>
        <v>Max Gilbert</v>
      </c>
    </row>
    <row r="5049" spans="1:7" thickBot="1">
      <c r="A5049" s="62" t="s">
        <v>3927</v>
      </c>
      <c r="B5049" s="61">
        <v>738</v>
      </c>
      <c r="C5049" s="61" t="str">
        <f t="shared" si="245"/>
        <v>No Tie</v>
      </c>
      <c r="D5049" s="63">
        <f t="shared" si="246"/>
        <v>738</v>
      </c>
      <c r="E5049" s="63">
        <v>738</v>
      </c>
      <c r="F5049" s="61" t="s">
        <v>1629</v>
      </c>
      <c r="G5049" s="61" t="str">
        <f t="shared" si="247"/>
        <v>Pontus Widegren</v>
      </c>
    </row>
    <row r="5050" spans="1:7" thickBot="1">
      <c r="A5050" s="62" t="s">
        <v>3927</v>
      </c>
      <c r="B5050" s="61">
        <v>744</v>
      </c>
      <c r="C5050" s="61" t="str">
        <f t="shared" si="245"/>
        <v>No Tie</v>
      </c>
      <c r="D5050" s="63">
        <f t="shared" si="246"/>
        <v>744</v>
      </c>
      <c r="E5050" s="63">
        <v>744</v>
      </c>
      <c r="F5050" s="61" t="s">
        <v>1962</v>
      </c>
      <c r="G5050" s="61" t="str">
        <f t="shared" si="247"/>
        <v>Maarten Lafeber</v>
      </c>
    </row>
    <row r="5051" spans="1:7" thickBot="1">
      <c r="A5051" s="62" t="s">
        <v>3927</v>
      </c>
      <c r="B5051" s="61">
        <v>745</v>
      </c>
      <c r="C5051" s="61" t="str">
        <f t="shared" si="245"/>
        <v>No Tie</v>
      </c>
      <c r="D5051" s="63">
        <f t="shared" si="246"/>
        <v>745</v>
      </c>
      <c r="E5051" s="63">
        <v>745</v>
      </c>
      <c r="F5051" s="61" t="s">
        <v>2339</v>
      </c>
      <c r="G5051" s="61" t="str">
        <f t="shared" si="247"/>
        <v>Matias O'Curry</v>
      </c>
    </row>
    <row r="5052" spans="1:7" thickBot="1">
      <c r="A5052" s="62" t="s">
        <v>3927</v>
      </c>
      <c r="B5052" s="61">
        <v>746</v>
      </c>
      <c r="C5052" s="61" t="str">
        <f t="shared" si="245"/>
        <v>No Tie</v>
      </c>
      <c r="D5052" s="63">
        <f t="shared" si="246"/>
        <v>746</v>
      </c>
      <c r="E5052" s="63">
        <v>746</v>
      </c>
      <c r="F5052" s="61" t="s">
        <v>2340</v>
      </c>
      <c r="G5052" s="61" t="str">
        <f t="shared" si="247"/>
        <v>Duffy Waldorf</v>
      </c>
    </row>
    <row r="5053" spans="1:7" thickBot="1">
      <c r="A5053" s="62" t="s">
        <v>3927</v>
      </c>
      <c r="B5053" s="61">
        <v>747</v>
      </c>
      <c r="C5053" s="61" t="str">
        <f t="shared" si="245"/>
        <v>No Tie</v>
      </c>
      <c r="D5053" s="63">
        <f t="shared" si="246"/>
        <v>747</v>
      </c>
      <c r="E5053" s="63">
        <v>747</v>
      </c>
      <c r="F5053" s="61" t="s">
        <v>1773</v>
      </c>
      <c r="G5053" s="61" t="str">
        <f t="shared" si="247"/>
        <v>Aron Price</v>
      </c>
    </row>
    <row r="5054" spans="1:7" thickBot="1">
      <c r="A5054" s="62" t="s">
        <v>3927</v>
      </c>
      <c r="B5054" s="61">
        <v>748</v>
      </c>
      <c r="C5054" s="61" t="str">
        <f t="shared" si="245"/>
        <v>No Tie</v>
      </c>
      <c r="D5054" s="63">
        <f t="shared" si="246"/>
        <v>748</v>
      </c>
      <c r="E5054" s="63">
        <v>748</v>
      </c>
      <c r="F5054" s="61" t="s">
        <v>2244</v>
      </c>
      <c r="G5054" s="61" t="str">
        <f t="shared" si="247"/>
        <v>Peter O'Malley</v>
      </c>
    </row>
    <row r="5055" spans="1:7" thickBot="1">
      <c r="A5055" s="62" t="s">
        <v>3927</v>
      </c>
      <c r="B5055" s="61">
        <v>749</v>
      </c>
      <c r="C5055" s="61" t="str">
        <f t="shared" si="245"/>
        <v>No Tie</v>
      </c>
      <c r="D5055" s="63">
        <f t="shared" si="246"/>
        <v>749</v>
      </c>
      <c r="E5055" s="63">
        <v>749</v>
      </c>
      <c r="F5055" s="61" t="s">
        <v>1822</v>
      </c>
      <c r="G5055" s="61" t="str">
        <f t="shared" si="247"/>
        <v>R Nachimuthu</v>
      </c>
    </row>
    <row r="5056" spans="1:7" thickBot="1">
      <c r="A5056" s="62" t="s">
        <v>3927</v>
      </c>
      <c r="B5056" s="61">
        <v>750</v>
      </c>
      <c r="C5056" s="61" t="str">
        <f t="shared" si="245"/>
        <v>No Tie</v>
      </c>
      <c r="D5056" s="63">
        <f t="shared" si="246"/>
        <v>750</v>
      </c>
      <c r="E5056" s="63">
        <v>750</v>
      </c>
      <c r="F5056" s="61" t="s">
        <v>1970</v>
      </c>
      <c r="G5056" s="61" t="str">
        <f t="shared" si="247"/>
        <v>Wei-Tze Yeh</v>
      </c>
    </row>
    <row r="5057" spans="1:7" thickBot="1">
      <c r="A5057" s="62" t="s">
        <v>3927</v>
      </c>
      <c r="B5057" s="61">
        <v>751</v>
      </c>
      <c r="C5057" s="61" t="str">
        <f t="shared" si="245"/>
        <v>No Tie</v>
      </c>
      <c r="D5057" s="63">
        <f t="shared" si="246"/>
        <v>751</v>
      </c>
      <c r="E5057" s="63">
        <v>751</v>
      </c>
      <c r="F5057" s="61" t="s">
        <v>2341</v>
      </c>
      <c r="G5057" s="61" t="str">
        <f t="shared" si="247"/>
        <v>Sushi Ishigaki</v>
      </c>
    </row>
    <row r="5058" spans="1:7" thickBot="1">
      <c r="A5058" s="62" t="s">
        <v>3927</v>
      </c>
      <c r="B5058" s="61">
        <v>752</v>
      </c>
      <c r="C5058" s="61" t="str">
        <f t="shared" si="245"/>
        <v>No Tie</v>
      </c>
      <c r="D5058" s="63">
        <f t="shared" si="246"/>
        <v>752</v>
      </c>
      <c r="E5058" s="63">
        <v>752</v>
      </c>
      <c r="F5058" s="61" t="s">
        <v>1916</v>
      </c>
      <c r="G5058" s="61" t="str">
        <f t="shared" si="247"/>
        <v>Filippo Bergamaschi</v>
      </c>
    </row>
    <row r="5059" spans="1:7" thickBot="1">
      <c r="A5059" s="62" t="s">
        <v>3927</v>
      </c>
      <c r="B5059" s="61">
        <v>752</v>
      </c>
      <c r="C5059" s="61" t="str">
        <f t="shared" si="245"/>
        <v>No Tie</v>
      </c>
      <c r="D5059" s="63">
        <f t="shared" si="246"/>
        <v>752</v>
      </c>
      <c r="E5059" s="63">
        <v>752</v>
      </c>
      <c r="F5059" s="61" t="s">
        <v>1658</v>
      </c>
      <c r="G5059" s="61" t="str">
        <f t="shared" si="247"/>
        <v>Jason Barnes</v>
      </c>
    </row>
    <row r="5060" spans="1:7" thickBot="1">
      <c r="A5060" s="62" t="s">
        <v>3927</v>
      </c>
      <c r="B5060" s="61">
        <v>754</v>
      </c>
      <c r="C5060" s="61" t="str">
        <f t="shared" si="245"/>
        <v>No Tie</v>
      </c>
      <c r="D5060" s="63">
        <f t="shared" si="246"/>
        <v>754</v>
      </c>
      <c r="E5060" s="63">
        <v>754</v>
      </c>
      <c r="F5060" s="61" t="s">
        <v>2342</v>
      </c>
      <c r="G5060" s="61" t="str">
        <f t="shared" si="247"/>
        <v>Michael Connell</v>
      </c>
    </row>
    <row r="5061" spans="1:7" thickBot="1">
      <c r="A5061" s="62" t="s">
        <v>3927</v>
      </c>
      <c r="B5061" s="61">
        <v>754</v>
      </c>
      <c r="C5061" s="61" t="str">
        <f t="shared" si="245"/>
        <v>No Tie</v>
      </c>
      <c r="D5061" s="63">
        <f t="shared" si="246"/>
        <v>754</v>
      </c>
      <c r="E5061" s="63">
        <v>754</v>
      </c>
      <c r="F5061" s="61" t="s">
        <v>2343</v>
      </c>
      <c r="G5061" s="61" t="str">
        <f t="shared" si="247"/>
        <v>Steven Jones</v>
      </c>
    </row>
    <row r="5062" spans="1:7" thickBot="1">
      <c r="A5062" s="62" t="s">
        <v>3927</v>
      </c>
      <c r="B5062" s="61">
        <v>756</v>
      </c>
      <c r="C5062" s="61" t="str">
        <f t="shared" si="245"/>
        <v>No Tie</v>
      </c>
      <c r="D5062" s="63">
        <f t="shared" si="246"/>
        <v>756</v>
      </c>
      <c r="E5062" s="63">
        <v>756</v>
      </c>
      <c r="F5062" s="61" t="s">
        <v>1954</v>
      </c>
      <c r="G5062" s="61" t="str">
        <f t="shared" si="247"/>
        <v>Mark Haastrup</v>
      </c>
    </row>
    <row r="5063" spans="1:7" thickBot="1">
      <c r="A5063" s="62" t="s">
        <v>3927</v>
      </c>
      <c r="B5063" s="61">
        <v>758</v>
      </c>
      <c r="C5063" s="61" t="str">
        <f t="shared" si="245"/>
        <v>No Tie</v>
      </c>
      <c r="D5063" s="63">
        <f t="shared" si="246"/>
        <v>758</v>
      </c>
      <c r="E5063" s="63">
        <v>758</v>
      </c>
      <c r="F5063" s="61" t="s">
        <v>1668</v>
      </c>
      <c r="G5063" s="61" t="str">
        <f t="shared" si="247"/>
        <v>Unho Park</v>
      </c>
    </row>
    <row r="5064" spans="1:7" thickBot="1">
      <c r="A5064" s="62" t="s">
        <v>3927</v>
      </c>
      <c r="B5064" s="61">
        <v>759</v>
      </c>
      <c r="C5064" s="61" t="str">
        <f t="shared" si="245"/>
        <v>No Tie</v>
      </c>
      <c r="D5064" s="63">
        <f t="shared" si="246"/>
        <v>759</v>
      </c>
      <c r="E5064" s="63">
        <v>759</v>
      </c>
      <c r="F5064" s="61" t="s">
        <v>2344</v>
      </c>
      <c r="G5064" s="61" t="str">
        <f t="shared" si="247"/>
        <v>Oscar Floren</v>
      </c>
    </row>
    <row r="5065" spans="1:7" thickBot="1">
      <c r="A5065" s="62" t="s">
        <v>3927</v>
      </c>
      <c r="B5065" s="61">
        <v>760</v>
      </c>
      <c r="C5065" s="61" t="str">
        <f t="shared" si="245"/>
        <v>No Tie</v>
      </c>
      <c r="D5065" s="63">
        <f t="shared" si="246"/>
        <v>760</v>
      </c>
      <c r="E5065" s="63">
        <v>760</v>
      </c>
      <c r="F5065" s="61" t="s">
        <v>2345</v>
      </c>
      <c r="G5065" s="61" t="str">
        <f t="shared" si="247"/>
        <v>Andrea Perrino</v>
      </c>
    </row>
    <row r="5066" spans="1:7" thickBot="1">
      <c r="A5066" s="62" t="s">
        <v>3927</v>
      </c>
      <c r="B5066" s="61">
        <v>761</v>
      </c>
      <c r="C5066" s="61" t="str">
        <f t="shared" si="245"/>
        <v>No Tie</v>
      </c>
      <c r="D5066" s="63">
        <f t="shared" si="246"/>
        <v>761</v>
      </c>
      <c r="E5066" s="63">
        <v>761</v>
      </c>
      <c r="F5066" s="61" t="s">
        <v>2346</v>
      </c>
      <c r="G5066" s="61" t="str">
        <f t="shared" si="247"/>
        <v>Guy Boros</v>
      </c>
    </row>
    <row r="5067" spans="1:7" thickBot="1">
      <c r="A5067" s="62" t="s">
        <v>3927</v>
      </c>
      <c r="B5067" s="61">
        <v>762</v>
      </c>
      <c r="C5067" s="61" t="str">
        <f t="shared" si="245"/>
        <v>No Tie</v>
      </c>
      <c r="D5067" s="63">
        <f t="shared" si="246"/>
        <v>762</v>
      </c>
      <c r="E5067" s="63">
        <v>762</v>
      </c>
      <c r="F5067" s="61" t="s">
        <v>2347</v>
      </c>
      <c r="G5067" s="61" t="str">
        <f t="shared" si="247"/>
        <v>Ryan McCarthy</v>
      </c>
    </row>
    <row r="5068" spans="1:7" thickBot="1">
      <c r="A5068" s="62" t="s">
        <v>3927</v>
      </c>
      <c r="B5068" s="61">
        <v>763</v>
      </c>
      <c r="C5068" s="61" t="str">
        <f t="shared" si="245"/>
        <v>No Tie</v>
      </c>
      <c r="D5068" s="63">
        <f t="shared" si="246"/>
        <v>763</v>
      </c>
      <c r="E5068" s="63">
        <v>763</v>
      </c>
      <c r="F5068" s="61" t="s">
        <v>1517</v>
      </c>
      <c r="G5068" s="61" t="str">
        <f t="shared" si="247"/>
        <v>Ryutaro Nagano</v>
      </c>
    </row>
    <row r="5069" spans="1:7" thickBot="1">
      <c r="A5069" s="62" t="s">
        <v>3927</v>
      </c>
      <c r="B5069" s="61">
        <v>764</v>
      </c>
      <c r="C5069" s="61" t="str">
        <f t="shared" si="245"/>
        <v>No Tie</v>
      </c>
      <c r="D5069" s="63">
        <f t="shared" si="246"/>
        <v>764</v>
      </c>
      <c r="E5069" s="63">
        <v>764</v>
      </c>
      <c r="F5069" s="61" t="s">
        <v>2245</v>
      </c>
      <c r="G5069" s="61" t="str">
        <f t="shared" si="247"/>
        <v>Alan Dunbar</v>
      </c>
    </row>
    <row r="5070" spans="1:7" thickBot="1">
      <c r="A5070" s="62" t="s">
        <v>3927</v>
      </c>
      <c r="B5070" s="61">
        <v>765</v>
      </c>
      <c r="C5070" s="61" t="str">
        <f t="shared" si="245"/>
        <v>No Tie</v>
      </c>
      <c r="D5070" s="63">
        <f t="shared" si="246"/>
        <v>765</v>
      </c>
      <c r="E5070" s="63">
        <v>765</v>
      </c>
      <c r="F5070" s="61" t="s">
        <v>1993</v>
      </c>
      <c r="G5070" s="61" t="str">
        <f t="shared" si="247"/>
        <v>Daniel Nisbet</v>
      </c>
    </row>
    <row r="5071" spans="1:7" thickBot="1">
      <c r="A5071" s="62" t="s">
        <v>3927</v>
      </c>
      <c r="B5071" s="61">
        <v>766</v>
      </c>
      <c r="C5071" s="61" t="str">
        <f t="shared" si="245"/>
        <v>No Tie</v>
      </c>
      <c r="D5071" s="63">
        <f t="shared" si="246"/>
        <v>766</v>
      </c>
      <c r="E5071" s="63">
        <v>766</v>
      </c>
      <c r="F5071" s="61" t="s">
        <v>1486</v>
      </c>
      <c r="G5071" s="61" t="str">
        <f t="shared" si="247"/>
        <v>Lee Soo-Min</v>
      </c>
    </row>
    <row r="5072" spans="1:7" thickBot="1">
      <c r="A5072" s="62" t="s">
        <v>3927</v>
      </c>
      <c r="B5072" s="61">
        <v>766</v>
      </c>
      <c r="C5072" s="61" t="str">
        <f t="shared" si="245"/>
        <v>No Tie</v>
      </c>
      <c r="D5072" s="63">
        <f t="shared" si="246"/>
        <v>766</v>
      </c>
      <c r="E5072" s="63">
        <v>766</v>
      </c>
      <c r="F5072" s="61" t="s">
        <v>1367</v>
      </c>
      <c r="G5072" s="61" t="str">
        <f t="shared" si="247"/>
        <v>Sam Saunders</v>
      </c>
    </row>
    <row r="5073" spans="1:7" thickBot="1">
      <c r="A5073" s="62" t="s">
        <v>3927</v>
      </c>
      <c r="B5073" s="61">
        <v>768</v>
      </c>
      <c r="C5073" s="61" t="str">
        <f t="shared" si="245"/>
        <v>No Tie</v>
      </c>
      <c r="D5073" s="63">
        <f t="shared" si="246"/>
        <v>768</v>
      </c>
      <c r="E5073" s="63">
        <v>768</v>
      </c>
      <c r="F5073" s="61" t="s">
        <v>2348</v>
      </c>
      <c r="G5073" s="61" t="str">
        <f t="shared" si="247"/>
        <v>Lee In-woo</v>
      </c>
    </row>
    <row r="5074" spans="1:7" thickBot="1">
      <c r="A5074" s="62" t="s">
        <v>3927</v>
      </c>
      <c r="B5074" s="61">
        <v>769</v>
      </c>
      <c r="C5074" s="61" t="str">
        <f t="shared" si="245"/>
        <v>No Tie</v>
      </c>
      <c r="D5074" s="63">
        <f t="shared" si="246"/>
        <v>769</v>
      </c>
      <c r="E5074" s="63">
        <v>769</v>
      </c>
      <c r="F5074" s="61" t="s">
        <v>2349</v>
      </c>
      <c r="G5074" s="61" t="str">
        <f t="shared" si="247"/>
        <v>Lee Janzen</v>
      </c>
    </row>
    <row r="5075" spans="1:7" thickBot="1">
      <c r="A5075" s="62" t="s">
        <v>3927</v>
      </c>
      <c r="B5075" s="61">
        <v>770</v>
      </c>
      <c r="C5075" s="61" t="str">
        <f t="shared" si="245"/>
        <v>No Tie</v>
      </c>
      <c r="D5075" s="63">
        <f t="shared" si="246"/>
        <v>770</v>
      </c>
      <c r="E5075" s="63">
        <v>770</v>
      </c>
      <c r="F5075" s="61" t="s">
        <v>2350</v>
      </c>
      <c r="G5075" s="61" t="str">
        <f t="shared" si="247"/>
        <v>Scott Gutschewski</v>
      </c>
    </row>
    <row r="5076" spans="1:7" thickBot="1">
      <c r="A5076" s="62" t="s">
        <v>3927</v>
      </c>
      <c r="B5076" s="61">
        <v>771</v>
      </c>
      <c r="C5076" s="61" t="str">
        <f t="shared" ref="C5076:C5139" si="248">IFERROR(SEARCH("T",B5076),"No Tie")</f>
        <v>No Tie</v>
      </c>
      <c r="D5076" s="63">
        <f t="shared" ref="D5076:D5139" si="249">IF(C5076="No Tie",B5076,RIGHT(B5076,LEN(B5076)-1))</f>
        <v>771</v>
      </c>
      <c r="E5076" s="63">
        <v>771</v>
      </c>
      <c r="F5076" s="61" t="s">
        <v>2235</v>
      </c>
      <c r="G5076" s="61" t="str">
        <f t="shared" ref="G5076:G5139" si="250">TRIM(SUBSTITUTE(F5076,CHAR(160),CHAR(32)))</f>
        <v>Kyle Stough</v>
      </c>
    </row>
    <row r="5077" spans="1:7" thickBot="1">
      <c r="A5077" s="62" t="s">
        <v>3927</v>
      </c>
      <c r="B5077" s="61">
        <v>771</v>
      </c>
      <c r="C5077" s="61" t="str">
        <f t="shared" si="248"/>
        <v>No Tie</v>
      </c>
      <c r="D5077" s="63">
        <f t="shared" si="249"/>
        <v>771</v>
      </c>
      <c r="E5077" s="63">
        <v>771</v>
      </c>
      <c r="F5077" s="61" t="s">
        <v>2351</v>
      </c>
      <c r="G5077" s="61" t="str">
        <f t="shared" si="250"/>
        <v>Yosuke Asaji</v>
      </c>
    </row>
    <row r="5078" spans="1:7" thickBot="1">
      <c r="A5078" s="62" t="s">
        <v>3927</v>
      </c>
      <c r="B5078" s="61">
        <v>773</v>
      </c>
      <c r="C5078" s="61" t="str">
        <f t="shared" si="248"/>
        <v>No Tie</v>
      </c>
      <c r="D5078" s="63">
        <f t="shared" si="249"/>
        <v>773</v>
      </c>
      <c r="E5078" s="63">
        <v>773</v>
      </c>
      <c r="F5078" s="61" t="s">
        <v>1701</v>
      </c>
      <c r="G5078" s="61" t="str">
        <f t="shared" si="250"/>
        <v>Rohan Blizard</v>
      </c>
    </row>
    <row r="5079" spans="1:7" thickBot="1">
      <c r="A5079" s="62" t="s">
        <v>3927</v>
      </c>
      <c r="B5079" s="61">
        <v>774</v>
      </c>
      <c r="C5079" s="61" t="str">
        <f t="shared" si="248"/>
        <v>No Tie</v>
      </c>
      <c r="D5079" s="63">
        <f t="shared" si="249"/>
        <v>774</v>
      </c>
      <c r="E5079" s="63">
        <v>774</v>
      </c>
      <c r="F5079" s="61" t="s">
        <v>2127</v>
      </c>
      <c r="G5079" s="61" t="str">
        <f t="shared" si="250"/>
        <v>James Byrne</v>
      </c>
    </row>
    <row r="5080" spans="1:7" thickBot="1">
      <c r="A5080" s="62" t="s">
        <v>3927</v>
      </c>
      <c r="B5080" s="61">
        <v>775</v>
      </c>
      <c r="C5080" s="61" t="str">
        <f t="shared" si="248"/>
        <v>No Tie</v>
      </c>
      <c r="D5080" s="63">
        <f t="shared" si="249"/>
        <v>775</v>
      </c>
      <c r="E5080" s="63">
        <v>775</v>
      </c>
      <c r="F5080" s="61" t="s">
        <v>1726</v>
      </c>
      <c r="G5080" s="61" t="str">
        <f t="shared" si="250"/>
        <v>George Murray</v>
      </c>
    </row>
    <row r="5081" spans="1:7" thickBot="1">
      <c r="A5081" s="62" t="s">
        <v>3927</v>
      </c>
      <c r="B5081" s="61">
        <v>776</v>
      </c>
      <c r="C5081" s="61" t="str">
        <f t="shared" si="248"/>
        <v>No Tie</v>
      </c>
      <c r="D5081" s="63">
        <f t="shared" si="249"/>
        <v>776</v>
      </c>
      <c r="E5081" s="63">
        <v>776</v>
      </c>
      <c r="F5081" s="61" t="s">
        <v>815</v>
      </c>
      <c r="G5081" s="61" t="str">
        <f t="shared" si="250"/>
        <v>Stephen Gangluff</v>
      </c>
    </row>
    <row r="5082" spans="1:7" thickBot="1">
      <c r="A5082" s="62" t="s">
        <v>3927</v>
      </c>
      <c r="B5082" s="61">
        <v>777</v>
      </c>
      <c r="C5082" s="61" t="str">
        <f t="shared" si="248"/>
        <v>No Tie</v>
      </c>
      <c r="D5082" s="63">
        <f t="shared" si="249"/>
        <v>777</v>
      </c>
      <c r="E5082" s="63">
        <v>777</v>
      </c>
      <c r="F5082" s="61" t="s">
        <v>2352</v>
      </c>
      <c r="G5082" s="61" t="str">
        <f t="shared" si="250"/>
        <v>James White</v>
      </c>
    </row>
    <row r="5083" spans="1:7" thickBot="1">
      <c r="A5083" s="62" t="s">
        <v>3927</v>
      </c>
      <c r="B5083" s="61">
        <v>778</v>
      </c>
      <c r="C5083" s="61" t="str">
        <f t="shared" si="248"/>
        <v>No Tie</v>
      </c>
      <c r="D5083" s="63">
        <f t="shared" si="249"/>
        <v>778</v>
      </c>
      <c r="E5083" s="63">
        <v>778</v>
      </c>
      <c r="F5083" s="61" t="s">
        <v>2285</v>
      </c>
      <c r="G5083" s="61" t="str">
        <f t="shared" si="250"/>
        <v>Matt Hendrix</v>
      </c>
    </row>
    <row r="5084" spans="1:7" thickBot="1">
      <c r="A5084" s="62" t="s">
        <v>3927</v>
      </c>
      <c r="B5084" s="61">
        <v>779</v>
      </c>
      <c r="C5084" s="61" t="str">
        <f t="shared" si="248"/>
        <v>No Tie</v>
      </c>
      <c r="D5084" s="63">
        <f t="shared" si="249"/>
        <v>779</v>
      </c>
      <c r="E5084" s="63">
        <v>779</v>
      </c>
      <c r="F5084" s="61" t="s">
        <v>1325</v>
      </c>
      <c r="G5084" s="61" t="str">
        <f t="shared" si="250"/>
        <v>Bradley Dredge</v>
      </c>
    </row>
    <row r="5085" spans="1:7" thickBot="1">
      <c r="A5085" s="62" t="s">
        <v>3927</v>
      </c>
      <c r="B5085" s="61">
        <v>779</v>
      </c>
      <c r="C5085" s="61" t="str">
        <f t="shared" si="248"/>
        <v>No Tie</v>
      </c>
      <c r="D5085" s="63">
        <f t="shared" si="249"/>
        <v>779</v>
      </c>
      <c r="E5085" s="63">
        <v>779</v>
      </c>
      <c r="F5085" s="61" t="s">
        <v>1795</v>
      </c>
      <c r="G5085" s="61" t="str">
        <f t="shared" si="250"/>
        <v>Richard McEvoy</v>
      </c>
    </row>
    <row r="5086" spans="1:7" thickBot="1">
      <c r="A5086" s="62" t="s">
        <v>3927</v>
      </c>
      <c r="B5086" s="61">
        <v>779</v>
      </c>
      <c r="C5086" s="61" t="str">
        <f t="shared" si="248"/>
        <v>No Tie</v>
      </c>
      <c r="D5086" s="63">
        <f t="shared" si="249"/>
        <v>779</v>
      </c>
      <c r="E5086" s="63">
        <v>779</v>
      </c>
      <c r="F5086" s="61" t="s">
        <v>1348</v>
      </c>
      <c r="G5086" s="61" t="str">
        <f t="shared" si="250"/>
        <v>Wang Jeung-hun</v>
      </c>
    </row>
    <row r="5087" spans="1:7" thickBot="1">
      <c r="A5087" s="62" t="s">
        <v>3927</v>
      </c>
      <c r="B5087" s="61">
        <v>782</v>
      </c>
      <c r="C5087" s="61" t="str">
        <f t="shared" si="248"/>
        <v>No Tie</v>
      </c>
      <c r="D5087" s="63">
        <f t="shared" si="249"/>
        <v>782</v>
      </c>
      <c r="E5087" s="63">
        <v>782</v>
      </c>
      <c r="F5087" s="61" t="s">
        <v>1330</v>
      </c>
      <c r="G5087" s="61" t="str">
        <f t="shared" si="250"/>
        <v>Hur In-hoi</v>
      </c>
    </row>
    <row r="5088" spans="1:7" thickBot="1">
      <c r="A5088" s="62" t="s">
        <v>3927</v>
      </c>
      <c r="B5088" s="61">
        <v>783</v>
      </c>
      <c r="C5088" s="61" t="str">
        <f t="shared" si="248"/>
        <v>No Tie</v>
      </c>
      <c r="D5088" s="63">
        <f t="shared" si="249"/>
        <v>783</v>
      </c>
      <c r="E5088" s="63">
        <v>783</v>
      </c>
      <c r="F5088" s="61" t="s">
        <v>2144</v>
      </c>
      <c r="G5088" s="61" t="str">
        <f t="shared" si="250"/>
        <v>Aaron Goldberg</v>
      </c>
    </row>
    <row r="5089" spans="1:7" thickBot="1">
      <c r="A5089" s="62" t="s">
        <v>3927</v>
      </c>
      <c r="B5089" s="61">
        <v>784</v>
      </c>
      <c r="C5089" s="61" t="str">
        <f t="shared" si="248"/>
        <v>No Tie</v>
      </c>
      <c r="D5089" s="63">
        <f t="shared" si="249"/>
        <v>784</v>
      </c>
      <c r="E5089" s="63">
        <v>784</v>
      </c>
      <c r="F5089" s="61" t="s">
        <v>2211</v>
      </c>
      <c r="G5089" s="61" t="str">
        <f t="shared" si="250"/>
        <v>Alastair Forsyth</v>
      </c>
    </row>
    <row r="5090" spans="1:7" thickBot="1">
      <c r="A5090" s="62" t="s">
        <v>3927</v>
      </c>
      <c r="B5090" s="61">
        <v>784</v>
      </c>
      <c r="C5090" s="61" t="str">
        <f t="shared" si="248"/>
        <v>No Tie</v>
      </c>
      <c r="D5090" s="63">
        <f t="shared" si="249"/>
        <v>784</v>
      </c>
      <c r="E5090" s="63">
        <v>784</v>
      </c>
      <c r="F5090" s="61" t="s">
        <v>2189</v>
      </c>
      <c r="G5090" s="61" t="str">
        <f t="shared" si="250"/>
        <v>Mitsuhiko Hashizume</v>
      </c>
    </row>
    <row r="5091" spans="1:7" thickBot="1">
      <c r="A5091" s="62" t="s">
        <v>3927</v>
      </c>
      <c r="B5091" s="61">
        <v>786</v>
      </c>
      <c r="C5091" s="61" t="str">
        <f t="shared" si="248"/>
        <v>No Tie</v>
      </c>
      <c r="D5091" s="63">
        <f t="shared" si="249"/>
        <v>786</v>
      </c>
      <c r="E5091" s="63">
        <v>786</v>
      </c>
      <c r="F5091" s="61" t="s">
        <v>2353</v>
      </c>
      <c r="G5091" s="61" t="str">
        <f t="shared" si="250"/>
        <v>Billy Andrade</v>
      </c>
    </row>
    <row r="5092" spans="1:7" thickBot="1">
      <c r="A5092" s="62" t="s">
        <v>3927</v>
      </c>
      <c r="B5092" s="61">
        <v>787</v>
      </c>
      <c r="C5092" s="61" t="str">
        <f t="shared" si="248"/>
        <v>No Tie</v>
      </c>
      <c r="D5092" s="63">
        <f t="shared" si="249"/>
        <v>787</v>
      </c>
      <c r="E5092" s="63">
        <v>787</v>
      </c>
      <c r="F5092" s="61" t="s">
        <v>2354</v>
      </c>
      <c r="G5092" s="61" t="str">
        <f t="shared" si="250"/>
        <v>Harrison Frazar</v>
      </c>
    </row>
    <row r="5093" spans="1:7" thickBot="1">
      <c r="A5093" s="62" t="s">
        <v>3927</v>
      </c>
      <c r="B5093" s="61">
        <v>788</v>
      </c>
      <c r="C5093" s="61" t="str">
        <f t="shared" si="248"/>
        <v>No Tie</v>
      </c>
      <c r="D5093" s="63">
        <f t="shared" si="249"/>
        <v>788</v>
      </c>
      <c r="E5093" s="63">
        <v>788</v>
      </c>
      <c r="F5093" s="61" t="s">
        <v>2355</v>
      </c>
      <c r="G5093" s="61" t="str">
        <f t="shared" si="250"/>
        <v>Joey Snyder III</v>
      </c>
    </row>
    <row r="5094" spans="1:7" thickBot="1">
      <c r="A5094" s="62" t="s">
        <v>3927</v>
      </c>
      <c r="B5094" s="61">
        <v>789</v>
      </c>
      <c r="C5094" s="61" t="str">
        <f t="shared" si="248"/>
        <v>No Tie</v>
      </c>
      <c r="D5094" s="63">
        <f t="shared" si="249"/>
        <v>789</v>
      </c>
      <c r="E5094" s="63">
        <v>789</v>
      </c>
      <c r="F5094" s="61" t="s">
        <v>2356</v>
      </c>
      <c r="G5094" s="61" t="str">
        <f t="shared" si="250"/>
        <v>Kim Felton</v>
      </c>
    </row>
    <row r="5095" spans="1:7" thickBot="1">
      <c r="A5095" s="62" t="s">
        <v>3927</v>
      </c>
      <c r="B5095" s="61">
        <v>789</v>
      </c>
      <c r="C5095" s="61" t="str">
        <f t="shared" si="248"/>
        <v>No Tie</v>
      </c>
      <c r="D5095" s="63">
        <f t="shared" si="249"/>
        <v>789</v>
      </c>
      <c r="E5095" s="63">
        <v>789</v>
      </c>
      <c r="F5095" s="61" t="s">
        <v>2357</v>
      </c>
      <c r="G5095" s="61" t="str">
        <f t="shared" si="250"/>
        <v>Koichiro Kawano</v>
      </c>
    </row>
    <row r="5096" spans="1:7" thickBot="1">
      <c r="A5096" s="62" t="s">
        <v>3927</v>
      </c>
      <c r="B5096" s="61">
        <v>791</v>
      </c>
      <c r="C5096" s="61" t="str">
        <f t="shared" si="248"/>
        <v>No Tie</v>
      </c>
      <c r="D5096" s="63">
        <f t="shared" si="249"/>
        <v>791</v>
      </c>
      <c r="E5096" s="63">
        <v>791</v>
      </c>
      <c r="F5096" s="61" t="s">
        <v>1363</v>
      </c>
      <c r="G5096" s="61" t="str">
        <f t="shared" si="250"/>
        <v>Seunghyuk Kim</v>
      </c>
    </row>
    <row r="5097" spans="1:7" thickBot="1">
      <c r="A5097" s="62" t="s">
        <v>3927</v>
      </c>
      <c r="B5097" s="61">
        <v>792</v>
      </c>
      <c r="C5097" s="61" t="str">
        <f t="shared" si="248"/>
        <v>No Tie</v>
      </c>
      <c r="D5097" s="63">
        <f t="shared" si="249"/>
        <v>792</v>
      </c>
      <c r="E5097" s="63">
        <v>792</v>
      </c>
      <c r="F5097" s="61" t="s">
        <v>2183</v>
      </c>
      <c r="G5097" s="61" t="str">
        <f t="shared" si="250"/>
        <v>Damian Ulrich</v>
      </c>
    </row>
    <row r="5098" spans="1:7" thickBot="1">
      <c r="A5098" s="62" t="s">
        <v>3927</v>
      </c>
      <c r="B5098" s="61">
        <v>793</v>
      </c>
      <c r="C5098" s="61" t="str">
        <f t="shared" si="248"/>
        <v>No Tie</v>
      </c>
      <c r="D5098" s="63">
        <f t="shared" si="249"/>
        <v>793</v>
      </c>
      <c r="E5098" s="63">
        <v>793</v>
      </c>
      <c r="F5098" s="61" t="s">
        <v>2223</v>
      </c>
      <c r="G5098" s="61" t="str">
        <f t="shared" si="250"/>
        <v>John Ellis</v>
      </c>
    </row>
    <row r="5099" spans="1:7" thickBot="1">
      <c r="A5099" s="62" t="s">
        <v>3927</v>
      </c>
      <c r="B5099" s="61">
        <v>794</v>
      </c>
      <c r="C5099" s="61" t="str">
        <f t="shared" si="248"/>
        <v>No Tie</v>
      </c>
      <c r="D5099" s="63">
        <f t="shared" si="249"/>
        <v>794</v>
      </c>
      <c r="E5099" s="63">
        <v>794</v>
      </c>
      <c r="F5099" s="61" t="s">
        <v>1695</v>
      </c>
      <c r="G5099" s="61" t="str">
        <f t="shared" si="250"/>
        <v>Heung-Chol Joo</v>
      </c>
    </row>
    <row r="5100" spans="1:7" thickBot="1">
      <c r="A5100" s="62" t="s">
        <v>3927</v>
      </c>
      <c r="B5100" s="61">
        <v>795</v>
      </c>
      <c r="C5100" s="61" t="str">
        <f t="shared" si="248"/>
        <v>No Tie</v>
      </c>
      <c r="D5100" s="63">
        <f t="shared" si="249"/>
        <v>795</v>
      </c>
      <c r="E5100" s="63">
        <v>795</v>
      </c>
      <c r="F5100" s="61" t="s">
        <v>1949</v>
      </c>
      <c r="G5100" s="61" t="str">
        <f t="shared" si="250"/>
        <v>Matt Hill</v>
      </c>
    </row>
    <row r="5101" spans="1:7" thickBot="1">
      <c r="A5101" s="62" t="s">
        <v>3927</v>
      </c>
      <c r="B5101" s="61">
        <v>796</v>
      </c>
      <c r="C5101" s="61" t="str">
        <f t="shared" si="248"/>
        <v>No Tie</v>
      </c>
      <c r="D5101" s="63">
        <f t="shared" si="249"/>
        <v>796</v>
      </c>
      <c r="E5101" s="63">
        <v>796</v>
      </c>
      <c r="F5101" s="61" t="s">
        <v>1430</v>
      </c>
      <c r="G5101" s="61" t="str">
        <f t="shared" si="250"/>
        <v>Josh Geary</v>
      </c>
    </row>
    <row r="5102" spans="1:7" thickBot="1">
      <c r="A5102" s="62" t="s">
        <v>3927</v>
      </c>
      <c r="B5102" s="61">
        <v>797</v>
      </c>
      <c r="C5102" s="61" t="str">
        <f t="shared" si="248"/>
        <v>No Tie</v>
      </c>
      <c r="D5102" s="63">
        <f t="shared" si="249"/>
        <v>797</v>
      </c>
      <c r="E5102" s="63">
        <v>797</v>
      </c>
      <c r="F5102" s="61" t="s">
        <v>1557</v>
      </c>
      <c r="G5102" s="61" t="str">
        <f t="shared" si="250"/>
        <v>Tano Goya</v>
      </c>
    </row>
    <row r="5103" spans="1:7" thickBot="1">
      <c r="A5103" s="62" t="s">
        <v>3927</v>
      </c>
      <c r="B5103" s="61">
        <v>798</v>
      </c>
      <c r="C5103" s="61" t="str">
        <f t="shared" si="248"/>
        <v>No Tie</v>
      </c>
      <c r="D5103" s="63">
        <f t="shared" si="249"/>
        <v>798</v>
      </c>
      <c r="E5103" s="63">
        <v>798</v>
      </c>
      <c r="F5103" s="61" t="s">
        <v>1943</v>
      </c>
      <c r="G5103" s="61" t="str">
        <f t="shared" si="250"/>
        <v>Julien Guerrier</v>
      </c>
    </row>
    <row r="5104" spans="1:7" thickBot="1">
      <c r="A5104" s="62" t="s">
        <v>3927</v>
      </c>
      <c r="B5104" s="61">
        <v>799</v>
      </c>
      <c r="C5104" s="61" t="str">
        <f t="shared" si="248"/>
        <v>No Tie</v>
      </c>
      <c r="D5104" s="63">
        <f t="shared" si="249"/>
        <v>799</v>
      </c>
      <c r="E5104" s="63">
        <v>799</v>
      </c>
      <c r="F5104" s="61" t="s">
        <v>1983</v>
      </c>
      <c r="G5104" s="61" t="str">
        <f t="shared" si="250"/>
        <v>Airil-rizman Zahari</v>
      </c>
    </row>
    <row r="5105" spans="1:7" thickBot="1">
      <c r="A5105" s="62" t="s">
        <v>3927</v>
      </c>
      <c r="B5105" s="61">
        <v>800</v>
      </c>
      <c r="C5105" s="61" t="str">
        <f t="shared" si="248"/>
        <v>No Tie</v>
      </c>
      <c r="D5105" s="63">
        <f t="shared" si="249"/>
        <v>800</v>
      </c>
      <c r="E5105" s="63">
        <v>800</v>
      </c>
      <c r="F5105" s="61" t="s">
        <v>1426</v>
      </c>
      <c r="G5105" s="61" t="str">
        <f t="shared" si="250"/>
        <v>Lucas Bjerregaard</v>
      </c>
    </row>
    <row r="5106" spans="1:7" thickBot="1">
      <c r="A5106" s="62" t="s">
        <v>3927</v>
      </c>
      <c r="B5106" s="61">
        <v>801</v>
      </c>
      <c r="C5106" s="61" t="str">
        <f t="shared" si="248"/>
        <v>No Tie</v>
      </c>
      <c r="D5106" s="63">
        <f t="shared" si="249"/>
        <v>801</v>
      </c>
      <c r="E5106" s="63">
        <v>801</v>
      </c>
      <c r="F5106" s="61" t="s">
        <v>1760</v>
      </c>
      <c r="G5106" s="61" t="str">
        <f t="shared" si="250"/>
        <v>Gavin Kyle Green</v>
      </c>
    </row>
    <row r="5107" spans="1:7" thickBot="1">
      <c r="A5107" s="62" t="s">
        <v>3927</v>
      </c>
      <c r="B5107" s="61">
        <v>802</v>
      </c>
      <c r="C5107" s="61" t="str">
        <f t="shared" si="248"/>
        <v>No Tie</v>
      </c>
      <c r="D5107" s="63">
        <f t="shared" si="249"/>
        <v>802</v>
      </c>
      <c r="E5107" s="63">
        <v>802</v>
      </c>
      <c r="F5107" s="61" t="s">
        <v>2013</v>
      </c>
      <c r="G5107" s="61" t="str">
        <f t="shared" si="250"/>
        <v>Wenyi Huang</v>
      </c>
    </row>
    <row r="5108" spans="1:7" thickBot="1">
      <c r="A5108" s="62" t="s">
        <v>3927</v>
      </c>
      <c r="B5108" s="61">
        <v>803</v>
      </c>
      <c r="C5108" s="61" t="str">
        <f t="shared" si="248"/>
        <v>No Tie</v>
      </c>
      <c r="D5108" s="63">
        <f t="shared" si="249"/>
        <v>803</v>
      </c>
      <c r="E5108" s="63">
        <v>803</v>
      </c>
      <c r="F5108" s="61" t="s">
        <v>1635</v>
      </c>
      <c r="G5108" s="61" t="str">
        <f t="shared" si="250"/>
        <v>Matthew Millar</v>
      </c>
    </row>
    <row r="5109" spans="1:7" thickBot="1">
      <c r="A5109" s="62" t="s">
        <v>3927</v>
      </c>
      <c r="B5109" s="61">
        <v>804</v>
      </c>
      <c r="C5109" s="61" t="str">
        <f t="shared" si="248"/>
        <v>No Tie</v>
      </c>
      <c r="D5109" s="63">
        <f t="shared" si="249"/>
        <v>804</v>
      </c>
      <c r="E5109" s="63">
        <v>804</v>
      </c>
      <c r="F5109" s="61" t="s">
        <v>2358</v>
      </c>
      <c r="G5109" s="61" t="str">
        <f t="shared" si="250"/>
        <v>Jae-Han Chun</v>
      </c>
    </row>
    <row r="5110" spans="1:7" thickBot="1">
      <c r="A5110" s="62" t="s">
        <v>3927</v>
      </c>
      <c r="B5110" s="61">
        <v>805</v>
      </c>
      <c r="C5110" s="61" t="str">
        <f t="shared" si="248"/>
        <v>No Tie</v>
      </c>
      <c r="D5110" s="63">
        <f t="shared" si="249"/>
        <v>805</v>
      </c>
      <c r="E5110" s="63">
        <v>805</v>
      </c>
      <c r="F5110" s="61" t="s">
        <v>2359</v>
      </c>
      <c r="G5110" s="61" t="str">
        <f t="shared" si="250"/>
        <v>Benjamin Fox</v>
      </c>
    </row>
    <row r="5111" spans="1:7" thickBot="1">
      <c r="A5111" s="62" t="s">
        <v>3927</v>
      </c>
      <c r="B5111" s="61">
        <v>806</v>
      </c>
      <c r="C5111" s="61" t="str">
        <f t="shared" si="248"/>
        <v>No Tie</v>
      </c>
      <c r="D5111" s="63">
        <f t="shared" si="249"/>
        <v>806</v>
      </c>
      <c r="E5111" s="63">
        <v>806</v>
      </c>
      <c r="F5111" s="61" t="s">
        <v>2360</v>
      </c>
      <c r="G5111" s="61" t="str">
        <f t="shared" si="250"/>
        <v>Darren Tan</v>
      </c>
    </row>
    <row r="5112" spans="1:7" thickBot="1">
      <c r="A5112" s="62" t="s">
        <v>3927</v>
      </c>
      <c r="B5112" s="61">
        <v>806</v>
      </c>
      <c r="C5112" s="61" t="str">
        <f t="shared" si="248"/>
        <v>No Tie</v>
      </c>
      <c r="D5112" s="63">
        <f t="shared" si="249"/>
        <v>806</v>
      </c>
      <c r="E5112" s="63">
        <v>806</v>
      </c>
      <c r="F5112" s="61" t="s">
        <v>1645</v>
      </c>
      <c r="G5112" s="61" t="str">
        <f t="shared" si="250"/>
        <v>Matt Ford</v>
      </c>
    </row>
    <row r="5113" spans="1:7" thickBot="1">
      <c r="A5113" s="62" t="s">
        <v>3927</v>
      </c>
      <c r="B5113" s="61">
        <v>808</v>
      </c>
      <c r="C5113" s="61" t="str">
        <f t="shared" si="248"/>
        <v>No Tie</v>
      </c>
      <c r="D5113" s="63">
        <f t="shared" si="249"/>
        <v>808</v>
      </c>
      <c r="E5113" s="63">
        <v>808</v>
      </c>
      <c r="F5113" s="61" t="s">
        <v>2361</v>
      </c>
      <c r="G5113" s="61" t="str">
        <f t="shared" si="250"/>
        <v>Sebastian Fernandez</v>
      </c>
    </row>
    <row r="5114" spans="1:7" thickBot="1">
      <c r="A5114" s="62" t="s">
        <v>3927</v>
      </c>
      <c r="B5114" s="61">
        <v>809</v>
      </c>
      <c r="C5114" s="61" t="str">
        <f t="shared" si="248"/>
        <v>No Tie</v>
      </c>
      <c r="D5114" s="63">
        <f t="shared" si="249"/>
        <v>809</v>
      </c>
      <c r="E5114" s="63">
        <v>809</v>
      </c>
      <c r="F5114" s="61" t="s">
        <v>2362</v>
      </c>
      <c r="G5114" s="61" t="str">
        <f t="shared" si="250"/>
        <v>Todd Hamilton</v>
      </c>
    </row>
    <row r="5115" spans="1:7" thickBot="1">
      <c r="A5115" s="62" t="s">
        <v>3927</v>
      </c>
      <c r="B5115" s="61">
        <v>810</v>
      </c>
      <c r="C5115" s="61" t="str">
        <f t="shared" si="248"/>
        <v>No Tie</v>
      </c>
      <c r="D5115" s="63">
        <f t="shared" si="249"/>
        <v>810</v>
      </c>
      <c r="E5115" s="63">
        <v>810</v>
      </c>
      <c r="F5115" s="61" t="s">
        <v>2363</v>
      </c>
      <c r="G5115" s="61" t="str">
        <f t="shared" si="250"/>
        <v>Tetsuya Haraguchi</v>
      </c>
    </row>
    <row r="5116" spans="1:7" thickBot="1">
      <c r="A5116" s="62" t="s">
        <v>3927</v>
      </c>
      <c r="B5116" s="61">
        <v>811</v>
      </c>
      <c r="C5116" s="61" t="str">
        <f t="shared" si="248"/>
        <v>No Tie</v>
      </c>
      <c r="D5116" s="63">
        <f t="shared" si="249"/>
        <v>811</v>
      </c>
      <c r="E5116" s="63">
        <v>811</v>
      </c>
      <c r="F5116" s="61" t="s">
        <v>2364</v>
      </c>
      <c r="G5116" s="61" t="str">
        <f t="shared" si="250"/>
        <v>Mark Calcavecchia</v>
      </c>
    </row>
    <row r="5117" spans="1:7" thickBot="1">
      <c r="A5117" s="62" t="s">
        <v>3927</v>
      </c>
      <c r="B5117" s="61">
        <v>812</v>
      </c>
      <c r="C5117" s="61" t="str">
        <f t="shared" si="248"/>
        <v>No Tie</v>
      </c>
      <c r="D5117" s="63">
        <f t="shared" si="249"/>
        <v>812</v>
      </c>
      <c r="E5117" s="63">
        <v>812</v>
      </c>
      <c r="F5117" s="61" t="s">
        <v>2365</v>
      </c>
      <c r="G5117" s="61" t="str">
        <f t="shared" si="250"/>
        <v>Ted Purdy</v>
      </c>
    </row>
    <row r="5118" spans="1:7" thickBot="1">
      <c r="A5118" s="62" t="s">
        <v>3927</v>
      </c>
      <c r="B5118" s="61">
        <v>813</v>
      </c>
      <c r="C5118" s="61" t="str">
        <f t="shared" si="248"/>
        <v>No Tie</v>
      </c>
      <c r="D5118" s="63">
        <f t="shared" si="249"/>
        <v>813</v>
      </c>
      <c r="E5118" s="63">
        <v>813</v>
      </c>
      <c r="F5118" s="61" t="s">
        <v>1472</v>
      </c>
      <c r="G5118" s="61" t="str">
        <f t="shared" si="250"/>
        <v>Rob Oppenheim</v>
      </c>
    </row>
    <row r="5119" spans="1:7" thickBot="1">
      <c r="A5119" s="62" t="s">
        <v>3927</v>
      </c>
      <c r="B5119" s="61">
        <v>814</v>
      </c>
      <c r="C5119" s="61" t="str">
        <f t="shared" si="248"/>
        <v>No Tie</v>
      </c>
      <c r="D5119" s="63">
        <f t="shared" si="249"/>
        <v>814</v>
      </c>
      <c r="E5119" s="63">
        <v>814</v>
      </c>
      <c r="F5119" s="61" t="s">
        <v>2366</v>
      </c>
      <c r="G5119" s="61" t="str">
        <f t="shared" si="250"/>
        <v>Brandon Pieters</v>
      </c>
    </row>
    <row r="5120" spans="1:7" thickBot="1">
      <c r="A5120" s="62" t="s">
        <v>3927</v>
      </c>
      <c r="B5120" s="61">
        <v>815</v>
      </c>
      <c r="C5120" s="61" t="str">
        <f t="shared" si="248"/>
        <v>No Tie</v>
      </c>
      <c r="D5120" s="63">
        <f t="shared" si="249"/>
        <v>815</v>
      </c>
      <c r="E5120" s="63">
        <v>815</v>
      </c>
      <c r="F5120" s="61" t="s">
        <v>1640</v>
      </c>
      <c r="G5120" s="61" t="str">
        <f t="shared" si="250"/>
        <v>Jerome Lando Casanova</v>
      </c>
    </row>
    <row r="5121" spans="1:7" thickBot="1">
      <c r="A5121" s="62" t="s">
        <v>3927</v>
      </c>
      <c r="B5121" s="61">
        <v>816</v>
      </c>
      <c r="C5121" s="61" t="str">
        <f t="shared" si="248"/>
        <v>No Tie</v>
      </c>
      <c r="D5121" s="63">
        <f t="shared" si="249"/>
        <v>816</v>
      </c>
      <c r="E5121" s="63">
        <v>816</v>
      </c>
      <c r="F5121" s="61" t="s">
        <v>1283</v>
      </c>
      <c r="G5121" s="61" t="str">
        <f t="shared" si="250"/>
        <v>Ryan Fox</v>
      </c>
    </row>
    <row r="5122" spans="1:7" thickBot="1">
      <c r="A5122" s="62" t="s">
        <v>3927</v>
      </c>
      <c r="B5122" s="61">
        <v>817</v>
      </c>
      <c r="C5122" s="61" t="str">
        <f t="shared" si="248"/>
        <v>No Tie</v>
      </c>
      <c r="D5122" s="63">
        <f t="shared" si="249"/>
        <v>817</v>
      </c>
      <c r="E5122" s="63">
        <v>817</v>
      </c>
      <c r="F5122" s="61" t="s">
        <v>2367</v>
      </c>
      <c r="G5122" s="61" t="str">
        <f t="shared" si="250"/>
        <v>Peter Lonard</v>
      </c>
    </row>
    <row r="5123" spans="1:7" thickBot="1">
      <c r="A5123" s="62" t="s">
        <v>3927</v>
      </c>
      <c r="B5123" s="61">
        <v>818</v>
      </c>
      <c r="C5123" s="61" t="str">
        <f t="shared" si="248"/>
        <v>No Tie</v>
      </c>
      <c r="D5123" s="63">
        <f t="shared" si="249"/>
        <v>818</v>
      </c>
      <c r="E5123" s="63">
        <v>818</v>
      </c>
      <c r="F5123" s="61" t="s">
        <v>1952</v>
      </c>
      <c r="G5123" s="61" t="str">
        <f t="shared" si="250"/>
        <v>Nelson Ledesma</v>
      </c>
    </row>
    <row r="5124" spans="1:7" thickBot="1">
      <c r="A5124" s="62" t="s">
        <v>3927</v>
      </c>
      <c r="B5124" s="61">
        <v>819</v>
      </c>
      <c r="C5124" s="61" t="str">
        <f t="shared" si="248"/>
        <v>No Tie</v>
      </c>
      <c r="D5124" s="63">
        <f t="shared" si="249"/>
        <v>819</v>
      </c>
      <c r="E5124" s="63">
        <v>819</v>
      </c>
      <c r="F5124" s="61" t="s">
        <v>2368</v>
      </c>
      <c r="G5124" s="61" t="str">
        <f t="shared" si="250"/>
        <v>Wook-Soon Kang</v>
      </c>
    </row>
    <row r="5125" spans="1:7" thickBot="1">
      <c r="A5125" s="62" t="s">
        <v>3927</v>
      </c>
      <c r="B5125" s="61">
        <v>820</v>
      </c>
      <c r="C5125" s="61" t="str">
        <f t="shared" si="248"/>
        <v>No Tie</v>
      </c>
      <c r="D5125" s="63">
        <f t="shared" si="249"/>
        <v>820</v>
      </c>
      <c r="E5125" s="63">
        <v>820</v>
      </c>
      <c r="F5125" s="61" t="s">
        <v>1634</v>
      </c>
      <c r="G5125" s="61" t="str">
        <f t="shared" si="250"/>
        <v>Lasse Jensen</v>
      </c>
    </row>
    <row r="5126" spans="1:7" thickBot="1">
      <c r="A5126" s="62" t="s">
        <v>3927</v>
      </c>
      <c r="B5126" s="61">
        <v>821</v>
      </c>
      <c r="C5126" s="61" t="str">
        <f t="shared" si="248"/>
        <v>No Tie</v>
      </c>
      <c r="D5126" s="63">
        <f t="shared" si="249"/>
        <v>821</v>
      </c>
      <c r="E5126" s="63">
        <v>821</v>
      </c>
      <c r="F5126" s="61" t="s">
        <v>2369</v>
      </c>
      <c r="G5126" s="61" t="str">
        <f t="shared" si="250"/>
        <v>Tommy Nakajima</v>
      </c>
    </row>
    <row r="5127" spans="1:7" thickBot="1">
      <c r="A5127" s="62" t="s">
        <v>3927</v>
      </c>
      <c r="B5127" s="61">
        <v>823</v>
      </c>
      <c r="C5127" s="61" t="str">
        <f t="shared" si="248"/>
        <v>No Tie</v>
      </c>
      <c r="D5127" s="63">
        <f t="shared" si="249"/>
        <v>823</v>
      </c>
      <c r="E5127" s="63">
        <v>823</v>
      </c>
      <c r="F5127" s="61" t="s">
        <v>2370</v>
      </c>
      <c r="G5127" s="61" t="str">
        <f t="shared" si="250"/>
        <v>Luke Goddard</v>
      </c>
    </row>
    <row r="5128" spans="1:7" thickBot="1">
      <c r="A5128" s="62" t="s">
        <v>3927</v>
      </c>
      <c r="B5128" s="61">
        <v>824</v>
      </c>
      <c r="C5128" s="61" t="str">
        <f t="shared" si="248"/>
        <v>No Tie</v>
      </c>
      <c r="D5128" s="63">
        <f t="shared" si="249"/>
        <v>824</v>
      </c>
      <c r="E5128" s="63">
        <v>824</v>
      </c>
      <c r="F5128" s="61" t="s">
        <v>1684</v>
      </c>
      <c r="G5128" s="61" t="str">
        <f t="shared" si="250"/>
        <v>Steve Lewton</v>
      </c>
    </row>
    <row r="5129" spans="1:7" thickBot="1">
      <c r="A5129" s="62" t="s">
        <v>3927</v>
      </c>
      <c r="B5129" s="61">
        <v>825</v>
      </c>
      <c r="C5129" s="61" t="str">
        <f t="shared" si="248"/>
        <v>No Tie</v>
      </c>
      <c r="D5129" s="63">
        <f t="shared" si="249"/>
        <v>825</v>
      </c>
      <c r="E5129" s="63">
        <v>825</v>
      </c>
      <c r="F5129" s="61" t="s">
        <v>1854</v>
      </c>
      <c r="G5129" s="61" t="str">
        <f t="shared" si="250"/>
        <v>Hiroo Kawai</v>
      </c>
    </row>
    <row r="5130" spans="1:7" thickBot="1">
      <c r="A5130" s="62" t="s">
        <v>3927</v>
      </c>
      <c r="B5130" s="61">
        <v>826</v>
      </c>
      <c r="C5130" s="61" t="str">
        <f t="shared" si="248"/>
        <v>No Tie</v>
      </c>
      <c r="D5130" s="63">
        <f t="shared" si="249"/>
        <v>826</v>
      </c>
      <c r="E5130" s="63">
        <v>826</v>
      </c>
      <c r="F5130" s="61" t="s">
        <v>1335</v>
      </c>
      <c r="G5130" s="61" t="str">
        <f t="shared" si="250"/>
        <v>Michael Lorenzo-Vera</v>
      </c>
    </row>
    <row r="5131" spans="1:7" thickBot="1">
      <c r="A5131" s="62" t="s">
        <v>3927</v>
      </c>
      <c r="B5131" s="61">
        <v>827</v>
      </c>
      <c r="C5131" s="61" t="str">
        <f t="shared" si="248"/>
        <v>No Tie</v>
      </c>
      <c r="D5131" s="63">
        <f t="shared" si="249"/>
        <v>827</v>
      </c>
      <c r="E5131" s="63">
        <v>827</v>
      </c>
      <c r="F5131" s="61" t="s">
        <v>2371</v>
      </c>
      <c r="G5131" s="61" t="str">
        <f t="shared" si="250"/>
        <v>Rafael Gomez</v>
      </c>
    </row>
    <row r="5132" spans="1:7" thickBot="1">
      <c r="A5132" s="62" t="s">
        <v>3927</v>
      </c>
      <c r="B5132" s="61">
        <v>828</v>
      </c>
      <c r="C5132" s="61" t="str">
        <f t="shared" si="248"/>
        <v>No Tie</v>
      </c>
      <c r="D5132" s="63">
        <f t="shared" si="249"/>
        <v>828</v>
      </c>
      <c r="E5132" s="63">
        <v>828</v>
      </c>
      <c r="F5132" s="61" t="s">
        <v>1829</v>
      </c>
      <c r="G5132" s="61" t="str">
        <f t="shared" si="250"/>
        <v>Bernhard Langer</v>
      </c>
    </row>
    <row r="5133" spans="1:7" thickBot="1">
      <c r="A5133" s="62" t="s">
        <v>3927</v>
      </c>
      <c r="B5133" s="61">
        <v>829</v>
      </c>
      <c r="C5133" s="61" t="str">
        <f t="shared" si="248"/>
        <v>No Tie</v>
      </c>
      <c r="D5133" s="63">
        <f t="shared" si="249"/>
        <v>829</v>
      </c>
      <c r="E5133" s="63">
        <v>829</v>
      </c>
      <c r="F5133" s="61" t="s">
        <v>2372</v>
      </c>
      <c r="G5133" s="61" t="str">
        <f t="shared" si="250"/>
        <v>Gary Orr</v>
      </c>
    </row>
    <row r="5134" spans="1:7" thickBot="1">
      <c r="A5134" s="62" t="s">
        <v>3927</v>
      </c>
      <c r="B5134" s="61">
        <v>830</v>
      </c>
      <c r="C5134" s="61" t="str">
        <f t="shared" si="248"/>
        <v>No Tie</v>
      </c>
      <c r="D5134" s="63">
        <f t="shared" si="249"/>
        <v>830</v>
      </c>
      <c r="E5134" s="63">
        <v>830</v>
      </c>
      <c r="F5134" s="61" t="s">
        <v>1677</v>
      </c>
      <c r="G5134" s="61" t="str">
        <f t="shared" si="250"/>
        <v>Steve Dartnall</v>
      </c>
    </row>
    <row r="5135" spans="1:7" thickBot="1">
      <c r="A5135" s="62" t="s">
        <v>3927</v>
      </c>
      <c r="B5135" s="61">
        <v>831</v>
      </c>
      <c r="C5135" s="61" t="str">
        <f t="shared" si="248"/>
        <v>No Tie</v>
      </c>
      <c r="D5135" s="63">
        <f t="shared" si="249"/>
        <v>831</v>
      </c>
      <c r="E5135" s="63">
        <v>831</v>
      </c>
      <c r="F5135" s="61" t="s">
        <v>2209</v>
      </c>
      <c r="G5135" s="61" t="str">
        <f t="shared" si="250"/>
        <v>Chiragh Kumar</v>
      </c>
    </row>
    <row r="5136" spans="1:7" thickBot="1">
      <c r="A5136" s="62" t="s">
        <v>3927</v>
      </c>
      <c r="B5136" s="61">
        <v>832</v>
      </c>
      <c r="C5136" s="61" t="str">
        <f t="shared" si="248"/>
        <v>No Tie</v>
      </c>
      <c r="D5136" s="63">
        <f t="shared" si="249"/>
        <v>832</v>
      </c>
      <c r="E5136" s="63">
        <v>832</v>
      </c>
      <c r="F5136" s="61" t="s">
        <v>2177</v>
      </c>
      <c r="G5136" s="61" t="str">
        <f t="shared" si="250"/>
        <v>Trevor Murphy</v>
      </c>
    </row>
    <row r="5137" spans="1:7" thickBot="1">
      <c r="A5137" s="62" t="s">
        <v>3927</v>
      </c>
      <c r="B5137" s="61">
        <v>833</v>
      </c>
      <c r="C5137" s="61" t="str">
        <f t="shared" si="248"/>
        <v>No Tie</v>
      </c>
      <c r="D5137" s="63">
        <f t="shared" si="249"/>
        <v>833</v>
      </c>
      <c r="E5137" s="63">
        <v>833</v>
      </c>
      <c r="F5137" s="61" t="s">
        <v>1518</v>
      </c>
      <c r="G5137" s="61" t="str">
        <f t="shared" si="250"/>
        <v>Atiwit Janewattanano</v>
      </c>
    </row>
    <row r="5138" spans="1:7" thickBot="1">
      <c r="A5138" s="62" t="s">
        <v>3927</v>
      </c>
      <c r="B5138" s="61">
        <v>833</v>
      </c>
      <c r="C5138" s="61" t="str">
        <f t="shared" si="248"/>
        <v>No Tie</v>
      </c>
      <c r="D5138" s="63">
        <f t="shared" si="249"/>
        <v>833</v>
      </c>
      <c r="E5138" s="63">
        <v>833</v>
      </c>
      <c r="F5138" s="61" t="s">
        <v>1252</v>
      </c>
      <c r="G5138" s="61" t="str">
        <f t="shared" si="250"/>
        <v>Cameron Smith</v>
      </c>
    </row>
    <row r="5139" spans="1:7" thickBot="1">
      <c r="A5139" s="62" t="s">
        <v>3927</v>
      </c>
      <c r="B5139" s="61">
        <v>835</v>
      </c>
      <c r="C5139" s="61" t="str">
        <f t="shared" si="248"/>
        <v>No Tie</v>
      </c>
      <c r="D5139" s="63">
        <f t="shared" si="249"/>
        <v>835</v>
      </c>
      <c r="E5139" s="63">
        <v>835</v>
      </c>
      <c r="F5139" s="61" t="s">
        <v>2203</v>
      </c>
      <c r="G5139" s="61" t="str">
        <f t="shared" si="250"/>
        <v>Rafael Echenique</v>
      </c>
    </row>
    <row r="5140" spans="1:7" thickBot="1">
      <c r="A5140" s="62" t="s">
        <v>3927</v>
      </c>
      <c r="B5140" s="61">
        <v>836</v>
      </c>
      <c r="C5140" s="61" t="str">
        <f t="shared" ref="C5140:C5203" si="251">IFERROR(SEARCH("T",B5140),"No Tie")</f>
        <v>No Tie</v>
      </c>
      <c r="D5140" s="63">
        <f t="shared" ref="D5140:D5203" si="252">IF(C5140="No Tie",B5140,RIGHT(B5140,LEN(B5140)-1))</f>
        <v>836</v>
      </c>
      <c r="E5140" s="63">
        <v>836</v>
      </c>
      <c r="F5140" s="61" t="s">
        <v>2155</v>
      </c>
      <c r="G5140" s="61" t="str">
        <f t="shared" ref="G5140:G5203" si="253">TRIM(SUBSTITUTE(F5140,CHAR(160),CHAR(32)))</f>
        <v>Tyrone Ferreira</v>
      </c>
    </row>
    <row r="5141" spans="1:7" thickBot="1">
      <c r="A5141" s="62" t="s">
        <v>3927</v>
      </c>
      <c r="B5141" s="61">
        <v>837</v>
      </c>
      <c r="C5141" s="61" t="str">
        <f t="shared" si="251"/>
        <v>No Tie</v>
      </c>
      <c r="D5141" s="63">
        <f t="shared" si="252"/>
        <v>837</v>
      </c>
      <c r="E5141" s="63">
        <v>837</v>
      </c>
      <c r="F5141" s="61" t="s">
        <v>2373</v>
      </c>
      <c r="G5141" s="61" t="str">
        <f t="shared" si="253"/>
        <v>Hans Peter Bacher</v>
      </c>
    </row>
    <row r="5142" spans="1:7" thickBot="1">
      <c r="A5142" s="62" t="s">
        <v>3927</v>
      </c>
      <c r="B5142" s="61">
        <v>838</v>
      </c>
      <c r="C5142" s="61" t="str">
        <f t="shared" si="251"/>
        <v>No Tie</v>
      </c>
      <c r="D5142" s="63">
        <f t="shared" si="252"/>
        <v>838</v>
      </c>
      <c r="E5142" s="63">
        <v>838</v>
      </c>
      <c r="F5142" s="61" t="s">
        <v>2374</v>
      </c>
      <c r="G5142" s="61" t="str">
        <f t="shared" si="253"/>
        <v>Chris Epperson</v>
      </c>
    </row>
    <row r="5143" spans="1:7" thickBot="1">
      <c r="A5143" s="62" t="s">
        <v>3927</v>
      </c>
      <c r="B5143" s="61">
        <v>839</v>
      </c>
      <c r="C5143" s="61" t="str">
        <f t="shared" si="251"/>
        <v>No Tie</v>
      </c>
      <c r="D5143" s="63">
        <f t="shared" si="252"/>
        <v>839</v>
      </c>
      <c r="E5143" s="63">
        <v>839</v>
      </c>
      <c r="F5143" s="61" t="s">
        <v>2375</v>
      </c>
      <c r="G5143" s="61" t="str">
        <f t="shared" si="253"/>
        <v>Nick Dougherty</v>
      </c>
    </row>
    <row r="5144" spans="1:7" thickBot="1">
      <c r="A5144" s="62" t="s">
        <v>3927</v>
      </c>
      <c r="B5144" s="61">
        <v>840</v>
      </c>
      <c r="C5144" s="61" t="str">
        <f t="shared" si="251"/>
        <v>No Tie</v>
      </c>
      <c r="D5144" s="63">
        <f t="shared" si="252"/>
        <v>840</v>
      </c>
      <c r="E5144" s="63">
        <v>840</v>
      </c>
      <c r="F5144" s="61" t="s">
        <v>1489</v>
      </c>
      <c r="G5144" s="61" t="str">
        <f t="shared" si="253"/>
        <v>Jason Allred</v>
      </c>
    </row>
    <row r="5145" spans="1:7" thickBot="1">
      <c r="A5145" s="62" t="s">
        <v>3927</v>
      </c>
      <c r="B5145" s="61">
        <v>841</v>
      </c>
      <c r="C5145" s="61" t="str">
        <f t="shared" si="251"/>
        <v>No Tie</v>
      </c>
      <c r="D5145" s="63">
        <f t="shared" si="252"/>
        <v>841</v>
      </c>
      <c r="E5145" s="63">
        <v>841</v>
      </c>
      <c r="F5145" s="61" t="s">
        <v>2376</v>
      </c>
      <c r="G5145" s="61" t="str">
        <f t="shared" si="253"/>
        <v>Rich Beem</v>
      </c>
    </row>
    <row r="5146" spans="1:7" thickBot="1">
      <c r="A5146" s="62" t="s">
        <v>3927</v>
      </c>
      <c r="B5146" s="61">
        <v>842</v>
      </c>
      <c r="C5146" s="61" t="str">
        <f t="shared" si="251"/>
        <v>No Tie</v>
      </c>
      <c r="D5146" s="63">
        <f t="shared" si="252"/>
        <v>842</v>
      </c>
      <c r="E5146" s="63">
        <v>842</v>
      </c>
      <c r="F5146" s="61" t="s">
        <v>2072</v>
      </c>
      <c r="G5146" s="61" t="str">
        <f t="shared" si="253"/>
        <v>Ockert Strydom</v>
      </c>
    </row>
    <row r="5147" spans="1:7" thickBot="1">
      <c r="A5147" s="62" t="s">
        <v>3927</v>
      </c>
      <c r="B5147" s="61">
        <v>842</v>
      </c>
      <c r="C5147" s="61" t="str">
        <f t="shared" si="251"/>
        <v>No Tie</v>
      </c>
      <c r="D5147" s="63">
        <f t="shared" si="252"/>
        <v>842</v>
      </c>
      <c r="E5147" s="63">
        <v>842</v>
      </c>
      <c r="F5147" s="61" t="s">
        <v>1445</v>
      </c>
      <c r="G5147" s="61" t="str">
        <f t="shared" si="253"/>
        <v>Sung Kang</v>
      </c>
    </row>
    <row r="5148" spans="1:7" thickBot="1">
      <c r="A5148" s="62" t="s">
        <v>3927</v>
      </c>
      <c r="B5148" s="61">
        <v>844</v>
      </c>
      <c r="C5148" s="61" t="str">
        <f t="shared" si="251"/>
        <v>No Tie</v>
      </c>
      <c r="D5148" s="63">
        <f t="shared" si="252"/>
        <v>844</v>
      </c>
      <c r="E5148" s="63">
        <v>844</v>
      </c>
      <c r="F5148" s="61" t="s">
        <v>1529</v>
      </c>
      <c r="G5148" s="61" t="str">
        <f t="shared" si="253"/>
        <v>P. Tangkamolpraser</v>
      </c>
    </row>
    <row r="5149" spans="1:7" thickBot="1">
      <c r="A5149" s="62" t="s">
        <v>3927</v>
      </c>
      <c r="B5149" s="61">
        <v>845</v>
      </c>
      <c r="C5149" s="61" t="str">
        <f t="shared" si="251"/>
        <v>No Tie</v>
      </c>
      <c r="D5149" s="63">
        <f t="shared" si="252"/>
        <v>845</v>
      </c>
      <c r="E5149" s="63">
        <v>845</v>
      </c>
      <c r="F5149" s="61" t="s">
        <v>2377</v>
      </c>
      <c r="G5149" s="61" t="str">
        <f t="shared" si="253"/>
        <v>Julio Zapata</v>
      </c>
    </row>
    <row r="5150" spans="1:7" thickBot="1">
      <c r="A5150" s="62" t="s">
        <v>3927</v>
      </c>
      <c r="B5150" s="61">
        <v>846</v>
      </c>
      <c r="C5150" s="61" t="str">
        <f t="shared" si="251"/>
        <v>No Tie</v>
      </c>
      <c r="D5150" s="63">
        <f t="shared" si="252"/>
        <v>846</v>
      </c>
      <c r="E5150" s="63">
        <v>846</v>
      </c>
      <c r="F5150" s="61" t="s">
        <v>811</v>
      </c>
      <c r="G5150" s="61" t="str">
        <f t="shared" si="253"/>
        <v>Chris Couch</v>
      </c>
    </row>
    <row r="5151" spans="1:7" thickBot="1">
      <c r="A5151" s="62" t="s">
        <v>3927</v>
      </c>
      <c r="B5151" s="61">
        <v>847</v>
      </c>
      <c r="C5151" s="61" t="str">
        <f t="shared" si="251"/>
        <v>No Tie</v>
      </c>
      <c r="D5151" s="63">
        <f t="shared" si="252"/>
        <v>847</v>
      </c>
      <c r="E5151" s="63">
        <v>847</v>
      </c>
      <c r="F5151" s="61" t="s">
        <v>1825</v>
      </c>
      <c r="G5151" s="61" t="str">
        <f t="shared" si="253"/>
        <v>Kodai Ichihara</v>
      </c>
    </row>
    <row r="5152" spans="1:7" thickBot="1">
      <c r="A5152" s="62" t="s">
        <v>3927</v>
      </c>
      <c r="B5152" s="61">
        <v>848</v>
      </c>
      <c r="C5152" s="61" t="str">
        <f t="shared" si="251"/>
        <v>No Tie</v>
      </c>
      <c r="D5152" s="63">
        <f t="shared" si="252"/>
        <v>848</v>
      </c>
      <c r="E5152" s="63">
        <v>848</v>
      </c>
      <c r="F5152" s="61" t="s">
        <v>1789</v>
      </c>
      <c r="G5152" s="61" t="str">
        <f t="shared" si="253"/>
        <v>Oliver Goss</v>
      </c>
    </row>
    <row r="5153" spans="1:7" thickBot="1">
      <c r="A5153" s="62" t="s">
        <v>3927</v>
      </c>
      <c r="B5153" s="61">
        <v>849</v>
      </c>
      <c r="C5153" s="61" t="str">
        <f t="shared" si="251"/>
        <v>No Tie</v>
      </c>
      <c r="D5153" s="63">
        <f t="shared" si="252"/>
        <v>849</v>
      </c>
      <c r="E5153" s="63">
        <v>849</v>
      </c>
      <c r="F5153" s="61" t="s">
        <v>1840</v>
      </c>
      <c r="G5153" s="61" t="str">
        <f t="shared" si="253"/>
        <v>Andrew Georgiou</v>
      </c>
    </row>
    <row r="5154" spans="1:7" thickBot="1">
      <c r="A5154" s="62" t="s">
        <v>3927</v>
      </c>
      <c r="B5154" s="61">
        <v>850</v>
      </c>
      <c r="C5154" s="61" t="str">
        <f t="shared" si="251"/>
        <v>No Tie</v>
      </c>
      <c r="D5154" s="63">
        <f t="shared" si="252"/>
        <v>850</v>
      </c>
      <c r="E5154" s="63">
        <v>850</v>
      </c>
      <c r="F5154" s="61" t="s">
        <v>2106</v>
      </c>
      <c r="G5154" s="61" t="str">
        <f t="shared" si="253"/>
        <v>Michael Buttacavoli</v>
      </c>
    </row>
    <row r="5155" spans="1:7" thickBot="1">
      <c r="A5155" s="62" t="s">
        <v>3927</v>
      </c>
      <c r="B5155" s="61">
        <v>851</v>
      </c>
      <c r="C5155" s="61" t="str">
        <f t="shared" si="251"/>
        <v>No Tie</v>
      </c>
      <c r="D5155" s="63">
        <f t="shared" si="252"/>
        <v>851</v>
      </c>
      <c r="E5155" s="63">
        <v>851</v>
      </c>
      <c r="F5155" s="61" t="s">
        <v>1555</v>
      </c>
      <c r="G5155" s="61" t="str">
        <f t="shared" si="253"/>
        <v>Carlos Del Moral</v>
      </c>
    </row>
    <row r="5156" spans="1:7" thickBot="1">
      <c r="A5156" s="62" t="s">
        <v>3927</v>
      </c>
      <c r="B5156" s="61">
        <v>851</v>
      </c>
      <c r="C5156" s="61" t="str">
        <f t="shared" si="251"/>
        <v>No Tie</v>
      </c>
      <c r="D5156" s="63">
        <f t="shared" si="252"/>
        <v>851</v>
      </c>
      <c r="E5156" s="63">
        <v>851</v>
      </c>
      <c r="F5156" s="61" t="s">
        <v>1804</v>
      </c>
      <c r="G5156" s="61" t="str">
        <f t="shared" si="253"/>
        <v>Ryan Williams</v>
      </c>
    </row>
    <row r="5157" spans="1:7" thickBot="1">
      <c r="A5157" s="62" t="s">
        <v>3927</v>
      </c>
      <c r="B5157" s="61">
        <v>853</v>
      </c>
      <c r="C5157" s="61" t="str">
        <f t="shared" si="251"/>
        <v>No Tie</v>
      </c>
      <c r="D5157" s="63">
        <f t="shared" si="252"/>
        <v>853</v>
      </c>
      <c r="E5157" s="63">
        <v>853</v>
      </c>
      <c r="F5157" s="61" t="s">
        <v>2378</v>
      </c>
      <c r="G5157" s="61" t="str">
        <f t="shared" si="253"/>
        <v>Kalle Samooja</v>
      </c>
    </row>
    <row r="5158" spans="1:7" thickBot="1">
      <c r="A5158" s="62" t="s">
        <v>3927</v>
      </c>
      <c r="B5158" s="61">
        <v>854</v>
      </c>
      <c r="C5158" s="61" t="str">
        <f t="shared" si="251"/>
        <v>No Tie</v>
      </c>
      <c r="D5158" s="63">
        <f t="shared" si="252"/>
        <v>854</v>
      </c>
      <c r="E5158" s="63">
        <v>854</v>
      </c>
      <c r="F5158" s="61" t="s">
        <v>2379</v>
      </c>
      <c r="G5158" s="61" t="str">
        <f t="shared" si="253"/>
        <v>Markus Brier</v>
      </c>
    </row>
    <row r="5159" spans="1:7" thickBot="1">
      <c r="A5159" s="62" t="s">
        <v>3927</v>
      </c>
      <c r="B5159" s="61">
        <v>855</v>
      </c>
      <c r="C5159" s="61" t="str">
        <f t="shared" si="251"/>
        <v>No Tie</v>
      </c>
      <c r="D5159" s="63">
        <f t="shared" si="252"/>
        <v>855</v>
      </c>
      <c r="E5159" s="63">
        <v>855</v>
      </c>
      <c r="F5159" s="61" t="s">
        <v>1681</v>
      </c>
      <c r="G5159" s="61" t="str">
        <f t="shared" si="253"/>
        <v>Hyung-soon Lee</v>
      </c>
    </row>
    <row r="5160" spans="1:7" thickBot="1">
      <c r="A5160" s="62" t="s">
        <v>3927</v>
      </c>
      <c r="B5160" s="61">
        <v>855</v>
      </c>
      <c r="C5160" s="61" t="str">
        <f t="shared" si="251"/>
        <v>No Tie</v>
      </c>
      <c r="D5160" s="63">
        <f t="shared" si="252"/>
        <v>855</v>
      </c>
      <c r="E5160" s="63">
        <v>855</v>
      </c>
      <c r="F5160" s="61" t="s">
        <v>2117</v>
      </c>
      <c r="G5160" s="61" t="str">
        <f t="shared" si="253"/>
        <v>Jeff Gove</v>
      </c>
    </row>
    <row r="5161" spans="1:7" thickBot="1">
      <c r="A5161" s="62" t="s">
        <v>3927</v>
      </c>
      <c r="B5161" s="61">
        <v>857</v>
      </c>
      <c r="C5161" s="61" t="str">
        <f t="shared" si="251"/>
        <v>No Tie</v>
      </c>
      <c r="D5161" s="63">
        <f t="shared" si="252"/>
        <v>857</v>
      </c>
      <c r="E5161" s="63">
        <v>857</v>
      </c>
      <c r="F5161" s="61" t="s">
        <v>1832</v>
      </c>
      <c r="G5161" s="61" t="str">
        <f t="shared" si="253"/>
        <v>Michael Hollick</v>
      </c>
    </row>
    <row r="5162" spans="1:7" thickBot="1">
      <c r="A5162" s="62" t="s">
        <v>3927</v>
      </c>
      <c r="B5162" s="61">
        <v>858</v>
      </c>
      <c r="C5162" s="61" t="str">
        <f t="shared" si="251"/>
        <v>No Tie</v>
      </c>
      <c r="D5162" s="63">
        <f t="shared" si="252"/>
        <v>858</v>
      </c>
      <c r="E5162" s="63">
        <v>858</v>
      </c>
      <c r="F5162" s="61" t="s">
        <v>2380</v>
      </c>
      <c r="G5162" s="61" t="str">
        <f t="shared" si="253"/>
        <v>Matt Haines</v>
      </c>
    </row>
    <row r="5163" spans="1:7" thickBot="1">
      <c r="A5163" s="62" t="s">
        <v>3927</v>
      </c>
      <c r="B5163" s="61">
        <v>859</v>
      </c>
      <c r="C5163" s="61" t="str">
        <f t="shared" si="251"/>
        <v>No Tie</v>
      </c>
      <c r="D5163" s="63">
        <f t="shared" si="252"/>
        <v>859</v>
      </c>
      <c r="E5163" s="63">
        <v>859</v>
      </c>
      <c r="F5163" s="61" t="s">
        <v>2227</v>
      </c>
      <c r="G5163" s="61" t="str">
        <f t="shared" si="253"/>
        <v>Anthony Kang</v>
      </c>
    </row>
    <row r="5164" spans="1:7" thickBot="1">
      <c r="A5164" s="62" t="s">
        <v>3927</v>
      </c>
      <c r="B5164" s="61">
        <v>860</v>
      </c>
      <c r="C5164" s="61" t="str">
        <f t="shared" si="251"/>
        <v>No Tie</v>
      </c>
      <c r="D5164" s="63">
        <f t="shared" si="252"/>
        <v>860</v>
      </c>
      <c r="E5164" s="63">
        <v>860</v>
      </c>
      <c r="F5164" s="61" t="s">
        <v>1877</v>
      </c>
      <c r="G5164" s="61" t="str">
        <f t="shared" si="253"/>
        <v>Lu Wei-chih</v>
      </c>
    </row>
    <row r="5165" spans="1:7" thickBot="1">
      <c r="A5165" s="62" t="s">
        <v>3927</v>
      </c>
      <c r="B5165" s="61">
        <v>860</v>
      </c>
      <c r="C5165" s="61" t="str">
        <f t="shared" si="251"/>
        <v>No Tie</v>
      </c>
      <c r="D5165" s="63">
        <f t="shared" si="252"/>
        <v>860</v>
      </c>
      <c r="E5165" s="63">
        <v>860</v>
      </c>
      <c r="F5165" s="61" t="s">
        <v>1901</v>
      </c>
      <c r="G5165" s="61" t="str">
        <f t="shared" si="253"/>
        <v>Simon Yates</v>
      </c>
    </row>
    <row r="5166" spans="1:7" thickBot="1">
      <c r="A5166" s="62" t="s">
        <v>3927</v>
      </c>
      <c r="B5166" s="61">
        <v>862</v>
      </c>
      <c r="C5166" s="61" t="str">
        <f t="shared" si="251"/>
        <v>No Tie</v>
      </c>
      <c r="D5166" s="63">
        <f t="shared" si="252"/>
        <v>862</v>
      </c>
      <c r="E5166" s="63">
        <v>862</v>
      </c>
      <c r="F5166" s="61" t="s">
        <v>2381</v>
      </c>
      <c r="G5166" s="61" t="str">
        <f t="shared" si="253"/>
        <v>Divan van den Heever</v>
      </c>
    </row>
    <row r="5167" spans="1:7" thickBot="1">
      <c r="A5167" s="62" t="s">
        <v>3927</v>
      </c>
      <c r="B5167" s="61">
        <v>862</v>
      </c>
      <c r="C5167" s="61" t="str">
        <f t="shared" si="251"/>
        <v>No Tie</v>
      </c>
      <c r="D5167" s="63">
        <f t="shared" si="252"/>
        <v>862</v>
      </c>
      <c r="E5167" s="63">
        <v>862</v>
      </c>
      <c r="F5167" s="61" t="s">
        <v>1863</v>
      </c>
      <c r="G5167" s="61" t="str">
        <f t="shared" si="253"/>
        <v>Lyle Rowe</v>
      </c>
    </row>
    <row r="5168" spans="1:7" thickBot="1">
      <c r="A5168" s="62" t="s">
        <v>3927</v>
      </c>
      <c r="B5168" s="61">
        <v>864</v>
      </c>
      <c r="C5168" s="61" t="str">
        <f t="shared" si="251"/>
        <v>No Tie</v>
      </c>
      <c r="D5168" s="63">
        <f t="shared" si="252"/>
        <v>864</v>
      </c>
      <c r="E5168" s="63">
        <v>864</v>
      </c>
      <c r="F5168" s="61" t="s">
        <v>2382</v>
      </c>
      <c r="G5168" s="61" t="str">
        <f t="shared" si="253"/>
        <v>Brandon Harkins</v>
      </c>
    </row>
    <row r="5169" spans="1:7" thickBot="1">
      <c r="A5169" s="62" t="s">
        <v>3927</v>
      </c>
      <c r="B5169" s="61">
        <v>865</v>
      </c>
      <c r="C5169" s="61" t="str">
        <f t="shared" si="251"/>
        <v>No Tie</v>
      </c>
      <c r="D5169" s="63">
        <f t="shared" si="252"/>
        <v>865</v>
      </c>
      <c r="E5169" s="63">
        <v>865</v>
      </c>
      <c r="F5169" s="61" t="s">
        <v>2383</v>
      </c>
      <c r="G5169" s="61" t="str">
        <f t="shared" si="253"/>
        <v>Jarrod Lyle</v>
      </c>
    </row>
    <row r="5170" spans="1:7" thickBot="1">
      <c r="A5170" s="62" t="s">
        <v>3927</v>
      </c>
      <c r="B5170" s="61">
        <v>866</v>
      </c>
      <c r="C5170" s="61" t="str">
        <f t="shared" si="251"/>
        <v>No Tie</v>
      </c>
      <c r="D5170" s="63">
        <f t="shared" si="252"/>
        <v>866</v>
      </c>
      <c r="E5170" s="63">
        <v>866</v>
      </c>
      <c r="F5170" s="61" t="s">
        <v>2053</v>
      </c>
      <c r="G5170" s="61" t="str">
        <f t="shared" si="253"/>
        <v>Kazuhiko Hosokawa</v>
      </c>
    </row>
    <row r="5171" spans="1:7" thickBot="1">
      <c r="A5171" s="62" t="s">
        <v>3927</v>
      </c>
      <c r="B5171" s="61">
        <v>867</v>
      </c>
      <c r="C5171" s="61" t="str">
        <f t="shared" si="251"/>
        <v>No Tie</v>
      </c>
      <c r="D5171" s="63">
        <f t="shared" si="252"/>
        <v>867</v>
      </c>
      <c r="E5171" s="63">
        <v>867</v>
      </c>
      <c r="F5171" s="61" t="s">
        <v>1841</v>
      </c>
      <c r="G5171" s="61" t="str">
        <f t="shared" si="253"/>
        <v>Rafael Campos</v>
      </c>
    </row>
    <row r="5172" spans="1:7" thickBot="1">
      <c r="A5172" s="62" t="s">
        <v>3927</v>
      </c>
      <c r="B5172" s="61">
        <v>868</v>
      </c>
      <c r="C5172" s="61" t="str">
        <f t="shared" si="251"/>
        <v>No Tie</v>
      </c>
      <c r="D5172" s="63">
        <f t="shared" si="252"/>
        <v>868</v>
      </c>
      <c r="E5172" s="63">
        <v>868</v>
      </c>
      <c r="F5172" s="61" t="s">
        <v>2248</v>
      </c>
      <c r="G5172" s="61" t="str">
        <f t="shared" si="253"/>
        <v>Sebastian Saavedra</v>
      </c>
    </row>
    <row r="5173" spans="1:7" thickBot="1">
      <c r="A5173" s="62" t="s">
        <v>3927</v>
      </c>
      <c r="B5173" s="61">
        <v>869</v>
      </c>
      <c r="C5173" s="61" t="str">
        <f t="shared" si="251"/>
        <v>No Tie</v>
      </c>
      <c r="D5173" s="63">
        <f t="shared" si="252"/>
        <v>869</v>
      </c>
      <c r="E5173" s="63">
        <v>869</v>
      </c>
      <c r="F5173" s="61" t="s">
        <v>1968</v>
      </c>
      <c r="G5173" s="61" t="str">
        <f t="shared" si="253"/>
        <v>Andy Pope</v>
      </c>
    </row>
    <row r="5174" spans="1:7" thickBot="1">
      <c r="A5174" s="62" t="s">
        <v>3927</v>
      </c>
      <c r="B5174" s="61">
        <v>869</v>
      </c>
      <c r="C5174" s="61" t="str">
        <f t="shared" si="251"/>
        <v>No Tie</v>
      </c>
      <c r="D5174" s="63">
        <f t="shared" si="252"/>
        <v>869</v>
      </c>
      <c r="E5174" s="63">
        <v>869</v>
      </c>
      <c r="F5174" s="61" t="s">
        <v>1826</v>
      </c>
      <c r="G5174" s="61" t="str">
        <f t="shared" si="253"/>
        <v>Jaakko Makitalo</v>
      </c>
    </row>
    <row r="5175" spans="1:7" thickBot="1">
      <c r="A5175" s="62" t="s">
        <v>3927</v>
      </c>
      <c r="B5175" s="61">
        <v>871</v>
      </c>
      <c r="C5175" s="61" t="str">
        <f t="shared" si="251"/>
        <v>No Tie</v>
      </c>
      <c r="D5175" s="63">
        <f t="shared" si="252"/>
        <v>871</v>
      </c>
      <c r="E5175" s="63">
        <v>871</v>
      </c>
      <c r="F5175" s="61" t="s">
        <v>848</v>
      </c>
      <c r="G5175" s="61" t="str">
        <f t="shared" si="253"/>
        <v>Ryuji Imada</v>
      </c>
    </row>
    <row r="5176" spans="1:7" thickBot="1">
      <c r="A5176" s="62" t="s">
        <v>3927</v>
      </c>
      <c r="B5176" s="61">
        <v>872</v>
      </c>
      <c r="C5176" s="61" t="str">
        <f t="shared" si="251"/>
        <v>No Tie</v>
      </c>
      <c r="D5176" s="63">
        <f t="shared" si="252"/>
        <v>872</v>
      </c>
      <c r="E5176" s="63">
        <v>872</v>
      </c>
      <c r="F5176" s="61" t="s">
        <v>2384</v>
      </c>
      <c r="G5176" s="61" t="str">
        <f t="shared" si="253"/>
        <v>Randall Hutchison</v>
      </c>
    </row>
    <row r="5177" spans="1:7" thickBot="1">
      <c r="A5177" s="62" t="s">
        <v>3927</v>
      </c>
      <c r="B5177" s="61">
        <v>873</v>
      </c>
      <c r="C5177" s="61" t="str">
        <f t="shared" si="251"/>
        <v>No Tie</v>
      </c>
      <c r="D5177" s="63">
        <f t="shared" si="252"/>
        <v>873</v>
      </c>
      <c r="E5177" s="63">
        <v>873</v>
      </c>
      <c r="F5177" s="61" t="s">
        <v>2385</v>
      </c>
      <c r="G5177" s="61" t="str">
        <f t="shared" si="253"/>
        <v>Skip Kendall</v>
      </c>
    </row>
    <row r="5178" spans="1:7" thickBot="1">
      <c r="A5178" s="62" t="s">
        <v>3927</v>
      </c>
      <c r="B5178" s="61">
        <v>874</v>
      </c>
      <c r="C5178" s="61" t="str">
        <f t="shared" si="251"/>
        <v>No Tie</v>
      </c>
      <c r="D5178" s="63">
        <f t="shared" si="252"/>
        <v>874</v>
      </c>
      <c r="E5178" s="63">
        <v>874</v>
      </c>
      <c r="F5178" s="61" t="s">
        <v>1413</v>
      </c>
      <c r="G5178" s="61" t="str">
        <f t="shared" si="253"/>
        <v>Ross McGowan</v>
      </c>
    </row>
    <row r="5179" spans="1:7" thickBot="1">
      <c r="A5179" s="62" t="s">
        <v>3927</v>
      </c>
      <c r="B5179" s="61">
        <v>875</v>
      </c>
      <c r="C5179" s="61" t="str">
        <f t="shared" si="251"/>
        <v>No Tie</v>
      </c>
      <c r="D5179" s="63">
        <f t="shared" si="252"/>
        <v>875</v>
      </c>
      <c r="E5179" s="63">
        <v>875</v>
      </c>
      <c r="F5179" s="61" t="s">
        <v>1715</v>
      </c>
      <c r="G5179" s="61" t="str">
        <f t="shared" si="253"/>
        <v>Kenny Perry</v>
      </c>
    </row>
    <row r="5180" spans="1:7" thickBot="1">
      <c r="A5180" s="62" t="s">
        <v>3927</v>
      </c>
      <c r="B5180" s="61">
        <v>876</v>
      </c>
      <c r="C5180" s="61" t="str">
        <f t="shared" si="251"/>
        <v>No Tie</v>
      </c>
      <c r="D5180" s="63">
        <f t="shared" si="252"/>
        <v>876</v>
      </c>
      <c r="E5180" s="63">
        <v>876</v>
      </c>
      <c r="F5180" s="61" t="s">
        <v>2386</v>
      </c>
      <c r="G5180" s="61" t="str">
        <f t="shared" si="253"/>
        <v>Marc Pucay</v>
      </c>
    </row>
    <row r="5181" spans="1:7" thickBot="1">
      <c r="A5181" s="62" t="s">
        <v>3927</v>
      </c>
      <c r="B5181" s="61">
        <v>877</v>
      </c>
      <c r="C5181" s="61" t="str">
        <f t="shared" si="251"/>
        <v>No Tie</v>
      </c>
      <c r="D5181" s="63">
        <f t="shared" si="252"/>
        <v>877</v>
      </c>
      <c r="E5181" s="63">
        <v>877</v>
      </c>
      <c r="F5181" s="61" t="s">
        <v>1961</v>
      </c>
      <c r="G5181" s="61" t="str">
        <f t="shared" si="253"/>
        <v>Shaaban Hussin</v>
      </c>
    </row>
    <row r="5182" spans="1:7" thickBot="1">
      <c r="A5182" s="62" t="s">
        <v>3927</v>
      </c>
      <c r="B5182" s="61">
        <v>878</v>
      </c>
      <c r="C5182" s="61" t="str">
        <f t="shared" si="251"/>
        <v>No Tie</v>
      </c>
      <c r="D5182" s="63">
        <f t="shared" si="252"/>
        <v>878</v>
      </c>
      <c r="E5182" s="63">
        <v>878</v>
      </c>
      <c r="F5182" s="61" t="s">
        <v>1997</v>
      </c>
      <c r="G5182" s="61" t="str">
        <f t="shared" si="253"/>
        <v>Ki Sang Lee</v>
      </c>
    </row>
    <row r="5183" spans="1:7" thickBot="1">
      <c r="A5183" s="62" t="s">
        <v>3927</v>
      </c>
      <c r="B5183" s="61">
        <v>879</v>
      </c>
      <c r="C5183" s="61" t="str">
        <f t="shared" si="251"/>
        <v>No Tie</v>
      </c>
      <c r="D5183" s="63">
        <f t="shared" si="252"/>
        <v>879</v>
      </c>
      <c r="E5183" s="63">
        <v>879</v>
      </c>
      <c r="F5183" s="61" t="s">
        <v>1796</v>
      </c>
      <c r="G5183" s="61" t="str">
        <f t="shared" si="253"/>
        <v>Brad Elder</v>
      </c>
    </row>
    <row r="5184" spans="1:7" thickBot="1">
      <c r="A5184" s="62" t="s">
        <v>3927</v>
      </c>
      <c r="B5184" s="61">
        <v>880</v>
      </c>
      <c r="C5184" s="61" t="str">
        <f t="shared" si="251"/>
        <v>No Tie</v>
      </c>
      <c r="D5184" s="63">
        <f t="shared" si="252"/>
        <v>880</v>
      </c>
      <c r="E5184" s="63">
        <v>880</v>
      </c>
      <c r="F5184" s="61" t="s">
        <v>1756</v>
      </c>
      <c r="G5184" s="61" t="str">
        <f t="shared" si="253"/>
        <v>Lee Dong-Min</v>
      </c>
    </row>
    <row r="5185" spans="1:7" thickBot="1">
      <c r="A5185" s="62" t="s">
        <v>3927</v>
      </c>
      <c r="B5185" s="61">
        <v>881</v>
      </c>
      <c r="C5185" s="61" t="str">
        <f t="shared" si="251"/>
        <v>No Tie</v>
      </c>
      <c r="D5185" s="63">
        <f t="shared" si="252"/>
        <v>881</v>
      </c>
      <c r="E5185" s="63">
        <v>881</v>
      </c>
      <c r="F5185" s="61" t="s">
        <v>2387</v>
      </c>
      <c r="G5185" s="61" t="str">
        <f t="shared" si="253"/>
        <v>Bradford Vaughan</v>
      </c>
    </row>
    <row r="5186" spans="1:7" thickBot="1">
      <c r="A5186" s="62" t="s">
        <v>3927</v>
      </c>
      <c r="B5186" s="61">
        <v>882</v>
      </c>
      <c r="C5186" s="61" t="str">
        <f t="shared" si="251"/>
        <v>No Tie</v>
      </c>
      <c r="D5186" s="63">
        <f t="shared" si="252"/>
        <v>882</v>
      </c>
      <c r="E5186" s="63">
        <v>882</v>
      </c>
      <c r="F5186" s="61" t="s">
        <v>2388</v>
      </c>
      <c r="G5186" s="61" t="str">
        <f t="shared" si="253"/>
        <v>Florian Pragant</v>
      </c>
    </row>
    <row r="5187" spans="1:7" thickBot="1">
      <c r="A5187" s="62" t="s">
        <v>3927</v>
      </c>
      <c r="B5187" s="61">
        <v>882</v>
      </c>
      <c r="C5187" s="61" t="str">
        <f t="shared" si="251"/>
        <v>No Tie</v>
      </c>
      <c r="D5187" s="63">
        <f t="shared" si="252"/>
        <v>882</v>
      </c>
      <c r="E5187" s="63">
        <v>882</v>
      </c>
      <c r="F5187" s="61" t="s">
        <v>2389</v>
      </c>
      <c r="G5187" s="61" t="str">
        <f t="shared" si="253"/>
        <v>Roland Steiner</v>
      </c>
    </row>
    <row r="5188" spans="1:7" thickBot="1">
      <c r="A5188" s="62" t="s">
        <v>3927</v>
      </c>
      <c r="B5188" s="61">
        <v>884</v>
      </c>
      <c r="C5188" s="61" t="str">
        <f t="shared" si="251"/>
        <v>No Tie</v>
      </c>
      <c r="D5188" s="63">
        <f t="shared" si="252"/>
        <v>884</v>
      </c>
      <c r="E5188" s="63">
        <v>884</v>
      </c>
      <c r="F5188" s="61" t="s">
        <v>2390</v>
      </c>
      <c r="G5188" s="61" t="str">
        <f t="shared" si="253"/>
        <v>Callum MaCaulay</v>
      </c>
    </row>
    <row r="5189" spans="1:7" thickBot="1">
      <c r="A5189" s="62" t="s">
        <v>3927</v>
      </c>
      <c r="B5189" s="61">
        <v>885</v>
      </c>
      <c r="C5189" s="61" t="str">
        <f t="shared" si="251"/>
        <v>No Tie</v>
      </c>
      <c r="D5189" s="63">
        <f t="shared" si="252"/>
        <v>885</v>
      </c>
      <c r="E5189" s="63">
        <v>885</v>
      </c>
      <c r="F5189" s="61" t="s">
        <v>1613</v>
      </c>
      <c r="G5189" s="61" t="str">
        <f t="shared" si="253"/>
        <v>Arjun Atwal</v>
      </c>
    </row>
    <row r="5190" spans="1:7" thickBot="1">
      <c r="A5190" s="62" t="s">
        <v>3927</v>
      </c>
      <c r="B5190" s="61">
        <v>886</v>
      </c>
      <c r="C5190" s="61" t="str">
        <f t="shared" si="251"/>
        <v>No Tie</v>
      </c>
      <c r="D5190" s="63">
        <f t="shared" si="252"/>
        <v>886</v>
      </c>
      <c r="E5190" s="63">
        <v>886</v>
      </c>
      <c r="F5190" s="61" t="s">
        <v>2029</v>
      </c>
      <c r="G5190" s="61" t="str">
        <f t="shared" si="253"/>
        <v>Jake Redman</v>
      </c>
    </row>
    <row r="5191" spans="1:7" thickBot="1">
      <c r="A5191" s="62" t="s">
        <v>3927</v>
      </c>
      <c r="B5191" s="61">
        <v>887</v>
      </c>
      <c r="C5191" s="61" t="str">
        <f t="shared" si="251"/>
        <v>No Tie</v>
      </c>
      <c r="D5191" s="63">
        <f t="shared" si="252"/>
        <v>887</v>
      </c>
      <c r="E5191" s="63">
        <v>887</v>
      </c>
      <c r="F5191" s="61" t="s">
        <v>2136</v>
      </c>
      <c r="G5191" s="61" t="str">
        <f t="shared" si="253"/>
        <v>Michael Gligic</v>
      </c>
    </row>
    <row r="5192" spans="1:7" thickBot="1">
      <c r="A5192" s="62" t="s">
        <v>3927</v>
      </c>
      <c r="B5192" s="61">
        <v>888</v>
      </c>
      <c r="C5192" s="61" t="str">
        <f t="shared" si="251"/>
        <v>No Tie</v>
      </c>
      <c r="D5192" s="63">
        <f t="shared" si="252"/>
        <v>888</v>
      </c>
      <c r="E5192" s="63">
        <v>888</v>
      </c>
      <c r="F5192" s="61" t="s">
        <v>851</v>
      </c>
      <c r="G5192" s="61" t="str">
        <f t="shared" si="253"/>
        <v>Gavin Coles</v>
      </c>
    </row>
    <row r="5193" spans="1:7" thickBot="1">
      <c r="A5193" s="62" t="s">
        <v>3927</v>
      </c>
      <c r="B5193" s="61">
        <v>889</v>
      </c>
      <c r="C5193" s="61" t="str">
        <f t="shared" si="251"/>
        <v>No Tie</v>
      </c>
      <c r="D5193" s="63">
        <f t="shared" si="252"/>
        <v>889</v>
      </c>
      <c r="E5193" s="63">
        <v>889</v>
      </c>
      <c r="F5193" s="61" t="s">
        <v>1448</v>
      </c>
      <c r="G5193" s="61" t="str">
        <f t="shared" si="253"/>
        <v>Tyler Aldridge</v>
      </c>
    </row>
    <row r="5194" spans="1:7" thickBot="1">
      <c r="A5194" s="62" t="s">
        <v>3927</v>
      </c>
      <c r="B5194" s="61">
        <v>890</v>
      </c>
      <c r="C5194" s="61" t="str">
        <f t="shared" si="251"/>
        <v>No Tie</v>
      </c>
      <c r="D5194" s="63">
        <f t="shared" si="252"/>
        <v>890</v>
      </c>
      <c r="E5194" s="63">
        <v>890</v>
      </c>
      <c r="F5194" s="61" t="s">
        <v>2391</v>
      </c>
      <c r="G5194" s="61" t="str">
        <f t="shared" si="253"/>
        <v>Chien Soon Lu</v>
      </c>
    </row>
    <row r="5195" spans="1:7" thickBot="1">
      <c r="A5195" s="62" t="s">
        <v>3927</v>
      </c>
      <c r="B5195" s="61">
        <v>891</v>
      </c>
      <c r="C5195" s="61" t="str">
        <f t="shared" si="251"/>
        <v>No Tie</v>
      </c>
      <c r="D5195" s="63">
        <f t="shared" si="252"/>
        <v>891</v>
      </c>
      <c r="E5195" s="63">
        <v>891</v>
      </c>
      <c r="F5195" s="61" t="s">
        <v>1498</v>
      </c>
      <c r="G5195" s="61" t="str">
        <f t="shared" si="253"/>
        <v>Yosuke Tsukada</v>
      </c>
    </row>
    <row r="5196" spans="1:7" thickBot="1">
      <c r="A5196" s="62" t="s">
        <v>3927</v>
      </c>
      <c r="B5196" s="61">
        <v>892</v>
      </c>
      <c r="C5196" s="61" t="str">
        <f t="shared" si="251"/>
        <v>No Tie</v>
      </c>
      <c r="D5196" s="63">
        <f t="shared" si="252"/>
        <v>892</v>
      </c>
      <c r="E5196" s="63">
        <v>892</v>
      </c>
      <c r="F5196" s="61" t="s">
        <v>1718</v>
      </c>
      <c r="G5196" s="61" t="str">
        <f t="shared" si="253"/>
        <v>IlHwan Park</v>
      </c>
    </row>
    <row r="5197" spans="1:7" thickBot="1">
      <c r="A5197" s="62" t="s">
        <v>3927</v>
      </c>
      <c r="B5197" s="61">
        <v>893</v>
      </c>
      <c r="C5197" s="61" t="str">
        <f t="shared" si="251"/>
        <v>No Tie</v>
      </c>
      <c r="D5197" s="63">
        <f t="shared" si="252"/>
        <v>893</v>
      </c>
      <c r="E5197" s="63">
        <v>893</v>
      </c>
      <c r="F5197" s="61" t="s">
        <v>1465</v>
      </c>
      <c r="G5197" s="61" t="str">
        <f t="shared" si="253"/>
        <v>Jae-bum Park</v>
      </c>
    </row>
    <row r="5198" spans="1:7" thickBot="1">
      <c r="A5198" s="62" t="s">
        <v>3927</v>
      </c>
      <c r="B5198" s="61">
        <v>894</v>
      </c>
      <c r="C5198" s="61" t="str">
        <f t="shared" si="251"/>
        <v>No Tie</v>
      </c>
      <c r="D5198" s="63">
        <f t="shared" si="252"/>
        <v>894</v>
      </c>
      <c r="E5198" s="63">
        <v>894</v>
      </c>
      <c r="F5198" s="61" t="s">
        <v>2392</v>
      </c>
      <c r="G5198" s="61" t="str">
        <f t="shared" si="253"/>
        <v>James McLean</v>
      </c>
    </row>
    <row r="5199" spans="1:7" thickBot="1">
      <c r="A5199" s="62" t="s">
        <v>3927</v>
      </c>
      <c r="B5199" s="61">
        <v>895</v>
      </c>
      <c r="C5199" s="61" t="str">
        <f t="shared" si="251"/>
        <v>No Tie</v>
      </c>
      <c r="D5199" s="63">
        <f t="shared" si="252"/>
        <v>895</v>
      </c>
      <c r="E5199" s="63">
        <v>895</v>
      </c>
      <c r="F5199" s="61" t="s">
        <v>1955</v>
      </c>
      <c r="G5199" s="61" t="str">
        <f t="shared" si="253"/>
        <v>Matt Harmon</v>
      </c>
    </row>
    <row r="5200" spans="1:7" thickBot="1">
      <c r="A5200" s="62" t="s">
        <v>3927</v>
      </c>
      <c r="B5200" s="61">
        <v>896</v>
      </c>
      <c r="C5200" s="61" t="str">
        <f t="shared" si="251"/>
        <v>No Tie</v>
      </c>
      <c r="D5200" s="63">
        <f t="shared" si="252"/>
        <v>896</v>
      </c>
      <c r="E5200" s="63">
        <v>896</v>
      </c>
      <c r="F5200" s="61" t="s">
        <v>1703</v>
      </c>
      <c r="G5200" s="61" t="str">
        <f t="shared" si="253"/>
        <v>Ryan Yip</v>
      </c>
    </row>
    <row r="5201" spans="1:7" thickBot="1">
      <c r="A5201" s="62" t="s">
        <v>3927</v>
      </c>
      <c r="B5201" s="61">
        <v>896</v>
      </c>
      <c r="C5201" s="61" t="str">
        <f t="shared" si="251"/>
        <v>No Tie</v>
      </c>
      <c r="D5201" s="63">
        <f t="shared" si="252"/>
        <v>896</v>
      </c>
      <c r="E5201" s="63">
        <v>896</v>
      </c>
      <c r="F5201" s="61" t="s">
        <v>2393</v>
      </c>
      <c r="G5201" s="61" t="str">
        <f t="shared" si="253"/>
        <v>Sebi Garcia</v>
      </c>
    </row>
    <row r="5202" spans="1:7" thickBot="1">
      <c r="A5202" s="62" t="s">
        <v>3927</v>
      </c>
      <c r="B5202" s="61">
        <v>898</v>
      </c>
      <c r="C5202" s="61" t="str">
        <f t="shared" si="251"/>
        <v>No Tie</v>
      </c>
      <c r="D5202" s="63">
        <f t="shared" si="252"/>
        <v>898</v>
      </c>
      <c r="E5202" s="63">
        <v>898</v>
      </c>
      <c r="F5202" s="61" t="s">
        <v>2394</v>
      </c>
      <c r="G5202" s="61" t="str">
        <f t="shared" si="253"/>
        <v>Garry Houston</v>
      </c>
    </row>
    <row r="5203" spans="1:7" thickBot="1">
      <c r="A5203" s="62" t="s">
        <v>3927</v>
      </c>
      <c r="B5203" s="61">
        <v>899</v>
      </c>
      <c r="C5203" s="61" t="str">
        <f t="shared" si="251"/>
        <v>No Tie</v>
      </c>
      <c r="D5203" s="63">
        <f t="shared" si="252"/>
        <v>899</v>
      </c>
      <c r="E5203" s="63">
        <v>899</v>
      </c>
      <c r="F5203" s="61" t="s">
        <v>2395</v>
      </c>
      <c r="G5203" s="61" t="str">
        <f t="shared" si="253"/>
        <v>Guido Van Der Valk</v>
      </c>
    </row>
    <row r="5204" spans="1:7" thickBot="1">
      <c r="A5204" s="62" t="s">
        <v>3927</v>
      </c>
      <c r="B5204" s="61">
        <v>899</v>
      </c>
      <c r="C5204" s="61" t="str">
        <f t="shared" ref="C5204:C5267" si="254">IFERROR(SEARCH("T",B5204),"No Tie")</f>
        <v>No Tie</v>
      </c>
      <c r="D5204" s="63">
        <f t="shared" ref="D5204:D5267" si="255">IF(C5204="No Tie",B5204,RIGHT(B5204,LEN(B5204)-1))</f>
        <v>899</v>
      </c>
      <c r="E5204" s="63">
        <v>899</v>
      </c>
      <c r="F5204" s="61" t="s">
        <v>1590</v>
      </c>
      <c r="G5204" s="61" t="str">
        <f t="shared" ref="G5204:G5267" si="256">TRIM(SUBSTITUTE(F5204,CHAR(160),CHAR(32)))</f>
        <v>Julian Etulain</v>
      </c>
    </row>
    <row r="5205" spans="1:7" thickBot="1">
      <c r="A5205" s="62" t="s">
        <v>3927</v>
      </c>
      <c r="B5205" s="61">
        <v>901</v>
      </c>
      <c r="C5205" s="61" t="str">
        <f t="shared" si="254"/>
        <v>No Tie</v>
      </c>
      <c r="D5205" s="63">
        <f t="shared" si="255"/>
        <v>901</v>
      </c>
      <c r="E5205" s="63">
        <v>901</v>
      </c>
      <c r="F5205" s="61" t="s">
        <v>1673</v>
      </c>
      <c r="G5205" s="61" t="str">
        <f t="shared" si="256"/>
        <v>Jinho Choi</v>
      </c>
    </row>
    <row r="5206" spans="1:7" thickBot="1">
      <c r="A5206" s="62" t="s">
        <v>3927</v>
      </c>
      <c r="B5206" s="61">
        <v>902</v>
      </c>
      <c r="C5206" s="61" t="str">
        <f t="shared" si="254"/>
        <v>No Tie</v>
      </c>
      <c r="D5206" s="63">
        <f t="shared" si="255"/>
        <v>902</v>
      </c>
      <c r="E5206" s="63">
        <v>902</v>
      </c>
      <c r="F5206" s="61" t="s">
        <v>2233</v>
      </c>
      <c r="G5206" s="61" t="str">
        <f t="shared" si="256"/>
        <v>Jose Garrido</v>
      </c>
    </row>
    <row r="5207" spans="1:7" thickBot="1">
      <c r="A5207" s="62" t="s">
        <v>3927</v>
      </c>
      <c r="B5207" s="61">
        <v>903</v>
      </c>
      <c r="C5207" s="61" t="str">
        <f t="shared" si="254"/>
        <v>No Tie</v>
      </c>
      <c r="D5207" s="63">
        <f t="shared" si="255"/>
        <v>903</v>
      </c>
      <c r="E5207" s="63">
        <v>903</v>
      </c>
      <c r="F5207" s="61" t="s">
        <v>1824</v>
      </c>
      <c r="G5207" s="61" t="str">
        <f t="shared" si="256"/>
        <v>Marcus Both</v>
      </c>
    </row>
    <row r="5208" spans="1:7" thickBot="1">
      <c r="A5208" s="62" t="s">
        <v>3927</v>
      </c>
      <c r="B5208" s="61">
        <v>904</v>
      </c>
      <c r="C5208" s="61" t="str">
        <f t="shared" si="254"/>
        <v>No Tie</v>
      </c>
      <c r="D5208" s="63">
        <f t="shared" si="255"/>
        <v>904</v>
      </c>
      <c r="E5208" s="63">
        <v>904</v>
      </c>
      <c r="F5208" s="61" t="s">
        <v>2396</v>
      </c>
      <c r="G5208" s="61" t="str">
        <f t="shared" si="256"/>
        <v>Sebastian Salem</v>
      </c>
    </row>
    <row r="5209" spans="1:7" thickBot="1">
      <c r="A5209" s="62" t="s">
        <v>3927</v>
      </c>
      <c r="B5209" s="61">
        <v>905</v>
      </c>
      <c r="C5209" s="61" t="str">
        <f t="shared" si="254"/>
        <v>No Tie</v>
      </c>
      <c r="D5209" s="63">
        <f t="shared" si="255"/>
        <v>905</v>
      </c>
      <c r="E5209" s="63">
        <v>905</v>
      </c>
      <c r="F5209" s="61" t="s">
        <v>1727</v>
      </c>
      <c r="G5209" s="61" t="str">
        <f t="shared" si="256"/>
        <v>Eirik Tage Johansen</v>
      </c>
    </row>
    <row r="5210" spans="1:7" thickBot="1">
      <c r="A5210" s="62" t="s">
        <v>3927</v>
      </c>
      <c r="B5210" s="61">
        <v>906</v>
      </c>
      <c r="C5210" s="61" t="str">
        <f t="shared" si="254"/>
        <v>No Tie</v>
      </c>
      <c r="D5210" s="63">
        <f t="shared" si="255"/>
        <v>906</v>
      </c>
      <c r="E5210" s="63">
        <v>906</v>
      </c>
      <c r="F5210" s="61" t="s">
        <v>1818</v>
      </c>
      <c r="G5210" s="61" t="str">
        <f t="shared" si="256"/>
        <v>Michael Letzig</v>
      </c>
    </row>
    <row r="5211" spans="1:7" thickBot="1">
      <c r="A5211" s="62" t="s">
        <v>3927</v>
      </c>
      <c r="B5211" s="61">
        <v>906</v>
      </c>
      <c r="C5211" s="61" t="str">
        <f t="shared" si="254"/>
        <v>No Tie</v>
      </c>
      <c r="D5211" s="63">
        <f t="shared" si="255"/>
        <v>906</v>
      </c>
      <c r="E5211" s="63">
        <v>906</v>
      </c>
      <c r="F5211" s="61" t="s">
        <v>2397</v>
      </c>
      <c r="G5211" s="61" t="str">
        <f t="shared" si="256"/>
        <v>Will Strickler</v>
      </c>
    </row>
    <row r="5212" spans="1:7" thickBot="1">
      <c r="A5212" s="62" t="s">
        <v>3927</v>
      </c>
      <c r="B5212" s="61">
        <v>908</v>
      </c>
      <c r="C5212" s="61" t="str">
        <f t="shared" si="254"/>
        <v>No Tie</v>
      </c>
      <c r="D5212" s="63">
        <f t="shared" si="255"/>
        <v>908</v>
      </c>
      <c r="E5212" s="63">
        <v>908</v>
      </c>
      <c r="F5212" s="61" t="s">
        <v>2398</v>
      </c>
      <c r="G5212" s="61" t="str">
        <f t="shared" si="256"/>
        <v>Wes Short, Jr.</v>
      </c>
    </row>
    <row r="5213" spans="1:7" thickBot="1">
      <c r="A5213" s="62" t="s">
        <v>3927</v>
      </c>
      <c r="B5213" s="61">
        <v>909</v>
      </c>
      <c r="C5213" s="61" t="str">
        <f t="shared" si="254"/>
        <v>No Tie</v>
      </c>
      <c r="D5213" s="63">
        <f t="shared" si="255"/>
        <v>909</v>
      </c>
      <c r="E5213" s="63">
        <v>909</v>
      </c>
      <c r="F5213" s="61" t="s">
        <v>2399</v>
      </c>
      <c r="G5213" s="61" t="str">
        <f t="shared" si="256"/>
        <v>Anthony Michael</v>
      </c>
    </row>
    <row r="5214" spans="1:7" thickBot="1">
      <c r="A5214" s="62" t="s">
        <v>3927</v>
      </c>
      <c r="B5214" s="61">
        <v>910</v>
      </c>
      <c r="C5214" s="61" t="str">
        <f t="shared" si="254"/>
        <v>No Tie</v>
      </c>
      <c r="D5214" s="63">
        <f t="shared" si="255"/>
        <v>910</v>
      </c>
      <c r="E5214" s="63">
        <v>910</v>
      </c>
      <c r="F5214" s="61" t="s">
        <v>2400</v>
      </c>
      <c r="G5214" s="61" t="str">
        <f t="shared" si="256"/>
        <v>Daniel Bringolf</v>
      </c>
    </row>
    <row r="5215" spans="1:7" thickBot="1">
      <c r="A5215" s="62" t="s">
        <v>3927</v>
      </c>
      <c r="B5215" s="61">
        <v>910</v>
      </c>
      <c r="C5215" s="61" t="str">
        <f t="shared" si="254"/>
        <v>No Tie</v>
      </c>
      <c r="D5215" s="63">
        <f t="shared" si="255"/>
        <v>910</v>
      </c>
      <c r="E5215" s="63">
        <v>910</v>
      </c>
      <c r="F5215" s="61" t="s">
        <v>2401</v>
      </c>
      <c r="G5215" s="61" t="str">
        <f t="shared" si="256"/>
        <v>Nick Gillespie</v>
      </c>
    </row>
    <row r="5216" spans="1:7" thickBot="1">
      <c r="A5216" s="62" t="s">
        <v>3927</v>
      </c>
      <c r="B5216" s="61">
        <v>912</v>
      </c>
      <c r="C5216" s="61" t="str">
        <f t="shared" si="254"/>
        <v>No Tie</v>
      </c>
      <c r="D5216" s="63">
        <f t="shared" si="255"/>
        <v>912</v>
      </c>
      <c r="E5216" s="63">
        <v>912</v>
      </c>
      <c r="F5216" s="61" t="s">
        <v>2291</v>
      </c>
      <c r="G5216" s="61" t="str">
        <f t="shared" si="256"/>
        <v>Joo-yeop Baek</v>
      </c>
    </row>
    <row r="5217" spans="1:7" thickBot="1">
      <c r="A5217" s="62" t="s">
        <v>3927</v>
      </c>
      <c r="B5217" s="61">
        <v>913</v>
      </c>
      <c r="C5217" s="61" t="str">
        <f t="shared" si="254"/>
        <v>No Tie</v>
      </c>
      <c r="D5217" s="63">
        <f t="shared" si="255"/>
        <v>913</v>
      </c>
      <c r="E5217" s="63">
        <v>913</v>
      </c>
      <c r="F5217" s="61" t="s">
        <v>2058</v>
      </c>
      <c r="G5217" s="61" t="str">
        <f t="shared" si="256"/>
        <v>Nicolas Geyger</v>
      </c>
    </row>
    <row r="5218" spans="1:7" thickBot="1">
      <c r="A5218" s="62" t="s">
        <v>3927</v>
      </c>
      <c r="B5218" s="61">
        <v>914</v>
      </c>
      <c r="C5218" s="61" t="str">
        <f t="shared" si="254"/>
        <v>No Tie</v>
      </c>
      <c r="D5218" s="63">
        <f t="shared" si="255"/>
        <v>914</v>
      </c>
      <c r="E5218" s="63">
        <v>914</v>
      </c>
      <c r="F5218" s="61" t="s">
        <v>819</v>
      </c>
      <c r="G5218" s="61" t="str">
        <f t="shared" si="256"/>
        <v>J.J. Killeen</v>
      </c>
    </row>
    <row r="5219" spans="1:7" thickBot="1">
      <c r="A5219" s="62" t="s">
        <v>3927</v>
      </c>
      <c r="B5219" s="61">
        <v>915</v>
      </c>
      <c r="C5219" s="61" t="str">
        <f t="shared" si="254"/>
        <v>No Tie</v>
      </c>
      <c r="D5219" s="63">
        <f t="shared" si="255"/>
        <v>915</v>
      </c>
      <c r="E5219" s="63">
        <v>915</v>
      </c>
      <c r="F5219" s="61" t="s">
        <v>1709</v>
      </c>
      <c r="G5219" s="61" t="str">
        <f t="shared" si="256"/>
        <v>Sam Brazel</v>
      </c>
    </row>
    <row r="5220" spans="1:7" thickBot="1">
      <c r="A5220" s="62" t="s">
        <v>3927</v>
      </c>
      <c r="B5220" s="61">
        <v>916</v>
      </c>
      <c r="C5220" s="61" t="str">
        <f t="shared" si="254"/>
        <v>No Tie</v>
      </c>
      <c r="D5220" s="63">
        <f t="shared" si="255"/>
        <v>916</v>
      </c>
      <c r="E5220" s="63">
        <v>916</v>
      </c>
      <c r="F5220" s="61" t="s">
        <v>1417</v>
      </c>
      <c r="G5220" s="61" t="str">
        <f t="shared" si="256"/>
        <v>Steve Marino</v>
      </c>
    </row>
    <row r="5221" spans="1:7" thickBot="1">
      <c r="A5221" s="62" t="s">
        <v>3927</v>
      </c>
      <c r="B5221" s="61">
        <v>917</v>
      </c>
      <c r="C5221" s="61" t="str">
        <f t="shared" si="254"/>
        <v>No Tie</v>
      </c>
      <c r="D5221" s="63">
        <f t="shared" si="255"/>
        <v>917</v>
      </c>
      <c r="E5221" s="63">
        <v>917</v>
      </c>
      <c r="F5221" s="61" t="s">
        <v>2402</v>
      </c>
      <c r="G5221" s="61" t="str">
        <f t="shared" si="256"/>
        <v>Alan Wagner</v>
      </c>
    </row>
    <row r="5222" spans="1:7" thickBot="1">
      <c r="A5222" s="62" t="s">
        <v>3927</v>
      </c>
      <c r="B5222" s="61">
        <v>918</v>
      </c>
      <c r="C5222" s="61" t="str">
        <f t="shared" si="254"/>
        <v>No Tie</v>
      </c>
      <c r="D5222" s="63">
        <f t="shared" si="255"/>
        <v>918</v>
      </c>
      <c r="E5222" s="63">
        <v>918</v>
      </c>
      <c r="F5222" s="61" t="s">
        <v>2261</v>
      </c>
      <c r="G5222" s="61" t="str">
        <f t="shared" si="256"/>
        <v>Martin Rominger</v>
      </c>
    </row>
    <row r="5223" spans="1:7" thickBot="1">
      <c r="A5223" s="62" t="s">
        <v>3927</v>
      </c>
      <c r="B5223" s="61">
        <v>919</v>
      </c>
      <c r="C5223" s="61" t="str">
        <f t="shared" si="254"/>
        <v>No Tie</v>
      </c>
      <c r="D5223" s="63">
        <f t="shared" si="255"/>
        <v>919</v>
      </c>
      <c r="E5223" s="63">
        <v>919</v>
      </c>
      <c r="F5223" s="61" t="s">
        <v>1657</v>
      </c>
      <c r="G5223" s="61" t="str">
        <f t="shared" si="256"/>
        <v>Todd Baek</v>
      </c>
    </row>
    <row r="5224" spans="1:7" thickBot="1">
      <c r="A5224" s="62" t="s">
        <v>3927</v>
      </c>
      <c r="B5224" s="61">
        <v>920</v>
      </c>
      <c r="C5224" s="61" t="str">
        <f t="shared" si="254"/>
        <v>No Tie</v>
      </c>
      <c r="D5224" s="63">
        <f t="shared" si="255"/>
        <v>920</v>
      </c>
      <c r="E5224" s="63">
        <v>920</v>
      </c>
      <c r="F5224" s="61" t="s">
        <v>2240</v>
      </c>
      <c r="G5224" s="61" t="str">
        <f t="shared" si="256"/>
        <v>Maxwell McCardle</v>
      </c>
    </row>
    <row r="5225" spans="1:7" thickBot="1">
      <c r="A5225" s="62" t="s">
        <v>3927</v>
      </c>
      <c r="B5225" s="61">
        <v>921</v>
      </c>
      <c r="C5225" s="61" t="str">
        <f t="shared" si="254"/>
        <v>No Tie</v>
      </c>
      <c r="D5225" s="63">
        <f t="shared" si="255"/>
        <v>921</v>
      </c>
      <c r="E5225" s="63">
        <v>921</v>
      </c>
      <c r="F5225" s="61" t="s">
        <v>1699</v>
      </c>
      <c r="G5225" s="61" t="str">
        <f t="shared" si="256"/>
        <v>Chris Hanson</v>
      </c>
    </row>
    <row r="5226" spans="1:7" thickBot="1">
      <c r="A5226" s="62" t="s">
        <v>3927</v>
      </c>
      <c r="B5226" s="61">
        <v>922</v>
      </c>
      <c r="C5226" s="61" t="str">
        <f t="shared" si="254"/>
        <v>No Tie</v>
      </c>
      <c r="D5226" s="63">
        <f t="shared" si="255"/>
        <v>922</v>
      </c>
      <c r="E5226" s="63">
        <v>922</v>
      </c>
      <c r="F5226" s="61" t="s">
        <v>1527</v>
      </c>
      <c r="G5226" s="61" t="str">
        <f t="shared" si="256"/>
        <v>Brandon Stone</v>
      </c>
    </row>
    <row r="5227" spans="1:7" thickBot="1">
      <c r="A5227" s="62" t="s">
        <v>3927</v>
      </c>
      <c r="B5227" s="61">
        <v>922</v>
      </c>
      <c r="C5227" s="61" t="str">
        <f t="shared" si="254"/>
        <v>No Tie</v>
      </c>
      <c r="D5227" s="63">
        <f t="shared" si="255"/>
        <v>922</v>
      </c>
      <c r="E5227" s="63">
        <v>922</v>
      </c>
      <c r="F5227" s="61" t="s">
        <v>2403</v>
      </c>
      <c r="G5227" s="61" t="str">
        <f t="shared" si="256"/>
        <v>Christian Nilsson</v>
      </c>
    </row>
    <row r="5228" spans="1:7" thickBot="1">
      <c r="A5228" s="62" t="s">
        <v>3927</v>
      </c>
      <c r="B5228" s="61">
        <v>922</v>
      </c>
      <c r="C5228" s="61" t="str">
        <f t="shared" si="254"/>
        <v>No Tie</v>
      </c>
      <c r="D5228" s="63">
        <f t="shared" si="255"/>
        <v>922</v>
      </c>
      <c r="E5228" s="63">
        <v>922</v>
      </c>
      <c r="F5228" s="61" t="s">
        <v>2404</v>
      </c>
      <c r="G5228" s="61" t="str">
        <f t="shared" si="256"/>
        <v>Nate Smith</v>
      </c>
    </row>
    <row r="5229" spans="1:7" thickBot="1">
      <c r="A5229" s="62" t="s">
        <v>3927</v>
      </c>
      <c r="B5229" s="61">
        <v>925</v>
      </c>
      <c r="C5229" s="61" t="str">
        <f t="shared" si="254"/>
        <v>No Tie</v>
      </c>
      <c r="D5229" s="63">
        <f t="shared" si="255"/>
        <v>925</v>
      </c>
      <c r="E5229" s="63">
        <v>925</v>
      </c>
      <c r="F5229" s="61" t="s">
        <v>1409</v>
      </c>
      <c r="G5229" s="61" t="str">
        <f t="shared" si="256"/>
        <v>Adam Bland</v>
      </c>
    </row>
    <row r="5230" spans="1:7" thickBot="1">
      <c r="A5230" s="62" t="s">
        <v>3927</v>
      </c>
      <c r="B5230" s="61">
        <v>925</v>
      </c>
      <c r="C5230" s="61" t="str">
        <f t="shared" si="254"/>
        <v>No Tie</v>
      </c>
      <c r="D5230" s="63">
        <f t="shared" si="255"/>
        <v>925</v>
      </c>
      <c r="E5230" s="63">
        <v>925</v>
      </c>
      <c r="F5230" s="61" t="s">
        <v>1375</v>
      </c>
      <c r="G5230" s="61" t="str">
        <f t="shared" si="256"/>
        <v>Derek Fathauer</v>
      </c>
    </row>
    <row r="5231" spans="1:7" thickBot="1">
      <c r="A5231" s="62" t="s">
        <v>3927</v>
      </c>
      <c r="B5231" s="61">
        <v>927</v>
      </c>
      <c r="C5231" s="61" t="str">
        <f t="shared" si="254"/>
        <v>No Tie</v>
      </c>
      <c r="D5231" s="63">
        <f t="shared" si="255"/>
        <v>927</v>
      </c>
      <c r="E5231" s="63">
        <v>927</v>
      </c>
      <c r="F5231" s="61" t="s">
        <v>2405</v>
      </c>
      <c r="G5231" s="61" t="str">
        <f t="shared" si="256"/>
        <v>Brad Shilton</v>
      </c>
    </row>
    <row r="5232" spans="1:7" thickBot="1">
      <c r="A5232" s="62" t="s">
        <v>3927</v>
      </c>
      <c r="B5232" s="61">
        <v>927</v>
      </c>
      <c r="C5232" s="61" t="str">
        <f t="shared" si="254"/>
        <v>No Tie</v>
      </c>
      <c r="D5232" s="63">
        <f t="shared" si="255"/>
        <v>927</v>
      </c>
      <c r="E5232" s="63">
        <v>927</v>
      </c>
      <c r="F5232" s="61" t="s">
        <v>1466</v>
      </c>
      <c r="G5232" s="61" t="str">
        <f t="shared" si="256"/>
        <v>Nathan Holman</v>
      </c>
    </row>
    <row r="5233" spans="1:7" thickBot="1">
      <c r="A5233" s="62" t="s">
        <v>3927</v>
      </c>
      <c r="B5233" s="61">
        <v>929</v>
      </c>
      <c r="C5233" s="61" t="str">
        <f t="shared" si="254"/>
        <v>No Tie</v>
      </c>
      <c r="D5233" s="63">
        <f t="shared" si="255"/>
        <v>929</v>
      </c>
      <c r="E5233" s="63">
        <v>929</v>
      </c>
      <c r="F5233" s="61" t="s">
        <v>2406</v>
      </c>
      <c r="G5233" s="61" t="str">
        <f t="shared" si="256"/>
        <v>Chris Campbell</v>
      </c>
    </row>
    <row r="5234" spans="1:7" thickBot="1">
      <c r="A5234" s="62" t="s">
        <v>3927</v>
      </c>
      <c r="B5234" s="61">
        <v>930</v>
      </c>
      <c r="C5234" s="61" t="str">
        <f t="shared" si="254"/>
        <v>No Tie</v>
      </c>
      <c r="D5234" s="63">
        <f t="shared" si="255"/>
        <v>930</v>
      </c>
      <c r="E5234" s="63">
        <v>930</v>
      </c>
      <c r="F5234" s="61" t="s">
        <v>2408</v>
      </c>
      <c r="G5234" s="61" t="str">
        <f t="shared" si="256"/>
        <v>Armando Villarreal</v>
      </c>
    </row>
    <row r="5235" spans="1:7" thickBot="1">
      <c r="A5235" s="62" t="s">
        <v>3927</v>
      </c>
      <c r="B5235" s="61">
        <v>930</v>
      </c>
      <c r="C5235" s="61" t="str">
        <f t="shared" si="254"/>
        <v>No Tie</v>
      </c>
      <c r="D5235" s="63">
        <f t="shared" si="255"/>
        <v>930</v>
      </c>
      <c r="E5235" s="63">
        <v>930</v>
      </c>
      <c r="F5235" s="61" t="s">
        <v>2407</v>
      </c>
      <c r="G5235" s="61" t="str">
        <f t="shared" si="256"/>
        <v>Francis McGuirk</v>
      </c>
    </row>
    <row r="5236" spans="1:7" thickBot="1">
      <c r="A5236" s="62" t="s">
        <v>3927</v>
      </c>
      <c r="B5236" s="61">
        <v>932</v>
      </c>
      <c r="C5236" s="61" t="str">
        <f t="shared" si="254"/>
        <v>No Tie</v>
      </c>
      <c r="D5236" s="63">
        <f t="shared" si="255"/>
        <v>932</v>
      </c>
      <c r="E5236" s="63">
        <v>932</v>
      </c>
      <c r="F5236" s="61" t="s">
        <v>2410</v>
      </c>
      <c r="G5236" s="61" t="str">
        <f t="shared" si="256"/>
        <v>Hidezumi Shirakata</v>
      </c>
    </row>
    <row r="5237" spans="1:7" thickBot="1">
      <c r="A5237" s="62" t="s">
        <v>3927</v>
      </c>
      <c r="B5237" s="61">
        <v>932</v>
      </c>
      <c r="C5237" s="61" t="str">
        <f t="shared" si="254"/>
        <v>No Tie</v>
      </c>
      <c r="D5237" s="63">
        <f t="shared" si="255"/>
        <v>932</v>
      </c>
      <c r="E5237" s="63">
        <v>932</v>
      </c>
      <c r="F5237" s="61" t="s">
        <v>2409</v>
      </c>
      <c r="G5237" s="61" t="str">
        <f t="shared" si="256"/>
        <v>Michael Bradley</v>
      </c>
    </row>
    <row r="5238" spans="1:7" thickBot="1">
      <c r="A5238" s="62" t="s">
        <v>3927</v>
      </c>
      <c r="B5238" s="61">
        <v>934</v>
      </c>
      <c r="C5238" s="61" t="str">
        <f t="shared" si="254"/>
        <v>No Tie</v>
      </c>
      <c r="D5238" s="63">
        <f t="shared" si="255"/>
        <v>934</v>
      </c>
      <c r="E5238" s="63">
        <v>934</v>
      </c>
      <c r="F5238" s="61" t="s">
        <v>2258</v>
      </c>
      <c r="G5238" s="61" t="str">
        <f t="shared" si="256"/>
        <v>Keenan Davidse</v>
      </c>
    </row>
    <row r="5239" spans="1:7" thickBot="1">
      <c r="A5239" s="62" t="s">
        <v>3927</v>
      </c>
      <c r="B5239" s="61">
        <v>935</v>
      </c>
      <c r="C5239" s="61" t="str">
        <f t="shared" si="254"/>
        <v>No Tie</v>
      </c>
      <c r="D5239" s="63">
        <f t="shared" si="255"/>
        <v>935</v>
      </c>
      <c r="E5239" s="63">
        <v>935</v>
      </c>
      <c r="F5239" s="61" t="s">
        <v>2411</v>
      </c>
      <c r="G5239" s="61" t="str">
        <f t="shared" si="256"/>
        <v>Vasin Sripattranusorn</v>
      </c>
    </row>
    <row r="5240" spans="1:7" thickBot="1">
      <c r="A5240" s="62" t="s">
        <v>3927</v>
      </c>
      <c r="B5240" s="61">
        <v>936</v>
      </c>
      <c r="C5240" s="61" t="str">
        <f t="shared" si="254"/>
        <v>No Tie</v>
      </c>
      <c r="D5240" s="63">
        <f t="shared" si="255"/>
        <v>936</v>
      </c>
      <c r="E5240" s="63">
        <v>936</v>
      </c>
      <c r="F5240" s="61" t="s">
        <v>1959</v>
      </c>
      <c r="G5240" s="61" t="str">
        <f t="shared" si="256"/>
        <v>Adam Groom</v>
      </c>
    </row>
    <row r="5241" spans="1:7" thickBot="1">
      <c r="A5241" s="62" t="s">
        <v>3927</v>
      </c>
      <c r="B5241" s="61">
        <v>937</v>
      </c>
      <c r="C5241" s="61" t="str">
        <f t="shared" si="254"/>
        <v>No Tie</v>
      </c>
      <c r="D5241" s="63">
        <f t="shared" si="255"/>
        <v>937</v>
      </c>
      <c r="E5241" s="63">
        <v>937</v>
      </c>
      <c r="F5241" s="61" t="s">
        <v>1742</v>
      </c>
      <c r="G5241" s="61" t="str">
        <f t="shared" si="256"/>
        <v>Paul Maddy</v>
      </c>
    </row>
    <row r="5242" spans="1:7" thickBot="1">
      <c r="A5242" s="62" t="s">
        <v>3927</v>
      </c>
      <c r="B5242" s="61">
        <v>937</v>
      </c>
      <c r="C5242" s="61" t="str">
        <f t="shared" si="254"/>
        <v>No Tie</v>
      </c>
      <c r="D5242" s="63">
        <f t="shared" si="255"/>
        <v>937</v>
      </c>
      <c r="E5242" s="63">
        <v>937</v>
      </c>
      <c r="F5242" s="61" t="s">
        <v>2246</v>
      </c>
      <c r="G5242" s="61" t="str">
        <f t="shared" si="256"/>
        <v>Sandy Lyle</v>
      </c>
    </row>
    <row r="5243" spans="1:7" thickBot="1">
      <c r="A5243" s="62" t="s">
        <v>3927</v>
      </c>
      <c r="B5243" s="61">
        <v>939</v>
      </c>
      <c r="C5243" s="61" t="str">
        <f t="shared" si="254"/>
        <v>No Tie</v>
      </c>
      <c r="D5243" s="63">
        <f t="shared" si="255"/>
        <v>939</v>
      </c>
      <c r="E5243" s="63">
        <v>939</v>
      </c>
      <c r="F5243" s="61" t="s">
        <v>2412</v>
      </c>
      <c r="G5243" s="61" t="str">
        <f t="shared" si="256"/>
        <v>Clint Rice</v>
      </c>
    </row>
    <row r="5244" spans="1:7" thickBot="1">
      <c r="A5244" s="62" t="s">
        <v>3927</v>
      </c>
      <c r="B5244" s="61">
        <v>940</v>
      </c>
      <c r="C5244" s="61" t="str">
        <f t="shared" si="254"/>
        <v>No Tie</v>
      </c>
      <c r="D5244" s="63">
        <f t="shared" si="255"/>
        <v>940</v>
      </c>
      <c r="E5244" s="63">
        <v>940</v>
      </c>
      <c r="F5244" s="61" t="s">
        <v>2254</v>
      </c>
      <c r="G5244" s="61" t="str">
        <f t="shared" si="256"/>
        <v>Lindani Ndwandwe</v>
      </c>
    </row>
    <row r="5245" spans="1:7" thickBot="1">
      <c r="A5245" s="62" t="s">
        <v>3927</v>
      </c>
      <c r="B5245" s="61">
        <v>941</v>
      </c>
      <c r="C5245" s="61" t="str">
        <f t="shared" si="254"/>
        <v>No Tie</v>
      </c>
      <c r="D5245" s="63">
        <f t="shared" si="255"/>
        <v>941</v>
      </c>
      <c r="E5245" s="63">
        <v>941</v>
      </c>
      <c r="F5245" s="61" t="s">
        <v>2413</v>
      </c>
      <c r="G5245" s="61" t="str">
        <f t="shared" si="256"/>
        <v>Mathias Gronberg</v>
      </c>
    </row>
    <row r="5246" spans="1:7" thickBot="1">
      <c r="A5246" s="62" t="s">
        <v>3927</v>
      </c>
      <c r="B5246" s="61">
        <v>942</v>
      </c>
      <c r="C5246" s="61" t="str">
        <f t="shared" si="254"/>
        <v>No Tie</v>
      </c>
      <c r="D5246" s="63">
        <f t="shared" si="255"/>
        <v>942</v>
      </c>
      <c r="E5246" s="63">
        <v>942</v>
      </c>
      <c r="F5246" s="61" t="s">
        <v>2014</v>
      </c>
      <c r="G5246" s="61" t="str">
        <f t="shared" si="256"/>
        <v>Ryuko Tokimatsu</v>
      </c>
    </row>
    <row r="5247" spans="1:7" thickBot="1">
      <c r="A5247" s="62" t="s">
        <v>3927</v>
      </c>
      <c r="B5247" s="61">
        <v>943</v>
      </c>
      <c r="C5247" s="61" t="str">
        <f t="shared" si="254"/>
        <v>No Tie</v>
      </c>
      <c r="D5247" s="63">
        <f t="shared" si="255"/>
        <v>943</v>
      </c>
      <c r="E5247" s="63">
        <v>943</v>
      </c>
      <c r="F5247" s="61" t="s">
        <v>2414</v>
      </c>
      <c r="G5247" s="61" t="str">
        <f t="shared" si="256"/>
        <v>Carlos Franco</v>
      </c>
    </row>
    <row r="5248" spans="1:7" thickBot="1">
      <c r="A5248" s="62" t="s">
        <v>3927</v>
      </c>
      <c r="B5248" s="61">
        <v>944</v>
      </c>
      <c r="C5248" s="61" t="str">
        <f t="shared" si="254"/>
        <v>No Tie</v>
      </c>
      <c r="D5248" s="63">
        <f t="shared" si="255"/>
        <v>944</v>
      </c>
      <c r="E5248" s="63">
        <v>944</v>
      </c>
      <c r="F5248" s="61" t="s">
        <v>1463</v>
      </c>
      <c r="G5248" s="61" t="str">
        <f t="shared" si="256"/>
        <v>Scott Arnold</v>
      </c>
    </row>
    <row r="5249" spans="1:7" thickBot="1">
      <c r="A5249" s="62" t="s">
        <v>3927</v>
      </c>
      <c r="B5249" s="61">
        <v>945</v>
      </c>
      <c r="C5249" s="61" t="str">
        <f t="shared" si="254"/>
        <v>No Tie</v>
      </c>
      <c r="D5249" s="63">
        <f t="shared" si="255"/>
        <v>945</v>
      </c>
      <c r="E5249" s="63">
        <v>945</v>
      </c>
      <c r="F5249" s="61" t="s">
        <v>1998</v>
      </c>
      <c r="G5249" s="61" t="str">
        <f t="shared" si="256"/>
        <v>Puma Dominguez</v>
      </c>
    </row>
    <row r="5250" spans="1:7" thickBot="1">
      <c r="A5250" s="62" t="s">
        <v>3927</v>
      </c>
      <c r="B5250" s="61">
        <v>946</v>
      </c>
      <c r="C5250" s="61" t="str">
        <f t="shared" si="254"/>
        <v>No Tie</v>
      </c>
      <c r="D5250" s="63">
        <f t="shared" si="255"/>
        <v>946</v>
      </c>
      <c r="E5250" s="63">
        <v>946</v>
      </c>
      <c r="F5250" s="61" t="s">
        <v>2208</v>
      </c>
      <c r="G5250" s="61" t="str">
        <f t="shared" si="256"/>
        <v>Tom Watson</v>
      </c>
    </row>
    <row r="5251" spans="1:7" thickBot="1">
      <c r="A5251" s="62" t="s">
        <v>3927</v>
      </c>
      <c r="B5251" s="61">
        <v>947</v>
      </c>
      <c r="C5251" s="61" t="str">
        <f t="shared" si="254"/>
        <v>No Tie</v>
      </c>
      <c r="D5251" s="63">
        <f t="shared" si="255"/>
        <v>947</v>
      </c>
      <c r="E5251" s="63">
        <v>947</v>
      </c>
      <c r="F5251" s="61" t="s">
        <v>2415</v>
      </c>
      <c r="G5251" s="61" t="str">
        <f t="shared" si="256"/>
        <v>Michael Sims</v>
      </c>
    </row>
    <row r="5252" spans="1:7" thickBot="1">
      <c r="A5252" s="62" t="s">
        <v>3927</v>
      </c>
      <c r="B5252" s="61">
        <v>948</v>
      </c>
      <c r="C5252" s="61" t="str">
        <f t="shared" si="254"/>
        <v>No Tie</v>
      </c>
      <c r="D5252" s="63">
        <f t="shared" si="255"/>
        <v>948</v>
      </c>
      <c r="E5252" s="63">
        <v>948</v>
      </c>
      <c r="F5252" s="61" t="s">
        <v>2416</v>
      </c>
      <c r="G5252" s="61" t="str">
        <f t="shared" si="256"/>
        <v>Masatsugo Morofuji</v>
      </c>
    </row>
    <row r="5253" spans="1:7" thickBot="1">
      <c r="A5253" s="62" t="s">
        <v>3927</v>
      </c>
      <c r="B5253" s="61">
        <v>949</v>
      </c>
      <c r="C5253" s="61" t="str">
        <f t="shared" si="254"/>
        <v>No Tie</v>
      </c>
      <c r="D5253" s="63">
        <f t="shared" si="255"/>
        <v>949</v>
      </c>
      <c r="E5253" s="63">
        <v>949</v>
      </c>
      <c r="F5253" s="61" t="s">
        <v>2417</v>
      </c>
      <c r="G5253" s="61" t="str">
        <f t="shared" si="256"/>
        <v>Tom Pernice Jr.</v>
      </c>
    </row>
    <row r="5254" spans="1:7" thickBot="1">
      <c r="A5254" s="62" t="s">
        <v>3927</v>
      </c>
      <c r="B5254" s="61">
        <v>950</v>
      </c>
      <c r="C5254" s="61" t="str">
        <f t="shared" si="254"/>
        <v>No Tie</v>
      </c>
      <c r="D5254" s="63">
        <f t="shared" si="255"/>
        <v>950</v>
      </c>
      <c r="E5254" s="63">
        <v>950</v>
      </c>
      <c r="F5254" s="61" t="s">
        <v>2418</v>
      </c>
      <c r="G5254" s="61" t="str">
        <f t="shared" si="256"/>
        <v>Hank Kuehne</v>
      </c>
    </row>
    <row r="5255" spans="1:7" thickBot="1">
      <c r="A5255" s="62" t="s">
        <v>3927</v>
      </c>
      <c r="B5255" s="61">
        <v>951</v>
      </c>
      <c r="C5255" s="61" t="str">
        <f t="shared" si="254"/>
        <v>No Tie</v>
      </c>
      <c r="D5255" s="63">
        <f t="shared" si="255"/>
        <v>951</v>
      </c>
      <c r="E5255" s="63">
        <v>951</v>
      </c>
      <c r="F5255" s="61" t="s">
        <v>847</v>
      </c>
      <c r="G5255" s="61" t="str">
        <f t="shared" si="256"/>
        <v>Patrick Sheehan</v>
      </c>
    </row>
    <row r="5256" spans="1:7" thickBot="1">
      <c r="A5256" s="62" t="s">
        <v>3927</v>
      </c>
      <c r="B5256" s="61">
        <v>952</v>
      </c>
      <c r="C5256" s="61" t="str">
        <f t="shared" si="254"/>
        <v>No Tie</v>
      </c>
      <c r="D5256" s="63">
        <f t="shared" si="255"/>
        <v>952</v>
      </c>
      <c r="E5256" s="63">
        <v>952</v>
      </c>
      <c r="F5256" s="61" t="s">
        <v>2281</v>
      </c>
      <c r="G5256" s="61" t="str">
        <f t="shared" si="256"/>
        <v>Steven Ferreira</v>
      </c>
    </row>
    <row r="5257" spans="1:7" thickBot="1">
      <c r="A5257" s="62" t="s">
        <v>3927</v>
      </c>
      <c r="B5257" s="61">
        <v>953</v>
      </c>
      <c r="C5257" s="61" t="str">
        <f t="shared" si="254"/>
        <v>No Tie</v>
      </c>
      <c r="D5257" s="63">
        <f t="shared" si="255"/>
        <v>953</v>
      </c>
      <c r="E5257" s="63">
        <v>953</v>
      </c>
      <c r="F5257" s="61" t="s">
        <v>2419</v>
      </c>
      <c r="G5257" s="61" t="str">
        <f t="shared" si="256"/>
        <v>Rocco Mediate</v>
      </c>
    </row>
    <row r="5258" spans="1:7" thickBot="1">
      <c r="A5258" s="62" t="s">
        <v>3927</v>
      </c>
      <c r="B5258" s="61">
        <v>954</v>
      </c>
      <c r="C5258" s="61" t="str">
        <f t="shared" si="254"/>
        <v>No Tie</v>
      </c>
      <c r="D5258" s="63">
        <f t="shared" si="255"/>
        <v>954</v>
      </c>
      <c r="E5258" s="63">
        <v>954</v>
      </c>
      <c r="F5258" s="61" t="s">
        <v>1447</v>
      </c>
      <c r="G5258" s="61" t="str">
        <f t="shared" si="256"/>
        <v>Edouard Espana</v>
      </c>
    </row>
    <row r="5259" spans="1:7" thickBot="1">
      <c r="A5259" s="62" t="s">
        <v>3927</v>
      </c>
      <c r="B5259" s="61">
        <v>955</v>
      </c>
      <c r="C5259" s="61" t="str">
        <f t="shared" si="254"/>
        <v>No Tie</v>
      </c>
      <c r="D5259" s="63">
        <f t="shared" si="255"/>
        <v>955</v>
      </c>
      <c r="E5259" s="63">
        <v>955</v>
      </c>
      <c r="F5259" s="61" t="s">
        <v>2420</v>
      </c>
      <c r="G5259" s="61" t="str">
        <f t="shared" si="256"/>
        <v>Alan McLean</v>
      </c>
    </row>
    <row r="5260" spans="1:7" thickBot="1">
      <c r="A5260" s="62" t="s">
        <v>3927</v>
      </c>
      <c r="B5260" s="61">
        <v>955</v>
      </c>
      <c r="C5260" s="61" t="str">
        <f t="shared" si="254"/>
        <v>No Tie</v>
      </c>
      <c r="D5260" s="63">
        <f t="shared" si="255"/>
        <v>955</v>
      </c>
      <c r="E5260" s="63">
        <v>955</v>
      </c>
      <c r="F5260" s="61" t="s">
        <v>2168</v>
      </c>
      <c r="G5260" s="61" t="str">
        <f t="shared" si="256"/>
        <v>David Vanegas</v>
      </c>
    </row>
    <row r="5261" spans="1:7" thickBot="1">
      <c r="A5261" s="62" t="s">
        <v>3927</v>
      </c>
      <c r="B5261" s="61">
        <v>955</v>
      </c>
      <c r="C5261" s="61" t="str">
        <f t="shared" si="254"/>
        <v>No Tie</v>
      </c>
      <c r="D5261" s="63">
        <f t="shared" si="255"/>
        <v>955</v>
      </c>
      <c r="E5261" s="63">
        <v>955</v>
      </c>
      <c r="F5261" s="61" t="s">
        <v>2059</v>
      </c>
      <c r="G5261" s="61" t="str">
        <f t="shared" si="256"/>
        <v>Nils Floren</v>
      </c>
    </row>
    <row r="5262" spans="1:7" thickBot="1">
      <c r="A5262" s="62" t="s">
        <v>3927</v>
      </c>
      <c r="B5262" s="61">
        <v>958</v>
      </c>
      <c r="C5262" s="61" t="str">
        <f t="shared" si="254"/>
        <v>No Tie</v>
      </c>
      <c r="D5262" s="63">
        <f t="shared" si="255"/>
        <v>958</v>
      </c>
      <c r="E5262" s="63">
        <v>958</v>
      </c>
      <c r="F5262" s="61" t="s">
        <v>2421</v>
      </c>
      <c r="G5262" s="61" t="str">
        <f t="shared" si="256"/>
        <v>Dustin Garza</v>
      </c>
    </row>
    <row r="5263" spans="1:7" thickBot="1">
      <c r="A5263" s="62" t="s">
        <v>3927</v>
      </c>
      <c r="B5263" s="61">
        <v>959</v>
      </c>
      <c r="C5263" s="61" t="str">
        <f t="shared" si="254"/>
        <v>No Tie</v>
      </c>
      <c r="D5263" s="63">
        <f t="shared" si="255"/>
        <v>959</v>
      </c>
      <c r="E5263" s="63">
        <v>959</v>
      </c>
      <c r="F5263" s="61" t="s">
        <v>2422</v>
      </c>
      <c r="G5263" s="61" t="str">
        <f t="shared" si="256"/>
        <v>Reid Edstrom</v>
      </c>
    </row>
    <row r="5264" spans="1:7" thickBot="1">
      <c r="A5264" s="62" t="s">
        <v>3927</v>
      </c>
      <c r="B5264" s="61">
        <v>960</v>
      </c>
      <c r="C5264" s="61" t="str">
        <f t="shared" si="254"/>
        <v>No Tie</v>
      </c>
      <c r="D5264" s="63">
        <f t="shared" si="255"/>
        <v>960</v>
      </c>
      <c r="E5264" s="63">
        <v>960</v>
      </c>
      <c r="F5264" s="61" t="s">
        <v>2423</v>
      </c>
      <c r="G5264" s="61" t="str">
        <f t="shared" si="256"/>
        <v>Max Glauert</v>
      </c>
    </row>
    <row r="5265" spans="1:7" thickBot="1">
      <c r="A5265" s="62" t="s">
        <v>3927</v>
      </c>
      <c r="B5265" s="61">
        <v>961</v>
      </c>
      <c r="C5265" s="61" t="str">
        <f t="shared" si="254"/>
        <v>No Tie</v>
      </c>
      <c r="D5265" s="63">
        <f t="shared" si="255"/>
        <v>961</v>
      </c>
      <c r="E5265" s="63">
        <v>961</v>
      </c>
      <c r="F5265" s="61" t="s">
        <v>505</v>
      </c>
      <c r="G5265" s="61" t="str">
        <f t="shared" si="256"/>
        <v>Patrick Rodgers</v>
      </c>
    </row>
    <row r="5266" spans="1:7" thickBot="1">
      <c r="A5266" s="62" t="s">
        <v>3927</v>
      </c>
      <c r="B5266" s="61">
        <v>962</v>
      </c>
      <c r="C5266" s="61" t="str">
        <f t="shared" si="254"/>
        <v>No Tie</v>
      </c>
      <c r="D5266" s="63">
        <f t="shared" si="255"/>
        <v>962</v>
      </c>
      <c r="E5266" s="63">
        <v>962</v>
      </c>
      <c r="F5266" s="61" t="s">
        <v>2424</v>
      </c>
      <c r="G5266" s="61" t="str">
        <f t="shared" si="256"/>
        <v>David Dragoo</v>
      </c>
    </row>
    <row r="5267" spans="1:7" thickBot="1">
      <c r="A5267" s="62" t="s">
        <v>3927</v>
      </c>
      <c r="B5267" s="61">
        <v>963</v>
      </c>
      <c r="C5267" s="61" t="str">
        <f t="shared" si="254"/>
        <v>No Tie</v>
      </c>
      <c r="D5267" s="63">
        <f t="shared" si="255"/>
        <v>963</v>
      </c>
      <c r="E5267" s="63">
        <v>963</v>
      </c>
      <c r="F5267" s="61" t="s">
        <v>2425</v>
      </c>
      <c r="G5267" s="61" t="str">
        <f t="shared" si="256"/>
        <v>Ron Whittaker</v>
      </c>
    </row>
    <row r="5268" spans="1:7" thickBot="1">
      <c r="A5268" s="62" t="s">
        <v>3927</v>
      </c>
      <c r="B5268" s="61">
        <v>964</v>
      </c>
      <c r="C5268" s="61" t="str">
        <f t="shared" ref="C5268:C5303" si="257">IFERROR(SEARCH("T",B5268),"No Tie")</f>
        <v>No Tie</v>
      </c>
      <c r="D5268" s="63">
        <f t="shared" ref="D5268:D5303" si="258">IF(C5268="No Tie",B5268,RIGHT(B5268,LEN(B5268)-1))</f>
        <v>964</v>
      </c>
      <c r="E5268" s="63">
        <v>964</v>
      </c>
      <c r="F5268" s="61" t="s">
        <v>624</v>
      </c>
      <c r="G5268" s="61" t="str">
        <f t="shared" ref="G5268:G5303" si="259">TRIM(SUBSTITUTE(F5268,CHAR(160),CHAR(32)))</f>
        <v>Jonathan Randolph</v>
      </c>
    </row>
    <row r="5269" spans="1:7" thickBot="1">
      <c r="A5269" s="62" t="s">
        <v>3927</v>
      </c>
      <c r="B5269" s="61">
        <v>964</v>
      </c>
      <c r="C5269" s="61" t="str">
        <f t="shared" si="257"/>
        <v>No Tie</v>
      </c>
      <c r="D5269" s="63">
        <f t="shared" si="258"/>
        <v>964</v>
      </c>
      <c r="E5269" s="63">
        <v>964</v>
      </c>
      <c r="F5269" s="61" t="s">
        <v>2426</v>
      </c>
      <c r="G5269" s="61" t="str">
        <f t="shared" si="259"/>
        <v>Steven O'Hara</v>
      </c>
    </row>
    <row r="5270" spans="1:7" thickBot="1">
      <c r="A5270" s="62" t="s">
        <v>3927</v>
      </c>
      <c r="B5270" s="61">
        <v>966</v>
      </c>
      <c r="C5270" s="61" t="str">
        <f t="shared" si="257"/>
        <v>No Tie</v>
      </c>
      <c r="D5270" s="63">
        <f t="shared" si="258"/>
        <v>966</v>
      </c>
      <c r="E5270" s="63">
        <v>966</v>
      </c>
      <c r="F5270" s="61" t="s">
        <v>1848</v>
      </c>
      <c r="G5270" s="61" t="str">
        <f t="shared" si="259"/>
        <v>Armando Favela</v>
      </c>
    </row>
    <row r="5271" spans="1:7" thickBot="1">
      <c r="A5271" s="62" t="s">
        <v>3927</v>
      </c>
      <c r="B5271" s="61">
        <v>967</v>
      </c>
      <c r="C5271" s="61" t="str">
        <f t="shared" si="257"/>
        <v>No Tie</v>
      </c>
      <c r="D5271" s="63">
        <f t="shared" si="258"/>
        <v>967</v>
      </c>
      <c r="E5271" s="63">
        <v>967</v>
      </c>
      <c r="F5271" s="61" t="s">
        <v>1992</v>
      </c>
      <c r="G5271" s="61" t="str">
        <f t="shared" si="259"/>
        <v>Charlie Ford</v>
      </c>
    </row>
    <row r="5272" spans="1:7" thickBot="1">
      <c r="A5272" s="62" t="s">
        <v>3927</v>
      </c>
      <c r="B5272" s="61">
        <v>967</v>
      </c>
      <c r="C5272" s="61" t="str">
        <f t="shared" si="257"/>
        <v>No Tie</v>
      </c>
      <c r="D5272" s="63">
        <f t="shared" si="258"/>
        <v>967</v>
      </c>
      <c r="E5272" s="63">
        <v>967</v>
      </c>
      <c r="F5272" s="61" t="s">
        <v>2427</v>
      </c>
      <c r="G5272" s="61" t="str">
        <f t="shared" si="259"/>
        <v>Federico Colombo</v>
      </c>
    </row>
    <row r="5273" spans="1:7" thickBot="1">
      <c r="A5273" s="62" t="s">
        <v>3927</v>
      </c>
      <c r="B5273" s="61">
        <v>969</v>
      </c>
      <c r="C5273" s="61" t="str">
        <f t="shared" si="257"/>
        <v>No Tie</v>
      </c>
      <c r="D5273" s="63">
        <f t="shared" si="258"/>
        <v>969</v>
      </c>
      <c r="E5273" s="63">
        <v>969</v>
      </c>
      <c r="F5273" s="61" t="s">
        <v>2428</v>
      </c>
      <c r="G5273" s="61" t="str">
        <f t="shared" si="259"/>
        <v>Reinier Saxton</v>
      </c>
    </row>
    <row r="5274" spans="1:7" thickBot="1">
      <c r="A5274" s="62" t="s">
        <v>3927</v>
      </c>
      <c r="B5274" s="61">
        <v>970</v>
      </c>
      <c r="C5274" s="61" t="str">
        <f t="shared" si="257"/>
        <v>No Tie</v>
      </c>
      <c r="D5274" s="63">
        <f t="shared" si="258"/>
        <v>970</v>
      </c>
      <c r="E5274" s="63">
        <v>970</v>
      </c>
      <c r="F5274" s="61" t="s">
        <v>2429</v>
      </c>
      <c r="G5274" s="61" t="str">
        <f t="shared" si="259"/>
        <v>Kent Eger</v>
      </c>
    </row>
    <row r="5275" spans="1:7" thickBot="1">
      <c r="A5275" s="62" t="s">
        <v>3927</v>
      </c>
      <c r="B5275" s="61">
        <v>971</v>
      </c>
      <c r="C5275" s="61" t="str">
        <f t="shared" si="257"/>
        <v>No Tie</v>
      </c>
      <c r="D5275" s="63">
        <f t="shared" si="258"/>
        <v>971</v>
      </c>
      <c r="E5275" s="63">
        <v>971</v>
      </c>
      <c r="F5275" s="61" t="s">
        <v>2024</v>
      </c>
      <c r="G5275" s="61" t="str">
        <f t="shared" si="259"/>
        <v>Matthew Southgate</v>
      </c>
    </row>
    <row r="5276" spans="1:7" thickBot="1">
      <c r="A5276" s="62" t="s">
        <v>3927</v>
      </c>
      <c r="B5276" s="61">
        <v>972</v>
      </c>
      <c r="C5276" s="61" t="str">
        <f t="shared" si="257"/>
        <v>No Tie</v>
      </c>
      <c r="D5276" s="63">
        <f t="shared" si="258"/>
        <v>972</v>
      </c>
      <c r="E5276" s="63">
        <v>972</v>
      </c>
      <c r="F5276" s="61" t="s">
        <v>2431</v>
      </c>
      <c r="G5276" s="61" t="str">
        <f t="shared" si="259"/>
        <v>Andrew Roque</v>
      </c>
    </row>
    <row r="5277" spans="1:7" thickBot="1">
      <c r="A5277" s="62" t="s">
        <v>3927</v>
      </c>
      <c r="B5277" s="61">
        <v>972</v>
      </c>
      <c r="C5277" s="61" t="str">
        <f t="shared" si="257"/>
        <v>No Tie</v>
      </c>
      <c r="D5277" s="63">
        <f t="shared" si="258"/>
        <v>972</v>
      </c>
      <c r="E5277" s="63">
        <v>972</v>
      </c>
      <c r="F5277" s="61" t="s">
        <v>2430</v>
      </c>
      <c r="G5277" s="61" t="str">
        <f t="shared" si="259"/>
        <v>Matt Marshall</v>
      </c>
    </row>
    <row r="5278" spans="1:7" thickBot="1">
      <c r="A5278" s="62" t="s">
        <v>3927</v>
      </c>
      <c r="B5278" s="61">
        <v>974</v>
      </c>
      <c r="C5278" s="61" t="str">
        <f t="shared" si="257"/>
        <v>No Tie</v>
      </c>
      <c r="D5278" s="63">
        <f t="shared" si="258"/>
        <v>974</v>
      </c>
      <c r="E5278" s="63">
        <v>974</v>
      </c>
      <c r="F5278" s="61" t="s">
        <v>2050</v>
      </c>
      <c r="G5278" s="61" t="str">
        <f t="shared" si="259"/>
        <v>Adrien Saddier</v>
      </c>
    </row>
    <row r="5279" spans="1:7" thickBot="1">
      <c r="A5279" s="62" t="s">
        <v>3927</v>
      </c>
      <c r="B5279" s="61">
        <v>974</v>
      </c>
      <c r="C5279" s="61" t="str">
        <f t="shared" si="257"/>
        <v>No Tie</v>
      </c>
      <c r="D5279" s="63">
        <f t="shared" si="258"/>
        <v>974</v>
      </c>
      <c r="E5279" s="63">
        <v>974</v>
      </c>
      <c r="F5279" s="61" t="s">
        <v>2432</v>
      </c>
      <c r="G5279" s="61" t="str">
        <f t="shared" si="259"/>
        <v>Desne van den Bergh</v>
      </c>
    </row>
    <row r="5280" spans="1:7" thickBot="1">
      <c r="A5280" s="62" t="s">
        <v>3927</v>
      </c>
      <c r="B5280" s="61">
        <v>976</v>
      </c>
      <c r="C5280" s="61" t="str">
        <f t="shared" si="257"/>
        <v>No Tie</v>
      </c>
      <c r="D5280" s="63">
        <f t="shared" si="258"/>
        <v>976</v>
      </c>
      <c r="E5280" s="63">
        <v>976</v>
      </c>
      <c r="F5280" s="61" t="s">
        <v>2290</v>
      </c>
      <c r="G5280" s="61" t="str">
        <f t="shared" si="259"/>
        <v>Steve Surry</v>
      </c>
    </row>
    <row r="5281" spans="1:7" thickBot="1">
      <c r="A5281" s="62" t="s">
        <v>3927</v>
      </c>
      <c r="B5281" s="61">
        <v>977</v>
      </c>
      <c r="C5281" s="61" t="str">
        <f t="shared" si="257"/>
        <v>No Tie</v>
      </c>
      <c r="D5281" s="63">
        <f t="shared" si="258"/>
        <v>977</v>
      </c>
      <c r="E5281" s="63">
        <v>977</v>
      </c>
      <c r="F5281" s="61" t="s">
        <v>1341</v>
      </c>
      <c r="G5281" s="61" t="str">
        <f t="shared" si="259"/>
        <v>Hao Tong Li</v>
      </c>
    </row>
    <row r="5282" spans="1:7" thickBot="1">
      <c r="A5282" s="62" t="s">
        <v>3927</v>
      </c>
      <c r="B5282" s="61">
        <v>978</v>
      </c>
      <c r="C5282" s="61" t="str">
        <f t="shared" si="257"/>
        <v>No Tie</v>
      </c>
      <c r="D5282" s="63">
        <f t="shared" si="258"/>
        <v>978</v>
      </c>
      <c r="E5282" s="63">
        <v>978</v>
      </c>
      <c r="F5282" s="61" t="s">
        <v>1408</v>
      </c>
      <c r="G5282" s="61" t="str">
        <f t="shared" si="259"/>
        <v>Si Woo Kim</v>
      </c>
    </row>
    <row r="5283" spans="1:7" thickBot="1">
      <c r="A5283" s="62" t="s">
        <v>3927</v>
      </c>
      <c r="B5283" s="61">
        <v>979</v>
      </c>
      <c r="C5283" s="61" t="str">
        <f t="shared" si="257"/>
        <v>No Tie</v>
      </c>
      <c r="D5283" s="63">
        <f t="shared" si="258"/>
        <v>979</v>
      </c>
      <c r="E5283" s="63">
        <v>979</v>
      </c>
      <c r="F5283" s="61" t="s">
        <v>2433</v>
      </c>
      <c r="G5283" s="61" t="str">
        <f t="shared" si="259"/>
        <v>Floris De Vries</v>
      </c>
    </row>
    <row r="5284" spans="1:7" thickBot="1">
      <c r="A5284" s="62" t="s">
        <v>3927</v>
      </c>
      <c r="B5284" s="61">
        <v>979</v>
      </c>
      <c r="C5284" s="61" t="str">
        <f t="shared" si="257"/>
        <v>No Tie</v>
      </c>
      <c r="D5284" s="63">
        <f t="shared" si="258"/>
        <v>979</v>
      </c>
      <c r="E5284" s="63">
        <v>979</v>
      </c>
      <c r="F5284" s="61" t="s">
        <v>1671</v>
      </c>
      <c r="G5284" s="61" t="str">
        <f t="shared" si="259"/>
        <v>Steven Jeppesen</v>
      </c>
    </row>
    <row r="5285" spans="1:7" thickBot="1">
      <c r="A5285" s="62" t="s">
        <v>3927</v>
      </c>
      <c r="B5285" s="61">
        <v>981</v>
      </c>
      <c r="C5285" s="61" t="str">
        <f t="shared" si="257"/>
        <v>No Tie</v>
      </c>
      <c r="D5285" s="63">
        <f t="shared" si="258"/>
        <v>981</v>
      </c>
      <c r="E5285" s="63">
        <v>981</v>
      </c>
      <c r="F5285" s="61" t="s">
        <v>2435</v>
      </c>
      <c r="G5285" s="61" t="str">
        <f t="shared" si="259"/>
        <v>Corey Nagy</v>
      </c>
    </row>
    <row r="5286" spans="1:7" thickBot="1">
      <c r="A5286" s="62" t="s">
        <v>3927</v>
      </c>
      <c r="B5286" s="61">
        <v>981</v>
      </c>
      <c r="C5286" s="61" t="str">
        <f t="shared" si="257"/>
        <v>No Tie</v>
      </c>
      <c r="D5286" s="63">
        <f t="shared" si="258"/>
        <v>981</v>
      </c>
      <c r="E5286" s="63">
        <v>981</v>
      </c>
      <c r="F5286" s="61" t="s">
        <v>2434</v>
      </c>
      <c r="G5286" s="61" t="str">
        <f t="shared" si="259"/>
        <v>Sung Lee</v>
      </c>
    </row>
    <row r="5287" spans="1:7" thickBot="1">
      <c r="A5287" s="62" t="s">
        <v>3927</v>
      </c>
      <c r="B5287" s="61">
        <v>983</v>
      </c>
      <c r="C5287" s="61" t="str">
        <f t="shared" si="257"/>
        <v>No Tie</v>
      </c>
      <c r="D5287" s="63">
        <f t="shared" si="258"/>
        <v>983</v>
      </c>
      <c r="E5287" s="63">
        <v>983</v>
      </c>
      <c r="F5287" s="61" t="s">
        <v>2436</v>
      </c>
      <c r="G5287" s="61" t="str">
        <f t="shared" si="259"/>
        <v>Anthony Snobeck</v>
      </c>
    </row>
    <row r="5288" spans="1:7" thickBot="1">
      <c r="A5288" s="62" t="s">
        <v>3927</v>
      </c>
      <c r="B5288" s="61">
        <v>984</v>
      </c>
      <c r="C5288" s="61" t="str">
        <f t="shared" si="257"/>
        <v>No Tie</v>
      </c>
      <c r="D5288" s="63">
        <f t="shared" si="258"/>
        <v>984</v>
      </c>
      <c r="E5288" s="63">
        <v>984</v>
      </c>
      <c r="F5288" s="61" t="s">
        <v>1485</v>
      </c>
      <c r="G5288" s="61" t="str">
        <f t="shared" si="259"/>
        <v>Moritz Lampert</v>
      </c>
    </row>
    <row r="5289" spans="1:7" thickBot="1">
      <c r="A5289" s="62" t="s">
        <v>3927</v>
      </c>
      <c r="B5289" s="61">
        <v>985</v>
      </c>
      <c r="C5289" s="61" t="str">
        <f t="shared" si="257"/>
        <v>No Tie</v>
      </c>
      <c r="D5289" s="63">
        <f t="shared" si="258"/>
        <v>985</v>
      </c>
      <c r="E5289" s="63">
        <v>985</v>
      </c>
      <c r="F5289" s="61" t="s">
        <v>1721</v>
      </c>
      <c r="G5289" s="61" t="str">
        <f t="shared" si="259"/>
        <v>Andy Winings</v>
      </c>
    </row>
    <row r="5290" spans="1:7" thickBot="1">
      <c r="A5290" s="62" t="s">
        <v>3927</v>
      </c>
      <c r="B5290" s="61">
        <v>986</v>
      </c>
      <c r="C5290" s="61" t="str">
        <f t="shared" si="257"/>
        <v>No Tie</v>
      </c>
      <c r="D5290" s="63">
        <f t="shared" si="258"/>
        <v>986</v>
      </c>
      <c r="E5290" s="63">
        <v>986</v>
      </c>
      <c r="F5290" s="61" t="s">
        <v>2437</v>
      </c>
      <c r="G5290" s="61" t="str">
        <f t="shared" si="259"/>
        <v>Jarmo Sandelin</v>
      </c>
    </row>
    <row r="5291" spans="1:7" thickBot="1">
      <c r="A5291" s="62" t="s">
        <v>3927</v>
      </c>
      <c r="B5291" s="61">
        <v>987</v>
      </c>
      <c r="C5291" s="61" t="str">
        <f t="shared" si="257"/>
        <v>No Tie</v>
      </c>
      <c r="D5291" s="63">
        <f t="shared" si="258"/>
        <v>987</v>
      </c>
      <c r="E5291" s="63">
        <v>987</v>
      </c>
      <c r="F5291" s="61" t="s">
        <v>2438</v>
      </c>
      <c r="G5291" s="61" t="str">
        <f t="shared" si="259"/>
        <v>Marco Ruiz</v>
      </c>
    </row>
    <row r="5292" spans="1:7" thickBot="1">
      <c r="A5292" s="62" t="s">
        <v>3927</v>
      </c>
      <c r="B5292" s="61">
        <v>988</v>
      </c>
      <c r="C5292" s="61" t="str">
        <f t="shared" si="257"/>
        <v>No Tie</v>
      </c>
      <c r="D5292" s="63">
        <f t="shared" si="258"/>
        <v>988</v>
      </c>
      <c r="E5292" s="63">
        <v>988</v>
      </c>
      <c r="F5292" s="61" t="s">
        <v>1223</v>
      </c>
      <c r="G5292" s="61" t="str">
        <f t="shared" si="259"/>
        <v>Matthew Fitzpatrick</v>
      </c>
    </row>
    <row r="5293" spans="1:7" thickBot="1">
      <c r="A5293" s="62" t="s">
        <v>3927</v>
      </c>
      <c r="B5293" s="61">
        <v>989</v>
      </c>
      <c r="C5293" s="61" t="str">
        <f t="shared" si="257"/>
        <v>No Tie</v>
      </c>
      <c r="D5293" s="63">
        <f t="shared" si="258"/>
        <v>989</v>
      </c>
      <c r="E5293" s="63">
        <v>989</v>
      </c>
      <c r="F5293" s="61" t="s">
        <v>2242</v>
      </c>
      <c r="G5293" s="61" t="str">
        <f t="shared" si="259"/>
        <v>Jin-jae Byun</v>
      </c>
    </row>
    <row r="5294" spans="1:7" thickBot="1">
      <c r="A5294" s="62" t="s">
        <v>3927</v>
      </c>
      <c r="B5294" s="61">
        <v>989</v>
      </c>
      <c r="C5294" s="61" t="str">
        <f t="shared" si="257"/>
        <v>No Tie</v>
      </c>
      <c r="D5294" s="63">
        <f t="shared" si="258"/>
        <v>989</v>
      </c>
      <c r="E5294" s="63">
        <v>989</v>
      </c>
      <c r="F5294" s="61" t="s">
        <v>2439</v>
      </c>
      <c r="G5294" s="61" t="str">
        <f t="shared" si="259"/>
        <v>Klas Eriksson</v>
      </c>
    </row>
    <row r="5295" spans="1:7" thickBot="1">
      <c r="A5295" s="62" t="s">
        <v>3927</v>
      </c>
      <c r="B5295" s="61">
        <v>991</v>
      </c>
      <c r="C5295" s="61" t="str">
        <f t="shared" si="257"/>
        <v>No Tie</v>
      </c>
      <c r="D5295" s="63">
        <f t="shared" si="258"/>
        <v>991</v>
      </c>
      <c r="E5295" s="63">
        <v>991</v>
      </c>
      <c r="F5295" s="61" t="s">
        <v>2156</v>
      </c>
      <c r="G5295" s="61" t="str">
        <f t="shared" si="259"/>
        <v>Wallace Booth</v>
      </c>
    </row>
    <row r="5296" spans="1:7" thickBot="1">
      <c r="A5296" s="62" t="s">
        <v>3927</v>
      </c>
      <c r="B5296" s="61">
        <v>992</v>
      </c>
      <c r="C5296" s="61" t="str">
        <f t="shared" si="257"/>
        <v>No Tie</v>
      </c>
      <c r="D5296" s="63">
        <f t="shared" si="258"/>
        <v>992</v>
      </c>
      <c r="E5296" s="63">
        <v>992</v>
      </c>
      <c r="F5296" s="61" t="s">
        <v>2440</v>
      </c>
      <c r="G5296" s="61" t="str">
        <f t="shared" si="259"/>
        <v>Chris Killmer</v>
      </c>
    </row>
    <row r="5297" spans="1:7" thickBot="1">
      <c r="A5297" s="62" t="s">
        <v>3927</v>
      </c>
      <c r="B5297" s="61">
        <v>993</v>
      </c>
      <c r="C5297" s="61" t="str">
        <f t="shared" si="257"/>
        <v>No Tie</v>
      </c>
      <c r="D5297" s="63">
        <f t="shared" si="258"/>
        <v>993</v>
      </c>
      <c r="E5297" s="63">
        <v>993</v>
      </c>
      <c r="F5297" s="61" t="s">
        <v>2441</v>
      </c>
      <c r="G5297" s="61" t="str">
        <f t="shared" si="259"/>
        <v>Kevin Tucker</v>
      </c>
    </row>
    <row r="5298" spans="1:7" thickBot="1">
      <c r="A5298" s="62" t="s">
        <v>3927</v>
      </c>
      <c r="B5298" s="61">
        <v>994</v>
      </c>
      <c r="C5298" s="61" t="str">
        <f t="shared" si="257"/>
        <v>No Tie</v>
      </c>
      <c r="D5298" s="63">
        <f t="shared" si="258"/>
        <v>994</v>
      </c>
      <c r="E5298" s="63">
        <v>994</v>
      </c>
      <c r="F5298" s="61" t="s">
        <v>2442</v>
      </c>
      <c r="G5298" s="61" t="str">
        <f t="shared" si="259"/>
        <v>Cesar Costilla</v>
      </c>
    </row>
    <row r="5299" spans="1:7" thickBot="1">
      <c r="A5299" s="62" t="s">
        <v>3927</v>
      </c>
      <c r="B5299" s="61">
        <v>995</v>
      </c>
      <c r="C5299" s="61" t="str">
        <f t="shared" si="257"/>
        <v>No Tie</v>
      </c>
      <c r="D5299" s="63">
        <f t="shared" si="258"/>
        <v>995</v>
      </c>
      <c r="E5299" s="63">
        <v>995</v>
      </c>
      <c r="F5299" s="61" t="s">
        <v>2443</v>
      </c>
      <c r="G5299" s="61" t="str">
        <f t="shared" si="259"/>
        <v>Jose Coceres</v>
      </c>
    </row>
    <row r="5300" spans="1:7" thickBot="1">
      <c r="A5300" s="62" t="s">
        <v>3927</v>
      </c>
      <c r="B5300" s="61">
        <v>995</v>
      </c>
      <c r="C5300" s="61" t="str">
        <f t="shared" si="257"/>
        <v>No Tie</v>
      </c>
      <c r="D5300" s="63">
        <f t="shared" si="258"/>
        <v>995</v>
      </c>
      <c r="E5300" s="63">
        <v>995</v>
      </c>
      <c r="F5300" s="61" t="s">
        <v>2444</v>
      </c>
      <c r="G5300" s="61" t="str">
        <f t="shared" si="259"/>
        <v>Wolmer Murillo</v>
      </c>
    </row>
    <row r="5301" spans="1:7" thickBot="1">
      <c r="A5301" s="62" t="s">
        <v>3927</v>
      </c>
      <c r="B5301" s="61">
        <v>997</v>
      </c>
      <c r="C5301" s="61" t="str">
        <f t="shared" si="257"/>
        <v>No Tie</v>
      </c>
      <c r="D5301" s="63">
        <f t="shared" si="258"/>
        <v>997</v>
      </c>
      <c r="E5301" s="63">
        <v>997</v>
      </c>
      <c r="F5301" s="61" t="s">
        <v>2264</v>
      </c>
      <c r="G5301" s="61" t="str">
        <f t="shared" si="259"/>
        <v>Toru Suzuki</v>
      </c>
    </row>
    <row r="5302" spans="1:7" thickBot="1">
      <c r="A5302" s="62" t="s">
        <v>3927</v>
      </c>
      <c r="B5302" s="61">
        <v>998</v>
      </c>
      <c r="C5302" s="61" t="str">
        <f t="shared" si="257"/>
        <v>No Tie</v>
      </c>
      <c r="D5302" s="63">
        <f t="shared" si="258"/>
        <v>998</v>
      </c>
      <c r="E5302" s="63">
        <v>998</v>
      </c>
      <c r="F5302" s="61" t="s">
        <v>1494</v>
      </c>
      <c r="G5302" s="61" t="str">
        <f t="shared" si="259"/>
        <v>Cheng Tsung Pan</v>
      </c>
    </row>
    <row r="5303" spans="1:7" thickBot="1">
      <c r="A5303" s="62" t="s">
        <v>3927</v>
      </c>
      <c r="B5303" s="61">
        <v>998</v>
      </c>
      <c r="C5303" s="61" t="str">
        <f t="shared" si="257"/>
        <v>No Tie</v>
      </c>
      <c r="D5303" s="63">
        <f t="shared" si="258"/>
        <v>998</v>
      </c>
      <c r="E5303" s="63">
        <v>998</v>
      </c>
      <c r="F5303" s="61" t="s">
        <v>2299</v>
      </c>
      <c r="G5303" s="61" t="str">
        <f t="shared" si="259"/>
        <v>Chris Rodgers</v>
      </c>
    </row>
    <row r="5304" spans="1:7" thickBot="1">
      <c r="A5304" s="62" t="s">
        <v>888</v>
      </c>
      <c r="B5304" s="61">
        <v>1</v>
      </c>
      <c r="C5304" s="61" t="str">
        <f t="shared" ref="C5304:C5316" si="260">IFERROR(SEARCH("T",B5304),"No Tie")</f>
        <v>No Tie</v>
      </c>
      <c r="D5304" s="63">
        <f t="shared" ref="D5304:D5316" si="261">IF(C5304="No Tie",B5304,RIGHT(B5304,LEN(B5304)-1))</f>
        <v>1</v>
      </c>
      <c r="E5304" s="63">
        <v>1</v>
      </c>
      <c r="F5304" s="61" t="s">
        <v>741</v>
      </c>
      <c r="G5304" s="61" t="str">
        <f t="shared" ref="G5304:G5316" si="262">TRIM(SUBSTITUTE(F5304,CHAR(160),CHAR(32)))</f>
        <v>Bob Estes</v>
      </c>
    </row>
    <row r="5305" spans="1:7" thickBot="1">
      <c r="A5305" s="62" t="s">
        <v>888</v>
      </c>
      <c r="B5305" s="61">
        <v>2</v>
      </c>
      <c r="C5305" s="61" t="str">
        <f t="shared" si="260"/>
        <v>No Tie</v>
      </c>
      <c r="D5305" s="63">
        <f t="shared" si="261"/>
        <v>2</v>
      </c>
      <c r="E5305" s="63">
        <v>2</v>
      </c>
      <c r="F5305" s="61" t="s">
        <v>749</v>
      </c>
      <c r="G5305" s="61" t="str">
        <f t="shared" si="262"/>
        <v>Steve Stricker</v>
      </c>
    </row>
    <row r="5306" spans="1:7" thickBot="1">
      <c r="A5306" s="62" t="s">
        <v>888</v>
      </c>
      <c r="B5306" s="61">
        <v>3</v>
      </c>
      <c r="C5306" s="61" t="str">
        <f t="shared" si="260"/>
        <v>No Tie</v>
      </c>
      <c r="D5306" s="63">
        <f t="shared" si="261"/>
        <v>3</v>
      </c>
      <c r="E5306" s="63">
        <v>3</v>
      </c>
      <c r="F5306" s="61" t="s">
        <v>636</v>
      </c>
      <c r="G5306" s="61" t="str">
        <f t="shared" si="262"/>
        <v>Chris Kirk</v>
      </c>
    </row>
    <row r="5307" spans="1:7" thickBot="1">
      <c r="A5307" s="62" t="s">
        <v>888</v>
      </c>
      <c r="B5307" s="61">
        <v>4</v>
      </c>
      <c r="C5307" s="61" t="str">
        <f t="shared" si="260"/>
        <v>No Tie</v>
      </c>
      <c r="D5307" s="63">
        <f t="shared" si="261"/>
        <v>4</v>
      </c>
      <c r="E5307" s="63">
        <v>4</v>
      </c>
      <c r="F5307" s="61" t="s">
        <v>744</v>
      </c>
      <c r="G5307" s="61" t="str">
        <f t="shared" si="262"/>
        <v>Stuart Appleby</v>
      </c>
    </row>
    <row r="5308" spans="1:7" thickBot="1">
      <c r="A5308" s="62" t="s">
        <v>888</v>
      </c>
      <c r="B5308" s="61">
        <v>5</v>
      </c>
      <c r="C5308" s="61" t="str">
        <f t="shared" si="260"/>
        <v>No Tie</v>
      </c>
      <c r="D5308" s="63">
        <f t="shared" si="261"/>
        <v>5</v>
      </c>
      <c r="E5308" s="63">
        <v>5</v>
      </c>
      <c r="F5308" s="61" t="s">
        <v>513</v>
      </c>
      <c r="G5308" s="61" t="str">
        <f t="shared" si="262"/>
        <v>Charles Howell III</v>
      </c>
    </row>
    <row r="5309" spans="1:7" thickBot="1">
      <c r="A5309" s="62" t="s">
        <v>888</v>
      </c>
      <c r="B5309" s="61">
        <v>6</v>
      </c>
      <c r="C5309" s="61" t="str">
        <f t="shared" si="260"/>
        <v>No Tie</v>
      </c>
      <c r="D5309" s="63">
        <f t="shared" si="261"/>
        <v>6</v>
      </c>
      <c r="E5309" s="63">
        <v>6</v>
      </c>
      <c r="F5309" s="61" t="s">
        <v>657</v>
      </c>
      <c r="G5309" s="61" t="str">
        <f t="shared" si="262"/>
        <v>Chris Stroud</v>
      </c>
    </row>
    <row r="5310" spans="1:7" thickBot="1">
      <c r="A5310" s="62" t="s">
        <v>888</v>
      </c>
      <c r="B5310" s="61">
        <v>7</v>
      </c>
      <c r="C5310" s="61" t="str">
        <f t="shared" si="260"/>
        <v>No Tie</v>
      </c>
      <c r="D5310" s="63">
        <f t="shared" si="261"/>
        <v>7</v>
      </c>
      <c r="E5310" s="63">
        <v>7</v>
      </c>
      <c r="F5310" s="61" t="s">
        <v>771</v>
      </c>
      <c r="G5310" s="61" t="str">
        <f t="shared" si="262"/>
        <v>Lee Williams</v>
      </c>
    </row>
    <row r="5311" spans="1:7" thickBot="1">
      <c r="A5311" s="62" t="s">
        <v>888</v>
      </c>
      <c r="B5311" s="61">
        <v>8</v>
      </c>
      <c r="C5311" s="61" t="str">
        <f t="shared" si="260"/>
        <v>No Tie</v>
      </c>
      <c r="D5311" s="63">
        <f t="shared" si="261"/>
        <v>8</v>
      </c>
      <c r="E5311" s="63">
        <v>8</v>
      </c>
      <c r="F5311" s="61" t="s">
        <v>541</v>
      </c>
      <c r="G5311" s="61" t="str">
        <f t="shared" si="262"/>
        <v>Matt Jones</v>
      </c>
    </row>
    <row r="5312" spans="1:7" thickBot="1">
      <c r="A5312" s="62" t="s">
        <v>888</v>
      </c>
      <c r="B5312" s="61">
        <v>9</v>
      </c>
      <c r="C5312" s="61" t="str">
        <f t="shared" si="260"/>
        <v>No Tie</v>
      </c>
      <c r="D5312" s="63">
        <f t="shared" si="261"/>
        <v>9</v>
      </c>
      <c r="E5312" s="63">
        <v>9</v>
      </c>
      <c r="F5312" s="61" t="s">
        <v>696</v>
      </c>
      <c r="G5312" s="61" t="str">
        <f t="shared" si="262"/>
        <v>Ben Crane</v>
      </c>
    </row>
    <row r="5313" spans="1:7" thickBot="1">
      <c r="A5313" s="62" t="s">
        <v>888</v>
      </c>
      <c r="B5313" s="61">
        <v>10</v>
      </c>
      <c r="C5313" s="61" t="str">
        <f t="shared" si="260"/>
        <v>No Tie</v>
      </c>
      <c r="D5313" s="63">
        <f t="shared" si="261"/>
        <v>10</v>
      </c>
      <c r="E5313" s="63">
        <v>10</v>
      </c>
      <c r="F5313" s="61" t="s">
        <v>773</v>
      </c>
      <c r="G5313" s="61" t="str">
        <f t="shared" si="262"/>
        <v>Brian Gay</v>
      </c>
    </row>
    <row r="5314" spans="1:7" thickBot="1">
      <c r="A5314" s="62" t="s">
        <v>888</v>
      </c>
      <c r="B5314" s="61">
        <v>11</v>
      </c>
      <c r="C5314" s="61" t="str">
        <f t="shared" si="260"/>
        <v>No Tie</v>
      </c>
      <c r="D5314" s="63">
        <f t="shared" si="261"/>
        <v>11</v>
      </c>
      <c r="E5314" s="63">
        <v>11</v>
      </c>
      <c r="F5314" s="61" t="s">
        <v>763</v>
      </c>
      <c r="G5314" s="61" t="str">
        <f t="shared" si="262"/>
        <v>Richard Lee</v>
      </c>
    </row>
    <row r="5315" spans="1:7" thickBot="1">
      <c r="A5315" s="62" t="s">
        <v>888</v>
      </c>
      <c r="B5315" s="61">
        <v>12</v>
      </c>
      <c r="C5315" s="61" t="str">
        <f t="shared" si="260"/>
        <v>No Tie</v>
      </c>
      <c r="D5315" s="63">
        <f t="shared" si="261"/>
        <v>12</v>
      </c>
      <c r="E5315" s="63">
        <v>12</v>
      </c>
      <c r="F5315" s="61" t="s">
        <v>608</v>
      </c>
      <c r="G5315" s="61" t="str">
        <f t="shared" si="262"/>
        <v>Matt Kuchar</v>
      </c>
    </row>
    <row r="5316" spans="1:7" thickBot="1">
      <c r="A5316" s="62" t="s">
        <v>888</v>
      </c>
      <c r="B5316" s="61">
        <v>13</v>
      </c>
      <c r="C5316" s="61" t="str">
        <f t="shared" si="260"/>
        <v>No Tie</v>
      </c>
      <c r="D5316" s="63">
        <f t="shared" si="261"/>
        <v>13</v>
      </c>
      <c r="E5316" s="63">
        <v>13</v>
      </c>
      <c r="F5316" s="61" t="s">
        <v>687</v>
      </c>
      <c r="G5316" s="61" t="str">
        <f t="shared" si="262"/>
        <v>K.J. Choi</v>
      </c>
    </row>
    <row r="5317" spans="1:7" thickBot="1">
      <c r="A5317" s="62" t="s">
        <v>888</v>
      </c>
      <c r="B5317" s="61">
        <v>14</v>
      </c>
      <c r="C5317" s="61" t="str">
        <f t="shared" ref="C5317:C5380" si="263">IFERROR(SEARCH("T",B5317),"No Tie")</f>
        <v>No Tie</v>
      </c>
      <c r="D5317" s="63">
        <f t="shared" ref="D5317:D5380" si="264">IF(C5317="No Tie",B5317,RIGHT(B5317,LEN(B5317)-1))</f>
        <v>14</v>
      </c>
      <c r="E5317" s="63">
        <v>14</v>
      </c>
      <c r="F5317" s="61" t="s">
        <v>682</v>
      </c>
      <c r="G5317" s="61" t="str">
        <f t="shared" ref="G5317:G5380" si="265">TRIM(SUBSTITUTE(F5317,CHAR(160),CHAR(32)))</f>
        <v>Jerry Kelly</v>
      </c>
    </row>
    <row r="5318" spans="1:7" thickBot="1">
      <c r="A5318" s="62" t="s">
        <v>888</v>
      </c>
      <c r="B5318" s="61">
        <v>15</v>
      </c>
      <c r="C5318" s="61" t="str">
        <f t="shared" si="263"/>
        <v>No Tie</v>
      </c>
      <c r="D5318" s="63">
        <f t="shared" si="264"/>
        <v>15</v>
      </c>
      <c r="E5318" s="63">
        <v>15</v>
      </c>
      <c r="F5318" s="61" t="s">
        <v>535</v>
      </c>
      <c r="G5318" s="61" t="str">
        <f t="shared" si="265"/>
        <v>Martin Flores</v>
      </c>
    </row>
    <row r="5319" spans="1:7" thickBot="1">
      <c r="A5319" s="62" t="s">
        <v>888</v>
      </c>
      <c r="B5319" s="61">
        <v>16</v>
      </c>
      <c r="C5319" s="61" t="str">
        <f t="shared" si="263"/>
        <v>No Tie</v>
      </c>
      <c r="D5319" s="63">
        <f t="shared" si="264"/>
        <v>16</v>
      </c>
      <c r="E5319" s="63">
        <v>16</v>
      </c>
      <c r="F5319" s="61" t="s">
        <v>638</v>
      </c>
      <c r="G5319" s="61" t="str">
        <f t="shared" si="265"/>
        <v>Brendon de Jonge</v>
      </c>
    </row>
    <row r="5320" spans="1:7" thickBot="1">
      <c r="A5320" s="62" t="s">
        <v>888</v>
      </c>
      <c r="B5320" s="61">
        <v>17</v>
      </c>
      <c r="C5320" s="61" t="str">
        <f t="shared" si="263"/>
        <v>No Tie</v>
      </c>
      <c r="D5320" s="63">
        <f t="shared" si="264"/>
        <v>17</v>
      </c>
      <c r="E5320" s="63">
        <v>17</v>
      </c>
      <c r="F5320" s="61" t="s">
        <v>515</v>
      </c>
      <c r="G5320" s="61" t="str">
        <f t="shared" si="265"/>
        <v>Steven Bowditch</v>
      </c>
    </row>
    <row r="5321" spans="1:7" thickBot="1">
      <c r="A5321" s="62" t="s">
        <v>888</v>
      </c>
      <c r="B5321" s="61">
        <v>18</v>
      </c>
      <c r="C5321" s="61" t="str">
        <f t="shared" si="263"/>
        <v>No Tie</v>
      </c>
      <c r="D5321" s="63">
        <f t="shared" si="264"/>
        <v>18</v>
      </c>
      <c r="E5321" s="63">
        <v>18</v>
      </c>
      <c r="F5321" s="61" t="s">
        <v>496</v>
      </c>
      <c r="G5321" s="61" t="str">
        <f t="shared" si="265"/>
        <v>Bill Haas</v>
      </c>
    </row>
    <row r="5322" spans="1:7" thickBot="1">
      <c r="A5322" s="62" t="s">
        <v>888</v>
      </c>
      <c r="B5322" s="61">
        <v>19</v>
      </c>
      <c r="C5322" s="61" t="str">
        <f t="shared" si="263"/>
        <v>No Tie</v>
      </c>
      <c r="D5322" s="63">
        <f t="shared" si="264"/>
        <v>19</v>
      </c>
      <c r="E5322" s="63">
        <v>19</v>
      </c>
      <c r="F5322" s="61" t="s">
        <v>681</v>
      </c>
      <c r="G5322" s="61" t="str">
        <f t="shared" si="265"/>
        <v>Bryce Molder</v>
      </c>
    </row>
    <row r="5323" spans="1:7" thickBot="1">
      <c r="A5323" s="62" t="s">
        <v>888</v>
      </c>
      <c r="B5323" s="61">
        <v>20</v>
      </c>
      <c r="C5323" s="61" t="str">
        <f t="shared" si="263"/>
        <v>No Tie</v>
      </c>
      <c r="D5323" s="63">
        <f t="shared" si="264"/>
        <v>20</v>
      </c>
      <c r="E5323" s="63">
        <v>20</v>
      </c>
      <c r="F5323" s="61" t="s">
        <v>663</v>
      </c>
      <c r="G5323" s="61" t="str">
        <f t="shared" si="265"/>
        <v>Cameron Tringale</v>
      </c>
    </row>
    <row r="5324" spans="1:7" thickBot="1">
      <c r="A5324" s="62" t="s">
        <v>888</v>
      </c>
      <c r="B5324" s="61">
        <v>21</v>
      </c>
      <c r="C5324" s="61" t="str">
        <f t="shared" si="263"/>
        <v>No Tie</v>
      </c>
      <c r="D5324" s="63">
        <f t="shared" si="264"/>
        <v>21</v>
      </c>
      <c r="E5324" s="63">
        <v>21</v>
      </c>
      <c r="F5324" s="61" t="s">
        <v>522</v>
      </c>
      <c r="G5324" s="61" t="str">
        <f t="shared" si="265"/>
        <v>Lee Westwood</v>
      </c>
    </row>
    <row r="5325" spans="1:7" thickBot="1">
      <c r="A5325" s="62" t="s">
        <v>888</v>
      </c>
      <c r="B5325" s="61">
        <v>22</v>
      </c>
      <c r="C5325" s="61" t="str">
        <f t="shared" si="263"/>
        <v>No Tie</v>
      </c>
      <c r="D5325" s="63">
        <f t="shared" si="264"/>
        <v>22</v>
      </c>
      <c r="E5325" s="63">
        <v>22</v>
      </c>
      <c r="F5325" s="61" t="s">
        <v>684</v>
      </c>
      <c r="G5325" s="61" t="str">
        <f t="shared" si="265"/>
        <v>Luke Donald</v>
      </c>
    </row>
    <row r="5326" spans="1:7" thickBot="1">
      <c r="A5326" s="62" t="s">
        <v>888</v>
      </c>
      <c r="B5326" s="61">
        <v>23</v>
      </c>
      <c r="C5326" s="61" t="str">
        <f t="shared" si="263"/>
        <v>No Tie</v>
      </c>
      <c r="D5326" s="63">
        <f t="shared" si="264"/>
        <v>23</v>
      </c>
      <c r="E5326" s="63">
        <v>23</v>
      </c>
      <c r="F5326" s="61" t="s">
        <v>610</v>
      </c>
      <c r="G5326" s="61" t="str">
        <f t="shared" si="265"/>
        <v>Erik Compton</v>
      </c>
    </row>
    <row r="5327" spans="1:7" thickBot="1">
      <c r="A5327" s="62" t="s">
        <v>888</v>
      </c>
      <c r="B5327" s="61">
        <v>24</v>
      </c>
      <c r="C5327" s="61" t="str">
        <f t="shared" si="263"/>
        <v>No Tie</v>
      </c>
      <c r="D5327" s="63">
        <f t="shared" si="264"/>
        <v>24</v>
      </c>
      <c r="E5327" s="63">
        <v>24</v>
      </c>
      <c r="F5327" s="61" t="s">
        <v>622</v>
      </c>
      <c r="G5327" s="61" t="str">
        <f t="shared" si="265"/>
        <v>Jonas Blixt</v>
      </c>
    </row>
    <row r="5328" spans="1:7" thickBot="1">
      <c r="A5328" s="62" t="s">
        <v>888</v>
      </c>
      <c r="B5328" s="61">
        <v>25</v>
      </c>
      <c r="C5328" s="61" t="str">
        <f t="shared" si="263"/>
        <v>No Tie</v>
      </c>
      <c r="D5328" s="63">
        <f t="shared" si="264"/>
        <v>25</v>
      </c>
      <c r="E5328" s="63">
        <v>25</v>
      </c>
      <c r="F5328" s="61" t="s">
        <v>630</v>
      </c>
      <c r="G5328" s="61" t="str">
        <f t="shared" si="265"/>
        <v>Ian Poulter</v>
      </c>
    </row>
    <row r="5329" spans="1:7" thickBot="1">
      <c r="A5329" s="62" t="s">
        <v>888</v>
      </c>
      <c r="B5329" s="61">
        <v>26</v>
      </c>
      <c r="C5329" s="61" t="str">
        <f t="shared" si="263"/>
        <v>No Tie</v>
      </c>
      <c r="D5329" s="63">
        <f t="shared" si="264"/>
        <v>26</v>
      </c>
      <c r="E5329" s="63">
        <v>26</v>
      </c>
      <c r="F5329" s="61" t="s">
        <v>672</v>
      </c>
      <c r="G5329" s="61" t="str">
        <f t="shared" si="265"/>
        <v>Roberto Castro</v>
      </c>
    </row>
    <row r="5330" spans="1:7" thickBot="1">
      <c r="A5330" s="62" t="s">
        <v>888</v>
      </c>
      <c r="B5330" s="61" t="s">
        <v>291</v>
      </c>
      <c r="C5330" s="61">
        <f t="shared" si="263"/>
        <v>1</v>
      </c>
      <c r="D5330" s="63" t="str">
        <f t="shared" si="264"/>
        <v>27</v>
      </c>
      <c r="E5330" s="63">
        <v>27</v>
      </c>
      <c r="F5330" s="61" t="s">
        <v>499</v>
      </c>
      <c r="G5330" s="61" t="str">
        <f t="shared" si="265"/>
        <v>Jason Day</v>
      </c>
    </row>
    <row r="5331" spans="1:7" thickBot="1">
      <c r="A5331" s="62" t="s">
        <v>888</v>
      </c>
      <c r="B5331" s="61" t="s">
        <v>291</v>
      </c>
      <c r="C5331" s="61">
        <f t="shared" si="263"/>
        <v>1</v>
      </c>
      <c r="D5331" s="63" t="str">
        <f t="shared" si="264"/>
        <v>27</v>
      </c>
      <c r="E5331" s="63">
        <v>27</v>
      </c>
      <c r="F5331" s="61" t="s">
        <v>674</v>
      </c>
      <c r="G5331" s="61" t="str">
        <f t="shared" si="265"/>
        <v>Mark Wilson</v>
      </c>
    </row>
    <row r="5332" spans="1:7" thickBot="1">
      <c r="A5332" s="62" t="s">
        <v>888</v>
      </c>
      <c r="B5332" s="61">
        <v>29</v>
      </c>
      <c r="C5332" s="61" t="str">
        <f t="shared" si="263"/>
        <v>No Tie</v>
      </c>
      <c r="D5332" s="63">
        <f t="shared" si="264"/>
        <v>29</v>
      </c>
      <c r="E5332" s="63">
        <v>29</v>
      </c>
      <c r="F5332" s="61" t="s">
        <v>774</v>
      </c>
      <c r="G5332" s="61" t="str">
        <f t="shared" si="265"/>
        <v>Darron Stiles</v>
      </c>
    </row>
    <row r="5333" spans="1:7" thickBot="1">
      <c r="A5333" s="62" t="s">
        <v>888</v>
      </c>
      <c r="B5333" s="61">
        <v>30</v>
      </c>
      <c r="C5333" s="61" t="str">
        <f t="shared" si="263"/>
        <v>No Tie</v>
      </c>
      <c r="D5333" s="63">
        <f t="shared" si="264"/>
        <v>30</v>
      </c>
      <c r="E5333" s="63">
        <v>30</v>
      </c>
      <c r="F5333" s="61" t="s">
        <v>768</v>
      </c>
      <c r="G5333" s="61" t="str">
        <f t="shared" si="265"/>
        <v>Graeme McDowell</v>
      </c>
    </row>
    <row r="5334" spans="1:7" thickBot="1">
      <c r="A5334" s="62" t="s">
        <v>888</v>
      </c>
      <c r="B5334" s="61">
        <v>31</v>
      </c>
      <c r="C5334" s="61" t="str">
        <f t="shared" si="263"/>
        <v>No Tie</v>
      </c>
      <c r="D5334" s="63">
        <f t="shared" si="264"/>
        <v>31</v>
      </c>
      <c r="E5334" s="63">
        <v>31</v>
      </c>
      <c r="F5334" s="61" t="s">
        <v>578</v>
      </c>
      <c r="G5334" s="61" t="str">
        <f t="shared" si="265"/>
        <v>Jordan Spieth</v>
      </c>
    </row>
    <row r="5335" spans="1:7" thickBot="1">
      <c r="A5335" s="62" t="s">
        <v>888</v>
      </c>
      <c r="B5335" s="61">
        <v>32</v>
      </c>
      <c r="C5335" s="61" t="str">
        <f t="shared" si="263"/>
        <v>No Tie</v>
      </c>
      <c r="D5335" s="63">
        <f t="shared" si="264"/>
        <v>32</v>
      </c>
      <c r="E5335" s="63">
        <v>32</v>
      </c>
      <c r="F5335" s="61" t="s">
        <v>506</v>
      </c>
      <c r="G5335" s="61" t="str">
        <f t="shared" si="265"/>
        <v>Keegan Bradley</v>
      </c>
    </row>
    <row r="5336" spans="1:7" thickBot="1">
      <c r="A5336" s="62" t="s">
        <v>888</v>
      </c>
      <c r="B5336" s="61">
        <v>33</v>
      </c>
      <c r="C5336" s="61" t="str">
        <f t="shared" si="263"/>
        <v>No Tie</v>
      </c>
      <c r="D5336" s="63">
        <f t="shared" si="264"/>
        <v>33</v>
      </c>
      <c r="E5336" s="63">
        <v>33</v>
      </c>
      <c r="F5336" s="61" t="s">
        <v>611</v>
      </c>
      <c r="G5336" s="61" t="str">
        <f t="shared" si="265"/>
        <v>Brandt Snedeker</v>
      </c>
    </row>
    <row r="5337" spans="1:7" thickBot="1">
      <c r="A5337" s="62" t="s">
        <v>888</v>
      </c>
      <c r="B5337" s="61">
        <v>34</v>
      </c>
      <c r="C5337" s="61" t="str">
        <f t="shared" si="263"/>
        <v>No Tie</v>
      </c>
      <c r="D5337" s="63">
        <f t="shared" si="264"/>
        <v>34</v>
      </c>
      <c r="E5337" s="63">
        <v>34</v>
      </c>
      <c r="F5337" s="61" t="s">
        <v>758</v>
      </c>
      <c r="G5337" s="61" t="str">
        <f t="shared" si="265"/>
        <v>Ted Potter, Jr.</v>
      </c>
    </row>
    <row r="5338" spans="1:7" thickBot="1">
      <c r="A5338" s="62" t="s">
        <v>888</v>
      </c>
      <c r="B5338" s="61">
        <v>35</v>
      </c>
      <c r="C5338" s="61" t="str">
        <f t="shared" si="263"/>
        <v>No Tie</v>
      </c>
      <c r="D5338" s="63">
        <f t="shared" si="264"/>
        <v>35</v>
      </c>
      <c r="E5338" s="63">
        <v>35</v>
      </c>
      <c r="F5338" s="61" t="s">
        <v>510</v>
      </c>
      <c r="G5338" s="61" t="str">
        <f t="shared" si="265"/>
        <v>Justin Rose</v>
      </c>
    </row>
    <row r="5339" spans="1:7" thickBot="1">
      <c r="A5339" s="62" t="s">
        <v>888</v>
      </c>
      <c r="B5339" s="61">
        <v>36</v>
      </c>
      <c r="C5339" s="61" t="str">
        <f t="shared" si="263"/>
        <v>No Tie</v>
      </c>
      <c r="D5339" s="63">
        <f t="shared" si="264"/>
        <v>36</v>
      </c>
      <c r="E5339" s="63">
        <v>36</v>
      </c>
      <c r="F5339" s="61" t="s">
        <v>517</v>
      </c>
      <c r="G5339" s="61" t="str">
        <f t="shared" si="265"/>
        <v>Jimmy Walker</v>
      </c>
    </row>
    <row r="5340" spans="1:7" thickBot="1">
      <c r="A5340" s="62" t="s">
        <v>888</v>
      </c>
      <c r="B5340" s="61">
        <v>37</v>
      </c>
      <c r="C5340" s="61" t="str">
        <f t="shared" si="263"/>
        <v>No Tie</v>
      </c>
      <c r="D5340" s="63">
        <f t="shared" si="264"/>
        <v>37</v>
      </c>
      <c r="E5340" s="63">
        <v>37</v>
      </c>
      <c r="F5340" s="61" t="s">
        <v>757</v>
      </c>
      <c r="G5340" s="61" t="str">
        <f t="shared" si="265"/>
        <v>Casey Wittenberg</v>
      </c>
    </row>
    <row r="5341" spans="1:7" thickBot="1">
      <c r="A5341" s="62" t="s">
        <v>888</v>
      </c>
      <c r="B5341" s="61">
        <v>38</v>
      </c>
      <c r="C5341" s="61" t="str">
        <f t="shared" si="263"/>
        <v>No Tie</v>
      </c>
      <c r="D5341" s="63">
        <f t="shared" si="264"/>
        <v>38</v>
      </c>
      <c r="E5341" s="63">
        <v>38</v>
      </c>
      <c r="F5341" s="61" t="s">
        <v>766</v>
      </c>
      <c r="G5341" s="61" t="str">
        <f t="shared" si="265"/>
        <v>David Lynn</v>
      </c>
    </row>
    <row r="5342" spans="1:7" thickBot="1">
      <c r="A5342" s="62" t="s">
        <v>888</v>
      </c>
      <c r="B5342" s="61">
        <v>39</v>
      </c>
      <c r="C5342" s="61" t="str">
        <f t="shared" si="263"/>
        <v>No Tie</v>
      </c>
      <c r="D5342" s="63">
        <f t="shared" si="264"/>
        <v>39</v>
      </c>
      <c r="E5342" s="63">
        <v>39</v>
      </c>
      <c r="F5342" s="61" t="s">
        <v>669</v>
      </c>
      <c r="G5342" s="61" t="str">
        <f t="shared" si="265"/>
        <v>William McGirt</v>
      </c>
    </row>
    <row r="5343" spans="1:7" thickBot="1">
      <c r="A5343" s="62" t="s">
        <v>888</v>
      </c>
      <c r="B5343" s="61" t="s">
        <v>303</v>
      </c>
      <c r="C5343" s="61">
        <f t="shared" si="263"/>
        <v>1</v>
      </c>
      <c r="D5343" s="63" t="str">
        <f t="shared" si="264"/>
        <v>40</v>
      </c>
      <c r="E5343" s="63">
        <v>40</v>
      </c>
      <c r="F5343" s="61" t="s">
        <v>591</v>
      </c>
      <c r="G5343" s="61" t="str">
        <f t="shared" si="265"/>
        <v>Cameron Percy</v>
      </c>
    </row>
    <row r="5344" spans="1:7" thickBot="1">
      <c r="A5344" s="62" t="s">
        <v>888</v>
      </c>
      <c r="B5344" s="61" t="s">
        <v>303</v>
      </c>
      <c r="C5344" s="61">
        <f t="shared" si="263"/>
        <v>1</v>
      </c>
      <c r="D5344" s="63" t="str">
        <f t="shared" si="264"/>
        <v>40</v>
      </c>
      <c r="E5344" s="63">
        <v>40</v>
      </c>
      <c r="F5344" s="61" t="s">
        <v>491</v>
      </c>
      <c r="G5344" s="61" t="str">
        <f t="shared" si="265"/>
        <v>Patrick Reed</v>
      </c>
    </row>
    <row r="5345" spans="1:7" thickBot="1">
      <c r="A5345" s="62" t="s">
        <v>888</v>
      </c>
      <c r="B5345" s="61">
        <v>42</v>
      </c>
      <c r="C5345" s="61" t="str">
        <f t="shared" si="263"/>
        <v>No Tie</v>
      </c>
      <c r="D5345" s="63">
        <f t="shared" si="264"/>
        <v>42</v>
      </c>
      <c r="E5345" s="63">
        <v>42</v>
      </c>
      <c r="F5345" s="61" t="s">
        <v>767</v>
      </c>
      <c r="G5345" s="61" t="str">
        <f t="shared" si="265"/>
        <v>Jeff Maggert</v>
      </c>
    </row>
    <row r="5346" spans="1:7" thickBot="1">
      <c r="A5346" s="62" t="s">
        <v>888</v>
      </c>
      <c r="B5346" s="61">
        <v>43</v>
      </c>
      <c r="C5346" s="61" t="str">
        <f t="shared" si="263"/>
        <v>No Tie</v>
      </c>
      <c r="D5346" s="63">
        <f t="shared" si="264"/>
        <v>43</v>
      </c>
      <c r="E5346" s="63">
        <v>43</v>
      </c>
      <c r="F5346" s="61" t="s">
        <v>688</v>
      </c>
      <c r="G5346" s="61" t="str">
        <f t="shared" si="265"/>
        <v>Brian Stuard</v>
      </c>
    </row>
    <row r="5347" spans="1:7" thickBot="1">
      <c r="A5347" s="62" t="s">
        <v>888</v>
      </c>
      <c r="B5347" s="61">
        <v>44</v>
      </c>
      <c r="C5347" s="61" t="str">
        <f t="shared" si="263"/>
        <v>No Tie</v>
      </c>
      <c r="D5347" s="63">
        <f t="shared" si="264"/>
        <v>44</v>
      </c>
      <c r="E5347" s="63">
        <v>44</v>
      </c>
      <c r="F5347" s="61" t="s">
        <v>737</v>
      </c>
      <c r="G5347" s="61" t="str">
        <f t="shared" si="265"/>
        <v>Tom Gillis</v>
      </c>
    </row>
    <row r="5348" spans="1:7" thickBot="1">
      <c r="A5348" s="62" t="s">
        <v>888</v>
      </c>
      <c r="B5348" s="61">
        <v>45</v>
      </c>
      <c r="C5348" s="61" t="str">
        <f t="shared" si="263"/>
        <v>No Tie</v>
      </c>
      <c r="D5348" s="63">
        <f t="shared" si="264"/>
        <v>45</v>
      </c>
      <c r="E5348" s="63">
        <v>45</v>
      </c>
      <c r="F5348" s="61" t="s">
        <v>777</v>
      </c>
      <c r="G5348" s="61" t="str">
        <f t="shared" si="265"/>
        <v>Tim Clark</v>
      </c>
    </row>
    <row r="5349" spans="1:7" thickBot="1">
      <c r="A5349" s="62" t="s">
        <v>888</v>
      </c>
      <c r="B5349" s="61">
        <v>46</v>
      </c>
      <c r="C5349" s="61" t="str">
        <f t="shared" si="263"/>
        <v>No Tie</v>
      </c>
      <c r="D5349" s="63">
        <f t="shared" si="264"/>
        <v>46</v>
      </c>
      <c r="E5349" s="63">
        <v>46</v>
      </c>
      <c r="F5349" s="61" t="s">
        <v>714</v>
      </c>
      <c r="G5349" s="61" t="str">
        <f t="shared" si="265"/>
        <v>Tiger Woods</v>
      </c>
    </row>
    <row r="5350" spans="1:7" thickBot="1">
      <c r="A5350" s="62" t="s">
        <v>888</v>
      </c>
      <c r="B5350" s="61">
        <v>47</v>
      </c>
      <c r="C5350" s="61" t="str">
        <f t="shared" si="263"/>
        <v>No Tie</v>
      </c>
      <c r="D5350" s="63">
        <f t="shared" si="264"/>
        <v>47</v>
      </c>
      <c r="E5350" s="63">
        <v>47</v>
      </c>
      <c r="F5350" s="61" t="s">
        <v>752</v>
      </c>
      <c r="G5350" s="61" t="str">
        <f t="shared" si="265"/>
        <v>Charlie Wi</v>
      </c>
    </row>
    <row r="5351" spans="1:7" thickBot="1">
      <c r="A5351" s="62" t="s">
        <v>888</v>
      </c>
      <c r="B5351" s="61">
        <v>48</v>
      </c>
      <c r="C5351" s="61" t="str">
        <f t="shared" si="263"/>
        <v>No Tie</v>
      </c>
      <c r="D5351" s="63">
        <f t="shared" si="264"/>
        <v>48</v>
      </c>
      <c r="E5351" s="63">
        <v>48</v>
      </c>
      <c r="F5351" s="61" t="s">
        <v>633</v>
      </c>
      <c r="G5351" s="61" t="str">
        <f t="shared" si="265"/>
        <v>Chez Reavie</v>
      </c>
    </row>
    <row r="5352" spans="1:7" thickBot="1">
      <c r="A5352" s="62" t="s">
        <v>888</v>
      </c>
      <c r="B5352" s="61" t="s">
        <v>311</v>
      </c>
      <c r="C5352" s="61">
        <f t="shared" si="263"/>
        <v>1</v>
      </c>
      <c r="D5352" s="63" t="str">
        <f t="shared" si="264"/>
        <v>49</v>
      </c>
      <c r="E5352" s="63">
        <v>49</v>
      </c>
      <c r="F5352" s="61" t="s">
        <v>655</v>
      </c>
      <c r="G5352" s="61" t="str">
        <f t="shared" si="265"/>
        <v>Fabian Gomez</v>
      </c>
    </row>
    <row r="5353" spans="1:7" thickBot="1">
      <c r="A5353" s="62" t="s">
        <v>888</v>
      </c>
      <c r="B5353" s="61" t="s">
        <v>311</v>
      </c>
      <c r="C5353" s="61">
        <f t="shared" si="263"/>
        <v>1</v>
      </c>
      <c r="D5353" s="63" t="str">
        <f t="shared" si="264"/>
        <v>49</v>
      </c>
      <c r="E5353" s="63">
        <v>49</v>
      </c>
      <c r="F5353" s="61" t="s">
        <v>634</v>
      </c>
      <c r="G5353" s="61" t="str">
        <f t="shared" si="265"/>
        <v>George McNeill</v>
      </c>
    </row>
    <row r="5354" spans="1:7" thickBot="1">
      <c r="A5354" s="62" t="s">
        <v>888</v>
      </c>
      <c r="B5354" s="61" t="s">
        <v>810</v>
      </c>
      <c r="C5354" s="61">
        <f t="shared" si="263"/>
        <v>1</v>
      </c>
      <c r="D5354" s="63" t="str">
        <f t="shared" si="264"/>
        <v>51</v>
      </c>
      <c r="E5354" s="63">
        <v>51</v>
      </c>
      <c r="F5354" s="61" t="s">
        <v>697</v>
      </c>
      <c r="G5354" s="61" t="str">
        <f t="shared" si="265"/>
        <v>David Toms</v>
      </c>
    </row>
    <row r="5355" spans="1:7" thickBot="1">
      <c r="A5355" s="62" t="s">
        <v>888</v>
      </c>
      <c r="B5355" s="61" t="s">
        <v>810</v>
      </c>
      <c r="C5355" s="61">
        <f t="shared" si="263"/>
        <v>1</v>
      </c>
      <c r="D5355" s="63" t="str">
        <f t="shared" si="264"/>
        <v>51</v>
      </c>
      <c r="E5355" s="63">
        <v>51</v>
      </c>
      <c r="F5355" s="61" t="s">
        <v>528</v>
      </c>
      <c r="G5355" s="61" t="str">
        <f t="shared" si="265"/>
        <v>Graham DeLaet</v>
      </c>
    </row>
    <row r="5356" spans="1:7" thickBot="1">
      <c r="A5356" s="62" t="s">
        <v>888</v>
      </c>
      <c r="B5356" s="61">
        <v>53</v>
      </c>
      <c r="C5356" s="61" t="str">
        <f t="shared" si="263"/>
        <v>No Tie</v>
      </c>
      <c r="D5356" s="63">
        <f t="shared" si="264"/>
        <v>53</v>
      </c>
      <c r="E5356" s="63">
        <v>53</v>
      </c>
      <c r="F5356" s="61" t="s">
        <v>734</v>
      </c>
      <c r="G5356" s="61" t="str">
        <f t="shared" si="265"/>
        <v>James Driscoll</v>
      </c>
    </row>
    <row r="5357" spans="1:7" thickBot="1">
      <c r="A5357" s="62" t="s">
        <v>888</v>
      </c>
      <c r="B5357" s="61" t="s">
        <v>884</v>
      </c>
      <c r="C5357" s="61">
        <f t="shared" si="263"/>
        <v>1</v>
      </c>
      <c r="D5357" s="63" t="str">
        <f t="shared" si="264"/>
        <v>54</v>
      </c>
      <c r="E5357" s="63">
        <v>54</v>
      </c>
      <c r="F5357" s="61" t="s">
        <v>732</v>
      </c>
      <c r="G5357" s="61" t="str">
        <f t="shared" si="265"/>
        <v>Freddie Jacobson</v>
      </c>
    </row>
    <row r="5358" spans="1:7" thickBot="1">
      <c r="A5358" s="62" t="s">
        <v>888</v>
      </c>
      <c r="B5358" s="61" t="s">
        <v>884</v>
      </c>
      <c r="C5358" s="61">
        <f t="shared" si="263"/>
        <v>1</v>
      </c>
      <c r="D5358" s="63" t="str">
        <f t="shared" si="264"/>
        <v>54</v>
      </c>
      <c r="E5358" s="63">
        <v>54</v>
      </c>
      <c r="F5358" s="61" t="s">
        <v>660</v>
      </c>
      <c r="G5358" s="61" t="str">
        <f t="shared" si="265"/>
        <v>Zach Johnson</v>
      </c>
    </row>
    <row r="5359" spans="1:7" thickBot="1">
      <c r="A5359" s="62" t="s">
        <v>888</v>
      </c>
      <c r="B5359" s="61">
        <v>56</v>
      </c>
      <c r="C5359" s="61" t="str">
        <f t="shared" si="263"/>
        <v>No Tie</v>
      </c>
      <c r="D5359" s="63">
        <f t="shared" si="264"/>
        <v>56</v>
      </c>
      <c r="E5359" s="63">
        <v>56</v>
      </c>
      <c r="F5359" s="61" t="s">
        <v>492</v>
      </c>
      <c r="G5359" s="61" t="str">
        <f t="shared" si="265"/>
        <v>Rickie Fowler</v>
      </c>
    </row>
    <row r="5360" spans="1:7" thickBot="1">
      <c r="A5360" s="62" t="s">
        <v>888</v>
      </c>
      <c r="B5360" s="61">
        <v>57</v>
      </c>
      <c r="C5360" s="61" t="str">
        <f t="shared" si="263"/>
        <v>No Tie</v>
      </c>
      <c r="D5360" s="63">
        <f t="shared" si="264"/>
        <v>57</v>
      </c>
      <c r="E5360" s="63">
        <v>57</v>
      </c>
      <c r="F5360" s="61" t="s">
        <v>662</v>
      </c>
      <c r="G5360" s="61" t="str">
        <f t="shared" si="265"/>
        <v>Jim Furyk</v>
      </c>
    </row>
    <row r="5361" spans="1:7" thickBot="1">
      <c r="A5361" s="62" t="s">
        <v>888</v>
      </c>
      <c r="B5361" s="61">
        <v>58</v>
      </c>
      <c r="C5361" s="61" t="str">
        <f t="shared" si="263"/>
        <v>No Tie</v>
      </c>
      <c r="D5361" s="63">
        <f t="shared" si="264"/>
        <v>58</v>
      </c>
      <c r="E5361" s="63">
        <v>58</v>
      </c>
      <c r="F5361" s="61" t="s">
        <v>769</v>
      </c>
      <c r="G5361" s="61" t="str">
        <f t="shared" si="265"/>
        <v>Aaron Watkins</v>
      </c>
    </row>
    <row r="5362" spans="1:7" thickBot="1">
      <c r="A5362" s="62" t="s">
        <v>888</v>
      </c>
      <c r="B5362" s="61">
        <v>59</v>
      </c>
      <c r="C5362" s="61" t="str">
        <f t="shared" si="263"/>
        <v>No Tie</v>
      </c>
      <c r="D5362" s="63">
        <f t="shared" si="264"/>
        <v>59</v>
      </c>
      <c r="E5362" s="63">
        <v>59</v>
      </c>
      <c r="F5362" s="61" t="s">
        <v>668</v>
      </c>
      <c r="G5362" s="61" t="str">
        <f t="shared" si="265"/>
        <v>Scott Langley</v>
      </c>
    </row>
    <row r="5363" spans="1:7" thickBot="1">
      <c r="A5363" s="62" t="s">
        <v>888</v>
      </c>
      <c r="B5363" s="61">
        <v>60</v>
      </c>
      <c r="C5363" s="61" t="str">
        <f t="shared" si="263"/>
        <v>No Tie</v>
      </c>
      <c r="D5363" s="63">
        <f t="shared" si="264"/>
        <v>60</v>
      </c>
      <c r="E5363" s="63">
        <v>60</v>
      </c>
      <c r="F5363" s="61" t="s">
        <v>776</v>
      </c>
      <c r="G5363" s="61" t="str">
        <f t="shared" si="265"/>
        <v>Dicky Pride</v>
      </c>
    </row>
    <row r="5364" spans="1:7" thickBot="1">
      <c r="A5364" s="62" t="s">
        <v>888</v>
      </c>
      <c r="B5364" s="61">
        <v>61</v>
      </c>
      <c r="C5364" s="61" t="str">
        <f t="shared" si="263"/>
        <v>No Tie</v>
      </c>
      <c r="D5364" s="63">
        <f t="shared" si="264"/>
        <v>61</v>
      </c>
      <c r="E5364" s="63">
        <v>61</v>
      </c>
      <c r="F5364" s="61" t="s">
        <v>597</v>
      </c>
      <c r="G5364" s="61" t="str">
        <f t="shared" si="265"/>
        <v>Kevin Streelman</v>
      </c>
    </row>
    <row r="5365" spans="1:7" thickBot="1">
      <c r="A5365" s="62" t="s">
        <v>888</v>
      </c>
      <c r="B5365" s="61">
        <v>62</v>
      </c>
      <c r="C5365" s="61" t="str">
        <f t="shared" si="263"/>
        <v>No Tie</v>
      </c>
      <c r="D5365" s="63">
        <f t="shared" si="264"/>
        <v>62</v>
      </c>
      <c r="E5365" s="63">
        <v>62</v>
      </c>
      <c r="F5365" s="61" t="s">
        <v>673</v>
      </c>
      <c r="G5365" s="61" t="str">
        <f t="shared" si="265"/>
        <v>John Huh</v>
      </c>
    </row>
    <row r="5366" spans="1:7" thickBot="1">
      <c r="A5366" s="62" t="s">
        <v>888</v>
      </c>
      <c r="B5366" s="61" t="s">
        <v>885</v>
      </c>
      <c r="C5366" s="61">
        <f t="shared" si="263"/>
        <v>1</v>
      </c>
      <c r="D5366" s="63" t="str">
        <f t="shared" si="264"/>
        <v>63</v>
      </c>
      <c r="E5366" s="63">
        <v>63</v>
      </c>
      <c r="F5366" s="61" t="s">
        <v>665</v>
      </c>
      <c r="G5366" s="61" t="str">
        <f t="shared" si="265"/>
        <v>Greg Chalmers</v>
      </c>
    </row>
    <row r="5367" spans="1:7" thickBot="1">
      <c r="A5367" s="62" t="s">
        <v>888</v>
      </c>
      <c r="B5367" s="61" t="s">
        <v>885</v>
      </c>
      <c r="C5367" s="61">
        <f t="shared" si="263"/>
        <v>1</v>
      </c>
      <c r="D5367" s="63" t="str">
        <f t="shared" si="264"/>
        <v>63</v>
      </c>
      <c r="E5367" s="63">
        <v>63</v>
      </c>
      <c r="F5367" s="61" t="s">
        <v>711</v>
      </c>
      <c r="G5367" s="61" t="str">
        <f t="shared" si="265"/>
        <v>Troy Matteson</v>
      </c>
    </row>
    <row r="5368" spans="1:7" thickBot="1">
      <c r="A5368" s="62" t="s">
        <v>888</v>
      </c>
      <c r="B5368" s="61">
        <v>65</v>
      </c>
      <c r="C5368" s="61" t="str">
        <f t="shared" si="263"/>
        <v>No Tie</v>
      </c>
      <c r="D5368" s="63">
        <f t="shared" si="264"/>
        <v>65</v>
      </c>
      <c r="E5368" s="63">
        <v>65</v>
      </c>
      <c r="F5368" s="61" t="s">
        <v>779</v>
      </c>
      <c r="G5368" s="61" t="str">
        <f t="shared" si="265"/>
        <v>Jin Park</v>
      </c>
    </row>
    <row r="5369" spans="1:7" thickBot="1">
      <c r="A5369" s="62" t="s">
        <v>888</v>
      </c>
      <c r="B5369" s="61">
        <v>66</v>
      </c>
      <c r="C5369" s="61" t="str">
        <f t="shared" si="263"/>
        <v>No Tie</v>
      </c>
      <c r="D5369" s="63">
        <f t="shared" si="264"/>
        <v>66</v>
      </c>
      <c r="E5369" s="63">
        <v>66</v>
      </c>
      <c r="F5369" s="61" t="s">
        <v>643</v>
      </c>
      <c r="G5369" s="61" t="str">
        <f t="shared" si="265"/>
        <v>Jeff Overton</v>
      </c>
    </row>
    <row r="5370" spans="1:7" thickBot="1">
      <c r="A5370" s="62" t="s">
        <v>888</v>
      </c>
      <c r="B5370" s="61">
        <v>67</v>
      </c>
      <c r="C5370" s="61" t="str">
        <f t="shared" si="263"/>
        <v>No Tie</v>
      </c>
      <c r="D5370" s="63">
        <f t="shared" si="264"/>
        <v>67</v>
      </c>
      <c r="E5370" s="63">
        <v>67</v>
      </c>
      <c r="F5370" s="61" t="s">
        <v>755</v>
      </c>
      <c r="G5370" s="61" t="str">
        <f t="shared" si="265"/>
        <v>Stephen Ames</v>
      </c>
    </row>
    <row r="5371" spans="1:7" thickBot="1">
      <c r="A5371" s="62" t="s">
        <v>888</v>
      </c>
      <c r="B5371" s="61" t="s">
        <v>788</v>
      </c>
      <c r="C5371" s="61">
        <f t="shared" si="263"/>
        <v>1</v>
      </c>
      <c r="D5371" s="63" t="str">
        <f t="shared" si="264"/>
        <v>68</v>
      </c>
      <c r="E5371" s="63">
        <v>68</v>
      </c>
      <c r="F5371" s="61" t="s">
        <v>646</v>
      </c>
      <c r="G5371" s="61" t="str">
        <f t="shared" si="265"/>
        <v>Daniel Summerhays</v>
      </c>
    </row>
    <row r="5372" spans="1:7" thickBot="1">
      <c r="A5372" s="62" t="s">
        <v>888</v>
      </c>
      <c r="B5372" s="61" t="s">
        <v>788</v>
      </c>
      <c r="C5372" s="61">
        <f t="shared" si="263"/>
        <v>1</v>
      </c>
      <c r="D5372" s="63" t="str">
        <f t="shared" si="264"/>
        <v>68</v>
      </c>
      <c r="E5372" s="63">
        <v>68</v>
      </c>
      <c r="F5372" s="61" t="s">
        <v>748</v>
      </c>
      <c r="G5372" s="61" t="str">
        <f t="shared" si="265"/>
        <v>Trevor Immelman</v>
      </c>
    </row>
    <row r="5373" spans="1:7" thickBot="1">
      <c r="A5373" s="62" t="s">
        <v>888</v>
      </c>
      <c r="B5373" s="61" t="s">
        <v>865</v>
      </c>
      <c r="C5373" s="61">
        <f t="shared" si="263"/>
        <v>1</v>
      </c>
      <c r="D5373" s="63" t="str">
        <f t="shared" si="264"/>
        <v>70</v>
      </c>
      <c r="E5373" s="63">
        <v>70</v>
      </c>
      <c r="F5373" s="61" t="s">
        <v>629</v>
      </c>
      <c r="G5373" s="61" t="str">
        <f t="shared" si="265"/>
        <v>Jason Dufner</v>
      </c>
    </row>
    <row r="5374" spans="1:7" thickBot="1">
      <c r="A5374" s="62" t="s">
        <v>888</v>
      </c>
      <c r="B5374" s="61" t="s">
        <v>865</v>
      </c>
      <c r="C5374" s="61">
        <f t="shared" si="263"/>
        <v>1</v>
      </c>
      <c r="D5374" s="63" t="str">
        <f t="shared" si="264"/>
        <v>70</v>
      </c>
      <c r="E5374" s="63">
        <v>70</v>
      </c>
      <c r="F5374" s="61" t="s">
        <v>780</v>
      </c>
      <c r="G5374" s="61" t="str">
        <f t="shared" si="265"/>
        <v>Mike Weir</v>
      </c>
    </row>
    <row r="5375" spans="1:7" thickBot="1">
      <c r="A5375" s="62" t="s">
        <v>888</v>
      </c>
      <c r="B5375" s="61">
        <v>72</v>
      </c>
      <c r="C5375" s="61" t="str">
        <f t="shared" si="263"/>
        <v>No Tie</v>
      </c>
      <c r="D5375" s="63">
        <f t="shared" si="264"/>
        <v>72</v>
      </c>
      <c r="E5375" s="63">
        <v>72</v>
      </c>
      <c r="F5375" s="61" t="s">
        <v>695</v>
      </c>
      <c r="G5375" s="61" t="str">
        <f t="shared" si="265"/>
        <v>Justin Leonard</v>
      </c>
    </row>
    <row r="5376" spans="1:7" thickBot="1">
      <c r="A5376" s="62" t="s">
        <v>888</v>
      </c>
      <c r="B5376" s="61" t="s">
        <v>720</v>
      </c>
      <c r="C5376" s="61">
        <f t="shared" si="263"/>
        <v>1</v>
      </c>
      <c r="D5376" s="63" t="str">
        <f t="shared" si="264"/>
        <v>73</v>
      </c>
      <c r="E5376" s="63">
        <v>73</v>
      </c>
      <c r="F5376" s="61" t="s">
        <v>691</v>
      </c>
      <c r="G5376" s="61" t="str">
        <f t="shared" si="265"/>
        <v>Brian Davis</v>
      </c>
    </row>
    <row r="5377" spans="1:7" thickBot="1">
      <c r="A5377" s="62" t="s">
        <v>888</v>
      </c>
      <c r="B5377" s="61" t="s">
        <v>720</v>
      </c>
      <c r="C5377" s="61">
        <f t="shared" si="263"/>
        <v>1</v>
      </c>
      <c r="D5377" s="63" t="str">
        <f t="shared" si="264"/>
        <v>73</v>
      </c>
      <c r="E5377" s="63">
        <v>73</v>
      </c>
      <c r="F5377" s="61" t="s">
        <v>547</v>
      </c>
      <c r="G5377" s="61" t="str">
        <f t="shared" si="265"/>
        <v>Hunter Mahan</v>
      </c>
    </row>
    <row r="5378" spans="1:7" thickBot="1">
      <c r="A5378" s="62" t="s">
        <v>888</v>
      </c>
      <c r="B5378" s="61">
        <v>75</v>
      </c>
      <c r="C5378" s="61" t="str">
        <f t="shared" si="263"/>
        <v>No Tie</v>
      </c>
      <c r="D5378" s="63">
        <f t="shared" si="264"/>
        <v>75</v>
      </c>
      <c r="E5378" s="63">
        <v>75</v>
      </c>
      <c r="F5378" s="61" t="s">
        <v>647</v>
      </c>
      <c r="G5378" s="61" t="str">
        <f t="shared" si="265"/>
        <v>Luke Guthrie</v>
      </c>
    </row>
    <row r="5379" spans="1:7" thickBot="1">
      <c r="A5379" s="62" t="s">
        <v>888</v>
      </c>
      <c r="B5379" s="61">
        <v>76</v>
      </c>
      <c r="C5379" s="61" t="str">
        <f t="shared" si="263"/>
        <v>No Tie</v>
      </c>
      <c r="D5379" s="63">
        <f t="shared" si="264"/>
        <v>76</v>
      </c>
      <c r="E5379" s="63">
        <v>76</v>
      </c>
      <c r="F5379" s="61" t="s">
        <v>640</v>
      </c>
      <c r="G5379" s="61" t="str">
        <f t="shared" si="265"/>
        <v>Chad Campbell</v>
      </c>
    </row>
    <row r="5380" spans="1:7" thickBot="1">
      <c r="A5380" s="62" t="s">
        <v>888</v>
      </c>
      <c r="B5380" s="61">
        <v>77</v>
      </c>
      <c r="C5380" s="61" t="str">
        <f t="shared" si="263"/>
        <v>No Tie</v>
      </c>
      <c r="D5380" s="63">
        <f t="shared" si="264"/>
        <v>77</v>
      </c>
      <c r="E5380" s="63">
        <v>77</v>
      </c>
      <c r="F5380" s="61" t="s">
        <v>619</v>
      </c>
      <c r="G5380" s="61" t="str">
        <f t="shared" si="265"/>
        <v>Brian Harman</v>
      </c>
    </row>
    <row r="5381" spans="1:7" thickBot="1">
      <c r="A5381" s="62" t="s">
        <v>888</v>
      </c>
      <c r="B5381" s="61">
        <v>78</v>
      </c>
      <c r="C5381" s="61" t="str">
        <f t="shared" ref="C5381:C5444" si="266">IFERROR(SEARCH("T",B5381),"No Tie")</f>
        <v>No Tie</v>
      </c>
      <c r="D5381" s="63">
        <f t="shared" ref="D5381:D5444" si="267">IF(C5381="No Tie",B5381,RIGHT(B5381,LEN(B5381)-1))</f>
        <v>78</v>
      </c>
      <c r="E5381" s="63">
        <v>78</v>
      </c>
      <c r="F5381" s="61" t="s">
        <v>519</v>
      </c>
      <c r="G5381" s="61" t="str">
        <f t="shared" ref="G5381:G5444" si="268">TRIM(SUBSTITUTE(F5381,CHAR(160),CHAR(32)))</f>
        <v>Phil Mickelson</v>
      </c>
    </row>
    <row r="5382" spans="1:7" thickBot="1">
      <c r="A5382" s="62" t="s">
        <v>888</v>
      </c>
      <c r="B5382" s="61">
        <v>79</v>
      </c>
      <c r="C5382" s="61" t="str">
        <f t="shared" si="266"/>
        <v>No Tie</v>
      </c>
      <c r="D5382" s="63">
        <f t="shared" si="267"/>
        <v>79</v>
      </c>
      <c r="E5382" s="63">
        <v>79</v>
      </c>
      <c r="F5382" s="61" t="s">
        <v>539</v>
      </c>
      <c r="G5382" s="61" t="str">
        <f t="shared" si="268"/>
        <v>Shawn Stefani</v>
      </c>
    </row>
    <row r="5383" spans="1:7" thickBot="1">
      <c r="A5383" s="62" t="s">
        <v>888</v>
      </c>
      <c r="B5383" s="61">
        <v>80</v>
      </c>
      <c r="C5383" s="61" t="str">
        <f t="shared" si="266"/>
        <v>No Tie</v>
      </c>
      <c r="D5383" s="63">
        <f t="shared" si="267"/>
        <v>80</v>
      </c>
      <c r="E5383" s="63">
        <v>80</v>
      </c>
      <c r="F5383" s="61" t="s">
        <v>596</v>
      </c>
      <c r="G5383" s="61" t="str">
        <f t="shared" si="268"/>
        <v>David Lingmerth</v>
      </c>
    </row>
    <row r="5384" spans="1:7" thickBot="1">
      <c r="A5384" s="62" t="s">
        <v>888</v>
      </c>
      <c r="B5384" s="61">
        <v>81</v>
      </c>
      <c r="C5384" s="61" t="str">
        <f t="shared" si="266"/>
        <v>No Tie</v>
      </c>
      <c r="D5384" s="63">
        <f t="shared" si="267"/>
        <v>81</v>
      </c>
      <c r="E5384" s="63">
        <v>81</v>
      </c>
      <c r="F5384" s="61" t="s">
        <v>565</v>
      </c>
      <c r="G5384" s="61" t="str">
        <f t="shared" si="268"/>
        <v>Kevin Chappell</v>
      </c>
    </row>
    <row r="5385" spans="1:7" thickBot="1">
      <c r="A5385" s="62" t="s">
        <v>888</v>
      </c>
      <c r="B5385" s="61">
        <v>82</v>
      </c>
      <c r="C5385" s="61" t="str">
        <f t="shared" si="266"/>
        <v>No Tie</v>
      </c>
      <c r="D5385" s="63">
        <f t="shared" si="267"/>
        <v>82</v>
      </c>
      <c r="E5385" s="63">
        <v>82</v>
      </c>
      <c r="F5385" s="61" t="s">
        <v>708</v>
      </c>
      <c r="G5385" s="61" t="str">
        <f t="shared" si="268"/>
        <v>Peter Hanson</v>
      </c>
    </row>
    <row r="5386" spans="1:7" thickBot="1">
      <c r="A5386" s="62" t="s">
        <v>888</v>
      </c>
      <c r="B5386" s="61">
        <v>83</v>
      </c>
      <c r="C5386" s="61" t="str">
        <f t="shared" si="266"/>
        <v>No Tie</v>
      </c>
      <c r="D5386" s="63">
        <f t="shared" si="267"/>
        <v>83</v>
      </c>
      <c r="E5386" s="63">
        <v>83</v>
      </c>
      <c r="F5386" s="61" t="s">
        <v>507</v>
      </c>
      <c r="G5386" s="61" t="str">
        <f t="shared" si="268"/>
        <v>Jason Kokrak</v>
      </c>
    </row>
    <row r="5387" spans="1:7" thickBot="1">
      <c r="A5387" s="62" t="s">
        <v>888</v>
      </c>
      <c r="B5387" s="61">
        <v>84</v>
      </c>
      <c r="C5387" s="61" t="str">
        <f t="shared" si="266"/>
        <v>No Tie</v>
      </c>
      <c r="D5387" s="63">
        <f t="shared" si="267"/>
        <v>84</v>
      </c>
      <c r="E5387" s="63">
        <v>84</v>
      </c>
      <c r="F5387" s="61" t="s">
        <v>580</v>
      </c>
      <c r="G5387" s="61" t="str">
        <f t="shared" si="268"/>
        <v>Ernie Els</v>
      </c>
    </row>
    <row r="5388" spans="1:7" thickBot="1">
      <c r="A5388" s="62" t="s">
        <v>888</v>
      </c>
      <c r="B5388" s="61">
        <v>85</v>
      </c>
      <c r="C5388" s="61" t="str">
        <f t="shared" si="266"/>
        <v>No Tie</v>
      </c>
      <c r="D5388" s="63">
        <f t="shared" si="267"/>
        <v>85</v>
      </c>
      <c r="E5388" s="63">
        <v>85</v>
      </c>
      <c r="F5388" s="61" t="s">
        <v>540</v>
      </c>
      <c r="G5388" s="61" t="str">
        <f t="shared" si="268"/>
        <v>Morgan Hoffmann</v>
      </c>
    </row>
    <row r="5389" spans="1:7" thickBot="1">
      <c r="A5389" s="62" t="s">
        <v>888</v>
      </c>
      <c r="B5389" s="61" t="s">
        <v>880</v>
      </c>
      <c r="C5389" s="61">
        <f t="shared" si="266"/>
        <v>1</v>
      </c>
      <c r="D5389" s="63" t="str">
        <f t="shared" si="267"/>
        <v>86</v>
      </c>
      <c r="E5389" s="63">
        <v>86</v>
      </c>
      <c r="F5389" s="61" t="s">
        <v>533</v>
      </c>
      <c r="G5389" s="61" t="str">
        <f t="shared" si="268"/>
        <v>Robert Streb</v>
      </c>
    </row>
    <row r="5390" spans="1:7" thickBot="1">
      <c r="A5390" s="62" t="s">
        <v>888</v>
      </c>
      <c r="B5390" s="61" t="s">
        <v>880</v>
      </c>
      <c r="C5390" s="61">
        <f t="shared" si="266"/>
        <v>1</v>
      </c>
      <c r="D5390" s="63" t="str">
        <f t="shared" si="267"/>
        <v>86</v>
      </c>
      <c r="E5390" s="63">
        <v>86</v>
      </c>
      <c r="F5390" s="61" t="s">
        <v>599</v>
      </c>
      <c r="G5390" s="61" t="str">
        <f t="shared" si="268"/>
        <v>Webb Simpson</v>
      </c>
    </row>
    <row r="5391" spans="1:7" thickBot="1">
      <c r="A5391" s="62" t="s">
        <v>888</v>
      </c>
      <c r="B5391" s="61">
        <v>88</v>
      </c>
      <c r="C5391" s="61" t="str">
        <f t="shared" si="266"/>
        <v>No Tie</v>
      </c>
      <c r="D5391" s="63">
        <f t="shared" si="267"/>
        <v>88</v>
      </c>
      <c r="E5391" s="63">
        <v>88</v>
      </c>
      <c r="F5391" s="61" t="s">
        <v>543</v>
      </c>
      <c r="G5391" s="61" t="str">
        <f t="shared" si="268"/>
        <v>Andres Romero</v>
      </c>
    </row>
    <row r="5392" spans="1:7" thickBot="1">
      <c r="A5392" s="62" t="s">
        <v>888</v>
      </c>
      <c r="B5392" s="61">
        <v>89</v>
      </c>
      <c r="C5392" s="61" t="str">
        <f t="shared" si="266"/>
        <v>No Tie</v>
      </c>
      <c r="D5392" s="63">
        <f t="shared" si="267"/>
        <v>89</v>
      </c>
      <c r="E5392" s="63">
        <v>89</v>
      </c>
      <c r="F5392" s="61" t="s">
        <v>754</v>
      </c>
      <c r="G5392" s="61" t="str">
        <f t="shared" si="268"/>
        <v>D.H. Lee</v>
      </c>
    </row>
    <row r="5393" spans="1:7" thickBot="1">
      <c r="A5393" s="62" t="s">
        <v>888</v>
      </c>
      <c r="B5393" s="61">
        <v>90</v>
      </c>
      <c r="C5393" s="61" t="str">
        <f t="shared" si="266"/>
        <v>No Tie</v>
      </c>
      <c r="D5393" s="63">
        <f t="shared" si="267"/>
        <v>90</v>
      </c>
      <c r="E5393" s="63">
        <v>90</v>
      </c>
      <c r="F5393" s="61" t="s">
        <v>667</v>
      </c>
      <c r="G5393" s="61" t="str">
        <f t="shared" si="268"/>
        <v>David Hearn</v>
      </c>
    </row>
    <row r="5394" spans="1:7" thickBot="1">
      <c r="A5394" s="62" t="s">
        <v>888</v>
      </c>
      <c r="B5394" s="61">
        <v>91</v>
      </c>
      <c r="C5394" s="61" t="str">
        <f t="shared" si="266"/>
        <v>No Tie</v>
      </c>
      <c r="D5394" s="63">
        <f t="shared" si="267"/>
        <v>91</v>
      </c>
      <c r="E5394" s="63">
        <v>91</v>
      </c>
      <c r="F5394" s="61" t="s">
        <v>592</v>
      </c>
      <c r="G5394" s="61" t="str">
        <f t="shared" si="268"/>
        <v>Rory Sabbatini</v>
      </c>
    </row>
    <row r="5395" spans="1:7" thickBot="1">
      <c r="A5395" s="62" t="s">
        <v>888</v>
      </c>
      <c r="B5395" s="61">
        <v>92</v>
      </c>
      <c r="C5395" s="61" t="str">
        <f t="shared" si="266"/>
        <v>No Tie</v>
      </c>
      <c r="D5395" s="63">
        <f t="shared" si="267"/>
        <v>92</v>
      </c>
      <c r="E5395" s="63">
        <v>92</v>
      </c>
      <c r="F5395" s="61" t="s">
        <v>556</v>
      </c>
      <c r="G5395" s="61" t="str">
        <f t="shared" si="268"/>
        <v>Aaron Baddeley</v>
      </c>
    </row>
    <row r="5396" spans="1:7" thickBot="1">
      <c r="A5396" s="62" t="s">
        <v>888</v>
      </c>
      <c r="B5396" s="61" t="s">
        <v>594</v>
      </c>
      <c r="C5396" s="61">
        <f t="shared" si="266"/>
        <v>1</v>
      </c>
      <c r="D5396" s="63" t="str">
        <f t="shared" si="267"/>
        <v>93</v>
      </c>
      <c r="E5396" s="63">
        <v>93</v>
      </c>
      <c r="F5396" s="61" t="s">
        <v>707</v>
      </c>
      <c r="G5396" s="61" t="str">
        <f t="shared" si="268"/>
        <v>John Rollins</v>
      </c>
    </row>
    <row r="5397" spans="1:7" thickBot="1">
      <c r="A5397" s="62" t="s">
        <v>888</v>
      </c>
      <c r="B5397" s="61" t="s">
        <v>594</v>
      </c>
      <c r="C5397" s="61">
        <f t="shared" si="266"/>
        <v>1</v>
      </c>
      <c r="D5397" s="63" t="str">
        <f t="shared" si="267"/>
        <v>93</v>
      </c>
      <c r="E5397" s="63">
        <v>93</v>
      </c>
      <c r="F5397" s="61" t="s">
        <v>602</v>
      </c>
      <c r="G5397" s="61" t="str">
        <f t="shared" si="268"/>
        <v>Michael Thompson</v>
      </c>
    </row>
    <row r="5398" spans="1:7" thickBot="1">
      <c r="A5398" s="62" t="s">
        <v>888</v>
      </c>
      <c r="B5398" s="61">
        <v>95</v>
      </c>
      <c r="C5398" s="61" t="str">
        <f t="shared" si="266"/>
        <v>No Tie</v>
      </c>
      <c r="D5398" s="63">
        <f t="shared" si="267"/>
        <v>95</v>
      </c>
      <c r="E5398" s="63">
        <v>95</v>
      </c>
      <c r="F5398" s="61" t="s">
        <v>494</v>
      </c>
      <c r="G5398" s="61" t="str">
        <f t="shared" si="268"/>
        <v>Ryan Moore</v>
      </c>
    </row>
    <row r="5399" spans="1:7" thickBot="1">
      <c r="A5399" s="62" t="s">
        <v>888</v>
      </c>
      <c r="B5399" s="61">
        <v>96</v>
      </c>
      <c r="C5399" s="61" t="str">
        <f t="shared" si="266"/>
        <v>No Tie</v>
      </c>
      <c r="D5399" s="63">
        <f t="shared" si="267"/>
        <v>96</v>
      </c>
      <c r="E5399" s="63">
        <v>96</v>
      </c>
      <c r="F5399" s="61" t="s">
        <v>550</v>
      </c>
      <c r="G5399" s="61" t="str">
        <f t="shared" si="268"/>
        <v>Marc Leishman</v>
      </c>
    </row>
    <row r="5400" spans="1:7" thickBot="1">
      <c r="A5400" s="62" t="s">
        <v>888</v>
      </c>
      <c r="B5400" s="61">
        <v>97</v>
      </c>
      <c r="C5400" s="61" t="str">
        <f t="shared" si="266"/>
        <v>No Tie</v>
      </c>
      <c r="D5400" s="63">
        <f t="shared" si="267"/>
        <v>97</v>
      </c>
      <c r="E5400" s="63">
        <v>97</v>
      </c>
      <c r="F5400" s="61" t="s">
        <v>710</v>
      </c>
      <c r="G5400" s="61" t="str">
        <f t="shared" si="268"/>
        <v>Steve LeBrun</v>
      </c>
    </row>
    <row r="5401" spans="1:7" thickBot="1">
      <c r="A5401" s="62" t="s">
        <v>888</v>
      </c>
      <c r="B5401" s="61">
        <v>98</v>
      </c>
      <c r="C5401" s="61" t="str">
        <f t="shared" si="266"/>
        <v>No Tie</v>
      </c>
      <c r="D5401" s="63">
        <f t="shared" si="267"/>
        <v>98</v>
      </c>
      <c r="E5401" s="63">
        <v>98</v>
      </c>
      <c r="F5401" s="61" t="s">
        <v>703</v>
      </c>
      <c r="G5401" s="61" t="str">
        <f t="shared" si="268"/>
        <v>Tag Ridings</v>
      </c>
    </row>
    <row r="5402" spans="1:7" thickBot="1">
      <c r="A5402" s="62" t="s">
        <v>888</v>
      </c>
      <c r="B5402" s="61">
        <v>99</v>
      </c>
      <c r="C5402" s="61" t="str">
        <f t="shared" si="266"/>
        <v>No Tie</v>
      </c>
      <c r="D5402" s="63">
        <f t="shared" si="267"/>
        <v>99</v>
      </c>
      <c r="E5402" s="63">
        <v>99</v>
      </c>
      <c r="F5402" s="61" t="s">
        <v>521</v>
      </c>
      <c r="G5402" s="61" t="str">
        <f t="shared" si="268"/>
        <v>Sergio Garcia</v>
      </c>
    </row>
    <row r="5403" spans="1:7" thickBot="1">
      <c r="A5403" s="62" t="s">
        <v>888</v>
      </c>
      <c r="B5403" s="61">
        <v>100</v>
      </c>
      <c r="C5403" s="61" t="str">
        <f t="shared" si="266"/>
        <v>No Tie</v>
      </c>
      <c r="D5403" s="63">
        <f t="shared" si="267"/>
        <v>100</v>
      </c>
      <c r="E5403" s="63">
        <v>100</v>
      </c>
      <c r="F5403" s="61" t="s">
        <v>733</v>
      </c>
      <c r="G5403" s="61" t="str">
        <f t="shared" si="268"/>
        <v>Robert Karlsson</v>
      </c>
    </row>
    <row r="5404" spans="1:7" thickBot="1">
      <c r="A5404" s="62" t="s">
        <v>888</v>
      </c>
      <c r="B5404" s="61">
        <v>101</v>
      </c>
      <c r="C5404" s="61" t="str">
        <f t="shared" si="266"/>
        <v>No Tie</v>
      </c>
      <c r="D5404" s="63">
        <f t="shared" si="267"/>
        <v>101</v>
      </c>
      <c r="E5404" s="63">
        <v>101</v>
      </c>
      <c r="F5404" s="61" t="s">
        <v>745</v>
      </c>
      <c r="G5404" s="61" t="str">
        <f t="shared" si="268"/>
        <v>Alistair Presnell</v>
      </c>
    </row>
    <row r="5405" spans="1:7" thickBot="1">
      <c r="A5405" s="62" t="s">
        <v>888</v>
      </c>
      <c r="B5405" s="61">
        <v>102</v>
      </c>
      <c r="C5405" s="61" t="str">
        <f t="shared" si="266"/>
        <v>No Tie</v>
      </c>
      <c r="D5405" s="63">
        <f t="shared" si="267"/>
        <v>102</v>
      </c>
      <c r="E5405" s="63">
        <v>102</v>
      </c>
      <c r="F5405" s="61" t="s">
        <v>538</v>
      </c>
      <c r="G5405" s="61" t="str">
        <f t="shared" si="268"/>
        <v>Henrik Stenson</v>
      </c>
    </row>
    <row r="5406" spans="1:7" thickBot="1">
      <c r="A5406" s="62" t="s">
        <v>888</v>
      </c>
      <c r="B5406" s="61">
        <v>103</v>
      </c>
      <c r="C5406" s="61" t="str">
        <f t="shared" si="266"/>
        <v>No Tie</v>
      </c>
      <c r="D5406" s="63">
        <f t="shared" si="267"/>
        <v>103</v>
      </c>
      <c r="E5406" s="63">
        <v>103</v>
      </c>
      <c r="F5406" s="61" t="s">
        <v>585</v>
      </c>
      <c r="G5406" s="61" t="str">
        <f t="shared" si="268"/>
        <v>Vijay Singh</v>
      </c>
    </row>
    <row r="5407" spans="1:7" thickBot="1">
      <c r="A5407" s="62" t="s">
        <v>888</v>
      </c>
      <c r="B5407" s="61" t="s">
        <v>736</v>
      </c>
      <c r="C5407" s="61">
        <f t="shared" si="266"/>
        <v>1</v>
      </c>
      <c r="D5407" s="63" t="str">
        <f t="shared" si="267"/>
        <v>104</v>
      </c>
      <c r="E5407" s="63">
        <v>104</v>
      </c>
      <c r="F5407" s="61" t="s">
        <v>512</v>
      </c>
      <c r="G5407" s="61" t="str">
        <f t="shared" si="268"/>
        <v>Brendan Steele</v>
      </c>
    </row>
    <row r="5408" spans="1:7" thickBot="1">
      <c r="A5408" s="62" t="s">
        <v>888</v>
      </c>
      <c r="B5408" s="61" t="s">
        <v>736</v>
      </c>
      <c r="C5408" s="61">
        <f t="shared" si="266"/>
        <v>1</v>
      </c>
      <c r="D5408" s="63" t="str">
        <f t="shared" si="267"/>
        <v>104</v>
      </c>
      <c r="E5408" s="63">
        <v>104</v>
      </c>
      <c r="F5408" s="61" t="s">
        <v>532</v>
      </c>
      <c r="G5408" s="61" t="str">
        <f t="shared" si="268"/>
        <v>Russell Henley</v>
      </c>
    </row>
    <row r="5409" spans="1:7" thickBot="1">
      <c r="A5409" s="62" t="s">
        <v>888</v>
      </c>
      <c r="B5409" s="61">
        <v>106</v>
      </c>
      <c r="C5409" s="61" t="str">
        <f t="shared" si="266"/>
        <v>No Tie</v>
      </c>
      <c r="D5409" s="63">
        <f t="shared" si="267"/>
        <v>106</v>
      </c>
      <c r="E5409" s="63">
        <v>106</v>
      </c>
      <c r="F5409" s="61" t="s">
        <v>762</v>
      </c>
      <c r="G5409" s="61" t="str">
        <f t="shared" si="268"/>
        <v>Justin Bolli</v>
      </c>
    </row>
    <row r="5410" spans="1:7" thickBot="1">
      <c r="A5410" s="62" t="s">
        <v>888</v>
      </c>
      <c r="B5410" s="61">
        <v>107</v>
      </c>
      <c r="C5410" s="61" t="str">
        <f t="shared" si="266"/>
        <v>No Tie</v>
      </c>
      <c r="D5410" s="63">
        <f t="shared" si="267"/>
        <v>107</v>
      </c>
      <c r="E5410" s="63">
        <v>107</v>
      </c>
      <c r="F5410" s="61" t="s">
        <v>723</v>
      </c>
      <c r="G5410" s="61" t="str">
        <f t="shared" si="268"/>
        <v>Vaughn Taylor</v>
      </c>
    </row>
    <row r="5411" spans="1:7" thickBot="1">
      <c r="A5411" s="62" t="s">
        <v>888</v>
      </c>
      <c r="B5411" s="61">
        <v>108</v>
      </c>
      <c r="C5411" s="61" t="str">
        <f t="shared" si="266"/>
        <v>No Tie</v>
      </c>
      <c r="D5411" s="63">
        <f t="shared" si="267"/>
        <v>108</v>
      </c>
      <c r="E5411" s="63">
        <v>108</v>
      </c>
      <c r="F5411" s="61" t="s">
        <v>680</v>
      </c>
      <c r="G5411" s="61" t="str">
        <f t="shared" si="268"/>
        <v>Ken Duke</v>
      </c>
    </row>
    <row r="5412" spans="1:7" thickBot="1">
      <c r="A5412" s="62" t="s">
        <v>888</v>
      </c>
      <c r="B5412" s="61">
        <v>109</v>
      </c>
      <c r="C5412" s="61" t="str">
        <f t="shared" si="266"/>
        <v>No Tie</v>
      </c>
      <c r="D5412" s="63">
        <f t="shared" si="267"/>
        <v>109</v>
      </c>
      <c r="E5412" s="63">
        <v>109</v>
      </c>
      <c r="F5412" s="61" t="s">
        <v>635</v>
      </c>
      <c r="G5412" s="61" t="str">
        <f t="shared" si="268"/>
        <v>Nicholas Thompson</v>
      </c>
    </row>
    <row r="5413" spans="1:7" thickBot="1">
      <c r="A5413" s="62" t="s">
        <v>888</v>
      </c>
      <c r="B5413" s="61">
        <v>110</v>
      </c>
      <c r="C5413" s="61" t="str">
        <f t="shared" si="266"/>
        <v>No Tie</v>
      </c>
      <c r="D5413" s="63">
        <f t="shared" si="267"/>
        <v>110</v>
      </c>
      <c r="E5413" s="63">
        <v>110</v>
      </c>
      <c r="F5413" s="61" t="s">
        <v>735</v>
      </c>
      <c r="G5413" s="61" t="str">
        <f t="shared" si="268"/>
        <v>Y.E. Yang</v>
      </c>
    </row>
    <row r="5414" spans="1:7" thickBot="1">
      <c r="A5414" s="62" t="s">
        <v>888</v>
      </c>
      <c r="B5414" s="61">
        <v>111</v>
      </c>
      <c r="C5414" s="61" t="str">
        <f t="shared" si="266"/>
        <v>No Tie</v>
      </c>
      <c r="D5414" s="63">
        <f t="shared" si="267"/>
        <v>111</v>
      </c>
      <c r="E5414" s="63">
        <v>111</v>
      </c>
      <c r="F5414" s="61" t="s">
        <v>644</v>
      </c>
      <c r="G5414" s="61" t="str">
        <f t="shared" si="268"/>
        <v>Pat Perez</v>
      </c>
    </row>
    <row r="5415" spans="1:7" thickBot="1">
      <c r="A5415" s="62" t="s">
        <v>888</v>
      </c>
      <c r="B5415" s="61">
        <v>112</v>
      </c>
      <c r="C5415" s="61" t="str">
        <f t="shared" si="266"/>
        <v>No Tie</v>
      </c>
      <c r="D5415" s="63">
        <f t="shared" si="267"/>
        <v>112</v>
      </c>
      <c r="E5415" s="63">
        <v>112</v>
      </c>
      <c r="F5415" s="61" t="s">
        <v>570</v>
      </c>
      <c r="G5415" s="61" t="str">
        <f t="shared" si="268"/>
        <v>J.J. Henry</v>
      </c>
    </row>
    <row r="5416" spans="1:7" thickBot="1">
      <c r="A5416" s="62" t="s">
        <v>888</v>
      </c>
      <c r="B5416" s="61" t="s">
        <v>886</v>
      </c>
      <c r="C5416" s="61">
        <f t="shared" si="266"/>
        <v>1</v>
      </c>
      <c r="D5416" s="63" t="str">
        <f t="shared" si="267"/>
        <v>113</v>
      </c>
      <c r="E5416" s="63">
        <v>113</v>
      </c>
      <c r="F5416" s="61" t="s">
        <v>631</v>
      </c>
      <c r="G5416" s="61" t="str">
        <f t="shared" si="268"/>
        <v>Matt Every</v>
      </c>
    </row>
    <row r="5417" spans="1:7" thickBot="1">
      <c r="A5417" s="62" t="s">
        <v>888</v>
      </c>
      <c r="B5417" s="61" t="s">
        <v>886</v>
      </c>
      <c r="C5417" s="61">
        <f t="shared" si="266"/>
        <v>1</v>
      </c>
      <c r="D5417" s="63" t="str">
        <f t="shared" si="267"/>
        <v>113</v>
      </c>
      <c r="E5417" s="63">
        <v>113</v>
      </c>
      <c r="F5417" s="61" t="s">
        <v>586</v>
      </c>
      <c r="G5417" s="61" t="str">
        <f t="shared" si="268"/>
        <v>Padraig Harrington</v>
      </c>
    </row>
    <row r="5418" spans="1:7" thickBot="1">
      <c r="A5418" s="62" t="s">
        <v>888</v>
      </c>
      <c r="B5418" s="61">
        <v>115</v>
      </c>
      <c r="C5418" s="61" t="str">
        <f t="shared" si="266"/>
        <v>No Tie</v>
      </c>
      <c r="D5418" s="63">
        <f t="shared" si="267"/>
        <v>115</v>
      </c>
      <c r="E5418" s="63">
        <v>115</v>
      </c>
      <c r="F5418" s="61" t="s">
        <v>642</v>
      </c>
      <c r="G5418" s="61" t="str">
        <f t="shared" si="268"/>
        <v>John Merrick</v>
      </c>
    </row>
    <row r="5419" spans="1:7" thickBot="1">
      <c r="A5419" s="62" t="s">
        <v>888</v>
      </c>
      <c r="B5419" s="61">
        <v>116</v>
      </c>
      <c r="C5419" s="61" t="str">
        <f t="shared" si="266"/>
        <v>No Tie</v>
      </c>
      <c r="D5419" s="63">
        <f t="shared" si="267"/>
        <v>116</v>
      </c>
      <c r="E5419" s="63">
        <v>116</v>
      </c>
      <c r="F5419" s="61" t="s">
        <v>685</v>
      </c>
      <c r="G5419" s="61" t="str">
        <f t="shared" si="268"/>
        <v>Colt Knost</v>
      </c>
    </row>
    <row r="5420" spans="1:7" thickBot="1">
      <c r="A5420" s="62" t="s">
        <v>888</v>
      </c>
      <c r="B5420" s="61">
        <v>117</v>
      </c>
      <c r="C5420" s="61" t="str">
        <f t="shared" si="266"/>
        <v>No Tie</v>
      </c>
      <c r="D5420" s="63">
        <f t="shared" si="267"/>
        <v>117</v>
      </c>
      <c r="E5420" s="63">
        <v>117</v>
      </c>
      <c r="F5420" s="61" t="s">
        <v>747</v>
      </c>
      <c r="G5420" s="61" t="str">
        <f t="shared" si="268"/>
        <v>Tim Herron</v>
      </c>
    </row>
    <row r="5421" spans="1:7" thickBot="1">
      <c r="A5421" s="62" t="s">
        <v>888</v>
      </c>
      <c r="B5421" s="61">
        <v>118</v>
      </c>
      <c r="C5421" s="61" t="str">
        <f t="shared" si="266"/>
        <v>No Tie</v>
      </c>
      <c r="D5421" s="63">
        <f t="shared" si="267"/>
        <v>118</v>
      </c>
      <c r="E5421" s="63">
        <v>118</v>
      </c>
      <c r="F5421" s="61" t="s">
        <v>713</v>
      </c>
      <c r="G5421" s="61" t="str">
        <f t="shared" si="268"/>
        <v>D.J. Trahan</v>
      </c>
    </row>
    <row r="5422" spans="1:7" thickBot="1">
      <c r="A5422" s="62" t="s">
        <v>888</v>
      </c>
      <c r="B5422" s="61">
        <v>119</v>
      </c>
      <c r="C5422" s="61" t="str">
        <f t="shared" si="266"/>
        <v>No Tie</v>
      </c>
      <c r="D5422" s="63">
        <f t="shared" si="267"/>
        <v>119</v>
      </c>
      <c r="E5422" s="63">
        <v>119</v>
      </c>
      <c r="F5422" s="61" t="s">
        <v>500</v>
      </c>
      <c r="G5422" s="61" t="str">
        <f t="shared" si="268"/>
        <v>Adam Scott</v>
      </c>
    </row>
    <row r="5423" spans="1:7" thickBot="1">
      <c r="A5423" s="62" t="s">
        <v>888</v>
      </c>
      <c r="B5423" s="61">
        <v>120</v>
      </c>
      <c r="C5423" s="61" t="str">
        <f t="shared" si="266"/>
        <v>No Tie</v>
      </c>
      <c r="D5423" s="63">
        <f t="shared" si="267"/>
        <v>120</v>
      </c>
      <c r="E5423" s="63">
        <v>120</v>
      </c>
      <c r="F5423" s="61" t="s">
        <v>584</v>
      </c>
      <c r="G5423" s="61" t="str">
        <f t="shared" si="268"/>
        <v>Johnson Wagner</v>
      </c>
    </row>
    <row r="5424" spans="1:7" thickBot="1">
      <c r="A5424" s="62" t="s">
        <v>888</v>
      </c>
      <c r="B5424" s="61">
        <v>121</v>
      </c>
      <c r="C5424" s="61" t="str">
        <f t="shared" si="266"/>
        <v>No Tie</v>
      </c>
      <c r="D5424" s="63">
        <f t="shared" si="267"/>
        <v>121</v>
      </c>
      <c r="E5424" s="63">
        <v>121</v>
      </c>
      <c r="F5424" s="61" t="s">
        <v>557</v>
      </c>
      <c r="G5424" s="61" t="str">
        <f t="shared" si="268"/>
        <v>Nick Watney</v>
      </c>
    </row>
    <row r="5425" spans="1:7" thickBot="1">
      <c r="A5425" s="62" t="s">
        <v>888</v>
      </c>
      <c r="B5425" s="61">
        <v>122</v>
      </c>
      <c r="C5425" s="61" t="str">
        <f t="shared" si="266"/>
        <v>No Tie</v>
      </c>
      <c r="D5425" s="63">
        <f t="shared" si="267"/>
        <v>122</v>
      </c>
      <c r="E5425" s="63">
        <v>122</v>
      </c>
      <c r="F5425" s="61" t="s">
        <v>518</v>
      </c>
      <c r="G5425" s="61" t="str">
        <f t="shared" si="268"/>
        <v>Martin Laird</v>
      </c>
    </row>
    <row r="5426" spans="1:7" thickBot="1">
      <c r="A5426" s="62" t="s">
        <v>888</v>
      </c>
      <c r="B5426" s="61" t="s">
        <v>887</v>
      </c>
      <c r="C5426" s="61">
        <f t="shared" si="266"/>
        <v>1</v>
      </c>
      <c r="D5426" s="63" t="str">
        <f t="shared" si="267"/>
        <v>123</v>
      </c>
      <c r="E5426" s="63">
        <v>123</v>
      </c>
      <c r="F5426" s="61" t="s">
        <v>574</v>
      </c>
      <c r="G5426" s="61" t="str">
        <f t="shared" si="268"/>
        <v>Camilo Villegas</v>
      </c>
    </row>
    <row r="5427" spans="1:7" thickBot="1">
      <c r="A5427" s="62" t="s">
        <v>888</v>
      </c>
      <c r="B5427" s="61" t="s">
        <v>887</v>
      </c>
      <c r="C5427" s="61">
        <f t="shared" si="266"/>
        <v>1</v>
      </c>
      <c r="D5427" s="63" t="str">
        <f t="shared" si="267"/>
        <v>123</v>
      </c>
      <c r="E5427" s="63">
        <v>123</v>
      </c>
      <c r="F5427" s="61" t="s">
        <v>759</v>
      </c>
      <c r="G5427" s="61" t="str">
        <f t="shared" si="268"/>
        <v>Doug LaBelle II</v>
      </c>
    </row>
    <row r="5428" spans="1:7" thickBot="1">
      <c r="A5428" s="62" t="s">
        <v>888</v>
      </c>
      <c r="B5428" s="61">
        <v>125</v>
      </c>
      <c r="C5428" s="61" t="str">
        <f t="shared" si="266"/>
        <v>No Tie</v>
      </c>
      <c r="D5428" s="63">
        <f t="shared" si="267"/>
        <v>125</v>
      </c>
      <c r="E5428" s="63">
        <v>125</v>
      </c>
      <c r="F5428" s="61" t="s">
        <v>529</v>
      </c>
      <c r="G5428" s="61" t="str">
        <f t="shared" si="268"/>
        <v>Harris English</v>
      </c>
    </row>
    <row r="5429" spans="1:7" thickBot="1">
      <c r="A5429" s="62" t="s">
        <v>888</v>
      </c>
      <c r="B5429" s="61">
        <v>126</v>
      </c>
      <c r="C5429" s="61" t="str">
        <f t="shared" si="266"/>
        <v>No Tie</v>
      </c>
      <c r="D5429" s="63">
        <f t="shared" si="267"/>
        <v>126</v>
      </c>
      <c r="E5429" s="63">
        <v>126</v>
      </c>
      <c r="F5429" s="61" t="s">
        <v>764</v>
      </c>
      <c r="G5429" s="61" t="str">
        <f t="shared" si="268"/>
        <v>Ben Kohles</v>
      </c>
    </row>
    <row r="5430" spans="1:7" thickBot="1">
      <c r="A5430" s="62" t="s">
        <v>888</v>
      </c>
      <c r="B5430" s="61">
        <v>127</v>
      </c>
      <c r="C5430" s="61" t="str">
        <f t="shared" si="266"/>
        <v>No Tie</v>
      </c>
      <c r="D5430" s="63">
        <f t="shared" si="267"/>
        <v>127</v>
      </c>
      <c r="E5430" s="63">
        <v>127</v>
      </c>
      <c r="F5430" s="61" t="s">
        <v>750</v>
      </c>
      <c r="G5430" s="61" t="str">
        <f t="shared" si="268"/>
        <v>Rod Pampling</v>
      </c>
    </row>
    <row r="5431" spans="1:7" thickBot="1">
      <c r="A5431" s="62" t="s">
        <v>888</v>
      </c>
      <c r="B5431" s="61">
        <v>128</v>
      </c>
      <c r="C5431" s="61" t="str">
        <f t="shared" si="266"/>
        <v>No Tie</v>
      </c>
      <c r="D5431" s="63">
        <f t="shared" si="267"/>
        <v>128</v>
      </c>
      <c r="E5431" s="63">
        <v>128</v>
      </c>
      <c r="F5431" s="61" t="s">
        <v>546</v>
      </c>
      <c r="G5431" s="61" t="str">
        <f t="shared" si="268"/>
        <v>James Hahn</v>
      </c>
    </row>
    <row r="5432" spans="1:7" thickBot="1">
      <c r="A5432" s="62" t="s">
        <v>888</v>
      </c>
      <c r="B5432" s="61">
        <v>129</v>
      </c>
      <c r="C5432" s="61" t="str">
        <f t="shared" si="266"/>
        <v>No Tie</v>
      </c>
      <c r="D5432" s="63">
        <f t="shared" si="267"/>
        <v>129</v>
      </c>
      <c r="E5432" s="63">
        <v>129</v>
      </c>
      <c r="F5432" s="61" t="s">
        <v>666</v>
      </c>
      <c r="G5432" s="61" t="str">
        <f t="shared" si="268"/>
        <v>D.A. Points</v>
      </c>
    </row>
    <row r="5433" spans="1:7" thickBot="1">
      <c r="A5433" s="62" t="s">
        <v>888</v>
      </c>
      <c r="B5433" s="61">
        <v>130</v>
      </c>
      <c r="C5433" s="61" t="str">
        <f t="shared" si="266"/>
        <v>No Tie</v>
      </c>
      <c r="D5433" s="63">
        <f t="shared" si="267"/>
        <v>130</v>
      </c>
      <c r="E5433" s="63">
        <v>130</v>
      </c>
      <c r="F5433" s="61" t="s">
        <v>495</v>
      </c>
      <c r="G5433" s="61" t="str">
        <f t="shared" si="268"/>
        <v>Scott Brown</v>
      </c>
    </row>
    <row r="5434" spans="1:7" thickBot="1">
      <c r="A5434" s="62" t="s">
        <v>888</v>
      </c>
      <c r="B5434" s="61">
        <v>131</v>
      </c>
      <c r="C5434" s="61" t="str">
        <f t="shared" si="266"/>
        <v>No Tie</v>
      </c>
      <c r="D5434" s="63">
        <f t="shared" si="267"/>
        <v>131</v>
      </c>
      <c r="E5434" s="63">
        <v>131</v>
      </c>
      <c r="F5434" s="61" t="s">
        <v>548</v>
      </c>
      <c r="G5434" s="61" t="str">
        <f t="shared" si="268"/>
        <v>Billy Horschel</v>
      </c>
    </row>
    <row r="5435" spans="1:7" thickBot="1">
      <c r="A5435" s="62" t="s">
        <v>888</v>
      </c>
      <c r="B5435" s="61">
        <v>132</v>
      </c>
      <c r="C5435" s="61" t="str">
        <f t="shared" si="266"/>
        <v>No Tie</v>
      </c>
      <c r="D5435" s="63">
        <f t="shared" si="267"/>
        <v>132</v>
      </c>
      <c r="E5435" s="63">
        <v>132</v>
      </c>
      <c r="F5435" s="61" t="s">
        <v>561</v>
      </c>
      <c r="G5435" s="61" t="str">
        <f t="shared" si="268"/>
        <v>Geoff Ogilvy</v>
      </c>
    </row>
    <row r="5436" spans="1:7" thickBot="1">
      <c r="A5436" s="62" t="s">
        <v>888</v>
      </c>
      <c r="B5436" s="61">
        <v>133</v>
      </c>
      <c r="C5436" s="61" t="str">
        <f t="shared" si="266"/>
        <v>No Tie</v>
      </c>
      <c r="D5436" s="63">
        <f t="shared" si="267"/>
        <v>133</v>
      </c>
      <c r="E5436" s="63">
        <v>133</v>
      </c>
      <c r="F5436" s="61" t="s">
        <v>509</v>
      </c>
      <c r="G5436" s="61" t="str">
        <f t="shared" si="268"/>
        <v>Ryan Palmer</v>
      </c>
    </row>
    <row r="5437" spans="1:7" thickBot="1">
      <c r="A5437" s="62" t="s">
        <v>888</v>
      </c>
      <c r="B5437" s="61">
        <v>134</v>
      </c>
      <c r="C5437" s="61" t="str">
        <f t="shared" si="266"/>
        <v>No Tie</v>
      </c>
      <c r="D5437" s="63">
        <f t="shared" si="267"/>
        <v>134</v>
      </c>
      <c r="E5437" s="63">
        <v>134</v>
      </c>
      <c r="F5437" s="61" t="s">
        <v>524</v>
      </c>
      <c r="G5437" s="61" t="str">
        <f t="shared" si="268"/>
        <v>Angel Cabrera</v>
      </c>
    </row>
    <row r="5438" spans="1:7" thickBot="1">
      <c r="A5438" s="62" t="s">
        <v>888</v>
      </c>
      <c r="B5438" s="61">
        <v>135</v>
      </c>
      <c r="C5438" s="61" t="str">
        <f t="shared" si="266"/>
        <v>No Tie</v>
      </c>
      <c r="D5438" s="63">
        <f t="shared" si="267"/>
        <v>135</v>
      </c>
      <c r="E5438" s="63">
        <v>135</v>
      </c>
      <c r="F5438" s="61" t="s">
        <v>575</v>
      </c>
      <c r="G5438" s="61" t="str">
        <f t="shared" si="268"/>
        <v>Boo Weekley</v>
      </c>
    </row>
    <row r="5439" spans="1:7" thickBot="1">
      <c r="A5439" s="62" t="s">
        <v>888</v>
      </c>
      <c r="B5439" s="61">
        <v>136</v>
      </c>
      <c r="C5439" s="61" t="str">
        <f t="shared" si="266"/>
        <v>No Tie</v>
      </c>
      <c r="D5439" s="63">
        <f t="shared" si="267"/>
        <v>136</v>
      </c>
      <c r="E5439" s="63">
        <v>136</v>
      </c>
      <c r="F5439" s="61" t="s">
        <v>705</v>
      </c>
      <c r="G5439" s="61" t="str">
        <f t="shared" si="268"/>
        <v>Brad Fritsch</v>
      </c>
    </row>
    <row r="5440" spans="1:7" thickBot="1">
      <c r="A5440" s="62" t="s">
        <v>888</v>
      </c>
      <c r="B5440" s="61">
        <v>137</v>
      </c>
      <c r="C5440" s="61" t="str">
        <f t="shared" si="266"/>
        <v>No Tie</v>
      </c>
      <c r="D5440" s="63">
        <f t="shared" si="267"/>
        <v>137</v>
      </c>
      <c r="E5440" s="63">
        <v>137</v>
      </c>
      <c r="F5440" s="61" t="s">
        <v>706</v>
      </c>
      <c r="G5440" s="61" t="str">
        <f t="shared" si="268"/>
        <v>Bobby Gates</v>
      </c>
    </row>
    <row r="5441" spans="1:7" thickBot="1">
      <c r="A5441" s="62" t="s">
        <v>888</v>
      </c>
      <c r="B5441" s="61">
        <v>138</v>
      </c>
      <c r="C5441" s="61" t="str">
        <f t="shared" si="266"/>
        <v>No Tie</v>
      </c>
      <c r="D5441" s="63">
        <f t="shared" si="267"/>
        <v>138</v>
      </c>
      <c r="E5441" s="63">
        <v>138</v>
      </c>
      <c r="F5441" s="61" t="s">
        <v>709</v>
      </c>
      <c r="G5441" s="61" t="str">
        <f t="shared" si="268"/>
        <v>Henrik Norlander</v>
      </c>
    </row>
    <row r="5442" spans="1:7" thickBot="1">
      <c r="A5442" s="62" t="s">
        <v>888</v>
      </c>
      <c r="B5442" s="61">
        <v>139</v>
      </c>
      <c r="C5442" s="61" t="str">
        <f t="shared" si="266"/>
        <v>No Tie</v>
      </c>
      <c r="D5442" s="63">
        <f t="shared" si="267"/>
        <v>139</v>
      </c>
      <c r="E5442" s="63">
        <v>139</v>
      </c>
      <c r="F5442" s="61" t="s">
        <v>579</v>
      </c>
      <c r="G5442" s="61" t="str">
        <f t="shared" si="268"/>
        <v>Scott Stallings</v>
      </c>
    </row>
    <row r="5443" spans="1:7" thickBot="1">
      <c r="A5443" s="62" t="s">
        <v>888</v>
      </c>
      <c r="B5443" s="61">
        <v>140</v>
      </c>
      <c r="C5443" s="61" t="str">
        <f t="shared" si="266"/>
        <v>No Tie</v>
      </c>
      <c r="D5443" s="63">
        <f t="shared" si="267"/>
        <v>140</v>
      </c>
      <c r="E5443" s="63">
        <v>140</v>
      </c>
      <c r="F5443" s="61" t="s">
        <v>520</v>
      </c>
      <c r="G5443" s="61" t="str">
        <f t="shared" si="268"/>
        <v>Charl Schwartzel</v>
      </c>
    </row>
    <row r="5444" spans="1:7" thickBot="1">
      <c r="A5444" s="62" t="s">
        <v>888</v>
      </c>
      <c r="B5444" s="61">
        <v>141</v>
      </c>
      <c r="C5444" s="61" t="str">
        <f t="shared" si="266"/>
        <v>No Tie</v>
      </c>
      <c r="D5444" s="63">
        <f t="shared" si="267"/>
        <v>141</v>
      </c>
      <c r="E5444" s="63">
        <v>141</v>
      </c>
      <c r="F5444" s="61" t="s">
        <v>775</v>
      </c>
      <c r="G5444" s="61" t="str">
        <f t="shared" si="268"/>
        <v>Ben Curtis</v>
      </c>
    </row>
    <row r="5445" spans="1:7" thickBot="1">
      <c r="A5445" s="62" t="s">
        <v>888</v>
      </c>
      <c r="B5445" s="61">
        <v>142</v>
      </c>
      <c r="C5445" s="61" t="str">
        <f t="shared" ref="C5445:C5508" si="269">IFERROR(SEARCH("T",B5445),"No Tie")</f>
        <v>No Tie</v>
      </c>
      <c r="D5445" s="63">
        <f t="shared" ref="D5445:D5508" si="270">IF(C5445="No Tie",B5445,RIGHT(B5445,LEN(B5445)-1))</f>
        <v>142</v>
      </c>
      <c r="E5445" s="63">
        <v>142</v>
      </c>
      <c r="F5445" s="61" t="s">
        <v>560</v>
      </c>
      <c r="G5445" s="61" t="str">
        <f t="shared" ref="G5445:G5508" si="271">TRIM(SUBSTITUTE(F5445,CHAR(160),CHAR(32)))</f>
        <v>Greg Owen</v>
      </c>
    </row>
    <row r="5446" spans="1:7" thickBot="1">
      <c r="A5446" s="62" t="s">
        <v>888</v>
      </c>
      <c r="B5446" s="61">
        <v>143</v>
      </c>
      <c r="C5446" s="61" t="str">
        <f t="shared" si="269"/>
        <v>No Tie</v>
      </c>
      <c r="D5446" s="63">
        <f t="shared" si="270"/>
        <v>143</v>
      </c>
      <c r="E5446" s="63">
        <v>143</v>
      </c>
      <c r="F5446" s="61" t="s">
        <v>722</v>
      </c>
      <c r="G5446" s="61" t="str">
        <f t="shared" si="271"/>
        <v>Kevin Stadler</v>
      </c>
    </row>
    <row r="5447" spans="1:7" thickBot="1">
      <c r="A5447" s="62" t="s">
        <v>888</v>
      </c>
      <c r="B5447" s="61">
        <v>144</v>
      </c>
      <c r="C5447" s="61" t="str">
        <f t="shared" si="269"/>
        <v>No Tie</v>
      </c>
      <c r="D5447" s="63">
        <f t="shared" si="270"/>
        <v>144</v>
      </c>
      <c r="E5447" s="63">
        <v>144</v>
      </c>
      <c r="F5447" s="61" t="s">
        <v>683</v>
      </c>
      <c r="G5447" s="61" t="str">
        <f t="shared" si="271"/>
        <v>Jason Bohn</v>
      </c>
    </row>
    <row r="5448" spans="1:7" thickBot="1">
      <c r="A5448" s="62" t="s">
        <v>888</v>
      </c>
      <c r="B5448" s="61">
        <v>145</v>
      </c>
      <c r="C5448" s="61" t="str">
        <f t="shared" si="269"/>
        <v>No Tie</v>
      </c>
      <c r="D5448" s="63">
        <f t="shared" si="270"/>
        <v>145</v>
      </c>
      <c r="E5448" s="63">
        <v>145</v>
      </c>
      <c r="F5448" s="61" t="s">
        <v>701</v>
      </c>
      <c r="G5448" s="61" t="str">
        <f t="shared" si="271"/>
        <v>Rory McIlroy</v>
      </c>
    </row>
    <row r="5449" spans="1:7" thickBot="1">
      <c r="A5449" s="62" t="s">
        <v>888</v>
      </c>
      <c r="B5449" s="61">
        <v>146</v>
      </c>
      <c r="C5449" s="61" t="str">
        <f t="shared" si="269"/>
        <v>No Tie</v>
      </c>
      <c r="D5449" s="63">
        <f t="shared" si="270"/>
        <v>146</v>
      </c>
      <c r="E5449" s="63">
        <v>146</v>
      </c>
      <c r="F5449" s="61" t="s">
        <v>715</v>
      </c>
      <c r="G5449" s="61" t="str">
        <f t="shared" si="271"/>
        <v>Brandt Jobe</v>
      </c>
    </row>
    <row r="5450" spans="1:7" thickBot="1">
      <c r="A5450" s="62" t="s">
        <v>888</v>
      </c>
      <c r="B5450" s="61">
        <v>147</v>
      </c>
      <c r="C5450" s="61" t="str">
        <f t="shared" si="269"/>
        <v>No Tie</v>
      </c>
      <c r="D5450" s="63">
        <f t="shared" si="270"/>
        <v>147</v>
      </c>
      <c r="E5450" s="63">
        <v>147</v>
      </c>
      <c r="F5450" s="61" t="s">
        <v>581</v>
      </c>
      <c r="G5450" s="61" t="str">
        <f t="shared" si="271"/>
        <v>Carl Pettersson</v>
      </c>
    </row>
    <row r="5451" spans="1:7" thickBot="1">
      <c r="A5451" s="62" t="s">
        <v>888</v>
      </c>
      <c r="B5451" s="61">
        <v>148</v>
      </c>
      <c r="C5451" s="61" t="str">
        <f t="shared" si="269"/>
        <v>No Tie</v>
      </c>
      <c r="D5451" s="63">
        <f t="shared" si="270"/>
        <v>148</v>
      </c>
      <c r="E5451" s="63">
        <v>148</v>
      </c>
      <c r="F5451" s="61" t="s">
        <v>508</v>
      </c>
      <c r="G5451" s="61" t="str">
        <f t="shared" si="271"/>
        <v>Gary Woodland</v>
      </c>
    </row>
    <row r="5452" spans="1:7" thickBot="1">
      <c r="A5452" s="62" t="s">
        <v>888</v>
      </c>
      <c r="B5452" s="61">
        <v>149</v>
      </c>
      <c r="C5452" s="61" t="str">
        <f t="shared" si="269"/>
        <v>No Tie</v>
      </c>
      <c r="D5452" s="63">
        <f t="shared" si="270"/>
        <v>149</v>
      </c>
      <c r="E5452" s="63">
        <v>149</v>
      </c>
      <c r="F5452" s="61" t="s">
        <v>559</v>
      </c>
      <c r="G5452" s="61" t="str">
        <f t="shared" si="271"/>
        <v>Jim Herman</v>
      </c>
    </row>
    <row r="5453" spans="1:7" thickBot="1">
      <c r="A5453" s="62" t="s">
        <v>888</v>
      </c>
      <c r="B5453" s="61">
        <v>150</v>
      </c>
      <c r="C5453" s="61" t="str">
        <f t="shared" si="269"/>
        <v>No Tie</v>
      </c>
      <c r="D5453" s="63">
        <f t="shared" si="270"/>
        <v>150</v>
      </c>
      <c r="E5453" s="63">
        <v>150</v>
      </c>
      <c r="F5453" s="61" t="s">
        <v>498</v>
      </c>
      <c r="G5453" s="61" t="str">
        <f t="shared" si="271"/>
        <v>Bubba Watson</v>
      </c>
    </row>
    <row r="5454" spans="1:7" thickBot="1">
      <c r="A5454" s="62" t="s">
        <v>888</v>
      </c>
      <c r="B5454" s="61">
        <v>151</v>
      </c>
      <c r="C5454" s="61" t="str">
        <f t="shared" si="269"/>
        <v>No Tie</v>
      </c>
      <c r="D5454" s="63">
        <f t="shared" si="270"/>
        <v>151</v>
      </c>
      <c r="E5454" s="63">
        <v>151</v>
      </c>
      <c r="F5454" s="61" t="s">
        <v>699</v>
      </c>
      <c r="G5454" s="61" t="str">
        <f t="shared" si="271"/>
        <v>Luke List</v>
      </c>
    </row>
    <row r="5455" spans="1:7" thickBot="1">
      <c r="A5455" s="62" t="s">
        <v>888</v>
      </c>
      <c r="B5455" s="61">
        <v>152</v>
      </c>
      <c r="C5455" s="61" t="str">
        <f t="shared" si="269"/>
        <v>No Tie</v>
      </c>
      <c r="D5455" s="63">
        <f t="shared" si="270"/>
        <v>152</v>
      </c>
      <c r="E5455" s="63">
        <v>152</v>
      </c>
      <c r="F5455" s="61" t="s">
        <v>717</v>
      </c>
      <c r="G5455" s="61" t="str">
        <f t="shared" si="271"/>
        <v>Tommy Gainey</v>
      </c>
    </row>
    <row r="5456" spans="1:7" thickBot="1">
      <c r="A5456" s="62" t="s">
        <v>888</v>
      </c>
      <c r="B5456" s="61">
        <v>153</v>
      </c>
      <c r="C5456" s="61" t="str">
        <f t="shared" si="269"/>
        <v>No Tie</v>
      </c>
      <c r="D5456" s="63">
        <f t="shared" si="270"/>
        <v>153</v>
      </c>
      <c r="E5456" s="63">
        <v>153</v>
      </c>
      <c r="F5456" s="61" t="s">
        <v>589</v>
      </c>
      <c r="G5456" s="61" t="str">
        <f t="shared" si="271"/>
        <v>John Senden</v>
      </c>
    </row>
    <row r="5457" spans="1:7" thickBot="1">
      <c r="A5457" s="62" t="s">
        <v>888</v>
      </c>
      <c r="B5457" s="61">
        <v>154</v>
      </c>
      <c r="C5457" s="61" t="str">
        <f t="shared" si="269"/>
        <v>No Tie</v>
      </c>
      <c r="D5457" s="63">
        <f t="shared" si="270"/>
        <v>154</v>
      </c>
      <c r="E5457" s="63">
        <v>154</v>
      </c>
      <c r="F5457" s="61" t="s">
        <v>525</v>
      </c>
      <c r="G5457" s="61" t="str">
        <f t="shared" si="271"/>
        <v>Charley Hoffman</v>
      </c>
    </row>
    <row r="5458" spans="1:7" thickBot="1">
      <c r="A5458" s="62" t="s">
        <v>888</v>
      </c>
      <c r="B5458" s="61">
        <v>155</v>
      </c>
      <c r="C5458" s="61" t="str">
        <f t="shared" si="269"/>
        <v>No Tie</v>
      </c>
      <c r="D5458" s="63">
        <f t="shared" si="270"/>
        <v>155</v>
      </c>
      <c r="E5458" s="63">
        <v>155</v>
      </c>
      <c r="F5458" s="61" t="s">
        <v>704</v>
      </c>
      <c r="G5458" s="61" t="str">
        <f t="shared" si="271"/>
        <v>Kyle Stanley</v>
      </c>
    </row>
    <row r="5459" spans="1:7" thickBot="1">
      <c r="A5459" s="62" t="s">
        <v>888</v>
      </c>
      <c r="B5459" s="61">
        <v>156</v>
      </c>
      <c r="C5459" s="61" t="str">
        <f t="shared" si="269"/>
        <v>No Tie</v>
      </c>
      <c r="D5459" s="63">
        <f t="shared" si="270"/>
        <v>156</v>
      </c>
      <c r="E5459" s="63">
        <v>156</v>
      </c>
      <c r="F5459" s="61" t="s">
        <v>743</v>
      </c>
      <c r="G5459" s="61" t="str">
        <f t="shared" si="271"/>
        <v>Will Claxton</v>
      </c>
    </row>
    <row r="5460" spans="1:7" thickBot="1">
      <c r="A5460" s="62" t="s">
        <v>888</v>
      </c>
      <c r="B5460" s="61">
        <v>157</v>
      </c>
      <c r="C5460" s="61" t="str">
        <f t="shared" si="269"/>
        <v>No Tie</v>
      </c>
      <c r="D5460" s="63">
        <f t="shared" si="270"/>
        <v>157</v>
      </c>
      <c r="E5460" s="63">
        <v>157</v>
      </c>
      <c r="F5460" s="61" t="s">
        <v>712</v>
      </c>
      <c r="G5460" s="61" t="str">
        <f t="shared" si="271"/>
        <v>Josh Teater</v>
      </c>
    </row>
    <row r="5461" spans="1:7" thickBot="1">
      <c r="A5461" s="62" t="s">
        <v>888</v>
      </c>
      <c r="B5461" s="61">
        <v>158</v>
      </c>
      <c r="C5461" s="61" t="str">
        <f t="shared" si="269"/>
        <v>No Tie</v>
      </c>
      <c r="D5461" s="63">
        <f t="shared" si="270"/>
        <v>158</v>
      </c>
      <c r="E5461" s="63">
        <v>158</v>
      </c>
      <c r="F5461" s="61" t="s">
        <v>567</v>
      </c>
      <c r="G5461" s="61" t="str">
        <f t="shared" si="271"/>
        <v>Seung-Yul Noh</v>
      </c>
    </row>
    <row r="5462" spans="1:7" thickBot="1">
      <c r="A5462" s="62" t="s">
        <v>888</v>
      </c>
      <c r="B5462" s="61">
        <v>159</v>
      </c>
      <c r="C5462" s="61" t="str">
        <f t="shared" si="269"/>
        <v>No Tie</v>
      </c>
      <c r="D5462" s="63">
        <f t="shared" si="270"/>
        <v>159</v>
      </c>
      <c r="E5462" s="63">
        <v>159</v>
      </c>
      <c r="F5462" s="61" t="s">
        <v>598</v>
      </c>
      <c r="G5462" s="61" t="str">
        <f t="shared" si="271"/>
        <v>Bo Van Pelt</v>
      </c>
    </row>
    <row r="5463" spans="1:7" thickBot="1">
      <c r="A5463" s="62" t="s">
        <v>888</v>
      </c>
      <c r="B5463" s="61">
        <v>160</v>
      </c>
      <c r="C5463" s="61" t="str">
        <f t="shared" si="269"/>
        <v>No Tie</v>
      </c>
      <c r="D5463" s="63">
        <f t="shared" si="270"/>
        <v>160</v>
      </c>
      <c r="E5463" s="63">
        <v>160</v>
      </c>
      <c r="F5463" s="61" t="s">
        <v>603</v>
      </c>
      <c r="G5463" s="61" t="str">
        <f t="shared" si="271"/>
        <v>Ryo Ishikawa</v>
      </c>
    </row>
    <row r="5464" spans="1:7" thickBot="1">
      <c r="A5464" s="62" t="s">
        <v>888</v>
      </c>
      <c r="B5464" s="61">
        <v>161</v>
      </c>
      <c r="C5464" s="61" t="str">
        <f t="shared" si="269"/>
        <v>No Tie</v>
      </c>
      <c r="D5464" s="63">
        <f t="shared" si="270"/>
        <v>161</v>
      </c>
      <c r="E5464" s="63">
        <v>161</v>
      </c>
      <c r="F5464" s="61" t="s">
        <v>536</v>
      </c>
      <c r="G5464" s="61" t="str">
        <f t="shared" si="271"/>
        <v>Scott Piercy</v>
      </c>
    </row>
    <row r="5465" spans="1:7" thickBot="1">
      <c r="A5465" s="62" t="s">
        <v>888</v>
      </c>
      <c r="B5465" s="61">
        <v>162</v>
      </c>
      <c r="C5465" s="61" t="str">
        <f t="shared" si="269"/>
        <v>No Tie</v>
      </c>
      <c r="D5465" s="63">
        <f t="shared" si="270"/>
        <v>162</v>
      </c>
      <c r="E5465" s="63">
        <v>162</v>
      </c>
      <c r="F5465" s="61" t="s">
        <v>652</v>
      </c>
      <c r="G5465" s="61" t="str">
        <f t="shared" si="271"/>
        <v>Ricky Barnes</v>
      </c>
    </row>
    <row r="5466" spans="1:7" thickBot="1">
      <c r="A5466" s="62" t="s">
        <v>888</v>
      </c>
      <c r="B5466" s="61">
        <v>163</v>
      </c>
      <c r="C5466" s="61" t="str">
        <f t="shared" si="269"/>
        <v>No Tie</v>
      </c>
      <c r="D5466" s="63">
        <f t="shared" si="270"/>
        <v>163</v>
      </c>
      <c r="E5466" s="63">
        <v>163</v>
      </c>
      <c r="F5466" s="61" t="s">
        <v>493</v>
      </c>
      <c r="G5466" s="61" t="str">
        <f t="shared" si="271"/>
        <v>Dustin Johnson</v>
      </c>
    </row>
    <row r="5467" spans="1:7" thickBot="1">
      <c r="A5467" s="62" t="s">
        <v>888</v>
      </c>
      <c r="B5467" s="61">
        <v>164</v>
      </c>
      <c r="C5467" s="61" t="str">
        <f t="shared" si="269"/>
        <v>No Tie</v>
      </c>
      <c r="D5467" s="63">
        <f t="shared" si="270"/>
        <v>164</v>
      </c>
      <c r="E5467" s="63">
        <v>164</v>
      </c>
      <c r="F5467" s="61" t="s">
        <v>563</v>
      </c>
      <c r="G5467" s="61" t="str">
        <f t="shared" si="271"/>
        <v>Stewart Cink</v>
      </c>
    </row>
    <row r="5468" spans="1:7" thickBot="1">
      <c r="A5468" s="62" t="s">
        <v>888</v>
      </c>
      <c r="B5468" s="61">
        <v>165</v>
      </c>
      <c r="C5468" s="61" t="str">
        <f t="shared" si="269"/>
        <v>No Tie</v>
      </c>
      <c r="D5468" s="63">
        <f t="shared" si="270"/>
        <v>165</v>
      </c>
      <c r="E5468" s="63">
        <v>165</v>
      </c>
      <c r="F5468" s="61" t="s">
        <v>731</v>
      </c>
      <c r="G5468" s="61" t="str">
        <f t="shared" si="271"/>
        <v>Bud Cauley</v>
      </c>
    </row>
    <row r="5469" spans="1:7" thickBot="1">
      <c r="A5469" s="62" t="s">
        <v>888</v>
      </c>
      <c r="B5469" s="61">
        <v>166</v>
      </c>
      <c r="C5469" s="61" t="str">
        <f t="shared" si="269"/>
        <v>No Tie</v>
      </c>
      <c r="D5469" s="63">
        <f t="shared" si="270"/>
        <v>166</v>
      </c>
      <c r="E5469" s="63">
        <v>166</v>
      </c>
      <c r="F5469" s="61" t="s">
        <v>740</v>
      </c>
      <c r="G5469" s="61" t="str">
        <f t="shared" si="271"/>
        <v>Michael Bradley</v>
      </c>
    </row>
    <row r="5470" spans="1:7" thickBot="1">
      <c r="A5470" s="62" t="s">
        <v>888</v>
      </c>
      <c r="B5470" s="61">
        <v>167</v>
      </c>
      <c r="C5470" s="61" t="str">
        <f t="shared" si="269"/>
        <v>No Tie</v>
      </c>
      <c r="D5470" s="63">
        <f t="shared" si="270"/>
        <v>167</v>
      </c>
      <c r="E5470" s="63">
        <v>167</v>
      </c>
      <c r="F5470" s="61" t="s">
        <v>627</v>
      </c>
      <c r="G5470" s="61" t="str">
        <f t="shared" si="271"/>
        <v>Andrew Svoboda</v>
      </c>
    </row>
    <row r="5471" spans="1:7" thickBot="1">
      <c r="A5471" s="62" t="s">
        <v>888</v>
      </c>
      <c r="B5471" s="61">
        <v>168</v>
      </c>
      <c r="C5471" s="61" t="str">
        <f t="shared" si="269"/>
        <v>No Tie</v>
      </c>
      <c r="D5471" s="63">
        <f t="shared" si="270"/>
        <v>168</v>
      </c>
      <c r="E5471" s="63">
        <v>168</v>
      </c>
      <c r="F5471" s="61" t="s">
        <v>658</v>
      </c>
      <c r="G5471" s="61" t="str">
        <f t="shared" si="271"/>
        <v>Robert Allenby</v>
      </c>
    </row>
    <row r="5472" spans="1:7" thickBot="1">
      <c r="A5472" s="62" t="s">
        <v>888</v>
      </c>
      <c r="B5472" s="61">
        <v>169</v>
      </c>
      <c r="C5472" s="61" t="str">
        <f t="shared" si="269"/>
        <v>No Tie</v>
      </c>
      <c r="D5472" s="63">
        <f t="shared" si="270"/>
        <v>169</v>
      </c>
      <c r="E5472" s="63">
        <v>169</v>
      </c>
      <c r="F5472" s="61" t="s">
        <v>542</v>
      </c>
      <c r="G5472" s="61" t="str">
        <f t="shared" si="271"/>
        <v>Sean O'Hair</v>
      </c>
    </row>
    <row r="5473" spans="1:7" thickBot="1">
      <c r="A5473" s="62" t="s">
        <v>888</v>
      </c>
      <c r="B5473" s="61">
        <v>170</v>
      </c>
      <c r="C5473" s="61" t="str">
        <f t="shared" si="269"/>
        <v>No Tie</v>
      </c>
      <c r="D5473" s="63">
        <f t="shared" si="270"/>
        <v>170</v>
      </c>
      <c r="E5473" s="63">
        <v>170</v>
      </c>
      <c r="F5473" s="61" t="s">
        <v>502</v>
      </c>
      <c r="G5473" s="61" t="str">
        <f t="shared" si="271"/>
        <v>Charlie Beljan</v>
      </c>
    </row>
    <row r="5474" spans="1:7" thickBot="1">
      <c r="A5474" s="62" t="s">
        <v>888</v>
      </c>
      <c r="B5474" s="61">
        <v>171</v>
      </c>
      <c r="C5474" s="61" t="str">
        <f t="shared" si="269"/>
        <v>No Tie</v>
      </c>
      <c r="D5474" s="63">
        <f t="shared" si="270"/>
        <v>171</v>
      </c>
      <c r="E5474" s="63">
        <v>171</v>
      </c>
      <c r="F5474" s="61" t="s">
        <v>728</v>
      </c>
      <c r="G5474" s="61" t="str">
        <f t="shared" si="271"/>
        <v>Martin Kaymer</v>
      </c>
    </row>
    <row r="5475" spans="1:7" thickBot="1">
      <c r="A5475" s="62" t="s">
        <v>888</v>
      </c>
      <c r="B5475" s="61">
        <v>172</v>
      </c>
      <c r="C5475" s="61" t="str">
        <f t="shared" si="269"/>
        <v>No Tie</v>
      </c>
      <c r="D5475" s="63">
        <f t="shared" si="270"/>
        <v>172</v>
      </c>
      <c r="E5475" s="63">
        <v>172</v>
      </c>
      <c r="F5475" s="61" t="s">
        <v>756</v>
      </c>
      <c r="G5475" s="61" t="str">
        <f t="shared" si="271"/>
        <v>David Mathis</v>
      </c>
    </row>
    <row r="5476" spans="1:7" thickBot="1">
      <c r="A5476" s="62" t="s">
        <v>888</v>
      </c>
      <c r="B5476" s="61">
        <v>173</v>
      </c>
      <c r="C5476" s="61" t="str">
        <f t="shared" si="269"/>
        <v>No Tie</v>
      </c>
      <c r="D5476" s="63">
        <f t="shared" si="270"/>
        <v>173</v>
      </c>
      <c r="E5476" s="63">
        <v>173</v>
      </c>
      <c r="F5476" s="61" t="s">
        <v>727</v>
      </c>
      <c r="G5476" s="61" t="str">
        <f t="shared" si="271"/>
        <v>Scott Gardiner</v>
      </c>
    </row>
    <row r="5477" spans="1:7" thickBot="1">
      <c r="A5477" s="62" t="s">
        <v>888</v>
      </c>
      <c r="B5477" s="61">
        <v>174</v>
      </c>
      <c r="C5477" s="61" t="str">
        <f t="shared" si="269"/>
        <v>No Tie</v>
      </c>
      <c r="D5477" s="63">
        <f t="shared" si="270"/>
        <v>174</v>
      </c>
      <c r="E5477" s="63">
        <v>174</v>
      </c>
      <c r="F5477" s="61" t="s">
        <v>534</v>
      </c>
      <c r="G5477" s="61" t="str">
        <f t="shared" si="271"/>
        <v>Lucas Glover</v>
      </c>
    </row>
    <row r="5478" spans="1:7" thickBot="1">
      <c r="A5478" s="62" t="s">
        <v>888</v>
      </c>
      <c r="B5478" s="61">
        <v>175</v>
      </c>
      <c r="C5478" s="61" t="str">
        <f t="shared" si="269"/>
        <v>No Tie</v>
      </c>
      <c r="D5478" s="63">
        <f t="shared" si="270"/>
        <v>175</v>
      </c>
      <c r="E5478" s="63">
        <v>175</v>
      </c>
      <c r="F5478" s="61" t="s">
        <v>760</v>
      </c>
      <c r="G5478" s="61" t="str">
        <f t="shared" si="271"/>
        <v>Justin Hicks</v>
      </c>
    </row>
    <row r="5479" spans="1:7" thickBot="1">
      <c r="A5479" s="62" t="s">
        <v>888</v>
      </c>
      <c r="B5479" s="61">
        <v>176</v>
      </c>
      <c r="C5479" s="61" t="str">
        <f t="shared" si="269"/>
        <v>No Tie</v>
      </c>
      <c r="D5479" s="63">
        <f t="shared" si="270"/>
        <v>176</v>
      </c>
      <c r="E5479" s="63">
        <v>176</v>
      </c>
      <c r="F5479" s="61" t="s">
        <v>593</v>
      </c>
      <c r="G5479" s="61" t="str">
        <f t="shared" si="271"/>
        <v>Sangmoon Bae</v>
      </c>
    </row>
    <row r="5480" spans="1:7" thickBot="1">
      <c r="A5480" s="62" t="s">
        <v>888</v>
      </c>
      <c r="B5480" s="61">
        <v>177</v>
      </c>
      <c r="C5480" s="61" t="str">
        <f t="shared" si="269"/>
        <v>No Tie</v>
      </c>
      <c r="D5480" s="63">
        <f t="shared" si="270"/>
        <v>177</v>
      </c>
      <c r="E5480" s="63">
        <v>177</v>
      </c>
      <c r="F5480" s="61" t="s">
        <v>702</v>
      </c>
      <c r="G5480" s="61" t="str">
        <f t="shared" si="271"/>
        <v>Eric Meierdierks</v>
      </c>
    </row>
    <row r="5481" spans="1:7" thickBot="1">
      <c r="A5481" s="62" t="s">
        <v>888</v>
      </c>
      <c r="B5481" s="61">
        <v>178</v>
      </c>
      <c r="C5481" s="61" t="str">
        <f t="shared" si="269"/>
        <v>No Tie</v>
      </c>
      <c r="D5481" s="63">
        <f t="shared" si="270"/>
        <v>178</v>
      </c>
      <c r="E5481" s="63">
        <v>178</v>
      </c>
      <c r="F5481" s="61" t="s">
        <v>700</v>
      </c>
      <c r="G5481" s="61" t="str">
        <f t="shared" si="271"/>
        <v>Nicolas Colsaerts</v>
      </c>
    </row>
    <row r="5482" spans="1:7" thickBot="1">
      <c r="A5482" s="62" t="s">
        <v>888</v>
      </c>
      <c r="B5482" s="61">
        <v>179</v>
      </c>
      <c r="C5482" s="61" t="str">
        <f t="shared" si="269"/>
        <v>No Tie</v>
      </c>
      <c r="D5482" s="63">
        <f t="shared" si="270"/>
        <v>179</v>
      </c>
      <c r="E5482" s="63">
        <v>179</v>
      </c>
      <c r="F5482" s="61" t="s">
        <v>545</v>
      </c>
      <c r="G5482" s="61" t="str">
        <f t="shared" si="271"/>
        <v>Derek Ernst</v>
      </c>
    </row>
    <row r="5483" spans="1:7" thickBot="1">
      <c r="A5483" s="62" t="s">
        <v>888</v>
      </c>
      <c r="B5483" s="61">
        <v>180</v>
      </c>
      <c r="C5483" s="61" t="str">
        <f t="shared" si="269"/>
        <v>No Tie</v>
      </c>
      <c r="D5483" s="63">
        <f t="shared" si="270"/>
        <v>180</v>
      </c>
      <c r="E5483" s="63">
        <v>180</v>
      </c>
      <c r="F5483" s="61" t="s">
        <v>516</v>
      </c>
      <c r="G5483" s="61" t="str">
        <f t="shared" si="271"/>
        <v>Robert Garrigus</v>
      </c>
    </row>
    <row r="5484" spans="1:7" thickBot="1">
      <c r="A5484" s="62" t="s">
        <v>870</v>
      </c>
      <c r="B5484" s="61">
        <v>1</v>
      </c>
      <c r="C5484" s="61" t="str">
        <f t="shared" si="269"/>
        <v>No Tie</v>
      </c>
      <c r="D5484" s="63">
        <f t="shared" si="270"/>
        <v>1</v>
      </c>
      <c r="E5484" s="63">
        <v>1</v>
      </c>
      <c r="F5484" s="61" t="s">
        <v>665</v>
      </c>
      <c r="G5484" s="61" t="str">
        <f t="shared" si="271"/>
        <v>Greg Chalmers</v>
      </c>
    </row>
    <row r="5485" spans="1:7" thickBot="1">
      <c r="A5485" s="62" t="s">
        <v>870</v>
      </c>
      <c r="B5485" s="61">
        <v>2</v>
      </c>
      <c r="C5485" s="61" t="str">
        <f t="shared" si="269"/>
        <v>No Tie</v>
      </c>
      <c r="D5485" s="63">
        <f t="shared" si="270"/>
        <v>2</v>
      </c>
      <c r="E5485" s="63">
        <v>2</v>
      </c>
      <c r="F5485" s="61" t="s">
        <v>749</v>
      </c>
      <c r="G5485" s="61" t="str">
        <f t="shared" si="271"/>
        <v>Steve Stricker</v>
      </c>
    </row>
    <row r="5486" spans="1:7" thickBot="1">
      <c r="A5486" s="62" t="s">
        <v>870</v>
      </c>
      <c r="B5486" s="61">
        <v>3</v>
      </c>
      <c r="C5486" s="61" t="str">
        <f t="shared" si="269"/>
        <v>No Tie</v>
      </c>
      <c r="D5486" s="63">
        <f t="shared" si="270"/>
        <v>3</v>
      </c>
      <c r="E5486" s="63">
        <v>3</v>
      </c>
      <c r="F5486" s="61" t="s">
        <v>755</v>
      </c>
      <c r="G5486" s="61" t="str">
        <f t="shared" si="271"/>
        <v>Stephen Ames</v>
      </c>
    </row>
    <row r="5487" spans="1:7" thickBot="1">
      <c r="A5487" s="62" t="s">
        <v>870</v>
      </c>
      <c r="B5487" s="61">
        <v>4</v>
      </c>
      <c r="C5487" s="61" t="str">
        <f t="shared" si="269"/>
        <v>No Tie</v>
      </c>
      <c r="D5487" s="63">
        <f t="shared" si="270"/>
        <v>4</v>
      </c>
      <c r="E5487" s="63">
        <v>4</v>
      </c>
      <c r="F5487" s="61" t="s">
        <v>611</v>
      </c>
      <c r="G5487" s="61" t="str">
        <f t="shared" si="271"/>
        <v>Brandt Snedeker</v>
      </c>
    </row>
    <row r="5488" spans="1:7" thickBot="1">
      <c r="A5488" s="62" t="s">
        <v>870</v>
      </c>
      <c r="B5488" s="61" t="s">
        <v>273</v>
      </c>
      <c r="C5488" s="61">
        <f t="shared" si="269"/>
        <v>1</v>
      </c>
      <c r="D5488" s="63" t="str">
        <f t="shared" si="270"/>
        <v>5</v>
      </c>
      <c r="E5488" s="63">
        <v>5</v>
      </c>
      <c r="F5488" s="61" t="s">
        <v>556</v>
      </c>
      <c r="G5488" s="61" t="str">
        <f t="shared" si="271"/>
        <v>Aaron Baddeley</v>
      </c>
    </row>
    <row r="5489" spans="1:7" thickBot="1">
      <c r="A5489" s="62" t="s">
        <v>870</v>
      </c>
      <c r="B5489" s="61" t="s">
        <v>273</v>
      </c>
      <c r="C5489" s="61">
        <f t="shared" si="269"/>
        <v>1</v>
      </c>
      <c r="D5489" s="63" t="str">
        <f t="shared" si="270"/>
        <v>5</v>
      </c>
      <c r="E5489" s="63">
        <v>5</v>
      </c>
      <c r="F5489" s="61" t="s">
        <v>519</v>
      </c>
      <c r="G5489" s="61" t="str">
        <f t="shared" si="271"/>
        <v>Phil Mickelson</v>
      </c>
    </row>
    <row r="5490" spans="1:7" thickBot="1">
      <c r="A5490" s="62" t="s">
        <v>870</v>
      </c>
      <c r="B5490" s="61">
        <v>7</v>
      </c>
      <c r="C5490" s="61" t="str">
        <f t="shared" si="269"/>
        <v>No Tie</v>
      </c>
      <c r="D5490" s="63">
        <f t="shared" si="270"/>
        <v>7</v>
      </c>
      <c r="E5490" s="63">
        <v>7</v>
      </c>
      <c r="F5490" s="61" t="s">
        <v>734</v>
      </c>
      <c r="G5490" s="61" t="str">
        <f t="shared" si="271"/>
        <v>James Driscoll</v>
      </c>
    </row>
    <row r="5491" spans="1:7" thickBot="1">
      <c r="A5491" s="62" t="s">
        <v>870</v>
      </c>
      <c r="B5491" s="61" t="s">
        <v>132</v>
      </c>
      <c r="C5491" s="61">
        <f t="shared" si="269"/>
        <v>1</v>
      </c>
      <c r="D5491" s="63" t="str">
        <f t="shared" si="270"/>
        <v>8</v>
      </c>
      <c r="E5491" s="63">
        <v>8</v>
      </c>
      <c r="F5491" s="61" t="s">
        <v>532</v>
      </c>
      <c r="G5491" s="61" t="str">
        <f t="shared" si="271"/>
        <v>Russell Henley</v>
      </c>
    </row>
    <row r="5492" spans="1:7" thickBot="1">
      <c r="A5492" s="62" t="s">
        <v>870</v>
      </c>
      <c r="B5492" s="61" t="s">
        <v>132</v>
      </c>
      <c r="C5492" s="61">
        <f t="shared" si="269"/>
        <v>1</v>
      </c>
      <c r="D5492" s="63" t="str">
        <f t="shared" si="270"/>
        <v>8</v>
      </c>
      <c r="E5492" s="63">
        <v>8</v>
      </c>
      <c r="F5492" s="61" t="s">
        <v>521</v>
      </c>
      <c r="G5492" s="61" t="str">
        <f t="shared" si="271"/>
        <v>Sergio Garcia</v>
      </c>
    </row>
    <row r="5493" spans="1:7" thickBot="1">
      <c r="A5493" s="62" t="s">
        <v>870</v>
      </c>
      <c r="B5493" s="61">
        <v>10</v>
      </c>
      <c r="C5493" s="61" t="str">
        <f t="shared" si="269"/>
        <v>No Tie</v>
      </c>
      <c r="D5493" s="63">
        <f t="shared" si="270"/>
        <v>10</v>
      </c>
      <c r="E5493" s="63">
        <v>10</v>
      </c>
      <c r="F5493" s="61" t="s">
        <v>681</v>
      </c>
      <c r="G5493" s="61" t="str">
        <f t="shared" si="271"/>
        <v>Bryce Molder</v>
      </c>
    </row>
    <row r="5494" spans="1:7" thickBot="1">
      <c r="A5494" s="62" t="s">
        <v>870</v>
      </c>
      <c r="B5494" s="61">
        <v>11</v>
      </c>
      <c r="C5494" s="61" t="str">
        <f t="shared" si="269"/>
        <v>No Tie</v>
      </c>
      <c r="D5494" s="63">
        <f t="shared" si="270"/>
        <v>11</v>
      </c>
      <c r="E5494" s="63">
        <v>11</v>
      </c>
      <c r="F5494" s="61" t="s">
        <v>763</v>
      </c>
      <c r="G5494" s="61" t="str">
        <f t="shared" si="271"/>
        <v>Richard Lee</v>
      </c>
    </row>
    <row r="5495" spans="1:7" thickBot="1">
      <c r="A5495" s="62" t="s">
        <v>870</v>
      </c>
      <c r="B5495" s="61">
        <v>12</v>
      </c>
      <c r="C5495" s="61" t="str">
        <f t="shared" si="269"/>
        <v>No Tie</v>
      </c>
      <c r="D5495" s="63">
        <f t="shared" si="270"/>
        <v>12</v>
      </c>
      <c r="E5495" s="63">
        <v>12</v>
      </c>
      <c r="F5495" s="61" t="s">
        <v>759</v>
      </c>
      <c r="G5495" s="61" t="str">
        <f t="shared" si="271"/>
        <v>Doug LaBelle II</v>
      </c>
    </row>
    <row r="5496" spans="1:7" thickBot="1">
      <c r="A5496" s="62" t="s">
        <v>870</v>
      </c>
      <c r="B5496" s="61">
        <v>13</v>
      </c>
      <c r="C5496" s="61" t="str">
        <f t="shared" si="269"/>
        <v>No Tie</v>
      </c>
      <c r="D5496" s="63">
        <f t="shared" si="270"/>
        <v>13</v>
      </c>
      <c r="E5496" s="63">
        <v>13</v>
      </c>
      <c r="F5496" s="61" t="s">
        <v>684</v>
      </c>
      <c r="G5496" s="61" t="str">
        <f t="shared" si="271"/>
        <v>Luke Donald</v>
      </c>
    </row>
    <row r="5497" spans="1:7" thickBot="1">
      <c r="A5497" s="62" t="s">
        <v>870</v>
      </c>
      <c r="B5497" s="61">
        <v>14</v>
      </c>
      <c r="C5497" s="61" t="str">
        <f t="shared" si="269"/>
        <v>No Tie</v>
      </c>
      <c r="D5497" s="63">
        <f t="shared" si="270"/>
        <v>14</v>
      </c>
      <c r="E5497" s="63">
        <v>14</v>
      </c>
      <c r="F5497" s="61" t="s">
        <v>667</v>
      </c>
      <c r="G5497" s="61" t="str">
        <f t="shared" si="271"/>
        <v>David Hearn</v>
      </c>
    </row>
    <row r="5498" spans="1:7" thickBot="1">
      <c r="A5498" s="62" t="s">
        <v>870</v>
      </c>
      <c r="B5498" s="61">
        <v>15</v>
      </c>
      <c r="C5498" s="61" t="str">
        <f t="shared" si="269"/>
        <v>No Tie</v>
      </c>
      <c r="D5498" s="63">
        <f t="shared" si="270"/>
        <v>15</v>
      </c>
      <c r="E5498" s="63">
        <v>15</v>
      </c>
      <c r="F5498" s="61" t="s">
        <v>708</v>
      </c>
      <c r="G5498" s="61" t="str">
        <f t="shared" si="271"/>
        <v>Peter Hanson</v>
      </c>
    </row>
    <row r="5499" spans="1:7" thickBot="1">
      <c r="A5499" s="62" t="s">
        <v>870</v>
      </c>
      <c r="B5499" s="61">
        <v>16</v>
      </c>
      <c r="C5499" s="61" t="str">
        <f t="shared" si="269"/>
        <v>No Tie</v>
      </c>
      <c r="D5499" s="63">
        <f t="shared" si="270"/>
        <v>16</v>
      </c>
      <c r="E5499" s="63">
        <v>16</v>
      </c>
      <c r="F5499" s="61" t="s">
        <v>529</v>
      </c>
      <c r="G5499" s="61" t="str">
        <f t="shared" si="271"/>
        <v>Harris English</v>
      </c>
    </row>
    <row r="5500" spans="1:7" thickBot="1">
      <c r="A5500" s="62" t="s">
        <v>870</v>
      </c>
      <c r="B5500" s="61">
        <v>17</v>
      </c>
      <c r="C5500" s="61" t="str">
        <f t="shared" si="269"/>
        <v>No Tie</v>
      </c>
      <c r="D5500" s="63">
        <f t="shared" si="270"/>
        <v>17</v>
      </c>
      <c r="E5500" s="63">
        <v>17</v>
      </c>
      <c r="F5500" s="61" t="s">
        <v>636</v>
      </c>
      <c r="G5500" s="61" t="str">
        <f t="shared" si="271"/>
        <v>Chris Kirk</v>
      </c>
    </row>
    <row r="5501" spans="1:7" thickBot="1">
      <c r="A5501" s="62" t="s">
        <v>870</v>
      </c>
      <c r="B5501" s="61">
        <v>18</v>
      </c>
      <c r="C5501" s="61" t="str">
        <f t="shared" si="269"/>
        <v>No Tie</v>
      </c>
      <c r="D5501" s="63">
        <f t="shared" si="270"/>
        <v>18</v>
      </c>
      <c r="E5501" s="63">
        <v>18</v>
      </c>
      <c r="F5501" s="61" t="s">
        <v>732</v>
      </c>
      <c r="G5501" s="61" t="str">
        <f t="shared" si="271"/>
        <v>Freddie Jacobson</v>
      </c>
    </row>
    <row r="5502" spans="1:7" thickBot="1">
      <c r="A5502" s="62" t="s">
        <v>870</v>
      </c>
      <c r="B5502" s="61">
        <v>19</v>
      </c>
      <c r="C5502" s="61" t="str">
        <f t="shared" si="269"/>
        <v>No Tie</v>
      </c>
      <c r="D5502" s="63">
        <f t="shared" si="270"/>
        <v>19</v>
      </c>
      <c r="E5502" s="63">
        <v>19</v>
      </c>
      <c r="F5502" s="61" t="s">
        <v>513</v>
      </c>
      <c r="G5502" s="61" t="str">
        <f t="shared" si="271"/>
        <v>Charles Howell III</v>
      </c>
    </row>
    <row r="5503" spans="1:7" thickBot="1">
      <c r="A5503" s="62" t="s">
        <v>870</v>
      </c>
      <c r="B5503" s="61">
        <v>20</v>
      </c>
      <c r="C5503" s="61" t="str">
        <f t="shared" si="269"/>
        <v>No Tie</v>
      </c>
      <c r="D5503" s="63">
        <f t="shared" si="270"/>
        <v>20</v>
      </c>
      <c r="E5503" s="63">
        <v>20</v>
      </c>
      <c r="F5503" s="61" t="s">
        <v>685</v>
      </c>
      <c r="G5503" s="61" t="str">
        <f t="shared" si="271"/>
        <v>Colt Knost</v>
      </c>
    </row>
    <row r="5504" spans="1:7" thickBot="1">
      <c r="A5504" s="62" t="s">
        <v>870</v>
      </c>
      <c r="B5504" s="61">
        <v>21</v>
      </c>
      <c r="C5504" s="61" t="str">
        <f t="shared" si="269"/>
        <v>No Tie</v>
      </c>
      <c r="D5504" s="63">
        <f t="shared" si="270"/>
        <v>21</v>
      </c>
      <c r="E5504" s="63">
        <v>21</v>
      </c>
      <c r="F5504" s="61" t="s">
        <v>766</v>
      </c>
      <c r="G5504" s="61" t="str">
        <f t="shared" si="271"/>
        <v>David Lynn</v>
      </c>
    </row>
    <row r="5505" spans="1:7" thickBot="1">
      <c r="A5505" s="62" t="s">
        <v>870</v>
      </c>
      <c r="B5505" s="61">
        <v>22</v>
      </c>
      <c r="C5505" s="61" t="str">
        <f t="shared" si="269"/>
        <v>No Tie</v>
      </c>
      <c r="D5505" s="63">
        <f t="shared" si="270"/>
        <v>22</v>
      </c>
      <c r="E5505" s="63">
        <v>22</v>
      </c>
      <c r="F5505" s="61" t="s">
        <v>773</v>
      </c>
      <c r="G5505" s="61" t="str">
        <f t="shared" si="271"/>
        <v>Brian Gay</v>
      </c>
    </row>
    <row r="5506" spans="1:7" thickBot="1">
      <c r="A5506" s="62" t="s">
        <v>870</v>
      </c>
      <c r="B5506" s="61">
        <v>23</v>
      </c>
      <c r="C5506" s="61" t="str">
        <f t="shared" si="269"/>
        <v>No Tie</v>
      </c>
      <c r="D5506" s="63">
        <f t="shared" si="270"/>
        <v>23</v>
      </c>
      <c r="E5506" s="63">
        <v>23</v>
      </c>
      <c r="F5506" s="61" t="s">
        <v>714</v>
      </c>
      <c r="G5506" s="61" t="str">
        <f t="shared" si="271"/>
        <v>Tiger Woods</v>
      </c>
    </row>
    <row r="5507" spans="1:7" thickBot="1">
      <c r="A5507" s="62" t="s">
        <v>870</v>
      </c>
      <c r="B5507" s="61">
        <v>24</v>
      </c>
      <c r="C5507" s="61" t="str">
        <f t="shared" si="269"/>
        <v>No Tie</v>
      </c>
      <c r="D5507" s="63">
        <f t="shared" si="270"/>
        <v>24</v>
      </c>
      <c r="E5507" s="63">
        <v>24</v>
      </c>
      <c r="F5507" s="61" t="s">
        <v>492</v>
      </c>
      <c r="G5507" s="61" t="str">
        <f t="shared" si="271"/>
        <v>Rickie Fowler</v>
      </c>
    </row>
    <row r="5508" spans="1:7" thickBot="1">
      <c r="A5508" s="62" t="s">
        <v>870</v>
      </c>
      <c r="B5508" s="61">
        <v>25</v>
      </c>
      <c r="C5508" s="61" t="str">
        <f t="shared" si="269"/>
        <v>No Tie</v>
      </c>
      <c r="D5508" s="63">
        <f t="shared" si="270"/>
        <v>25</v>
      </c>
      <c r="E5508" s="63">
        <v>25</v>
      </c>
      <c r="F5508" s="61" t="s">
        <v>608</v>
      </c>
      <c r="G5508" s="61" t="str">
        <f t="shared" si="271"/>
        <v>Matt Kuchar</v>
      </c>
    </row>
    <row r="5509" spans="1:7" thickBot="1">
      <c r="A5509" s="62" t="s">
        <v>870</v>
      </c>
      <c r="B5509" s="61">
        <v>26</v>
      </c>
      <c r="C5509" s="61" t="str">
        <f t="shared" ref="C5509:C5572" si="272">IFERROR(SEARCH("T",B5509),"No Tie")</f>
        <v>No Tie</v>
      </c>
      <c r="D5509" s="63">
        <f t="shared" ref="D5509:D5572" si="273">IF(C5509="No Tie",B5509,RIGHT(B5509,LEN(B5509)-1))</f>
        <v>26</v>
      </c>
      <c r="E5509" s="63">
        <v>26</v>
      </c>
      <c r="F5509" s="61" t="s">
        <v>769</v>
      </c>
      <c r="G5509" s="61" t="str">
        <f t="shared" ref="G5509:G5572" si="274">TRIM(SUBSTITUTE(F5509,CHAR(160),CHAR(32)))</f>
        <v>Aaron Watkins</v>
      </c>
    </row>
    <row r="5510" spans="1:7" thickBot="1">
      <c r="A5510" s="62" t="s">
        <v>870</v>
      </c>
      <c r="B5510" s="61">
        <v>27</v>
      </c>
      <c r="C5510" s="61" t="str">
        <f t="shared" si="272"/>
        <v>No Tie</v>
      </c>
      <c r="D5510" s="63">
        <f t="shared" si="273"/>
        <v>27</v>
      </c>
      <c r="E5510" s="63">
        <v>27</v>
      </c>
      <c r="F5510" s="61" t="s">
        <v>547</v>
      </c>
      <c r="G5510" s="61" t="str">
        <f t="shared" si="274"/>
        <v>Hunter Mahan</v>
      </c>
    </row>
    <row r="5511" spans="1:7" thickBot="1">
      <c r="A5511" s="62" t="s">
        <v>870</v>
      </c>
      <c r="B5511" s="61">
        <v>28</v>
      </c>
      <c r="C5511" s="61" t="str">
        <f t="shared" si="272"/>
        <v>No Tie</v>
      </c>
      <c r="D5511" s="63">
        <f t="shared" si="273"/>
        <v>28</v>
      </c>
      <c r="E5511" s="63">
        <v>28</v>
      </c>
      <c r="F5511" s="61" t="s">
        <v>548</v>
      </c>
      <c r="G5511" s="61" t="str">
        <f t="shared" si="274"/>
        <v>Billy Horschel</v>
      </c>
    </row>
    <row r="5512" spans="1:7" thickBot="1">
      <c r="A5512" s="62" t="s">
        <v>870</v>
      </c>
      <c r="B5512" s="61">
        <v>29</v>
      </c>
      <c r="C5512" s="61" t="str">
        <f t="shared" si="272"/>
        <v>No Tie</v>
      </c>
      <c r="D5512" s="63">
        <f t="shared" si="273"/>
        <v>29</v>
      </c>
      <c r="E5512" s="63">
        <v>29</v>
      </c>
      <c r="F5512" s="61" t="s">
        <v>499</v>
      </c>
      <c r="G5512" s="61" t="str">
        <f t="shared" si="274"/>
        <v>Jason Day</v>
      </c>
    </row>
    <row r="5513" spans="1:7" thickBot="1">
      <c r="A5513" s="62" t="s">
        <v>870</v>
      </c>
      <c r="B5513" s="61">
        <v>30</v>
      </c>
      <c r="C5513" s="61" t="str">
        <f t="shared" si="272"/>
        <v>No Tie</v>
      </c>
      <c r="D5513" s="63">
        <f t="shared" si="273"/>
        <v>30</v>
      </c>
      <c r="E5513" s="63">
        <v>30</v>
      </c>
      <c r="F5513" s="61" t="s">
        <v>593</v>
      </c>
      <c r="G5513" s="61" t="str">
        <f t="shared" si="274"/>
        <v>Sangmoon Bae</v>
      </c>
    </row>
    <row r="5514" spans="1:7" thickBot="1">
      <c r="A5514" s="62" t="s">
        <v>870</v>
      </c>
      <c r="B5514" s="61">
        <v>31</v>
      </c>
      <c r="C5514" s="61" t="str">
        <f t="shared" si="272"/>
        <v>No Tie</v>
      </c>
      <c r="D5514" s="63">
        <f t="shared" si="273"/>
        <v>31</v>
      </c>
      <c r="E5514" s="63">
        <v>31</v>
      </c>
      <c r="F5514" s="61" t="s">
        <v>660</v>
      </c>
      <c r="G5514" s="61" t="str">
        <f t="shared" si="274"/>
        <v>Zach Johnson</v>
      </c>
    </row>
    <row r="5515" spans="1:7" thickBot="1">
      <c r="A5515" s="62" t="s">
        <v>870</v>
      </c>
      <c r="B5515" s="61">
        <v>32</v>
      </c>
      <c r="C5515" s="61" t="str">
        <f t="shared" si="272"/>
        <v>No Tie</v>
      </c>
      <c r="D5515" s="63">
        <f t="shared" si="273"/>
        <v>32</v>
      </c>
      <c r="E5515" s="63">
        <v>32</v>
      </c>
      <c r="F5515" s="61" t="s">
        <v>744</v>
      </c>
      <c r="G5515" s="61" t="str">
        <f t="shared" si="274"/>
        <v>Stuart Appleby</v>
      </c>
    </row>
    <row r="5516" spans="1:7" thickBot="1">
      <c r="A5516" s="62" t="s">
        <v>870</v>
      </c>
      <c r="B5516" s="61">
        <v>33</v>
      </c>
      <c r="C5516" s="61" t="str">
        <f t="shared" si="272"/>
        <v>No Tie</v>
      </c>
      <c r="D5516" s="63">
        <f t="shared" si="273"/>
        <v>33</v>
      </c>
      <c r="E5516" s="63">
        <v>33</v>
      </c>
      <c r="F5516" s="61" t="s">
        <v>695</v>
      </c>
      <c r="G5516" s="61" t="str">
        <f t="shared" si="274"/>
        <v>Justin Leonard</v>
      </c>
    </row>
    <row r="5517" spans="1:7" thickBot="1">
      <c r="A5517" s="62" t="s">
        <v>870</v>
      </c>
      <c r="B5517" s="61">
        <v>34</v>
      </c>
      <c r="C5517" s="61" t="str">
        <f t="shared" si="272"/>
        <v>No Tie</v>
      </c>
      <c r="D5517" s="63">
        <f t="shared" si="273"/>
        <v>34</v>
      </c>
      <c r="E5517" s="63">
        <v>34</v>
      </c>
      <c r="F5517" s="61" t="s">
        <v>491</v>
      </c>
      <c r="G5517" s="61" t="str">
        <f t="shared" si="274"/>
        <v>Patrick Reed</v>
      </c>
    </row>
    <row r="5518" spans="1:7" thickBot="1">
      <c r="A5518" s="62" t="s">
        <v>870</v>
      </c>
      <c r="B5518" s="61">
        <v>35</v>
      </c>
      <c r="C5518" s="61" t="str">
        <f t="shared" si="272"/>
        <v>No Tie</v>
      </c>
      <c r="D5518" s="63">
        <f t="shared" si="273"/>
        <v>35</v>
      </c>
      <c r="E5518" s="63">
        <v>35</v>
      </c>
      <c r="F5518" s="61" t="s">
        <v>657</v>
      </c>
      <c r="G5518" s="61" t="str">
        <f t="shared" si="274"/>
        <v>Chris Stroud</v>
      </c>
    </row>
    <row r="5519" spans="1:7" thickBot="1">
      <c r="A5519" s="62" t="s">
        <v>870</v>
      </c>
      <c r="B5519" s="61">
        <v>36</v>
      </c>
      <c r="C5519" s="61" t="str">
        <f t="shared" si="272"/>
        <v>No Tie</v>
      </c>
      <c r="D5519" s="63">
        <f t="shared" si="273"/>
        <v>36</v>
      </c>
      <c r="E5519" s="63">
        <v>36</v>
      </c>
      <c r="F5519" s="61" t="s">
        <v>687</v>
      </c>
      <c r="G5519" s="61" t="str">
        <f t="shared" si="274"/>
        <v>K.J. Choi</v>
      </c>
    </row>
    <row r="5520" spans="1:7" thickBot="1">
      <c r="A5520" s="62" t="s">
        <v>870</v>
      </c>
      <c r="B5520" s="61">
        <v>37</v>
      </c>
      <c r="C5520" s="61" t="str">
        <f t="shared" si="272"/>
        <v>No Tie</v>
      </c>
      <c r="D5520" s="63">
        <f t="shared" si="273"/>
        <v>37</v>
      </c>
      <c r="E5520" s="63">
        <v>37</v>
      </c>
      <c r="F5520" s="61" t="s">
        <v>509</v>
      </c>
      <c r="G5520" s="61" t="str">
        <f t="shared" si="274"/>
        <v>Ryan Palmer</v>
      </c>
    </row>
    <row r="5521" spans="1:7" thickBot="1">
      <c r="A5521" s="62" t="s">
        <v>870</v>
      </c>
      <c r="B5521" s="61">
        <v>38</v>
      </c>
      <c r="C5521" s="61" t="str">
        <f t="shared" si="272"/>
        <v>No Tie</v>
      </c>
      <c r="D5521" s="63">
        <f t="shared" si="273"/>
        <v>38</v>
      </c>
      <c r="E5521" s="63">
        <v>38</v>
      </c>
      <c r="F5521" s="61" t="s">
        <v>539</v>
      </c>
      <c r="G5521" s="61" t="str">
        <f t="shared" si="274"/>
        <v>Shawn Stefani</v>
      </c>
    </row>
    <row r="5522" spans="1:7" thickBot="1">
      <c r="A5522" s="62" t="s">
        <v>870</v>
      </c>
      <c r="B5522" s="61">
        <v>39</v>
      </c>
      <c r="C5522" s="61" t="str">
        <f t="shared" si="272"/>
        <v>No Tie</v>
      </c>
      <c r="D5522" s="63">
        <f t="shared" si="273"/>
        <v>39</v>
      </c>
      <c r="E5522" s="63">
        <v>39</v>
      </c>
      <c r="F5522" s="61" t="s">
        <v>741</v>
      </c>
      <c r="G5522" s="61" t="str">
        <f t="shared" si="274"/>
        <v>Bob Estes</v>
      </c>
    </row>
    <row r="5523" spans="1:7" thickBot="1">
      <c r="A5523" s="62" t="s">
        <v>870</v>
      </c>
      <c r="B5523" s="61" t="s">
        <v>303</v>
      </c>
      <c r="C5523" s="61">
        <f t="shared" si="272"/>
        <v>1</v>
      </c>
      <c r="D5523" s="63" t="str">
        <f t="shared" si="273"/>
        <v>40</v>
      </c>
      <c r="E5523" s="63">
        <v>40</v>
      </c>
      <c r="F5523" s="61" t="s">
        <v>622</v>
      </c>
      <c r="G5523" s="61" t="str">
        <f t="shared" si="274"/>
        <v>Jonas Blixt</v>
      </c>
    </row>
    <row r="5524" spans="1:7" thickBot="1">
      <c r="A5524" s="62" t="s">
        <v>870</v>
      </c>
      <c r="B5524" s="61" t="s">
        <v>303</v>
      </c>
      <c r="C5524" s="61">
        <f t="shared" si="272"/>
        <v>1</v>
      </c>
      <c r="D5524" s="63" t="str">
        <f t="shared" si="273"/>
        <v>40</v>
      </c>
      <c r="E5524" s="63">
        <v>40</v>
      </c>
      <c r="F5524" s="61" t="s">
        <v>599</v>
      </c>
      <c r="G5524" s="61" t="str">
        <f t="shared" si="274"/>
        <v>Webb Simpson</v>
      </c>
    </row>
    <row r="5525" spans="1:7" thickBot="1">
      <c r="A5525" s="62" t="s">
        <v>870</v>
      </c>
      <c r="B5525" s="61">
        <v>42</v>
      </c>
      <c r="C5525" s="61" t="str">
        <f t="shared" si="272"/>
        <v>No Tie</v>
      </c>
      <c r="D5525" s="63">
        <f t="shared" si="273"/>
        <v>42</v>
      </c>
      <c r="E5525" s="63">
        <v>42</v>
      </c>
      <c r="F5525" s="61" t="s">
        <v>643</v>
      </c>
      <c r="G5525" s="61" t="str">
        <f t="shared" si="274"/>
        <v>Jeff Overton</v>
      </c>
    </row>
    <row r="5526" spans="1:7" thickBot="1">
      <c r="A5526" s="62" t="s">
        <v>870</v>
      </c>
      <c r="B5526" s="61">
        <v>43</v>
      </c>
      <c r="C5526" s="61" t="str">
        <f t="shared" si="272"/>
        <v>No Tie</v>
      </c>
      <c r="D5526" s="63">
        <f t="shared" si="273"/>
        <v>43</v>
      </c>
      <c r="E5526" s="63">
        <v>43</v>
      </c>
      <c r="F5526" s="61" t="s">
        <v>520</v>
      </c>
      <c r="G5526" s="61" t="str">
        <f t="shared" si="274"/>
        <v>Charl Schwartzel</v>
      </c>
    </row>
    <row r="5527" spans="1:7" thickBot="1">
      <c r="A5527" s="62" t="s">
        <v>870</v>
      </c>
      <c r="B5527" s="61">
        <v>44</v>
      </c>
      <c r="C5527" s="61" t="str">
        <f t="shared" si="272"/>
        <v>No Tie</v>
      </c>
      <c r="D5527" s="63">
        <f t="shared" si="273"/>
        <v>44</v>
      </c>
      <c r="E5527" s="63">
        <v>44</v>
      </c>
      <c r="F5527" s="61" t="s">
        <v>780</v>
      </c>
      <c r="G5527" s="61" t="str">
        <f t="shared" si="274"/>
        <v>Mike Weir</v>
      </c>
    </row>
    <row r="5528" spans="1:7" thickBot="1">
      <c r="A5528" s="62" t="s">
        <v>870</v>
      </c>
      <c r="B5528" s="61">
        <v>45</v>
      </c>
      <c r="C5528" s="61" t="str">
        <f t="shared" si="272"/>
        <v>No Tie</v>
      </c>
      <c r="D5528" s="63">
        <f t="shared" si="273"/>
        <v>45</v>
      </c>
      <c r="E5528" s="63">
        <v>45</v>
      </c>
      <c r="F5528" s="61" t="s">
        <v>517</v>
      </c>
      <c r="G5528" s="61" t="str">
        <f t="shared" si="274"/>
        <v>Jimmy Walker</v>
      </c>
    </row>
    <row r="5529" spans="1:7" thickBot="1">
      <c r="A5529" s="62" t="s">
        <v>870</v>
      </c>
      <c r="B5529" s="61" t="s">
        <v>308</v>
      </c>
      <c r="C5529" s="61">
        <f t="shared" si="272"/>
        <v>1</v>
      </c>
      <c r="D5529" s="63" t="str">
        <f t="shared" si="273"/>
        <v>46</v>
      </c>
      <c r="E5529" s="63">
        <v>46</v>
      </c>
      <c r="F5529" s="61" t="s">
        <v>496</v>
      </c>
      <c r="G5529" s="61" t="str">
        <f t="shared" si="274"/>
        <v>Bill Haas</v>
      </c>
    </row>
    <row r="5530" spans="1:7" thickBot="1">
      <c r="A5530" s="62" t="s">
        <v>870</v>
      </c>
      <c r="B5530" s="61" t="s">
        <v>308</v>
      </c>
      <c r="C5530" s="61">
        <f t="shared" si="272"/>
        <v>1</v>
      </c>
      <c r="D5530" s="63" t="str">
        <f t="shared" si="273"/>
        <v>46</v>
      </c>
      <c r="E5530" s="63">
        <v>46</v>
      </c>
      <c r="F5530" s="61" t="s">
        <v>584</v>
      </c>
      <c r="G5530" s="61" t="str">
        <f t="shared" si="274"/>
        <v>Johnson Wagner</v>
      </c>
    </row>
    <row r="5531" spans="1:7" thickBot="1">
      <c r="A5531" s="62" t="s">
        <v>870</v>
      </c>
      <c r="B5531" s="61">
        <v>48</v>
      </c>
      <c r="C5531" s="61" t="str">
        <f t="shared" si="272"/>
        <v>No Tie</v>
      </c>
      <c r="D5531" s="63">
        <f t="shared" si="273"/>
        <v>48</v>
      </c>
      <c r="E5531" s="63">
        <v>48</v>
      </c>
      <c r="F5531" s="61" t="s">
        <v>757</v>
      </c>
      <c r="G5531" s="61" t="str">
        <f t="shared" si="274"/>
        <v>Casey Wittenberg</v>
      </c>
    </row>
    <row r="5532" spans="1:7" thickBot="1">
      <c r="A5532" s="62" t="s">
        <v>870</v>
      </c>
      <c r="B5532" s="61" t="s">
        <v>311</v>
      </c>
      <c r="C5532" s="61">
        <f t="shared" si="272"/>
        <v>1</v>
      </c>
      <c r="D5532" s="63" t="str">
        <f t="shared" si="273"/>
        <v>49</v>
      </c>
      <c r="E5532" s="63">
        <v>49</v>
      </c>
      <c r="F5532" s="61" t="s">
        <v>506</v>
      </c>
      <c r="G5532" s="61" t="str">
        <f t="shared" si="274"/>
        <v>Keegan Bradley</v>
      </c>
    </row>
    <row r="5533" spans="1:7" thickBot="1">
      <c r="A5533" s="62" t="s">
        <v>870</v>
      </c>
      <c r="B5533" s="61" t="s">
        <v>311</v>
      </c>
      <c r="C5533" s="61">
        <f t="shared" si="272"/>
        <v>1</v>
      </c>
      <c r="D5533" s="63" t="str">
        <f t="shared" si="273"/>
        <v>49</v>
      </c>
      <c r="E5533" s="63">
        <v>49</v>
      </c>
      <c r="F5533" s="61" t="s">
        <v>758</v>
      </c>
      <c r="G5533" s="61" t="str">
        <f t="shared" si="274"/>
        <v>Ted Potter, Jr.</v>
      </c>
    </row>
    <row r="5534" spans="1:7" thickBot="1">
      <c r="A5534" s="62" t="s">
        <v>870</v>
      </c>
      <c r="B5534" s="61">
        <v>51</v>
      </c>
      <c r="C5534" s="61" t="str">
        <f t="shared" si="272"/>
        <v>No Tie</v>
      </c>
      <c r="D5534" s="63">
        <f t="shared" si="273"/>
        <v>51</v>
      </c>
      <c r="E5534" s="63">
        <v>51</v>
      </c>
      <c r="F5534" s="61" t="s">
        <v>597</v>
      </c>
      <c r="G5534" s="61" t="str">
        <f t="shared" si="274"/>
        <v>Kevin Streelman</v>
      </c>
    </row>
    <row r="5535" spans="1:7" thickBot="1">
      <c r="A5535" s="62" t="s">
        <v>870</v>
      </c>
      <c r="B5535" s="61" t="s">
        <v>319</v>
      </c>
      <c r="C5535" s="61">
        <f t="shared" si="272"/>
        <v>1</v>
      </c>
      <c r="D5535" s="63" t="str">
        <f t="shared" si="273"/>
        <v>52</v>
      </c>
      <c r="E5535" s="63">
        <v>52</v>
      </c>
      <c r="F5535" s="61" t="s">
        <v>691</v>
      </c>
      <c r="G5535" s="61" t="str">
        <f t="shared" si="274"/>
        <v>Brian Davis</v>
      </c>
    </row>
    <row r="5536" spans="1:7" thickBot="1">
      <c r="A5536" s="62" t="s">
        <v>870</v>
      </c>
      <c r="B5536" s="61" t="s">
        <v>319</v>
      </c>
      <c r="C5536" s="61">
        <f t="shared" si="272"/>
        <v>1</v>
      </c>
      <c r="D5536" s="63" t="str">
        <f t="shared" si="273"/>
        <v>52</v>
      </c>
      <c r="E5536" s="63">
        <v>52</v>
      </c>
      <c r="F5536" s="61" t="s">
        <v>610</v>
      </c>
      <c r="G5536" s="61" t="str">
        <f t="shared" si="274"/>
        <v>Erik Compton</v>
      </c>
    </row>
    <row r="5537" spans="1:7" thickBot="1">
      <c r="A5537" s="62" t="s">
        <v>870</v>
      </c>
      <c r="B5537" s="61">
        <v>54</v>
      </c>
      <c r="C5537" s="61" t="str">
        <f t="shared" si="272"/>
        <v>No Tie</v>
      </c>
      <c r="D5537" s="63">
        <f t="shared" si="273"/>
        <v>54</v>
      </c>
      <c r="E5537" s="63">
        <v>54</v>
      </c>
      <c r="F5537" s="61" t="s">
        <v>682</v>
      </c>
      <c r="G5537" s="61" t="str">
        <f t="shared" si="274"/>
        <v>Jerry Kelly</v>
      </c>
    </row>
    <row r="5538" spans="1:7" thickBot="1">
      <c r="A5538" s="62" t="s">
        <v>870</v>
      </c>
      <c r="B5538" s="61">
        <v>55</v>
      </c>
      <c r="C5538" s="61" t="str">
        <f t="shared" si="272"/>
        <v>No Tie</v>
      </c>
      <c r="D5538" s="63">
        <f t="shared" si="273"/>
        <v>55</v>
      </c>
      <c r="E5538" s="63">
        <v>55</v>
      </c>
      <c r="F5538" s="61" t="s">
        <v>669</v>
      </c>
      <c r="G5538" s="61" t="str">
        <f t="shared" si="274"/>
        <v>William McGirt</v>
      </c>
    </row>
    <row r="5539" spans="1:7" thickBot="1">
      <c r="A5539" s="62" t="s">
        <v>870</v>
      </c>
      <c r="B5539" s="61">
        <v>56</v>
      </c>
      <c r="C5539" s="61" t="str">
        <f t="shared" si="272"/>
        <v>No Tie</v>
      </c>
      <c r="D5539" s="63">
        <f t="shared" si="273"/>
        <v>56</v>
      </c>
      <c r="E5539" s="63">
        <v>56</v>
      </c>
      <c r="F5539" s="61" t="s">
        <v>646</v>
      </c>
      <c r="G5539" s="61" t="str">
        <f t="shared" si="274"/>
        <v>Daniel Summerhays</v>
      </c>
    </row>
    <row r="5540" spans="1:7" thickBot="1">
      <c r="A5540" s="62" t="s">
        <v>870</v>
      </c>
      <c r="B5540" s="61">
        <v>57</v>
      </c>
      <c r="C5540" s="61" t="str">
        <f t="shared" si="272"/>
        <v>No Tie</v>
      </c>
      <c r="D5540" s="63">
        <f t="shared" si="273"/>
        <v>57</v>
      </c>
      <c r="E5540" s="63">
        <v>57</v>
      </c>
      <c r="F5540" s="61" t="s">
        <v>775</v>
      </c>
      <c r="G5540" s="61" t="str">
        <f t="shared" si="274"/>
        <v>Ben Curtis</v>
      </c>
    </row>
    <row r="5541" spans="1:7" thickBot="1">
      <c r="A5541" s="62" t="s">
        <v>870</v>
      </c>
      <c r="B5541" s="61">
        <v>58</v>
      </c>
      <c r="C5541" s="61" t="str">
        <f t="shared" si="272"/>
        <v>No Tie</v>
      </c>
      <c r="D5541" s="63">
        <f t="shared" si="273"/>
        <v>58</v>
      </c>
      <c r="E5541" s="63">
        <v>58</v>
      </c>
      <c r="F5541" s="61" t="s">
        <v>540</v>
      </c>
      <c r="G5541" s="61" t="str">
        <f t="shared" si="274"/>
        <v>Morgan Hoffmann</v>
      </c>
    </row>
    <row r="5542" spans="1:7" thickBot="1">
      <c r="A5542" s="62" t="s">
        <v>870</v>
      </c>
      <c r="B5542" s="61">
        <v>59</v>
      </c>
      <c r="C5542" s="61" t="str">
        <f t="shared" si="272"/>
        <v>No Tie</v>
      </c>
      <c r="D5542" s="63">
        <f t="shared" si="273"/>
        <v>59</v>
      </c>
      <c r="E5542" s="63">
        <v>59</v>
      </c>
      <c r="F5542" s="61" t="s">
        <v>683</v>
      </c>
      <c r="G5542" s="61" t="str">
        <f t="shared" si="274"/>
        <v>Jason Bohn</v>
      </c>
    </row>
    <row r="5543" spans="1:7" thickBot="1">
      <c r="A5543" s="62" t="s">
        <v>870</v>
      </c>
      <c r="B5543" s="61">
        <v>60</v>
      </c>
      <c r="C5543" s="61" t="str">
        <f t="shared" si="272"/>
        <v>No Tie</v>
      </c>
      <c r="D5543" s="63">
        <f t="shared" si="273"/>
        <v>60</v>
      </c>
      <c r="E5543" s="63">
        <v>60</v>
      </c>
      <c r="F5543" s="61" t="s">
        <v>578</v>
      </c>
      <c r="G5543" s="61" t="str">
        <f t="shared" si="274"/>
        <v>Jordan Spieth</v>
      </c>
    </row>
    <row r="5544" spans="1:7" thickBot="1">
      <c r="A5544" s="62" t="s">
        <v>870</v>
      </c>
      <c r="B5544" s="61">
        <v>61</v>
      </c>
      <c r="C5544" s="61" t="str">
        <f t="shared" si="272"/>
        <v>No Tie</v>
      </c>
      <c r="D5544" s="63">
        <f t="shared" si="273"/>
        <v>61</v>
      </c>
      <c r="E5544" s="63">
        <v>61</v>
      </c>
      <c r="F5544" s="61" t="s">
        <v>752</v>
      </c>
      <c r="G5544" s="61" t="str">
        <f t="shared" si="274"/>
        <v>Charlie Wi</v>
      </c>
    </row>
    <row r="5545" spans="1:7" thickBot="1">
      <c r="A5545" s="62" t="s">
        <v>870</v>
      </c>
      <c r="B5545" s="61">
        <v>62</v>
      </c>
      <c r="C5545" s="61" t="str">
        <f t="shared" si="272"/>
        <v>No Tie</v>
      </c>
      <c r="D5545" s="63">
        <f t="shared" si="273"/>
        <v>62</v>
      </c>
      <c r="E5545" s="63">
        <v>62</v>
      </c>
      <c r="F5545" s="61" t="s">
        <v>630</v>
      </c>
      <c r="G5545" s="61" t="str">
        <f t="shared" si="274"/>
        <v>Ian Poulter</v>
      </c>
    </row>
    <row r="5546" spans="1:7" thickBot="1">
      <c r="A5546" s="62" t="s">
        <v>870</v>
      </c>
      <c r="B5546" s="61">
        <v>63</v>
      </c>
      <c r="C5546" s="61" t="str">
        <f t="shared" si="272"/>
        <v>No Tie</v>
      </c>
      <c r="D5546" s="63">
        <f t="shared" si="273"/>
        <v>63</v>
      </c>
      <c r="E5546" s="63">
        <v>63</v>
      </c>
      <c r="F5546" s="61" t="s">
        <v>737</v>
      </c>
      <c r="G5546" s="61" t="str">
        <f t="shared" si="274"/>
        <v>Tom Gillis</v>
      </c>
    </row>
    <row r="5547" spans="1:7" thickBot="1">
      <c r="A5547" s="62" t="s">
        <v>870</v>
      </c>
      <c r="B5547" s="61">
        <v>64</v>
      </c>
      <c r="C5547" s="61" t="str">
        <f t="shared" si="272"/>
        <v>No Tie</v>
      </c>
      <c r="D5547" s="63">
        <f t="shared" si="273"/>
        <v>64</v>
      </c>
      <c r="E5547" s="63">
        <v>64</v>
      </c>
      <c r="F5547" s="61" t="s">
        <v>579</v>
      </c>
      <c r="G5547" s="61" t="str">
        <f t="shared" si="274"/>
        <v>Scott Stallings</v>
      </c>
    </row>
    <row r="5548" spans="1:7" thickBot="1">
      <c r="A5548" s="62" t="s">
        <v>870</v>
      </c>
      <c r="B5548" s="61">
        <v>65</v>
      </c>
      <c r="C5548" s="61" t="str">
        <f t="shared" si="272"/>
        <v>No Tie</v>
      </c>
      <c r="D5548" s="63">
        <f t="shared" si="273"/>
        <v>65</v>
      </c>
      <c r="E5548" s="63">
        <v>65</v>
      </c>
      <c r="F5548" s="61" t="s">
        <v>655</v>
      </c>
      <c r="G5548" s="61" t="str">
        <f t="shared" si="274"/>
        <v>Fabian Gomez</v>
      </c>
    </row>
    <row r="5549" spans="1:7" thickBot="1">
      <c r="A5549" s="62" t="s">
        <v>870</v>
      </c>
      <c r="B5549" s="61" t="s">
        <v>718</v>
      </c>
      <c r="C5549" s="61">
        <f t="shared" si="272"/>
        <v>1</v>
      </c>
      <c r="D5549" s="63" t="str">
        <f t="shared" si="273"/>
        <v>66</v>
      </c>
      <c r="E5549" s="63">
        <v>66</v>
      </c>
      <c r="F5549" s="61" t="s">
        <v>619</v>
      </c>
      <c r="G5549" s="61" t="str">
        <f t="shared" si="274"/>
        <v>Brian Harman</v>
      </c>
    </row>
    <row r="5550" spans="1:7" thickBot="1">
      <c r="A5550" s="62" t="s">
        <v>870</v>
      </c>
      <c r="B5550" s="61" t="s">
        <v>718</v>
      </c>
      <c r="C5550" s="61">
        <f t="shared" si="272"/>
        <v>1</v>
      </c>
      <c r="D5550" s="63" t="str">
        <f t="shared" si="273"/>
        <v>66</v>
      </c>
      <c r="E5550" s="63">
        <v>66</v>
      </c>
      <c r="F5550" s="61" t="s">
        <v>541</v>
      </c>
      <c r="G5550" s="61" t="str">
        <f t="shared" si="274"/>
        <v>Matt Jones</v>
      </c>
    </row>
    <row r="5551" spans="1:7" thickBot="1">
      <c r="A5551" s="62" t="s">
        <v>870</v>
      </c>
      <c r="B5551" s="61">
        <v>68</v>
      </c>
      <c r="C5551" s="61" t="str">
        <f t="shared" si="272"/>
        <v>No Tie</v>
      </c>
      <c r="D5551" s="63">
        <f t="shared" si="273"/>
        <v>68</v>
      </c>
      <c r="E5551" s="63">
        <v>68</v>
      </c>
      <c r="F5551" s="61" t="s">
        <v>570</v>
      </c>
      <c r="G5551" s="61" t="str">
        <f t="shared" si="274"/>
        <v>J.J. Henry</v>
      </c>
    </row>
    <row r="5552" spans="1:7" thickBot="1">
      <c r="A5552" s="62" t="s">
        <v>870</v>
      </c>
      <c r="B5552" s="61">
        <v>69</v>
      </c>
      <c r="C5552" s="61" t="str">
        <f t="shared" si="272"/>
        <v>No Tie</v>
      </c>
      <c r="D5552" s="63">
        <f t="shared" si="273"/>
        <v>69</v>
      </c>
      <c r="E5552" s="63">
        <v>69</v>
      </c>
      <c r="F5552" s="61" t="s">
        <v>591</v>
      </c>
      <c r="G5552" s="61" t="str">
        <f t="shared" si="274"/>
        <v>Cameron Percy</v>
      </c>
    </row>
    <row r="5553" spans="1:7" thickBot="1">
      <c r="A5553" s="62" t="s">
        <v>870</v>
      </c>
      <c r="B5553" s="61" t="s">
        <v>865</v>
      </c>
      <c r="C5553" s="61">
        <f t="shared" si="272"/>
        <v>1</v>
      </c>
      <c r="D5553" s="63" t="str">
        <f t="shared" si="273"/>
        <v>70</v>
      </c>
      <c r="E5553" s="63">
        <v>70</v>
      </c>
      <c r="F5553" s="61" t="s">
        <v>768</v>
      </c>
      <c r="G5553" s="61" t="str">
        <f t="shared" si="274"/>
        <v>Graeme McDowell</v>
      </c>
    </row>
    <row r="5554" spans="1:7" thickBot="1">
      <c r="A5554" s="62" t="s">
        <v>870</v>
      </c>
      <c r="B5554" s="61" t="s">
        <v>865</v>
      </c>
      <c r="C5554" s="61">
        <f t="shared" si="272"/>
        <v>1</v>
      </c>
      <c r="D5554" s="63" t="str">
        <f t="shared" si="273"/>
        <v>70</v>
      </c>
      <c r="E5554" s="63">
        <v>70</v>
      </c>
      <c r="F5554" s="61" t="s">
        <v>728</v>
      </c>
      <c r="G5554" s="61" t="str">
        <f t="shared" si="274"/>
        <v>Martin Kaymer</v>
      </c>
    </row>
    <row r="5555" spans="1:7" thickBot="1">
      <c r="A5555" s="62" t="s">
        <v>870</v>
      </c>
      <c r="B5555" s="61">
        <v>72</v>
      </c>
      <c r="C5555" s="61" t="str">
        <f t="shared" si="272"/>
        <v>No Tie</v>
      </c>
      <c r="D5555" s="63">
        <f t="shared" si="273"/>
        <v>72</v>
      </c>
      <c r="E5555" s="63">
        <v>72</v>
      </c>
      <c r="F5555" s="61" t="s">
        <v>525</v>
      </c>
      <c r="G5555" s="61" t="str">
        <f t="shared" si="274"/>
        <v>Charley Hoffman</v>
      </c>
    </row>
    <row r="5556" spans="1:7" thickBot="1">
      <c r="A5556" s="62" t="s">
        <v>870</v>
      </c>
      <c r="B5556" s="61">
        <v>73</v>
      </c>
      <c r="C5556" s="61" t="str">
        <f t="shared" si="272"/>
        <v>No Tie</v>
      </c>
      <c r="D5556" s="63">
        <f t="shared" si="273"/>
        <v>73</v>
      </c>
      <c r="E5556" s="63">
        <v>73</v>
      </c>
      <c r="F5556" s="61" t="s">
        <v>543</v>
      </c>
      <c r="G5556" s="61" t="str">
        <f t="shared" si="274"/>
        <v>Andres Romero</v>
      </c>
    </row>
    <row r="5557" spans="1:7" thickBot="1">
      <c r="A5557" s="62" t="s">
        <v>870</v>
      </c>
      <c r="B5557" s="61">
        <v>74</v>
      </c>
      <c r="C5557" s="61" t="str">
        <f t="shared" si="272"/>
        <v>No Tie</v>
      </c>
      <c r="D5557" s="63">
        <f t="shared" si="273"/>
        <v>74</v>
      </c>
      <c r="E5557" s="63">
        <v>74</v>
      </c>
      <c r="F5557" s="61" t="s">
        <v>663</v>
      </c>
      <c r="G5557" s="61" t="str">
        <f t="shared" si="274"/>
        <v>Cameron Tringale</v>
      </c>
    </row>
    <row r="5558" spans="1:7" thickBot="1">
      <c r="A5558" s="62" t="s">
        <v>870</v>
      </c>
      <c r="B5558" s="61">
        <v>75</v>
      </c>
      <c r="C5558" s="61" t="str">
        <f t="shared" si="272"/>
        <v>No Tie</v>
      </c>
      <c r="D5558" s="63">
        <f t="shared" si="273"/>
        <v>75</v>
      </c>
      <c r="E5558" s="63">
        <v>75</v>
      </c>
      <c r="F5558" s="61" t="s">
        <v>723</v>
      </c>
      <c r="G5558" s="61" t="str">
        <f t="shared" si="274"/>
        <v>Vaughn Taylor</v>
      </c>
    </row>
    <row r="5559" spans="1:7" thickBot="1">
      <c r="A5559" s="62" t="s">
        <v>870</v>
      </c>
      <c r="B5559" s="61">
        <v>76</v>
      </c>
      <c r="C5559" s="61" t="str">
        <f t="shared" si="272"/>
        <v>No Tie</v>
      </c>
      <c r="D5559" s="63">
        <f t="shared" si="273"/>
        <v>76</v>
      </c>
      <c r="E5559" s="63">
        <v>76</v>
      </c>
      <c r="F5559" s="61" t="s">
        <v>528</v>
      </c>
      <c r="G5559" s="61" t="str">
        <f t="shared" si="274"/>
        <v>Graham DeLaet</v>
      </c>
    </row>
    <row r="5560" spans="1:7" thickBot="1">
      <c r="A5560" s="62" t="s">
        <v>870</v>
      </c>
      <c r="B5560" s="61">
        <v>77</v>
      </c>
      <c r="C5560" s="61" t="str">
        <f t="shared" si="272"/>
        <v>No Tie</v>
      </c>
      <c r="D5560" s="63">
        <f t="shared" si="273"/>
        <v>77</v>
      </c>
      <c r="E5560" s="63">
        <v>77</v>
      </c>
      <c r="F5560" s="61" t="s">
        <v>662</v>
      </c>
      <c r="G5560" s="61" t="str">
        <f t="shared" si="274"/>
        <v>Jim Furyk</v>
      </c>
    </row>
    <row r="5561" spans="1:7" thickBot="1">
      <c r="A5561" s="62" t="s">
        <v>870</v>
      </c>
      <c r="B5561" s="61">
        <v>78</v>
      </c>
      <c r="C5561" s="61" t="str">
        <f t="shared" si="272"/>
        <v>No Tie</v>
      </c>
      <c r="D5561" s="63">
        <f t="shared" si="273"/>
        <v>78</v>
      </c>
      <c r="E5561" s="63">
        <v>78</v>
      </c>
      <c r="F5561" s="61" t="s">
        <v>717</v>
      </c>
      <c r="G5561" s="61" t="str">
        <f t="shared" si="274"/>
        <v>Tommy Gainey</v>
      </c>
    </row>
    <row r="5562" spans="1:7" thickBot="1">
      <c r="A5562" s="62" t="s">
        <v>870</v>
      </c>
      <c r="B5562" s="61" t="s">
        <v>866</v>
      </c>
      <c r="C5562" s="61">
        <f t="shared" si="272"/>
        <v>1</v>
      </c>
      <c r="D5562" s="63" t="str">
        <f t="shared" si="273"/>
        <v>79</v>
      </c>
      <c r="E5562" s="63">
        <v>79</v>
      </c>
      <c r="F5562" s="61" t="s">
        <v>550</v>
      </c>
      <c r="G5562" s="61" t="str">
        <f t="shared" si="274"/>
        <v>Marc Leishman</v>
      </c>
    </row>
    <row r="5563" spans="1:7" thickBot="1">
      <c r="A5563" s="62" t="s">
        <v>870</v>
      </c>
      <c r="B5563" s="61" t="s">
        <v>866</v>
      </c>
      <c r="C5563" s="61">
        <f t="shared" si="272"/>
        <v>1</v>
      </c>
      <c r="D5563" s="63" t="str">
        <f t="shared" si="273"/>
        <v>79</v>
      </c>
      <c r="E5563" s="63">
        <v>79</v>
      </c>
      <c r="F5563" s="61" t="s">
        <v>535</v>
      </c>
      <c r="G5563" s="61" t="str">
        <f t="shared" si="274"/>
        <v>Martin Flores</v>
      </c>
    </row>
    <row r="5564" spans="1:7" thickBot="1">
      <c r="A5564" s="62" t="s">
        <v>870</v>
      </c>
      <c r="B5564" s="61">
        <v>81</v>
      </c>
      <c r="C5564" s="61" t="str">
        <f t="shared" si="272"/>
        <v>No Tie</v>
      </c>
      <c r="D5564" s="63">
        <f t="shared" si="273"/>
        <v>81</v>
      </c>
      <c r="E5564" s="63">
        <v>81</v>
      </c>
      <c r="F5564" s="61" t="s">
        <v>688</v>
      </c>
      <c r="G5564" s="61" t="str">
        <f t="shared" si="274"/>
        <v>Brian Stuard</v>
      </c>
    </row>
    <row r="5565" spans="1:7" thickBot="1">
      <c r="A5565" s="62" t="s">
        <v>870</v>
      </c>
      <c r="B5565" s="61">
        <v>82</v>
      </c>
      <c r="C5565" s="61" t="str">
        <f t="shared" si="272"/>
        <v>No Tie</v>
      </c>
      <c r="D5565" s="63">
        <f t="shared" si="273"/>
        <v>82</v>
      </c>
      <c r="E5565" s="63">
        <v>82</v>
      </c>
      <c r="F5565" s="61" t="s">
        <v>642</v>
      </c>
      <c r="G5565" s="61" t="str">
        <f t="shared" si="274"/>
        <v>John Merrick</v>
      </c>
    </row>
    <row r="5566" spans="1:7" thickBot="1">
      <c r="A5566" s="62" t="s">
        <v>870</v>
      </c>
      <c r="B5566" s="61">
        <v>83</v>
      </c>
      <c r="C5566" s="61" t="str">
        <f t="shared" si="272"/>
        <v>No Tie</v>
      </c>
      <c r="D5566" s="63">
        <f t="shared" si="273"/>
        <v>83</v>
      </c>
      <c r="E5566" s="63">
        <v>83</v>
      </c>
      <c r="F5566" s="61" t="s">
        <v>508</v>
      </c>
      <c r="G5566" s="61" t="str">
        <f t="shared" si="274"/>
        <v>Gary Woodland</v>
      </c>
    </row>
    <row r="5567" spans="1:7" thickBot="1">
      <c r="A5567" s="62" t="s">
        <v>870</v>
      </c>
      <c r="B5567" s="61" t="s">
        <v>790</v>
      </c>
      <c r="C5567" s="61">
        <f t="shared" si="272"/>
        <v>1</v>
      </c>
      <c r="D5567" s="63" t="str">
        <f t="shared" si="273"/>
        <v>84</v>
      </c>
      <c r="E5567" s="63">
        <v>84</v>
      </c>
      <c r="F5567" s="61" t="s">
        <v>524</v>
      </c>
      <c r="G5567" s="61" t="str">
        <f t="shared" si="274"/>
        <v>Angel Cabrera</v>
      </c>
    </row>
    <row r="5568" spans="1:7" thickBot="1">
      <c r="A5568" s="62" t="s">
        <v>870</v>
      </c>
      <c r="B5568" s="61" t="s">
        <v>790</v>
      </c>
      <c r="C5568" s="61">
        <f t="shared" si="272"/>
        <v>1</v>
      </c>
      <c r="D5568" s="63" t="str">
        <f t="shared" si="273"/>
        <v>84</v>
      </c>
      <c r="E5568" s="63">
        <v>84</v>
      </c>
      <c r="F5568" s="61" t="s">
        <v>777</v>
      </c>
      <c r="G5568" s="61" t="str">
        <f t="shared" si="274"/>
        <v>Tim Clark</v>
      </c>
    </row>
    <row r="5569" spans="1:7" thickBot="1">
      <c r="A5569" s="62" t="s">
        <v>870</v>
      </c>
      <c r="B5569" s="61">
        <v>86</v>
      </c>
      <c r="C5569" s="61" t="str">
        <f t="shared" si="272"/>
        <v>No Tie</v>
      </c>
      <c r="D5569" s="63">
        <f t="shared" si="273"/>
        <v>86</v>
      </c>
      <c r="E5569" s="63">
        <v>86</v>
      </c>
      <c r="F5569" s="61" t="s">
        <v>668</v>
      </c>
      <c r="G5569" s="61" t="str">
        <f t="shared" si="274"/>
        <v>Scott Langley</v>
      </c>
    </row>
    <row r="5570" spans="1:7" thickBot="1">
      <c r="A5570" s="62" t="s">
        <v>870</v>
      </c>
      <c r="B5570" s="61">
        <v>87</v>
      </c>
      <c r="C5570" s="61" t="str">
        <f t="shared" si="272"/>
        <v>No Tie</v>
      </c>
      <c r="D5570" s="63">
        <f t="shared" si="273"/>
        <v>87</v>
      </c>
      <c r="E5570" s="63">
        <v>87</v>
      </c>
      <c r="F5570" s="61" t="s">
        <v>703</v>
      </c>
      <c r="G5570" s="61" t="str">
        <f t="shared" si="274"/>
        <v>Tag Ridings</v>
      </c>
    </row>
    <row r="5571" spans="1:7" thickBot="1">
      <c r="A5571" s="62" t="s">
        <v>870</v>
      </c>
      <c r="B5571" s="61">
        <v>88</v>
      </c>
      <c r="C5571" s="61" t="str">
        <f t="shared" si="272"/>
        <v>No Tie</v>
      </c>
      <c r="D5571" s="63">
        <f t="shared" si="273"/>
        <v>88</v>
      </c>
      <c r="E5571" s="63">
        <v>88</v>
      </c>
      <c r="F5571" s="61" t="s">
        <v>754</v>
      </c>
      <c r="G5571" s="61" t="str">
        <f t="shared" si="274"/>
        <v>D.H. Lee</v>
      </c>
    </row>
    <row r="5572" spans="1:7" thickBot="1">
      <c r="A5572" s="62" t="s">
        <v>870</v>
      </c>
      <c r="B5572" s="61">
        <v>89</v>
      </c>
      <c r="C5572" s="61" t="str">
        <f t="shared" si="272"/>
        <v>No Tie</v>
      </c>
      <c r="D5572" s="63">
        <f t="shared" si="273"/>
        <v>89</v>
      </c>
      <c r="E5572" s="63">
        <v>89</v>
      </c>
      <c r="F5572" s="61" t="s">
        <v>764</v>
      </c>
      <c r="G5572" s="61" t="str">
        <f t="shared" si="274"/>
        <v>Ben Kohles</v>
      </c>
    </row>
    <row r="5573" spans="1:7" thickBot="1">
      <c r="A5573" s="62" t="s">
        <v>870</v>
      </c>
      <c r="B5573" s="61">
        <v>90</v>
      </c>
      <c r="C5573" s="61" t="str">
        <f t="shared" ref="C5573:C5636" si="275">IFERROR(SEARCH("T",B5573),"No Tie")</f>
        <v>No Tie</v>
      </c>
      <c r="D5573" s="63">
        <f t="shared" ref="D5573:D5636" si="276">IF(C5573="No Tie",B5573,RIGHT(B5573,LEN(B5573)-1))</f>
        <v>90</v>
      </c>
      <c r="E5573" s="63">
        <v>90</v>
      </c>
      <c r="F5573" s="61" t="s">
        <v>512</v>
      </c>
      <c r="G5573" s="61" t="str">
        <f t="shared" ref="G5573:G5636" si="277">TRIM(SUBSTITUTE(F5573,CHAR(160),CHAR(32)))</f>
        <v>Brendan Steele</v>
      </c>
    </row>
    <row r="5574" spans="1:7" thickBot="1">
      <c r="A5574" s="62" t="s">
        <v>870</v>
      </c>
      <c r="B5574" s="61">
        <v>91</v>
      </c>
      <c r="C5574" s="61" t="str">
        <f t="shared" si="275"/>
        <v>No Tie</v>
      </c>
      <c r="D5574" s="63">
        <f t="shared" si="276"/>
        <v>91</v>
      </c>
      <c r="E5574" s="63">
        <v>91</v>
      </c>
      <c r="F5574" s="61" t="s">
        <v>762</v>
      </c>
      <c r="G5574" s="61" t="str">
        <f t="shared" si="277"/>
        <v>Justin Bolli</v>
      </c>
    </row>
    <row r="5575" spans="1:7" thickBot="1">
      <c r="A5575" s="62" t="s">
        <v>870</v>
      </c>
      <c r="B5575" s="61">
        <v>92</v>
      </c>
      <c r="C5575" s="61" t="str">
        <f t="shared" si="275"/>
        <v>No Tie</v>
      </c>
      <c r="D5575" s="63">
        <f t="shared" si="276"/>
        <v>92</v>
      </c>
      <c r="E5575" s="63">
        <v>92</v>
      </c>
      <c r="F5575" s="61" t="s">
        <v>715</v>
      </c>
      <c r="G5575" s="61" t="str">
        <f t="shared" si="277"/>
        <v>Brandt Jobe</v>
      </c>
    </row>
    <row r="5576" spans="1:7" thickBot="1">
      <c r="A5576" s="62" t="s">
        <v>870</v>
      </c>
      <c r="B5576" s="61">
        <v>93</v>
      </c>
      <c r="C5576" s="61" t="str">
        <f t="shared" si="275"/>
        <v>No Tie</v>
      </c>
      <c r="D5576" s="63">
        <f t="shared" si="276"/>
        <v>93</v>
      </c>
      <c r="E5576" s="63">
        <v>93</v>
      </c>
      <c r="F5576" s="61" t="s">
        <v>627</v>
      </c>
      <c r="G5576" s="61" t="str">
        <f t="shared" si="277"/>
        <v>Andrew Svoboda</v>
      </c>
    </row>
    <row r="5577" spans="1:7" thickBot="1">
      <c r="A5577" s="62" t="s">
        <v>870</v>
      </c>
      <c r="B5577" s="61">
        <v>94</v>
      </c>
      <c r="C5577" s="61" t="str">
        <f t="shared" si="275"/>
        <v>No Tie</v>
      </c>
      <c r="D5577" s="63">
        <f t="shared" si="276"/>
        <v>94</v>
      </c>
      <c r="E5577" s="63">
        <v>94</v>
      </c>
      <c r="F5577" s="61" t="s">
        <v>638</v>
      </c>
      <c r="G5577" s="61" t="str">
        <f t="shared" si="277"/>
        <v>Brendon de Jonge</v>
      </c>
    </row>
    <row r="5578" spans="1:7" thickBot="1">
      <c r="A5578" s="62" t="s">
        <v>870</v>
      </c>
      <c r="B5578" s="61">
        <v>95</v>
      </c>
      <c r="C5578" s="61" t="str">
        <f t="shared" si="275"/>
        <v>No Tie</v>
      </c>
      <c r="D5578" s="63">
        <f t="shared" si="276"/>
        <v>95</v>
      </c>
      <c r="E5578" s="63">
        <v>95</v>
      </c>
      <c r="F5578" s="61" t="s">
        <v>712</v>
      </c>
      <c r="G5578" s="61" t="str">
        <f t="shared" si="277"/>
        <v>Josh Teater</v>
      </c>
    </row>
    <row r="5579" spans="1:7" thickBot="1">
      <c r="A5579" s="62" t="s">
        <v>870</v>
      </c>
      <c r="B5579" s="61">
        <v>96</v>
      </c>
      <c r="C5579" s="61" t="str">
        <f t="shared" si="275"/>
        <v>No Tie</v>
      </c>
      <c r="D5579" s="63">
        <f t="shared" si="276"/>
        <v>96</v>
      </c>
      <c r="E5579" s="63">
        <v>96</v>
      </c>
      <c r="F5579" s="61" t="s">
        <v>696</v>
      </c>
      <c r="G5579" s="61" t="str">
        <f t="shared" si="277"/>
        <v>Ben Crane</v>
      </c>
    </row>
    <row r="5580" spans="1:7" thickBot="1">
      <c r="A5580" s="62" t="s">
        <v>870</v>
      </c>
      <c r="B5580" s="61">
        <v>97</v>
      </c>
      <c r="C5580" s="61" t="str">
        <f t="shared" si="275"/>
        <v>No Tie</v>
      </c>
      <c r="D5580" s="63">
        <f t="shared" si="276"/>
        <v>97</v>
      </c>
      <c r="E5580" s="63">
        <v>97</v>
      </c>
      <c r="F5580" s="61" t="s">
        <v>706</v>
      </c>
      <c r="G5580" s="61" t="str">
        <f t="shared" si="277"/>
        <v>Bobby Gates</v>
      </c>
    </row>
    <row r="5581" spans="1:7" thickBot="1">
      <c r="A5581" s="62" t="s">
        <v>870</v>
      </c>
      <c r="B5581" s="61">
        <v>98</v>
      </c>
      <c r="C5581" s="61" t="str">
        <f t="shared" si="275"/>
        <v>No Tie</v>
      </c>
      <c r="D5581" s="63">
        <f t="shared" si="276"/>
        <v>98</v>
      </c>
      <c r="E5581" s="63">
        <v>98</v>
      </c>
      <c r="F5581" s="61" t="s">
        <v>538</v>
      </c>
      <c r="G5581" s="61" t="str">
        <f t="shared" si="277"/>
        <v>Henrik Stenson</v>
      </c>
    </row>
    <row r="5582" spans="1:7" thickBot="1">
      <c r="A5582" s="62" t="s">
        <v>870</v>
      </c>
      <c r="B5582" s="61">
        <v>99</v>
      </c>
      <c r="C5582" s="61" t="str">
        <f t="shared" si="275"/>
        <v>No Tie</v>
      </c>
      <c r="D5582" s="63">
        <f t="shared" si="276"/>
        <v>99</v>
      </c>
      <c r="E5582" s="63">
        <v>99</v>
      </c>
      <c r="F5582" s="61" t="s">
        <v>557</v>
      </c>
      <c r="G5582" s="61" t="str">
        <f t="shared" si="277"/>
        <v>Nick Watney</v>
      </c>
    </row>
    <row r="5583" spans="1:7" thickBot="1">
      <c r="A5583" s="62" t="s">
        <v>870</v>
      </c>
      <c r="B5583" s="61" t="s">
        <v>867</v>
      </c>
      <c r="C5583" s="61">
        <f t="shared" si="275"/>
        <v>1</v>
      </c>
      <c r="D5583" s="63" t="str">
        <f t="shared" si="276"/>
        <v>100</v>
      </c>
      <c r="E5583" s="63">
        <v>100</v>
      </c>
      <c r="F5583" s="61" t="s">
        <v>533</v>
      </c>
      <c r="G5583" s="61" t="str">
        <f t="shared" si="277"/>
        <v>Robert Streb</v>
      </c>
    </row>
    <row r="5584" spans="1:7" thickBot="1">
      <c r="A5584" s="62" t="s">
        <v>870</v>
      </c>
      <c r="B5584" s="61" t="s">
        <v>867</v>
      </c>
      <c r="C5584" s="61">
        <f t="shared" si="275"/>
        <v>1</v>
      </c>
      <c r="D5584" s="63" t="str">
        <f t="shared" si="276"/>
        <v>100</v>
      </c>
      <c r="E5584" s="63">
        <v>100</v>
      </c>
      <c r="F5584" s="61" t="s">
        <v>711</v>
      </c>
      <c r="G5584" s="61" t="str">
        <f t="shared" si="277"/>
        <v>Troy Matteson</v>
      </c>
    </row>
    <row r="5585" spans="1:7" thickBot="1">
      <c r="A5585" s="62" t="s">
        <v>870</v>
      </c>
      <c r="B5585" s="61">
        <v>102</v>
      </c>
      <c r="C5585" s="61" t="str">
        <f t="shared" si="275"/>
        <v>No Tie</v>
      </c>
      <c r="D5585" s="63">
        <f t="shared" si="276"/>
        <v>102</v>
      </c>
      <c r="E5585" s="63">
        <v>102</v>
      </c>
      <c r="F5585" s="61" t="s">
        <v>546</v>
      </c>
      <c r="G5585" s="61" t="str">
        <f t="shared" si="277"/>
        <v>James Hahn</v>
      </c>
    </row>
    <row r="5586" spans="1:7" thickBot="1">
      <c r="A5586" s="62" t="s">
        <v>870</v>
      </c>
      <c r="B5586" s="61">
        <v>103</v>
      </c>
      <c r="C5586" s="61" t="str">
        <f t="shared" si="275"/>
        <v>No Tie</v>
      </c>
      <c r="D5586" s="63">
        <f t="shared" si="276"/>
        <v>103</v>
      </c>
      <c r="E5586" s="63">
        <v>103</v>
      </c>
      <c r="F5586" s="61" t="s">
        <v>500</v>
      </c>
      <c r="G5586" s="61" t="str">
        <f t="shared" si="277"/>
        <v>Adam Scott</v>
      </c>
    </row>
    <row r="5587" spans="1:7" thickBot="1">
      <c r="A5587" s="62" t="s">
        <v>870</v>
      </c>
      <c r="B5587" s="61" t="s">
        <v>736</v>
      </c>
      <c r="C5587" s="61">
        <f t="shared" si="275"/>
        <v>1</v>
      </c>
      <c r="D5587" s="63" t="str">
        <f t="shared" si="276"/>
        <v>104</v>
      </c>
      <c r="E5587" s="63">
        <v>104</v>
      </c>
      <c r="F5587" s="61" t="s">
        <v>633</v>
      </c>
      <c r="G5587" s="61" t="str">
        <f t="shared" si="277"/>
        <v>Chez Reavie</v>
      </c>
    </row>
    <row r="5588" spans="1:7" thickBot="1">
      <c r="A5588" s="62" t="s">
        <v>870</v>
      </c>
      <c r="B5588" s="61" t="s">
        <v>736</v>
      </c>
      <c r="C5588" s="61">
        <f t="shared" si="275"/>
        <v>1</v>
      </c>
      <c r="D5588" s="63" t="str">
        <f t="shared" si="276"/>
        <v>104</v>
      </c>
      <c r="E5588" s="63">
        <v>104</v>
      </c>
      <c r="F5588" s="61" t="s">
        <v>776</v>
      </c>
      <c r="G5588" s="61" t="str">
        <f t="shared" si="277"/>
        <v>Dicky Pride</v>
      </c>
    </row>
    <row r="5589" spans="1:7" thickBot="1">
      <c r="A5589" s="62" t="s">
        <v>870</v>
      </c>
      <c r="B5589" s="61">
        <v>106</v>
      </c>
      <c r="C5589" s="61" t="str">
        <f t="shared" si="275"/>
        <v>No Tie</v>
      </c>
      <c r="D5589" s="63">
        <f t="shared" si="276"/>
        <v>106</v>
      </c>
      <c r="E5589" s="63">
        <v>106</v>
      </c>
      <c r="F5589" s="61" t="s">
        <v>596</v>
      </c>
      <c r="G5589" s="61" t="str">
        <f t="shared" si="277"/>
        <v>David Lingmerth</v>
      </c>
    </row>
    <row r="5590" spans="1:7" thickBot="1">
      <c r="A5590" s="62" t="s">
        <v>870</v>
      </c>
      <c r="B5590" s="61">
        <v>107</v>
      </c>
      <c r="C5590" s="61" t="str">
        <f t="shared" si="275"/>
        <v>No Tie</v>
      </c>
      <c r="D5590" s="63">
        <f t="shared" si="276"/>
        <v>107</v>
      </c>
      <c r="E5590" s="63">
        <v>107</v>
      </c>
      <c r="F5590" s="61" t="s">
        <v>745</v>
      </c>
      <c r="G5590" s="61" t="str">
        <f t="shared" si="277"/>
        <v>Alistair Presnell</v>
      </c>
    </row>
    <row r="5591" spans="1:7" thickBot="1">
      <c r="A5591" s="62" t="s">
        <v>870</v>
      </c>
      <c r="B5591" s="61" t="s">
        <v>613</v>
      </c>
      <c r="C5591" s="61">
        <f t="shared" si="275"/>
        <v>1</v>
      </c>
      <c r="D5591" s="63" t="str">
        <f t="shared" si="276"/>
        <v>108</v>
      </c>
      <c r="E5591" s="63">
        <v>108</v>
      </c>
      <c r="F5591" s="61" t="s">
        <v>680</v>
      </c>
      <c r="G5591" s="61" t="str">
        <f t="shared" si="277"/>
        <v>Ken Duke</v>
      </c>
    </row>
    <row r="5592" spans="1:7" thickBot="1">
      <c r="A5592" s="62" t="s">
        <v>870</v>
      </c>
      <c r="B5592" s="61" t="s">
        <v>613</v>
      </c>
      <c r="C5592" s="61">
        <f t="shared" si="275"/>
        <v>1</v>
      </c>
      <c r="D5592" s="63" t="str">
        <f t="shared" si="276"/>
        <v>108</v>
      </c>
      <c r="E5592" s="63">
        <v>108</v>
      </c>
      <c r="F5592" s="61" t="s">
        <v>494</v>
      </c>
      <c r="G5592" s="61" t="str">
        <f t="shared" si="277"/>
        <v>Ryan Moore</v>
      </c>
    </row>
    <row r="5593" spans="1:7" thickBot="1">
      <c r="A5593" s="62" t="s">
        <v>870</v>
      </c>
      <c r="B5593" s="61" t="s">
        <v>615</v>
      </c>
      <c r="C5593" s="61">
        <f t="shared" si="275"/>
        <v>1</v>
      </c>
      <c r="D5593" s="63" t="str">
        <f t="shared" si="276"/>
        <v>110</v>
      </c>
      <c r="E5593" s="63">
        <v>110</v>
      </c>
      <c r="F5593" s="61" t="s">
        <v>581</v>
      </c>
      <c r="G5593" s="61" t="str">
        <f t="shared" si="277"/>
        <v>Carl Pettersson</v>
      </c>
    </row>
    <row r="5594" spans="1:7" thickBot="1">
      <c r="A5594" s="62" t="s">
        <v>870</v>
      </c>
      <c r="B5594" s="61" t="s">
        <v>615</v>
      </c>
      <c r="C5594" s="61">
        <f t="shared" si="275"/>
        <v>1</v>
      </c>
      <c r="D5594" s="63" t="str">
        <f t="shared" si="276"/>
        <v>110</v>
      </c>
      <c r="E5594" s="63">
        <v>110</v>
      </c>
      <c r="F5594" s="61" t="s">
        <v>634</v>
      </c>
      <c r="G5594" s="61" t="str">
        <f t="shared" si="277"/>
        <v>George McNeill</v>
      </c>
    </row>
    <row r="5595" spans="1:7" thickBot="1">
      <c r="A5595" s="62" t="s">
        <v>870</v>
      </c>
      <c r="B5595" s="61">
        <v>112</v>
      </c>
      <c r="C5595" s="61" t="str">
        <f t="shared" si="275"/>
        <v>No Tie</v>
      </c>
      <c r="D5595" s="63">
        <f t="shared" si="276"/>
        <v>112</v>
      </c>
      <c r="E5595" s="63">
        <v>112</v>
      </c>
      <c r="F5595" s="61" t="s">
        <v>644</v>
      </c>
      <c r="G5595" s="61" t="str">
        <f t="shared" si="277"/>
        <v>Pat Perez</v>
      </c>
    </row>
    <row r="5596" spans="1:7" thickBot="1">
      <c r="A5596" s="62" t="s">
        <v>870</v>
      </c>
      <c r="B5596" s="61">
        <v>113</v>
      </c>
      <c r="C5596" s="61" t="str">
        <f t="shared" si="275"/>
        <v>No Tie</v>
      </c>
      <c r="D5596" s="63">
        <f t="shared" si="276"/>
        <v>113</v>
      </c>
      <c r="E5596" s="63">
        <v>113</v>
      </c>
      <c r="F5596" s="61" t="s">
        <v>779</v>
      </c>
      <c r="G5596" s="61" t="str">
        <f t="shared" si="277"/>
        <v>Jin Park</v>
      </c>
    </row>
    <row r="5597" spans="1:7" thickBot="1">
      <c r="A5597" s="62" t="s">
        <v>870</v>
      </c>
      <c r="B5597" s="61">
        <v>114</v>
      </c>
      <c r="C5597" s="61" t="str">
        <f t="shared" si="275"/>
        <v>No Tie</v>
      </c>
      <c r="D5597" s="63">
        <f t="shared" si="276"/>
        <v>114</v>
      </c>
      <c r="E5597" s="63">
        <v>114</v>
      </c>
      <c r="F5597" s="61" t="s">
        <v>747</v>
      </c>
      <c r="G5597" s="61" t="str">
        <f t="shared" si="277"/>
        <v>Tim Herron</v>
      </c>
    </row>
    <row r="5598" spans="1:7" thickBot="1">
      <c r="A5598" s="62" t="s">
        <v>870</v>
      </c>
      <c r="B5598" s="61">
        <v>115</v>
      </c>
      <c r="C5598" s="61" t="str">
        <f t="shared" si="275"/>
        <v>No Tie</v>
      </c>
      <c r="D5598" s="63">
        <f t="shared" si="276"/>
        <v>115</v>
      </c>
      <c r="E5598" s="63">
        <v>115</v>
      </c>
      <c r="F5598" s="61" t="s">
        <v>515</v>
      </c>
      <c r="G5598" s="61" t="str">
        <f t="shared" si="277"/>
        <v>Steven Bowditch</v>
      </c>
    </row>
    <row r="5599" spans="1:7" thickBot="1">
      <c r="A5599" s="62" t="s">
        <v>870</v>
      </c>
      <c r="B5599" s="61">
        <v>116</v>
      </c>
      <c r="C5599" s="61" t="str">
        <f t="shared" si="275"/>
        <v>No Tie</v>
      </c>
      <c r="D5599" s="63">
        <f t="shared" si="276"/>
        <v>116</v>
      </c>
      <c r="E5599" s="63">
        <v>116</v>
      </c>
      <c r="F5599" s="61" t="s">
        <v>735</v>
      </c>
      <c r="G5599" s="61" t="str">
        <f t="shared" si="277"/>
        <v>Y.E. Yang</v>
      </c>
    </row>
    <row r="5600" spans="1:7" thickBot="1">
      <c r="A5600" s="62" t="s">
        <v>870</v>
      </c>
      <c r="B5600" s="61">
        <v>117</v>
      </c>
      <c r="C5600" s="61" t="str">
        <f t="shared" si="275"/>
        <v>No Tie</v>
      </c>
      <c r="D5600" s="63">
        <f t="shared" si="276"/>
        <v>117</v>
      </c>
      <c r="E5600" s="63">
        <v>117</v>
      </c>
      <c r="F5600" s="61" t="s">
        <v>701</v>
      </c>
      <c r="G5600" s="61" t="str">
        <f t="shared" si="277"/>
        <v>Rory McIlroy</v>
      </c>
    </row>
    <row r="5601" spans="1:7" thickBot="1">
      <c r="A5601" s="62" t="s">
        <v>870</v>
      </c>
      <c r="B5601" s="61">
        <v>118</v>
      </c>
      <c r="C5601" s="61" t="str">
        <f t="shared" si="275"/>
        <v>No Tie</v>
      </c>
      <c r="D5601" s="63">
        <f t="shared" si="276"/>
        <v>118</v>
      </c>
      <c r="E5601" s="63">
        <v>118</v>
      </c>
      <c r="F5601" s="61" t="s">
        <v>498</v>
      </c>
      <c r="G5601" s="61" t="str">
        <f t="shared" si="277"/>
        <v>Bubba Watson</v>
      </c>
    </row>
    <row r="5602" spans="1:7" thickBot="1">
      <c r="A5602" s="62" t="s">
        <v>870</v>
      </c>
      <c r="B5602" s="61">
        <v>119</v>
      </c>
      <c r="C5602" s="61" t="str">
        <f t="shared" si="275"/>
        <v>No Tie</v>
      </c>
      <c r="D5602" s="63">
        <f t="shared" si="276"/>
        <v>119</v>
      </c>
      <c r="E5602" s="63">
        <v>119</v>
      </c>
      <c r="F5602" s="61" t="s">
        <v>631</v>
      </c>
      <c r="G5602" s="61" t="str">
        <f t="shared" si="277"/>
        <v>Matt Every</v>
      </c>
    </row>
    <row r="5603" spans="1:7" thickBot="1">
      <c r="A5603" s="62" t="s">
        <v>870</v>
      </c>
      <c r="B5603" s="61">
        <v>120</v>
      </c>
      <c r="C5603" s="61" t="str">
        <f t="shared" si="275"/>
        <v>No Tie</v>
      </c>
      <c r="D5603" s="63">
        <f t="shared" si="276"/>
        <v>120</v>
      </c>
      <c r="E5603" s="63">
        <v>120</v>
      </c>
      <c r="F5603" s="61" t="s">
        <v>493</v>
      </c>
      <c r="G5603" s="61" t="str">
        <f t="shared" si="277"/>
        <v>Dustin Johnson</v>
      </c>
    </row>
    <row r="5604" spans="1:7" thickBot="1">
      <c r="A5604" s="62" t="s">
        <v>870</v>
      </c>
      <c r="B5604" s="61">
        <v>121</v>
      </c>
      <c r="C5604" s="61" t="str">
        <f t="shared" si="275"/>
        <v>No Tie</v>
      </c>
      <c r="D5604" s="63">
        <f t="shared" si="276"/>
        <v>121</v>
      </c>
      <c r="E5604" s="63">
        <v>121</v>
      </c>
      <c r="F5604" s="61" t="s">
        <v>602</v>
      </c>
      <c r="G5604" s="61" t="str">
        <f t="shared" si="277"/>
        <v>Michael Thompson</v>
      </c>
    </row>
    <row r="5605" spans="1:7" thickBot="1">
      <c r="A5605" s="62" t="s">
        <v>870</v>
      </c>
      <c r="B5605" s="61">
        <v>122</v>
      </c>
      <c r="C5605" s="61" t="str">
        <f t="shared" si="275"/>
        <v>No Tie</v>
      </c>
      <c r="D5605" s="63">
        <f t="shared" si="276"/>
        <v>122</v>
      </c>
      <c r="E5605" s="63">
        <v>122</v>
      </c>
      <c r="F5605" s="61" t="s">
        <v>518</v>
      </c>
      <c r="G5605" s="61" t="str">
        <f t="shared" si="277"/>
        <v>Martin Laird</v>
      </c>
    </row>
    <row r="5606" spans="1:7" thickBot="1">
      <c r="A5606" s="62" t="s">
        <v>870</v>
      </c>
      <c r="B5606" s="61">
        <v>123</v>
      </c>
      <c r="C5606" s="61" t="str">
        <f t="shared" si="275"/>
        <v>No Tie</v>
      </c>
      <c r="D5606" s="63">
        <f t="shared" si="276"/>
        <v>123</v>
      </c>
      <c r="E5606" s="63">
        <v>123</v>
      </c>
      <c r="F5606" s="61" t="s">
        <v>507</v>
      </c>
      <c r="G5606" s="61" t="str">
        <f t="shared" si="277"/>
        <v>Jason Kokrak</v>
      </c>
    </row>
    <row r="5607" spans="1:7" thickBot="1">
      <c r="A5607" s="62" t="s">
        <v>870</v>
      </c>
      <c r="B5607" s="61">
        <v>124</v>
      </c>
      <c r="C5607" s="61" t="str">
        <f t="shared" si="275"/>
        <v>No Tie</v>
      </c>
      <c r="D5607" s="63">
        <f t="shared" si="276"/>
        <v>124</v>
      </c>
      <c r="E5607" s="63">
        <v>124</v>
      </c>
      <c r="F5607" s="61" t="s">
        <v>586</v>
      </c>
      <c r="G5607" s="61" t="str">
        <f t="shared" si="277"/>
        <v>Padraig Harrington</v>
      </c>
    </row>
    <row r="5608" spans="1:7" thickBot="1">
      <c r="A5608" s="62" t="s">
        <v>870</v>
      </c>
      <c r="B5608" s="61">
        <v>125</v>
      </c>
      <c r="C5608" s="61" t="str">
        <f t="shared" si="275"/>
        <v>No Tie</v>
      </c>
      <c r="D5608" s="63">
        <f t="shared" si="276"/>
        <v>125</v>
      </c>
      <c r="E5608" s="63">
        <v>125</v>
      </c>
      <c r="F5608" s="61" t="s">
        <v>580</v>
      </c>
      <c r="G5608" s="61" t="str">
        <f t="shared" si="277"/>
        <v>Ernie Els</v>
      </c>
    </row>
    <row r="5609" spans="1:7" thickBot="1">
      <c r="A5609" s="62" t="s">
        <v>870</v>
      </c>
      <c r="B5609" s="61">
        <v>126</v>
      </c>
      <c r="C5609" s="61" t="str">
        <f t="shared" si="275"/>
        <v>No Tie</v>
      </c>
      <c r="D5609" s="63">
        <f t="shared" si="276"/>
        <v>126</v>
      </c>
      <c r="E5609" s="63">
        <v>126</v>
      </c>
      <c r="F5609" s="61" t="s">
        <v>589</v>
      </c>
      <c r="G5609" s="61" t="str">
        <f t="shared" si="277"/>
        <v>John Senden</v>
      </c>
    </row>
    <row r="5610" spans="1:7" thickBot="1">
      <c r="A5610" s="62" t="s">
        <v>870</v>
      </c>
      <c r="B5610" s="61">
        <v>127</v>
      </c>
      <c r="C5610" s="61" t="str">
        <f t="shared" si="275"/>
        <v>No Tie</v>
      </c>
      <c r="D5610" s="63">
        <f t="shared" si="276"/>
        <v>127</v>
      </c>
      <c r="E5610" s="63">
        <v>127</v>
      </c>
      <c r="F5610" s="61" t="s">
        <v>574</v>
      </c>
      <c r="G5610" s="61" t="str">
        <f t="shared" si="277"/>
        <v>Camilo Villegas</v>
      </c>
    </row>
    <row r="5611" spans="1:7" thickBot="1">
      <c r="A5611" s="62" t="s">
        <v>870</v>
      </c>
      <c r="B5611" s="61" t="s">
        <v>868</v>
      </c>
      <c r="C5611" s="61">
        <f t="shared" si="275"/>
        <v>1</v>
      </c>
      <c r="D5611" s="63" t="str">
        <f t="shared" si="276"/>
        <v>128</v>
      </c>
      <c r="E5611" s="63">
        <v>128</v>
      </c>
      <c r="F5611" s="61" t="s">
        <v>666</v>
      </c>
      <c r="G5611" s="61" t="str">
        <f t="shared" si="277"/>
        <v>D.A. Points</v>
      </c>
    </row>
    <row r="5612" spans="1:7" thickBot="1">
      <c r="A5612" s="62" t="s">
        <v>870</v>
      </c>
      <c r="B5612" s="61" t="s">
        <v>868</v>
      </c>
      <c r="C5612" s="61">
        <f t="shared" si="275"/>
        <v>1</v>
      </c>
      <c r="D5612" s="63" t="str">
        <f t="shared" si="276"/>
        <v>128</v>
      </c>
      <c r="E5612" s="63">
        <v>128</v>
      </c>
      <c r="F5612" s="61" t="s">
        <v>709</v>
      </c>
      <c r="G5612" s="61" t="str">
        <f t="shared" si="277"/>
        <v>Henrik Norlander</v>
      </c>
    </row>
    <row r="5613" spans="1:7" thickBot="1">
      <c r="A5613" s="62" t="s">
        <v>870</v>
      </c>
      <c r="B5613" s="61">
        <v>130</v>
      </c>
      <c r="C5613" s="61" t="str">
        <f t="shared" si="275"/>
        <v>No Tie</v>
      </c>
      <c r="D5613" s="63">
        <f t="shared" si="276"/>
        <v>130</v>
      </c>
      <c r="E5613" s="63">
        <v>130</v>
      </c>
      <c r="F5613" s="61" t="s">
        <v>710</v>
      </c>
      <c r="G5613" s="61" t="str">
        <f t="shared" si="277"/>
        <v>Steve LeBrun</v>
      </c>
    </row>
    <row r="5614" spans="1:7" thickBot="1">
      <c r="A5614" s="62" t="s">
        <v>870</v>
      </c>
      <c r="B5614" s="61">
        <v>131</v>
      </c>
      <c r="C5614" s="61" t="str">
        <f t="shared" si="275"/>
        <v>No Tie</v>
      </c>
      <c r="D5614" s="63">
        <f t="shared" si="276"/>
        <v>131</v>
      </c>
      <c r="E5614" s="63">
        <v>131</v>
      </c>
      <c r="F5614" s="61" t="s">
        <v>598</v>
      </c>
      <c r="G5614" s="61" t="str">
        <f t="shared" si="277"/>
        <v>Bo Van Pelt</v>
      </c>
    </row>
    <row r="5615" spans="1:7" thickBot="1">
      <c r="A5615" s="62" t="s">
        <v>870</v>
      </c>
      <c r="B5615" s="61">
        <v>132</v>
      </c>
      <c r="C5615" s="61" t="str">
        <f t="shared" si="275"/>
        <v>No Tie</v>
      </c>
      <c r="D5615" s="63">
        <f t="shared" si="276"/>
        <v>132</v>
      </c>
      <c r="E5615" s="63">
        <v>132</v>
      </c>
      <c r="F5615" s="61" t="s">
        <v>536</v>
      </c>
      <c r="G5615" s="61" t="str">
        <f t="shared" si="277"/>
        <v>Scott Piercy</v>
      </c>
    </row>
    <row r="5616" spans="1:7" thickBot="1">
      <c r="A5616" s="62" t="s">
        <v>870</v>
      </c>
      <c r="B5616" s="61">
        <v>133</v>
      </c>
      <c r="C5616" s="61" t="str">
        <f t="shared" si="275"/>
        <v>No Tie</v>
      </c>
      <c r="D5616" s="63">
        <f t="shared" si="276"/>
        <v>133</v>
      </c>
      <c r="E5616" s="63">
        <v>133</v>
      </c>
      <c r="F5616" s="61" t="s">
        <v>510</v>
      </c>
      <c r="G5616" s="61" t="str">
        <f t="shared" si="277"/>
        <v>Justin Rose</v>
      </c>
    </row>
    <row r="5617" spans="1:7" thickBot="1">
      <c r="A5617" s="62" t="s">
        <v>870</v>
      </c>
      <c r="B5617" s="61">
        <v>134</v>
      </c>
      <c r="C5617" s="61" t="str">
        <f t="shared" si="275"/>
        <v>No Tie</v>
      </c>
      <c r="D5617" s="63">
        <f t="shared" si="276"/>
        <v>134</v>
      </c>
      <c r="E5617" s="63">
        <v>134</v>
      </c>
      <c r="F5617" s="61" t="s">
        <v>674</v>
      </c>
      <c r="G5617" s="61" t="str">
        <f t="shared" si="277"/>
        <v>Mark Wilson</v>
      </c>
    </row>
    <row r="5618" spans="1:7" thickBot="1">
      <c r="A5618" s="62" t="s">
        <v>870</v>
      </c>
      <c r="B5618" s="61">
        <v>135</v>
      </c>
      <c r="C5618" s="61" t="str">
        <f t="shared" si="275"/>
        <v>No Tie</v>
      </c>
      <c r="D5618" s="63">
        <f t="shared" si="276"/>
        <v>135</v>
      </c>
      <c r="E5618" s="63">
        <v>135</v>
      </c>
      <c r="F5618" s="61" t="s">
        <v>502</v>
      </c>
      <c r="G5618" s="61" t="str">
        <f t="shared" si="277"/>
        <v>Charlie Beljan</v>
      </c>
    </row>
    <row r="5619" spans="1:7" thickBot="1">
      <c r="A5619" s="62" t="s">
        <v>870</v>
      </c>
      <c r="B5619" s="61">
        <v>136</v>
      </c>
      <c r="C5619" s="61" t="str">
        <f t="shared" si="275"/>
        <v>No Tie</v>
      </c>
      <c r="D5619" s="63">
        <f t="shared" si="276"/>
        <v>136</v>
      </c>
      <c r="E5619" s="63">
        <v>136</v>
      </c>
      <c r="F5619" s="61" t="s">
        <v>647</v>
      </c>
      <c r="G5619" s="61" t="str">
        <f t="shared" si="277"/>
        <v>Luke Guthrie</v>
      </c>
    </row>
    <row r="5620" spans="1:7" thickBot="1">
      <c r="A5620" s="62" t="s">
        <v>870</v>
      </c>
      <c r="B5620" s="61">
        <v>137</v>
      </c>
      <c r="C5620" s="61" t="str">
        <f t="shared" si="275"/>
        <v>No Tie</v>
      </c>
      <c r="D5620" s="63">
        <f t="shared" si="276"/>
        <v>137</v>
      </c>
      <c r="E5620" s="63">
        <v>137</v>
      </c>
      <c r="F5620" s="61" t="s">
        <v>760</v>
      </c>
      <c r="G5620" s="61" t="str">
        <f t="shared" si="277"/>
        <v>Justin Hicks</v>
      </c>
    </row>
    <row r="5621" spans="1:7" thickBot="1">
      <c r="A5621" s="62" t="s">
        <v>870</v>
      </c>
      <c r="B5621" s="61">
        <v>138</v>
      </c>
      <c r="C5621" s="61" t="str">
        <f t="shared" si="275"/>
        <v>No Tie</v>
      </c>
      <c r="D5621" s="63">
        <f t="shared" si="276"/>
        <v>138</v>
      </c>
      <c r="E5621" s="63">
        <v>138</v>
      </c>
      <c r="F5621" s="61" t="s">
        <v>545</v>
      </c>
      <c r="G5621" s="61" t="str">
        <f t="shared" si="277"/>
        <v>Derek Ernst</v>
      </c>
    </row>
    <row r="5622" spans="1:7" thickBot="1">
      <c r="A5622" s="62" t="s">
        <v>870</v>
      </c>
      <c r="B5622" s="61">
        <v>139</v>
      </c>
      <c r="C5622" s="61" t="str">
        <f t="shared" si="275"/>
        <v>No Tie</v>
      </c>
      <c r="D5622" s="63">
        <f t="shared" si="276"/>
        <v>139</v>
      </c>
      <c r="E5622" s="63">
        <v>139</v>
      </c>
      <c r="F5622" s="61" t="s">
        <v>495</v>
      </c>
      <c r="G5622" s="61" t="str">
        <f t="shared" si="277"/>
        <v>Scott Brown</v>
      </c>
    </row>
    <row r="5623" spans="1:7" thickBot="1">
      <c r="A5623" s="62" t="s">
        <v>870</v>
      </c>
      <c r="B5623" s="61">
        <v>140</v>
      </c>
      <c r="C5623" s="61" t="str">
        <f t="shared" si="275"/>
        <v>No Tie</v>
      </c>
      <c r="D5623" s="63">
        <f t="shared" si="276"/>
        <v>140</v>
      </c>
      <c r="E5623" s="63">
        <v>140</v>
      </c>
      <c r="F5623" s="61" t="s">
        <v>705</v>
      </c>
      <c r="G5623" s="61" t="str">
        <f t="shared" si="277"/>
        <v>Brad Fritsch</v>
      </c>
    </row>
    <row r="5624" spans="1:7" thickBot="1">
      <c r="A5624" s="62" t="s">
        <v>870</v>
      </c>
      <c r="B5624" s="61">
        <v>141</v>
      </c>
      <c r="C5624" s="61" t="str">
        <f t="shared" si="275"/>
        <v>No Tie</v>
      </c>
      <c r="D5624" s="63">
        <f t="shared" si="276"/>
        <v>141</v>
      </c>
      <c r="E5624" s="63">
        <v>141</v>
      </c>
      <c r="F5624" s="61" t="s">
        <v>673</v>
      </c>
      <c r="G5624" s="61" t="str">
        <f t="shared" si="277"/>
        <v>John Huh</v>
      </c>
    </row>
    <row r="5625" spans="1:7" thickBot="1">
      <c r="A5625" s="62" t="s">
        <v>870</v>
      </c>
      <c r="B5625" s="61">
        <v>142</v>
      </c>
      <c r="C5625" s="61" t="str">
        <f t="shared" si="275"/>
        <v>No Tie</v>
      </c>
      <c r="D5625" s="63">
        <f t="shared" si="276"/>
        <v>142</v>
      </c>
      <c r="E5625" s="63">
        <v>142</v>
      </c>
      <c r="F5625" s="61" t="s">
        <v>629</v>
      </c>
      <c r="G5625" s="61" t="str">
        <f t="shared" si="277"/>
        <v>Jason Dufner</v>
      </c>
    </row>
    <row r="5626" spans="1:7" thickBot="1">
      <c r="A5626" s="62" t="s">
        <v>870</v>
      </c>
      <c r="B5626" s="61">
        <v>143</v>
      </c>
      <c r="C5626" s="61" t="str">
        <f t="shared" si="275"/>
        <v>No Tie</v>
      </c>
      <c r="D5626" s="63">
        <f t="shared" si="276"/>
        <v>143</v>
      </c>
      <c r="E5626" s="63">
        <v>143</v>
      </c>
      <c r="F5626" s="61" t="s">
        <v>559</v>
      </c>
      <c r="G5626" s="61" t="str">
        <f t="shared" si="277"/>
        <v>Jim Herman</v>
      </c>
    </row>
    <row r="5627" spans="1:7" thickBot="1">
      <c r="A5627" s="62" t="s">
        <v>870</v>
      </c>
      <c r="B5627" s="61">
        <v>144</v>
      </c>
      <c r="C5627" s="61" t="str">
        <f t="shared" si="275"/>
        <v>No Tie</v>
      </c>
      <c r="D5627" s="63">
        <f t="shared" si="276"/>
        <v>144</v>
      </c>
      <c r="E5627" s="63">
        <v>144</v>
      </c>
      <c r="F5627" s="61" t="s">
        <v>563</v>
      </c>
      <c r="G5627" s="61" t="str">
        <f t="shared" si="277"/>
        <v>Stewart Cink</v>
      </c>
    </row>
    <row r="5628" spans="1:7" thickBot="1">
      <c r="A5628" s="62" t="s">
        <v>870</v>
      </c>
      <c r="B5628" s="61" t="s">
        <v>869</v>
      </c>
      <c r="C5628" s="61">
        <f t="shared" si="275"/>
        <v>1</v>
      </c>
      <c r="D5628" s="63" t="str">
        <f t="shared" si="276"/>
        <v>145</v>
      </c>
      <c r="E5628" s="63">
        <v>145</v>
      </c>
      <c r="F5628" s="61" t="s">
        <v>713</v>
      </c>
      <c r="G5628" s="61" t="str">
        <f t="shared" si="277"/>
        <v>D.J. Trahan</v>
      </c>
    </row>
    <row r="5629" spans="1:7" thickBot="1">
      <c r="A5629" s="62" t="s">
        <v>870</v>
      </c>
      <c r="B5629" s="61" t="s">
        <v>869</v>
      </c>
      <c r="C5629" s="61">
        <f t="shared" si="275"/>
        <v>1</v>
      </c>
      <c r="D5629" s="63" t="str">
        <f t="shared" si="276"/>
        <v>145</v>
      </c>
      <c r="E5629" s="63">
        <v>145</v>
      </c>
      <c r="F5629" s="61" t="s">
        <v>707</v>
      </c>
      <c r="G5629" s="61" t="str">
        <f t="shared" si="277"/>
        <v>John Rollins</v>
      </c>
    </row>
    <row r="5630" spans="1:7" thickBot="1">
      <c r="A5630" s="62" t="s">
        <v>870</v>
      </c>
      <c r="B5630" s="61">
        <v>147</v>
      </c>
      <c r="C5630" s="61" t="str">
        <f t="shared" si="275"/>
        <v>No Tie</v>
      </c>
      <c r="D5630" s="63">
        <f t="shared" si="276"/>
        <v>147</v>
      </c>
      <c r="E5630" s="63">
        <v>147</v>
      </c>
      <c r="F5630" s="61" t="s">
        <v>640</v>
      </c>
      <c r="G5630" s="61" t="str">
        <f t="shared" si="277"/>
        <v>Chad Campbell</v>
      </c>
    </row>
    <row r="5631" spans="1:7" thickBot="1">
      <c r="A5631" s="62" t="s">
        <v>870</v>
      </c>
      <c r="B5631" s="61">
        <v>148</v>
      </c>
      <c r="C5631" s="61" t="str">
        <f t="shared" si="275"/>
        <v>No Tie</v>
      </c>
      <c r="D5631" s="63">
        <f t="shared" si="276"/>
        <v>148</v>
      </c>
      <c r="E5631" s="63">
        <v>148</v>
      </c>
      <c r="F5631" s="61" t="s">
        <v>592</v>
      </c>
      <c r="G5631" s="61" t="str">
        <f t="shared" si="277"/>
        <v>Rory Sabbatini</v>
      </c>
    </row>
    <row r="5632" spans="1:7" thickBot="1">
      <c r="A5632" s="62" t="s">
        <v>870</v>
      </c>
      <c r="B5632" s="61">
        <v>149</v>
      </c>
      <c r="C5632" s="61" t="str">
        <f t="shared" si="275"/>
        <v>No Tie</v>
      </c>
      <c r="D5632" s="63">
        <f t="shared" si="276"/>
        <v>149</v>
      </c>
      <c r="E5632" s="63">
        <v>149</v>
      </c>
      <c r="F5632" s="61" t="s">
        <v>699</v>
      </c>
      <c r="G5632" s="61" t="str">
        <f t="shared" si="277"/>
        <v>Luke List</v>
      </c>
    </row>
    <row r="5633" spans="1:7" thickBot="1">
      <c r="A5633" s="62" t="s">
        <v>870</v>
      </c>
      <c r="B5633" s="61">
        <v>150</v>
      </c>
      <c r="C5633" s="61" t="str">
        <f t="shared" si="275"/>
        <v>No Tie</v>
      </c>
      <c r="D5633" s="63">
        <f t="shared" si="276"/>
        <v>150</v>
      </c>
      <c r="E5633" s="63">
        <v>150</v>
      </c>
      <c r="F5633" s="61" t="s">
        <v>542</v>
      </c>
      <c r="G5633" s="61" t="str">
        <f t="shared" si="277"/>
        <v>Sean O'Hair</v>
      </c>
    </row>
    <row r="5634" spans="1:7" thickBot="1">
      <c r="A5634" s="62" t="s">
        <v>870</v>
      </c>
      <c r="B5634" s="61">
        <v>151</v>
      </c>
      <c r="C5634" s="61" t="str">
        <f t="shared" si="275"/>
        <v>No Tie</v>
      </c>
      <c r="D5634" s="63">
        <f t="shared" si="276"/>
        <v>151</v>
      </c>
      <c r="E5634" s="63">
        <v>151</v>
      </c>
      <c r="F5634" s="61" t="s">
        <v>635</v>
      </c>
      <c r="G5634" s="61" t="str">
        <f t="shared" si="277"/>
        <v>Nicholas Thompson</v>
      </c>
    </row>
    <row r="5635" spans="1:7" thickBot="1">
      <c r="A5635" s="62" t="s">
        <v>870</v>
      </c>
      <c r="B5635" s="61">
        <v>152</v>
      </c>
      <c r="C5635" s="61" t="str">
        <f t="shared" si="275"/>
        <v>No Tie</v>
      </c>
      <c r="D5635" s="63">
        <f t="shared" si="276"/>
        <v>152</v>
      </c>
      <c r="E5635" s="63">
        <v>152</v>
      </c>
      <c r="F5635" s="61" t="s">
        <v>722</v>
      </c>
      <c r="G5635" s="61" t="str">
        <f t="shared" si="277"/>
        <v>Kevin Stadler</v>
      </c>
    </row>
    <row r="5636" spans="1:7" thickBot="1">
      <c r="A5636" s="62" t="s">
        <v>870</v>
      </c>
      <c r="B5636" s="61">
        <v>153</v>
      </c>
      <c r="C5636" s="61" t="str">
        <f t="shared" si="275"/>
        <v>No Tie</v>
      </c>
      <c r="D5636" s="63">
        <f t="shared" si="276"/>
        <v>153</v>
      </c>
      <c r="E5636" s="63">
        <v>153</v>
      </c>
      <c r="F5636" s="61" t="s">
        <v>767</v>
      </c>
      <c r="G5636" s="61" t="str">
        <f t="shared" si="277"/>
        <v>Jeff Maggert</v>
      </c>
    </row>
    <row r="5637" spans="1:7" thickBot="1">
      <c r="A5637" s="62" t="s">
        <v>870</v>
      </c>
      <c r="B5637" s="61">
        <v>154</v>
      </c>
      <c r="C5637" s="61" t="str">
        <f t="shared" ref="C5637:C5700" si="278">IFERROR(SEARCH("T",B5637),"No Tie")</f>
        <v>No Tie</v>
      </c>
      <c r="D5637" s="63">
        <f t="shared" ref="D5637:D5700" si="279">IF(C5637="No Tie",B5637,RIGHT(B5637,LEN(B5637)-1))</f>
        <v>154</v>
      </c>
      <c r="E5637" s="63">
        <v>154</v>
      </c>
      <c r="F5637" s="61" t="s">
        <v>727</v>
      </c>
      <c r="G5637" s="61" t="str">
        <f t="shared" ref="G5637:G5700" si="280">TRIM(SUBSTITUTE(F5637,CHAR(160),CHAR(32)))</f>
        <v>Scott Gardiner</v>
      </c>
    </row>
    <row r="5638" spans="1:7" thickBot="1">
      <c r="A5638" s="62" t="s">
        <v>870</v>
      </c>
      <c r="B5638" s="61" t="s">
        <v>842</v>
      </c>
      <c r="C5638" s="61">
        <f t="shared" si="278"/>
        <v>1</v>
      </c>
      <c r="D5638" s="63" t="str">
        <f t="shared" si="279"/>
        <v>155</v>
      </c>
      <c r="E5638" s="63">
        <v>155</v>
      </c>
      <c r="F5638" s="61" t="s">
        <v>561</v>
      </c>
      <c r="G5638" s="61" t="str">
        <f t="shared" si="280"/>
        <v>Geoff Ogilvy</v>
      </c>
    </row>
    <row r="5639" spans="1:7" thickBot="1">
      <c r="A5639" s="62" t="s">
        <v>870</v>
      </c>
      <c r="B5639" s="61" t="s">
        <v>842</v>
      </c>
      <c r="C5639" s="61">
        <f t="shared" si="278"/>
        <v>1</v>
      </c>
      <c r="D5639" s="63" t="str">
        <f t="shared" si="279"/>
        <v>155</v>
      </c>
      <c r="E5639" s="63">
        <v>155</v>
      </c>
      <c r="F5639" s="61" t="s">
        <v>733</v>
      </c>
      <c r="G5639" s="61" t="str">
        <f t="shared" si="280"/>
        <v>Robert Karlsson</v>
      </c>
    </row>
    <row r="5640" spans="1:7" thickBot="1">
      <c r="A5640" s="62" t="s">
        <v>870</v>
      </c>
      <c r="B5640" s="61">
        <v>157</v>
      </c>
      <c r="C5640" s="61" t="str">
        <f t="shared" si="278"/>
        <v>No Tie</v>
      </c>
      <c r="D5640" s="63">
        <f t="shared" si="279"/>
        <v>157</v>
      </c>
      <c r="E5640" s="63">
        <v>157</v>
      </c>
      <c r="F5640" s="61" t="s">
        <v>658</v>
      </c>
      <c r="G5640" s="61" t="str">
        <f t="shared" si="280"/>
        <v>Robert Allenby</v>
      </c>
    </row>
    <row r="5641" spans="1:7" thickBot="1">
      <c r="A5641" s="62" t="s">
        <v>870</v>
      </c>
      <c r="B5641" s="61">
        <v>158</v>
      </c>
      <c r="C5641" s="61" t="str">
        <f t="shared" si="278"/>
        <v>No Tie</v>
      </c>
      <c r="D5641" s="63">
        <f t="shared" si="279"/>
        <v>158</v>
      </c>
      <c r="E5641" s="63">
        <v>158</v>
      </c>
      <c r="F5641" s="61" t="s">
        <v>565</v>
      </c>
      <c r="G5641" s="61" t="str">
        <f t="shared" si="280"/>
        <v>Kevin Chappell</v>
      </c>
    </row>
    <row r="5642" spans="1:7" thickBot="1">
      <c r="A5642" s="62" t="s">
        <v>870</v>
      </c>
      <c r="B5642" s="61">
        <v>159</v>
      </c>
      <c r="C5642" s="61" t="str">
        <f t="shared" si="278"/>
        <v>No Tie</v>
      </c>
      <c r="D5642" s="63">
        <f t="shared" si="279"/>
        <v>159</v>
      </c>
      <c r="E5642" s="63">
        <v>159</v>
      </c>
      <c r="F5642" s="61" t="s">
        <v>748</v>
      </c>
      <c r="G5642" s="61" t="str">
        <f t="shared" si="280"/>
        <v>Trevor Immelman</v>
      </c>
    </row>
    <row r="5643" spans="1:7" thickBot="1">
      <c r="A5643" s="62" t="s">
        <v>870</v>
      </c>
      <c r="B5643" s="61">
        <v>160</v>
      </c>
      <c r="C5643" s="61" t="str">
        <f t="shared" si="278"/>
        <v>No Tie</v>
      </c>
      <c r="D5643" s="63">
        <f t="shared" si="279"/>
        <v>160</v>
      </c>
      <c r="E5643" s="63">
        <v>160</v>
      </c>
      <c r="F5643" s="61" t="s">
        <v>697</v>
      </c>
      <c r="G5643" s="61" t="str">
        <f t="shared" si="280"/>
        <v>David Toms</v>
      </c>
    </row>
    <row r="5644" spans="1:7" thickBot="1">
      <c r="A5644" s="62" t="s">
        <v>870</v>
      </c>
      <c r="B5644" s="61">
        <v>161</v>
      </c>
      <c r="C5644" s="61" t="str">
        <f t="shared" si="278"/>
        <v>No Tie</v>
      </c>
      <c r="D5644" s="63">
        <f t="shared" si="279"/>
        <v>161</v>
      </c>
      <c r="E5644" s="63">
        <v>161</v>
      </c>
      <c r="F5644" s="61" t="s">
        <v>771</v>
      </c>
      <c r="G5644" s="61" t="str">
        <f t="shared" si="280"/>
        <v>Lee Williams</v>
      </c>
    </row>
    <row r="5645" spans="1:7" thickBot="1">
      <c r="A5645" s="62" t="s">
        <v>870</v>
      </c>
      <c r="B5645" s="61">
        <v>162</v>
      </c>
      <c r="C5645" s="61" t="str">
        <f t="shared" si="278"/>
        <v>No Tie</v>
      </c>
      <c r="D5645" s="63">
        <f t="shared" si="279"/>
        <v>162</v>
      </c>
      <c r="E5645" s="63">
        <v>162</v>
      </c>
      <c r="F5645" s="61" t="s">
        <v>774</v>
      </c>
      <c r="G5645" s="61" t="str">
        <f t="shared" si="280"/>
        <v>Darron Stiles</v>
      </c>
    </row>
    <row r="5646" spans="1:7" thickBot="1">
      <c r="A5646" s="62" t="s">
        <v>870</v>
      </c>
      <c r="B5646" s="61">
        <v>163</v>
      </c>
      <c r="C5646" s="61" t="str">
        <f t="shared" si="278"/>
        <v>No Tie</v>
      </c>
      <c r="D5646" s="63">
        <f t="shared" si="279"/>
        <v>163</v>
      </c>
      <c r="E5646" s="63">
        <v>163</v>
      </c>
      <c r="F5646" s="61" t="s">
        <v>516</v>
      </c>
      <c r="G5646" s="61" t="str">
        <f t="shared" si="280"/>
        <v>Robert Garrigus</v>
      </c>
    </row>
    <row r="5647" spans="1:7" thickBot="1">
      <c r="A5647" s="62" t="s">
        <v>870</v>
      </c>
      <c r="B5647" s="61">
        <v>164</v>
      </c>
      <c r="C5647" s="61" t="str">
        <f t="shared" si="278"/>
        <v>No Tie</v>
      </c>
      <c r="D5647" s="63">
        <f t="shared" si="279"/>
        <v>164</v>
      </c>
      <c r="E5647" s="63">
        <v>164</v>
      </c>
      <c r="F5647" s="61" t="s">
        <v>756</v>
      </c>
      <c r="G5647" s="61" t="str">
        <f t="shared" si="280"/>
        <v>David Mathis</v>
      </c>
    </row>
    <row r="5648" spans="1:7" thickBot="1">
      <c r="A5648" s="62" t="s">
        <v>870</v>
      </c>
      <c r="B5648" s="61">
        <v>165</v>
      </c>
      <c r="C5648" s="61" t="str">
        <f t="shared" si="278"/>
        <v>No Tie</v>
      </c>
      <c r="D5648" s="63">
        <f t="shared" si="279"/>
        <v>165</v>
      </c>
      <c r="E5648" s="63">
        <v>165</v>
      </c>
      <c r="F5648" s="61" t="s">
        <v>740</v>
      </c>
      <c r="G5648" s="61" t="str">
        <f t="shared" si="280"/>
        <v>Michael Bradley</v>
      </c>
    </row>
    <row r="5649" spans="1:7" thickBot="1">
      <c r="A5649" s="62" t="s">
        <v>870</v>
      </c>
      <c r="B5649" s="61">
        <v>166</v>
      </c>
      <c r="C5649" s="61" t="str">
        <f t="shared" si="278"/>
        <v>No Tie</v>
      </c>
      <c r="D5649" s="63">
        <f t="shared" si="279"/>
        <v>166</v>
      </c>
      <c r="E5649" s="63">
        <v>166</v>
      </c>
      <c r="F5649" s="61" t="s">
        <v>567</v>
      </c>
      <c r="G5649" s="61" t="str">
        <f t="shared" si="280"/>
        <v>Seung-Yul Noh</v>
      </c>
    </row>
    <row r="5650" spans="1:7" thickBot="1">
      <c r="A5650" s="62" t="s">
        <v>870</v>
      </c>
      <c r="B5650" s="61">
        <v>167</v>
      </c>
      <c r="C5650" s="61" t="str">
        <f t="shared" si="278"/>
        <v>No Tie</v>
      </c>
      <c r="D5650" s="63">
        <f t="shared" si="279"/>
        <v>167</v>
      </c>
      <c r="E5650" s="63">
        <v>167</v>
      </c>
      <c r="F5650" s="61" t="s">
        <v>672</v>
      </c>
      <c r="G5650" s="61" t="str">
        <f t="shared" si="280"/>
        <v>Roberto Castro</v>
      </c>
    </row>
    <row r="5651" spans="1:7" thickBot="1">
      <c r="A5651" s="62" t="s">
        <v>870</v>
      </c>
      <c r="B5651" s="61">
        <v>168</v>
      </c>
      <c r="C5651" s="61" t="str">
        <f t="shared" si="278"/>
        <v>No Tie</v>
      </c>
      <c r="D5651" s="63">
        <f t="shared" si="279"/>
        <v>168</v>
      </c>
      <c r="E5651" s="63">
        <v>168</v>
      </c>
      <c r="F5651" s="61" t="s">
        <v>522</v>
      </c>
      <c r="G5651" s="61" t="str">
        <f t="shared" si="280"/>
        <v>Lee Westwood</v>
      </c>
    </row>
    <row r="5652" spans="1:7" thickBot="1">
      <c r="A5652" s="62" t="s">
        <v>870</v>
      </c>
      <c r="B5652" s="61">
        <v>169</v>
      </c>
      <c r="C5652" s="61" t="str">
        <f t="shared" si="278"/>
        <v>No Tie</v>
      </c>
      <c r="D5652" s="63">
        <f t="shared" si="279"/>
        <v>169</v>
      </c>
      <c r="E5652" s="63">
        <v>169</v>
      </c>
      <c r="F5652" s="61" t="s">
        <v>750</v>
      </c>
      <c r="G5652" s="61" t="str">
        <f t="shared" si="280"/>
        <v>Rod Pampling</v>
      </c>
    </row>
    <row r="5653" spans="1:7" thickBot="1">
      <c r="A5653" s="62" t="s">
        <v>870</v>
      </c>
      <c r="B5653" s="61">
        <v>170</v>
      </c>
      <c r="C5653" s="61" t="str">
        <f t="shared" si="278"/>
        <v>No Tie</v>
      </c>
      <c r="D5653" s="63">
        <f t="shared" si="279"/>
        <v>170</v>
      </c>
      <c r="E5653" s="63">
        <v>170</v>
      </c>
      <c r="F5653" s="61" t="s">
        <v>731</v>
      </c>
      <c r="G5653" s="61" t="str">
        <f t="shared" si="280"/>
        <v>Bud Cauley</v>
      </c>
    </row>
    <row r="5654" spans="1:7" thickBot="1">
      <c r="A5654" s="62" t="s">
        <v>870</v>
      </c>
      <c r="B5654" s="61">
        <v>171</v>
      </c>
      <c r="C5654" s="61" t="str">
        <f t="shared" si="278"/>
        <v>No Tie</v>
      </c>
      <c r="D5654" s="63">
        <f t="shared" si="279"/>
        <v>171</v>
      </c>
      <c r="E5654" s="63">
        <v>171</v>
      </c>
      <c r="F5654" s="61" t="s">
        <v>700</v>
      </c>
      <c r="G5654" s="61" t="str">
        <f t="shared" si="280"/>
        <v>Nicolas Colsaerts</v>
      </c>
    </row>
    <row r="5655" spans="1:7" thickBot="1">
      <c r="A5655" s="62" t="s">
        <v>870</v>
      </c>
      <c r="B5655" s="61">
        <v>172</v>
      </c>
      <c r="C5655" s="61" t="str">
        <f t="shared" si="278"/>
        <v>No Tie</v>
      </c>
      <c r="D5655" s="63">
        <f t="shared" si="279"/>
        <v>172</v>
      </c>
      <c r="E5655" s="63">
        <v>172</v>
      </c>
      <c r="F5655" s="61" t="s">
        <v>652</v>
      </c>
      <c r="G5655" s="61" t="str">
        <f t="shared" si="280"/>
        <v>Ricky Barnes</v>
      </c>
    </row>
    <row r="5656" spans="1:7" thickBot="1">
      <c r="A5656" s="62" t="s">
        <v>870</v>
      </c>
      <c r="B5656" s="61">
        <v>173</v>
      </c>
      <c r="C5656" s="61" t="str">
        <f t="shared" si="278"/>
        <v>No Tie</v>
      </c>
      <c r="D5656" s="63">
        <f t="shared" si="279"/>
        <v>173</v>
      </c>
      <c r="E5656" s="63">
        <v>173</v>
      </c>
      <c r="F5656" s="61" t="s">
        <v>603</v>
      </c>
      <c r="G5656" s="61" t="str">
        <f t="shared" si="280"/>
        <v>Ryo Ishikawa</v>
      </c>
    </row>
    <row r="5657" spans="1:7" thickBot="1">
      <c r="A5657" s="62" t="s">
        <v>870</v>
      </c>
      <c r="B5657" s="61">
        <v>174</v>
      </c>
      <c r="C5657" s="61" t="str">
        <f t="shared" si="278"/>
        <v>No Tie</v>
      </c>
      <c r="D5657" s="63">
        <f t="shared" si="279"/>
        <v>174</v>
      </c>
      <c r="E5657" s="63">
        <v>174</v>
      </c>
      <c r="F5657" s="61" t="s">
        <v>560</v>
      </c>
      <c r="G5657" s="61" t="str">
        <f t="shared" si="280"/>
        <v>Greg Owen</v>
      </c>
    </row>
    <row r="5658" spans="1:7" thickBot="1">
      <c r="A5658" s="62" t="s">
        <v>870</v>
      </c>
      <c r="B5658" s="61">
        <v>175</v>
      </c>
      <c r="C5658" s="61" t="str">
        <f t="shared" si="278"/>
        <v>No Tie</v>
      </c>
      <c r="D5658" s="63">
        <f t="shared" si="279"/>
        <v>175</v>
      </c>
      <c r="E5658" s="63">
        <v>175</v>
      </c>
      <c r="F5658" s="61" t="s">
        <v>575</v>
      </c>
      <c r="G5658" s="61" t="str">
        <f t="shared" si="280"/>
        <v>Boo Weekley</v>
      </c>
    </row>
    <row r="5659" spans="1:7" thickBot="1">
      <c r="A5659" s="62" t="s">
        <v>870</v>
      </c>
      <c r="B5659" s="61">
        <v>176</v>
      </c>
      <c r="C5659" s="61" t="str">
        <f t="shared" si="278"/>
        <v>No Tie</v>
      </c>
      <c r="D5659" s="63">
        <f t="shared" si="279"/>
        <v>176</v>
      </c>
      <c r="E5659" s="63">
        <v>176</v>
      </c>
      <c r="F5659" s="61" t="s">
        <v>704</v>
      </c>
      <c r="G5659" s="61" t="str">
        <f t="shared" si="280"/>
        <v>Kyle Stanley</v>
      </c>
    </row>
    <row r="5660" spans="1:7" thickBot="1">
      <c r="A5660" s="62" t="s">
        <v>870</v>
      </c>
      <c r="B5660" s="61">
        <v>177</v>
      </c>
      <c r="C5660" s="61" t="str">
        <f t="shared" si="278"/>
        <v>No Tie</v>
      </c>
      <c r="D5660" s="63">
        <f t="shared" si="279"/>
        <v>177</v>
      </c>
      <c r="E5660" s="63">
        <v>177</v>
      </c>
      <c r="F5660" s="61" t="s">
        <v>743</v>
      </c>
      <c r="G5660" s="61" t="str">
        <f t="shared" si="280"/>
        <v>Will Claxton</v>
      </c>
    </row>
    <row r="5661" spans="1:7" thickBot="1">
      <c r="A5661" s="62" t="s">
        <v>870</v>
      </c>
      <c r="B5661" s="61">
        <v>178</v>
      </c>
      <c r="C5661" s="61" t="str">
        <f t="shared" si="278"/>
        <v>No Tie</v>
      </c>
      <c r="D5661" s="63">
        <f t="shared" si="279"/>
        <v>178</v>
      </c>
      <c r="E5661" s="63">
        <v>178</v>
      </c>
      <c r="F5661" s="61" t="s">
        <v>534</v>
      </c>
      <c r="G5661" s="61" t="str">
        <f t="shared" si="280"/>
        <v>Lucas Glover</v>
      </c>
    </row>
    <row r="5662" spans="1:7" thickBot="1">
      <c r="A5662" s="62" t="s">
        <v>870</v>
      </c>
      <c r="B5662" s="61">
        <v>179</v>
      </c>
      <c r="C5662" s="61" t="str">
        <f t="shared" si="278"/>
        <v>No Tie</v>
      </c>
      <c r="D5662" s="63">
        <f t="shared" si="279"/>
        <v>179</v>
      </c>
      <c r="E5662" s="63">
        <v>179</v>
      </c>
      <c r="F5662" s="61" t="s">
        <v>585</v>
      </c>
      <c r="G5662" s="61" t="str">
        <f t="shared" si="280"/>
        <v>Vijay Singh</v>
      </c>
    </row>
    <row r="5663" spans="1:7" thickBot="1">
      <c r="A5663" s="62" t="s">
        <v>870</v>
      </c>
      <c r="B5663" s="61">
        <v>180</v>
      </c>
      <c r="C5663" s="61" t="str">
        <f t="shared" si="278"/>
        <v>No Tie</v>
      </c>
      <c r="D5663" s="63">
        <f t="shared" si="279"/>
        <v>180</v>
      </c>
      <c r="E5663" s="63">
        <v>180</v>
      </c>
      <c r="F5663" s="61" t="s">
        <v>702</v>
      </c>
      <c r="G5663" s="61" t="str">
        <f t="shared" si="280"/>
        <v>Eric Meierdierks</v>
      </c>
    </row>
    <row r="5664" spans="1:7" thickBot="1">
      <c r="A5664" s="62" t="s">
        <v>901</v>
      </c>
      <c r="B5664" s="61">
        <v>1</v>
      </c>
      <c r="C5664" s="61" t="str">
        <f t="shared" si="278"/>
        <v>No Tie</v>
      </c>
      <c r="D5664" s="63">
        <f t="shared" si="279"/>
        <v>1</v>
      </c>
      <c r="E5664" s="63">
        <v>1</v>
      </c>
      <c r="F5664" s="61" t="s">
        <v>714</v>
      </c>
      <c r="G5664" s="61" t="str">
        <f t="shared" si="280"/>
        <v>Tiger Woods</v>
      </c>
    </row>
    <row r="5665" spans="1:7" thickBot="1">
      <c r="A5665" s="62" t="s">
        <v>901</v>
      </c>
      <c r="B5665" s="61">
        <v>2</v>
      </c>
      <c r="C5665" s="61" t="str">
        <f t="shared" si="278"/>
        <v>No Tie</v>
      </c>
      <c r="D5665" s="63">
        <f t="shared" si="279"/>
        <v>2</v>
      </c>
      <c r="E5665" s="63">
        <v>2</v>
      </c>
      <c r="F5665" s="61" t="s">
        <v>749</v>
      </c>
      <c r="G5665" s="61" t="str">
        <f t="shared" si="280"/>
        <v>Steve Stricker</v>
      </c>
    </row>
    <row r="5666" spans="1:7" thickBot="1">
      <c r="A5666" s="62" t="s">
        <v>901</v>
      </c>
      <c r="B5666" s="61">
        <v>3</v>
      </c>
      <c r="C5666" s="61" t="str">
        <f t="shared" si="278"/>
        <v>No Tie</v>
      </c>
      <c r="D5666" s="63">
        <f t="shared" si="279"/>
        <v>3</v>
      </c>
      <c r="E5666" s="63">
        <v>3</v>
      </c>
      <c r="F5666" s="61" t="s">
        <v>578</v>
      </c>
      <c r="G5666" s="61" t="str">
        <f t="shared" si="280"/>
        <v>Jordan Spieth</v>
      </c>
    </row>
    <row r="5667" spans="1:7" thickBot="1">
      <c r="A5667" s="62" t="s">
        <v>901</v>
      </c>
      <c r="B5667" s="61">
        <v>4</v>
      </c>
      <c r="C5667" s="61" t="str">
        <f t="shared" si="278"/>
        <v>No Tie</v>
      </c>
      <c r="D5667" s="63">
        <f t="shared" si="279"/>
        <v>4</v>
      </c>
      <c r="E5667" s="63">
        <v>4</v>
      </c>
      <c r="F5667" s="61" t="s">
        <v>506</v>
      </c>
      <c r="G5667" s="61" t="str">
        <f t="shared" si="280"/>
        <v>Keegan Bradley</v>
      </c>
    </row>
    <row r="5668" spans="1:7" thickBot="1">
      <c r="A5668" s="62" t="s">
        <v>901</v>
      </c>
      <c r="B5668" s="61">
        <v>5</v>
      </c>
      <c r="C5668" s="61" t="str">
        <f t="shared" si="278"/>
        <v>No Tie</v>
      </c>
      <c r="D5668" s="63">
        <f t="shared" si="279"/>
        <v>5</v>
      </c>
      <c r="E5668" s="63">
        <v>5</v>
      </c>
      <c r="F5668" s="61" t="s">
        <v>538</v>
      </c>
      <c r="G5668" s="61" t="str">
        <f t="shared" si="280"/>
        <v>Henrik Stenson</v>
      </c>
    </row>
    <row r="5669" spans="1:7" thickBot="1">
      <c r="A5669" s="62" t="s">
        <v>901</v>
      </c>
      <c r="B5669" s="61">
        <v>6</v>
      </c>
      <c r="C5669" s="61" t="str">
        <f t="shared" si="278"/>
        <v>No Tie</v>
      </c>
      <c r="D5669" s="63">
        <f t="shared" si="279"/>
        <v>6</v>
      </c>
      <c r="E5669" s="63">
        <v>6</v>
      </c>
      <c r="F5669" s="61" t="s">
        <v>510</v>
      </c>
      <c r="G5669" s="61" t="str">
        <f t="shared" si="280"/>
        <v>Justin Rose</v>
      </c>
    </row>
    <row r="5670" spans="1:7" thickBot="1">
      <c r="A5670" s="62" t="s">
        <v>901</v>
      </c>
      <c r="B5670" s="61">
        <v>7</v>
      </c>
      <c r="C5670" s="61" t="str">
        <f t="shared" si="278"/>
        <v>No Tie</v>
      </c>
      <c r="D5670" s="63">
        <f t="shared" si="279"/>
        <v>7</v>
      </c>
      <c r="E5670" s="63">
        <v>7</v>
      </c>
      <c r="F5670" s="61" t="s">
        <v>722</v>
      </c>
      <c r="G5670" s="61" t="str">
        <f t="shared" si="280"/>
        <v>Kevin Stadler</v>
      </c>
    </row>
    <row r="5671" spans="1:7" thickBot="1">
      <c r="A5671" s="62" t="s">
        <v>901</v>
      </c>
      <c r="B5671" s="61">
        <v>8</v>
      </c>
      <c r="C5671" s="61" t="str">
        <f t="shared" si="278"/>
        <v>No Tie</v>
      </c>
      <c r="D5671" s="63">
        <f t="shared" si="279"/>
        <v>8</v>
      </c>
      <c r="E5671" s="63">
        <v>8</v>
      </c>
      <c r="F5671" s="61" t="s">
        <v>548</v>
      </c>
      <c r="G5671" s="61" t="str">
        <f t="shared" si="280"/>
        <v>Billy Horschel</v>
      </c>
    </row>
    <row r="5672" spans="1:7" thickBot="1">
      <c r="A5672" s="62" t="s">
        <v>901</v>
      </c>
      <c r="B5672" s="61">
        <v>9</v>
      </c>
      <c r="C5672" s="61" t="str">
        <f t="shared" si="278"/>
        <v>No Tie</v>
      </c>
      <c r="D5672" s="63">
        <f t="shared" si="279"/>
        <v>9</v>
      </c>
      <c r="E5672" s="63">
        <v>9</v>
      </c>
      <c r="F5672" s="61" t="s">
        <v>521</v>
      </c>
      <c r="G5672" s="61" t="str">
        <f t="shared" si="280"/>
        <v>Sergio Garcia</v>
      </c>
    </row>
    <row r="5673" spans="1:7" thickBot="1">
      <c r="A5673" s="62" t="s">
        <v>901</v>
      </c>
      <c r="B5673" s="61">
        <v>10</v>
      </c>
      <c r="C5673" s="61" t="str">
        <f t="shared" si="278"/>
        <v>No Tie</v>
      </c>
      <c r="D5673" s="63">
        <f t="shared" si="279"/>
        <v>10</v>
      </c>
      <c r="E5673" s="63">
        <v>10</v>
      </c>
      <c r="F5673" s="61" t="s">
        <v>500</v>
      </c>
      <c r="G5673" s="61" t="str">
        <f t="shared" si="280"/>
        <v>Adam Scott</v>
      </c>
    </row>
    <row r="5674" spans="1:7" thickBot="1">
      <c r="A5674" s="62" t="s">
        <v>901</v>
      </c>
      <c r="B5674" s="61">
        <v>11</v>
      </c>
      <c r="C5674" s="61" t="str">
        <f t="shared" si="278"/>
        <v>No Tie</v>
      </c>
      <c r="D5674" s="63">
        <f t="shared" si="279"/>
        <v>11</v>
      </c>
      <c r="E5674" s="63">
        <v>11</v>
      </c>
      <c r="F5674" s="61" t="s">
        <v>611</v>
      </c>
      <c r="G5674" s="61" t="str">
        <f t="shared" si="280"/>
        <v>Brandt Snedeker</v>
      </c>
    </row>
    <row r="5675" spans="1:7" thickBot="1">
      <c r="A5675" s="62" t="s">
        <v>901</v>
      </c>
      <c r="B5675" s="61">
        <v>12</v>
      </c>
      <c r="C5675" s="61" t="str">
        <f t="shared" si="278"/>
        <v>No Tie</v>
      </c>
      <c r="D5675" s="63">
        <f t="shared" si="279"/>
        <v>12</v>
      </c>
      <c r="E5675" s="63">
        <v>12</v>
      </c>
      <c r="F5675" s="61" t="s">
        <v>525</v>
      </c>
      <c r="G5675" s="61" t="str">
        <f t="shared" si="280"/>
        <v>Charley Hoffman</v>
      </c>
    </row>
    <row r="5676" spans="1:7" thickBot="1">
      <c r="A5676" s="62" t="s">
        <v>901</v>
      </c>
      <c r="B5676" s="61">
        <v>13</v>
      </c>
      <c r="C5676" s="61" t="str">
        <f t="shared" si="278"/>
        <v>No Tie</v>
      </c>
      <c r="D5676" s="63">
        <f t="shared" si="279"/>
        <v>13</v>
      </c>
      <c r="E5676" s="63">
        <v>13</v>
      </c>
      <c r="F5676" s="61" t="s">
        <v>541</v>
      </c>
      <c r="G5676" s="61" t="str">
        <f t="shared" si="280"/>
        <v>Matt Jones</v>
      </c>
    </row>
    <row r="5677" spans="1:7" thickBot="1">
      <c r="A5677" s="62" t="s">
        <v>901</v>
      </c>
      <c r="B5677" s="61" t="s">
        <v>279</v>
      </c>
      <c r="C5677" s="61">
        <f t="shared" si="278"/>
        <v>1</v>
      </c>
      <c r="D5677" s="63" t="str">
        <f t="shared" si="279"/>
        <v>14</v>
      </c>
      <c r="E5677" s="63">
        <v>14</v>
      </c>
      <c r="F5677" s="61" t="s">
        <v>638</v>
      </c>
      <c r="G5677" s="61" t="str">
        <f t="shared" si="280"/>
        <v>Brendon de Jonge</v>
      </c>
    </row>
    <row r="5678" spans="1:7" thickBot="1">
      <c r="A5678" s="62" t="s">
        <v>901</v>
      </c>
      <c r="B5678" s="61" t="s">
        <v>279</v>
      </c>
      <c r="C5678" s="61">
        <f t="shared" si="278"/>
        <v>1</v>
      </c>
      <c r="D5678" s="63" t="str">
        <f t="shared" si="279"/>
        <v>14</v>
      </c>
      <c r="E5678" s="63">
        <v>14</v>
      </c>
      <c r="F5678" s="61" t="s">
        <v>499</v>
      </c>
      <c r="G5678" s="61" t="str">
        <f t="shared" si="280"/>
        <v>Jason Day</v>
      </c>
    </row>
    <row r="5679" spans="1:7" thickBot="1">
      <c r="A5679" s="62" t="s">
        <v>901</v>
      </c>
      <c r="B5679" s="61">
        <v>16</v>
      </c>
      <c r="C5679" s="61" t="str">
        <f t="shared" si="278"/>
        <v>No Tie</v>
      </c>
      <c r="D5679" s="63">
        <f t="shared" si="279"/>
        <v>16</v>
      </c>
      <c r="E5679" s="63">
        <v>16</v>
      </c>
      <c r="F5679" s="61" t="s">
        <v>636</v>
      </c>
      <c r="G5679" s="61" t="str">
        <f t="shared" si="280"/>
        <v>Chris Kirk</v>
      </c>
    </row>
    <row r="5680" spans="1:7" thickBot="1">
      <c r="A5680" s="62" t="s">
        <v>901</v>
      </c>
      <c r="B5680" s="61">
        <v>17</v>
      </c>
      <c r="C5680" s="61" t="str">
        <f t="shared" si="278"/>
        <v>No Tie</v>
      </c>
      <c r="D5680" s="63">
        <f t="shared" si="279"/>
        <v>17</v>
      </c>
      <c r="E5680" s="63">
        <v>17</v>
      </c>
      <c r="F5680" s="61" t="s">
        <v>599</v>
      </c>
      <c r="G5680" s="61" t="str">
        <f t="shared" si="280"/>
        <v>Webb Simpson</v>
      </c>
    </row>
    <row r="5681" spans="1:7" thickBot="1">
      <c r="A5681" s="62" t="s">
        <v>901</v>
      </c>
      <c r="B5681" s="61">
        <v>18</v>
      </c>
      <c r="C5681" s="61" t="str">
        <f t="shared" si="278"/>
        <v>No Tie</v>
      </c>
      <c r="D5681" s="63">
        <f t="shared" si="279"/>
        <v>18</v>
      </c>
      <c r="E5681" s="63">
        <v>18</v>
      </c>
      <c r="F5681" s="61" t="s">
        <v>519</v>
      </c>
      <c r="G5681" s="61" t="str">
        <f t="shared" si="280"/>
        <v>Phil Mickelson</v>
      </c>
    </row>
    <row r="5682" spans="1:7" thickBot="1">
      <c r="A5682" s="62" t="s">
        <v>901</v>
      </c>
      <c r="B5682" s="61">
        <v>19</v>
      </c>
      <c r="C5682" s="61" t="str">
        <f t="shared" si="278"/>
        <v>No Tie</v>
      </c>
      <c r="D5682" s="63">
        <f t="shared" si="279"/>
        <v>19</v>
      </c>
      <c r="E5682" s="63">
        <v>19</v>
      </c>
      <c r="F5682" s="61" t="s">
        <v>574</v>
      </c>
      <c r="G5682" s="61" t="str">
        <f t="shared" si="280"/>
        <v>Camilo Villegas</v>
      </c>
    </row>
    <row r="5683" spans="1:7" thickBot="1">
      <c r="A5683" s="62" t="s">
        <v>901</v>
      </c>
      <c r="B5683" s="61">
        <v>20</v>
      </c>
      <c r="C5683" s="61" t="str">
        <f t="shared" si="278"/>
        <v>No Tie</v>
      </c>
      <c r="D5683" s="63">
        <f t="shared" si="279"/>
        <v>20</v>
      </c>
      <c r="E5683" s="63">
        <v>20</v>
      </c>
      <c r="F5683" s="61" t="s">
        <v>608</v>
      </c>
      <c r="G5683" s="61" t="str">
        <f t="shared" si="280"/>
        <v>Matt Kuchar</v>
      </c>
    </row>
    <row r="5684" spans="1:7" thickBot="1">
      <c r="A5684" s="62" t="s">
        <v>901</v>
      </c>
      <c r="B5684" s="61">
        <v>21</v>
      </c>
      <c r="C5684" s="61" t="str">
        <f t="shared" si="278"/>
        <v>No Tie</v>
      </c>
      <c r="D5684" s="63">
        <f t="shared" si="279"/>
        <v>21</v>
      </c>
      <c r="E5684" s="63">
        <v>21</v>
      </c>
      <c r="F5684" s="61" t="s">
        <v>592</v>
      </c>
      <c r="G5684" s="61" t="str">
        <f t="shared" si="280"/>
        <v>Rory Sabbatini</v>
      </c>
    </row>
    <row r="5685" spans="1:7" thickBot="1">
      <c r="A5685" s="62" t="s">
        <v>901</v>
      </c>
      <c r="B5685" s="61">
        <v>22</v>
      </c>
      <c r="C5685" s="61" t="str">
        <f t="shared" si="278"/>
        <v>No Tie</v>
      </c>
      <c r="D5685" s="63">
        <f t="shared" si="279"/>
        <v>22</v>
      </c>
      <c r="E5685" s="63">
        <v>22</v>
      </c>
      <c r="F5685" s="61" t="s">
        <v>517</v>
      </c>
      <c r="G5685" s="61" t="str">
        <f t="shared" si="280"/>
        <v>Jimmy Walker</v>
      </c>
    </row>
    <row r="5686" spans="1:7" thickBot="1">
      <c r="A5686" s="62" t="s">
        <v>901</v>
      </c>
      <c r="B5686" s="61">
        <v>23</v>
      </c>
      <c r="C5686" s="61" t="str">
        <f t="shared" si="278"/>
        <v>No Tie</v>
      </c>
      <c r="D5686" s="63">
        <f t="shared" si="279"/>
        <v>23</v>
      </c>
      <c r="E5686" s="63">
        <v>23</v>
      </c>
      <c r="F5686" s="61" t="s">
        <v>528</v>
      </c>
      <c r="G5686" s="61" t="str">
        <f t="shared" si="280"/>
        <v>Graham DeLaet</v>
      </c>
    </row>
    <row r="5687" spans="1:7" thickBot="1">
      <c r="A5687" s="62" t="s">
        <v>901</v>
      </c>
      <c r="B5687" s="61">
        <v>24</v>
      </c>
      <c r="C5687" s="61" t="str">
        <f t="shared" si="278"/>
        <v>No Tie</v>
      </c>
      <c r="D5687" s="63">
        <f t="shared" si="279"/>
        <v>24</v>
      </c>
      <c r="E5687" s="63">
        <v>24</v>
      </c>
      <c r="F5687" s="61" t="s">
        <v>529</v>
      </c>
      <c r="G5687" s="61" t="str">
        <f t="shared" si="280"/>
        <v>Harris English</v>
      </c>
    </row>
    <row r="5688" spans="1:7" thickBot="1">
      <c r="A5688" s="62" t="s">
        <v>901</v>
      </c>
      <c r="B5688" s="61">
        <v>25</v>
      </c>
      <c r="C5688" s="61" t="str">
        <f t="shared" si="278"/>
        <v>No Tie</v>
      </c>
      <c r="D5688" s="63">
        <f t="shared" si="279"/>
        <v>25</v>
      </c>
      <c r="E5688" s="63">
        <v>25</v>
      </c>
      <c r="F5688" s="61" t="s">
        <v>513</v>
      </c>
      <c r="G5688" s="61" t="str">
        <f t="shared" si="280"/>
        <v>Charles Howell III</v>
      </c>
    </row>
    <row r="5689" spans="1:7" thickBot="1">
      <c r="A5689" s="62" t="s">
        <v>901</v>
      </c>
      <c r="B5689" s="61" t="s">
        <v>290</v>
      </c>
      <c r="C5689" s="61">
        <f t="shared" si="278"/>
        <v>1</v>
      </c>
      <c r="D5689" s="63" t="str">
        <f t="shared" si="279"/>
        <v>26</v>
      </c>
      <c r="E5689" s="63">
        <v>26</v>
      </c>
      <c r="F5689" s="61" t="s">
        <v>492</v>
      </c>
      <c r="G5689" s="61" t="str">
        <f t="shared" si="280"/>
        <v>Rickie Fowler</v>
      </c>
    </row>
    <row r="5690" spans="1:7" thickBot="1">
      <c r="A5690" s="62" t="s">
        <v>901</v>
      </c>
      <c r="B5690" s="61" t="s">
        <v>290</v>
      </c>
      <c r="C5690" s="61">
        <f t="shared" si="278"/>
        <v>1</v>
      </c>
      <c r="D5690" s="63" t="str">
        <f t="shared" si="279"/>
        <v>26</v>
      </c>
      <c r="E5690" s="63">
        <v>26</v>
      </c>
      <c r="F5690" s="61" t="s">
        <v>701</v>
      </c>
      <c r="G5690" s="61" t="str">
        <f t="shared" si="280"/>
        <v>Rory McIlroy</v>
      </c>
    </row>
    <row r="5691" spans="1:7" thickBot="1">
      <c r="A5691" s="62" t="s">
        <v>901</v>
      </c>
      <c r="B5691" s="61">
        <v>28</v>
      </c>
      <c r="C5691" s="61" t="str">
        <f t="shared" si="278"/>
        <v>No Tie</v>
      </c>
      <c r="D5691" s="63">
        <f t="shared" si="279"/>
        <v>28</v>
      </c>
      <c r="E5691" s="63">
        <v>28</v>
      </c>
      <c r="F5691" s="61" t="s">
        <v>520</v>
      </c>
      <c r="G5691" s="61" t="str">
        <f t="shared" si="280"/>
        <v>Charl Schwartzel</v>
      </c>
    </row>
    <row r="5692" spans="1:7" thickBot="1">
      <c r="A5692" s="62" t="s">
        <v>901</v>
      </c>
      <c r="B5692" s="61">
        <v>29</v>
      </c>
      <c r="C5692" s="61" t="str">
        <f t="shared" si="278"/>
        <v>No Tie</v>
      </c>
      <c r="D5692" s="63">
        <f t="shared" si="279"/>
        <v>29</v>
      </c>
      <c r="E5692" s="63">
        <v>29</v>
      </c>
      <c r="F5692" s="61" t="s">
        <v>705</v>
      </c>
      <c r="G5692" s="61" t="str">
        <f t="shared" si="280"/>
        <v>Brad Fritsch</v>
      </c>
    </row>
    <row r="5693" spans="1:7" thickBot="1">
      <c r="A5693" s="62" t="s">
        <v>901</v>
      </c>
      <c r="B5693" s="61">
        <v>30</v>
      </c>
      <c r="C5693" s="61" t="str">
        <f t="shared" si="278"/>
        <v>No Tie</v>
      </c>
      <c r="D5693" s="63">
        <f t="shared" si="279"/>
        <v>30</v>
      </c>
      <c r="E5693" s="63">
        <v>30</v>
      </c>
      <c r="F5693" s="61" t="s">
        <v>493</v>
      </c>
      <c r="G5693" s="61" t="str">
        <f t="shared" si="280"/>
        <v>Dustin Johnson</v>
      </c>
    </row>
    <row r="5694" spans="1:7" thickBot="1">
      <c r="A5694" s="62" t="s">
        <v>901</v>
      </c>
      <c r="B5694" s="61">
        <v>31</v>
      </c>
      <c r="C5694" s="61" t="str">
        <f t="shared" si="278"/>
        <v>No Tie</v>
      </c>
      <c r="D5694" s="63">
        <f t="shared" si="279"/>
        <v>31</v>
      </c>
      <c r="E5694" s="63">
        <v>31</v>
      </c>
      <c r="F5694" s="61" t="s">
        <v>672</v>
      </c>
      <c r="G5694" s="61" t="str">
        <f t="shared" si="280"/>
        <v>Roberto Castro</v>
      </c>
    </row>
    <row r="5695" spans="1:7" thickBot="1">
      <c r="A5695" s="62" t="s">
        <v>901</v>
      </c>
      <c r="B5695" s="61">
        <v>32</v>
      </c>
      <c r="C5695" s="61" t="str">
        <f t="shared" si="278"/>
        <v>No Tie</v>
      </c>
      <c r="D5695" s="63">
        <f t="shared" si="279"/>
        <v>32</v>
      </c>
      <c r="E5695" s="63">
        <v>32</v>
      </c>
      <c r="F5695" s="61" t="s">
        <v>662</v>
      </c>
      <c r="G5695" s="61" t="str">
        <f t="shared" si="280"/>
        <v>Jim Furyk</v>
      </c>
    </row>
    <row r="5696" spans="1:7" thickBot="1">
      <c r="A5696" s="62" t="s">
        <v>901</v>
      </c>
      <c r="B5696" s="61">
        <v>33</v>
      </c>
      <c r="C5696" s="61" t="str">
        <f t="shared" si="278"/>
        <v>No Tie</v>
      </c>
      <c r="D5696" s="63">
        <f t="shared" si="279"/>
        <v>33</v>
      </c>
      <c r="E5696" s="63">
        <v>33</v>
      </c>
      <c r="F5696" s="61" t="s">
        <v>498</v>
      </c>
      <c r="G5696" s="61" t="str">
        <f t="shared" si="280"/>
        <v>Bubba Watson</v>
      </c>
    </row>
    <row r="5697" spans="1:7" thickBot="1">
      <c r="A5697" s="62" t="s">
        <v>901</v>
      </c>
      <c r="B5697" s="61">
        <v>34</v>
      </c>
      <c r="C5697" s="61" t="str">
        <f t="shared" si="278"/>
        <v>No Tie</v>
      </c>
      <c r="D5697" s="63">
        <f t="shared" si="279"/>
        <v>34</v>
      </c>
      <c r="E5697" s="63">
        <v>34</v>
      </c>
      <c r="F5697" s="61" t="s">
        <v>663</v>
      </c>
      <c r="G5697" s="61" t="str">
        <f t="shared" si="280"/>
        <v>Cameron Tringale</v>
      </c>
    </row>
    <row r="5698" spans="1:7" thickBot="1">
      <c r="A5698" s="62" t="s">
        <v>901</v>
      </c>
      <c r="B5698" s="61">
        <v>35</v>
      </c>
      <c r="C5698" s="61" t="str">
        <f t="shared" si="278"/>
        <v>No Tie</v>
      </c>
      <c r="D5698" s="63">
        <f t="shared" si="279"/>
        <v>35</v>
      </c>
      <c r="E5698" s="63">
        <v>35</v>
      </c>
      <c r="F5698" s="61" t="s">
        <v>575</v>
      </c>
      <c r="G5698" s="61" t="str">
        <f t="shared" si="280"/>
        <v>Boo Weekley</v>
      </c>
    </row>
    <row r="5699" spans="1:7" thickBot="1">
      <c r="A5699" s="62" t="s">
        <v>901</v>
      </c>
      <c r="B5699" s="61">
        <v>36</v>
      </c>
      <c r="C5699" s="61" t="str">
        <f t="shared" si="278"/>
        <v>No Tie</v>
      </c>
      <c r="D5699" s="63">
        <f t="shared" si="279"/>
        <v>36</v>
      </c>
      <c r="E5699" s="63">
        <v>36</v>
      </c>
      <c r="F5699" s="61" t="s">
        <v>508</v>
      </c>
      <c r="G5699" s="61" t="str">
        <f t="shared" si="280"/>
        <v>Gary Woodland</v>
      </c>
    </row>
    <row r="5700" spans="1:7" thickBot="1">
      <c r="A5700" s="62" t="s">
        <v>901</v>
      </c>
      <c r="B5700" s="61">
        <v>37</v>
      </c>
      <c r="C5700" s="61" t="str">
        <f t="shared" si="278"/>
        <v>No Tie</v>
      </c>
      <c r="D5700" s="63">
        <f t="shared" si="279"/>
        <v>37</v>
      </c>
      <c r="E5700" s="63">
        <v>37</v>
      </c>
      <c r="F5700" s="61" t="s">
        <v>507</v>
      </c>
      <c r="G5700" s="61" t="str">
        <f t="shared" si="280"/>
        <v>Jason Kokrak</v>
      </c>
    </row>
    <row r="5701" spans="1:7" thickBot="1">
      <c r="A5701" s="62" t="s">
        <v>901</v>
      </c>
      <c r="B5701" s="61">
        <v>38</v>
      </c>
      <c r="C5701" s="61" t="str">
        <f t="shared" ref="C5701:C5764" si="281">IFERROR(SEARCH("T",B5701),"No Tie")</f>
        <v>No Tie</v>
      </c>
      <c r="D5701" s="63">
        <f t="shared" ref="D5701:D5764" si="282">IF(C5701="No Tie",B5701,RIGHT(B5701,LEN(B5701)-1))</f>
        <v>38</v>
      </c>
      <c r="E5701" s="63">
        <v>38</v>
      </c>
      <c r="F5701" s="61" t="s">
        <v>547</v>
      </c>
      <c r="G5701" s="61" t="str">
        <f t="shared" ref="G5701:G5764" si="283">TRIM(SUBSTITUTE(F5701,CHAR(160),CHAR(32)))</f>
        <v>Hunter Mahan</v>
      </c>
    </row>
    <row r="5702" spans="1:7" thickBot="1">
      <c r="A5702" s="62" t="s">
        <v>901</v>
      </c>
      <c r="B5702" s="61">
        <v>39</v>
      </c>
      <c r="C5702" s="61" t="str">
        <f t="shared" si="281"/>
        <v>No Tie</v>
      </c>
      <c r="D5702" s="63">
        <f t="shared" si="282"/>
        <v>39</v>
      </c>
      <c r="E5702" s="63">
        <v>39</v>
      </c>
      <c r="F5702" s="61" t="s">
        <v>540</v>
      </c>
      <c r="G5702" s="61" t="str">
        <f t="shared" si="283"/>
        <v>Morgan Hoffmann</v>
      </c>
    </row>
    <row r="5703" spans="1:7" thickBot="1">
      <c r="A5703" s="62" t="s">
        <v>901</v>
      </c>
      <c r="B5703" s="61">
        <v>40</v>
      </c>
      <c r="C5703" s="61" t="str">
        <f t="shared" si="281"/>
        <v>No Tie</v>
      </c>
      <c r="D5703" s="63">
        <f t="shared" si="282"/>
        <v>40</v>
      </c>
      <c r="E5703" s="63">
        <v>40</v>
      </c>
      <c r="F5703" s="61" t="s">
        <v>491</v>
      </c>
      <c r="G5703" s="61" t="str">
        <f t="shared" si="283"/>
        <v>Patrick Reed</v>
      </c>
    </row>
    <row r="5704" spans="1:7" thickBot="1">
      <c r="A5704" s="62" t="s">
        <v>901</v>
      </c>
      <c r="B5704" s="61">
        <v>41</v>
      </c>
      <c r="C5704" s="61" t="str">
        <f t="shared" si="281"/>
        <v>No Tie</v>
      </c>
      <c r="D5704" s="63">
        <f t="shared" si="282"/>
        <v>41</v>
      </c>
      <c r="E5704" s="63">
        <v>41</v>
      </c>
      <c r="F5704" s="61" t="s">
        <v>509</v>
      </c>
      <c r="G5704" s="61" t="str">
        <f t="shared" si="283"/>
        <v>Ryan Palmer</v>
      </c>
    </row>
    <row r="5705" spans="1:7" thickBot="1">
      <c r="A5705" s="62" t="s">
        <v>901</v>
      </c>
      <c r="B5705" s="61">
        <v>42</v>
      </c>
      <c r="C5705" s="61" t="str">
        <f t="shared" si="281"/>
        <v>No Tie</v>
      </c>
      <c r="D5705" s="63">
        <f t="shared" si="282"/>
        <v>42</v>
      </c>
      <c r="E5705" s="63">
        <v>42</v>
      </c>
      <c r="F5705" s="61" t="s">
        <v>496</v>
      </c>
      <c r="G5705" s="61" t="str">
        <f t="shared" si="283"/>
        <v>Bill Haas</v>
      </c>
    </row>
    <row r="5706" spans="1:7" thickBot="1">
      <c r="A5706" s="62" t="s">
        <v>901</v>
      </c>
      <c r="B5706" s="61">
        <v>43</v>
      </c>
      <c r="C5706" s="61" t="str">
        <f t="shared" si="281"/>
        <v>No Tie</v>
      </c>
      <c r="D5706" s="63">
        <f t="shared" si="282"/>
        <v>43</v>
      </c>
      <c r="E5706" s="63">
        <v>43</v>
      </c>
      <c r="F5706" s="61" t="s">
        <v>532</v>
      </c>
      <c r="G5706" s="61" t="str">
        <f t="shared" si="283"/>
        <v>Russell Henley</v>
      </c>
    </row>
    <row r="5707" spans="1:7" thickBot="1">
      <c r="A5707" s="62" t="s">
        <v>901</v>
      </c>
      <c r="B5707" s="61">
        <v>44</v>
      </c>
      <c r="C5707" s="61" t="str">
        <f t="shared" si="281"/>
        <v>No Tie</v>
      </c>
      <c r="D5707" s="63">
        <f t="shared" si="282"/>
        <v>44</v>
      </c>
      <c r="E5707" s="63">
        <v>44</v>
      </c>
      <c r="F5707" s="61" t="s">
        <v>631</v>
      </c>
      <c r="G5707" s="61" t="str">
        <f t="shared" si="283"/>
        <v>Matt Every</v>
      </c>
    </row>
    <row r="5708" spans="1:7" thickBot="1">
      <c r="A5708" s="62" t="s">
        <v>901</v>
      </c>
      <c r="B5708" s="61">
        <v>45</v>
      </c>
      <c r="C5708" s="61" t="str">
        <f t="shared" si="281"/>
        <v>No Tie</v>
      </c>
      <c r="D5708" s="63">
        <f t="shared" si="282"/>
        <v>45</v>
      </c>
      <c r="E5708" s="63">
        <v>45</v>
      </c>
      <c r="F5708" s="61" t="s">
        <v>535</v>
      </c>
      <c r="G5708" s="61" t="str">
        <f t="shared" si="283"/>
        <v>Martin Flores</v>
      </c>
    </row>
    <row r="5709" spans="1:7" thickBot="1">
      <c r="A5709" s="62" t="s">
        <v>901</v>
      </c>
      <c r="B5709" s="61">
        <v>46</v>
      </c>
      <c r="C5709" s="61" t="str">
        <f t="shared" si="281"/>
        <v>No Tie</v>
      </c>
      <c r="D5709" s="63">
        <f t="shared" si="282"/>
        <v>46</v>
      </c>
      <c r="E5709" s="63">
        <v>46</v>
      </c>
      <c r="F5709" s="61" t="s">
        <v>565</v>
      </c>
      <c r="G5709" s="61" t="str">
        <f t="shared" si="283"/>
        <v>Kevin Chappell</v>
      </c>
    </row>
    <row r="5710" spans="1:7" thickBot="1">
      <c r="A5710" s="62" t="s">
        <v>901</v>
      </c>
      <c r="B5710" s="61">
        <v>47</v>
      </c>
      <c r="C5710" s="61" t="str">
        <f t="shared" si="281"/>
        <v>No Tie</v>
      </c>
      <c r="D5710" s="63">
        <f t="shared" si="282"/>
        <v>47</v>
      </c>
      <c r="E5710" s="63">
        <v>47</v>
      </c>
      <c r="F5710" s="61" t="s">
        <v>629</v>
      </c>
      <c r="G5710" s="61" t="str">
        <f t="shared" si="283"/>
        <v>Jason Dufner</v>
      </c>
    </row>
    <row r="5711" spans="1:7" thickBot="1">
      <c r="A5711" s="62" t="s">
        <v>901</v>
      </c>
      <c r="B5711" s="61">
        <v>48</v>
      </c>
      <c r="C5711" s="61" t="str">
        <f t="shared" si="281"/>
        <v>No Tie</v>
      </c>
      <c r="D5711" s="63">
        <f t="shared" si="282"/>
        <v>48</v>
      </c>
      <c r="E5711" s="63">
        <v>48</v>
      </c>
      <c r="F5711" s="61" t="s">
        <v>635</v>
      </c>
      <c r="G5711" s="61" t="str">
        <f t="shared" si="283"/>
        <v>Nicholas Thompson</v>
      </c>
    </row>
    <row r="5712" spans="1:7" thickBot="1">
      <c r="A5712" s="62" t="s">
        <v>901</v>
      </c>
      <c r="B5712" s="61">
        <v>49</v>
      </c>
      <c r="C5712" s="61" t="str">
        <f t="shared" si="281"/>
        <v>No Tie</v>
      </c>
      <c r="D5712" s="63">
        <f t="shared" si="282"/>
        <v>49</v>
      </c>
      <c r="E5712" s="63">
        <v>49</v>
      </c>
      <c r="F5712" s="61" t="s">
        <v>707</v>
      </c>
      <c r="G5712" s="61" t="str">
        <f t="shared" si="283"/>
        <v>John Rollins</v>
      </c>
    </row>
    <row r="5713" spans="1:7" thickBot="1">
      <c r="A5713" s="62" t="s">
        <v>901</v>
      </c>
      <c r="B5713" s="61">
        <v>50</v>
      </c>
      <c r="C5713" s="61" t="str">
        <f t="shared" si="281"/>
        <v>No Tie</v>
      </c>
      <c r="D5713" s="63">
        <f t="shared" si="282"/>
        <v>50</v>
      </c>
      <c r="E5713" s="63">
        <v>50</v>
      </c>
      <c r="F5713" s="61" t="s">
        <v>660</v>
      </c>
      <c r="G5713" s="61" t="str">
        <f t="shared" si="283"/>
        <v>Zach Johnson</v>
      </c>
    </row>
    <row r="5714" spans="1:7" thickBot="1">
      <c r="A5714" s="62" t="s">
        <v>901</v>
      </c>
      <c r="B5714" s="61">
        <v>51</v>
      </c>
      <c r="C5714" s="61" t="str">
        <f t="shared" si="281"/>
        <v>No Tie</v>
      </c>
      <c r="D5714" s="63">
        <f t="shared" si="282"/>
        <v>51</v>
      </c>
      <c r="E5714" s="63">
        <v>51</v>
      </c>
      <c r="F5714" s="61" t="s">
        <v>516</v>
      </c>
      <c r="G5714" s="61" t="str">
        <f t="shared" si="283"/>
        <v>Robert Garrigus</v>
      </c>
    </row>
    <row r="5715" spans="1:7" thickBot="1">
      <c r="A5715" s="62" t="s">
        <v>901</v>
      </c>
      <c r="B5715" s="61">
        <v>52</v>
      </c>
      <c r="C5715" s="61" t="str">
        <f t="shared" si="281"/>
        <v>No Tie</v>
      </c>
      <c r="D5715" s="63">
        <f t="shared" si="282"/>
        <v>52</v>
      </c>
      <c r="E5715" s="63">
        <v>52</v>
      </c>
      <c r="F5715" s="61" t="s">
        <v>681</v>
      </c>
      <c r="G5715" s="61" t="str">
        <f t="shared" si="283"/>
        <v>Bryce Molder</v>
      </c>
    </row>
    <row r="5716" spans="1:7" thickBot="1">
      <c r="A5716" s="62" t="s">
        <v>901</v>
      </c>
      <c r="B5716" s="61">
        <v>53</v>
      </c>
      <c r="C5716" s="61" t="str">
        <f t="shared" si="281"/>
        <v>No Tie</v>
      </c>
      <c r="D5716" s="63">
        <f t="shared" si="282"/>
        <v>53</v>
      </c>
      <c r="E5716" s="63">
        <v>53</v>
      </c>
      <c r="F5716" s="61" t="s">
        <v>759</v>
      </c>
      <c r="G5716" s="61" t="str">
        <f t="shared" si="283"/>
        <v>Doug LaBelle II</v>
      </c>
    </row>
    <row r="5717" spans="1:7" thickBot="1">
      <c r="A5717" s="62" t="s">
        <v>901</v>
      </c>
      <c r="B5717" s="61">
        <v>54</v>
      </c>
      <c r="C5717" s="61" t="str">
        <f t="shared" si="281"/>
        <v>No Tie</v>
      </c>
      <c r="D5717" s="63">
        <f t="shared" si="282"/>
        <v>54</v>
      </c>
      <c r="E5717" s="63">
        <v>54</v>
      </c>
      <c r="F5717" s="61" t="s">
        <v>597</v>
      </c>
      <c r="G5717" s="61" t="str">
        <f t="shared" si="283"/>
        <v>Kevin Streelman</v>
      </c>
    </row>
    <row r="5718" spans="1:7" thickBot="1">
      <c r="A5718" s="62" t="s">
        <v>901</v>
      </c>
      <c r="B5718" s="61" t="s">
        <v>812</v>
      </c>
      <c r="C5718" s="61">
        <f t="shared" si="281"/>
        <v>1</v>
      </c>
      <c r="D5718" s="63" t="str">
        <f t="shared" si="282"/>
        <v>55</v>
      </c>
      <c r="E5718" s="63">
        <v>55</v>
      </c>
      <c r="F5718" s="61" t="s">
        <v>691</v>
      </c>
      <c r="G5718" s="61" t="str">
        <f t="shared" si="283"/>
        <v>Brian Davis</v>
      </c>
    </row>
    <row r="5719" spans="1:7" thickBot="1">
      <c r="A5719" s="62" t="s">
        <v>901</v>
      </c>
      <c r="B5719" s="61" t="s">
        <v>812</v>
      </c>
      <c r="C5719" s="61">
        <f t="shared" si="281"/>
        <v>1</v>
      </c>
      <c r="D5719" s="63" t="str">
        <f t="shared" si="282"/>
        <v>55</v>
      </c>
      <c r="E5719" s="63">
        <v>55</v>
      </c>
      <c r="F5719" s="61" t="s">
        <v>644</v>
      </c>
      <c r="G5719" s="61" t="str">
        <f t="shared" si="283"/>
        <v>Pat Perez</v>
      </c>
    </row>
    <row r="5720" spans="1:7" thickBot="1">
      <c r="A5720" s="62" t="s">
        <v>901</v>
      </c>
      <c r="B5720" s="61">
        <v>57</v>
      </c>
      <c r="C5720" s="61" t="str">
        <f t="shared" si="281"/>
        <v>No Tie</v>
      </c>
      <c r="D5720" s="63">
        <f t="shared" si="282"/>
        <v>57</v>
      </c>
      <c r="E5720" s="63">
        <v>57</v>
      </c>
      <c r="F5720" s="61" t="s">
        <v>546</v>
      </c>
      <c r="G5720" s="61" t="str">
        <f t="shared" si="283"/>
        <v>James Hahn</v>
      </c>
    </row>
    <row r="5721" spans="1:7" thickBot="1">
      <c r="A5721" s="62" t="s">
        <v>901</v>
      </c>
      <c r="B5721" s="61">
        <v>58</v>
      </c>
      <c r="C5721" s="61" t="str">
        <f t="shared" si="281"/>
        <v>No Tie</v>
      </c>
      <c r="D5721" s="63">
        <f t="shared" si="282"/>
        <v>58</v>
      </c>
      <c r="E5721" s="63">
        <v>58</v>
      </c>
      <c r="F5721" s="61" t="s">
        <v>646</v>
      </c>
      <c r="G5721" s="61" t="str">
        <f t="shared" si="283"/>
        <v>Daniel Summerhays</v>
      </c>
    </row>
    <row r="5722" spans="1:7" thickBot="1">
      <c r="A5722" s="62" t="s">
        <v>901</v>
      </c>
      <c r="B5722" s="61">
        <v>59</v>
      </c>
      <c r="C5722" s="61" t="str">
        <f t="shared" si="281"/>
        <v>No Tie</v>
      </c>
      <c r="D5722" s="63">
        <f t="shared" si="282"/>
        <v>59</v>
      </c>
      <c r="E5722" s="63">
        <v>59</v>
      </c>
      <c r="F5722" s="61" t="s">
        <v>741</v>
      </c>
      <c r="G5722" s="61" t="str">
        <f t="shared" si="283"/>
        <v>Bob Estes</v>
      </c>
    </row>
    <row r="5723" spans="1:7" thickBot="1">
      <c r="A5723" s="62" t="s">
        <v>901</v>
      </c>
      <c r="B5723" s="61">
        <v>60</v>
      </c>
      <c r="C5723" s="61" t="str">
        <f t="shared" si="281"/>
        <v>No Tie</v>
      </c>
      <c r="D5723" s="63">
        <f t="shared" si="282"/>
        <v>60</v>
      </c>
      <c r="E5723" s="63">
        <v>60</v>
      </c>
      <c r="F5723" s="61" t="s">
        <v>557</v>
      </c>
      <c r="G5723" s="61" t="str">
        <f t="shared" si="283"/>
        <v>Nick Watney</v>
      </c>
    </row>
    <row r="5724" spans="1:7" thickBot="1">
      <c r="A5724" s="62" t="s">
        <v>901</v>
      </c>
      <c r="B5724" s="61">
        <v>61</v>
      </c>
      <c r="C5724" s="61" t="str">
        <f t="shared" si="281"/>
        <v>No Tie</v>
      </c>
      <c r="D5724" s="63">
        <f t="shared" si="282"/>
        <v>61</v>
      </c>
      <c r="E5724" s="63">
        <v>61</v>
      </c>
      <c r="F5724" s="61" t="s">
        <v>559</v>
      </c>
      <c r="G5724" s="61" t="str">
        <f t="shared" si="283"/>
        <v>Jim Herman</v>
      </c>
    </row>
    <row r="5725" spans="1:7" thickBot="1">
      <c r="A5725" s="62" t="s">
        <v>901</v>
      </c>
      <c r="B5725" s="61">
        <v>62</v>
      </c>
      <c r="C5725" s="61" t="str">
        <f t="shared" si="281"/>
        <v>No Tie</v>
      </c>
      <c r="D5725" s="63">
        <f t="shared" si="282"/>
        <v>62</v>
      </c>
      <c r="E5725" s="63">
        <v>62</v>
      </c>
      <c r="F5725" s="61" t="s">
        <v>633</v>
      </c>
      <c r="G5725" s="61" t="str">
        <f t="shared" si="283"/>
        <v>Chez Reavie</v>
      </c>
    </row>
    <row r="5726" spans="1:7" thickBot="1">
      <c r="A5726" s="62" t="s">
        <v>901</v>
      </c>
      <c r="B5726" s="61">
        <v>63</v>
      </c>
      <c r="C5726" s="61" t="str">
        <f t="shared" si="281"/>
        <v>No Tie</v>
      </c>
      <c r="D5726" s="63">
        <f t="shared" si="282"/>
        <v>63</v>
      </c>
      <c r="E5726" s="63">
        <v>63</v>
      </c>
      <c r="F5726" s="61" t="s">
        <v>684</v>
      </c>
      <c r="G5726" s="61" t="str">
        <f t="shared" si="283"/>
        <v>Luke Donald</v>
      </c>
    </row>
    <row r="5727" spans="1:7" thickBot="1">
      <c r="A5727" s="62" t="s">
        <v>901</v>
      </c>
      <c r="B5727" s="61">
        <v>64</v>
      </c>
      <c r="C5727" s="61" t="str">
        <f t="shared" si="281"/>
        <v>No Tie</v>
      </c>
      <c r="D5727" s="63">
        <f t="shared" si="282"/>
        <v>64</v>
      </c>
      <c r="E5727" s="63">
        <v>64</v>
      </c>
      <c r="F5727" s="61" t="s">
        <v>682</v>
      </c>
      <c r="G5727" s="61" t="str">
        <f t="shared" si="283"/>
        <v>Jerry Kelly</v>
      </c>
    </row>
    <row r="5728" spans="1:7" thickBot="1">
      <c r="A5728" s="62" t="s">
        <v>901</v>
      </c>
      <c r="B5728" s="61">
        <v>65</v>
      </c>
      <c r="C5728" s="61" t="str">
        <f t="shared" si="281"/>
        <v>No Tie</v>
      </c>
      <c r="D5728" s="63">
        <f t="shared" si="282"/>
        <v>65</v>
      </c>
      <c r="E5728" s="63">
        <v>65</v>
      </c>
      <c r="F5728" s="61" t="s">
        <v>665</v>
      </c>
      <c r="G5728" s="61" t="str">
        <f t="shared" si="283"/>
        <v>Greg Chalmers</v>
      </c>
    </row>
    <row r="5729" spans="1:7" thickBot="1">
      <c r="A5729" s="62" t="s">
        <v>901</v>
      </c>
      <c r="B5729" s="61">
        <v>66</v>
      </c>
      <c r="C5729" s="61" t="str">
        <f t="shared" si="281"/>
        <v>No Tie</v>
      </c>
      <c r="D5729" s="63">
        <f t="shared" si="282"/>
        <v>66</v>
      </c>
      <c r="E5729" s="63">
        <v>66</v>
      </c>
      <c r="F5729" s="61" t="s">
        <v>697</v>
      </c>
      <c r="G5729" s="61" t="str">
        <f t="shared" si="283"/>
        <v>David Toms</v>
      </c>
    </row>
    <row r="5730" spans="1:7" thickBot="1">
      <c r="A5730" s="62" t="s">
        <v>901</v>
      </c>
      <c r="B5730" s="61">
        <v>67</v>
      </c>
      <c r="C5730" s="61" t="str">
        <f t="shared" si="281"/>
        <v>No Tie</v>
      </c>
      <c r="D5730" s="63">
        <f t="shared" si="282"/>
        <v>67</v>
      </c>
      <c r="E5730" s="63">
        <v>67</v>
      </c>
      <c r="F5730" s="61" t="s">
        <v>754</v>
      </c>
      <c r="G5730" s="61" t="str">
        <f t="shared" si="283"/>
        <v>D.H. Lee</v>
      </c>
    </row>
    <row r="5731" spans="1:7" thickBot="1">
      <c r="A5731" s="62" t="s">
        <v>901</v>
      </c>
      <c r="B5731" s="61">
        <v>68</v>
      </c>
      <c r="C5731" s="61" t="str">
        <f t="shared" si="281"/>
        <v>No Tie</v>
      </c>
      <c r="D5731" s="63">
        <f t="shared" si="282"/>
        <v>68</v>
      </c>
      <c r="E5731" s="63">
        <v>68</v>
      </c>
      <c r="F5731" s="61" t="s">
        <v>683</v>
      </c>
      <c r="G5731" s="61" t="str">
        <f t="shared" si="283"/>
        <v>Jason Bohn</v>
      </c>
    </row>
    <row r="5732" spans="1:7" thickBot="1">
      <c r="A5732" s="62" t="s">
        <v>901</v>
      </c>
      <c r="B5732" s="61">
        <v>69</v>
      </c>
      <c r="C5732" s="61" t="str">
        <f t="shared" si="281"/>
        <v>No Tie</v>
      </c>
      <c r="D5732" s="63">
        <f t="shared" si="282"/>
        <v>69</v>
      </c>
      <c r="E5732" s="63">
        <v>69</v>
      </c>
      <c r="F5732" s="61" t="s">
        <v>723</v>
      </c>
      <c r="G5732" s="61" t="str">
        <f t="shared" si="283"/>
        <v>Vaughn Taylor</v>
      </c>
    </row>
    <row r="5733" spans="1:7" thickBot="1">
      <c r="A5733" s="62" t="s">
        <v>901</v>
      </c>
      <c r="B5733" s="61">
        <v>70</v>
      </c>
      <c r="C5733" s="61" t="str">
        <f t="shared" si="281"/>
        <v>No Tie</v>
      </c>
      <c r="D5733" s="63">
        <f t="shared" si="282"/>
        <v>70</v>
      </c>
      <c r="E5733" s="63">
        <v>70</v>
      </c>
      <c r="F5733" s="61" t="s">
        <v>673</v>
      </c>
      <c r="G5733" s="61" t="str">
        <f t="shared" si="283"/>
        <v>John Huh</v>
      </c>
    </row>
    <row r="5734" spans="1:7" thickBot="1">
      <c r="A5734" s="62" t="s">
        <v>901</v>
      </c>
      <c r="B5734" s="61">
        <v>71</v>
      </c>
      <c r="C5734" s="61" t="str">
        <f t="shared" si="281"/>
        <v>No Tie</v>
      </c>
      <c r="D5734" s="63">
        <f t="shared" si="282"/>
        <v>71</v>
      </c>
      <c r="E5734" s="63">
        <v>71</v>
      </c>
      <c r="F5734" s="61" t="s">
        <v>708</v>
      </c>
      <c r="G5734" s="61" t="str">
        <f t="shared" si="283"/>
        <v>Peter Hanson</v>
      </c>
    </row>
    <row r="5735" spans="1:7" thickBot="1">
      <c r="A5735" s="62" t="s">
        <v>901</v>
      </c>
      <c r="B5735" s="61">
        <v>72</v>
      </c>
      <c r="C5735" s="61" t="str">
        <f t="shared" si="281"/>
        <v>No Tie</v>
      </c>
      <c r="D5735" s="63">
        <f t="shared" si="282"/>
        <v>72</v>
      </c>
      <c r="E5735" s="63">
        <v>72</v>
      </c>
      <c r="F5735" s="61" t="s">
        <v>712</v>
      </c>
      <c r="G5735" s="61" t="str">
        <f t="shared" si="283"/>
        <v>Josh Teater</v>
      </c>
    </row>
    <row r="5736" spans="1:7" thickBot="1">
      <c r="A5736" s="62" t="s">
        <v>901</v>
      </c>
      <c r="B5736" s="61">
        <v>73</v>
      </c>
      <c r="C5736" s="61" t="str">
        <f t="shared" si="281"/>
        <v>No Tie</v>
      </c>
      <c r="D5736" s="63">
        <f t="shared" si="282"/>
        <v>73</v>
      </c>
      <c r="E5736" s="63">
        <v>73</v>
      </c>
      <c r="F5736" s="61" t="s">
        <v>634</v>
      </c>
      <c r="G5736" s="61" t="str">
        <f t="shared" si="283"/>
        <v>George McNeill</v>
      </c>
    </row>
    <row r="5737" spans="1:7" thickBot="1">
      <c r="A5737" s="62" t="s">
        <v>901</v>
      </c>
      <c r="B5737" s="61">
        <v>74</v>
      </c>
      <c r="C5737" s="61" t="str">
        <f t="shared" si="281"/>
        <v>No Tie</v>
      </c>
      <c r="D5737" s="63">
        <f t="shared" si="282"/>
        <v>74</v>
      </c>
      <c r="E5737" s="63">
        <v>74</v>
      </c>
      <c r="F5737" s="61" t="s">
        <v>543</v>
      </c>
      <c r="G5737" s="61" t="str">
        <f t="shared" si="283"/>
        <v>Andres Romero</v>
      </c>
    </row>
    <row r="5738" spans="1:7" thickBot="1">
      <c r="A5738" s="62" t="s">
        <v>901</v>
      </c>
      <c r="B5738" s="61">
        <v>75</v>
      </c>
      <c r="C5738" s="61" t="str">
        <f t="shared" si="281"/>
        <v>No Tie</v>
      </c>
      <c r="D5738" s="63">
        <f t="shared" si="282"/>
        <v>75</v>
      </c>
      <c r="E5738" s="63">
        <v>75</v>
      </c>
      <c r="F5738" s="61" t="s">
        <v>752</v>
      </c>
      <c r="G5738" s="61" t="str">
        <f t="shared" si="283"/>
        <v>Charlie Wi</v>
      </c>
    </row>
    <row r="5739" spans="1:7" thickBot="1">
      <c r="A5739" s="62" t="s">
        <v>901</v>
      </c>
      <c r="B5739" s="61">
        <v>76</v>
      </c>
      <c r="C5739" s="61" t="str">
        <f t="shared" si="281"/>
        <v>No Tie</v>
      </c>
      <c r="D5739" s="63">
        <f t="shared" si="282"/>
        <v>76</v>
      </c>
      <c r="E5739" s="63">
        <v>76</v>
      </c>
      <c r="F5739" s="61" t="s">
        <v>687</v>
      </c>
      <c r="G5739" s="61" t="str">
        <f t="shared" si="283"/>
        <v>K.J. Choi</v>
      </c>
    </row>
    <row r="5740" spans="1:7" thickBot="1">
      <c r="A5740" s="62" t="s">
        <v>901</v>
      </c>
      <c r="B5740" s="61">
        <v>77</v>
      </c>
      <c r="C5740" s="61" t="str">
        <f t="shared" si="281"/>
        <v>No Tie</v>
      </c>
      <c r="D5740" s="63">
        <f t="shared" si="282"/>
        <v>77</v>
      </c>
      <c r="E5740" s="63">
        <v>77</v>
      </c>
      <c r="F5740" s="61" t="s">
        <v>596</v>
      </c>
      <c r="G5740" s="61" t="str">
        <f t="shared" si="283"/>
        <v>David Lingmerth</v>
      </c>
    </row>
    <row r="5741" spans="1:7" thickBot="1">
      <c r="A5741" s="62" t="s">
        <v>901</v>
      </c>
      <c r="B5741" s="61">
        <v>78</v>
      </c>
      <c r="C5741" s="61" t="str">
        <f t="shared" si="281"/>
        <v>No Tie</v>
      </c>
      <c r="D5741" s="63">
        <f t="shared" si="282"/>
        <v>78</v>
      </c>
      <c r="E5741" s="63">
        <v>78</v>
      </c>
      <c r="F5741" s="61" t="s">
        <v>494</v>
      </c>
      <c r="G5741" s="61" t="str">
        <f t="shared" si="283"/>
        <v>Ryan Moore</v>
      </c>
    </row>
    <row r="5742" spans="1:7" thickBot="1">
      <c r="A5742" s="62" t="s">
        <v>901</v>
      </c>
      <c r="B5742" s="61">
        <v>79</v>
      </c>
      <c r="C5742" s="61" t="str">
        <f t="shared" si="281"/>
        <v>No Tie</v>
      </c>
      <c r="D5742" s="63">
        <f t="shared" si="282"/>
        <v>79</v>
      </c>
      <c r="E5742" s="63">
        <v>79</v>
      </c>
      <c r="F5742" s="61" t="s">
        <v>642</v>
      </c>
      <c r="G5742" s="61" t="str">
        <f t="shared" si="283"/>
        <v>John Merrick</v>
      </c>
    </row>
    <row r="5743" spans="1:7" thickBot="1">
      <c r="A5743" s="62" t="s">
        <v>901</v>
      </c>
      <c r="B5743" s="61">
        <v>80</v>
      </c>
      <c r="C5743" s="61" t="str">
        <f t="shared" si="281"/>
        <v>No Tie</v>
      </c>
      <c r="D5743" s="63">
        <f t="shared" si="282"/>
        <v>80</v>
      </c>
      <c r="E5743" s="63">
        <v>80</v>
      </c>
      <c r="F5743" s="61" t="s">
        <v>579</v>
      </c>
      <c r="G5743" s="61" t="str">
        <f t="shared" si="283"/>
        <v>Scott Stallings</v>
      </c>
    </row>
    <row r="5744" spans="1:7" thickBot="1">
      <c r="A5744" s="62" t="s">
        <v>901</v>
      </c>
      <c r="B5744" s="61">
        <v>81</v>
      </c>
      <c r="C5744" s="61" t="str">
        <f t="shared" si="281"/>
        <v>No Tie</v>
      </c>
      <c r="D5744" s="63">
        <f t="shared" si="282"/>
        <v>81</v>
      </c>
      <c r="E5744" s="63">
        <v>81</v>
      </c>
      <c r="F5744" s="61" t="s">
        <v>563</v>
      </c>
      <c r="G5744" s="61" t="str">
        <f t="shared" si="283"/>
        <v>Stewart Cink</v>
      </c>
    </row>
    <row r="5745" spans="1:7" thickBot="1">
      <c r="A5745" s="62" t="s">
        <v>901</v>
      </c>
      <c r="B5745" s="61">
        <v>82</v>
      </c>
      <c r="C5745" s="61" t="str">
        <f t="shared" si="281"/>
        <v>No Tie</v>
      </c>
      <c r="D5745" s="63">
        <f t="shared" si="282"/>
        <v>82</v>
      </c>
      <c r="E5745" s="63">
        <v>82</v>
      </c>
      <c r="F5745" s="61" t="s">
        <v>669</v>
      </c>
      <c r="G5745" s="61" t="str">
        <f t="shared" si="283"/>
        <v>William McGirt</v>
      </c>
    </row>
    <row r="5746" spans="1:7" thickBot="1">
      <c r="A5746" s="62" t="s">
        <v>901</v>
      </c>
      <c r="B5746" s="61">
        <v>83</v>
      </c>
      <c r="C5746" s="61" t="str">
        <f t="shared" si="281"/>
        <v>No Tie</v>
      </c>
      <c r="D5746" s="63">
        <f t="shared" si="282"/>
        <v>83</v>
      </c>
      <c r="E5746" s="63">
        <v>83</v>
      </c>
      <c r="F5746" s="61" t="s">
        <v>591</v>
      </c>
      <c r="G5746" s="61" t="str">
        <f t="shared" si="283"/>
        <v>Cameron Percy</v>
      </c>
    </row>
    <row r="5747" spans="1:7" thickBot="1">
      <c r="A5747" s="62" t="s">
        <v>901</v>
      </c>
      <c r="B5747" s="61">
        <v>84</v>
      </c>
      <c r="C5747" s="61" t="str">
        <f t="shared" si="281"/>
        <v>No Tie</v>
      </c>
      <c r="D5747" s="63">
        <f t="shared" si="282"/>
        <v>84</v>
      </c>
      <c r="E5747" s="63">
        <v>84</v>
      </c>
      <c r="F5747" s="61" t="s">
        <v>522</v>
      </c>
      <c r="G5747" s="61" t="str">
        <f t="shared" si="283"/>
        <v>Lee Westwood</v>
      </c>
    </row>
    <row r="5748" spans="1:7" thickBot="1">
      <c r="A5748" s="62" t="s">
        <v>901</v>
      </c>
      <c r="B5748" s="61">
        <v>85</v>
      </c>
      <c r="C5748" s="61" t="str">
        <f t="shared" si="281"/>
        <v>No Tie</v>
      </c>
      <c r="D5748" s="63">
        <f t="shared" si="282"/>
        <v>85</v>
      </c>
      <c r="E5748" s="63">
        <v>85</v>
      </c>
      <c r="F5748" s="61" t="s">
        <v>703</v>
      </c>
      <c r="G5748" s="61" t="str">
        <f t="shared" si="283"/>
        <v>Tag Ridings</v>
      </c>
    </row>
    <row r="5749" spans="1:7" thickBot="1">
      <c r="A5749" s="62" t="s">
        <v>901</v>
      </c>
      <c r="B5749" s="61">
        <v>86</v>
      </c>
      <c r="C5749" s="61" t="str">
        <f t="shared" si="281"/>
        <v>No Tie</v>
      </c>
      <c r="D5749" s="63">
        <f t="shared" si="282"/>
        <v>86</v>
      </c>
      <c r="E5749" s="63">
        <v>86</v>
      </c>
      <c r="F5749" s="61" t="s">
        <v>734</v>
      </c>
      <c r="G5749" s="61" t="str">
        <f t="shared" si="283"/>
        <v>James Driscoll</v>
      </c>
    </row>
    <row r="5750" spans="1:7" thickBot="1">
      <c r="A5750" s="62" t="s">
        <v>901</v>
      </c>
      <c r="B5750" s="61">
        <v>87</v>
      </c>
      <c r="C5750" s="61" t="str">
        <f t="shared" si="281"/>
        <v>No Tie</v>
      </c>
      <c r="D5750" s="63">
        <f t="shared" si="282"/>
        <v>87</v>
      </c>
      <c r="E5750" s="63">
        <v>87</v>
      </c>
      <c r="F5750" s="61" t="s">
        <v>763</v>
      </c>
      <c r="G5750" s="61" t="str">
        <f t="shared" si="283"/>
        <v>Richard Lee</v>
      </c>
    </row>
    <row r="5751" spans="1:7" thickBot="1">
      <c r="A5751" s="62" t="s">
        <v>901</v>
      </c>
      <c r="B5751" s="61">
        <v>88</v>
      </c>
      <c r="C5751" s="61" t="str">
        <f t="shared" si="281"/>
        <v>No Tie</v>
      </c>
      <c r="D5751" s="63">
        <f t="shared" si="282"/>
        <v>88</v>
      </c>
      <c r="E5751" s="63">
        <v>88</v>
      </c>
      <c r="F5751" s="61" t="s">
        <v>512</v>
      </c>
      <c r="G5751" s="61" t="str">
        <f t="shared" si="283"/>
        <v>Brendan Steele</v>
      </c>
    </row>
    <row r="5752" spans="1:7" thickBot="1">
      <c r="A5752" s="62" t="s">
        <v>901</v>
      </c>
      <c r="B5752" s="61">
        <v>89</v>
      </c>
      <c r="C5752" s="61" t="str">
        <f t="shared" si="281"/>
        <v>No Tie</v>
      </c>
      <c r="D5752" s="63">
        <f t="shared" si="282"/>
        <v>89</v>
      </c>
      <c r="E5752" s="63">
        <v>89</v>
      </c>
      <c r="F5752" s="61" t="s">
        <v>709</v>
      </c>
      <c r="G5752" s="61" t="str">
        <f t="shared" si="283"/>
        <v>Henrik Norlander</v>
      </c>
    </row>
    <row r="5753" spans="1:7" thickBot="1">
      <c r="A5753" s="62" t="s">
        <v>901</v>
      </c>
      <c r="B5753" s="61">
        <v>90</v>
      </c>
      <c r="C5753" s="61" t="str">
        <f t="shared" si="281"/>
        <v>No Tie</v>
      </c>
      <c r="D5753" s="63">
        <f t="shared" si="282"/>
        <v>90</v>
      </c>
      <c r="E5753" s="63">
        <v>90</v>
      </c>
      <c r="F5753" s="61" t="s">
        <v>758</v>
      </c>
      <c r="G5753" s="61" t="str">
        <f t="shared" si="283"/>
        <v>Ted Potter, Jr.</v>
      </c>
    </row>
    <row r="5754" spans="1:7" thickBot="1">
      <c r="A5754" s="62" t="s">
        <v>901</v>
      </c>
      <c r="B5754" s="61" t="s">
        <v>729</v>
      </c>
      <c r="C5754" s="61">
        <f t="shared" si="281"/>
        <v>1</v>
      </c>
      <c r="D5754" s="63" t="str">
        <f t="shared" si="282"/>
        <v>91</v>
      </c>
      <c r="E5754" s="63">
        <v>91</v>
      </c>
      <c r="F5754" s="61" t="s">
        <v>657</v>
      </c>
      <c r="G5754" s="61" t="str">
        <f t="shared" si="283"/>
        <v>Chris Stroud</v>
      </c>
    </row>
    <row r="5755" spans="1:7" thickBot="1">
      <c r="A5755" s="62" t="s">
        <v>901</v>
      </c>
      <c r="B5755" s="61" t="s">
        <v>729</v>
      </c>
      <c r="C5755" s="61">
        <f t="shared" si="281"/>
        <v>1</v>
      </c>
      <c r="D5755" s="63" t="str">
        <f t="shared" si="282"/>
        <v>91</v>
      </c>
      <c r="E5755" s="63">
        <v>91</v>
      </c>
      <c r="F5755" s="61" t="s">
        <v>695</v>
      </c>
      <c r="G5755" s="61" t="str">
        <f t="shared" si="283"/>
        <v>Justin Leonard</v>
      </c>
    </row>
    <row r="5756" spans="1:7" thickBot="1">
      <c r="A5756" s="62" t="s">
        <v>901</v>
      </c>
      <c r="B5756" s="61">
        <v>93</v>
      </c>
      <c r="C5756" s="61" t="str">
        <f t="shared" si="281"/>
        <v>No Tie</v>
      </c>
      <c r="D5756" s="63">
        <f t="shared" si="282"/>
        <v>93</v>
      </c>
      <c r="E5756" s="63">
        <v>93</v>
      </c>
      <c r="F5756" s="61" t="s">
        <v>643</v>
      </c>
      <c r="G5756" s="61" t="str">
        <f t="shared" si="283"/>
        <v>Jeff Overton</v>
      </c>
    </row>
    <row r="5757" spans="1:7" thickBot="1">
      <c r="A5757" s="62" t="s">
        <v>901</v>
      </c>
      <c r="B5757" s="61">
        <v>94</v>
      </c>
      <c r="C5757" s="61" t="str">
        <f t="shared" si="281"/>
        <v>No Tie</v>
      </c>
      <c r="D5757" s="63">
        <f t="shared" si="282"/>
        <v>94</v>
      </c>
      <c r="E5757" s="63">
        <v>94</v>
      </c>
      <c r="F5757" s="61" t="s">
        <v>744</v>
      </c>
      <c r="G5757" s="61" t="str">
        <f t="shared" si="283"/>
        <v>Stuart Appleby</v>
      </c>
    </row>
    <row r="5758" spans="1:7" thickBot="1">
      <c r="A5758" s="62" t="s">
        <v>901</v>
      </c>
      <c r="B5758" s="61" t="s">
        <v>861</v>
      </c>
      <c r="C5758" s="61">
        <f t="shared" si="281"/>
        <v>1</v>
      </c>
      <c r="D5758" s="63" t="str">
        <f t="shared" si="282"/>
        <v>95</v>
      </c>
      <c r="E5758" s="63">
        <v>95</v>
      </c>
      <c r="F5758" s="61" t="s">
        <v>715</v>
      </c>
      <c r="G5758" s="61" t="str">
        <f t="shared" si="283"/>
        <v>Brandt Jobe</v>
      </c>
    </row>
    <row r="5759" spans="1:7" thickBot="1">
      <c r="A5759" s="62" t="s">
        <v>901</v>
      </c>
      <c r="B5759" s="61" t="s">
        <v>861</v>
      </c>
      <c r="C5759" s="61">
        <f t="shared" si="281"/>
        <v>1</v>
      </c>
      <c r="D5759" s="63" t="str">
        <f t="shared" si="282"/>
        <v>95</v>
      </c>
      <c r="E5759" s="63">
        <v>95</v>
      </c>
      <c r="F5759" s="61" t="s">
        <v>593</v>
      </c>
      <c r="G5759" s="61" t="str">
        <f t="shared" si="283"/>
        <v>Sangmoon Bae</v>
      </c>
    </row>
    <row r="5760" spans="1:7" thickBot="1">
      <c r="A5760" s="62" t="s">
        <v>901</v>
      </c>
      <c r="B5760" s="61">
        <v>97</v>
      </c>
      <c r="C5760" s="61" t="str">
        <f t="shared" si="281"/>
        <v>No Tie</v>
      </c>
      <c r="D5760" s="63">
        <f t="shared" si="282"/>
        <v>97</v>
      </c>
      <c r="E5760" s="63">
        <v>97</v>
      </c>
      <c r="F5760" s="61" t="s">
        <v>580</v>
      </c>
      <c r="G5760" s="61" t="str">
        <f t="shared" si="283"/>
        <v>Ernie Els</v>
      </c>
    </row>
    <row r="5761" spans="1:7" thickBot="1">
      <c r="A5761" s="62" t="s">
        <v>901</v>
      </c>
      <c r="B5761" s="61">
        <v>98</v>
      </c>
      <c r="C5761" s="61" t="str">
        <f t="shared" si="281"/>
        <v>No Tie</v>
      </c>
      <c r="D5761" s="63">
        <f t="shared" si="282"/>
        <v>98</v>
      </c>
      <c r="E5761" s="63">
        <v>98</v>
      </c>
      <c r="F5761" s="61" t="s">
        <v>688</v>
      </c>
      <c r="G5761" s="61" t="str">
        <f t="shared" si="283"/>
        <v>Brian Stuard</v>
      </c>
    </row>
    <row r="5762" spans="1:7" thickBot="1">
      <c r="A5762" s="62" t="s">
        <v>901</v>
      </c>
      <c r="B5762" s="61">
        <v>99</v>
      </c>
      <c r="C5762" s="61" t="str">
        <f t="shared" si="281"/>
        <v>No Tie</v>
      </c>
      <c r="D5762" s="63">
        <f t="shared" si="282"/>
        <v>99</v>
      </c>
      <c r="E5762" s="63">
        <v>99</v>
      </c>
      <c r="F5762" s="61" t="s">
        <v>556</v>
      </c>
      <c r="G5762" s="61" t="str">
        <f t="shared" si="283"/>
        <v>Aaron Baddeley</v>
      </c>
    </row>
    <row r="5763" spans="1:7" thickBot="1">
      <c r="A5763" s="62" t="s">
        <v>901</v>
      </c>
      <c r="B5763" s="61">
        <v>100</v>
      </c>
      <c r="C5763" s="61" t="str">
        <f t="shared" si="281"/>
        <v>No Tie</v>
      </c>
      <c r="D5763" s="63">
        <f t="shared" si="282"/>
        <v>100</v>
      </c>
      <c r="E5763" s="63">
        <v>100</v>
      </c>
      <c r="F5763" s="61" t="s">
        <v>732</v>
      </c>
      <c r="G5763" s="61" t="str">
        <f t="shared" si="283"/>
        <v>Freddie Jacobson</v>
      </c>
    </row>
    <row r="5764" spans="1:7" thickBot="1">
      <c r="A5764" s="62" t="s">
        <v>901</v>
      </c>
      <c r="B5764" s="61">
        <v>101</v>
      </c>
      <c r="C5764" s="61" t="str">
        <f t="shared" si="281"/>
        <v>No Tie</v>
      </c>
      <c r="D5764" s="63">
        <f t="shared" si="282"/>
        <v>101</v>
      </c>
      <c r="E5764" s="63">
        <v>101</v>
      </c>
      <c r="F5764" s="61" t="s">
        <v>713</v>
      </c>
      <c r="G5764" s="61" t="str">
        <f t="shared" si="283"/>
        <v>D.J. Trahan</v>
      </c>
    </row>
    <row r="5765" spans="1:7" thickBot="1">
      <c r="A5765" s="62" t="s">
        <v>901</v>
      </c>
      <c r="B5765" s="61">
        <v>102</v>
      </c>
      <c r="C5765" s="61" t="str">
        <f t="shared" ref="C5765:C5828" si="284">IFERROR(SEARCH("T",B5765),"No Tie")</f>
        <v>No Tie</v>
      </c>
      <c r="D5765" s="63">
        <f t="shared" ref="D5765:D5828" si="285">IF(C5765="No Tie",B5765,RIGHT(B5765,LEN(B5765)-1))</f>
        <v>102</v>
      </c>
      <c r="E5765" s="63">
        <v>102</v>
      </c>
      <c r="F5765" s="61" t="s">
        <v>667</v>
      </c>
      <c r="G5765" s="61" t="str">
        <f t="shared" ref="G5765:G5828" si="286">TRIM(SUBSTITUTE(F5765,CHAR(160),CHAR(32)))</f>
        <v>David Hearn</v>
      </c>
    </row>
    <row r="5766" spans="1:7" thickBot="1">
      <c r="A5766" s="62" t="s">
        <v>901</v>
      </c>
      <c r="B5766" s="61">
        <v>103</v>
      </c>
      <c r="C5766" s="61" t="str">
        <f t="shared" si="284"/>
        <v>No Tie</v>
      </c>
      <c r="D5766" s="63">
        <f t="shared" si="285"/>
        <v>103</v>
      </c>
      <c r="E5766" s="63">
        <v>103</v>
      </c>
      <c r="F5766" s="61" t="s">
        <v>760</v>
      </c>
      <c r="G5766" s="61" t="str">
        <f t="shared" si="286"/>
        <v>Justin Hicks</v>
      </c>
    </row>
    <row r="5767" spans="1:7" thickBot="1">
      <c r="A5767" s="62" t="s">
        <v>901</v>
      </c>
      <c r="B5767" s="61">
        <v>104</v>
      </c>
      <c r="C5767" s="61" t="str">
        <f t="shared" si="284"/>
        <v>No Tie</v>
      </c>
      <c r="D5767" s="63">
        <f t="shared" si="285"/>
        <v>104</v>
      </c>
      <c r="E5767" s="63">
        <v>104</v>
      </c>
      <c r="F5767" s="61" t="s">
        <v>640</v>
      </c>
      <c r="G5767" s="61" t="str">
        <f t="shared" si="286"/>
        <v>Chad Campbell</v>
      </c>
    </row>
    <row r="5768" spans="1:7" thickBot="1">
      <c r="A5768" s="62" t="s">
        <v>901</v>
      </c>
      <c r="B5768" s="61">
        <v>105</v>
      </c>
      <c r="C5768" s="61" t="str">
        <f t="shared" si="284"/>
        <v>No Tie</v>
      </c>
      <c r="D5768" s="63">
        <f t="shared" si="285"/>
        <v>105</v>
      </c>
      <c r="E5768" s="63">
        <v>105</v>
      </c>
      <c r="F5768" s="61" t="s">
        <v>515</v>
      </c>
      <c r="G5768" s="61" t="str">
        <f t="shared" si="286"/>
        <v>Steven Bowditch</v>
      </c>
    </row>
    <row r="5769" spans="1:7" thickBot="1">
      <c r="A5769" s="62" t="s">
        <v>901</v>
      </c>
      <c r="B5769" s="61">
        <v>106</v>
      </c>
      <c r="C5769" s="61" t="str">
        <f t="shared" si="284"/>
        <v>No Tie</v>
      </c>
      <c r="D5769" s="63">
        <f t="shared" si="285"/>
        <v>106</v>
      </c>
      <c r="E5769" s="63">
        <v>106</v>
      </c>
      <c r="F5769" s="61" t="s">
        <v>630</v>
      </c>
      <c r="G5769" s="61" t="str">
        <f t="shared" si="286"/>
        <v>Ian Poulter</v>
      </c>
    </row>
    <row r="5770" spans="1:7" thickBot="1">
      <c r="A5770" s="62" t="s">
        <v>901</v>
      </c>
      <c r="B5770" s="61">
        <v>107</v>
      </c>
      <c r="C5770" s="61" t="str">
        <f t="shared" si="284"/>
        <v>No Tie</v>
      </c>
      <c r="D5770" s="63">
        <f t="shared" si="285"/>
        <v>107</v>
      </c>
      <c r="E5770" s="63">
        <v>107</v>
      </c>
      <c r="F5770" s="61" t="s">
        <v>610</v>
      </c>
      <c r="G5770" s="61" t="str">
        <f t="shared" si="286"/>
        <v>Erik Compton</v>
      </c>
    </row>
    <row r="5771" spans="1:7" thickBot="1">
      <c r="A5771" s="62" t="s">
        <v>901</v>
      </c>
      <c r="B5771" s="61">
        <v>108</v>
      </c>
      <c r="C5771" s="61" t="str">
        <f t="shared" si="284"/>
        <v>No Tie</v>
      </c>
      <c r="D5771" s="63">
        <f t="shared" si="285"/>
        <v>108</v>
      </c>
      <c r="E5771" s="63">
        <v>108</v>
      </c>
      <c r="F5771" s="61" t="s">
        <v>777</v>
      </c>
      <c r="G5771" s="61" t="str">
        <f t="shared" si="286"/>
        <v>Tim Clark</v>
      </c>
    </row>
    <row r="5772" spans="1:7" thickBot="1">
      <c r="A5772" s="62" t="s">
        <v>901</v>
      </c>
      <c r="B5772" s="61">
        <v>109</v>
      </c>
      <c r="C5772" s="61" t="str">
        <f t="shared" si="284"/>
        <v>No Tie</v>
      </c>
      <c r="D5772" s="63">
        <f t="shared" si="285"/>
        <v>109</v>
      </c>
      <c r="E5772" s="63">
        <v>109</v>
      </c>
      <c r="F5772" s="61" t="s">
        <v>539</v>
      </c>
      <c r="G5772" s="61" t="str">
        <f t="shared" si="286"/>
        <v>Shawn Stefani</v>
      </c>
    </row>
    <row r="5773" spans="1:7" thickBot="1">
      <c r="A5773" s="62" t="s">
        <v>901</v>
      </c>
      <c r="B5773" s="61" t="s">
        <v>615</v>
      </c>
      <c r="C5773" s="61">
        <f t="shared" si="284"/>
        <v>1</v>
      </c>
      <c r="D5773" s="63" t="str">
        <f t="shared" si="285"/>
        <v>110</v>
      </c>
      <c r="E5773" s="63">
        <v>110</v>
      </c>
      <c r="F5773" s="61" t="s">
        <v>699</v>
      </c>
      <c r="G5773" s="61" t="str">
        <f t="shared" si="286"/>
        <v>Luke List</v>
      </c>
    </row>
    <row r="5774" spans="1:7" thickBot="1">
      <c r="A5774" s="62" t="s">
        <v>901</v>
      </c>
      <c r="B5774" s="61" t="s">
        <v>615</v>
      </c>
      <c r="C5774" s="61">
        <f t="shared" si="284"/>
        <v>1</v>
      </c>
      <c r="D5774" s="63" t="str">
        <f t="shared" si="285"/>
        <v>110</v>
      </c>
      <c r="E5774" s="63">
        <v>110</v>
      </c>
      <c r="F5774" s="61" t="s">
        <v>536</v>
      </c>
      <c r="G5774" s="61" t="str">
        <f t="shared" si="286"/>
        <v>Scott Piercy</v>
      </c>
    </row>
    <row r="5775" spans="1:7" thickBot="1">
      <c r="A5775" s="62" t="s">
        <v>901</v>
      </c>
      <c r="B5775" s="61">
        <v>112</v>
      </c>
      <c r="C5775" s="61" t="str">
        <f t="shared" si="284"/>
        <v>No Tie</v>
      </c>
      <c r="D5775" s="63">
        <f t="shared" si="285"/>
        <v>112</v>
      </c>
      <c r="E5775" s="63">
        <v>112</v>
      </c>
      <c r="F5775" s="61" t="s">
        <v>767</v>
      </c>
      <c r="G5775" s="61" t="str">
        <f t="shared" si="286"/>
        <v>Jeff Maggert</v>
      </c>
    </row>
    <row r="5776" spans="1:7" thickBot="1">
      <c r="A5776" s="62" t="s">
        <v>901</v>
      </c>
      <c r="B5776" s="61">
        <v>113</v>
      </c>
      <c r="C5776" s="61" t="str">
        <f t="shared" si="284"/>
        <v>No Tie</v>
      </c>
      <c r="D5776" s="63">
        <f t="shared" si="285"/>
        <v>113</v>
      </c>
      <c r="E5776" s="63">
        <v>113</v>
      </c>
      <c r="F5776" s="61" t="s">
        <v>655</v>
      </c>
      <c r="G5776" s="61" t="str">
        <f t="shared" si="286"/>
        <v>Fabian Gomez</v>
      </c>
    </row>
    <row r="5777" spans="1:7" thickBot="1">
      <c r="A5777" s="62" t="s">
        <v>901</v>
      </c>
      <c r="B5777" s="61">
        <v>114</v>
      </c>
      <c r="C5777" s="61" t="str">
        <f t="shared" si="284"/>
        <v>No Tie</v>
      </c>
      <c r="D5777" s="63">
        <f t="shared" si="285"/>
        <v>114</v>
      </c>
      <c r="E5777" s="63">
        <v>114</v>
      </c>
      <c r="F5777" s="61" t="s">
        <v>696</v>
      </c>
      <c r="G5777" s="61" t="str">
        <f t="shared" si="286"/>
        <v>Ben Crane</v>
      </c>
    </row>
    <row r="5778" spans="1:7" thickBot="1">
      <c r="A5778" s="62" t="s">
        <v>901</v>
      </c>
      <c r="B5778" s="61">
        <v>115</v>
      </c>
      <c r="C5778" s="61" t="str">
        <f t="shared" si="284"/>
        <v>No Tie</v>
      </c>
      <c r="D5778" s="63">
        <f t="shared" si="285"/>
        <v>115</v>
      </c>
      <c r="E5778" s="63">
        <v>115</v>
      </c>
      <c r="F5778" s="61" t="s">
        <v>710</v>
      </c>
      <c r="G5778" s="61" t="str">
        <f t="shared" si="286"/>
        <v>Steve LeBrun</v>
      </c>
    </row>
    <row r="5779" spans="1:7" thickBot="1">
      <c r="A5779" s="62" t="s">
        <v>901</v>
      </c>
      <c r="B5779" s="61" t="s">
        <v>742</v>
      </c>
      <c r="C5779" s="61">
        <f t="shared" si="284"/>
        <v>1</v>
      </c>
      <c r="D5779" s="63" t="str">
        <f t="shared" si="285"/>
        <v>116</v>
      </c>
      <c r="E5779" s="63">
        <v>116</v>
      </c>
      <c r="F5779" s="61" t="s">
        <v>598</v>
      </c>
      <c r="G5779" s="61" t="str">
        <f t="shared" si="286"/>
        <v>Bo Van Pelt</v>
      </c>
    </row>
    <row r="5780" spans="1:7" thickBot="1">
      <c r="A5780" s="62" t="s">
        <v>901</v>
      </c>
      <c r="B5780" s="61" t="s">
        <v>742</v>
      </c>
      <c r="C5780" s="61">
        <f t="shared" si="284"/>
        <v>1</v>
      </c>
      <c r="D5780" s="63" t="str">
        <f t="shared" si="285"/>
        <v>116</v>
      </c>
      <c r="E5780" s="63">
        <v>116</v>
      </c>
      <c r="F5780" s="61" t="s">
        <v>560</v>
      </c>
      <c r="G5780" s="61" t="str">
        <f t="shared" si="286"/>
        <v>Greg Owen</v>
      </c>
    </row>
    <row r="5781" spans="1:7" thickBot="1">
      <c r="A5781" s="62" t="s">
        <v>901</v>
      </c>
      <c r="B5781" s="61">
        <v>118</v>
      </c>
      <c r="C5781" s="61" t="str">
        <f t="shared" si="284"/>
        <v>No Tie</v>
      </c>
      <c r="D5781" s="63">
        <f t="shared" si="285"/>
        <v>118</v>
      </c>
      <c r="E5781" s="63">
        <v>118</v>
      </c>
      <c r="F5781" s="61" t="s">
        <v>674</v>
      </c>
      <c r="G5781" s="61" t="str">
        <f t="shared" si="286"/>
        <v>Mark Wilson</v>
      </c>
    </row>
    <row r="5782" spans="1:7" thickBot="1">
      <c r="A5782" s="62" t="s">
        <v>901</v>
      </c>
      <c r="B5782" s="61">
        <v>119</v>
      </c>
      <c r="C5782" s="61" t="str">
        <f t="shared" si="284"/>
        <v>No Tie</v>
      </c>
      <c r="D5782" s="63">
        <f t="shared" si="285"/>
        <v>119</v>
      </c>
      <c r="E5782" s="63">
        <v>119</v>
      </c>
      <c r="F5782" s="61" t="s">
        <v>533</v>
      </c>
      <c r="G5782" s="61" t="str">
        <f t="shared" si="286"/>
        <v>Robert Streb</v>
      </c>
    </row>
    <row r="5783" spans="1:7" thickBot="1">
      <c r="A5783" s="62" t="s">
        <v>901</v>
      </c>
      <c r="B5783" s="61">
        <v>120</v>
      </c>
      <c r="C5783" s="61" t="str">
        <f t="shared" si="284"/>
        <v>No Tie</v>
      </c>
      <c r="D5783" s="63">
        <f t="shared" si="285"/>
        <v>120</v>
      </c>
      <c r="E5783" s="63">
        <v>120</v>
      </c>
      <c r="F5783" s="61" t="s">
        <v>728</v>
      </c>
      <c r="G5783" s="61" t="str">
        <f t="shared" si="286"/>
        <v>Martin Kaymer</v>
      </c>
    </row>
    <row r="5784" spans="1:7" thickBot="1">
      <c r="A5784" s="62" t="s">
        <v>901</v>
      </c>
      <c r="B5784" s="61">
        <v>121</v>
      </c>
      <c r="C5784" s="61" t="str">
        <f t="shared" si="284"/>
        <v>No Tie</v>
      </c>
      <c r="D5784" s="63">
        <f t="shared" si="285"/>
        <v>121</v>
      </c>
      <c r="E5784" s="63">
        <v>121</v>
      </c>
      <c r="F5784" s="61" t="s">
        <v>518</v>
      </c>
      <c r="G5784" s="61" t="str">
        <f t="shared" si="286"/>
        <v>Martin Laird</v>
      </c>
    </row>
    <row r="5785" spans="1:7" thickBot="1">
      <c r="A5785" s="62" t="s">
        <v>901</v>
      </c>
      <c r="B5785" s="61">
        <v>122</v>
      </c>
      <c r="C5785" s="61" t="str">
        <f t="shared" si="284"/>
        <v>No Tie</v>
      </c>
      <c r="D5785" s="63">
        <f t="shared" si="285"/>
        <v>122</v>
      </c>
      <c r="E5785" s="63">
        <v>122</v>
      </c>
      <c r="F5785" s="61" t="s">
        <v>704</v>
      </c>
      <c r="G5785" s="61" t="str">
        <f t="shared" si="286"/>
        <v>Kyle Stanley</v>
      </c>
    </row>
    <row r="5786" spans="1:7" thickBot="1">
      <c r="A5786" s="62" t="s">
        <v>901</v>
      </c>
      <c r="B5786" s="61">
        <v>123</v>
      </c>
      <c r="C5786" s="61" t="str">
        <f t="shared" si="284"/>
        <v>No Tie</v>
      </c>
      <c r="D5786" s="63">
        <f t="shared" si="285"/>
        <v>123</v>
      </c>
      <c r="E5786" s="63">
        <v>123</v>
      </c>
      <c r="F5786" s="61" t="s">
        <v>773</v>
      </c>
      <c r="G5786" s="61" t="str">
        <f t="shared" si="286"/>
        <v>Brian Gay</v>
      </c>
    </row>
    <row r="5787" spans="1:7" thickBot="1">
      <c r="A5787" s="62" t="s">
        <v>901</v>
      </c>
      <c r="B5787" s="61">
        <v>124</v>
      </c>
      <c r="C5787" s="61" t="str">
        <f t="shared" si="284"/>
        <v>No Tie</v>
      </c>
      <c r="D5787" s="63">
        <f t="shared" si="285"/>
        <v>124</v>
      </c>
      <c r="E5787" s="63">
        <v>124</v>
      </c>
      <c r="F5787" s="61" t="s">
        <v>495</v>
      </c>
      <c r="G5787" s="61" t="str">
        <f t="shared" si="286"/>
        <v>Scott Brown</v>
      </c>
    </row>
    <row r="5788" spans="1:7" thickBot="1">
      <c r="A5788" s="62" t="s">
        <v>901</v>
      </c>
      <c r="B5788" s="61">
        <v>125</v>
      </c>
      <c r="C5788" s="61" t="str">
        <f t="shared" si="284"/>
        <v>No Tie</v>
      </c>
      <c r="D5788" s="63">
        <f t="shared" si="285"/>
        <v>125</v>
      </c>
      <c r="E5788" s="63">
        <v>125</v>
      </c>
      <c r="F5788" s="61" t="s">
        <v>768</v>
      </c>
      <c r="G5788" s="61" t="str">
        <f t="shared" si="286"/>
        <v>Graeme McDowell</v>
      </c>
    </row>
    <row r="5789" spans="1:7" thickBot="1">
      <c r="A5789" s="62" t="s">
        <v>901</v>
      </c>
      <c r="B5789" s="61">
        <v>126</v>
      </c>
      <c r="C5789" s="61" t="str">
        <f t="shared" si="284"/>
        <v>No Tie</v>
      </c>
      <c r="D5789" s="63">
        <f t="shared" si="285"/>
        <v>126</v>
      </c>
      <c r="E5789" s="63">
        <v>126</v>
      </c>
      <c r="F5789" s="61" t="s">
        <v>700</v>
      </c>
      <c r="G5789" s="61" t="str">
        <f t="shared" si="286"/>
        <v>Nicolas Colsaerts</v>
      </c>
    </row>
    <row r="5790" spans="1:7" thickBot="1">
      <c r="A5790" s="62" t="s">
        <v>901</v>
      </c>
      <c r="B5790" s="61">
        <v>127</v>
      </c>
      <c r="C5790" s="61" t="str">
        <f t="shared" si="284"/>
        <v>No Tie</v>
      </c>
      <c r="D5790" s="63">
        <f t="shared" si="285"/>
        <v>127</v>
      </c>
      <c r="E5790" s="63">
        <v>127</v>
      </c>
      <c r="F5790" s="61" t="s">
        <v>619</v>
      </c>
      <c r="G5790" s="61" t="str">
        <f t="shared" si="286"/>
        <v>Brian Harman</v>
      </c>
    </row>
    <row r="5791" spans="1:7" thickBot="1">
      <c r="A5791" s="62" t="s">
        <v>901</v>
      </c>
      <c r="B5791" s="61">
        <v>128</v>
      </c>
      <c r="C5791" s="61" t="str">
        <f t="shared" si="284"/>
        <v>No Tie</v>
      </c>
      <c r="D5791" s="63">
        <f t="shared" si="285"/>
        <v>128</v>
      </c>
      <c r="E5791" s="63">
        <v>128</v>
      </c>
      <c r="F5791" s="61" t="s">
        <v>581</v>
      </c>
      <c r="G5791" s="61" t="str">
        <f t="shared" si="286"/>
        <v>Carl Pettersson</v>
      </c>
    </row>
    <row r="5792" spans="1:7" thickBot="1">
      <c r="A5792" s="62" t="s">
        <v>901</v>
      </c>
      <c r="B5792" s="61">
        <v>129</v>
      </c>
      <c r="C5792" s="61" t="str">
        <f t="shared" si="284"/>
        <v>No Tie</v>
      </c>
      <c r="D5792" s="63">
        <f t="shared" si="285"/>
        <v>129</v>
      </c>
      <c r="E5792" s="63">
        <v>129</v>
      </c>
      <c r="F5792" s="61" t="s">
        <v>550</v>
      </c>
      <c r="G5792" s="61" t="str">
        <f t="shared" si="286"/>
        <v>Marc Leishman</v>
      </c>
    </row>
    <row r="5793" spans="1:7" thickBot="1">
      <c r="A5793" s="62" t="s">
        <v>901</v>
      </c>
      <c r="B5793" s="61">
        <v>130</v>
      </c>
      <c r="C5793" s="61" t="str">
        <f t="shared" si="284"/>
        <v>No Tie</v>
      </c>
      <c r="D5793" s="63">
        <f t="shared" si="285"/>
        <v>130</v>
      </c>
      <c r="E5793" s="63">
        <v>130</v>
      </c>
      <c r="F5793" s="61" t="s">
        <v>534</v>
      </c>
      <c r="G5793" s="61" t="str">
        <f t="shared" si="286"/>
        <v>Lucas Glover</v>
      </c>
    </row>
    <row r="5794" spans="1:7" thickBot="1">
      <c r="A5794" s="62" t="s">
        <v>901</v>
      </c>
      <c r="B5794" s="61">
        <v>131</v>
      </c>
      <c r="C5794" s="61" t="str">
        <f t="shared" si="284"/>
        <v>No Tie</v>
      </c>
      <c r="D5794" s="63">
        <f t="shared" si="285"/>
        <v>131</v>
      </c>
      <c r="E5794" s="63">
        <v>131</v>
      </c>
      <c r="F5794" s="61" t="s">
        <v>731</v>
      </c>
      <c r="G5794" s="61" t="str">
        <f t="shared" si="286"/>
        <v>Bud Cauley</v>
      </c>
    </row>
    <row r="5795" spans="1:7" thickBot="1">
      <c r="A5795" s="62" t="s">
        <v>901</v>
      </c>
      <c r="B5795" s="61">
        <v>132</v>
      </c>
      <c r="C5795" s="61" t="str">
        <f t="shared" si="284"/>
        <v>No Tie</v>
      </c>
      <c r="D5795" s="63">
        <f t="shared" si="285"/>
        <v>132</v>
      </c>
      <c r="E5795" s="63">
        <v>132</v>
      </c>
      <c r="F5795" s="61" t="s">
        <v>774</v>
      </c>
      <c r="G5795" s="61" t="str">
        <f t="shared" si="286"/>
        <v>Darron Stiles</v>
      </c>
    </row>
    <row r="5796" spans="1:7" thickBot="1">
      <c r="A5796" s="62" t="s">
        <v>901</v>
      </c>
      <c r="B5796" s="61">
        <v>133</v>
      </c>
      <c r="C5796" s="61" t="str">
        <f t="shared" si="284"/>
        <v>No Tie</v>
      </c>
      <c r="D5796" s="63">
        <f t="shared" si="285"/>
        <v>133</v>
      </c>
      <c r="E5796" s="63">
        <v>133</v>
      </c>
      <c r="F5796" s="61" t="s">
        <v>570</v>
      </c>
      <c r="G5796" s="61" t="str">
        <f t="shared" si="286"/>
        <v>J.J. Henry</v>
      </c>
    </row>
    <row r="5797" spans="1:7" thickBot="1">
      <c r="A5797" s="62" t="s">
        <v>901</v>
      </c>
      <c r="B5797" s="61">
        <v>134</v>
      </c>
      <c r="C5797" s="61" t="str">
        <f t="shared" si="284"/>
        <v>No Tie</v>
      </c>
      <c r="D5797" s="63">
        <f t="shared" si="285"/>
        <v>134</v>
      </c>
      <c r="E5797" s="63">
        <v>134</v>
      </c>
      <c r="F5797" s="61" t="s">
        <v>680</v>
      </c>
      <c r="G5797" s="61" t="str">
        <f t="shared" si="286"/>
        <v>Ken Duke</v>
      </c>
    </row>
    <row r="5798" spans="1:7" thickBot="1">
      <c r="A5798" s="62" t="s">
        <v>901</v>
      </c>
      <c r="B5798" s="61">
        <v>135</v>
      </c>
      <c r="C5798" s="61" t="str">
        <f t="shared" si="284"/>
        <v>No Tie</v>
      </c>
      <c r="D5798" s="63">
        <f t="shared" si="285"/>
        <v>135</v>
      </c>
      <c r="E5798" s="63">
        <v>135</v>
      </c>
      <c r="F5798" s="61" t="s">
        <v>666</v>
      </c>
      <c r="G5798" s="61" t="str">
        <f t="shared" si="286"/>
        <v>D.A. Points</v>
      </c>
    </row>
    <row r="5799" spans="1:7" thickBot="1">
      <c r="A5799" s="62" t="s">
        <v>901</v>
      </c>
      <c r="B5799" s="61">
        <v>136</v>
      </c>
      <c r="C5799" s="61" t="str">
        <f t="shared" si="284"/>
        <v>No Tie</v>
      </c>
      <c r="D5799" s="63">
        <f t="shared" si="285"/>
        <v>136</v>
      </c>
      <c r="E5799" s="63">
        <v>136</v>
      </c>
      <c r="F5799" s="61" t="s">
        <v>627</v>
      </c>
      <c r="G5799" s="61" t="str">
        <f t="shared" si="286"/>
        <v>Andrew Svoboda</v>
      </c>
    </row>
    <row r="5800" spans="1:7" thickBot="1">
      <c r="A5800" s="62" t="s">
        <v>901</v>
      </c>
      <c r="B5800" s="61">
        <v>137</v>
      </c>
      <c r="C5800" s="61" t="str">
        <f t="shared" si="284"/>
        <v>No Tie</v>
      </c>
      <c r="D5800" s="63">
        <f t="shared" si="285"/>
        <v>137</v>
      </c>
      <c r="E5800" s="63">
        <v>137</v>
      </c>
      <c r="F5800" s="61" t="s">
        <v>755</v>
      </c>
      <c r="G5800" s="61" t="str">
        <f t="shared" si="286"/>
        <v>Stephen Ames</v>
      </c>
    </row>
    <row r="5801" spans="1:7" thickBot="1">
      <c r="A5801" s="62" t="s">
        <v>901</v>
      </c>
      <c r="B5801" s="61">
        <v>138</v>
      </c>
      <c r="C5801" s="61" t="str">
        <f t="shared" si="284"/>
        <v>No Tie</v>
      </c>
      <c r="D5801" s="63">
        <f t="shared" si="285"/>
        <v>138</v>
      </c>
      <c r="E5801" s="63">
        <v>138</v>
      </c>
      <c r="F5801" s="61" t="s">
        <v>779</v>
      </c>
      <c r="G5801" s="61" t="str">
        <f t="shared" si="286"/>
        <v>Jin Park</v>
      </c>
    </row>
    <row r="5802" spans="1:7" thickBot="1">
      <c r="A5802" s="62" t="s">
        <v>901</v>
      </c>
      <c r="B5802" s="61">
        <v>139</v>
      </c>
      <c r="C5802" s="61" t="str">
        <f t="shared" si="284"/>
        <v>No Tie</v>
      </c>
      <c r="D5802" s="63">
        <f t="shared" si="285"/>
        <v>139</v>
      </c>
      <c r="E5802" s="63">
        <v>139</v>
      </c>
      <c r="F5802" s="61" t="s">
        <v>602</v>
      </c>
      <c r="G5802" s="61" t="str">
        <f t="shared" si="286"/>
        <v>Michael Thompson</v>
      </c>
    </row>
    <row r="5803" spans="1:7" thickBot="1">
      <c r="A5803" s="62" t="s">
        <v>901</v>
      </c>
      <c r="B5803" s="61">
        <v>140</v>
      </c>
      <c r="C5803" s="61" t="str">
        <f t="shared" si="284"/>
        <v>No Tie</v>
      </c>
      <c r="D5803" s="63">
        <f t="shared" si="285"/>
        <v>140</v>
      </c>
      <c r="E5803" s="63">
        <v>140</v>
      </c>
      <c r="F5803" s="61" t="s">
        <v>764</v>
      </c>
      <c r="G5803" s="61" t="str">
        <f t="shared" si="286"/>
        <v>Ben Kohles</v>
      </c>
    </row>
    <row r="5804" spans="1:7" thickBot="1">
      <c r="A5804" s="62" t="s">
        <v>901</v>
      </c>
      <c r="B5804" s="61" t="s">
        <v>651</v>
      </c>
      <c r="C5804" s="61">
        <f t="shared" si="284"/>
        <v>1</v>
      </c>
      <c r="D5804" s="63" t="str">
        <f t="shared" si="285"/>
        <v>141</v>
      </c>
      <c r="E5804" s="63">
        <v>141</v>
      </c>
      <c r="F5804" s="61" t="s">
        <v>702</v>
      </c>
      <c r="G5804" s="61" t="str">
        <f t="shared" si="286"/>
        <v>Eric Meierdierks</v>
      </c>
    </row>
    <row r="5805" spans="1:7" thickBot="1">
      <c r="A5805" s="62" t="s">
        <v>901</v>
      </c>
      <c r="B5805" s="61" t="s">
        <v>651</v>
      </c>
      <c r="C5805" s="61">
        <f t="shared" si="284"/>
        <v>1</v>
      </c>
      <c r="D5805" s="63" t="str">
        <f t="shared" si="285"/>
        <v>141</v>
      </c>
      <c r="E5805" s="63">
        <v>141</v>
      </c>
      <c r="F5805" s="61" t="s">
        <v>711</v>
      </c>
      <c r="G5805" s="61" t="str">
        <f t="shared" si="286"/>
        <v>Troy Matteson</v>
      </c>
    </row>
    <row r="5806" spans="1:7" thickBot="1">
      <c r="A5806" s="62" t="s">
        <v>901</v>
      </c>
      <c r="B5806" s="61">
        <v>143</v>
      </c>
      <c r="C5806" s="61" t="str">
        <f t="shared" si="284"/>
        <v>No Tie</v>
      </c>
      <c r="D5806" s="63">
        <f t="shared" si="285"/>
        <v>143</v>
      </c>
      <c r="E5806" s="63">
        <v>143</v>
      </c>
      <c r="F5806" s="61" t="s">
        <v>585</v>
      </c>
      <c r="G5806" s="61" t="str">
        <f t="shared" si="286"/>
        <v>Vijay Singh</v>
      </c>
    </row>
    <row r="5807" spans="1:7" thickBot="1">
      <c r="A5807" s="62" t="s">
        <v>901</v>
      </c>
      <c r="B5807" s="61">
        <v>144</v>
      </c>
      <c r="C5807" s="61" t="str">
        <f t="shared" si="284"/>
        <v>No Tie</v>
      </c>
      <c r="D5807" s="63">
        <f t="shared" si="285"/>
        <v>144</v>
      </c>
      <c r="E5807" s="63">
        <v>144</v>
      </c>
      <c r="F5807" s="61" t="s">
        <v>733</v>
      </c>
      <c r="G5807" s="61" t="str">
        <f t="shared" si="286"/>
        <v>Robert Karlsson</v>
      </c>
    </row>
    <row r="5808" spans="1:7" thickBot="1">
      <c r="A5808" s="62" t="s">
        <v>901</v>
      </c>
      <c r="B5808" s="61">
        <v>145</v>
      </c>
      <c r="C5808" s="61" t="str">
        <f t="shared" si="284"/>
        <v>No Tie</v>
      </c>
      <c r="D5808" s="63">
        <f t="shared" si="285"/>
        <v>145</v>
      </c>
      <c r="E5808" s="63">
        <v>145</v>
      </c>
      <c r="F5808" s="61" t="s">
        <v>685</v>
      </c>
      <c r="G5808" s="61" t="str">
        <f t="shared" si="286"/>
        <v>Colt Knost</v>
      </c>
    </row>
    <row r="5809" spans="1:7" thickBot="1">
      <c r="A5809" s="62" t="s">
        <v>901</v>
      </c>
      <c r="B5809" s="61">
        <v>146</v>
      </c>
      <c r="C5809" s="61" t="str">
        <f t="shared" si="284"/>
        <v>No Tie</v>
      </c>
      <c r="D5809" s="63">
        <f t="shared" si="285"/>
        <v>146</v>
      </c>
      <c r="E5809" s="63">
        <v>146</v>
      </c>
      <c r="F5809" s="61" t="s">
        <v>766</v>
      </c>
      <c r="G5809" s="61" t="str">
        <f t="shared" si="286"/>
        <v>David Lynn</v>
      </c>
    </row>
    <row r="5810" spans="1:7" thickBot="1">
      <c r="A5810" s="62" t="s">
        <v>901</v>
      </c>
      <c r="B5810" s="61">
        <v>147</v>
      </c>
      <c r="C5810" s="61" t="str">
        <f t="shared" si="284"/>
        <v>No Tie</v>
      </c>
      <c r="D5810" s="63">
        <f t="shared" si="285"/>
        <v>147</v>
      </c>
      <c r="E5810" s="63">
        <v>147</v>
      </c>
      <c r="F5810" s="61" t="s">
        <v>647</v>
      </c>
      <c r="G5810" s="61" t="str">
        <f t="shared" si="286"/>
        <v>Luke Guthrie</v>
      </c>
    </row>
    <row r="5811" spans="1:7" thickBot="1">
      <c r="A5811" s="62" t="s">
        <v>901</v>
      </c>
      <c r="B5811" s="61">
        <v>148</v>
      </c>
      <c r="C5811" s="61" t="str">
        <f t="shared" si="284"/>
        <v>No Tie</v>
      </c>
      <c r="D5811" s="63">
        <f t="shared" si="285"/>
        <v>148</v>
      </c>
      <c r="E5811" s="63">
        <v>148</v>
      </c>
      <c r="F5811" s="61" t="s">
        <v>727</v>
      </c>
      <c r="G5811" s="61" t="str">
        <f t="shared" si="286"/>
        <v>Scott Gardiner</v>
      </c>
    </row>
    <row r="5812" spans="1:7" thickBot="1">
      <c r="A5812" s="62" t="s">
        <v>901</v>
      </c>
      <c r="B5812" s="61">
        <v>149</v>
      </c>
      <c r="C5812" s="61" t="str">
        <f t="shared" si="284"/>
        <v>No Tie</v>
      </c>
      <c r="D5812" s="63">
        <f t="shared" si="285"/>
        <v>149</v>
      </c>
      <c r="E5812" s="63">
        <v>149</v>
      </c>
      <c r="F5812" s="61" t="s">
        <v>652</v>
      </c>
      <c r="G5812" s="61" t="str">
        <f t="shared" si="286"/>
        <v>Ricky Barnes</v>
      </c>
    </row>
    <row r="5813" spans="1:7" thickBot="1">
      <c r="A5813" s="62" t="s">
        <v>901</v>
      </c>
      <c r="B5813" s="61">
        <v>150</v>
      </c>
      <c r="C5813" s="61" t="str">
        <f t="shared" si="284"/>
        <v>No Tie</v>
      </c>
      <c r="D5813" s="63">
        <f t="shared" si="285"/>
        <v>150</v>
      </c>
      <c r="E5813" s="63">
        <v>150</v>
      </c>
      <c r="F5813" s="61" t="s">
        <v>603</v>
      </c>
      <c r="G5813" s="61" t="str">
        <f t="shared" si="286"/>
        <v>Ryo Ishikawa</v>
      </c>
    </row>
    <row r="5814" spans="1:7" thickBot="1">
      <c r="A5814" s="62" t="s">
        <v>901</v>
      </c>
      <c r="B5814" s="61">
        <v>151</v>
      </c>
      <c r="C5814" s="61" t="str">
        <f t="shared" si="284"/>
        <v>No Tie</v>
      </c>
      <c r="D5814" s="63">
        <f t="shared" si="285"/>
        <v>151</v>
      </c>
      <c r="E5814" s="63">
        <v>151</v>
      </c>
      <c r="F5814" s="61" t="s">
        <v>502</v>
      </c>
      <c r="G5814" s="61" t="str">
        <f t="shared" si="286"/>
        <v>Charlie Beljan</v>
      </c>
    </row>
    <row r="5815" spans="1:7" thickBot="1">
      <c r="A5815" s="62" t="s">
        <v>901</v>
      </c>
      <c r="B5815" s="61">
        <v>152</v>
      </c>
      <c r="C5815" s="61" t="str">
        <f t="shared" si="284"/>
        <v>No Tie</v>
      </c>
      <c r="D5815" s="63">
        <f t="shared" si="285"/>
        <v>152</v>
      </c>
      <c r="E5815" s="63">
        <v>152</v>
      </c>
      <c r="F5815" s="61" t="s">
        <v>589</v>
      </c>
      <c r="G5815" s="61" t="str">
        <f t="shared" si="286"/>
        <v>John Senden</v>
      </c>
    </row>
    <row r="5816" spans="1:7" thickBot="1">
      <c r="A5816" s="62" t="s">
        <v>901</v>
      </c>
      <c r="B5816" s="61">
        <v>153</v>
      </c>
      <c r="C5816" s="61" t="str">
        <f t="shared" si="284"/>
        <v>No Tie</v>
      </c>
      <c r="D5816" s="63">
        <f t="shared" si="285"/>
        <v>153</v>
      </c>
      <c r="E5816" s="63">
        <v>153</v>
      </c>
      <c r="F5816" s="61" t="s">
        <v>776</v>
      </c>
      <c r="G5816" s="61" t="str">
        <f t="shared" si="286"/>
        <v>Dicky Pride</v>
      </c>
    </row>
    <row r="5817" spans="1:7" thickBot="1">
      <c r="A5817" s="62" t="s">
        <v>901</v>
      </c>
      <c r="B5817" s="61">
        <v>154</v>
      </c>
      <c r="C5817" s="61" t="str">
        <f t="shared" si="284"/>
        <v>No Tie</v>
      </c>
      <c r="D5817" s="63">
        <f t="shared" si="285"/>
        <v>154</v>
      </c>
      <c r="E5817" s="63">
        <v>154</v>
      </c>
      <c r="F5817" s="61" t="s">
        <v>737</v>
      </c>
      <c r="G5817" s="61" t="str">
        <f t="shared" si="286"/>
        <v>Tom Gillis</v>
      </c>
    </row>
    <row r="5818" spans="1:7" thickBot="1">
      <c r="A5818" s="62" t="s">
        <v>901</v>
      </c>
      <c r="B5818" s="61">
        <v>155</v>
      </c>
      <c r="C5818" s="61" t="str">
        <f t="shared" si="284"/>
        <v>No Tie</v>
      </c>
      <c r="D5818" s="63">
        <f t="shared" si="285"/>
        <v>155</v>
      </c>
      <c r="E5818" s="63">
        <v>155</v>
      </c>
      <c r="F5818" s="61" t="s">
        <v>524</v>
      </c>
      <c r="G5818" s="61" t="str">
        <f t="shared" si="286"/>
        <v>Angel Cabrera</v>
      </c>
    </row>
    <row r="5819" spans="1:7" thickBot="1">
      <c r="A5819" s="62" t="s">
        <v>901</v>
      </c>
      <c r="B5819" s="61">
        <v>156</v>
      </c>
      <c r="C5819" s="61" t="str">
        <f t="shared" si="284"/>
        <v>No Tie</v>
      </c>
      <c r="D5819" s="63">
        <f t="shared" si="285"/>
        <v>156</v>
      </c>
      <c r="E5819" s="63">
        <v>156</v>
      </c>
      <c r="F5819" s="61" t="s">
        <v>750</v>
      </c>
      <c r="G5819" s="61" t="str">
        <f t="shared" si="286"/>
        <v>Rod Pampling</v>
      </c>
    </row>
    <row r="5820" spans="1:7" thickBot="1">
      <c r="A5820" s="62" t="s">
        <v>901</v>
      </c>
      <c r="B5820" s="61">
        <v>157</v>
      </c>
      <c r="C5820" s="61" t="str">
        <f t="shared" si="284"/>
        <v>No Tie</v>
      </c>
      <c r="D5820" s="63">
        <f t="shared" si="285"/>
        <v>157</v>
      </c>
      <c r="E5820" s="63">
        <v>157</v>
      </c>
      <c r="F5820" s="61" t="s">
        <v>769</v>
      </c>
      <c r="G5820" s="61" t="str">
        <f t="shared" si="286"/>
        <v>Aaron Watkins</v>
      </c>
    </row>
    <row r="5821" spans="1:7" thickBot="1">
      <c r="A5821" s="62" t="s">
        <v>901</v>
      </c>
      <c r="B5821" s="61">
        <v>158</v>
      </c>
      <c r="C5821" s="61" t="str">
        <f t="shared" si="284"/>
        <v>No Tie</v>
      </c>
      <c r="D5821" s="63">
        <f t="shared" si="285"/>
        <v>158</v>
      </c>
      <c r="E5821" s="63">
        <v>158</v>
      </c>
      <c r="F5821" s="61" t="s">
        <v>717</v>
      </c>
      <c r="G5821" s="61" t="str">
        <f t="shared" si="286"/>
        <v>Tommy Gainey</v>
      </c>
    </row>
    <row r="5822" spans="1:7" thickBot="1">
      <c r="A5822" s="62" t="s">
        <v>901</v>
      </c>
      <c r="B5822" s="61">
        <v>159</v>
      </c>
      <c r="C5822" s="61" t="str">
        <f t="shared" si="284"/>
        <v>No Tie</v>
      </c>
      <c r="D5822" s="63">
        <f t="shared" si="285"/>
        <v>159</v>
      </c>
      <c r="E5822" s="63">
        <v>159</v>
      </c>
      <c r="F5822" s="61" t="s">
        <v>622</v>
      </c>
      <c r="G5822" s="61" t="str">
        <f t="shared" si="286"/>
        <v>Jonas Blixt</v>
      </c>
    </row>
    <row r="5823" spans="1:7" thickBot="1">
      <c r="A5823" s="62" t="s">
        <v>901</v>
      </c>
      <c r="B5823" s="61">
        <v>160</v>
      </c>
      <c r="C5823" s="61" t="str">
        <f t="shared" si="284"/>
        <v>No Tie</v>
      </c>
      <c r="D5823" s="63">
        <f t="shared" si="285"/>
        <v>160</v>
      </c>
      <c r="E5823" s="63">
        <v>160</v>
      </c>
      <c r="F5823" s="61" t="s">
        <v>567</v>
      </c>
      <c r="G5823" s="61" t="str">
        <f t="shared" si="286"/>
        <v>Seung-Yul Noh</v>
      </c>
    </row>
    <row r="5824" spans="1:7" thickBot="1">
      <c r="A5824" s="62" t="s">
        <v>901</v>
      </c>
      <c r="B5824" s="61">
        <v>161</v>
      </c>
      <c r="C5824" s="61" t="str">
        <f t="shared" si="284"/>
        <v>No Tie</v>
      </c>
      <c r="D5824" s="63">
        <f t="shared" si="285"/>
        <v>161</v>
      </c>
      <c r="E5824" s="63">
        <v>161</v>
      </c>
      <c r="F5824" s="61" t="s">
        <v>668</v>
      </c>
      <c r="G5824" s="61" t="str">
        <f t="shared" si="286"/>
        <v>Scott Langley</v>
      </c>
    </row>
    <row r="5825" spans="1:7" thickBot="1">
      <c r="A5825" s="62" t="s">
        <v>901</v>
      </c>
      <c r="B5825" s="61">
        <v>162</v>
      </c>
      <c r="C5825" s="61" t="str">
        <f t="shared" si="284"/>
        <v>No Tie</v>
      </c>
      <c r="D5825" s="63">
        <f t="shared" si="285"/>
        <v>162</v>
      </c>
      <c r="E5825" s="63">
        <v>162</v>
      </c>
      <c r="F5825" s="61" t="s">
        <v>745</v>
      </c>
      <c r="G5825" s="61" t="str">
        <f t="shared" si="286"/>
        <v>Alistair Presnell</v>
      </c>
    </row>
    <row r="5826" spans="1:7" thickBot="1">
      <c r="A5826" s="62" t="s">
        <v>901</v>
      </c>
      <c r="B5826" s="61">
        <v>163</v>
      </c>
      <c r="C5826" s="61" t="str">
        <f t="shared" si="284"/>
        <v>No Tie</v>
      </c>
      <c r="D5826" s="63">
        <f t="shared" si="285"/>
        <v>163</v>
      </c>
      <c r="E5826" s="63">
        <v>163</v>
      </c>
      <c r="F5826" s="61" t="s">
        <v>771</v>
      </c>
      <c r="G5826" s="61" t="str">
        <f t="shared" si="286"/>
        <v>Lee Williams</v>
      </c>
    </row>
    <row r="5827" spans="1:7" thickBot="1">
      <c r="A5827" s="62" t="s">
        <v>901</v>
      </c>
      <c r="B5827" s="61" t="s">
        <v>899</v>
      </c>
      <c r="C5827" s="61">
        <f t="shared" si="284"/>
        <v>1</v>
      </c>
      <c r="D5827" s="63" t="str">
        <f t="shared" si="285"/>
        <v>164</v>
      </c>
      <c r="E5827" s="63">
        <v>164</v>
      </c>
      <c r="F5827" s="61" t="s">
        <v>586</v>
      </c>
      <c r="G5827" s="61" t="str">
        <f t="shared" si="286"/>
        <v>Padraig Harrington</v>
      </c>
    </row>
    <row r="5828" spans="1:7" thickBot="1">
      <c r="A5828" s="62" t="s">
        <v>901</v>
      </c>
      <c r="B5828" s="61" t="s">
        <v>899</v>
      </c>
      <c r="C5828" s="61">
        <f t="shared" si="284"/>
        <v>1</v>
      </c>
      <c r="D5828" s="63" t="str">
        <f t="shared" si="285"/>
        <v>164</v>
      </c>
      <c r="E5828" s="63">
        <v>164</v>
      </c>
      <c r="F5828" s="61" t="s">
        <v>542</v>
      </c>
      <c r="G5828" s="61" t="str">
        <f t="shared" si="286"/>
        <v>Sean O'Hair</v>
      </c>
    </row>
    <row r="5829" spans="1:7" thickBot="1">
      <c r="A5829" s="62" t="s">
        <v>901</v>
      </c>
      <c r="B5829" s="61" t="s">
        <v>899</v>
      </c>
      <c r="C5829" s="61">
        <f t="shared" ref="C5829:C5892" si="287">IFERROR(SEARCH("T",B5829),"No Tie")</f>
        <v>1</v>
      </c>
      <c r="D5829" s="63" t="str">
        <f t="shared" ref="D5829:D5892" si="288">IF(C5829="No Tie",B5829,RIGHT(B5829,LEN(B5829)-1))</f>
        <v>164</v>
      </c>
      <c r="E5829" s="63">
        <v>164</v>
      </c>
      <c r="F5829" s="61" t="s">
        <v>735</v>
      </c>
      <c r="G5829" s="61" t="str">
        <f t="shared" ref="G5829:G5892" si="289">TRIM(SUBSTITUTE(F5829,CHAR(160),CHAR(32)))</f>
        <v>Y.E. Yang</v>
      </c>
    </row>
    <row r="5830" spans="1:7" thickBot="1">
      <c r="A5830" s="62" t="s">
        <v>901</v>
      </c>
      <c r="B5830" s="61">
        <v>167</v>
      </c>
      <c r="C5830" s="61" t="str">
        <f t="shared" si="287"/>
        <v>No Tie</v>
      </c>
      <c r="D5830" s="63">
        <f t="shared" si="288"/>
        <v>167</v>
      </c>
      <c r="E5830" s="63">
        <v>167</v>
      </c>
      <c r="F5830" s="61" t="s">
        <v>780</v>
      </c>
      <c r="G5830" s="61" t="str">
        <f t="shared" si="289"/>
        <v>Mike Weir</v>
      </c>
    </row>
    <row r="5831" spans="1:7" thickBot="1">
      <c r="A5831" s="62" t="s">
        <v>901</v>
      </c>
      <c r="B5831" s="61">
        <v>168</v>
      </c>
      <c r="C5831" s="61" t="str">
        <f t="shared" si="287"/>
        <v>No Tie</v>
      </c>
      <c r="D5831" s="63">
        <f t="shared" si="288"/>
        <v>168</v>
      </c>
      <c r="E5831" s="63">
        <v>168</v>
      </c>
      <c r="F5831" s="61" t="s">
        <v>747</v>
      </c>
      <c r="G5831" s="61" t="str">
        <f t="shared" si="289"/>
        <v>Tim Herron</v>
      </c>
    </row>
    <row r="5832" spans="1:7" thickBot="1">
      <c r="A5832" s="62" t="s">
        <v>901</v>
      </c>
      <c r="B5832" s="61" t="s">
        <v>900</v>
      </c>
      <c r="C5832" s="61">
        <f t="shared" si="287"/>
        <v>1</v>
      </c>
      <c r="D5832" s="63" t="str">
        <f t="shared" si="288"/>
        <v>169</v>
      </c>
      <c r="E5832" s="63">
        <v>169</v>
      </c>
      <c r="F5832" s="61" t="s">
        <v>748</v>
      </c>
      <c r="G5832" s="61" t="str">
        <f t="shared" si="289"/>
        <v>Trevor Immelman</v>
      </c>
    </row>
    <row r="5833" spans="1:7" thickBot="1">
      <c r="A5833" s="62" t="s">
        <v>901</v>
      </c>
      <c r="B5833" s="61" t="s">
        <v>900</v>
      </c>
      <c r="C5833" s="61">
        <f t="shared" si="287"/>
        <v>1</v>
      </c>
      <c r="D5833" s="63" t="str">
        <f t="shared" si="288"/>
        <v>169</v>
      </c>
      <c r="E5833" s="63">
        <v>169</v>
      </c>
      <c r="F5833" s="61" t="s">
        <v>743</v>
      </c>
      <c r="G5833" s="61" t="str">
        <f t="shared" si="289"/>
        <v>Will Claxton</v>
      </c>
    </row>
    <row r="5834" spans="1:7" thickBot="1">
      <c r="A5834" s="62" t="s">
        <v>901</v>
      </c>
      <c r="B5834" s="61">
        <v>171</v>
      </c>
      <c r="C5834" s="61" t="str">
        <f t="shared" si="287"/>
        <v>No Tie</v>
      </c>
      <c r="D5834" s="63">
        <f t="shared" si="288"/>
        <v>171</v>
      </c>
      <c r="E5834" s="63">
        <v>171</v>
      </c>
      <c r="F5834" s="61" t="s">
        <v>545</v>
      </c>
      <c r="G5834" s="61" t="str">
        <f t="shared" si="289"/>
        <v>Derek Ernst</v>
      </c>
    </row>
    <row r="5835" spans="1:7" thickBot="1">
      <c r="A5835" s="62" t="s">
        <v>901</v>
      </c>
      <c r="B5835" s="61">
        <v>172</v>
      </c>
      <c r="C5835" s="61" t="str">
        <f t="shared" si="287"/>
        <v>No Tie</v>
      </c>
      <c r="D5835" s="63">
        <f t="shared" si="288"/>
        <v>172</v>
      </c>
      <c r="E5835" s="63">
        <v>172</v>
      </c>
      <c r="F5835" s="61" t="s">
        <v>658</v>
      </c>
      <c r="G5835" s="61" t="str">
        <f t="shared" si="289"/>
        <v>Robert Allenby</v>
      </c>
    </row>
    <row r="5836" spans="1:7" thickBot="1">
      <c r="A5836" s="62" t="s">
        <v>901</v>
      </c>
      <c r="B5836" s="61">
        <v>173</v>
      </c>
      <c r="C5836" s="61" t="str">
        <f t="shared" si="287"/>
        <v>No Tie</v>
      </c>
      <c r="D5836" s="63">
        <f t="shared" si="288"/>
        <v>173</v>
      </c>
      <c r="E5836" s="63">
        <v>173</v>
      </c>
      <c r="F5836" s="61" t="s">
        <v>762</v>
      </c>
      <c r="G5836" s="61" t="str">
        <f t="shared" si="289"/>
        <v>Justin Bolli</v>
      </c>
    </row>
    <row r="5837" spans="1:7" thickBot="1">
      <c r="A5837" s="62" t="s">
        <v>901</v>
      </c>
      <c r="B5837" s="61">
        <v>174</v>
      </c>
      <c r="C5837" s="61" t="str">
        <f t="shared" si="287"/>
        <v>No Tie</v>
      </c>
      <c r="D5837" s="63">
        <f t="shared" si="288"/>
        <v>174</v>
      </c>
      <c r="E5837" s="63">
        <v>174</v>
      </c>
      <c r="F5837" s="61" t="s">
        <v>756</v>
      </c>
      <c r="G5837" s="61" t="str">
        <f t="shared" si="289"/>
        <v>David Mathis</v>
      </c>
    </row>
    <row r="5838" spans="1:7" thickBot="1">
      <c r="A5838" s="62" t="s">
        <v>901</v>
      </c>
      <c r="B5838" s="61">
        <v>175</v>
      </c>
      <c r="C5838" s="61" t="str">
        <f t="shared" si="287"/>
        <v>No Tie</v>
      </c>
      <c r="D5838" s="63">
        <f t="shared" si="288"/>
        <v>175</v>
      </c>
      <c r="E5838" s="63">
        <v>175</v>
      </c>
      <c r="F5838" s="61" t="s">
        <v>757</v>
      </c>
      <c r="G5838" s="61" t="str">
        <f t="shared" si="289"/>
        <v>Casey Wittenberg</v>
      </c>
    </row>
    <row r="5839" spans="1:7" thickBot="1">
      <c r="A5839" s="62" t="s">
        <v>901</v>
      </c>
      <c r="B5839" s="61">
        <v>176</v>
      </c>
      <c r="C5839" s="61" t="str">
        <f t="shared" si="287"/>
        <v>No Tie</v>
      </c>
      <c r="D5839" s="63">
        <f t="shared" si="288"/>
        <v>176</v>
      </c>
      <c r="E5839" s="63">
        <v>176</v>
      </c>
      <c r="F5839" s="61" t="s">
        <v>561</v>
      </c>
      <c r="G5839" s="61" t="str">
        <f t="shared" si="289"/>
        <v>Geoff Ogilvy</v>
      </c>
    </row>
    <row r="5840" spans="1:7" thickBot="1">
      <c r="A5840" s="62" t="s">
        <v>901</v>
      </c>
      <c r="B5840" s="61">
        <v>177</v>
      </c>
      <c r="C5840" s="61" t="str">
        <f t="shared" si="287"/>
        <v>No Tie</v>
      </c>
      <c r="D5840" s="63">
        <f t="shared" si="288"/>
        <v>177</v>
      </c>
      <c r="E5840" s="63">
        <v>177</v>
      </c>
      <c r="F5840" s="61" t="s">
        <v>584</v>
      </c>
      <c r="G5840" s="61" t="str">
        <f t="shared" si="289"/>
        <v>Johnson Wagner</v>
      </c>
    </row>
    <row r="5841" spans="1:7" thickBot="1">
      <c r="A5841" s="62" t="s">
        <v>901</v>
      </c>
      <c r="B5841" s="61">
        <v>178</v>
      </c>
      <c r="C5841" s="61" t="str">
        <f t="shared" si="287"/>
        <v>No Tie</v>
      </c>
      <c r="D5841" s="63">
        <f t="shared" si="288"/>
        <v>178</v>
      </c>
      <c r="E5841" s="63">
        <v>178</v>
      </c>
      <c r="F5841" s="61" t="s">
        <v>740</v>
      </c>
      <c r="G5841" s="61" t="str">
        <f t="shared" si="289"/>
        <v>Michael Bradley</v>
      </c>
    </row>
    <row r="5842" spans="1:7" thickBot="1">
      <c r="A5842" s="62" t="s">
        <v>901</v>
      </c>
      <c r="B5842" s="61">
        <v>179</v>
      </c>
      <c r="C5842" s="61" t="str">
        <f t="shared" si="287"/>
        <v>No Tie</v>
      </c>
      <c r="D5842" s="63">
        <f t="shared" si="288"/>
        <v>179</v>
      </c>
      <c r="E5842" s="63">
        <v>179</v>
      </c>
      <c r="F5842" s="61" t="s">
        <v>706</v>
      </c>
      <c r="G5842" s="61" t="str">
        <f t="shared" si="289"/>
        <v>Bobby Gates</v>
      </c>
    </row>
    <row r="5843" spans="1:7" thickBot="1">
      <c r="A5843" s="62" t="s">
        <v>901</v>
      </c>
      <c r="B5843" s="61">
        <v>180</v>
      </c>
      <c r="C5843" s="61" t="str">
        <f t="shared" si="287"/>
        <v>No Tie</v>
      </c>
      <c r="D5843" s="63">
        <f t="shared" si="288"/>
        <v>180</v>
      </c>
      <c r="E5843" s="63">
        <v>180</v>
      </c>
      <c r="F5843" s="61" t="s">
        <v>775</v>
      </c>
      <c r="G5843" s="61" t="str">
        <f t="shared" si="289"/>
        <v>Ben Curtis</v>
      </c>
    </row>
    <row r="5844" spans="1:7" thickBot="1">
      <c r="A5844" s="62" t="s">
        <v>802</v>
      </c>
      <c r="B5844" s="61">
        <v>1</v>
      </c>
      <c r="C5844" s="61" t="str">
        <f t="shared" si="287"/>
        <v>No Tie</v>
      </c>
      <c r="D5844" s="63">
        <f t="shared" si="288"/>
        <v>1</v>
      </c>
      <c r="E5844" s="63">
        <v>1</v>
      </c>
      <c r="F5844" s="61" t="s">
        <v>498</v>
      </c>
      <c r="G5844" s="61" t="str">
        <f t="shared" si="289"/>
        <v>Bubba Watson</v>
      </c>
    </row>
    <row r="5845" spans="1:7" thickBot="1">
      <c r="A5845" s="62" t="s">
        <v>802</v>
      </c>
      <c r="B5845" s="61">
        <v>2</v>
      </c>
      <c r="C5845" s="61" t="str">
        <f t="shared" si="287"/>
        <v>No Tie</v>
      </c>
      <c r="D5845" s="63">
        <f t="shared" si="288"/>
        <v>2</v>
      </c>
      <c r="E5845" s="63">
        <v>2</v>
      </c>
      <c r="F5845" s="61" t="s">
        <v>493</v>
      </c>
      <c r="G5845" s="61" t="str">
        <f t="shared" si="289"/>
        <v>Dustin Johnson</v>
      </c>
    </row>
    <row r="5846" spans="1:7" thickBot="1">
      <c r="A5846" s="62" t="s">
        <v>802</v>
      </c>
      <c r="B5846" s="61">
        <v>3</v>
      </c>
      <c r="C5846" s="61" t="str">
        <f t="shared" si="287"/>
        <v>No Tie</v>
      </c>
      <c r="D5846" s="63">
        <f t="shared" si="288"/>
        <v>3</v>
      </c>
      <c r="E5846" s="63">
        <v>3</v>
      </c>
      <c r="F5846" s="61" t="s">
        <v>701</v>
      </c>
      <c r="G5846" s="61" t="str">
        <f t="shared" si="289"/>
        <v>Rory McIlroy</v>
      </c>
    </row>
    <row r="5847" spans="1:7" thickBot="1">
      <c r="A5847" s="62" t="s">
        <v>802</v>
      </c>
      <c r="B5847" s="61" t="s">
        <v>272</v>
      </c>
      <c r="C5847" s="61">
        <f t="shared" si="287"/>
        <v>1</v>
      </c>
      <c r="D5847" s="63" t="str">
        <f t="shared" si="288"/>
        <v>4</v>
      </c>
      <c r="E5847" s="63">
        <v>4</v>
      </c>
      <c r="F5847" s="61" t="s">
        <v>782</v>
      </c>
      <c r="G5847" s="61" t="str">
        <f t="shared" si="289"/>
        <v>Andrew Loupe</v>
      </c>
    </row>
    <row r="5848" spans="1:7" thickBot="1">
      <c r="A5848" s="62" t="s">
        <v>802</v>
      </c>
      <c r="B5848" s="61" t="s">
        <v>272</v>
      </c>
      <c r="C5848" s="61">
        <f t="shared" si="287"/>
        <v>1</v>
      </c>
      <c r="D5848" s="63" t="str">
        <f t="shared" si="288"/>
        <v>4</v>
      </c>
      <c r="E5848" s="63">
        <v>4</v>
      </c>
      <c r="F5848" s="61" t="s">
        <v>501</v>
      </c>
      <c r="G5848" s="61" t="str">
        <f t="shared" si="289"/>
        <v>J.B. Holmes</v>
      </c>
    </row>
    <row r="5849" spans="1:7" thickBot="1">
      <c r="A5849" s="62" t="s">
        <v>802</v>
      </c>
      <c r="B5849" s="61">
        <v>6</v>
      </c>
      <c r="C5849" s="61" t="str">
        <f t="shared" si="287"/>
        <v>No Tie</v>
      </c>
      <c r="D5849" s="63">
        <f t="shared" si="288"/>
        <v>6</v>
      </c>
      <c r="E5849" s="63">
        <v>6</v>
      </c>
      <c r="F5849" s="61" t="s">
        <v>504</v>
      </c>
      <c r="G5849" s="61" t="str">
        <f t="shared" si="289"/>
        <v>Brooks Koepka</v>
      </c>
    </row>
    <row r="5850" spans="1:7" thickBot="1">
      <c r="A5850" s="62" t="s">
        <v>802</v>
      </c>
      <c r="B5850" s="61">
        <v>7</v>
      </c>
      <c r="C5850" s="61" t="str">
        <f t="shared" si="287"/>
        <v>No Tie</v>
      </c>
      <c r="D5850" s="63">
        <f t="shared" si="288"/>
        <v>7</v>
      </c>
      <c r="E5850" s="63">
        <v>7</v>
      </c>
      <c r="F5850" s="61" t="s">
        <v>516</v>
      </c>
      <c r="G5850" s="61" t="str">
        <f t="shared" si="289"/>
        <v>Robert Garrigus</v>
      </c>
    </row>
    <row r="5851" spans="1:7" thickBot="1">
      <c r="A5851" s="62" t="s">
        <v>802</v>
      </c>
      <c r="B5851" s="61">
        <v>8</v>
      </c>
      <c r="C5851" s="61" t="str">
        <f t="shared" si="287"/>
        <v>No Tie</v>
      </c>
      <c r="D5851" s="63">
        <f t="shared" si="288"/>
        <v>8</v>
      </c>
      <c r="E5851" s="63">
        <v>8</v>
      </c>
      <c r="F5851" s="61" t="s">
        <v>523</v>
      </c>
      <c r="G5851" s="61" t="str">
        <f t="shared" si="289"/>
        <v>Jhonattan Vegas</v>
      </c>
    </row>
    <row r="5852" spans="1:7" thickBot="1">
      <c r="A5852" s="62" t="s">
        <v>802</v>
      </c>
      <c r="B5852" s="61" t="s">
        <v>275</v>
      </c>
      <c r="C5852" s="61">
        <f t="shared" si="287"/>
        <v>1</v>
      </c>
      <c r="D5852" s="63" t="str">
        <f t="shared" si="288"/>
        <v>9</v>
      </c>
      <c r="E5852" s="63">
        <v>9</v>
      </c>
      <c r="F5852" s="61" t="s">
        <v>513</v>
      </c>
      <c r="G5852" s="61" t="str">
        <f t="shared" si="289"/>
        <v>Charles Howell III</v>
      </c>
    </row>
    <row r="5853" spans="1:7" thickBot="1">
      <c r="A5853" s="62" t="s">
        <v>802</v>
      </c>
      <c r="B5853" s="61" t="s">
        <v>275</v>
      </c>
      <c r="C5853" s="61">
        <f t="shared" si="287"/>
        <v>1</v>
      </c>
      <c r="D5853" s="63" t="str">
        <f t="shared" si="288"/>
        <v>9</v>
      </c>
      <c r="E5853" s="63">
        <v>9</v>
      </c>
      <c r="F5853" s="61" t="s">
        <v>508</v>
      </c>
      <c r="G5853" s="61" t="str">
        <f t="shared" si="289"/>
        <v>Gary Woodland</v>
      </c>
    </row>
    <row r="5854" spans="1:7" thickBot="1">
      <c r="A5854" s="62" t="s">
        <v>802</v>
      </c>
      <c r="B5854" s="61">
        <v>11</v>
      </c>
      <c r="C5854" s="61" t="str">
        <f t="shared" si="287"/>
        <v>No Tie</v>
      </c>
      <c r="D5854" s="63">
        <f t="shared" si="288"/>
        <v>11</v>
      </c>
      <c r="E5854" s="63">
        <v>11</v>
      </c>
      <c r="F5854" s="61" t="s">
        <v>502</v>
      </c>
      <c r="G5854" s="61" t="str">
        <f t="shared" si="289"/>
        <v>Charlie Beljan</v>
      </c>
    </row>
    <row r="5855" spans="1:7" thickBot="1">
      <c r="A5855" s="62" t="s">
        <v>802</v>
      </c>
      <c r="B5855" s="61">
        <v>12</v>
      </c>
      <c r="C5855" s="61" t="str">
        <f t="shared" si="287"/>
        <v>No Tie</v>
      </c>
      <c r="D5855" s="63">
        <f t="shared" si="288"/>
        <v>12</v>
      </c>
      <c r="E5855" s="63">
        <v>12</v>
      </c>
      <c r="F5855" s="61" t="s">
        <v>524</v>
      </c>
      <c r="G5855" s="61" t="str">
        <f t="shared" si="289"/>
        <v>Angel Cabrera</v>
      </c>
    </row>
    <row r="5856" spans="1:7" thickBot="1">
      <c r="A5856" s="62" t="s">
        <v>802</v>
      </c>
      <c r="B5856" s="61">
        <v>13</v>
      </c>
      <c r="C5856" s="61" t="str">
        <f t="shared" si="287"/>
        <v>No Tie</v>
      </c>
      <c r="D5856" s="63">
        <f t="shared" si="288"/>
        <v>13</v>
      </c>
      <c r="E5856" s="63">
        <v>13</v>
      </c>
      <c r="F5856" s="61" t="s">
        <v>500</v>
      </c>
      <c r="G5856" s="61" t="str">
        <f t="shared" si="289"/>
        <v>Adam Scott</v>
      </c>
    </row>
    <row r="5857" spans="1:7" thickBot="1">
      <c r="A5857" s="62" t="s">
        <v>802</v>
      </c>
      <c r="B5857" s="61" t="s">
        <v>279</v>
      </c>
      <c r="C5857" s="61">
        <f t="shared" si="287"/>
        <v>1</v>
      </c>
      <c r="D5857" s="63" t="str">
        <f t="shared" si="288"/>
        <v>14</v>
      </c>
      <c r="E5857" s="63">
        <v>14</v>
      </c>
      <c r="F5857" s="61" t="s">
        <v>528</v>
      </c>
      <c r="G5857" s="61" t="str">
        <f t="shared" si="289"/>
        <v>Graham DeLaet</v>
      </c>
    </row>
    <row r="5858" spans="1:7" thickBot="1">
      <c r="A5858" s="62" t="s">
        <v>802</v>
      </c>
      <c r="B5858" s="61" t="s">
        <v>279</v>
      </c>
      <c r="C5858" s="61">
        <f t="shared" si="287"/>
        <v>1</v>
      </c>
      <c r="D5858" s="63" t="str">
        <f t="shared" si="288"/>
        <v>14</v>
      </c>
      <c r="E5858" s="63">
        <v>14</v>
      </c>
      <c r="F5858" s="61" t="s">
        <v>507</v>
      </c>
      <c r="G5858" s="61" t="str">
        <f t="shared" si="289"/>
        <v>Jason Kokrak</v>
      </c>
    </row>
    <row r="5859" spans="1:7" thickBot="1">
      <c r="A5859" s="62" t="s">
        <v>802</v>
      </c>
      <c r="B5859" s="61">
        <v>16</v>
      </c>
      <c r="C5859" s="61" t="str">
        <f t="shared" si="287"/>
        <v>No Tie</v>
      </c>
      <c r="D5859" s="63">
        <f t="shared" si="288"/>
        <v>16</v>
      </c>
      <c r="E5859" s="63">
        <v>16</v>
      </c>
      <c r="F5859" s="61" t="s">
        <v>783</v>
      </c>
      <c r="G5859" s="61" t="str">
        <f t="shared" si="289"/>
        <v>Jamie Lovemark</v>
      </c>
    </row>
    <row r="5860" spans="1:7" thickBot="1">
      <c r="A5860" s="62" t="s">
        <v>802</v>
      </c>
      <c r="B5860" s="61">
        <v>17</v>
      </c>
      <c r="C5860" s="61" t="str">
        <f t="shared" si="287"/>
        <v>No Tie</v>
      </c>
      <c r="D5860" s="63">
        <f t="shared" si="288"/>
        <v>17</v>
      </c>
      <c r="E5860" s="63">
        <v>17</v>
      </c>
      <c r="F5860" s="61" t="s">
        <v>506</v>
      </c>
      <c r="G5860" s="61" t="str">
        <f t="shared" si="289"/>
        <v>Keegan Bradley</v>
      </c>
    </row>
    <row r="5861" spans="1:7" thickBot="1">
      <c r="A5861" s="62" t="s">
        <v>802</v>
      </c>
      <c r="B5861" s="61">
        <v>18</v>
      </c>
      <c r="C5861" s="61" t="str">
        <f t="shared" si="287"/>
        <v>No Tie</v>
      </c>
      <c r="D5861" s="63">
        <f t="shared" si="288"/>
        <v>18</v>
      </c>
      <c r="E5861" s="63">
        <v>18</v>
      </c>
      <c r="F5861" s="61" t="s">
        <v>499</v>
      </c>
      <c r="G5861" s="61" t="str">
        <f t="shared" si="289"/>
        <v>Jason Day</v>
      </c>
    </row>
    <row r="5862" spans="1:7" thickBot="1">
      <c r="A5862" s="62" t="s">
        <v>802</v>
      </c>
      <c r="B5862" s="61">
        <v>19</v>
      </c>
      <c r="C5862" s="61" t="str">
        <f t="shared" si="287"/>
        <v>No Tie</v>
      </c>
      <c r="D5862" s="63">
        <f t="shared" si="288"/>
        <v>19</v>
      </c>
      <c r="E5862" s="63">
        <v>19</v>
      </c>
      <c r="F5862" s="61" t="s">
        <v>517</v>
      </c>
      <c r="G5862" s="61" t="str">
        <f t="shared" si="289"/>
        <v>Jimmy Walker</v>
      </c>
    </row>
    <row r="5863" spans="1:7" thickBot="1">
      <c r="A5863" s="62" t="s">
        <v>802</v>
      </c>
      <c r="B5863" s="61">
        <v>20</v>
      </c>
      <c r="C5863" s="61" t="str">
        <f t="shared" si="287"/>
        <v>No Tie</v>
      </c>
      <c r="D5863" s="63">
        <f t="shared" si="288"/>
        <v>20</v>
      </c>
      <c r="E5863" s="63">
        <v>20</v>
      </c>
      <c r="F5863" s="61" t="s">
        <v>534</v>
      </c>
      <c r="G5863" s="61" t="str">
        <f t="shared" si="289"/>
        <v>Lucas Glover</v>
      </c>
    </row>
    <row r="5864" spans="1:7" thickBot="1">
      <c r="A5864" s="62" t="s">
        <v>802</v>
      </c>
      <c r="B5864" s="61" t="s">
        <v>285</v>
      </c>
      <c r="C5864" s="61">
        <f t="shared" si="287"/>
        <v>1</v>
      </c>
      <c r="D5864" s="63" t="str">
        <f t="shared" si="288"/>
        <v>21</v>
      </c>
      <c r="E5864" s="63">
        <v>21</v>
      </c>
      <c r="F5864" s="61" t="s">
        <v>527</v>
      </c>
      <c r="G5864" s="61" t="str">
        <f t="shared" si="289"/>
        <v>Louis Oosthuizen</v>
      </c>
    </row>
    <row r="5865" spans="1:7" thickBot="1">
      <c r="A5865" s="62" t="s">
        <v>802</v>
      </c>
      <c r="B5865" s="61" t="s">
        <v>285</v>
      </c>
      <c r="C5865" s="61">
        <f t="shared" si="287"/>
        <v>1</v>
      </c>
      <c r="D5865" s="63" t="str">
        <f t="shared" si="288"/>
        <v>21</v>
      </c>
      <c r="E5865" s="63">
        <v>21</v>
      </c>
      <c r="F5865" s="61" t="s">
        <v>542</v>
      </c>
      <c r="G5865" s="61" t="str">
        <f t="shared" si="289"/>
        <v>Sean O'Hair</v>
      </c>
    </row>
    <row r="5866" spans="1:7" thickBot="1">
      <c r="A5866" s="62" t="s">
        <v>802</v>
      </c>
      <c r="B5866" s="61" t="s">
        <v>287</v>
      </c>
      <c r="C5866" s="61">
        <f t="shared" si="287"/>
        <v>1</v>
      </c>
      <c r="D5866" s="63" t="str">
        <f t="shared" si="288"/>
        <v>23</v>
      </c>
      <c r="E5866" s="63">
        <v>23</v>
      </c>
      <c r="F5866" s="61" t="s">
        <v>509</v>
      </c>
      <c r="G5866" s="61" t="str">
        <f t="shared" si="289"/>
        <v>Ryan Palmer</v>
      </c>
    </row>
    <row r="5867" spans="1:7" thickBot="1">
      <c r="A5867" s="62" t="s">
        <v>802</v>
      </c>
      <c r="B5867" s="61" t="s">
        <v>287</v>
      </c>
      <c r="C5867" s="61">
        <f t="shared" si="287"/>
        <v>1</v>
      </c>
      <c r="D5867" s="63" t="str">
        <f t="shared" si="288"/>
        <v>23</v>
      </c>
      <c r="E5867" s="63">
        <v>23</v>
      </c>
      <c r="F5867" s="61" t="s">
        <v>579</v>
      </c>
      <c r="G5867" s="61" t="str">
        <f t="shared" si="289"/>
        <v>Scott Stallings</v>
      </c>
    </row>
    <row r="5868" spans="1:7" thickBot="1">
      <c r="A5868" s="62" t="s">
        <v>802</v>
      </c>
      <c r="B5868" s="61">
        <v>25</v>
      </c>
      <c r="C5868" s="61" t="str">
        <f t="shared" si="287"/>
        <v>No Tie</v>
      </c>
      <c r="D5868" s="63">
        <f t="shared" si="288"/>
        <v>25</v>
      </c>
      <c r="E5868" s="63">
        <v>25</v>
      </c>
      <c r="F5868" s="61" t="s">
        <v>533</v>
      </c>
      <c r="G5868" s="61" t="str">
        <f t="shared" si="289"/>
        <v>Robert Streb</v>
      </c>
    </row>
    <row r="5869" spans="1:7" thickBot="1">
      <c r="A5869" s="62" t="s">
        <v>802</v>
      </c>
      <c r="B5869" s="61" t="s">
        <v>290</v>
      </c>
      <c r="C5869" s="61">
        <f t="shared" si="287"/>
        <v>1</v>
      </c>
      <c r="D5869" s="63" t="str">
        <f t="shared" si="288"/>
        <v>26</v>
      </c>
      <c r="E5869" s="63">
        <v>26</v>
      </c>
      <c r="F5869" s="61" t="s">
        <v>525</v>
      </c>
      <c r="G5869" s="61" t="str">
        <f t="shared" si="289"/>
        <v>Charley Hoffman</v>
      </c>
    </row>
    <row r="5870" spans="1:7" thickBot="1">
      <c r="A5870" s="62" t="s">
        <v>802</v>
      </c>
      <c r="B5870" s="61" t="s">
        <v>290</v>
      </c>
      <c r="C5870" s="61">
        <f t="shared" si="287"/>
        <v>1</v>
      </c>
      <c r="D5870" s="63" t="str">
        <f t="shared" si="288"/>
        <v>26</v>
      </c>
      <c r="E5870" s="63">
        <v>26</v>
      </c>
      <c r="F5870" s="61" t="s">
        <v>529</v>
      </c>
      <c r="G5870" s="61" t="str">
        <f t="shared" si="289"/>
        <v>Harris English</v>
      </c>
    </row>
    <row r="5871" spans="1:7" thickBot="1">
      <c r="A5871" s="62" t="s">
        <v>802</v>
      </c>
      <c r="B5871" s="61">
        <v>28</v>
      </c>
      <c r="C5871" s="61" t="str">
        <f t="shared" si="287"/>
        <v>No Tie</v>
      </c>
      <c r="D5871" s="63">
        <f t="shared" si="288"/>
        <v>28</v>
      </c>
      <c r="E5871" s="63">
        <v>28</v>
      </c>
      <c r="F5871" s="61" t="s">
        <v>512</v>
      </c>
      <c r="G5871" s="61" t="str">
        <f t="shared" si="289"/>
        <v>Brendan Steele</v>
      </c>
    </row>
    <row r="5872" spans="1:7" thickBot="1">
      <c r="A5872" s="62" t="s">
        <v>802</v>
      </c>
      <c r="B5872" s="61">
        <v>29</v>
      </c>
      <c r="C5872" s="61" t="str">
        <f t="shared" si="287"/>
        <v>No Tie</v>
      </c>
      <c r="D5872" s="63">
        <f t="shared" si="288"/>
        <v>29</v>
      </c>
      <c r="E5872" s="63">
        <v>29</v>
      </c>
      <c r="F5872" s="61" t="s">
        <v>515</v>
      </c>
      <c r="G5872" s="61" t="str">
        <f t="shared" si="289"/>
        <v>Steven Bowditch</v>
      </c>
    </row>
    <row r="5873" spans="1:7" thickBot="1">
      <c r="A5873" s="62" t="s">
        <v>802</v>
      </c>
      <c r="B5873" s="61">
        <v>30</v>
      </c>
      <c r="C5873" s="61" t="str">
        <f t="shared" si="287"/>
        <v>No Tie</v>
      </c>
      <c r="D5873" s="63">
        <f t="shared" si="288"/>
        <v>30</v>
      </c>
      <c r="E5873" s="63">
        <v>30</v>
      </c>
      <c r="F5873" s="61" t="s">
        <v>520</v>
      </c>
      <c r="G5873" s="61" t="str">
        <f t="shared" si="289"/>
        <v>Charl Schwartzel</v>
      </c>
    </row>
    <row r="5874" spans="1:7" thickBot="1">
      <c r="A5874" s="62" t="s">
        <v>802</v>
      </c>
      <c r="B5874" s="61">
        <v>31</v>
      </c>
      <c r="C5874" s="61" t="str">
        <f t="shared" si="287"/>
        <v>No Tie</v>
      </c>
      <c r="D5874" s="63">
        <f t="shared" si="288"/>
        <v>31</v>
      </c>
      <c r="E5874" s="63">
        <v>31</v>
      </c>
      <c r="F5874" s="61" t="s">
        <v>539</v>
      </c>
      <c r="G5874" s="61" t="str">
        <f t="shared" si="289"/>
        <v>Shawn Stefani</v>
      </c>
    </row>
    <row r="5875" spans="1:7" thickBot="1">
      <c r="A5875" s="62" t="s">
        <v>802</v>
      </c>
      <c r="B5875" s="61">
        <v>32</v>
      </c>
      <c r="C5875" s="61" t="str">
        <f t="shared" si="287"/>
        <v>No Tie</v>
      </c>
      <c r="D5875" s="63">
        <f t="shared" si="288"/>
        <v>32</v>
      </c>
      <c r="E5875" s="63">
        <v>32</v>
      </c>
      <c r="F5875" s="61" t="s">
        <v>550</v>
      </c>
      <c r="G5875" s="61" t="str">
        <f t="shared" si="289"/>
        <v>Marc Leishman</v>
      </c>
    </row>
    <row r="5876" spans="1:7" thickBot="1">
      <c r="A5876" s="62" t="s">
        <v>802</v>
      </c>
      <c r="B5876" s="61" t="s">
        <v>296</v>
      </c>
      <c r="C5876" s="61">
        <f t="shared" si="287"/>
        <v>1</v>
      </c>
      <c r="D5876" s="63" t="str">
        <f t="shared" si="288"/>
        <v>33</v>
      </c>
      <c r="E5876" s="63">
        <v>33</v>
      </c>
      <c r="F5876" s="61" t="s">
        <v>526</v>
      </c>
      <c r="G5876" s="61" t="str">
        <f t="shared" si="289"/>
        <v>Hudson Swafford</v>
      </c>
    </row>
    <row r="5877" spans="1:7" thickBot="1">
      <c r="A5877" s="62" t="s">
        <v>802</v>
      </c>
      <c r="B5877" s="61" t="s">
        <v>296</v>
      </c>
      <c r="C5877" s="61">
        <f t="shared" si="287"/>
        <v>1</v>
      </c>
      <c r="D5877" s="63" t="str">
        <f t="shared" si="288"/>
        <v>33</v>
      </c>
      <c r="E5877" s="63">
        <v>33</v>
      </c>
      <c r="F5877" s="61" t="s">
        <v>704</v>
      </c>
      <c r="G5877" s="61" t="str">
        <f t="shared" si="289"/>
        <v>Kyle Stanley</v>
      </c>
    </row>
    <row r="5878" spans="1:7" thickBot="1">
      <c r="A5878" s="62" t="s">
        <v>802</v>
      </c>
      <c r="B5878" s="61" t="s">
        <v>296</v>
      </c>
      <c r="C5878" s="61">
        <f t="shared" si="287"/>
        <v>1</v>
      </c>
      <c r="D5878" s="63" t="str">
        <f t="shared" si="288"/>
        <v>33</v>
      </c>
      <c r="E5878" s="63">
        <v>33</v>
      </c>
      <c r="F5878" s="61" t="s">
        <v>492</v>
      </c>
      <c r="G5878" s="61" t="str">
        <f t="shared" si="289"/>
        <v>Rickie Fowler</v>
      </c>
    </row>
    <row r="5879" spans="1:7" thickBot="1">
      <c r="A5879" s="62" t="s">
        <v>802</v>
      </c>
      <c r="B5879" s="61">
        <v>36</v>
      </c>
      <c r="C5879" s="61" t="str">
        <f t="shared" si="287"/>
        <v>No Tie</v>
      </c>
      <c r="D5879" s="63">
        <f t="shared" si="288"/>
        <v>36</v>
      </c>
      <c r="E5879" s="63">
        <v>36</v>
      </c>
      <c r="F5879" s="61" t="s">
        <v>537</v>
      </c>
      <c r="G5879" s="61" t="str">
        <f t="shared" si="289"/>
        <v>Will Wilcox</v>
      </c>
    </row>
    <row r="5880" spans="1:7" thickBot="1">
      <c r="A5880" s="62" t="s">
        <v>802</v>
      </c>
      <c r="B5880" s="61">
        <v>37</v>
      </c>
      <c r="C5880" s="61" t="str">
        <f t="shared" si="287"/>
        <v>No Tie</v>
      </c>
      <c r="D5880" s="63">
        <f t="shared" si="288"/>
        <v>37</v>
      </c>
      <c r="E5880" s="63">
        <v>37</v>
      </c>
      <c r="F5880" s="61" t="s">
        <v>518</v>
      </c>
      <c r="G5880" s="61" t="str">
        <f t="shared" si="289"/>
        <v>Martin Laird</v>
      </c>
    </row>
    <row r="5881" spans="1:7" thickBot="1">
      <c r="A5881" s="62" t="s">
        <v>802</v>
      </c>
      <c r="B5881" s="61">
        <v>38</v>
      </c>
      <c r="C5881" s="61" t="str">
        <f t="shared" si="287"/>
        <v>No Tie</v>
      </c>
      <c r="D5881" s="63">
        <f t="shared" si="288"/>
        <v>38</v>
      </c>
      <c r="E5881" s="63">
        <v>38</v>
      </c>
      <c r="F5881" s="61" t="s">
        <v>545</v>
      </c>
      <c r="G5881" s="61" t="str">
        <f t="shared" si="289"/>
        <v>Derek Ernst</v>
      </c>
    </row>
    <row r="5882" spans="1:7" thickBot="1">
      <c r="A5882" s="62" t="s">
        <v>802</v>
      </c>
      <c r="B5882" s="61">
        <v>39</v>
      </c>
      <c r="C5882" s="61" t="str">
        <f t="shared" si="287"/>
        <v>No Tie</v>
      </c>
      <c r="D5882" s="63">
        <f t="shared" si="288"/>
        <v>39</v>
      </c>
      <c r="E5882" s="63">
        <v>39</v>
      </c>
      <c r="F5882" s="61" t="s">
        <v>711</v>
      </c>
      <c r="G5882" s="61" t="str">
        <f t="shared" si="289"/>
        <v>Troy Matteson</v>
      </c>
    </row>
    <row r="5883" spans="1:7" thickBot="1">
      <c r="A5883" s="62" t="s">
        <v>802</v>
      </c>
      <c r="B5883" s="61">
        <v>40</v>
      </c>
      <c r="C5883" s="61" t="str">
        <f t="shared" si="287"/>
        <v>No Tie</v>
      </c>
      <c r="D5883" s="63">
        <f t="shared" si="288"/>
        <v>40</v>
      </c>
      <c r="E5883" s="63">
        <v>40</v>
      </c>
      <c r="F5883" s="61" t="s">
        <v>567</v>
      </c>
      <c r="G5883" s="61" t="str">
        <f t="shared" si="289"/>
        <v>Seung-Yul Noh</v>
      </c>
    </row>
    <row r="5884" spans="1:7" thickBot="1">
      <c r="A5884" s="62" t="s">
        <v>802</v>
      </c>
      <c r="B5884" s="61" t="s">
        <v>164</v>
      </c>
      <c r="C5884" s="61">
        <f t="shared" si="287"/>
        <v>1</v>
      </c>
      <c r="D5884" s="63" t="str">
        <f t="shared" si="288"/>
        <v>41</v>
      </c>
      <c r="E5884" s="63">
        <v>41</v>
      </c>
      <c r="F5884" s="61" t="s">
        <v>551</v>
      </c>
      <c r="G5884" s="61" t="str">
        <f t="shared" si="289"/>
        <v>Davis Love III</v>
      </c>
    </row>
    <row r="5885" spans="1:7" thickBot="1">
      <c r="A5885" s="62" t="s">
        <v>802</v>
      </c>
      <c r="B5885" s="61" t="s">
        <v>164</v>
      </c>
      <c r="C5885" s="61">
        <f t="shared" si="287"/>
        <v>1</v>
      </c>
      <c r="D5885" s="63" t="str">
        <f t="shared" si="288"/>
        <v>41</v>
      </c>
      <c r="E5885" s="63">
        <v>41</v>
      </c>
      <c r="F5885" s="61" t="s">
        <v>541</v>
      </c>
      <c r="G5885" s="61" t="str">
        <f t="shared" si="289"/>
        <v>Matt Jones</v>
      </c>
    </row>
    <row r="5886" spans="1:7" thickBot="1">
      <c r="A5886" s="62" t="s">
        <v>802</v>
      </c>
      <c r="B5886" s="61">
        <v>43</v>
      </c>
      <c r="C5886" s="61" t="str">
        <f t="shared" si="287"/>
        <v>No Tie</v>
      </c>
      <c r="D5886" s="63">
        <f t="shared" si="288"/>
        <v>43</v>
      </c>
      <c r="E5886" s="63">
        <v>43</v>
      </c>
      <c r="F5886" s="61" t="s">
        <v>565</v>
      </c>
      <c r="G5886" s="61" t="str">
        <f t="shared" si="289"/>
        <v>Kevin Chappell</v>
      </c>
    </row>
    <row r="5887" spans="1:7" thickBot="1">
      <c r="A5887" s="62" t="s">
        <v>802</v>
      </c>
      <c r="B5887" s="61">
        <v>44</v>
      </c>
      <c r="C5887" s="61" t="str">
        <f t="shared" si="287"/>
        <v>No Tie</v>
      </c>
      <c r="D5887" s="63">
        <f t="shared" si="288"/>
        <v>44</v>
      </c>
      <c r="E5887" s="63">
        <v>44</v>
      </c>
      <c r="F5887" s="61" t="s">
        <v>535</v>
      </c>
      <c r="G5887" s="61" t="str">
        <f t="shared" si="289"/>
        <v>Martin Flores</v>
      </c>
    </row>
    <row r="5888" spans="1:7" thickBot="1">
      <c r="A5888" s="62" t="s">
        <v>802</v>
      </c>
      <c r="B5888" s="61" t="s">
        <v>307</v>
      </c>
      <c r="C5888" s="61">
        <f t="shared" si="287"/>
        <v>1</v>
      </c>
      <c r="D5888" s="63" t="str">
        <f t="shared" si="288"/>
        <v>45</v>
      </c>
      <c r="E5888" s="63">
        <v>45</v>
      </c>
      <c r="F5888" s="61" t="s">
        <v>547</v>
      </c>
      <c r="G5888" s="61" t="str">
        <f t="shared" si="289"/>
        <v>Hunter Mahan</v>
      </c>
    </row>
    <row r="5889" spans="1:7" thickBot="1">
      <c r="A5889" s="62" t="s">
        <v>802</v>
      </c>
      <c r="B5889" s="61" t="s">
        <v>307</v>
      </c>
      <c r="C5889" s="61">
        <f t="shared" si="287"/>
        <v>1</v>
      </c>
      <c r="D5889" s="63" t="str">
        <f t="shared" si="288"/>
        <v>45</v>
      </c>
      <c r="E5889" s="63">
        <v>45</v>
      </c>
      <c r="F5889" s="61" t="s">
        <v>557</v>
      </c>
      <c r="G5889" s="61" t="str">
        <f t="shared" si="289"/>
        <v>Nick Watney</v>
      </c>
    </row>
    <row r="5890" spans="1:7" thickBot="1">
      <c r="A5890" s="62" t="s">
        <v>802</v>
      </c>
      <c r="B5890" s="61">
        <v>47</v>
      </c>
      <c r="C5890" s="61" t="str">
        <f t="shared" si="287"/>
        <v>No Tie</v>
      </c>
      <c r="D5890" s="63">
        <f t="shared" si="288"/>
        <v>47</v>
      </c>
      <c r="E5890" s="63">
        <v>47</v>
      </c>
      <c r="F5890" s="61" t="s">
        <v>581</v>
      </c>
      <c r="G5890" s="61" t="str">
        <f t="shared" si="289"/>
        <v>Carl Pettersson</v>
      </c>
    </row>
    <row r="5891" spans="1:7" thickBot="1">
      <c r="A5891" s="62" t="s">
        <v>802</v>
      </c>
      <c r="B5891" s="61">
        <v>48</v>
      </c>
      <c r="C5891" s="61" t="str">
        <f t="shared" si="287"/>
        <v>No Tie</v>
      </c>
      <c r="D5891" s="63">
        <f t="shared" si="288"/>
        <v>48</v>
      </c>
      <c r="E5891" s="63">
        <v>48</v>
      </c>
      <c r="F5891" s="61" t="s">
        <v>540</v>
      </c>
      <c r="G5891" s="61" t="str">
        <f t="shared" si="289"/>
        <v>Morgan Hoffmann</v>
      </c>
    </row>
    <row r="5892" spans="1:7" thickBot="1">
      <c r="A5892" s="62" t="s">
        <v>802</v>
      </c>
      <c r="B5892" s="61">
        <v>49</v>
      </c>
      <c r="C5892" s="61" t="str">
        <f t="shared" si="287"/>
        <v>No Tie</v>
      </c>
      <c r="D5892" s="63">
        <f t="shared" si="288"/>
        <v>49</v>
      </c>
      <c r="E5892" s="63">
        <v>49</v>
      </c>
      <c r="F5892" s="61" t="s">
        <v>510</v>
      </c>
      <c r="G5892" s="61" t="str">
        <f t="shared" si="289"/>
        <v>Justin Rose</v>
      </c>
    </row>
    <row r="5893" spans="1:7" thickBot="1">
      <c r="A5893" s="62" t="s">
        <v>802</v>
      </c>
      <c r="B5893" s="61">
        <v>50</v>
      </c>
      <c r="C5893" s="61" t="str">
        <f t="shared" ref="C5893:C5956" si="290">IFERROR(SEARCH("T",B5893),"No Tie")</f>
        <v>No Tie</v>
      </c>
      <c r="D5893" s="63">
        <f t="shared" ref="D5893:D5956" si="291">IF(C5893="No Tie",B5893,RIGHT(B5893,LEN(B5893)-1))</f>
        <v>50</v>
      </c>
      <c r="E5893" s="63">
        <v>50</v>
      </c>
      <c r="F5893" s="61" t="s">
        <v>728</v>
      </c>
      <c r="G5893" s="61" t="str">
        <f t="shared" ref="G5893:G5956" si="292">TRIM(SUBSTITUTE(F5893,CHAR(160),CHAR(32)))</f>
        <v>Martin Kaymer</v>
      </c>
    </row>
    <row r="5894" spans="1:7" thickBot="1">
      <c r="A5894" s="62" t="s">
        <v>802</v>
      </c>
      <c r="B5894" s="61">
        <v>51</v>
      </c>
      <c r="C5894" s="61" t="str">
        <f t="shared" si="290"/>
        <v>No Tie</v>
      </c>
      <c r="D5894" s="63">
        <f t="shared" si="291"/>
        <v>51</v>
      </c>
      <c r="E5894" s="63">
        <v>51</v>
      </c>
      <c r="F5894" s="61" t="s">
        <v>554</v>
      </c>
      <c r="G5894" s="61" t="str">
        <f t="shared" si="292"/>
        <v>Hideki Matsuyama</v>
      </c>
    </row>
    <row r="5895" spans="1:7" thickBot="1">
      <c r="A5895" s="62" t="s">
        <v>802</v>
      </c>
      <c r="B5895" s="61">
        <v>52</v>
      </c>
      <c r="C5895" s="61" t="str">
        <f t="shared" si="290"/>
        <v>No Tie</v>
      </c>
      <c r="D5895" s="63">
        <f t="shared" si="291"/>
        <v>52</v>
      </c>
      <c r="E5895" s="63">
        <v>52</v>
      </c>
      <c r="F5895" s="61" t="s">
        <v>559</v>
      </c>
      <c r="G5895" s="61" t="str">
        <f t="shared" si="292"/>
        <v>Jim Herman</v>
      </c>
    </row>
    <row r="5896" spans="1:7" thickBot="1">
      <c r="A5896" s="62" t="s">
        <v>802</v>
      </c>
      <c r="B5896" s="61" t="s">
        <v>784</v>
      </c>
      <c r="C5896" s="61">
        <f t="shared" si="290"/>
        <v>1</v>
      </c>
      <c r="D5896" s="63" t="str">
        <f t="shared" si="291"/>
        <v>53</v>
      </c>
      <c r="E5896" s="63">
        <v>53</v>
      </c>
      <c r="F5896" s="61" t="s">
        <v>543</v>
      </c>
      <c r="G5896" s="61" t="str">
        <f t="shared" si="292"/>
        <v>Andres Romero</v>
      </c>
    </row>
    <row r="5897" spans="1:7" thickBot="1">
      <c r="A5897" s="62" t="s">
        <v>802</v>
      </c>
      <c r="B5897" s="61" t="s">
        <v>784</v>
      </c>
      <c r="C5897" s="61">
        <f t="shared" si="290"/>
        <v>1</v>
      </c>
      <c r="D5897" s="63" t="str">
        <f t="shared" si="291"/>
        <v>53</v>
      </c>
      <c r="E5897" s="63">
        <v>53</v>
      </c>
      <c r="F5897" s="61" t="s">
        <v>712</v>
      </c>
      <c r="G5897" s="61" t="str">
        <f t="shared" si="292"/>
        <v>Josh Teater</v>
      </c>
    </row>
    <row r="5898" spans="1:7" thickBot="1">
      <c r="A5898" s="62" t="s">
        <v>802</v>
      </c>
      <c r="B5898" s="61">
        <v>55</v>
      </c>
      <c r="C5898" s="61" t="str">
        <f t="shared" si="290"/>
        <v>No Tie</v>
      </c>
      <c r="D5898" s="63">
        <f t="shared" si="291"/>
        <v>55</v>
      </c>
      <c r="E5898" s="63">
        <v>55</v>
      </c>
      <c r="F5898" s="61" t="s">
        <v>785</v>
      </c>
      <c r="G5898" s="61" t="str">
        <f t="shared" si="292"/>
        <v>Kevin Tway</v>
      </c>
    </row>
    <row r="5899" spans="1:7" thickBot="1">
      <c r="A5899" s="62" t="s">
        <v>802</v>
      </c>
      <c r="B5899" s="61">
        <v>56</v>
      </c>
      <c r="C5899" s="61" t="str">
        <f t="shared" si="290"/>
        <v>No Tie</v>
      </c>
      <c r="D5899" s="63">
        <f t="shared" si="291"/>
        <v>56</v>
      </c>
      <c r="E5899" s="63">
        <v>56</v>
      </c>
      <c r="F5899" s="61" t="s">
        <v>705</v>
      </c>
      <c r="G5899" s="61" t="str">
        <f t="shared" si="292"/>
        <v>Brad Fritsch</v>
      </c>
    </row>
    <row r="5900" spans="1:7" thickBot="1">
      <c r="A5900" s="62" t="s">
        <v>802</v>
      </c>
      <c r="B5900" s="61">
        <v>57</v>
      </c>
      <c r="C5900" s="61" t="str">
        <f t="shared" si="290"/>
        <v>No Tie</v>
      </c>
      <c r="D5900" s="63">
        <f t="shared" si="291"/>
        <v>57</v>
      </c>
      <c r="E5900" s="63">
        <v>57</v>
      </c>
      <c r="F5900" s="61" t="s">
        <v>521</v>
      </c>
      <c r="G5900" s="61" t="str">
        <f t="shared" si="292"/>
        <v>Sergio Garcia</v>
      </c>
    </row>
    <row r="5901" spans="1:7" thickBot="1">
      <c r="A5901" s="62" t="s">
        <v>802</v>
      </c>
      <c r="B5901" s="61">
        <v>58</v>
      </c>
      <c r="C5901" s="61" t="str">
        <f t="shared" si="290"/>
        <v>No Tie</v>
      </c>
      <c r="D5901" s="63">
        <f t="shared" si="291"/>
        <v>58</v>
      </c>
      <c r="E5901" s="63">
        <v>58</v>
      </c>
      <c r="F5901" s="61" t="s">
        <v>592</v>
      </c>
      <c r="G5901" s="61" t="str">
        <f t="shared" si="292"/>
        <v>Rory Sabbatini</v>
      </c>
    </row>
    <row r="5902" spans="1:7" thickBot="1">
      <c r="A5902" s="62" t="s">
        <v>802</v>
      </c>
      <c r="B5902" s="61">
        <v>59</v>
      </c>
      <c r="C5902" s="61" t="str">
        <f t="shared" si="290"/>
        <v>No Tie</v>
      </c>
      <c r="D5902" s="63">
        <f t="shared" si="291"/>
        <v>59</v>
      </c>
      <c r="E5902" s="63">
        <v>59</v>
      </c>
      <c r="F5902" s="61" t="s">
        <v>717</v>
      </c>
      <c r="G5902" s="61" t="str">
        <f t="shared" si="292"/>
        <v>Tommy Gainey</v>
      </c>
    </row>
    <row r="5903" spans="1:7" thickBot="1">
      <c r="A5903" s="62" t="s">
        <v>802</v>
      </c>
      <c r="B5903" s="61">
        <v>60</v>
      </c>
      <c r="C5903" s="61" t="str">
        <f t="shared" si="290"/>
        <v>No Tie</v>
      </c>
      <c r="D5903" s="63">
        <f t="shared" si="291"/>
        <v>60</v>
      </c>
      <c r="E5903" s="63">
        <v>60</v>
      </c>
      <c r="F5903" s="61" t="s">
        <v>556</v>
      </c>
      <c r="G5903" s="61" t="str">
        <f t="shared" si="292"/>
        <v>Aaron Baddeley</v>
      </c>
    </row>
    <row r="5904" spans="1:7" thickBot="1">
      <c r="A5904" s="62" t="s">
        <v>802</v>
      </c>
      <c r="B5904" s="61" t="s">
        <v>786</v>
      </c>
      <c r="C5904" s="61">
        <f t="shared" si="290"/>
        <v>1</v>
      </c>
      <c r="D5904" s="63" t="str">
        <f t="shared" si="291"/>
        <v>61</v>
      </c>
      <c r="E5904" s="63">
        <v>61</v>
      </c>
      <c r="F5904" s="61" t="s">
        <v>532</v>
      </c>
      <c r="G5904" s="61" t="str">
        <f t="shared" si="292"/>
        <v>Russell Henley</v>
      </c>
    </row>
    <row r="5905" spans="1:7" thickBot="1">
      <c r="A5905" s="62" t="s">
        <v>802</v>
      </c>
      <c r="B5905" s="61" t="s">
        <v>786</v>
      </c>
      <c r="C5905" s="61">
        <f t="shared" si="290"/>
        <v>1</v>
      </c>
      <c r="D5905" s="63" t="str">
        <f t="shared" si="291"/>
        <v>61</v>
      </c>
      <c r="E5905" s="63">
        <v>61</v>
      </c>
      <c r="F5905" s="61" t="s">
        <v>563</v>
      </c>
      <c r="G5905" s="61" t="str">
        <f t="shared" si="292"/>
        <v>Stewart Cink</v>
      </c>
    </row>
    <row r="5906" spans="1:7" thickBot="1">
      <c r="A5906" s="62" t="s">
        <v>802</v>
      </c>
      <c r="B5906" s="61">
        <v>63</v>
      </c>
      <c r="C5906" s="61" t="str">
        <f t="shared" si="290"/>
        <v>No Tie</v>
      </c>
      <c r="D5906" s="63">
        <f t="shared" si="291"/>
        <v>63</v>
      </c>
      <c r="E5906" s="63">
        <v>63</v>
      </c>
      <c r="F5906" s="61" t="s">
        <v>731</v>
      </c>
      <c r="G5906" s="61" t="str">
        <f t="shared" si="292"/>
        <v>Bud Cauley</v>
      </c>
    </row>
    <row r="5907" spans="1:7" thickBot="1">
      <c r="A5907" s="62" t="s">
        <v>802</v>
      </c>
      <c r="B5907" s="61">
        <v>64</v>
      </c>
      <c r="C5907" s="61" t="str">
        <f t="shared" si="290"/>
        <v>No Tie</v>
      </c>
      <c r="D5907" s="63">
        <f t="shared" si="291"/>
        <v>64</v>
      </c>
      <c r="E5907" s="63">
        <v>64</v>
      </c>
      <c r="F5907" s="61" t="s">
        <v>538</v>
      </c>
      <c r="G5907" s="61" t="str">
        <f t="shared" si="292"/>
        <v>Henrik Stenson</v>
      </c>
    </row>
    <row r="5908" spans="1:7" thickBot="1">
      <c r="A5908" s="62" t="s">
        <v>802</v>
      </c>
      <c r="B5908" s="61" t="s">
        <v>562</v>
      </c>
      <c r="C5908" s="61">
        <f t="shared" si="290"/>
        <v>1</v>
      </c>
      <c r="D5908" s="63" t="str">
        <f t="shared" si="291"/>
        <v>65</v>
      </c>
      <c r="E5908" s="63">
        <v>65</v>
      </c>
      <c r="F5908" s="61" t="s">
        <v>606</v>
      </c>
      <c r="G5908" s="61" t="str">
        <f t="shared" si="292"/>
        <v>Michael Putnam</v>
      </c>
    </row>
    <row r="5909" spans="1:7" thickBot="1">
      <c r="A5909" s="62" t="s">
        <v>802</v>
      </c>
      <c r="B5909" s="61" t="s">
        <v>562</v>
      </c>
      <c r="C5909" s="61">
        <f t="shared" si="290"/>
        <v>1</v>
      </c>
      <c r="D5909" s="63" t="str">
        <f t="shared" si="291"/>
        <v>65</v>
      </c>
      <c r="E5909" s="63">
        <v>65</v>
      </c>
      <c r="F5909" s="61" t="s">
        <v>531</v>
      </c>
      <c r="G5909" s="61" t="str">
        <f t="shared" si="292"/>
        <v>Paul Casey</v>
      </c>
    </row>
    <row r="5910" spans="1:7" thickBot="1">
      <c r="A5910" s="62" t="s">
        <v>802</v>
      </c>
      <c r="B5910" s="61" t="s">
        <v>562</v>
      </c>
      <c r="C5910" s="61">
        <f t="shared" si="290"/>
        <v>1</v>
      </c>
      <c r="D5910" s="63" t="str">
        <f t="shared" si="291"/>
        <v>65</v>
      </c>
      <c r="E5910" s="63">
        <v>65</v>
      </c>
      <c r="F5910" s="61" t="s">
        <v>787</v>
      </c>
      <c r="G5910" s="61" t="str">
        <f t="shared" si="292"/>
        <v>Wes Roach</v>
      </c>
    </row>
    <row r="5911" spans="1:7" thickBot="1">
      <c r="A5911" s="62" t="s">
        <v>802</v>
      </c>
      <c r="B5911" s="61" t="s">
        <v>788</v>
      </c>
      <c r="C5911" s="61">
        <f t="shared" si="290"/>
        <v>1</v>
      </c>
      <c r="D5911" s="63" t="str">
        <f t="shared" si="291"/>
        <v>68</v>
      </c>
      <c r="E5911" s="63">
        <v>68</v>
      </c>
      <c r="F5911" s="61" t="s">
        <v>574</v>
      </c>
      <c r="G5911" s="61" t="str">
        <f t="shared" si="292"/>
        <v>Camilo Villegas</v>
      </c>
    </row>
    <row r="5912" spans="1:7" thickBot="1">
      <c r="A5912" s="62" t="s">
        <v>802</v>
      </c>
      <c r="B5912" s="61" t="s">
        <v>788</v>
      </c>
      <c r="C5912" s="61">
        <f t="shared" si="290"/>
        <v>1</v>
      </c>
      <c r="D5912" s="63" t="str">
        <f t="shared" si="291"/>
        <v>68</v>
      </c>
      <c r="E5912" s="63">
        <v>68</v>
      </c>
      <c r="F5912" s="61" t="s">
        <v>561</v>
      </c>
      <c r="G5912" s="61" t="str">
        <f t="shared" si="292"/>
        <v>Geoff Ogilvy</v>
      </c>
    </row>
    <row r="5913" spans="1:7" thickBot="1">
      <c r="A5913" s="62" t="s">
        <v>802</v>
      </c>
      <c r="B5913" s="61">
        <v>70</v>
      </c>
      <c r="C5913" s="61" t="str">
        <f t="shared" si="290"/>
        <v>No Tie</v>
      </c>
      <c r="D5913" s="63">
        <f t="shared" si="291"/>
        <v>70</v>
      </c>
      <c r="E5913" s="63">
        <v>70</v>
      </c>
      <c r="F5913" s="61" t="s">
        <v>519</v>
      </c>
      <c r="G5913" s="61" t="str">
        <f t="shared" si="292"/>
        <v>Phil Mickelson</v>
      </c>
    </row>
    <row r="5914" spans="1:7" thickBot="1">
      <c r="A5914" s="62" t="s">
        <v>802</v>
      </c>
      <c r="B5914" s="61" t="s">
        <v>719</v>
      </c>
      <c r="C5914" s="61">
        <f t="shared" si="290"/>
        <v>1</v>
      </c>
      <c r="D5914" s="63" t="str">
        <f t="shared" si="291"/>
        <v>71</v>
      </c>
      <c r="E5914" s="63">
        <v>71</v>
      </c>
      <c r="F5914" s="61" t="s">
        <v>522</v>
      </c>
      <c r="G5914" s="61" t="str">
        <f t="shared" si="292"/>
        <v>Lee Westwood</v>
      </c>
    </row>
    <row r="5915" spans="1:7" thickBot="1">
      <c r="A5915" s="62" t="s">
        <v>802</v>
      </c>
      <c r="B5915" s="61" t="s">
        <v>719</v>
      </c>
      <c r="C5915" s="61">
        <f t="shared" si="290"/>
        <v>1</v>
      </c>
      <c r="D5915" s="63" t="str">
        <f t="shared" si="291"/>
        <v>71</v>
      </c>
      <c r="E5915" s="63">
        <v>71</v>
      </c>
      <c r="F5915" s="61" t="s">
        <v>491</v>
      </c>
      <c r="G5915" s="61" t="str">
        <f t="shared" si="292"/>
        <v>Patrick Reed</v>
      </c>
    </row>
    <row r="5916" spans="1:7" thickBot="1">
      <c r="A5916" s="62" t="s">
        <v>802</v>
      </c>
      <c r="B5916" s="61">
        <v>73</v>
      </c>
      <c r="C5916" s="61" t="str">
        <f t="shared" si="290"/>
        <v>No Tie</v>
      </c>
      <c r="D5916" s="63">
        <f t="shared" si="291"/>
        <v>73</v>
      </c>
      <c r="E5916" s="63">
        <v>73</v>
      </c>
      <c r="F5916" s="61" t="s">
        <v>496</v>
      </c>
      <c r="G5916" s="61" t="str">
        <f t="shared" si="292"/>
        <v>Bill Haas</v>
      </c>
    </row>
    <row r="5917" spans="1:7" thickBot="1">
      <c r="A5917" s="62" t="s">
        <v>802</v>
      </c>
      <c r="B5917" s="61">
        <v>74</v>
      </c>
      <c r="C5917" s="61" t="str">
        <f t="shared" si="290"/>
        <v>No Tie</v>
      </c>
      <c r="D5917" s="63">
        <f t="shared" si="291"/>
        <v>74</v>
      </c>
      <c r="E5917" s="63">
        <v>74</v>
      </c>
      <c r="F5917" s="61" t="s">
        <v>748</v>
      </c>
      <c r="G5917" s="61" t="str">
        <f t="shared" si="292"/>
        <v>Trevor Immelman</v>
      </c>
    </row>
    <row r="5918" spans="1:7" thickBot="1">
      <c r="A5918" s="62" t="s">
        <v>802</v>
      </c>
      <c r="B5918" s="61">
        <v>75</v>
      </c>
      <c r="C5918" s="61" t="str">
        <f t="shared" si="290"/>
        <v>No Tie</v>
      </c>
      <c r="D5918" s="63">
        <f t="shared" si="291"/>
        <v>75</v>
      </c>
      <c r="E5918" s="63">
        <v>75</v>
      </c>
      <c r="F5918" s="61" t="s">
        <v>616</v>
      </c>
      <c r="G5918" s="61" t="str">
        <f t="shared" si="292"/>
        <v>Ben Martin</v>
      </c>
    </row>
    <row r="5919" spans="1:7" thickBot="1">
      <c r="A5919" s="62" t="s">
        <v>802</v>
      </c>
      <c r="B5919" s="61" t="s">
        <v>789</v>
      </c>
      <c r="C5919" s="61">
        <f t="shared" si="290"/>
        <v>1</v>
      </c>
      <c r="D5919" s="63" t="str">
        <f t="shared" si="291"/>
        <v>76</v>
      </c>
      <c r="E5919" s="63">
        <v>76</v>
      </c>
      <c r="F5919" s="61" t="s">
        <v>548</v>
      </c>
      <c r="G5919" s="61" t="str">
        <f t="shared" si="292"/>
        <v>Billy Horschel</v>
      </c>
    </row>
    <row r="5920" spans="1:7" thickBot="1">
      <c r="A5920" s="62" t="s">
        <v>802</v>
      </c>
      <c r="B5920" s="61" t="s">
        <v>789</v>
      </c>
      <c r="C5920" s="61">
        <f t="shared" si="290"/>
        <v>1</v>
      </c>
      <c r="D5920" s="63" t="str">
        <f t="shared" si="291"/>
        <v>76</v>
      </c>
      <c r="E5920" s="63">
        <v>76</v>
      </c>
      <c r="F5920" s="61" t="s">
        <v>722</v>
      </c>
      <c r="G5920" s="61" t="str">
        <f t="shared" si="292"/>
        <v>Kevin Stadler</v>
      </c>
    </row>
    <row r="5921" spans="1:7" thickBot="1">
      <c r="A5921" s="62" t="s">
        <v>802</v>
      </c>
      <c r="B5921" s="61">
        <v>78</v>
      </c>
      <c r="C5921" s="61" t="str">
        <f t="shared" si="290"/>
        <v>No Tie</v>
      </c>
      <c r="D5921" s="63">
        <f t="shared" si="291"/>
        <v>78</v>
      </c>
      <c r="E5921" s="63">
        <v>78</v>
      </c>
      <c r="F5921" s="61" t="s">
        <v>598</v>
      </c>
      <c r="G5921" s="61" t="str">
        <f t="shared" si="292"/>
        <v>Bo Van Pelt</v>
      </c>
    </row>
    <row r="5922" spans="1:7" thickBot="1">
      <c r="A5922" s="62" t="s">
        <v>802</v>
      </c>
      <c r="B5922" s="61">
        <v>79</v>
      </c>
      <c r="C5922" s="61" t="str">
        <f t="shared" si="290"/>
        <v>No Tie</v>
      </c>
      <c r="D5922" s="63">
        <f t="shared" si="291"/>
        <v>79</v>
      </c>
      <c r="E5922" s="63">
        <v>79</v>
      </c>
      <c r="F5922" s="61" t="s">
        <v>580</v>
      </c>
      <c r="G5922" s="61" t="str">
        <f t="shared" si="292"/>
        <v>Ernie Els</v>
      </c>
    </row>
    <row r="5923" spans="1:7" thickBot="1">
      <c r="A5923" s="62" t="s">
        <v>802</v>
      </c>
      <c r="B5923" s="61" t="s">
        <v>724</v>
      </c>
      <c r="C5923" s="61">
        <f t="shared" si="290"/>
        <v>1</v>
      </c>
      <c r="D5923" s="63" t="str">
        <f t="shared" si="291"/>
        <v>80</v>
      </c>
      <c r="E5923" s="63">
        <v>80</v>
      </c>
      <c r="F5923" s="61" t="s">
        <v>636</v>
      </c>
      <c r="G5923" s="61" t="str">
        <f t="shared" si="292"/>
        <v>Chris Kirk</v>
      </c>
    </row>
    <row r="5924" spans="1:7" thickBot="1">
      <c r="A5924" s="62" t="s">
        <v>802</v>
      </c>
      <c r="B5924" s="61" t="s">
        <v>724</v>
      </c>
      <c r="C5924" s="61">
        <f t="shared" si="290"/>
        <v>1</v>
      </c>
      <c r="D5924" s="63" t="str">
        <f t="shared" si="291"/>
        <v>80</v>
      </c>
      <c r="E5924" s="63">
        <v>80</v>
      </c>
      <c r="F5924" s="61" t="s">
        <v>603</v>
      </c>
      <c r="G5924" s="61" t="str">
        <f t="shared" si="292"/>
        <v>Ryo Ishikawa</v>
      </c>
    </row>
    <row r="5925" spans="1:7" thickBot="1">
      <c r="A5925" s="62" t="s">
        <v>802</v>
      </c>
      <c r="B5925" s="61" t="s">
        <v>582</v>
      </c>
      <c r="C5925" s="61">
        <f t="shared" si="290"/>
        <v>1</v>
      </c>
      <c r="D5925" s="63" t="str">
        <f t="shared" si="291"/>
        <v>82</v>
      </c>
      <c r="E5925" s="63">
        <v>82</v>
      </c>
      <c r="F5925" s="61" t="s">
        <v>570</v>
      </c>
      <c r="G5925" s="61" t="str">
        <f t="shared" si="292"/>
        <v>J.J. Henry</v>
      </c>
    </row>
    <row r="5926" spans="1:7" thickBot="1">
      <c r="A5926" s="62" t="s">
        <v>802</v>
      </c>
      <c r="B5926" s="61" t="s">
        <v>582</v>
      </c>
      <c r="C5926" s="61">
        <f t="shared" si="290"/>
        <v>1</v>
      </c>
      <c r="D5926" s="63" t="str">
        <f t="shared" si="291"/>
        <v>82</v>
      </c>
      <c r="E5926" s="63">
        <v>82</v>
      </c>
      <c r="F5926" s="61" t="s">
        <v>652</v>
      </c>
      <c r="G5926" s="61" t="str">
        <f t="shared" si="292"/>
        <v>Ricky Barnes</v>
      </c>
    </row>
    <row r="5927" spans="1:7" thickBot="1">
      <c r="A5927" s="62" t="s">
        <v>802</v>
      </c>
      <c r="B5927" s="61" t="s">
        <v>790</v>
      </c>
      <c r="C5927" s="61">
        <f t="shared" si="290"/>
        <v>1</v>
      </c>
      <c r="D5927" s="63" t="str">
        <f t="shared" si="291"/>
        <v>84</v>
      </c>
      <c r="E5927" s="63">
        <v>84</v>
      </c>
      <c r="F5927" s="61" t="s">
        <v>583</v>
      </c>
      <c r="G5927" s="61" t="str">
        <f t="shared" si="292"/>
        <v>Chesson Hadley</v>
      </c>
    </row>
    <row r="5928" spans="1:7" thickBot="1">
      <c r="A5928" s="62" t="s">
        <v>802</v>
      </c>
      <c r="B5928" s="61" t="s">
        <v>790</v>
      </c>
      <c r="C5928" s="61">
        <f t="shared" si="290"/>
        <v>1</v>
      </c>
      <c r="D5928" s="63" t="str">
        <f t="shared" si="291"/>
        <v>84</v>
      </c>
      <c r="E5928" s="63">
        <v>84</v>
      </c>
      <c r="F5928" s="61" t="s">
        <v>791</v>
      </c>
      <c r="G5928" s="61" t="str">
        <f t="shared" si="292"/>
        <v>Will MacKenzie</v>
      </c>
    </row>
    <row r="5929" spans="1:7" thickBot="1">
      <c r="A5929" s="62" t="s">
        <v>802</v>
      </c>
      <c r="B5929" s="61">
        <v>86</v>
      </c>
      <c r="C5929" s="61" t="str">
        <f t="shared" si="290"/>
        <v>No Tie</v>
      </c>
      <c r="D5929" s="63">
        <f t="shared" si="291"/>
        <v>86</v>
      </c>
      <c r="E5929" s="63">
        <v>86</v>
      </c>
      <c r="F5929" s="61" t="s">
        <v>707</v>
      </c>
      <c r="G5929" s="61" t="str">
        <f t="shared" si="292"/>
        <v>John Rollins</v>
      </c>
    </row>
    <row r="5930" spans="1:7" thickBot="1">
      <c r="A5930" s="62" t="s">
        <v>802</v>
      </c>
      <c r="B5930" s="61">
        <v>87</v>
      </c>
      <c r="C5930" s="61" t="str">
        <f t="shared" si="290"/>
        <v>No Tie</v>
      </c>
      <c r="D5930" s="63">
        <f t="shared" si="291"/>
        <v>87</v>
      </c>
      <c r="E5930" s="63">
        <v>87</v>
      </c>
      <c r="F5930" s="61" t="s">
        <v>637</v>
      </c>
      <c r="G5930" s="61" t="str">
        <f t="shared" si="292"/>
        <v>Tyrone Van Aswegen</v>
      </c>
    </row>
    <row r="5931" spans="1:7" thickBot="1">
      <c r="A5931" s="62" t="s">
        <v>802</v>
      </c>
      <c r="B5931" s="61">
        <v>88</v>
      </c>
      <c r="C5931" s="61" t="str">
        <f t="shared" si="290"/>
        <v>No Tie</v>
      </c>
      <c r="D5931" s="63">
        <f t="shared" si="291"/>
        <v>88</v>
      </c>
      <c r="E5931" s="63">
        <v>88</v>
      </c>
      <c r="F5931" s="61" t="s">
        <v>596</v>
      </c>
      <c r="G5931" s="61" t="str">
        <f t="shared" si="292"/>
        <v>David Lingmerth</v>
      </c>
    </row>
    <row r="5932" spans="1:7" thickBot="1">
      <c r="A5932" s="62" t="s">
        <v>802</v>
      </c>
      <c r="B5932" s="61" t="s">
        <v>792</v>
      </c>
      <c r="C5932" s="61">
        <f t="shared" si="290"/>
        <v>1</v>
      </c>
      <c r="D5932" s="63" t="str">
        <f t="shared" si="291"/>
        <v>89</v>
      </c>
      <c r="E5932" s="63">
        <v>89</v>
      </c>
      <c r="F5932" s="61" t="s">
        <v>578</v>
      </c>
      <c r="G5932" s="61" t="str">
        <f t="shared" si="292"/>
        <v>Jordan Spieth</v>
      </c>
    </row>
    <row r="5933" spans="1:7" thickBot="1">
      <c r="A5933" s="62" t="s">
        <v>802</v>
      </c>
      <c r="B5933" s="61" t="s">
        <v>792</v>
      </c>
      <c r="C5933" s="61">
        <f t="shared" si="290"/>
        <v>1</v>
      </c>
      <c r="D5933" s="63" t="str">
        <f t="shared" si="291"/>
        <v>89</v>
      </c>
      <c r="E5933" s="63">
        <v>89</v>
      </c>
      <c r="F5933" s="61" t="s">
        <v>585</v>
      </c>
      <c r="G5933" s="61" t="str">
        <f t="shared" si="292"/>
        <v>Vijay Singh</v>
      </c>
    </row>
    <row r="5934" spans="1:7" thickBot="1">
      <c r="A5934" s="62" t="s">
        <v>802</v>
      </c>
      <c r="B5934" s="61">
        <v>91</v>
      </c>
      <c r="C5934" s="61" t="str">
        <f t="shared" si="290"/>
        <v>No Tie</v>
      </c>
      <c r="D5934" s="63">
        <f t="shared" si="291"/>
        <v>91</v>
      </c>
      <c r="E5934" s="63">
        <v>91</v>
      </c>
      <c r="F5934" s="61" t="s">
        <v>546</v>
      </c>
      <c r="G5934" s="61" t="str">
        <f t="shared" si="292"/>
        <v>James Hahn</v>
      </c>
    </row>
    <row r="5935" spans="1:7" thickBot="1">
      <c r="A5935" s="62" t="s">
        <v>802</v>
      </c>
      <c r="B5935" s="61">
        <v>92</v>
      </c>
      <c r="C5935" s="61" t="str">
        <f t="shared" si="290"/>
        <v>No Tie</v>
      </c>
      <c r="D5935" s="63">
        <f t="shared" si="291"/>
        <v>92</v>
      </c>
      <c r="E5935" s="63">
        <v>92</v>
      </c>
      <c r="F5935" s="61" t="s">
        <v>626</v>
      </c>
      <c r="G5935" s="61" t="str">
        <f t="shared" si="292"/>
        <v>Brice Garnett</v>
      </c>
    </row>
    <row r="5936" spans="1:7" thickBot="1">
      <c r="A5936" s="62" t="s">
        <v>802</v>
      </c>
      <c r="B5936" s="61">
        <v>93</v>
      </c>
      <c r="C5936" s="61" t="str">
        <f t="shared" si="290"/>
        <v>No Tie</v>
      </c>
      <c r="D5936" s="63">
        <f t="shared" si="291"/>
        <v>93</v>
      </c>
      <c r="E5936" s="63">
        <v>93</v>
      </c>
      <c r="F5936" s="61" t="s">
        <v>602</v>
      </c>
      <c r="G5936" s="61" t="str">
        <f t="shared" si="292"/>
        <v>Michael Thompson</v>
      </c>
    </row>
    <row r="5937" spans="1:7" thickBot="1">
      <c r="A5937" s="62" t="s">
        <v>802</v>
      </c>
      <c r="B5937" s="61">
        <v>94</v>
      </c>
      <c r="C5937" s="61" t="str">
        <f t="shared" si="290"/>
        <v>No Tie</v>
      </c>
      <c r="D5937" s="63">
        <f t="shared" si="291"/>
        <v>94</v>
      </c>
      <c r="E5937" s="63">
        <v>94</v>
      </c>
      <c r="F5937" s="61" t="s">
        <v>619</v>
      </c>
      <c r="G5937" s="61" t="str">
        <f t="shared" si="292"/>
        <v>Brian Harman</v>
      </c>
    </row>
    <row r="5938" spans="1:7" thickBot="1">
      <c r="A5938" s="62" t="s">
        <v>802</v>
      </c>
      <c r="B5938" s="61">
        <v>95</v>
      </c>
      <c r="C5938" s="61" t="str">
        <f t="shared" si="290"/>
        <v>No Tie</v>
      </c>
      <c r="D5938" s="63">
        <f t="shared" si="291"/>
        <v>95</v>
      </c>
      <c r="E5938" s="63">
        <v>95</v>
      </c>
      <c r="F5938" s="61" t="s">
        <v>589</v>
      </c>
      <c r="G5938" s="61" t="str">
        <f t="shared" si="292"/>
        <v>John Senden</v>
      </c>
    </row>
    <row r="5939" spans="1:7" thickBot="1">
      <c r="A5939" s="62" t="s">
        <v>802</v>
      </c>
      <c r="B5939" s="61">
        <v>96</v>
      </c>
      <c r="C5939" s="61" t="str">
        <f t="shared" si="290"/>
        <v>No Tie</v>
      </c>
      <c r="D5939" s="63">
        <f t="shared" si="291"/>
        <v>96</v>
      </c>
      <c r="E5939" s="63">
        <v>96</v>
      </c>
      <c r="F5939" s="61" t="s">
        <v>568</v>
      </c>
      <c r="G5939" s="61" t="str">
        <f t="shared" si="292"/>
        <v>Retief Goosen</v>
      </c>
    </row>
    <row r="5940" spans="1:7" thickBot="1">
      <c r="A5940" s="62" t="s">
        <v>802</v>
      </c>
      <c r="B5940" s="61">
        <v>97</v>
      </c>
      <c r="C5940" s="61" t="str">
        <f t="shared" si="290"/>
        <v>No Tie</v>
      </c>
      <c r="D5940" s="63">
        <f t="shared" si="291"/>
        <v>97</v>
      </c>
      <c r="E5940" s="63">
        <v>97</v>
      </c>
      <c r="F5940" s="61" t="s">
        <v>597</v>
      </c>
      <c r="G5940" s="61" t="str">
        <f t="shared" si="292"/>
        <v>Kevin Streelman</v>
      </c>
    </row>
    <row r="5941" spans="1:7" thickBot="1">
      <c r="A5941" s="62" t="s">
        <v>802</v>
      </c>
      <c r="B5941" s="61" t="s">
        <v>600</v>
      </c>
      <c r="C5941" s="61">
        <f t="shared" si="290"/>
        <v>1</v>
      </c>
      <c r="D5941" s="63" t="str">
        <f t="shared" si="291"/>
        <v>98</v>
      </c>
      <c r="E5941" s="63">
        <v>98</v>
      </c>
      <c r="F5941" s="61" t="s">
        <v>593</v>
      </c>
      <c r="G5941" s="61" t="str">
        <f t="shared" si="292"/>
        <v>Sangmoon Bae</v>
      </c>
    </row>
    <row r="5942" spans="1:7" thickBot="1">
      <c r="A5942" s="62" t="s">
        <v>802</v>
      </c>
      <c r="B5942" s="61" t="s">
        <v>600</v>
      </c>
      <c r="C5942" s="61">
        <f t="shared" si="290"/>
        <v>1</v>
      </c>
      <c r="D5942" s="63" t="str">
        <f t="shared" si="291"/>
        <v>98</v>
      </c>
      <c r="E5942" s="63">
        <v>98</v>
      </c>
      <c r="F5942" s="61" t="s">
        <v>599</v>
      </c>
      <c r="G5942" s="61" t="str">
        <f t="shared" si="292"/>
        <v>Webb Simpson</v>
      </c>
    </row>
    <row r="5943" spans="1:7" thickBot="1">
      <c r="A5943" s="62" t="s">
        <v>802</v>
      </c>
      <c r="B5943" s="61">
        <v>100</v>
      </c>
      <c r="C5943" s="61" t="str">
        <f t="shared" si="290"/>
        <v>No Tie</v>
      </c>
      <c r="D5943" s="63">
        <f t="shared" si="291"/>
        <v>100</v>
      </c>
      <c r="E5943" s="63">
        <v>100</v>
      </c>
      <c r="F5943" s="61" t="s">
        <v>575</v>
      </c>
      <c r="G5943" s="61" t="str">
        <f t="shared" si="292"/>
        <v>Boo Weekley</v>
      </c>
    </row>
    <row r="5944" spans="1:7" thickBot="1">
      <c r="A5944" s="62" t="s">
        <v>802</v>
      </c>
      <c r="B5944" s="61">
        <v>101</v>
      </c>
      <c r="C5944" s="61" t="str">
        <f t="shared" si="290"/>
        <v>No Tie</v>
      </c>
      <c r="D5944" s="63">
        <f t="shared" si="291"/>
        <v>101</v>
      </c>
      <c r="E5944" s="63">
        <v>101</v>
      </c>
      <c r="F5944" s="61" t="s">
        <v>654</v>
      </c>
      <c r="G5944" s="61" t="str">
        <f t="shared" si="292"/>
        <v>Jim Renner</v>
      </c>
    </row>
    <row r="5945" spans="1:7" thickBot="1">
      <c r="A5945" s="62" t="s">
        <v>802</v>
      </c>
      <c r="B5945" s="61" t="s">
        <v>793</v>
      </c>
      <c r="C5945" s="61">
        <f t="shared" si="290"/>
        <v>1</v>
      </c>
      <c r="D5945" s="63" t="str">
        <f t="shared" si="291"/>
        <v>102</v>
      </c>
      <c r="E5945" s="63">
        <v>102</v>
      </c>
      <c r="F5945" s="61" t="s">
        <v>601</v>
      </c>
      <c r="G5945" s="61" t="str">
        <f t="shared" si="292"/>
        <v>Gonzalo Fdez-Castano</v>
      </c>
    </row>
    <row r="5946" spans="1:7" thickBot="1">
      <c r="A5946" s="62" t="s">
        <v>802</v>
      </c>
      <c r="B5946" s="61" t="s">
        <v>793</v>
      </c>
      <c r="C5946" s="61">
        <f t="shared" si="290"/>
        <v>1</v>
      </c>
      <c r="D5946" s="63" t="str">
        <f t="shared" si="291"/>
        <v>102</v>
      </c>
      <c r="E5946" s="63">
        <v>102</v>
      </c>
      <c r="F5946" s="61" t="s">
        <v>630</v>
      </c>
      <c r="G5946" s="61" t="str">
        <f t="shared" si="292"/>
        <v>Ian Poulter</v>
      </c>
    </row>
    <row r="5947" spans="1:7" thickBot="1">
      <c r="A5947" s="62" t="s">
        <v>802</v>
      </c>
      <c r="B5947" s="61" t="s">
        <v>793</v>
      </c>
      <c r="C5947" s="61">
        <f t="shared" si="290"/>
        <v>1</v>
      </c>
      <c r="D5947" s="63" t="str">
        <f t="shared" si="291"/>
        <v>102</v>
      </c>
      <c r="E5947" s="63">
        <v>102</v>
      </c>
      <c r="F5947" s="61" t="s">
        <v>617</v>
      </c>
      <c r="G5947" s="61" t="str">
        <f t="shared" si="292"/>
        <v>John Peterson</v>
      </c>
    </row>
    <row r="5948" spans="1:7" thickBot="1">
      <c r="A5948" s="62" t="s">
        <v>802</v>
      </c>
      <c r="B5948" s="61" t="s">
        <v>793</v>
      </c>
      <c r="C5948" s="61">
        <f t="shared" si="290"/>
        <v>1</v>
      </c>
      <c r="D5948" s="63" t="str">
        <f t="shared" si="291"/>
        <v>102</v>
      </c>
      <c r="E5948" s="63">
        <v>102</v>
      </c>
      <c r="F5948" s="61" t="s">
        <v>623</v>
      </c>
      <c r="G5948" s="61" t="str">
        <f t="shared" si="292"/>
        <v>Jonathan Byrd</v>
      </c>
    </row>
    <row r="5949" spans="1:7" thickBot="1">
      <c r="A5949" s="62" t="s">
        <v>802</v>
      </c>
      <c r="B5949" s="61">
        <v>106</v>
      </c>
      <c r="C5949" s="61" t="str">
        <f t="shared" si="290"/>
        <v>No Tie</v>
      </c>
      <c r="D5949" s="63">
        <f t="shared" si="291"/>
        <v>106</v>
      </c>
      <c r="E5949" s="63">
        <v>106</v>
      </c>
      <c r="F5949" s="61" t="s">
        <v>638</v>
      </c>
      <c r="G5949" s="61" t="str">
        <f t="shared" si="292"/>
        <v>Brendon de Jonge</v>
      </c>
    </row>
    <row r="5950" spans="1:7" thickBot="1">
      <c r="A5950" s="62" t="s">
        <v>802</v>
      </c>
      <c r="B5950" s="61" t="s">
        <v>738</v>
      </c>
      <c r="C5950" s="61">
        <f t="shared" si="290"/>
        <v>1</v>
      </c>
      <c r="D5950" s="63" t="str">
        <f t="shared" si="291"/>
        <v>107</v>
      </c>
      <c r="E5950" s="63">
        <v>107</v>
      </c>
      <c r="F5950" s="61" t="s">
        <v>640</v>
      </c>
      <c r="G5950" s="61" t="str">
        <f t="shared" si="292"/>
        <v>Chad Campbell</v>
      </c>
    </row>
    <row r="5951" spans="1:7" thickBot="1">
      <c r="A5951" s="62" t="s">
        <v>802</v>
      </c>
      <c r="B5951" s="61" t="s">
        <v>738</v>
      </c>
      <c r="C5951" s="61">
        <f t="shared" si="290"/>
        <v>1</v>
      </c>
      <c r="D5951" s="63" t="str">
        <f t="shared" si="291"/>
        <v>107</v>
      </c>
      <c r="E5951" s="63">
        <v>107</v>
      </c>
      <c r="F5951" s="61" t="s">
        <v>620</v>
      </c>
      <c r="G5951" s="61" t="str">
        <f t="shared" si="292"/>
        <v>Kevin Kisner</v>
      </c>
    </row>
    <row r="5952" spans="1:7" thickBot="1">
      <c r="A5952" s="62" t="s">
        <v>802</v>
      </c>
      <c r="B5952" s="61">
        <v>109</v>
      </c>
      <c r="C5952" s="61" t="str">
        <f t="shared" si="290"/>
        <v>No Tie</v>
      </c>
      <c r="D5952" s="63">
        <f t="shared" si="291"/>
        <v>109</v>
      </c>
      <c r="E5952" s="63">
        <v>109</v>
      </c>
      <c r="F5952" s="61" t="s">
        <v>647</v>
      </c>
      <c r="G5952" s="61" t="str">
        <f t="shared" si="292"/>
        <v>Luke Guthrie</v>
      </c>
    </row>
    <row r="5953" spans="1:7" thickBot="1">
      <c r="A5953" s="62" t="s">
        <v>802</v>
      </c>
      <c r="B5953" s="61">
        <v>110</v>
      </c>
      <c r="C5953" s="61" t="str">
        <f t="shared" si="290"/>
        <v>No Tie</v>
      </c>
      <c r="D5953" s="63">
        <f t="shared" si="291"/>
        <v>110</v>
      </c>
      <c r="E5953" s="63">
        <v>110</v>
      </c>
      <c r="F5953" s="61" t="s">
        <v>643</v>
      </c>
      <c r="G5953" s="61" t="str">
        <f t="shared" si="292"/>
        <v>Jeff Overton</v>
      </c>
    </row>
    <row r="5954" spans="1:7" thickBot="1">
      <c r="A5954" s="62" t="s">
        <v>802</v>
      </c>
      <c r="B5954" s="61">
        <v>111</v>
      </c>
      <c r="C5954" s="61" t="str">
        <f t="shared" si="290"/>
        <v>No Tie</v>
      </c>
      <c r="D5954" s="63">
        <f t="shared" si="291"/>
        <v>111</v>
      </c>
      <c r="E5954" s="63">
        <v>111</v>
      </c>
      <c r="F5954" s="61" t="s">
        <v>627</v>
      </c>
      <c r="G5954" s="61" t="str">
        <f t="shared" si="292"/>
        <v>Andrew Svoboda</v>
      </c>
    </row>
    <row r="5955" spans="1:7" thickBot="1">
      <c r="A5955" s="62" t="s">
        <v>802</v>
      </c>
      <c r="B5955" s="61">
        <v>112</v>
      </c>
      <c r="C5955" s="61" t="str">
        <f t="shared" si="290"/>
        <v>No Tie</v>
      </c>
      <c r="D5955" s="63">
        <f t="shared" si="291"/>
        <v>112</v>
      </c>
      <c r="E5955" s="63">
        <v>112</v>
      </c>
      <c r="F5955" s="61" t="s">
        <v>495</v>
      </c>
      <c r="G5955" s="61" t="str">
        <f t="shared" si="292"/>
        <v>Scott Brown</v>
      </c>
    </row>
    <row r="5956" spans="1:7" thickBot="1">
      <c r="A5956" s="62" t="s">
        <v>802</v>
      </c>
      <c r="B5956" s="61">
        <v>113</v>
      </c>
      <c r="C5956" s="61" t="str">
        <f t="shared" si="290"/>
        <v>No Tie</v>
      </c>
      <c r="D5956" s="63">
        <f t="shared" si="291"/>
        <v>113</v>
      </c>
      <c r="E5956" s="63">
        <v>113</v>
      </c>
      <c r="F5956" s="61" t="s">
        <v>584</v>
      </c>
      <c r="G5956" s="61" t="str">
        <f t="shared" si="292"/>
        <v>Johnson Wagner</v>
      </c>
    </row>
    <row r="5957" spans="1:7" thickBot="1">
      <c r="A5957" s="62" t="s">
        <v>802</v>
      </c>
      <c r="B5957" s="61">
        <v>114</v>
      </c>
      <c r="C5957" s="61" t="str">
        <f t="shared" ref="C5957:C6020" si="293">IFERROR(SEARCH("T",B5957),"No Tie")</f>
        <v>No Tie</v>
      </c>
      <c r="D5957" s="63">
        <f t="shared" ref="D5957:D6020" si="294">IF(C5957="No Tie",B5957,RIGHT(B5957,LEN(B5957)-1))</f>
        <v>114</v>
      </c>
      <c r="E5957" s="63">
        <v>114</v>
      </c>
      <c r="F5957" s="61" t="s">
        <v>635</v>
      </c>
      <c r="G5957" s="61" t="str">
        <f t="shared" ref="G5957:G6020" si="295">TRIM(SUBSTITUTE(F5957,CHAR(160),CHAR(32)))</f>
        <v>Nicholas Thompson</v>
      </c>
    </row>
    <row r="5958" spans="1:7" thickBot="1">
      <c r="A5958" s="62" t="s">
        <v>802</v>
      </c>
      <c r="B5958" s="61">
        <v>115</v>
      </c>
      <c r="C5958" s="61" t="str">
        <f t="shared" si="293"/>
        <v>No Tie</v>
      </c>
      <c r="D5958" s="63">
        <f t="shared" si="294"/>
        <v>115</v>
      </c>
      <c r="E5958" s="63">
        <v>115</v>
      </c>
      <c r="F5958" s="61" t="s">
        <v>644</v>
      </c>
      <c r="G5958" s="61" t="str">
        <f t="shared" si="295"/>
        <v>Pat Perez</v>
      </c>
    </row>
    <row r="5959" spans="1:7" thickBot="1">
      <c r="A5959" s="62" t="s">
        <v>802</v>
      </c>
      <c r="B5959" s="61">
        <v>116</v>
      </c>
      <c r="C5959" s="61" t="str">
        <f t="shared" si="293"/>
        <v>No Tie</v>
      </c>
      <c r="D5959" s="63">
        <f t="shared" si="294"/>
        <v>116</v>
      </c>
      <c r="E5959" s="63">
        <v>116</v>
      </c>
      <c r="F5959" s="61" t="s">
        <v>631</v>
      </c>
      <c r="G5959" s="61" t="str">
        <f t="shared" si="295"/>
        <v>Matt Every</v>
      </c>
    </row>
    <row r="5960" spans="1:7" thickBot="1">
      <c r="A5960" s="62" t="s">
        <v>802</v>
      </c>
      <c r="B5960" s="61" t="s">
        <v>794</v>
      </c>
      <c r="C5960" s="61">
        <f t="shared" si="293"/>
        <v>1</v>
      </c>
      <c r="D5960" s="63" t="str">
        <f t="shared" si="294"/>
        <v>117</v>
      </c>
      <c r="E5960" s="63">
        <v>117</v>
      </c>
      <c r="F5960" s="61" t="s">
        <v>634</v>
      </c>
      <c r="G5960" s="61" t="str">
        <f t="shared" si="295"/>
        <v>George McNeill</v>
      </c>
    </row>
    <row r="5961" spans="1:7" thickBot="1">
      <c r="A5961" s="62" t="s">
        <v>802</v>
      </c>
      <c r="B5961" s="61" t="s">
        <v>794</v>
      </c>
      <c r="C5961" s="61">
        <f t="shared" si="293"/>
        <v>1</v>
      </c>
      <c r="D5961" s="63" t="str">
        <f t="shared" si="294"/>
        <v>117</v>
      </c>
      <c r="E5961" s="63">
        <v>117</v>
      </c>
      <c r="F5961" s="61" t="s">
        <v>622</v>
      </c>
      <c r="G5961" s="61" t="str">
        <f t="shared" si="295"/>
        <v>Jonas Blixt</v>
      </c>
    </row>
    <row r="5962" spans="1:7" thickBot="1">
      <c r="A5962" s="62" t="s">
        <v>802</v>
      </c>
      <c r="B5962" s="61">
        <v>119</v>
      </c>
      <c r="C5962" s="61" t="str">
        <f t="shared" si="293"/>
        <v>No Tie</v>
      </c>
      <c r="D5962" s="63">
        <f t="shared" si="294"/>
        <v>119</v>
      </c>
      <c r="E5962" s="63">
        <v>119</v>
      </c>
      <c r="F5962" s="61" t="s">
        <v>657</v>
      </c>
      <c r="G5962" s="61" t="str">
        <f t="shared" si="295"/>
        <v>Chris Stroud</v>
      </c>
    </row>
    <row r="5963" spans="1:7" thickBot="1">
      <c r="A5963" s="62" t="s">
        <v>802</v>
      </c>
      <c r="B5963" s="61">
        <v>120</v>
      </c>
      <c r="C5963" s="61" t="str">
        <f t="shared" si="293"/>
        <v>No Tie</v>
      </c>
      <c r="D5963" s="63">
        <f t="shared" si="294"/>
        <v>120</v>
      </c>
      <c r="E5963" s="63">
        <v>120</v>
      </c>
      <c r="F5963" s="61" t="s">
        <v>645</v>
      </c>
      <c r="G5963" s="61" t="str">
        <f t="shared" si="295"/>
        <v>Russell Knox</v>
      </c>
    </row>
    <row r="5964" spans="1:7" thickBot="1">
      <c r="A5964" s="62" t="s">
        <v>802</v>
      </c>
      <c r="B5964" s="61">
        <v>121</v>
      </c>
      <c r="C5964" s="61" t="str">
        <f t="shared" si="293"/>
        <v>No Tie</v>
      </c>
      <c r="D5964" s="63">
        <f t="shared" si="294"/>
        <v>121</v>
      </c>
      <c r="E5964" s="63">
        <v>121</v>
      </c>
      <c r="F5964" s="61" t="s">
        <v>611</v>
      </c>
      <c r="G5964" s="61" t="str">
        <f t="shared" si="295"/>
        <v>Brandt Snedeker</v>
      </c>
    </row>
    <row r="5965" spans="1:7" thickBot="1">
      <c r="A5965" s="62" t="s">
        <v>802</v>
      </c>
      <c r="B5965" s="61" t="s">
        <v>795</v>
      </c>
      <c r="C5965" s="61">
        <f t="shared" si="293"/>
        <v>1</v>
      </c>
      <c r="D5965" s="63" t="str">
        <f t="shared" si="294"/>
        <v>122</v>
      </c>
      <c r="E5965" s="63">
        <v>122</v>
      </c>
      <c r="F5965" s="61" t="s">
        <v>629</v>
      </c>
      <c r="G5965" s="61" t="str">
        <f t="shared" si="295"/>
        <v>Jason Dufner</v>
      </c>
    </row>
    <row r="5966" spans="1:7" thickBot="1">
      <c r="A5966" s="62" t="s">
        <v>802</v>
      </c>
      <c r="B5966" s="61" t="s">
        <v>795</v>
      </c>
      <c r="C5966" s="61">
        <f t="shared" si="293"/>
        <v>1</v>
      </c>
      <c r="D5966" s="63" t="str">
        <f t="shared" si="294"/>
        <v>122</v>
      </c>
      <c r="E5966" s="63">
        <v>122</v>
      </c>
      <c r="F5966" s="61" t="s">
        <v>642</v>
      </c>
      <c r="G5966" s="61" t="str">
        <f t="shared" si="295"/>
        <v>John Merrick</v>
      </c>
    </row>
    <row r="5967" spans="1:7" thickBot="1">
      <c r="A5967" s="62" t="s">
        <v>802</v>
      </c>
      <c r="B5967" s="61">
        <v>124</v>
      </c>
      <c r="C5967" s="61" t="str">
        <f t="shared" si="293"/>
        <v>No Tie</v>
      </c>
      <c r="D5967" s="63">
        <f t="shared" si="294"/>
        <v>124</v>
      </c>
      <c r="E5967" s="63">
        <v>124</v>
      </c>
      <c r="F5967" s="61" t="s">
        <v>641</v>
      </c>
      <c r="G5967" s="61" t="str">
        <f t="shared" si="295"/>
        <v>Troy Merritt</v>
      </c>
    </row>
    <row r="5968" spans="1:7" thickBot="1">
      <c r="A5968" s="62" t="s">
        <v>802</v>
      </c>
      <c r="B5968" s="61" t="s">
        <v>796</v>
      </c>
      <c r="C5968" s="61">
        <f t="shared" si="293"/>
        <v>1</v>
      </c>
      <c r="D5968" s="63" t="str">
        <f t="shared" si="294"/>
        <v>125</v>
      </c>
      <c r="E5968" s="63">
        <v>125</v>
      </c>
      <c r="F5968" s="61" t="s">
        <v>760</v>
      </c>
      <c r="G5968" s="61" t="str">
        <f t="shared" si="295"/>
        <v>Justin Hicks</v>
      </c>
    </row>
    <row r="5969" spans="1:7" thickBot="1">
      <c r="A5969" s="62" t="s">
        <v>802</v>
      </c>
      <c r="B5969" s="61" t="s">
        <v>796</v>
      </c>
      <c r="C5969" s="61">
        <f t="shared" si="293"/>
        <v>1</v>
      </c>
      <c r="D5969" s="63" t="str">
        <f t="shared" si="294"/>
        <v>125</v>
      </c>
      <c r="E5969" s="63">
        <v>125</v>
      </c>
      <c r="F5969" s="61" t="s">
        <v>763</v>
      </c>
      <c r="G5969" s="61" t="str">
        <f t="shared" si="295"/>
        <v>Richard Lee</v>
      </c>
    </row>
    <row r="5970" spans="1:7" thickBot="1">
      <c r="A5970" s="62" t="s">
        <v>802</v>
      </c>
      <c r="B5970" s="61" t="s">
        <v>797</v>
      </c>
      <c r="C5970" s="61">
        <f t="shared" si="293"/>
        <v>1</v>
      </c>
      <c r="D5970" s="63" t="str">
        <f t="shared" si="294"/>
        <v>127</v>
      </c>
      <c r="E5970" s="63">
        <v>127</v>
      </c>
      <c r="F5970" s="61" t="s">
        <v>798</v>
      </c>
      <c r="G5970" s="61" t="str">
        <f t="shared" si="295"/>
        <v>Bronson La'Cassie</v>
      </c>
    </row>
    <row r="5971" spans="1:7" thickBot="1">
      <c r="A5971" s="62" t="s">
        <v>802</v>
      </c>
      <c r="B5971" s="61" t="s">
        <v>797</v>
      </c>
      <c r="C5971" s="61">
        <f t="shared" si="293"/>
        <v>1</v>
      </c>
      <c r="D5971" s="63" t="str">
        <f t="shared" si="294"/>
        <v>127</v>
      </c>
      <c r="E5971" s="63">
        <v>127</v>
      </c>
      <c r="F5971" s="61" t="s">
        <v>658</v>
      </c>
      <c r="G5971" s="61" t="str">
        <f t="shared" si="295"/>
        <v>Robert Allenby</v>
      </c>
    </row>
    <row r="5972" spans="1:7" thickBot="1">
      <c r="A5972" s="62" t="s">
        <v>802</v>
      </c>
      <c r="B5972" s="61">
        <v>129</v>
      </c>
      <c r="C5972" s="61" t="str">
        <f t="shared" si="293"/>
        <v>No Tie</v>
      </c>
      <c r="D5972" s="63">
        <f t="shared" si="294"/>
        <v>129</v>
      </c>
      <c r="E5972" s="63">
        <v>129</v>
      </c>
      <c r="F5972" s="61" t="s">
        <v>494</v>
      </c>
      <c r="G5972" s="61" t="str">
        <f t="shared" si="295"/>
        <v>Ryan Moore</v>
      </c>
    </row>
    <row r="5973" spans="1:7" thickBot="1">
      <c r="A5973" s="62" t="s">
        <v>802</v>
      </c>
      <c r="B5973" s="61">
        <v>130</v>
      </c>
      <c r="C5973" s="61" t="str">
        <f t="shared" si="293"/>
        <v>No Tie</v>
      </c>
      <c r="D5973" s="63">
        <f t="shared" si="294"/>
        <v>130</v>
      </c>
      <c r="E5973" s="63">
        <v>130</v>
      </c>
      <c r="F5973" s="61" t="s">
        <v>732</v>
      </c>
      <c r="G5973" s="61" t="str">
        <f t="shared" si="295"/>
        <v>Freddie Jacobson</v>
      </c>
    </row>
    <row r="5974" spans="1:7" thickBot="1">
      <c r="A5974" s="62" t="s">
        <v>802</v>
      </c>
      <c r="B5974" s="61">
        <v>131</v>
      </c>
      <c r="C5974" s="61" t="str">
        <f t="shared" si="293"/>
        <v>No Tie</v>
      </c>
      <c r="D5974" s="63">
        <f t="shared" si="294"/>
        <v>131</v>
      </c>
      <c r="E5974" s="63">
        <v>131</v>
      </c>
      <c r="F5974" s="61" t="s">
        <v>666</v>
      </c>
      <c r="G5974" s="61" t="str">
        <f t="shared" si="295"/>
        <v>D.A. Points</v>
      </c>
    </row>
    <row r="5975" spans="1:7" thickBot="1">
      <c r="A5975" s="62" t="s">
        <v>802</v>
      </c>
      <c r="B5975" s="61" t="s">
        <v>799</v>
      </c>
      <c r="C5975" s="61">
        <f t="shared" si="293"/>
        <v>1</v>
      </c>
      <c r="D5975" s="63" t="str">
        <f t="shared" si="294"/>
        <v>132</v>
      </c>
      <c r="E5975" s="63">
        <v>132</v>
      </c>
      <c r="F5975" s="61" t="s">
        <v>656</v>
      </c>
      <c r="G5975" s="61" t="str">
        <f t="shared" si="295"/>
        <v>Danny Lee</v>
      </c>
    </row>
    <row r="5976" spans="1:7" thickBot="1">
      <c r="A5976" s="62" t="s">
        <v>802</v>
      </c>
      <c r="B5976" s="61" t="s">
        <v>799</v>
      </c>
      <c r="C5976" s="61">
        <f t="shared" si="293"/>
        <v>1</v>
      </c>
      <c r="D5976" s="63" t="str">
        <f t="shared" si="294"/>
        <v>132</v>
      </c>
      <c r="E5976" s="63">
        <v>132</v>
      </c>
      <c r="F5976" s="61" t="s">
        <v>734</v>
      </c>
      <c r="G5976" s="61" t="str">
        <f t="shared" si="295"/>
        <v>James Driscoll</v>
      </c>
    </row>
    <row r="5977" spans="1:7" thickBot="1">
      <c r="A5977" s="62" t="s">
        <v>802</v>
      </c>
      <c r="B5977" s="61" t="s">
        <v>753</v>
      </c>
      <c r="C5977" s="61">
        <f t="shared" si="293"/>
        <v>1</v>
      </c>
      <c r="D5977" s="63" t="str">
        <f t="shared" si="294"/>
        <v>134</v>
      </c>
      <c r="E5977" s="63">
        <v>134</v>
      </c>
      <c r="F5977" s="61" t="s">
        <v>673</v>
      </c>
      <c r="G5977" s="61" t="str">
        <f t="shared" si="295"/>
        <v>John Huh</v>
      </c>
    </row>
    <row r="5978" spans="1:7" thickBot="1">
      <c r="A5978" s="62" t="s">
        <v>802</v>
      </c>
      <c r="B5978" s="61" t="s">
        <v>753</v>
      </c>
      <c r="C5978" s="61">
        <f t="shared" si="293"/>
        <v>1</v>
      </c>
      <c r="D5978" s="63" t="str">
        <f t="shared" si="294"/>
        <v>134</v>
      </c>
      <c r="E5978" s="63">
        <v>134</v>
      </c>
      <c r="F5978" s="61" t="s">
        <v>672</v>
      </c>
      <c r="G5978" s="61" t="str">
        <f t="shared" si="295"/>
        <v>Roberto Castro</v>
      </c>
    </row>
    <row r="5979" spans="1:7" thickBot="1">
      <c r="A5979" s="62" t="s">
        <v>802</v>
      </c>
      <c r="B5979" s="61">
        <v>136</v>
      </c>
      <c r="C5979" s="61" t="str">
        <f t="shared" si="293"/>
        <v>No Tie</v>
      </c>
      <c r="D5979" s="63">
        <f t="shared" si="294"/>
        <v>136</v>
      </c>
      <c r="E5979" s="63">
        <v>136</v>
      </c>
      <c r="F5979" s="61" t="s">
        <v>608</v>
      </c>
      <c r="G5979" s="61" t="str">
        <f t="shared" si="295"/>
        <v>Matt Kuchar</v>
      </c>
    </row>
    <row r="5980" spans="1:7" thickBot="1">
      <c r="A5980" s="62" t="s">
        <v>802</v>
      </c>
      <c r="B5980" s="61">
        <v>137</v>
      </c>
      <c r="C5980" s="61" t="str">
        <f t="shared" si="293"/>
        <v>No Tie</v>
      </c>
      <c r="D5980" s="63">
        <f t="shared" si="294"/>
        <v>137</v>
      </c>
      <c r="E5980" s="63">
        <v>137</v>
      </c>
      <c r="F5980" s="61" t="s">
        <v>688</v>
      </c>
      <c r="G5980" s="61" t="str">
        <f t="shared" si="295"/>
        <v>Brian Stuard</v>
      </c>
    </row>
    <row r="5981" spans="1:7" thickBot="1">
      <c r="A5981" s="62" t="s">
        <v>802</v>
      </c>
      <c r="B5981" s="61">
        <v>138</v>
      </c>
      <c r="C5981" s="61" t="str">
        <f t="shared" si="293"/>
        <v>No Tie</v>
      </c>
      <c r="D5981" s="63">
        <f t="shared" si="294"/>
        <v>138</v>
      </c>
      <c r="E5981" s="63">
        <v>138</v>
      </c>
      <c r="F5981" s="61" t="s">
        <v>610</v>
      </c>
      <c r="G5981" s="61" t="str">
        <f t="shared" si="295"/>
        <v>Erik Compton</v>
      </c>
    </row>
    <row r="5982" spans="1:7" thickBot="1">
      <c r="A5982" s="62" t="s">
        <v>802</v>
      </c>
      <c r="B5982" s="61">
        <v>139</v>
      </c>
      <c r="C5982" s="61" t="str">
        <f t="shared" si="293"/>
        <v>No Tie</v>
      </c>
      <c r="D5982" s="63">
        <f t="shared" si="294"/>
        <v>139</v>
      </c>
      <c r="E5982" s="63">
        <v>139</v>
      </c>
      <c r="F5982" s="61" t="s">
        <v>663</v>
      </c>
      <c r="G5982" s="61" t="str">
        <f t="shared" si="295"/>
        <v>Cameron Tringale</v>
      </c>
    </row>
    <row r="5983" spans="1:7" thickBot="1">
      <c r="A5983" s="62" t="s">
        <v>802</v>
      </c>
      <c r="B5983" s="61">
        <v>140</v>
      </c>
      <c r="C5983" s="61" t="str">
        <f t="shared" si="293"/>
        <v>No Tie</v>
      </c>
      <c r="D5983" s="63">
        <f t="shared" si="294"/>
        <v>140</v>
      </c>
      <c r="E5983" s="63">
        <v>140</v>
      </c>
      <c r="F5983" s="61" t="s">
        <v>675</v>
      </c>
      <c r="G5983" s="61" t="str">
        <f t="shared" si="295"/>
        <v>Tim Wilkinson</v>
      </c>
    </row>
    <row r="5984" spans="1:7" thickBot="1">
      <c r="A5984" s="62" t="s">
        <v>802</v>
      </c>
      <c r="B5984" s="61" t="s">
        <v>651</v>
      </c>
      <c r="C5984" s="61">
        <f t="shared" si="293"/>
        <v>1</v>
      </c>
      <c r="D5984" s="63" t="str">
        <f t="shared" si="294"/>
        <v>141</v>
      </c>
      <c r="E5984" s="63">
        <v>141</v>
      </c>
      <c r="F5984" s="61" t="s">
        <v>646</v>
      </c>
      <c r="G5984" s="61" t="str">
        <f t="shared" si="295"/>
        <v>Daniel Summerhays</v>
      </c>
    </row>
    <row r="5985" spans="1:7" thickBot="1">
      <c r="A5985" s="62" t="s">
        <v>802</v>
      </c>
      <c r="B5985" s="61" t="s">
        <v>651</v>
      </c>
      <c r="C5985" s="61">
        <f t="shared" si="293"/>
        <v>1</v>
      </c>
      <c r="D5985" s="63" t="str">
        <f t="shared" si="294"/>
        <v>141</v>
      </c>
      <c r="E5985" s="63">
        <v>141</v>
      </c>
      <c r="F5985" s="61" t="s">
        <v>660</v>
      </c>
      <c r="G5985" s="61" t="str">
        <f t="shared" si="295"/>
        <v>Zach Johnson</v>
      </c>
    </row>
    <row r="5986" spans="1:7" thickBot="1">
      <c r="A5986" s="62" t="s">
        <v>802</v>
      </c>
      <c r="B5986" s="61">
        <v>143</v>
      </c>
      <c r="C5986" s="61" t="str">
        <f t="shared" si="293"/>
        <v>No Tie</v>
      </c>
      <c r="D5986" s="63">
        <f t="shared" si="294"/>
        <v>143</v>
      </c>
      <c r="E5986" s="63">
        <v>143</v>
      </c>
      <c r="F5986" s="61" t="s">
        <v>735</v>
      </c>
      <c r="G5986" s="61" t="str">
        <f t="shared" si="295"/>
        <v>Y.E. Yang</v>
      </c>
    </row>
    <row r="5987" spans="1:7" thickBot="1">
      <c r="A5987" s="62" t="s">
        <v>802</v>
      </c>
      <c r="B5987" s="61">
        <v>144</v>
      </c>
      <c r="C5987" s="61" t="str">
        <f t="shared" si="293"/>
        <v>No Tie</v>
      </c>
      <c r="D5987" s="63">
        <f t="shared" si="294"/>
        <v>144</v>
      </c>
      <c r="E5987" s="63">
        <v>144</v>
      </c>
      <c r="F5987" s="61" t="s">
        <v>800</v>
      </c>
      <c r="G5987" s="61" t="str">
        <f t="shared" si="295"/>
        <v>Briny Baird</v>
      </c>
    </row>
    <row r="5988" spans="1:7" thickBot="1">
      <c r="A5988" s="62" t="s">
        <v>802</v>
      </c>
      <c r="B5988" s="61">
        <v>145</v>
      </c>
      <c r="C5988" s="61" t="str">
        <f t="shared" si="293"/>
        <v>No Tie</v>
      </c>
      <c r="D5988" s="63">
        <f t="shared" si="294"/>
        <v>145</v>
      </c>
      <c r="E5988" s="63">
        <v>145</v>
      </c>
      <c r="F5988" s="61" t="s">
        <v>668</v>
      </c>
      <c r="G5988" s="61" t="str">
        <f t="shared" si="295"/>
        <v>Scott Langley</v>
      </c>
    </row>
    <row r="5989" spans="1:7" thickBot="1">
      <c r="A5989" s="62" t="s">
        <v>802</v>
      </c>
      <c r="B5989" s="61">
        <v>146</v>
      </c>
      <c r="C5989" s="61" t="str">
        <f t="shared" si="293"/>
        <v>No Tie</v>
      </c>
      <c r="D5989" s="63">
        <f t="shared" si="294"/>
        <v>146</v>
      </c>
      <c r="E5989" s="63">
        <v>146</v>
      </c>
      <c r="F5989" s="61" t="s">
        <v>752</v>
      </c>
      <c r="G5989" s="61" t="str">
        <f t="shared" si="295"/>
        <v>Charlie Wi</v>
      </c>
    </row>
    <row r="5990" spans="1:7" thickBot="1">
      <c r="A5990" s="62" t="s">
        <v>802</v>
      </c>
      <c r="B5990" s="61">
        <v>147</v>
      </c>
      <c r="C5990" s="61" t="str">
        <f t="shared" si="293"/>
        <v>No Tie</v>
      </c>
      <c r="D5990" s="63">
        <f t="shared" si="294"/>
        <v>147</v>
      </c>
      <c r="E5990" s="63">
        <v>147</v>
      </c>
      <c r="F5990" s="61" t="s">
        <v>665</v>
      </c>
      <c r="G5990" s="61" t="str">
        <f t="shared" si="295"/>
        <v>Greg Chalmers</v>
      </c>
    </row>
    <row r="5991" spans="1:7" thickBot="1">
      <c r="A5991" s="62" t="s">
        <v>802</v>
      </c>
      <c r="B5991" s="61" t="s">
        <v>659</v>
      </c>
      <c r="C5991" s="61">
        <f t="shared" si="293"/>
        <v>1</v>
      </c>
      <c r="D5991" s="63" t="str">
        <f t="shared" si="294"/>
        <v>148</v>
      </c>
      <c r="E5991" s="63">
        <v>148</v>
      </c>
      <c r="F5991" s="61" t="s">
        <v>689</v>
      </c>
      <c r="G5991" s="61" t="str">
        <f t="shared" si="295"/>
        <v>Brendon Todd</v>
      </c>
    </row>
    <row r="5992" spans="1:7" thickBot="1">
      <c r="A5992" s="62" t="s">
        <v>802</v>
      </c>
      <c r="B5992" s="61" t="s">
        <v>659</v>
      </c>
      <c r="C5992" s="61">
        <f t="shared" si="293"/>
        <v>1</v>
      </c>
      <c r="D5992" s="63" t="str">
        <f t="shared" si="294"/>
        <v>148</v>
      </c>
      <c r="E5992" s="63">
        <v>148</v>
      </c>
      <c r="F5992" s="61" t="s">
        <v>670</v>
      </c>
      <c r="G5992" s="61" t="str">
        <f t="shared" si="295"/>
        <v>Kevin Na</v>
      </c>
    </row>
    <row r="5993" spans="1:7" thickBot="1">
      <c r="A5993" s="62" t="s">
        <v>802</v>
      </c>
      <c r="B5993" s="61">
        <v>150</v>
      </c>
      <c r="C5993" s="61" t="str">
        <f t="shared" si="293"/>
        <v>No Tie</v>
      </c>
      <c r="D5993" s="63">
        <f t="shared" si="294"/>
        <v>150</v>
      </c>
      <c r="E5993" s="63">
        <v>150</v>
      </c>
      <c r="F5993" s="61" t="s">
        <v>649</v>
      </c>
      <c r="G5993" s="61" t="str">
        <f t="shared" si="295"/>
        <v>Spencer Levin</v>
      </c>
    </row>
    <row r="5994" spans="1:7" thickBot="1">
      <c r="A5994" s="62" t="s">
        <v>802</v>
      </c>
      <c r="B5994" s="61">
        <v>151</v>
      </c>
      <c r="C5994" s="61" t="str">
        <f t="shared" si="293"/>
        <v>No Tie</v>
      </c>
      <c r="D5994" s="63">
        <f t="shared" si="294"/>
        <v>151</v>
      </c>
      <c r="E5994" s="63">
        <v>151</v>
      </c>
      <c r="F5994" s="61" t="s">
        <v>683</v>
      </c>
      <c r="G5994" s="61" t="str">
        <f t="shared" si="295"/>
        <v>Jason Bohn</v>
      </c>
    </row>
    <row r="5995" spans="1:7" thickBot="1">
      <c r="A5995" s="62" t="s">
        <v>802</v>
      </c>
      <c r="B5995" s="61">
        <v>152</v>
      </c>
      <c r="C5995" s="61" t="str">
        <f t="shared" si="293"/>
        <v>No Tie</v>
      </c>
      <c r="D5995" s="63">
        <f t="shared" si="294"/>
        <v>152</v>
      </c>
      <c r="E5995" s="63">
        <v>152</v>
      </c>
      <c r="F5995" s="61" t="s">
        <v>687</v>
      </c>
      <c r="G5995" s="61" t="str">
        <f t="shared" si="295"/>
        <v>K.J. Choi</v>
      </c>
    </row>
    <row r="5996" spans="1:7" thickBot="1">
      <c r="A5996" s="62" t="s">
        <v>802</v>
      </c>
      <c r="B5996" s="61">
        <v>153</v>
      </c>
      <c r="C5996" s="61" t="str">
        <f t="shared" si="293"/>
        <v>No Tie</v>
      </c>
      <c r="D5996" s="63">
        <f t="shared" si="294"/>
        <v>153</v>
      </c>
      <c r="E5996" s="63">
        <v>153</v>
      </c>
      <c r="F5996" s="61" t="s">
        <v>674</v>
      </c>
      <c r="G5996" s="61" t="str">
        <f t="shared" si="295"/>
        <v>Mark Wilson</v>
      </c>
    </row>
    <row r="5997" spans="1:7" thickBot="1">
      <c r="A5997" s="62" t="s">
        <v>802</v>
      </c>
      <c r="B5997" s="61">
        <v>154</v>
      </c>
      <c r="C5997" s="61" t="str">
        <f t="shared" si="293"/>
        <v>No Tie</v>
      </c>
      <c r="D5997" s="63">
        <f t="shared" si="294"/>
        <v>154</v>
      </c>
      <c r="E5997" s="63">
        <v>154</v>
      </c>
      <c r="F5997" s="61" t="s">
        <v>775</v>
      </c>
      <c r="G5997" s="61" t="str">
        <f t="shared" si="295"/>
        <v>Ben Curtis</v>
      </c>
    </row>
    <row r="5998" spans="1:7" thickBot="1">
      <c r="A5998" s="62" t="s">
        <v>802</v>
      </c>
      <c r="B5998" s="61">
        <v>155</v>
      </c>
      <c r="C5998" s="61" t="str">
        <f t="shared" si="293"/>
        <v>No Tie</v>
      </c>
      <c r="D5998" s="63">
        <f t="shared" si="294"/>
        <v>155</v>
      </c>
      <c r="E5998" s="63">
        <v>155</v>
      </c>
      <c r="F5998" s="61" t="s">
        <v>662</v>
      </c>
      <c r="G5998" s="61" t="str">
        <f t="shared" si="295"/>
        <v>Jim Furyk</v>
      </c>
    </row>
    <row r="5999" spans="1:7" thickBot="1">
      <c r="A5999" s="62" t="s">
        <v>802</v>
      </c>
      <c r="B5999" s="61">
        <v>156</v>
      </c>
      <c r="C5999" s="61" t="str">
        <f t="shared" si="293"/>
        <v>No Tie</v>
      </c>
      <c r="D5999" s="63">
        <f t="shared" si="294"/>
        <v>156</v>
      </c>
      <c r="E5999" s="63">
        <v>156</v>
      </c>
      <c r="F5999" s="61" t="s">
        <v>667</v>
      </c>
      <c r="G5999" s="61" t="str">
        <f t="shared" si="295"/>
        <v>David Hearn</v>
      </c>
    </row>
    <row r="6000" spans="1:7" thickBot="1">
      <c r="A6000" s="62" t="s">
        <v>802</v>
      </c>
      <c r="B6000" s="61">
        <v>157</v>
      </c>
      <c r="C6000" s="61" t="str">
        <f t="shared" si="293"/>
        <v>No Tie</v>
      </c>
      <c r="D6000" s="63">
        <f t="shared" si="294"/>
        <v>157</v>
      </c>
      <c r="E6000" s="63">
        <v>157</v>
      </c>
      <c r="F6000" s="61" t="s">
        <v>696</v>
      </c>
      <c r="G6000" s="61" t="str">
        <f t="shared" si="295"/>
        <v>Ben Crane</v>
      </c>
    </row>
    <row r="6001" spans="1:7" thickBot="1">
      <c r="A6001" s="62" t="s">
        <v>802</v>
      </c>
      <c r="B6001" s="61">
        <v>158</v>
      </c>
      <c r="C6001" s="61" t="str">
        <f t="shared" si="293"/>
        <v>No Tie</v>
      </c>
      <c r="D6001" s="63">
        <f t="shared" si="294"/>
        <v>158</v>
      </c>
      <c r="E6001" s="63">
        <v>158</v>
      </c>
      <c r="F6001" s="61" t="s">
        <v>681</v>
      </c>
      <c r="G6001" s="61" t="str">
        <f t="shared" si="295"/>
        <v>Bryce Molder</v>
      </c>
    </row>
    <row r="6002" spans="1:7" thickBot="1">
      <c r="A6002" s="62" t="s">
        <v>802</v>
      </c>
      <c r="B6002" s="61">
        <v>159</v>
      </c>
      <c r="C6002" s="61" t="str">
        <f t="shared" si="293"/>
        <v>No Tie</v>
      </c>
      <c r="D6002" s="63">
        <f t="shared" si="294"/>
        <v>159</v>
      </c>
      <c r="E6002" s="63">
        <v>159</v>
      </c>
      <c r="F6002" s="61" t="s">
        <v>744</v>
      </c>
      <c r="G6002" s="61" t="str">
        <f t="shared" si="295"/>
        <v>Stuart Appleby</v>
      </c>
    </row>
    <row r="6003" spans="1:7" thickBot="1">
      <c r="A6003" s="62" t="s">
        <v>802</v>
      </c>
      <c r="B6003" s="61" t="s">
        <v>671</v>
      </c>
      <c r="C6003" s="61">
        <f t="shared" si="293"/>
        <v>1</v>
      </c>
      <c r="D6003" s="63" t="str">
        <f t="shared" si="294"/>
        <v>160</v>
      </c>
      <c r="E6003" s="63">
        <v>160</v>
      </c>
      <c r="F6003" s="61" t="s">
        <v>669</v>
      </c>
      <c r="G6003" s="61" t="str">
        <f t="shared" si="295"/>
        <v>William McGirt</v>
      </c>
    </row>
    <row r="6004" spans="1:7" thickBot="1">
      <c r="A6004" s="62" t="s">
        <v>802</v>
      </c>
      <c r="B6004" s="61" t="s">
        <v>671</v>
      </c>
      <c r="C6004" s="61">
        <f t="shared" si="293"/>
        <v>1</v>
      </c>
      <c r="D6004" s="63" t="str">
        <f t="shared" si="294"/>
        <v>160</v>
      </c>
      <c r="E6004" s="63">
        <v>160</v>
      </c>
      <c r="F6004" s="61" t="s">
        <v>801</v>
      </c>
      <c r="G6004" s="61" t="str">
        <f t="shared" si="295"/>
        <v>Woody Austin</v>
      </c>
    </row>
    <row r="6005" spans="1:7" thickBot="1">
      <c r="A6005" s="62" t="s">
        <v>802</v>
      </c>
      <c r="B6005" s="61">
        <v>162</v>
      </c>
      <c r="C6005" s="61" t="str">
        <f t="shared" si="293"/>
        <v>No Tie</v>
      </c>
      <c r="D6005" s="63">
        <f t="shared" si="294"/>
        <v>162</v>
      </c>
      <c r="E6005" s="63">
        <v>162</v>
      </c>
      <c r="F6005" s="61" t="s">
        <v>758</v>
      </c>
      <c r="G6005" s="61" t="str">
        <f t="shared" si="295"/>
        <v>Ted Potter, Jr.</v>
      </c>
    </row>
    <row r="6006" spans="1:7" thickBot="1">
      <c r="A6006" s="62" t="s">
        <v>802</v>
      </c>
      <c r="B6006" s="61">
        <v>163</v>
      </c>
      <c r="C6006" s="61" t="str">
        <f t="shared" si="293"/>
        <v>No Tie</v>
      </c>
      <c r="D6006" s="63">
        <f t="shared" si="294"/>
        <v>163</v>
      </c>
      <c r="E6006" s="63">
        <v>163</v>
      </c>
      <c r="F6006" s="61" t="s">
        <v>691</v>
      </c>
      <c r="G6006" s="61" t="str">
        <f t="shared" si="295"/>
        <v>Brian Davis</v>
      </c>
    </row>
    <row r="6007" spans="1:7" thickBot="1">
      <c r="A6007" s="62" t="s">
        <v>802</v>
      </c>
      <c r="B6007" s="61">
        <v>164</v>
      </c>
      <c r="C6007" s="61" t="str">
        <f t="shared" si="293"/>
        <v>No Tie</v>
      </c>
      <c r="D6007" s="63">
        <f t="shared" si="294"/>
        <v>164</v>
      </c>
      <c r="E6007" s="63">
        <v>164</v>
      </c>
      <c r="F6007" s="61" t="s">
        <v>684</v>
      </c>
      <c r="G6007" s="61" t="str">
        <f t="shared" si="295"/>
        <v>Luke Donald</v>
      </c>
    </row>
    <row r="6008" spans="1:7" thickBot="1">
      <c r="A6008" s="62" t="s">
        <v>802</v>
      </c>
      <c r="B6008" s="61">
        <v>165</v>
      </c>
      <c r="C6008" s="61" t="str">
        <f t="shared" si="293"/>
        <v>No Tie</v>
      </c>
      <c r="D6008" s="63">
        <f t="shared" si="294"/>
        <v>165</v>
      </c>
      <c r="E6008" s="63">
        <v>165</v>
      </c>
      <c r="F6008" s="61" t="s">
        <v>768</v>
      </c>
      <c r="G6008" s="61" t="str">
        <f t="shared" si="295"/>
        <v>Graeme McDowell</v>
      </c>
    </row>
    <row r="6009" spans="1:7" thickBot="1">
      <c r="A6009" s="62" t="s">
        <v>802</v>
      </c>
      <c r="B6009" s="61">
        <v>166</v>
      </c>
      <c r="C6009" s="61" t="str">
        <f t="shared" si="293"/>
        <v>No Tie</v>
      </c>
      <c r="D6009" s="63">
        <f t="shared" si="294"/>
        <v>166</v>
      </c>
      <c r="E6009" s="63">
        <v>166</v>
      </c>
      <c r="F6009" s="61" t="s">
        <v>690</v>
      </c>
      <c r="G6009" s="61" t="str">
        <f t="shared" si="295"/>
        <v>Heath Slocum</v>
      </c>
    </row>
    <row r="6010" spans="1:7" thickBot="1">
      <c r="A6010" s="62" t="s">
        <v>802</v>
      </c>
      <c r="B6010" s="61">
        <v>167</v>
      </c>
      <c r="C6010" s="61" t="str">
        <f t="shared" si="293"/>
        <v>No Tie</v>
      </c>
      <c r="D6010" s="63">
        <f t="shared" si="294"/>
        <v>167</v>
      </c>
      <c r="E6010" s="63">
        <v>167</v>
      </c>
      <c r="F6010" s="61" t="s">
        <v>682</v>
      </c>
      <c r="G6010" s="61" t="str">
        <f t="shared" si="295"/>
        <v>Jerry Kelly</v>
      </c>
    </row>
    <row r="6011" spans="1:7" thickBot="1">
      <c r="A6011" s="62" t="s">
        <v>802</v>
      </c>
      <c r="B6011" s="61">
        <v>168</v>
      </c>
      <c r="C6011" s="61" t="str">
        <f t="shared" si="293"/>
        <v>No Tie</v>
      </c>
      <c r="D6011" s="63">
        <f t="shared" si="294"/>
        <v>168</v>
      </c>
      <c r="E6011" s="63">
        <v>168</v>
      </c>
      <c r="F6011" s="61" t="s">
        <v>694</v>
      </c>
      <c r="G6011" s="61" t="str">
        <f t="shared" si="295"/>
        <v>Billy Hurley III</v>
      </c>
    </row>
    <row r="6012" spans="1:7" thickBot="1">
      <c r="A6012" s="62" t="s">
        <v>802</v>
      </c>
      <c r="B6012" s="61">
        <v>169</v>
      </c>
      <c r="C6012" s="61" t="str">
        <f t="shared" si="293"/>
        <v>No Tie</v>
      </c>
      <c r="D6012" s="63">
        <f t="shared" si="294"/>
        <v>169</v>
      </c>
      <c r="E6012" s="63">
        <v>169</v>
      </c>
      <c r="F6012" s="61" t="s">
        <v>767</v>
      </c>
      <c r="G6012" s="61" t="str">
        <f t="shared" si="295"/>
        <v>Jeff Maggert</v>
      </c>
    </row>
    <row r="6013" spans="1:7" thickBot="1">
      <c r="A6013" s="62" t="s">
        <v>802</v>
      </c>
      <c r="B6013" s="61">
        <v>170</v>
      </c>
      <c r="C6013" s="61" t="str">
        <f t="shared" si="293"/>
        <v>No Tie</v>
      </c>
      <c r="D6013" s="63">
        <f t="shared" si="294"/>
        <v>170</v>
      </c>
      <c r="E6013" s="63">
        <v>170</v>
      </c>
      <c r="F6013" s="61" t="s">
        <v>754</v>
      </c>
      <c r="G6013" s="61" t="str">
        <f t="shared" si="295"/>
        <v>D.H. Lee</v>
      </c>
    </row>
    <row r="6014" spans="1:7" thickBot="1">
      <c r="A6014" s="62" t="s">
        <v>802</v>
      </c>
      <c r="B6014" s="61">
        <v>171</v>
      </c>
      <c r="C6014" s="61" t="str">
        <f t="shared" si="293"/>
        <v>No Tie</v>
      </c>
      <c r="D6014" s="63">
        <f t="shared" si="294"/>
        <v>171</v>
      </c>
      <c r="E6014" s="63">
        <v>171</v>
      </c>
      <c r="F6014" s="61" t="s">
        <v>680</v>
      </c>
      <c r="G6014" s="61" t="str">
        <f t="shared" si="295"/>
        <v>Ken Duke</v>
      </c>
    </row>
    <row r="6015" spans="1:7" thickBot="1">
      <c r="A6015" s="62" t="s">
        <v>802</v>
      </c>
      <c r="B6015" s="61">
        <v>172</v>
      </c>
      <c r="C6015" s="61" t="str">
        <f t="shared" si="293"/>
        <v>No Tie</v>
      </c>
      <c r="D6015" s="63">
        <f t="shared" si="294"/>
        <v>172</v>
      </c>
      <c r="E6015" s="63">
        <v>172</v>
      </c>
      <c r="F6015" s="61" t="s">
        <v>678</v>
      </c>
      <c r="G6015" s="61" t="str">
        <f t="shared" si="295"/>
        <v>Chad Collins</v>
      </c>
    </row>
    <row r="6016" spans="1:7" thickBot="1">
      <c r="A6016" s="62" t="s">
        <v>802</v>
      </c>
      <c r="B6016" s="61">
        <v>173</v>
      </c>
      <c r="C6016" s="61" t="str">
        <f t="shared" si="293"/>
        <v>No Tie</v>
      </c>
      <c r="D6016" s="63">
        <f t="shared" si="294"/>
        <v>173</v>
      </c>
      <c r="E6016" s="63">
        <v>173</v>
      </c>
      <c r="F6016" s="61" t="s">
        <v>697</v>
      </c>
      <c r="G6016" s="61" t="str">
        <f t="shared" si="295"/>
        <v>David Toms</v>
      </c>
    </row>
    <row r="6017" spans="1:7" thickBot="1">
      <c r="A6017" s="62" t="s">
        <v>802</v>
      </c>
      <c r="B6017" s="61">
        <v>174</v>
      </c>
      <c r="C6017" s="61" t="str">
        <f t="shared" si="293"/>
        <v>No Tie</v>
      </c>
      <c r="D6017" s="63">
        <f t="shared" si="294"/>
        <v>174</v>
      </c>
      <c r="E6017" s="63">
        <v>174</v>
      </c>
      <c r="F6017" s="61" t="s">
        <v>777</v>
      </c>
      <c r="G6017" s="61" t="str">
        <f t="shared" si="295"/>
        <v>Tim Clark</v>
      </c>
    </row>
    <row r="6018" spans="1:7" thickBot="1">
      <c r="A6018" s="62" t="s">
        <v>802</v>
      </c>
      <c r="B6018" s="61">
        <v>175</v>
      </c>
      <c r="C6018" s="61" t="str">
        <f t="shared" si="293"/>
        <v>No Tie</v>
      </c>
      <c r="D6018" s="63">
        <f t="shared" si="294"/>
        <v>175</v>
      </c>
      <c r="E6018" s="63">
        <v>175</v>
      </c>
      <c r="F6018" s="61" t="s">
        <v>773</v>
      </c>
      <c r="G6018" s="61" t="str">
        <f t="shared" si="295"/>
        <v>Brian Gay</v>
      </c>
    </row>
    <row r="6019" spans="1:7" thickBot="1">
      <c r="A6019" s="62" t="s">
        <v>802</v>
      </c>
      <c r="B6019" s="61">
        <v>176</v>
      </c>
      <c r="C6019" s="61" t="str">
        <f t="shared" si="293"/>
        <v>No Tie</v>
      </c>
      <c r="D6019" s="63">
        <f t="shared" si="294"/>
        <v>176</v>
      </c>
      <c r="E6019" s="63">
        <v>176</v>
      </c>
      <c r="F6019" s="61" t="s">
        <v>780</v>
      </c>
      <c r="G6019" s="61" t="str">
        <f t="shared" si="295"/>
        <v>Mike Weir</v>
      </c>
    </row>
    <row r="6020" spans="1:7" thickBot="1">
      <c r="A6020" s="62" t="s">
        <v>802</v>
      </c>
      <c r="B6020" s="61">
        <v>177</v>
      </c>
      <c r="C6020" s="61" t="str">
        <f t="shared" si="293"/>
        <v>No Tie</v>
      </c>
      <c r="D6020" s="63">
        <f t="shared" si="294"/>
        <v>177</v>
      </c>
      <c r="E6020" s="63">
        <v>177</v>
      </c>
      <c r="F6020" s="61" t="s">
        <v>695</v>
      </c>
      <c r="G6020" s="61" t="str">
        <f t="shared" si="295"/>
        <v>Justin Leonard</v>
      </c>
    </row>
    <row r="6021" spans="1:7" thickBot="1">
      <c r="A6021" s="62" t="s">
        <v>944</v>
      </c>
      <c r="B6021" s="61">
        <v>1</v>
      </c>
      <c r="C6021" s="61" t="str">
        <f t="shared" ref="C6021:C6084" si="296">IFERROR(SEARCH("T",B6021),"No Tie")</f>
        <v>No Tie</v>
      </c>
      <c r="D6021" s="63">
        <f t="shared" ref="D6021:D6084" si="297">IF(C6021="No Tie",B6021,RIGHT(B6021,LEN(B6021)-1))</f>
        <v>1</v>
      </c>
      <c r="E6021" s="63">
        <v>1</v>
      </c>
      <c r="F6021" s="61" t="s">
        <v>147</v>
      </c>
      <c r="G6021" s="61" t="str">
        <f t="shared" ref="G6021:G6084" si="298">TRIM(SUBSTITUTE(F6021,CHAR(160),CHAR(32)))</f>
        <v>Bubba Watson</v>
      </c>
    </row>
    <row r="6022" spans="1:7" thickBot="1">
      <c r="A6022" s="62" t="s">
        <v>944</v>
      </c>
      <c r="B6022" s="61" t="s">
        <v>271</v>
      </c>
      <c r="C6022" s="61">
        <f t="shared" si="296"/>
        <v>1</v>
      </c>
      <c r="D6022" s="63" t="str">
        <f t="shared" si="297"/>
        <v>2</v>
      </c>
      <c r="E6022" s="63">
        <v>2</v>
      </c>
      <c r="F6022" s="61" t="s">
        <v>159</v>
      </c>
      <c r="G6022" s="61" t="str">
        <f t="shared" si="298"/>
        <v>Jonas Blixt</v>
      </c>
    </row>
    <row r="6023" spans="1:7" thickBot="1">
      <c r="A6023" s="62" t="s">
        <v>944</v>
      </c>
      <c r="B6023" s="61" t="s">
        <v>271</v>
      </c>
      <c r="C6023" s="61">
        <f t="shared" si="296"/>
        <v>1</v>
      </c>
      <c r="D6023" s="63" t="str">
        <f t="shared" si="297"/>
        <v>2</v>
      </c>
      <c r="E6023" s="63">
        <v>2</v>
      </c>
      <c r="F6023" s="61" t="s">
        <v>126</v>
      </c>
      <c r="G6023" s="61" t="str">
        <f t="shared" si="298"/>
        <v>Jordan Spieth</v>
      </c>
    </row>
    <row r="6024" spans="1:7" thickBot="1">
      <c r="A6024" s="62" t="s">
        <v>944</v>
      </c>
      <c r="B6024" s="61">
        <v>4</v>
      </c>
      <c r="C6024" s="61" t="str">
        <f t="shared" si="296"/>
        <v>No Tie</v>
      </c>
      <c r="D6024" s="63">
        <f t="shared" si="297"/>
        <v>4</v>
      </c>
      <c r="E6024" s="63">
        <v>4</v>
      </c>
      <c r="F6024" s="61" t="s">
        <v>911</v>
      </c>
      <c r="G6024" s="61" t="str">
        <f t="shared" si="298"/>
        <v>Miguel Jimenez</v>
      </c>
    </row>
    <row r="6025" spans="1:7" thickBot="1">
      <c r="A6025" s="62" t="s">
        <v>944</v>
      </c>
      <c r="B6025" s="61" t="s">
        <v>273</v>
      </c>
      <c r="C6025" s="61">
        <f t="shared" si="296"/>
        <v>1</v>
      </c>
      <c r="D6025" s="63" t="str">
        <f t="shared" si="297"/>
        <v>5</v>
      </c>
      <c r="E6025" s="63">
        <v>5</v>
      </c>
      <c r="F6025" s="61" t="s">
        <v>160</v>
      </c>
      <c r="G6025" s="61" t="str">
        <f t="shared" si="298"/>
        <v>Matt Kuchar</v>
      </c>
    </row>
    <row r="6026" spans="1:7" thickBot="1">
      <c r="A6026" s="62" t="s">
        <v>944</v>
      </c>
      <c r="B6026" s="61" t="s">
        <v>273</v>
      </c>
      <c r="C6026" s="61">
        <f t="shared" si="296"/>
        <v>1</v>
      </c>
      <c r="D6026" s="63" t="str">
        <f t="shared" si="297"/>
        <v>5</v>
      </c>
      <c r="E6026" s="63">
        <v>5</v>
      </c>
      <c r="F6026" s="61" t="s">
        <v>165</v>
      </c>
      <c r="G6026" s="61" t="str">
        <f t="shared" si="298"/>
        <v>Rickie Fowler</v>
      </c>
    </row>
    <row r="6027" spans="1:7" thickBot="1">
      <c r="A6027" s="62" t="s">
        <v>944</v>
      </c>
      <c r="B6027" s="61">
        <v>7</v>
      </c>
      <c r="C6027" s="61" t="str">
        <f t="shared" si="296"/>
        <v>No Tie</v>
      </c>
      <c r="D6027" s="63">
        <f t="shared" si="297"/>
        <v>7</v>
      </c>
      <c r="E6027" s="63">
        <v>7</v>
      </c>
      <c r="F6027" s="61" t="s">
        <v>169</v>
      </c>
      <c r="G6027" s="61" t="str">
        <f t="shared" si="298"/>
        <v>Lee Westwood</v>
      </c>
    </row>
    <row r="6028" spans="1:7" thickBot="1">
      <c r="A6028" s="62" t="s">
        <v>944</v>
      </c>
      <c r="B6028" s="61" t="s">
        <v>132</v>
      </c>
      <c r="C6028" s="61">
        <f t="shared" si="296"/>
        <v>1</v>
      </c>
      <c r="D6028" s="63" t="str">
        <f t="shared" si="297"/>
        <v>8</v>
      </c>
      <c r="E6028" s="63">
        <v>8</v>
      </c>
      <c r="F6028" s="61" t="s">
        <v>179</v>
      </c>
      <c r="G6028" s="61" t="str">
        <f t="shared" si="298"/>
        <v>Bernhard Langer</v>
      </c>
    </row>
    <row r="6029" spans="1:7" thickBot="1">
      <c r="A6029" s="62" t="s">
        <v>944</v>
      </c>
      <c r="B6029" s="61" t="s">
        <v>132</v>
      </c>
      <c r="C6029" s="61">
        <f t="shared" si="296"/>
        <v>1</v>
      </c>
      <c r="D6029" s="63" t="str">
        <f t="shared" si="297"/>
        <v>8</v>
      </c>
      <c r="E6029" s="63">
        <v>8</v>
      </c>
      <c r="F6029" s="61" t="s">
        <v>171</v>
      </c>
      <c r="G6029" s="61" t="str">
        <f t="shared" si="298"/>
        <v>Jimmy Walker</v>
      </c>
    </row>
    <row r="6030" spans="1:7" thickBot="1">
      <c r="A6030" s="62" t="s">
        <v>944</v>
      </c>
      <c r="B6030" s="61" t="s">
        <v>132</v>
      </c>
      <c r="C6030" s="61">
        <f t="shared" si="296"/>
        <v>1</v>
      </c>
      <c r="D6030" s="63" t="str">
        <f t="shared" si="297"/>
        <v>8</v>
      </c>
      <c r="E6030" s="63">
        <v>8</v>
      </c>
      <c r="F6030" s="61" t="s">
        <v>149</v>
      </c>
      <c r="G6030" s="61" t="str">
        <f t="shared" si="298"/>
        <v>John Senden</v>
      </c>
    </row>
    <row r="6031" spans="1:7" thickBot="1">
      <c r="A6031" s="62" t="s">
        <v>944</v>
      </c>
      <c r="B6031" s="61" t="s">
        <v>132</v>
      </c>
      <c r="C6031" s="61">
        <f t="shared" si="296"/>
        <v>1</v>
      </c>
      <c r="D6031" s="63" t="str">
        <f t="shared" si="297"/>
        <v>8</v>
      </c>
      <c r="E6031" s="63">
        <v>8</v>
      </c>
      <c r="F6031" s="61" t="s">
        <v>204</v>
      </c>
      <c r="G6031" s="61" t="str">
        <f t="shared" si="298"/>
        <v>Kevin Stadler</v>
      </c>
    </row>
    <row r="6032" spans="1:7" thickBot="1">
      <c r="A6032" s="62" t="s">
        <v>944</v>
      </c>
      <c r="B6032" s="61" t="s">
        <v>132</v>
      </c>
      <c r="C6032" s="61">
        <f t="shared" si="296"/>
        <v>1</v>
      </c>
      <c r="D6032" s="63" t="str">
        <f t="shared" si="297"/>
        <v>8</v>
      </c>
      <c r="E6032" s="63">
        <v>8</v>
      </c>
      <c r="F6032" s="61" t="s">
        <v>142</v>
      </c>
      <c r="G6032" s="61" t="str">
        <f t="shared" si="298"/>
        <v>Rory McIlroy</v>
      </c>
    </row>
    <row r="6033" spans="1:7" thickBot="1">
      <c r="A6033" s="62" t="s">
        <v>944</v>
      </c>
      <c r="B6033" s="61" t="s">
        <v>132</v>
      </c>
      <c r="C6033" s="61">
        <f t="shared" si="296"/>
        <v>1</v>
      </c>
      <c r="D6033" s="63" t="str">
        <f t="shared" si="297"/>
        <v>8</v>
      </c>
      <c r="E6033" s="63">
        <v>8</v>
      </c>
      <c r="F6033" s="61" t="s">
        <v>144</v>
      </c>
      <c r="G6033" s="61" t="str">
        <f t="shared" si="298"/>
        <v>Thomas Bjorn</v>
      </c>
    </row>
    <row r="6034" spans="1:7" thickBot="1">
      <c r="A6034" s="62" t="s">
        <v>944</v>
      </c>
      <c r="B6034" s="61" t="s">
        <v>279</v>
      </c>
      <c r="C6034" s="61">
        <f t="shared" si="296"/>
        <v>1</v>
      </c>
      <c r="D6034" s="63" t="str">
        <f t="shared" si="297"/>
        <v>14</v>
      </c>
      <c r="E6034" s="63">
        <v>14</v>
      </c>
      <c r="F6034" s="61" t="s">
        <v>157</v>
      </c>
      <c r="G6034" s="61" t="str">
        <f t="shared" si="298"/>
        <v>Adam Scott</v>
      </c>
    </row>
    <row r="6035" spans="1:7" thickBot="1">
      <c r="A6035" s="62" t="s">
        <v>944</v>
      </c>
      <c r="B6035" s="61" t="s">
        <v>279</v>
      </c>
      <c r="C6035" s="61">
        <f t="shared" si="296"/>
        <v>1</v>
      </c>
      <c r="D6035" s="63" t="str">
        <f t="shared" si="297"/>
        <v>14</v>
      </c>
      <c r="E6035" s="63">
        <v>14</v>
      </c>
      <c r="F6035" s="61" t="s">
        <v>172</v>
      </c>
      <c r="G6035" s="61" t="str">
        <f t="shared" si="298"/>
        <v>Henrik Stenson</v>
      </c>
    </row>
    <row r="6036" spans="1:7" thickBot="1">
      <c r="A6036" s="62" t="s">
        <v>944</v>
      </c>
      <c r="B6036" s="61" t="s">
        <v>279</v>
      </c>
      <c r="C6036" s="61">
        <f t="shared" si="296"/>
        <v>1</v>
      </c>
      <c r="D6036" s="63" t="str">
        <f t="shared" si="297"/>
        <v>14</v>
      </c>
      <c r="E6036" s="63">
        <v>14</v>
      </c>
      <c r="F6036" s="61" t="s">
        <v>183</v>
      </c>
      <c r="G6036" s="61" t="str">
        <f t="shared" si="298"/>
        <v>Jamie Donaldson</v>
      </c>
    </row>
    <row r="6037" spans="1:7" thickBot="1">
      <c r="A6037" s="62" t="s">
        <v>944</v>
      </c>
      <c r="B6037" s="61" t="s">
        <v>279</v>
      </c>
      <c r="C6037" s="61">
        <f t="shared" si="296"/>
        <v>1</v>
      </c>
      <c r="D6037" s="63" t="str">
        <f t="shared" si="297"/>
        <v>14</v>
      </c>
      <c r="E6037" s="63">
        <v>14</v>
      </c>
      <c r="F6037" s="61" t="s">
        <v>191</v>
      </c>
      <c r="G6037" s="61" t="str">
        <f t="shared" si="298"/>
        <v>Jim Furyk</v>
      </c>
    </row>
    <row r="6038" spans="1:7" thickBot="1">
      <c r="A6038" s="62" t="s">
        <v>944</v>
      </c>
      <c r="B6038" s="61" t="s">
        <v>279</v>
      </c>
      <c r="C6038" s="61">
        <f t="shared" si="296"/>
        <v>1</v>
      </c>
      <c r="D6038" s="63" t="str">
        <f t="shared" si="297"/>
        <v>14</v>
      </c>
      <c r="E6038" s="63">
        <v>14</v>
      </c>
      <c r="F6038" s="61" t="s">
        <v>129</v>
      </c>
      <c r="G6038" s="61" t="str">
        <f t="shared" si="298"/>
        <v>Justin Rose</v>
      </c>
    </row>
    <row r="6039" spans="1:7" thickBot="1">
      <c r="A6039" s="62" t="s">
        <v>944</v>
      </c>
      <c r="B6039" s="61" t="s">
        <v>279</v>
      </c>
      <c r="C6039" s="61">
        <f t="shared" si="296"/>
        <v>1</v>
      </c>
      <c r="D6039" s="63" t="str">
        <f t="shared" si="297"/>
        <v>14</v>
      </c>
      <c r="E6039" s="63">
        <v>14</v>
      </c>
      <c r="F6039" s="61" t="s">
        <v>912</v>
      </c>
      <c r="G6039" s="61" t="str">
        <f t="shared" si="298"/>
        <v>Stewart Cink</v>
      </c>
    </row>
    <row r="6040" spans="1:7" thickBot="1">
      <c r="A6040" s="62" t="s">
        <v>944</v>
      </c>
      <c r="B6040" s="61" t="s">
        <v>284</v>
      </c>
      <c r="C6040" s="61">
        <f t="shared" si="296"/>
        <v>1</v>
      </c>
      <c r="D6040" s="63" t="str">
        <f t="shared" si="297"/>
        <v>20</v>
      </c>
      <c r="E6040" s="63">
        <v>20</v>
      </c>
      <c r="F6040" s="61" t="s">
        <v>122</v>
      </c>
      <c r="G6040" s="61" t="str">
        <f t="shared" si="298"/>
        <v>Bill Haas</v>
      </c>
    </row>
    <row r="6041" spans="1:7" thickBot="1">
      <c r="A6041" s="62" t="s">
        <v>944</v>
      </c>
      <c r="B6041" s="61" t="s">
        <v>284</v>
      </c>
      <c r="C6041" s="61">
        <f t="shared" si="296"/>
        <v>1</v>
      </c>
      <c r="D6041" s="63" t="str">
        <f t="shared" si="297"/>
        <v>20</v>
      </c>
      <c r="E6041" s="63">
        <v>20</v>
      </c>
      <c r="F6041" s="61" t="s">
        <v>155</v>
      </c>
      <c r="G6041" s="61" t="str">
        <f t="shared" si="298"/>
        <v>Chris Kirk</v>
      </c>
    </row>
    <row r="6042" spans="1:7" thickBot="1">
      <c r="A6042" s="62" t="s">
        <v>944</v>
      </c>
      <c r="B6042" s="61" t="s">
        <v>284</v>
      </c>
      <c r="C6042" s="61">
        <f t="shared" si="296"/>
        <v>1</v>
      </c>
      <c r="D6042" s="63" t="str">
        <f t="shared" si="297"/>
        <v>20</v>
      </c>
      <c r="E6042" s="63">
        <v>20</v>
      </c>
      <c r="F6042" s="61" t="s">
        <v>208</v>
      </c>
      <c r="G6042" s="61" t="str">
        <f t="shared" si="298"/>
        <v>Fred Couples</v>
      </c>
    </row>
    <row r="6043" spans="1:7" thickBot="1">
      <c r="A6043" s="62" t="s">
        <v>944</v>
      </c>
      <c r="B6043" s="61" t="s">
        <v>284</v>
      </c>
      <c r="C6043" s="61">
        <f t="shared" si="296"/>
        <v>1</v>
      </c>
      <c r="D6043" s="63" t="str">
        <f t="shared" si="297"/>
        <v>20</v>
      </c>
      <c r="E6043" s="63">
        <v>20</v>
      </c>
      <c r="F6043" s="61" t="s">
        <v>170</v>
      </c>
      <c r="G6043" s="61" t="str">
        <f t="shared" si="298"/>
        <v>Ian Poulter</v>
      </c>
    </row>
    <row r="6044" spans="1:7" thickBot="1">
      <c r="A6044" s="62" t="s">
        <v>944</v>
      </c>
      <c r="B6044" s="61" t="s">
        <v>284</v>
      </c>
      <c r="C6044" s="61">
        <f t="shared" si="296"/>
        <v>1</v>
      </c>
      <c r="D6044" s="63" t="str">
        <f t="shared" si="297"/>
        <v>20</v>
      </c>
      <c r="E6044" s="63">
        <v>20</v>
      </c>
      <c r="F6044" s="61" t="s">
        <v>123</v>
      </c>
      <c r="G6044" s="61" t="str">
        <f t="shared" si="298"/>
        <v>Jason Day</v>
      </c>
    </row>
    <row r="6045" spans="1:7" thickBot="1">
      <c r="A6045" s="62" t="s">
        <v>944</v>
      </c>
      <c r="B6045" s="61">
        <v>25</v>
      </c>
      <c r="C6045" s="61" t="str">
        <f t="shared" si="296"/>
        <v>No Tie</v>
      </c>
      <c r="D6045" s="63">
        <f t="shared" si="297"/>
        <v>25</v>
      </c>
      <c r="E6045" s="63">
        <v>25</v>
      </c>
      <c r="F6045" s="61" t="s">
        <v>136</v>
      </c>
      <c r="G6045" s="61" t="str">
        <f t="shared" si="298"/>
        <v>Louis Oosthuizen</v>
      </c>
    </row>
    <row r="6046" spans="1:7" thickBot="1">
      <c r="A6046" s="62" t="s">
        <v>944</v>
      </c>
      <c r="B6046" s="61" t="s">
        <v>290</v>
      </c>
      <c r="C6046" s="61">
        <f t="shared" si="296"/>
        <v>1</v>
      </c>
      <c r="D6046" s="63" t="str">
        <f t="shared" si="297"/>
        <v>26</v>
      </c>
      <c r="E6046" s="63">
        <v>26</v>
      </c>
      <c r="F6046" s="61" t="s">
        <v>151</v>
      </c>
      <c r="G6046" s="61" t="str">
        <f t="shared" si="298"/>
        <v>Gary Woodland</v>
      </c>
    </row>
    <row r="6047" spans="1:7" thickBot="1">
      <c r="A6047" s="62" t="s">
        <v>944</v>
      </c>
      <c r="B6047" s="61" t="s">
        <v>290</v>
      </c>
      <c r="C6047" s="61">
        <f t="shared" si="296"/>
        <v>1</v>
      </c>
      <c r="D6047" s="63" t="str">
        <f t="shared" si="297"/>
        <v>26</v>
      </c>
      <c r="E6047" s="63">
        <v>26</v>
      </c>
      <c r="F6047" s="61" t="s">
        <v>914</v>
      </c>
      <c r="G6047" s="61" t="str">
        <f t="shared" si="298"/>
        <v>Gonzalo Fdez-Castano</v>
      </c>
    </row>
    <row r="6048" spans="1:7" thickBot="1">
      <c r="A6048" s="62" t="s">
        <v>944</v>
      </c>
      <c r="B6048" s="61" t="s">
        <v>290</v>
      </c>
      <c r="C6048" s="61">
        <f t="shared" si="296"/>
        <v>1</v>
      </c>
      <c r="D6048" s="63" t="str">
        <f t="shared" si="297"/>
        <v>26</v>
      </c>
      <c r="E6048" s="63">
        <v>26</v>
      </c>
      <c r="F6048" s="61" t="s">
        <v>196</v>
      </c>
      <c r="G6048" s="61" t="str">
        <f t="shared" si="298"/>
        <v>Hunter Mahan</v>
      </c>
    </row>
    <row r="6049" spans="1:7" thickBot="1">
      <c r="A6049" s="62" t="s">
        <v>944</v>
      </c>
      <c r="B6049" s="61" t="s">
        <v>290</v>
      </c>
      <c r="C6049" s="61">
        <f t="shared" si="296"/>
        <v>1</v>
      </c>
      <c r="D6049" s="63" t="str">
        <f t="shared" si="297"/>
        <v>26</v>
      </c>
      <c r="E6049" s="63">
        <v>26</v>
      </c>
      <c r="F6049" s="61" t="s">
        <v>202</v>
      </c>
      <c r="G6049" s="61" t="str">
        <f t="shared" si="298"/>
        <v>Joost Luiten</v>
      </c>
    </row>
    <row r="6050" spans="1:7" thickBot="1">
      <c r="A6050" s="62" t="s">
        <v>944</v>
      </c>
      <c r="B6050" s="61" t="s">
        <v>290</v>
      </c>
      <c r="C6050" s="61">
        <f t="shared" si="296"/>
        <v>1</v>
      </c>
      <c r="D6050" s="63" t="str">
        <f t="shared" si="297"/>
        <v>26</v>
      </c>
      <c r="E6050" s="63">
        <v>26</v>
      </c>
      <c r="F6050" s="61" t="s">
        <v>913</v>
      </c>
      <c r="G6050" s="61" t="str">
        <f t="shared" si="298"/>
        <v>Steven Bowditch</v>
      </c>
    </row>
    <row r="6051" spans="1:7" thickBot="1">
      <c r="A6051" s="62" t="s">
        <v>944</v>
      </c>
      <c r="B6051" s="61" t="s">
        <v>295</v>
      </c>
      <c r="C6051" s="61">
        <f t="shared" si="296"/>
        <v>1</v>
      </c>
      <c r="D6051" s="63" t="str">
        <f t="shared" si="297"/>
        <v>31</v>
      </c>
      <c r="E6051" s="63">
        <v>31</v>
      </c>
      <c r="F6051" s="61" t="s">
        <v>201</v>
      </c>
      <c r="G6051" s="61" t="str">
        <f t="shared" si="298"/>
        <v>Martin Kaymer</v>
      </c>
    </row>
    <row r="6052" spans="1:7" thickBot="1">
      <c r="A6052" s="62" t="s">
        <v>944</v>
      </c>
      <c r="B6052" s="61" t="s">
        <v>295</v>
      </c>
      <c r="C6052" s="61">
        <f t="shared" si="296"/>
        <v>1</v>
      </c>
      <c r="D6052" s="63" t="str">
        <f t="shared" si="297"/>
        <v>31</v>
      </c>
      <c r="E6052" s="63">
        <v>31</v>
      </c>
      <c r="F6052" s="61" t="s">
        <v>117</v>
      </c>
      <c r="G6052" s="61" t="str">
        <f t="shared" si="298"/>
        <v>Russell Henley</v>
      </c>
    </row>
    <row r="6053" spans="1:7" thickBot="1">
      <c r="A6053" s="62" t="s">
        <v>944</v>
      </c>
      <c r="B6053" s="61" t="s">
        <v>295</v>
      </c>
      <c r="C6053" s="61">
        <f t="shared" si="296"/>
        <v>1</v>
      </c>
      <c r="D6053" s="63" t="str">
        <f t="shared" si="297"/>
        <v>31</v>
      </c>
      <c r="E6053" s="63">
        <v>31</v>
      </c>
      <c r="F6053" s="61" t="s">
        <v>174</v>
      </c>
      <c r="G6053" s="61" t="str">
        <f t="shared" si="298"/>
        <v>Steve Stricker</v>
      </c>
    </row>
    <row r="6054" spans="1:7" thickBot="1">
      <c r="A6054" s="62" t="s">
        <v>944</v>
      </c>
      <c r="B6054" s="61" t="s">
        <v>297</v>
      </c>
      <c r="C6054" s="61">
        <f t="shared" si="296"/>
        <v>1</v>
      </c>
      <c r="D6054" s="63" t="str">
        <f t="shared" si="297"/>
        <v>34</v>
      </c>
      <c r="E6054" s="63">
        <v>34</v>
      </c>
      <c r="F6054" s="61" t="s">
        <v>209</v>
      </c>
      <c r="G6054" s="61" t="str">
        <f t="shared" si="298"/>
        <v>Jose Maria Olazabal</v>
      </c>
    </row>
    <row r="6055" spans="1:7" thickBot="1">
      <c r="A6055" s="62" t="s">
        <v>944</v>
      </c>
      <c r="B6055" s="61" t="s">
        <v>297</v>
      </c>
      <c r="C6055" s="61">
        <f t="shared" si="296"/>
        <v>1</v>
      </c>
      <c r="D6055" s="63" t="str">
        <f t="shared" si="297"/>
        <v>34</v>
      </c>
      <c r="E6055" s="63">
        <v>34</v>
      </c>
      <c r="F6055" s="61" t="s">
        <v>915</v>
      </c>
      <c r="G6055" s="61" t="str">
        <f t="shared" si="298"/>
        <v>K.J. Choi</v>
      </c>
    </row>
    <row r="6056" spans="1:7" thickBot="1">
      <c r="A6056" s="62" t="s">
        <v>944</v>
      </c>
      <c r="B6056" s="61" t="s">
        <v>297</v>
      </c>
      <c r="C6056" s="61">
        <f t="shared" si="296"/>
        <v>1</v>
      </c>
      <c r="D6056" s="63" t="str">
        <f t="shared" si="297"/>
        <v>34</v>
      </c>
      <c r="E6056" s="63">
        <v>34</v>
      </c>
      <c r="F6056" s="61" t="s">
        <v>143</v>
      </c>
      <c r="G6056" s="61" t="str">
        <f t="shared" si="298"/>
        <v>Stephen Gallacher</v>
      </c>
    </row>
    <row r="6057" spans="1:7" thickBot="1">
      <c r="A6057" s="62" t="s">
        <v>944</v>
      </c>
      <c r="B6057" s="61" t="s">
        <v>300</v>
      </c>
      <c r="C6057" s="61">
        <f t="shared" si="296"/>
        <v>1</v>
      </c>
      <c r="D6057" s="63" t="str">
        <f t="shared" si="297"/>
        <v>37</v>
      </c>
      <c r="E6057" s="63">
        <v>37</v>
      </c>
      <c r="F6057" s="61" t="s">
        <v>135</v>
      </c>
      <c r="G6057" s="61" t="str">
        <f t="shared" si="298"/>
        <v>Billy Horschel</v>
      </c>
    </row>
    <row r="6058" spans="1:7" thickBot="1">
      <c r="A6058" s="62" t="s">
        <v>944</v>
      </c>
      <c r="B6058" s="61" t="s">
        <v>300</v>
      </c>
      <c r="C6058" s="61">
        <f t="shared" si="296"/>
        <v>1</v>
      </c>
      <c r="D6058" s="63" t="str">
        <f t="shared" si="297"/>
        <v>37</v>
      </c>
      <c r="E6058" s="63">
        <v>37</v>
      </c>
      <c r="F6058" s="61" t="s">
        <v>185</v>
      </c>
      <c r="G6058" s="61" t="str">
        <f t="shared" si="298"/>
        <v>Brandt Snedeker</v>
      </c>
    </row>
    <row r="6059" spans="1:7" thickBot="1">
      <c r="A6059" s="62" t="s">
        <v>944</v>
      </c>
      <c r="B6059" s="61" t="s">
        <v>300</v>
      </c>
      <c r="C6059" s="61">
        <f t="shared" si="296"/>
        <v>1</v>
      </c>
      <c r="D6059" s="63" t="str">
        <f t="shared" si="297"/>
        <v>37</v>
      </c>
      <c r="E6059" s="63">
        <v>37</v>
      </c>
      <c r="F6059" s="61" t="s">
        <v>916</v>
      </c>
      <c r="G6059" s="61" t="str">
        <f t="shared" si="298"/>
        <v>Brendon de Jonge</v>
      </c>
    </row>
    <row r="6060" spans="1:7" thickBot="1">
      <c r="A6060" s="62" t="s">
        <v>944</v>
      </c>
      <c r="B6060" s="61" t="s">
        <v>300</v>
      </c>
      <c r="C6060" s="61">
        <f t="shared" si="296"/>
        <v>1</v>
      </c>
      <c r="D6060" s="63" t="str">
        <f t="shared" si="297"/>
        <v>37</v>
      </c>
      <c r="E6060" s="63">
        <v>37</v>
      </c>
      <c r="F6060" s="61" t="s">
        <v>198</v>
      </c>
      <c r="G6060" s="61" t="str">
        <f t="shared" si="298"/>
        <v>Thongchai Jaidee</v>
      </c>
    </row>
    <row r="6061" spans="1:7" thickBot="1">
      <c r="A6061" s="62" t="s">
        <v>944</v>
      </c>
      <c r="B6061" s="61" t="s">
        <v>300</v>
      </c>
      <c r="C6061" s="61">
        <f t="shared" si="296"/>
        <v>1</v>
      </c>
      <c r="D6061" s="63" t="str">
        <f t="shared" si="297"/>
        <v>37</v>
      </c>
      <c r="E6061" s="63">
        <v>37</v>
      </c>
      <c r="F6061" s="61" t="s">
        <v>194</v>
      </c>
      <c r="G6061" s="61" t="str">
        <f t="shared" si="298"/>
        <v>Vijay Singh</v>
      </c>
    </row>
    <row r="6062" spans="1:7" thickBot="1">
      <c r="A6062" s="62" t="s">
        <v>944</v>
      </c>
      <c r="B6062" s="61" t="s">
        <v>304</v>
      </c>
      <c r="C6062" s="61">
        <f t="shared" si="296"/>
        <v>1</v>
      </c>
      <c r="D6062" s="63" t="str">
        <f t="shared" si="297"/>
        <v>42</v>
      </c>
      <c r="E6062" s="63">
        <v>42</v>
      </c>
      <c r="F6062" s="61" t="s">
        <v>137</v>
      </c>
      <c r="G6062" s="61" t="str">
        <f t="shared" si="298"/>
        <v>Kevin Streelman</v>
      </c>
    </row>
    <row r="6063" spans="1:7" thickBot="1">
      <c r="A6063" s="62" t="s">
        <v>944</v>
      </c>
      <c r="B6063" s="61" t="s">
        <v>304</v>
      </c>
      <c r="C6063" s="61">
        <f t="shared" si="296"/>
        <v>1</v>
      </c>
      <c r="D6063" s="63" t="str">
        <f t="shared" si="297"/>
        <v>42</v>
      </c>
      <c r="E6063" s="63">
        <v>42</v>
      </c>
      <c r="F6063" s="61" t="s">
        <v>917</v>
      </c>
      <c r="G6063" s="61" t="str">
        <f t="shared" si="298"/>
        <v>Lucas Glover</v>
      </c>
    </row>
    <row r="6064" spans="1:7" thickBot="1">
      <c r="A6064" s="62" t="s">
        <v>944</v>
      </c>
      <c r="B6064" s="61" t="s">
        <v>306</v>
      </c>
      <c r="C6064" s="61">
        <f t="shared" si="296"/>
        <v>1</v>
      </c>
      <c r="D6064" s="63" t="str">
        <f t="shared" si="297"/>
        <v>44</v>
      </c>
      <c r="E6064" s="63">
        <v>44</v>
      </c>
      <c r="F6064" s="61" t="s">
        <v>177</v>
      </c>
      <c r="G6064" s="61" t="str">
        <f t="shared" si="298"/>
        <v>Darren Clarke</v>
      </c>
    </row>
    <row r="6065" spans="1:7" thickBot="1">
      <c r="A6065" s="62" t="s">
        <v>944</v>
      </c>
      <c r="B6065" s="61" t="s">
        <v>306</v>
      </c>
      <c r="C6065" s="61">
        <f t="shared" si="296"/>
        <v>1</v>
      </c>
      <c r="D6065" s="63" t="str">
        <f t="shared" si="297"/>
        <v>44</v>
      </c>
      <c r="E6065" s="63">
        <v>44</v>
      </c>
      <c r="F6065" s="61" t="s">
        <v>213</v>
      </c>
      <c r="G6065" s="61" t="str">
        <f t="shared" si="298"/>
        <v>Mike Weir</v>
      </c>
    </row>
    <row r="6066" spans="1:7" thickBot="1">
      <c r="A6066" s="62" t="s">
        <v>944</v>
      </c>
      <c r="B6066" s="61" t="s">
        <v>306</v>
      </c>
      <c r="C6066" s="61">
        <f t="shared" si="296"/>
        <v>1</v>
      </c>
      <c r="D6066" s="63" t="str">
        <f t="shared" si="297"/>
        <v>44</v>
      </c>
      <c r="E6066" s="63">
        <v>44</v>
      </c>
      <c r="F6066" s="61" t="s">
        <v>919</v>
      </c>
      <c r="G6066" s="61" t="str">
        <f t="shared" si="298"/>
        <v>Nick Watney</v>
      </c>
    </row>
    <row r="6067" spans="1:7" thickBot="1">
      <c r="A6067" s="62" t="s">
        <v>944</v>
      </c>
      <c r="B6067" s="61" t="s">
        <v>306</v>
      </c>
      <c r="C6067" s="61">
        <f t="shared" si="296"/>
        <v>1</v>
      </c>
      <c r="D6067" s="63" t="str">
        <f t="shared" si="297"/>
        <v>44</v>
      </c>
      <c r="E6067" s="63">
        <v>44</v>
      </c>
      <c r="F6067" s="61" t="s">
        <v>197</v>
      </c>
      <c r="G6067" s="61" t="str">
        <f t="shared" si="298"/>
        <v>Sandy Lyle</v>
      </c>
    </row>
    <row r="6068" spans="1:7" thickBot="1">
      <c r="A6068" s="62" t="s">
        <v>944</v>
      </c>
      <c r="B6068" s="61" t="s">
        <v>306</v>
      </c>
      <c r="C6068" s="61">
        <f t="shared" si="296"/>
        <v>1</v>
      </c>
      <c r="D6068" s="63" t="str">
        <f t="shared" si="297"/>
        <v>44</v>
      </c>
      <c r="E6068" s="63">
        <v>44</v>
      </c>
      <c r="F6068" s="61" t="s">
        <v>918</v>
      </c>
      <c r="G6068" s="61" t="str">
        <f t="shared" si="298"/>
        <v>Thorbjorn Olesen</v>
      </c>
    </row>
    <row r="6069" spans="1:7" thickBot="1">
      <c r="A6069" s="62" t="s">
        <v>944</v>
      </c>
      <c r="B6069" s="61">
        <v>49</v>
      </c>
      <c r="C6069" s="61" t="str">
        <f t="shared" si="296"/>
        <v>No Tie</v>
      </c>
      <c r="D6069" s="63">
        <f t="shared" si="297"/>
        <v>49</v>
      </c>
      <c r="E6069" s="63">
        <v>49</v>
      </c>
      <c r="F6069" s="61" t="s">
        <v>920</v>
      </c>
      <c r="G6069" s="61" t="str">
        <f t="shared" si="298"/>
        <v>Oliver Goss</v>
      </c>
    </row>
    <row r="6070" spans="1:7" thickBot="1">
      <c r="A6070" s="62" t="s">
        <v>944</v>
      </c>
      <c r="B6070" s="61">
        <v>50</v>
      </c>
      <c r="C6070" s="61" t="str">
        <f t="shared" si="296"/>
        <v>No Tie</v>
      </c>
      <c r="D6070" s="63">
        <f t="shared" si="297"/>
        <v>50</v>
      </c>
      <c r="E6070" s="63">
        <v>50</v>
      </c>
      <c r="F6070" s="61" t="s">
        <v>921</v>
      </c>
      <c r="G6070" s="61" t="str">
        <f t="shared" si="298"/>
        <v>Francesco Molinari</v>
      </c>
    </row>
    <row r="6071" spans="1:7" thickBot="1">
      <c r="A6071" s="62" t="s">
        <v>944</v>
      </c>
      <c r="B6071" s="61">
        <v>51</v>
      </c>
      <c r="C6071" s="61" t="str">
        <f t="shared" si="296"/>
        <v>No Tie</v>
      </c>
      <c r="D6071" s="63">
        <f t="shared" si="297"/>
        <v>51</v>
      </c>
      <c r="E6071" s="63">
        <v>51</v>
      </c>
      <c r="F6071" s="61" t="s">
        <v>206</v>
      </c>
      <c r="G6071" s="61" t="str">
        <f t="shared" si="298"/>
        <v>Larry Mize</v>
      </c>
    </row>
    <row r="6072" spans="1:7" thickBot="1">
      <c r="A6072" s="62" t="s">
        <v>944</v>
      </c>
      <c r="B6072" s="61" t="s">
        <v>320</v>
      </c>
      <c r="C6072" s="61">
        <f t="shared" si="296"/>
        <v>3</v>
      </c>
      <c r="D6072" s="63" t="str">
        <f t="shared" si="297"/>
        <v>UT</v>
      </c>
      <c r="E6072" s="63" t="s">
        <v>1170</v>
      </c>
      <c r="F6072" s="61" t="s">
        <v>156</v>
      </c>
      <c r="G6072" s="61" t="str">
        <f t="shared" si="298"/>
        <v>Angel Cabrera</v>
      </c>
    </row>
    <row r="6073" spans="1:7" thickBot="1">
      <c r="A6073" s="62" t="s">
        <v>944</v>
      </c>
      <c r="B6073" s="61" t="s">
        <v>320</v>
      </c>
      <c r="C6073" s="61">
        <f t="shared" si="296"/>
        <v>3</v>
      </c>
      <c r="D6073" s="63" t="str">
        <f t="shared" si="297"/>
        <v>UT</v>
      </c>
      <c r="E6073" s="63" t="s">
        <v>1170</v>
      </c>
      <c r="F6073" s="61" t="s">
        <v>215</v>
      </c>
      <c r="G6073" s="61" t="str">
        <f t="shared" si="298"/>
        <v>Ben Crenshaw</v>
      </c>
    </row>
    <row r="6074" spans="1:7" thickBot="1">
      <c r="A6074" s="62" t="s">
        <v>944</v>
      </c>
      <c r="B6074" s="61" t="s">
        <v>320</v>
      </c>
      <c r="C6074" s="61">
        <f t="shared" si="296"/>
        <v>3</v>
      </c>
      <c r="D6074" s="63" t="str">
        <f t="shared" si="297"/>
        <v>UT</v>
      </c>
      <c r="E6074" s="63" t="s">
        <v>1170</v>
      </c>
      <c r="F6074" s="61" t="s">
        <v>939</v>
      </c>
      <c r="G6074" s="61" t="str">
        <f t="shared" si="298"/>
        <v>Boo Weekley</v>
      </c>
    </row>
    <row r="6075" spans="1:7" thickBot="1">
      <c r="A6075" s="62" t="s">
        <v>944</v>
      </c>
      <c r="B6075" s="61" t="s">
        <v>320</v>
      </c>
      <c r="C6075" s="61">
        <f t="shared" si="296"/>
        <v>3</v>
      </c>
      <c r="D6075" s="63" t="str">
        <f t="shared" si="297"/>
        <v>UT</v>
      </c>
      <c r="E6075" s="63" t="s">
        <v>1170</v>
      </c>
      <c r="F6075" s="61" t="s">
        <v>195</v>
      </c>
      <c r="G6075" s="61" t="str">
        <f t="shared" si="298"/>
        <v>Branden Grace</v>
      </c>
    </row>
    <row r="6076" spans="1:7" thickBot="1">
      <c r="A6076" s="62" t="s">
        <v>944</v>
      </c>
      <c r="B6076" s="61" t="s">
        <v>320</v>
      </c>
      <c r="C6076" s="61">
        <f t="shared" si="296"/>
        <v>3</v>
      </c>
      <c r="D6076" s="63" t="str">
        <f t="shared" si="297"/>
        <v>UT</v>
      </c>
      <c r="E6076" s="63" t="s">
        <v>1170</v>
      </c>
      <c r="F6076" s="61" t="s">
        <v>934</v>
      </c>
      <c r="G6076" s="61" t="str">
        <f t="shared" si="298"/>
        <v>Chang-woo Lee</v>
      </c>
    </row>
    <row r="6077" spans="1:7" thickBot="1">
      <c r="A6077" s="62" t="s">
        <v>944</v>
      </c>
      <c r="B6077" s="61" t="s">
        <v>320</v>
      </c>
      <c r="C6077" s="61">
        <f t="shared" si="296"/>
        <v>3</v>
      </c>
      <c r="D6077" s="63" t="str">
        <f t="shared" si="297"/>
        <v>UT</v>
      </c>
      <c r="E6077" s="63" t="s">
        <v>1170</v>
      </c>
      <c r="F6077" s="61" t="s">
        <v>146</v>
      </c>
      <c r="G6077" s="61" t="str">
        <f t="shared" si="298"/>
        <v>Charl Schwartzel</v>
      </c>
    </row>
    <row r="6078" spans="1:7" thickBot="1">
      <c r="A6078" s="62" t="s">
        <v>944</v>
      </c>
      <c r="B6078" s="61" t="s">
        <v>320</v>
      </c>
      <c r="C6078" s="61">
        <f t="shared" si="296"/>
        <v>3</v>
      </c>
      <c r="D6078" s="63" t="str">
        <f t="shared" si="297"/>
        <v>UT</v>
      </c>
      <c r="E6078" s="63" t="s">
        <v>1170</v>
      </c>
      <c r="F6078" s="61" t="s">
        <v>942</v>
      </c>
      <c r="G6078" s="61" t="str">
        <f t="shared" si="298"/>
        <v>Craig Stadler</v>
      </c>
    </row>
    <row r="6079" spans="1:7" thickBot="1">
      <c r="A6079" s="62" t="s">
        <v>944</v>
      </c>
      <c r="B6079" s="61" t="s">
        <v>320</v>
      </c>
      <c r="C6079" s="61">
        <f t="shared" si="296"/>
        <v>3</v>
      </c>
      <c r="D6079" s="63" t="str">
        <f t="shared" si="297"/>
        <v>UT</v>
      </c>
      <c r="E6079" s="63" t="s">
        <v>1170</v>
      </c>
      <c r="F6079" s="61" t="s">
        <v>925</v>
      </c>
      <c r="G6079" s="61" t="str">
        <f t="shared" si="298"/>
        <v>D.A. Points</v>
      </c>
    </row>
    <row r="6080" spans="1:7" thickBot="1">
      <c r="A6080" s="62" t="s">
        <v>944</v>
      </c>
      <c r="B6080" s="61" t="s">
        <v>320</v>
      </c>
      <c r="C6080" s="61">
        <f t="shared" si="296"/>
        <v>3</v>
      </c>
      <c r="D6080" s="63" t="str">
        <f t="shared" si="297"/>
        <v>UT</v>
      </c>
      <c r="E6080" s="63" t="s">
        <v>1170</v>
      </c>
      <c r="F6080" s="61" t="s">
        <v>931</v>
      </c>
      <c r="G6080" s="61" t="str">
        <f t="shared" si="298"/>
        <v>David Lynn</v>
      </c>
    </row>
    <row r="6081" spans="1:7" thickBot="1">
      <c r="A6081" s="62" t="s">
        <v>944</v>
      </c>
      <c r="B6081" s="61" t="s">
        <v>320</v>
      </c>
      <c r="C6081" s="61">
        <f t="shared" si="296"/>
        <v>3</v>
      </c>
      <c r="D6081" s="63" t="str">
        <f t="shared" si="297"/>
        <v>UT</v>
      </c>
      <c r="E6081" s="63" t="s">
        <v>1170</v>
      </c>
      <c r="F6081" s="61" t="s">
        <v>929</v>
      </c>
      <c r="G6081" s="61" t="str">
        <f t="shared" si="298"/>
        <v>Derek Ernst</v>
      </c>
    </row>
    <row r="6082" spans="1:7" thickBot="1">
      <c r="A6082" s="62" t="s">
        <v>944</v>
      </c>
      <c r="B6082" s="61" t="s">
        <v>320</v>
      </c>
      <c r="C6082" s="61">
        <f t="shared" si="296"/>
        <v>3</v>
      </c>
      <c r="D6082" s="63" t="str">
        <f t="shared" si="297"/>
        <v>UT</v>
      </c>
      <c r="E6082" s="63" t="s">
        <v>1170</v>
      </c>
      <c r="F6082" s="61" t="s">
        <v>124</v>
      </c>
      <c r="G6082" s="61" t="str">
        <f t="shared" si="298"/>
        <v>Dustin Johnson</v>
      </c>
    </row>
    <row r="6083" spans="1:7" thickBot="1">
      <c r="A6083" s="62" t="s">
        <v>944</v>
      </c>
      <c r="B6083" s="61" t="s">
        <v>320</v>
      </c>
      <c r="C6083" s="61">
        <f t="shared" si="296"/>
        <v>3</v>
      </c>
      <c r="D6083" s="63" t="str">
        <f t="shared" si="297"/>
        <v>UT</v>
      </c>
      <c r="E6083" s="63" t="s">
        <v>1170</v>
      </c>
      <c r="F6083" s="61" t="s">
        <v>127</v>
      </c>
      <c r="G6083" s="61" t="str">
        <f t="shared" si="298"/>
        <v>Ernie Els</v>
      </c>
    </row>
    <row r="6084" spans="1:7" thickBot="1">
      <c r="A6084" s="62" t="s">
        <v>944</v>
      </c>
      <c r="B6084" s="61" t="s">
        <v>320</v>
      </c>
      <c r="C6084" s="61">
        <f t="shared" si="296"/>
        <v>3</v>
      </c>
      <c r="D6084" s="63" t="str">
        <f t="shared" si="297"/>
        <v>UT</v>
      </c>
      <c r="E6084" s="63" t="s">
        <v>1170</v>
      </c>
      <c r="F6084" s="61" t="s">
        <v>938</v>
      </c>
      <c r="G6084" s="61" t="str">
        <f t="shared" si="298"/>
        <v>Garrick Porteous</v>
      </c>
    </row>
    <row r="6085" spans="1:7" thickBot="1">
      <c r="A6085" s="62" t="s">
        <v>944</v>
      </c>
      <c r="B6085" s="61" t="s">
        <v>320</v>
      </c>
      <c r="C6085" s="61">
        <f t="shared" ref="C6085:C6245" si="299">IFERROR(SEARCH("T",B6085),"No Tie")</f>
        <v>3</v>
      </c>
      <c r="D6085" s="63" t="str">
        <f t="shared" ref="D6085:D6245" si="300">IF(C6085="No Tie",B6085,RIGHT(B6085,LEN(B6085)-1))</f>
        <v>UT</v>
      </c>
      <c r="E6085" s="63" t="s">
        <v>1170</v>
      </c>
      <c r="F6085" s="61" t="s">
        <v>150</v>
      </c>
      <c r="G6085" s="61" t="str">
        <f t="shared" ref="G6085:G6245" si="301">TRIM(SUBSTITUTE(F6085,CHAR(160),CHAR(32)))</f>
        <v>Graeme McDowell</v>
      </c>
    </row>
    <row r="6086" spans="1:7" thickBot="1">
      <c r="A6086" s="62" t="s">
        <v>944</v>
      </c>
      <c r="B6086" s="61" t="s">
        <v>320</v>
      </c>
      <c r="C6086" s="61">
        <f t="shared" si="299"/>
        <v>3</v>
      </c>
      <c r="D6086" s="63" t="str">
        <f t="shared" si="300"/>
        <v>UT</v>
      </c>
      <c r="E6086" s="63" t="s">
        <v>1170</v>
      </c>
      <c r="F6086" s="61" t="s">
        <v>928</v>
      </c>
      <c r="G6086" s="61" t="str">
        <f t="shared" si="301"/>
        <v>Graham DeLaet</v>
      </c>
    </row>
    <row r="6087" spans="1:7" thickBot="1">
      <c r="A6087" s="62" t="s">
        <v>944</v>
      </c>
      <c r="B6087" s="61" t="s">
        <v>320</v>
      </c>
      <c r="C6087" s="61">
        <f t="shared" si="299"/>
        <v>3</v>
      </c>
      <c r="D6087" s="63" t="str">
        <f t="shared" si="300"/>
        <v>UT</v>
      </c>
      <c r="E6087" s="63" t="s">
        <v>1170</v>
      </c>
      <c r="F6087" s="61" t="s">
        <v>924</v>
      </c>
      <c r="G6087" s="61" t="str">
        <f t="shared" si="301"/>
        <v>Harris English</v>
      </c>
    </row>
    <row r="6088" spans="1:7" thickBot="1">
      <c r="A6088" s="62" t="s">
        <v>944</v>
      </c>
      <c r="B6088" s="61" t="s">
        <v>320</v>
      </c>
      <c r="C6088" s="61">
        <f t="shared" si="299"/>
        <v>3</v>
      </c>
      <c r="D6088" s="63" t="str">
        <f t="shared" si="300"/>
        <v>UT</v>
      </c>
      <c r="E6088" s="63" t="s">
        <v>1170</v>
      </c>
      <c r="F6088" s="61" t="s">
        <v>152</v>
      </c>
      <c r="G6088" s="61" t="str">
        <f t="shared" si="301"/>
        <v>Hideki Matsuyama</v>
      </c>
    </row>
    <row r="6089" spans="1:7" thickBot="1">
      <c r="A6089" s="62" t="s">
        <v>944</v>
      </c>
      <c r="B6089" s="61" t="s">
        <v>320</v>
      </c>
      <c r="C6089" s="61">
        <f t="shared" si="299"/>
        <v>3</v>
      </c>
      <c r="D6089" s="63" t="str">
        <f t="shared" si="300"/>
        <v>UT</v>
      </c>
      <c r="E6089" s="63" t="s">
        <v>1170</v>
      </c>
      <c r="F6089" s="61" t="s">
        <v>211</v>
      </c>
      <c r="G6089" s="61" t="str">
        <f t="shared" si="301"/>
        <v>Ian Woosnam</v>
      </c>
    </row>
    <row r="6090" spans="1:7" thickBot="1">
      <c r="A6090" s="62" t="s">
        <v>944</v>
      </c>
      <c r="B6090" s="61" t="s">
        <v>320</v>
      </c>
      <c r="C6090" s="61">
        <f t="shared" si="299"/>
        <v>3</v>
      </c>
      <c r="D6090" s="63" t="str">
        <f t="shared" si="300"/>
        <v>UT</v>
      </c>
      <c r="E6090" s="63" t="s">
        <v>1170</v>
      </c>
      <c r="F6090" s="61" t="s">
        <v>188</v>
      </c>
      <c r="G6090" s="61" t="str">
        <f t="shared" si="301"/>
        <v>Jason Dufner</v>
      </c>
    </row>
    <row r="6091" spans="1:7" thickBot="1">
      <c r="A6091" s="62" t="s">
        <v>944</v>
      </c>
      <c r="B6091" s="61" t="s">
        <v>320</v>
      </c>
      <c r="C6091" s="61">
        <f t="shared" si="299"/>
        <v>3</v>
      </c>
      <c r="D6091" s="63" t="str">
        <f t="shared" si="300"/>
        <v>UT</v>
      </c>
      <c r="E6091" s="63" t="s">
        <v>1170</v>
      </c>
      <c r="F6091" s="61" t="s">
        <v>927</v>
      </c>
      <c r="G6091" s="61" t="str">
        <f t="shared" si="301"/>
        <v>John Huh</v>
      </c>
    </row>
    <row r="6092" spans="1:7" thickBot="1">
      <c r="A6092" s="62" t="s">
        <v>944</v>
      </c>
      <c r="B6092" s="61" t="s">
        <v>320</v>
      </c>
      <c r="C6092" s="61">
        <f t="shared" si="299"/>
        <v>3</v>
      </c>
      <c r="D6092" s="63" t="str">
        <f t="shared" si="300"/>
        <v>UT</v>
      </c>
      <c r="E6092" s="63" t="s">
        <v>1170</v>
      </c>
      <c r="F6092" s="61" t="s">
        <v>936</v>
      </c>
      <c r="G6092" s="61" t="str">
        <f t="shared" si="301"/>
        <v>Jordan Niebrugge</v>
      </c>
    </row>
    <row r="6093" spans="1:7" thickBot="1">
      <c r="A6093" s="62" t="s">
        <v>944</v>
      </c>
      <c r="B6093" s="61" t="s">
        <v>320</v>
      </c>
      <c r="C6093" s="61">
        <f t="shared" si="299"/>
        <v>3</v>
      </c>
      <c r="D6093" s="63" t="str">
        <f t="shared" si="300"/>
        <v>UT</v>
      </c>
      <c r="E6093" s="63" t="s">
        <v>1170</v>
      </c>
      <c r="F6093" s="61" t="s">
        <v>145</v>
      </c>
      <c r="G6093" s="61" t="str">
        <f t="shared" si="301"/>
        <v>Keegan Bradley</v>
      </c>
    </row>
    <row r="6094" spans="1:7" thickBot="1">
      <c r="A6094" s="62" t="s">
        <v>944</v>
      </c>
      <c r="B6094" s="61" t="s">
        <v>320</v>
      </c>
      <c r="C6094" s="61">
        <f t="shared" si="299"/>
        <v>3</v>
      </c>
      <c r="D6094" s="63" t="str">
        <f t="shared" si="300"/>
        <v>UT</v>
      </c>
      <c r="E6094" s="63" t="s">
        <v>1170</v>
      </c>
      <c r="F6094" s="61" t="s">
        <v>926</v>
      </c>
      <c r="G6094" s="61" t="str">
        <f t="shared" si="301"/>
        <v>Ken Duke</v>
      </c>
    </row>
    <row r="6095" spans="1:7" thickBot="1">
      <c r="A6095" s="62" t="s">
        <v>944</v>
      </c>
      <c r="B6095" s="61" t="s">
        <v>320</v>
      </c>
      <c r="C6095" s="61">
        <f t="shared" si="299"/>
        <v>3</v>
      </c>
      <c r="D6095" s="63" t="str">
        <f t="shared" si="300"/>
        <v>UT</v>
      </c>
      <c r="E6095" s="63" t="s">
        <v>1170</v>
      </c>
      <c r="F6095" s="61" t="s">
        <v>192</v>
      </c>
      <c r="G6095" s="61" t="str">
        <f t="shared" si="301"/>
        <v>Luke Donald</v>
      </c>
    </row>
    <row r="6096" spans="1:7" thickBot="1">
      <c r="A6096" s="62" t="s">
        <v>944</v>
      </c>
      <c r="B6096" s="61" t="s">
        <v>320</v>
      </c>
      <c r="C6096" s="61">
        <f t="shared" si="299"/>
        <v>3</v>
      </c>
      <c r="D6096" s="63" t="str">
        <f t="shared" si="300"/>
        <v>UT</v>
      </c>
      <c r="E6096" s="63" t="s">
        <v>1170</v>
      </c>
      <c r="F6096" s="61" t="s">
        <v>923</v>
      </c>
      <c r="G6096" s="61" t="str">
        <f t="shared" si="301"/>
        <v>Marc Leishman</v>
      </c>
    </row>
    <row r="6097" spans="1:7" thickBot="1">
      <c r="A6097" s="62" t="s">
        <v>944</v>
      </c>
      <c r="B6097" s="61" t="s">
        <v>320</v>
      </c>
      <c r="C6097" s="61">
        <f t="shared" si="299"/>
        <v>3</v>
      </c>
      <c r="D6097" s="63" t="str">
        <f t="shared" si="300"/>
        <v>UT</v>
      </c>
      <c r="E6097" s="63" t="s">
        <v>1170</v>
      </c>
      <c r="F6097" s="61" t="s">
        <v>161</v>
      </c>
      <c r="G6097" s="61" t="str">
        <f t="shared" si="301"/>
        <v>Mark O'Meara</v>
      </c>
    </row>
    <row r="6098" spans="1:7" thickBot="1">
      <c r="A6098" s="62" t="s">
        <v>944</v>
      </c>
      <c r="B6098" s="61" t="s">
        <v>320</v>
      </c>
      <c r="C6098" s="61">
        <f t="shared" si="299"/>
        <v>3</v>
      </c>
      <c r="D6098" s="63" t="str">
        <f t="shared" si="300"/>
        <v>UT</v>
      </c>
      <c r="E6098" s="63" t="s">
        <v>1170</v>
      </c>
      <c r="F6098" s="61" t="s">
        <v>173</v>
      </c>
      <c r="G6098" s="61" t="str">
        <f t="shared" si="301"/>
        <v>Matt Every</v>
      </c>
    </row>
    <row r="6099" spans="1:7" thickBot="1">
      <c r="A6099" s="62" t="s">
        <v>944</v>
      </c>
      <c r="B6099" s="61" t="s">
        <v>320</v>
      </c>
      <c r="C6099" s="61">
        <f t="shared" si="299"/>
        <v>3</v>
      </c>
      <c r="D6099" s="63" t="str">
        <f t="shared" si="300"/>
        <v>UT</v>
      </c>
      <c r="E6099" s="63" t="s">
        <v>1170</v>
      </c>
      <c r="F6099" s="61" t="s">
        <v>930</v>
      </c>
      <c r="G6099" s="61" t="str">
        <f t="shared" si="301"/>
        <v>Matt Jones</v>
      </c>
    </row>
    <row r="6100" spans="1:7" thickBot="1">
      <c r="A6100" s="62" t="s">
        <v>944</v>
      </c>
      <c r="B6100" s="61" t="s">
        <v>320</v>
      </c>
      <c r="C6100" s="61">
        <f t="shared" si="299"/>
        <v>3</v>
      </c>
      <c r="D6100" s="63" t="str">
        <f t="shared" si="300"/>
        <v>UT</v>
      </c>
      <c r="E6100" s="63" t="s">
        <v>1170</v>
      </c>
      <c r="F6100" s="61" t="s">
        <v>932</v>
      </c>
      <c r="G6100" s="61" t="str">
        <f t="shared" si="301"/>
        <v>Matteo Manassero</v>
      </c>
    </row>
    <row r="6101" spans="1:7" thickBot="1">
      <c r="A6101" s="62" t="s">
        <v>944</v>
      </c>
      <c r="B6101" s="61" t="s">
        <v>320</v>
      </c>
      <c r="C6101" s="61">
        <f t="shared" si="299"/>
        <v>3</v>
      </c>
      <c r="D6101" s="63" t="str">
        <f t="shared" si="300"/>
        <v>UT</v>
      </c>
      <c r="E6101" s="63" t="s">
        <v>1170</v>
      </c>
      <c r="F6101" s="61" t="s">
        <v>922</v>
      </c>
      <c r="G6101" s="61" t="str">
        <f t="shared" si="301"/>
        <v>Matthew Fitzpatrick</v>
      </c>
    </row>
    <row r="6102" spans="1:7" thickBot="1">
      <c r="A6102" s="62" t="s">
        <v>944</v>
      </c>
      <c r="B6102" s="61" t="s">
        <v>320</v>
      </c>
      <c r="C6102" s="61">
        <f t="shared" si="299"/>
        <v>3</v>
      </c>
      <c r="D6102" s="63" t="str">
        <f t="shared" si="300"/>
        <v>UT</v>
      </c>
      <c r="E6102" s="63" t="s">
        <v>1170</v>
      </c>
      <c r="F6102" s="61" t="s">
        <v>943</v>
      </c>
      <c r="G6102" s="61" t="str">
        <f t="shared" si="301"/>
        <v>Michael McCoy</v>
      </c>
    </row>
    <row r="6103" spans="1:7" thickBot="1">
      <c r="A6103" s="62" t="s">
        <v>944</v>
      </c>
      <c r="B6103" s="61" t="s">
        <v>320</v>
      </c>
      <c r="C6103" s="61">
        <f t="shared" si="299"/>
        <v>3</v>
      </c>
      <c r="D6103" s="63" t="str">
        <f t="shared" si="300"/>
        <v>UT</v>
      </c>
      <c r="E6103" s="63" t="s">
        <v>1170</v>
      </c>
      <c r="F6103" s="61" t="s">
        <v>138</v>
      </c>
      <c r="G6103" s="61" t="str">
        <f t="shared" si="301"/>
        <v>Patrick Reed</v>
      </c>
    </row>
    <row r="6104" spans="1:7" thickBot="1">
      <c r="A6104" s="62" t="s">
        <v>944</v>
      </c>
      <c r="B6104" s="61" t="s">
        <v>320</v>
      </c>
      <c r="C6104" s="61">
        <f t="shared" si="299"/>
        <v>3</v>
      </c>
      <c r="D6104" s="63" t="str">
        <f t="shared" si="300"/>
        <v>UT</v>
      </c>
      <c r="E6104" s="63" t="s">
        <v>1170</v>
      </c>
      <c r="F6104" s="61" t="s">
        <v>941</v>
      </c>
      <c r="G6104" s="61" t="str">
        <f t="shared" si="301"/>
        <v>Peter Hanson</v>
      </c>
    </row>
    <row r="6105" spans="1:7" thickBot="1">
      <c r="A6105" s="62" t="s">
        <v>944</v>
      </c>
      <c r="B6105" s="61" t="s">
        <v>320</v>
      </c>
      <c r="C6105" s="61">
        <f t="shared" si="299"/>
        <v>3</v>
      </c>
      <c r="D6105" s="63" t="str">
        <f t="shared" si="300"/>
        <v>UT</v>
      </c>
      <c r="E6105" s="63" t="s">
        <v>1170</v>
      </c>
      <c r="F6105" s="61" t="s">
        <v>139</v>
      </c>
      <c r="G6105" s="61" t="str">
        <f t="shared" si="301"/>
        <v>Phil Mickelson</v>
      </c>
    </row>
    <row r="6106" spans="1:7" thickBot="1">
      <c r="A6106" s="62" t="s">
        <v>944</v>
      </c>
      <c r="B6106" s="61" t="s">
        <v>320</v>
      </c>
      <c r="C6106" s="61">
        <f t="shared" si="299"/>
        <v>3</v>
      </c>
      <c r="D6106" s="63" t="str">
        <f t="shared" si="300"/>
        <v>UT</v>
      </c>
      <c r="E6106" s="63" t="s">
        <v>1170</v>
      </c>
      <c r="F6106" s="61" t="s">
        <v>933</v>
      </c>
      <c r="G6106" s="61" t="str">
        <f t="shared" si="301"/>
        <v>Roberto Castro</v>
      </c>
    </row>
    <row r="6107" spans="1:7" thickBot="1">
      <c r="A6107" s="62" t="s">
        <v>944</v>
      </c>
      <c r="B6107" s="61" t="s">
        <v>320</v>
      </c>
      <c r="C6107" s="61">
        <f t="shared" si="299"/>
        <v>3</v>
      </c>
      <c r="D6107" s="63" t="str">
        <f t="shared" si="300"/>
        <v>UT</v>
      </c>
      <c r="E6107" s="63" t="s">
        <v>1170</v>
      </c>
      <c r="F6107" s="61" t="s">
        <v>178</v>
      </c>
      <c r="G6107" s="61" t="str">
        <f t="shared" si="301"/>
        <v>Ryan Moore</v>
      </c>
    </row>
    <row r="6108" spans="1:7" thickBot="1">
      <c r="A6108" s="62" t="s">
        <v>944</v>
      </c>
      <c r="B6108" s="61" t="s">
        <v>320</v>
      </c>
      <c r="C6108" s="61">
        <f t="shared" si="299"/>
        <v>3</v>
      </c>
      <c r="D6108" s="63" t="str">
        <f t="shared" si="300"/>
        <v>UT</v>
      </c>
      <c r="E6108" s="63" t="s">
        <v>1170</v>
      </c>
      <c r="F6108" s="61" t="s">
        <v>187</v>
      </c>
      <c r="G6108" s="61" t="str">
        <f t="shared" si="301"/>
        <v>Sang-Moon Bae</v>
      </c>
    </row>
    <row r="6109" spans="1:7" thickBot="1">
      <c r="A6109" s="62" t="s">
        <v>944</v>
      </c>
      <c r="B6109" s="61" t="s">
        <v>320</v>
      </c>
      <c r="C6109" s="61">
        <f t="shared" si="299"/>
        <v>3</v>
      </c>
      <c r="D6109" s="63" t="str">
        <f t="shared" si="300"/>
        <v>UT</v>
      </c>
      <c r="E6109" s="63" t="s">
        <v>1170</v>
      </c>
      <c r="F6109" s="61" t="s">
        <v>937</v>
      </c>
      <c r="G6109" s="61" t="str">
        <f t="shared" si="301"/>
        <v>Scott Stallings</v>
      </c>
    </row>
    <row r="6110" spans="1:7" thickBot="1">
      <c r="A6110" s="62" t="s">
        <v>944</v>
      </c>
      <c r="B6110" s="61" t="s">
        <v>320</v>
      </c>
      <c r="C6110" s="61">
        <f t="shared" si="299"/>
        <v>3</v>
      </c>
      <c r="D6110" s="63" t="str">
        <f t="shared" si="300"/>
        <v>UT</v>
      </c>
      <c r="E6110" s="63" t="s">
        <v>1170</v>
      </c>
      <c r="F6110" s="61" t="s">
        <v>131</v>
      </c>
      <c r="G6110" s="61" t="str">
        <f t="shared" si="301"/>
        <v>Sergio Garcia</v>
      </c>
    </row>
    <row r="6111" spans="1:7" thickBot="1">
      <c r="A6111" s="62" t="s">
        <v>944</v>
      </c>
      <c r="B6111" s="61" t="s">
        <v>320</v>
      </c>
      <c r="C6111" s="61">
        <f t="shared" si="299"/>
        <v>3</v>
      </c>
      <c r="D6111" s="63" t="str">
        <f t="shared" si="300"/>
        <v>UT</v>
      </c>
      <c r="E6111" s="63" t="s">
        <v>1170</v>
      </c>
      <c r="F6111" s="61" t="s">
        <v>940</v>
      </c>
      <c r="G6111" s="61" t="str">
        <f t="shared" si="301"/>
        <v>Tim Clark</v>
      </c>
    </row>
    <row r="6112" spans="1:7" thickBot="1">
      <c r="A6112" s="62" t="s">
        <v>944</v>
      </c>
      <c r="B6112" s="61" t="s">
        <v>320</v>
      </c>
      <c r="C6112" s="61">
        <f t="shared" si="299"/>
        <v>3</v>
      </c>
      <c r="D6112" s="63" t="str">
        <f t="shared" si="300"/>
        <v>UT</v>
      </c>
      <c r="E6112" s="63" t="s">
        <v>1170</v>
      </c>
      <c r="F6112" s="61" t="s">
        <v>153</v>
      </c>
      <c r="G6112" s="61" t="str">
        <f t="shared" si="301"/>
        <v>Tom Watson</v>
      </c>
    </row>
    <row r="6113" spans="1:7" thickBot="1">
      <c r="A6113" s="62" t="s">
        <v>944</v>
      </c>
      <c r="B6113" s="61" t="s">
        <v>320</v>
      </c>
      <c r="C6113" s="61">
        <f t="shared" si="299"/>
        <v>3</v>
      </c>
      <c r="D6113" s="63" t="str">
        <f t="shared" si="300"/>
        <v>UT</v>
      </c>
      <c r="E6113" s="63" t="s">
        <v>1170</v>
      </c>
      <c r="F6113" s="61" t="s">
        <v>210</v>
      </c>
      <c r="G6113" s="61" t="str">
        <f t="shared" si="301"/>
        <v>Trevor Immelman</v>
      </c>
    </row>
    <row r="6114" spans="1:7" thickBot="1">
      <c r="A6114" s="62" t="s">
        <v>944</v>
      </c>
      <c r="B6114" s="61" t="s">
        <v>320</v>
      </c>
      <c r="C6114" s="61">
        <f t="shared" si="299"/>
        <v>3</v>
      </c>
      <c r="D6114" s="63" t="str">
        <f t="shared" si="300"/>
        <v>UT</v>
      </c>
      <c r="E6114" s="63" t="s">
        <v>1170</v>
      </c>
      <c r="F6114" s="61" t="s">
        <v>181</v>
      </c>
      <c r="G6114" s="61" t="str">
        <f t="shared" si="301"/>
        <v>Victor Dubuisson</v>
      </c>
    </row>
    <row r="6115" spans="1:7" thickBot="1">
      <c r="A6115" s="62" t="s">
        <v>944</v>
      </c>
      <c r="B6115" s="61" t="s">
        <v>320</v>
      </c>
      <c r="C6115" s="61">
        <f t="shared" si="299"/>
        <v>3</v>
      </c>
      <c r="D6115" s="63" t="str">
        <f t="shared" si="300"/>
        <v>UT</v>
      </c>
      <c r="E6115" s="63" t="s">
        <v>1170</v>
      </c>
      <c r="F6115" s="61" t="s">
        <v>121</v>
      </c>
      <c r="G6115" s="61" t="str">
        <f t="shared" si="301"/>
        <v>Webb Simpson</v>
      </c>
    </row>
    <row r="6116" spans="1:7" thickBot="1">
      <c r="A6116" s="62" t="s">
        <v>944</v>
      </c>
      <c r="B6116" s="61" t="s">
        <v>320</v>
      </c>
      <c r="C6116" s="61">
        <f t="shared" si="299"/>
        <v>3</v>
      </c>
      <c r="D6116" s="63" t="str">
        <f t="shared" si="300"/>
        <v>UT</v>
      </c>
      <c r="E6116" s="63" t="s">
        <v>1170</v>
      </c>
      <c r="F6116" s="61" t="s">
        <v>935</v>
      </c>
      <c r="G6116" s="61" t="str">
        <f t="shared" si="301"/>
        <v>Y.E. Yang</v>
      </c>
    </row>
    <row r="6117" spans="1:7" thickBot="1">
      <c r="A6117" s="62" t="s">
        <v>944</v>
      </c>
      <c r="B6117" s="61" t="s">
        <v>320</v>
      </c>
      <c r="C6117" s="61">
        <f t="shared" si="299"/>
        <v>3</v>
      </c>
      <c r="D6117" s="63" t="str">
        <f t="shared" si="300"/>
        <v>UT</v>
      </c>
      <c r="E6117" s="63" t="s">
        <v>1170</v>
      </c>
      <c r="F6117" s="61" t="s">
        <v>162</v>
      </c>
      <c r="G6117" s="61" t="str">
        <f t="shared" si="301"/>
        <v>Zach Johnson</v>
      </c>
    </row>
    <row r="6118" spans="1:7" thickBot="1">
      <c r="A6118" s="62" t="s">
        <v>3921</v>
      </c>
      <c r="B6118" s="61">
        <v>1</v>
      </c>
      <c r="C6118" s="61" t="str">
        <f t="shared" si="299"/>
        <v>No Tie</v>
      </c>
      <c r="D6118" s="63">
        <f t="shared" si="300"/>
        <v>1</v>
      </c>
      <c r="E6118" s="63">
        <v>1</v>
      </c>
      <c r="F6118" s="61" t="s">
        <v>147</v>
      </c>
      <c r="G6118" s="61" t="str">
        <f t="shared" si="301"/>
        <v>Bubba Watson</v>
      </c>
    </row>
    <row r="6119" spans="1:7" thickBot="1">
      <c r="A6119" s="62" t="s">
        <v>3921</v>
      </c>
      <c r="B6119" s="61" t="s">
        <v>271</v>
      </c>
      <c r="C6119" s="61">
        <f t="shared" si="299"/>
        <v>1</v>
      </c>
      <c r="D6119" s="63" t="str">
        <f t="shared" si="300"/>
        <v>2</v>
      </c>
      <c r="E6119" s="63">
        <v>2</v>
      </c>
      <c r="F6119" s="61" t="s">
        <v>159</v>
      </c>
      <c r="G6119" s="61" t="str">
        <f t="shared" si="301"/>
        <v>Jonas Blixt</v>
      </c>
    </row>
    <row r="6120" spans="1:7" thickBot="1">
      <c r="A6120" s="62" t="s">
        <v>3921</v>
      </c>
      <c r="B6120" s="61" t="s">
        <v>271</v>
      </c>
      <c r="C6120" s="61">
        <f t="shared" si="299"/>
        <v>1</v>
      </c>
      <c r="D6120" s="63" t="str">
        <f t="shared" si="300"/>
        <v>2</v>
      </c>
      <c r="E6120" s="63">
        <v>2</v>
      </c>
      <c r="F6120" s="61" t="s">
        <v>126</v>
      </c>
      <c r="G6120" s="61" t="str">
        <f t="shared" si="301"/>
        <v>Jordan Spieth</v>
      </c>
    </row>
    <row r="6121" spans="1:7" thickBot="1">
      <c r="A6121" s="62" t="s">
        <v>3921</v>
      </c>
      <c r="B6121" s="61">
        <v>4</v>
      </c>
      <c r="C6121" s="61" t="str">
        <f t="shared" si="299"/>
        <v>No Tie</v>
      </c>
      <c r="D6121" s="63">
        <f t="shared" si="300"/>
        <v>4</v>
      </c>
      <c r="E6121" s="63">
        <v>4</v>
      </c>
      <c r="F6121" s="61" t="s">
        <v>911</v>
      </c>
      <c r="G6121" s="61" t="str">
        <f t="shared" si="301"/>
        <v>Miguel Jimenez</v>
      </c>
    </row>
    <row r="6122" spans="1:7" thickBot="1">
      <c r="A6122" s="62" t="s">
        <v>3921</v>
      </c>
      <c r="B6122" s="61" t="s">
        <v>273</v>
      </c>
      <c r="C6122" s="61">
        <f t="shared" si="299"/>
        <v>1</v>
      </c>
      <c r="D6122" s="63" t="str">
        <f t="shared" si="300"/>
        <v>5</v>
      </c>
      <c r="E6122" s="63">
        <v>5</v>
      </c>
      <c r="F6122" s="61" t="s">
        <v>160</v>
      </c>
      <c r="G6122" s="61" t="str">
        <f t="shared" si="301"/>
        <v>Matt Kuchar</v>
      </c>
    </row>
    <row r="6123" spans="1:7" thickBot="1">
      <c r="A6123" s="62" t="s">
        <v>3921</v>
      </c>
      <c r="B6123" s="61" t="s">
        <v>273</v>
      </c>
      <c r="C6123" s="61">
        <f t="shared" si="299"/>
        <v>1</v>
      </c>
      <c r="D6123" s="63" t="str">
        <f t="shared" si="300"/>
        <v>5</v>
      </c>
      <c r="E6123" s="63">
        <v>5</v>
      </c>
      <c r="F6123" s="61" t="s">
        <v>165</v>
      </c>
      <c r="G6123" s="61" t="str">
        <f t="shared" si="301"/>
        <v>Rickie Fowler</v>
      </c>
    </row>
    <row r="6124" spans="1:7" thickBot="1">
      <c r="A6124" s="62" t="s">
        <v>3921</v>
      </c>
      <c r="B6124" s="61">
        <v>7</v>
      </c>
      <c r="C6124" s="61" t="str">
        <f t="shared" si="299"/>
        <v>No Tie</v>
      </c>
      <c r="D6124" s="63">
        <f t="shared" si="300"/>
        <v>7</v>
      </c>
      <c r="E6124" s="63">
        <v>7</v>
      </c>
      <c r="F6124" s="61" t="s">
        <v>169</v>
      </c>
      <c r="G6124" s="61" t="str">
        <f t="shared" si="301"/>
        <v>Lee Westwood</v>
      </c>
    </row>
    <row r="6125" spans="1:7" thickBot="1">
      <c r="A6125" s="62" t="s">
        <v>3921</v>
      </c>
      <c r="B6125" s="61" t="s">
        <v>132</v>
      </c>
      <c r="C6125" s="61">
        <f t="shared" si="299"/>
        <v>1</v>
      </c>
      <c r="D6125" s="63" t="str">
        <f t="shared" si="300"/>
        <v>8</v>
      </c>
      <c r="E6125" s="63">
        <v>8</v>
      </c>
      <c r="F6125" s="61" t="s">
        <v>179</v>
      </c>
      <c r="G6125" s="61" t="str">
        <f t="shared" si="301"/>
        <v>Bernhard Langer</v>
      </c>
    </row>
    <row r="6126" spans="1:7" thickBot="1">
      <c r="A6126" s="62" t="s">
        <v>3921</v>
      </c>
      <c r="B6126" s="61" t="s">
        <v>132</v>
      </c>
      <c r="C6126" s="61">
        <f t="shared" si="299"/>
        <v>1</v>
      </c>
      <c r="D6126" s="63" t="str">
        <f t="shared" si="300"/>
        <v>8</v>
      </c>
      <c r="E6126" s="63">
        <v>8</v>
      </c>
      <c r="F6126" s="61" t="s">
        <v>171</v>
      </c>
      <c r="G6126" s="61" t="str">
        <f t="shared" si="301"/>
        <v>Jimmy Walker</v>
      </c>
    </row>
    <row r="6127" spans="1:7" thickBot="1">
      <c r="A6127" s="62" t="s">
        <v>3921</v>
      </c>
      <c r="B6127" s="61" t="s">
        <v>132</v>
      </c>
      <c r="C6127" s="61">
        <f t="shared" si="299"/>
        <v>1</v>
      </c>
      <c r="D6127" s="63" t="str">
        <f t="shared" si="300"/>
        <v>8</v>
      </c>
      <c r="E6127" s="63">
        <v>8</v>
      </c>
      <c r="F6127" s="61" t="s">
        <v>149</v>
      </c>
      <c r="G6127" s="61" t="str">
        <f t="shared" si="301"/>
        <v>John Senden</v>
      </c>
    </row>
    <row r="6128" spans="1:7" thickBot="1">
      <c r="A6128" s="62" t="s">
        <v>3921</v>
      </c>
      <c r="B6128" s="61" t="s">
        <v>132</v>
      </c>
      <c r="C6128" s="61">
        <f t="shared" si="299"/>
        <v>1</v>
      </c>
      <c r="D6128" s="63" t="str">
        <f t="shared" si="300"/>
        <v>8</v>
      </c>
      <c r="E6128" s="63">
        <v>8</v>
      </c>
      <c r="F6128" s="61" t="s">
        <v>204</v>
      </c>
      <c r="G6128" s="61" t="str">
        <f t="shared" si="301"/>
        <v>Kevin Stadler</v>
      </c>
    </row>
    <row r="6129" spans="1:7" thickBot="1">
      <c r="A6129" s="62" t="s">
        <v>3921</v>
      </c>
      <c r="B6129" s="61" t="s">
        <v>132</v>
      </c>
      <c r="C6129" s="61">
        <f t="shared" si="299"/>
        <v>1</v>
      </c>
      <c r="D6129" s="63" t="str">
        <f t="shared" si="300"/>
        <v>8</v>
      </c>
      <c r="E6129" s="63">
        <v>8</v>
      </c>
      <c r="F6129" s="61" t="s">
        <v>142</v>
      </c>
      <c r="G6129" s="61" t="str">
        <f t="shared" si="301"/>
        <v>Rory McIlroy</v>
      </c>
    </row>
    <row r="6130" spans="1:7" thickBot="1">
      <c r="A6130" s="62" t="s">
        <v>3921</v>
      </c>
      <c r="B6130" s="61" t="s">
        <v>132</v>
      </c>
      <c r="C6130" s="61">
        <f t="shared" si="299"/>
        <v>1</v>
      </c>
      <c r="D6130" s="63" t="str">
        <f t="shared" si="300"/>
        <v>8</v>
      </c>
      <c r="E6130" s="63">
        <v>8</v>
      </c>
      <c r="F6130" s="61" t="s">
        <v>144</v>
      </c>
      <c r="G6130" s="61" t="str">
        <f t="shared" si="301"/>
        <v>Thomas Bjorn</v>
      </c>
    </row>
    <row r="6131" spans="1:7" thickBot="1">
      <c r="A6131" s="62" t="s">
        <v>3921</v>
      </c>
      <c r="B6131" s="61" t="s">
        <v>279</v>
      </c>
      <c r="C6131" s="61">
        <f t="shared" si="299"/>
        <v>1</v>
      </c>
      <c r="D6131" s="63" t="str">
        <f t="shared" si="300"/>
        <v>14</v>
      </c>
      <c r="E6131" s="63">
        <v>14</v>
      </c>
      <c r="F6131" s="61" t="s">
        <v>157</v>
      </c>
      <c r="G6131" s="61" t="str">
        <f t="shared" si="301"/>
        <v>Adam Scott</v>
      </c>
    </row>
    <row r="6132" spans="1:7" thickBot="1">
      <c r="A6132" s="62" t="s">
        <v>3921</v>
      </c>
      <c r="B6132" s="61" t="s">
        <v>279</v>
      </c>
      <c r="C6132" s="61">
        <f t="shared" si="299"/>
        <v>1</v>
      </c>
      <c r="D6132" s="63" t="str">
        <f t="shared" si="300"/>
        <v>14</v>
      </c>
      <c r="E6132" s="63">
        <v>14</v>
      </c>
      <c r="F6132" s="61" t="s">
        <v>172</v>
      </c>
      <c r="G6132" s="61" t="str">
        <f t="shared" si="301"/>
        <v>Henrik Stenson</v>
      </c>
    </row>
    <row r="6133" spans="1:7" thickBot="1">
      <c r="A6133" s="62" t="s">
        <v>3921</v>
      </c>
      <c r="B6133" s="61" t="s">
        <v>279</v>
      </c>
      <c r="C6133" s="61">
        <f t="shared" si="299"/>
        <v>1</v>
      </c>
      <c r="D6133" s="63" t="str">
        <f t="shared" si="300"/>
        <v>14</v>
      </c>
      <c r="E6133" s="63">
        <v>14</v>
      </c>
      <c r="F6133" s="61" t="s">
        <v>183</v>
      </c>
      <c r="G6133" s="61" t="str">
        <f t="shared" si="301"/>
        <v>Jamie Donaldson</v>
      </c>
    </row>
    <row r="6134" spans="1:7" thickBot="1">
      <c r="A6134" s="62" t="s">
        <v>3921</v>
      </c>
      <c r="B6134" s="61" t="s">
        <v>279</v>
      </c>
      <c r="C6134" s="61">
        <f t="shared" si="299"/>
        <v>1</v>
      </c>
      <c r="D6134" s="63" t="str">
        <f t="shared" si="300"/>
        <v>14</v>
      </c>
      <c r="E6134" s="63">
        <v>14</v>
      </c>
      <c r="F6134" s="61" t="s">
        <v>191</v>
      </c>
      <c r="G6134" s="61" t="str">
        <f t="shared" si="301"/>
        <v>Jim Furyk</v>
      </c>
    </row>
    <row r="6135" spans="1:7" thickBot="1">
      <c r="A6135" s="62" t="s">
        <v>3921</v>
      </c>
      <c r="B6135" s="61" t="s">
        <v>279</v>
      </c>
      <c r="C6135" s="61">
        <f t="shared" si="299"/>
        <v>1</v>
      </c>
      <c r="D6135" s="63" t="str">
        <f t="shared" si="300"/>
        <v>14</v>
      </c>
      <c r="E6135" s="63">
        <v>14</v>
      </c>
      <c r="F6135" s="61" t="s">
        <v>129</v>
      </c>
      <c r="G6135" s="61" t="str">
        <f t="shared" si="301"/>
        <v>Justin Rose</v>
      </c>
    </row>
    <row r="6136" spans="1:7" thickBot="1">
      <c r="A6136" s="62" t="s">
        <v>3921</v>
      </c>
      <c r="B6136" s="61" t="s">
        <v>279</v>
      </c>
      <c r="C6136" s="61">
        <f t="shared" si="299"/>
        <v>1</v>
      </c>
      <c r="D6136" s="63" t="str">
        <f t="shared" si="300"/>
        <v>14</v>
      </c>
      <c r="E6136" s="63">
        <v>14</v>
      </c>
      <c r="F6136" s="61" t="s">
        <v>912</v>
      </c>
      <c r="G6136" s="61" t="str">
        <f t="shared" si="301"/>
        <v>Stewart Cink</v>
      </c>
    </row>
    <row r="6137" spans="1:7" thickBot="1">
      <c r="A6137" s="62" t="s">
        <v>3921</v>
      </c>
      <c r="B6137" s="61" t="s">
        <v>284</v>
      </c>
      <c r="C6137" s="61">
        <f t="shared" si="299"/>
        <v>1</v>
      </c>
      <c r="D6137" s="63" t="str">
        <f t="shared" si="300"/>
        <v>20</v>
      </c>
      <c r="E6137" s="63">
        <v>20</v>
      </c>
      <c r="F6137" s="61" t="s">
        <v>122</v>
      </c>
      <c r="G6137" s="61" t="str">
        <f t="shared" si="301"/>
        <v>Bill Haas</v>
      </c>
    </row>
    <row r="6138" spans="1:7" thickBot="1">
      <c r="A6138" s="62" t="s">
        <v>3921</v>
      </c>
      <c r="B6138" s="61" t="s">
        <v>284</v>
      </c>
      <c r="C6138" s="61">
        <f t="shared" si="299"/>
        <v>1</v>
      </c>
      <c r="D6138" s="63" t="str">
        <f t="shared" si="300"/>
        <v>20</v>
      </c>
      <c r="E6138" s="63">
        <v>20</v>
      </c>
      <c r="F6138" s="61" t="s">
        <v>155</v>
      </c>
      <c r="G6138" s="61" t="str">
        <f t="shared" si="301"/>
        <v>Chris Kirk</v>
      </c>
    </row>
    <row r="6139" spans="1:7" thickBot="1">
      <c r="A6139" s="62" t="s">
        <v>3921</v>
      </c>
      <c r="B6139" s="61" t="s">
        <v>284</v>
      </c>
      <c r="C6139" s="61">
        <f t="shared" si="299"/>
        <v>1</v>
      </c>
      <c r="D6139" s="63" t="str">
        <f t="shared" si="300"/>
        <v>20</v>
      </c>
      <c r="E6139" s="63">
        <v>20</v>
      </c>
      <c r="F6139" s="61" t="s">
        <v>208</v>
      </c>
      <c r="G6139" s="61" t="str">
        <f t="shared" si="301"/>
        <v>Fred Couples</v>
      </c>
    </row>
    <row r="6140" spans="1:7" thickBot="1">
      <c r="A6140" s="62" t="s">
        <v>3921</v>
      </c>
      <c r="B6140" s="61" t="s">
        <v>284</v>
      </c>
      <c r="C6140" s="61">
        <f t="shared" si="299"/>
        <v>1</v>
      </c>
      <c r="D6140" s="63" t="str">
        <f t="shared" si="300"/>
        <v>20</v>
      </c>
      <c r="E6140" s="63">
        <v>20</v>
      </c>
      <c r="F6140" s="61" t="s">
        <v>170</v>
      </c>
      <c r="G6140" s="61" t="str">
        <f t="shared" si="301"/>
        <v>Ian Poulter</v>
      </c>
    </row>
    <row r="6141" spans="1:7" thickBot="1">
      <c r="A6141" s="62" t="s">
        <v>3921</v>
      </c>
      <c r="B6141" s="61" t="s">
        <v>284</v>
      </c>
      <c r="C6141" s="61">
        <f t="shared" si="299"/>
        <v>1</v>
      </c>
      <c r="D6141" s="63" t="str">
        <f t="shared" si="300"/>
        <v>20</v>
      </c>
      <c r="E6141" s="63">
        <v>20</v>
      </c>
      <c r="F6141" s="61" t="s">
        <v>123</v>
      </c>
      <c r="G6141" s="61" t="str">
        <f t="shared" si="301"/>
        <v>Jason Day</v>
      </c>
    </row>
    <row r="6142" spans="1:7" thickBot="1">
      <c r="A6142" s="62" t="s">
        <v>3921</v>
      </c>
      <c r="B6142" s="61">
        <v>25</v>
      </c>
      <c r="C6142" s="61" t="str">
        <f t="shared" si="299"/>
        <v>No Tie</v>
      </c>
      <c r="D6142" s="63">
        <f t="shared" si="300"/>
        <v>25</v>
      </c>
      <c r="E6142" s="63">
        <v>25</v>
      </c>
      <c r="F6142" s="61" t="s">
        <v>136</v>
      </c>
      <c r="G6142" s="61" t="str">
        <f t="shared" si="301"/>
        <v>Louis Oosthuizen</v>
      </c>
    </row>
    <row r="6143" spans="1:7" thickBot="1">
      <c r="A6143" s="62" t="s">
        <v>3921</v>
      </c>
      <c r="B6143" s="61" t="s">
        <v>290</v>
      </c>
      <c r="C6143" s="61">
        <f t="shared" si="299"/>
        <v>1</v>
      </c>
      <c r="D6143" s="63" t="str">
        <f t="shared" si="300"/>
        <v>26</v>
      </c>
      <c r="E6143" s="63">
        <v>26</v>
      </c>
      <c r="F6143" s="61" t="s">
        <v>151</v>
      </c>
      <c r="G6143" s="61" t="str">
        <f t="shared" si="301"/>
        <v>Gary Woodland</v>
      </c>
    </row>
    <row r="6144" spans="1:7" thickBot="1">
      <c r="A6144" s="62" t="s">
        <v>3921</v>
      </c>
      <c r="B6144" s="61" t="s">
        <v>290</v>
      </c>
      <c r="C6144" s="61">
        <f t="shared" si="299"/>
        <v>1</v>
      </c>
      <c r="D6144" s="63" t="str">
        <f t="shared" si="300"/>
        <v>26</v>
      </c>
      <c r="E6144" s="63">
        <v>26</v>
      </c>
      <c r="F6144" s="61" t="s">
        <v>914</v>
      </c>
      <c r="G6144" s="61" t="str">
        <f t="shared" si="301"/>
        <v>Gonzalo Fdez-Castano</v>
      </c>
    </row>
    <row r="6145" spans="1:7" thickBot="1">
      <c r="A6145" s="62" t="s">
        <v>3921</v>
      </c>
      <c r="B6145" s="61" t="s">
        <v>290</v>
      </c>
      <c r="C6145" s="61">
        <f t="shared" si="299"/>
        <v>1</v>
      </c>
      <c r="D6145" s="63" t="str">
        <f t="shared" si="300"/>
        <v>26</v>
      </c>
      <c r="E6145" s="63">
        <v>26</v>
      </c>
      <c r="F6145" s="61" t="s">
        <v>196</v>
      </c>
      <c r="G6145" s="61" t="str">
        <f t="shared" si="301"/>
        <v>Hunter Mahan</v>
      </c>
    </row>
    <row r="6146" spans="1:7" thickBot="1">
      <c r="A6146" s="62" t="s">
        <v>3921</v>
      </c>
      <c r="B6146" s="61" t="s">
        <v>290</v>
      </c>
      <c r="C6146" s="61">
        <f t="shared" si="299"/>
        <v>1</v>
      </c>
      <c r="D6146" s="63" t="str">
        <f t="shared" si="300"/>
        <v>26</v>
      </c>
      <c r="E6146" s="63">
        <v>26</v>
      </c>
      <c r="F6146" s="61" t="s">
        <v>202</v>
      </c>
      <c r="G6146" s="61" t="str">
        <f t="shared" si="301"/>
        <v>Joost Luiten</v>
      </c>
    </row>
    <row r="6147" spans="1:7" thickBot="1">
      <c r="A6147" s="62" t="s">
        <v>3921</v>
      </c>
      <c r="B6147" s="61" t="s">
        <v>290</v>
      </c>
      <c r="C6147" s="61">
        <f t="shared" si="299"/>
        <v>1</v>
      </c>
      <c r="D6147" s="63" t="str">
        <f t="shared" si="300"/>
        <v>26</v>
      </c>
      <c r="E6147" s="63">
        <v>26</v>
      </c>
      <c r="F6147" s="61" t="s">
        <v>913</v>
      </c>
      <c r="G6147" s="61" t="str">
        <f t="shared" si="301"/>
        <v>Steven Bowditch</v>
      </c>
    </row>
    <row r="6148" spans="1:7" thickBot="1">
      <c r="A6148" s="62" t="s">
        <v>3921</v>
      </c>
      <c r="B6148" s="61" t="s">
        <v>295</v>
      </c>
      <c r="C6148" s="61">
        <f t="shared" si="299"/>
        <v>1</v>
      </c>
      <c r="D6148" s="63" t="str">
        <f t="shared" si="300"/>
        <v>31</v>
      </c>
      <c r="E6148" s="63">
        <v>31</v>
      </c>
      <c r="F6148" s="61" t="s">
        <v>201</v>
      </c>
      <c r="G6148" s="61" t="str">
        <f t="shared" si="301"/>
        <v>Martin Kaymer</v>
      </c>
    </row>
    <row r="6149" spans="1:7" thickBot="1">
      <c r="A6149" s="62" t="s">
        <v>3921</v>
      </c>
      <c r="B6149" s="61" t="s">
        <v>295</v>
      </c>
      <c r="C6149" s="61">
        <f t="shared" si="299"/>
        <v>1</v>
      </c>
      <c r="D6149" s="63" t="str">
        <f t="shared" si="300"/>
        <v>31</v>
      </c>
      <c r="E6149" s="63">
        <v>31</v>
      </c>
      <c r="F6149" s="61" t="s">
        <v>117</v>
      </c>
      <c r="G6149" s="61" t="str">
        <f t="shared" si="301"/>
        <v>Russell Henley</v>
      </c>
    </row>
    <row r="6150" spans="1:7" thickBot="1">
      <c r="A6150" s="62" t="s">
        <v>3921</v>
      </c>
      <c r="B6150" s="61" t="s">
        <v>295</v>
      </c>
      <c r="C6150" s="61">
        <f t="shared" si="299"/>
        <v>1</v>
      </c>
      <c r="D6150" s="63" t="str">
        <f t="shared" si="300"/>
        <v>31</v>
      </c>
      <c r="E6150" s="63">
        <v>31</v>
      </c>
      <c r="F6150" s="61" t="s">
        <v>174</v>
      </c>
      <c r="G6150" s="61" t="str">
        <f t="shared" si="301"/>
        <v>Steve Stricker</v>
      </c>
    </row>
    <row r="6151" spans="1:7" thickBot="1">
      <c r="A6151" s="62" t="s">
        <v>3921</v>
      </c>
      <c r="B6151" s="61" t="s">
        <v>297</v>
      </c>
      <c r="C6151" s="61">
        <f t="shared" si="299"/>
        <v>1</v>
      </c>
      <c r="D6151" s="63" t="str">
        <f t="shared" si="300"/>
        <v>34</v>
      </c>
      <c r="E6151" s="63">
        <v>34</v>
      </c>
      <c r="F6151" s="61" t="s">
        <v>209</v>
      </c>
      <c r="G6151" s="61" t="str">
        <f t="shared" si="301"/>
        <v>Jose Maria Olazabal</v>
      </c>
    </row>
    <row r="6152" spans="1:7" thickBot="1">
      <c r="A6152" s="62" t="s">
        <v>3921</v>
      </c>
      <c r="B6152" s="61" t="s">
        <v>297</v>
      </c>
      <c r="C6152" s="61">
        <f t="shared" si="299"/>
        <v>1</v>
      </c>
      <c r="D6152" s="63" t="str">
        <f t="shared" si="300"/>
        <v>34</v>
      </c>
      <c r="E6152" s="63">
        <v>34</v>
      </c>
      <c r="F6152" s="61" t="s">
        <v>915</v>
      </c>
      <c r="G6152" s="61" t="str">
        <f t="shared" si="301"/>
        <v>K.J. Choi</v>
      </c>
    </row>
    <row r="6153" spans="1:7" thickBot="1">
      <c r="A6153" s="62" t="s">
        <v>3921</v>
      </c>
      <c r="B6153" s="61" t="s">
        <v>297</v>
      </c>
      <c r="C6153" s="61">
        <f t="shared" si="299"/>
        <v>1</v>
      </c>
      <c r="D6153" s="63" t="str">
        <f t="shared" si="300"/>
        <v>34</v>
      </c>
      <c r="E6153" s="63">
        <v>34</v>
      </c>
      <c r="F6153" s="61" t="s">
        <v>143</v>
      </c>
      <c r="G6153" s="61" t="str">
        <f t="shared" si="301"/>
        <v>Stephen Gallacher</v>
      </c>
    </row>
    <row r="6154" spans="1:7" thickBot="1">
      <c r="A6154" s="62" t="s">
        <v>3921</v>
      </c>
      <c r="B6154" s="61" t="s">
        <v>300</v>
      </c>
      <c r="C6154" s="61">
        <f t="shared" si="299"/>
        <v>1</v>
      </c>
      <c r="D6154" s="63" t="str">
        <f t="shared" si="300"/>
        <v>37</v>
      </c>
      <c r="E6154" s="63">
        <v>37</v>
      </c>
      <c r="F6154" s="61" t="s">
        <v>135</v>
      </c>
      <c r="G6154" s="61" t="str">
        <f t="shared" si="301"/>
        <v>Billy Horschel</v>
      </c>
    </row>
    <row r="6155" spans="1:7" thickBot="1">
      <c r="A6155" s="62" t="s">
        <v>3921</v>
      </c>
      <c r="B6155" s="61" t="s">
        <v>300</v>
      </c>
      <c r="C6155" s="61">
        <f t="shared" si="299"/>
        <v>1</v>
      </c>
      <c r="D6155" s="63" t="str">
        <f t="shared" si="300"/>
        <v>37</v>
      </c>
      <c r="E6155" s="63">
        <v>37</v>
      </c>
      <c r="F6155" s="61" t="s">
        <v>185</v>
      </c>
      <c r="G6155" s="61" t="str">
        <f t="shared" si="301"/>
        <v>Brandt Snedeker</v>
      </c>
    </row>
    <row r="6156" spans="1:7" thickBot="1">
      <c r="A6156" s="62" t="s">
        <v>3921</v>
      </c>
      <c r="B6156" s="61" t="s">
        <v>300</v>
      </c>
      <c r="C6156" s="61">
        <f t="shared" si="299"/>
        <v>1</v>
      </c>
      <c r="D6156" s="63" t="str">
        <f t="shared" si="300"/>
        <v>37</v>
      </c>
      <c r="E6156" s="63">
        <v>37</v>
      </c>
      <c r="F6156" s="61" t="s">
        <v>916</v>
      </c>
      <c r="G6156" s="61" t="str">
        <f t="shared" si="301"/>
        <v>Brendon de Jonge</v>
      </c>
    </row>
    <row r="6157" spans="1:7" thickBot="1">
      <c r="A6157" s="62" t="s">
        <v>3921</v>
      </c>
      <c r="B6157" s="61" t="s">
        <v>300</v>
      </c>
      <c r="C6157" s="61">
        <f t="shared" si="299"/>
        <v>1</v>
      </c>
      <c r="D6157" s="63" t="str">
        <f t="shared" si="300"/>
        <v>37</v>
      </c>
      <c r="E6157" s="63">
        <v>37</v>
      </c>
      <c r="F6157" s="61" t="s">
        <v>198</v>
      </c>
      <c r="G6157" s="61" t="str">
        <f t="shared" si="301"/>
        <v>Thongchai Jaidee</v>
      </c>
    </row>
    <row r="6158" spans="1:7" thickBot="1">
      <c r="A6158" s="62" t="s">
        <v>3921</v>
      </c>
      <c r="B6158" s="61" t="s">
        <v>300</v>
      </c>
      <c r="C6158" s="61">
        <f t="shared" si="299"/>
        <v>1</v>
      </c>
      <c r="D6158" s="63" t="str">
        <f t="shared" si="300"/>
        <v>37</v>
      </c>
      <c r="E6158" s="63">
        <v>37</v>
      </c>
      <c r="F6158" s="61" t="s">
        <v>194</v>
      </c>
      <c r="G6158" s="61" t="str">
        <f t="shared" si="301"/>
        <v>Vijay Singh</v>
      </c>
    </row>
    <row r="6159" spans="1:7" thickBot="1">
      <c r="A6159" s="62" t="s">
        <v>3921</v>
      </c>
      <c r="B6159" s="61" t="s">
        <v>304</v>
      </c>
      <c r="C6159" s="61">
        <f t="shared" si="299"/>
        <v>1</v>
      </c>
      <c r="D6159" s="63" t="str">
        <f t="shared" si="300"/>
        <v>42</v>
      </c>
      <c r="E6159" s="63">
        <v>42</v>
      </c>
      <c r="F6159" s="61" t="s">
        <v>137</v>
      </c>
      <c r="G6159" s="61" t="str">
        <f t="shared" si="301"/>
        <v>Kevin Streelman</v>
      </c>
    </row>
    <row r="6160" spans="1:7" thickBot="1">
      <c r="A6160" s="62" t="s">
        <v>3921</v>
      </c>
      <c r="B6160" s="61" t="s">
        <v>304</v>
      </c>
      <c r="C6160" s="61">
        <f t="shared" si="299"/>
        <v>1</v>
      </c>
      <c r="D6160" s="63" t="str">
        <f t="shared" si="300"/>
        <v>42</v>
      </c>
      <c r="E6160" s="63">
        <v>42</v>
      </c>
      <c r="F6160" s="61" t="s">
        <v>917</v>
      </c>
      <c r="G6160" s="61" t="str">
        <f t="shared" si="301"/>
        <v>Lucas Glover</v>
      </c>
    </row>
    <row r="6161" spans="1:7" thickBot="1">
      <c r="A6161" s="62" t="s">
        <v>3921</v>
      </c>
      <c r="B6161" s="61" t="s">
        <v>306</v>
      </c>
      <c r="C6161" s="61">
        <f t="shared" si="299"/>
        <v>1</v>
      </c>
      <c r="D6161" s="63" t="str">
        <f t="shared" si="300"/>
        <v>44</v>
      </c>
      <c r="E6161" s="63">
        <v>44</v>
      </c>
      <c r="F6161" s="61" t="s">
        <v>177</v>
      </c>
      <c r="G6161" s="61" t="str">
        <f t="shared" si="301"/>
        <v>Darren Clarke</v>
      </c>
    </row>
    <row r="6162" spans="1:7" thickBot="1">
      <c r="A6162" s="62" t="s">
        <v>3921</v>
      </c>
      <c r="B6162" s="61" t="s">
        <v>306</v>
      </c>
      <c r="C6162" s="61">
        <f t="shared" si="299"/>
        <v>1</v>
      </c>
      <c r="D6162" s="63" t="str">
        <f t="shared" si="300"/>
        <v>44</v>
      </c>
      <c r="E6162" s="63">
        <v>44</v>
      </c>
      <c r="F6162" s="61" t="s">
        <v>213</v>
      </c>
      <c r="G6162" s="61" t="str">
        <f t="shared" si="301"/>
        <v>Mike Weir</v>
      </c>
    </row>
    <row r="6163" spans="1:7" thickBot="1">
      <c r="A6163" s="62" t="s">
        <v>3921</v>
      </c>
      <c r="B6163" s="61" t="s">
        <v>306</v>
      </c>
      <c r="C6163" s="61">
        <f t="shared" si="299"/>
        <v>1</v>
      </c>
      <c r="D6163" s="63" t="str">
        <f t="shared" si="300"/>
        <v>44</v>
      </c>
      <c r="E6163" s="63">
        <v>44</v>
      </c>
      <c r="F6163" s="61" t="s">
        <v>919</v>
      </c>
      <c r="G6163" s="61" t="str">
        <f t="shared" si="301"/>
        <v>Nick Watney</v>
      </c>
    </row>
    <row r="6164" spans="1:7" thickBot="1">
      <c r="A6164" s="62" t="s">
        <v>3921</v>
      </c>
      <c r="B6164" s="61" t="s">
        <v>306</v>
      </c>
      <c r="C6164" s="61">
        <f t="shared" si="299"/>
        <v>1</v>
      </c>
      <c r="D6164" s="63" t="str">
        <f t="shared" si="300"/>
        <v>44</v>
      </c>
      <c r="E6164" s="63">
        <v>44</v>
      </c>
      <c r="F6164" s="61" t="s">
        <v>197</v>
      </c>
      <c r="G6164" s="61" t="str">
        <f t="shared" si="301"/>
        <v>Sandy Lyle</v>
      </c>
    </row>
    <row r="6165" spans="1:7" thickBot="1">
      <c r="A6165" s="62" t="s">
        <v>3921</v>
      </c>
      <c r="B6165" s="61" t="s">
        <v>306</v>
      </c>
      <c r="C6165" s="61">
        <f t="shared" si="299"/>
        <v>1</v>
      </c>
      <c r="D6165" s="63" t="str">
        <f t="shared" si="300"/>
        <v>44</v>
      </c>
      <c r="E6165" s="63">
        <v>44</v>
      </c>
      <c r="F6165" s="61" t="s">
        <v>918</v>
      </c>
      <c r="G6165" s="61" t="str">
        <f t="shared" si="301"/>
        <v>Thorbjorn Olesen</v>
      </c>
    </row>
    <row r="6166" spans="1:7" thickBot="1">
      <c r="A6166" s="62" t="s">
        <v>3921</v>
      </c>
      <c r="B6166" s="61">
        <v>49</v>
      </c>
      <c r="C6166" s="61" t="str">
        <f t="shared" si="299"/>
        <v>No Tie</v>
      </c>
      <c r="D6166" s="63">
        <f t="shared" si="300"/>
        <v>49</v>
      </c>
      <c r="E6166" s="63">
        <v>49</v>
      </c>
      <c r="F6166" s="61" t="s">
        <v>920</v>
      </c>
      <c r="G6166" s="61" t="str">
        <f t="shared" si="301"/>
        <v>Oliver Goss</v>
      </c>
    </row>
    <row r="6167" spans="1:7" thickBot="1">
      <c r="A6167" s="62" t="s">
        <v>3921</v>
      </c>
      <c r="B6167" s="61">
        <v>50</v>
      </c>
      <c r="C6167" s="61" t="str">
        <f t="shared" si="299"/>
        <v>No Tie</v>
      </c>
      <c r="D6167" s="63">
        <f t="shared" si="300"/>
        <v>50</v>
      </c>
      <c r="E6167" s="63">
        <v>50</v>
      </c>
      <c r="F6167" s="61" t="s">
        <v>921</v>
      </c>
      <c r="G6167" s="61" t="str">
        <f t="shared" si="301"/>
        <v>Francesco Molinari</v>
      </c>
    </row>
    <row r="6168" spans="1:7" thickBot="1">
      <c r="A6168" s="62" t="s">
        <v>3921</v>
      </c>
      <c r="B6168" s="61">
        <v>51</v>
      </c>
      <c r="C6168" s="61" t="str">
        <f t="shared" si="299"/>
        <v>No Tie</v>
      </c>
      <c r="D6168" s="63">
        <f t="shared" si="300"/>
        <v>51</v>
      </c>
      <c r="E6168" s="63">
        <v>51</v>
      </c>
      <c r="F6168" s="61" t="s">
        <v>206</v>
      </c>
      <c r="G6168" s="61" t="str">
        <f t="shared" si="301"/>
        <v>Larry Mize</v>
      </c>
    </row>
    <row r="6169" spans="1:7" thickBot="1">
      <c r="A6169" s="62" t="s">
        <v>3921</v>
      </c>
      <c r="B6169" s="61" t="s">
        <v>320</v>
      </c>
      <c r="C6169" s="61">
        <f t="shared" si="299"/>
        <v>3</v>
      </c>
      <c r="D6169" s="63" t="str">
        <f t="shared" si="300"/>
        <v>UT</v>
      </c>
      <c r="E6169" s="63" t="s">
        <v>1170</v>
      </c>
      <c r="F6169" s="61" t="s">
        <v>156</v>
      </c>
      <c r="G6169" s="61" t="str">
        <f t="shared" si="301"/>
        <v>Angel Cabrera</v>
      </c>
    </row>
    <row r="6170" spans="1:7" thickBot="1">
      <c r="A6170" s="62" t="s">
        <v>3921</v>
      </c>
      <c r="B6170" s="61" t="s">
        <v>320</v>
      </c>
      <c r="C6170" s="61">
        <f t="shared" si="299"/>
        <v>3</v>
      </c>
      <c r="D6170" s="63" t="str">
        <f t="shared" si="300"/>
        <v>UT</v>
      </c>
      <c r="E6170" s="63" t="s">
        <v>1170</v>
      </c>
      <c r="F6170" s="61" t="s">
        <v>215</v>
      </c>
      <c r="G6170" s="61" t="str">
        <f t="shared" si="301"/>
        <v>Ben Crenshaw</v>
      </c>
    </row>
    <row r="6171" spans="1:7" thickBot="1">
      <c r="A6171" s="62" t="s">
        <v>3921</v>
      </c>
      <c r="B6171" s="61" t="s">
        <v>320</v>
      </c>
      <c r="C6171" s="61">
        <f t="shared" si="299"/>
        <v>3</v>
      </c>
      <c r="D6171" s="63" t="str">
        <f t="shared" si="300"/>
        <v>UT</v>
      </c>
      <c r="E6171" s="63" t="s">
        <v>1170</v>
      </c>
      <c r="F6171" s="61" t="s">
        <v>939</v>
      </c>
      <c r="G6171" s="61" t="str">
        <f t="shared" si="301"/>
        <v>Boo Weekley</v>
      </c>
    </row>
    <row r="6172" spans="1:7" thickBot="1">
      <c r="A6172" s="62" t="s">
        <v>3921</v>
      </c>
      <c r="B6172" s="61" t="s">
        <v>320</v>
      </c>
      <c r="C6172" s="61">
        <f t="shared" si="299"/>
        <v>3</v>
      </c>
      <c r="D6172" s="63" t="str">
        <f t="shared" si="300"/>
        <v>UT</v>
      </c>
      <c r="E6172" s="63" t="s">
        <v>1170</v>
      </c>
      <c r="F6172" s="61" t="s">
        <v>195</v>
      </c>
      <c r="G6172" s="61" t="str">
        <f t="shared" si="301"/>
        <v>Branden Grace</v>
      </c>
    </row>
    <row r="6173" spans="1:7" thickBot="1">
      <c r="A6173" s="62" t="s">
        <v>3921</v>
      </c>
      <c r="B6173" s="61" t="s">
        <v>320</v>
      </c>
      <c r="C6173" s="61">
        <f t="shared" si="299"/>
        <v>3</v>
      </c>
      <c r="D6173" s="63" t="str">
        <f t="shared" si="300"/>
        <v>UT</v>
      </c>
      <c r="E6173" s="63" t="s">
        <v>1170</v>
      </c>
      <c r="F6173" s="61" t="s">
        <v>934</v>
      </c>
      <c r="G6173" s="61" t="str">
        <f t="shared" si="301"/>
        <v>Chang-woo Lee</v>
      </c>
    </row>
    <row r="6174" spans="1:7" thickBot="1">
      <c r="A6174" s="62" t="s">
        <v>3921</v>
      </c>
      <c r="B6174" s="61" t="s">
        <v>320</v>
      </c>
      <c r="C6174" s="61">
        <f t="shared" si="299"/>
        <v>3</v>
      </c>
      <c r="D6174" s="63" t="str">
        <f t="shared" si="300"/>
        <v>UT</v>
      </c>
      <c r="E6174" s="63" t="s">
        <v>1170</v>
      </c>
      <c r="F6174" s="61" t="s">
        <v>146</v>
      </c>
      <c r="G6174" s="61" t="str">
        <f t="shared" si="301"/>
        <v>Charl Schwartzel</v>
      </c>
    </row>
    <row r="6175" spans="1:7" thickBot="1">
      <c r="A6175" s="62" t="s">
        <v>3921</v>
      </c>
      <c r="B6175" s="61" t="s">
        <v>320</v>
      </c>
      <c r="C6175" s="61">
        <f t="shared" si="299"/>
        <v>3</v>
      </c>
      <c r="D6175" s="63" t="str">
        <f t="shared" si="300"/>
        <v>UT</v>
      </c>
      <c r="E6175" s="63" t="s">
        <v>1170</v>
      </c>
      <c r="F6175" s="61" t="s">
        <v>942</v>
      </c>
      <c r="G6175" s="61" t="str">
        <f t="shared" si="301"/>
        <v>Craig Stadler</v>
      </c>
    </row>
    <row r="6176" spans="1:7" thickBot="1">
      <c r="A6176" s="62" t="s">
        <v>3921</v>
      </c>
      <c r="B6176" s="61" t="s">
        <v>320</v>
      </c>
      <c r="C6176" s="61">
        <f t="shared" si="299"/>
        <v>3</v>
      </c>
      <c r="D6176" s="63" t="str">
        <f t="shared" si="300"/>
        <v>UT</v>
      </c>
      <c r="E6176" s="63" t="s">
        <v>1170</v>
      </c>
      <c r="F6176" s="61" t="s">
        <v>925</v>
      </c>
      <c r="G6176" s="61" t="str">
        <f t="shared" si="301"/>
        <v>D.A. Points</v>
      </c>
    </row>
    <row r="6177" spans="1:7" thickBot="1">
      <c r="A6177" s="62" t="s">
        <v>3921</v>
      </c>
      <c r="B6177" s="61" t="s">
        <v>320</v>
      </c>
      <c r="C6177" s="61">
        <f t="shared" si="299"/>
        <v>3</v>
      </c>
      <c r="D6177" s="63" t="str">
        <f t="shared" si="300"/>
        <v>UT</v>
      </c>
      <c r="E6177" s="63" t="s">
        <v>1170</v>
      </c>
      <c r="F6177" s="61" t="s">
        <v>931</v>
      </c>
      <c r="G6177" s="61" t="str">
        <f t="shared" si="301"/>
        <v>David Lynn</v>
      </c>
    </row>
    <row r="6178" spans="1:7" thickBot="1">
      <c r="A6178" s="62" t="s">
        <v>3921</v>
      </c>
      <c r="B6178" s="61" t="s">
        <v>320</v>
      </c>
      <c r="C6178" s="61">
        <f t="shared" si="299"/>
        <v>3</v>
      </c>
      <c r="D6178" s="63" t="str">
        <f t="shared" si="300"/>
        <v>UT</v>
      </c>
      <c r="E6178" s="63" t="s">
        <v>1170</v>
      </c>
      <c r="F6178" s="61" t="s">
        <v>929</v>
      </c>
      <c r="G6178" s="61" t="str">
        <f t="shared" si="301"/>
        <v>Derek Ernst</v>
      </c>
    </row>
    <row r="6179" spans="1:7" thickBot="1">
      <c r="A6179" s="62" t="s">
        <v>3921</v>
      </c>
      <c r="B6179" s="61" t="s">
        <v>320</v>
      </c>
      <c r="C6179" s="61">
        <f t="shared" si="299"/>
        <v>3</v>
      </c>
      <c r="D6179" s="63" t="str">
        <f t="shared" si="300"/>
        <v>UT</v>
      </c>
      <c r="E6179" s="63" t="s">
        <v>1170</v>
      </c>
      <c r="F6179" s="61" t="s">
        <v>124</v>
      </c>
      <c r="G6179" s="61" t="str">
        <f t="shared" si="301"/>
        <v>Dustin Johnson</v>
      </c>
    </row>
    <row r="6180" spans="1:7" thickBot="1">
      <c r="A6180" s="62" t="s">
        <v>3921</v>
      </c>
      <c r="B6180" s="61" t="s">
        <v>320</v>
      </c>
      <c r="C6180" s="61">
        <f t="shared" si="299"/>
        <v>3</v>
      </c>
      <c r="D6180" s="63" t="str">
        <f t="shared" si="300"/>
        <v>UT</v>
      </c>
      <c r="E6180" s="63" t="s">
        <v>1170</v>
      </c>
      <c r="F6180" s="61" t="s">
        <v>127</v>
      </c>
      <c r="G6180" s="61" t="str">
        <f t="shared" si="301"/>
        <v>Ernie Els</v>
      </c>
    </row>
    <row r="6181" spans="1:7" thickBot="1">
      <c r="A6181" s="62" t="s">
        <v>3921</v>
      </c>
      <c r="B6181" s="61" t="s">
        <v>320</v>
      </c>
      <c r="C6181" s="61">
        <f t="shared" si="299"/>
        <v>3</v>
      </c>
      <c r="D6181" s="63" t="str">
        <f t="shared" si="300"/>
        <v>UT</v>
      </c>
      <c r="E6181" s="63" t="s">
        <v>1170</v>
      </c>
      <c r="F6181" s="61" t="s">
        <v>938</v>
      </c>
      <c r="G6181" s="61" t="str">
        <f t="shared" si="301"/>
        <v>Garrick Porteous</v>
      </c>
    </row>
    <row r="6182" spans="1:7" thickBot="1">
      <c r="A6182" s="62" t="s">
        <v>3921</v>
      </c>
      <c r="B6182" s="61" t="s">
        <v>320</v>
      </c>
      <c r="C6182" s="61">
        <f t="shared" si="299"/>
        <v>3</v>
      </c>
      <c r="D6182" s="63" t="str">
        <f t="shared" ref="D6182:D6214" si="302">IF(C6182="No Tie",B6182,RIGHT(B6182,LEN(B6182)-1))</f>
        <v>UT</v>
      </c>
      <c r="E6182" s="63" t="s">
        <v>1170</v>
      </c>
      <c r="F6182" s="61" t="s">
        <v>150</v>
      </c>
      <c r="G6182" s="61" t="str">
        <f t="shared" si="301"/>
        <v>Graeme McDowell</v>
      </c>
    </row>
    <row r="6183" spans="1:7" thickBot="1">
      <c r="A6183" s="62" t="s">
        <v>3921</v>
      </c>
      <c r="B6183" s="61" t="s">
        <v>320</v>
      </c>
      <c r="C6183" s="61">
        <f t="shared" si="299"/>
        <v>3</v>
      </c>
      <c r="D6183" s="63" t="str">
        <f t="shared" si="302"/>
        <v>UT</v>
      </c>
      <c r="E6183" s="63" t="s">
        <v>1170</v>
      </c>
      <c r="F6183" s="61" t="s">
        <v>928</v>
      </c>
      <c r="G6183" s="61" t="str">
        <f t="shared" si="301"/>
        <v>Graham DeLaet</v>
      </c>
    </row>
    <row r="6184" spans="1:7" thickBot="1">
      <c r="A6184" s="62" t="s">
        <v>3921</v>
      </c>
      <c r="B6184" s="61" t="s">
        <v>320</v>
      </c>
      <c r="C6184" s="61">
        <f t="shared" si="299"/>
        <v>3</v>
      </c>
      <c r="D6184" s="63" t="str">
        <f t="shared" si="302"/>
        <v>UT</v>
      </c>
      <c r="E6184" s="63" t="s">
        <v>1170</v>
      </c>
      <c r="F6184" s="61" t="s">
        <v>924</v>
      </c>
      <c r="G6184" s="61" t="str">
        <f t="shared" si="301"/>
        <v>Harris English</v>
      </c>
    </row>
    <row r="6185" spans="1:7" thickBot="1">
      <c r="A6185" s="62" t="s">
        <v>3921</v>
      </c>
      <c r="B6185" s="61" t="s">
        <v>320</v>
      </c>
      <c r="C6185" s="61">
        <f t="shared" si="299"/>
        <v>3</v>
      </c>
      <c r="D6185" s="63" t="str">
        <f t="shared" si="302"/>
        <v>UT</v>
      </c>
      <c r="E6185" s="63" t="s">
        <v>1170</v>
      </c>
      <c r="F6185" s="61" t="s">
        <v>152</v>
      </c>
      <c r="G6185" s="61" t="str">
        <f t="shared" si="301"/>
        <v>Hideki Matsuyama</v>
      </c>
    </row>
    <row r="6186" spans="1:7" thickBot="1">
      <c r="A6186" s="62" t="s">
        <v>3921</v>
      </c>
      <c r="B6186" s="61" t="s">
        <v>320</v>
      </c>
      <c r="C6186" s="61">
        <f t="shared" si="299"/>
        <v>3</v>
      </c>
      <c r="D6186" s="63" t="str">
        <f t="shared" si="302"/>
        <v>UT</v>
      </c>
      <c r="E6186" s="63" t="s">
        <v>1170</v>
      </c>
      <c r="F6186" s="61" t="s">
        <v>211</v>
      </c>
      <c r="G6186" s="61" t="str">
        <f t="shared" si="301"/>
        <v>Ian Woosnam</v>
      </c>
    </row>
    <row r="6187" spans="1:7" thickBot="1">
      <c r="A6187" s="62" t="s">
        <v>3921</v>
      </c>
      <c r="B6187" s="61" t="s">
        <v>320</v>
      </c>
      <c r="C6187" s="61">
        <f t="shared" si="299"/>
        <v>3</v>
      </c>
      <c r="D6187" s="63" t="str">
        <f t="shared" si="302"/>
        <v>UT</v>
      </c>
      <c r="E6187" s="63" t="s">
        <v>1170</v>
      </c>
      <c r="F6187" s="61" t="s">
        <v>188</v>
      </c>
      <c r="G6187" s="61" t="str">
        <f t="shared" si="301"/>
        <v>Jason Dufner</v>
      </c>
    </row>
    <row r="6188" spans="1:7" thickBot="1">
      <c r="A6188" s="62" t="s">
        <v>3921</v>
      </c>
      <c r="B6188" s="61" t="s">
        <v>320</v>
      </c>
      <c r="C6188" s="61">
        <f t="shared" si="299"/>
        <v>3</v>
      </c>
      <c r="D6188" s="63" t="str">
        <f t="shared" si="302"/>
        <v>UT</v>
      </c>
      <c r="E6188" s="63" t="s">
        <v>1170</v>
      </c>
      <c r="F6188" s="61" t="s">
        <v>927</v>
      </c>
      <c r="G6188" s="61" t="str">
        <f t="shared" si="301"/>
        <v>John Huh</v>
      </c>
    </row>
    <row r="6189" spans="1:7" thickBot="1">
      <c r="A6189" s="62" t="s">
        <v>3921</v>
      </c>
      <c r="B6189" s="61" t="s">
        <v>320</v>
      </c>
      <c r="C6189" s="61">
        <f t="shared" si="299"/>
        <v>3</v>
      </c>
      <c r="D6189" s="63" t="str">
        <f t="shared" si="302"/>
        <v>UT</v>
      </c>
      <c r="E6189" s="63" t="s">
        <v>1170</v>
      </c>
      <c r="F6189" s="61" t="s">
        <v>936</v>
      </c>
      <c r="G6189" s="61" t="str">
        <f t="shared" si="301"/>
        <v>Jordan Niebrugge</v>
      </c>
    </row>
    <row r="6190" spans="1:7" thickBot="1">
      <c r="A6190" s="62" t="s">
        <v>3921</v>
      </c>
      <c r="B6190" s="61" t="s">
        <v>320</v>
      </c>
      <c r="C6190" s="61">
        <f t="shared" si="299"/>
        <v>3</v>
      </c>
      <c r="D6190" s="63" t="str">
        <f t="shared" si="302"/>
        <v>UT</v>
      </c>
      <c r="E6190" s="63" t="s">
        <v>1170</v>
      </c>
      <c r="F6190" s="61" t="s">
        <v>145</v>
      </c>
      <c r="G6190" s="61" t="str">
        <f t="shared" si="301"/>
        <v>Keegan Bradley</v>
      </c>
    </row>
    <row r="6191" spans="1:7" thickBot="1">
      <c r="A6191" s="62" t="s">
        <v>3921</v>
      </c>
      <c r="B6191" s="61" t="s">
        <v>320</v>
      </c>
      <c r="C6191" s="61">
        <f t="shared" si="299"/>
        <v>3</v>
      </c>
      <c r="D6191" s="63" t="str">
        <f t="shared" si="302"/>
        <v>UT</v>
      </c>
      <c r="E6191" s="63" t="s">
        <v>1170</v>
      </c>
      <c r="F6191" s="61" t="s">
        <v>926</v>
      </c>
      <c r="G6191" s="61" t="str">
        <f t="shared" si="301"/>
        <v>Ken Duke</v>
      </c>
    </row>
    <row r="6192" spans="1:7" thickBot="1">
      <c r="A6192" s="62" t="s">
        <v>3921</v>
      </c>
      <c r="B6192" s="61" t="s">
        <v>320</v>
      </c>
      <c r="C6192" s="61">
        <f t="shared" si="299"/>
        <v>3</v>
      </c>
      <c r="D6192" s="63" t="str">
        <f t="shared" si="302"/>
        <v>UT</v>
      </c>
      <c r="E6192" s="63" t="s">
        <v>1170</v>
      </c>
      <c r="F6192" s="61" t="s">
        <v>192</v>
      </c>
      <c r="G6192" s="61" t="str">
        <f t="shared" si="301"/>
        <v>Luke Donald</v>
      </c>
    </row>
    <row r="6193" spans="1:7" thickBot="1">
      <c r="A6193" s="62" t="s">
        <v>3921</v>
      </c>
      <c r="B6193" s="61" t="s">
        <v>320</v>
      </c>
      <c r="C6193" s="61">
        <f t="shared" si="299"/>
        <v>3</v>
      </c>
      <c r="D6193" s="63" t="str">
        <f t="shared" si="302"/>
        <v>UT</v>
      </c>
      <c r="E6193" s="63" t="s">
        <v>1170</v>
      </c>
      <c r="F6193" s="61" t="s">
        <v>923</v>
      </c>
      <c r="G6193" s="61" t="str">
        <f t="shared" si="301"/>
        <v>Marc Leishman</v>
      </c>
    </row>
    <row r="6194" spans="1:7" thickBot="1">
      <c r="A6194" s="62" t="s">
        <v>3921</v>
      </c>
      <c r="B6194" s="61" t="s">
        <v>320</v>
      </c>
      <c r="C6194" s="61">
        <f t="shared" si="299"/>
        <v>3</v>
      </c>
      <c r="D6194" s="63" t="str">
        <f t="shared" si="302"/>
        <v>UT</v>
      </c>
      <c r="E6194" s="63" t="s">
        <v>1170</v>
      </c>
      <c r="F6194" s="61" t="s">
        <v>161</v>
      </c>
      <c r="G6194" s="61" t="str">
        <f t="shared" si="301"/>
        <v>Mark O'Meara</v>
      </c>
    </row>
    <row r="6195" spans="1:7" thickBot="1">
      <c r="A6195" s="62" t="s">
        <v>3921</v>
      </c>
      <c r="B6195" s="61" t="s">
        <v>320</v>
      </c>
      <c r="C6195" s="61">
        <f t="shared" si="299"/>
        <v>3</v>
      </c>
      <c r="D6195" s="63" t="str">
        <f t="shared" si="302"/>
        <v>UT</v>
      </c>
      <c r="E6195" s="63" t="s">
        <v>1170</v>
      </c>
      <c r="F6195" s="61" t="s">
        <v>173</v>
      </c>
      <c r="G6195" s="61" t="str">
        <f t="shared" si="301"/>
        <v>Matt Every</v>
      </c>
    </row>
    <row r="6196" spans="1:7" thickBot="1">
      <c r="A6196" s="62" t="s">
        <v>3921</v>
      </c>
      <c r="B6196" s="61" t="s">
        <v>320</v>
      </c>
      <c r="C6196" s="61">
        <f t="shared" si="299"/>
        <v>3</v>
      </c>
      <c r="D6196" s="63" t="str">
        <f t="shared" si="302"/>
        <v>UT</v>
      </c>
      <c r="E6196" s="63" t="s">
        <v>1170</v>
      </c>
      <c r="F6196" s="61" t="s">
        <v>930</v>
      </c>
      <c r="G6196" s="61" t="str">
        <f t="shared" si="301"/>
        <v>Matt Jones</v>
      </c>
    </row>
    <row r="6197" spans="1:7" thickBot="1">
      <c r="A6197" s="62" t="s">
        <v>3921</v>
      </c>
      <c r="B6197" s="61" t="s">
        <v>320</v>
      </c>
      <c r="C6197" s="61">
        <f t="shared" si="299"/>
        <v>3</v>
      </c>
      <c r="D6197" s="63" t="str">
        <f t="shared" si="302"/>
        <v>UT</v>
      </c>
      <c r="E6197" s="63" t="s">
        <v>1170</v>
      </c>
      <c r="F6197" s="61" t="s">
        <v>932</v>
      </c>
      <c r="G6197" s="61" t="str">
        <f t="shared" si="301"/>
        <v>Matteo Manassero</v>
      </c>
    </row>
    <row r="6198" spans="1:7" thickBot="1">
      <c r="A6198" s="62" t="s">
        <v>3921</v>
      </c>
      <c r="B6198" s="61" t="s">
        <v>320</v>
      </c>
      <c r="C6198" s="61">
        <f t="shared" si="299"/>
        <v>3</v>
      </c>
      <c r="D6198" s="63" t="str">
        <f t="shared" si="302"/>
        <v>UT</v>
      </c>
      <c r="E6198" s="63" t="s">
        <v>1170</v>
      </c>
      <c r="F6198" s="61" t="s">
        <v>922</v>
      </c>
      <c r="G6198" s="61" t="str">
        <f t="shared" si="301"/>
        <v>Matthew Fitzpatrick</v>
      </c>
    </row>
    <row r="6199" spans="1:7" thickBot="1">
      <c r="A6199" s="62" t="s">
        <v>3921</v>
      </c>
      <c r="B6199" s="61" t="s">
        <v>320</v>
      </c>
      <c r="C6199" s="61">
        <f t="shared" si="299"/>
        <v>3</v>
      </c>
      <c r="D6199" s="63" t="str">
        <f t="shared" si="302"/>
        <v>UT</v>
      </c>
      <c r="E6199" s="63" t="s">
        <v>1170</v>
      </c>
      <c r="F6199" s="61" t="s">
        <v>943</v>
      </c>
      <c r="G6199" s="61" t="str">
        <f t="shared" si="301"/>
        <v>Michael McCoy</v>
      </c>
    </row>
    <row r="6200" spans="1:7" thickBot="1">
      <c r="A6200" s="62" t="s">
        <v>3921</v>
      </c>
      <c r="B6200" s="61" t="s">
        <v>320</v>
      </c>
      <c r="C6200" s="61">
        <f t="shared" si="299"/>
        <v>3</v>
      </c>
      <c r="D6200" s="63" t="str">
        <f t="shared" si="302"/>
        <v>UT</v>
      </c>
      <c r="E6200" s="63" t="s">
        <v>1170</v>
      </c>
      <c r="F6200" s="61" t="s">
        <v>138</v>
      </c>
      <c r="G6200" s="61" t="str">
        <f t="shared" si="301"/>
        <v>Patrick Reed</v>
      </c>
    </row>
    <row r="6201" spans="1:7" thickBot="1">
      <c r="A6201" s="62" t="s">
        <v>3921</v>
      </c>
      <c r="B6201" s="61" t="s">
        <v>320</v>
      </c>
      <c r="C6201" s="61">
        <f t="shared" si="299"/>
        <v>3</v>
      </c>
      <c r="D6201" s="63" t="str">
        <f t="shared" si="302"/>
        <v>UT</v>
      </c>
      <c r="E6201" s="63" t="s">
        <v>1170</v>
      </c>
      <c r="F6201" s="61" t="s">
        <v>941</v>
      </c>
      <c r="G6201" s="61" t="str">
        <f t="shared" si="301"/>
        <v>Peter Hanson</v>
      </c>
    </row>
    <row r="6202" spans="1:7" thickBot="1">
      <c r="A6202" s="62" t="s">
        <v>3921</v>
      </c>
      <c r="B6202" s="61" t="s">
        <v>320</v>
      </c>
      <c r="C6202" s="61">
        <f t="shared" si="299"/>
        <v>3</v>
      </c>
      <c r="D6202" s="63" t="str">
        <f t="shared" si="302"/>
        <v>UT</v>
      </c>
      <c r="E6202" s="63" t="s">
        <v>1170</v>
      </c>
      <c r="F6202" s="61" t="s">
        <v>139</v>
      </c>
      <c r="G6202" s="61" t="str">
        <f t="shared" si="301"/>
        <v>Phil Mickelson</v>
      </c>
    </row>
    <row r="6203" spans="1:7" thickBot="1">
      <c r="A6203" s="62" t="s">
        <v>3921</v>
      </c>
      <c r="B6203" s="61" t="s">
        <v>320</v>
      </c>
      <c r="C6203" s="61">
        <f t="shared" si="299"/>
        <v>3</v>
      </c>
      <c r="D6203" s="63" t="str">
        <f t="shared" si="302"/>
        <v>UT</v>
      </c>
      <c r="E6203" s="63" t="s">
        <v>1170</v>
      </c>
      <c r="F6203" s="61" t="s">
        <v>933</v>
      </c>
      <c r="G6203" s="61" t="str">
        <f t="shared" si="301"/>
        <v>Roberto Castro</v>
      </c>
    </row>
    <row r="6204" spans="1:7" thickBot="1">
      <c r="A6204" s="62" t="s">
        <v>3921</v>
      </c>
      <c r="B6204" s="61" t="s">
        <v>320</v>
      </c>
      <c r="C6204" s="61">
        <f t="shared" si="299"/>
        <v>3</v>
      </c>
      <c r="D6204" s="63" t="str">
        <f t="shared" si="302"/>
        <v>UT</v>
      </c>
      <c r="E6204" s="63" t="s">
        <v>1170</v>
      </c>
      <c r="F6204" s="61" t="s">
        <v>178</v>
      </c>
      <c r="G6204" s="61" t="str">
        <f t="shared" si="301"/>
        <v>Ryan Moore</v>
      </c>
    </row>
    <row r="6205" spans="1:7" thickBot="1">
      <c r="A6205" s="62" t="s">
        <v>3921</v>
      </c>
      <c r="B6205" s="61" t="s">
        <v>320</v>
      </c>
      <c r="C6205" s="61">
        <f t="shared" si="299"/>
        <v>3</v>
      </c>
      <c r="D6205" s="63" t="str">
        <f t="shared" si="302"/>
        <v>UT</v>
      </c>
      <c r="E6205" s="63" t="s">
        <v>1170</v>
      </c>
      <c r="F6205" s="61" t="s">
        <v>187</v>
      </c>
      <c r="G6205" s="61" t="str">
        <f t="shared" si="301"/>
        <v>Sang-Moon Bae</v>
      </c>
    </row>
    <row r="6206" spans="1:7" thickBot="1">
      <c r="A6206" s="62" t="s">
        <v>3921</v>
      </c>
      <c r="B6206" s="61" t="s">
        <v>320</v>
      </c>
      <c r="C6206" s="61">
        <f t="shared" si="299"/>
        <v>3</v>
      </c>
      <c r="D6206" s="63" t="str">
        <f t="shared" si="302"/>
        <v>UT</v>
      </c>
      <c r="E6206" s="63" t="s">
        <v>1170</v>
      </c>
      <c r="F6206" s="61" t="s">
        <v>937</v>
      </c>
      <c r="G6206" s="61" t="str">
        <f t="shared" si="301"/>
        <v>Scott Stallings</v>
      </c>
    </row>
    <row r="6207" spans="1:7" thickBot="1">
      <c r="A6207" s="62" t="s">
        <v>3921</v>
      </c>
      <c r="B6207" s="61" t="s">
        <v>320</v>
      </c>
      <c r="C6207" s="61">
        <f t="shared" si="299"/>
        <v>3</v>
      </c>
      <c r="D6207" s="63" t="str">
        <f t="shared" si="302"/>
        <v>UT</v>
      </c>
      <c r="E6207" s="63" t="s">
        <v>1170</v>
      </c>
      <c r="F6207" s="61" t="s">
        <v>131</v>
      </c>
      <c r="G6207" s="61" t="str">
        <f t="shared" si="301"/>
        <v>Sergio Garcia</v>
      </c>
    </row>
    <row r="6208" spans="1:7" thickBot="1">
      <c r="A6208" s="62" t="s">
        <v>3921</v>
      </c>
      <c r="B6208" s="61" t="s">
        <v>320</v>
      </c>
      <c r="C6208" s="61">
        <f t="shared" si="299"/>
        <v>3</v>
      </c>
      <c r="D6208" s="63" t="str">
        <f t="shared" si="302"/>
        <v>UT</v>
      </c>
      <c r="E6208" s="63" t="s">
        <v>1170</v>
      </c>
      <c r="F6208" s="61" t="s">
        <v>940</v>
      </c>
      <c r="G6208" s="61" t="str">
        <f t="shared" si="301"/>
        <v>Tim Clark</v>
      </c>
    </row>
    <row r="6209" spans="1:7" thickBot="1">
      <c r="A6209" s="62" t="s">
        <v>3921</v>
      </c>
      <c r="B6209" s="61" t="s">
        <v>320</v>
      </c>
      <c r="C6209" s="61">
        <f t="shared" si="299"/>
        <v>3</v>
      </c>
      <c r="D6209" s="63" t="str">
        <f t="shared" si="302"/>
        <v>UT</v>
      </c>
      <c r="E6209" s="63" t="s">
        <v>1170</v>
      </c>
      <c r="F6209" s="61" t="s">
        <v>153</v>
      </c>
      <c r="G6209" s="61" t="str">
        <f t="shared" si="301"/>
        <v>Tom Watson</v>
      </c>
    </row>
    <row r="6210" spans="1:7" thickBot="1">
      <c r="A6210" s="62" t="s">
        <v>3921</v>
      </c>
      <c r="B6210" s="61" t="s">
        <v>320</v>
      </c>
      <c r="C6210" s="61">
        <f t="shared" si="299"/>
        <v>3</v>
      </c>
      <c r="D6210" s="63" t="str">
        <f t="shared" si="302"/>
        <v>UT</v>
      </c>
      <c r="E6210" s="63" t="s">
        <v>1170</v>
      </c>
      <c r="F6210" s="61" t="s">
        <v>210</v>
      </c>
      <c r="G6210" s="61" t="str">
        <f t="shared" si="301"/>
        <v>Trevor Immelman</v>
      </c>
    </row>
    <row r="6211" spans="1:7" thickBot="1">
      <c r="A6211" s="62" t="s">
        <v>3921</v>
      </c>
      <c r="B6211" s="61" t="s">
        <v>320</v>
      </c>
      <c r="C6211" s="61">
        <f t="shared" si="299"/>
        <v>3</v>
      </c>
      <c r="D6211" s="63" t="str">
        <f t="shared" si="302"/>
        <v>UT</v>
      </c>
      <c r="E6211" s="63" t="s">
        <v>1170</v>
      </c>
      <c r="F6211" s="61" t="s">
        <v>181</v>
      </c>
      <c r="G6211" s="61" t="str">
        <f t="shared" si="301"/>
        <v>Victor Dubuisson</v>
      </c>
    </row>
    <row r="6212" spans="1:7" thickBot="1">
      <c r="A6212" s="62" t="s">
        <v>3921</v>
      </c>
      <c r="B6212" s="61" t="s">
        <v>320</v>
      </c>
      <c r="C6212" s="61">
        <f t="shared" si="299"/>
        <v>3</v>
      </c>
      <c r="D6212" s="63" t="str">
        <f t="shared" si="302"/>
        <v>UT</v>
      </c>
      <c r="E6212" s="63" t="s">
        <v>1170</v>
      </c>
      <c r="F6212" s="61" t="s">
        <v>121</v>
      </c>
      <c r="G6212" s="61" t="str">
        <f t="shared" si="301"/>
        <v>Webb Simpson</v>
      </c>
    </row>
    <row r="6213" spans="1:7" thickBot="1">
      <c r="A6213" s="62" t="s">
        <v>3921</v>
      </c>
      <c r="B6213" s="61" t="s">
        <v>320</v>
      </c>
      <c r="C6213" s="61">
        <f t="shared" si="299"/>
        <v>3</v>
      </c>
      <c r="D6213" s="63" t="str">
        <f t="shared" si="302"/>
        <v>UT</v>
      </c>
      <c r="E6213" s="63" t="s">
        <v>1170</v>
      </c>
      <c r="F6213" s="61" t="s">
        <v>935</v>
      </c>
      <c r="G6213" s="61" t="str">
        <f t="shared" si="301"/>
        <v>Y.E. Yang</v>
      </c>
    </row>
    <row r="6214" spans="1:7" thickBot="1">
      <c r="A6214" s="62" t="s">
        <v>3921</v>
      </c>
      <c r="B6214" s="61" t="s">
        <v>320</v>
      </c>
      <c r="C6214" s="61">
        <f t="shared" si="299"/>
        <v>3</v>
      </c>
      <c r="D6214" s="63" t="str">
        <f t="shared" si="302"/>
        <v>UT</v>
      </c>
      <c r="E6214" s="63" t="s">
        <v>1170</v>
      </c>
      <c r="F6214" s="61" t="s">
        <v>162</v>
      </c>
      <c r="G6214" s="61" t="str">
        <f t="shared" si="301"/>
        <v>Zach Johnson</v>
      </c>
    </row>
    <row r="6215" spans="1:7" thickBot="1">
      <c r="A6215" s="62" t="s">
        <v>2446</v>
      </c>
      <c r="B6215" s="61">
        <v>1</v>
      </c>
      <c r="C6215" s="61" t="str">
        <f t="shared" si="299"/>
        <v>No Tie</v>
      </c>
      <c r="D6215" s="63">
        <f t="shared" si="300"/>
        <v>1</v>
      </c>
      <c r="E6215" s="63">
        <v>1</v>
      </c>
      <c r="F6215" s="61" t="s">
        <v>701</v>
      </c>
      <c r="G6215" s="61" t="str">
        <f t="shared" si="301"/>
        <v>Rory McIlroy</v>
      </c>
    </row>
    <row r="6216" spans="1:7" thickBot="1">
      <c r="A6216" s="62" t="s">
        <v>2446</v>
      </c>
      <c r="B6216" s="61">
        <v>2</v>
      </c>
      <c r="C6216" s="61" t="str">
        <f t="shared" si="299"/>
        <v>No Tie</v>
      </c>
      <c r="D6216" s="63">
        <f t="shared" si="300"/>
        <v>2</v>
      </c>
      <c r="E6216" s="63">
        <v>2</v>
      </c>
      <c r="F6216" s="61" t="s">
        <v>1193</v>
      </c>
      <c r="G6216" s="61" t="str">
        <f t="shared" si="301"/>
        <v>Adam Scott</v>
      </c>
    </row>
    <row r="6217" spans="1:7" thickBot="1">
      <c r="A6217" s="62" t="s">
        <v>2446</v>
      </c>
      <c r="B6217" s="61">
        <v>3</v>
      </c>
      <c r="C6217" s="61" t="str">
        <f t="shared" si="299"/>
        <v>No Tie</v>
      </c>
      <c r="D6217" s="63">
        <f t="shared" si="300"/>
        <v>3</v>
      </c>
      <c r="E6217" s="63">
        <v>3</v>
      </c>
      <c r="F6217" s="61" t="s">
        <v>521</v>
      </c>
      <c r="G6217" s="61" t="str">
        <f t="shared" si="301"/>
        <v>Sergio Garcia</v>
      </c>
    </row>
    <row r="6218" spans="1:7" thickBot="1">
      <c r="A6218" s="62" t="s">
        <v>2446</v>
      </c>
      <c r="B6218" s="61">
        <v>5</v>
      </c>
      <c r="C6218" s="61" t="str">
        <f t="shared" si="299"/>
        <v>No Tie</v>
      </c>
      <c r="D6218" s="63">
        <f t="shared" si="300"/>
        <v>5</v>
      </c>
      <c r="E6218" s="63">
        <v>5</v>
      </c>
      <c r="F6218" s="61" t="s">
        <v>1190</v>
      </c>
      <c r="G6218" s="61" t="str">
        <f t="shared" si="301"/>
        <v>Henrik Stenson</v>
      </c>
    </row>
    <row r="6219" spans="1:7" thickBot="1">
      <c r="A6219" s="62" t="s">
        <v>2446</v>
      </c>
      <c r="B6219" s="61">
        <v>6</v>
      </c>
      <c r="C6219" s="61" t="str">
        <f t="shared" si="299"/>
        <v>No Tie</v>
      </c>
      <c r="D6219" s="63">
        <f t="shared" si="300"/>
        <v>6</v>
      </c>
      <c r="E6219" s="63">
        <v>6</v>
      </c>
      <c r="F6219" s="61" t="s">
        <v>510</v>
      </c>
      <c r="G6219" s="61" t="str">
        <f t="shared" si="301"/>
        <v>Justin Rose</v>
      </c>
    </row>
    <row r="6220" spans="1:7" thickBot="1">
      <c r="A6220" s="62" t="s">
        <v>2446</v>
      </c>
      <c r="B6220" s="61">
        <v>7</v>
      </c>
      <c r="C6220" s="61" t="str">
        <f t="shared" si="299"/>
        <v>No Tie</v>
      </c>
      <c r="D6220" s="63">
        <f t="shared" si="300"/>
        <v>7</v>
      </c>
      <c r="E6220" s="63">
        <v>7</v>
      </c>
      <c r="F6220" s="61" t="s">
        <v>1188</v>
      </c>
      <c r="G6220" s="61" t="str">
        <f t="shared" si="301"/>
        <v>Bubba Watson</v>
      </c>
    </row>
    <row r="6221" spans="1:7" thickBot="1">
      <c r="A6221" s="62" t="s">
        <v>2446</v>
      </c>
      <c r="B6221" s="61">
        <v>8</v>
      </c>
      <c r="C6221" s="61" t="str">
        <f t="shared" si="299"/>
        <v>No Tie</v>
      </c>
      <c r="D6221" s="63">
        <f t="shared" si="300"/>
        <v>8</v>
      </c>
      <c r="E6221" s="63">
        <v>8</v>
      </c>
      <c r="F6221" s="61" t="s">
        <v>499</v>
      </c>
      <c r="G6221" s="61" t="str">
        <f t="shared" si="301"/>
        <v>Jason Day</v>
      </c>
    </row>
    <row r="6222" spans="1:7" thickBot="1">
      <c r="A6222" s="62" t="s">
        <v>2446</v>
      </c>
      <c r="B6222" s="61">
        <v>9</v>
      </c>
      <c r="C6222" s="61" t="str">
        <f t="shared" si="299"/>
        <v>No Tie</v>
      </c>
      <c r="D6222" s="63">
        <f t="shared" si="300"/>
        <v>9</v>
      </c>
      <c r="E6222" s="63">
        <v>9</v>
      </c>
      <c r="F6222" s="61" t="s">
        <v>608</v>
      </c>
      <c r="G6222" s="61" t="str">
        <f t="shared" si="301"/>
        <v>Matt Kuchar</v>
      </c>
    </row>
    <row r="6223" spans="1:7" thickBot="1">
      <c r="A6223" s="62" t="s">
        <v>2446</v>
      </c>
      <c r="B6223" s="61">
        <v>10</v>
      </c>
      <c r="C6223" s="61" t="str">
        <f t="shared" si="299"/>
        <v>No Tie</v>
      </c>
      <c r="D6223" s="63">
        <f t="shared" si="300"/>
        <v>10</v>
      </c>
      <c r="E6223" s="63">
        <v>10</v>
      </c>
      <c r="F6223" s="61" t="s">
        <v>1189</v>
      </c>
      <c r="G6223" s="61" t="str">
        <f t="shared" si="301"/>
        <v>Rickie Fowler</v>
      </c>
    </row>
    <row r="6224" spans="1:7" thickBot="1">
      <c r="A6224" s="62" t="s">
        <v>2446</v>
      </c>
      <c r="B6224" s="61">
        <v>11</v>
      </c>
      <c r="C6224" s="61" t="str">
        <f t="shared" si="299"/>
        <v>No Tie</v>
      </c>
      <c r="D6224" s="63">
        <f t="shared" si="300"/>
        <v>11</v>
      </c>
      <c r="E6224" s="63">
        <v>11</v>
      </c>
      <c r="F6224" s="61" t="s">
        <v>519</v>
      </c>
      <c r="G6224" s="61" t="str">
        <f t="shared" si="301"/>
        <v>Phil Mickelson</v>
      </c>
    </row>
    <row r="6225" spans="1:7" thickBot="1">
      <c r="A6225" s="62" t="s">
        <v>2446</v>
      </c>
      <c r="B6225" s="61">
        <v>12</v>
      </c>
      <c r="C6225" s="61" t="str">
        <f t="shared" si="299"/>
        <v>No Tie</v>
      </c>
      <c r="D6225" s="63">
        <f t="shared" si="300"/>
        <v>12</v>
      </c>
      <c r="E6225" s="63">
        <v>12</v>
      </c>
      <c r="F6225" s="61" t="s">
        <v>728</v>
      </c>
      <c r="G6225" s="61" t="str">
        <f t="shared" si="301"/>
        <v>Martin Kaymer</v>
      </c>
    </row>
    <row r="6226" spans="1:7" thickBot="1">
      <c r="A6226" s="62" t="s">
        <v>2446</v>
      </c>
      <c r="B6226" s="61">
        <v>13</v>
      </c>
      <c r="C6226" s="61" t="str">
        <f t="shared" si="299"/>
        <v>No Tie</v>
      </c>
      <c r="D6226" s="63">
        <f t="shared" si="300"/>
        <v>13</v>
      </c>
      <c r="E6226" s="63">
        <v>13</v>
      </c>
      <c r="F6226" s="61" t="s">
        <v>1198</v>
      </c>
      <c r="G6226" s="61" t="str">
        <f t="shared" si="301"/>
        <v>Billy Horschel</v>
      </c>
    </row>
    <row r="6227" spans="1:7" thickBot="1">
      <c r="A6227" s="62" t="s">
        <v>2446</v>
      </c>
      <c r="B6227" s="61">
        <v>14</v>
      </c>
      <c r="C6227" s="61" t="str">
        <f t="shared" si="299"/>
        <v>No Tie</v>
      </c>
      <c r="D6227" s="63">
        <f t="shared" si="300"/>
        <v>14</v>
      </c>
      <c r="E6227" s="63">
        <v>14</v>
      </c>
      <c r="F6227" s="61" t="s">
        <v>1187</v>
      </c>
      <c r="G6227" s="61" t="str">
        <f t="shared" si="301"/>
        <v>Jordan Spieth</v>
      </c>
    </row>
    <row r="6228" spans="1:7" thickBot="1">
      <c r="A6228" s="62" t="s">
        <v>2446</v>
      </c>
      <c r="B6228" s="61">
        <v>15</v>
      </c>
      <c r="C6228" s="61" t="str">
        <f t="shared" si="299"/>
        <v>No Tie</v>
      </c>
      <c r="D6228" s="63">
        <f t="shared" si="300"/>
        <v>15</v>
      </c>
      <c r="E6228" s="63">
        <v>15</v>
      </c>
      <c r="F6228" s="61" t="s">
        <v>493</v>
      </c>
      <c r="G6228" s="61" t="str">
        <f t="shared" si="301"/>
        <v>Dustin Johnson</v>
      </c>
    </row>
    <row r="6229" spans="1:7" thickBot="1">
      <c r="A6229" s="62" t="s">
        <v>2446</v>
      </c>
      <c r="B6229" s="61">
        <v>16</v>
      </c>
      <c r="C6229" s="61" t="str">
        <f t="shared" si="299"/>
        <v>No Tie</v>
      </c>
      <c r="D6229" s="63">
        <f t="shared" si="300"/>
        <v>16</v>
      </c>
      <c r="E6229" s="63">
        <v>16</v>
      </c>
      <c r="F6229" s="61" t="s">
        <v>1191</v>
      </c>
      <c r="G6229" s="61" t="str">
        <f t="shared" si="301"/>
        <v>Zach Johnson</v>
      </c>
    </row>
    <row r="6230" spans="1:7" thickBot="1">
      <c r="A6230" s="62" t="s">
        <v>2446</v>
      </c>
      <c r="B6230" s="61">
        <v>17</v>
      </c>
      <c r="C6230" s="61" t="str">
        <f t="shared" si="299"/>
        <v>No Tie</v>
      </c>
      <c r="D6230" s="63">
        <f t="shared" si="300"/>
        <v>17</v>
      </c>
      <c r="E6230" s="63">
        <v>17</v>
      </c>
      <c r="F6230" s="61" t="s">
        <v>714</v>
      </c>
      <c r="G6230" s="61" t="str">
        <f t="shared" si="301"/>
        <v>Tiger Woods</v>
      </c>
    </row>
    <row r="6231" spans="1:7" thickBot="1">
      <c r="A6231" s="62" t="s">
        <v>2446</v>
      </c>
      <c r="B6231" s="61">
        <v>18</v>
      </c>
      <c r="C6231" s="61" t="str">
        <f t="shared" si="299"/>
        <v>No Tie</v>
      </c>
      <c r="D6231" s="63">
        <f t="shared" si="300"/>
        <v>18</v>
      </c>
      <c r="E6231" s="63">
        <v>18</v>
      </c>
      <c r="F6231" s="61" t="s">
        <v>768</v>
      </c>
      <c r="G6231" s="61" t="str">
        <f t="shared" si="301"/>
        <v>Graeme McDowell</v>
      </c>
    </row>
    <row r="6232" spans="1:7" thickBot="1">
      <c r="A6232" s="62" t="s">
        <v>2446</v>
      </c>
      <c r="B6232" s="61">
        <v>19</v>
      </c>
      <c r="C6232" s="61" t="str">
        <f t="shared" si="299"/>
        <v>No Tie</v>
      </c>
      <c r="D6232" s="63">
        <f t="shared" si="300"/>
        <v>19</v>
      </c>
      <c r="E6232" s="63">
        <v>19</v>
      </c>
      <c r="F6232" s="61" t="s">
        <v>1194</v>
      </c>
      <c r="G6232" s="61" t="str">
        <f t="shared" si="301"/>
        <v>Jimmy Walker</v>
      </c>
    </row>
    <row r="6233" spans="1:7" thickBot="1">
      <c r="A6233" s="62" t="s">
        <v>2446</v>
      </c>
      <c r="B6233" s="61">
        <v>20</v>
      </c>
      <c r="C6233" s="61" t="str">
        <f t="shared" si="299"/>
        <v>No Tie</v>
      </c>
      <c r="D6233" s="63">
        <f t="shared" si="300"/>
        <v>20</v>
      </c>
      <c r="E6233" s="63">
        <v>20</v>
      </c>
      <c r="F6233" s="61" t="s">
        <v>554</v>
      </c>
      <c r="G6233" s="61" t="str">
        <f t="shared" si="301"/>
        <v>Hideki Matsuyama</v>
      </c>
    </row>
    <row r="6234" spans="1:7" thickBot="1">
      <c r="A6234" s="62" t="s">
        <v>2446</v>
      </c>
      <c r="B6234" s="61">
        <v>21</v>
      </c>
      <c r="C6234" s="61" t="str">
        <f t="shared" si="299"/>
        <v>No Tie</v>
      </c>
      <c r="D6234" s="63">
        <f t="shared" si="300"/>
        <v>21</v>
      </c>
      <c r="E6234" s="63">
        <v>21</v>
      </c>
      <c r="F6234" s="61" t="s">
        <v>1200</v>
      </c>
      <c r="G6234" s="61" t="str">
        <f t="shared" si="301"/>
        <v>Chris Kirk</v>
      </c>
    </row>
    <row r="6235" spans="1:7" thickBot="1">
      <c r="A6235" s="62" t="s">
        <v>2446</v>
      </c>
      <c r="B6235" s="61">
        <v>22</v>
      </c>
      <c r="C6235" s="61" t="str">
        <f t="shared" si="299"/>
        <v>No Tie</v>
      </c>
      <c r="D6235" s="63">
        <f t="shared" si="300"/>
        <v>22</v>
      </c>
      <c r="E6235" s="63">
        <v>22</v>
      </c>
      <c r="F6235" s="61" t="s">
        <v>1215</v>
      </c>
      <c r="G6235" s="61" t="str">
        <f t="shared" si="301"/>
        <v>Hunter Mahan</v>
      </c>
    </row>
    <row r="6236" spans="1:7" thickBot="1">
      <c r="A6236" s="62" t="s">
        <v>2446</v>
      </c>
      <c r="B6236" s="61">
        <v>23</v>
      </c>
      <c r="C6236" s="61" t="str">
        <f t="shared" si="299"/>
        <v>No Tie</v>
      </c>
      <c r="D6236" s="63">
        <f t="shared" si="300"/>
        <v>23</v>
      </c>
      <c r="E6236" s="63">
        <v>23</v>
      </c>
      <c r="F6236" s="61" t="s">
        <v>1225</v>
      </c>
      <c r="G6236" s="61" t="str">
        <f t="shared" si="301"/>
        <v>Victor Dubuisson</v>
      </c>
    </row>
    <row r="6237" spans="1:7" thickBot="1">
      <c r="A6237" s="62" t="s">
        <v>2446</v>
      </c>
      <c r="B6237" s="61">
        <v>24</v>
      </c>
      <c r="C6237" s="61" t="str">
        <f t="shared" si="299"/>
        <v>No Tie</v>
      </c>
      <c r="D6237" s="63">
        <f t="shared" si="300"/>
        <v>24</v>
      </c>
      <c r="E6237" s="63">
        <v>24</v>
      </c>
      <c r="F6237" s="61" t="s">
        <v>520</v>
      </c>
      <c r="G6237" s="61" t="str">
        <f t="shared" si="301"/>
        <v>Charl Schwartzel</v>
      </c>
    </row>
    <row r="6238" spans="1:7" thickBot="1">
      <c r="A6238" s="62" t="s">
        <v>2446</v>
      </c>
      <c r="B6238" s="61">
        <v>25</v>
      </c>
      <c r="C6238" s="61" t="str">
        <f t="shared" si="299"/>
        <v>No Tie</v>
      </c>
      <c r="D6238" s="63">
        <f t="shared" si="300"/>
        <v>25</v>
      </c>
      <c r="E6238" s="63">
        <v>25</v>
      </c>
      <c r="F6238" s="61" t="s">
        <v>1217</v>
      </c>
      <c r="G6238" s="61" t="str">
        <f t="shared" si="301"/>
        <v>Jamie Donaldson</v>
      </c>
    </row>
    <row r="6239" spans="1:7" thickBot="1">
      <c r="A6239" s="62" t="s">
        <v>2446</v>
      </c>
      <c r="B6239" s="61">
        <v>26</v>
      </c>
      <c r="C6239" s="61" t="str">
        <f t="shared" si="299"/>
        <v>No Tie</v>
      </c>
      <c r="D6239" s="63">
        <f t="shared" si="300"/>
        <v>26</v>
      </c>
      <c r="E6239" s="63">
        <v>26</v>
      </c>
      <c r="F6239" s="61" t="s">
        <v>491</v>
      </c>
      <c r="G6239" s="61" t="str">
        <f t="shared" si="301"/>
        <v>Patrick Reed</v>
      </c>
    </row>
    <row r="6240" spans="1:7" thickBot="1">
      <c r="A6240" s="62" t="s">
        <v>2446</v>
      </c>
      <c r="B6240" s="61">
        <v>27</v>
      </c>
      <c r="C6240" s="61" t="str">
        <f t="shared" si="299"/>
        <v>No Tie</v>
      </c>
      <c r="D6240" s="63">
        <f t="shared" si="300"/>
        <v>27</v>
      </c>
      <c r="E6240" s="63">
        <v>27</v>
      </c>
      <c r="F6240" s="61" t="s">
        <v>506</v>
      </c>
      <c r="G6240" s="61" t="str">
        <f t="shared" si="301"/>
        <v>Keegan Bradley</v>
      </c>
    </row>
    <row r="6241" spans="1:7" thickBot="1">
      <c r="A6241" s="62" t="s">
        <v>2446</v>
      </c>
      <c r="B6241" s="61">
        <v>28</v>
      </c>
      <c r="C6241" s="61" t="str">
        <f t="shared" si="299"/>
        <v>No Tie</v>
      </c>
      <c r="D6241" s="63">
        <f t="shared" si="300"/>
        <v>28</v>
      </c>
      <c r="E6241" s="63">
        <v>28</v>
      </c>
      <c r="F6241" s="61" t="s">
        <v>1320</v>
      </c>
      <c r="G6241" s="61" t="str">
        <f t="shared" si="301"/>
        <v>Steve Stricker</v>
      </c>
    </row>
    <row r="6242" spans="1:7" thickBot="1">
      <c r="A6242" s="62" t="s">
        <v>2446</v>
      </c>
      <c r="B6242" s="61">
        <v>29</v>
      </c>
      <c r="C6242" s="61" t="str">
        <f t="shared" si="299"/>
        <v>No Tie</v>
      </c>
      <c r="D6242" s="63">
        <f t="shared" si="300"/>
        <v>29</v>
      </c>
      <c r="E6242" s="63">
        <v>29</v>
      </c>
      <c r="F6242" s="61" t="s">
        <v>1201</v>
      </c>
      <c r="G6242" s="61" t="str">
        <f t="shared" si="301"/>
        <v>Bill Haas</v>
      </c>
    </row>
    <row r="6243" spans="1:7" thickBot="1">
      <c r="A6243" s="62" t="s">
        <v>2446</v>
      </c>
      <c r="B6243" s="61">
        <v>30</v>
      </c>
      <c r="C6243" s="61" t="str">
        <f t="shared" si="299"/>
        <v>No Tie</v>
      </c>
      <c r="D6243" s="63">
        <f t="shared" si="300"/>
        <v>30</v>
      </c>
      <c r="E6243" s="63">
        <v>30</v>
      </c>
      <c r="F6243" s="61" t="s">
        <v>1305</v>
      </c>
      <c r="G6243" s="61" t="str">
        <f t="shared" si="301"/>
        <v>Thomas Bjorn</v>
      </c>
    </row>
    <row r="6244" spans="1:7" thickBot="1">
      <c r="A6244" s="62" t="s">
        <v>2446</v>
      </c>
      <c r="B6244" s="61">
        <v>31</v>
      </c>
      <c r="C6244" s="61" t="str">
        <f t="shared" si="299"/>
        <v>No Tie</v>
      </c>
      <c r="D6244" s="63">
        <f t="shared" si="300"/>
        <v>31</v>
      </c>
      <c r="E6244" s="63">
        <v>31</v>
      </c>
      <c r="F6244" s="61" t="s">
        <v>1263</v>
      </c>
      <c r="G6244" s="61" t="str">
        <f t="shared" si="301"/>
        <v>Jason Dufner</v>
      </c>
    </row>
    <row r="6245" spans="1:7" thickBot="1">
      <c r="A6245" s="62" t="s">
        <v>2446</v>
      </c>
      <c r="B6245" s="61">
        <v>32</v>
      </c>
      <c r="C6245" s="61" t="str">
        <f t="shared" si="299"/>
        <v>No Tie</v>
      </c>
      <c r="D6245" s="63">
        <f t="shared" si="300"/>
        <v>32</v>
      </c>
      <c r="E6245" s="63">
        <v>32</v>
      </c>
      <c r="F6245" s="61" t="s">
        <v>1227</v>
      </c>
      <c r="G6245" s="61" t="str">
        <f t="shared" si="301"/>
        <v>Luke Donald</v>
      </c>
    </row>
    <row r="6246" spans="1:7" thickBot="1">
      <c r="A6246" s="62" t="s">
        <v>2446</v>
      </c>
      <c r="B6246" s="61">
        <v>33</v>
      </c>
      <c r="C6246" s="61" t="str">
        <f t="shared" ref="C6246:C6309" si="303">IFERROR(SEARCH("T",B6246),"No Tie")</f>
        <v>No Tie</v>
      </c>
      <c r="D6246" s="63">
        <f t="shared" ref="D6246:D6309" si="304">IF(C6246="No Tie",B6246,RIGHT(B6246,LEN(B6246)-1))</f>
        <v>33</v>
      </c>
      <c r="E6246" s="63">
        <v>33</v>
      </c>
      <c r="F6246" s="61" t="s">
        <v>1219</v>
      </c>
      <c r="G6246" s="61" t="str">
        <f t="shared" ref="G6246:G6309" si="305">TRIM(SUBSTITUTE(F6246,CHAR(160),CHAR(32)))</f>
        <v>Webb Simpson</v>
      </c>
    </row>
    <row r="6247" spans="1:7" thickBot="1">
      <c r="A6247" s="62" t="s">
        <v>2446</v>
      </c>
      <c r="B6247" s="61">
        <v>34</v>
      </c>
      <c r="C6247" s="61" t="str">
        <f t="shared" si="303"/>
        <v>No Tie</v>
      </c>
      <c r="D6247" s="63">
        <f t="shared" si="304"/>
        <v>34</v>
      </c>
      <c r="E6247" s="63">
        <v>34</v>
      </c>
      <c r="F6247" s="61" t="s">
        <v>1204</v>
      </c>
      <c r="G6247" s="61" t="str">
        <f t="shared" si="305"/>
        <v>Kevin Na</v>
      </c>
    </row>
    <row r="6248" spans="1:7" thickBot="1">
      <c r="A6248" s="62" t="s">
        <v>2446</v>
      </c>
      <c r="B6248" s="61">
        <v>35</v>
      </c>
      <c r="C6248" s="61" t="str">
        <f t="shared" si="303"/>
        <v>No Tie</v>
      </c>
      <c r="D6248" s="63">
        <f t="shared" si="304"/>
        <v>35</v>
      </c>
      <c r="E6248" s="63">
        <v>35</v>
      </c>
      <c r="F6248" s="61" t="s">
        <v>1254</v>
      </c>
      <c r="G6248" s="61" t="str">
        <f t="shared" si="305"/>
        <v>Stephen Gallacher</v>
      </c>
    </row>
    <row r="6249" spans="1:7" thickBot="1">
      <c r="A6249" s="62" t="s">
        <v>2446</v>
      </c>
      <c r="B6249" s="61">
        <v>36</v>
      </c>
      <c r="C6249" s="61" t="str">
        <f t="shared" si="303"/>
        <v>No Tie</v>
      </c>
      <c r="D6249" s="63">
        <f t="shared" si="304"/>
        <v>36</v>
      </c>
      <c r="E6249" s="63">
        <v>36</v>
      </c>
      <c r="F6249" s="61" t="s">
        <v>1235</v>
      </c>
      <c r="G6249" s="61" t="str">
        <f t="shared" si="305"/>
        <v>Miguel Angel Jimenez</v>
      </c>
    </row>
    <row r="6250" spans="1:7" thickBot="1">
      <c r="A6250" s="62" t="s">
        <v>2446</v>
      </c>
      <c r="B6250" s="61">
        <v>37</v>
      </c>
      <c r="C6250" s="61" t="str">
        <f t="shared" si="303"/>
        <v>No Tie</v>
      </c>
      <c r="D6250" s="63">
        <f t="shared" si="304"/>
        <v>37</v>
      </c>
      <c r="E6250" s="63">
        <v>37</v>
      </c>
      <c r="F6250" s="61" t="s">
        <v>1232</v>
      </c>
      <c r="G6250" s="61" t="str">
        <f t="shared" si="305"/>
        <v>Joost Luiten</v>
      </c>
    </row>
    <row r="6251" spans="1:7" thickBot="1">
      <c r="A6251" s="62" t="s">
        <v>2446</v>
      </c>
      <c r="B6251" s="61">
        <v>38</v>
      </c>
      <c r="C6251" s="61" t="str">
        <f t="shared" si="303"/>
        <v>No Tie</v>
      </c>
      <c r="D6251" s="63">
        <f t="shared" si="304"/>
        <v>38</v>
      </c>
      <c r="E6251" s="63">
        <v>38</v>
      </c>
      <c r="F6251" s="61" t="s">
        <v>1268</v>
      </c>
      <c r="G6251" s="61" t="str">
        <f t="shared" si="305"/>
        <v>Graham DeLaet</v>
      </c>
    </row>
    <row r="6252" spans="1:7" thickBot="1">
      <c r="A6252" s="62" t="s">
        <v>2446</v>
      </c>
      <c r="B6252" s="61">
        <v>39</v>
      </c>
      <c r="C6252" s="61" t="str">
        <f t="shared" si="303"/>
        <v>No Tie</v>
      </c>
      <c r="D6252" s="63">
        <f t="shared" si="304"/>
        <v>39</v>
      </c>
      <c r="E6252" s="63">
        <v>39</v>
      </c>
      <c r="F6252" s="61" t="s">
        <v>1207</v>
      </c>
      <c r="G6252" s="61" t="str">
        <f t="shared" si="305"/>
        <v>Ryan Palmer</v>
      </c>
    </row>
    <row r="6253" spans="1:7" thickBot="1">
      <c r="A6253" s="62" t="s">
        <v>2446</v>
      </c>
      <c r="B6253" s="61">
        <v>40</v>
      </c>
      <c r="C6253" s="61" t="str">
        <f t="shared" si="303"/>
        <v>No Tie</v>
      </c>
      <c r="D6253" s="63">
        <f t="shared" si="304"/>
        <v>40</v>
      </c>
      <c r="E6253" s="63">
        <v>40</v>
      </c>
      <c r="F6253" s="61" t="s">
        <v>1214</v>
      </c>
      <c r="G6253" s="61" t="str">
        <f t="shared" si="305"/>
        <v>Ian Poulter</v>
      </c>
    </row>
    <row r="6254" spans="1:7" thickBot="1">
      <c r="A6254" s="62" t="s">
        <v>2446</v>
      </c>
      <c r="B6254" s="61">
        <v>41</v>
      </c>
      <c r="C6254" s="61" t="str">
        <f t="shared" si="303"/>
        <v>No Tie</v>
      </c>
      <c r="D6254" s="63">
        <f t="shared" si="304"/>
        <v>41</v>
      </c>
      <c r="E6254" s="63">
        <v>41</v>
      </c>
      <c r="F6254" s="61" t="s">
        <v>611</v>
      </c>
      <c r="G6254" s="61" t="str">
        <f t="shared" si="305"/>
        <v>Brandt Snedeker</v>
      </c>
    </row>
    <row r="6255" spans="1:7" thickBot="1">
      <c r="A6255" s="62" t="s">
        <v>2446</v>
      </c>
      <c r="B6255" s="61">
        <v>42</v>
      </c>
      <c r="C6255" s="61" t="str">
        <f t="shared" si="303"/>
        <v>No Tie</v>
      </c>
      <c r="D6255" s="63">
        <f t="shared" si="304"/>
        <v>42</v>
      </c>
      <c r="E6255" s="63">
        <v>42</v>
      </c>
      <c r="F6255" s="61" t="s">
        <v>1220</v>
      </c>
      <c r="G6255" s="61" t="str">
        <f t="shared" si="305"/>
        <v>Ryan Moore</v>
      </c>
    </row>
    <row r="6256" spans="1:7" thickBot="1">
      <c r="A6256" s="62" t="s">
        <v>2446</v>
      </c>
      <c r="B6256" s="61">
        <v>43</v>
      </c>
      <c r="C6256" s="61" t="str">
        <f t="shared" si="303"/>
        <v>No Tie</v>
      </c>
      <c r="D6256" s="63">
        <f t="shared" si="304"/>
        <v>43</v>
      </c>
      <c r="E6256" s="63">
        <v>43</v>
      </c>
      <c r="F6256" s="61" t="s">
        <v>1203</v>
      </c>
      <c r="G6256" s="61" t="str">
        <f t="shared" si="305"/>
        <v>Thongchai Jaidee</v>
      </c>
    </row>
    <row r="6257" spans="1:7" thickBot="1">
      <c r="A6257" s="62" t="s">
        <v>2446</v>
      </c>
      <c r="B6257" s="61">
        <v>44</v>
      </c>
      <c r="C6257" s="61" t="str">
        <f t="shared" si="303"/>
        <v>No Tie</v>
      </c>
      <c r="D6257" s="63">
        <f t="shared" si="304"/>
        <v>44</v>
      </c>
      <c r="E6257" s="63">
        <v>44</v>
      </c>
      <c r="F6257" s="61" t="s">
        <v>550</v>
      </c>
      <c r="G6257" s="61" t="str">
        <f t="shared" si="305"/>
        <v>Marc Leishman</v>
      </c>
    </row>
    <row r="6258" spans="1:7" thickBot="1">
      <c r="A6258" s="62" t="s">
        <v>2446</v>
      </c>
      <c r="B6258" s="61">
        <v>45</v>
      </c>
      <c r="C6258" s="61" t="str">
        <f t="shared" si="303"/>
        <v>No Tie</v>
      </c>
      <c r="D6258" s="63">
        <f t="shared" si="304"/>
        <v>45</v>
      </c>
      <c r="E6258" s="63">
        <v>45</v>
      </c>
      <c r="F6258" s="61" t="s">
        <v>1210</v>
      </c>
      <c r="G6258" s="61" t="str">
        <f t="shared" si="305"/>
        <v>Lee Westwood</v>
      </c>
    </row>
    <row r="6259" spans="1:7" thickBot="1">
      <c r="A6259" s="62" t="s">
        <v>2446</v>
      </c>
      <c r="B6259" s="61">
        <v>46</v>
      </c>
      <c r="C6259" s="61" t="str">
        <f t="shared" si="303"/>
        <v>No Tie</v>
      </c>
      <c r="D6259" s="63">
        <f t="shared" si="304"/>
        <v>46</v>
      </c>
      <c r="E6259" s="63">
        <v>46</v>
      </c>
      <c r="F6259" s="61" t="s">
        <v>1221</v>
      </c>
      <c r="G6259" s="61" t="str">
        <f t="shared" si="305"/>
        <v>Brendon Todd</v>
      </c>
    </row>
    <row r="6260" spans="1:7" thickBot="1">
      <c r="A6260" s="62" t="s">
        <v>2446</v>
      </c>
      <c r="B6260" s="61">
        <v>47</v>
      </c>
      <c r="C6260" s="61" t="str">
        <f t="shared" si="303"/>
        <v>No Tie</v>
      </c>
      <c r="D6260" s="63">
        <f t="shared" si="304"/>
        <v>47</v>
      </c>
      <c r="E6260" s="63">
        <v>47</v>
      </c>
      <c r="F6260" s="61" t="s">
        <v>508</v>
      </c>
      <c r="G6260" s="61" t="str">
        <f t="shared" si="305"/>
        <v>Gary Woodland</v>
      </c>
    </row>
    <row r="6261" spans="1:7" thickBot="1">
      <c r="A6261" s="62" t="s">
        <v>2446</v>
      </c>
      <c r="B6261" s="61">
        <v>48</v>
      </c>
      <c r="C6261" s="61" t="str">
        <f t="shared" si="303"/>
        <v>No Tie</v>
      </c>
      <c r="D6261" s="63">
        <f t="shared" si="304"/>
        <v>48</v>
      </c>
      <c r="E6261" s="63">
        <v>48</v>
      </c>
      <c r="F6261" s="61" t="s">
        <v>1270</v>
      </c>
      <c r="G6261" s="61" t="str">
        <f t="shared" si="305"/>
        <v>Kevin Streelman</v>
      </c>
    </row>
    <row r="6262" spans="1:7" thickBot="1">
      <c r="A6262" s="62" t="s">
        <v>2446</v>
      </c>
      <c r="B6262" s="61">
        <v>49</v>
      </c>
      <c r="C6262" s="61" t="str">
        <f t="shared" si="303"/>
        <v>No Tie</v>
      </c>
      <c r="D6262" s="63">
        <f t="shared" si="304"/>
        <v>49</v>
      </c>
      <c r="E6262" s="63">
        <v>49</v>
      </c>
      <c r="F6262" s="61" t="s">
        <v>664</v>
      </c>
      <c r="G6262" s="61" t="str">
        <f t="shared" si="305"/>
        <v>Francesco Molinari</v>
      </c>
    </row>
    <row r="6263" spans="1:7" thickBot="1">
      <c r="A6263" s="62" t="s">
        <v>2446</v>
      </c>
      <c r="B6263" s="61">
        <v>50</v>
      </c>
      <c r="C6263" s="61" t="str">
        <f t="shared" si="303"/>
        <v>No Tie</v>
      </c>
      <c r="D6263" s="63">
        <f t="shared" si="304"/>
        <v>50</v>
      </c>
      <c r="E6263" s="63">
        <v>50</v>
      </c>
      <c r="F6263" s="61" t="s">
        <v>1231</v>
      </c>
      <c r="G6263" s="61" t="str">
        <f t="shared" si="305"/>
        <v>John Senden</v>
      </c>
    </row>
    <row r="6264" spans="1:7" thickBot="1">
      <c r="A6264" s="62" t="s">
        <v>2446</v>
      </c>
      <c r="B6264" s="61">
        <v>51</v>
      </c>
      <c r="C6264" s="61" t="str">
        <f t="shared" si="303"/>
        <v>No Tie</v>
      </c>
      <c r="D6264" s="63">
        <f t="shared" si="304"/>
        <v>51</v>
      </c>
      <c r="E6264" s="63">
        <v>51</v>
      </c>
      <c r="F6264" s="61" t="s">
        <v>580</v>
      </c>
      <c r="G6264" s="61" t="str">
        <f t="shared" si="305"/>
        <v>Ernie Els</v>
      </c>
    </row>
    <row r="6265" spans="1:7" thickBot="1">
      <c r="A6265" s="62" t="s">
        <v>2446</v>
      </c>
      <c r="B6265" s="61">
        <v>52</v>
      </c>
      <c r="C6265" s="61" t="str">
        <f t="shared" si="303"/>
        <v>No Tie</v>
      </c>
      <c r="D6265" s="63">
        <f t="shared" si="304"/>
        <v>52</v>
      </c>
      <c r="E6265" s="63">
        <v>52</v>
      </c>
      <c r="F6265" s="61" t="s">
        <v>1279</v>
      </c>
      <c r="G6265" s="61" t="str">
        <f t="shared" si="305"/>
        <v>Mikko Ilonen</v>
      </c>
    </row>
    <row r="6266" spans="1:7" thickBot="1">
      <c r="A6266" s="62" t="s">
        <v>2446</v>
      </c>
      <c r="B6266" s="61">
        <v>53</v>
      </c>
      <c r="C6266" s="61" t="str">
        <f t="shared" si="303"/>
        <v>No Tie</v>
      </c>
      <c r="D6266" s="63">
        <f t="shared" si="304"/>
        <v>53</v>
      </c>
      <c r="E6266" s="63">
        <v>53</v>
      </c>
      <c r="F6266" s="61" t="s">
        <v>1195</v>
      </c>
      <c r="G6266" s="61" t="str">
        <f t="shared" si="305"/>
        <v>Shane Lowry</v>
      </c>
    </row>
    <row r="6267" spans="1:7" thickBot="1">
      <c r="A6267" s="62" t="s">
        <v>2446</v>
      </c>
      <c r="B6267" s="61">
        <v>54</v>
      </c>
      <c r="C6267" s="61" t="str">
        <f t="shared" si="303"/>
        <v>No Tie</v>
      </c>
      <c r="D6267" s="63">
        <f t="shared" si="304"/>
        <v>54</v>
      </c>
      <c r="E6267" s="63">
        <v>54</v>
      </c>
      <c r="F6267" s="61" t="s">
        <v>532</v>
      </c>
      <c r="G6267" s="61" t="str">
        <f t="shared" si="305"/>
        <v>Russell Henley</v>
      </c>
    </row>
    <row r="6268" spans="1:7" thickBot="1">
      <c r="A6268" s="62" t="s">
        <v>2446</v>
      </c>
      <c r="B6268" s="61">
        <v>55</v>
      </c>
      <c r="C6268" s="61" t="str">
        <f t="shared" si="303"/>
        <v>No Tie</v>
      </c>
      <c r="D6268" s="63">
        <f t="shared" si="304"/>
        <v>55</v>
      </c>
      <c r="E6268" s="63">
        <v>55</v>
      </c>
      <c r="F6268" s="61" t="s">
        <v>722</v>
      </c>
      <c r="G6268" s="61" t="str">
        <f t="shared" si="305"/>
        <v>Kevin Stadler</v>
      </c>
    </row>
    <row r="6269" spans="1:7" thickBot="1">
      <c r="A6269" s="62" t="s">
        <v>2446</v>
      </c>
      <c r="B6269" s="61">
        <v>56</v>
      </c>
      <c r="C6269" s="61" t="str">
        <f t="shared" si="303"/>
        <v>No Tie</v>
      </c>
      <c r="D6269" s="63">
        <f t="shared" si="304"/>
        <v>56</v>
      </c>
      <c r="E6269" s="63">
        <v>56</v>
      </c>
      <c r="F6269" s="61" t="s">
        <v>1304</v>
      </c>
      <c r="G6269" s="61" t="str">
        <f t="shared" si="305"/>
        <v>Angel Cabrera</v>
      </c>
    </row>
    <row r="6270" spans="1:7" thickBot="1">
      <c r="A6270" s="62" t="s">
        <v>2446</v>
      </c>
      <c r="B6270" s="61">
        <v>57</v>
      </c>
      <c r="C6270" s="61" t="str">
        <f t="shared" si="303"/>
        <v>No Tie</v>
      </c>
      <c r="D6270" s="63">
        <f t="shared" si="304"/>
        <v>57</v>
      </c>
      <c r="E6270" s="63">
        <v>57</v>
      </c>
      <c r="F6270" s="61" t="s">
        <v>1296</v>
      </c>
      <c r="G6270" s="61" t="str">
        <f t="shared" si="305"/>
        <v>Jonas Blixt</v>
      </c>
    </row>
    <row r="6271" spans="1:7" thickBot="1">
      <c r="A6271" s="62" t="s">
        <v>2446</v>
      </c>
      <c r="B6271" s="61">
        <v>58</v>
      </c>
      <c r="C6271" s="61" t="str">
        <f t="shared" si="303"/>
        <v>No Tie</v>
      </c>
      <c r="D6271" s="63">
        <f t="shared" si="304"/>
        <v>58</v>
      </c>
      <c r="E6271" s="63">
        <v>58</v>
      </c>
      <c r="F6271" s="61" t="s">
        <v>1192</v>
      </c>
      <c r="G6271" s="61" t="str">
        <f t="shared" si="305"/>
        <v>Louis Oosthuizen</v>
      </c>
    </row>
    <row r="6272" spans="1:7" thickBot="1">
      <c r="A6272" s="62" t="s">
        <v>2446</v>
      </c>
      <c r="B6272" s="61">
        <v>59</v>
      </c>
      <c r="C6272" s="61" t="str">
        <f t="shared" si="303"/>
        <v>No Tie</v>
      </c>
      <c r="D6272" s="63">
        <f t="shared" si="304"/>
        <v>59</v>
      </c>
      <c r="E6272" s="63">
        <v>59</v>
      </c>
      <c r="F6272" s="61" t="s">
        <v>631</v>
      </c>
      <c r="G6272" s="61" t="str">
        <f t="shared" si="305"/>
        <v>Matt Every</v>
      </c>
    </row>
    <row r="6273" spans="1:7" thickBot="1">
      <c r="A6273" s="62" t="s">
        <v>2446</v>
      </c>
      <c r="B6273" s="61">
        <v>60</v>
      </c>
      <c r="C6273" s="61" t="str">
        <f t="shared" si="303"/>
        <v>No Tie</v>
      </c>
      <c r="D6273" s="63">
        <f t="shared" si="304"/>
        <v>60</v>
      </c>
      <c r="E6273" s="63">
        <v>60</v>
      </c>
      <c r="F6273" s="61" t="s">
        <v>501</v>
      </c>
      <c r="G6273" s="61" t="str">
        <f t="shared" si="305"/>
        <v>J.B. Holmes</v>
      </c>
    </row>
    <row r="6274" spans="1:7" thickBot="1">
      <c r="A6274" s="62" t="s">
        <v>2446</v>
      </c>
      <c r="B6274" s="61">
        <v>61</v>
      </c>
      <c r="C6274" s="61" t="str">
        <f t="shared" si="303"/>
        <v>No Tie</v>
      </c>
      <c r="D6274" s="63">
        <f t="shared" si="304"/>
        <v>61</v>
      </c>
      <c r="E6274" s="63">
        <v>61</v>
      </c>
      <c r="F6274" s="61" t="s">
        <v>529</v>
      </c>
      <c r="G6274" s="61" t="str">
        <f t="shared" si="305"/>
        <v>Harris English</v>
      </c>
    </row>
    <row r="6275" spans="1:7" thickBot="1">
      <c r="A6275" s="62" t="s">
        <v>2446</v>
      </c>
      <c r="B6275" s="61">
        <v>62</v>
      </c>
      <c r="C6275" s="61" t="str">
        <f t="shared" si="303"/>
        <v>No Tie</v>
      </c>
      <c r="D6275" s="63">
        <f t="shared" si="304"/>
        <v>62</v>
      </c>
      <c r="E6275" s="63">
        <v>62</v>
      </c>
      <c r="F6275" s="61" t="s">
        <v>1229</v>
      </c>
      <c r="G6275" s="61" t="str">
        <f t="shared" si="305"/>
        <v>Matt Jones</v>
      </c>
    </row>
    <row r="6276" spans="1:7" thickBot="1">
      <c r="A6276" s="62" t="s">
        <v>2446</v>
      </c>
      <c r="B6276" s="61">
        <v>63</v>
      </c>
      <c r="C6276" s="61" t="str">
        <f t="shared" si="303"/>
        <v>No Tie</v>
      </c>
      <c r="D6276" s="63">
        <f t="shared" si="304"/>
        <v>63</v>
      </c>
      <c r="E6276" s="63">
        <v>63</v>
      </c>
      <c r="F6276" s="61" t="s">
        <v>1226</v>
      </c>
      <c r="G6276" s="61" t="str">
        <f t="shared" si="305"/>
        <v>Tommy Fleetwood</v>
      </c>
    </row>
    <row r="6277" spans="1:7" thickBot="1">
      <c r="A6277" s="62" t="s">
        <v>2446</v>
      </c>
      <c r="B6277" s="61">
        <v>64</v>
      </c>
      <c r="C6277" s="61" t="str">
        <f t="shared" si="303"/>
        <v>No Tie</v>
      </c>
      <c r="D6277" s="63">
        <f t="shared" si="304"/>
        <v>64</v>
      </c>
      <c r="E6277" s="63">
        <v>64</v>
      </c>
      <c r="F6277" s="61" t="s">
        <v>504</v>
      </c>
      <c r="G6277" s="61" t="str">
        <f t="shared" si="305"/>
        <v>Brooks Koepka</v>
      </c>
    </row>
    <row r="6278" spans="1:7" thickBot="1">
      <c r="A6278" s="62" t="s">
        <v>2446</v>
      </c>
      <c r="B6278" s="61">
        <v>65</v>
      </c>
      <c r="C6278" s="61" t="str">
        <f t="shared" si="303"/>
        <v>No Tie</v>
      </c>
      <c r="D6278" s="63">
        <f t="shared" si="304"/>
        <v>65</v>
      </c>
      <c r="E6278" s="63">
        <v>65</v>
      </c>
      <c r="F6278" s="61" t="s">
        <v>1222</v>
      </c>
      <c r="G6278" s="61" t="str">
        <f t="shared" si="305"/>
        <v>Marc Warren</v>
      </c>
    </row>
    <row r="6279" spans="1:7" thickBot="1">
      <c r="A6279" s="62" t="s">
        <v>2446</v>
      </c>
      <c r="B6279" s="61">
        <v>66</v>
      </c>
      <c r="C6279" s="61" t="str">
        <f t="shared" si="303"/>
        <v>No Tie</v>
      </c>
      <c r="D6279" s="63">
        <f t="shared" si="304"/>
        <v>66</v>
      </c>
      <c r="E6279" s="63">
        <v>66</v>
      </c>
      <c r="F6279" s="61" t="s">
        <v>531</v>
      </c>
      <c r="G6279" s="61" t="str">
        <f t="shared" si="305"/>
        <v>Paul Casey</v>
      </c>
    </row>
    <row r="6280" spans="1:7" thickBot="1">
      <c r="A6280" s="62" t="s">
        <v>2446</v>
      </c>
      <c r="B6280" s="61">
        <v>67</v>
      </c>
      <c r="C6280" s="61" t="str">
        <f t="shared" si="303"/>
        <v>No Tie</v>
      </c>
      <c r="D6280" s="63">
        <f t="shared" si="304"/>
        <v>67</v>
      </c>
      <c r="E6280" s="63">
        <v>67</v>
      </c>
      <c r="F6280" s="61" t="s">
        <v>1199</v>
      </c>
      <c r="G6280" s="61" t="str">
        <f t="shared" si="305"/>
        <v>Bernd Wiesberger</v>
      </c>
    </row>
    <row r="6281" spans="1:7" thickBot="1">
      <c r="A6281" s="62" t="s">
        <v>2446</v>
      </c>
      <c r="B6281" s="61">
        <v>68</v>
      </c>
      <c r="C6281" s="61" t="str">
        <f t="shared" si="303"/>
        <v>No Tie</v>
      </c>
      <c r="D6281" s="63">
        <f t="shared" si="304"/>
        <v>68</v>
      </c>
      <c r="E6281" s="63">
        <v>68</v>
      </c>
      <c r="F6281" s="61" t="s">
        <v>1269</v>
      </c>
      <c r="G6281" s="61" t="str">
        <f t="shared" si="305"/>
        <v>Koumei Oda</v>
      </c>
    </row>
    <row r="6282" spans="1:7" thickBot="1">
      <c r="A6282" s="62" t="s">
        <v>2446</v>
      </c>
      <c r="B6282" s="61">
        <v>69</v>
      </c>
      <c r="C6282" s="61" t="str">
        <f t="shared" si="303"/>
        <v>No Tie</v>
      </c>
      <c r="D6282" s="63">
        <f t="shared" si="304"/>
        <v>69</v>
      </c>
      <c r="E6282" s="63">
        <v>69</v>
      </c>
      <c r="F6282" s="61" t="s">
        <v>1259</v>
      </c>
      <c r="G6282" s="61" t="str">
        <f t="shared" si="305"/>
        <v>Pablo Larrazabal</v>
      </c>
    </row>
    <row r="6283" spans="1:7" thickBot="1">
      <c r="A6283" s="62" t="s">
        <v>2446</v>
      </c>
      <c r="B6283" s="61">
        <v>70</v>
      </c>
      <c r="C6283" s="61" t="str">
        <f t="shared" si="303"/>
        <v>No Tie</v>
      </c>
      <c r="D6283" s="63">
        <f t="shared" si="304"/>
        <v>70</v>
      </c>
      <c r="E6283" s="63">
        <v>70</v>
      </c>
      <c r="F6283" s="61" t="s">
        <v>619</v>
      </c>
      <c r="G6283" s="61" t="str">
        <f t="shared" si="305"/>
        <v>Brian Harman</v>
      </c>
    </row>
    <row r="6284" spans="1:7" thickBot="1">
      <c r="A6284" s="62" t="s">
        <v>2446</v>
      </c>
      <c r="B6284" s="61">
        <v>71</v>
      </c>
      <c r="C6284" s="61" t="str">
        <f t="shared" si="303"/>
        <v>No Tie</v>
      </c>
      <c r="D6284" s="63">
        <f t="shared" si="304"/>
        <v>71</v>
      </c>
      <c r="E6284" s="63">
        <v>71</v>
      </c>
      <c r="F6284" s="61" t="s">
        <v>1449</v>
      </c>
      <c r="G6284" s="61" t="str">
        <f t="shared" si="305"/>
        <v>Richard Sterne</v>
      </c>
    </row>
    <row r="6285" spans="1:7" thickBot="1">
      <c r="A6285" s="62" t="s">
        <v>2446</v>
      </c>
      <c r="B6285" s="61">
        <v>72</v>
      </c>
      <c r="C6285" s="61" t="str">
        <f t="shared" si="303"/>
        <v>No Tie</v>
      </c>
      <c r="D6285" s="63">
        <f t="shared" si="304"/>
        <v>72</v>
      </c>
      <c r="E6285" s="63">
        <v>72</v>
      </c>
      <c r="F6285" s="61" t="s">
        <v>1234</v>
      </c>
      <c r="G6285" s="61" t="str">
        <f t="shared" si="305"/>
        <v>Cameron Tringale</v>
      </c>
    </row>
    <row r="6286" spans="1:7" thickBot="1">
      <c r="A6286" s="62" t="s">
        <v>2446</v>
      </c>
      <c r="B6286" s="61">
        <v>73</v>
      </c>
      <c r="C6286" s="61" t="str">
        <f t="shared" si="303"/>
        <v>No Tie</v>
      </c>
      <c r="D6286" s="63">
        <f t="shared" si="304"/>
        <v>73</v>
      </c>
      <c r="E6286" s="63">
        <v>73</v>
      </c>
      <c r="F6286" s="61" t="s">
        <v>1206</v>
      </c>
      <c r="G6286" s="61" t="str">
        <f t="shared" si="305"/>
        <v>Charley Hoffman</v>
      </c>
    </row>
    <row r="6287" spans="1:7" thickBot="1">
      <c r="A6287" s="62" t="s">
        <v>2446</v>
      </c>
      <c r="B6287" s="61">
        <v>74</v>
      </c>
      <c r="C6287" s="61" t="str">
        <f t="shared" si="303"/>
        <v>No Tie</v>
      </c>
      <c r="D6287" s="63">
        <f t="shared" si="304"/>
        <v>74</v>
      </c>
      <c r="E6287" s="63">
        <v>74</v>
      </c>
      <c r="F6287" s="61" t="s">
        <v>601</v>
      </c>
      <c r="G6287" s="61" t="str">
        <f t="shared" si="305"/>
        <v>Gonzalo Fdez-Castano</v>
      </c>
    </row>
    <row r="6288" spans="1:7" thickBot="1">
      <c r="A6288" s="62" t="s">
        <v>2446</v>
      </c>
      <c r="B6288" s="61">
        <v>75</v>
      </c>
      <c r="C6288" s="61" t="str">
        <f t="shared" si="303"/>
        <v>No Tie</v>
      </c>
      <c r="D6288" s="63">
        <f t="shared" si="304"/>
        <v>75</v>
      </c>
      <c r="E6288" s="63">
        <v>75</v>
      </c>
      <c r="F6288" s="61" t="s">
        <v>732</v>
      </c>
      <c r="G6288" s="61" t="str">
        <f t="shared" si="305"/>
        <v>Freddie Jacobson</v>
      </c>
    </row>
    <row r="6289" spans="1:7" thickBot="1">
      <c r="A6289" s="62" t="s">
        <v>2446</v>
      </c>
      <c r="B6289" s="61">
        <v>76</v>
      </c>
      <c r="C6289" s="61" t="str">
        <f t="shared" si="303"/>
        <v>No Tie</v>
      </c>
      <c r="D6289" s="63">
        <f t="shared" si="304"/>
        <v>76</v>
      </c>
      <c r="E6289" s="63">
        <v>76</v>
      </c>
      <c r="F6289" s="61" t="s">
        <v>1271</v>
      </c>
      <c r="G6289" s="61" t="str">
        <f t="shared" si="305"/>
        <v>Geoff Ogilvy</v>
      </c>
    </row>
    <row r="6290" spans="1:7" thickBot="1">
      <c r="A6290" s="62" t="s">
        <v>2446</v>
      </c>
      <c r="B6290" s="61">
        <v>77</v>
      </c>
      <c r="C6290" s="61" t="str">
        <f t="shared" si="303"/>
        <v>No Tie</v>
      </c>
      <c r="D6290" s="63">
        <f t="shared" si="304"/>
        <v>77</v>
      </c>
      <c r="E6290" s="63">
        <v>77</v>
      </c>
      <c r="F6290" s="61" t="s">
        <v>1314</v>
      </c>
      <c r="G6290" s="61" t="str">
        <f t="shared" si="305"/>
        <v>Erik Compton</v>
      </c>
    </row>
    <row r="6291" spans="1:7" thickBot="1">
      <c r="A6291" s="62" t="s">
        <v>2446</v>
      </c>
      <c r="B6291" s="61">
        <v>78</v>
      </c>
      <c r="C6291" s="61" t="str">
        <f t="shared" si="303"/>
        <v>No Tie</v>
      </c>
      <c r="D6291" s="63">
        <f t="shared" si="304"/>
        <v>78</v>
      </c>
      <c r="E6291" s="63">
        <v>78</v>
      </c>
      <c r="F6291" s="61" t="s">
        <v>1266</v>
      </c>
      <c r="G6291" s="61" t="str">
        <f t="shared" si="305"/>
        <v>Tim Clark</v>
      </c>
    </row>
    <row r="6292" spans="1:7" thickBot="1">
      <c r="A6292" s="62" t="s">
        <v>2446</v>
      </c>
      <c r="B6292" s="61">
        <v>79</v>
      </c>
      <c r="C6292" s="61" t="str">
        <f t="shared" si="303"/>
        <v>No Tie</v>
      </c>
      <c r="D6292" s="63">
        <f t="shared" si="304"/>
        <v>79</v>
      </c>
      <c r="E6292" s="63">
        <v>79</v>
      </c>
      <c r="F6292" s="61" t="s">
        <v>634</v>
      </c>
      <c r="G6292" s="61" t="str">
        <f t="shared" si="305"/>
        <v>George McNeill</v>
      </c>
    </row>
    <row r="6293" spans="1:7" thickBot="1">
      <c r="A6293" s="62" t="s">
        <v>2446</v>
      </c>
      <c r="B6293" s="61">
        <v>80</v>
      </c>
      <c r="C6293" s="61" t="str">
        <f t="shared" si="303"/>
        <v>No Tie</v>
      </c>
      <c r="D6293" s="63">
        <f t="shared" si="304"/>
        <v>80</v>
      </c>
      <c r="E6293" s="63">
        <v>80</v>
      </c>
      <c r="F6293" s="61" t="s">
        <v>1290</v>
      </c>
      <c r="G6293" s="61" t="str">
        <f t="shared" si="305"/>
        <v>Hyung-Sung Kim</v>
      </c>
    </row>
    <row r="6294" spans="1:7" thickBot="1">
      <c r="A6294" s="62" t="s">
        <v>2446</v>
      </c>
      <c r="B6294" s="61">
        <v>81</v>
      </c>
      <c r="C6294" s="61" t="str">
        <f t="shared" si="303"/>
        <v>No Tie</v>
      </c>
      <c r="D6294" s="63">
        <f t="shared" si="304"/>
        <v>81</v>
      </c>
      <c r="E6294" s="63">
        <v>81</v>
      </c>
      <c r="F6294" s="61" t="s">
        <v>687</v>
      </c>
      <c r="G6294" s="61" t="str">
        <f t="shared" si="305"/>
        <v>K.J. Choi</v>
      </c>
    </row>
    <row r="6295" spans="1:7" thickBot="1">
      <c r="A6295" s="62" t="s">
        <v>2446</v>
      </c>
      <c r="B6295" s="61">
        <v>82</v>
      </c>
      <c r="C6295" s="61" t="str">
        <f t="shared" si="303"/>
        <v>No Tie</v>
      </c>
      <c r="D6295" s="63">
        <f t="shared" si="304"/>
        <v>82</v>
      </c>
      <c r="E6295" s="63">
        <v>82</v>
      </c>
      <c r="F6295" s="61" t="s">
        <v>657</v>
      </c>
      <c r="G6295" s="61" t="str">
        <f t="shared" si="305"/>
        <v>Chris Stroud</v>
      </c>
    </row>
    <row r="6296" spans="1:7" thickBot="1">
      <c r="A6296" s="62" t="s">
        <v>2446</v>
      </c>
      <c r="B6296" s="61">
        <v>83</v>
      </c>
      <c r="C6296" s="61" t="str">
        <f t="shared" si="303"/>
        <v>No Tie</v>
      </c>
      <c r="D6296" s="63">
        <f t="shared" si="304"/>
        <v>83</v>
      </c>
      <c r="E6296" s="63">
        <v>83</v>
      </c>
      <c r="F6296" s="61" t="s">
        <v>603</v>
      </c>
      <c r="G6296" s="61" t="str">
        <f t="shared" si="305"/>
        <v>Ryo Ishikawa</v>
      </c>
    </row>
    <row r="6297" spans="1:7" thickBot="1">
      <c r="A6297" s="62" t="s">
        <v>2446</v>
      </c>
      <c r="B6297" s="61">
        <v>84</v>
      </c>
      <c r="C6297" s="61" t="str">
        <f t="shared" si="303"/>
        <v>No Tie</v>
      </c>
      <c r="D6297" s="63">
        <f t="shared" si="304"/>
        <v>84</v>
      </c>
      <c r="E6297" s="63">
        <v>84</v>
      </c>
      <c r="F6297" s="61" t="s">
        <v>1228</v>
      </c>
      <c r="G6297" s="61" t="str">
        <f t="shared" si="305"/>
        <v>Ben Martin</v>
      </c>
    </row>
    <row r="6298" spans="1:7" thickBot="1">
      <c r="A6298" s="62" t="s">
        <v>2446</v>
      </c>
      <c r="B6298" s="61">
        <v>85</v>
      </c>
      <c r="C6298" s="61" t="str">
        <f t="shared" si="303"/>
        <v>No Tie</v>
      </c>
      <c r="D6298" s="63">
        <f t="shared" si="304"/>
        <v>85</v>
      </c>
      <c r="E6298" s="63">
        <v>85</v>
      </c>
      <c r="F6298" s="61" t="s">
        <v>1257</v>
      </c>
      <c r="G6298" s="61" t="str">
        <f t="shared" si="305"/>
        <v>Rafa Cabrera Bello</v>
      </c>
    </row>
    <row r="6299" spans="1:7" thickBot="1">
      <c r="A6299" s="62" t="s">
        <v>2446</v>
      </c>
      <c r="B6299" s="61">
        <v>86</v>
      </c>
      <c r="C6299" s="61" t="str">
        <f t="shared" si="303"/>
        <v>No Tie</v>
      </c>
      <c r="D6299" s="63">
        <f t="shared" si="304"/>
        <v>86</v>
      </c>
      <c r="E6299" s="63">
        <v>86</v>
      </c>
      <c r="F6299" s="61" t="s">
        <v>1208</v>
      </c>
      <c r="G6299" s="61" t="str">
        <f t="shared" si="305"/>
        <v>Anirban Lahiri</v>
      </c>
    </row>
    <row r="6300" spans="1:7" thickBot="1">
      <c r="A6300" s="62" t="s">
        <v>2446</v>
      </c>
      <c r="B6300" s="61">
        <v>87</v>
      </c>
      <c r="C6300" s="61" t="str">
        <f t="shared" si="303"/>
        <v>No Tie</v>
      </c>
      <c r="D6300" s="63">
        <f t="shared" si="304"/>
        <v>87</v>
      </c>
      <c r="E6300" s="63">
        <v>87</v>
      </c>
      <c r="F6300" s="61" t="s">
        <v>1233</v>
      </c>
      <c r="G6300" s="61" t="str">
        <f t="shared" si="305"/>
        <v>George Coetzee</v>
      </c>
    </row>
    <row r="6301" spans="1:7" thickBot="1">
      <c r="A6301" s="62" t="s">
        <v>2446</v>
      </c>
      <c r="B6301" s="61">
        <v>88</v>
      </c>
      <c r="C6301" s="61" t="str">
        <f t="shared" si="303"/>
        <v>No Tie</v>
      </c>
      <c r="D6301" s="63">
        <f t="shared" si="304"/>
        <v>88</v>
      </c>
      <c r="E6301" s="63">
        <v>88</v>
      </c>
      <c r="F6301" s="61" t="s">
        <v>557</v>
      </c>
      <c r="G6301" s="61" t="str">
        <f t="shared" si="305"/>
        <v>Nick Watney</v>
      </c>
    </row>
    <row r="6302" spans="1:7" thickBot="1">
      <c r="A6302" s="62" t="s">
        <v>2446</v>
      </c>
      <c r="B6302" s="61">
        <v>89</v>
      </c>
      <c r="C6302" s="61" t="str">
        <f t="shared" si="303"/>
        <v>No Tie</v>
      </c>
      <c r="D6302" s="63">
        <f t="shared" si="304"/>
        <v>89</v>
      </c>
      <c r="E6302" s="63">
        <v>89</v>
      </c>
      <c r="F6302" s="61" t="s">
        <v>565</v>
      </c>
      <c r="G6302" s="61" t="str">
        <f t="shared" si="305"/>
        <v>Kevin Chappell</v>
      </c>
    </row>
    <row r="6303" spans="1:7" thickBot="1">
      <c r="A6303" s="62" t="s">
        <v>2446</v>
      </c>
      <c r="B6303" s="61">
        <v>90</v>
      </c>
      <c r="C6303" s="61" t="str">
        <f t="shared" si="303"/>
        <v>No Tie</v>
      </c>
      <c r="D6303" s="63">
        <f t="shared" si="304"/>
        <v>90</v>
      </c>
      <c r="E6303" s="63">
        <v>90</v>
      </c>
      <c r="F6303" s="61" t="s">
        <v>1311</v>
      </c>
      <c r="G6303" s="61" t="str">
        <f t="shared" si="305"/>
        <v>Chesson Hadley</v>
      </c>
    </row>
    <row r="6304" spans="1:7" thickBot="1">
      <c r="A6304" s="62" t="s">
        <v>2446</v>
      </c>
      <c r="B6304" s="61">
        <v>91</v>
      </c>
      <c r="C6304" s="61" t="str">
        <f t="shared" si="303"/>
        <v>No Tie</v>
      </c>
      <c r="D6304" s="63">
        <f t="shared" si="304"/>
        <v>91</v>
      </c>
      <c r="E6304" s="63">
        <v>91</v>
      </c>
      <c r="F6304" s="61" t="s">
        <v>1607</v>
      </c>
      <c r="G6304" s="61" t="str">
        <f t="shared" si="305"/>
        <v>Matteo Manassero</v>
      </c>
    </row>
    <row r="6305" spans="1:7" thickBot="1">
      <c r="A6305" s="62" t="s">
        <v>2446</v>
      </c>
      <c r="B6305" s="61">
        <v>92</v>
      </c>
      <c r="C6305" s="61" t="str">
        <f t="shared" si="303"/>
        <v>No Tie</v>
      </c>
      <c r="D6305" s="63">
        <f t="shared" si="304"/>
        <v>92</v>
      </c>
      <c r="E6305" s="63">
        <v>92</v>
      </c>
      <c r="F6305" s="61" t="s">
        <v>1415</v>
      </c>
      <c r="G6305" s="61" t="str">
        <f t="shared" si="305"/>
        <v>Edoardo Molinari</v>
      </c>
    </row>
    <row r="6306" spans="1:7" thickBot="1">
      <c r="A6306" s="62" t="s">
        <v>2446</v>
      </c>
      <c r="B6306" s="61">
        <v>93</v>
      </c>
      <c r="C6306" s="61" t="str">
        <f t="shared" si="303"/>
        <v>No Tie</v>
      </c>
      <c r="D6306" s="63">
        <f t="shared" si="304"/>
        <v>93</v>
      </c>
      <c r="E6306" s="63">
        <v>93</v>
      </c>
      <c r="F6306" s="61" t="s">
        <v>1242</v>
      </c>
      <c r="G6306" s="61" t="str">
        <f t="shared" si="305"/>
        <v>Richie Ramsay</v>
      </c>
    </row>
    <row r="6307" spans="1:7" thickBot="1">
      <c r="A6307" s="62" t="s">
        <v>2446</v>
      </c>
      <c r="B6307" s="61">
        <v>94</v>
      </c>
      <c r="C6307" s="61" t="str">
        <f t="shared" si="303"/>
        <v>No Tie</v>
      </c>
      <c r="D6307" s="63">
        <f t="shared" si="304"/>
        <v>94</v>
      </c>
      <c r="E6307" s="63">
        <v>94</v>
      </c>
      <c r="F6307" s="61" t="s">
        <v>567</v>
      </c>
      <c r="G6307" s="61" t="str">
        <f t="shared" si="305"/>
        <v>Seung-Yul Noh</v>
      </c>
    </row>
    <row r="6308" spans="1:7" thickBot="1">
      <c r="A6308" s="62" t="s">
        <v>2446</v>
      </c>
      <c r="B6308" s="61">
        <v>95</v>
      </c>
      <c r="C6308" s="61" t="str">
        <f t="shared" si="303"/>
        <v>No Tie</v>
      </c>
      <c r="D6308" s="63">
        <f t="shared" si="304"/>
        <v>95</v>
      </c>
      <c r="E6308" s="63">
        <v>95</v>
      </c>
      <c r="F6308" s="61" t="s">
        <v>1258</v>
      </c>
      <c r="G6308" s="61" t="str">
        <f t="shared" si="305"/>
        <v>Fabrizio Zanotti</v>
      </c>
    </row>
    <row r="6309" spans="1:7" thickBot="1">
      <c r="A6309" s="62" t="s">
        <v>2446</v>
      </c>
      <c r="B6309" s="61">
        <v>96</v>
      </c>
      <c r="C6309" s="61" t="str">
        <f t="shared" si="303"/>
        <v>No Tie</v>
      </c>
      <c r="D6309" s="63">
        <f t="shared" si="304"/>
        <v>96</v>
      </c>
      <c r="E6309" s="63">
        <v>96</v>
      </c>
      <c r="F6309" s="61" t="s">
        <v>1197</v>
      </c>
      <c r="G6309" s="61" t="str">
        <f t="shared" si="305"/>
        <v>Danny Willett</v>
      </c>
    </row>
    <row r="6310" spans="1:7" thickBot="1">
      <c r="A6310" s="62" t="s">
        <v>2446</v>
      </c>
      <c r="B6310" s="61">
        <v>97</v>
      </c>
      <c r="C6310" s="61" t="str">
        <f t="shared" ref="C6310:C6373" si="306">IFERROR(SEARCH("T",B6310),"No Tie")</f>
        <v>No Tie</v>
      </c>
      <c r="D6310" s="63">
        <f t="shared" ref="D6310:D6373" si="307">IF(C6310="No Tie",B6310,RIGHT(B6310,LEN(B6310)-1))</f>
        <v>97</v>
      </c>
      <c r="E6310" s="63">
        <v>97</v>
      </c>
      <c r="F6310" s="61" t="s">
        <v>1264</v>
      </c>
      <c r="G6310" s="61" t="str">
        <f t="shared" ref="G6310:G6373" si="308">TRIM(SUBSTITUTE(F6310,CHAR(160),CHAR(32)))</f>
        <v>Morgan Hoffmann</v>
      </c>
    </row>
    <row r="6311" spans="1:7" thickBot="1">
      <c r="A6311" s="62" t="s">
        <v>2446</v>
      </c>
      <c r="B6311" s="61">
        <v>98</v>
      </c>
      <c r="C6311" s="61" t="str">
        <f t="shared" si="306"/>
        <v>No Tie</v>
      </c>
      <c r="D6311" s="63">
        <f t="shared" si="307"/>
        <v>98</v>
      </c>
      <c r="E6311" s="63">
        <v>98</v>
      </c>
      <c r="F6311" s="61" t="s">
        <v>1280</v>
      </c>
      <c r="G6311" s="61" t="str">
        <f t="shared" si="308"/>
        <v>Brendon de Jonge</v>
      </c>
    </row>
    <row r="6312" spans="1:7" thickBot="1">
      <c r="A6312" s="62" t="s">
        <v>2446</v>
      </c>
      <c r="B6312" s="61">
        <v>99</v>
      </c>
      <c r="C6312" s="61" t="str">
        <f t="shared" si="306"/>
        <v>No Tie</v>
      </c>
      <c r="D6312" s="63">
        <f t="shared" si="307"/>
        <v>99</v>
      </c>
      <c r="E6312" s="63">
        <v>99</v>
      </c>
      <c r="F6312" s="61" t="s">
        <v>1388</v>
      </c>
      <c r="G6312" s="61" t="str">
        <f t="shared" si="308"/>
        <v>Simon Dyson</v>
      </c>
    </row>
    <row r="6313" spans="1:7" thickBot="1">
      <c r="A6313" s="62" t="s">
        <v>2446</v>
      </c>
      <c r="B6313" s="61">
        <v>100</v>
      </c>
      <c r="C6313" s="61" t="str">
        <f t="shared" si="306"/>
        <v>No Tie</v>
      </c>
      <c r="D6313" s="63">
        <f t="shared" si="307"/>
        <v>100</v>
      </c>
      <c r="E6313" s="63">
        <v>100</v>
      </c>
      <c r="F6313" s="61" t="s">
        <v>1291</v>
      </c>
      <c r="G6313" s="61" t="str">
        <f t="shared" si="308"/>
        <v>Charles Howell III</v>
      </c>
    </row>
    <row r="6314" spans="1:7" thickBot="1">
      <c r="A6314" s="62" t="s">
        <v>2446</v>
      </c>
      <c r="B6314" s="61">
        <v>101</v>
      </c>
      <c r="C6314" s="61" t="str">
        <f t="shared" si="306"/>
        <v>No Tie</v>
      </c>
      <c r="D6314" s="63">
        <f t="shared" si="307"/>
        <v>101</v>
      </c>
      <c r="E6314" s="63">
        <v>101</v>
      </c>
      <c r="F6314" s="61" t="s">
        <v>1253</v>
      </c>
      <c r="G6314" s="61" t="str">
        <f t="shared" si="308"/>
        <v>Daniel Summerhays</v>
      </c>
    </row>
    <row r="6315" spans="1:7" thickBot="1">
      <c r="A6315" s="62" t="s">
        <v>2446</v>
      </c>
      <c r="B6315" s="61">
        <v>102</v>
      </c>
      <c r="C6315" s="61" t="str">
        <f t="shared" si="306"/>
        <v>No Tie</v>
      </c>
      <c r="D6315" s="63">
        <f t="shared" si="307"/>
        <v>102</v>
      </c>
      <c r="E6315" s="63">
        <v>102</v>
      </c>
      <c r="F6315" s="61" t="s">
        <v>645</v>
      </c>
      <c r="G6315" s="61" t="str">
        <f t="shared" si="308"/>
        <v>Russell Knox</v>
      </c>
    </row>
    <row r="6316" spans="1:7" thickBot="1">
      <c r="A6316" s="62" t="s">
        <v>2446</v>
      </c>
      <c r="B6316" s="61">
        <v>103</v>
      </c>
      <c r="C6316" s="61" t="str">
        <f t="shared" si="306"/>
        <v>No Tie</v>
      </c>
      <c r="D6316" s="63">
        <f t="shared" si="307"/>
        <v>103</v>
      </c>
      <c r="E6316" s="63">
        <v>103</v>
      </c>
      <c r="F6316" s="61" t="s">
        <v>1239</v>
      </c>
      <c r="G6316" s="61" t="str">
        <f t="shared" si="308"/>
        <v>Chris Wood</v>
      </c>
    </row>
    <row r="6317" spans="1:7" thickBot="1">
      <c r="A6317" s="62" t="s">
        <v>2446</v>
      </c>
      <c r="B6317" s="61">
        <v>104</v>
      </c>
      <c r="C6317" s="61" t="str">
        <f t="shared" si="306"/>
        <v>No Tie</v>
      </c>
      <c r="D6317" s="63">
        <f t="shared" si="307"/>
        <v>104</v>
      </c>
      <c r="E6317" s="63">
        <v>104</v>
      </c>
      <c r="F6317" s="61" t="s">
        <v>1250</v>
      </c>
      <c r="G6317" s="61" t="str">
        <f t="shared" si="308"/>
        <v>David Howell</v>
      </c>
    </row>
    <row r="6318" spans="1:7" thickBot="1">
      <c r="A6318" s="62" t="s">
        <v>2446</v>
      </c>
      <c r="B6318" s="61">
        <v>105</v>
      </c>
      <c r="C6318" s="61" t="str">
        <f t="shared" si="306"/>
        <v>No Tie</v>
      </c>
      <c r="D6318" s="63">
        <f t="shared" si="307"/>
        <v>105</v>
      </c>
      <c r="E6318" s="63">
        <v>105</v>
      </c>
      <c r="F6318" s="61" t="s">
        <v>682</v>
      </c>
      <c r="G6318" s="61" t="str">
        <f t="shared" si="308"/>
        <v>Jerry Kelly</v>
      </c>
    </row>
    <row r="6319" spans="1:7" thickBot="1">
      <c r="A6319" s="62" t="s">
        <v>2446</v>
      </c>
      <c r="B6319" s="61">
        <v>106</v>
      </c>
      <c r="C6319" s="61" t="str">
        <f t="shared" si="306"/>
        <v>No Tie</v>
      </c>
      <c r="D6319" s="63">
        <f t="shared" si="307"/>
        <v>106</v>
      </c>
      <c r="E6319" s="63">
        <v>106</v>
      </c>
      <c r="F6319" s="61" t="s">
        <v>1355</v>
      </c>
      <c r="G6319" s="61" t="str">
        <f t="shared" si="308"/>
        <v>Hideto Tanihara</v>
      </c>
    </row>
    <row r="6320" spans="1:7" thickBot="1">
      <c r="A6320" s="62" t="s">
        <v>2446</v>
      </c>
      <c r="B6320" s="61">
        <v>107</v>
      </c>
      <c r="C6320" s="61" t="str">
        <f t="shared" si="306"/>
        <v>No Tie</v>
      </c>
      <c r="D6320" s="63">
        <f t="shared" si="307"/>
        <v>107</v>
      </c>
      <c r="E6320" s="63">
        <v>107</v>
      </c>
      <c r="F6320" s="61" t="s">
        <v>744</v>
      </c>
      <c r="G6320" s="61" t="str">
        <f t="shared" si="308"/>
        <v>Stuart Appleby</v>
      </c>
    </row>
    <row r="6321" spans="1:7" thickBot="1">
      <c r="A6321" s="62" t="s">
        <v>2446</v>
      </c>
      <c r="B6321" s="61">
        <v>108</v>
      </c>
      <c r="C6321" s="61" t="str">
        <f t="shared" si="306"/>
        <v>No Tie</v>
      </c>
      <c r="D6321" s="63">
        <f t="shared" si="307"/>
        <v>108</v>
      </c>
      <c r="E6321" s="63">
        <v>108</v>
      </c>
      <c r="F6321" s="61" t="s">
        <v>1307</v>
      </c>
      <c r="G6321" s="61" t="str">
        <f t="shared" si="308"/>
        <v>Robert Karlsson</v>
      </c>
    </row>
    <row r="6322" spans="1:7" thickBot="1">
      <c r="A6322" s="62" t="s">
        <v>2446</v>
      </c>
      <c r="B6322" s="61">
        <v>109</v>
      </c>
      <c r="C6322" s="61" t="str">
        <f t="shared" si="306"/>
        <v>No Tie</v>
      </c>
      <c r="D6322" s="63">
        <f t="shared" si="307"/>
        <v>109</v>
      </c>
      <c r="E6322" s="63">
        <v>109</v>
      </c>
      <c r="F6322" s="61" t="s">
        <v>1422</v>
      </c>
      <c r="G6322" s="61" t="str">
        <f t="shared" si="308"/>
        <v>Ben Crane</v>
      </c>
    </row>
    <row r="6323" spans="1:7" thickBot="1">
      <c r="A6323" s="62" t="s">
        <v>2446</v>
      </c>
      <c r="B6323" s="61">
        <v>110</v>
      </c>
      <c r="C6323" s="61" t="str">
        <f t="shared" si="306"/>
        <v>No Tie</v>
      </c>
      <c r="D6323" s="63">
        <f t="shared" si="307"/>
        <v>110</v>
      </c>
      <c r="E6323" s="63">
        <v>110</v>
      </c>
      <c r="F6323" s="61" t="s">
        <v>1240</v>
      </c>
      <c r="G6323" s="61" t="str">
        <f t="shared" si="308"/>
        <v>Alexander Levy</v>
      </c>
    </row>
    <row r="6324" spans="1:7" thickBot="1">
      <c r="A6324" s="62" t="s">
        <v>2446</v>
      </c>
      <c r="B6324" s="61">
        <v>111</v>
      </c>
      <c r="C6324" s="61" t="str">
        <f t="shared" si="306"/>
        <v>No Tie</v>
      </c>
      <c r="D6324" s="63">
        <f t="shared" si="307"/>
        <v>111</v>
      </c>
      <c r="E6324" s="63">
        <v>111</v>
      </c>
      <c r="F6324" s="61" t="s">
        <v>1267</v>
      </c>
      <c r="G6324" s="61" t="str">
        <f t="shared" si="308"/>
        <v>David Hearn</v>
      </c>
    </row>
    <row r="6325" spans="1:7" thickBot="1">
      <c r="A6325" s="62" t="s">
        <v>2446</v>
      </c>
      <c r="B6325" s="61">
        <v>112</v>
      </c>
      <c r="C6325" s="61" t="str">
        <f t="shared" si="306"/>
        <v>No Tie</v>
      </c>
      <c r="D6325" s="63">
        <f t="shared" si="307"/>
        <v>112</v>
      </c>
      <c r="E6325" s="63">
        <v>112</v>
      </c>
      <c r="F6325" s="61" t="s">
        <v>1366</v>
      </c>
      <c r="G6325" s="61" t="str">
        <f t="shared" si="308"/>
        <v>Hennie Otto</v>
      </c>
    </row>
    <row r="6326" spans="1:7" thickBot="1">
      <c r="A6326" s="62" t="s">
        <v>2446</v>
      </c>
      <c r="B6326" s="61">
        <v>113</v>
      </c>
      <c r="C6326" s="61" t="str">
        <f t="shared" si="306"/>
        <v>No Tie</v>
      </c>
      <c r="D6326" s="63">
        <f t="shared" si="307"/>
        <v>113</v>
      </c>
      <c r="E6326" s="63">
        <v>113</v>
      </c>
      <c r="F6326" s="61" t="s">
        <v>574</v>
      </c>
      <c r="G6326" s="61" t="str">
        <f t="shared" si="308"/>
        <v>Camilo Villegas</v>
      </c>
    </row>
    <row r="6327" spans="1:7" thickBot="1">
      <c r="A6327" s="62" t="s">
        <v>2446</v>
      </c>
      <c r="B6327" s="61">
        <v>114</v>
      </c>
      <c r="C6327" s="61" t="str">
        <f t="shared" si="306"/>
        <v>No Tie</v>
      </c>
      <c r="D6327" s="63">
        <f t="shared" si="307"/>
        <v>114</v>
      </c>
      <c r="E6327" s="63">
        <v>114</v>
      </c>
      <c r="F6327" s="61" t="s">
        <v>1302</v>
      </c>
      <c r="G6327" s="61" t="str">
        <f t="shared" si="308"/>
        <v>Romain Wattel</v>
      </c>
    </row>
    <row r="6328" spans="1:7" thickBot="1">
      <c r="A6328" s="62" t="s">
        <v>2446</v>
      </c>
      <c r="B6328" s="61">
        <v>115</v>
      </c>
      <c r="C6328" s="61" t="str">
        <f t="shared" si="306"/>
        <v>No Tie</v>
      </c>
      <c r="D6328" s="63">
        <f t="shared" si="307"/>
        <v>115</v>
      </c>
      <c r="E6328" s="63">
        <v>115</v>
      </c>
      <c r="F6328" s="61" t="s">
        <v>1345</v>
      </c>
      <c r="G6328" s="61" t="str">
        <f t="shared" si="308"/>
        <v>Scott Stallings</v>
      </c>
    </row>
    <row r="6329" spans="1:7" thickBot="1">
      <c r="A6329" s="62" t="s">
        <v>2446</v>
      </c>
      <c r="B6329" s="61">
        <v>116</v>
      </c>
      <c r="C6329" s="61" t="str">
        <f t="shared" si="306"/>
        <v>No Tie</v>
      </c>
      <c r="D6329" s="63">
        <f t="shared" si="307"/>
        <v>116</v>
      </c>
      <c r="E6329" s="63">
        <v>116</v>
      </c>
      <c r="F6329" s="61" t="s">
        <v>575</v>
      </c>
      <c r="G6329" s="61" t="str">
        <f t="shared" si="308"/>
        <v>Boo Weekley</v>
      </c>
    </row>
    <row r="6330" spans="1:7" thickBot="1">
      <c r="A6330" s="62" t="s">
        <v>2446</v>
      </c>
      <c r="B6330" s="61">
        <v>117</v>
      </c>
      <c r="C6330" s="61" t="str">
        <f t="shared" si="306"/>
        <v>No Tie</v>
      </c>
      <c r="D6330" s="63">
        <f t="shared" si="307"/>
        <v>117</v>
      </c>
      <c r="E6330" s="63">
        <v>117</v>
      </c>
      <c r="F6330" s="61" t="s">
        <v>1196</v>
      </c>
      <c r="G6330" s="61" t="str">
        <f t="shared" si="308"/>
        <v>Branden Grace</v>
      </c>
    </row>
    <row r="6331" spans="1:7" thickBot="1">
      <c r="A6331" s="62" t="s">
        <v>2446</v>
      </c>
      <c r="B6331" s="61">
        <v>118</v>
      </c>
      <c r="C6331" s="61" t="str">
        <f t="shared" si="306"/>
        <v>No Tie</v>
      </c>
      <c r="D6331" s="63">
        <f t="shared" si="307"/>
        <v>118</v>
      </c>
      <c r="E6331" s="63">
        <v>118</v>
      </c>
      <c r="F6331" s="61" t="s">
        <v>1317</v>
      </c>
      <c r="G6331" s="61" t="str">
        <f t="shared" si="308"/>
        <v>Jason Kokrak</v>
      </c>
    </row>
    <row r="6332" spans="1:7" thickBot="1">
      <c r="A6332" s="62" t="s">
        <v>2446</v>
      </c>
      <c r="B6332" s="61">
        <v>119</v>
      </c>
      <c r="C6332" s="61" t="str">
        <f t="shared" si="306"/>
        <v>No Tie</v>
      </c>
      <c r="D6332" s="63">
        <f t="shared" si="307"/>
        <v>119</v>
      </c>
      <c r="E6332" s="63">
        <v>119</v>
      </c>
      <c r="F6332" s="61" t="s">
        <v>1360</v>
      </c>
      <c r="G6332" s="61" t="str">
        <f t="shared" si="308"/>
        <v>Will MacKenzie</v>
      </c>
    </row>
    <row r="6333" spans="1:7" thickBot="1">
      <c r="A6333" s="62" t="s">
        <v>2446</v>
      </c>
      <c r="B6333" s="61">
        <v>120</v>
      </c>
      <c r="C6333" s="61" t="str">
        <f t="shared" si="306"/>
        <v>No Tie</v>
      </c>
      <c r="D6333" s="63">
        <f t="shared" si="307"/>
        <v>120</v>
      </c>
      <c r="E6333" s="63">
        <v>120</v>
      </c>
      <c r="F6333" s="61" t="s">
        <v>1262</v>
      </c>
      <c r="G6333" s="61" t="str">
        <f t="shared" si="308"/>
        <v>Shawn Stefani</v>
      </c>
    </row>
    <row r="6334" spans="1:7" thickBot="1">
      <c r="A6334" s="62" t="s">
        <v>2446</v>
      </c>
      <c r="B6334" s="61">
        <v>121</v>
      </c>
      <c r="C6334" s="61" t="str">
        <f t="shared" si="306"/>
        <v>No Tie</v>
      </c>
      <c r="D6334" s="63">
        <f t="shared" si="307"/>
        <v>121</v>
      </c>
      <c r="E6334" s="63">
        <v>121</v>
      </c>
      <c r="F6334" s="61" t="s">
        <v>1265</v>
      </c>
      <c r="G6334" s="61" t="str">
        <f t="shared" si="308"/>
        <v>Ross Fisher</v>
      </c>
    </row>
    <row r="6335" spans="1:7" thickBot="1">
      <c r="A6335" s="62" t="s">
        <v>2446</v>
      </c>
      <c r="B6335" s="61">
        <v>122</v>
      </c>
      <c r="C6335" s="61" t="str">
        <f t="shared" si="306"/>
        <v>No Tie</v>
      </c>
      <c r="D6335" s="63">
        <f t="shared" si="307"/>
        <v>122</v>
      </c>
      <c r="E6335" s="63">
        <v>122</v>
      </c>
      <c r="F6335" s="61" t="s">
        <v>1241</v>
      </c>
      <c r="G6335" s="61" t="str">
        <f t="shared" si="308"/>
        <v>Brendan Steele</v>
      </c>
    </row>
    <row r="6336" spans="1:7" thickBot="1">
      <c r="A6336" s="62" t="s">
        <v>2446</v>
      </c>
      <c r="B6336" s="61">
        <v>123</v>
      </c>
      <c r="C6336" s="61" t="str">
        <f t="shared" si="306"/>
        <v>No Tie</v>
      </c>
      <c r="D6336" s="63">
        <f t="shared" si="307"/>
        <v>123</v>
      </c>
      <c r="E6336" s="63">
        <v>123</v>
      </c>
      <c r="F6336" s="61" t="s">
        <v>1224</v>
      </c>
      <c r="G6336" s="61" t="str">
        <f t="shared" si="308"/>
        <v>Steven Bowditch</v>
      </c>
    </row>
    <row r="6337" spans="1:7" thickBot="1">
      <c r="A6337" s="62" t="s">
        <v>2446</v>
      </c>
      <c r="B6337" s="61">
        <v>124</v>
      </c>
      <c r="C6337" s="61" t="str">
        <f t="shared" si="306"/>
        <v>No Tie</v>
      </c>
      <c r="D6337" s="63">
        <f t="shared" si="307"/>
        <v>124</v>
      </c>
      <c r="E6337" s="63">
        <v>124</v>
      </c>
      <c r="F6337" s="61" t="s">
        <v>1237</v>
      </c>
      <c r="G6337" s="61" t="str">
        <f t="shared" si="308"/>
        <v>Thorbjorn Olesen</v>
      </c>
    </row>
    <row r="6338" spans="1:7" thickBot="1">
      <c r="A6338" s="62" t="s">
        <v>2446</v>
      </c>
      <c r="B6338" s="61">
        <v>125</v>
      </c>
      <c r="C6338" s="61" t="str">
        <f t="shared" si="306"/>
        <v>No Tie</v>
      </c>
      <c r="D6338" s="63">
        <f t="shared" si="307"/>
        <v>125</v>
      </c>
      <c r="E6338" s="63">
        <v>125</v>
      </c>
      <c r="F6338" s="61" t="s">
        <v>1334</v>
      </c>
      <c r="G6338" s="61" t="str">
        <f t="shared" si="308"/>
        <v>Andrew Johnston</v>
      </c>
    </row>
    <row r="6339" spans="1:7" thickBot="1">
      <c r="A6339" s="62" t="s">
        <v>2446</v>
      </c>
      <c r="B6339" s="61">
        <v>126</v>
      </c>
      <c r="C6339" s="61" t="str">
        <f t="shared" si="306"/>
        <v>No Tie</v>
      </c>
      <c r="D6339" s="63">
        <f t="shared" si="307"/>
        <v>126</v>
      </c>
      <c r="E6339" s="63">
        <v>126</v>
      </c>
      <c r="F6339" s="61" t="s">
        <v>1238</v>
      </c>
      <c r="G6339" s="61" t="str">
        <f t="shared" si="308"/>
        <v>Justin Thomas</v>
      </c>
    </row>
    <row r="6340" spans="1:7" thickBot="1">
      <c r="A6340" s="62" t="s">
        <v>2446</v>
      </c>
      <c r="B6340" s="61">
        <v>127</v>
      </c>
      <c r="C6340" s="61" t="str">
        <f t="shared" si="306"/>
        <v>No Tie</v>
      </c>
      <c r="D6340" s="63">
        <f t="shared" si="307"/>
        <v>127</v>
      </c>
      <c r="E6340" s="63">
        <v>127</v>
      </c>
      <c r="F6340" s="61" t="s">
        <v>1390</v>
      </c>
      <c r="G6340" s="61" t="str">
        <f t="shared" si="308"/>
        <v>John Huh</v>
      </c>
    </row>
    <row r="6341" spans="1:7" thickBot="1">
      <c r="A6341" s="62" t="s">
        <v>2446</v>
      </c>
      <c r="B6341" s="61">
        <v>128</v>
      </c>
      <c r="C6341" s="61" t="str">
        <f t="shared" si="306"/>
        <v>No Tie</v>
      </c>
      <c r="D6341" s="63">
        <f t="shared" si="307"/>
        <v>128</v>
      </c>
      <c r="E6341" s="63">
        <v>128</v>
      </c>
      <c r="F6341" s="61" t="s">
        <v>1342</v>
      </c>
      <c r="G6341" s="61" t="str">
        <f t="shared" si="308"/>
        <v>Hiroyuki Fujita</v>
      </c>
    </row>
    <row r="6342" spans="1:7" thickBot="1">
      <c r="A6342" s="62" t="s">
        <v>2446</v>
      </c>
      <c r="B6342" s="61">
        <v>129</v>
      </c>
      <c r="C6342" s="61" t="str">
        <f t="shared" si="306"/>
        <v>No Tie</v>
      </c>
      <c r="D6342" s="63">
        <f t="shared" si="307"/>
        <v>129</v>
      </c>
      <c r="E6342" s="63">
        <v>129</v>
      </c>
      <c r="F6342" s="61" t="s">
        <v>1281</v>
      </c>
      <c r="G6342" s="61" t="str">
        <f t="shared" si="308"/>
        <v>David Horsey</v>
      </c>
    </row>
    <row r="6343" spans="1:7" thickBot="1">
      <c r="A6343" s="62" t="s">
        <v>2446</v>
      </c>
      <c r="B6343" s="61">
        <v>130</v>
      </c>
      <c r="C6343" s="61" t="str">
        <f t="shared" si="306"/>
        <v>No Tie</v>
      </c>
      <c r="D6343" s="63">
        <f t="shared" si="307"/>
        <v>130</v>
      </c>
      <c r="E6343" s="63">
        <v>130</v>
      </c>
      <c r="F6343" s="61" t="s">
        <v>1340</v>
      </c>
      <c r="G6343" s="61" t="str">
        <f t="shared" si="308"/>
        <v>Carlos Ortiz</v>
      </c>
    </row>
    <row r="6344" spans="1:7" thickBot="1">
      <c r="A6344" s="62" t="s">
        <v>2446</v>
      </c>
      <c r="B6344" s="61">
        <v>131</v>
      </c>
      <c r="C6344" s="61" t="str">
        <f t="shared" si="306"/>
        <v>No Tie</v>
      </c>
      <c r="D6344" s="63">
        <f t="shared" si="307"/>
        <v>131</v>
      </c>
      <c r="E6344" s="63">
        <v>131</v>
      </c>
      <c r="F6344" s="61" t="s">
        <v>1244</v>
      </c>
      <c r="G6344" s="61" t="str">
        <f t="shared" si="308"/>
        <v>Hiroshi Iwata</v>
      </c>
    </row>
    <row r="6345" spans="1:7" thickBot="1">
      <c r="A6345" s="62" t="s">
        <v>2446</v>
      </c>
      <c r="B6345" s="61">
        <v>131</v>
      </c>
      <c r="C6345" s="61" t="str">
        <f t="shared" si="306"/>
        <v>No Tie</v>
      </c>
      <c r="D6345" s="63">
        <f t="shared" si="307"/>
        <v>131</v>
      </c>
      <c r="E6345" s="63">
        <v>131</v>
      </c>
      <c r="F6345" s="61" t="s">
        <v>1371</v>
      </c>
      <c r="G6345" s="61" t="str">
        <f t="shared" si="308"/>
        <v>Peter Uihlein</v>
      </c>
    </row>
    <row r="6346" spans="1:7" thickBot="1">
      <c r="A6346" s="62" t="s">
        <v>2446</v>
      </c>
      <c r="B6346" s="61">
        <v>133</v>
      </c>
      <c r="C6346" s="61" t="str">
        <f t="shared" si="306"/>
        <v>No Tie</v>
      </c>
      <c r="D6346" s="63">
        <f t="shared" si="307"/>
        <v>133</v>
      </c>
      <c r="E6346" s="63">
        <v>133</v>
      </c>
      <c r="F6346" s="61" t="s">
        <v>669</v>
      </c>
      <c r="G6346" s="61" t="str">
        <f t="shared" si="308"/>
        <v>William McGirt</v>
      </c>
    </row>
    <row r="6347" spans="1:7" thickBot="1">
      <c r="A6347" s="62" t="s">
        <v>2446</v>
      </c>
      <c r="B6347" s="61">
        <v>134</v>
      </c>
      <c r="C6347" s="61" t="str">
        <f t="shared" si="306"/>
        <v>No Tie</v>
      </c>
      <c r="D6347" s="63">
        <f t="shared" si="307"/>
        <v>134</v>
      </c>
      <c r="E6347" s="63">
        <v>134</v>
      </c>
      <c r="F6347" s="61" t="s">
        <v>1216</v>
      </c>
      <c r="G6347" s="61" t="str">
        <f t="shared" si="308"/>
        <v>Kiradech Aphibarnrat</v>
      </c>
    </row>
    <row r="6348" spans="1:7" thickBot="1">
      <c r="A6348" s="62" t="s">
        <v>2446</v>
      </c>
      <c r="B6348" s="61">
        <v>135</v>
      </c>
      <c r="C6348" s="61" t="str">
        <f t="shared" si="306"/>
        <v>No Tie</v>
      </c>
      <c r="D6348" s="63">
        <f t="shared" si="307"/>
        <v>135</v>
      </c>
      <c r="E6348" s="63">
        <v>135</v>
      </c>
      <c r="F6348" s="61" t="s">
        <v>1324</v>
      </c>
      <c r="G6348" s="61" t="str">
        <f t="shared" si="308"/>
        <v>David Lipsky</v>
      </c>
    </row>
    <row r="6349" spans="1:7" thickBot="1">
      <c r="A6349" s="62" t="s">
        <v>2446</v>
      </c>
      <c r="B6349" s="61">
        <v>136</v>
      </c>
      <c r="C6349" s="61" t="str">
        <f t="shared" si="306"/>
        <v>No Tie</v>
      </c>
      <c r="D6349" s="63">
        <f t="shared" si="307"/>
        <v>136</v>
      </c>
      <c r="E6349" s="63">
        <v>136</v>
      </c>
      <c r="F6349" s="61" t="s">
        <v>1421</v>
      </c>
      <c r="G6349" s="61" t="str">
        <f t="shared" si="308"/>
        <v>Antonio Lascuna</v>
      </c>
    </row>
    <row r="6350" spans="1:7" thickBot="1">
      <c r="A6350" s="62" t="s">
        <v>2446</v>
      </c>
      <c r="B6350" s="61">
        <v>137</v>
      </c>
      <c r="C6350" s="61" t="str">
        <f t="shared" si="306"/>
        <v>No Tie</v>
      </c>
      <c r="D6350" s="63">
        <f t="shared" si="307"/>
        <v>137</v>
      </c>
      <c r="E6350" s="63">
        <v>137</v>
      </c>
      <c r="F6350" s="61" t="s">
        <v>1520</v>
      </c>
      <c r="G6350" s="61" t="str">
        <f t="shared" si="308"/>
        <v>Roberto Castro</v>
      </c>
    </row>
    <row r="6351" spans="1:7" thickBot="1">
      <c r="A6351" s="62" t="s">
        <v>2446</v>
      </c>
      <c r="B6351" s="61">
        <v>138</v>
      </c>
      <c r="C6351" s="61" t="str">
        <f t="shared" si="306"/>
        <v>No Tie</v>
      </c>
      <c r="D6351" s="63">
        <f t="shared" si="307"/>
        <v>138</v>
      </c>
      <c r="E6351" s="63">
        <v>138</v>
      </c>
      <c r="F6351" s="61" t="s">
        <v>1209</v>
      </c>
      <c r="G6351" s="61" t="str">
        <f t="shared" si="308"/>
        <v>David Lingmerth</v>
      </c>
    </row>
    <row r="6352" spans="1:7" thickBot="1">
      <c r="A6352" s="62" t="s">
        <v>2446</v>
      </c>
      <c r="B6352" s="61">
        <v>139</v>
      </c>
      <c r="C6352" s="61" t="str">
        <f t="shared" si="306"/>
        <v>No Tie</v>
      </c>
      <c r="D6352" s="63">
        <f t="shared" si="307"/>
        <v>139</v>
      </c>
      <c r="E6352" s="63">
        <v>139</v>
      </c>
      <c r="F6352" s="61" t="s">
        <v>1294</v>
      </c>
      <c r="G6352" s="61" t="str">
        <f t="shared" si="308"/>
        <v>Thomas Aiken</v>
      </c>
    </row>
    <row r="6353" spans="1:7" thickBot="1">
      <c r="A6353" s="62" t="s">
        <v>2446</v>
      </c>
      <c r="B6353" s="61">
        <v>140</v>
      </c>
      <c r="C6353" s="61" t="str">
        <f t="shared" si="306"/>
        <v>No Tie</v>
      </c>
      <c r="D6353" s="63">
        <f t="shared" si="307"/>
        <v>140</v>
      </c>
      <c r="E6353" s="63">
        <v>140</v>
      </c>
      <c r="F6353" s="61" t="s">
        <v>1391</v>
      </c>
      <c r="G6353" s="61" t="str">
        <f t="shared" si="308"/>
        <v>Michael Thompson</v>
      </c>
    </row>
    <row r="6354" spans="1:7" thickBot="1">
      <c r="A6354" s="62" t="s">
        <v>2446</v>
      </c>
      <c r="B6354" s="61">
        <v>141</v>
      </c>
      <c r="C6354" s="61" t="str">
        <f t="shared" si="306"/>
        <v>No Tie</v>
      </c>
      <c r="D6354" s="63">
        <f t="shared" si="307"/>
        <v>141</v>
      </c>
      <c r="E6354" s="63">
        <v>141</v>
      </c>
      <c r="F6354" s="61" t="s">
        <v>1306</v>
      </c>
      <c r="G6354" s="61" t="str">
        <f t="shared" si="308"/>
        <v>Alejandro Canizares</v>
      </c>
    </row>
    <row r="6355" spans="1:7" thickBot="1">
      <c r="A6355" s="62" t="s">
        <v>2446</v>
      </c>
      <c r="B6355" s="61">
        <v>142</v>
      </c>
      <c r="C6355" s="61" t="str">
        <f t="shared" si="306"/>
        <v>No Tie</v>
      </c>
      <c r="D6355" s="63">
        <f t="shared" si="307"/>
        <v>142</v>
      </c>
      <c r="E6355" s="63">
        <v>142</v>
      </c>
      <c r="F6355" s="61" t="s">
        <v>1274</v>
      </c>
      <c r="G6355" s="61" t="str">
        <f t="shared" si="308"/>
        <v>Marcel Siem</v>
      </c>
    </row>
    <row r="6356" spans="1:7" thickBot="1">
      <c r="A6356" s="62" t="s">
        <v>2446</v>
      </c>
      <c r="B6356" s="61">
        <v>143</v>
      </c>
      <c r="C6356" s="61" t="str">
        <f t="shared" si="306"/>
        <v>No Tie</v>
      </c>
      <c r="D6356" s="63">
        <f t="shared" si="307"/>
        <v>143</v>
      </c>
      <c r="E6356" s="63">
        <v>143</v>
      </c>
      <c r="F6356" s="61" t="s">
        <v>1282</v>
      </c>
      <c r="G6356" s="61" t="str">
        <f t="shared" si="308"/>
        <v>Kristoffer Broberg</v>
      </c>
    </row>
    <row r="6357" spans="1:7" thickBot="1">
      <c r="A6357" s="62" t="s">
        <v>2446</v>
      </c>
      <c r="B6357" s="61">
        <v>144</v>
      </c>
      <c r="C6357" s="61" t="str">
        <f t="shared" si="306"/>
        <v>No Tie</v>
      </c>
      <c r="D6357" s="63">
        <f t="shared" si="307"/>
        <v>144</v>
      </c>
      <c r="E6357" s="63">
        <v>144</v>
      </c>
      <c r="F6357" s="61" t="s">
        <v>1288</v>
      </c>
      <c r="G6357" s="61" t="str">
        <f t="shared" si="308"/>
        <v>Carl Pettersson</v>
      </c>
    </row>
    <row r="6358" spans="1:7" thickBot="1">
      <c r="A6358" s="62" t="s">
        <v>2446</v>
      </c>
      <c r="B6358" s="61">
        <v>145</v>
      </c>
      <c r="C6358" s="61" t="str">
        <f t="shared" si="306"/>
        <v>No Tie</v>
      </c>
      <c r="D6358" s="63">
        <f t="shared" si="307"/>
        <v>145</v>
      </c>
      <c r="E6358" s="63">
        <v>145</v>
      </c>
      <c r="F6358" s="61" t="s">
        <v>1450</v>
      </c>
      <c r="G6358" s="61" t="str">
        <f t="shared" si="308"/>
        <v>Brian Stuard</v>
      </c>
    </row>
    <row r="6359" spans="1:7" thickBot="1">
      <c r="A6359" s="62" t="s">
        <v>2446</v>
      </c>
      <c r="B6359" s="61">
        <v>146</v>
      </c>
      <c r="C6359" s="61" t="str">
        <f t="shared" si="306"/>
        <v>No Tie</v>
      </c>
      <c r="D6359" s="63">
        <f t="shared" si="307"/>
        <v>146</v>
      </c>
      <c r="E6359" s="63">
        <v>146</v>
      </c>
      <c r="F6359" s="61" t="s">
        <v>1251</v>
      </c>
      <c r="G6359" s="61" t="str">
        <f t="shared" si="308"/>
        <v>Tyrrell Hatton</v>
      </c>
    </row>
    <row r="6360" spans="1:7" thickBot="1">
      <c r="A6360" s="62" t="s">
        <v>2446</v>
      </c>
      <c r="B6360" s="61">
        <v>147</v>
      </c>
      <c r="C6360" s="61" t="str">
        <f t="shared" si="306"/>
        <v>No Tie</v>
      </c>
      <c r="D6360" s="63">
        <f t="shared" si="307"/>
        <v>147</v>
      </c>
      <c r="E6360" s="63">
        <v>147</v>
      </c>
      <c r="F6360" s="61" t="s">
        <v>1211</v>
      </c>
      <c r="G6360" s="61" t="str">
        <f t="shared" si="308"/>
        <v>Scott Piercy</v>
      </c>
    </row>
    <row r="6361" spans="1:7" thickBot="1">
      <c r="A6361" s="62" t="s">
        <v>2446</v>
      </c>
      <c r="B6361" s="61">
        <v>148</v>
      </c>
      <c r="C6361" s="61" t="str">
        <f t="shared" si="306"/>
        <v>No Tie</v>
      </c>
      <c r="D6361" s="63">
        <f t="shared" si="307"/>
        <v>148</v>
      </c>
      <c r="E6361" s="63">
        <v>148</v>
      </c>
      <c r="F6361" s="61" t="s">
        <v>644</v>
      </c>
      <c r="G6361" s="61" t="str">
        <f t="shared" si="308"/>
        <v>Pat Perez</v>
      </c>
    </row>
    <row r="6362" spans="1:7" thickBot="1">
      <c r="A6362" s="62" t="s">
        <v>2446</v>
      </c>
      <c r="B6362" s="61">
        <v>149</v>
      </c>
      <c r="C6362" s="61" t="str">
        <f t="shared" si="306"/>
        <v>No Tie</v>
      </c>
      <c r="D6362" s="63">
        <f t="shared" si="307"/>
        <v>149</v>
      </c>
      <c r="E6362" s="63">
        <v>149</v>
      </c>
      <c r="F6362" s="61" t="s">
        <v>518</v>
      </c>
      <c r="G6362" s="61" t="str">
        <f t="shared" si="308"/>
        <v>Martin Laird</v>
      </c>
    </row>
    <row r="6363" spans="1:7" thickBot="1">
      <c r="A6363" s="62" t="s">
        <v>2446</v>
      </c>
      <c r="B6363" s="61">
        <v>150</v>
      </c>
      <c r="C6363" s="61" t="str">
        <f t="shared" si="306"/>
        <v>No Tie</v>
      </c>
      <c r="D6363" s="63">
        <f t="shared" si="307"/>
        <v>150</v>
      </c>
      <c r="E6363" s="63">
        <v>150</v>
      </c>
      <c r="F6363" s="61" t="s">
        <v>1398</v>
      </c>
      <c r="G6363" s="61" t="str">
        <f t="shared" si="308"/>
        <v>Bo Van Pelt</v>
      </c>
    </row>
    <row r="6364" spans="1:7" thickBot="1">
      <c r="A6364" s="62" t="s">
        <v>2446</v>
      </c>
      <c r="B6364" s="61">
        <v>151</v>
      </c>
      <c r="C6364" s="61" t="str">
        <f t="shared" si="306"/>
        <v>No Tie</v>
      </c>
      <c r="D6364" s="63">
        <f t="shared" si="307"/>
        <v>151</v>
      </c>
      <c r="E6364" s="63">
        <v>151</v>
      </c>
      <c r="F6364" s="61" t="s">
        <v>1284</v>
      </c>
      <c r="G6364" s="61" t="str">
        <f t="shared" si="308"/>
        <v>Shingo Katayama</v>
      </c>
    </row>
    <row r="6365" spans="1:7" thickBot="1">
      <c r="A6365" s="62" t="s">
        <v>2446</v>
      </c>
      <c r="B6365" s="61">
        <v>152</v>
      </c>
      <c r="C6365" s="61" t="str">
        <f t="shared" si="306"/>
        <v>No Tie</v>
      </c>
      <c r="D6365" s="63">
        <f t="shared" si="307"/>
        <v>152</v>
      </c>
      <c r="E6365" s="63">
        <v>152</v>
      </c>
      <c r="F6365" s="61" t="s">
        <v>760</v>
      </c>
      <c r="G6365" s="61" t="str">
        <f t="shared" si="308"/>
        <v>Justin Hicks</v>
      </c>
    </row>
    <row r="6366" spans="1:7" thickBot="1">
      <c r="A6366" s="62" t="s">
        <v>2446</v>
      </c>
      <c r="B6366" s="61">
        <v>153</v>
      </c>
      <c r="C6366" s="61" t="str">
        <f t="shared" si="306"/>
        <v>No Tie</v>
      </c>
      <c r="D6366" s="63">
        <f t="shared" si="307"/>
        <v>153</v>
      </c>
      <c r="E6366" s="63">
        <v>153</v>
      </c>
      <c r="F6366" s="61" t="s">
        <v>1319</v>
      </c>
      <c r="G6366" s="61" t="str">
        <f t="shared" si="308"/>
        <v>Stewart Cink</v>
      </c>
    </row>
    <row r="6367" spans="1:7" thickBot="1">
      <c r="A6367" s="62" t="s">
        <v>2446</v>
      </c>
      <c r="B6367" s="61">
        <v>154</v>
      </c>
      <c r="C6367" s="61" t="str">
        <f t="shared" si="306"/>
        <v>No Tie</v>
      </c>
      <c r="D6367" s="63">
        <f t="shared" si="307"/>
        <v>154</v>
      </c>
      <c r="E6367" s="63">
        <v>154</v>
      </c>
      <c r="F6367" s="61" t="s">
        <v>1248</v>
      </c>
      <c r="G6367" s="61" t="str">
        <f t="shared" si="308"/>
        <v>Jason Bohn</v>
      </c>
    </row>
    <row r="6368" spans="1:7" thickBot="1">
      <c r="A6368" s="62" t="s">
        <v>2446</v>
      </c>
      <c r="B6368" s="61">
        <v>155</v>
      </c>
      <c r="C6368" s="61" t="str">
        <f t="shared" si="306"/>
        <v>No Tie</v>
      </c>
      <c r="D6368" s="63">
        <f t="shared" si="307"/>
        <v>155</v>
      </c>
      <c r="E6368" s="63">
        <v>155</v>
      </c>
      <c r="F6368" s="61" t="s">
        <v>1383</v>
      </c>
      <c r="G6368" s="61" t="str">
        <f t="shared" si="308"/>
        <v>Darren Fichardt</v>
      </c>
    </row>
    <row r="6369" spans="1:7" thickBot="1">
      <c r="A6369" s="62" t="s">
        <v>2446</v>
      </c>
      <c r="B6369" s="61">
        <v>156</v>
      </c>
      <c r="C6369" s="61" t="str">
        <f t="shared" si="306"/>
        <v>No Tie</v>
      </c>
      <c r="D6369" s="63">
        <f t="shared" si="307"/>
        <v>156</v>
      </c>
      <c r="E6369" s="63">
        <v>156</v>
      </c>
      <c r="F6369" s="61" t="s">
        <v>1483</v>
      </c>
      <c r="G6369" s="61" t="str">
        <f t="shared" si="308"/>
        <v>Oliver Wilson</v>
      </c>
    </row>
    <row r="6370" spans="1:7" thickBot="1">
      <c r="A6370" s="62" t="s">
        <v>2446</v>
      </c>
      <c r="B6370" s="61">
        <v>157</v>
      </c>
      <c r="C6370" s="61" t="str">
        <f t="shared" si="306"/>
        <v>No Tie</v>
      </c>
      <c r="D6370" s="63">
        <f t="shared" si="307"/>
        <v>157</v>
      </c>
      <c r="E6370" s="63">
        <v>157</v>
      </c>
      <c r="F6370" s="61" t="s">
        <v>1350</v>
      </c>
      <c r="G6370" s="61" t="str">
        <f t="shared" si="308"/>
        <v>Yoshinori Fujimoto</v>
      </c>
    </row>
    <row r="6371" spans="1:7" thickBot="1">
      <c r="A6371" s="62" t="s">
        <v>2446</v>
      </c>
      <c r="B6371" s="61">
        <v>158</v>
      </c>
      <c r="C6371" s="61" t="str">
        <f t="shared" si="306"/>
        <v>No Tie</v>
      </c>
      <c r="D6371" s="63">
        <f t="shared" si="307"/>
        <v>158</v>
      </c>
      <c r="E6371" s="63">
        <v>158</v>
      </c>
      <c r="F6371" s="61" t="s">
        <v>1322</v>
      </c>
      <c r="G6371" s="61" t="str">
        <f t="shared" si="308"/>
        <v>Scott Brown</v>
      </c>
    </row>
    <row r="6372" spans="1:7" thickBot="1">
      <c r="A6372" s="62" t="s">
        <v>2446</v>
      </c>
      <c r="B6372" s="61">
        <v>159</v>
      </c>
      <c r="C6372" s="61" t="str">
        <f t="shared" si="306"/>
        <v>No Tie</v>
      </c>
      <c r="D6372" s="63">
        <f t="shared" si="307"/>
        <v>159</v>
      </c>
      <c r="E6372" s="63">
        <v>159</v>
      </c>
      <c r="F6372" s="61" t="s">
        <v>766</v>
      </c>
      <c r="G6372" s="61" t="str">
        <f t="shared" si="308"/>
        <v>David Lynn</v>
      </c>
    </row>
    <row r="6373" spans="1:7" thickBot="1">
      <c r="A6373" s="62" t="s">
        <v>2446</v>
      </c>
      <c r="B6373" s="61">
        <v>160</v>
      </c>
      <c r="C6373" s="61" t="str">
        <f t="shared" si="306"/>
        <v>No Tie</v>
      </c>
      <c r="D6373" s="63">
        <f t="shared" si="307"/>
        <v>160</v>
      </c>
      <c r="E6373" s="63">
        <v>160</v>
      </c>
      <c r="F6373" s="61" t="s">
        <v>1328</v>
      </c>
      <c r="G6373" s="61" t="str">
        <f t="shared" si="308"/>
        <v>Gregory Bourdy</v>
      </c>
    </row>
    <row r="6374" spans="1:7" thickBot="1">
      <c r="A6374" s="62" t="s">
        <v>2446</v>
      </c>
      <c r="B6374" s="61">
        <v>161</v>
      </c>
      <c r="C6374" s="61" t="str">
        <f t="shared" ref="C6374:C6437" si="309">IFERROR(SEARCH("T",B6374),"No Tie")</f>
        <v>No Tie</v>
      </c>
      <c r="D6374" s="63">
        <f t="shared" ref="D6374:D6437" si="310">IF(C6374="No Tie",B6374,RIGHT(B6374,LEN(B6374)-1))</f>
        <v>161</v>
      </c>
      <c r="E6374" s="63">
        <v>161</v>
      </c>
      <c r="F6374" s="61" t="s">
        <v>1381</v>
      </c>
      <c r="G6374" s="61" t="str">
        <f t="shared" ref="G6374:G6437" si="311">TRIM(SUBSTITUTE(F6374,CHAR(160),CHAR(32)))</f>
        <v>Felipe Aguilar</v>
      </c>
    </row>
    <row r="6375" spans="1:7" thickBot="1">
      <c r="A6375" s="62" t="s">
        <v>2446</v>
      </c>
      <c r="B6375" s="61">
        <v>162</v>
      </c>
      <c r="C6375" s="61" t="str">
        <f t="shared" si="309"/>
        <v>No Tie</v>
      </c>
      <c r="D6375" s="63">
        <f t="shared" si="310"/>
        <v>162</v>
      </c>
      <c r="E6375" s="63">
        <v>162</v>
      </c>
      <c r="F6375" s="61" t="s">
        <v>1485</v>
      </c>
      <c r="G6375" s="61" t="str">
        <f t="shared" si="311"/>
        <v>Moritz Lampert</v>
      </c>
    </row>
    <row r="6376" spans="1:7" thickBot="1">
      <c r="A6376" s="62" t="s">
        <v>2446</v>
      </c>
      <c r="B6376" s="61">
        <v>163</v>
      </c>
      <c r="C6376" s="61" t="str">
        <f t="shared" si="309"/>
        <v>No Tie</v>
      </c>
      <c r="D6376" s="63">
        <f t="shared" si="310"/>
        <v>163</v>
      </c>
      <c r="E6376" s="63">
        <v>163</v>
      </c>
      <c r="F6376" s="61" t="s">
        <v>697</v>
      </c>
      <c r="G6376" s="61" t="str">
        <f t="shared" si="311"/>
        <v>David Toms</v>
      </c>
    </row>
    <row r="6377" spans="1:7" thickBot="1">
      <c r="A6377" s="62" t="s">
        <v>2446</v>
      </c>
      <c r="B6377" s="61">
        <v>164</v>
      </c>
      <c r="C6377" s="61" t="str">
        <f t="shared" si="309"/>
        <v>No Tie</v>
      </c>
      <c r="D6377" s="63">
        <f t="shared" si="310"/>
        <v>164</v>
      </c>
      <c r="E6377" s="63">
        <v>164</v>
      </c>
      <c r="F6377" s="61" t="s">
        <v>1337</v>
      </c>
      <c r="G6377" s="61" t="str">
        <f t="shared" si="311"/>
        <v>Julien Quesne</v>
      </c>
    </row>
    <row r="6378" spans="1:7" thickBot="1">
      <c r="A6378" s="62" t="s">
        <v>2446</v>
      </c>
      <c r="B6378" s="61">
        <v>165</v>
      </c>
      <c r="C6378" s="61" t="str">
        <f t="shared" si="309"/>
        <v>No Tie</v>
      </c>
      <c r="D6378" s="63">
        <f t="shared" si="310"/>
        <v>165</v>
      </c>
      <c r="E6378" s="63">
        <v>165</v>
      </c>
      <c r="F6378" s="61" t="s">
        <v>1375</v>
      </c>
      <c r="G6378" s="61" t="str">
        <f t="shared" si="311"/>
        <v>Derek Fathauer</v>
      </c>
    </row>
    <row r="6379" spans="1:7" thickBot="1">
      <c r="A6379" s="62" t="s">
        <v>2446</v>
      </c>
      <c r="B6379" s="61">
        <v>166</v>
      </c>
      <c r="C6379" s="61" t="str">
        <f t="shared" si="309"/>
        <v>No Tie</v>
      </c>
      <c r="D6379" s="63">
        <f t="shared" si="310"/>
        <v>166</v>
      </c>
      <c r="E6379" s="63">
        <v>166</v>
      </c>
      <c r="F6379" s="61" t="s">
        <v>1236</v>
      </c>
      <c r="G6379" s="61" t="str">
        <f t="shared" si="311"/>
        <v>Emiliano Grillo</v>
      </c>
    </row>
    <row r="6380" spans="1:7" thickBot="1">
      <c r="A6380" s="62" t="s">
        <v>2446</v>
      </c>
      <c r="B6380" s="61">
        <v>167</v>
      </c>
      <c r="C6380" s="61" t="str">
        <f t="shared" si="309"/>
        <v>No Tie</v>
      </c>
      <c r="D6380" s="63">
        <f t="shared" si="310"/>
        <v>167</v>
      </c>
      <c r="E6380" s="63">
        <v>167</v>
      </c>
      <c r="F6380" s="61" t="s">
        <v>1230</v>
      </c>
      <c r="G6380" s="61" t="str">
        <f t="shared" si="311"/>
        <v>Andy Sullivan</v>
      </c>
    </row>
    <row r="6381" spans="1:7" thickBot="1">
      <c r="A6381" s="62" t="s">
        <v>2446</v>
      </c>
      <c r="B6381" s="61">
        <v>168</v>
      </c>
      <c r="C6381" s="61" t="str">
        <f t="shared" si="309"/>
        <v>No Tie</v>
      </c>
      <c r="D6381" s="63">
        <f t="shared" si="310"/>
        <v>168</v>
      </c>
      <c r="E6381" s="63">
        <v>168</v>
      </c>
      <c r="F6381" s="61" t="s">
        <v>592</v>
      </c>
      <c r="G6381" s="61" t="str">
        <f t="shared" si="311"/>
        <v>Rory Sabbatini</v>
      </c>
    </row>
    <row r="6382" spans="1:7" thickBot="1">
      <c r="A6382" s="62" t="s">
        <v>2446</v>
      </c>
      <c r="B6382" s="61">
        <v>169</v>
      </c>
      <c r="C6382" s="61" t="str">
        <f t="shared" si="309"/>
        <v>No Tie</v>
      </c>
      <c r="D6382" s="63">
        <f t="shared" si="310"/>
        <v>169</v>
      </c>
      <c r="E6382" s="63">
        <v>169</v>
      </c>
      <c r="F6382" s="61" t="s">
        <v>1546</v>
      </c>
      <c r="G6382" s="61" t="str">
        <f t="shared" si="311"/>
        <v>Andrew Svoboda</v>
      </c>
    </row>
    <row r="6383" spans="1:7" thickBot="1">
      <c r="A6383" s="62" t="s">
        <v>2446</v>
      </c>
      <c r="B6383" s="61">
        <v>170</v>
      </c>
      <c r="C6383" s="61" t="str">
        <f t="shared" si="309"/>
        <v>No Tie</v>
      </c>
      <c r="D6383" s="63">
        <f t="shared" si="310"/>
        <v>170</v>
      </c>
      <c r="E6383" s="63">
        <v>170</v>
      </c>
      <c r="F6383" s="61" t="s">
        <v>614</v>
      </c>
      <c r="G6383" s="61" t="str">
        <f t="shared" si="311"/>
        <v>Adam Hadwin</v>
      </c>
    </row>
    <row r="6384" spans="1:7" thickBot="1">
      <c r="A6384" s="62" t="s">
        <v>2446</v>
      </c>
      <c r="B6384" s="61">
        <v>171</v>
      </c>
      <c r="C6384" s="61" t="str">
        <f t="shared" si="309"/>
        <v>No Tie</v>
      </c>
      <c r="D6384" s="63">
        <f t="shared" si="310"/>
        <v>171</v>
      </c>
      <c r="E6384" s="63">
        <v>171</v>
      </c>
      <c r="F6384" s="61" t="s">
        <v>1321</v>
      </c>
      <c r="G6384" s="61" t="str">
        <f t="shared" si="311"/>
        <v>WC Liang</v>
      </c>
    </row>
    <row r="6385" spans="1:7" thickBot="1">
      <c r="A6385" s="62" t="s">
        <v>2446</v>
      </c>
      <c r="B6385" s="61">
        <v>172</v>
      </c>
      <c r="C6385" s="61" t="str">
        <f t="shared" si="309"/>
        <v>No Tie</v>
      </c>
      <c r="D6385" s="63">
        <f t="shared" si="310"/>
        <v>172</v>
      </c>
      <c r="E6385" s="63">
        <v>172</v>
      </c>
      <c r="F6385" s="61" t="s">
        <v>1316</v>
      </c>
      <c r="G6385" s="61" t="str">
        <f t="shared" si="311"/>
        <v>Yusaku Miyazato</v>
      </c>
    </row>
    <row r="6386" spans="1:7" thickBot="1">
      <c r="A6386" s="62" t="s">
        <v>2446</v>
      </c>
      <c r="B6386" s="61">
        <v>173</v>
      </c>
      <c r="C6386" s="61" t="str">
        <f t="shared" si="309"/>
        <v>No Tie</v>
      </c>
      <c r="D6386" s="63">
        <f t="shared" si="310"/>
        <v>173</v>
      </c>
      <c r="E6386" s="63">
        <v>173</v>
      </c>
      <c r="F6386" s="61" t="s">
        <v>1511</v>
      </c>
      <c r="G6386" s="61" t="str">
        <f t="shared" si="311"/>
        <v>Robert Garrigus</v>
      </c>
    </row>
    <row r="6387" spans="1:7" thickBot="1">
      <c r="A6387" s="62" t="s">
        <v>2446</v>
      </c>
      <c r="B6387" s="61">
        <v>174</v>
      </c>
      <c r="C6387" s="61" t="str">
        <f t="shared" si="309"/>
        <v>No Tie</v>
      </c>
      <c r="D6387" s="63">
        <f t="shared" si="310"/>
        <v>174</v>
      </c>
      <c r="E6387" s="63">
        <v>174</v>
      </c>
      <c r="F6387" s="61" t="s">
        <v>1246</v>
      </c>
      <c r="G6387" s="61" t="str">
        <f t="shared" si="311"/>
        <v>Eddie Pepperell</v>
      </c>
    </row>
    <row r="6388" spans="1:7" thickBot="1">
      <c r="A6388" s="62" t="s">
        <v>2446</v>
      </c>
      <c r="B6388" s="61">
        <v>175</v>
      </c>
      <c r="C6388" s="61" t="str">
        <f t="shared" si="309"/>
        <v>No Tie</v>
      </c>
      <c r="D6388" s="63">
        <f t="shared" si="310"/>
        <v>175</v>
      </c>
      <c r="E6388" s="63">
        <v>175</v>
      </c>
      <c r="F6388" s="61" t="s">
        <v>1218</v>
      </c>
      <c r="G6388" s="61" t="str">
        <f t="shared" si="311"/>
        <v>Byeong-Hun An</v>
      </c>
    </row>
    <row r="6389" spans="1:7" thickBot="1">
      <c r="A6389" s="62" t="s">
        <v>2446</v>
      </c>
      <c r="B6389" s="61">
        <v>176</v>
      </c>
      <c r="C6389" s="61" t="str">
        <f t="shared" si="309"/>
        <v>No Tie</v>
      </c>
      <c r="D6389" s="63">
        <f t="shared" si="310"/>
        <v>176</v>
      </c>
      <c r="E6389" s="63">
        <v>176</v>
      </c>
      <c r="F6389" s="61" t="s">
        <v>650</v>
      </c>
      <c r="G6389" s="61" t="str">
        <f t="shared" si="311"/>
        <v>S.J. Park</v>
      </c>
    </row>
    <row r="6390" spans="1:7" thickBot="1">
      <c r="A6390" s="62" t="s">
        <v>2446</v>
      </c>
      <c r="B6390" s="61">
        <v>177</v>
      </c>
      <c r="C6390" s="61" t="str">
        <f t="shared" si="309"/>
        <v>No Tie</v>
      </c>
      <c r="D6390" s="63">
        <f t="shared" si="310"/>
        <v>177</v>
      </c>
      <c r="E6390" s="63">
        <v>177</v>
      </c>
      <c r="F6390" s="61" t="s">
        <v>1630</v>
      </c>
      <c r="G6390" s="61" t="str">
        <f t="shared" si="311"/>
        <v>Robert-Jan Derksen</v>
      </c>
    </row>
    <row r="6391" spans="1:7" thickBot="1">
      <c r="A6391" s="62" t="s">
        <v>2446</v>
      </c>
      <c r="B6391" s="61">
        <v>178</v>
      </c>
      <c r="C6391" s="61" t="str">
        <f t="shared" si="309"/>
        <v>No Tie</v>
      </c>
      <c r="D6391" s="63">
        <f t="shared" si="310"/>
        <v>178</v>
      </c>
      <c r="E6391" s="63">
        <v>178</v>
      </c>
      <c r="F6391" s="61" t="s">
        <v>606</v>
      </c>
      <c r="G6391" s="61" t="str">
        <f t="shared" si="311"/>
        <v>Michael Putnam</v>
      </c>
    </row>
    <row r="6392" spans="1:7" thickBot="1">
      <c r="A6392" s="62" t="s">
        <v>2446</v>
      </c>
      <c r="B6392" s="61">
        <v>179</v>
      </c>
      <c r="C6392" s="61" t="str">
        <f t="shared" si="309"/>
        <v>No Tie</v>
      </c>
      <c r="D6392" s="63">
        <f t="shared" si="310"/>
        <v>179</v>
      </c>
      <c r="E6392" s="63">
        <v>179</v>
      </c>
      <c r="F6392" s="61" t="s">
        <v>1299</v>
      </c>
      <c r="G6392" s="61" t="str">
        <f t="shared" si="311"/>
        <v>Benjamin Hebert</v>
      </c>
    </row>
    <row r="6393" spans="1:7" thickBot="1">
      <c r="A6393" s="62" t="s">
        <v>2446</v>
      </c>
      <c r="B6393" s="61">
        <v>180</v>
      </c>
      <c r="C6393" s="61" t="str">
        <f t="shared" si="309"/>
        <v>No Tie</v>
      </c>
      <c r="D6393" s="63">
        <f t="shared" si="310"/>
        <v>180</v>
      </c>
      <c r="E6393" s="63">
        <v>180</v>
      </c>
      <c r="F6393" s="61" t="s">
        <v>708</v>
      </c>
      <c r="G6393" s="61" t="str">
        <f t="shared" si="311"/>
        <v>Peter Hanson</v>
      </c>
    </row>
    <row r="6394" spans="1:7" thickBot="1">
      <c r="A6394" s="62" t="s">
        <v>2446</v>
      </c>
      <c r="B6394" s="61">
        <v>181</v>
      </c>
      <c r="C6394" s="61" t="str">
        <f t="shared" si="309"/>
        <v>No Tie</v>
      </c>
      <c r="D6394" s="63">
        <f t="shared" si="310"/>
        <v>181</v>
      </c>
      <c r="E6394" s="63">
        <v>181</v>
      </c>
      <c r="F6394" s="61" t="s">
        <v>1649</v>
      </c>
      <c r="G6394" s="61" t="str">
        <f t="shared" si="311"/>
        <v>D.A. Points</v>
      </c>
    </row>
    <row r="6395" spans="1:7" thickBot="1">
      <c r="A6395" s="62" t="s">
        <v>2446</v>
      </c>
      <c r="B6395" s="61">
        <v>182</v>
      </c>
      <c r="C6395" s="61" t="str">
        <f t="shared" si="309"/>
        <v>No Tie</v>
      </c>
      <c r="D6395" s="63">
        <f t="shared" si="310"/>
        <v>182</v>
      </c>
      <c r="E6395" s="63">
        <v>182</v>
      </c>
      <c r="F6395" s="61" t="s">
        <v>1385</v>
      </c>
      <c r="G6395" s="61" t="str">
        <f t="shared" si="311"/>
        <v>Scott Langley</v>
      </c>
    </row>
    <row r="6396" spans="1:7" thickBot="1">
      <c r="A6396" s="62" t="s">
        <v>2446</v>
      </c>
      <c r="B6396" s="61">
        <v>183</v>
      </c>
      <c r="C6396" s="61" t="str">
        <f t="shared" si="309"/>
        <v>No Tie</v>
      </c>
      <c r="D6396" s="63">
        <f t="shared" si="310"/>
        <v>183</v>
      </c>
      <c r="E6396" s="63">
        <v>183</v>
      </c>
      <c r="F6396" s="61" t="s">
        <v>694</v>
      </c>
      <c r="G6396" s="61" t="str">
        <f t="shared" si="311"/>
        <v>Billy Hurley III</v>
      </c>
    </row>
    <row r="6397" spans="1:7" thickBot="1">
      <c r="A6397" s="62" t="s">
        <v>2446</v>
      </c>
      <c r="B6397" s="61">
        <v>184</v>
      </c>
      <c r="C6397" s="61" t="str">
        <f t="shared" si="309"/>
        <v>No Tie</v>
      </c>
      <c r="D6397" s="63">
        <f t="shared" si="310"/>
        <v>184</v>
      </c>
      <c r="E6397" s="63">
        <v>184</v>
      </c>
      <c r="F6397" s="61" t="s">
        <v>1260</v>
      </c>
      <c r="G6397" s="61" t="str">
        <f t="shared" si="311"/>
        <v>Prayad Marksaeng</v>
      </c>
    </row>
    <row r="6398" spans="1:7" thickBot="1">
      <c r="A6398" s="62" t="s">
        <v>2446</v>
      </c>
      <c r="B6398" s="61">
        <v>185</v>
      </c>
      <c r="C6398" s="61" t="str">
        <f t="shared" si="309"/>
        <v>No Tie</v>
      </c>
      <c r="D6398" s="63">
        <f t="shared" si="310"/>
        <v>185</v>
      </c>
      <c r="E6398" s="63">
        <v>185</v>
      </c>
      <c r="F6398" s="61" t="s">
        <v>1364</v>
      </c>
      <c r="G6398" s="61" t="str">
        <f t="shared" si="311"/>
        <v>Nicolas Colsaerts</v>
      </c>
    </row>
    <row r="6399" spans="1:7" thickBot="1">
      <c r="A6399" s="62" t="s">
        <v>2446</v>
      </c>
      <c r="B6399" s="61">
        <v>186</v>
      </c>
      <c r="C6399" s="61" t="str">
        <f t="shared" si="309"/>
        <v>No Tie</v>
      </c>
      <c r="D6399" s="63">
        <f t="shared" si="310"/>
        <v>186</v>
      </c>
      <c r="E6399" s="63">
        <v>186</v>
      </c>
      <c r="F6399" s="61" t="s">
        <v>1443</v>
      </c>
      <c r="G6399" s="61" t="str">
        <f t="shared" si="311"/>
        <v>Brian Davis</v>
      </c>
    </row>
    <row r="6400" spans="1:7" thickBot="1">
      <c r="A6400" s="62" t="s">
        <v>2446</v>
      </c>
      <c r="B6400" s="61">
        <v>187</v>
      </c>
      <c r="C6400" s="61" t="str">
        <f t="shared" si="309"/>
        <v>No Tie</v>
      </c>
      <c r="D6400" s="63">
        <f t="shared" si="310"/>
        <v>187</v>
      </c>
      <c r="E6400" s="63">
        <v>187</v>
      </c>
      <c r="F6400" s="61" t="s">
        <v>1442</v>
      </c>
      <c r="G6400" s="61" t="str">
        <f t="shared" si="311"/>
        <v>Luke Guthrie</v>
      </c>
    </row>
    <row r="6401" spans="1:7" thickBot="1">
      <c r="A6401" s="62" t="s">
        <v>2446</v>
      </c>
      <c r="B6401" s="61">
        <v>188</v>
      </c>
      <c r="C6401" s="61" t="str">
        <f t="shared" si="309"/>
        <v>No Tie</v>
      </c>
      <c r="D6401" s="63">
        <f t="shared" si="310"/>
        <v>188</v>
      </c>
      <c r="E6401" s="63">
        <v>188</v>
      </c>
      <c r="F6401" s="61" t="s">
        <v>1202</v>
      </c>
      <c r="G6401" s="61" t="str">
        <f t="shared" si="311"/>
        <v>Robert Streb</v>
      </c>
    </row>
    <row r="6402" spans="1:7" thickBot="1">
      <c r="A6402" s="62" t="s">
        <v>2446</v>
      </c>
      <c r="B6402" s="61">
        <v>189</v>
      </c>
      <c r="C6402" s="61" t="str">
        <f t="shared" si="309"/>
        <v>No Tie</v>
      </c>
      <c r="D6402" s="63">
        <f t="shared" si="310"/>
        <v>189</v>
      </c>
      <c r="E6402" s="63">
        <v>189</v>
      </c>
      <c r="F6402" s="61" t="s">
        <v>1475</v>
      </c>
      <c r="G6402" s="61" t="str">
        <f t="shared" si="311"/>
        <v>Martin Flores</v>
      </c>
    </row>
    <row r="6403" spans="1:7" thickBot="1">
      <c r="A6403" s="62" t="s">
        <v>2446</v>
      </c>
      <c r="B6403" s="61">
        <v>190</v>
      </c>
      <c r="C6403" s="61" t="str">
        <f t="shared" si="309"/>
        <v>No Tie</v>
      </c>
      <c r="D6403" s="63">
        <f t="shared" si="310"/>
        <v>190</v>
      </c>
      <c r="E6403" s="63">
        <v>190</v>
      </c>
      <c r="F6403" s="61" t="s">
        <v>1598</v>
      </c>
      <c r="G6403" s="61" t="str">
        <f t="shared" si="311"/>
        <v>Zack Sucher</v>
      </c>
    </row>
    <row r="6404" spans="1:7" thickBot="1">
      <c r="A6404" s="62" t="s">
        <v>2446</v>
      </c>
      <c r="B6404" s="61">
        <v>191</v>
      </c>
      <c r="C6404" s="61" t="str">
        <f t="shared" si="309"/>
        <v>No Tie</v>
      </c>
      <c r="D6404" s="63">
        <f t="shared" si="310"/>
        <v>191</v>
      </c>
      <c r="E6404" s="63">
        <v>191</v>
      </c>
      <c r="F6404" s="61" t="s">
        <v>1376</v>
      </c>
      <c r="G6404" s="61" t="str">
        <f t="shared" si="311"/>
        <v>Morten Orum Madsen</v>
      </c>
    </row>
    <row r="6405" spans="1:7" thickBot="1">
      <c r="A6405" s="62" t="s">
        <v>2446</v>
      </c>
      <c r="B6405" s="61">
        <v>192</v>
      </c>
      <c r="C6405" s="61" t="str">
        <f t="shared" si="309"/>
        <v>No Tie</v>
      </c>
      <c r="D6405" s="63">
        <f t="shared" si="310"/>
        <v>192</v>
      </c>
      <c r="E6405" s="63">
        <v>192</v>
      </c>
      <c r="F6405" s="61" t="s">
        <v>1370</v>
      </c>
      <c r="G6405" s="61" t="str">
        <f t="shared" si="311"/>
        <v>Chapchai Nirat</v>
      </c>
    </row>
    <row r="6406" spans="1:7" thickBot="1">
      <c r="A6406" s="62" t="s">
        <v>2446</v>
      </c>
      <c r="B6406" s="61">
        <v>192</v>
      </c>
      <c r="C6406" s="61" t="str">
        <f t="shared" si="309"/>
        <v>No Tie</v>
      </c>
      <c r="D6406" s="63">
        <f t="shared" si="310"/>
        <v>192</v>
      </c>
      <c r="E6406" s="63">
        <v>192</v>
      </c>
      <c r="F6406" s="61" t="s">
        <v>1289</v>
      </c>
      <c r="G6406" s="61" t="str">
        <f t="shared" si="311"/>
        <v>Jason Gore</v>
      </c>
    </row>
    <row r="6407" spans="1:7" thickBot="1">
      <c r="A6407" s="62" t="s">
        <v>2446</v>
      </c>
      <c r="B6407" s="61">
        <v>194</v>
      </c>
      <c r="C6407" s="61" t="str">
        <f t="shared" si="309"/>
        <v>No Tie</v>
      </c>
      <c r="D6407" s="63">
        <f t="shared" si="310"/>
        <v>194</v>
      </c>
      <c r="E6407" s="63">
        <v>194</v>
      </c>
      <c r="F6407" s="61" t="s">
        <v>1382</v>
      </c>
      <c r="G6407" s="61" t="str">
        <f t="shared" si="311"/>
        <v>Michael Hoey</v>
      </c>
    </row>
    <row r="6408" spans="1:7" thickBot="1">
      <c r="A6408" s="62" t="s">
        <v>2446</v>
      </c>
      <c r="B6408" s="61">
        <v>195</v>
      </c>
      <c r="C6408" s="61" t="str">
        <f t="shared" si="309"/>
        <v>No Tie</v>
      </c>
      <c r="D6408" s="63">
        <f t="shared" si="310"/>
        <v>195</v>
      </c>
      <c r="E6408" s="63">
        <v>195</v>
      </c>
      <c r="F6408" s="61" t="s">
        <v>593</v>
      </c>
      <c r="G6408" s="61" t="str">
        <f t="shared" si="311"/>
        <v>Sangmoon Bae</v>
      </c>
    </row>
    <row r="6409" spans="1:7" thickBot="1">
      <c r="A6409" s="62" t="s">
        <v>2446</v>
      </c>
      <c r="B6409" s="61">
        <v>196</v>
      </c>
      <c r="C6409" s="61" t="str">
        <f t="shared" si="309"/>
        <v>No Tie</v>
      </c>
      <c r="D6409" s="63">
        <f t="shared" si="310"/>
        <v>196</v>
      </c>
      <c r="E6409" s="63">
        <v>196</v>
      </c>
      <c r="F6409" s="61" t="s">
        <v>1524</v>
      </c>
      <c r="G6409" s="61" t="str">
        <f t="shared" si="311"/>
        <v>Aaron Baddeley</v>
      </c>
    </row>
    <row r="6410" spans="1:7" thickBot="1">
      <c r="A6410" s="62" t="s">
        <v>2446</v>
      </c>
      <c r="B6410" s="61">
        <v>197</v>
      </c>
      <c r="C6410" s="61" t="str">
        <f t="shared" si="309"/>
        <v>No Tie</v>
      </c>
      <c r="D6410" s="63">
        <f t="shared" si="310"/>
        <v>197</v>
      </c>
      <c r="E6410" s="63">
        <v>197</v>
      </c>
      <c r="F6410" s="61" t="s">
        <v>1523</v>
      </c>
      <c r="G6410" s="61" t="str">
        <f t="shared" si="311"/>
        <v>Siddikur Rahman</v>
      </c>
    </row>
    <row r="6411" spans="1:7" thickBot="1">
      <c r="A6411" s="62" t="s">
        <v>2446</v>
      </c>
      <c r="B6411" s="61">
        <v>198</v>
      </c>
      <c r="C6411" s="61" t="str">
        <f t="shared" si="309"/>
        <v>No Tie</v>
      </c>
      <c r="D6411" s="63">
        <f t="shared" si="310"/>
        <v>198</v>
      </c>
      <c r="E6411" s="63">
        <v>198</v>
      </c>
      <c r="F6411" s="61" t="s">
        <v>1539</v>
      </c>
      <c r="G6411" s="61" t="str">
        <f t="shared" si="311"/>
        <v>Bud Cauley</v>
      </c>
    </row>
    <row r="6412" spans="1:7" thickBot="1">
      <c r="A6412" s="62" t="s">
        <v>2446</v>
      </c>
      <c r="B6412" s="61">
        <v>199</v>
      </c>
      <c r="C6412" s="61" t="str">
        <f t="shared" si="309"/>
        <v>No Tie</v>
      </c>
      <c r="D6412" s="63">
        <f t="shared" si="310"/>
        <v>199</v>
      </c>
      <c r="E6412" s="63">
        <v>199</v>
      </c>
      <c r="F6412" s="61" t="s">
        <v>1479</v>
      </c>
      <c r="G6412" s="61" t="str">
        <f t="shared" si="311"/>
        <v>Chan Shih-chang</v>
      </c>
    </row>
    <row r="6413" spans="1:7" thickBot="1">
      <c r="A6413" s="62" t="s">
        <v>2446</v>
      </c>
      <c r="B6413" s="61">
        <v>200</v>
      </c>
      <c r="C6413" s="61" t="str">
        <f t="shared" si="309"/>
        <v>No Tie</v>
      </c>
      <c r="D6413" s="63">
        <f t="shared" si="310"/>
        <v>200</v>
      </c>
      <c r="E6413" s="63">
        <v>200</v>
      </c>
      <c r="F6413" s="61" t="s">
        <v>1323</v>
      </c>
      <c r="G6413" s="61" t="str">
        <f t="shared" si="311"/>
        <v>Raphael Jacquelin</v>
      </c>
    </row>
    <row r="6414" spans="1:7" thickBot="1">
      <c r="A6414" s="62" t="s">
        <v>2446</v>
      </c>
      <c r="B6414" s="61">
        <v>201</v>
      </c>
      <c r="C6414" s="61" t="str">
        <f t="shared" si="309"/>
        <v>No Tie</v>
      </c>
      <c r="D6414" s="63">
        <f t="shared" si="310"/>
        <v>201</v>
      </c>
      <c r="E6414" s="63">
        <v>201</v>
      </c>
      <c r="F6414" s="61" t="s">
        <v>1577</v>
      </c>
      <c r="G6414" s="61" t="str">
        <f t="shared" si="311"/>
        <v>John Merrick</v>
      </c>
    </row>
    <row r="6415" spans="1:7" thickBot="1">
      <c r="A6415" s="62" t="s">
        <v>2446</v>
      </c>
      <c r="B6415" s="61">
        <v>202</v>
      </c>
      <c r="C6415" s="61" t="str">
        <f t="shared" si="309"/>
        <v>No Tie</v>
      </c>
      <c r="D6415" s="63">
        <f t="shared" si="310"/>
        <v>202</v>
      </c>
      <c r="E6415" s="63">
        <v>202</v>
      </c>
      <c r="F6415" s="61" t="s">
        <v>1614</v>
      </c>
      <c r="G6415" s="61" t="str">
        <f t="shared" si="311"/>
        <v>Shiv Kapur</v>
      </c>
    </row>
    <row r="6416" spans="1:7" thickBot="1">
      <c r="A6416" s="62" t="s">
        <v>2446</v>
      </c>
      <c r="B6416" s="61">
        <v>203</v>
      </c>
      <c r="C6416" s="61" t="str">
        <f t="shared" si="309"/>
        <v>No Tie</v>
      </c>
      <c r="D6416" s="63">
        <f t="shared" si="310"/>
        <v>203</v>
      </c>
      <c r="E6416" s="63">
        <v>203</v>
      </c>
      <c r="F6416" s="61" t="s">
        <v>1512</v>
      </c>
      <c r="G6416" s="61" t="str">
        <f t="shared" si="311"/>
        <v>Brett Rumford</v>
      </c>
    </row>
    <row r="6417" spans="1:7" thickBot="1">
      <c r="A6417" s="62" t="s">
        <v>2446</v>
      </c>
      <c r="B6417" s="61">
        <v>204</v>
      </c>
      <c r="C6417" s="61" t="str">
        <f t="shared" si="309"/>
        <v>No Tie</v>
      </c>
      <c r="D6417" s="63">
        <f t="shared" si="310"/>
        <v>204</v>
      </c>
      <c r="E6417" s="63">
        <v>204</v>
      </c>
      <c r="F6417" s="61" t="s">
        <v>1303</v>
      </c>
      <c r="G6417" s="61" t="str">
        <f t="shared" si="311"/>
        <v>Kyoung-Hoon Lee</v>
      </c>
    </row>
    <row r="6418" spans="1:7" thickBot="1">
      <c r="A6418" s="62" t="s">
        <v>2446</v>
      </c>
      <c r="B6418" s="61">
        <v>205</v>
      </c>
      <c r="C6418" s="61" t="str">
        <f t="shared" si="309"/>
        <v>No Tie</v>
      </c>
      <c r="D6418" s="63">
        <f t="shared" si="310"/>
        <v>205</v>
      </c>
      <c r="E6418" s="63">
        <v>205</v>
      </c>
      <c r="F6418" s="61" t="s">
        <v>1365</v>
      </c>
      <c r="G6418" s="61" t="str">
        <f t="shared" si="311"/>
        <v>Danie van Tonder</v>
      </c>
    </row>
    <row r="6419" spans="1:7" thickBot="1">
      <c r="A6419" s="62" t="s">
        <v>2446</v>
      </c>
      <c r="B6419" s="61">
        <v>206</v>
      </c>
      <c r="C6419" s="61" t="str">
        <f t="shared" si="309"/>
        <v>No Tie</v>
      </c>
      <c r="D6419" s="63">
        <f t="shared" si="310"/>
        <v>206</v>
      </c>
      <c r="E6419" s="63">
        <v>206</v>
      </c>
      <c r="F6419" s="61" t="s">
        <v>1457</v>
      </c>
      <c r="G6419" s="61" t="str">
        <f t="shared" si="311"/>
        <v>Scott Jamieson</v>
      </c>
    </row>
    <row r="6420" spans="1:7" thickBot="1">
      <c r="A6420" s="62" t="s">
        <v>2446</v>
      </c>
      <c r="B6420" s="61">
        <v>207</v>
      </c>
      <c r="C6420" s="61" t="str">
        <f t="shared" si="309"/>
        <v>No Tie</v>
      </c>
      <c r="D6420" s="63">
        <f t="shared" si="310"/>
        <v>207</v>
      </c>
      <c r="E6420" s="63">
        <v>207</v>
      </c>
      <c r="F6420" s="61" t="s">
        <v>1313</v>
      </c>
      <c r="G6420" s="61" t="str">
        <f t="shared" si="311"/>
        <v>Prom Meesawat</v>
      </c>
    </row>
    <row r="6421" spans="1:7" thickBot="1">
      <c r="A6421" s="62" t="s">
        <v>2446</v>
      </c>
      <c r="B6421" s="61">
        <v>208</v>
      </c>
      <c r="C6421" s="61" t="str">
        <f t="shared" si="309"/>
        <v>No Tie</v>
      </c>
      <c r="D6421" s="63">
        <f t="shared" si="310"/>
        <v>208</v>
      </c>
      <c r="E6421" s="63">
        <v>208</v>
      </c>
      <c r="F6421" s="61" t="s">
        <v>585</v>
      </c>
      <c r="G6421" s="61" t="str">
        <f t="shared" si="311"/>
        <v>Vijay Singh</v>
      </c>
    </row>
    <row r="6422" spans="1:7" thickBot="1">
      <c r="A6422" s="62" t="s">
        <v>2446</v>
      </c>
      <c r="B6422" s="61">
        <v>209</v>
      </c>
      <c r="C6422" s="61" t="str">
        <f t="shared" si="309"/>
        <v>No Tie</v>
      </c>
      <c r="D6422" s="63">
        <f t="shared" si="310"/>
        <v>209</v>
      </c>
      <c r="E6422" s="63">
        <v>209</v>
      </c>
      <c r="F6422" s="61" t="s">
        <v>1508</v>
      </c>
      <c r="G6422" s="61" t="str">
        <f t="shared" si="311"/>
        <v>Alvaro Quiros</v>
      </c>
    </row>
    <row r="6423" spans="1:7" thickBot="1">
      <c r="A6423" s="62" t="s">
        <v>2446</v>
      </c>
      <c r="B6423" s="61">
        <v>210</v>
      </c>
      <c r="C6423" s="61" t="str">
        <f t="shared" si="309"/>
        <v>No Tie</v>
      </c>
      <c r="D6423" s="63">
        <f t="shared" si="310"/>
        <v>210</v>
      </c>
      <c r="E6423" s="63">
        <v>210</v>
      </c>
      <c r="F6423" s="61" t="s">
        <v>1584</v>
      </c>
      <c r="G6423" s="61" t="str">
        <f t="shared" si="311"/>
        <v>Matthew Baldwin</v>
      </c>
    </row>
    <row r="6424" spans="1:7" thickBot="1">
      <c r="A6424" s="62" t="s">
        <v>2446</v>
      </c>
      <c r="B6424" s="61">
        <v>211</v>
      </c>
      <c r="C6424" s="61" t="str">
        <f t="shared" si="309"/>
        <v>No Tie</v>
      </c>
      <c r="D6424" s="63">
        <f t="shared" si="310"/>
        <v>211</v>
      </c>
      <c r="E6424" s="63">
        <v>211</v>
      </c>
      <c r="F6424" s="61" t="s">
        <v>1363</v>
      </c>
      <c r="G6424" s="61" t="str">
        <f t="shared" si="311"/>
        <v>Seunghyuk Kim</v>
      </c>
    </row>
    <row r="6425" spans="1:7" thickBot="1">
      <c r="A6425" s="62" t="s">
        <v>2446</v>
      </c>
      <c r="B6425" s="61">
        <v>212</v>
      </c>
      <c r="C6425" s="61" t="str">
        <f t="shared" si="309"/>
        <v>No Tie</v>
      </c>
      <c r="D6425" s="63">
        <f t="shared" si="310"/>
        <v>212</v>
      </c>
      <c r="E6425" s="63">
        <v>212</v>
      </c>
      <c r="F6425" s="61" t="s">
        <v>1476</v>
      </c>
      <c r="G6425" s="61" t="str">
        <f t="shared" si="311"/>
        <v>Nicholas Thompson</v>
      </c>
    </row>
    <row r="6426" spans="1:7" thickBot="1">
      <c r="A6426" s="62" t="s">
        <v>2446</v>
      </c>
      <c r="B6426" s="61">
        <v>213</v>
      </c>
      <c r="C6426" s="61" t="str">
        <f t="shared" si="309"/>
        <v>No Tie</v>
      </c>
      <c r="D6426" s="63">
        <f t="shared" si="310"/>
        <v>213</v>
      </c>
      <c r="E6426" s="63">
        <v>213</v>
      </c>
      <c r="F6426" s="61" t="s">
        <v>1453</v>
      </c>
      <c r="G6426" s="61" t="str">
        <f t="shared" si="311"/>
        <v>Paul Waring</v>
      </c>
    </row>
    <row r="6427" spans="1:7" thickBot="1">
      <c r="A6427" s="62" t="s">
        <v>2446</v>
      </c>
      <c r="B6427" s="61">
        <v>214</v>
      </c>
      <c r="C6427" s="61" t="str">
        <f t="shared" si="309"/>
        <v>No Tie</v>
      </c>
      <c r="D6427" s="63">
        <f t="shared" si="310"/>
        <v>214</v>
      </c>
      <c r="E6427" s="63">
        <v>214</v>
      </c>
      <c r="F6427" s="61" t="s">
        <v>1309</v>
      </c>
      <c r="G6427" s="61" t="str">
        <f t="shared" si="311"/>
        <v>Scott Hend</v>
      </c>
    </row>
    <row r="6428" spans="1:7" thickBot="1">
      <c r="A6428" s="62" t="s">
        <v>2446</v>
      </c>
      <c r="B6428" s="61">
        <v>215</v>
      </c>
      <c r="C6428" s="61" t="str">
        <f t="shared" si="309"/>
        <v>No Tie</v>
      </c>
      <c r="D6428" s="63">
        <f t="shared" si="310"/>
        <v>215</v>
      </c>
      <c r="E6428" s="63">
        <v>215</v>
      </c>
      <c r="F6428" s="61" t="s">
        <v>1380</v>
      </c>
      <c r="G6428" s="61" t="str">
        <f t="shared" si="311"/>
        <v>Florian Fritsch</v>
      </c>
    </row>
    <row r="6429" spans="1:7" thickBot="1">
      <c r="A6429" s="62" t="s">
        <v>2446</v>
      </c>
      <c r="B6429" s="61">
        <v>216</v>
      </c>
      <c r="C6429" s="61" t="str">
        <f t="shared" si="309"/>
        <v>No Tie</v>
      </c>
      <c r="D6429" s="63">
        <f t="shared" si="310"/>
        <v>216</v>
      </c>
      <c r="E6429" s="63">
        <v>216</v>
      </c>
      <c r="F6429" s="61" t="s">
        <v>1273</v>
      </c>
      <c r="G6429" s="61" t="str">
        <f t="shared" si="311"/>
        <v>Yuta Ikeda</v>
      </c>
    </row>
    <row r="6430" spans="1:7" thickBot="1">
      <c r="A6430" s="62" t="s">
        <v>2446</v>
      </c>
      <c r="B6430" s="61">
        <v>217</v>
      </c>
      <c r="C6430" s="61" t="str">
        <f t="shared" si="309"/>
        <v>No Tie</v>
      </c>
      <c r="D6430" s="63">
        <f t="shared" si="310"/>
        <v>217</v>
      </c>
      <c r="E6430" s="63">
        <v>217</v>
      </c>
      <c r="F6430" s="61" t="s">
        <v>503</v>
      </c>
      <c r="G6430" s="61" t="str">
        <f t="shared" si="311"/>
        <v>Tony Finau</v>
      </c>
    </row>
    <row r="6431" spans="1:7" thickBot="1">
      <c r="A6431" s="62" t="s">
        <v>2446</v>
      </c>
      <c r="B6431" s="61">
        <v>218</v>
      </c>
      <c r="C6431" s="61" t="str">
        <f t="shared" si="309"/>
        <v>No Tie</v>
      </c>
      <c r="D6431" s="63">
        <f t="shared" si="310"/>
        <v>218</v>
      </c>
      <c r="E6431" s="63">
        <v>218</v>
      </c>
      <c r="F6431" s="61" t="s">
        <v>1275</v>
      </c>
      <c r="G6431" s="61" t="str">
        <f t="shared" si="311"/>
        <v>Rikard Karlberg</v>
      </c>
    </row>
    <row r="6432" spans="1:7" thickBot="1">
      <c r="A6432" s="62" t="s">
        <v>2446</v>
      </c>
      <c r="B6432" s="61">
        <v>219</v>
      </c>
      <c r="C6432" s="61" t="str">
        <f t="shared" si="309"/>
        <v>No Tie</v>
      </c>
      <c r="D6432" s="63">
        <f t="shared" si="310"/>
        <v>219</v>
      </c>
      <c r="E6432" s="63">
        <v>219</v>
      </c>
      <c r="F6432" s="61" t="s">
        <v>543</v>
      </c>
      <c r="G6432" s="61" t="str">
        <f t="shared" si="311"/>
        <v>Andres Romero</v>
      </c>
    </row>
    <row r="6433" spans="1:7" thickBot="1">
      <c r="A6433" s="62" t="s">
        <v>2446</v>
      </c>
      <c r="B6433" s="61">
        <v>220</v>
      </c>
      <c r="C6433" s="61" t="str">
        <f t="shared" si="309"/>
        <v>No Tie</v>
      </c>
      <c r="D6433" s="63">
        <f t="shared" si="310"/>
        <v>220</v>
      </c>
      <c r="E6433" s="63">
        <v>220</v>
      </c>
      <c r="F6433" s="61" t="s">
        <v>1325</v>
      </c>
      <c r="G6433" s="61" t="str">
        <f t="shared" si="311"/>
        <v>Bradley Dredge</v>
      </c>
    </row>
    <row r="6434" spans="1:7" thickBot="1">
      <c r="A6434" s="62" t="s">
        <v>2446</v>
      </c>
      <c r="B6434" s="61">
        <v>221</v>
      </c>
      <c r="C6434" s="61" t="str">
        <f t="shared" si="309"/>
        <v>No Tie</v>
      </c>
      <c r="D6434" s="63">
        <f t="shared" si="310"/>
        <v>221</v>
      </c>
      <c r="E6434" s="63">
        <v>221</v>
      </c>
      <c r="F6434" s="61" t="s">
        <v>568</v>
      </c>
      <c r="G6434" s="61" t="str">
        <f t="shared" si="311"/>
        <v>Retief Goosen</v>
      </c>
    </row>
    <row r="6435" spans="1:7" thickBot="1">
      <c r="A6435" s="62" t="s">
        <v>2446</v>
      </c>
      <c r="B6435" s="61">
        <v>222</v>
      </c>
      <c r="C6435" s="61" t="str">
        <f t="shared" si="309"/>
        <v>No Tie</v>
      </c>
      <c r="D6435" s="63">
        <f t="shared" si="310"/>
        <v>222</v>
      </c>
      <c r="E6435" s="63">
        <v>222</v>
      </c>
      <c r="F6435" s="61" t="s">
        <v>1490</v>
      </c>
      <c r="G6435" s="61" t="str">
        <f t="shared" si="311"/>
        <v>Anders Hansen</v>
      </c>
    </row>
    <row r="6436" spans="1:7" thickBot="1">
      <c r="A6436" s="62" t="s">
        <v>2446</v>
      </c>
      <c r="B6436" s="61">
        <v>223</v>
      </c>
      <c r="C6436" s="61" t="str">
        <f t="shared" si="309"/>
        <v>No Tie</v>
      </c>
      <c r="D6436" s="63">
        <f t="shared" si="310"/>
        <v>223</v>
      </c>
      <c r="E6436" s="63">
        <v>223</v>
      </c>
      <c r="F6436" s="61" t="s">
        <v>1436</v>
      </c>
      <c r="G6436" s="61" t="str">
        <f t="shared" si="311"/>
        <v>Oliver Fisher</v>
      </c>
    </row>
    <row r="6437" spans="1:7" thickBot="1">
      <c r="A6437" s="62" t="s">
        <v>2446</v>
      </c>
      <c r="B6437" s="61">
        <v>224</v>
      </c>
      <c r="C6437" s="61" t="str">
        <f t="shared" si="309"/>
        <v>No Tie</v>
      </c>
      <c r="D6437" s="63">
        <f t="shared" si="310"/>
        <v>224</v>
      </c>
      <c r="E6437" s="63">
        <v>224</v>
      </c>
      <c r="F6437" s="61" t="s">
        <v>1400</v>
      </c>
      <c r="G6437" s="61" t="str">
        <f t="shared" si="311"/>
        <v>Blayne Barber</v>
      </c>
    </row>
    <row r="6438" spans="1:7" thickBot="1">
      <c r="A6438" s="62" t="s">
        <v>2446</v>
      </c>
      <c r="B6438" s="61">
        <v>225</v>
      </c>
      <c r="C6438" s="61" t="str">
        <f t="shared" ref="C6438:C6501" si="312">IFERROR(SEARCH("T",B6438),"No Tie")</f>
        <v>No Tie</v>
      </c>
      <c r="D6438" s="63">
        <f t="shared" ref="D6438:D6501" si="313">IF(C6438="No Tie",B6438,RIGHT(B6438,LEN(B6438)-1))</f>
        <v>225</v>
      </c>
      <c r="E6438" s="63">
        <v>225</v>
      </c>
      <c r="F6438" s="61" t="s">
        <v>1358</v>
      </c>
      <c r="G6438" s="61" t="str">
        <f t="shared" ref="G6438:G6501" si="314">TRIM(SUBSTITUTE(F6438,CHAR(160),CHAR(32)))</f>
        <v>Park Sang-eon</v>
      </c>
    </row>
    <row r="6439" spans="1:7" thickBot="1">
      <c r="A6439" s="62" t="s">
        <v>2446</v>
      </c>
      <c r="B6439" s="61">
        <v>226</v>
      </c>
      <c r="C6439" s="61" t="str">
        <f t="shared" si="312"/>
        <v>No Tie</v>
      </c>
      <c r="D6439" s="63">
        <f t="shared" si="313"/>
        <v>226</v>
      </c>
      <c r="E6439" s="63">
        <v>226</v>
      </c>
      <c r="F6439" s="61" t="s">
        <v>1455</v>
      </c>
      <c r="G6439" s="61" t="str">
        <f t="shared" si="314"/>
        <v>Seve Benson</v>
      </c>
    </row>
    <row r="6440" spans="1:7" thickBot="1">
      <c r="A6440" s="62" t="s">
        <v>2446</v>
      </c>
      <c r="B6440" s="61">
        <v>227</v>
      </c>
      <c r="C6440" s="61" t="str">
        <f t="shared" si="312"/>
        <v>No Tie</v>
      </c>
      <c r="D6440" s="63">
        <f t="shared" si="313"/>
        <v>227</v>
      </c>
      <c r="E6440" s="63">
        <v>227</v>
      </c>
      <c r="F6440" s="61" t="s">
        <v>1570</v>
      </c>
      <c r="G6440" s="61" t="str">
        <f t="shared" si="314"/>
        <v>Jbe' Kruger</v>
      </c>
    </row>
    <row r="6441" spans="1:7" thickBot="1">
      <c r="A6441" s="62" t="s">
        <v>2446</v>
      </c>
      <c r="B6441" s="61">
        <v>228</v>
      </c>
      <c r="C6441" s="61" t="str">
        <f t="shared" si="312"/>
        <v>No Tie</v>
      </c>
      <c r="D6441" s="63">
        <f t="shared" si="313"/>
        <v>228</v>
      </c>
      <c r="E6441" s="63">
        <v>228</v>
      </c>
      <c r="F6441" s="61" t="s">
        <v>1344</v>
      </c>
      <c r="G6441" s="61" t="str">
        <f t="shared" si="314"/>
        <v>Bryce Molder</v>
      </c>
    </row>
    <row r="6442" spans="1:7" thickBot="1">
      <c r="A6442" s="62" t="s">
        <v>2446</v>
      </c>
      <c r="B6442" s="61">
        <v>229</v>
      </c>
      <c r="C6442" s="61" t="str">
        <f t="shared" si="312"/>
        <v>No Tie</v>
      </c>
      <c r="D6442" s="63">
        <f t="shared" si="313"/>
        <v>229</v>
      </c>
      <c r="E6442" s="63">
        <v>229</v>
      </c>
      <c r="F6442" s="61" t="s">
        <v>1399</v>
      </c>
      <c r="G6442" s="61" t="str">
        <f t="shared" si="314"/>
        <v>Gregory Havret</v>
      </c>
    </row>
    <row r="6443" spans="1:7" thickBot="1">
      <c r="A6443" s="62" t="s">
        <v>2446</v>
      </c>
      <c r="B6443" s="61">
        <v>230</v>
      </c>
      <c r="C6443" s="61" t="str">
        <f t="shared" si="312"/>
        <v>No Tie</v>
      </c>
      <c r="D6443" s="63">
        <f t="shared" si="313"/>
        <v>230</v>
      </c>
      <c r="E6443" s="63">
        <v>230</v>
      </c>
      <c r="F6443" s="61" t="s">
        <v>1501</v>
      </c>
      <c r="G6443" s="61" t="str">
        <f t="shared" si="314"/>
        <v>Ken Duke</v>
      </c>
    </row>
    <row r="6444" spans="1:7" thickBot="1">
      <c r="A6444" s="62" t="s">
        <v>2446</v>
      </c>
      <c r="B6444" s="61">
        <v>231</v>
      </c>
      <c r="C6444" s="61" t="str">
        <f t="shared" si="312"/>
        <v>No Tie</v>
      </c>
      <c r="D6444" s="63">
        <f t="shared" si="313"/>
        <v>231</v>
      </c>
      <c r="E6444" s="63">
        <v>231</v>
      </c>
      <c r="F6444" s="61" t="s">
        <v>1354</v>
      </c>
      <c r="G6444" s="61" t="str">
        <f t="shared" si="314"/>
        <v>Satoshi Kodaira</v>
      </c>
    </row>
    <row r="6445" spans="1:7" thickBot="1">
      <c r="A6445" s="62" t="s">
        <v>2446</v>
      </c>
      <c r="B6445" s="61">
        <v>232</v>
      </c>
      <c r="C6445" s="61" t="str">
        <f t="shared" si="312"/>
        <v>No Tie</v>
      </c>
      <c r="D6445" s="63">
        <f t="shared" si="313"/>
        <v>232</v>
      </c>
      <c r="E6445" s="63">
        <v>232</v>
      </c>
      <c r="F6445" s="61" t="s">
        <v>1310</v>
      </c>
      <c r="G6445" s="61" t="str">
        <f t="shared" si="314"/>
        <v>Richard Green</v>
      </c>
    </row>
    <row r="6446" spans="1:7" thickBot="1">
      <c r="A6446" s="62" t="s">
        <v>2446</v>
      </c>
      <c r="B6446" s="61">
        <v>233</v>
      </c>
      <c r="C6446" s="61" t="str">
        <f t="shared" si="312"/>
        <v>No Tie</v>
      </c>
      <c r="D6446" s="63">
        <f t="shared" si="313"/>
        <v>233</v>
      </c>
      <c r="E6446" s="63">
        <v>233</v>
      </c>
      <c r="F6446" s="61" t="s">
        <v>1377</v>
      </c>
      <c r="G6446" s="61" t="str">
        <f t="shared" si="314"/>
        <v>Jacques Blaauw</v>
      </c>
    </row>
    <row r="6447" spans="1:7" thickBot="1">
      <c r="A6447" s="62" t="s">
        <v>2446</v>
      </c>
      <c r="B6447" s="61">
        <v>234</v>
      </c>
      <c r="C6447" s="61" t="str">
        <f t="shared" si="312"/>
        <v>No Tie</v>
      </c>
      <c r="D6447" s="63">
        <f t="shared" si="313"/>
        <v>234</v>
      </c>
      <c r="E6447" s="63">
        <v>234</v>
      </c>
      <c r="F6447" s="61" t="s">
        <v>1578</v>
      </c>
      <c r="G6447" s="61" t="str">
        <f t="shared" si="314"/>
        <v>Sam Hutsby</v>
      </c>
    </row>
    <row r="6448" spans="1:7" thickBot="1">
      <c r="A6448" s="62" t="s">
        <v>2446</v>
      </c>
      <c r="B6448" s="61">
        <v>235</v>
      </c>
      <c r="C6448" s="61" t="str">
        <f t="shared" si="312"/>
        <v>No Tie</v>
      </c>
      <c r="D6448" s="63">
        <f t="shared" si="313"/>
        <v>235</v>
      </c>
      <c r="E6448" s="63">
        <v>235</v>
      </c>
      <c r="F6448" s="61" t="s">
        <v>1393</v>
      </c>
      <c r="G6448" s="61" t="str">
        <f t="shared" si="314"/>
        <v>Jang Dong-Kyu</v>
      </c>
    </row>
    <row r="6449" spans="1:7" thickBot="1">
      <c r="A6449" s="62" t="s">
        <v>2446</v>
      </c>
      <c r="B6449" s="61">
        <v>236</v>
      </c>
      <c r="C6449" s="61" t="str">
        <f t="shared" si="312"/>
        <v>No Tie</v>
      </c>
      <c r="D6449" s="63">
        <f t="shared" si="313"/>
        <v>236</v>
      </c>
      <c r="E6449" s="63">
        <v>236</v>
      </c>
      <c r="F6449" s="61" t="s">
        <v>1277</v>
      </c>
      <c r="G6449" s="61" t="str">
        <f t="shared" si="314"/>
        <v>Jaco Van Zyl</v>
      </c>
    </row>
    <row r="6450" spans="1:7" thickBot="1">
      <c r="A6450" s="62" t="s">
        <v>2446</v>
      </c>
      <c r="B6450" s="61">
        <v>237</v>
      </c>
      <c r="C6450" s="61" t="str">
        <f t="shared" si="312"/>
        <v>No Tie</v>
      </c>
      <c r="D6450" s="63">
        <f t="shared" si="313"/>
        <v>237</v>
      </c>
      <c r="E6450" s="63">
        <v>237</v>
      </c>
      <c r="F6450" s="61" t="s">
        <v>1255</v>
      </c>
      <c r="G6450" s="61" t="str">
        <f t="shared" si="314"/>
        <v>Thomas Pieters</v>
      </c>
    </row>
    <row r="6451" spans="1:7" thickBot="1">
      <c r="A6451" s="62" t="s">
        <v>2446</v>
      </c>
      <c r="B6451" s="61">
        <v>238</v>
      </c>
      <c r="C6451" s="61" t="str">
        <f t="shared" si="312"/>
        <v>No Tie</v>
      </c>
      <c r="D6451" s="63">
        <f t="shared" si="313"/>
        <v>238</v>
      </c>
      <c r="E6451" s="63">
        <v>238</v>
      </c>
      <c r="F6451" s="61" t="s">
        <v>1312</v>
      </c>
      <c r="G6451" s="61" t="str">
        <f t="shared" si="314"/>
        <v>Wu Ashun</v>
      </c>
    </row>
    <row r="6452" spans="1:7" thickBot="1">
      <c r="A6452" s="62" t="s">
        <v>2446</v>
      </c>
      <c r="B6452" s="61">
        <v>239</v>
      </c>
      <c r="C6452" s="61" t="str">
        <f t="shared" si="312"/>
        <v>No Tie</v>
      </c>
      <c r="D6452" s="63">
        <f t="shared" si="313"/>
        <v>239</v>
      </c>
      <c r="E6452" s="63">
        <v>239</v>
      </c>
      <c r="F6452" s="61" t="s">
        <v>1404</v>
      </c>
      <c r="G6452" s="61" t="str">
        <f t="shared" si="314"/>
        <v>Thaworn Wiratchant</v>
      </c>
    </row>
    <row r="6453" spans="1:7" thickBot="1">
      <c r="A6453" s="62" t="s">
        <v>2446</v>
      </c>
      <c r="B6453" s="61">
        <v>240</v>
      </c>
      <c r="C6453" s="61" t="str">
        <f t="shared" si="312"/>
        <v>No Tie</v>
      </c>
      <c r="D6453" s="63">
        <f t="shared" si="313"/>
        <v>240</v>
      </c>
      <c r="E6453" s="63">
        <v>240</v>
      </c>
      <c r="F6453" s="61" t="s">
        <v>1249</v>
      </c>
      <c r="G6453" s="61" t="str">
        <f t="shared" si="314"/>
        <v>Troy Merritt</v>
      </c>
    </row>
    <row r="6454" spans="1:7" thickBot="1">
      <c r="A6454" s="62" t="s">
        <v>2446</v>
      </c>
      <c r="B6454" s="61">
        <v>241</v>
      </c>
      <c r="C6454" s="61" t="str">
        <f t="shared" si="312"/>
        <v>No Tie</v>
      </c>
      <c r="D6454" s="63">
        <f t="shared" si="313"/>
        <v>241</v>
      </c>
      <c r="E6454" s="63">
        <v>241</v>
      </c>
      <c r="F6454" s="61" t="s">
        <v>537</v>
      </c>
      <c r="G6454" s="61" t="str">
        <f t="shared" si="314"/>
        <v>Will Wilcox</v>
      </c>
    </row>
    <row r="6455" spans="1:7" thickBot="1">
      <c r="A6455" s="62" t="s">
        <v>2446</v>
      </c>
      <c r="B6455" s="61">
        <v>242</v>
      </c>
      <c r="C6455" s="61" t="str">
        <f t="shared" si="312"/>
        <v>No Tie</v>
      </c>
      <c r="D6455" s="63">
        <f t="shared" si="313"/>
        <v>242</v>
      </c>
      <c r="E6455" s="63">
        <v>242</v>
      </c>
      <c r="F6455" s="61" t="s">
        <v>1293</v>
      </c>
      <c r="G6455" s="61" t="str">
        <f t="shared" si="314"/>
        <v>Tomohiro Kondo</v>
      </c>
    </row>
    <row r="6456" spans="1:7" thickBot="1">
      <c r="A6456" s="62" t="s">
        <v>2446</v>
      </c>
      <c r="B6456" s="61">
        <v>243</v>
      </c>
      <c r="C6456" s="61" t="str">
        <f t="shared" si="312"/>
        <v>No Tie</v>
      </c>
      <c r="D6456" s="63">
        <f t="shared" si="313"/>
        <v>243</v>
      </c>
      <c r="E6456" s="63">
        <v>243</v>
      </c>
      <c r="F6456" s="61" t="s">
        <v>1540</v>
      </c>
      <c r="G6456" s="61" t="str">
        <f t="shared" si="314"/>
        <v>Johan Carlsson</v>
      </c>
    </row>
    <row r="6457" spans="1:7" thickBot="1">
      <c r="A6457" s="62" t="s">
        <v>2446</v>
      </c>
      <c r="B6457" s="61">
        <v>244</v>
      </c>
      <c r="C6457" s="61" t="str">
        <f t="shared" si="312"/>
        <v>No Tie</v>
      </c>
      <c r="D6457" s="63">
        <f t="shared" si="313"/>
        <v>244</v>
      </c>
      <c r="E6457" s="63">
        <v>244</v>
      </c>
      <c r="F6457" s="61" t="s">
        <v>1424</v>
      </c>
      <c r="G6457" s="61" t="str">
        <f t="shared" si="314"/>
        <v>Kazuhiro Yamashita</v>
      </c>
    </row>
    <row r="6458" spans="1:7" thickBot="1">
      <c r="A6458" s="62" t="s">
        <v>2446</v>
      </c>
      <c r="B6458" s="61">
        <v>245</v>
      </c>
      <c r="C6458" s="61" t="str">
        <f t="shared" si="312"/>
        <v>No Tie</v>
      </c>
      <c r="D6458" s="63">
        <f t="shared" si="313"/>
        <v>245</v>
      </c>
      <c r="E6458" s="63">
        <v>245</v>
      </c>
      <c r="F6458" s="61" t="s">
        <v>1672</v>
      </c>
      <c r="G6458" s="61" t="str">
        <f t="shared" si="314"/>
        <v>Marco Crespi</v>
      </c>
    </row>
    <row r="6459" spans="1:7" thickBot="1">
      <c r="A6459" s="62" t="s">
        <v>2446</v>
      </c>
      <c r="B6459" s="61">
        <v>246</v>
      </c>
      <c r="C6459" s="61" t="str">
        <f t="shared" si="312"/>
        <v>No Tie</v>
      </c>
      <c r="D6459" s="63">
        <f t="shared" si="313"/>
        <v>246</v>
      </c>
      <c r="E6459" s="63">
        <v>246</v>
      </c>
      <c r="F6459" s="61" t="s">
        <v>1708</v>
      </c>
      <c r="G6459" s="61" t="str">
        <f t="shared" si="314"/>
        <v>Steve Webster</v>
      </c>
    </row>
    <row r="6460" spans="1:7" thickBot="1">
      <c r="A6460" s="62" t="s">
        <v>2446</v>
      </c>
      <c r="B6460" s="61">
        <v>247</v>
      </c>
      <c r="C6460" s="61" t="str">
        <f t="shared" si="312"/>
        <v>No Tie</v>
      </c>
      <c r="D6460" s="63">
        <f t="shared" si="313"/>
        <v>247</v>
      </c>
      <c r="E6460" s="63">
        <v>247</v>
      </c>
      <c r="F6460" s="61" t="s">
        <v>1648</v>
      </c>
      <c r="G6460" s="61" t="str">
        <f t="shared" si="314"/>
        <v>Justin Leonard</v>
      </c>
    </row>
    <row r="6461" spans="1:7" thickBot="1">
      <c r="A6461" s="62" t="s">
        <v>2446</v>
      </c>
      <c r="B6461" s="61">
        <v>248</v>
      </c>
      <c r="C6461" s="61" t="str">
        <f t="shared" si="312"/>
        <v>No Tie</v>
      </c>
      <c r="D6461" s="63">
        <f t="shared" si="313"/>
        <v>248</v>
      </c>
      <c r="E6461" s="63">
        <v>248</v>
      </c>
      <c r="F6461" s="61" t="s">
        <v>1418</v>
      </c>
      <c r="G6461" s="61" t="str">
        <f t="shared" si="314"/>
        <v>John Peterson</v>
      </c>
    </row>
    <row r="6462" spans="1:7" thickBot="1">
      <c r="A6462" s="62" t="s">
        <v>2446</v>
      </c>
      <c r="B6462" s="61">
        <v>249</v>
      </c>
      <c r="C6462" s="61" t="str">
        <f t="shared" si="312"/>
        <v>No Tie</v>
      </c>
      <c r="D6462" s="63">
        <f t="shared" si="313"/>
        <v>249</v>
      </c>
      <c r="E6462" s="63">
        <v>249</v>
      </c>
      <c r="F6462" s="61" t="s">
        <v>2085</v>
      </c>
      <c r="G6462" s="61" t="str">
        <f t="shared" si="314"/>
        <v>Craig Lee</v>
      </c>
    </row>
    <row r="6463" spans="1:7" thickBot="1">
      <c r="A6463" s="62" t="s">
        <v>2446</v>
      </c>
      <c r="B6463" s="61">
        <v>250</v>
      </c>
      <c r="C6463" s="61" t="str">
        <f t="shared" si="312"/>
        <v>No Tie</v>
      </c>
      <c r="D6463" s="63">
        <f t="shared" si="313"/>
        <v>250</v>
      </c>
      <c r="E6463" s="63">
        <v>250</v>
      </c>
      <c r="F6463" s="61" t="s">
        <v>1473</v>
      </c>
      <c r="G6463" s="61" t="str">
        <f t="shared" si="314"/>
        <v>Jeff Overton</v>
      </c>
    </row>
    <row r="6464" spans="1:7" thickBot="1">
      <c r="A6464" s="62" t="s">
        <v>2446</v>
      </c>
      <c r="B6464" s="61">
        <v>250</v>
      </c>
      <c r="C6464" s="61" t="str">
        <f t="shared" si="312"/>
        <v>No Tie</v>
      </c>
      <c r="D6464" s="63">
        <f t="shared" si="313"/>
        <v>250</v>
      </c>
      <c r="E6464" s="63">
        <v>250</v>
      </c>
      <c r="F6464" s="61" t="s">
        <v>679</v>
      </c>
      <c r="G6464" s="61" t="str">
        <f t="shared" si="314"/>
        <v>Steven Alker</v>
      </c>
    </row>
    <row r="6465" spans="1:7" thickBot="1">
      <c r="A6465" s="62" t="s">
        <v>2446</v>
      </c>
      <c r="B6465" s="61">
        <v>252</v>
      </c>
      <c r="C6465" s="61" t="str">
        <f t="shared" si="312"/>
        <v>No Tie</v>
      </c>
      <c r="D6465" s="63">
        <f t="shared" si="313"/>
        <v>252</v>
      </c>
      <c r="E6465" s="63">
        <v>252</v>
      </c>
      <c r="F6465" s="61" t="s">
        <v>1580</v>
      </c>
      <c r="G6465" s="61" t="str">
        <f t="shared" si="314"/>
        <v>Jake Roos</v>
      </c>
    </row>
    <row r="6466" spans="1:7" thickBot="1">
      <c r="A6466" s="62" t="s">
        <v>2446</v>
      </c>
      <c r="B6466" s="61">
        <v>253</v>
      </c>
      <c r="C6466" s="61" t="str">
        <f t="shared" si="312"/>
        <v>No Tie</v>
      </c>
      <c r="D6466" s="63">
        <f t="shared" si="313"/>
        <v>253</v>
      </c>
      <c r="E6466" s="63">
        <v>253</v>
      </c>
      <c r="F6466" s="61" t="s">
        <v>1247</v>
      </c>
      <c r="G6466" s="61" t="str">
        <f t="shared" si="314"/>
        <v>K.T. Kim</v>
      </c>
    </row>
    <row r="6467" spans="1:7" thickBot="1">
      <c r="A6467" s="62" t="s">
        <v>2446</v>
      </c>
      <c r="B6467" s="61">
        <v>254</v>
      </c>
      <c r="C6467" s="61" t="str">
        <f t="shared" si="312"/>
        <v>No Tie</v>
      </c>
      <c r="D6467" s="63">
        <f t="shared" si="313"/>
        <v>254</v>
      </c>
      <c r="E6467" s="63">
        <v>254</v>
      </c>
      <c r="F6467" s="61" t="s">
        <v>1387</v>
      </c>
      <c r="G6467" s="61" t="str">
        <f t="shared" si="314"/>
        <v>Paul Lawrie</v>
      </c>
    </row>
    <row r="6468" spans="1:7" thickBot="1">
      <c r="A6468" s="62" t="s">
        <v>2446</v>
      </c>
      <c r="B6468" s="61">
        <v>255</v>
      </c>
      <c r="C6468" s="61" t="str">
        <f t="shared" si="312"/>
        <v>No Tie</v>
      </c>
      <c r="D6468" s="63">
        <f t="shared" si="313"/>
        <v>255</v>
      </c>
      <c r="E6468" s="63">
        <v>255</v>
      </c>
      <c r="F6468" s="61" t="s">
        <v>1579</v>
      </c>
      <c r="G6468" s="61" t="str">
        <f t="shared" si="314"/>
        <v>Ulrich Van den Berg</v>
      </c>
    </row>
    <row r="6469" spans="1:7" thickBot="1">
      <c r="A6469" s="62" t="s">
        <v>2446</v>
      </c>
      <c r="B6469" s="61">
        <v>256</v>
      </c>
      <c r="C6469" s="61" t="str">
        <f t="shared" si="312"/>
        <v>No Tie</v>
      </c>
      <c r="D6469" s="63">
        <f t="shared" si="313"/>
        <v>256</v>
      </c>
      <c r="E6469" s="63">
        <v>256</v>
      </c>
      <c r="F6469" s="61" t="s">
        <v>1529</v>
      </c>
      <c r="G6469" s="61" t="str">
        <f t="shared" si="314"/>
        <v>P. Tangkamolpraser</v>
      </c>
    </row>
    <row r="6470" spans="1:7" thickBot="1">
      <c r="A6470" s="62" t="s">
        <v>2446</v>
      </c>
      <c r="B6470" s="61">
        <v>257</v>
      </c>
      <c r="C6470" s="61" t="str">
        <f t="shared" si="312"/>
        <v>No Tie</v>
      </c>
      <c r="D6470" s="63">
        <f t="shared" si="313"/>
        <v>257</v>
      </c>
      <c r="E6470" s="63">
        <v>257</v>
      </c>
      <c r="F6470" s="61" t="s">
        <v>1549</v>
      </c>
      <c r="G6470" s="61" t="str">
        <f t="shared" si="314"/>
        <v>Jung-gon Hwang</v>
      </c>
    </row>
    <row r="6471" spans="1:7" thickBot="1">
      <c r="A6471" s="62" t="s">
        <v>2446</v>
      </c>
      <c r="B6471" s="61">
        <v>257</v>
      </c>
      <c r="C6471" s="61" t="str">
        <f t="shared" si="312"/>
        <v>No Tie</v>
      </c>
      <c r="D6471" s="63">
        <f t="shared" si="313"/>
        <v>257</v>
      </c>
      <c r="E6471" s="63">
        <v>257</v>
      </c>
      <c r="F6471" s="61" t="s">
        <v>1205</v>
      </c>
      <c r="G6471" s="61" t="str">
        <f t="shared" si="314"/>
        <v>Kevin Kisner</v>
      </c>
    </row>
    <row r="6472" spans="1:7" thickBot="1">
      <c r="A6472" s="62" t="s">
        <v>2446</v>
      </c>
      <c r="B6472" s="61">
        <v>259</v>
      </c>
      <c r="C6472" s="61" t="str">
        <f t="shared" si="312"/>
        <v>No Tie</v>
      </c>
      <c r="D6472" s="63">
        <f t="shared" si="313"/>
        <v>259</v>
      </c>
      <c r="E6472" s="63">
        <v>259</v>
      </c>
      <c r="F6472" s="61" t="s">
        <v>1308</v>
      </c>
      <c r="G6472" s="61" t="str">
        <f t="shared" si="314"/>
        <v>Zac Blair</v>
      </c>
    </row>
    <row r="6473" spans="1:7" thickBot="1">
      <c r="A6473" s="62" t="s">
        <v>2446</v>
      </c>
      <c r="B6473" s="61">
        <v>260</v>
      </c>
      <c r="C6473" s="61" t="str">
        <f t="shared" si="312"/>
        <v>No Tie</v>
      </c>
      <c r="D6473" s="63">
        <f t="shared" si="313"/>
        <v>260</v>
      </c>
      <c r="E6473" s="63">
        <v>260</v>
      </c>
      <c r="F6473" s="61" t="s">
        <v>1301</v>
      </c>
      <c r="G6473" s="61" t="str">
        <f t="shared" si="314"/>
        <v>Brad Kennedy</v>
      </c>
    </row>
    <row r="6474" spans="1:7" thickBot="1">
      <c r="A6474" s="62" t="s">
        <v>2446</v>
      </c>
      <c r="B6474" s="61">
        <v>261</v>
      </c>
      <c r="C6474" s="61" t="str">
        <f t="shared" si="312"/>
        <v>No Tie</v>
      </c>
      <c r="D6474" s="63">
        <f t="shared" si="313"/>
        <v>261</v>
      </c>
      <c r="E6474" s="63">
        <v>261</v>
      </c>
      <c r="F6474" s="61" t="s">
        <v>656</v>
      </c>
      <c r="G6474" s="61" t="str">
        <f t="shared" si="314"/>
        <v>Danny Lee</v>
      </c>
    </row>
    <row r="6475" spans="1:7" thickBot="1">
      <c r="A6475" s="62" t="s">
        <v>2446</v>
      </c>
      <c r="B6475" s="61">
        <v>262</v>
      </c>
      <c r="C6475" s="61" t="str">
        <f t="shared" si="312"/>
        <v>No Tie</v>
      </c>
      <c r="D6475" s="63">
        <f t="shared" si="313"/>
        <v>262</v>
      </c>
      <c r="E6475" s="63">
        <v>262</v>
      </c>
      <c r="F6475" s="61" t="s">
        <v>523</v>
      </c>
      <c r="G6475" s="61" t="str">
        <f t="shared" si="314"/>
        <v>Jhonattan Vegas</v>
      </c>
    </row>
    <row r="6476" spans="1:7" thickBot="1">
      <c r="A6476" s="62" t="s">
        <v>2446</v>
      </c>
      <c r="B6476" s="61">
        <v>263</v>
      </c>
      <c r="C6476" s="61" t="str">
        <f t="shared" si="312"/>
        <v>No Tie</v>
      </c>
      <c r="D6476" s="63">
        <f t="shared" si="313"/>
        <v>263</v>
      </c>
      <c r="E6476" s="63">
        <v>263</v>
      </c>
      <c r="F6476" s="61" t="s">
        <v>1372</v>
      </c>
      <c r="G6476" s="61" t="str">
        <f t="shared" si="314"/>
        <v>I J Jang</v>
      </c>
    </row>
    <row r="6477" spans="1:7" thickBot="1">
      <c r="A6477" s="62" t="s">
        <v>2446</v>
      </c>
      <c r="B6477" s="61">
        <v>264</v>
      </c>
      <c r="C6477" s="61" t="str">
        <f t="shared" si="312"/>
        <v>No Tie</v>
      </c>
      <c r="D6477" s="63">
        <f t="shared" si="313"/>
        <v>264</v>
      </c>
      <c r="E6477" s="63">
        <v>264</v>
      </c>
      <c r="F6477" s="61" t="s">
        <v>1685</v>
      </c>
      <c r="G6477" s="61" t="str">
        <f t="shared" si="314"/>
        <v>Jordi Garcia Pinto</v>
      </c>
    </row>
    <row r="6478" spans="1:7" thickBot="1">
      <c r="A6478" s="62" t="s">
        <v>2446</v>
      </c>
      <c r="B6478" s="61">
        <v>265</v>
      </c>
      <c r="C6478" s="61" t="str">
        <f t="shared" si="312"/>
        <v>No Tie</v>
      </c>
      <c r="D6478" s="63">
        <f t="shared" si="313"/>
        <v>265</v>
      </c>
      <c r="E6478" s="63">
        <v>265</v>
      </c>
      <c r="F6478" s="61" t="s">
        <v>1353</v>
      </c>
      <c r="G6478" s="61" t="str">
        <f t="shared" si="314"/>
        <v>Katsumasa Miyamoto</v>
      </c>
    </row>
    <row r="6479" spans="1:7" thickBot="1">
      <c r="A6479" s="62" t="s">
        <v>2446</v>
      </c>
      <c r="B6479" s="61">
        <v>266</v>
      </c>
      <c r="C6479" s="61" t="str">
        <f t="shared" si="312"/>
        <v>No Tie</v>
      </c>
      <c r="D6479" s="63">
        <f t="shared" si="313"/>
        <v>266</v>
      </c>
      <c r="E6479" s="63">
        <v>266</v>
      </c>
      <c r="F6479" s="61" t="s">
        <v>1642</v>
      </c>
      <c r="G6479" s="61" t="str">
        <f t="shared" si="314"/>
        <v>Seuk-hyun Baek</v>
      </c>
    </row>
    <row r="6480" spans="1:7" thickBot="1">
      <c r="A6480" s="62" t="s">
        <v>2446</v>
      </c>
      <c r="B6480" s="61">
        <v>267</v>
      </c>
      <c r="C6480" s="61" t="str">
        <f t="shared" si="312"/>
        <v>No Tie</v>
      </c>
      <c r="D6480" s="63">
        <f t="shared" si="313"/>
        <v>267</v>
      </c>
      <c r="E6480" s="63">
        <v>267</v>
      </c>
      <c r="F6480" s="61" t="s">
        <v>676</v>
      </c>
      <c r="G6480" s="61" t="str">
        <f t="shared" si="314"/>
        <v>Andrew Putnam</v>
      </c>
    </row>
    <row r="6481" spans="1:7" thickBot="1">
      <c r="A6481" s="62" t="s">
        <v>2446</v>
      </c>
      <c r="B6481" s="61">
        <v>268</v>
      </c>
      <c r="C6481" s="61" t="str">
        <f t="shared" si="312"/>
        <v>No Tie</v>
      </c>
      <c r="D6481" s="63">
        <f t="shared" si="313"/>
        <v>268</v>
      </c>
      <c r="E6481" s="63">
        <v>268</v>
      </c>
      <c r="F6481" s="61" t="s">
        <v>1743</v>
      </c>
      <c r="G6481" s="61" t="str">
        <f t="shared" si="314"/>
        <v>Andrea Pavan</v>
      </c>
    </row>
    <row r="6482" spans="1:7" thickBot="1">
      <c r="A6482" s="62" t="s">
        <v>2446</v>
      </c>
      <c r="B6482" s="61">
        <v>269</v>
      </c>
      <c r="C6482" s="61" t="str">
        <f t="shared" si="312"/>
        <v>No Tie</v>
      </c>
      <c r="D6482" s="63">
        <f t="shared" si="313"/>
        <v>269</v>
      </c>
      <c r="E6482" s="63">
        <v>269</v>
      </c>
      <c r="F6482" s="61" t="s">
        <v>1566</v>
      </c>
      <c r="G6482" s="61" t="str">
        <f t="shared" si="314"/>
        <v>Daan Huizing</v>
      </c>
    </row>
    <row r="6483" spans="1:7" thickBot="1">
      <c r="A6483" s="62" t="s">
        <v>2446</v>
      </c>
      <c r="B6483" s="61">
        <v>270</v>
      </c>
      <c r="C6483" s="61" t="str">
        <f t="shared" si="312"/>
        <v>No Tie</v>
      </c>
      <c r="D6483" s="63">
        <f t="shared" si="313"/>
        <v>270</v>
      </c>
      <c r="E6483" s="63">
        <v>270</v>
      </c>
      <c r="F6483" s="61" t="s">
        <v>1719</v>
      </c>
      <c r="G6483" s="61" t="str">
        <f t="shared" si="314"/>
        <v>Tim Wilkinson</v>
      </c>
    </row>
    <row r="6484" spans="1:7" thickBot="1">
      <c r="A6484" s="62" t="s">
        <v>2446</v>
      </c>
      <c r="B6484" s="61">
        <v>271</v>
      </c>
      <c r="C6484" s="61" t="str">
        <f t="shared" si="312"/>
        <v>No Tie</v>
      </c>
      <c r="D6484" s="63">
        <f t="shared" si="313"/>
        <v>271</v>
      </c>
      <c r="E6484" s="63">
        <v>271</v>
      </c>
      <c r="F6484" s="61" t="s">
        <v>1352</v>
      </c>
      <c r="G6484" s="61" t="str">
        <f t="shared" si="314"/>
        <v>Wade Ormsby</v>
      </c>
    </row>
    <row r="6485" spans="1:7" thickBot="1">
      <c r="A6485" s="62" t="s">
        <v>2446</v>
      </c>
      <c r="B6485" s="61">
        <v>272</v>
      </c>
      <c r="C6485" s="61" t="str">
        <f t="shared" si="312"/>
        <v>No Tie</v>
      </c>
      <c r="D6485" s="63">
        <f t="shared" si="313"/>
        <v>272</v>
      </c>
      <c r="E6485" s="63">
        <v>272</v>
      </c>
      <c r="F6485" s="61" t="s">
        <v>1428</v>
      </c>
      <c r="G6485" s="61" t="str">
        <f t="shared" si="314"/>
        <v>Eduardo De La Riva</v>
      </c>
    </row>
    <row r="6486" spans="1:7" thickBot="1">
      <c r="A6486" s="62" t="s">
        <v>2446</v>
      </c>
      <c r="B6486" s="61">
        <v>273</v>
      </c>
      <c r="C6486" s="61" t="str">
        <f t="shared" si="312"/>
        <v>No Tie</v>
      </c>
      <c r="D6486" s="63">
        <f t="shared" si="313"/>
        <v>273</v>
      </c>
      <c r="E6486" s="63">
        <v>273</v>
      </c>
      <c r="F6486" s="61" t="s">
        <v>1330</v>
      </c>
      <c r="G6486" s="61" t="str">
        <f t="shared" si="314"/>
        <v>Hur In-hoi</v>
      </c>
    </row>
    <row r="6487" spans="1:7" thickBot="1">
      <c r="A6487" s="62" t="s">
        <v>2446</v>
      </c>
      <c r="B6487" s="61">
        <v>274</v>
      </c>
      <c r="C6487" s="61" t="str">
        <f t="shared" si="312"/>
        <v>No Tie</v>
      </c>
      <c r="D6487" s="63">
        <f t="shared" si="313"/>
        <v>274</v>
      </c>
      <c r="E6487" s="63">
        <v>274</v>
      </c>
      <c r="F6487" s="61" t="s">
        <v>704</v>
      </c>
      <c r="G6487" s="61" t="str">
        <f t="shared" si="314"/>
        <v>Kyle Stanley</v>
      </c>
    </row>
    <row r="6488" spans="1:7" thickBot="1">
      <c r="A6488" s="62" t="s">
        <v>2446</v>
      </c>
      <c r="B6488" s="61">
        <v>275</v>
      </c>
      <c r="C6488" s="61" t="str">
        <f t="shared" si="312"/>
        <v>No Tie</v>
      </c>
      <c r="D6488" s="63">
        <f t="shared" si="313"/>
        <v>275</v>
      </c>
      <c r="E6488" s="63">
        <v>275</v>
      </c>
      <c r="F6488" s="61" t="s">
        <v>1489</v>
      </c>
      <c r="G6488" s="61" t="str">
        <f t="shared" si="314"/>
        <v>Jason Allred</v>
      </c>
    </row>
    <row r="6489" spans="1:7" thickBot="1">
      <c r="A6489" s="62" t="s">
        <v>2446</v>
      </c>
      <c r="B6489" s="61">
        <v>276</v>
      </c>
      <c r="C6489" s="61" t="str">
        <f t="shared" si="312"/>
        <v>No Tie</v>
      </c>
      <c r="D6489" s="63">
        <f t="shared" si="313"/>
        <v>276</v>
      </c>
      <c r="E6489" s="63">
        <v>276</v>
      </c>
      <c r="F6489" s="61" t="s">
        <v>1349</v>
      </c>
      <c r="G6489" s="61" t="str">
        <f t="shared" si="314"/>
        <v>Graeme Storm</v>
      </c>
    </row>
    <row r="6490" spans="1:7" thickBot="1">
      <c r="A6490" s="62" t="s">
        <v>2446</v>
      </c>
      <c r="B6490" s="61">
        <v>277</v>
      </c>
      <c r="C6490" s="61" t="str">
        <f t="shared" si="312"/>
        <v>No Tie</v>
      </c>
      <c r="D6490" s="63">
        <f t="shared" si="313"/>
        <v>277</v>
      </c>
      <c r="E6490" s="63">
        <v>277</v>
      </c>
      <c r="F6490" s="61" t="s">
        <v>1336</v>
      </c>
      <c r="G6490" s="61" t="str">
        <f t="shared" si="314"/>
        <v>Maximilian Kieffer</v>
      </c>
    </row>
    <row r="6491" spans="1:7" thickBot="1">
      <c r="A6491" s="62" t="s">
        <v>2446</v>
      </c>
      <c r="B6491" s="61">
        <v>278</v>
      </c>
      <c r="C6491" s="61" t="str">
        <f t="shared" si="312"/>
        <v>No Tie</v>
      </c>
      <c r="D6491" s="63">
        <f t="shared" si="313"/>
        <v>278</v>
      </c>
      <c r="E6491" s="63">
        <v>278</v>
      </c>
      <c r="F6491" s="61" t="s">
        <v>1433</v>
      </c>
      <c r="G6491" s="61" t="str">
        <f t="shared" si="314"/>
        <v>Adilson da Silva</v>
      </c>
    </row>
    <row r="6492" spans="1:7" thickBot="1">
      <c r="A6492" s="62" t="s">
        <v>2446</v>
      </c>
      <c r="B6492" s="61">
        <v>279</v>
      </c>
      <c r="C6492" s="61" t="str">
        <f t="shared" si="312"/>
        <v>No Tie</v>
      </c>
      <c r="D6492" s="63">
        <f t="shared" si="313"/>
        <v>279</v>
      </c>
      <c r="E6492" s="63">
        <v>279</v>
      </c>
      <c r="F6492" s="61" t="s">
        <v>1295</v>
      </c>
      <c r="G6492" s="61" t="str">
        <f t="shared" si="314"/>
        <v>Marcus Fraser</v>
      </c>
    </row>
    <row r="6493" spans="1:7" thickBot="1">
      <c r="A6493" s="62" t="s">
        <v>2446</v>
      </c>
      <c r="B6493" s="61">
        <v>280</v>
      </c>
      <c r="C6493" s="61" t="str">
        <f t="shared" si="312"/>
        <v>No Tie</v>
      </c>
      <c r="D6493" s="63">
        <f t="shared" si="313"/>
        <v>280</v>
      </c>
      <c r="E6493" s="63">
        <v>280</v>
      </c>
      <c r="F6493" s="61" t="s">
        <v>1213</v>
      </c>
      <c r="G6493" s="61" t="str">
        <f t="shared" si="314"/>
        <v>Soren Kjeldsen</v>
      </c>
    </row>
    <row r="6494" spans="1:7" thickBot="1">
      <c r="A6494" s="62" t="s">
        <v>2446</v>
      </c>
      <c r="B6494" s="61">
        <v>281</v>
      </c>
      <c r="C6494" s="61" t="str">
        <f t="shared" si="312"/>
        <v>No Tie</v>
      </c>
      <c r="D6494" s="63">
        <f t="shared" si="313"/>
        <v>281</v>
      </c>
      <c r="E6494" s="63">
        <v>281</v>
      </c>
      <c r="F6494" s="61" t="s">
        <v>502</v>
      </c>
      <c r="G6494" s="61" t="str">
        <f t="shared" si="314"/>
        <v>Charlie Beljan</v>
      </c>
    </row>
    <row r="6495" spans="1:7" thickBot="1">
      <c r="A6495" s="62" t="s">
        <v>2446</v>
      </c>
      <c r="B6495" s="61">
        <v>282</v>
      </c>
      <c r="C6495" s="61" t="str">
        <f t="shared" si="312"/>
        <v>No Tie</v>
      </c>
      <c r="D6495" s="63">
        <f t="shared" si="313"/>
        <v>282</v>
      </c>
      <c r="E6495" s="63">
        <v>282</v>
      </c>
      <c r="F6495" s="61" t="s">
        <v>1522</v>
      </c>
      <c r="G6495" s="61" t="str">
        <f t="shared" si="314"/>
        <v>Jonathan Byrd</v>
      </c>
    </row>
    <row r="6496" spans="1:7" thickBot="1">
      <c r="A6496" s="62" t="s">
        <v>2446</v>
      </c>
      <c r="B6496" s="61">
        <v>283</v>
      </c>
      <c r="C6496" s="61" t="str">
        <f t="shared" si="312"/>
        <v>No Tie</v>
      </c>
      <c r="D6496" s="63">
        <f t="shared" si="313"/>
        <v>283</v>
      </c>
      <c r="E6496" s="63">
        <v>283</v>
      </c>
      <c r="F6496" s="61" t="s">
        <v>1338</v>
      </c>
      <c r="G6496" s="61" t="str">
        <f t="shared" si="314"/>
        <v>Alex Cejka</v>
      </c>
    </row>
    <row r="6497" spans="1:7" thickBot="1">
      <c r="A6497" s="62" t="s">
        <v>2446</v>
      </c>
      <c r="B6497" s="61">
        <v>284</v>
      </c>
      <c r="C6497" s="61" t="str">
        <f t="shared" si="312"/>
        <v>No Tie</v>
      </c>
      <c r="D6497" s="63">
        <f t="shared" si="313"/>
        <v>284</v>
      </c>
      <c r="E6497" s="63">
        <v>284</v>
      </c>
      <c r="F6497" s="61" t="s">
        <v>1734</v>
      </c>
      <c r="G6497" s="61" t="str">
        <f t="shared" si="314"/>
        <v>Damian McGrane</v>
      </c>
    </row>
    <row r="6498" spans="1:7" thickBot="1">
      <c r="A6498" s="62" t="s">
        <v>2446</v>
      </c>
      <c r="B6498" s="61">
        <v>285</v>
      </c>
      <c r="C6498" s="61" t="str">
        <f t="shared" si="312"/>
        <v>No Tie</v>
      </c>
      <c r="D6498" s="63">
        <f t="shared" si="313"/>
        <v>285</v>
      </c>
      <c r="E6498" s="63">
        <v>285</v>
      </c>
      <c r="F6498" s="61" t="s">
        <v>1386</v>
      </c>
      <c r="G6498" s="61" t="str">
        <f t="shared" si="314"/>
        <v>Trevor Fisher Jr</v>
      </c>
    </row>
    <row r="6499" spans="1:7" thickBot="1">
      <c r="A6499" s="62" t="s">
        <v>2446</v>
      </c>
      <c r="B6499" s="61">
        <v>286</v>
      </c>
      <c r="C6499" s="61" t="str">
        <f t="shared" si="312"/>
        <v>No Tie</v>
      </c>
      <c r="D6499" s="63">
        <f t="shared" si="313"/>
        <v>286</v>
      </c>
      <c r="E6499" s="63">
        <v>286</v>
      </c>
      <c r="F6499" s="61" t="s">
        <v>1212</v>
      </c>
      <c r="G6499" s="61" t="str">
        <f t="shared" si="314"/>
        <v>Daniel Berger</v>
      </c>
    </row>
    <row r="6500" spans="1:7" thickBot="1">
      <c r="A6500" s="62" t="s">
        <v>2446</v>
      </c>
      <c r="B6500" s="61">
        <v>287</v>
      </c>
      <c r="C6500" s="61" t="str">
        <f t="shared" si="312"/>
        <v>No Tie</v>
      </c>
      <c r="D6500" s="63">
        <f t="shared" si="313"/>
        <v>287</v>
      </c>
      <c r="E6500" s="63">
        <v>287</v>
      </c>
      <c r="F6500" s="61" t="s">
        <v>1535</v>
      </c>
      <c r="G6500" s="61" t="str">
        <f t="shared" si="314"/>
        <v>Masahiro Kawamura</v>
      </c>
    </row>
    <row r="6501" spans="1:7" thickBot="1">
      <c r="A6501" s="62" t="s">
        <v>2446</v>
      </c>
      <c r="B6501" s="61">
        <v>288</v>
      </c>
      <c r="C6501" s="61" t="str">
        <f t="shared" si="312"/>
        <v>No Tie</v>
      </c>
      <c r="D6501" s="63">
        <f t="shared" si="313"/>
        <v>288</v>
      </c>
      <c r="E6501" s="63">
        <v>288</v>
      </c>
      <c r="F6501" s="61" t="s">
        <v>1684</v>
      </c>
      <c r="G6501" s="61" t="str">
        <f t="shared" si="314"/>
        <v>Steve Lewton</v>
      </c>
    </row>
    <row r="6502" spans="1:7" thickBot="1">
      <c r="A6502" s="62" t="s">
        <v>2446</v>
      </c>
      <c r="B6502" s="61">
        <v>289</v>
      </c>
      <c r="C6502" s="61" t="str">
        <f t="shared" ref="C6502:C6565" si="315">IFERROR(SEARCH("T",B6502),"No Tie")</f>
        <v>No Tie</v>
      </c>
      <c r="D6502" s="63">
        <f t="shared" ref="D6502:D6565" si="316">IF(C6502="No Tie",B6502,RIGHT(B6502,LEN(B6502)-1))</f>
        <v>289</v>
      </c>
      <c r="E6502" s="63">
        <v>289</v>
      </c>
      <c r="F6502" s="61" t="s">
        <v>1261</v>
      </c>
      <c r="G6502" s="61" t="str">
        <f t="shared" ref="G6502:G6565" si="317">TRIM(SUBSTITUTE(F6502,CHAR(160),CHAR(32)))</f>
        <v>James Hahn</v>
      </c>
    </row>
    <row r="6503" spans="1:7" thickBot="1">
      <c r="A6503" s="62" t="s">
        <v>2446</v>
      </c>
      <c r="B6503" s="61">
        <v>290</v>
      </c>
      <c r="C6503" s="61" t="str">
        <f t="shared" si="315"/>
        <v>No Tie</v>
      </c>
      <c r="D6503" s="63">
        <f t="shared" si="316"/>
        <v>290</v>
      </c>
      <c r="E6503" s="63">
        <v>290</v>
      </c>
      <c r="F6503" s="61" t="s">
        <v>1329</v>
      </c>
      <c r="G6503" s="61" t="str">
        <f t="shared" si="317"/>
        <v>Dawie van der Walt</v>
      </c>
    </row>
    <row r="6504" spans="1:7" thickBot="1">
      <c r="A6504" s="62" t="s">
        <v>2446</v>
      </c>
      <c r="B6504" s="61">
        <v>291</v>
      </c>
      <c r="C6504" s="61" t="str">
        <f t="shared" si="315"/>
        <v>No Tie</v>
      </c>
      <c r="D6504" s="63">
        <f t="shared" si="316"/>
        <v>291</v>
      </c>
      <c r="E6504" s="63">
        <v>291</v>
      </c>
      <c r="F6504" s="61" t="s">
        <v>2022</v>
      </c>
      <c r="G6504" s="61" t="str">
        <f t="shared" si="317"/>
        <v>Jeff Maggert</v>
      </c>
    </row>
    <row r="6505" spans="1:7" thickBot="1">
      <c r="A6505" s="62" t="s">
        <v>2446</v>
      </c>
      <c r="B6505" s="61">
        <v>291</v>
      </c>
      <c r="C6505" s="61" t="str">
        <f t="shared" si="315"/>
        <v>No Tie</v>
      </c>
      <c r="D6505" s="63">
        <f t="shared" si="316"/>
        <v>291</v>
      </c>
      <c r="E6505" s="63">
        <v>291</v>
      </c>
      <c r="F6505" s="61" t="s">
        <v>1519</v>
      </c>
      <c r="G6505" s="61" t="str">
        <f t="shared" si="317"/>
        <v>Mark Tullo</v>
      </c>
    </row>
    <row r="6506" spans="1:7" thickBot="1">
      <c r="A6506" s="62" t="s">
        <v>2446</v>
      </c>
      <c r="B6506" s="61">
        <v>293</v>
      </c>
      <c r="C6506" s="61" t="str">
        <f t="shared" si="315"/>
        <v>No Tie</v>
      </c>
      <c r="D6506" s="63">
        <f t="shared" si="316"/>
        <v>293</v>
      </c>
      <c r="E6506" s="63">
        <v>293</v>
      </c>
      <c r="F6506" s="61" t="s">
        <v>1287</v>
      </c>
      <c r="G6506" s="61" t="str">
        <f t="shared" si="317"/>
        <v>Greg Owen</v>
      </c>
    </row>
    <row r="6507" spans="1:7" thickBot="1">
      <c r="A6507" s="62" t="s">
        <v>2446</v>
      </c>
      <c r="B6507" s="61">
        <v>294</v>
      </c>
      <c r="C6507" s="61" t="str">
        <f t="shared" si="315"/>
        <v>No Tie</v>
      </c>
      <c r="D6507" s="63">
        <f t="shared" si="316"/>
        <v>294</v>
      </c>
      <c r="E6507" s="63">
        <v>294</v>
      </c>
      <c r="F6507" s="61" t="s">
        <v>1396</v>
      </c>
      <c r="G6507" s="61" t="str">
        <f t="shared" si="317"/>
        <v>Magnus Carlsson</v>
      </c>
    </row>
    <row r="6508" spans="1:7" thickBot="1">
      <c r="A6508" s="62" t="s">
        <v>2446</v>
      </c>
      <c r="B6508" s="61">
        <v>295</v>
      </c>
      <c r="C6508" s="61" t="str">
        <f t="shared" si="315"/>
        <v>No Tie</v>
      </c>
      <c r="D6508" s="63">
        <f t="shared" si="316"/>
        <v>295</v>
      </c>
      <c r="E6508" s="63">
        <v>295</v>
      </c>
      <c r="F6508" s="61" t="s">
        <v>1331</v>
      </c>
      <c r="G6508" s="61" t="str">
        <f t="shared" si="317"/>
        <v>Taichi Teshima</v>
      </c>
    </row>
    <row r="6509" spans="1:7" thickBot="1">
      <c r="A6509" s="62" t="s">
        <v>2446</v>
      </c>
      <c r="B6509" s="61">
        <v>296</v>
      </c>
      <c r="C6509" s="61" t="str">
        <f t="shared" si="315"/>
        <v>No Tie</v>
      </c>
      <c r="D6509" s="63">
        <f t="shared" si="316"/>
        <v>296</v>
      </c>
      <c r="E6509" s="63">
        <v>296</v>
      </c>
      <c r="F6509" s="61" t="s">
        <v>1679</v>
      </c>
      <c r="G6509" s="61" t="str">
        <f t="shared" si="317"/>
        <v>Mike Weir</v>
      </c>
    </row>
    <row r="6510" spans="1:7" thickBot="1">
      <c r="A6510" s="62" t="s">
        <v>2446</v>
      </c>
      <c r="B6510" s="61">
        <v>297</v>
      </c>
      <c r="C6510" s="61" t="str">
        <f t="shared" si="315"/>
        <v>No Tie</v>
      </c>
      <c r="D6510" s="63">
        <f t="shared" si="316"/>
        <v>297</v>
      </c>
      <c r="E6510" s="63">
        <v>297</v>
      </c>
      <c r="F6510" s="61" t="s">
        <v>1426</v>
      </c>
      <c r="G6510" s="61" t="str">
        <f t="shared" si="317"/>
        <v>Lucas Bjerregaard</v>
      </c>
    </row>
    <row r="6511" spans="1:7" thickBot="1">
      <c r="A6511" s="62" t="s">
        <v>2446</v>
      </c>
      <c r="B6511" s="61">
        <v>298</v>
      </c>
      <c r="C6511" s="61" t="str">
        <f t="shared" si="315"/>
        <v>No Tie</v>
      </c>
      <c r="D6511" s="63">
        <f t="shared" si="316"/>
        <v>298</v>
      </c>
      <c r="E6511" s="63">
        <v>298</v>
      </c>
      <c r="F6511" s="61" t="s">
        <v>1480</v>
      </c>
      <c r="G6511" s="61" t="str">
        <f t="shared" si="317"/>
        <v>Mikael Lundberg</v>
      </c>
    </row>
    <row r="6512" spans="1:7" thickBot="1">
      <c r="A6512" s="62" t="s">
        <v>2446</v>
      </c>
      <c r="B6512" s="61">
        <v>299</v>
      </c>
      <c r="C6512" s="61" t="str">
        <f t="shared" si="315"/>
        <v>No Tie</v>
      </c>
      <c r="D6512" s="63">
        <f t="shared" si="316"/>
        <v>299</v>
      </c>
      <c r="E6512" s="63">
        <v>299</v>
      </c>
      <c r="F6512" s="61" t="s">
        <v>1410</v>
      </c>
      <c r="G6512" s="61" t="str">
        <f t="shared" si="317"/>
        <v>Andres Gonzales</v>
      </c>
    </row>
    <row r="6513" spans="1:7" thickBot="1">
      <c r="A6513" s="62" t="s">
        <v>2446</v>
      </c>
      <c r="B6513" s="61">
        <v>300</v>
      </c>
      <c r="C6513" s="61" t="str">
        <f t="shared" si="315"/>
        <v>No Tie</v>
      </c>
      <c r="D6513" s="63">
        <f t="shared" si="316"/>
        <v>300</v>
      </c>
      <c r="E6513" s="63">
        <v>300</v>
      </c>
      <c r="F6513" s="61" t="s">
        <v>1471</v>
      </c>
      <c r="G6513" s="61" t="str">
        <f t="shared" si="317"/>
        <v>Richard Lee</v>
      </c>
    </row>
    <row r="6514" spans="1:7" thickBot="1">
      <c r="A6514" s="62" t="s">
        <v>2446</v>
      </c>
      <c r="B6514" s="61">
        <v>301</v>
      </c>
      <c r="C6514" s="61" t="str">
        <f t="shared" si="315"/>
        <v>No Tie</v>
      </c>
      <c r="D6514" s="63">
        <f t="shared" si="316"/>
        <v>301</v>
      </c>
      <c r="E6514" s="63">
        <v>301</v>
      </c>
      <c r="F6514" s="61" t="s">
        <v>591</v>
      </c>
      <c r="G6514" s="61" t="str">
        <f t="shared" si="317"/>
        <v>Cameron Percy</v>
      </c>
    </row>
    <row r="6515" spans="1:7" thickBot="1">
      <c r="A6515" s="62" t="s">
        <v>2446</v>
      </c>
      <c r="B6515" s="61">
        <v>302</v>
      </c>
      <c r="C6515" s="61" t="str">
        <f t="shared" si="315"/>
        <v>No Tie</v>
      </c>
      <c r="D6515" s="63">
        <f t="shared" si="316"/>
        <v>302</v>
      </c>
      <c r="E6515" s="63">
        <v>302</v>
      </c>
      <c r="F6515" s="61" t="s">
        <v>1429</v>
      </c>
      <c r="G6515" s="61" t="str">
        <f t="shared" si="317"/>
        <v>Robert Rock</v>
      </c>
    </row>
    <row r="6516" spans="1:7" thickBot="1">
      <c r="A6516" s="62" t="s">
        <v>2446</v>
      </c>
      <c r="B6516" s="61">
        <v>303</v>
      </c>
      <c r="C6516" s="61" t="str">
        <f t="shared" si="315"/>
        <v>No Tie</v>
      </c>
      <c r="D6516" s="63">
        <f t="shared" si="316"/>
        <v>303</v>
      </c>
      <c r="E6516" s="63">
        <v>303</v>
      </c>
      <c r="F6516" s="61" t="s">
        <v>1252</v>
      </c>
      <c r="G6516" s="61" t="str">
        <f t="shared" si="317"/>
        <v>Cameron Smith</v>
      </c>
    </row>
    <row r="6517" spans="1:7" thickBot="1">
      <c r="A6517" s="62" t="s">
        <v>2446</v>
      </c>
      <c r="B6517" s="61">
        <v>304</v>
      </c>
      <c r="C6517" s="61" t="str">
        <f t="shared" si="315"/>
        <v>No Tie</v>
      </c>
      <c r="D6517" s="63">
        <f t="shared" si="316"/>
        <v>304</v>
      </c>
      <c r="E6517" s="63">
        <v>304</v>
      </c>
      <c r="F6517" s="61" t="s">
        <v>1586</v>
      </c>
      <c r="G6517" s="61" t="str">
        <f t="shared" si="317"/>
        <v>Chris Doak</v>
      </c>
    </row>
    <row r="6518" spans="1:7" thickBot="1">
      <c r="A6518" s="62" t="s">
        <v>2446</v>
      </c>
      <c r="B6518" s="61">
        <v>305</v>
      </c>
      <c r="C6518" s="61" t="str">
        <f t="shared" si="315"/>
        <v>No Tie</v>
      </c>
      <c r="D6518" s="63">
        <f t="shared" si="316"/>
        <v>305</v>
      </c>
      <c r="E6518" s="63">
        <v>305</v>
      </c>
      <c r="F6518" s="61" t="s">
        <v>1504</v>
      </c>
      <c r="G6518" s="61" t="str">
        <f t="shared" si="317"/>
        <v>Brad Fritsch</v>
      </c>
    </row>
    <row r="6519" spans="1:7" thickBot="1">
      <c r="A6519" s="62" t="s">
        <v>2446</v>
      </c>
      <c r="B6519" s="61">
        <v>306</v>
      </c>
      <c r="C6519" s="61" t="str">
        <f t="shared" si="315"/>
        <v>No Tie</v>
      </c>
      <c r="D6519" s="63">
        <f t="shared" si="316"/>
        <v>306</v>
      </c>
      <c r="E6519" s="63">
        <v>306</v>
      </c>
      <c r="F6519" s="61" t="s">
        <v>1659</v>
      </c>
      <c r="G6519" s="61" t="str">
        <f t="shared" si="317"/>
        <v>Garth Mulroy</v>
      </c>
    </row>
    <row r="6520" spans="1:7" thickBot="1">
      <c r="A6520" s="62" t="s">
        <v>2446</v>
      </c>
      <c r="B6520" s="61">
        <v>307</v>
      </c>
      <c r="C6520" s="61" t="str">
        <f t="shared" si="315"/>
        <v>No Tie</v>
      </c>
      <c r="D6520" s="63">
        <f t="shared" si="316"/>
        <v>307</v>
      </c>
      <c r="E6520" s="63">
        <v>307</v>
      </c>
      <c r="F6520" s="61" t="s">
        <v>1666</v>
      </c>
      <c r="G6520" s="61" t="str">
        <f t="shared" si="317"/>
        <v>Justin Walters</v>
      </c>
    </row>
    <row r="6521" spans="1:7" thickBot="1">
      <c r="A6521" s="62" t="s">
        <v>2446</v>
      </c>
      <c r="B6521" s="61">
        <v>308</v>
      </c>
      <c r="C6521" s="61" t="str">
        <f t="shared" si="315"/>
        <v>No Tie</v>
      </c>
      <c r="D6521" s="63">
        <f t="shared" si="316"/>
        <v>308</v>
      </c>
      <c r="E6521" s="63">
        <v>308</v>
      </c>
      <c r="F6521" s="61" t="s">
        <v>1378</v>
      </c>
      <c r="G6521" s="61" t="str">
        <f t="shared" si="317"/>
        <v>Andrew McArthur</v>
      </c>
    </row>
    <row r="6522" spans="1:7" thickBot="1">
      <c r="A6522" s="62" t="s">
        <v>2446</v>
      </c>
      <c r="B6522" s="61">
        <v>309</v>
      </c>
      <c r="C6522" s="61" t="str">
        <f t="shared" si="315"/>
        <v>No Tie</v>
      </c>
      <c r="D6522" s="63">
        <f t="shared" si="316"/>
        <v>309</v>
      </c>
      <c r="E6522" s="63">
        <v>309</v>
      </c>
      <c r="F6522" s="61" t="s">
        <v>1927</v>
      </c>
      <c r="G6522" s="61" t="str">
        <f t="shared" si="317"/>
        <v>Stuart Manley</v>
      </c>
    </row>
    <row r="6523" spans="1:7" thickBot="1">
      <c r="A6523" s="62" t="s">
        <v>2446</v>
      </c>
      <c r="B6523" s="61">
        <v>310</v>
      </c>
      <c r="C6523" s="61" t="str">
        <f t="shared" si="315"/>
        <v>No Tie</v>
      </c>
      <c r="D6523" s="63">
        <f t="shared" si="316"/>
        <v>310</v>
      </c>
      <c r="E6523" s="63">
        <v>310</v>
      </c>
      <c r="F6523" s="61" t="s">
        <v>1541</v>
      </c>
      <c r="G6523" s="61" t="str">
        <f t="shared" si="317"/>
        <v>Juvic Pagunsan</v>
      </c>
    </row>
    <row r="6524" spans="1:7" thickBot="1">
      <c r="A6524" s="62" t="s">
        <v>2446</v>
      </c>
      <c r="B6524" s="61">
        <v>311</v>
      </c>
      <c r="C6524" s="61" t="str">
        <f t="shared" si="315"/>
        <v>No Tie</v>
      </c>
      <c r="D6524" s="63">
        <f t="shared" si="316"/>
        <v>311</v>
      </c>
      <c r="E6524" s="63">
        <v>311</v>
      </c>
      <c r="F6524" s="61" t="s">
        <v>1502</v>
      </c>
      <c r="G6524" s="61" t="str">
        <f t="shared" si="317"/>
        <v>Merrick Bremner</v>
      </c>
    </row>
    <row r="6525" spans="1:7" thickBot="1">
      <c r="A6525" s="62" t="s">
        <v>2446</v>
      </c>
      <c r="B6525" s="61">
        <v>311</v>
      </c>
      <c r="C6525" s="61" t="str">
        <f t="shared" si="315"/>
        <v>No Tie</v>
      </c>
      <c r="D6525" s="63">
        <f t="shared" si="316"/>
        <v>311</v>
      </c>
      <c r="E6525" s="63">
        <v>311</v>
      </c>
      <c r="F6525" s="61" t="s">
        <v>1272</v>
      </c>
      <c r="G6525" s="61" t="str">
        <f t="shared" si="317"/>
        <v>Padraig Harrington</v>
      </c>
    </row>
    <row r="6526" spans="1:7" thickBot="1">
      <c r="A6526" s="62" t="s">
        <v>2446</v>
      </c>
      <c r="B6526" s="61">
        <v>313</v>
      </c>
      <c r="C6526" s="61" t="str">
        <f t="shared" si="315"/>
        <v>No Tie</v>
      </c>
      <c r="D6526" s="63">
        <f t="shared" si="316"/>
        <v>313</v>
      </c>
      <c r="E6526" s="63">
        <v>313</v>
      </c>
      <c r="F6526" s="61" t="s">
        <v>1624</v>
      </c>
      <c r="G6526" s="61" t="str">
        <f t="shared" si="317"/>
        <v>Shunsuke Sonoda</v>
      </c>
    </row>
    <row r="6527" spans="1:7" thickBot="1">
      <c r="A6527" s="62" t="s">
        <v>2446</v>
      </c>
      <c r="B6527" s="61">
        <v>314</v>
      </c>
      <c r="C6527" s="61" t="str">
        <f t="shared" si="315"/>
        <v>No Tie</v>
      </c>
      <c r="D6527" s="63">
        <f t="shared" si="316"/>
        <v>314</v>
      </c>
      <c r="E6527" s="63">
        <v>314</v>
      </c>
      <c r="F6527" s="61" t="s">
        <v>624</v>
      </c>
      <c r="G6527" s="61" t="str">
        <f t="shared" si="317"/>
        <v>Jonathan Randolph</v>
      </c>
    </row>
    <row r="6528" spans="1:7" thickBot="1">
      <c r="A6528" s="62" t="s">
        <v>2446</v>
      </c>
      <c r="B6528" s="61">
        <v>315</v>
      </c>
      <c r="C6528" s="61" t="str">
        <f t="shared" si="315"/>
        <v>No Tie</v>
      </c>
      <c r="D6528" s="63">
        <f t="shared" si="316"/>
        <v>315</v>
      </c>
      <c r="E6528" s="63">
        <v>315</v>
      </c>
      <c r="F6528" s="61" t="s">
        <v>1754</v>
      </c>
      <c r="G6528" s="61" t="str">
        <f t="shared" si="317"/>
        <v>Ben Curtis</v>
      </c>
    </row>
    <row r="6529" spans="1:7" thickBot="1">
      <c r="A6529" s="62" t="s">
        <v>2446</v>
      </c>
      <c r="B6529" s="61">
        <v>316</v>
      </c>
      <c r="C6529" s="61" t="str">
        <f t="shared" si="315"/>
        <v>No Tie</v>
      </c>
      <c r="D6529" s="63">
        <f t="shared" si="316"/>
        <v>316</v>
      </c>
      <c r="E6529" s="63">
        <v>316</v>
      </c>
      <c r="F6529" s="61" t="s">
        <v>1625</v>
      </c>
      <c r="G6529" s="61" t="str">
        <f t="shared" si="317"/>
        <v>Max Homa</v>
      </c>
    </row>
    <row r="6530" spans="1:7" thickBot="1">
      <c r="A6530" s="62" t="s">
        <v>2446</v>
      </c>
      <c r="B6530" s="61">
        <v>317</v>
      </c>
      <c r="C6530" s="61" t="str">
        <f t="shared" si="315"/>
        <v>No Tie</v>
      </c>
      <c r="D6530" s="63">
        <f t="shared" si="316"/>
        <v>317</v>
      </c>
      <c r="E6530" s="63">
        <v>317</v>
      </c>
      <c r="F6530" s="61" t="s">
        <v>1437</v>
      </c>
      <c r="G6530" s="61" t="str">
        <f t="shared" si="317"/>
        <v>Yoshitaka Takeya</v>
      </c>
    </row>
    <row r="6531" spans="1:7" thickBot="1">
      <c r="A6531" s="62" t="s">
        <v>2446</v>
      </c>
      <c r="B6531" s="61">
        <v>318</v>
      </c>
      <c r="C6531" s="61" t="str">
        <f t="shared" si="315"/>
        <v>No Tie</v>
      </c>
      <c r="D6531" s="63">
        <f t="shared" si="316"/>
        <v>318</v>
      </c>
      <c r="E6531" s="63">
        <v>318</v>
      </c>
      <c r="F6531" s="61" t="s">
        <v>652</v>
      </c>
      <c r="G6531" s="61" t="str">
        <f t="shared" si="317"/>
        <v>Ricky Barnes</v>
      </c>
    </row>
    <row r="6532" spans="1:7" thickBot="1">
      <c r="A6532" s="62" t="s">
        <v>2446</v>
      </c>
      <c r="B6532" s="61">
        <v>319</v>
      </c>
      <c r="C6532" s="61" t="str">
        <f t="shared" si="315"/>
        <v>No Tie</v>
      </c>
      <c r="D6532" s="63">
        <f t="shared" si="316"/>
        <v>319</v>
      </c>
      <c r="E6532" s="63">
        <v>319</v>
      </c>
      <c r="F6532" s="61" t="s">
        <v>1379</v>
      </c>
      <c r="G6532" s="61" t="str">
        <f t="shared" si="317"/>
        <v>Jean Hugo</v>
      </c>
    </row>
    <row r="6533" spans="1:7" thickBot="1">
      <c r="A6533" s="62" t="s">
        <v>2446</v>
      </c>
      <c r="B6533" s="61">
        <v>320</v>
      </c>
      <c r="C6533" s="61" t="str">
        <f t="shared" si="315"/>
        <v>No Tie</v>
      </c>
      <c r="D6533" s="63">
        <f t="shared" si="316"/>
        <v>320</v>
      </c>
      <c r="E6533" s="63">
        <v>320</v>
      </c>
      <c r="F6533" s="61" t="s">
        <v>692</v>
      </c>
      <c r="G6533" s="61" t="str">
        <f t="shared" si="317"/>
        <v>Jon Curran</v>
      </c>
    </row>
    <row r="6534" spans="1:7" thickBot="1">
      <c r="A6534" s="62" t="s">
        <v>2446</v>
      </c>
      <c r="B6534" s="61">
        <v>321</v>
      </c>
      <c r="C6534" s="61" t="str">
        <f t="shared" si="315"/>
        <v>No Tie</v>
      </c>
      <c r="D6534" s="63">
        <f t="shared" si="316"/>
        <v>321</v>
      </c>
      <c r="E6534" s="63">
        <v>321</v>
      </c>
      <c r="F6534" s="61" t="s">
        <v>1602</v>
      </c>
      <c r="G6534" s="61" t="str">
        <f t="shared" si="317"/>
        <v>Oliver Farr</v>
      </c>
    </row>
    <row r="6535" spans="1:7" thickBot="1">
      <c r="A6535" s="62" t="s">
        <v>2446</v>
      </c>
      <c r="B6535" s="61">
        <v>322</v>
      </c>
      <c r="C6535" s="61" t="str">
        <f t="shared" si="315"/>
        <v>No Tie</v>
      </c>
      <c r="D6535" s="63">
        <f t="shared" si="316"/>
        <v>322</v>
      </c>
      <c r="E6535" s="63">
        <v>322</v>
      </c>
      <c r="F6535" s="61" t="s">
        <v>1343</v>
      </c>
      <c r="G6535" s="61" t="str">
        <f t="shared" si="317"/>
        <v>J.J. Henry</v>
      </c>
    </row>
    <row r="6536" spans="1:7" thickBot="1">
      <c r="A6536" s="62" t="s">
        <v>2446</v>
      </c>
      <c r="B6536" s="61">
        <v>323</v>
      </c>
      <c r="C6536" s="61" t="str">
        <f t="shared" si="315"/>
        <v>No Tie</v>
      </c>
      <c r="D6536" s="63">
        <f t="shared" si="316"/>
        <v>323</v>
      </c>
      <c r="E6536" s="63">
        <v>323</v>
      </c>
      <c r="F6536" s="61" t="s">
        <v>1564</v>
      </c>
      <c r="G6536" s="61" t="str">
        <f t="shared" si="317"/>
        <v>Matthew Griffin</v>
      </c>
    </row>
    <row r="6537" spans="1:7" thickBot="1">
      <c r="A6537" s="62" t="s">
        <v>2446</v>
      </c>
      <c r="B6537" s="61">
        <v>324</v>
      </c>
      <c r="C6537" s="61" t="str">
        <f t="shared" si="315"/>
        <v>No Tie</v>
      </c>
      <c r="D6537" s="63">
        <f t="shared" si="316"/>
        <v>324</v>
      </c>
      <c r="E6537" s="63">
        <v>324</v>
      </c>
      <c r="F6537" s="61" t="s">
        <v>1694</v>
      </c>
      <c r="G6537" s="61" t="str">
        <f t="shared" si="317"/>
        <v>Heath Slocum</v>
      </c>
    </row>
    <row r="6538" spans="1:7" thickBot="1">
      <c r="A6538" s="62" t="s">
        <v>2446</v>
      </c>
      <c r="B6538" s="61">
        <v>325</v>
      </c>
      <c r="C6538" s="61" t="str">
        <f t="shared" si="315"/>
        <v>No Tie</v>
      </c>
      <c r="D6538" s="63">
        <f t="shared" si="316"/>
        <v>325</v>
      </c>
      <c r="E6538" s="63">
        <v>325</v>
      </c>
      <c r="F6538" s="61" t="s">
        <v>2086</v>
      </c>
      <c r="G6538" s="61" t="str">
        <f t="shared" si="317"/>
        <v>Jin Jeong</v>
      </c>
    </row>
    <row r="6539" spans="1:7" thickBot="1">
      <c r="A6539" s="62" t="s">
        <v>2446</v>
      </c>
      <c r="B6539" s="61">
        <v>326</v>
      </c>
      <c r="C6539" s="61" t="str">
        <f t="shared" si="315"/>
        <v>No Tie</v>
      </c>
      <c r="D6539" s="63">
        <f t="shared" si="316"/>
        <v>326</v>
      </c>
      <c r="E6539" s="63">
        <v>326</v>
      </c>
      <c r="F6539" s="61" t="s">
        <v>1361</v>
      </c>
      <c r="G6539" s="61" t="str">
        <f t="shared" si="317"/>
        <v>Roope Kakko</v>
      </c>
    </row>
    <row r="6540" spans="1:7" thickBot="1">
      <c r="A6540" s="62" t="s">
        <v>2446</v>
      </c>
      <c r="B6540" s="61">
        <v>327</v>
      </c>
      <c r="C6540" s="61" t="str">
        <f t="shared" si="315"/>
        <v>No Tie</v>
      </c>
      <c r="D6540" s="63">
        <f t="shared" si="316"/>
        <v>327</v>
      </c>
      <c r="E6540" s="63">
        <v>327</v>
      </c>
      <c r="F6540" s="61" t="s">
        <v>1655</v>
      </c>
      <c r="G6540" s="61" t="str">
        <f t="shared" si="317"/>
        <v>Mark Hubbard</v>
      </c>
    </row>
    <row r="6541" spans="1:7" thickBot="1">
      <c r="A6541" s="62" t="s">
        <v>2446</v>
      </c>
      <c r="B6541" s="61">
        <v>328</v>
      </c>
      <c r="C6541" s="61" t="str">
        <f t="shared" si="315"/>
        <v>No Tie</v>
      </c>
      <c r="D6541" s="63">
        <f t="shared" si="316"/>
        <v>328</v>
      </c>
      <c r="E6541" s="63">
        <v>328</v>
      </c>
      <c r="F6541" s="61" t="s">
        <v>1505</v>
      </c>
      <c r="G6541" s="61" t="str">
        <f t="shared" si="317"/>
        <v>Scott Strange</v>
      </c>
    </row>
    <row r="6542" spans="1:7" thickBot="1">
      <c r="A6542" s="62" t="s">
        <v>2446</v>
      </c>
      <c r="B6542" s="61">
        <v>329</v>
      </c>
      <c r="C6542" s="61" t="str">
        <f t="shared" si="315"/>
        <v>No Tie</v>
      </c>
      <c r="D6542" s="63">
        <f t="shared" si="316"/>
        <v>329</v>
      </c>
      <c r="E6542" s="63">
        <v>329</v>
      </c>
      <c r="F6542" s="61" t="s">
        <v>1471</v>
      </c>
      <c r="G6542" s="61" t="str">
        <f t="shared" si="317"/>
        <v>Richard Lee</v>
      </c>
    </row>
    <row r="6543" spans="1:7" thickBot="1">
      <c r="A6543" s="62" t="s">
        <v>2446</v>
      </c>
      <c r="B6543" s="61">
        <v>330</v>
      </c>
      <c r="C6543" s="61" t="str">
        <f t="shared" si="315"/>
        <v>No Tie</v>
      </c>
      <c r="D6543" s="63">
        <f t="shared" si="316"/>
        <v>330</v>
      </c>
      <c r="E6543" s="63">
        <v>330</v>
      </c>
      <c r="F6543" s="61" t="s">
        <v>1944</v>
      </c>
      <c r="G6543" s="61" t="str">
        <f t="shared" si="317"/>
        <v>Gaganjeet Bhullar</v>
      </c>
    </row>
    <row r="6544" spans="1:7" thickBot="1">
      <c r="A6544" s="62" t="s">
        <v>2446</v>
      </c>
      <c r="B6544" s="61">
        <v>331</v>
      </c>
      <c r="C6544" s="61" t="str">
        <f t="shared" si="315"/>
        <v>No Tie</v>
      </c>
      <c r="D6544" s="63">
        <f t="shared" si="316"/>
        <v>331</v>
      </c>
      <c r="E6544" s="63">
        <v>331</v>
      </c>
      <c r="F6544" s="61" t="s">
        <v>1419</v>
      </c>
      <c r="G6544" s="61" t="str">
        <f t="shared" si="317"/>
        <v>Haydn Porteous</v>
      </c>
    </row>
    <row r="6545" spans="1:7" thickBot="1">
      <c r="A6545" s="62" t="s">
        <v>2446</v>
      </c>
      <c r="B6545" s="61">
        <v>332</v>
      </c>
      <c r="C6545" s="61" t="str">
        <f t="shared" si="315"/>
        <v>No Tie</v>
      </c>
      <c r="D6545" s="63">
        <f t="shared" si="316"/>
        <v>332</v>
      </c>
      <c r="E6545" s="63">
        <v>332</v>
      </c>
      <c r="F6545" s="61" t="s">
        <v>1661</v>
      </c>
      <c r="G6545" s="61" t="str">
        <f t="shared" si="317"/>
        <v>Derek Ernst</v>
      </c>
    </row>
    <row r="6546" spans="1:7" thickBot="1">
      <c r="A6546" s="62" t="s">
        <v>2446</v>
      </c>
      <c r="B6546" s="61">
        <v>333</v>
      </c>
      <c r="C6546" s="61" t="str">
        <f t="shared" si="315"/>
        <v>No Tie</v>
      </c>
      <c r="D6546" s="63">
        <f t="shared" si="316"/>
        <v>333</v>
      </c>
      <c r="E6546" s="63">
        <v>333</v>
      </c>
      <c r="F6546" s="61" t="s">
        <v>1297</v>
      </c>
      <c r="G6546" s="61" t="str">
        <f t="shared" si="317"/>
        <v>Fabian Gomez</v>
      </c>
    </row>
    <row r="6547" spans="1:7" thickBot="1">
      <c r="A6547" s="62" t="s">
        <v>2446</v>
      </c>
      <c r="B6547" s="61">
        <v>334</v>
      </c>
      <c r="C6547" s="61" t="str">
        <f t="shared" si="315"/>
        <v>No Tie</v>
      </c>
      <c r="D6547" s="63">
        <f t="shared" si="316"/>
        <v>334</v>
      </c>
      <c r="E6547" s="63">
        <v>334</v>
      </c>
      <c r="F6547" s="61" t="s">
        <v>2087</v>
      </c>
      <c r="G6547" s="61" t="str">
        <f t="shared" si="317"/>
        <v>Simon Khan</v>
      </c>
    </row>
    <row r="6548" spans="1:7" thickBot="1">
      <c r="A6548" s="62" t="s">
        <v>2446</v>
      </c>
      <c r="B6548" s="61">
        <v>335</v>
      </c>
      <c r="C6548" s="61" t="str">
        <f t="shared" si="315"/>
        <v>No Tie</v>
      </c>
      <c r="D6548" s="63">
        <f t="shared" si="316"/>
        <v>335</v>
      </c>
      <c r="E6548" s="63">
        <v>335</v>
      </c>
      <c r="F6548" s="61" t="s">
        <v>654</v>
      </c>
      <c r="G6548" s="61" t="str">
        <f t="shared" si="317"/>
        <v>Jim Renner</v>
      </c>
    </row>
    <row r="6549" spans="1:7" thickBot="1">
      <c r="A6549" s="62" t="s">
        <v>2446</v>
      </c>
      <c r="B6549" s="61">
        <v>336</v>
      </c>
      <c r="C6549" s="61" t="str">
        <f t="shared" si="315"/>
        <v>No Tie</v>
      </c>
      <c r="D6549" s="63">
        <f t="shared" si="316"/>
        <v>336</v>
      </c>
      <c r="E6549" s="63">
        <v>336</v>
      </c>
      <c r="F6549" s="61" t="s">
        <v>1445</v>
      </c>
      <c r="G6549" s="61" t="str">
        <f t="shared" si="317"/>
        <v>Sung Kang</v>
      </c>
    </row>
    <row r="6550" spans="1:7" thickBot="1">
      <c r="A6550" s="62" t="s">
        <v>2446</v>
      </c>
      <c r="B6550" s="61">
        <v>337</v>
      </c>
      <c r="C6550" s="61" t="str">
        <f t="shared" si="315"/>
        <v>No Tie</v>
      </c>
      <c r="D6550" s="63">
        <f t="shared" si="316"/>
        <v>337</v>
      </c>
      <c r="E6550" s="63">
        <v>337</v>
      </c>
      <c r="F6550" s="61" t="s">
        <v>1405</v>
      </c>
      <c r="G6550" s="61" t="str">
        <f t="shared" si="317"/>
        <v>Rich Bland</v>
      </c>
    </row>
    <row r="6551" spans="1:7" thickBot="1">
      <c r="A6551" s="62" t="s">
        <v>2446</v>
      </c>
      <c r="B6551" s="61">
        <v>338</v>
      </c>
      <c r="C6551" s="61" t="str">
        <f t="shared" si="315"/>
        <v>No Tie</v>
      </c>
      <c r="D6551" s="63">
        <f t="shared" si="316"/>
        <v>338</v>
      </c>
      <c r="E6551" s="63">
        <v>338</v>
      </c>
      <c r="F6551" s="61" t="s">
        <v>773</v>
      </c>
      <c r="G6551" s="61" t="str">
        <f t="shared" si="317"/>
        <v>Brian Gay</v>
      </c>
    </row>
    <row r="6552" spans="1:7" thickBot="1">
      <c r="A6552" s="62" t="s">
        <v>2446</v>
      </c>
      <c r="B6552" s="61">
        <v>339</v>
      </c>
      <c r="C6552" s="61" t="str">
        <f t="shared" si="315"/>
        <v>No Tie</v>
      </c>
      <c r="D6552" s="63">
        <f t="shared" si="316"/>
        <v>339</v>
      </c>
      <c r="E6552" s="63">
        <v>339</v>
      </c>
      <c r="F6552" s="61" t="s">
        <v>1368</v>
      </c>
      <c r="G6552" s="61" t="str">
        <f t="shared" si="317"/>
        <v>Chad Campbell</v>
      </c>
    </row>
    <row r="6553" spans="1:7" thickBot="1">
      <c r="A6553" s="62" t="s">
        <v>2446</v>
      </c>
      <c r="B6553" s="61">
        <v>340</v>
      </c>
      <c r="C6553" s="61" t="str">
        <f t="shared" si="315"/>
        <v>No Tie</v>
      </c>
      <c r="D6553" s="63">
        <f t="shared" si="316"/>
        <v>340</v>
      </c>
      <c r="E6553" s="63">
        <v>340</v>
      </c>
      <c r="F6553" s="61" t="s">
        <v>1373</v>
      </c>
      <c r="G6553" s="61" t="str">
        <f t="shared" si="317"/>
        <v>Angelo Que</v>
      </c>
    </row>
    <row r="6554" spans="1:7" thickBot="1">
      <c r="A6554" s="62" t="s">
        <v>2446</v>
      </c>
      <c r="B6554" s="61">
        <v>341</v>
      </c>
      <c r="C6554" s="61" t="str">
        <f t="shared" si="315"/>
        <v>No Tie</v>
      </c>
      <c r="D6554" s="63">
        <f t="shared" si="316"/>
        <v>341</v>
      </c>
      <c r="E6554" s="63">
        <v>341</v>
      </c>
      <c r="F6554" s="61" t="s">
        <v>1534</v>
      </c>
      <c r="G6554" s="61" t="str">
        <f t="shared" si="317"/>
        <v>Brice Garnett</v>
      </c>
    </row>
    <row r="6555" spans="1:7" thickBot="1">
      <c r="A6555" s="62" t="s">
        <v>2446</v>
      </c>
      <c r="B6555" s="61">
        <v>342</v>
      </c>
      <c r="C6555" s="61" t="str">
        <f t="shared" si="315"/>
        <v>No Tie</v>
      </c>
      <c r="D6555" s="63">
        <f t="shared" si="316"/>
        <v>342</v>
      </c>
      <c r="E6555" s="63">
        <v>342</v>
      </c>
      <c r="F6555" s="61" t="s">
        <v>1543</v>
      </c>
      <c r="G6555" s="61" t="str">
        <f t="shared" si="317"/>
        <v>Michio Matsumura</v>
      </c>
    </row>
    <row r="6556" spans="1:7" thickBot="1">
      <c r="A6556" s="62" t="s">
        <v>2446</v>
      </c>
      <c r="B6556" s="61">
        <v>343</v>
      </c>
      <c r="C6556" s="61" t="str">
        <f t="shared" si="315"/>
        <v>No Tie</v>
      </c>
      <c r="D6556" s="63">
        <f t="shared" si="316"/>
        <v>343</v>
      </c>
      <c r="E6556" s="63">
        <v>343</v>
      </c>
      <c r="F6556" s="61" t="s">
        <v>1362</v>
      </c>
      <c r="G6556" s="61" t="str">
        <f t="shared" si="317"/>
        <v>Jaco Ahlers</v>
      </c>
    </row>
    <row r="6557" spans="1:7" thickBot="1">
      <c r="A6557" s="62" t="s">
        <v>2446</v>
      </c>
      <c r="B6557" s="61">
        <v>344</v>
      </c>
      <c r="C6557" s="61" t="str">
        <f t="shared" si="315"/>
        <v>No Tie</v>
      </c>
      <c r="D6557" s="63">
        <f t="shared" si="316"/>
        <v>344</v>
      </c>
      <c r="E6557" s="63">
        <v>344</v>
      </c>
      <c r="F6557" s="61" t="s">
        <v>1356</v>
      </c>
      <c r="G6557" s="61" t="str">
        <f t="shared" si="317"/>
        <v>SSP Chawrasia</v>
      </c>
    </row>
    <row r="6558" spans="1:7" thickBot="1">
      <c r="A6558" s="62" t="s">
        <v>2446</v>
      </c>
      <c r="B6558" s="61">
        <v>345</v>
      </c>
      <c r="C6558" s="61" t="str">
        <f t="shared" si="315"/>
        <v>No Tie</v>
      </c>
      <c r="D6558" s="63">
        <f t="shared" si="316"/>
        <v>345</v>
      </c>
      <c r="E6558" s="63">
        <v>345</v>
      </c>
      <c r="F6558" s="61" t="s">
        <v>1447</v>
      </c>
      <c r="G6558" s="61" t="str">
        <f t="shared" si="317"/>
        <v>Edouard Espana</v>
      </c>
    </row>
    <row r="6559" spans="1:7" thickBot="1">
      <c r="A6559" s="62" t="s">
        <v>2446</v>
      </c>
      <c r="B6559" s="61">
        <v>346</v>
      </c>
      <c r="C6559" s="61" t="str">
        <f t="shared" si="315"/>
        <v>No Tie</v>
      </c>
      <c r="D6559" s="63">
        <f t="shared" si="316"/>
        <v>346</v>
      </c>
      <c r="E6559" s="63">
        <v>346</v>
      </c>
      <c r="F6559" s="61" t="s">
        <v>758</v>
      </c>
      <c r="G6559" s="61" t="str">
        <f t="shared" si="317"/>
        <v>Ted Potter, Jr.</v>
      </c>
    </row>
    <row r="6560" spans="1:7" thickBot="1">
      <c r="A6560" s="62" t="s">
        <v>2446</v>
      </c>
      <c r="B6560" s="61">
        <v>347</v>
      </c>
      <c r="C6560" s="61" t="str">
        <f t="shared" si="315"/>
        <v>No Tie</v>
      </c>
      <c r="D6560" s="63">
        <f t="shared" si="316"/>
        <v>347</v>
      </c>
      <c r="E6560" s="63">
        <v>347</v>
      </c>
      <c r="F6560" s="61" t="s">
        <v>748</v>
      </c>
      <c r="G6560" s="61" t="str">
        <f t="shared" si="317"/>
        <v>Trevor Immelman</v>
      </c>
    </row>
    <row r="6561" spans="1:7" thickBot="1">
      <c r="A6561" s="62" t="s">
        <v>2446</v>
      </c>
      <c r="B6561" s="61">
        <v>348</v>
      </c>
      <c r="C6561" s="61" t="str">
        <f t="shared" si="315"/>
        <v>No Tie</v>
      </c>
      <c r="D6561" s="63">
        <f t="shared" si="316"/>
        <v>348</v>
      </c>
      <c r="E6561" s="63">
        <v>348</v>
      </c>
      <c r="F6561" s="61" t="s">
        <v>1409</v>
      </c>
      <c r="G6561" s="61" t="str">
        <f t="shared" si="317"/>
        <v>Adam Bland</v>
      </c>
    </row>
    <row r="6562" spans="1:7" thickBot="1">
      <c r="A6562" s="62" t="s">
        <v>2446</v>
      </c>
      <c r="B6562" s="61">
        <v>349</v>
      </c>
      <c r="C6562" s="61" t="str">
        <f t="shared" si="315"/>
        <v>No Tie</v>
      </c>
      <c r="D6562" s="63">
        <f t="shared" si="316"/>
        <v>349</v>
      </c>
      <c r="E6562" s="63">
        <v>349</v>
      </c>
      <c r="F6562" s="61" t="s">
        <v>1425</v>
      </c>
      <c r="G6562" s="61" t="str">
        <f t="shared" si="317"/>
        <v>Mike Hendry</v>
      </c>
    </row>
    <row r="6563" spans="1:7" thickBot="1">
      <c r="A6563" s="62" t="s">
        <v>2446</v>
      </c>
      <c r="B6563" s="61">
        <v>350</v>
      </c>
      <c r="C6563" s="61" t="str">
        <f t="shared" si="315"/>
        <v>No Tie</v>
      </c>
      <c r="D6563" s="63">
        <f t="shared" si="316"/>
        <v>350</v>
      </c>
      <c r="E6563" s="63">
        <v>350</v>
      </c>
      <c r="F6563" s="61" t="s">
        <v>1339</v>
      </c>
      <c r="G6563" s="61" t="str">
        <f t="shared" si="317"/>
        <v>Anthony Wall</v>
      </c>
    </row>
    <row r="6564" spans="1:7" thickBot="1">
      <c r="A6564" s="62" t="s">
        <v>2446</v>
      </c>
      <c r="B6564" s="61">
        <v>351</v>
      </c>
      <c r="C6564" s="61" t="str">
        <f t="shared" si="315"/>
        <v>No Tie</v>
      </c>
      <c r="D6564" s="63">
        <f t="shared" si="316"/>
        <v>351</v>
      </c>
      <c r="E6564" s="63">
        <v>351</v>
      </c>
      <c r="F6564" s="61" t="s">
        <v>1792</v>
      </c>
      <c r="G6564" s="61" t="str">
        <f t="shared" si="317"/>
        <v>Marcelo Rozo</v>
      </c>
    </row>
    <row r="6565" spans="1:7" thickBot="1">
      <c r="A6565" s="62" t="s">
        <v>2446</v>
      </c>
      <c r="B6565" s="61">
        <v>352</v>
      </c>
      <c r="C6565" s="61" t="str">
        <f t="shared" si="315"/>
        <v>No Tie</v>
      </c>
      <c r="D6565" s="63">
        <f t="shared" si="316"/>
        <v>352</v>
      </c>
      <c r="E6565" s="63">
        <v>352</v>
      </c>
      <c r="F6565" s="61" t="s">
        <v>1573</v>
      </c>
      <c r="G6565" s="61" t="str">
        <f t="shared" si="317"/>
        <v>Tom Lewis</v>
      </c>
    </row>
    <row r="6566" spans="1:7" thickBot="1">
      <c r="A6566" s="62" t="s">
        <v>2446</v>
      </c>
      <c r="B6566" s="61">
        <v>353</v>
      </c>
      <c r="C6566" s="61" t="str">
        <f t="shared" ref="C6566:C6629" si="318">IFERROR(SEARCH("T",B6566),"No Tie")</f>
        <v>No Tie</v>
      </c>
      <c r="D6566" s="63">
        <f t="shared" ref="D6566:D6629" si="319">IF(C6566="No Tie",B6566,RIGHT(B6566,LEN(B6566)-1))</f>
        <v>353</v>
      </c>
      <c r="E6566" s="63">
        <v>353</v>
      </c>
      <c r="F6566" s="61" t="s">
        <v>1333</v>
      </c>
      <c r="G6566" s="61" t="str">
        <f t="shared" ref="G6566:G6629" si="320">TRIM(SUBSTITUTE(F6566,CHAR(160),CHAR(32)))</f>
        <v>Johnson Wagner</v>
      </c>
    </row>
    <row r="6567" spans="1:7" thickBot="1">
      <c r="A6567" s="62" t="s">
        <v>2446</v>
      </c>
      <c r="B6567" s="61">
        <v>354</v>
      </c>
      <c r="C6567" s="61" t="str">
        <f t="shared" si="318"/>
        <v>No Tie</v>
      </c>
      <c r="D6567" s="63">
        <f t="shared" si="319"/>
        <v>354</v>
      </c>
      <c r="E6567" s="63">
        <v>354</v>
      </c>
      <c r="F6567" s="61" t="s">
        <v>1423</v>
      </c>
      <c r="G6567" s="61" t="str">
        <f t="shared" si="320"/>
        <v>Andrew Loupe</v>
      </c>
    </row>
    <row r="6568" spans="1:7" thickBot="1">
      <c r="A6568" s="62" t="s">
        <v>2446</v>
      </c>
      <c r="B6568" s="61">
        <v>355</v>
      </c>
      <c r="C6568" s="61" t="str">
        <f t="shared" si="318"/>
        <v>No Tie</v>
      </c>
      <c r="D6568" s="63">
        <f t="shared" si="319"/>
        <v>355</v>
      </c>
      <c r="E6568" s="63">
        <v>355</v>
      </c>
      <c r="F6568" s="61" t="s">
        <v>1777</v>
      </c>
      <c r="G6568" s="61" t="str">
        <f t="shared" si="320"/>
        <v>Ricardo Gonzalez</v>
      </c>
    </row>
    <row r="6569" spans="1:7" thickBot="1">
      <c r="A6569" s="62" t="s">
        <v>2446</v>
      </c>
      <c r="B6569" s="61">
        <v>356</v>
      </c>
      <c r="C6569" s="61" t="str">
        <f t="shared" si="318"/>
        <v>No Tie</v>
      </c>
      <c r="D6569" s="63">
        <f t="shared" si="319"/>
        <v>356</v>
      </c>
      <c r="E6569" s="63">
        <v>356</v>
      </c>
      <c r="F6569" s="61" t="s">
        <v>1688</v>
      </c>
      <c r="G6569" s="61" t="str">
        <f t="shared" si="320"/>
        <v>Bill Lunde</v>
      </c>
    </row>
    <row r="6570" spans="1:7" thickBot="1">
      <c r="A6570" s="62" t="s">
        <v>2446</v>
      </c>
      <c r="B6570" s="61">
        <v>357</v>
      </c>
      <c r="C6570" s="61" t="str">
        <f t="shared" si="318"/>
        <v>No Tie</v>
      </c>
      <c r="D6570" s="63">
        <f t="shared" si="319"/>
        <v>357</v>
      </c>
      <c r="E6570" s="63">
        <v>357</v>
      </c>
      <c r="F6570" s="61" t="s">
        <v>1441</v>
      </c>
      <c r="G6570" s="61" t="str">
        <f t="shared" si="320"/>
        <v>Rashid Khan</v>
      </c>
    </row>
    <row r="6571" spans="1:7" thickBot="1">
      <c r="A6571" s="62" t="s">
        <v>2446</v>
      </c>
      <c r="B6571" s="61">
        <v>358</v>
      </c>
      <c r="C6571" s="61" t="str">
        <f t="shared" si="318"/>
        <v>No Tie</v>
      </c>
      <c r="D6571" s="63">
        <f t="shared" si="319"/>
        <v>358</v>
      </c>
      <c r="E6571" s="63">
        <v>358</v>
      </c>
      <c r="F6571" s="61" t="s">
        <v>1488</v>
      </c>
      <c r="G6571" s="61" t="str">
        <f t="shared" si="320"/>
        <v>Alex Prugh</v>
      </c>
    </row>
    <row r="6572" spans="1:7" thickBot="1">
      <c r="A6572" s="62" t="s">
        <v>2446</v>
      </c>
      <c r="B6572" s="61">
        <v>359</v>
      </c>
      <c r="C6572" s="61" t="str">
        <f t="shared" si="318"/>
        <v>No Tie</v>
      </c>
      <c r="D6572" s="63">
        <f t="shared" si="319"/>
        <v>359</v>
      </c>
      <c r="E6572" s="63">
        <v>359</v>
      </c>
      <c r="F6572" s="61" t="s">
        <v>1481</v>
      </c>
      <c r="G6572" s="61" t="str">
        <f t="shared" si="320"/>
        <v>Sang-hee Lee</v>
      </c>
    </row>
    <row r="6573" spans="1:7" thickBot="1">
      <c r="A6573" s="62" t="s">
        <v>2446</v>
      </c>
      <c r="B6573" s="61">
        <v>360</v>
      </c>
      <c r="C6573" s="61" t="str">
        <f t="shared" si="318"/>
        <v>No Tie</v>
      </c>
      <c r="D6573" s="63">
        <f t="shared" si="319"/>
        <v>360</v>
      </c>
      <c r="E6573" s="63">
        <v>360</v>
      </c>
      <c r="F6573" s="61" t="s">
        <v>1639</v>
      </c>
      <c r="G6573" s="61" t="str">
        <f t="shared" si="320"/>
        <v>Ryan Armour</v>
      </c>
    </row>
    <row r="6574" spans="1:7" thickBot="1">
      <c r="A6574" s="62" t="s">
        <v>2446</v>
      </c>
      <c r="B6574" s="61">
        <v>361</v>
      </c>
      <c r="C6574" s="61" t="str">
        <f t="shared" si="318"/>
        <v>No Tie</v>
      </c>
      <c r="D6574" s="63">
        <f t="shared" si="319"/>
        <v>361</v>
      </c>
      <c r="E6574" s="63">
        <v>361</v>
      </c>
      <c r="F6574" s="61" t="s">
        <v>1855</v>
      </c>
      <c r="G6574" s="61" t="str">
        <f t="shared" si="320"/>
        <v>Mark Brown</v>
      </c>
    </row>
    <row r="6575" spans="1:7" thickBot="1">
      <c r="A6575" s="62" t="s">
        <v>2446</v>
      </c>
      <c r="B6575" s="61">
        <v>362</v>
      </c>
      <c r="C6575" s="61" t="str">
        <f t="shared" si="318"/>
        <v>No Tie</v>
      </c>
      <c r="D6575" s="63">
        <f t="shared" si="319"/>
        <v>362</v>
      </c>
      <c r="E6575" s="63">
        <v>362</v>
      </c>
      <c r="F6575" s="61" t="s">
        <v>2088</v>
      </c>
      <c r="G6575" s="61" t="str">
        <f t="shared" si="320"/>
        <v>Masanori Kobayashi</v>
      </c>
    </row>
    <row r="6576" spans="1:7" thickBot="1">
      <c r="A6576" s="62" t="s">
        <v>2446</v>
      </c>
      <c r="B6576" s="61">
        <v>363</v>
      </c>
      <c r="C6576" s="61" t="str">
        <f t="shared" si="318"/>
        <v>No Tie</v>
      </c>
      <c r="D6576" s="63">
        <f t="shared" si="319"/>
        <v>363</v>
      </c>
      <c r="E6576" s="63">
        <v>363</v>
      </c>
      <c r="F6576" s="61" t="s">
        <v>1660</v>
      </c>
      <c r="G6576" s="61" t="str">
        <f t="shared" si="320"/>
        <v>Darren Clarke</v>
      </c>
    </row>
    <row r="6577" spans="1:7" thickBot="1">
      <c r="A6577" s="62" t="s">
        <v>2446</v>
      </c>
      <c r="B6577" s="61">
        <v>364</v>
      </c>
      <c r="C6577" s="61" t="str">
        <f t="shared" si="318"/>
        <v>No Tie</v>
      </c>
      <c r="D6577" s="63">
        <f t="shared" si="319"/>
        <v>364</v>
      </c>
      <c r="E6577" s="63">
        <v>364</v>
      </c>
      <c r="F6577" s="61" t="s">
        <v>1612</v>
      </c>
      <c r="G6577" s="61" t="str">
        <f t="shared" si="320"/>
        <v>S.K. Ho</v>
      </c>
    </row>
    <row r="6578" spans="1:7" thickBot="1">
      <c r="A6578" s="62" t="s">
        <v>2446</v>
      </c>
      <c r="B6578" s="61">
        <v>365</v>
      </c>
      <c r="C6578" s="61" t="str">
        <f t="shared" si="318"/>
        <v>No Tie</v>
      </c>
      <c r="D6578" s="63">
        <f t="shared" si="319"/>
        <v>365</v>
      </c>
      <c r="E6578" s="63">
        <v>365</v>
      </c>
      <c r="F6578" s="61" t="s">
        <v>1698</v>
      </c>
      <c r="G6578" s="61" t="str">
        <f t="shared" si="320"/>
        <v>Nicholas Fung</v>
      </c>
    </row>
    <row r="6579" spans="1:7" thickBot="1">
      <c r="A6579" s="62" t="s">
        <v>2446</v>
      </c>
      <c r="B6579" s="61">
        <v>366</v>
      </c>
      <c r="C6579" s="61" t="str">
        <f t="shared" si="318"/>
        <v>No Tie</v>
      </c>
      <c r="D6579" s="63">
        <f t="shared" si="319"/>
        <v>366</v>
      </c>
      <c r="E6579" s="63">
        <v>366</v>
      </c>
      <c r="F6579" s="61" t="s">
        <v>1561</v>
      </c>
      <c r="G6579" s="61" t="str">
        <f t="shared" si="320"/>
        <v>Jorge Campillo</v>
      </c>
    </row>
    <row r="6580" spans="1:7" thickBot="1">
      <c r="A6580" s="62" t="s">
        <v>2446</v>
      </c>
      <c r="B6580" s="61">
        <v>367</v>
      </c>
      <c r="C6580" s="61" t="str">
        <f t="shared" si="318"/>
        <v>No Tie</v>
      </c>
      <c r="D6580" s="63">
        <f t="shared" si="319"/>
        <v>367</v>
      </c>
      <c r="E6580" s="63">
        <v>367</v>
      </c>
      <c r="F6580" s="61" t="s">
        <v>1357</v>
      </c>
      <c r="G6580" s="61" t="str">
        <f t="shared" si="320"/>
        <v>Keith Horne</v>
      </c>
    </row>
    <row r="6581" spans="1:7" thickBot="1">
      <c r="A6581" s="62" t="s">
        <v>2446</v>
      </c>
      <c r="B6581" s="61">
        <v>368</v>
      </c>
      <c r="C6581" s="61" t="str">
        <f t="shared" si="318"/>
        <v>No Tie</v>
      </c>
      <c r="D6581" s="63">
        <f t="shared" si="319"/>
        <v>368</v>
      </c>
      <c r="E6581" s="63">
        <v>368</v>
      </c>
      <c r="F6581" s="61" t="s">
        <v>1663</v>
      </c>
      <c r="G6581" s="61" t="str">
        <f t="shared" si="320"/>
        <v>David McKenzie</v>
      </c>
    </row>
    <row r="6582" spans="1:7" thickBot="1">
      <c r="A6582" s="62" t="s">
        <v>2446</v>
      </c>
      <c r="B6582" s="61">
        <v>369</v>
      </c>
      <c r="C6582" s="61" t="str">
        <f t="shared" si="318"/>
        <v>No Tie</v>
      </c>
      <c r="D6582" s="63">
        <f t="shared" si="319"/>
        <v>369</v>
      </c>
      <c r="E6582" s="63">
        <v>369</v>
      </c>
      <c r="F6582" s="61" t="s">
        <v>2089</v>
      </c>
      <c r="G6582" s="61" t="str">
        <f t="shared" si="320"/>
        <v>Woody Austin</v>
      </c>
    </row>
    <row r="6583" spans="1:7" thickBot="1">
      <c r="A6583" s="62" t="s">
        <v>2446</v>
      </c>
      <c r="B6583" s="61">
        <v>370</v>
      </c>
      <c r="C6583" s="61" t="str">
        <f t="shared" si="318"/>
        <v>No Tie</v>
      </c>
      <c r="D6583" s="63">
        <f t="shared" si="319"/>
        <v>370</v>
      </c>
      <c r="E6583" s="63">
        <v>370</v>
      </c>
      <c r="F6583" s="61" t="s">
        <v>1533</v>
      </c>
      <c r="G6583" s="61" t="str">
        <f t="shared" si="320"/>
        <v>Brendan Jones</v>
      </c>
    </row>
    <row r="6584" spans="1:7" thickBot="1">
      <c r="A6584" s="62" t="s">
        <v>2446</v>
      </c>
      <c r="B6584" s="61">
        <v>371</v>
      </c>
      <c r="C6584" s="61" t="str">
        <f t="shared" si="318"/>
        <v>No Tie</v>
      </c>
      <c r="D6584" s="63">
        <f t="shared" si="319"/>
        <v>371</v>
      </c>
      <c r="E6584" s="63">
        <v>371</v>
      </c>
      <c r="F6584" s="61" t="s">
        <v>1633</v>
      </c>
      <c r="G6584" s="61" t="str">
        <f t="shared" si="320"/>
        <v>Sebastian Cappelen</v>
      </c>
    </row>
    <row r="6585" spans="1:7" thickBot="1">
      <c r="A6585" s="62" t="s">
        <v>2446</v>
      </c>
      <c r="B6585" s="61">
        <v>372</v>
      </c>
      <c r="C6585" s="61" t="str">
        <f t="shared" si="318"/>
        <v>No Tie</v>
      </c>
      <c r="D6585" s="63">
        <f t="shared" si="319"/>
        <v>372</v>
      </c>
      <c r="E6585" s="63">
        <v>372</v>
      </c>
      <c r="F6585" s="61" t="s">
        <v>1335</v>
      </c>
      <c r="G6585" s="61" t="str">
        <f t="shared" si="320"/>
        <v>Michael Lorenzo-Vera</v>
      </c>
    </row>
    <row r="6586" spans="1:7" thickBot="1">
      <c r="A6586" s="62" t="s">
        <v>2446</v>
      </c>
      <c r="B6586" s="61">
        <v>373</v>
      </c>
      <c r="C6586" s="61" t="str">
        <f t="shared" si="318"/>
        <v>No Tie</v>
      </c>
      <c r="D6586" s="63">
        <f t="shared" si="319"/>
        <v>373</v>
      </c>
      <c r="E6586" s="63">
        <v>373</v>
      </c>
      <c r="F6586" s="61" t="s">
        <v>1644</v>
      </c>
      <c r="G6586" s="61" t="str">
        <f t="shared" si="320"/>
        <v>Jared Harvey</v>
      </c>
    </row>
    <row r="6587" spans="1:7" thickBot="1">
      <c r="A6587" s="62" t="s">
        <v>2446</v>
      </c>
      <c r="B6587" s="61">
        <v>374</v>
      </c>
      <c r="C6587" s="61" t="str">
        <f t="shared" si="318"/>
        <v>No Tie</v>
      </c>
      <c r="D6587" s="63">
        <f t="shared" si="319"/>
        <v>374</v>
      </c>
      <c r="E6587" s="63">
        <v>374</v>
      </c>
      <c r="F6587" s="61" t="s">
        <v>1930</v>
      </c>
      <c r="G6587" s="61" t="str">
        <f t="shared" si="320"/>
        <v>Ashley Hall</v>
      </c>
    </row>
    <row r="6588" spans="1:7" thickBot="1">
      <c r="A6588" s="62" t="s">
        <v>2446</v>
      </c>
      <c r="B6588" s="61">
        <v>375</v>
      </c>
      <c r="C6588" s="61" t="str">
        <f t="shared" si="318"/>
        <v>No Tie</v>
      </c>
      <c r="D6588" s="63">
        <f t="shared" si="319"/>
        <v>375</v>
      </c>
      <c r="E6588" s="63">
        <v>375</v>
      </c>
      <c r="F6588" s="61" t="s">
        <v>1565</v>
      </c>
      <c r="G6588" s="61" t="str">
        <f t="shared" si="320"/>
        <v>Jake Higginbottom</v>
      </c>
    </row>
    <row r="6589" spans="1:7" thickBot="1">
      <c r="A6589" s="62" t="s">
        <v>2446</v>
      </c>
      <c r="B6589" s="61">
        <v>376</v>
      </c>
      <c r="C6589" s="61" t="str">
        <f t="shared" si="318"/>
        <v>No Tie</v>
      </c>
      <c r="D6589" s="63">
        <f t="shared" si="319"/>
        <v>376</v>
      </c>
      <c r="E6589" s="63">
        <v>376</v>
      </c>
      <c r="F6589" s="61" t="s">
        <v>1292</v>
      </c>
      <c r="G6589" s="61" t="str">
        <f t="shared" si="320"/>
        <v>Lee Slattery</v>
      </c>
    </row>
    <row r="6590" spans="1:7" thickBot="1">
      <c r="A6590" s="62" t="s">
        <v>2446</v>
      </c>
      <c r="B6590" s="61">
        <v>377</v>
      </c>
      <c r="C6590" s="61" t="str">
        <f t="shared" si="318"/>
        <v>No Tie</v>
      </c>
      <c r="D6590" s="63">
        <f t="shared" si="319"/>
        <v>377</v>
      </c>
      <c r="E6590" s="63">
        <v>377</v>
      </c>
      <c r="F6590" s="61" t="s">
        <v>1844</v>
      </c>
      <c r="G6590" s="61" t="str">
        <f t="shared" si="320"/>
        <v>Gareth Maybin</v>
      </c>
    </row>
    <row r="6591" spans="1:7" thickBot="1">
      <c r="A6591" s="62" t="s">
        <v>2446</v>
      </c>
      <c r="B6591" s="61">
        <v>378</v>
      </c>
      <c r="C6591" s="61" t="str">
        <f t="shared" si="318"/>
        <v>No Tie</v>
      </c>
      <c r="D6591" s="63">
        <f t="shared" si="319"/>
        <v>378</v>
      </c>
      <c r="E6591" s="63">
        <v>378</v>
      </c>
      <c r="F6591" s="61" t="s">
        <v>1327</v>
      </c>
      <c r="G6591" s="61" t="str">
        <f t="shared" si="320"/>
        <v>Jim Herman</v>
      </c>
    </row>
    <row r="6592" spans="1:7" thickBot="1">
      <c r="A6592" s="62" t="s">
        <v>2446</v>
      </c>
      <c r="B6592" s="61">
        <v>379</v>
      </c>
      <c r="C6592" s="61" t="str">
        <f t="shared" si="318"/>
        <v>No Tie</v>
      </c>
      <c r="D6592" s="63">
        <f t="shared" si="319"/>
        <v>379</v>
      </c>
      <c r="E6592" s="63">
        <v>379</v>
      </c>
      <c r="F6592" s="61" t="s">
        <v>1790</v>
      </c>
      <c r="G6592" s="61" t="str">
        <f t="shared" si="320"/>
        <v>Titch Moore</v>
      </c>
    </row>
    <row r="6593" spans="1:7" thickBot="1">
      <c r="A6593" s="62" t="s">
        <v>2446</v>
      </c>
      <c r="B6593" s="61">
        <v>380</v>
      </c>
      <c r="C6593" s="61" t="str">
        <f t="shared" si="318"/>
        <v>No Tie</v>
      </c>
      <c r="D6593" s="63">
        <f t="shared" si="319"/>
        <v>380</v>
      </c>
      <c r="E6593" s="63">
        <v>380</v>
      </c>
      <c r="F6593" s="61" t="s">
        <v>1544</v>
      </c>
      <c r="G6593" s="61" t="str">
        <f t="shared" si="320"/>
        <v>Tjaart van der Walt</v>
      </c>
    </row>
    <row r="6594" spans="1:7" thickBot="1">
      <c r="A6594" s="62" t="s">
        <v>2446</v>
      </c>
      <c r="B6594" s="61">
        <v>381</v>
      </c>
      <c r="C6594" s="61" t="str">
        <f t="shared" si="318"/>
        <v>No Tie</v>
      </c>
      <c r="D6594" s="63">
        <f t="shared" si="319"/>
        <v>381</v>
      </c>
      <c r="E6594" s="63">
        <v>381</v>
      </c>
      <c r="F6594" s="61" t="s">
        <v>1662</v>
      </c>
      <c r="G6594" s="61" t="str">
        <f t="shared" si="320"/>
        <v>Adrian Otaegui</v>
      </c>
    </row>
    <row r="6595" spans="1:7" thickBot="1">
      <c r="A6595" s="62" t="s">
        <v>2446</v>
      </c>
      <c r="B6595" s="61">
        <v>382</v>
      </c>
      <c r="C6595" s="61" t="str">
        <f t="shared" si="318"/>
        <v>No Tie</v>
      </c>
      <c r="D6595" s="63">
        <f t="shared" si="319"/>
        <v>382</v>
      </c>
      <c r="E6595" s="63">
        <v>382</v>
      </c>
      <c r="F6595" s="61" t="s">
        <v>1593</v>
      </c>
      <c r="G6595" s="61" t="str">
        <f t="shared" si="320"/>
        <v>Bernard Ritthammer</v>
      </c>
    </row>
    <row r="6596" spans="1:7" thickBot="1">
      <c r="A6596" s="62" t="s">
        <v>2446</v>
      </c>
      <c r="B6596" s="61">
        <v>383</v>
      </c>
      <c r="C6596" s="61" t="str">
        <f t="shared" si="318"/>
        <v>No Tie</v>
      </c>
      <c r="D6596" s="63">
        <f t="shared" si="319"/>
        <v>383</v>
      </c>
      <c r="E6596" s="63">
        <v>383</v>
      </c>
      <c r="F6596" s="61" t="s">
        <v>1643</v>
      </c>
      <c r="G6596" s="61" t="str">
        <f t="shared" si="320"/>
        <v>Tyrone Van Aswegen</v>
      </c>
    </row>
    <row r="6597" spans="1:7" thickBot="1">
      <c r="A6597" s="62" t="s">
        <v>2446</v>
      </c>
      <c r="B6597" s="61">
        <v>384</v>
      </c>
      <c r="C6597" s="61" t="str">
        <f t="shared" si="318"/>
        <v>No Tie</v>
      </c>
      <c r="D6597" s="63">
        <f t="shared" si="319"/>
        <v>384</v>
      </c>
      <c r="E6597" s="63">
        <v>384</v>
      </c>
      <c r="F6597" s="61" t="s">
        <v>526</v>
      </c>
      <c r="G6597" s="61" t="str">
        <f t="shared" si="320"/>
        <v>Hudson Swafford</v>
      </c>
    </row>
    <row r="6598" spans="1:7" thickBot="1">
      <c r="A6598" s="62" t="s">
        <v>2446</v>
      </c>
      <c r="B6598" s="61">
        <v>385</v>
      </c>
      <c r="C6598" s="61" t="str">
        <f t="shared" si="318"/>
        <v>No Tie</v>
      </c>
      <c r="D6598" s="63">
        <f t="shared" si="319"/>
        <v>385</v>
      </c>
      <c r="E6598" s="63">
        <v>385</v>
      </c>
      <c r="F6598" s="61" t="s">
        <v>1351</v>
      </c>
      <c r="G6598" s="61" t="str">
        <f t="shared" si="320"/>
        <v>Colt Knost</v>
      </c>
    </row>
    <row r="6599" spans="1:7" thickBot="1">
      <c r="A6599" s="62" t="s">
        <v>2446</v>
      </c>
      <c r="B6599" s="61">
        <v>386</v>
      </c>
      <c r="C6599" s="61" t="str">
        <f t="shared" si="318"/>
        <v>No Tie</v>
      </c>
      <c r="D6599" s="63">
        <f t="shared" si="319"/>
        <v>386</v>
      </c>
      <c r="E6599" s="63">
        <v>386</v>
      </c>
      <c r="F6599" s="61" t="s">
        <v>1374</v>
      </c>
      <c r="G6599" s="61" t="str">
        <f t="shared" si="320"/>
        <v>Ignacio Elvira Mijares</v>
      </c>
    </row>
    <row r="6600" spans="1:7" thickBot="1">
      <c r="A6600" s="62" t="s">
        <v>2446</v>
      </c>
      <c r="B6600" s="61">
        <v>387</v>
      </c>
      <c r="C6600" s="61" t="str">
        <f t="shared" si="318"/>
        <v>No Tie</v>
      </c>
      <c r="D6600" s="63">
        <f t="shared" si="319"/>
        <v>387</v>
      </c>
      <c r="E6600" s="63">
        <v>387</v>
      </c>
      <c r="F6600" s="61" t="s">
        <v>2090</v>
      </c>
      <c r="G6600" s="61" t="str">
        <f t="shared" si="320"/>
        <v>Daniel Brooks</v>
      </c>
    </row>
    <row r="6601" spans="1:7" thickBot="1">
      <c r="A6601" s="62" t="s">
        <v>2446</v>
      </c>
      <c r="B6601" s="61">
        <v>388</v>
      </c>
      <c r="C6601" s="61" t="str">
        <f t="shared" si="318"/>
        <v>No Tie</v>
      </c>
      <c r="D6601" s="63">
        <f t="shared" si="319"/>
        <v>388</v>
      </c>
      <c r="E6601" s="63">
        <v>388</v>
      </c>
      <c r="F6601" s="61" t="s">
        <v>1359</v>
      </c>
      <c r="G6601" s="61" t="str">
        <f t="shared" si="320"/>
        <v>Daisuke Kataoka</v>
      </c>
    </row>
    <row r="6602" spans="1:7" thickBot="1">
      <c r="A6602" s="62" t="s">
        <v>2446</v>
      </c>
      <c r="B6602" s="61">
        <v>389</v>
      </c>
      <c r="C6602" s="61" t="str">
        <f t="shared" si="318"/>
        <v>No Tie</v>
      </c>
      <c r="D6602" s="63">
        <f t="shared" si="319"/>
        <v>389</v>
      </c>
      <c r="E6602" s="63">
        <v>389</v>
      </c>
      <c r="F6602" s="61" t="s">
        <v>1794</v>
      </c>
      <c r="G6602" s="61" t="str">
        <f t="shared" si="320"/>
        <v>Sihwan Kim</v>
      </c>
    </row>
    <row r="6603" spans="1:7" thickBot="1">
      <c r="A6603" s="62" t="s">
        <v>2446</v>
      </c>
      <c r="B6603" s="61">
        <v>390</v>
      </c>
      <c r="C6603" s="61" t="str">
        <f t="shared" si="318"/>
        <v>No Tie</v>
      </c>
      <c r="D6603" s="63">
        <f t="shared" si="319"/>
        <v>390</v>
      </c>
      <c r="E6603" s="63">
        <v>390</v>
      </c>
      <c r="F6603" s="61" t="s">
        <v>1732</v>
      </c>
      <c r="G6603" s="61" t="str">
        <f t="shared" si="320"/>
        <v>Antonio Hortal</v>
      </c>
    </row>
    <row r="6604" spans="1:7" thickBot="1">
      <c r="A6604" s="62" t="s">
        <v>2446</v>
      </c>
      <c r="B6604" s="61">
        <v>390</v>
      </c>
      <c r="C6604" s="61" t="str">
        <f t="shared" si="318"/>
        <v>No Tie</v>
      </c>
      <c r="D6604" s="63">
        <f t="shared" si="319"/>
        <v>390</v>
      </c>
      <c r="E6604" s="63">
        <v>390</v>
      </c>
      <c r="F6604" s="61" t="s">
        <v>1820</v>
      </c>
      <c r="G6604" s="61" t="str">
        <f t="shared" si="320"/>
        <v>Dimi Papadatos</v>
      </c>
    </row>
    <row r="6605" spans="1:7" thickBot="1">
      <c r="A6605" s="62" t="s">
        <v>2446</v>
      </c>
      <c r="B6605" s="61">
        <v>392</v>
      </c>
      <c r="C6605" s="61" t="str">
        <f t="shared" si="318"/>
        <v>No Tie</v>
      </c>
      <c r="D6605" s="63">
        <f t="shared" si="319"/>
        <v>392</v>
      </c>
      <c r="E6605" s="63">
        <v>392</v>
      </c>
      <c r="F6605" s="61" t="s">
        <v>1347</v>
      </c>
      <c r="G6605" s="61" t="str">
        <f t="shared" si="320"/>
        <v>Kyle Reifers</v>
      </c>
    </row>
    <row r="6606" spans="1:7" thickBot="1">
      <c r="A6606" s="62" t="s">
        <v>2446</v>
      </c>
      <c r="B6606" s="61">
        <v>393</v>
      </c>
      <c r="C6606" s="61" t="str">
        <f t="shared" si="318"/>
        <v>No Tie</v>
      </c>
      <c r="D6606" s="63">
        <f t="shared" si="319"/>
        <v>393</v>
      </c>
      <c r="E6606" s="63">
        <v>393</v>
      </c>
      <c r="F6606" s="61" t="s">
        <v>1420</v>
      </c>
      <c r="G6606" s="61" t="str">
        <f t="shared" si="320"/>
        <v>Young-han Song</v>
      </c>
    </row>
    <row r="6607" spans="1:7" thickBot="1">
      <c r="A6607" s="62" t="s">
        <v>2446</v>
      </c>
      <c r="B6607" s="61">
        <v>394</v>
      </c>
      <c r="C6607" s="61" t="str">
        <f t="shared" si="318"/>
        <v>No Tie</v>
      </c>
      <c r="D6607" s="63">
        <f t="shared" si="319"/>
        <v>394</v>
      </c>
      <c r="E6607" s="63">
        <v>394</v>
      </c>
      <c r="F6607" s="61" t="s">
        <v>1495</v>
      </c>
      <c r="G6607" s="61" t="str">
        <f t="shared" si="320"/>
        <v>Toru Taniguchi</v>
      </c>
    </row>
    <row r="6608" spans="1:7" thickBot="1">
      <c r="A6608" s="62" t="s">
        <v>2446</v>
      </c>
      <c r="B6608" s="61">
        <v>395</v>
      </c>
      <c r="C6608" s="61" t="str">
        <f t="shared" si="318"/>
        <v>No Tie</v>
      </c>
      <c r="D6608" s="63">
        <f t="shared" si="319"/>
        <v>395</v>
      </c>
      <c r="E6608" s="63">
        <v>395</v>
      </c>
      <c r="F6608" s="61" t="s">
        <v>1911</v>
      </c>
      <c r="G6608" s="61" t="str">
        <f t="shared" si="320"/>
        <v>Jose-Filipe Lima</v>
      </c>
    </row>
    <row r="6609" spans="1:7" thickBot="1">
      <c r="A6609" s="62" t="s">
        <v>2446</v>
      </c>
      <c r="B6609" s="61">
        <v>396</v>
      </c>
      <c r="C6609" s="61" t="str">
        <f t="shared" si="318"/>
        <v>No Tie</v>
      </c>
      <c r="D6609" s="63">
        <f t="shared" si="319"/>
        <v>396</v>
      </c>
      <c r="E6609" s="63">
        <v>396</v>
      </c>
      <c r="F6609" s="61" t="s">
        <v>1468</v>
      </c>
      <c r="G6609" s="61" t="str">
        <f t="shared" si="320"/>
        <v>Terry Pilkadaris</v>
      </c>
    </row>
    <row r="6610" spans="1:7" thickBot="1">
      <c r="A6610" s="62" t="s">
        <v>2446</v>
      </c>
      <c r="B6610" s="61">
        <v>397</v>
      </c>
      <c r="C6610" s="61" t="str">
        <f t="shared" si="318"/>
        <v>No Tie</v>
      </c>
      <c r="D6610" s="63">
        <f t="shared" si="319"/>
        <v>397</v>
      </c>
      <c r="E6610" s="63">
        <v>397</v>
      </c>
      <c r="F6610" s="61" t="s">
        <v>1601</v>
      </c>
      <c r="G6610" s="61" t="str">
        <f t="shared" si="320"/>
        <v>Matthew Nixon</v>
      </c>
    </row>
    <row r="6611" spans="1:7" thickBot="1">
      <c r="A6611" s="62" t="s">
        <v>2446</v>
      </c>
      <c r="B6611" s="61">
        <v>398</v>
      </c>
      <c r="C6611" s="61" t="str">
        <f t="shared" si="318"/>
        <v>No Tie</v>
      </c>
      <c r="D6611" s="63">
        <f t="shared" si="319"/>
        <v>398</v>
      </c>
      <c r="E6611" s="63">
        <v>398</v>
      </c>
      <c r="F6611" s="61" t="s">
        <v>2091</v>
      </c>
      <c r="G6611" s="61" t="str">
        <f t="shared" si="320"/>
        <v>Kim Hyung-Tae</v>
      </c>
    </row>
    <row r="6612" spans="1:7" thickBot="1">
      <c r="A6612" s="62" t="s">
        <v>2446</v>
      </c>
      <c r="B6612" s="61">
        <v>399</v>
      </c>
      <c r="C6612" s="61" t="str">
        <f t="shared" si="318"/>
        <v>No Tie</v>
      </c>
      <c r="D6612" s="63">
        <f t="shared" si="319"/>
        <v>399</v>
      </c>
      <c r="E6612" s="63">
        <v>399</v>
      </c>
      <c r="F6612" s="61" t="s">
        <v>1669</v>
      </c>
      <c r="G6612" s="61" t="str">
        <f t="shared" si="320"/>
        <v>Xin-jun Zhang</v>
      </c>
    </row>
    <row r="6613" spans="1:7" thickBot="1">
      <c r="A6613" s="62" t="s">
        <v>2446</v>
      </c>
      <c r="B6613" s="61">
        <v>400</v>
      </c>
      <c r="C6613" s="61" t="str">
        <f t="shared" si="318"/>
        <v>No Tie</v>
      </c>
      <c r="D6613" s="63">
        <f t="shared" si="319"/>
        <v>400</v>
      </c>
      <c r="E6613" s="63">
        <v>400</v>
      </c>
      <c r="F6613" s="61" t="s">
        <v>1392</v>
      </c>
      <c r="G6613" s="61" t="str">
        <f t="shared" si="320"/>
        <v>Steve Wheatcroft</v>
      </c>
    </row>
    <row r="6614" spans="1:7" thickBot="1">
      <c r="A6614" s="62" t="s">
        <v>2446</v>
      </c>
      <c r="B6614" s="61">
        <v>401</v>
      </c>
      <c r="C6614" s="61" t="str">
        <f t="shared" si="318"/>
        <v>No Tie</v>
      </c>
      <c r="D6614" s="63">
        <f t="shared" si="319"/>
        <v>401</v>
      </c>
      <c r="E6614" s="63">
        <v>401</v>
      </c>
      <c r="F6614" s="61" t="s">
        <v>1440</v>
      </c>
      <c r="G6614" s="61" t="str">
        <f t="shared" si="320"/>
        <v>Miguel Tabuena</v>
      </c>
    </row>
    <row r="6615" spans="1:7" thickBot="1">
      <c r="A6615" s="62" t="s">
        <v>2446</v>
      </c>
      <c r="B6615" s="61">
        <v>402</v>
      </c>
      <c r="C6615" s="61" t="str">
        <f t="shared" si="318"/>
        <v>No Tie</v>
      </c>
      <c r="D6615" s="63">
        <f t="shared" si="319"/>
        <v>402</v>
      </c>
      <c r="E6615" s="63">
        <v>402</v>
      </c>
      <c r="F6615" s="61" t="s">
        <v>1435</v>
      </c>
      <c r="G6615" s="61" t="str">
        <f t="shared" si="320"/>
        <v>Peter Malnati</v>
      </c>
    </row>
    <row r="6616" spans="1:7" thickBot="1">
      <c r="A6616" s="62" t="s">
        <v>2446</v>
      </c>
      <c r="B6616" s="61">
        <v>403</v>
      </c>
      <c r="C6616" s="61" t="str">
        <f t="shared" si="318"/>
        <v>No Tie</v>
      </c>
      <c r="D6616" s="63">
        <f t="shared" si="319"/>
        <v>403</v>
      </c>
      <c r="E6616" s="63">
        <v>403</v>
      </c>
      <c r="F6616" s="61" t="s">
        <v>2048</v>
      </c>
      <c r="G6616" s="61" t="str">
        <f t="shared" si="320"/>
        <v>Arnond Vongvanij</v>
      </c>
    </row>
    <row r="6617" spans="1:7" thickBot="1">
      <c r="A6617" s="62" t="s">
        <v>2446</v>
      </c>
      <c r="B6617" s="61">
        <v>403</v>
      </c>
      <c r="C6617" s="61" t="str">
        <f t="shared" si="318"/>
        <v>No Tie</v>
      </c>
      <c r="D6617" s="63">
        <f t="shared" si="319"/>
        <v>403</v>
      </c>
      <c r="E6617" s="63">
        <v>403</v>
      </c>
      <c r="F6617" s="61" t="s">
        <v>658</v>
      </c>
      <c r="G6617" s="61" t="str">
        <f t="shared" si="320"/>
        <v>Robert Allenby</v>
      </c>
    </row>
    <row r="6618" spans="1:7" thickBot="1">
      <c r="A6618" s="62" t="s">
        <v>2446</v>
      </c>
      <c r="B6618" s="61">
        <v>405</v>
      </c>
      <c r="C6618" s="61" t="str">
        <f t="shared" si="318"/>
        <v>No Tie</v>
      </c>
      <c r="D6618" s="63">
        <f t="shared" si="319"/>
        <v>405</v>
      </c>
      <c r="E6618" s="63">
        <v>405</v>
      </c>
      <c r="F6618" s="61" t="s">
        <v>1300</v>
      </c>
      <c r="G6618" s="61" t="str">
        <f t="shared" si="320"/>
        <v>Martin Piller</v>
      </c>
    </row>
    <row r="6619" spans="1:7" thickBot="1">
      <c r="A6619" s="62" t="s">
        <v>2446</v>
      </c>
      <c r="B6619" s="61">
        <v>406</v>
      </c>
      <c r="C6619" s="61" t="str">
        <f t="shared" si="318"/>
        <v>No Tie</v>
      </c>
      <c r="D6619" s="63">
        <f t="shared" si="319"/>
        <v>406</v>
      </c>
      <c r="E6619" s="63">
        <v>406</v>
      </c>
      <c r="F6619" s="61" t="s">
        <v>1559</v>
      </c>
      <c r="G6619" s="61" t="str">
        <f t="shared" si="320"/>
        <v>Sam Walker</v>
      </c>
    </row>
    <row r="6620" spans="1:7" thickBot="1">
      <c r="A6620" s="62" t="s">
        <v>2446</v>
      </c>
      <c r="B6620" s="61">
        <v>407</v>
      </c>
      <c r="C6620" s="61" t="str">
        <f t="shared" si="318"/>
        <v>No Tie</v>
      </c>
      <c r="D6620" s="63">
        <f t="shared" si="319"/>
        <v>407</v>
      </c>
      <c r="E6620" s="63">
        <v>407</v>
      </c>
      <c r="F6620" s="61" t="s">
        <v>734</v>
      </c>
      <c r="G6620" s="61" t="str">
        <f t="shared" si="320"/>
        <v>James Driscoll</v>
      </c>
    </row>
    <row r="6621" spans="1:7" thickBot="1">
      <c r="A6621" s="62" t="s">
        <v>2446</v>
      </c>
      <c r="B6621" s="61">
        <v>407</v>
      </c>
      <c r="C6621" s="61" t="str">
        <f t="shared" si="318"/>
        <v>No Tie</v>
      </c>
      <c r="D6621" s="63">
        <f t="shared" si="319"/>
        <v>407</v>
      </c>
      <c r="E6621" s="63">
        <v>407</v>
      </c>
      <c r="F6621" s="61" t="s">
        <v>1670</v>
      </c>
      <c r="G6621" s="61" t="str">
        <f t="shared" si="320"/>
        <v>Ryan Blaum</v>
      </c>
    </row>
    <row r="6622" spans="1:7" thickBot="1">
      <c r="A6622" s="62" t="s">
        <v>2446</v>
      </c>
      <c r="B6622" s="61">
        <v>409</v>
      </c>
      <c r="C6622" s="61" t="str">
        <f t="shared" si="318"/>
        <v>No Tie</v>
      </c>
      <c r="D6622" s="63">
        <f t="shared" si="319"/>
        <v>409</v>
      </c>
      <c r="E6622" s="63">
        <v>409</v>
      </c>
      <c r="F6622" s="61" t="s">
        <v>2092</v>
      </c>
      <c r="G6622" s="61" t="str">
        <f t="shared" si="320"/>
        <v>Simon Thornton</v>
      </c>
    </row>
    <row r="6623" spans="1:7" thickBot="1">
      <c r="A6623" s="62" t="s">
        <v>2446</v>
      </c>
      <c r="B6623" s="61">
        <v>410</v>
      </c>
      <c r="C6623" s="61" t="str">
        <f t="shared" si="318"/>
        <v>No Tie</v>
      </c>
      <c r="D6623" s="63">
        <f t="shared" si="319"/>
        <v>410</v>
      </c>
      <c r="E6623" s="63">
        <v>410</v>
      </c>
      <c r="F6623" s="61" t="s">
        <v>783</v>
      </c>
      <c r="G6623" s="61" t="str">
        <f t="shared" si="320"/>
        <v>Jamie Lovemark</v>
      </c>
    </row>
    <row r="6624" spans="1:7" thickBot="1">
      <c r="A6624" s="62" t="s">
        <v>2446</v>
      </c>
      <c r="B6624" s="61">
        <v>411</v>
      </c>
      <c r="C6624" s="61" t="str">
        <f t="shared" si="318"/>
        <v>No Tie</v>
      </c>
      <c r="D6624" s="63">
        <f t="shared" si="319"/>
        <v>411</v>
      </c>
      <c r="E6624" s="63">
        <v>411</v>
      </c>
      <c r="F6624" s="61" t="s">
        <v>1326</v>
      </c>
      <c r="G6624" s="61" t="str">
        <f t="shared" si="320"/>
        <v>Andrew Dodt</v>
      </c>
    </row>
    <row r="6625" spans="1:7" thickBot="1">
      <c r="A6625" s="62" t="s">
        <v>2446</v>
      </c>
      <c r="B6625" s="61">
        <v>412</v>
      </c>
      <c r="C6625" s="61" t="str">
        <f t="shared" si="318"/>
        <v>No Tie</v>
      </c>
      <c r="D6625" s="63">
        <f t="shared" si="319"/>
        <v>412</v>
      </c>
      <c r="E6625" s="63">
        <v>412</v>
      </c>
      <c r="F6625" s="61" t="s">
        <v>769</v>
      </c>
      <c r="G6625" s="61" t="str">
        <f t="shared" si="320"/>
        <v>Aaron Watkins</v>
      </c>
    </row>
    <row r="6626" spans="1:7" thickBot="1">
      <c r="A6626" s="62" t="s">
        <v>2446</v>
      </c>
      <c r="B6626" s="61">
        <v>413</v>
      </c>
      <c r="C6626" s="61" t="str">
        <f t="shared" si="318"/>
        <v>No Tie</v>
      </c>
      <c r="D6626" s="63">
        <f t="shared" si="319"/>
        <v>413</v>
      </c>
      <c r="E6626" s="63">
        <v>413</v>
      </c>
      <c r="F6626" s="61" t="s">
        <v>707</v>
      </c>
      <c r="G6626" s="61" t="str">
        <f t="shared" si="320"/>
        <v>John Rollins</v>
      </c>
    </row>
    <row r="6627" spans="1:7" thickBot="1">
      <c r="A6627" s="62" t="s">
        <v>2446</v>
      </c>
      <c r="B6627" s="61">
        <v>414</v>
      </c>
      <c r="C6627" s="61" t="str">
        <f t="shared" si="318"/>
        <v>No Tie</v>
      </c>
      <c r="D6627" s="63">
        <f t="shared" si="319"/>
        <v>414</v>
      </c>
      <c r="E6627" s="63">
        <v>414</v>
      </c>
      <c r="F6627" s="61" t="s">
        <v>1513</v>
      </c>
      <c r="G6627" s="61" t="str">
        <f t="shared" si="320"/>
        <v>Mark Foster</v>
      </c>
    </row>
    <row r="6628" spans="1:7" thickBot="1">
      <c r="A6628" s="62" t="s">
        <v>2446</v>
      </c>
      <c r="B6628" s="61">
        <v>415</v>
      </c>
      <c r="C6628" s="61" t="str">
        <f t="shared" si="318"/>
        <v>No Tie</v>
      </c>
      <c r="D6628" s="63">
        <f t="shared" si="319"/>
        <v>415</v>
      </c>
      <c r="E6628" s="63">
        <v>415</v>
      </c>
      <c r="F6628" s="61" t="s">
        <v>1487</v>
      </c>
      <c r="G6628" s="61" t="str">
        <f t="shared" si="320"/>
        <v>David Oh</v>
      </c>
    </row>
    <row r="6629" spans="1:7" thickBot="1">
      <c r="A6629" s="62" t="s">
        <v>2446</v>
      </c>
      <c r="B6629" s="61">
        <v>416</v>
      </c>
      <c r="C6629" s="61" t="str">
        <f t="shared" si="318"/>
        <v>No Tie</v>
      </c>
      <c r="D6629" s="63">
        <f t="shared" si="319"/>
        <v>416</v>
      </c>
      <c r="E6629" s="63">
        <v>416</v>
      </c>
      <c r="F6629" s="61" t="s">
        <v>1771</v>
      </c>
      <c r="G6629" s="61" t="str">
        <f t="shared" si="320"/>
        <v>Ricardo Santos</v>
      </c>
    </row>
    <row r="6630" spans="1:7" thickBot="1">
      <c r="A6630" s="62" t="s">
        <v>2446</v>
      </c>
      <c r="B6630" s="61">
        <v>417</v>
      </c>
      <c r="C6630" s="61" t="str">
        <f t="shared" ref="C6630:C6693" si="321">IFERROR(SEARCH("T",B6630),"No Tie")</f>
        <v>No Tie</v>
      </c>
      <c r="D6630" s="63">
        <f t="shared" ref="D6630:D6693" si="322">IF(C6630="No Tie",B6630,RIGHT(B6630,LEN(B6630)-1))</f>
        <v>417</v>
      </c>
      <c r="E6630" s="63">
        <v>417</v>
      </c>
      <c r="F6630" s="61" t="s">
        <v>750</v>
      </c>
      <c r="G6630" s="61" t="str">
        <f t="shared" ref="G6630:G6693" si="323">TRIM(SUBSTITUTE(F6630,CHAR(160),CHAR(32)))</f>
        <v>Rod Pampling</v>
      </c>
    </row>
    <row r="6631" spans="1:7" thickBot="1">
      <c r="A6631" s="62" t="s">
        <v>2446</v>
      </c>
      <c r="B6631" s="61">
        <v>418</v>
      </c>
      <c r="C6631" s="61" t="str">
        <f t="shared" si="321"/>
        <v>No Tie</v>
      </c>
      <c r="D6631" s="63">
        <f t="shared" si="322"/>
        <v>418</v>
      </c>
      <c r="E6631" s="63">
        <v>418</v>
      </c>
      <c r="F6631" s="61" t="s">
        <v>1608</v>
      </c>
      <c r="G6631" s="61" t="str">
        <f t="shared" si="323"/>
        <v>Rahil Gangjee</v>
      </c>
    </row>
    <row r="6632" spans="1:7" thickBot="1">
      <c r="A6632" s="62" t="s">
        <v>2446</v>
      </c>
      <c r="B6632" s="61">
        <v>419</v>
      </c>
      <c r="C6632" s="61" t="str">
        <f t="shared" si="321"/>
        <v>No Tie</v>
      </c>
      <c r="D6632" s="63">
        <f t="shared" si="322"/>
        <v>419</v>
      </c>
      <c r="E6632" s="63">
        <v>419</v>
      </c>
      <c r="F6632" s="61" t="s">
        <v>1367</v>
      </c>
      <c r="G6632" s="61" t="str">
        <f t="shared" si="323"/>
        <v>Sam Saunders</v>
      </c>
    </row>
    <row r="6633" spans="1:7" thickBot="1">
      <c r="A6633" s="62" t="s">
        <v>2446</v>
      </c>
      <c r="B6633" s="61">
        <v>420</v>
      </c>
      <c r="C6633" s="61" t="str">
        <f t="shared" si="321"/>
        <v>No Tie</v>
      </c>
      <c r="D6633" s="63">
        <f t="shared" si="322"/>
        <v>420</v>
      </c>
      <c r="E6633" s="63">
        <v>420</v>
      </c>
      <c r="F6633" s="61" t="s">
        <v>1506</v>
      </c>
      <c r="G6633" s="61" t="str">
        <f t="shared" si="323"/>
        <v>Daniel Im</v>
      </c>
    </row>
    <row r="6634" spans="1:7" thickBot="1">
      <c r="A6634" s="62" t="s">
        <v>2446</v>
      </c>
      <c r="B6634" s="61">
        <v>421</v>
      </c>
      <c r="C6634" s="61" t="str">
        <f t="shared" si="321"/>
        <v>No Tie</v>
      </c>
      <c r="D6634" s="63">
        <f t="shared" si="322"/>
        <v>421</v>
      </c>
      <c r="E6634" s="63">
        <v>421</v>
      </c>
      <c r="F6634" s="61" t="s">
        <v>1878</v>
      </c>
      <c r="G6634" s="61" t="str">
        <f t="shared" si="323"/>
        <v>Soren Hansen</v>
      </c>
    </row>
    <row r="6635" spans="1:7" thickBot="1">
      <c r="A6635" s="62" t="s">
        <v>2446</v>
      </c>
      <c r="B6635" s="61">
        <v>422</v>
      </c>
      <c r="C6635" s="61" t="str">
        <f t="shared" si="321"/>
        <v>No Tie</v>
      </c>
      <c r="D6635" s="63">
        <f t="shared" si="322"/>
        <v>422</v>
      </c>
      <c r="E6635" s="63">
        <v>422</v>
      </c>
      <c r="F6635" s="61" t="s">
        <v>1278</v>
      </c>
      <c r="G6635" s="61" t="str">
        <f t="shared" si="323"/>
        <v>Gary Stal</v>
      </c>
    </row>
    <row r="6636" spans="1:7" thickBot="1">
      <c r="A6636" s="62" t="s">
        <v>2446</v>
      </c>
      <c r="B6636" s="61">
        <v>422</v>
      </c>
      <c r="C6636" s="61" t="str">
        <f t="shared" si="321"/>
        <v>No Tie</v>
      </c>
      <c r="D6636" s="63">
        <f t="shared" si="322"/>
        <v>422</v>
      </c>
      <c r="E6636" s="63">
        <v>422</v>
      </c>
      <c r="F6636" s="61" t="s">
        <v>1395</v>
      </c>
      <c r="G6636" s="61" t="str">
        <f t="shared" si="323"/>
        <v>Greg Chalmers</v>
      </c>
    </row>
    <row r="6637" spans="1:7" thickBot="1">
      <c r="A6637" s="62" t="s">
        <v>2446</v>
      </c>
      <c r="B6637" s="61">
        <v>424</v>
      </c>
      <c r="C6637" s="61" t="str">
        <f t="shared" si="321"/>
        <v>No Tie</v>
      </c>
      <c r="D6637" s="63">
        <f t="shared" si="322"/>
        <v>424</v>
      </c>
      <c r="E6637" s="63">
        <v>424</v>
      </c>
      <c r="F6637" s="61" t="s">
        <v>1894</v>
      </c>
      <c r="G6637" s="61" t="str">
        <f t="shared" si="323"/>
        <v>Alvaro Velasco</v>
      </c>
    </row>
    <row r="6638" spans="1:7" thickBot="1">
      <c r="A6638" s="62" t="s">
        <v>2446</v>
      </c>
      <c r="B6638" s="61">
        <v>425</v>
      </c>
      <c r="C6638" s="61" t="str">
        <f t="shared" si="321"/>
        <v>No Tie</v>
      </c>
      <c r="D6638" s="63">
        <f t="shared" si="322"/>
        <v>425</v>
      </c>
      <c r="E6638" s="63">
        <v>425</v>
      </c>
      <c r="F6638" s="61" t="s">
        <v>1603</v>
      </c>
      <c r="G6638" s="61" t="str">
        <f t="shared" si="323"/>
        <v>Ki-Tack Kwon</v>
      </c>
    </row>
    <row r="6639" spans="1:7" thickBot="1">
      <c r="A6639" s="62" t="s">
        <v>2446</v>
      </c>
      <c r="B6639" s="61">
        <v>426</v>
      </c>
      <c r="C6639" s="61" t="str">
        <f t="shared" si="321"/>
        <v>No Tie</v>
      </c>
      <c r="D6639" s="63">
        <f t="shared" si="322"/>
        <v>426</v>
      </c>
      <c r="E6639" s="63">
        <v>426</v>
      </c>
      <c r="F6639" s="61" t="s">
        <v>1562</v>
      </c>
      <c r="G6639" s="61" t="str">
        <f t="shared" si="323"/>
        <v>Joel Dahmen</v>
      </c>
    </row>
    <row r="6640" spans="1:7" thickBot="1">
      <c r="A6640" s="62" t="s">
        <v>2446</v>
      </c>
      <c r="B6640" s="61">
        <v>427</v>
      </c>
      <c r="C6640" s="61" t="str">
        <f t="shared" si="321"/>
        <v>No Tie</v>
      </c>
      <c r="D6640" s="63">
        <f t="shared" si="322"/>
        <v>427</v>
      </c>
      <c r="E6640" s="63">
        <v>427</v>
      </c>
      <c r="F6640" s="61" t="s">
        <v>1785</v>
      </c>
      <c r="G6640" s="61" t="str">
        <f t="shared" si="323"/>
        <v>Roger Sloan</v>
      </c>
    </row>
    <row r="6641" spans="1:7" thickBot="1">
      <c r="A6641" s="62" t="s">
        <v>2446</v>
      </c>
      <c r="B6641" s="61">
        <v>428</v>
      </c>
      <c r="C6641" s="61" t="str">
        <f t="shared" si="321"/>
        <v>No Tie</v>
      </c>
      <c r="D6641" s="63">
        <f t="shared" si="322"/>
        <v>428</v>
      </c>
      <c r="E6641" s="63">
        <v>428</v>
      </c>
      <c r="F6641" s="61" t="s">
        <v>1432</v>
      </c>
      <c r="G6641" s="61" t="str">
        <f t="shared" si="323"/>
        <v>Mikko Korhonen</v>
      </c>
    </row>
    <row r="6642" spans="1:7" thickBot="1">
      <c r="A6642" s="62" t="s">
        <v>2446</v>
      </c>
      <c r="B6642" s="61">
        <v>429</v>
      </c>
      <c r="C6642" s="61" t="str">
        <f t="shared" si="321"/>
        <v>No Tie</v>
      </c>
      <c r="D6642" s="63">
        <f t="shared" si="322"/>
        <v>429</v>
      </c>
      <c r="E6642" s="63">
        <v>429</v>
      </c>
      <c r="F6642" s="61" t="s">
        <v>1285</v>
      </c>
      <c r="G6642" s="61" t="str">
        <f t="shared" si="323"/>
        <v>Toshinori Muto</v>
      </c>
    </row>
    <row r="6643" spans="1:7" thickBot="1">
      <c r="A6643" s="62" t="s">
        <v>2446</v>
      </c>
      <c r="B6643" s="61">
        <v>430</v>
      </c>
      <c r="C6643" s="61" t="str">
        <f t="shared" si="321"/>
        <v>No Tie</v>
      </c>
      <c r="D6643" s="63">
        <f t="shared" si="322"/>
        <v>430</v>
      </c>
      <c r="E6643" s="63">
        <v>430</v>
      </c>
      <c r="F6643" s="61" t="s">
        <v>1243</v>
      </c>
      <c r="G6643" s="61" t="str">
        <f t="shared" si="323"/>
        <v>James Morrison</v>
      </c>
    </row>
    <row r="6644" spans="1:7" thickBot="1">
      <c r="A6644" s="62" t="s">
        <v>2446</v>
      </c>
      <c r="B6644" s="61">
        <v>431</v>
      </c>
      <c r="C6644" s="61" t="str">
        <f t="shared" si="321"/>
        <v>No Tie</v>
      </c>
      <c r="D6644" s="63">
        <f t="shared" si="322"/>
        <v>431</v>
      </c>
      <c r="E6644" s="63">
        <v>431</v>
      </c>
      <c r="F6644" s="61" t="s">
        <v>542</v>
      </c>
      <c r="G6644" s="61" t="str">
        <f t="shared" si="323"/>
        <v>Sean O'Hair</v>
      </c>
    </row>
    <row r="6645" spans="1:7" thickBot="1">
      <c r="A6645" s="62" t="s">
        <v>2446</v>
      </c>
      <c r="B6645" s="61">
        <v>432</v>
      </c>
      <c r="C6645" s="61" t="str">
        <f t="shared" si="321"/>
        <v>No Tie</v>
      </c>
      <c r="D6645" s="63">
        <f t="shared" si="322"/>
        <v>432</v>
      </c>
      <c r="E6645" s="63">
        <v>432</v>
      </c>
      <c r="F6645" s="61" t="s">
        <v>1802</v>
      </c>
      <c r="G6645" s="61" t="str">
        <f t="shared" si="323"/>
        <v>Philip Archer</v>
      </c>
    </row>
    <row r="6646" spans="1:7" thickBot="1">
      <c r="A6646" s="62" t="s">
        <v>2446</v>
      </c>
      <c r="B6646" s="61">
        <v>433</v>
      </c>
      <c r="C6646" s="61" t="str">
        <f t="shared" si="321"/>
        <v>No Tie</v>
      </c>
      <c r="D6646" s="63">
        <f t="shared" si="322"/>
        <v>433</v>
      </c>
      <c r="E6646" s="63">
        <v>433</v>
      </c>
      <c r="F6646" s="61" t="s">
        <v>1860</v>
      </c>
      <c r="G6646" s="61" t="str">
        <f t="shared" si="323"/>
        <v>Byron Smith</v>
      </c>
    </row>
    <row r="6647" spans="1:7" thickBot="1">
      <c r="A6647" s="62" t="s">
        <v>2446</v>
      </c>
      <c r="B6647" s="61">
        <v>433</v>
      </c>
      <c r="C6647" s="61" t="str">
        <f t="shared" si="321"/>
        <v>No Tie</v>
      </c>
      <c r="D6647" s="63">
        <f t="shared" si="322"/>
        <v>433</v>
      </c>
      <c r="E6647" s="63">
        <v>433</v>
      </c>
      <c r="F6647" s="61" t="s">
        <v>2071</v>
      </c>
      <c r="G6647" s="61" t="str">
        <f t="shared" si="323"/>
        <v>Josh Teater</v>
      </c>
    </row>
    <row r="6648" spans="1:7" thickBot="1">
      <c r="A6648" s="62" t="s">
        <v>2446</v>
      </c>
      <c r="B6648" s="61">
        <v>435</v>
      </c>
      <c r="C6648" s="61" t="str">
        <f t="shared" si="321"/>
        <v>No Tie</v>
      </c>
      <c r="D6648" s="63">
        <f t="shared" si="322"/>
        <v>435</v>
      </c>
      <c r="E6648" s="63">
        <v>435</v>
      </c>
      <c r="F6648" s="61" t="s">
        <v>1466</v>
      </c>
      <c r="G6648" s="61" t="str">
        <f t="shared" si="323"/>
        <v>Nathan Holman</v>
      </c>
    </row>
    <row r="6649" spans="1:7" thickBot="1">
      <c r="A6649" s="62" t="s">
        <v>2446</v>
      </c>
      <c r="B6649" s="61">
        <v>436</v>
      </c>
      <c r="C6649" s="61" t="str">
        <f t="shared" si="321"/>
        <v>No Tie</v>
      </c>
      <c r="D6649" s="63">
        <f t="shared" si="322"/>
        <v>436</v>
      </c>
      <c r="E6649" s="63">
        <v>436</v>
      </c>
      <c r="F6649" s="61" t="s">
        <v>1223</v>
      </c>
      <c r="G6649" s="61" t="str">
        <f t="shared" si="323"/>
        <v>Matthew Fitzpatrick</v>
      </c>
    </row>
    <row r="6650" spans="1:7" thickBot="1">
      <c r="A6650" s="62" t="s">
        <v>2446</v>
      </c>
      <c r="B6650" s="61">
        <v>437</v>
      </c>
      <c r="C6650" s="61" t="str">
        <f t="shared" si="321"/>
        <v>No Tie</v>
      </c>
      <c r="D6650" s="63">
        <f t="shared" si="322"/>
        <v>437</v>
      </c>
      <c r="E6650" s="63">
        <v>437</v>
      </c>
      <c r="F6650" s="61" t="s">
        <v>1401</v>
      </c>
      <c r="G6650" s="61" t="str">
        <f t="shared" si="323"/>
        <v>Jens Fahrbring</v>
      </c>
    </row>
    <row r="6651" spans="1:7" thickBot="1">
      <c r="A6651" s="62" t="s">
        <v>2446</v>
      </c>
      <c r="B6651" s="61">
        <v>438</v>
      </c>
      <c r="C6651" s="61" t="str">
        <f t="shared" si="321"/>
        <v>No Tie</v>
      </c>
      <c r="D6651" s="63">
        <f t="shared" si="322"/>
        <v>438</v>
      </c>
      <c r="E6651" s="63">
        <v>438</v>
      </c>
      <c r="F6651" s="61" t="s">
        <v>1646</v>
      </c>
      <c r="G6651" s="61" t="str">
        <f t="shared" si="323"/>
        <v>Wallie Coetsee</v>
      </c>
    </row>
    <row r="6652" spans="1:7" thickBot="1">
      <c r="A6652" s="62" t="s">
        <v>2446</v>
      </c>
      <c r="B6652" s="61">
        <v>439</v>
      </c>
      <c r="C6652" s="61" t="str">
        <f t="shared" si="321"/>
        <v>No Tie</v>
      </c>
      <c r="D6652" s="63">
        <f t="shared" si="322"/>
        <v>439</v>
      </c>
      <c r="E6652" s="63">
        <v>439</v>
      </c>
      <c r="F6652" s="61" t="s">
        <v>1245</v>
      </c>
      <c r="G6652" s="61" t="str">
        <f t="shared" si="323"/>
        <v>Alexander Noren</v>
      </c>
    </row>
    <row r="6653" spans="1:7" thickBot="1">
      <c r="A6653" s="62" t="s">
        <v>2446</v>
      </c>
      <c r="B6653" s="61">
        <v>440</v>
      </c>
      <c r="C6653" s="61" t="str">
        <f t="shared" si="321"/>
        <v>No Tie</v>
      </c>
      <c r="D6653" s="63">
        <f t="shared" si="322"/>
        <v>440</v>
      </c>
      <c r="E6653" s="63">
        <v>440</v>
      </c>
      <c r="F6653" s="61" t="s">
        <v>1458</v>
      </c>
      <c r="G6653" s="61" t="str">
        <f t="shared" si="323"/>
        <v>Hyun-woo Ryu</v>
      </c>
    </row>
    <row r="6654" spans="1:7" thickBot="1">
      <c r="A6654" s="62" t="s">
        <v>2446</v>
      </c>
      <c r="B6654" s="61">
        <v>441</v>
      </c>
      <c r="C6654" s="61" t="str">
        <f t="shared" si="321"/>
        <v>No Tie</v>
      </c>
      <c r="D6654" s="63">
        <f t="shared" si="322"/>
        <v>441</v>
      </c>
      <c r="E6654" s="63">
        <v>441</v>
      </c>
      <c r="F6654" s="61" t="s">
        <v>1981</v>
      </c>
      <c r="G6654" s="61" t="str">
        <f t="shared" si="323"/>
        <v>Scott Gardiner</v>
      </c>
    </row>
    <row r="6655" spans="1:7" thickBot="1">
      <c r="A6655" s="62" t="s">
        <v>2446</v>
      </c>
      <c r="B6655" s="61">
        <v>442</v>
      </c>
      <c r="C6655" s="61" t="str">
        <f t="shared" si="321"/>
        <v>No Tie</v>
      </c>
      <c r="D6655" s="63">
        <f t="shared" si="322"/>
        <v>442</v>
      </c>
      <c r="E6655" s="63">
        <v>442</v>
      </c>
      <c r="F6655" s="61" t="s">
        <v>1469</v>
      </c>
      <c r="G6655" s="61" t="str">
        <f t="shared" si="323"/>
        <v>Chad Collins</v>
      </c>
    </row>
    <row r="6656" spans="1:7" thickBot="1">
      <c r="A6656" s="62" t="s">
        <v>2446</v>
      </c>
      <c r="B6656" s="61">
        <v>443</v>
      </c>
      <c r="C6656" s="61" t="str">
        <f t="shared" si="321"/>
        <v>No Tie</v>
      </c>
      <c r="D6656" s="63">
        <f t="shared" si="322"/>
        <v>443</v>
      </c>
      <c r="E6656" s="63">
        <v>443</v>
      </c>
      <c r="F6656" s="61" t="s">
        <v>2002</v>
      </c>
      <c r="G6656" s="61" t="str">
        <f t="shared" si="323"/>
        <v>Yuki Kono</v>
      </c>
    </row>
    <row r="6657" spans="1:7" thickBot="1">
      <c r="A6657" s="62" t="s">
        <v>2446</v>
      </c>
      <c r="B6657" s="61">
        <v>444</v>
      </c>
      <c r="C6657" s="61" t="str">
        <f t="shared" si="321"/>
        <v>No Tie</v>
      </c>
      <c r="D6657" s="63">
        <f t="shared" si="322"/>
        <v>444</v>
      </c>
      <c r="E6657" s="63">
        <v>444</v>
      </c>
      <c r="F6657" s="61" t="s">
        <v>1493</v>
      </c>
      <c r="G6657" s="61" t="str">
        <f t="shared" si="323"/>
        <v>Callum Shinkwin</v>
      </c>
    </row>
    <row r="6658" spans="1:7" thickBot="1">
      <c r="A6658" s="62" t="s">
        <v>2446</v>
      </c>
      <c r="B6658" s="61">
        <v>445</v>
      </c>
      <c r="C6658" s="61" t="str">
        <f t="shared" si="321"/>
        <v>No Tie</v>
      </c>
      <c r="D6658" s="63">
        <f t="shared" si="322"/>
        <v>445</v>
      </c>
      <c r="E6658" s="63">
        <v>445</v>
      </c>
      <c r="F6658" s="61" t="s">
        <v>1903</v>
      </c>
      <c r="G6658" s="61" t="str">
        <f t="shared" si="323"/>
        <v>Jeppe Huldahl</v>
      </c>
    </row>
    <row r="6659" spans="1:7" thickBot="1">
      <c r="A6659" s="62" t="s">
        <v>2446</v>
      </c>
      <c r="B6659" s="61">
        <v>446</v>
      </c>
      <c r="C6659" s="61" t="str">
        <f t="shared" si="321"/>
        <v>No Tie</v>
      </c>
      <c r="D6659" s="63">
        <f t="shared" si="322"/>
        <v>446</v>
      </c>
      <c r="E6659" s="63">
        <v>446</v>
      </c>
      <c r="F6659" s="61" t="s">
        <v>1824</v>
      </c>
      <c r="G6659" s="61" t="str">
        <f t="shared" si="323"/>
        <v>Marcus Both</v>
      </c>
    </row>
    <row r="6660" spans="1:7" thickBot="1">
      <c r="A6660" s="62" t="s">
        <v>2446</v>
      </c>
      <c r="B6660" s="61">
        <v>447</v>
      </c>
      <c r="C6660" s="61" t="str">
        <f t="shared" si="321"/>
        <v>No Tie</v>
      </c>
      <c r="D6660" s="63">
        <f t="shared" si="322"/>
        <v>447</v>
      </c>
      <c r="E6660" s="63">
        <v>447</v>
      </c>
      <c r="F6660" s="61" t="s">
        <v>1836</v>
      </c>
      <c r="G6660" s="61" t="str">
        <f t="shared" si="323"/>
        <v>Kim Tae-hoon</v>
      </c>
    </row>
    <row r="6661" spans="1:7" thickBot="1">
      <c r="A6661" s="62" t="s">
        <v>2446</v>
      </c>
      <c r="B6661" s="61">
        <v>448</v>
      </c>
      <c r="C6661" s="61" t="str">
        <f t="shared" si="321"/>
        <v>No Tie</v>
      </c>
      <c r="D6661" s="63">
        <f t="shared" si="322"/>
        <v>448</v>
      </c>
      <c r="E6661" s="63">
        <v>448</v>
      </c>
      <c r="F6661" s="61" t="s">
        <v>1733</v>
      </c>
      <c r="G6661" s="61" t="str">
        <f t="shared" si="323"/>
        <v>Matt Weibring</v>
      </c>
    </row>
    <row r="6662" spans="1:7" thickBot="1">
      <c r="A6662" s="62" t="s">
        <v>2446</v>
      </c>
      <c r="B6662" s="61">
        <v>449</v>
      </c>
      <c r="C6662" s="61" t="str">
        <f t="shared" si="321"/>
        <v>No Tie</v>
      </c>
      <c r="D6662" s="63">
        <f t="shared" si="322"/>
        <v>449</v>
      </c>
      <c r="E6662" s="63">
        <v>449</v>
      </c>
      <c r="F6662" s="61" t="s">
        <v>1558</v>
      </c>
      <c r="G6662" s="61" t="str">
        <f t="shared" si="323"/>
        <v>Scott Henry</v>
      </c>
    </row>
    <row r="6663" spans="1:7" thickBot="1">
      <c r="A6663" s="62" t="s">
        <v>2446</v>
      </c>
      <c r="B6663" s="61">
        <v>450</v>
      </c>
      <c r="C6663" s="61" t="str">
        <f t="shared" si="321"/>
        <v>No Tie</v>
      </c>
      <c r="D6663" s="63">
        <f t="shared" si="322"/>
        <v>450</v>
      </c>
      <c r="E6663" s="63">
        <v>450</v>
      </c>
      <c r="F6663" s="61" t="s">
        <v>2093</v>
      </c>
      <c r="G6663" s="61" t="str">
        <f t="shared" si="323"/>
        <v>Edward Loar</v>
      </c>
    </row>
    <row r="6664" spans="1:7" thickBot="1">
      <c r="A6664" s="62" t="s">
        <v>2446</v>
      </c>
      <c r="B6664" s="61">
        <v>451</v>
      </c>
      <c r="C6664" s="61" t="str">
        <f t="shared" si="321"/>
        <v>No Tie</v>
      </c>
      <c r="D6664" s="63">
        <f t="shared" si="322"/>
        <v>451</v>
      </c>
      <c r="E6664" s="63">
        <v>451</v>
      </c>
      <c r="F6664" s="61" t="s">
        <v>1341</v>
      </c>
      <c r="G6664" s="61" t="str">
        <f t="shared" si="323"/>
        <v>Hao Tong Li</v>
      </c>
    </row>
    <row r="6665" spans="1:7" thickBot="1">
      <c r="A6665" s="62" t="s">
        <v>2446</v>
      </c>
      <c r="B6665" s="61">
        <v>451</v>
      </c>
      <c r="C6665" s="61" t="str">
        <f t="shared" si="321"/>
        <v>No Tie</v>
      </c>
      <c r="D6665" s="63">
        <f t="shared" si="322"/>
        <v>451</v>
      </c>
      <c r="E6665" s="63">
        <v>451</v>
      </c>
      <c r="F6665" s="61" t="s">
        <v>1634</v>
      </c>
      <c r="G6665" s="61" t="str">
        <f t="shared" si="323"/>
        <v>Lasse Jensen</v>
      </c>
    </row>
    <row r="6666" spans="1:7" thickBot="1">
      <c r="A6666" s="62" t="s">
        <v>2446</v>
      </c>
      <c r="B6666" s="61">
        <v>453</v>
      </c>
      <c r="C6666" s="61" t="str">
        <f t="shared" si="321"/>
        <v>No Tie</v>
      </c>
      <c r="D6666" s="63">
        <f t="shared" si="322"/>
        <v>453</v>
      </c>
      <c r="E6666" s="63">
        <v>453</v>
      </c>
      <c r="F6666" s="61" t="s">
        <v>1764</v>
      </c>
      <c r="G6666" s="61" t="str">
        <f t="shared" si="323"/>
        <v>Charlie Wi</v>
      </c>
    </row>
    <row r="6667" spans="1:7" thickBot="1">
      <c r="A6667" s="62" t="s">
        <v>2446</v>
      </c>
      <c r="B6667" s="61">
        <v>453</v>
      </c>
      <c r="C6667" s="61" t="str">
        <f t="shared" si="321"/>
        <v>No Tie</v>
      </c>
      <c r="D6667" s="63">
        <f t="shared" si="322"/>
        <v>453</v>
      </c>
      <c r="E6667" s="63">
        <v>453</v>
      </c>
      <c r="F6667" s="61" t="s">
        <v>2082</v>
      </c>
      <c r="G6667" s="61" t="str">
        <f t="shared" si="323"/>
        <v>Tetsuji Hiratsuka</v>
      </c>
    </row>
    <row r="6668" spans="1:7" thickBot="1">
      <c r="A6668" s="62" t="s">
        <v>2446</v>
      </c>
      <c r="B6668" s="61">
        <v>455</v>
      </c>
      <c r="C6668" s="61" t="str">
        <f t="shared" si="321"/>
        <v>No Tie</v>
      </c>
      <c r="D6668" s="63">
        <f t="shared" si="322"/>
        <v>455</v>
      </c>
      <c r="E6668" s="63">
        <v>455</v>
      </c>
      <c r="F6668" s="61" t="s">
        <v>1611</v>
      </c>
      <c r="G6668" s="61" t="str">
        <f t="shared" si="323"/>
        <v>Jason Knutzon</v>
      </c>
    </row>
    <row r="6669" spans="1:7" thickBot="1">
      <c r="A6669" s="62" t="s">
        <v>2446</v>
      </c>
      <c r="B6669" s="61">
        <v>456</v>
      </c>
      <c r="C6669" s="61" t="str">
        <f t="shared" si="321"/>
        <v>No Tie</v>
      </c>
      <c r="D6669" s="63">
        <f t="shared" si="322"/>
        <v>456</v>
      </c>
      <c r="E6669" s="63">
        <v>456</v>
      </c>
      <c r="F6669" s="61" t="s">
        <v>1706</v>
      </c>
      <c r="G6669" s="61" t="str">
        <f t="shared" si="323"/>
        <v>Hidemasa Hoshino</v>
      </c>
    </row>
    <row r="6670" spans="1:7" thickBot="1">
      <c r="A6670" s="62" t="s">
        <v>2446</v>
      </c>
      <c r="B6670" s="61">
        <v>457</v>
      </c>
      <c r="C6670" s="61" t="str">
        <f t="shared" si="321"/>
        <v>No Tie</v>
      </c>
      <c r="D6670" s="63">
        <f t="shared" si="322"/>
        <v>457</v>
      </c>
      <c r="E6670" s="63">
        <v>457</v>
      </c>
      <c r="F6670" s="61" t="s">
        <v>1640</v>
      </c>
      <c r="G6670" s="61" t="str">
        <f t="shared" si="323"/>
        <v>Jerome Lando Casanova</v>
      </c>
    </row>
    <row r="6671" spans="1:7" thickBot="1">
      <c r="A6671" s="62" t="s">
        <v>2446</v>
      </c>
      <c r="B6671" s="61">
        <v>458</v>
      </c>
      <c r="C6671" s="61" t="str">
        <f t="shared" si="321"/>
        <v>No Tie</v>
      </c>
      <c r="D6671" s="63">
        <f t="shared" si="322"/>
        <v>458</v>
      </c>
      <c r="E6671" s="63">
        <v>458</v>
      </c>
      <c r="F6671" s="61" t="s">
        <v>1542</v>
      </c>
      <c r="G6671" s="61" t="str">
        <f t="shared" si="323"/>
        <v>Jyoti Randhawa</v>
      </c>
    </row>
    <row r="6672" spans="1:7" thickBot="1">
      <c r="A6672" s="62" t="s">
        <v>2446</v>
      </c>
      <c r="B6672" s="61">
        <v>459</v>
      </c>
      <c r="C6672" s="61" t="str">
        <f t="shared" si="321"/>
        <v>No Tie</v>
      </c>
      <c r="D6672" s="63">
        <f t="shared" si="322"/>
        <v>459</v>
      </c>
      <c r="E6672" s="63">
        <v>459</v>
      </c>
      <c r="F6672" s="61" t="s">
        <v>1757</v>
      </c>
      <c r="G6672" s="61" t="str">
        <f t="shared" si="323"/>
        <v>Joachim B Hansen</v>
      </c>
    </row>
    <row r="6673" spans="1:7" thickBot="1">
      <c r="A6673" s="62" t="s">
        <v>2446</v>
      </c>
      <c r="B6673" s="61">
        <v>460</v>
      </c>
      <c r="C6673" s="61" t="str">
        <f t="shared" si="321"/>
        <v>No Tie</v>
      </c>
      <c r="D6673" s="63">
        <f t="shared" si="322"/>
        <v>460</v>
      </c>
      <c r="E6673" s="63">
        <v>460</v>
      </c>
      <c r="F6673" s="61" t="s">
        <v>1462</v>
      </c>
      <c r="G6673" s="61" t="str">
        <f t="shared" si="323"/>
        <v>Spencer Levin</v>
      </c>
    </row>
    <row r="6674" spans="1:7" thickBot="1">
      <c r="A6674" s="62" t="s">
        <v>2446</v>
      </c>
      <c r="B6674" s="61">
        <v>461</v>
      </c>
      <c r="C6674" s="61" t="str">
        <f t="shared" si="321"/>
        <v>No Tie</v>
      </c>
      <c r="D6674" s="63">
        <f t="shared" si="322"/>
        <v>461</v>
      </c>
      <c r="E6674" s="63">
        <v>461</v>
      </c>
      <c r="F6674" s="61" t="s">
        <v>1456</v>
      </c>
      <c r="G6674" s="61" t="str">
        <f t="shared" si="323"/>
        <v>Mark Wilson</v>
      </c>
    </row>
    <row r="6675" spans="1:7" thickBot="1">
      <c r="A6675" s="62" t="s">
        <v>2446</v>
      </c>
      <c r="B6675" s="61">
        <v>462</v>
      </c>
      <c r="C6675" s="61" t="str">
        <f t="shared" si="321"/>
        <v>No Tie</v>
      </c>
      <c r="D6675" s="63">
        <f t="shared" si="322"/>
        <v>462</v>
      </c>
      <c r="E6675" s="63">
        <v>462</v>
      </c>
      <c r="F6675" s="61" t="s">
        <v>1526</v>
      </c>
      <c r="G6675" s="61" t="str">
        <f t="shared" si="323"/>
        <v>Bryden Macpherson</v>
      </c>
    </row>
    <row r="6676" spans="1:7" thickBot="1">
      <c r="A6676" s="62" t="s">
        <v>2446</v>
      </c>
      <c r="B6676" s="61">
        <v>463</v>
      </c>
      <c r="C6676" s="61" t="str">
        <f t="shared" si="321"/>
        <v>No Tie</v>
      </c>
      <c r="D6676" s="63">
        <f t="shared" si="322"/>
        <v>463</v>
      </c>
      <c r="E6676" s="63">
        <v>463</v>
      </c>
      <c r="F6676" s="61" t="s">
        <v>1389</v>
      </c>
      <c r="G6676" s="61" t="str">
        <f t="shared" si="323"/>
        <v>Tom Hoge</v>
      </c>
    </row>
    <row r="6677" spans="1:7" thickBot="1">
      <c r="A6677" s="62" t="s">
        <v>2446</v>
      </c>
      <c r="B6677" s="61">
        <v>464</v>
      </c>
      <c r="C6677" s="61" t="str">
        <f t="shared" si="321"/>
        <v>No Tie</v>
      </c>
      <c r="D6677" s="63">
        <f t="shared" si="322"/>
        <v>464</v>
      </c>
      <c r="E6677" s="63">
        <v>464</v>
      </c>
      <c r="F6677" s="61" t="s">
        <v>1710</v>
      </c>
      <c r="G6677" s="61" t="str">
        <f t="shared" si="323"/>
        <v>Sattaya Supupramai</v>
      </c>
    </row>
    <row r="6678" spans="1:7" thickBot="1">
      <c r="A6678" s="62" t="s">
        <v>2446</v>
      </c>
      <c r="B6678" s="61">
        <v>465</v>
      </c>
      <c r="C6678" s="61" t="str">
        <f t="shared" si="321"/>
        <v>No Tie</v>
      </c>
      <c r="D6678" s="63">
        <f t="shared" si="322"/>
        <v>465</v>
      </c>
      <c r="E6678" s="63">
        <v>465</v>
      </c>
      <c r="F6678" s="61" t="s">
        <v>1996</v>
      </c>
      <c r="G6678" s="61" t="str">
        <f t="shared" si="323"/>
        <v>Brinson Paolini</v>
      </c>
    </row>
    <row r="6679" spans="1:7" thickBot="1">
      <c r="A6679" s="62" t="s">
        <v>2446</v>
      </c>
      <c r="B6679" s="61">
        <v>466</v>
      </c>
      <c r="C6679" s="61" t="str">
        <f t="shared" si="321"/>
        <v>No Tie</v>
      </c>
      <c r="D6679" s="63">
        <f t="shared" si="322"/>
        <v>466</v>
      </c>
      <c r="E6679" s="63">
        <v>466</v>
      </c>
      <c r="F6679" s="61" t="s">
        <v>1718</v>
      </c>
      <c r="G6679" s="61" t="str">
        <f t="shared" si="323"/>
        <v>IlHwan Park</v>
      </c>
    </row>
    <row r="6680" spans="1:7" thickBot="1">
      <c r="A6680" s="62" t="s">
        <v>2446</v>
      </c>
      <c r="B6680" s="61">
        <v>467</v>
      </c>
      <c r="C6680" s="61" t="str">
        <f t="shared" si="321"/>
        <v>No Tie</v>
      </c>
      <c r="D6680" s="63">
        <f t="shared" si="322"/>
        <v>467</v>
      </c>
      <c r="E6680" s="63">
        <v>467</v>
      </c>
      <c r="F6680" s="61" t="s">
        <v>1517</v>
      </c>
      <c r="G6680" s="61" t="str">
        <f t="shared" si="323"/>
        <v>Ryutaro Nagano</v>
      </c>
    </row>
    <row r="6681" spans="1:7" thickBot="1">
      <c r="A6681" s="62" t="s">
        <v>2446</v>
      </c>
      <c r="B6681" s="61">
        <v>468</v>
      </c>
      <c r="C6681" s="61" t="str">
        <f t="shared" si="321"/>
        <v>No Tie</v>
      </c>
      <c r="D6681" s="63">
        <f t="shared" si="322"/>
        <v>468</v>
      </c>
      <c r="E6681" s="63">
        <v>468</v>
      </c>
      <c r="F6681" s="61" t="s">
        <v>1830</v>
      </c>
      <c r="G6681" s="61" t="str">
        <f t="shared" si="323"/>
        <v>Niccolo Quintarelli</v>
      </c>
    </row>
    <row r="6682" spans="1:7" thickBot="1">
      <c r="A6682" s="62" t="s">
        <v>2446</v>
      </c>
      <c r="B6682" s="61">
        <v>469</v>
      </c>
      <c r="C6682" s="61" t="str">
        <f t="shared" si="321"/>
        <v>No Tie</v>
      </c>
      <c r="D6682" s="63">
        <f t="shared" si="322"/>
        <v>469</v>
      </c>
      <c r="E6682" s="63">
        <v>469</v>
      </c>
      <c r="F6682" s="61" t="s">
        <v>1880</v>
      </c>
      <c r="G6682" s="61" t="str">
        <f t="shared" si="323"/>
        <v>Richard Finch</v>
      </c>
    </row>
    <row r="6683" spans="1:7" thickBot="1">
      <c r="A6683" s="62" t="s">
        <v>2446</v>
      </c>
      <c r="B6683" s="61">
        <v>469</v>
      </c>
      <c r="C6683" s="61" t="str">
        <f t="shared" si="321"/>
        <v>No Tie</v>
      </c>
      <c r="D6683" s="63">
        <f t="shared" si="322"/>
        <v>469</v>
      </c>
      <c r="E6683" s="63">
        <v>469</v>
      </c>
      <c r="F6683" s="61" t="s">
        <v>1805</v>
      </c>
      <c r="G6683" s="61" t="str">
        <f t="shared" si="323"/>
        <v>Steven Jeffress</v>
      </c>
    </row>
    <row r="6684" spans="1:7" thickBot="1">
      <c r="A6684" s="62" t="s">
        <v>2446</v>
      </c>
      <c r="B6684" s="61">
        <v>471</v>
      </c>
      <c r="C6684" s="61" t="str">
        <f t="shared" si="321"/>
        <v>No Tie</v>
      </c>
      <c r="D6684" s="63">
        <f t="shared" si="322"/>
        <v>471</v>
      </c>
      <c r="E6684" s="63">
        <v>471</v>
      </c>
      <c r="F6684" s="61" t="s">
        <v>2070</v>
      </c>
      <c r="G6684" s="61" t="str">
        <f t="shared" si="323"/>
        <v>Daisuke Maruyama</v>
      </c>
    </row>
    <row r="6685" spans="1:7" thickBot="1">
      <c r="A6685" s="62" t="s">
        <v>2446</v>
      </c>
      <c r="B6685" s="61">
        <v>472</v>
      </c>
      <c r="C6685" s="61" t="str">
        <f t="shared" si="321"/>
        <v>No Tie</v>
      </c>
      <c r="D6685" s="63">
        <f t="shared" si="322"/>
        <v>472</v>
      </c>
      <c r="E6685" s="63">
        <v>472</v>
      </c>
      <c r="F6685" s="61" t="s">
        <v>1348</v>
      </c>
      <c r="G6685" s="61" t="str">
        <f t="shared" si="323"/>
        <v>Wang Jeung-hun</v>
      </c>
    </row>
    <row r="6686" spans="1:7" thickBot="1">
      <c r="A6686" s="62" t="s">
        <v>2446</v>
      </c>
      <c r="B6686" s="61">
        <v>473</v>
      </c>
      <c r="C6686" s="61" t="str">
        <f t="shared" si="321"/>
        <v>No Tie</v>
      </c>
      <c r="D6686" s="63">
        <f t="shared" si="322"/>
        <v>473</v>
      </c>
      <c r="E6686" s="63">
        <v>473</v>
      </c>
      <c r="F6686" s="61" t="s">
        <v>787</v>
      </c>
      <c r="G6686" s="61" t="str">
        <f t="shared" si="323"/>
        <v>Wes Roach</v>
      </c>
    </row>
    <row r="6687" spans="1:7" thickBot="1">
      <c r="A6687" s="62" t="s">
        <v>2446</v>
      </c>
      <c r="B6687" s="61">
        <v>474</v>
      </c>
      <c r="C6687" s="61" t="str">
        <f t="shared" si="321"/>
        <v>No Tie</v>
      </c>
      <c r="D6687" s="63">
        <f t="shared" si="322"/>
        <v>474</v>
      </c>
      <c r="E6687" s="63">
        <v>474</v>
      </c>
      <c r="F6687" s="61" t="s">
        <v>1823</v>
      </c>
      <c r="G6687" s="61" t="str">
        <f t="shared" si="323"/>
        <v>Victor Riu</v>
      </c>
    </row>
    <row r="6688" spans="1:7" thickBot="1">
      <c r="A6688" s="62" t="s">
        <v>2446</v>
      </c>
      <c r="B6688" s="61">
        <v>475</v>
      </c>
      <c r="C6688" s="61" t="str">
        <f t="shared" si="321"/>
        <v>No Tie</v>
      </c>
      <c r="D6688" s="63">
        <f t="shared" si="322"/>
        <v>475</v>
      </c>
      <c r="E6688" s="63">
        <v>475</v>
      </c>
      <c r="F6688" s="61" t="s">
        <v>1451</v>
      </c>
      <c r="G6688" s="61" t="str">
        <f t="shared" si="323"/>
        <v>Bronson Burgoon</v>
      </c>
    </row>
    <row r="6689" spans="1:7" thickBot="1">
      <c r="A6689" s="62" t="s">
        <v>2446</v>
      </c>
      <c r="B6689" s="61">
        <v>476</v>
      </c>
      <c r="C6689" s="61" t="str">
        <f t="shared" si="321"/>
        <v>No Tie</v>
      </c>
      <c r="D6689" s="63">
        <f t="shared" si="322"/>
        <v>476</v>
      </c>
      <c r="E6689" s="63">
        <v>476</v>
      </c>
      <c r="F6689" s="61" t="s">
        <v>1439</v>
      </c>
      <c r="G6689" s="61" t="str">
        <f t="shared" si="323"/>
        <v>Thomas Linard</v>
      </c>
    </row>
    <row r="6690" spans="1:7" thickBot="1">
      <c r="A6690" s="62" t="s">
        <v>2446</v>
      </c>
      <c r="B6690" s="61">
        <v>477</v>
      </c>
      <c r="C6690" s="61" t="str">
        <f t="shared" si="321"/>
        <v>No Tie</v>
      </c>
      <c r="D6690" s="63">
        <f t="shared" si="322"/>
        <v>477</v>
      </c>
      <c r="E6690" s="63">
        <v>477</v>
      </c>
      <c r="F6690" s="61" t="s">
        <v>1750</v>
      </c>
      <c r="G6690" s="61" t="str">
        <f t="shared" si="323"/>
        <v>Steven Brown</v>
      </c>
    </row>
    <row r="6691" spans="1:7" thickBot="1">
      <c r="A6691" s="62" t="s">
        <v>2446</v>
      </c>
      <c r="B6691" s="61">
        <v>478</v>
      </c>
      <c r="C6691" s="61" t="str">
        <f t="shared" si="321"/>
        <v>No Tie</v>
      </c>
      <c r="D6691" s="63">
        <f t="shared" si="322"/>
        <v>478</v>
      </c>
      <c r="E6691" s="63">
        <v>478</v>
      </c>
      <c r="F6691" s="61" t="s">
        <v>785</v>
      </c>
      <c r="G6691" s="61" t="str">
        <f t="shared" si="323"/>
        <v>Kevin Tway</v>
      </c>
    </row>
    <row r="6692" spans="1:7" thickBot="1">
      <c r="A6692" s="62" t="s">
        <v>2446</v>
      </c>
      <c r="B6692" s="61">
        <v>479</v>
      </c>
      <c r="C6692" s="61" t="str">
        <f t="shared" si="321"/>
        <v>No Tie</v>
      </c>
      <c r="D6692" s="63">
        <f t="shared" si="322"/>
        <v>479</v>
      </c>
      <c r="E6692" s="63">
        <v>479</v>
      </c>
      <c r="F6692" s="61" t="s">
        <v>2094</v>
      </c>
      <c r="G6692" s="61" t="str">
        <f t="shared" si="323"/>
        <v>Bob Estes</v>
      </c>
    </row>
    <row r="6693" spans="1:7" thickBot="1">
      <c r="A6693" s="62" t="s">
        <v>2446</v>
      </c>
      <c r="B6693" s="61">
        <v>480</v>
      </c>
      <c r="C6693" s="61" t="str">
        <f t="shared" si="321"/>
        <v>No Tie</v>
      </c>
      <c r="D6693" s="63">
        <f t="shared" si="322"/>
        <v>480</v>
      </c>
      <c r="E6693" s="63">
        <v>480</v>
      </c>
      <c r="F6693" s="61" t="s">
        <v>1411</v>
      </c>
      <c r="G6693" s="61" t="str">
        <f t="shared" si="323"/>
        <v>Tom Gillis</v>
      </c>
    </row>
    <row r="6694" spans="1:7" thickBot="1">
      <c r="A6694" s="62" t="s">
        <v>2446</v>
      </c>
      <c r="B6694" s="61">
        <v>481</v>
      </c>
      <c r="C6694" s="61" t="str">
        <f t="shared" ref="C6694:C6757" si="324">IFERROR(SEARCH("T",B6694),"No Tie")</f>
        <v>No Tie</v>
      </c>
      <c r="D6694" s="63">
        <f t="shared" ref="D6694:D6757" si="325">IF(C6694="No Tie",B6694,RIGHT(B6694,LEN(B6694)-1))</f>
        <v>481</v>
      </c>
      <c r="E6694" s="63">
        <v>481</v>
      </c>
      <c r="F6694" s="61" t="s">
        <v>1587</v>
      </c>
      <c r="G6694" s="61" t="str">
        <f t="shared" ref="G6694:G6757" si="326">TRIM(SUBSTITUTE(F6694,CHAR(160),CHAR(32)))</f>
        <v>Wen-Tang Lin</v>
      </c>
    </row>
    <row r="6695" spans="1:7" thickBot="1">
      <c r="A6695" s="62" t="s">
        <v>2446</v>
      </c>
      <c r="B6695" s="61">
        <v>482</v>
      </c>
      <c r="C6695" s="61" t="str">
        <f t="shared" si="324"/>
        <v>No Tie</v>
      </c>
      <c r="D6695" s="63">
        <f t="shared" si="325"/>
        <v>482</v>
      </c>
      <c r="E6695" s="63">
        <v>482</v>
      </c>
      <c r="F6695" s="61" t="s">
        <v>1711</v>
      </c>
      <c r="G6695" s="61" t="str">
        <f t="shared" si="326"/>
        <v>Gunn Charoenkul</v>
      </c>
    </row>
    <row r="6696" spans="1:7" thickBot="1">
      <c r="A6696" s="62" t="s">
        <v>2446</v>
      </c>
      <c r="B6696" s="61">
        <v>483</v>
      </c>
      <c r="C6696" s="61" t="str">
        <f t="shared" si="324"/>
        <v>No Tie</v>
      </c>
      <c r="D6696" s="63">
        <f t="shared" si="325"/>
        <v>483</v>
      </c>
      <c r="E6696" s="63">
        <v>483</v>
      </c>
      <c r="F6696" s="61" t="s">
        <v>1583</v>
      </c>
      <c r="G6696" s="61" t="str">
        <f t="shared" si="326"/>
        <v>Carlos Pigem</v>
      </c>
    </row>
    <row r="6697" spans="1:7" thickBot="1">
      <c r="A6697" s="62" t="s">
        <v>2446</v>
      </c>
      <c r="B6697" s="61">
        <v>484</v>
      </c>
      <c r="C6697" s="61" t="str">
        <f t="shared" si="324"/>
        <v>No Tie</v>
      </c>
      <c r="D6697" s="63">
        <f t="shared" si="325"/>
        <v>484</v>
      </c>
      <c r="E6697" s="63">
        <v>484</v>
      </c>
      <c r="F6697" s="61" t="s">
        <v>1518</v>
      </c>
      <c r="G6697" s="61" t="str">
        <f t="shared" si="326"/>
        <v>Atiwit Janewattanano</v>
      </c>
    </row>
    <row r="6698" spans="1:7" thickBot="1">
      <c r="A6698" s="62" t="s">
        <v>2446</v>
      </c>
      <c r="B6698" s="61">
        <v>484</v>
      </c>
      <c r="C6698" s="61" t="str">
        <f t="shared" si="324"/>
        <v>No Tie</v>
      </c>
      <c r="D6698" s="63">
        <f t="shared" si="325"/>
        <v>484</v>
      </c>
      <c r="E6698" s="63">
        <v>484</v>
      </c>
      <c r="F6698" s="61" t="s">
        <v>717</v>
      </c>
      <c r="G6698" s="61" t="str">
        <f t="shared" si="326"/>
        <v>Tommy Gainey</v>
      </c>
    </row>
    <row r="6699" spans="1:7" thickBot="1">
      <c r="A6699" s="62" t="s">
        <v>2446</v>
      </c>
      <c r="B6699" s="61">
        <v>486</v>
      </c>
      <c r="C6699" s="61" t="str">
        <f t="shared" si="324"/>
        <v>No Tie</v>
      </c>
      <c r="D6699" s="63">
        <f t="shared" si="325"/>
        <v>486</v>
      </c>
      <c r="E6699" s="63">
        <v>486</v>
      </c>
      <c r="F6699" s="61" t="s">
        <v>1521</v>
      </c>
      <c r="G6699" s="61" t="str">
        <f t="shared" si="326"/>
        <v>Lucas Glover</v>
      </c>
    </row>
    <row r="6700" spans="1:7" thickBot="1">
      <c r="A6700" s="62" t="s">
        <v>2446</v>
      </c>
      <c r="B6700" s="61">
        <v>487</v>
      </c>
      <c r="C6700" s="61" t="str">
        <f t="shared" si="324"/>
        <v>No Tie</v>
      </c>
      <c r="D6700" s="63">
        <f t="shared" si="325"/>
        <v>487</v>
      </c>
      <c r="E6700" s="63">
        <v>487</v>
      </c>
      <c r="F6700" s="61" t="s">
        <v>1629</v>
      </c>
      <c r="G6700" s="61" t="str">
        <f t="shared" si="326"/>
        <v>Pontus Widegren</v>
      </c>
    </row>
    <row r="6701" spans="1:7" thickBot="1">
      <c r="A6701" s="62" t="s">
        <v>2446</v>
      </c>
      <c r="B6701" s="61">
        <v>488</v>
      </c>
      <c r="C6701" s="61" t="str">
        <f t="shared" si="324"/>
        <v>No Tie</v>
      </c>
      <c r="D6701" s="63">
        <f t="shared" si="325"/>
        <v>488</v>
      </c>
      <c r="E6701" s="63">
        <v>488</v>
      </c>
      <c r="F6701" s="61" t="s">
        <v>1768</v>
      </c>
      <c r="G6701" s="61" t="str">
        <f t="shared" si="326"/>
        <v>Adrien Bernadet</v>
      </c>
    </row>
    <row r="6702" spans="1:7" thickBot="1">
      <c r="A6702" s="62" t="s">
        <v>2446</v>
      </c>
      <c r="B6702" s="61">
        <v>489</v>
      </c>
      <c r="C6702" s="61" t="str">
        <f t="shared" si="324"/>
        <v>No Tie</v>
      </c>
      <c r="D6702" s="63">
        <f t="shared" si="325"/>
        <v>489</v>
      </c>
      <c r="E6702" s="63">
        <v>489</v>
      </c>
      <c r="F6702" s="61" t="s">
        <v>1402</v>
      </c>
      <c r="G6702" s="61" t="str">
        <f t="shared" si="326"/>
        <v>Joakim Lagergren</v>
      </c>
    </row>
    <row r="6703" spans="1:7" thickBot="1">
      <c r="A6703" s="62" t="s">
        <v>2446</v>
      </c>
      <c r="B6703" s="61">
        <v>490</v>
      </c>
      <c r="C6703" s="61" t="str">
        <f t="shared" si="324"/>
        <v>No Tie</v>
      </c>
      <c r="D6703" s="63">
        <f t="shared" si="325"/>
        <v>490</v>
      </c>
      <c r="E6703" s="63">
        <v>490</v>
      </c>
      <c r="F6703" s="61" t="s">
        <v>1881</v>
      </c>
      <c r="G6703" s="61" t="str">
        <f t="shared" si="326"/>
        <v>Woo-Hyun Kim</v>
      </c>
    </row>
    <row r="6704" spans="1:7" thickBot="1">
      <c r="A6704" s="62" t="s">
        <v>2446</v>
      </c>
      <c r="B6704" s="61">
        <v>491</v>
      </c>
      <c r="C6704" s="61" t="str">
        <f t="shared" si="324"/>
        <v>No Tie</v>
      </c>
      <c r="D6704" s="63">
        <f t="shared" si="325"/>
        <v>491</v>
      </c>
      <c r="E6704" s="63">
        <v>491</v>
      </c>
      <c r="F6704" s="61" t="s">
        <v>1933</v>
      </c>
      <c r="G6704" s="61" t="str">
        <f t="shared" si="326"/>
        <v>Joe Durant</v>
      </c>
    </row>
    <row r="6705" spans="1:7" thickBot="1">
      <c r="A6705" s="62" t="s">
        <v>2446</v>
      </c>
      <c r="B6705" s="61">
        <v>492</v>
      </c>
      <c r="C6705" s="61" t="str">
        <f t="shared" si="324"/>
        <v>No Tie</v>
      </c>
      <c r="D6705" s="63">
        <f t="shared" si="325"/>
        <v>492</v>
      </c>
      <c r="E6705" s="63">
        <v>492</v>
      </c>
      <c r="F6705" s="61" t="s">
        <v>2095</v>
      </c>
      <c r="G6705" s="61" t="str">
        <f t="shared" si="326"/>
        <v>Elmer Salvador</v>
      </c>
    </row>
    <row r="6706" spans="1:7" thickBot="1">
      <c r="A6706" s="62" t="s">
        <v>2446</v>
      </c>
      <c r="B6706" s="61">
        <v>493</v>
      </c>
      <c r="C6706" s="61" t="str">
        <f t="shared" si="324"/>
        <v>No Tie</v>
      </c>
      <c r="D6706" s="63">
        <f t="shared" si="325"/>
        <v>493</v>
      </c>
      <c r="E6706" s="63">
        <v>493</v>
      </c>
      <c r="F6706" s="61" t="s">
        <v>1470</v>
      </c>
      <c r="G6706" s="61" t="str">
        <f t="shared" si="326"/>
        <v>Michael Kim</v>
      </c>
    </row>
    <row r="6707" spans="1:7" thickBot="1">
      <c r="A6707" s="62" t="s">
        <v>2446</v>
      </c>
      <c r="B6707" s="61">
        <v>494</v>
      </c>
      <c r="C6707" s="61" t="str">
        <f t="shared" si="324"/>
        <v>No Tie</v>
      </c>
      <c r="D6707" s="63">
        <f t="shared" si="325"/>
        <v>494</v>
      </c>
      <c r="E6707" s="63">
        <v>494</v>
      </c>
      <c r="F6707" s="61" t="s">
        <v>1286</v>
      </c>
      <c r="G6707" s="61" t="str">
        <f t="shared" si="326"/>
        <v>Davis Love III</v>
      </c>
    </row>
    <row r="6708" spans="1:7" thickBot="1">
      <c r="A6708" s="62" t="s">
        <v>2446</v>
      </c>
      <c r="B6708" s="61">
        <v>495</v>
      </c>
      <c r="C6708" s="61" t="str">
        <f t="shared" si="324"/>
        <v>No Tie</v>
      </c>
      <c r="D6708" s="63">
        <f t="shared" si="325"/>
        <v>495</v>
      </c>
      <c r="E6708" s="63">
        <v>495</v>
      </c>
      <c r="F6708" s="61" t="s">
        <v>1414</v>
      </c>
      <c r="G6708" s="61" t="str">
        <f t="shared" si="326"/>
        <v>Rhein Gibson</v>
      </c>
    </row>
    <row r="6709" spans="1:7" thickBot="1">
      <c r="A6709" s="62" t="s">
        <v>2446</v>
      </c>
      <c r="B6709" s="61">
        <v>496</v>
      </c>
      <c r="C6709" s="61" t="str">
        <f t="shared" si="324"/>
        <v>No Tie</v>
      </c>
      <c r="D6709" s="63">
        <f t="shared" si="325"/>
        <v>496</v>
      </c>
      <c r="E6709" s="63">
        <v>496</v>
      </c>
      <c r="F6709" s="61" t="s">
        <v>1492</v>
      </c>
      <c r="G6709" s="61" t="str">
        <f t="shared" si="326"/>
        <v>David Drysdale</v>
      </c>
    </row>
    <row r="6710" spans="1:7" thickBot="1">
      <c r="A6710" s="62" t="s">
        <v>2446</v>
      </c>
      <c r="B6710" s="61">
        <v>497</v>
      </c>
      <c r="C6710" s="61" t="str">
        <f t="shared" si="324"/>
        <v>No Tie</v>
      </c>
      <c r="D6710" s="63">
        <f t="shared" si="325"/>
        <v>497</v>
      </c>
      <c r="E6710" s="63">
        <v>497</v>
      </c>
      <c r="F6710" s="61" t="s">
        <v>1773</v>
      </c>
      <c r="G6710" s="61" t="str">
        <f t="shared" si="326"/>
        <v>Aron Price</v>
      </c>
    </row>
    <row r="6711" spans="1:7" thickBot="1">
      <c r="A6711" s="62" t="s">
        <v>2446</v>
      </c>
      <c r="B6711" s="61">
        <v>498</v>
      </c>
      <c r="C6711" s="61" t="str">
        <f t="shared" si="324"/>
        <v>No Tie</v>
      </c>
      <c r="D6711" s="63">
        <f t="shared" si="325"/>
        <v>498</v>
      </c>
      <c r="E6711" s="63">
        <v>498</v>
      </c>
      <c r="F6711" s="61" t="s">
        <v>1963</v>
      </c>
      <c r="G6711" s="61" t="str">
        <f t="shared" si="326"/>
        <v>Yoshinobu Tsukada</v>
      </c>
    </row>
    <row r="6712" spans="1:7" thickBot="1">
      <c r="A6712" s="62" t="s">
        <v>2446</v>
      </c>
      <c r="B6712" s="61">
        <v>499</v>
      </c>
      <c r="C6712" s="61" t="str">
        <f t="shared" si="324"/>
        <v>No Tie</v>
      </c>
      <c r="D6712" s="63">
        <f t="shared" si="325"/>
        <v>499</v>
      </c>
      <c r="E6712" s="63">
        <v>499</v>
      </c>
      <c r="F6712" s="61" t="s">
        <v>1909</v>
      </c>
      <c r="G6712" s="61" t="str">
        <f t="shared" si="326"/>
        <v>Yasuharu Imano</v>
      </c>
    </row>
    <row r="6713" spans="1:7" thickBot="1">
      <c r="A6713" s="62" t="s">
        <v>2446</v>
      </c>
      <c r="B6713" s="61">
        <v>500</v>
      </c>
      <c r="C6713" s="61" t="str">
        <f t="shared" si="324"/>
        <v>No Tie</v>
      </c>
      <c r="D6713" s="63">
        <f t="shared" si="325"/>
        <v>500</v>
      </c>
      <c r="E6713" s="63">
        <v>500</v>
      </c>
      <c r="F6713" s="61" t="s">
        <v>1705</v>
      </c>
      <c r="G6713" s="61" t="str">
        <f t="shared" si="326"/>
        <v>Brett Munson</v>
      </c>
    </row>
    <row r="6714" spans="1:7" thickBot="1">
      <c r="A6714" s="62" t="s">
        <v>2446</v>
      </c>
      <c r="B6714" s="61">
        <v>501</v>
      </c>
      <c r="C6714" s="61" t="str">
        <f t="shared" si="324"/>
        <v>No Tie</v>
      </c>
      <c r="D6714" s="63">
        <f t="shared" si="325"/>
        <v>501</v>
      </c>
      <c r="E6714" s="63">
        <v>501</v>
      </c>
      <c r="F6714" s="61" t="s">
        <v>1746</v>
      </c>
      <c r="G6714" s="61" t="str">
        <f t="shared" si="326"/>
        <v>Peter Whiteford</v>
      </c>
    </row>
    <row r="6715" spans="1:7" thickBot="1">
      <c r="A6715" s="62" t="s">
        <v>2446</v>
      </c>
      <c r="B6715" s="61">
        <v>502</v>
      </c>
      <c r="C6715" s="61" t="str">
        <f t="shared" si="324"/>
        <v>No Tie</v>
      </c>
      <c r="D6715" s="63">
        <f t="shared" si="325"/>
        <v>502</v>
      </c>
      <c r="E6715" s="63">
        <v>502</v>
      </c>
      <c r="F6715" s="61" t="s">
        <v>1527</v>
      </c>
      <c r="G6715" s="61" t="str">
        <f t="shared" si="326"/>
        <v>Brandon Stone</v>
      </c>
    </row>
    <row r="6716" spans="1:7" thickBot="1">
      <c r="A6716" s="62" t="s">
        <v>2446</v>
      </c>
      <c r="B6716" s="61">
        <v>503</v>
      </c>
      <c r="C6716" s="61" t="str">
        <f t="shared" si="324"/>
        <v>No Tie</v>
      </c>
      <c r="D6716" s="63">
        <f t="shared" si="325"/>
        <v>503</v>
      </c>
      <c r="E6716" s="63">
        <v>503</v>
      </c>
      <c r="F6716" s="61" t="s">
        <v>1497</v>
      </c>
      <c r="G6716" s="61" t="str">
        <f t="shared" si="326"/>
        <v>Jens Dantorp</v>
      </c>
    </row>
    <row r="6717" spans="1:7" thickBot="1">
      <c r="A6717" s="62" t="s">
        <v>2446</v>
      </c>
      <c r="B6717" s="61">
        <v>504</v>
      </c>
      <c r="C6717" s="61" t="str">
        <f t="shared" si="324"/>
        <v>No Tie</v>
      </c>
      <c r="D6717" s="63">
        <f t="shared" si="325"/>
        <v>504</v>
      </c>
      <c r="E6717" s="63">
        <v>504</v>
      </c>
      <c r="F6717" s="61" t="s">
        <v>1276</v>
      </c>
      <c r="G6717" s="61" t="str">
        <f t="shared" si="326"/>
        <v>Ricardo Gouveia</v>
      </c>
    </row>
    <row r="6718" spans="1:7" thickBot="1">
      <c r="A6718" s="62" t="s">
        <v>2446</v>
      </c>
      <c r="B6718" s="61">
        <v>505</v>
      </c>
      <c r="C6718" s="61" t="str">
        <f t="shared" si="324"/>
        <v>No Tie</v>
      </c>
      <c r="D6718" s="63">
        <f t="shared" si="325"/>
        <v>505</v>
      </c>
      <c r="E6718" s="63">
        <v>505</v>
      </c>
      <c r="F6718" s="61" t="s">
        <v>1590</v>
      </c>
      <c r="G6718" s="61" t="str">
        <f t="shared" si="326"/>
        <v>Julian Etulain</v>
      </c>
    </row>
    <row r="6719" spans="1:7" thickBot="1">
      <c r="A6719" s="62" t="s">
        <v>2446</v>
      </c>
      <c r="B6719" s="61">
        <v>506</v>
      </c>
      <c r="C6719" s="61" t="str">
        <f t="shared" si="324"/>
        <v>No Tie</v>
      </c>
      <c r="D6719" s="63">
        <f t="shared" si="325"/>
        <v>506</v>
      </c>
      <c r="E6719" s="63">
        <v>506</v>
      </c>
      <c r="F6719" s="61" t="s">
        <v>1730</v>
      </c>
      <c r="G6719" s="61" t="str">
        <f t="shared" si="326"/>
        <v>Han Lee</v>
      </c>
    </row>
    <row r="6720" spans="1:7" thickBot="1">
      <c r="A6720" s="62" t="s">
        <v>2446</v>
      </c>
      <c r="B6720" s="61">
        <v>507</v>
      </c>
      <c r="C6720" s="61" t="str">
        <f t="shared" si="324"/>
        <v>No Tie</v>
      </c>
      <c r="D6720" s="63">
        <f t="shared" si="325"/>
        <v>507</v>
      </c>
      <c r="E6720" s="63">
        <v>507</v>
      </c>
      <c r="F6720" s="61" t="s">
        <v>1460</v>
      </c>
      <c r="G6720" s="61" t="str">
        <f t="shared" si="326"/>
        <v>Jamie McLeary</v>
      </c>
    </row>
    <row r="6721" spans="1:7" thickBot="1">
      <c r="A6721" s="62" t="s">
        <v>2446</v>
      </c>
      <c r="B6721" s="61">
        <v>508</v>
      </c>
      <c r="C6721" s="61" t="str">
        <f t="shared" si="324"/>
        <v>No Tie</v>
      </c>
      <c r="D6721" s="63">
        <f t="shared" si="325"/>
        <v>508</v>
      </c>
      <c r="E6721" s="63">
        <v>508</v>
      </c>
      <c r="F6721" s="61" t="s">
        <v>1283</v>
      </c>
      <c r="G6721" s="61" t="str">
        <f t="shared" si="326"/>
        <v>Ryan Fox</v>
      </c>
    </row>
    <row r="6722" spans="1:7" thickBot="1">
      <c r="A6722" s="62" t="s">
        <v>2446</v>
      </c>
      <c r="B6722" s="61">
        <v>509</v>
      </c>
      <c r="C6722" s="61" t="str">
        <f t="shared" si="324"/>
        <v>No Tie</v>
      </c>
      <c r="D6722" s="63">
        <f t="shared" si="325"/>
        <v>509</v>
      </c>
      <c r="E6722" s="63">
        <v>509</v>
      </c>
      <c r="F6722" s="61" t="s">
        <v>1752</v>
      </c>
      <c r="G6722" s="61" t="str">
        <f t="shared" si="326"/>
        <v>Cyril Bouniol</v>
      </c>
    </row>
    <row r="6723" spans="1:7" thickBot="1">
      <c r="A6723" s="62" t="s">
        <v>2446</v>
      </c>
      <c r="B6723" s="61">
        <v>510</v>
      </c>
      <c r="C6723" s="61" t="str">
        <f t="shared" si="324"/>
        <v>No Tie</v>
      </c>
      <c r="D6723" s="63">
        <f t="shared" si="325"/>
        <v>510</v>
      </c>
      <c r="E6723" s="63">
        <v>510</v>
      </c>
      <c r="F6723" s="61" t="s">
        <v>1318</v>
      </c>
      <c r="G6723" s="61" t="str">
        <f t="shared" si="326"/>
        <v>Pelle Edberg</v>
      </c>
    </row>
    <row r="6724" spans="1:7" thickBot="1">
      <c r="A6724" s="62" t="s">
        <v>2446</v>
      </c>
      <c r="B6724" s="61">
        <v>511</v>
      </c>
      <c r="C6724" s="61" t="str">
        <f t="shared" si="324"/>
        <v>No Tie</v>
      </c>
      <c r="D6724" s="63">
        <f t="shared" si="325"/>
        <v>511</v>
      </c>
      <c r="E6724" s="63">
        <v>511</v>
      </c>
      <c r="F6724" s="61" t="s">
        <v>1829</v>
      </c>
      <c r="G6724" s="61" t="str">
        <f t="shared" si="326"/>
        <v>Bernhard Langer</v>
      </c>
    </row>
    <row r="6725" spans="1:7" thickBot="1">
      <c r="A6725" s="62" t="s">
        <v>2446</v>
      </c>
      <c r="B6725" s="61">
        <v>512</v>
      </c>
      <c r="C6725" s="61" t="str">
        <f t="shared" si="324"/>
        <v>No Tie</v>
      </c>
      <c r="D6725" s="63">
        <f t="shared" si="325"/>
        <v>512</v>
      </c>
      <c r="E6725" s="63">
        <v>512</v>
      </c>
      <c r="F6725" s="61" t="s">
        <v>2050</v>
      </c>
      <c r="G6725" s="61" t="str">
        <f t="shared" si="326"/>
        <v>Adrien Saddier</v>
      </c>
    </row>
    <row r="6726" spans="1:7" thickBot="1">
      <c r="A6726" s="62" t="s">
        <v>2446</v>
      </c>
      <c r="B6726" s="61">
        <v>512</v>
      </c>
      <c r="C6726" s="61" t="str">
        <f t="shared" si="324"/>
        <v>No Tie</v>
      </c>
      <c r="D6726" s="63">
        <f t="shared" si="325"/>
        <v>512</v>
      </c>
      <c r="E6726" s="63">
        <v>512</v>
      </c>
      <c r="F6726" s="61" t="s">
        <v>1945</v>
      </c>
      <c r="G6726" s="61" t="str">
        <f t="shared" si="326"/>
        <v>Carlos Sainz Jr</v>
      </c>
    </row>
    <row r="6727" spans="1:7" thickBot="1">
      <c r="A6727" s="62" t="s">
        <v>2446</v>
      </c>
      <c r="B6727" s="61">
        <v>512</v>
      </c>
      <c r="C6727" s="61" t="str">
        <f t="shared" si="324"/>
        <v>No Tie</v>
      </c>
      <c r="D6727" s="63">
        <f t="shared" si="325"/>
        <v>512</v>
      </c>
      <c r="E6727" s="63">
        <v>512</v>
      </c>
      <c r="F6727" s="61" t="s">
        <v>1507</v>
      </c>
      <c r="G6727" s="61" t="str">
        <f t="shared" si="326"/>
        <v>Nicholas Lindheim</v>
      </c>
    </row>
    <row r="6728" spans="1:7" thickBot="1">
      <c r="A6728" s="62" t="s">
        <v>2446</v>
      </c>
      <c r="B6728" s="61">
        <v>515</v>
      </c>
      <c r="C6728" s="61" t="str">
        <f t="shared" si="324"/>
        <v>No Tie</v>
      </c>
      <c r="D6728" s="63">
        <f t="shared" si="325"/>
        <v>515</v>
      </c>
      <c r="E6728" s="63">
        <v>515</v>
      </c>
      <c r="F6728" s="61" t="s">
        <v>1555</v>
      </c>
      <c r="G6728" s="61" t="str">
        <f t="shared" si="326"/>
        <v>Carlos Del Moral</v>
      </c>
    </row>
    <row r="6729" spans="1:7" thickBot="1">
      <c r="A6729" s="62" t="s">
        <v>2446</v>
      </c>
      <c r="B6729" s="61">
        <v>516</v>
      </c>
      <c r="C6729" s="61" t="str">
        <f t="shared" si="324"/>
        <v>No Tie</v>
      </c>
      <c r="D6729" s="63">
        <f t="shared" si="325"/>
        <v>516</v>
      </c>
      <c r="E6729" s="63">
        <v>516</v>
      </c>
      <c r="F6729" s="61" t="s">
        <v>2096</v>
      </c>
      <c r="G6729" s="61" t="str">
        <f t="shared" si="326"/>
        <v>Kunihiro Kamii</v>
      </c>
    </row>
    <row r="6730" spans="1:7" thickBot="1">
      <c r="A6730" s="62" t="s">
        <v>2446</v>
      </c>
      <c r="B6730" s="61">
        <v>517</v>
      </c>
      <c r="C6730" s="61" t="str">
        <f t="shared" si="324"/>
        <v>No Tie</v>
      </c>
      <c r="D6730" s="63">
        <f t="shared" si="325"/>
        <v>517</v>
      </c>
      <c r="E6730" s="63">
        <v>517</v>
      </c>
      <c r="F6730" s="61" t="s">
        <v>1971</v>
      </c>
      <c r="G6730" s="61" t="str">
        <f t="shared" si="326"/>
        <v>Mark Anderson</v>
      </c>
    </row>
    <row r="6731" spans="1:7" thickBot="1">
      <c r="A6731" s="62" t="s">
        <v>2446</v>
      </c>
      <c r="B6731" s="61">
        <v>518</v>
      </c>
      <c r="C6731" s="61" t="str">
        <f t="shared" si="324"/>
        <v>No Tie</v>
      </c>
      <c r="D6731" s="63">
        <f t="shared" si="325"/>
        <v>518</v>
      </c>
      <c r="E6731" s="63">
        <v>518</v>
      </c>
      <c r="F6731" s="61" t="s">
        <v>1951</v>
      </c>
      <c r="G6731" s="61" t="str">
        <f t="shared" si="326"/>
        <v>Fredrik Andersson Hed</v>
      </c>
    </row>
    <row r="6732" spans="1:7" thickBot="1">
      <c r="A6732" s="62" t="s">
        <v>2446</v>
      </c>
      <c r="B6732" s="61">
        <v>518</v>
      </c>
      <c r="C6732" s="61" t="str">
        <f t="shared" si="324"/>
        <v>No Tie</v>
      </c>
      <c r="D6732" s="63">
        <f t="shared" si="325"/>
        <v>518</v>
      </c>
      <c r="E6732" s="63">
        <v>518</v>
      </c>
      <c r="F6732" s="61" t="s">
        <v>588</v>
      </c>
      <c r="G6732" s="61" t="str">
        <f t="shared" si="326"/>
        <v>Scott Pinckney</v>
      </c>
    </row>
    <row r="6733" spans="1:7" thickBot="1">
      <c r="A6733" s="62" t="s">
        <v>2446</v>
      </c>
      <c r="B6733" s="61">
        <v>520</v>
      </c>
      <c r="C6733" s="61" t="str">
        <f t="shared" si="324"/>
        <v>No Tie</v>
      </c>
      <c r="D6733" s="63">
        <f t="shared" si="325"/>
        <v>520</v>
      </c>
      <c r="E6733" s="63">
        <v>520</v>
      </c>
      <c r="F6733" s="61" t="s">
        <v>1615</v>
      </c>
      <c r="G6733" s="61" t="str">
        <f t="shared" si="326"/>
        <v>Satoshi Tomiyama</v>
      </c>
    </row>
    <row r="6734" spans="1:7" thickBot="1">
      <c r="A6734" s="62" t="s">
        <v>2446</v>
      </c>
      <c r="B6734" s="61">
        <v>521</v>
      </c>
      <c r="C6734" s="61" t="str">
        <f t="shared" si="324"/>
        <v>No Tie</v>
      </c>
      <c r="D6734" s="63">
        <f t="shared" si="325"/>
        <v>521</v>
      </c>
      <c r="E6734" s="63">
        <v>521</v>
      </c>
      <c r="F6734" s="61" t="s">
        <v>1498</v>
      </c>
      <c r="G6734" s="61" t="str">
        <f t="shared" si="326"/>
        <v>Yosuke Tsukada</v>
      </c>
    </row>
    <row r="6735" spans="1:7" thickBot="1">
      <c r="A6735" s="62" t="s">
        <v>2446</v>
      </c>
      <c r="B6735" s="61">
        <v>522</v>
      </c>
      <c r="C6735" s="61" t="str">
        <f t="shared" si="324"/>
        <v>No Tie</v>
      </c>
      <c r="D6735" s="63">
        <f t="shared" si="325"/>
        <v>522</v>
      </c>
      <c r="E6735" s="63">
        <v>522</v>
      </c>
      <c r="F6735" s="61" t="s">
        <v>1397</v>
      </c>
      <c r="G6735" s="61" t="str">
        <f t="shared" si="326"/>
        <v>Dicky Pride</v>
      </c>
    </row>
    <row r="6736" spans="1:7" thickBot="1">
      <c r="A6736" s="62" t="s">
        <v>2446</v>
      </c>
      <c r="B6736" s="61">
        <v>523</v>
      </c>
      <c r="C6736" s="61" t="str">
        <f t="shared" si="324"/>
        <v>No Tie</v>
      </c>
      <c r="D6736" s="63">
        <f t="shared" si="325"/>
        <v>523</v>
      </c>
      <c r="E6736" s="63">
        <v>523</v>
      </c>
      <c r="F6736" s="61" t="s">
        <v>1499</v>
      </c>
      <c r="G6736" s="61" t="str">
        <f t="shared" si="326"/>
        <v>Berry Henson</v>
      </c>
    </row>
    <row r="6737" spans="1:7" thickBot="1">
      <c r="A6737" s="62" t="s">
        <v>2446</v>
      </c>
      <c r="B6737" s="61">
        <v>524</v>
      </c>
      <c r="C6737" s="61" t="str">
        <f t="shared" si="324"/>
        <v>No Tie</v>
      </c>
      <c r="D6737" s="63">
        <f t="shared" si="325"/>
        <v>524</v>
      </c>
      <c r="E6737" s="63">
        <v>524</v>
      </c>
      <c r="F6737" s="61" t="s">
        <v>1729</v>
      </c>
      <c r="G6737" s="61" t="str">
        <f t="shared" si="326"/>
        <v>Hung Chien-yao</v>
      </c>
    </row>
    <row r="6738" spans="1:7" thickBot="1">
      <c r="A6738" s="62" t="s">
        <v>2446</v>
      </c>
      <c r="B6738" s="61">
        <v>525</v>
      </c>
      <c r="C6738" s="61" t="str">
        <f t="shared" si="324"/>
        <v>No Tie</v>
      </c>
      <c r="D6738" s="63">
        <f t="shared" si="325"/>
        <v>525</v>
      </c>
      <c r="E6738" s="63">
        <v>525</v>
      </c>
      <c r="F6738" s="61" t="s">
        <v>1407</v>
      </c>
      <c r="G6738" s="61" t="str">
        <f t="shared" si="326"/>
        <v>Tadahiro Takayama</v>
      </c>
    </row>
    <row r="6739" spans="1:7" thickBot="1">
      <c r="A6739" s="62" t="s">
        <v>2446</v>
      </c>
      <c r="B6739" s="61">
        <v>526</v>
      </c>
      <c r="C6739" s="61" t="str">
        <f t="shared" si="324"/>
        <v>No Tie</v>
      </c>
      <c r="D6739" s="63">
        <f t="shared" si="325"/>
        <v>526</v>
      </c>
      <c r="E6739" s="63">
        <v>526</v>
      </c>
      <c r="F6739" s="61" t="s">
        <v>1557</v>
      </c>
      <c r="G6739" s="61" t="str">
        <f t="shared" si="326"/>
        <v>Tano Goya</v>
      </c>
    </row>
    <row r="6740" spans="1:7" thickBot="1">
      <c r="A6740" s="62" t="s">
        <v>2446</v>
      </c>
      <c r="B6740" s="61">
        <v>527</v>
      </c>
      <c r="C6740" s="61" t="str">
        <f t="shared" si="324"/>
        <v>No Tie</v>
      </c>
      <c r="D6740" s="63">
        <f t="shared" si="325"/>
        <v>527</v>
      </c>
      <c r="E6740" s="63">
        <v>527</v>
      </c>
      <c r="F6740" s="61" t="s">
        <v>2097</v>
      </c>
      <c r="G6740" s="61" t="str">
        <f t="shared" si="326"/>
        <v>Jose de Jesus Rodriguez</v>
      </c>
    </row>
    <row r="6741" spans="1:7" thickBot="1">
      <c r="A6741" s="62" t="s">
        <v>2446</v>
      </c>
      <c r="B6741" s="61">
        <v>528</v>
      </c>
      <c r="C6741" s="61" t="str">
        <f t="shared" si="324"/>
        <v>No Tie</v>
      </c>
      <c r="D6741" s="63">
        <f t="shared" si="325"/>
        <v>528</v>
      </c>
      <c r="E6741" s="63">
        <v>528</v>
      </c>
      <c r="F6741" s="61" t="s">
        <v>1819</v>
      </c>
      <c r="G6741" s="61" t="str">
        <f t="shared" si="326"/>
        <v>Pierre Relecom</v>
      </c>
    </row>
    <row r="6742" spans="1:7" thickBot="1">
      <c r="A6742" s="62" t="s">
        <v>2446</v>
      </c>
      <c r="B6742" s="61">
        <v>529</v>
      </c>
      <c r="C6742" s="61" t="str">
        <f t="shared" si="324"/>
        <v>No Tie</v>
      </c>
      <c r="D6742" s="63">
        <f t="shared" si="325"/>
        <v>529</v>
      </c>
      <c r="E6742" s="63">
        <v>529</v>
      </c>
      <c r="F6742" s="61" t="s">
        <v>1774</v>
      </c>
      <c r="G6742" s="61" t="str">
        <f t="shared" si="326"/>
        <v>Jun-won Park</v>
      </c>
    </row>
    <row r="6743" spans="1:7" thickBot="1">
      <c r="A6743" s="62" t="s">
        <v>2446</v>
      </c>
      <c r="B6743" s="61">
        <v>530</v>
      </c>
      <c r="C6743" s="61" t="str">
        <f t="shared" si="324"/>
        <v>No Tie</v>
      </c>
      <c r="D6743" s="63">
        <f t="shared" si="325"/>
        <v>530</v>
      </c>
      <c r="E6743" s="63">
        <v>530</v>
      </c>
      <c r="F6743" s="61" t="s">
        <v>2098</v>
      </c>
      <c r="G6743" s="61" t="str">
        <f t="shared" si="326"/>
        <v>Chawalit Plaphol</v>
      </c>
    </row>
    <row r="6744" spans="1:7" thickBot="1">
      <c r="A6744" s="62" t="s">
        <v>2446</v>
      </c>
      <c r="B6744" s="61">
        <v>531</v>
      </c>
      <c r="C6744" s="61" t="str">
        <f t="shared" si="324"/>
        <v>No Tie</v>
      </c>
      <c r="D6744" s="63">
        <f t="shared" si="325"/>
        <v>531</v>
      </c>
      <c r="E6744" s="63">
        <v>531</v>
      </c>
      <c r="F6744" s="61" t="s">
        <v>2099</v>
      </c>
      <c r="G6744" s="61" t="str">
        <f t="shared" si="326"/>
        <v>James Kingston</v>
      </c>
    </row>
    <row r="6745" spans="1:7" thickBot="1">
      <c r="A6745" s="62" t="s">
        <v>2446</v>
      </c>
      <c r="B6745" s="61">
        <v>532</v>
      </c>
      <c r="C6745" s="61" t="str">
        <f t="shared" si="324"/>
        <v>No Tie</v>
      </c>
      <c r="D6745" s="63">
        <f t="shared" si="325"/>
        <v>532</v>
      </c>
      <c r="E6745" s="63">
        <v>532</v>
      </c>
      <c r="F6745" s="61" t="s">
        <v>1997</v>
      </c>
      <c r="G6745" s="61" t="str">
        <f t="shared" si="326"/>
        <v>Ki Sang Lee</v>
      </c>
    </row>
    <row r="6746" spans="1:7" thickBot="1">
      <c r="A6746" s="62" t="s">
        <v>2446</v>
      </c>
      <c r="B6746" s="61">
        <v>533</v>
      </c>
      <c r="C6746" s="61" t="str">
        <f t="shared" si="324"/>
        <v>No Tie</v>
      </c>
      <c r="D6746" s="63">
        <f t="shared" si="325"/>
        <v>533</v>
      </c>
      <c r="E6746" s="63">
        <v>533</v>
      </c>
      <c r="F6746" s="61" t="s">
        <v>1510</v>
      </c>
      <c r="G6746" s="61" t="str">
        <f t="shared" si="326"/>
        <v>Daniel Gaunt</v>
      </c>
    </row>
    <row r="6747" spans="1:7" thickBot="1">
      <c r="A6747" s="62" t="s">
        <v>2446</v>
      </c>
      <c r="B6747" s="61">
        <v>533</v>
      </c>
      <c r="C6747" s="61" t="str">
        <f t="shared" si="324"/>
        <v>No Tie</v>
      </c>
      <c r="D6747" s="63">
        <f t="shared" si="325"/>
        <v>533</v>
      </c>
      <c r="E6747" s="63">
        <v>533</v>
      </c>
      <c r="F6747" s="61" t="s">
        <v>2100</v>
      </c>
      <c r="G6747" s="61" t="str">
        <f t="shared" si="326"/>
        <v>Kris Blanks</v>
      </c>
    </row>
    <row r="6748" spans="1:7" thickBot="1">
      <c r="A6748" s="62" t="s">
        <v>2446</v>
      </c>
      <c r="B6748" s="61">
        <v>535</v>
      </c>
      <c r="C6748" s="61" t="str">
        <f t="shared" si="324"/>
        <v>No Tie</v>
      </c>
      <c r="D6748" s="63">
        <f t="shared" si="325"/>
        <v>535</v>
      </c>
      <c r="E6748" s="63">
        <v>535</v>
      </c>
      <c r="F6748" s="61" t="s">
        <v>1817</v>
      </c>
      <c r="G6748" s="61" t="str">
        <f t="shared" si="326"/>
        <v>Gareth Paddison</v>
      </c>
    </row>
    <row r="6749" spans="1:7" thickBot="1">
      <c r="A6749" s="62" t="s">
        <v>2446</v>
      </c>
      <c r="B6749" s="61">
        <v>536</v>
      </c>
      <c r="C6749" s="61" t="str">
        <f t="shared" si="324"/>
        <v>No Tie</v>
      </c>
      <c r="D6749" s="63">
        <f t="shared" si="325"/>
        <v>536</v>
      </c>
      <c r="E6749" s="63">
        <v>536</v>
      </c>
      <c r="F6749" s="61" t="s">
        <v>1606</v>
      </c>
      <c r="G6749" s="61" t="str">
        <f t="shared" si="326"/>
        <v>Travis Bertoni</v>
      </c>
    </row>
    <row r="6750" spans="1:7" thickBot="1">
      <c r="A6750" s="62" t="s">
        <v>2446</v>
      </c>
      <c r="B6750" s="61">
        <v>537</v>
      </c>
      <c r="C6750" s="61" t="str">
        <f t="shared" si="324"/>
        <v>No Tie</v>
      </c>
      <c r="D6750" s="63">
        <f t="shared" si="325"/>
        <v>537</v>
      </c>
      <c r="E6750" s="63">
        <v>537</v>
      </c>
      <c r="F6750" s="61" t="s">
        <v>1569</v>
      </c>
      <c r="G6750" s="61" t="str">
        <f t="shared" si="326"/>
        <v>Alessandro Tadini</v>
      </c>
    </row>
    <row r="6751" spans="1:7" thickBot="1">
      <c r="A6751" s="62" t="s">
        <v>2446</v>
      </c>
      <c r="B6751" s="61">
        <v>538</v>
      </c>
      <c r="C6751" s="61" t="str">
        <f t="shared" si="324"/>
        <v>No Tie</v>
      </c>
      <c r="D6751" s="63">
        <f t="shared" si="325"/>
        <v>538</v>
      </c>
      <c r="E6751" s="63">
        <v>538</v>
      </c>
      <c r="F6751" s="61" t="s">
        <v>1858</v>
      </c>
      <c r="G6751" s="61" t="str">
        <f t="shared" si="326"/>
        <v>Choi Ho-sung</v>
      </c>
    </row>
    <row r="6752" spans="1:7" thickBot="1">
      <c r="A6752" s="62" t="s">
        <v>2446</v>
      </c>
      <c r="B6752" s="61">
        <v>539</v>
      </c>
      <c r="C6752" s="61" t="str">
        <f t="shared" si="324"/>
        <v>No Tie</v>
      </c>
      <c r="D6752" s="63">
        <f t="shared" si="325"/>
        <v>539</v>
      </c>
      <c r="E6752" s="63">
        <v>539</v>
      </c>
      <c r="F6752" s="61" t="s">
        <v>1863</v>
      </c>
      <c r="G6752" s="61" t="str">
        <f t="shared" si="326"/>
        <v>Lyle Rowe</v>
      </c>
    </row>
    <row r="6753" spans="1:7" thickBot="1">
      <c r="A6753" s="62" t="s">
        <v>2446</v>
      </c>
      <c r="B6753" s="61">
        <v>540</v>
      </c>
      <c r="C6753" s="61" t="str">
        <f t="shared" si="324"/>
        <v>No Tie</v>
      </c>
      <c r="D6753" s="63">
        <f t="shared" si="325"/>
        <v>540</v>
      </c>
      <c r="E6753" s="63">
        <v>540</v>
      </c>
      <c r="F6753" s="61" t="s">
        <v>1619</v>
      </c>
      <c r="G6753" s="61" t="str">
        <f t="shared" si="326"/>
        <v>Panuphol Pittayarat</v>
      </c>
    </row>
    <row r="6754" spans="1:7" thickBot="1">
      <c r="A6754" s="62" t="s">
        <v>2446</v>
      </c>
      <c r="B6754" s="61">
        <v>541</v>
      </c>
      <c r="C6754" s="61" t="str">
        <f t="shared" si="324"/>
        <v>No Tie</v>
      </c>
      <c r="D6754" s="63">
        <f t="shared" si="325"/>
        <v>541</v>
      </c>
      <c r="E6754" s="63">
        <v>541</v>
      </c>
      <c r="F6754" s="61" t="s">
        <v>1536</v>
      </c>
      <c r="G6754" s="61" t="str">
        <f t="shared" si="326"/>
        <v>Matteo Delpodio</v>
      </c>
    </row>
    <row r="6755" spans="1:7" thickBot="1">
      <c r="A6755" s="62" t="s">
        <v>2446</v>
      </c>
      <c r="B6755" s="61">
        <v>542</v>
      </c>
      <c r="C6755" s="61" t="str">
        <f t="shared" si="324"/>
        <v>No Tie</v>
      </c>
      <c r="D6755" s="63">
        <f t="shared" si="325"/>
        <v>542</v>
      </c>
      <c r="E6755" s="63">
        <v>542</v>
      </c>
      <c r="F6755" s="61" t="s">
        <v>1658</v>
      </c>
      <c r="G6755" s="61" t="str">
        <f t="shared" si="326"/>
        <v>Jason Barnes</v>
      </c>
    </row>
    <row r="6756" spans="1:7" thickBot="1">
      <c r="A6756" s="62" t="s">
        <v>2446</v>
      </c>
      <c r="B6756" s="61">
        <v>543</v>
      </c>
      <c r="C6756" s="61" t="str">
        <f t="shared" si="324"/>
        <v>No Tie</v>
      </c>
      <c r="D6756" s="63">
        <f t="shared" si="325"/>
        <v>543</v>
      </c>
      <c r="E6756" s="63">
        <v>543</v>
      </c>
      <c r="F6756" s="61" t="s">
        <v>2047</v>
      </c>
      <c r="G6756" s="61" t="str">
        <f t="shared" si="326"/>
        <v>Bronson La'Cassie</v>
      </c>
    </row>
    <row r="6757" spans="1:7" thickBot="1">
      <c r="A6757" s="62" t="s">
        <v>2446</v>
      </c>
      <c r="B6757" s="61">
        <v>544</v>
      </c>
      <c r="C6757" s="61" t="str">
        <f t="shared" si="324"/>
        <v>No Tie</v>
      </c>
      <c r="D6757" s="63">
        <f t="shared" si="325"/>
        <v>544</v>
      </c>
      <c r="E6757" s="63">
        <v>544</v>
      </c>
      <c r="F6757" s="61" t="s">
        <v>1545</v>
      </c>
      <c r="G6757" s="61" t="str">
        <f t="shared" si="326"/>
        <v>Harold Varner III</v>
      </c>
    </row>
    <row r="6758" spans="1:7" thickBot="1">
      <c r="A6758" s="62" t="s">
        <v>2446</v>
      </c>
      <c r="B6758" s="61">
        <v>545</v>
      </c>
      <c r="C6758" s="61" t="str">
        <f t="shared" ref="C6758:C6821" si="327">IFERROR(SEARCH("T",B6758),"No Tie")</f>
        <v>No Tie</v>
      </c>
      <c r="D6758" s="63">
        <f t="shared" ref="D6758:D6821" si="328">IF(C6758="No Tie",B6758,RIGHT(B6758,LEN(B6758)-1))</f>
        <v>545</v>
      </c>
      <c r="E6758" s="63">
        <v>545</v>
      </c>
      <c r="F6758" s="61" t="s">
        <v>1758</v>
      </c>
      <c r="G6758" s="61" t="str">
        <f t="shared" ref="G6758:G6821" si="329">TRIM(SUBSTITUTE(F6758,CHAR(160),CHAR(32)))</f>
        <v>Neil Schietekat</v>
      </c>
    </row>
    <row r="6759" spans="1:7" thickBot="1">
      <c r="A6759" s="62" t="s">
        <v>2446</v>
      </c>
      <c r="B6759" s="61">
        <v>546</v>
      </c>
      <c r="C6759" s="61" t="str">
        <f t="shared" si="327"/>
        <v>No Tie</v>
      </c>
      <c r="D6759" s="63">
        <f t="shared" si="328"/>
        <v>546</v>
      </c>
      <c r="E6759" s="63">
        <v>546</v>
      </c>
      <c r="F6759" s="61" t="s">
        <v>2101</v>
      </c>
      <c r="G6759" s="61" t="str">
        <f t="shared" si="329"/>
        <v>Tim Sluiter</v>
      </c>
    </row>
    <row r="6760" spans="1:7" thickBot="1">
      <c r="A6760" s="62" t="s">
        <v>2446</v>
      </c>
      <c r="B6760" s="61">
        <v>547</v>
      </c>
      <c r="C6760" s="61" t="str">
        <f t="shared" si="327"/>
        <v>No Tie</v>
      </c>
      <c r="D6760" s="63">
        <f t="shared" si="328"/>
        <v>547</v>
      </c>
      <c r="E6760" s="63">
        <v>547</v>
      </c>
      <c r="F6760" s="61" t="s">
        <v>709</v>
      </c>
      <c r="G6760" s="61" t="str">
        <f t="shared" si="329"/>
        <v>Henrik Norlander</v>
      </c>
    </row>
    <row r="6761" spans="1:7" thickBot="1">
      <c r="A6761" s="62" t="s">
        <v>2446</v>
      </c>
      <c r="B6761" s="61">
        <v>547</v>
      </c>
      <c r="C6761" s="61" t="str">
        <f t="shared" si="327"/>
        <v>No Tie</v>
      </c>
      <c r="D6761" s="63">
        <f t="shared" si="328"/>
        <v>547</v>
      </c>
      <c r="E6761" s="63">
        <v>547</v>
      </c>
      <c r="F6761" s="61" t="s">
        <v>1638</v>
      </c>
      <c r="G6761" s="61" t="str">
        <f t="shared" si="329"/>
        <v>Niall Turner</v>
      </c>
    </row>
    <row r="6762" spans="1:7" thickBot="1">
      <c r="A6762" s="62" t="s">
        <v>2446</v>
      </c>
      <c r="B6762" s="61">
        <v>549</v>
      </c>
      <c r="C6762" s="61" t="str">
        <f t="shared" si="327"/>
        <v>No Tie</v>
      </c>
      <c r="D6762" s="63">
        <f t="shared" si="328"/>
        <v>549</v>
      </c>
      <c r="E6762" s="63">
        <v>549</v>
      </c>
      <c r="F6762" s="61" t="s">
        <v>1576</v>
      </c>
      <c r="G6762" s="61" t="str">
        <f t="shared" si="329"/>
        <v>PH McIntyre</v>
      </c>
    </row>
    <row r="6763" spans="1:7" thickBot="1">
      <c r="A6763" s="62" t="s">
        <v>2446</v>
      </c>
      <c r="B6763" s="61">
        <v>550</v>
      </c>
      <c r="C6763" s="61" t="str">
        <f t="shared" si="327"/>
        <v>No Tie</v>
      </c>
      <c r="D6763" s="63">
        <f t="shared" si="328"/>
        <v>550</v>
      </c>
      <c r="E6763" s="63">
        <v>550</v>
      </c>
      <c r="F6763" s="61" t="s">
        <v>1427</v>
      </c>
      <c r="G6763" s="61" t="str">
        <f t="shared" si="329"/>
        <v>Rhys Davies</v>
      </c>
    </row>
    <row r="6764" spans="1:7" thickBot="1">
      <c r="A6764" s="62" t="s">
        <v>2446</v>
      </c>
      <c r="B6764" s="61">
        <v>551</v>
      </c>
      <c r="C6764" s="61" t="str">
        <f t="shared" si="327"/>
        <v>No Tie</v>
      </c>
      <c r="D6764" s="63">
        <f t="shared" si="328"/>
        <v>551</v>
      </c>
      <c r="E6764" s="63">
        <v>551</v>
      </c>
      <c r="F6764" s="61" t="s">
        <v>1434</v>
      </c>
      <c r="G6764" s="61" t="str">
        <f t="shared" si="329"/>
        <v>John Hahn</v>
      </c>
    </row>
    <row r="6765" spans="1:7" thickBot="1">
      <c r="A6765" s="62" t="s">
        <v>2446</v>
      </c>
      <c r="B6765" s="61">
        <v>552</v>
      </c>
      <c r="C6765" s="61" t="str">
        <f t="shared" si="327"/>
        <v>No Tie</v>
      </c>
      <c r="D6765" s="63">
        <f t="shared" si="328"/>
        <v>552</v>
      </c>
      <c r="E6765" s="63">
        <v>552</v>
      </c>
      <c r="F6765" s="61" t="s">
        <v>1478</v>
      </c>
      <c r="G6765" s="61" t="str">
        <f t="shared" si="329"/>
        <v>Vaughn Taylor</v>
      </c>
    </row>
    <row r="6766" spans="1:7" thickBot="1">
      <c r="A6766" s="62" t="s">
        <v>2446</v>
      </c>
      <c r="B6766" s="61">
        <v>553</v>
      </c>
      <c r="C6766" s="61" t="str">
        <f t="shared" si="327"/>
        <v>No Tie</v>
      </c>
      <c r="D6766" s="63">
        <f t="shared" si="328"/>
        <v>553</v>
      </c>
      <c r="E6766" s="63">
        <v>553</v>
      </c>
      <c r="F6766" s="61" t="s">
        <v>1759</v>
      </c>
      <c r="G6766" s="61" t="str">
        <f t="shared" si="329"/>
        <v>John Mallinger</v>
      </c>
    </row>
    <row r="6767" spans="1:7" thickBot="1">
      <c r="A6767" s="62" t="s">
        <v>2446</v>
      </c>
      <c r="B6767" s="61">
        <v>554</v>
      </c>
      <c r="C6767" s="61" t="str">
        <f t="shared" si="327"/>
        <v>No Tie</v>
      </c>
      <c r="D6767" s="63">
        <f t="shared" si="328"/>
        <v>554</v>
      </c>
      <c r="E6767" s="63">
        <v>554</v>
      </c>
      <c r="F6767" s="61" t="s">
        <v>571</v>
      </c>
      <c r="G6767" s="61" t="str">
        <f t="shared" si="329"/>
        <v>Nick Taylor</v>
      </c>
    </row>
    <row r="6768" spans="1:7" thickBot="1">
      <c r="A6768" s="62" t="s">
        <v>2446</v>
      </c>
      <c r="B6768" s="61">
        <v>555</v>
      </c>
      <c r="C6768" s="61" t="str">
        <f t="shared" si="327"/>
        <v>No Tie</v>
      </c>
      <c r="D6768" s="63">
        <f t="shared" si="328"/>
        <v>555</v>
      </c>
      <c r="E6768" s="63">
        <v>555</v>
      </c>
      <c r="F6768" s="61" t="s">
        <v>1810</v>
      </c>
      <c r="G6768" s="61" t="str">
        <f t="shared" si="329"/>
        <v>Louis de Jager</v>
      </c>
    </row>
    <row r="6769" spans="1:7" thickBot="1">
      <c r="A6769" s="62" t="s">
        <v>2446</v>
      </c>
      <c r="B6769" s="61">
        <v>556</v>
      </c>
      <c r="C6769" s="61" t="str">
        <f t="shared" si="327"/>
        <v>No Tie</v>
      </c>
      <c r="D6769" s="63">
        <f t="shared" si="328"/>
        <v>556</v>
      </c>
      <c r="E6769" s="63">
        <v>556</v>
      </c>
      <c r="F6769" s="61" t="s">
        <v>1656</v>
      </c>
      <c r="G6769" s="61" t="str">
        <f t="shared" si="329"/>
        <v>Javier Colomo</v>
      </c>
    </row>
    <row r="6770" spans="1:7" thickBot="1">
      <c r="A6770" s="62" t="s">
        <v>2446</v>
      </c>
      <c r="B6770" s="61">
        <v>557</v>
      </c>
      <c r="C6770" s="61" t="str">
        <f t="shared" si="327"/>
        <v>No Tie</v>
      </c>
      <c r="D6770" s="63">
        <f t="shared" si="328"/>
        <v>557</v>
      </c>
      <c r="E6770" s="63">
        <v>557</v>
      </c>
      <c r="F6770" s="61" t="s">
        <v>2102</v>
      </c>
      <c r="G6770" s="61" t="str">
        <f t="shared" si="329"/>
        <v>Jack Wilson</v>
      </c>
    </row>
    <row r="6771" spans="1:7" thickBot="1">
      <c r="A6771" s="62" t="s">
        <v>2446</v>
      </c>
      <c r="B6771" s="61">
        <v>558</v>
      </c>
      <c r="C6771" s="61" t="str">
        <f t="shared" si="327"/>
        <v>No Tie</v>
      </c>
      <c r="D6771" s="63">
        <f t="shared" si="328"/>
        <v>558</v>
      </c>
      <c r="E6771" s="63">
        <v>558</v>
      </c>
      <c r="F6771" s="61" t="s">
        <v>1800</v>
      </c>
      <c r="G6771" s="61" t="str">
        <f t="shared" si="329"/>
        <v>William Harrold</v>
      </c>
    </row>
    <row r="6772" spans="1:7" thickBot="1">
      <c r="A6772" s="62" t="s">
        <v>2446</v>
      </c>
      <c r="B6772" s="61">
        <v>559</v>
      </c>
      <c r="C6772" s="61" t="str">
        <f t="shared" si="327"/>
        <v>No Tie</v>
      </c>
      <c r="D6772" s="63">
        <f t="shared" si="328"/>
        <v>559</v>
      </c>
      <c r="E6772" s="63">
        <v>559</v>
      </c>
      <c r="F6772" s="61" t="s">
        <v>1446</v>
      </c>
      <c r="G6772" s="61" t="str">
        <f t="shared" si="329"/>
        <v>Robert Dinwiddie</v>
      </c>
    </row>
    <row r="6773" spans="1:7" thickBot="1">
      <c r="A6773" s="62" t="s">
        <v>2446</v>
      </c>
      <c r="B6773" s="61">
        <v>560</v>
      </c>
      <c r="C6773" s="61" t="str">
        <f t="shared" si="327"/>
        <v>No Tie</v>
      </c>
      <c r="D6773" s="63">
        <f t="shared" si="328"/>
        <v>560</v>
      </c>
      <c r="E6773" s="63">
        <v>560</v>
      </c>
      <c r="F6773" s="61" t="s">
        <v>2103</v>
      </c>
      <c r="G6773" s="61" t="str">
        <f t="shared" si="329"/>
        <v>Patrick Cantlay</v>
      </c>
    </row>
    <row r="6774" spans="1:7" thickBot="1">
      <c r="A6774" s="62" t="s">
        <v>2446</v>
      </c>
      <c r="B6774" s="61">
        <v>561</v>
      </c>
      <c r="C6774" s="61" t="str">
        <f t="shared" si="327"/>
        <v>No Tie</v>
      </c>
      <c r="D6774" s="63">
        <f t="shared" si="328"/>
        <v>561</v>
      </c>
      <c r="E6774" s="63">
        <v>561</v>
      </c>
      <c r="F6774" s="61" t="s">
        <v>1438</v>
      </c>
      <c r="G6774" s="61" t="str">
        <f t="shared" si="329"/>
        <v>Whee Kim</v>
      </c>
    </row>
    <row r="6775" spans="1:7" thickBot="1">
      <c r="A6775" s="62" t="s">
        <v>2446</v>
      </c>
      <c r="B6775" s="61">
        <v>562</v>
      </c>
      <c r="C6775" s="61" t="str">
        <f t="shared" si="327"/>
        <v>No Tie</v>
      </c>
      <c r="D6775" s="63">
        <f t="shared" si="328"/>
        <v>562</v>
      </c>
      <c r="E6775" s="63">
        <v>562</v>
      </c>
      <c r="F6775" s="61" t="s">
        <v>1728</v>
      </c>
      <c r="G6775" s="61" t="str">
        <f t="shared" si="329"/>
        <v>Mathew Goggin</v>
      </c>
    </row>
    <row r="6776" spans="1:7" thickBot="1">
      <c r="A6776" s="62" t="s">
        <v>2446</v>
      </c>
      <c r="B6776" s="61">
        <v>563</v>
      </c>
      <c r="C6776" s="61" t="str">
        <f t="shared" si="327"/>
        <v>No Tie</v>
      </c>
      <c r="D6776" s="63">
        <f t="shared" si="328"/>
        <v>563</v>
      </c>
      <c r="E6776" s="63">
        <v>563</v>
      </c>
      <c r="F6776" s="61" t="s">
        <v>1654</v>
      </c>
      <c r="G6776" s="61" t="str">
        <f t="shared" si="329"/>
        <v>David Coupland</v>
      </c>
    </row>
    <row r="6777" spans="1:7" thickBot="1">
      <c r="A6777" s="62" t="s">
        <v>2446</v>
      </c>
      <c r="B6777" s="61">
        <v>564</v>
      </c>
      <c r="C6777" s="61" t="str">
        <f t="shared" si="327"/>
        <v>No Tie</v>
      </c>
      <c r="D6777" s="63">
        <f t="shared" si="328"/>
        <v>564</v>
      </c>
      <c r="E6777" s="63">
        <v>564</v>
      </c>
      <c r="F6777" s="61" t="s">
        <v>800</v>
      </c>
      <c r="G6777" s="61" t="str">
        <f t="shared" si="329"/>
        <v>Briny Baird</v>
      </c>
    </row>
    <row r="6778" spans="1:7" thickBot="1">
      <c r="A6778" s="62" t="s">
        <v>2446</v>
      </c>
      <c r="B6778" s="61">
        <v>565</v>
      </c>
      <c r="C6778" s="61" t="str">
        <f t="shared" si="327"/>
        <v>No Tie</v>
      </c>
      <c r="D6778" s="63">
        <f t="shared" si="328"/>
        <v>565</v>
      </c>
      <c r="E6778" s="63">
        <v>565</v>
      </c>
      <c r="F6778" s="61" t="s">
        <v>754</v>
      </c>
      <c r="G6778" s="61" t="str">
        <f t="shared" si="329"/>
        <v>D.H. Lee</v>
      </c>
    </row>
    <row r="6779" spans="1:7" thickBot="1">
      <c r="A6779" s="62" t="s">
        <v>2446</v>
      </c>
      <c r="B6779" s="61">
        <v>566</v>
      </c>
      <c r="C6779" s="61" t="str">
        <f t="shared" si="327"/>
        <v>No Tie</v>
      </c>
      <c r="D6779" s="63">
        <f t="shared" si="328"/>
        <v>566</v>
      </c>
      <c r="E6779" s="63">
        <v>566</v>
      </c>
      <c r="F6779" s="61" t="s">
        <v>1943</v>
      </c>
      <c r="G6779" s="61" t="str">
        <f t="shared" si="329"/>
        <v>Julien Guerrier</v>
      </c>
    </row>
    <row r="6780" spans="1:7" thickBot="1">
      <c r="A6780" s="62" t="s">
        <v>2446</v>
      </c>
      <c r="B6780" s="61">
        <v>567</v>
      </c>
      <c r="C6780" s="61" t="str">
        <f t="shared" si="327"/>
        <v>No Tie</v>
      </c>
      <c r="D6780" s="63">
        <f t="shared" si="328"/>
        <v>567</v>
      </c>
      <c r="E6780" s="63">
        <v>567</v>
      </c>
      <c r="F6780" s="61" t="s">
        <v>2010</v>
      </c>
      <c r="G6780" s="61" t="str">
        <f t="shared" si="329"/>
        <v>William Kropp</v>
      </c>
    </row>
    <row r="6781" spans="1:7" thickBot="1">
      <c r="A6781" s="62" t="s">
        <v>2446</v>
      </c>
      <c r="B6781" s="61">
        <v>568</v>
      </c>
      <c r="C6781" s="61" t="str">
        <f t="shared" si="327"/>
        <v>No Tie</v>
      </c>
      <c r="D6781" s="63">
        <f t="shared" si="328"/>
        <v>568</v>
      </c>
      <c r="E6781" s="63">
        <v>568</v>
      </c>
      <c r="F6781" s="61" t="s">
        <v>1703</v>
      </c>
      <c r="G6781" s="61" t="str">
        <f t="shared" si="329"/>
        <v>Ryan Yip</v>
      </c>
    </row>
    <row r="6782" spans="1:7" thickBot="1">
      <c r="A6782" s="62" t="s">
        <v>2446</v>
      </c>
      <c r="B6782" s="61">
        <v>569</v>
      </c>
      <c r="C6782" s="61" t="str">
        <f t="shared" si="327"/>
        <v>No Tie</v>
      </c>
      <c r="D6782" s="63">
        <f t="shared" si="328"/>
        <v>569</v>
      </c>
      <c r="E6782" s="63">
        <v>569</v>
      </c>
      <c r="F6782" s="61" t="s">
        <v>1628</v>
      </c>
      <c r="G6782" s="61" t="str">
        <f t="shared" si="329"/>
        <v>Timothy Madigan</v>
      </c>
    </row>
    <row r="6783" spans="1:7" thickBot="1">
      <c r="A6783" s="62" t="s">
        <v>2446</v>
      </c>
      <c r="B6783" s="61">
        <v>570</v>
      </c>
      <c r="C6783" s="61" t="str">
        <f t="shared" si="327"/>
        <v>No Tie</v>
      </c>
      <c r="D6783" s="63">
        <f t="shared" si="328"/>
        <v>570</v>
      </c>
      <c r="E6783" s="63">
        <v>570</v>
      </c>
      <c r="F6783" s="61" t="s">
        <v>1500</v>
      </c>
      <c r="G6783" s="61" t="str">
        <f t="shared" si="329"/>
        <v>Nick Cullen</v>
      </c>
    </row>
    <row r="6784" spans="1:7" thickBot="1">
      <c r="A6784" s="62" t="s">
        <v>2446</v>
      </c>
      <c r="B6784" s="61">
        <v>571</v>
      </c>
      <c r="C6784" s="61" t="str">
        <f t="shared" si="327"/>
        <v>No Tie</v>
      </c>
      <c r="D6784" s="63">
        <f t="shared" si="328"/>
        <v>571</v>
      </c>
      <c r="E6784" s="63">
        <v>571</v>
      </c>
      <c r="F6784" s="61" t="s">
        <v>2104</v>
      </c>
      <c r="G6784" s="61" t="str">
        <f t="shared" si="329"/>
        <v>Paul McGinley</v>
      </c>
    </row>
    <row r="6785" spans="1:7" thickBot="1">
      <c r="A6785" s="62" t="s">
        <v>2446</v>
      </c>
      <c r="B6785" s="61">
        <v>572</v>
      </c>
      <c r="C6785" s="61" t="str">
        <f t="shared" si="327"/>
        <v>No Tie</v>
      </c>
      <c r="D6785" s="63">
        <f t="shared" si="328"/>
        <v>572</v>
      </c>
      <c r="E6785" s="63">
        <v>572</v>
      </c>
      <c r="F6785" s="61" t="s">
        <v>1574</v>
      </c>
      <c r="G6785" s="61" t="str">
        <f t="shared" si="329"/>
        <v>Brett Stegmaier</v>
      </c>
    </row>
    <row r="6786" spans="1:7" thickBot="1">
      <c r="A6786" s="62" t="s">
        <v>2446</v>
      </c>
      <c r="B6786" s="61">
        <v>573</v>
      </c>
      <c r="C6786" s="61" t="str">
        <f t="shared" si="327"/>
        <v>No Tie</v>
      </c>
      <c r="D6786" s="63">
        <f t="shared" si="328"/>
        <v>573</v>
      </c>
      <c r="E6786" s="63">
        <v>573</v>
      </c>
      <c r="F6786" s="61" t="s">
        <v>1484</v>
      </c>
      <c r="G6786" s="61" t="str">
        <f t="shared" si="329"/>
        <v>John Parry</v>
      </c>
    </row>
    <row r="6787" spans="1:7" thickBot="1">
      <c r="A6787" s="62" t="s">
        <v>2446</v>
      </c>
      <c r="B6787" s="61">
        <v>574</v>
      </c>
      <c r="C6787" s="61" t="str">
        <f t="shared" si="327"/>
        <v>No Tie</v>
      </c>
      <c r="D6787" s="63">
        <f t="shared" si="328"/>
        <v>574</v>
      </c>
      <c r="E6787" s="63">
        <v>574</v>
      </c>
      <c r="F6787" s="61" t="s">
        <v>1740</v>
      </c>
      <c r="G6787" s="61" t="str">
        <f t="shared" si="329"/>
        <v>Oscar Fraustro</v>
      </c>
    </row>
    <row r="6788" spans="1:7" thickBot="1">
      <c r="A6788" s="62" t="s">
        <v>2446</v>
      </c>
      <c r="B6788" s="61">
        <v>575</v>
      </c>
      <c r="C6788" s="61" t="str">
        <f t="shared" si="327"/>
        <v>No Tie</v>
      </c>
      <c r="D6788" s="63">
        <f t="shared" si="328"/>
        <v>575</v>
      </c>
      <c r="E6788" s="63">
        <v>575</v>
      </c>
      <c r="F6788" s="61" t="s">
        <v>1346</v>
      </c>
      <c r="G6788" s="61" t="str">
        <f t="shared" si="329"/>
        <v>Danny Chia</v>
      </c>
    </row>
    <row r="6789" spans="1:7" thickBot="1">
      <c r="A6789" s="62" t="s">
        <v>2446</v>
      </c>
      <c r="B6789" s="61">
        <v>576</v>
      </c>
      <c r="C6789" s="61" t="str">
        <f t="shared" si="327"/>
        <v>No Tie</v>
      </c>
      <c r="D6789" s="63">
        <f t="shared" si="328"/>
        <v>576</v>
      </c>
      <c r="E6789" s="63">
        <v>576</v>
      </c>
      <c r="F6789" s="61" t="s">
        <v>1955</v>
      </c>
      <c r="G6789" s="61" t="str">
        <f t="shared" si="329"/>
        <v>Matt Harmon</v>
      </c>
    </row>
    <row r="6790" spans="1:7" thickBot="1">
      <c r="A6790" s="62" t="s">
        <v>2446</v>
      </c>
      <c r="B6790" s="61">
        <v>577</v>
      </c>
      <c r="C6790" s="61" t="str">
        <f t="shared" si="327"/>
        <v>No Tie</v>
      </c>
      <c r="D6790" s="63">
        <f t="shared" si="328"/>
        <v>577</v>
      </c>
      <c r="E6790" s="63">
        <v>577</v>
      </c>
      <c r="F6790" s="61" t="s">
        <v>2105</v>
      </c>
      <c r="G6790" s="61" t="str">
        <f t="shared" si="329"/>
        <v>Fred Couples</v>
      </c>
    </row>
    <row r="6791" spans="1:7" thickBot="1">
      <c r="A6791" s="62" t="s">
        <v>2446</v>
      </c>
      <c r="B6791" s="61">
        <v>578</v>
      </c>
      <c r="C6791" s="61" t="str">
        <f t="shared" si="327"/>
        <v>No Tie</v>
      </c>
      <c r="D6791" s="63">
        <f t="shared" si="328"/>
        <v>578</v>
      </c>
      <c r="E6791" s="63">
        <v>578</v>
      </c>
      <c r="F6791" s="61" t="s">
        <v>1767</v>
      </c>
      <c r="G6791" s="61" t="str">
        <f t="shared" si="329"/>
        <v>Andrew Curlewis</v>
      </c>
    </row>
    <row r="6792" spans="1:7" thickBot="1">
      <c r="A6792" s="62" t="s">
        <v>2446</v>
      </c>
      <c r="B6792" s="61">
        <v>579</v>
      </c>
      <c r="C6792" s="61" t="str">
        <f t="shared" si="327"/>
        <v>No Tie</v>
      </c>
      <c r="D6792" s="63">
        <f t="shared" si="328"/>
        <v>579</v>
      </c>
      <c r="E6792" s="63">
        <v>579</v>
      </c>
      <c r="F6792" s="61" t="s">
        <v>1918</v>
      </c>
      <c r="G6792" s="61" t="str">
        <f t="shared" si="329"/>
        <v>Dong Seop Maeng</v>
      </c>
    </row>
    <row r="6793" spans="1:7" thickBot="1">
      <c r="A6793" s="62" t="s">
        <v>2446</v>
      </c>
      <c r="B6793" s="61">
        <v>579</v>
      </c>
      <c r="C6793" s="61" t="str">
        <f t="shared" si="327"/>
        <v>No Tie</v>
      </c>
      <c r="D6793" s="63">
        <f t="shared" si="328"/>
        <v>579</v>
      </c>
      <c r="E6793" s="63">
        <v>579</v>
      </c>
      <c r="F6793" s="61" t="s">
        <v>2106</v>
      </c>
      <c r="G6793" s="61" t="str">
        <f t="shared" si="329"/>
        <v>Michael Buttacavoli</v>
      </c>
    </row>
    <row r="6794" spans="1:7" thickBot="1">
      <c r="A6794" s="62" t="s">
        <v>2446</v>
      </c>
      <c r="B6794" s="61">
        <v>581</v>
      </c>
      <c r="C6794" s="61" t="str">
        <f t="shared" si="327"/>
        <v>No Tie</v>
      </c>
      <c r="D6794" s="63">
        <f t="shared" si="328"/>
        <v>581</v>
      </c>
      <c r="E6794" s="63">
        <v>581</v>
      </c>
      <c r="F6794" s="61" t="s">
        <v>1888</v>
      </c>
      <c r="G6794" s="61" t="str">
        <f t="shared" si="329"/>
        <v>Brock Mackenzie</v>
      </c>
    </row>
    <row r="6795" spans="1:7" thickBot="1">
      <c r="A6795" s="62" t="s">
        <v>2446</v>
      </c>
      <c r="B6795" s="61">
        <v>582</v>
      </c>
      <c r="C6795" s="61" t="str">
        <f t="shared" si="327"/>
        <v>No Tie</v>
      </c>
      <c r="D6795" s="63">
        <f t="shared" si="328"/>
        <v>582</v>
      </c>
      <c r="E6795" s="63">
        <v>582</v>
      </c>
      <c r="F6795" s="61" t="s">
        <v>1605</v>
      </c>
      <c r="G6795" s="61" t="str">
        <f t="shared" si="329"/>
        <v>Pedro Oriol</v>
      </c>
    </row>
    <row r="6796" spans="1:7" thickBot="1">
      <c r="A6796" s="62" t="s">
        <v>2446</v>
      </c>
      <c r="B6796" s="61">
        <v>583</v>
      </c>
      <c r="C6796" s="61" t="str">
        <f t="shared" si="327"/>
        <v>No Tie</v>
      </c>
      <c r="D6796" s="63">
        <f t="shared" si="328"/>
        <v>583</v>
      </c>
      <c r="E6796" s="63">
        <v>583</v>
      </c>
      <c r="F6796" s="61" t="s">
        <v>2004</v>
      </c>
      <c r="G6796" s="61" t="str">
        <f t="shared" si="329"/>
        <v>Francois Calmels</v>
      </c>
    </row>
    <row r="6797" spans="1:7" thickBot="1">
      <c r="A6797" s="62" t="s">
        <v>2446</v>
      </c>
      <c r="B6797" s="61">
        <v>584</v>
      </c>
      <c r="C6797" s="61" t="str">
        <f t="shared" si="327"/>
        <v>No Tie</v>
      </c>
      <c r="D6797" s="63">
        <f t="shared" si="328"/>
        <v>584</v>
      </c>
      <c r="E6797" s="63">
        <v>584</v>
      </c>
      <c r="F6797" s="61" t="s">
        <v>1417</v>
      </c>
      <c r="G6797" s="61" t="str">
        <f t="shared" si="329"/>
        <v>Steve Marino</v>
      </c>
    </row>
    <row r="6798" spans="1:7" thickBot="1">
      <c r="A6798" s="62" t="s">
        <v>2446</v>
      </c>
      <c r="B6798" s="61">
        <v>585</v>
      </c>
      <c r="C6798" s="61" t="str">
        <f t="shared" si="327"/>
        <v>No Tie</v>
      </c>
      <c r="D6798" s="63">
        <f t="shared" si="328"/>
        <v>585</v>
      </c>
      <c r="E6798" s="63">
        <v>585</v>
      </c>
      <c r="F6798" s="61" t="s">
        <v>1916</v>
      </c>
      <c r="G6798" s="61" t="str">
        <f t="shared" si="329"/>
        <v>Filippo Bergamaschi</v>
      </c>
    </row>
    <row r="6799" spans="1:7" thickBot="1">
      <c r="A6799" s="62" t="s">
        <v>2446</v>
      </c>
      <c r="B6799" s="61">
        <v>586</v>
      </c>
      <c r="C6799" s="61" t="str">
        <f t="shared" si="327"/>
        <v>No Tie</v>
      </c>
      <c r="D6799" s="63">
        <f t="shared" si="328"/>
        <v>586</v>
      </c>
      <c r="E6799" s="63">
        <v>586</v>
      </c>
      <c r="F6799" s="61" t="s">
        <v>715</v>
      </c>
      <c r="G6799" s="61" t="str">
        <f t="shared" si="329"/>
        <v>Brandt Jobe</v>
      </c>
    </row>
    <row r="6800" spans="1:7" thickBot="1">
      <c r="A6800" s="62" t="s">
        <v>2446</v>
      </c>
      <c r="B6800" s="61">
        <v>587</v>
      </c>
      <c r="C6800" s="61" t="str">
        <f t="shared" si="327"/>
        <v>No Tie</v>
      </c>
      <c r="D6800" s="63">
        <f t="shared" si="328"/>
        <v>587</v>
      </c>
      <c r="E6800" s="63">
        <v>587</v>
      </c>
      <c r="F6800" s="61" t="s">
        <v>1988</v>
      </c>
      <c r="G6800" s="61" t="str">
        <f t="shared" si="329"/>
        <v>Grant Jackson</v>
      </c>
    </row>
    <row r="6801" spans="1:7" thickBot="1">
      <c r="A6801" s="62" t="s">
        <v>2446</v>
      </c>
      <c r="B6801" s="61">
        <v>588</v>
      </c>
      <c r="C6801" s="61" t="str">
        <f t="shared" si="327"/>
        <v>No Tie</v>
      </c>
      <c r="D6801" s="63">
        <f t="shared" si="328"/>
        <v>588</v>
      </c>
      <c r="E6801" s="63">
        <v>588</v>
      </c>
      <c r="F6801" s="61" t="s">
        <v>2107</v>
      </c>
      <c r="G6801" s="61" t="str">
        <f t="shared" si="329"/>
        <v>Lloyd Kennedy</v>
      </c>
    </row>
    <row r="6802" spans="1:7" thickBot="1">
      <c r="A6802" s="62" t="s">
        <v>2446</v>
      </c>
      <c r="B6802" s="61">
        <v>588</v>
      </c>
      <c r="C6802" s="61" t="str">
        <f t="shared" si="327"/>
        <v>No Tie</v>
      </c>
      <c r="D6802" s="63">
        <f t="shared" si="328"/>
        <v>588</v>
      </c>
      <c r="E6802" s="63">
        <v>588</v>
      </c>
      <c r="F6802" s="61" t="s">
        <v>1770</v>
      </c>
      <c r="G6802" s="61" t="str">
        <f t="shared" si="329"/>
        <v>Nobuhiro Masuda</v>
      </c>
    </row>
    <row r="6803" spans="1:7" thickBot="1">
      <c r="A6803" s="62" t="s">
        <v>2446</v>
      </c>
      <c r="B6803" s="61">
        <v>590</v>
      </c>
      <c r="C6803" s="61" t="str">
        <f t="shared" si="327"/>
        <v>No Tie</v>
      </c>
      <c r="D6803" s="63">
        <f t="shared" si="328"/>
        <v>590</v>
      </c>
      <c r="E6803" s="63">
        <v>590</v>
      </c>
      <c r="F6803" s="61" t="s">
        <v>1921</v>
      </c>
      <c r="G6803" s="61" t="str">
        <f t="shared" si="329"/>
        <v>Scott Barr</v>
      </c>
    </row>
    <row r="6804" spans="1:7" thickBot="1">
      <c r="A6804" s="62" t="s">
        <v>2446</v>
      </c>
      <c r="B6804" s="61">
        <v>591</v>
      </c>
      <c r="C6804" s="61" t="str">
        <f t="shared" si="327"/>
        <v>No Tie</v>
      </c>
      <c r="D6804" s="63">
        <f t="shared" si="328"/>
        <v>591</v>
      </c>
      <c r="E6804" s="63">
        <v>591</v>
      </c>
      <c r="F6804" s="61" t="s">
        <v>1967</v>
      </c>
      <c r="G6804" s="61" t="str">
        <f t="shared" si="329"/>
        <v>Chan Kim</v>
      </c>
    </row>
    <row r="6805" spans="1:7" thickBot="1">
      <c r="A6805" s="62" t="s">
        <v>2446</v>
      </c>
      <c r="B6805" s="61">
        <v>592</v>
      </c>
      <c r="C6805" s="61" t="str">
        <f t="shared" si="327"/>
        <v>No Tie</v>
      </c>
      <c r="D6805" s="63">
        <f t="shared" si="328"/>
        <v>592</v>
      </c>
      <c r="E6805" s="63">
        <v>592</v>
      </c>
      <c r="F6805" s="61" t="s">
        <v>1575</v>
      </c>
      <c r="G6805" s="61" t="str">
        <f t="shared" si="329"/>
        <v>Arie Ahmad Irawan</v>
      </c>
    </row>
    <row r="6806" spans="1:7" thickBot="1">
      <c r="A6806" s="62" t="s">
        <v>2446</v>
      </c>
      <c r="B6806" s="61">
        <v>593</v>
      </c>
      <c r="C6806" s="61" t="str">
        <f t="shared" si="327"/>
        <v>No Tie</v>
      </c>
      <c r="D6806" s="63">
        <f t="shared" si="328"/>
        <v>593</v>
      </c>
      <c r="E6806" s="63">
        <v>593</v>
      </c>
      <c r="F6806" s="61" t="s">
        <v>2108</v>
      </c>
      <c r="G6806" s="61" t="str">
        <f t="shared" si="329"/>
        <v>Shigeru Nonaka</v>
      </c>
    </row>
    <row r="6807" spans="1:7" thickBot="1">
      <c r="A6807" s="62" t="s">
        <v>2446</v>
      </c>
      <c r="B6807" s="61">
        <v>594</v>
      </c>
      <c r="C6807" s="61" t="str">
        <f t="shared" si="327"/>
        <v>No Tie</v>
      </c>
      <c r="D6807" s="63">
        <f t="shared" si="328"/>
        <v>594</v>
      </c>
      <c r="E6807" s="63">
        <v>594</v>
      </c>
      <c r="F6807" s="61" t="s">
        <v>1651</v>
      </c>
      <c r="G6807" s="61" t="str">
        <f t="shared" si="329"/>
        <v>Oliver Bekker</v>
      </c>
    </row>
    <row r="6808" spans="1:7" thickBot="1">
      <c r="A6808" s="62" t="s">
        <v>2446</v>
      </c>
      <c r="B6808" s="61">
        <v>595</v>
      </c>
      <c r="C6808" s="61" t="str">
        <f t="shared" si="327"/>
        <v>No Tie</v>
      </c>
      <c r="D6808" s="63">
        <f t="shared" si="328"/>
        <v>595</v>
      </c>
      <c r="E6808" s="63">
        <v>595</v>
      </c>
      <c r="F6808" s="61" t="s">
        <v>2046</v>
      </c>
      <c r="G6808" s="61" t="str">
        <f t="shared" si="329"/>
        <v>Choi Joon-woo</v>
      </c>
    </row>
    <row r="6809" spans="1:7" thickBot="1">
      <c r="A6809" s="62" t="s">
        <v>2446</v>
      </c>
      <c r="B6809" s="61">
        <v>596</v>
      </c>
      <c r="C6809" s="61" t="str">
        <f t="shared" si="327"/>
        <v>No Tie</v>
      </c>
      <c r="D6809" s="63">
        <f t="shared" si="328"/>
        <v>596</v>
      </c>
      <c r="E6809" s="63">
        <v>596</v>
      </c>
      <c r="F6809" s="61" t="s">
        <v>1808</v>
      </c>
      <c r="G6809" s="61" t="str">
        <f t="shared" si="329"/>
        <v>Andreas Harto</v>
      </c>
    </row>
    <row r="6810" spans="1:7" thickBot="1">
      <c r="A6810" s="62" t="s">
        <v>2446</v>
      </c>
      <c r="B6810" s="61">
        <v>597</v>
      </c>
      <c r="C6810" s="61" t="str">
        <f t="shared" si="327"/>
        <v>No Tie</v>
      </c>
      <c r="D6810" s="63">
        <f t="shared" si="328"/>
        <v>597</v>
      </c>
      <c r="E6810" s="63">
        <v>597</v>
      </c>
      <c r="F6810" s="61" t="s">
        <v>1849</v>
      </c>
      <c r="G6810" s="61" t="str">
        <f t="shared" si="329"/>
        <v>Steven Tiley</v>
      </c>
    </row>
    <row r="6811" spans="1:7" thickBot="1">
      <c r="A6811" s="62" t="s">
        <v>2446</v>
      </c>
      <c r="B6811" s="61">
        <v>598</v>
      </c>
      <c r="C6811" s="61" t="str">
        <f t="shared" si="327"/>
        <v>No Tie</v>
      </c>
      <c r="D6811" s="63">
        <f t="shared" si="328"/>
        <v>598</v>
      </c>
      <c r="E6811" s="63">
        <v>598</v>
      </c>
      <c r="F6811" s="61" t="s">
        <v>1715</v>
      </c>
      <c r="G6811" s="61" t="str">
        <f t="shared" si="329"/>
        <v>Kenny Perry</v>
      </c>
    </row>
    <row r="6812" spans="1:7" thickBot="1">
      <c r="A6812" s="62" t="s">
        <v>2446</v>
      </c>
      <c r="B6812" s="61">
        <v>599</v>
      </c>
      <c r="C6812" s="61" t="str">
        <f t="shared" si="327"/>
        <v>No Tie</v>
      </c>
      <c r="D6812" s="63">
        <f t="shared" si="328"/>
        <v>599</v>
      </c>
      <c r="E6812" s="63">
        <v>599</v>
      </c>
      <c r="F6812" s="61" t="s">
        <v>711</v>
      </c>
      <c r="G6812" s="61" t="str">
        <f t="shared" si="329"/>
        <v>Troy Matteson</v>
      </c>
    </row>
    <row r="6813" spans="1:7" thickBot="1">
      <c r="A6813" s="62" t="s">
        <v>2446</v>
      </c>
      <c r="B6813" s="61">
        <v>600</v>
      </c>
      <c r="C6813" s="61" t="str">
        <f t="shared" si="327"/>
        <v>No Tie</v>
      </c>
      <c r="D6813" s="63">
        <f t="shared" si="328"/>
        <v>600</v>
      </c>
      <c r="E6813" s="63">
        <v>600</v>
      </c>
      <c r="F6813" s="61" t="s">
        <v>1763</v>
      </c>
      <c r="G6813" s="61" t="str">
        <f t="shared" si="329"/>
        <v>Brett Drewitt</v>
      </c>
    </row>
    <row r="6814" spans="1:7" thickBot="1">
      <c r="A6814" s="62" t="s">
        <v>2446</v>
      </c>
      <c r="B6814" s="61">
        <v>601</v>
      </c>
      <c r="C6814" s="61" t="str">
        <f t="shared" si="327"/>
        <v>No Tie</v>
      </c>
      <c r="D6814" s="63">
        <f t="shared" si="328"/>
        <v>601</v>
      </c>
      <c r="E6814" s="63">
        <v>601</v>
      </c>
      <c r="F6814" s="61" t="s">
        <v>2109</v>
      </c>
      <c r="G6814" s="61" t="str">
        <f t="shared" si="329"/>
        <v>Adam Gee</v>
      </c>
    </row>
    <row r="6815" spans="1:7" thickBot="1">
      <c r="A6815" s="62" t="s">
        <v>2446</v>
      </c>
      <c r="B6815" s="61">
        <v>602</v>
      </c>
      <c r="C6815" s="61" t="str">
        <f t="shared" si="327"/>
        <v>No Tie</v>
      </c>
      <c r="D6815" s="63">
        <f t="shared" si="328"/>
        <v>602</v>
      </c>
      <c r="E6815" s="63">
        <v>602</v>
      </c>
      <c r="F6815" s="61" t="s">
        <v>1762</v>
      </c>
      <c r="G6815" s="61" t="str">
        <f t="shared" si="329"/>
        <v>Christiaan Basson</v>
      </c>
    </row>
    <row r="6816" spans="1:7" thickBot="1">
      <c r="A6816" s="62" t="s">
        <v>2446</v>
      </c>
      <c r="B6816" s="61">
        <v>603</v>
      </c>
      <c r="C6816" s="61" t="str">
        <f t="shared" si="327"/>
        <v>No Tie</v>
      </c>
      <c r="D6816" s="63">
        <f t="shared" si="328"/>
        <v>603</v>
      </c>
      <c r="E6816" s="63">
        <v>603</v>
      </c>
      <c r="F6816" s="61" t="s">
        <v>1531</v>
      </c>
      <c r="G6816" s="61" t="str">
        <f t="shared" si="329"/>
        <v>Robert Coles</v>
      </c>
    </row>
    <row r="6817" spans="1:7" thickBot="1">
      <c r="A6817" s="62" t="s">
        <v>2446</v>
      </c>
      <c r="B6817" s="61">
        <v>604</v>
      </c>
      <c r="C6817" s="61" t="str">
        <f t="shared" si="327"/>
        <v>No Tie</v>
      </c>
      <c r="D6817" s="63">
        <f t="shared" si="328"/>
        <v>604</v>
      </c>
      <c r="E6817" s="63">
        <v>604</v>
      </c>
      <c r="F6817" s="61" t="s">
        <v>2110</v>
      </c>
      <c r="G6817" s="61" t="str">
        <f t="shared" si="329"/>
        <v>Dohoon Kim</v>
      </c>
    </row>
    <row r="6818" spans="1:7" thickBot="1">
      <c r="A6818" s="62" t="s">
        <v>2446</v>
      </c>
      <c r="B6818" s="61">
        <v>605</v>
      </c>
      <c r="C6818" s="61" t="str">
        <f t="shared" si="327"/>
        <v>No Tie</v>
      </c>
      <c r="D6818" s="63">
        <f t="shared" si="328"/>
        <v>605</v>
      </c>
      <c r="E6818" s="63">
        <v>605</v>
      </c>
      <c r="F6818" s="61" t="s">
        <v>1883</v>
      </c>
      <c r="G6818" s="61" t="str">
        <f t="shared" si="329"/>
        <v>Peter Tomasulo</v>
      </c>
    </row>
    <row r="6819" spans="1:7" thickBot="1">
      <c r="A6819" s="62" t="s">
        <v>2446</v>
      </c>
      <c r="B6819" s="61">
        <v>606</v>
      </c>
      <c r="C6819" s="61" t="str">
        <f t="shared" si="327"/>
        <v>No Tie</v>
      </c>
      <c r="D6819" s="63">
        <f t="shared" si="328"/>
        <v>606</v>
      </c>
      <c r="E6819" s="63">
        <v>606</v>
      </c>
      <c r="F6819" s="61" t="s">
        <v>1627</v>
      </c>
      <c r="G6819" s="61" t="str">
        <f t="shared" si="329"/>
        <v>Simon Wakefield</v>
      </c>
    </row>
    <row r="6820" spans="1:7" thickBot="1">
      <c r="A6820" s="62" t="s">
        <v>2446</v>
      </c>
      <c r="B6820" s="61">
        <v>607</v>
      </c>
      <c r="C6820" s="61" t="str">
        <f t="shared" si="327"/>
        <v>No Tie</v>
      </c>
      <c r="D6820" s="63">
        <f t="shared" si="328"/>
        <v>607</v>
      </c>
      <c r="E6820" s="63">
        <v>607</v>
      </c>
      <c r="F6820" s="61" t="s">
        <v>826</v>
      </c>
      <c r="G6820" s="61" t="str">
        <f t="shared" si="329"/>
        <v>Matt Bettencourt</v>
      </c>
    </row>
    <row r="6821" spans="1:7" thickBot="1">
      <c r="A6821" s="62" t="s">
        <v>2446</v>
      </c>
      <c r="B6821" s="61">
        <v>608</v>
      </c>
      <c r="C6821" s="61" t="str">
        <f t="shared" si="327"/>
        <v>No Tie</v>
      </c>
      <c r="D6821" s="63">
        <f t="shared" si="328"/>
        <v>608</v>
      </c>
      <c r="E6821" s="63">
        <v>608</v>
      </c>
      <c r="F6821" s="61" t="s">
        <v>1664</v>
      </c>
      <c r="G6821" s="61" t="str">
        <f t="shared" si="329"/>
        <v>Gi-Whan Kim</v>
      </c>
    </row>
    <row r="6822" spans="1:7" thickBot="1">
      <c r="A6822" s="62" t="s">
        <v>2446</v>
      </c>
      <c r="B6822" s="61">
        <v>608</v>
      </c>
      <c r="C6822" s="61" t="str">
        <f t="shared" ref="C6822:C6885" si="330">IFERROR(SEARCH("T",B6822),"No Tie")</f>
        <v>No Tie</v>
      </c>
      <c r="D6822" s="63">
        <f t="shared" ref="D6822:D6885" si="331">IF(C6822="No Tie",B6822,RIGHT(B6822,LEN(B6822)-1))</f>
        <v>608</v>
      </c>
      <c r="E6822" s="63">
        <v>608</v>
      </c>
      <c r="F6822" s="61" t="s">
        <v>2111</v>
      </c>
      <c r="G6822" s="61" t="str">
        <f t="shared" ref="G6822:G6885" si="332">TRIM(SUBSTITUTE(F6822,CHAR(160),CHAR(32)))</f>
        <v>Manuel Villegas</v>
      </c>
    </row>
    <row r="6823" spans="1:7" thickBot="1">
      <c r="A6823" s="62" t="s">
        <v>2446</v>
      </c>
      <c r="B6823" s="61">
        <v>610</v>
      </c>
      <c r="C6823" s="61" t="str">
        <f t="shared" si="330"/>
        <v>No Tie</v>
      </c>
      <c r="D6823" s="63">
        <f t="shared" si="331"/>
        <v>610</v>
      </c>
      <c r="E6823" s="63">
        <v>610</v>
      </c>
      <c r="F6823" s="61" t="s">
        <v>1690</v>
      </c>
      <c r="G6823" s="61" t="str">
        <f t="shared" si="332"/>
        <v>Roland Thatcher</v>
      </c>
    </row>
    <row r="6824" spans="1:7" thickBot="1">
      <c r="A6824" s="62" t="s">
        <v>2446</v>
      </c>
      <c r="B6824" s="61">
        <v>611</v>
      </c>
      <c r="C6824" s="61" t="str">
        <f t="shared" si="330"/>
        <v>No Tie</v>
      </c>
      <c r="D6824" s="63">
        <f t="shared" si="331"/>
        <v>611</v>
      </c>
      <c r="E6824" s="63">
        <v>611</v>
      </c>
      <c r="F6824" s="61" t="s">
        <v>1509</v>
      </c>
      <c r="G6824" s="61" t="str">
        <f t="shared" si="332"/>
        <v>Justin Harding</v>
      </c>
    </row>
    <row r="6825" spans="1:7" thickBot="1">
      <c r="A6825" s="62" t="s">
        <v>2446</v>
      </c>
      <c r="B6825" s="61">
        <v>612</v>
      </c>
      <c r="C6825" s="61" t="str">
        <f t="shared" si="330"/>
        <v>No Tie</v>
      </c>
      <c r="D6825" s="63">
        <f t="shared" si="331"/>
        <v>612</v>
      </c>
      <c r="E6825" s="63">
        <v>612</v>
      </c>
      <c r="F6825" s="61" t="s">
        <v>1804</v>
      </c>
      <c r="G6825" s="61" t="str">
        <f t="shared" si="332"/>
        <v>Ryan Williams</v>
      </c>
    </row>
    <row r="6826" spans="1:7" ht="32.25" thickBot="1">
      <c r="A6826" s="62" t="s">
        <v>2446</v>
      </c>
      <c r="B6826" s="61">
        <v>613</v>
      </c>
      <c r="C6826" s="61" t="str">
        <f t="shared" si="330"/>
        <v>No Tie</v>
      </c>
      <c r="D6826" s="63">
        <f t="shared" si="331"/>
        <v>613</v>
      </c>
      <c r="E6826" s="63">
        <v>613</v>
      </c>
      <c r="F6826" s="61" t="s">
        <v>2005</v>
      </c>
      <c r="G6826" s="61" t="str">
        <f t="shared" si="332"/>
        <v>Annop Tangkamolprasert</v>
      </c>
    </row>
    <row r="6827" spans="1:7" thickBot="1">
      <c r="A6827" s="62" t="s">
        <v>2446</v>
      </c>
      <c r="B6827" s="61">
        <v>614</v>
      </c>
      <c r="C6827" s="61" t="str">
        <f t="shared" si="330"/>
        <v>No Tie</v>
      </c>
      <c r="D6827" s="63">
        <f t="shared" si="331"/>
        <v>614</v>
      </c>
      <c r="E6827" s="63">
        <v>614</v>
      </c>
      <c r="F6827" s="61" t="s">
        <v>2112</v>
      </c>
      <c r="G6827" s="61" t="str">
        <f t="shared" si="332"/>
        <v>Richard Johnson</v>
      </c>
    </row>
    <row r="6828" spans="1:7" thickBot="1">
      <c r="A6828" s="62" t="s">
        <v>2446</v>
      </c>
      <c r="B6828" s="61">
        <v>615</v>
      </c>
      <c r="C6828" s="61" t="str">
        <f t="shared" si="330"/>
        <v>No Tie</v>
      </c>
      <c r="D6828" s="63">
        <f t="shared" si="331"/>
        <v>615</v>
      </c>
      <c r="E6828" s="63">
        <v>615</v>
      </c>
      <c r="F6828" s="61" t="s">
        <v>1833</v>
      </c>
      <c r="G6828" s="61" t="str">
        <f t="shared" si="332"/>
        <v>Azuma Yano</v>
      </c>
    </row>
    <row r="6829" spans="1:7" thickBot="1">
      <c r="A6829" s="62" t="s">
        <v>2446</v>
      </c>
      <c r="B6829" s="61">
        <v>615</v>
      </c>
      <c r="C6829" s="61" t="str">
        <f t="shared" si="330"/>
        <v>No Tie</v>
      </c>
      <c r="D6829" s="63">
        <f t="shared" si="331"/>
        <v>615</v>
      </c>
      <c r="E6829" s="63">
        <v>615</v>
      </c>
      <c r="F6829" s="61" t="s">
        <v>1859</v>
      </c>
      <c r="G6829" s="61" t="str">
        <f t="shared" si="332"/>
        <v>Kurt Barnes</v>
      </c>
    </row>
    <row r="6830" spans="1:7" thickBot="1">
      <c r="A6830" s="62" t="s">
        <v>2446</v>
      </c>
      <c r="B6830" s="61">
        <v>617</v>
      </c>
      <c r="C6830" s="61" t="str">
        <f t="shared" si="330"/>
        <v>No Tie</v>
      </c>
      <c r="D6830" s="63">
        <f t="shared" si="331"/>
        <v>617</v>
      </c>
      <c r="E6830" s="63">
        <v>617</v>
      </c>
      <c r="F6830" s="61" t="s">
        <v>1652</v>
      </c>
      <c r="G6830" s="61" t="str">
        <f t="shared" si="332"/>
        <v>Andrew Marshall</v>
      </c>
    </row>
    <row r="6831" spans="1:7" thickBot="1">
      <c r="A6831" s="62" t="s">
        <v>2446</v>
      </c>
      <c r="B6831" s="61">
        <v>618</v>
      </c>
      <c r="C6831" s="61" t="str">
        <f t="shared" si="330"/>
        <v>No Tie</v>
      </c>
      <c r="D6831" s="63">
        <f t="shared" si="331"/>
        <v>618</v>
      </c>
      <c r="E6831" s="63">
        <v>618</v>
      </c>
      <c r="F6831" s="61" t="s">
        <v>1571</v>
      </c>
      <c r="G6831" s="61" t="str">
        <f t="shared" si="332"/>
        <v>James Nitties</v>
      </c>
    </row>
    <row r="6832" spans="1:7" thickBot="1">
      <c r="A6832" s="62" t="s">
        <v>2446</v>
      </c>
      <c r="B6832" s="61">
        <v>619</v>
      </c>
      <c r="C6832" s="61" t="str">
        <f t="shared" si="330"/>
        <v>No Tie</v>
      </c>
      <c r="D6832" s="63">
        <f t="shared" si="331"/>
        <v>619</v>
      </c>
      <c r="E6832" s="63">
        <v>619</v>
      </c>
      <c r="F6832" s="61" t="s">
        <v>1622</v>
      </c>
      <c r="G6832" s="61" t="str">
        <f t="shared" si="332"/>
        <v>Hugues Joannes</v>
      </c>
    </row>
    <row r="6833" spans="1:7" thickBot="1">
      <c r="A6833" s="62" t="s">
        <v>2446</v>
      </c>
      <c r="B6833" s="61">
        <v>619</v>
      </c>
      <c r="C6833" s="61" t="str">
        <f t="shared" si="330"/>
        <v>No Tie</v>
      </c>
      <c r="D6833" s="63">
        <f t="shared" si="331"/>
        <v>619</v>
      </c>
      <c r="E6833" s="63">
        <v>619</v>
      </c>
      <c r="F6833" s="61" t="s">
        <v>1657</v>
      </c>
      <c r="G6833" s="61" t="str">
        <f t="shared" si="332"/>
        <v>Todd Baek</v>
      </c>
    </row>
    <row r="6834" spans="1:7" thickBot="1">
      <c r="A6834" s="62" t="s">
        <v>2446</v>
      </c>
      <c r="B6834" s="61">
        <v>621</v>
      </c>
      <c r="C6834" s="61" t="str">
        <f t="shared" si="330"/>
        <v>No Tie</v>
      </c>
      <c r="D6834" s="63">
        <f t="shared" si="331"/>
        <v>621</v>
      </c>
      <c r="E6834" s="63">
        <v>621</v>
      </c>
      <c r="F6834" s="61" t="s">
        <v>1599</v>
      </c>
      <c r="G6834" s="61" t="str">
        <f t="shared" si="332"/>
        <v>Tim Herron</v>
      </c>
    </row>
    <row r="6835" spans="1:7" thickBot="1">
      <c r="A6835" s="62" t="s">
        <v>2446</v>
      </c>
      <c r="B6835" s="61">
        <v>622</v>
      </c>
      <c r="C6835" s="61" t="str">
        <f t="shared" si="330"/>
        <v>No Tie</v>
      </c>
      <c r="D6835" s="63">
        <f t="shared" si="331"/>
        <v>622</v>
      </c>
      <c r="E6835" s="63">
        <v>622</v>
      </c>
      <c r="F6835" s="61" t="s">
        <v>1617</v>
      </c>
      <c r="G6835" s="61" t="str">
        <f t="shared" si="332"/>
        <v>Connor Arendell</v>
      </c>
    </row>
    <row r="6836" spans="1:7" thickBot="1">
      <c r="A6836" s="62" t="s">
        <v>2446</v>
      </c>
      <c r="B6836" s="61">
        <v>623</v>
      </c>
      <c r="C6836" s="61" t="str">
        <f t="shared" si="330"/>
        <v>No Tie</v>
      </c>
      <c r="D6836" s="63">
        <f t="shared" si="331"/>
        <v>623</v>
      </c>
      <c r="E6836" s="63">
        <v>623</v>
      </c>
      <c r="F6836" s="61" t="s">
        <v>1394</v>
      </c>
      <c r="G6836" s="61" t="str">
        <f t="shared" si="332"/>
        <v>Paul Peterson</v>
      </c>
    </row>
    <row r="6837" spans="1:7" thickBot="1">
      <c r="A6837" s="62" t="s">
        <v>2446</v>
      </c>
      <c r="B6837" s="61">
        <v>624</v>
      </c>
      <c r="C6837" s="61" t="str">
        <f t="shared" si="330"/>
        <v>No Tie</v>
      </c>
      <c r="D6837" s="63">
        <f t="shared" si="331"/>
        <v>624</v>
      </c>
      <c r="E6837" s="63">
        <v>624</v>
      </c>
      <c r="F6837" s="61" t="s">
        <v>1591</v>
      </c>
      <c r="G6837" s="61" t="str">
        <f t="shared" si="332"/>
        <v>Miguel Angel Carballo</v>
      </c>
    </row>
    <row r="6838" spans="1:7" thickBot="1">
      <c r="A6838" s="62" t="s">
        <v>2446</v>
      </c>
      <c r="B6838" s="61">
        <v>625</v>
      </c>
      <c r="C6838" s="61" t="str">
        <f t="shared" si="330"/>
        <v>No Tie</v>
      </c>
      <c r="D6838" s="63">
        <f t="shared" si="331"/>
        <v>625</v>
      </c>
      <c r="E6838" s="63">
        <v>625</v>
      </c>
      <c r="F6838" s="61" t="s">
        <v>2113</v>
      </c>
      <c r="G6838" s="61" t="str">
        <f t="shared" si="332"/>
        <v>Andrea Rota</v>
      </c>
    </row>
    <row r="6839" spans="1:7" thickBot="1">
      <c r="A6839" s="62" t="s">
        <v>2446</v>
      </c>
      <c r="B6839" s="61">
        <v>626</v>
      </c>
      <c r="C6839" s="61" t="str">
        <f t="shared" si="330"/>
        <v>No Tie</v>
      </c>
      <c r="D6839" s="63">
        <f t="shared" si="331"/>
        <v>626</v>
      </c>
      <c r="E6839" s="63">
        <v>626</v>
      </c>
      <c r="F6839" s="61" t="s">
        <v>2114</v>
      </c>
      <c r="G6839" s="61" t="str">
        <f t="shared" si="332"/>
        <v>David Higgins</v>
      </c>
    </row>
    <row r="6840" spans="1:7" thickBot="1">
      <c r="A6840" s="62" t="s">
        <v>2446</v>
      </c>
      <c r="B6840" s="61">
        <v>627</v>
      </c>
      <c r="C6840" s="61" t="str">
        <f t="shared" si="330"/>
        <v>No Tie</v>
      </c>
      <c r="D6840" s="63">
        <f t="shared" si="331"/>
        <v>627</v>
      </c>
      <c r="E6840" s="63">
        <v>627</v>
      </c>
      <c r="F6840" s="61" t="s">
        <v>1516</v>
      </c>
      <c r="G6840" s="61" t="str">
        <f t="shared" si="332"/>
        <v>Lee Tae-hee</v>
      </c>
    </row>
    <row r="6841" spans="1:7" thickBot="1">
      <c r="A6841" s="62" t="s">
        <v>2446</v>
      </c>
      <c r="B6841" s="61">
        <v>628</v>
      </c>
      <c r="C6841" s="61" t="str">
        <f t="shared" si="330"/>
        <v>No Tie</v>
      </c>
      <c r="D6841" s="63">
        <f t="shared" si="331"/>
        <v>628</v>
      </c>
      <c r="E6841" s="63">
        <v>628</v>
      </c>
      <c r="F6841" s="61" t="s">
        <v>2026</v>
      </c>
      <c r="G6841" s="61" t="str">
        <f t="shared" si="332"/>
        <v>Alistair Presnell</v>
      </c>
    </row>
    <row r="6842" spans="1:7" thickBot="1">
      <c r="A6842" s="62" t="s">
        <v>2446</v>
      </c>
      <c r="B6842" s="61">
        <v>629</v>
      </c>
      <c r="C6842" s="61" t="str">
        <f t="shared" si="330"/>
        <v>No Tie</v>
      </c>
      <c r="D6842" s="63">
        <f t="shared" si="331"/>
        <v>629</v>
      </c>
      <c r="E6842" s="63">
        <v>629</v>
      </c>
      <c r="F6842" s="61" t="s">
        <v>1695</v>
      </c>
      <c r="G6842" s="61" t="str">
        <f t="shared" si="332"/>
        <v>Heung-Chol Joo</v>
      </c>
    </row>
    <row r="6843" spans="1:7" thickBot="1">
      <c r="A6843" s="62" t="s">
        <v>2446</v>
      </c>
      <c r="B6843" s="61">
        <v>630</v>
      </c>
      <c r="C6843" s="61" t="str">
        <f t="shared" si="330"/>
        <v>No Tie</v>
      </c>
      <c r="D6843" s="63">
        <f t="shared" si="331"/>
        <v>630</v>
      </c>
      <c r="E6843" s="63">
        <v>630</v>
      </c>
      <c r="F6843" s="61" t="s">
        <v>1552</v>
      </c>
      <c r="G6843" s="61" t="str">
        <f t="shared" si="332"/>
        <v>Steve Allan</v>
      </c>
    </row>
    <row r="6844" spans="1:7" thickBot="1">
      <c r="A6844" s="62" t="s">
        <v>2446</v>
      </c>
      <c r="B6844" s="61">
        <v>631</v>
      </c>
      <c r="C6844" s="61" t="str">
        <f t="shared" si="330"/>
        <v>No Tie</v>
      </c>
      <c r="D6844" s="63">
        <f t="shared" si="331"/>
        <v>631</v>
      </c>
      <c r="E6844" s="63">
        <v>631</v>
      </c>
      <c r="F6844" s="61" t="s">
        <v>1756</v>
      </c>
      <c r="G6844" s="61" t="str">
        <f t="shared" si="332"/>
        <v>Lee Dong-Min</v>
      </c>
    </row>
    <row r="6845" spans="1:7" thickBot="1">
      <c r="A6845" s="62" t="s">
        <v>2446</v>
      </c>
      <c r="B6845" s="61">
        <v>632</v>
      </c>
      <c r="C6845" s="61" t="str">
        <f t="shared" si="330"/>
        <v>No Tie</v>
      </c>
      <c r="D6845" s="63">
        <f t="shared" si="331"/>
        <v>632</v>
      </c>
      <c r="E6845" s="63">
        <v>632</v>
      </c>
      <c r="F6845" s="61" t="s">
        <v>1704</v>
      </c>
      <c r="G6845" s="61" t="str">
        <f t="shared" si="332"/>
        <v>Chase Wright</v>
      </c>
    </row>
    <row r="6846" spans="1:7" thickBot="1">
      <c r="A6846" s="62" t="s">
        <v>2446</v>
      </c>
      <c r="B6846" s="61">
        <v>633</v>
      </c>
      <c r="C6846" s="61" t="str">
        <f t="shared" si="330"/>
        <v>No Tie</v>
      </c>
      <c r="D6846" s="63">
        <f t="shared" si="331"/>
        <v>633</v>
      </c>
      <c r="E6846" s="63">
        <v>633</v>
      </c>
      <c r="F6846" s="61" t="s">
        <v>2057</v>
      </c>
      <c r="G6846" s="61" t="str">
        <f t="shared" si="332"/>
        <v>Jose Maria Olazabal</v>
      </c>
    </row>
    <row r="6847" spans="1:7" thickBot="1">
      <c r="A6847" s="62" t="s">
        <v>2446</v>
      </c>
      <c r="B6847" s="61">
        <v>634</v>
      </c>
      <c r="C6847" s="61" t="str">
        <f t="shared" si="330"/>
        <v>No Tie</v>
      </c>
      <c r="D6847" s="63">
        <f t="shared" si="331"/>
        <v>634</v>
      </c>
      <c r="E6847" s="63">
        <v>634</v>
      </c>
      <c r="F6847" s="61" t="s">
        <v>2115</v>
      </c>
      <c r="G6847" s="61" t="str">
        <f t="shared" si="332"/>
        <v>Timothy O'Neal</v>
      </c>
    </row>
    <row r="6848" spans="1:7" thickBot="1">
      <c r="A6848" s="62" t="s">
        <v>2446</v>
      </c>
      <c r="B6848" s="61">
        <v>635</v>
      </c>
      <c r="C6848" s="61" t="str">
        <f t="shared" si="330"/>
        <v>No Tie</v>
      </c>
      <c r="D6848" s="63">
        <f t="shared" si="331"/>
        <v>635</v>
      </c>
      <c r="E6848" s="63">
        <v>635</v>
      </c>
      <c r="F6848" s="61" t="s">
        <v>2116</v>
      </c>
      <c r="G6848" s="61" t="str">
        <f t="shared" si="332"/>
        <v>Poom Saksansin</v>
      </c>
    </row>
    <row r="6849" spans="1:7" thickBot="1">
      <c r="A6849" s="62" t="s">
        <v>2446</v>
      </c>
      <c r="B6849" s="61">
        <v>636</v>
      </c>
      <c r="C6849" s="61" t="str">
        <f t="shared" si="330"/>
        <v>No Tie</v>
      </c>
      <c r="D6849" s="63">
        <f t="shared" si="331"/>
        <v>636</v>
      </c>
      <c r="E6849" s="63">
        <v>636</v>
      </c>
      <c r="F6849" s="61" t="s">
        <v>2117</v>
      </c>
      <c r="G6849" s="61" t="str">
        <f t="shared" si="332"/>
        <v>Jeff Gove</v>
      </c>
    </row>
    <row r="6850" spans="1:7" thickBot="1">
      <c r="A6850" s="62" t="s">
        <v>2446</v>
      </c>
      <c r="B6850" s="61">
        <v>637</v>
      </c>
      <c r="C6850" s="61" t="str">
        <f t="shared" si="330"/>
        <v>No Tie</v>
      </c>
      <c r="D6850" s="63">
        <f t="shared" si="331"/>
        <v>637</v>
      </c>
      <c r="E6850" s="63">
        <v>637</v>
      </c>
      <c r="F6850" s="61" t="s">
        <v>1776</v>
      </c>
      <c r="G6850" s="61" t="str">
        <f t="shared" si="332"/>
        <v>Pariya Junhasavasdikul</v>
      </c>
    </row>
    <row r="6851" spans="1:7" thickBot="1">
      <c r="A6851" s="62" t="s">
        <v>2446</v>
      </c>
      <c r="B6851" s="61">
        <v>638</v>
      </c>
      <c r="C6851" s="61" t="str">
        <f t="shared" si="330"/>
        <v>No Tie</v>
      </c>
      <c r="D6851" s="63">
        <f t="shared" si="331"/>
        <v>638</v>
      </c>
      <c r="E6851" s="63">
        <v>638</v>
      </c>
      <c r="F6851" s="61" t="s">
        <v>2118</v>
      </c>
      <c r="G6851" s="61" t="str">
        <f t="shared" si="332"/>
        <v>Agustin Domingo</v>
      </c>
    </row>
    <row r="6852" spans="1:7" thickBot="1">
      <c r="A6852" s="62" t="s">
        <v>2446</v>
      </c>
      <c r="B6852" s="61">
        <v>639</v>
      </c>
      <c r="C6852" s="61" t="str">
        <f t="shared" si="330"/>
        <v>No Tie</v>
      </c>
      <c r="D6852" s="63">
        <f t="shared" si="331"/>
        <v>639</v>
      </c>
      <c r="E6852" s="63">
        <v>639</v>
      </c>
      <c r="F6852" s="61" t="s">
        <v>1641</v>
      </c>
      <c r="G6852" s="61" t="str">
        <f t="shared" si="332"/>
        <v>Rick Cochran III</v>
      </c>
    </row>
    <row r="6853" spans="1:7" thickBot="1">
      <c r="A6853" s="62" t="s">
        <v>2446</v>
      </c>
      <c r="B6853" s="61">
        <v>640</v>
      </c>
      <c r="C6853" s="61" t="str">
        <f t="shared" si="330"/>
        <v>No Tie</v>
      </c>
      <c r="D6853" s="63">
        <f t="shared" si="331"/>
        <v>640</v>
      </c>
      <c r="E6853" s="63">
        <v>640</v>
      </c>
      <c r="F6853" s="61" t="s">
        <v>1594</v>
      </c>
      <c r="G6853" s="61" t="str">
        <f t="shared" si="332"/>
        <v>James Heath</v>
      </c>
    </row>
    <row r="6854" spans="1:7" thickBot="1">
      <c r="A6854" s="62" t="s">
        <v>2446</v>
      </c>
      <c r="B6854" s="61">
        <v>641</v>
      </c>
      <c r="C6854" s="61" t="str">
        <f t="shared" si="330"/>
        <v>No Tie</v>
      </c>
      <c r="D6854" s="63">
        <f t="shared" si="331"/>
        <v>641</v>
      </c>
      <c r="E6854" s="63">
        <v>641</v>
      </c>
      <c r="F6854" s="61" t="s">
        <v>1778</v>
      </c>
      <c r="G6854" s="61" t="str">
        <f t="shared" si="332"/>
        <v>Colin Nel</v>
      </c>
    </row>
    <row r="6855" spans="1:7" thickBot="1">
      <c r="A6855" s="62" t="s">
        <v>2446</v>
      </c>
      <c r="B6855" s="61">
        <v>642</v>
      </c>
      <c r="C6855" s="61" t="str">
        <f t="shared" si="330"/>
        <v>No Tie</v>
      </c>
      <c r="D6855" s="63">
        <f t="shared" si="331"/>
        <v>642</v>
      </c>
      <c r="E6855" s="63">
        <v>642</v>
      </c>
      <c r="F6855" s="61" t="s">
        <v>1986</v>
      </c>
      <c r="G6855" s="61" t="str">
        <f t="shared" si="332"/>
        <v>Nathan Tyler</v>
      </c>
    </row>
    <row r="6856" spans="1:7" thickBot="1">
      <c r="A6856" s="62" t="s">
        <v>2446</v>
      </c>
      <c r="B6856" s="61">
        <v>643</v>
      </c>
      <c r="C6856" s="61" t="str">
        <f t="shared" si="330"/>
        <v>No Tie</v>
      </c>
      <c r="D6856" s="63">
        <f t="shared" si="331"/>
        <v>643</v>
      </c>
      <c r="E6856" s="63">
        <v>643</v>
      </c>
      <c r="F6856" s="61" t="s">
        <v>1992</v>
      </c>
      <c r="G6856" s="61" t="str">
        <f t="shared" si="332"/>
        <v>Charlie Ford</v>
      </c>
    </row>
    <row r="6857" spans="1:7" thickBot="1">
      <c r="A6857" s="62" t="s">
        <v>2446</v>
      </c>
      <c r="B6857" s="61">
        <v>644</v>
      </c>
      <c r="C6857" s="61" t="str">
        <f t="shared" si="330"/>
        <v>No Tie</v>
      </c>
      <c r="D6857" s="63">
        <f t="shared" si="331"/>
        <v>644</v>
      </c>
      <c r="E6857" s="63">
        <v>644</v>
      </c>
      <c r="F6857" s="61" t="s">
        <v>1854</v>
      </c>
      <c r="G6857" s="61" t="str">
        <f t="shared" si="332"/>
        <v>Hiroo Kawai</v>
      </c>
    </row>
    <row r="6858" spans="1:7" thickBot="1">
      <c r="A6858" s="62" t="s">
        <v>2446</v>
      </c>
      <c r="B6858" s="61">
        <v>645</v>
      </c>
      <c r="C6858" s="61" t="str">
        <f t="shared" si="330"/>
        <v>No Tie</v>
      </c>
      <c r="D6858" s="63">
        <f t="shared" si="331"/>
        <v>645</v>
      </c>
      <c r="E6858" s="63">
        <v>645</v>
      </c>
      <c r="F6858" s="61" t="s">
        <v>735</v>
      </c>
      <c r="G6858" s="61" t="str">
        <f t="shared" si="332"/>
        <v>Y.E. Yang</v>
      </c>
    </row>
    <row r="6859" spans="1:7" thickBot="1">
      <c r="A6859" s="62" t="s">
        <v>2446</v>
      </c>
      <c r="B6859" s="61">
        <v>646</v>
      </c>
      <c r="C6859" s="61" t="str">
        <f t="shared" si="330"/>
        <v>No Tie</v>
      </c>
      <c r="D6859" s="63">
        <f t="shared" si="331"/>
        <v>646</v>
      </c>
      <c r="E6859" s="63">
        <v>646</v>
      </c>
      <c r="F6859" s="61" t="s">
        <v>2119</v>
      </c>
      <c r="G6859" s="61" t="str">
        <f t="shared" si="332"/>
        <v>JJ Senekal</v>
      </c>
    </row>
    <row r="6860" spans="1:7" thickBot="1">
      <c r="A6860" s="62" t="s">
        <v>2446</v>
      </c>
      <c r="B6860" s="61">
        <v>647</v>
      </c>
      <c r="C6860" s="61" t="str">
        <f t="shared" si="330"/>
        <v>No Tie</v>
      </c>
      <c r="D6860" s="63">
        <f t="shared" si="331"/>
        <v>647</v>
      </c>
      <c r="E6860" s="63">
        <v>647</v>
      </c>
      <c r="F6860" s="61" t="s">
        <v>1298</v>
      </c>
      <c r="G6860" s="61" t="str">
        <f t="shared" si="332"/>
        <v>Dean Burmester</v>
      </c>
    </row>
    <row r="6861" spans="1:7" thickBot="1">
      <c r="A6861" s="62" t="s">
        <v>2446</v>
      </c>
      <c r="B6861" s="61">
        <v>648</v>
      </c>
      <c r="C6861" s="61" t="str">
        <f t="shared" si="330"/>
        <v>No Tie</v>
      </c>
      <c r="D6861" s="63">
        <f t="shared" si="331"/>
        <v>648</v>
      </c>
      <c r="E6861" s="63">
        <v>648</v>
      </c>
      <c r="F6861" s="61" t="s">
        <v>1650</v>
      </c>
      <c r="G6861" s="61" t="str">
        <f t="shared" si="332"/>
        <v>Akio Sadakata</v>
      </c>
    </row>
    <row r="6862" spans="1:7" thickBot="1">
      <c r="A6862" s="62" t="s">
        <v>2446</v>
      </c>
      <c r="B6862" s="61">
        <v>649</v>
      </c>
      <c r="C6862" s="61" t="str">
        <f t="shared" si="330"/>
        <v>No Tie</v>
      </c>
      <c r="D6862" s="63">
        <f t="shared" si="331"/>
        <v>649</v>
      </c>
      <c r="E6862" s="63">
        <v>649</v>
      </c>
      <c r="F6862" s="61" t="s">
        <v>2120</v>
      </c>
      <c r="G6862" s="61" t="str">
        <f t="shared" si="332"/>
        <v>Wes Homan</v>
      </c>
    </row>
    <row r="6863" spans="1:7" thickBot="1">
      <c r="A6863" s="62" t="s">
        <v>2446</v>
      </c>
      <c r="B6863" s="61">
        <v>650</v>
      </c>
      <c r="C6863" s="61" t="str">
        <f t="shared" si="330"/>
        <v>No Tie</v>
      </c>
      <c r="D6863" s="63">
        <f t="shared" si="331"/>
        <v>650</v>
      </c>
      <c r="E6863" s="63">
        <v>650</v>
      </c>
      <c r="F6863" s="61" t="s">
        <v>1668</v>
      </c>
      <c r="G6863" s="61" t="str">
        <f t="shared" si="332"/>
        <v>Unho Park</v>
      </c>
    </row>
    <row r="6864" spans="1:7" thickBot="1">
      <c r="A6864" s="62" t="s">
        <v>2446</v>
      </c>
      <c r="B6864" s="61">
        <v>651</v>
      </c>
      <c r="C6864" s="61" t="str">
        <f t="shared" si="330"/>
        <v>No Tie</v>
      </c>
      <c r="D6864" s="63">
        <f t="shared" si="331"/>
        <v>651</v>
      </c>
      <c r="E6864" s="63">
        <v>651</v>
      </c>
      <c r="F6864" s="61" t="s">
        <v>2025</v>
      </c>
      <c r="G6864" s="61" t="str">
        <f t="shared" si="332"/>
        <v>Adam Crawford</v>
      </c>
    </row>
    <row r="6865" spans="1:7" thickBot="1">
      <c r="A6865" s="62" t="s">
        <v>2446</v>
      </c>
      <c r="B6865" s="61">
        <v>652</v>
      </c>
      <c r="C6865" s="61" t="str">
        <f t="shared" si="330"/>
        <v>No Tie</v>
      </c>
      <c r="D6865" s="63">
        <f t="shared" si="331"/>
        <v>652</v>
      </c>
      <c r="E6865" s="63">
        <v>652</v>
      </c>
      <c r="F6865" s="61" t="s">
        <v>2121</v>
      </c>
      <c r="G6865" s="61" t="str">
        <f t="shared" si="332"/>
        <v>Gareth Shaw</v>
      </c>
    </row>
    <row r="6866" spans="1:7" thickBot="1">
      <c r="A6866" s="62" t="s">
        <v>2446</v>
      </c>
      <c r="B6866" s="61">
        <v>653</v>
      </c>
      <c r="C6866" s="61" t="str">
        <f t="shared" si="330"/>
        <v>No Tie</v>
      </c>
      <c r="D6866" s="63">
        <f t="shared" si="331"/>
        <v>653</v>
      </c>
      <c r="E6866" s="63">
        <v>653</v>
      </c>
      <c r="F6866" s="61" t="s">
        <v>1413</v>
      </c>
      <c r="G6866" s="61" t="str">
        <f t="shared" si="332"/>
        <v>Ross McGowan</v>
      </c>
    </row>
    <row r="6867" spans="1:7" thickBot="1">
      <c r="A6867" s="62" t="s">
        <v>2446</v>
      </c>
      <c r="B6867" s="61">
        <v>654</v>
      </c>
      <c r="C6867" s="61" t="str">
        <f t="shared" si="330"/>
        <v>No Tie</v>
      </c>
      <c r="D6867" s="63">
        <f t="shared" si="331"/>
        <v>654</v>
      </c>
      <c r="E6867" s="63">
        <v>654</v>
      </c>
      <c r="F6867" s="61" t="s">
        <v>1775</v>
      </c>
      <c r="G6867" s="61" t="str">
        <f t="shared" si="332"/>
        <v>Matt Davidson</v>
      </c>
    </row>
    <row r="6868" spans="1:7" thickBot="1">
      <c r="A6868" s="62" t="s">
        <v>2446</v>
      </c>
      <c r="B6868" s="61">
        <v>655</v>
      </c>
      <c r="C6868" s="61" t="str">
        <f t="shared" si="330"/>
        <v>No Tie</v>
      </c>
      <c r="D6868" s="63">
        <f t="shared" si="331"/>
        <v>655</v>
      </c>
      <c r="E6868" s="63">
        <v>655</v>
      </c>
      <c r="F6868" s="61" t="s">
        <v>1724</v>
      </c>
      <c r="G6868" s="61" t="str">
        <f t="shared" si="332"/>
        <v>Eric Axley</v>
      </c>
    </row>
    <row r="6869" spans="1:7" thickBot="1">
      <c r="A6869" s="62" t="s">
        <v>2446</v>
      </c>
      <c r="B6869" s="61">
        <v>656</v>
      </c>
      <c r="C6869" s="61" t="str">
        <f t="shared" si="330"/>
        <v>No Tie</v>
      </c>
      <c r="D6869" s="63">
        <f t="shared" si="331"/>
        <v>656</v>
      </c>
      <c r="E6869" s="63">
        <v>656</v>
      </c>
      <c r="F6869" s="61" t="s">
        <v>1315</v>
      </c>
      <c r="G6869" s="61" t="str">
        <f t="shared" si="332"/>
        <v>Chez Reavie</v>
      </c>
    </row>
    <row r="6870" spans="1:7" thickBot="1">
      <c r="A6870" s="62" t="s">
        <v>2446</v>
      </c>
      <c r="B6870" s="61">
        <v>657</v>
      </c>
      <c r="C6870" s="61" t="str">
        <f t="shared" si="330"/>
        <v>No Tie</v>
      </c>
      <c r="D6870" s="63">
        <f t="shared" si="331"/>
        <v>657</v>
      </c>
      <c r="E6870" s="63">
        <v>657</v>
      </c>
      <c r="F6870" s="61" t="s">
        <v>2053</v>
      </c>
      <c r="G6870" s="61" t="str">
        <f t="shared" si="332"/>
        <v>Kazuhiko Hosokawa</v>
      </c>
    </row>
    <row r="6871" spans="1:7" thickBot="1">
      <c r="A6871" s="62" t="s">
        <v>2446</v>
      </c>
      <c r="B6871" s="61">
        <v>658</v>
      </c>
      <c r="C6871" s="61" t="str">
        <f t="shared" si="330"/>
        <v>No Tie</v>
      </c>
      <c r="D6871" s="63">
        <f t="shared" si="331"/>
        <v>658</v>
      </c>
      <c r="E6871" s="63">
        <v>658</v>
      </c>
      <c r="F6871" s="61" t="s">
        <v>1781</v>
      </c>
      <c r="G6871" s="61" t="str">
        <f t="shared" si="332"/>
        <v>Namchoak Tantipokakul</v>
      </c>
    </row>
    <row r="6872" spans="1:7" thickBot="1">
      <c r="A6872" s="62" t="s">
        <v>2446</v>
      </c>
      <c r="B6872" s="61">
        <v>659</v>
      </c>
      <c r="C6872" s="61" t="str">
        <f t="shared" si="330"/>
        <v>No Tie</v>
      </c>
      <c r="D6872" s="63">
        <f t="shared" si="331"/>
        <v>659</v>
      </c>
      <c r="E6872" s="63">
        <v>659</v>
      </c>
      <c r="F6872" s="61" t="s">
        <v>1525</v>
      </c>
      <c r="G6872" s="61" t="str">
        <f t="shared" si="332"/>
        <v>Darron Stiles</v>
      </c>
    </row>
    <row r="6873" spans="1:7" thickBot="1">
      <c r="A6873" s="62" t="s">
        <v>2446</v>
      </c>
      <c r="B6873" s="61">
        <v>660</v>
      </c>
      <c r="C6873" s="61" t="str">
        <f t="shared" si="330"/>
        <v>No Tie</v>
      </c>
      <c r="D6873" s="63">
        <f t="shared" si="331"/>
        <v>660</v>
      </c>
      <c r="E6873" s="63">
        <v>660</v>
      </c>
      <c r="F6873" s="61" t="s">
        <v>2122</v>
      </c>
      <c r="G6873" s="61" t="str">
        <f t="shared" si="332"/>
        <v>Warren Abery</v>
      </c>
    </row>
    <row r="6874" spans="1:7" thickBot="1">
      <c r="A6874" s="62" t="s">
        <v>2446</v>
      </c>
      <c r="B6874" s="61">
        <v>661</v>
      </c>
      <c r="C6874" s="61" t="str">
        <f t="shared" si="330"/>
        <v>No Tie</v>
      </c>
      <c r="D6874" s="63">
        <f t="shared" si="331"/>
        <v>661</v>
      </c>
      <c r="E6874" s="63">
        <v>661</v>
      </c>
      <c r="F6874" s="61" t="s">
        <v>1964</v>
      </c>
      <c r="G6874" s="61" t="str">
        <f t="shared" si="332"/>
        <v>Dylan Frittelli</v>
      </c>
    </row>
    <row r="6875" spans="1:7" thickBot="1">
      <c r="A6875" s="62" t="s">
        <v>2446</v>
      </c>
      <c r="B6875" s="61">
        <v>662</v>
      </c>
      <c r="C6875" s="61" t="str">
        <f t="shared" si="330"/>
        <v>No Tie</v>
      </c>
      <c r="D6875" s="63">
        <f t="shared" si="331"/>
        <v>662</v>
      </c>
      <c r="E6875" s="63">
        <v>662</v>
      </c>
      <c r="F6875" s="61" t="s">
        <v>1872</v>
      </c>
      <c r="G6875" s="61" t="str">
        <f t="shared" si="332"/>
        <v>Alex Aragon</v>
      </c>
    </row>
    <row r="6876" spans="1:7" thickBot="1">
      <c r="A6876" s="62" t="s">
        <v>2446</v>
      </c>
      <c r="B6876" s="61">
        <v>663</v>
      </c>
      <c r="C6876" s="61" t="str">
        <f t="shared" si="330"/>
        <v>No Tie</v>
      </c>
      <c r="D6876" s="63">
        <f t="shared" si="331"/>
        <v>663</v>
      </c>
      <c r="E6876" s="63">
        <v>663</v>
      </c>
      <c r="F6876" s="61" t="s">
        <v>1966</v>
      </c>
      <c r="G6876" s="61" t="str">
        <f t="shared" si="332"/>
        <v>Andres Echavarria</v>
      </c>
    </row>
    <row r="6877" spans="1:7" thickBot="1">
      <c r="A6877" s="62" t="s">
        <v>2446</v>
      </c>
      <c r="B6877" s="61">
        <v>664</v>
      </c>
      <c r="C6877" s="61" t="str">
        <f t="shared" si="330"/>
        <v>No Tie</v>
      </c>
      <c r="D6877" s="63">
        <f t="shared" si="331"/>
        <v>664</v>
      </c>
      <c r="E6877" s="63">
        <v>664</v>
      </c>
      <c r="F6877" s="61" t="s">
        <v>2123</v>
      </c>
      <c r="G6877" s="61" t="str">
        <f t="shared" si="332"/>
        <v>Lee Chang-woo</v>
      </c>
    </row>
    <row r="6878" spans="1:7" thickBot="1">
      <c r="A6878" s="62" t="s">
        <v>2446</v>
      </c>
      <c r="B6878" s="61">
        <v>665</v>
      </c>
      <c r="C6878" s="61" t="str">
        <f t="shared" si="330"/>
        <v>No Tie</v>
      </c>
      <c r="D6878" s="63">
        <f t="shared" si="331"/>
        <v>665</v>
      </c>
      <c r="E6878" s="63">
        <v>665</v>
      </c>
      <c r="F6878" s="61" t="s">
        <v>2124</v>
      </c>
      <c r="G6878" s="61" t="str">
        <f t="shared" si="332"/>
        <v>Niklas Lemke</v>
      </c>
    </row>
    <row r="6879" spans="1:7" thickBot="1">
      <c r="A6879" s="62" t="s">
        <v>2446</v>
      </c>
      <c r="B6879" s="61">
        <v>666</v>
      </c>
      <c r="C6879" s="61" t="str">
        <f t="shared" si="330"/>
        <v>No Tie</v>
      </c>
      <c r="D6879" s="63">
        <f t="shared" si="331"/>
        <v>666</v>
      </c>
      <c r="E6879" s="63">
        <v>666</v>
      </c>
      <c r="F6879" s="61" t="s">
        <v>2056</v>
      </c>
      <c r="G6879" s="61" t="str">
        <f t="shared" si="332"/>
        <v>Carlos Aguilar</v>
      </c>
    </row>
    <row r="6880" spans="1:7" thickBot="1">
      <c r="A6880" s="62" t="s">
        <v>2446</v>
      </c>
      <c r="B6880" s="61">
        <v>666</v>
      </c>
      <c r="C6880" s="61" t="str">
        <f t="shared" si="330"/>
        <v>No Tie</v>
      </c>
      <c r="D6880" s="63">
        <f t="shared" si="331"/>
        <v>666</v>
      </c>
      <c r="E6880" s="63">
        <v>666</v>
      </c>
      <c r="F6880" s="61" t="s">
        <v>2125</v>
      </c>
      <c r="G6880" s="61" t="str">
        <f t="shared" si="332"/>
        <v>Jamie Elson</v>
      </c>
    </row>
    <row r="6881" spans="1:7" thickBot="1">
      <c r="A6881" s="62" t="s">
        <v>2446</v>
      </c>
      <c r="B6881" s="61">
        <v>668</v>
      </c>
      <c r="C6881" s="61" t="str">
        <f t="shared" si="330"/>
        <v>No Tie</v>
      </c>
      <c r="D6881" s="63">
        <f t="shared" si="331"/>
        <v>668</v>
      </c>
      <c r="E6881" s="63">
        <v>668</v>
      </c>
      <c r="F6881" s="61" t="s">
        <v>2126</v>
      </c>
      <c r="G6881" s="61" t="str">
        <f t="shared" si="332"/>
        <v>Matthew Stieger</v>
      </c>
    </row>
    <row r="6882" spans="1:7" thickBot="1">
      <c r="A6882" s="62" t="s">
        <v>2446</v>
      </c>
      <c r="B6882" s="61">
        <v>669</v>
      </c>
      <c r="C6882" s="61" t="str">
        <f t="shared" si="330"/>
        <v>No Tie</v>
      </c>
      <c r="D6882" s="63">
        <f t="shared" si="331"/>
        <v>669</v>
      </c>
      <c r="E6882" s="63">
        <v>669</v>
      </c>
      <c r="F6882" s="61" t="s">
        <v>1582</v>
      </c>
      <c r="G6882" s="61" t="str">
        <f t="shared" si="332"/>
        <v>Bjorn Akesson</v>
      </c>
    </row>
    <row r="6883" spans="1:7" thickBot="1">
      <c r="A6883" s="62" t="s">
        <v>2446</v>
      </c>
      <c r="B6883" s="61">
        <v>670</v>
      </c>
      <c r="C6883" s="61" t="str">
        <f t="shared" si="330"/>
        <v>No Tie</v>
      </c>
      <c r="D6883" s="63">
        <f t="shared" si="331"/>
        <v>670</v>
      </c>
      <c r="E6883" s="63">
        <v>670</v>
      </c>
      <c r="F6883" s="61" t="s">
        <v>1875</v>
      </c>
      <c r="G6883" s="61" t="str">
        <f t="shared" si="332"/>
        <v>Jeff Curl</v>
      </c>
    </row>
    <row r="6884" spans="1:7" thickBot="1">
      <c r="A6884" s="62" t="s">
        <v>2446</v>
      </c>
      <c r="B6884" s="61">
        <v>671</v>
      </c>
      <c r="C6884" s="61" t="str">
        <f t="shared" si="330"/>
        <v>No Tie</v>
      </c>
      <c r="D6884" s="63">
        <f t="shared" si="331"/>
        <v>671</v>
      </c>
      <c r="E6884" s="63">
        <v>671</v>
      </c>
      <c r="F6884" s="61" t="s">
        <v>1554</v>
      </c>
      <c r="G6884" s="61" t="str">
        <f t="shared" si="332"/>
        <v>Jason Palmer</v>
      </c>
    </row>
    <row r="6885" spans="1:7" thickBot="1">
      <c r="A6885" s="62" t="s">
        <v>2446</v>
      </c>
      <c r="B6885" s="61">
        <v>672</v>
      </c>
      <c r="C6885" s="61" t="str">
        <f t="shared" si="330"/>
        <v>No Tie</v>
      </c>
      <c r="D6885" s="63">
        <f t="shared" si="331"/>
        <v>672</v>
      </c>
      <c r="E6885" s="63">
        <v>672</v>
      </c>
      <c r="F6885" s="61" t="s">
        <v>2127</v>
      </c>
      <c r="G6885" s="61" t="str">
        <f t="shared" si="332"/>
        <v>James Byrne</v>
      </c>
    </row>
    <row r="6886" spans="1:7" thickBot="1">
      <c r="A6886" s="62" t="s">
        <v>2446</v>
      </c>
      <c r="B6886" s="61">
        <v>673</v>
      </c>
      <c r="C6886" s="61" t="str">
        <f t="shared" ref="C6886:C6949" si="333">IFERROR(SEARCH("T",B6886),"No Tie")</f>
        <v>No Tie</v>
      </c>
      <c r="D6886" s="63">
        <f t="shared" ref="D6886:D6949" si="334">IF(C6886="No Tie",B6886,RIGHT(B6886,LEN(B6886)-1))</f>
        <v>673</v>
      </c>
      <c r="E6886" s="63">
        <v>673</v>
      </c>
      <c r="F6886" s="61" t="s">
        <v>1677</v>
      </c>
      <c r="G6886" s="61" t="str">
        <f t="shared" ref="G6886:G6949" si="335">TRIM(SUBSTITUTE(F6886,CHAR(160),CHAR(32)))</f>
        <v>Steve Dartnall</v>
      </c>
    </row>
    <row r="6887" spans="1:7" thickBot="1">
      <c r="A6887" s="62" t="s">
        <v>2446</v>
      </c>
      <c r="B6887" s="61">
        <v>673</v>
      </c>
      <c r="C6887" s="61" t="str">
        <f t="shared" si="333"/>
        <v>No Tie</v>
      </c>
      <c r="D6887" s="63">
        <f t="shared" si="334"/>
        <v>673</v>
      </c>
      <c r="E6887" s="63">
        <v>673</v>
      </c>
      <c r="F6887" s="61" t="s">
        <v>1416</v>
      </c>
      <c r="G6887" s="61" t="str">
        <f t="shared" si="335"/>
        <v>Thanyakorn Khrongpha</v>
      </c>
    </row>
    <row r="6888" spans="1:7" thickBot="1">
      <c r="A6888" s="62" t="s">
        <v>2446</v>
      </c>
      <c r="B6888" s="61">
        <v>675</v>
      </c>
      <c r="C6888" s="61" t="str">
        <f t="shared" si="333"/>
        <v>No Tie</v>
      </c>
      <c r="D6888" s="63">
        <f t="shared" si="334"/>
        <v>675</v>
      </c>
      <c r="E6888" s="63">
        <v>675</v>
      </c>
      <c r="F6888" s="61" t="s">
        <v>1722</v>
      </c>
      <c r="G6888" s="61" t="str">
        <f t="shared" si="335"/>
        <v>Mark Silvers</v>
      </c>
    </row>
    <row r="6889" spans="1:7" thickBot="1">
      <c r="A6889" s="62" t="s">
        <v>2446</v>
      </c>
      <c r="B6889" s="61">
        <v>676</v>
      </c>
      <c r="C6889" s="61" t="str">
        <f t="shared" si="333"/>
        <v>No Tie</v>
      </c>
      <c r="D6889" s="63">
        <f t="shared" si="334"/>
        <v>676</v>
      </c>
      <c r="E6889" s="63">
        <v>676</v>
      </c>
      <c r="F6889" s="61" t="s">
        <v>1760</v>
      </c>
      <c r="G6889" s="61" t="str">
        <f t="shared" si="335"/>
        <v>Gavin Kyle Green</v>
      </c>
    </row>
    <row r="6890" spans="1:7" thickBot="1">
      <c r="A6890" s="62" t="s">
        <v>2446</v>
      </c>
      <c r="B6890" s="61">
        <v>676</v>
      </c>
      <c r="C6890" s="61" t="str">
        <f t="shared" si="333"/>
        <v>No Tie</v>
      </c>
      <c r="D6890" s="63">
        <f t="shared" si="334"/>
        <v>676</v>
      </c>
      <c r="E6890" s="63">
        <v>676</v>
      </c>
      <c r="F6890" s="61" t="s">
        <v>1970</v>
      </c>
      <c r="G6890" s="61" t="str">
        <f t="shared" si="335"/>
        <v>Wei-Tze Yeh</v>
      </c>
    </row>
    <row r="6891" spans="1:7" thickBot="1">
      <c r="A6891" s="62" t="s">
        <v>2446</v>
      </c>
      <c r="B6891" s="61">
        <v>678</v>
      </c>
      <c r="C6891" s="61" t="str">
        <f t="shared" si="333"/>
        <v>No Tie</v>
      </c>
      <c r="D6891" s="63">
        <f t="shared" si="334"/>
        <v>678</v>
      </c>
      <c r="E6891" s="63">
        <v>678</v>
      </c>
      <c r="F6891" s="61" t="s">
        <v>1769</v>
      </c>
      <c r="G6891" s="61" t="str">
        <f t="shared" si="335"/>
        <v>Lorenzo Gagli</v>
      </c>
    </row>
    <row r="6892" spans="1:7" thickBot="1">
      <c r="A6892" s="62" t="s">
        <v>2446</v>
      </c>
      <c r="B6892" s="61">
        <v>679</v>
      </c>
      <c r="C6892" s="61" t="str">
        <f t="shared" si="333"/>
        <v>No Tie</v>
      </c>
      <c r="D6892" s="63">
        <f t="shared" si="334"/>
        <v>679</v>
      </c>
      <c r="E6892" s="63">
        <v>679</v>
      </c>
      <c r="F6892" s="61" t="s">
        <v>1735</v>
      </c>
      <c r="G6892" s="61" t="str">
        <f t="shared" si="335"/>
        <v>Edouard Dubois</v>
      </c>
    </row>
    <row r="6893" spans="1:7" thickBot="1">
      <c r="A6893" s="62" t="s">
        <v>2446</v>
      </c>
      <c r="B6893" s="61">
        <v>680</v>
      </c>
      <c r="C6893" s="61" t="str">
        <f t="shared" si="333"/>
        <v>No Tie</v>
      </c>
      <c r="D6893" s="63">
        <f t="shared" si="334"/>
        <v>680</v>
      </c>
      <c r="E6893" s="63">
        <v>680</v>
      </c>
      <c r="F6893" s="61" t="s">
        <v>1937</v>
      </c>
      <c r="G6893" s="61" t="str">
        <f t="shared" si="335"/>
        <v>Peter Richardson</v>
      </c>
    </row>
    <row r="6894" spans="1:7" thickBot="1">
      <c r="A6894" s="62" t="s">
        <v>2446</v>
      </c>
      <c r="B6894" s="61">
        <v>681</v>
      </c>
      <c r="C6894" s="61" t="str">
        <f t="shared" si="333"/>
        <v>No Tie</v>
      </c>
      <c r="D6894" s="63">
        <f t="shared" si="334"/>
        <v>681</v>
      </c>
      <c r="E6894" s="63">
        <v>681</v>
      </c>
      <c r="F6894" s="61" t="s">
        <v>1832</v>
      </c>
      <c r="G6894" s="61" t="str">
        <f t="shared" si="335"/>
        <v>Michael Hollick</v>
      </c>
    </row>
    <row r="6895" spans="1:7" thickBot="1">
      <c r="A6895" s="62" t="s">
        <v>2446</v>
      </c>
      <c r="B6895" s="61">
        <v>682</v>
      </c>
      <c r="C6895" s="61" t="str">
        <f t="shared" si="333"/>
        <v>No Tie</v>
      </c>
      <c r="D6895" s="63">
        <f t="shared" si="334"/>
        <v>682</v>
      </c>
      <c r="E6895" s="63">
        <v>682</v>
      </c>
      <c r="F6895" s="61" t="s">
        <v>1691</v>
      </c>
      <c r="G6895" s="61" t="str">
        <f t="shared" si="335"/>
        <v>Tyler McCumber</v>
      </c>
    </row>
    <row r="6896" spans="1:7" thickBot="1">
      <c r="A6896" s="62" t="s">
        <v>2446</v>
      </c>
      <c r="B6896" s="61">
        <v>683</v>
      </c>
      <c r="C6896" s="61" t="str">
        <f t="shared" si="333"/>
        <v>No Tie</v>
      </c>
      <c r="D6896" s="63">
        <f t="shared" si="334"/>
        <v>683</v>
      </c>
      <c r="E6896" s="63">
        <v>683</v>
      </c>
      <c r="F6896" s="61" t="s">
        <v>835</v>
      </c>
      <c r="G6896" s="61" t="str">
        <f t="shared" si="335"/>
        <v>Cameron Beckman</v>
      </c>
    </row>
    <row r="6897" spans="1:7" thickBot="1">
      <c r="A6897" s="62" t="s">
        <v>2446</v>
      </c>
      <c r="B6897" s="61">
        <v>684</v>
      </c>
      <c r="C6897" s="61" t="str">
        <f t="shared" si="333"/>
        <v>No Tie</v>
      </c>
      <c r="D6897" s="63">
        <f t="shared" si="334"/>
        <v>684</v>
      </c>
      <c r="E6897" s="63">
        <v>684</v>
      </c>
      <c r="F6897" s="61" t="s">
        <v>1913</v>
      </c>
      <c r="G6897" s="61" t="str">
        <f t="shared" si="335"/>
        <v>David Skinns</v>
      </c>
    </row>
    <row r="6898" spans="1:7" thickBot="1">
      <c r="A6898" s="62" t="s">
        <v>2446</v>
      </c>
      <c r="B6898" s="61">
        <v>685</v>
      </c>
      <c r="C6898" s="61" t="str">
        <f t="shared" si="333"/>
        <v>No Tie</v>
      </c>
      <c r="D6898" s="63">
        <f t="shared" si="334"/>
        <v>685</v>
      </c>
      <c r="E6898" s="63">
        <v>685</v>
      </c>
      <c r="F6898" s="61" t="s">
        <v>2128</v>
      </c>
      <c r="G6898" s="61" t="str">
        <f t="shared" si="335"/>
        <v>Nate McCoy</v>
      </c>
    </row>
    <row r="6899" spans="1:7" thickBot="1">
      <c r="A6899" s="62" t="s">
        <v>2446</v>
      </c>
      <c r="B6899" s="61">
        <v>686</v>
      </c>
      <c r="C6899" s="61" t="str">
        <f t="shared" si="333"/>
        <v>No Tie</v>
      </c>
      <c r="D6899" s="63">
        <f t="shared" si="334"/>
        <v>686</v>
      </c>
      <c r="E6899" s="63">
        <v>686</v>
      </c>
      <c r="F6899" s="61" t="s">
        <v>2129</v>
      </c>
      <c r="G6899" s="61" t="str">
        <f t="shared" si="335"/>
        <v>Peter Hedblom</v>
      </c>
    </row>
    <row r="6900" spans="1:7" thickBot="1">
      <c r="A6900" s="62" t="s">
        <v>2446</v>
      </c>
      <c r="B6900" s="61">
        <v>687</v>
      </c>
      <c r="C6900" s="61" t="str">
        <f t="shared" si="333"/>
        <v>No Tie</v>
      </c>
      <c r="D6900" s="63">
        <f t="shared" si="334"/>
        <v>687</v>
      </c>
      <c r="E6900" s="63">
        <v>687</v>
      </c>
      <c r="F6900" s="61" t="s">
        <v>1550</v>
      </c>
      <c r="G6900" s="61" t="str">
        <f t="shared" si="335"/>
        <v>Fredrick van Rooyen</v>
      </c>
    </row>
    <row r="6901" spans="1:7" thickBot="1">
      <c r="A6901" s="62" t="s">
        <v>2446</v>
      </c>
      <c r="B6901" s="61">
        <v>688</v>
      </c>
      <c r="C6901" s="61" t="str">
        <f t="shared" si="333"/>
        <v>No Tie</v>
      </c>
      <c r="D6901" s="63">
        <f t="shared" si="334"/>
        <v>688</v>
      </c>
      <c r="E6901" s="63">
        <v>688</v>
      </c>
      <c r="F6901" s="61" t="s">
        <v>1848</v>
      </c>
      <c r="G6901" s="61" t="str">
        <f t="shared" si="335"/>
        <v>Armando Favela</v>
      </c>
    </row>
    <row r="6902" spans="1:7" thickBot="1">
      <c r="A6902" s="62" t="s">
        <v>2446</v>
      </c>
      <c r="B6902" s="61">
        <v>689</v>
      </c>
      <c r="C6902" s="61" t="str">
        <f t="shared" si="333"/>
        <v>No Tie</v>
      </c>
      <c r="D6902" s="63">
        <f t="shared" si="334"/>
        <v>689</v>
      </c>
      <c r="E6902" s="63">
        <v>689</v>
      </c>
      <c r="F6902" s="61" t="s">
        <v>1965</v>
      </c>
      <c r="G6902" s="61" t="str">
        <f t="shared" si="335"/>
        <v>Roberto Diaz</v>
      </c>
    </row>
    <row r="6903" spans="1:7" thickBot="1">
      <c r="A6903" s="62" t="s">
        <v>2446</v>
      </c>
      <c r="B6903" s="61">
        <v>690</v>
      </c>
      <c r="C6903" s="61" t="str">
        <f t="shared" si="333"/>
        <v>No Tie</v>
      </c>
      <c r="D6903" s="63">
        <f t="shared" si="334"/>
        <v>690</v>
      </c>
      <c r="E6903" s="63">
        <v>690</v>
      </c>
      <c r="F6903" s="61" t="s">
        <v>2130</v>
      </c>
      <c r="G6903" s="61" t="str">
        <f t="shared" si="335"/>
        <v>Chris Wilson</v>
      </c>
    </row>
    <row r="6904" spans="1:7" thickBot="1">
      <c r="A6904" s="62" t="s">
        <v>2446</v>
      </c>
      <c r="B6904" s="61">
        <v>691</v>
      </c>
      <c r="C6904" s="61" t="str">
        <f t="shared" si="333"/>
        <v>No Tie</v>
      </c>
      <c r="D6904" s="63">
        <f t="shared" si="334"/>
        <v>691</v>
      </c>
      <c r="E6904" s="63">
        <v>691</v>
      </c>
      <c r="F6904" s="61" t="s">
        <v>1563</v>
      </c>
      <c r="G6904" s="61" t="str">
        <f t="shared" si="335"/>
        <v>Yuki Inamori</v>
      </c>
    </row>
    <row r="6905" spans="1:7" thickBot="1">
      <c r="A6905" s="62" t="s">
        <v>2446</v>
      </c>
      <c r="B6905" s="61">
        <v>692</v>
      </c>
      <c r="C6905" s="61" t="str">
        <f t="shared" si="333"/>
        <v>No Tie</v>
      </c>
      <c r="D6905" s="63">
        <f t="shared" si="334"/>
        <v>692</v>
      </c>
      <c r="E6905" s="63">
        <v>692</v>
      </c>
      <c r="F6905" s="61" t="s">
        <v>762</v>
      </c>
      <c r="G6905" s="61" t="str">
        <f t="shared" si="335"/>
        <v>Justin Bolli</v>
      </c>
    </row>
    <row r="6906" spans="1:7" thickBot="1">
      <c r="A6906" s="62" t="s">
        <v>2446</v>
      </c>
      <c r="B6906" s="61">
        <v>693</v>
      </c>
      <c r="C6906" s="61" t="str">
        <f t="shared" si="333"/>
        <v>No Tie</v>
      </c>
      <c r="D6906" s="63">
        <f t="shared" si="334"/>
        <v>693</v>
      </c>
      <c r="E6906" s="63">
        <v>693</v>
      </c>
      <c r="F6906" s="61" t="s">
        <v>2131</v>
      </c>
      <c r="G6906" s="61" t="str">
        <f t="shared" si="335"/>
        <v>Josh Persons</v>
      </c>
    </row>
    <row r="6907" spans="1:7" thickBot="1">
      <c r="A6907" s="62" t="s">
        <v>2446</v>
      </c>
      <c r="B6907" s="61">
        <v>694</v>
      </c>
      <c r="C6907" s="61" t="str">
        <f t="shared" si="333"/>
        <v>No Tie</v>
      </c>
      <c r="D6907" s="63">
        <f t="shared" si="334"/>
        <v>694</v>
      </c>
      <c r="E6907" s="63">
        <v>694</v>
      </c>
      <c r="F6907" s="61" t="s">
        <v>1893</v>
      </c>
      <c r="G6907" s="61" t="str">
        <f t="shared" si="335"/>
        <v>Joel Sjoholm</v>
      </c>
    </row>
    <row r="6908" spans="1:7" thickBot="1">
      <c r="A6908" s="62" t="s">
        <v>2446</v>
      </c>
      <c r="B6908" s="61">
        <v>695</v>
      </c>
      <c r="C6908" s="61" t="str">
        <f t="shared" si="333"/>
        <v>No Tie</v>
      </c>
      <c r="D6908" s="63">
        <f t="shared" si="334"/>
        <v>695</v>
      </c>
      <c r="E6908" s="63">
        <v>695</v>
      </c>
      <c r="F6908" s="61" t="s">
        <v>1556</v>
      </c>
      <c r="G6908" s="61" t="str">
        <f t="shared" si="335"/>
        <v>Rattanon Wannasrichan</v>
      </c>
    </row>
    <row r="6909" spans="1:7" thickBot="1">
      <c r="A6909" s="62" t="s">
        <v>2446</v>
      </c>
      <c r="B6909" s="61">
        <v>696</v>
      </c>
      <c r="C6909" s="61" t="str">
        <f t="shared" si="333"/>
        <v>No Tie</v>
      </c>
      <c r="D6909" s="63">
        <f t="shared" si="334"/>
        <v>696</v>
      </c>
      <c r="E6909" s="63">
        <v>696</v>
      </c>
      <c r="F6909" s="61" t="s">
        <v>1589</v>
      </c>
      <c r="G6909" s="61" t="str">
        <f t="shared" si="335"/>
        <v>Tommy Cocha</v>
      </c>
    </row>
    <row r="6910" spans="1:7" thickBot="1">
      <c r="A6910" s="62" t="s">
        <v>2446</v>
      </c>
      <c r="B6910" s="61">
        <v>697</v>
      </c>
      <c r="C6910" s="61" t="str">
        <f t="shared" si="333"/>
        <v>No Tie</v>
      </c>
      <c r="D6910" s="63">
        <f t="shared" si="334"/>
        <v>697</v>
      </c>
      <c r="E6910" s="63">
        <v>697</v>
      </c>
      <c r="F6910" s="61" t="s">
        <v>1731</v>
      </c>
      <c r="G6910" s="61" t="str">
        <f t="shared" si="335"/>
        <v>Aaron Townsend</v>
      </c>
    </row>
    <row r="6911" spans="1:7" thickBot="1">
      <c r="A6911" s="62" t="s">
        <v>2446</v>
      </c>
      <c r="B6911" s="61">
        <v>698</v>
      </c>
      <c r="C6911" s="61" t="str">
        <f t="shared" si="333"/>
        <v>No Tie</v>
      </c>
      <c r="D6911" s="63">
        <f t="shared" si="334"/>
        <v>698</v>
      </c>
      <c r="E6911" s="63">
        <v>698</v>
      </c>
      <c r="F6911" s="61" t="s">
        <v>1632</v>
      </c>
      <c r="G6911" s="61" t="str">
        <f t="shared" si="335"/>
        <v>Johan Edfors</v>
      </c>
    </row>
    <row r="6912" spans="1:7" thickBot="1">
      <c r="A6912" s="62" t="s">
        <v>2446</v>
      </c>
      <c r="B6912" s="61">
        <v>698</v>
      </c>
      <c r="C6912" s="61" t="str">
        <f t="shared" si="333"/>
        <v>No Tie</v>
      </c>
      <c r="D6912" s="63">
        <f t="shared" si="334"/>
        <v>698</v>
      </c>
      <c r="E6912" s="63">
        <v>698</v>
      </c>
      <c r="F6912" s="61" t="s">
        <v>1472</v>
      </c>
      <c r="G6912" s="61" t="str">
        <f t="shared" si="335"/>
        <v>Rob Oppenheim</v>
      </c>
    </row>
    <row r="6913" spans="1:7" thickBot="1">
      <c r="A6913" s="62" t="s">
        <v>2446</v>
      </c>
      <c r="B6913" s="61">
        <v>700</v>
      </c>
      <c r="C6913" s="61" t="str">
        <f t="shared" si="333"/>
        <v>No Tie</v>
      </c>
      <c r="D6913" s="63">
        <f t="shared" si="334"/>
        <v>700</v>
      </c>
      <c r="E6913" s="63">
        <v>700</v>
      </c>
      <c r="F6913" s="61" t="s">
        <v>2074</v>
      </c>
      <c r="G6913" s="61" t="str">
        <f t="shared" si="335"/>
        <v>Daniel Chopra</v>
      </c>
    </row>
    <row r="6914" spans="1:7" thickBot="1">
      <c r="A6914" s="62" t="s">
        <v>2446</v>
      </c>
      <c r="B6914" s="61">
        <v>701</v>
      </c>
      <c r="C6914" s="61" t="str">
        <f t="shared" si="333"/>
        <v>No Tie</v>
      </c>
      <c r="D6914" s="63">
        <f t="shared" si="334"/>
        <v>701</v>
      </c>
      <c r="E6914" s="63">
        <v>701</v>
      </c>
      <c r="F6914" s="61" t="s">
        <v>1737</v>
      </c>
      <c r="G6914" s="61" t="str">
        <f t="shared" si="335"/>
        <v>Masaru Takahashi</v>
      </c>
    </row>
    <row r="6915" spans="1:7" thickBot="1">
      <c r="A6915" s="62" t="s">
        <v>2446</v>
      </c>
      <c r="B6915" s="61">
        <v>702</v>
      </c>
      <c r="C6915" s="61" t="str">
        <f t="shared" si="333"/>
        <v>No Tie</v>
      </c>
      <c r="D6915" s="63">
        <f t="shared" si="334"/>
        <v>702</v>
      </c>
      <c r="E6915" s="63">
        <v>702</v>
      </c>
      <c r="F6915" s="61" t="s">
        <v>1897</v>
      </c>
      <c r="G6915" s="61" t="str">
        <f t="shared" si="335"/>
        <v>Francesco Laporta</v>
      </c>
    </row>
    <row r="6916" spans="1:7" thickBot="1">
      <c r="A6916" s="62" t="s">
        <v>2446</v>
      </c>
      <c r="B6916" s="61">
        <v>703</v>
      </c>
      <c r="C6916" s="61" t="str">
        <f t="shared" si="333"/>
        <v>No Tie</v>
      </c>
      <c r="D6916" s="63">
        <f t="shared" si="334"/>
        <v>703</v>
      </c>
      <c r="E6916" s="63">
        <v>703</v>
      </c>
      <c r="F6916" s="61" t="s">
        <v>1709</v>
      </c>
      <c r="G6916" s="61" t="str">
        <f t="shared" si="335"/>
        <v>Sam Brazel</v>
      </c>
    </row>
    <row r="6917" spans="1:7" thickBot="1">
      <c r="A6917" s="62" t="s">
        <v>2446</v>
      </c>
      <c r="B6917" s="61">
        <v>704</v>
      </c>
      <c r="C6917" s="61" t="str">
        <f t="shared" si="333"/>
        <v>No Tie</v>
      </c>
      <c r="D6917" s="63">
        <f t="shared" si="334"/>
        <v>704</v>
      </c>
      <c r="E6917" s="63">
        <v>704</v>
      </c>
      <c r="F6917" s="61" t="s">
        <v>2132</v>
      </c>
      <c r="G6917" s="61" t="str">
        <f t="shared" si="335"/>
        <v>Peter Senior</v>
      </c>
    </row>
    <row r="6918" spans="1:7" thickBot="1">
      <c r="A6918" s="62" t="s">
        <v>2446</v>
      </c>
      <c r="B6918" s="61">
        <v>705</v>
      </c>
      <c r="C6918" s="61" t="str">
        <f t="shared" si="333"/>
        <v>No Tie</v>
      </c>
      <c r="D6918" s="63">
        <f t="shared" si="334"/>
        <v>705</v>
      </c>
      <c r="E6918" s="63">
        <v>705</v>
      </c>
      <c r="F6918" s="61" t="s">
        <v>2133</v>
      </c>
      <c r="G6918" s="61" t="str">
        <f t="shared" si="335"/>
        <v>Fernando Mechereffe</v>
      </c>
    </row>
    <row r="6919" spans="1:7" thickBot="1">
      <c r="A6919" s="62" t="s">
        <v>2446</v>
      </c>
      <c r="B6919" s="61">
        <v>706</v>
      </c>
      <c r="C6919" s="61" t="str">
        <f t="shared" si="333"/>
        <v>No Tie</v>
      </c>
      <c r="D6919" s="63">
        <f t="shared" si="334"/>
        <v>706</v>
      </c>
      <c r="E6919" s="63">
        <v>706</v>
      </c>
      <c r="F6919" s="61" t="s">
        <v>1720</v>
      </c>
      <c r="G6919" s="61" t="str">
        <f t="shared" si="335"/>
        <v>Peter Lawrie</v>
      </c>
    </row>
    <row r="6920" spans="1:7" thickBot="1">
      <c r="A6920" s="62" t="s">
        <v>2446</v>
      </c>
      <c r="B6920" s="61">
        <v>707</v>
      </c>
      <c r="C6920" s="61" t="str">
        <f t="shared" si="333"/>
        <v>No Tie</v>
      </c>
      <c r="D6920" s="63">
        <f t="shared" si="334"/>
        <v>707</v>
      </c>
      <c r="E6920" s="63">
        <v>707</v>
      </c>
      <c r="F6920" s="61" t="s">
        <v>852</v>
      </c>
      <c r="G6920" s="61" t="str">
        <f t="shared" si="335"/>
        <v>Nick O'Hern</v>
      </c>
    </row>
    <row r="6921" spans="1:7" thickBot="1">
      <c r="A6921" s="62" t="s">
        <v>2446</v>
      </c>
      <c r="B6921" s="61">
        <v>708</v>
      </c>
      <c r="C6921" s="61" t="str">
        <f t="shared" si="333"/>
        <v>No Tie</v>
      </c>
      <c r="D6921" s="63">
        <f t="shared" si="334"/>
        <v>708</v>
      </c>
      <c r="E6921" s="63">
        <v>708</v>
      </c>
      <c r="F6921" s="61" t="s">
        <v>2134</v>
      </c>
      <c r="G6921" s="61" t="str">
        <f t="shared" si="335"/>
        <v>Josh Broadaway</v>
      </c>
    </row>
    <row r="6922" spans="1:7" thickBot="1">
      <c r="A6922" s="62" t="s">
        <v>2446</v>
      </c>
      <c r="B6922" s="61">
        <v>709</v>
      </c>
      <c r="C6922" s="61" t="str">
        <f t="shared" si="333"/>
        <v>No Tie</v>
      </c>
      <c r="D6922" s="63">
        <f t="shared" si="334"/>
        <v>709</v>
      </c>
      <c r="E6922" s="63">
        <v>709</v>
      </c>
      <c r="F6922" s="61" t="s">
        <v>2135</v>
      </c>
      <c r="G6922" s="61" t="str">
        <f t="shared" si="335"/>
        <v>Nick Rousey</v>
      </c>
    </row>
    <row r="6923" spans="1:7" thickBot="1">
      <c r="A6923" s="62" t="s">
        <v>2446</v>
      </c>
      <c r="B6923" s="61">
        <v>710</v>
      </c>
      <c r="C6923" s="61" t="str">
        <f t="shared" si="333"/>
        <v>No Tie</v>
      </c>
      <c r="D6923" s="63">
        <f t="shared" si="334"/>
        <v>710</v>
      </c>
      <c r="E6923" s="63">
        <v>710</v>
      </c>
      <c r="F6923" s="61" t="s">
        <v>1744</v>
      </c>
      <c r="G6923" s="61" t="str">
        <f t="shared" si="335"/>
        <v>Greg Eason</v>
      </c>
    </row>
    <row r="6924" spans="1:7" thickBot="1">
      <c r="A6924" s="62" t="s">
        <v>2446</v>
      </c>
      <c r="B6924" s="61">
        <v>711</v>
      </c>
      <c r="C6924" s="61" t="str">
        <f t="shared" si="333"/>
        <v>No Tie</v>
      </c>
      <c r="D6924" s="63">
        <f t="shared" si="334"/>
        <v>711</v>
      </c>
      <c r="E6924" s="63">
        <v>711</v>
      </c>
      <c r="F6924" s="61" t="s">
        <v>1699</v>
      </c>
      <c r="G6924" s="61" t="str">
        <f t="shared" si="335"/>
        <v>Chris Hanson</v>
      </c>
    </row>
    <row r="6925" spans="1:7" thickBot="1">
      <c r="A6925" s="62" t="s">
        <v>2446</v>
      </c>
      <c r="B6925" s="61">
        <v>711</v>
      </c>
      <c r="C6925" s="61" t="str">
        <f t="shared" si="333"/>
        <v>No Tie</v>
      </c>
      <c r="D6925" s="63">
        <f t="shared" si="334"/>
        <v>711</v>
      </c>
      <c r="E6925" s="63">
        <v>711</v>
      </c>
      <c r="F6925" s="61" t="s">
        <v>1597</v>
      </c>
      <c r="G6925" s="61" t="str">
        <f t="shared" si="335"/>
        <v>Kevin Phelan</v>
      </c>
    </row>
    <row r="6926" spans="1:7" thickBot="1">
      <c r="A6926" s="62" t="s">
        <v>2446</v>
      </c>
      <c r="B6926" s="61">
        <v>713</v>
      </c>
      <c r="C6926" s="61" t="str">
        <f t="shared" si="333"/>
        <v>No Tie</v>
      </c>
      <c r="D6926" s="63">
        <f t="shared" si="334"/>
        <v>713</v>
      </c>
      <c r="E6926" s="63">
        <v>713</v>
      </c>
      <c r="F6926" s="61" t="s">
        <v>2059</v>
      </c>
      <c r="G6926" s="61" t="str">
        <f t="shared" si="335"/>
        <v>Nils Floren</v>
      </c>
    </row>
    <row r="6927" spans="1:7" thickBot="1">
      <c r="A6927" s="62" t="s">
        <v>2446</v>
      </c>
      <c r="B6927" s="61">
        <v>714</v>
      </c>
      <c r="C6927" s="61" t="str">
        <f t="shared" si="333"/>
        <v>No Tie</v>
      </c>
      <c r="D6927" s="63">
        <f t="shared" si="334"/>
        <v>714</v>
      </c>
      <c r="E6927" s="63">
        <v>714</v>
      </c>
      <c r="F6927" s="61" t="s">
        <v>1567</v>
      </c>
      <c r="G6927" s="61" t="str">
        <f t="shared" si="335"/>
        <v>Atomu Shigenaga</v>
      </c>
    </row>
    <row r="6928" spans="1:7" thickBot="1">
      <c r="A6928" s="62" t="s">
        <v>2446</v>
      </c>
      <c r="B6928" s="61">
        <v>715</v>
      </c>
      <c r="C6928" s="61" t="str">
        <f t="shared" si="333"/>
        <v>No Tie</v>
      </c>
      <c r="D6928" s="63">
        <f t="shared" si="334"/>
        <v>715</v>
      </c>
      <c r="E6928" s="63">
        <v>715</v>
      </c>
      <c r="F6928" s="61" t="s">
        <v>2136</v>
      </c>
      <c r="G6928" s="61" t="str">
        <f t="shared" si="335"/>
        <v>Michael Gligic</v>
      </c>
    </row>
    <row r="6929" spans="1:7" thickBot="1">
      <c r="A6929" s="62" t="s">
        <v>2446</v>
      </c>
      <c r="B6929" s="61">
        <v>716</v>
      </c>
      <c r="C6929" s="61" t="str">
        <f t="shared" si="333"/>
        <v>No Tie</v>
      </c>
      <c r="D6929" s="63">
        <f t="shared" si="334"/>
        <v>716</v>
      </c>
      <c r="E6929" s="63">
        <v>716</v>
      </c>
      <c r="F6929" s="61" t="s">
        <v>1474</v>
      </c>
      <c r="G6929" s="61" t="str">
        <f t="shared" si="335"/>
        <v>Kelly Kraft</v>
      </c>
    </row>
    <row r="6930" spans="1:7" thickBot="1">
      <c r="A6930" s="62" t="s">
        <v>2446</v>
      </c>
      <c r="B6930" s="61">
        <v>717</v>
      </c>
      <c r="C6930" s="61" t="str">
        <f t="shared" si="333"/>
        <v>No Tie</v>
      </c>
      <c r="D6930" s="63">
        <f t="shared" si="334"/>
        <v>717</v>
      </c>
      <c r="E6930" s="63">
        <v>717</v>
      </c>
      <c r="F6930" s="61" t="s">
        <v>2137</v>
      </c>
      <c r="G6930" s="61" t="str">
        <f t="shared" si="335"/>
        <v>Michael Wright</v>
      </c>
    </row>
    <row r="6931" spans="1:7" thickBot="1">
      <c r="A6931" s="62" t="s">
        <v>2446</v>
      </c>
      <c r="B6931" s="61">
        <v>718</v>
      </c>
      <c r="C6931" s="61" t="str">
        <f t="shared" si="333"/>
        <v>No Tie</v>
      </c>
      <c r="D6931" s="63">
        <f t="shared" si="334"/>
        <v>718</v>
      </c>
      <c r="E6931" s="63">
        <v>718</v>
      </c>
      <c r="F6931" s="61" t="s">
        <v>1551</v>
      </c>
      <c r="G6931" s="61" t="str">
        <f t="shared" si="335"/>
        <v>Jason Scrivener</v>
      </c>
    </row>
    <row r="6932" spans="1:7" thickBot="1">
      <c r="A6932" s="62" t="s">
        <v>2446</v>
      </c>
      <c r="B6932" s="61">
        <v>719</v>
      </c>
      <c r="C6932" s="61" t="str">
        <f t="shared" si="333"/>
        <v>No Tie</v>
      </c>
      <c r="D6932" s="63">
        <f t="shared" si="334"/>
        <v>719</v>
      </c>
      <c r="E6932" s="63">
        <v>719</v>
      </c>
      <c r="F6932" s="61" t="s">
        <v>2138</v>
      </c>
      <c r="G6932" s="61" t="str">
        <f t="shared" si="335"/>
        <v>Richard McDonald</v>
      </c>
    </row>
    <row r="6933" spans="1:7" thickBot="1">
      <c r="A6933" s="62" t="s">
        <v>2446</v>
      </c>
      <c r="B6933" s="61">
        <v>720</v>
      </c>
      <c r="C6933" s="61" t="str">
        <f t="shared" si="333"/>
        <v>No Tie</v>
      </c>
      <c r="D6933" s="63">
        <f t="shared" si="334"/>
        <v>720</v>
      </c>
      <c r="E6933" s="63">
        <v>720</v>
      </c>
      <c r="F6933" s="61" t="s">
        <v>1814</v>
      </c>
      <c r="G6933" s="61" t="str">
        <f t="shared" si="335"/>
        <v>David Smail</v>
      </c>
    </row>
    <row r="6934" spans="1:7" thickBot="1">
      <c r="A6934" s="62" t="s">
        <v>2446</v>
      </c>
      <c r="B6934" s="61">
        <v>721</v>
      </c>
      <c r="C6934" s="61" t="str">
        <f t="shared" si="333"/>
        <v>No Tie</v>
      </c>
      <c r="D6934" s="63">
        <f t="shared" si="334"/>
        <v>721</v>
      </c>
      <c r="E6934" s="63">
        <v>721</v>
      </c>
      <c r="F6934" s="61" t="s">
        <v>2139</v>
      </c>
      <c r="G6934" s="61" t="str">
        <f t="shared" si="335"/>
        <v>James Bowen</v>
      </c>
    </row>
    <row r="6935" spans="1:7" thickBot="1">
      <c r="A6935" s="62" t="s">
        <v>2446</v>
      </c>
      <c r="B6935" s="61">
        <v>722</v>
      </c>
      <c r="C6935" s="61" t="str">
        <f t="shared" si="333"/>
        <v>No Tie</v>
      </c>
      <c r="D6935" s="63">
        <f t="shared" si="334"/>
        <v>722</v>
      </c>
      <c r="E6935" s="63">
        <v>722</v>
      </c>
      <c r="F6935" s="61" t="s">
        <v>1892</v>
      </c>
      <c r="G6935" s="61" t="str">
        <f t="shared" si="335"/>
        <v>Sam Chien</v>
      </c>
    </row>
    <row r="6936" spans="1:7" thickBot="1">
      <c r="A6936" s="62" t="s">
        <v>2446</v>
      </c>
      <c r="B6936" s="61">
        <v>723</v>
      </c>
      <c r="C6936" s="61" t="str">
        <f t="shared" si="333"/>
        <v>No Tie</v>
      </c>
      <c r="D6936" s="63">
        <f t="shared" si="334"/>
        <v>723</v>
      </c>
      <c r="E6936" s="63">
        <v>723</v>
      </c>
      <c r="F6936" s="61" t="s">
        <v>1851</v>
      </c>
      <c r="G6936" s="61" t="str">
        <f t="shared" si="335"/>
        <v>Ryuji Masaoka</v>
      </c>
    </row>
    <row r="6937" spans="1:7" thickBot="1">
      <c r="A6937" s="62" t="s">
        <v>2446</v>
      </c>
      <c r="B6937" s="61">
        <v>723</v>
      </c>
      <c r="C6937" s="61" t="str">
        <f t="shared" si="333"/>
        <v>No Tie</v>
      </c>
      <c r="D6937" s="63">
        <f t="shared" si="334"/>
        <v>723</v>
      </c>
      <c r="E6937" s="63">
        <v>723</v>
      </c>
      <c r="F6937" s="61" t="s">
        <v>2141</v>
      </c>
      <c r="G6937" s="61" t="str">
        <f t="shared" si="335"/>
        <v>Samuel Cyr</v>
      </c>
    </row>
    <row r="6938" spans="1:7" thickBot="1">
      <c r="A6938" s="62" t="s">
        <v>2446</v>
      </c>
      <c r="B6938" s="61">
        <v>723</v>
      </c>
      <c r="C6938" s="61" t="str">
        <f t="shared" si="333"/>
        <v>No Tie</v>
      </c>
      <c r="D6938" s="63">
        <f t="shared" si="334"/>
        <v>723</v>
      </c>
      <c r="E6938" s="63">
        <v>723</v>
      </c>
      <c r="F6938" s="61" t="s">
        <v>2140</v>
      </c>
      <c r="G6938" s="61" t="str">
        <f t="shared" si="335"/>
        <v>Steven Conran</v>
      </c>
    </row>
    <row r="6939" spans="1:7" thickBot="1">
      <c r="A6939" s="62" t="s">
        <v>2446</v>
      </c>
      <c r="B6939" s="61">
        <v>726</v>
      </c>
      <c r="C6939" s="61" t="str">
        <f t="shared" si="333"/>
        <v>No Tie</v>
      </c>
      <c r="D6939" s="63">
        <f t="shared" si="334"/>
        <v>726</v>
      </c>
      <c r="E6939" s="63">
        <v>726</v>
      </c>
      <c r="F6939" s="61" t="s">
        <v>1697</v>
      </c>
      <c r="G6939" s="61" t="str">
        <f t="shared" si="335"/>
        <v>Ryan Spears</v>
      </c>
    </row>
    <row r="6940" spans="1:7" thickBot="1">
      <c r="A6940" s="62" t="s">
        <v>2446</v>
      </c>
      <c r="B6940" s="61">
        <v>727</v>
      </c>
      <c r="C6940" s="61" t="str">
        <f t="shared" si="333"/>
        <v>No Tie</v>
      </c>
      <c r="D6940" s="63">
        <f t="shared" si="334"/>
        <v>727</v>
      </c>
      <c r="E6940" s="63">
        <v>727</v>
      </c>
      <c r="F6940" s="61" t="s">
        <v>2142</v>
      </c>
      <c r="G6940" s="61" t="str">
        <f t="shared" si="335"/>
        <v>Michael Jonzon</v>
      </c>
    </row>
    <row r="6941" spans="1:7" thickBot="1">
      <c r="A6941" s="62" t="s">
        <v>2446</v>
      </c>
      <c r="B6941" s="61">
        <v>728</v>
      </c>
      <c r="C6941" s="61" t="str">
        <f t="shared" si="333"/>
        <v>No Tie</v>
      </c>
      <c r="D6941" s="63">
        <f t="shared" si="334"/>
        <v>728</v>
      </c>
      <c r="E6941" s="63">
        <v>728</v>
      </c>
      <c r="F6941" s="61" t="s">
        <v>1581</v>
      </c>
      <c r="G6941" s="61" t="str">
        <f t="shared" si="335"/>
        <v>Mithun Perera</v>
      </c>
    </row>
    <row r="6942" spans="1:7" thickBot="1">
      <c r="A6942" s="62" t="s">
        <v>2446</v>
      </c>
      <c r="B6942" s="61">
        <v>729</v>
      </c>
      <c r="C6942" s="61" t="str">
        <f t="shared" si="333"/>
        <v>No Tie</v>
      </c>
      <c r="D6942" s="63">
        <f t="shared" si="334"/>
        <v>729</v>
      </c>
      <c r="E6942" s="63">
        <v>729</v>
      </c>
      <c r="F6942" s="61" t="s">
        <v>2143</v>
      </c>
      <c r="G6942" s="61" t="str">
        <f t="shared" si="335"/>
        <v>Kenneth Ferrie</v>
      </c>
    </row>
    <row r="6943" spans="1:7" thickBot="1">
      <c r="A6943" s="62" t="s">
        <v>2446</v>
      </c>
      <c r="B6943" s="61">
        <v>730</v>
      </c>
      <c r="C6943" s="61" t="str">
        <f t="shared" si="333"/>
        <v>No Tie</v>
      </c>
      <c r="D6943" s="63">
        <f t="shared" si="334"/>
        <v>730</v>
      </c>
      <c r="E6943" s="63">
        <v>730</v>
      </c>
      <c r="F6943" s="61" t="s">
        <v>1431</v>
      </c>
      <c r="G6943" s="61" t="str">
        <f t="shared" si="335"/>
        <v>Shane Bertsch</v>
      </c>
    </row>
    <row r="6944" spans="1:7" thickBot="1">
      <c r="A6944" s="62" t="s">
        <v>2446</v>
      </c>
      <c r="B6944" s="61">
        <v>731</v>
      </c>
      <c r="C6944" s="61" t="str">
        <f t="shared" si="333"/>
        <v>No Tie</v>
      </c>
      <c r="D6944" s="63">
        <f t="shared" si="334"/>
        <v>731</v>
      </c>
      <c r="E6944" s="63">
        <v>731</v>
      </c>
      <c r="F6944" s="61" t="s">
        <v>1461</v>
      </c>
      <c r="G6944" s="61" t="str">
        <f t="shared" si="335"/>
        <v>David Bransdon</v>
      </c>
    </row>
    <row r="6945" spans="1:7" thickBot="1">
      <c r="A6945" s="62" t="s">
        <v>2446</v>
      </c>
      <c r="B6945" s="61">
        <v>732</v>
      </c>
      <c r="C6945" s="61" t="str">
        <f t="shared" si="333"/>
        <v>No Tie</v>
      </c>
      <c r="D6945" s="63">
        <f t="shared" si="334"/>
        <v>732</v>
      </c>
      <c r="E6945" s="63">
        <v>732</v>
      </c>
      <c r="F6945" s="61" t="s">
        <v>2144</v>
      </c>
      <c r="G6945" s="61" t="str">
        <f t="shared" si="335"/>
        <v>Aaron Goldberg</v>
      </c>
    </row>
    <row r="6946" spans="1:7" thickBot="1">
      <c r="A6946" s="62" t="s">
        <v>2446</v>
      </c>
      <c r="B6946" s="61">
        <v>733</v>
      </c>
      <c r="C6946" s="61" t="str">
        <f t="shared" si="333"/>
        <v>No Tie</v>
      </c>
      <c r="D6946" s="63">
        <f t="shared" si="334"/>
        <v>733</v>
      </c>
      <c r="E6946" s="63">
        <v>733</v>
      </c>
      <c r="F6946" s="61" t="s">
        <v>2145</v>
      </c>
      <c r="G6946" s="61" t="str">
        <f t="shared" si="335"/>
        <v>Ruan de Smidt</v>
      </c>
    </row>
    <row r="6947" spans="1:7" thickBot="1">
      <c r="A6947" s="62" t="s">
        <v>2446</v>
      </c>
      <c r="B6947" s="61">
        <v>734</v>
      </c>
      <c r="C6947" s="61" t="str">
        <f t="shared" si="333"/>
        <v>No Tie</v>
      </c>
      <c r="D6947" s="63">
        <f t="shared" si="334"/>
        <v>734</v>
      </c>
      <c r="E6947" s="63">
        <v>734</v>
      </c>
      <c r="F6947" s="61" t="s">
        <v>2146</v>
      </c>
      <c r="G6947" s="61" t="str">
        <f t="shared" si="335"/>
        <v>David Klein</v>
      </c>
    </row>
    <row r="6948" spans="1:7" thickBot="1">
      <c r="A6948" s="62" t="s">
        <v>2446</v>
      </c>
      <c r="B6948" s="61">
        <v>735</v>
      </c>
      <c r="C6948" s="61" t="str">
        <f t="shared" si="333"/>
        <v>No Tie</v>
      </c>
      <c r="D6948" s="63">
        <f t="shared" si="334"/>
        <v>735</v>
      </c>
      <c r="E6948" s="63">
        <v>735</v>
      </c>
      <c r="F6948" s="61" t="s">
        <v>1906</v>
      </c>
      <c r="G6948" s="61" t="str">
        <f t="shared" si="335"/>
        <v>Pijit Petkasem</v>
      </c>
    </row>
    <row r="6949" spans="1:7" thickBot="1">
      <c r="A6949" s="62" t="s">
        <v>2446</v>
      </c>
      <c r="B6949" s="61">
        <v>736</v>
      </c>
      <c r="C6949" s="61" t="str">
        <f t="shared" si="333"/>
        <v>No Tie</v>
      </c>
      <c r="D6949" s="63">
        <f t="shared" si="334"/>
        <v>736</v>
      </c>
      <c r="E6949" s="63">
        <v>736</v>
      </c>
      <c r="F6949" s="61" t="s">
        <v>1739</v>
      </c>
      <c r="G6949" s="61" t="str">
        <f t="shared" si="335"/>
        <v>Tim Petrovic</v>
      </c>
    </row>
    <row r="6950" spans="1:7" thickBot="1">
      <c r="A6950" s="62" t="s">
        <v>2446</v>
      </c>
      <c r="B6950" s="61">
        <v>737</v>
      </c>
      <c r="C6950" s="61" t="str">
        <f t="shared" ref="C6950:C7013" si="336">IFERROR(SEARCH("T",B6950),"No Tie")</f>
        <v>No Tie</v>
      </c>
      <c r="D6950" s="63">
        <f t="shared" ref="D6950:D7013" si="337">IF(C6950="No Tie",B6950,RIGHT(B6950,LEN(B6950)-1))</f>
        <v>737</v>
      </c>
      <c r="E6950" s="63">
        <v>737</v>
      </c>
      <c r="F6950" s="61" t="s">
        <v>505</v>
      </c>
      <c r="G6950" s="61" t="str">
        <f t="shared" ref="G6950:G7013" si="338">TRIM(SUBSTITUTE(F6950,CHAR(160),CHAR(32)))</f>
        <v>Patrick Rodgers</v>
      </c>
    </row>
    <row r="6951" spans="1:7" thickBot="1">
      <c r="A6951" s="62" t="s">
        <v>2446</v>
      </c>
      <c r="B6951" s="61">
        <v>738</v>
      </c>
      <c r="C6951" s="61" t="str">
        <f t="shared" si="336"/>
        <v>No Tie</v>
      </c>
      <c r="D6951" s="63">
        <f t="shared" si="337"/>
        <v>738</v>
      </c>
      <c r="E6951" s="63">
        <v>738</v>
      </c>
      <c r="F6951" s="61" t="s">
        <v>1978</v>
      </c>
      <c r="G6951" s="61" t="str">
        <f t="shared" si="338"/>
        <v>Daniel Mazziotta</v>
      </c>
    </row>
    <row r="6952" spans="1:7" thickBot="1">
      <c r="A6952" s="62" t="s">
        <v>2446</v>
      </c>
      <c r="B6952" s="61">
        <v>739</v>
      </c>
      <c r="C6952" s="61" t="str">
        <f t="shared" si="336"/>
        <v>No Tie</v>
      </c>
      <c r="D6952" s="63">
        <f t="shared" si="337"/>
        <v>739</v>
      </c>
      <c r="E6952" s="63">
        <v>739</v>
      </c>
      <c r="F6952" s="61" t="s">
        <v>1678</v>
      </c>
      <c r="G6952" s="61" t="str">
        <f t="shared" si="338"/>
        <v>Alexandre Rocha</v>
      </c>
    </row>
    <row r="6953" spans="1:7" thickBot="1">
      <c r="A6953" s="62" t="s">
        <v>2446</v>
      </c>
      <c r="B6953" s="61">
        <v>740</v>
      </c>
      <c r="C6953" s="61" t="str">
        <f t="shared" si="336"/>
        <v>No Tie</v>
      </c>
      <c r="D6953" s="63">
        <f t="shared" si="337"/>
        <v>740</v>
      </c>
      <c r="E6953" s="63">
        <v>740</v>
      </c>
      <c r="F6953" s="61" t="s">
        <v>1645</v>
      </c>
      <c r="G6953" s="61" t="str">
        <f t="shared" si="338"/>
        <v>Matt Ford</v>
      </c>
    </row>
    <row r="6954" spans="1:7" thickBot="1">
      <c r="A6954" s="62" t="s">
        <v>2446</v>
      </c>
      <c r="B6954" s="61">
        <v>741</v>
      </c>
      <c r="C6954" s="61" t="str">
        <f t="shared" si="336"/>
        <v>No Tie</v>
      </c>
      <c r="D6954" s="63">
        <f t="shared" si="337"/>
        <v>741</v>
      </c>
      <c r="E6954" s="63">
        <v>741</v>
      </c>
      <c r="F6954" s="61" t="s">
        <v>1995</v>
      </c>
      <c r="G6954" s="61" t="str">
        <f t="shared" si="338"/>
        <v>Chris Lloyd</v>
      </c>
    </row>
    <row r="6955" spans="1:7" thickBot="1">
      <c r="A6955" s="62" t="s">
        <v>2446</v>
      </c>
      <c r="B6955" s="61">
        <v>742</v>
      </c>
      <c r="C6955" s="61" t="str">
        <f t="shared" si="336"/>
        <v>No Tie</v>
      </c>
      <c r="D6955" s="63">
        <f t="shared" si="337"/>
        <v>742</v>
      </c>
      <c r="E6955" s="63">
        <v>742</v>
      </c>
      <c r="F6955" s="61" t="s">
        <v>2147</v>
      </c>
      <c r="G6955" s="61" t="str">
        <f t="shared" si="338"/>
        <v>Franklin Corpening</v>
      </c>
    </row>
    <row r="6956" spans="1:7" thickBot="1">
      <c r="A6956" s="62" t="s">
        <v>2446</v>
      </c>
      <c r="B6956" s="61">
        <v>743</v>
      </c>
      <c r="C6956" s="61" t="str">
        <f t="shared" si="336"/>
        <v>No Tie</v>
      </c>
      <c r="D6956" s="63">
        <f t="shared" si="337"/>
        <v>743</v>
      </c>
      <c r="E6956" s="63">
        <v>743</v>
      </c>
      <c r="F6956" s="61" t="s">
        <v>1799</v>
      </c>
      <c r="G6956" s="61" t="str">
        <f t="shared" si="338"/>
        <v>Keiichiro Fukabori</v>
      </c>
    </row>
    <row r="6957" spans="1:7" thickBot="1">
      <c r="A6957" s="62" t="s">
        <v>2446</v>
      </c>
      <c r="B6957" s="61">
        <v>744</v>
      </c>
      <c r="C6957" s="61" t="str">
        <f t="shared" si="336"/>
        <v>No Tie</v>
      </c>
      <c r="D6957" s="63">
        <f t="shared" si="337"/>
        <v>744</v>
      </c>
      <c r="E6957" s="63">
        <v>744</v>
      </c>
      <c r="F6957" s="61" t="s">
        <v>1675</v>
      </c>
      <c r="G6957" s="61" t="str">
        <f t="shared" si="338"/>
        <v>Peter Karmis</v>
      </c>
    </row>
    <row r="6958" spans="1:7" thickBot="1">
      <c r="A6958" s="62" t="s">
        <v>2446</v>
      </c>
      <c r="B6958" s="61">
        <v>745</v>
      </c>
      <c r="C6958" s="61" t="str">
        <f t="shared" si="336"/>
        <v>No Tie</v>
      </c>
      <c r="D6958" s="63">
        <f t="shared" si="337"/>
        <v>745</v>
      </c>
      <c r="E6958" s="63">
        <v>745</v>
      </c>
      <c r="F6958" s="61" t="s">
        <v>1592</v>
      </c>
      <c r="G6958" s="61" t="str">
        <f t="shared" si="338"/>
        <v>Jorge Fernandez-Valdes</v>
      </c>
    </row>
    <row r="6959" spans="1:7" thickBot="1">
      <c r="A6959" s="62" t="s">
        <v>2446</v>
      </c>
      <c r="B6959" s="61">
        <v>746</v>
      </c>
      <c r="C6959" s="61" t="str">
        <f t="shared" si="336"/>
        <v>No Tie</v>
      </c>
      <c r="D6959" s="63">
        <f t="shared" si="337"/>
        <v>746</v>
      </c>
      <c r="E6959" s="63">
        <v>746</v>
      </c>
      <c r="F6959" s="61" t="s">
        <v>2150</v>
      </c>
      <c r="G6959" s="61" t="str">
        <f t="shared" si="338"/>
        <v>Adam Stephens</v>
      </c>
    </row>
    <row r="6960" spans="1:7" thickBot="1">
      <c r="A6960" s="62" t="s">
        <v>2446</v>
      </c>
      <c r="B6960" s="61">
        <v>746</v>
      </c>
      <c r="C6960" s="61" t="str">
        <f t="shared" si="336"/>
        <v>No Tie</v>
      </c>
      <c r="D6960" s="63">
        <f t="shared" si="337"/>
        <v>746</v>
      </c>
      <c r="E6960" s="63">
        <v>746</v>
      </c>
      <c r="F6960" s="61" t="s">
        <v>2148</v>
      </c>
      <c r="G6960" s="61" t="str">
        <f t="shared" si="338"/>
        <v>David Bradshaw</v>
      </c>
    </row>
    <row r="6961" spans="1:7" thickBot="1">
      <c r="A6961" s="62" t="s">
        <v>2446</v>
      </c>
      <c r="B6961" s="61">
        <v>746</v>
      </c>
      <c r="C6961" s="61" t="str">
        <f t="shared" si="336"/>
        <v>No Tie</v>
      </c>
      <c r="D6961" s="63">
        <f t="shared" si="337"/>
        <v>746</v>
      </c>
      <c r="E6961" s="63">
        <v>746</v>
      </c>
      <c r="F6961" s="61" t="s">
        <v>2149</v>
      </c>
      <c r="G6961" s="61" t="str">
        <f t="shared" si="338"/>
        <v>Greg Machtaler</v>
      </c>
    </row>
    <row r="6962" spans="1:7" thickBot="1">
      <c r="A6962" s="62" t="s">
        <v>2446</v>
      </c>
      <c r="B6962" s="61">
        <v>749</v>
      </c>
      <c r="C6962" s="61" t="str">
        <f t="shared" si="336"/>
        <v>No Tie</v>
      </c>
      <c r="D6962" s="63">
        <f t="shared" si="337"/>
        <v>749</v>
      </c>
      <c r="E6962" s="63">
        <v>749</v>
      </c>
      <c r="F6962" s="61" t="s">
        <v>1942</v>
      </c>
      <c r="G6962" s="61" t="str">
        <f t="shared" si="338"/>
        <v>Do-Hoon Kim</v>
      </c>
    </row>
    <row r="6963" spans="1:7" thickBot="1">
      <c r="A6963" s="62" t="s">
        <v>2446</v>
      </c>
      <c r="B6963" s="61">
        <v>750</v>
      </c>
      <c r="C6963" s="61" t="str">
        <f t="shared" si="336"/>
        <v>No Tie</v>
      </c>
      <c r="D6963" s="63">
        <f t="shared" si="337"/>
        <v>750</v>
      </c>
      <c r="E6963" s="63">
        <v>750</v>
      </c>
      <c r="F6963" s="61" t="s">
        <v>1503</v>
      </c>
      <c r="G6963" s="61" t="str">
        <f t="shared" si="338"/>
        <v>Cody Gribble</v>
      </c>
    </row>
    <row r="6964" spans="1:7" thickBot="1">
      <c r="A6964" s="62" t="s">
        <v>2446</v>
      </c>
      <c r="B6964" s="61">
        <v>751</v>
      </c>
      <c r="C6964" s="61" t="str">
        <f t="shared" si="336"/>
        <v>No Tie</v>
      </c>
      <c r="D6964" s="63">
        <f t="shared" si="337"/>
        <v>751</v>
      </c>
      <c r="E6964" s="63">
        <v>751</v>
      </c>
      <c r="F6964" s="61" t="s">
        <v>1682</v>
      </c>
      <c r="G6964" s="61" t="str">
        <f t="shared" si="338"/>
        <v>Zack Fischer</v>
      </c>
    </row>
    <row r="6965" spans="1:7" thickBot="1">
      <c r="A6965" s="62" t="s">
        <v>2446</v>
      </c>
      <c r="B6965" s="61">
        <v>752</v>
      </c>
      <c r="C6965" s="61" t="str">
        <f t="shared" si="336"/>
        <v>No Tie</v>
      </c>
      <c r="D6965" s="63">
        <f t="shared" si="337"/>
        <v>752</v>
      </c>
      <c r="E6965" s="63">
        <v>752</v>
      </c>
      <c r="F6965" s="61" t="s">
        <v>2151</v>
      </c>
      <c r="G6965" s="61" t="str">
        <f t="shared" si="338"/>
        <v>Alexandre Kaleka</v>
      </c>
    </row>
    <row r="6966" spans="1:7" thickBot="1">
      <c r="A6966" s="62" t="s">
        <v>2446</v>
      </c>
      <c r="B6966" s="61">
        <v>752</v>
      </c>
      <c r="C6966" s="61" t="str">
        <f t="shared" si="336"/>
        <v>No Tie</v>
      </c>
      <c r="D6966" s="63">
        <f t="shared" si="337"/>
        <v>752</v>
      </c>
      <c r="E6966" s="63">
        <v>752</v>
      </c>
      <c r="F6966" s="61" t="s">
        <v>841</v>
      </c>
      <c r="G6966" s="61" t="str">
        <f t="shared" si="338"/>
        <v>Nathan Green</v>
      </c>
    </row>
    <row r="6967" spans="1:7" thickBot="1">
      <c r="A6967" s="62" t="s">
        <v>2446</v>
      </c>
      <c r="B6967" s="61">
        <v>754</v>
      </c>
      <c r="C6967" s="61" t="str">
        <f t="shared" si="336"/>
        <v>No Tie</v>
      </c>
      <c r="D6967" s="63">
        <f t="shared" si="337"/>
        <v>754</v>
      </c>
      <c r="E6967" s="63">
        <v>754</v>
      </c>
      <c r="F6967" s="61" t="s">
        <v>2152</v>
      </c>
      <c r="G6967" s="61" t="str">
        <f t="shared" si="338"/>
        <v>Luis Claverie</v>
      </c>
    </row>
    <row r="6968" spans="1:7" thickBot="1">
      <c r="A6968" s="62" t="s">
        <v>2446</v>
      </c>
      <c r="B6968" s="61">
        <v>754</v>
      </c>
      <c r="C6968" s="61" t="str">
        <f t="shared" si="336"/>
        <v>No Tie</v>
      </c>
      <c r="D6968" s="63">
        <f t="shared" si="337"/>
        <v>754</v>
      </c>
      <c r="E6968" s="63">
        <v>754</v>
      </c>
      <c r="F6968" s="61" t="s">
        <v>1408</v>
      </c>
      <c r="G6968" s="61" t="str">
        <f t="shared" si="338"/>
        <v>Si Woo Kim</v>
      </c>
    </row>
    <row r="6969" spans="1:7" thickBot="1">
      <c r="A6969" s="62" t="s">
        <v>2446</v>
      </c>
      <c r="B6969" s="61">
        <v>756</v>
      </c>
      <c r="C6969" s="61" t="str">
        <f t="shared" si="336"/>
        <v>No Tie</v>
      </c>
      <c r="D6969" s="63">
        <f t="shared" si="337"/>
        <v>756</v>
      </c>
      <c r="E6969" s="63">
        <v>756</v>
      </c>
      <c r="F6969" s="61" t="s">
        <v>2153</v>
      </c>
      <c r="G6969" s="61" t="str">
        <f t="shared" si="338"/>
        <v>Iain Steel</v>
      </c>
    </row>
    <row r="6970" spans="1:7" thickBot="1">
      <c r="A6970" s="62" t="s">
        <v>2446</v>
      </c>
      <c r="B6970" s="61">
        <v>757</v>
      </c>
      <c r="C6970" s="61" t="str">
        <f t="shared" si="336"/>
        <v>No Tie</v>
      </c>
      <c r="D6970" s="63">
        <f t="shared" si="337"/>
        <v>757</v>
      </c>
      <c r="E6970" s="63">
        <v>757</v>
      </c>
      <c r="F6970" s="61" t="s">
        <v>1983</v>
      </c>
      <c r="G6970" s="61" t="str">
        <f t="shared" si="338"/>
        <v>Airil-rizman Zahari</v>
      </c>
    </row>
    <row r="6971" spans="1:7" thickBot="1">
      <c r="A6971" s="62" t="s">
        <v>2446</v>
      </c>
      <c r="B6971" s="61">
        <v>758</v>
      </c>
      <c r="C6971" s="61" t="str">
        <f t="shared" si="336"/>
        <v>No Tie</v>
      </c>
      <c r="D6971" s="63">
        <f t="shared" si="337"/>
        <v>758</v>
      </c>
      <c r="E6971" s="63">
        <v>758</v>
      </c>
      <c r="F6971" s="61" t="s">
        <v>2154</v>
      </c>
      <c r="G6971" s="61" t="str">
        <f t="shared" si="338"/>
        <v>D.J. Brigman</v>
      </c>
    </row>
    <row r="6972" spans="1:7" thickBot="1">
      <c r="A6972" s="62" t="s">
        <v>2446</v>
      </c>
      <c r="B6972" s="61">
        <v>759</v>
      </c>
      <c r="C6972" s="61" t="str">
        <f t="shared" si="336"/>
        <v>No Tie</v>
      </c>
      <c r="D6972" s="63">
        <f t="shared" si="337"/>
        <v>759</v>
      </c>
      <c r="E6972" s="63">
        <v>759</v>
      </c>
      <c r="F6972" s="61" t="s">
        <v>2155</v>
      </c>
      <c r="G6972" s="61" t="str">
        <f t="shared" si="338"/>
        <v>Tyrone Ferreira</v>
      </c>
    </row>
    <row r="6973" spans="1:7" thickBot="1">
      <c r="A6973" s="62" t="s">
        <v>2446</v>
      </c>
      <c r="B6973" s="61">
        <v>760</v>
      </c>
      <c r="C6973" s="61" t="str">
        <f t="shared" si="336"/>
        <v>No Tie</v>
      </c>
      <c r="D6973" s="63">
        <f t="shared" si="337"/>
        <v>760</v>
      </c>
      <c r="E6973" s="63">
        <v>760</v>
      </c>
      <c r="F6973" s="61" t="s">
        <v>1991</v>
      </c>
      <c r="G6973" s="61" t="str">
        <f t="shared" si="338"/>
        <v>Daniel Alfredo Vancsik</v>
      </c>
    </row>
    <row r="6974" spans="1:7" thickBot="1">
      <c r="A6974" s="62" t="s">
        <v>2446</v>
      </c>
      <c r="B6974" s="61">
        <v>761</v>
      </c>
      <c r="C6974" s="61" t="str">
        <f t="shared" si="336"/>
        <v>No Tie</v>
      </c>
      <c r="D6974" s="63">
        <f t="shared" si="337"/>
        <v>761</v>
      </c>
      <c r="E6974" s="63">
        <v>761</v>
      </c>
      <c r="F6974" s="61" t="s">
        <v>2156</v>
      </c>
      <c r="G6974" s="61" t="str">
        <f t="shared" si="338"/>
        <v>Wallace Booth</v>
      </c>
    </row>
    <row r="6975" spans="1:7" thickBot="1">
      <c r="A6975" s="62" t="s">
        <v>2446</v>
      </c>
      <c r="B6975" s="61">
        <v>762</v>
      </c>
      <c r="C6975" s="61" t="str">
        <f t="shared" si="336"/>
        <v>No Tie</v>
      </c>
      <c r="D6975" s="63">
        <f t="shared" si="337"/>
        <v>762</v>
      </c>
      <c r="E6975" s="63">
        <v>762</v>
      </c>
      <c r="F6975" s="61" t="s">
        <v>2157</v>
      </c>
      <c r="G6975" s="61" t="str">
        <f t="shared" si="338"/>
        <v>Jay Bayron</v>
      </c>
    </row>
    <row r="6976" spans="1:7" thickBot="1">
      <c r="A6976" s="62" t="s">
        <v>2446</v>
      </c>
      <c r="B6976" s="61">
        <v>763</v>
      </c>
      <c r="C6976" s="61" t="str">
        <f t="shared" si="336"/>
        <v>No Tie</v>
      </c>
      <c r="D6976" s="63">
        <f t="shared" si="337"/>
        <v>763</v>
      </c>
      <c r="E6976" s="63">
        <v>763</v>
      </c>
      <c r="F6976" s="61" t="s">
        <v>1825</v>
      </c>
      <c r="G6976" s="61" t="str">
        <f t="shared" si="338"/>
        <v>Kodai Ichihara</v>
      </c>
    </row>
    <row r="6977" spans="1:7" thickBot="1">
      <c r="A6977" s="62" t="s">
        <v>2446</v>
      </c>
      <c r="B6977" s="61">
        <v>764</v>
      </c>
      <c r="C6977" s="61" t="str">
        <f t="shared" si="336"/>
        <v>No Tie</v>
      </c>
      <c r="D6977" s="63">
        <f t="shared" si="337"/>
        <v>764</v>
      </c>
      <c r="E6977" s="63">
        <v>764</v>
      </c>
      <c r="F6977" s="61" t="s">
        <v>1853</v>
      </c>
      <c r="G6977" s="61" t="str">
        <f t="shared" si="338"/>
        <v>Ray Beaufils</v>
      </c>
    </row>
    <row r="6978" spans="1:7" thickBot="1">
      <c r="A6978" s="62" t="s">
        <v>2446</v>
      </c>
      <c r="B6978" s="61">
        <v>765</v>
      </c>
      <c r="C6978" s="61" t="str">
        <f t="shared" si="336"/>
        <v>No Tie</v>
      </c>
      <c r="D6978" s="63">
        <f t="shared" si="337"/>
        <v>765</v>
      </c>
      <c r="E6978" s="63">
        <v>765</v>
      </c>
      <c r="F6978" s="61" t="s">
        <v>2158</v>
      </c>
      <c r="G6978" s="61" t="str">
        <f t="shared" si="338"/>
        <v>Duncan Stewart</v>
      </c>
    </row>
    <row r="6979" spans="1:7" thickBot="1">
      <c r="A6979" s="62" t="s">
        <v>2446</v>
      </c>
      <c r="B6979" s="61">
        <v>766</v>
      </c>
      <c r="C6979" s="61" t="str">
        <f t="shared" si="336"/>
        <v>No Tie</v>
      </c>
      <c r="D6979" s="63">
        <f t="shared" si="337"/>
        <v>766</v>
      </c>
      <c r="E6979" s="63">
        <v>766</v>
      </c>
      <c r="F6979" s="61" t="s">
        <v>2159</v>
      </c>
      <c r="G6979" s="61" t="str">
        <f t="shared" si="338"/>
        <v>Peter Campbell</v>
      </c>
    </row>
    <row r="6980" spans="1:7" thickBot="1">
      <c r="A6980" s="62" t="s">
        <v>2446</v>
      </c>
      <c r="B6980" s="61">
        <v>767</v>
      </c>
      <c r="C6980" s="61" t="str">
        <f t="shared" si="336"/>
        <v>No Tie</v>
      </c>
      <c r="D6980" s="63">
        <f t="shared" si="337"/>
        <v>767</v>
      </c>
      <c r="E6980" s="63">
        <v>767</v>
      </c>
      <c r="F6980" s="61" t="s">
        <v>1683</v>
      </c>
      <c r="G6980" s="61" t="str">
        <f t="shared" si="338"/>
        <v>Chih-Bing Lam</v>
      </c>
    </row>
    <row r="6981" spans="1:7" thickBot="1">
      <c r="A6981" s="62" t="s">
        <v>2446</v>
      </c>
      <c r="B6981" s="61">
        <v>768</v>
      </c>
      <c r="C6981" s="61" t="str">
        <f t="shared" si="336"/>
        <v>No Tie</v>
      </c>
      <c r="D6981" s="63">
        <f t="shared" si="337"/>
        <v>768</v>
      </c>
      <c r="E6981" s="63">
        <v>768</v>
      </c>
      <c r="F6981" s="61" t="s">
        <v>1961</v>
      </c>
      <c r="G6981" s="61" t="str">
        <f t="shared" si="338"/>
        <v>Shaaban Hussin</v>
      </c>
    </row>
    <row r="6982" spans="1:7" thickBot="1">
      <c r="A6982" s="62" t="s">
        <v>2446</v>
      </c>
      <c r="B6982" s="61">
        <v>769</v>
      </c>
      <c r="C6982" s="61" t="str">
        <f t="shared" si="336"/>
        <v>No Tie</v>
      </c>
      <c r="D6982" s="63">
        <f t="shared" si="337"/>
        <v>769</v>
      </c>
      <c r="E6982" s="63">
        <v>769</v>
      </c>
      <c r="F6982" s="61" t="s">
        <v>1537</v>
      </c>
      <c r="G6982" s="61" t="str">
        <f t="shared" si="338"/>
        <v>Chris Paisley</v>
      </c>
    </row>
    <row r="6983" spans="1:7" thickBot="1">
      <c r="A6983" s="62" t="s">
        <v>2446</v>
      </c>
      <c r="B6983" s="61">
        <v>770</v>
      </c>
      <c r="C6983" s="61" t="str">
        <f t="shared" si="336"/>
        <v>No Tie</v>
      </c>
      <c r="D6983" s="63">
        <f t="shared" si="337"/>
        <v>770</v>
      </c>
      <c r="E6983" s="63">
        <v>770</v>
      </c>
      <c r="F6983" s="61" t="s">
        <v>2041</v>
      </c>
      <c r="G6983" s="61" t="str">
        <f t="shared" si="338"/>
        <v>Niccolo Ravano</v>
      </c>
    </row>
    <row r="6984" spans="1:7" thickBot="1">
      <c r="A6984" s="62" t="s">
        <v>2446</v>
      </c>
      <c r="B6984" s="61">
        <v>771</v>
      </c>
      <c r="C6984" s="61" t="str">
        <f t="shared" si="336"/>
        <v>No Tie</v>
      </c>
      <c r="D6984" s="63">
        <f t="shared" si="337"/>
        <v>771</v>
      </c>
      <c r="E6984" s="63">
        <v>771</v>
      </c>
      <c r="F6984" s="61" t="s">
        <v>2160</v>
      </c>
      <c r="G6984" s="61" t="str">
        <f t="shared" si="338"/>
        <v>Kevin Foley</v>
      </c>
    </row>
    <row r="6985" spans="1:7" thickBot="1">
      <c r="A6985" s="62" t="s">
        <v>2446</v>
      </c>
      <c r="B6985" s="61">
        <v>772</v>
      </c>
      <c r="C6985" s="61" t="str">
        <f t="shared" si="336"/>
        <v>No Tie</v>
      </c>
      <c r="D6985" s="63">
        <f t="shared" si="337"/>
        <v>772</v>
      </c>
      <c r="E6985" s="63">
        <v>772</v>
      </c>
      <c r="F6985" s="61" t="s">
        <v>2161</v>
      </c>
      <c r="G6985" s="61" t="str">
        <f t="shared" si="338"/>
        <v>Desvonde Botes</v>
      </c>
    </row>
    <row r="6986" spans="1:7" thickBot="1">
      <c r="A6986" s="62" t="s">
        <v>2446</v>
      </c>
      <c r="B6986" s="61">
        <v>773</v>
      </c>
      <c r="C6986" s="61" t="str">
        <f t="shared" si="336"/>
        <v>No Tie</v>
      </c>
      <c r="D6986" s="63">
        <f t="shared" si="337"/>
        <v>773</v>
      </c>
      <c r="E6986" s="63">
        <v>773</v>
      </c>
      <c r="F6986" s="61" t="s">
        <v>2162</v>
      </c>
      <c r="G6986" s="61" t="str">
        <f t="shared" si="338"/>
        <v>Malcolm Kokocinski</v>
      </c>
    </row>
    <row r="6987" spans="1:7" thickBot="1">
      <c r="A6987" s="62" t="s">
        <v>2446</v>
      </c>
      <c r="B6987" s="61">
        <v>774</v>
      </c>
      <c r="C6987" s="61" t="str">
        <f t="shared" si="336"/>
        <v>No Tie</v>
      </c>
      <c r="D6987" s="63">
        <f t="shared" si="337"/>
        <v>774</v>
      </c>
      <c r="E6987" s="63">
        <v>774</v>
      </c>
      <c r="F6987" s="61" t="s">
        <v>2163</v>
      </c>
      <c r="G6987" s="61" t="str">
        <f t="shared" si="338"/>
        <v>Rory Hie</v>
      </c>
    </row>
    <row r="6988" spans="1:7" thickBot="1">
      <c r="A6988" s="62" t="s">
        <v>2446</v>
      </c>
      <c r="B6988" s="61">
        <v>775</v>
      </c>
      <c r="C6988" s="61" t="str">
        <f t="shared" si="336"/>
        <v>No Tie</v>
      </c>
      <c r="D6988" s="63">
        <f t="shared" si="337"/>
        <v>775</v>
      </c>
      <c r="E6988" s="63">
        <v>775</v>
      </c>
      <c r="F6988" s="61" t="s">
        <v>2164</v>
      </c>
      <c r="G6988" s="61" t="str">
        <f t="shared" si="338"/>
        <v>Rufino Bayron</v>
      </c>
    </row>
    <row r="6989" spans="1:7" thickBot="1">
      <c r="A6989" s="62" t="s">
        <v>2446</v>
      </c>
      <c r="B6989" s="61">
        <v>776</v>
      </c>
      <c r="C6989" s="61" t="str">
        <f t="shared" si="336"/>
        <v>No Tie</v>
      </c>
      <c r="D6989" s="63">
        <f t="shared" si="337"/>
        <v>776</v>
      </c>
      <c r="E6989" s="63">
        <v>776</v>
      </c>
      <c r="F6989" s="61" t="s">
        <v>757</v>
      </c>
      <c r="G6989" s="61" t="str">
        <f t="shared" si="338"/>
        <v>Casey Wittenberg</v>
      </c>
    </row>
    <row r="6990" spans="1:7" thickBot="1">
      <c r="A6990" s="62" t="s">
        <v>2446</v>
      </c>
      <c r="B6990" s="61">
        <v>777</v>
      </c>
      <c r="C6990" s="61" t="str">
        <f t="shared" si="336"/>
        <v>No Tie</v>
      </c>
      <c r="D6990" s="63">
        <f t="shared" si="337"/>
        <v>777</v>
      </c>
      <c r="E6990" s="63">
        <v>777</v>
      </c>
      <c r="F6990" s="61" t="s">
        <v>2165</v>
      </c>
      <c r="G6990" s="61" t="str">
        <f t="shared" si="338"/>
        <v>Colin Montgomerie</v>
      </c>
    </row>
    <row r="6991" spans="1:7" thickBot="1">
      <c r="A6991" s="62" t="s">
        <v>2446</v>
      </c>
      <c r="B6991" s="61">
        <v>778</v>
      </c>
      <c r="C6991" s="61" t="str">
        <f t="shared" si="336"/>
        <v>No Tie</v>
      </c>
      <c r="D6991" s="63">
        <f t="shared" si="337"/>
        <v>778</v>
      </c>
      <c r="E6991" s="63">
        <v>778</v>
      </c>
      <c r="F6991" s="61" t="s">
        <v>1444</v>
      </c>
      <c r="G6991" s="61" t="str">
        <f t="shared" si="338"/>
        <v>Lucas Lee</v>
      </c>
    </row>
    <row r="6992" spans="1:7" thickBot="1">
      <c r="A6992" s="62" t="s">
        <v>2446</v>
      </c>
      <c r="B6992" s="61">
        <v>779</v>
      </c>
      <c r="C6992" s="61" t="str">
        <f t="shared" si="336"/>
        <v>No Tie</v>
      </c>
      <c r="D6992" s="63">
        <f t="shared" si="337"/>
        <v>779</v>
      </c>
      <c r="E6992" s="63">
        <v>779</v>
      </c>
      <c r="F6992" s="61" t="s">
        <v>2166</v>
      </c>
      <c r="G6992" s="61" t="str">
        <f t="shared" si="338"/>
        <v>Mackenzie Hughes</v>
      </c>
    </row>
    <row r="6993" spans="1:7" thickBot="1">
      <c r="A6993" s="62" t="s">
        <v>2446</v>
      </c>
      <c r="B6993" s="61">
        <v>780</v>
      </c>
      <c r="C6993" s="61" t="str">
        <f t="shared" si="336"/>
        <v>No Tie</v>
      </c>
      <c r="D6993" s="63">
        <f t="shared" si="337"/>
        <v>780</v>
      </c>
      <c r="E6993" s="63">
        <v>780</v>
      </c>
      <c r="F6993" s="61" t="s">
        <v>2168</v>
      </c>
      <c r="G6993" s="61" t="str">
        <f t="shared" si="338"/>
        <v>David Vanegas</v>
      </c>
    </row>
    <row r="6994" spans="1:7" thickBot="1">
      <c r="A6994" s="62" t="s">
        <v>2446</v>
      </c>
      <c r="B6994" s="61">
        <v>780</v>
      </c>
      <c r="C6994" s="61" t="str">
        <f t="shared" si="336"/>
        <v>No Tie</v>
      </c>
      <c r="D6994" s="63">
        <f t="shared" si="337"/>
        <v>780</v>
      </c>
      <c r="E6994" s="63">
        <v>780</v>
      </c>
      <c r="F6994" s="61" t="s">
        <v>2167</v>
      </c>
      <c r="G6994" s="61" t="str">
        <f t="shared" si="338"/>
        <v>Joong Kyung Mo</v>
      </c>
    </row>
    <row r="6995" spans="1:7" thickBot="1">
      <c r="A6995" s="62" t="s">
        <v>2446</v>
      </c>
      <c r="B6995" s="61">
        <v>782</v>
      </c>
      <c r="C6995" s="61" t="str">
        <f t="shared" si="336"/>
        <v>No Tie</v>
      </c>
      <c r="D6995" s="63">
        <f t="shared" si="337"/>
        <v>782</v>
      </c>
      <c r="E6995" s="63">
        <v>782</v>
      </c>
      <c r="F6995" s="61" t="s">
        <v>2169</v>
      </c>
      <c r="G6995" s="61" t="str">
        <f t="shared" si="338"/>
        <v>Espen Kofstad</v>
      </c>
    </row>
    <row r="6996" spans="1:7" thickBot="1">
      <c r="A6996" s="62" t="s">
        <v>2446</v>
      </c>
      <c r="B6996" s="61">
        <v>783</v>
      </c>
      <c r="C6996" s="61" t="str">
        <f t="shared" si="336"/>
        <v>No Tie</v>
      </c>
      <c r="D6996" s="63">
        <f t="shared" si="337"/>
        <v>783</v>
      </c>
      <c r="E6996" s="63">
        <v>783</v>
      </c>
      <c r="F6996" s="61" t="s">
        <v>2170</v>
      </c>
      <c r="G6996" s="61" t="str">
        <f t="shared" si="338"/>
        <v>Ryosuke Kinoshita</v>
      </c>
    </row>
    <row r="6997" spans="1:7" thickBot="1">
      <c r="A6997" s="62" t="s">
        <v>2446</v>
      </c>
      <c r="B6997" s="61">
        <v>784</v>
      </c>
      <c r="C6997" s="61" t="str">
        <f t="shared" si="336"/>
        <v>No Tie</v>
      </c>
      <c r="D6997" s="63">
        <f t="shared" si="337"/>
        <v>784</v>
      </c>
      <c r="E6997" s="63">
        <v>784</v>
      </c>
      <c r="F6997" s="61" t="s">
        <v>703</v>
      </c>
      <c r="G6997" s="61" t="str">
        <f t="shared" si="338"/>
        <v>Tag Ridings</v>
      </c>
    </row>
    <row r="6998" spans="1:7" thickBot="1">
      <c r="A6998" s="62" t="s">
        <v>2446</v>
      </c>
      <c r="B6998" s="61">
        <v>785</v>
      </c>
      <c r="C6998" s="61" t="str">
        <f t="shared" si="336"/>
        <v>No Tie</v>
      </c>
      <c r="D6998" s="63">
        <f t="shared" si="337"/>
        <v>785</v>
      </c>
      <c r="E6998" s="63">
        <v>785</v>
      </c>
      <c r="F6998" s="61" t="s">
        <v>2171</v>
      </c>
      <c r="G6998" s="61" t="str">
        <f t="shared" si="338"/>
        <v>Knut Borsheim</v>
      </c>
    </row>
    <row r="6999" spans="1:7" thickBot="1">
      <c r="A6999" s="62" t="s">
        <v>2446</v>
      </c>
      <c r="B6999" s="61">
        <v>786</v>
      </c>
      <c r="C6999" s="61" t="str">
        <f t="shared" si="336"/>
        <v>No Tie</v>
      </c>
      <c r="D6999" s="63">
        <f t="shared" si="337"/>
        <v>786</v>
      </c>
      <c r="E6999" s="63">
        <v>786</v>
      </c>
      <c r="F6999" s="61" t="s">
        <v>1538</v>
      </c>
      <c r="G6999" s="61" t="str">
        <f t="shared" si="338"/>
        <v>Kyongjun Moon</v>
      </c>
    </row>
    <row r="7000" spans="1:7" thickBot="1">
      <c r="A7000" s="62" t="s">
        <v>2446</v>
      </c>
      <c r="B7000" s="61">
        <v>786</v>
      </c>
      <c r="C7000" s="61" t="str">
        <f t="shared" si="336"/>
        <v>No Tie</v>
      </c>
      <c r="D7000" s="63">
        <f t="shared" si="337"/>
        <v>786</v>
      </c>
      <c r="E7000" s="63">
        <v>786</v>
      </c>
      <c r="F7000" s="61" t="s">
        <v>2172</v>
      </c>
      <c r="G7000" s="61" t="str">
        <f t="shared" si="338"/>
        <v>Paul Dwyer</v>
      </c>
    </row>
    <row r="7001" spans="1:7" thickBot="1">
      <c r="A7001" s="62" t="s">
        <v>2446</v>
      </c>
      <c r="B7001" s="61">
        <v>788</v>
      </c>
      <c r="C7001" s="61" t="str">
        <f t="shared" si="336"/>
        <v>No Tie</v>
      </c>
      <c r="D7001" s="63">
        <f t="shared" si="337"/>
        <v>788</v>
      </c>
      <c r="E7001" s="63">
        <v>788</v>
      </c>
      <c r="F7001" s="61" t="s">
        <v>2174</v>
      </c>
      <c r="G7001" s="61" t="str">
        <f t="shared" si="338"/>
        <v>CJ Plessis</v>
      </c>
    </row>
    <row r="7002" spans="1:7" thickBot="1">
      <c r="A7002" s="62" t="s">
        <v>2446</v>
      </c>
      <c r="B7002" s="61">
        <v>788</v>
      </c>
      <c r="C7002" s="61" t="str">
        <f t="shared" si="336"/>
        <v>No Tie</v>
      </c>
      <c r="D7002" s="63">
        <f t="shared" si="337"/>
        <v>788</v>
      </c>
      <c r="E7002" s="63">
        <v>788</v>
      </c>
      <c r="F7002" s="61" t="s">
        <v>2173</v>
      </c>
      <c r="G7002" s="61" t="str">
        <f t="shared" si="338"/>
        <v>Hunter Haas</v>
      </c>
    </row>
    <row r="7003" spans="1:7" thickBot="1">
      <c r="A7003" s="62" t="s">
        <v>2446</v>
      </c>
      <c r="B7003" s="61">
        <v>790</v>
      </c>
      <c r="C7003" s="61" t="str">
        <f t="shared" si="336"/>
        <v>No Tie</v>
      </c>
      <c r="D7003" s="63">
        <f t="shared" si="337"/>
        <v>790</v>
      </c>
      <c r="E7003" s="63">
        <v>790</v>
      </c>
      <c r="F7003" s="61" t="s">
        <v>2175</v>
      </c>
      <c r="G7003" s="61" t="str">
        <f t="shared" si="338"/>
        <v>Dodge Kemmer</v>
      </c>
    </row>
    <row r="7004" spans="1:7" thickBot="1">
      <c r="A7004" s="62" t="s">
        <v>2446</v>
      </c>
      <c r="B7004" s="61">
        <v>791</v>
      </c>
      <c r="C7004" s="61" t="str">
        <f t="shared" si="336"/>
        <v>No Tie</v>
      </c>
      <c r="D7004" s="63">
        <f t="shared" si="337"/>
        <v>791</v>
      </c>
      <c r="E7004" s="63">
        <v>791</v>
      </c>
      <c r="F7004" s="61" t="s">
        <v>2176</v>
      </c>
      <c r="G7004" s="61" t="str">
        <f t="shared" si="338"/>
        <v>Benjamin Alvarado</v>
      </c>
    </row>
    <row r="7005" spans="1:7" thickBot="1">
      <c r="A7005" s="62" t="s">
        <v>2446</v>
      </c>
      <c r="B7005" s="61">
        <v>792</v>
      </c>
      <c r="C7005" s="61" t="str">
        <f t="shared" si="336"/>
        <v>No Tie</v>
      </c>
      <c r="D7005" s="63">
        <f t="shared" si="337"/>
        <v>792</v>
      </c>
      <c r="E7005" s="63">
        <v>792</v>
      </c>
      <c r="F7005" s="61" t="s">
        <v>1905</v>
      </c>
      <c r="G7005" s="61" t="str">
        <f t="shared" si="338"/>
        <v>Glen Day</v>
      </c>
    </row>
    <row r="7006" spans="1:7" thickBot="1">
      <c r="A7006" s="62" t="s">
        <v>2446</v>
      </c>
      <c r="B7006" s="61">
        <v>793</v>
      </c>
      <c r="C7006" s="61" t="str">
        <f t="shared" si="336"/>
        <v>No Tie</v>
      </c>
      <c r="D7006" s="63">
        <f t="shared" si="337"/>
        <v>793</v>
      </c>
      <c r="E7006" s="63">
        <v>793</v>
      </c>
      <c r="F7006" s="61" t="s">
        <v>1822</v>
      </c>
      <c r="G7006" s="61" t="str">
        <f t="shared" si="338"/>
        <v>R Nachimuthu</v>
      </c>
    </row>
    <row r="7007" spans="1:7" thickBot="1">
      <c r="A7007" s="62" t="s">
        <v>2446</v>
      </c>
      <c r="B7007" s="61">
        <v>794</v>
      </c>
      <c r="C7007" s="61" t="str">
        <f t="shared" si="336"/>
        <v>No Tie</v>
      </c>
      <c r="D7007" s="63">
        <f t="shared" si="337"/>
        <v>794</v>
      </c>
      <c r="E7007" s="63">
        <v>794</v>
      </c>
      <c r="F7007" s="61" t="s">
        <v>2177</v>
      </c>
      <c r="G7007" s="61" t="str">
        <f t="shared" si="338"/>
        <v>Trevor Murphy</v>
      </c>
    </row>
    <row r="7008" spans="1:7" thickBot="1">
      <c r="A7008" s="62" t="s">
        <v>2446</v>
      </c>
      <c r="B7008" s="61">
        <v>795</v>
      </c>
      <c r="C7008" s="61" t="str">
        <f t="shared" si="336"/>
        <v>No Tie</v>
      </c>
      <c r="D7008" s="63">
        <f t="shared" si="337"/>
        <v>795</v>
      </c>
      <c r="E7008" s="63">
        <v>795</v>
      </c>
      <c r="F7008" s="61" t="s">
        <v>713</v>
      </c>
      <c r="G7008" s="61" t="str">
        <f t="shared" si="338"/>
        <v>D.J. Trahan</v>
      </c>
    </row>
    <row r="7009" spans="1:7" thickBot="1">
      <c r="A7009" s="62" t="s">
        <v>2446</v>
      </c>
      <c r="B7009" s="61">
        <v>796</v>
      </c>
      <c r="C7009" s="61" t="str">
        <f t="shared" si="336"/>
        <v>No Tie</v>
      </c>
      <c r="D7009" s="63">
        <f t="shared" si="337"/>
        <v>796</v>
      </c>
      <c r="E7009" s="63">
        <v>796</v>
      </c>
      <c r="F7009" s="61" t="s">
        <v>2178</v>
      </c>
      <c r="G7009" s="61" t="str">
        <f t="shared" si="338"/>
        <v>Ty Capps</v>
      </c>
    </row>
    <row r="7010" spans="1:7" thickBot="1">
      <c r="A7010" s="62" t="s">
        <v>2446</v>
      </c>
      <c r="B7010" s="61">
        <v>797</v>
      </c>
      <c r="C7010" s="61" t="str">
        <f t="shared" si="336"/>
        <v>No Tie</v>
      </c>
      <c r="D7010" s="63">
        <f t="shared" si="337"/>
        <v>797</v>
      </c>
      <c r="E7010" s="63">
        <v>797</v>
      </c>
      <c r="F7010" s="61" t="s">
        <v>1929</v>
      </c>
      <c r="G7010" s="61" t="str">
        <f t="shared" si="338"/>
        <v>Quincy Quek</v>
      </c>
    </row>
    <row r="7011" spans="1:7" thickBot="1">
      <c r="A7011" s="62" t="s">
        <v>2446</v>
      </c>
      <c r="B7011" s="61">
        <v>798</v>
      </c>
      <c r="C7011" s="61" t="str">
        <f t="shared" si="336"/>
        <v>No Tie</v>
      </c>
      <c r="D7011" s="63">
        <f t="shared" si="337"/>
        <v>798</v>
      </c>
      <c r="E7011" s="63">
        <v>798</v>
      </c>
      <c r="F7011" s="61" t="s">
        <v>2179</v>
      </c>
      <c r="G7011" s="61" t="str">
        <f t="shared" si="338"/>
        <v>Paul Claxton</v>
      </c>
    </row>
    <row r="7012" spans="1:7" thickBot="1">
      <c r="A7012" s="62" t="s">
        <v>2446</v>
      </c>
      <c r="B7012" s="61">
        <v>799</v>
      </c>
      <c r="C7012" s="61" t="str">
        <f t="shared" si="336"/>
        <v>No Tie</v>
      </c>
      <c r="D7012" s="63">
        <f t="shared" si="337"/>
        <v>799</v>
      </c>
      <c r="E7012" s="63">
        <v>799</v>
      </c>
      <c r="F7012" s="61" t="s">
        <v>1896</v>
      </c>
      <c r="G7012" s="61" t="str">
        <f t="shared" si="338"/>
        <v>Brady Schnell</v>
      </c>
    </row>
    <row r="7013" spans="1:7" thickBot="1">
      <c r="A7013" s="62" t="s">
        <v>2446</v>
      </c>
      <c r="B7013" s="61">
        <v>800</v>
      </c>
      <c r="C7013" s="61" t="str">
        <f t="shared" si="336"/>
        <v>No Tie</v>
      </c>
      <c r="D7013" s="63">
        <f t="shared" si="337"/>
        <v>800</v>
      </c>
      <c r="E7013" s="63">
        <v>800</v>
      </c>
      <c r="F7013" s="61" t="s">
        <v>2180</v>
      </c>
      <c r="G7013" s="61" t="str">
        <f t="shared" si="338"/>
        <v>Scott Laycock</v>
      </c>
    </row>
    <row r="7014" spans="1:7" thickBot="1">
      <c r="A7014" s="62" t="s">
        <v>2446</v>
      </c>
      <c r="B7014" s="61">
        <v>801</v>
      </c>
      <c r="C7014" s="61" t="str">
        <f t="shared" ref="C7014:C7077" si="339">IFERROR(SEARCH("T",B7014),"No Tie")</f>
        <v>No Tie</v>
      </c>
      <c r="D7014" s="63">
        <f t="shared" ref="D7014:D7077" si="340">IF(C7014="No Tie",B7014,RIGHT(B7014,LEN(B7014)-1))</f>
        <v>801</v>
      </c>
      <c r="E7014" s="63">
        <v>801</v>
      </c>
      <c r="F7014" s="61" t="s">
        <v>1532</v>
      </c>
      <c r="G7014" s="61" t="str">
        <f t="shared" ref="G7014:G7077" si="341">TRIM(SUBSTITUTE(F7014,CHAR(160),CHAR(32)))</f>
        <v>Jack Senior</v>
      </c>
    </row>
    <row r="7015" spans="1:7" thickBot="1">
      <c r="A7015" s="62" t="s">
        <v>2446</v>
      </c>
      <c r="B7015" s="61">
        <v>802</v>
      </c>
      <c r="C7015" s="61" t="str">
        <f t="shared" si="339"/>
        <v>No Tie</v>
      </c>
      <c r="D7015" s="63">
        <f t="shared" si="340"/>
        <v>802</v>
      </c>
      <c r="E7015" s="63">
        <v>802</v>
      </c>
      <c r="F7015" s="61" t="s">
        <v>2181</v>
      </c>
      <c r="G7015" s="61" t="str">
        <f t="shared" si="341"/>
        <v>Leroux Ferreira</v>
      </c>
    </row>
    <row r="7016" spans="1:7" thickBot="1">
      <c r="A7016" s="62" t="s">
        <v>2446</v>
      </c>
      <c r="B7016" s="61">
        <v>803</v>
      </c>
      <c r="C7016" s="61" t="str">
        <f t="shared" si="339"/>
        <v>No Tie</v>
      </c>
      <c r="D7016" s="63">
        <f t="shared" si="340"/>
        <v>803</v>
      </c>
      <c r="E7016" s="63">
        <v>803</v>
      </c>
      <c r="F7016" s="61" t="s">
        <v>779</v>
      </c>
      <c r="G7016" s="61" t="str">
        <f t="shared" si="341"/>
        <v>Jin Park</v>
      </c>
    </row>
    <row r="7017" spans="1:7" thickBot="1">
      <c r="A7017" s="62" t="s">
        <v>2446</v>
      </c>
      <c r="B7017" s="61">
        <v>804</v>
      </c>
      <c r="C7017" s="61" t="str">
        <f t="shared" si="339"/>
        <v>No Tie</v>
      </c>
      <c r="D7017" s="63">
        <f t="shared" si="340"/>
        <v>804</v>
      </c>
      <c r="E7017" s="63">
        <v>804</v>
      </c>
      <c r="F7017" s="61" t="s">
        <v>2183</v>
      </c>
      <c r="G7017" s="61" t="str">
        <f t="shared" si="341"/>
        <v>Damian Ulrich</v>
      </c>
    </row>
    <row r="7018" spans="1:7" thickBot="1">
      <c r="A7018" s="62" t="s">
        <v>2446</v>
      </c>
      <c r="B7018" s="61">
        <v>804</v>
      </c>
      <c r="C7018" s="61" t="str">
        <f t="shared" si="339"/>
        <v>No Tie</v>
      </c>
      <c r="D7018" s="63">
        <f t="shared" si="340"/>
        <v>804</v>
      </c>
      <c r="E7018" s="63">
        <v>804</v>
      </c>
      <c r="F7018" s="61" t="s">
        <v>2182</v>
      </c>
      <c r="G7018" s="61" t="str">
        <f t="shared" si="341"/>
        <v>Hugo Leon</v>
      </c>
    </row>
    <row r="7019" spans="1:7" thickBot="1">
      <c r="A7019" s="62" t="s">
        <v>2446</v>
      </c>
      <c r="B7019" s="61">
        <v>806</v>
      </c>
      <c r="C7019" s="61" t="str">
        <f t="shared" si="339"/>
        <v>No Tie</v>
      </c>
      <c r="D7019" s="63">
        <f t="shared" si="340"/>
        <v>806</v>
      </c>
      <c r="E7019" s="63">
        <v>806</v>
      </c>
      <c r="F7019" s="61" t="s">
        <v>2184</v>
      </c>
      <c r="G7019" s="61" t="str">
        <f t="shared" si="341"/>
        <v>Khor Kheng-Hwai</v>
      </c>
    </row>
    <row r="7020" spans="1:7" thickBot="1">
      <c r="A7020" s="62" t="s">
        <v>2446</v>
      </c>
      <c r="B7020" s="61">
        <v>806</v>
      </c>
      <c r="C7020" s="61" t="str">
        <f t="shared" si="339"/>
        <v>No Tie</v>
      </c>
      <c r="D7020" s="63">
        <f t="shared" si="340"/>
        <v>806</v>
      </c>
      <c r="E7020" s="63">
        <v>806</v>
      </c>
      <c r="F7020" s="61" t="s">
        <v>1998</v>
      </c>
      <c r="G7020" s="61" t="str">
        <f t="shared" si="341"/>
        <v>Puma Dominguez</v>
      </c>
    </row>
    <row r="7021" spans="1:7" thickBot="1">
      <c r="A7021" s="62" t="s">
        <v>2446</v>
      </c>
      <c r="B7021" s="61">
        <v>808</v>
      </c>
      <c r="C7021" s="61" t="str">
        <f t="shared" si="339"/>
        <v>No Tie</v>
      </c>
      <c r="D7021" s="63">
        <f t="shared" si="340"/>
        <v>808</v>
      </c>
      <c r="E7021" s="63">
        <v>808</v>
      </c>
      <c r="F7021" s="61" t="s">
        <v>2185</v>
      </c>
      <c r="G7021" s="61" t="str">
        <f t="shared" si="341"/>
        <v>Anthony Summers</v>
      </c>
    </row>
    <row r="7022" spans="1:7" thickBot="1">
      <c r="A7022" s="62" t="s">
        <v>2446</v>
      </c>
      <c r="B7022" s="61">
        <v>809</v>
      </c>
      <c r="C7022" s="61" t="str">
        <f t="shared" si="339"/>
        <v>No Tie</v>
      </c>
      <c r="D7022" s="63">
        <f t="shared" si="340"/>
        <v>809</v>
      </c>
      <c r="E7022" s="63">
        <v>809</v>
      </c>
      <c r="F7022" s="61" t="s">
        <v>2186</v>
      </c>
      <c r="G7022" s="61" t="str">
        <f t="shared" si="341"/>
        <v>Doug McGuigan</v>
      </c>
    </row>
    <row r="7023" spans="1:7" thickBot="1">
      <c r="A7023" s="62" t="s">
        <v>2446</v>
      </c>
      <c r="B7023" s="61">
        <v>810</v>
      </c>
      <c r="C7023" s="61" t="str">
        <f t="shared" si="339"/>
        <v>No Tie</v>
      </c>
      <c r="D7023" s="63">
        <f t="shared" si="340"/>
        <v>810</v>
      </c>
      <c r="E7023" s="63">
        <v>810</v>
      </c>
      <c r="F7023" s="61" t="s">
        <v>1928</v>
      </c>
      <c r="G7023" s="61" t="str">
        <f t="shared" si="341"/>
        <v>Scott Parel</v>
      </c>
    </row>
    <row r="7024" spans="1:7" thickBot="1">
      <c r="A7024" s="62" t="s">
        <v>2446</v>
      </c>
      <c r="B7024" s="61">
        <v>811</v>
      </c>
      <c r="C7024" s="61" t="str">
        <f t="shared" si="339"/>
        <v>No Tie</v>
      </c>
      <c r="D7024" s="63">
        <f t="shared" si="340"/>
        <v>811</v>
      </c>
      <c r="E7024" s="63">
        <v>811</v>
      </c>
      <c r="F7024" s="61" t="s">
        <v>2187</v>
      </c>
      <c r="G7024" s="61" t="str">
        <f t="shared" si="341"/>
        <v>Will Claxton</v>
      </c>
    </row>
    <row r="7025" spans="1:7" thickBot="1">
      <c r="A7025" s="62" t="s">
        <v>2446</v>
      </c>
      <c r="B7025" s="61">
        <v>812</v>
      </c>
      <c r="C7025" s="61" t="str">
        <f t="shared" si="339"/>
        <v>No Tie</v>
      </c>
      <c r="D7025" s="63">
        <f t="shared" si="340"/>
        <v>812</v>
      </c>
      <c r="E7025" s="63">
        <v>812</v>
      </c>
      <c r="F7025" s="61" t="s">
        <v>2188</v>
      </c>
      <c r="G7025" s="61" t="str">
        <f t="shared" si="341"/>
        <v>Ross Wellington</v>
      </c>
    </row>
    <row r="7026" spans="1:7" thickBot="1">
      <c r="A7026" s="62" t="s">
        <v>2446</v>
      </c>
      <c r="B7026" s="61">
        <v>813</v>
      </c>
      <c r="C7026" s="61" t="str">
        <f t="shared" si="339"/>
        <v>No Tie</v>
      </c>
      <c r="D7026" s="63">
        <f t="shared" si="340"/>
        <v>813</v>
      </c>
      <c r="E7026" s="63">
        <v>813</v>
      </c>
      <c r="F7026" s="61" t="s">
        <v>1459</v>
      </c>
      <c r="G7026" s="61" t="str">
        <f t="shared" si="341"/>
        <v>Ben Evans</v>
      </c>
    </row>
    <row r="7027" spans="1:7" thickBot="1">
      <c r="A7027" s="62" t="s">
        <v>2446</v>
      </c>
      <c r="B7027" s="61">
        <v>814</v>
      </c>
      <c r="C7027" s="61" t="str">
        <f t="shared" si="339"/>
        <v>No Tie</v>
      </c>
      <c r="D7027" s="63">
        <f t="shared" si="340"/>
        <v>814</v>
      </c>
      <c r="E7027" s="63">
        <v>814</v>
      </c>
      <c r="F7027" s="61" t="s">
        <v>1726</v>
      </c>
      <c r="G7027" s="61" t="str">
        <f t="shared" si="341"/>
        <v>George Murray</v>
      </c>
    </row>
    <row r="7028" spans="1:7" thickBot="1">
      <c r="A7028" s="62" t="s">
        <v>2446</v>
      </c>
      <c r="B7028" s="61">
        <v>815</v>
      </c>
      <c r="C7028" s="61" t="str">
        <f t="shared" si="339"/>
        <v>No Tie</v>
      </c>
      <c r="D7028" s="63">
        <f t="shared" si="340"/>
        <v>815</v>
      </c>
      <c r="E7028" s="63">
        <v>815</v>
      </c>
      <c r="F7028" s="61" t="s">
        <v>2189</v>
      </c>
      <c r="G7028" s="61" t="str">
        <f t="shared" si="341"/>
        <v>Mitsuhiko Hashizume</v>
      </c>
    </row>
    <row r="7029" spans="1:7" thickBot="1">
      <c r="A7029" s="62" t="s">
        <v>2446</v>
      </c>
      <c r="B7029" s="61">
        <v>816</v>
      </c>
      <c r="C7029" s="61" t="str">
        <f t="shared" si="339"/>
        <v>No Tie</v>
      </c>
      <c r="D7029" s="63">
        <f t="shared" si="340"/>
        <v>816</v>
      </c>
      <c r="E7029" s="63">
        <v>816</v>
      </c>
      <c r="F7029" s="61" t="s">
        <v>1406</v>
      </c>
      <c r="G7029" s="61" t="str">
        <f t="shared" si="341"/>
        <v>Mardan Mamat</v>
      </c>
    </row>
    <row r="7030" spans="1:7" thickBot="1">
      <c r="A7030" s="62" t="s">
        <v>2446</v>
      </c>
      <c r="B7030" s="61">
        <v>817</v>
      </c>
      <c r="C7030" s="61" t="str">
        <f t="shared" si="339"/>
        <v>No Tie</v>
      </c>
      <c r="D7030" s="63">
        <f t="shared" si="340"/>
        <v>817</v>
      </c>
      <c r="E7030" s="63">
        <v>817</v>
      </c>
      <c r="F7030" s="61" t="s">
        <v>1772</v>
      </c>
      <c r="G7030" s="61" t="str">
        <f t="shared" si="341"/>
        <v>Niclas Fasth</v>
      </c>
    </row>
    <row r="7031" spans="1:7" thickBot="1">
      <c r="A7031" s="62" t="s">
        <v>2446</v>
      </c>
      <c r="B7031" s="61">
        <v>818</v>
      </c>
      <c r="C7031" s="61" t="str">
        <f t="shared" si="339"/>
        <v>No Tie</v>
      </c>
      <c r="D7031" s="63">
        <f t="shared" si="340"/>
        <v>818</v>
      </c>
      <c r="E7031" s="63">
        <v>818</v>
      </c>
      <c r="F7031" s="61" t="s">
        <v>1826</v>
      </c>
      <c r="G7031" s="61" t="str">
        <f t="shared" si="341"/>
        <v>Jaakko Makitalo</v>
      </c>
    </row>
    <row r="7032" spans="1:7" thickBot="1">
      <c r="A7032" s="62" t="s">
        <v>2446</v>
      </c>
      <c r="B7032" s="61">
        <v>819</v>
      </c>
      <c r="C7032" s="61" t="str">
        <f t="shared" si="339"/>
        <v>No Tie</v>
      </c>
      <c r="D7032" s="63">
        <f t="shared" si="340"/>
        <v>819</v>
      </c>
      <c r="E7032" s="63">
        <v>819</v>
      </c>
      <c r="F7032" s="61" t="s">
        <v>2190</v>
      </c>
      <c r="G7032" s="61" t="str">
        <f t="shared" si="341"/>
        <v>Bobby Gates</v>
      </c>
    </row>
    <row r="7033" spans="1:7" thickBot="1">
      <c r="A7033" s="62" t="s">
        <v>2446</v>
      </c>
      <c r="B7033" s="61">
        <v>820</v>
      </c>
      <c r="C7033" s="61" t="str">
        <f t="shared" si="339"/>
        <v>No Tie</v>
      </c>
      <c r="D7033" s="63">
        <f t="shared" si="340"/>
        <v>820</v>
      </c>
      <c r="E7033" s="63">
        <v>820</v>
      </c>
      <c r="F7033" s="61" t="s">
        <v>1412</v>
      </c>
      <c r="G7033" s="61" t="str">
        <f t="shared" si="341"/>
        <v>Max Orrin</v>
      </c>
    </row>
    <row r="7034" spans="1:7" thickBot="1">
      <c r="A7034" s="62" t="s">
        <v>2446</v>
      </c>
      <c r="B7034" s="61">
        <v>821</v>
      </c>
      <c r="C7034" s="61" t="str">
        <f t="shared" si="339"/>
        <v>No Tie</v>
      </c>
      <c r="D7034" s="63">
        <f t="shared" si="340"/>
        <v>821</v>
      </c>
      <c r="E7034" s="63">
        <v>821</v>
      </c>
      <c r="F7034" s="61" t="s">
        <v>2191</v>
      </c>
      <c r="G7034" s="61" t="str">
        <f t="shared" si="341"/>
        <v>Martin du Toit</v>
      </c>
    </row>
    <row r="7035" spans="1:7" thickBot="1">
      <c r="A7035" s="62" t="s">
        <v>2446</v>
      </c>
      <c r="B7035" s="61">
        <v>822</v>
      </c>
      <c r="C7035" s="61" t="str">
        <f t="shared" si="339"/>
        <v>No Tie</v>
      </c>
      <c r="D7035" s="63">
        <f t="shared" si="340"/>
        <v>822</v>
      </c>
      <c r="E7035" s="63">
        <v>822</v>
      </c>
      <c r="F7035" s="61" t="s">
        <v>1884</v>
      </c>
      <c r="G7035" s="61" t="str">
        <f t="shared" si="341"/>
        <v>Jack Doherty</v>
      </c>
    </row>
    <row r="7036" spans="1:7" thickBot="1">
      <c r="A7036" s="62" t="s">
        <v>2446</v>
      </c>
      <c r="B7036" s="61">
        <v>823</v>
      </c>
      <c r="C7036" s="61" t="str">
        <f t="shared" si="339"/>
        <v>No Tie</v>
      </c>
      <c r="D7036" s="63">
        <f t="shared" si="340"/>
        <v>823</v>
      </c>
      <c r="E7036" s="63">
        <v>823</v>
      </c>
      <c r="F7036" s="61" t="s">
        <v>759</v>
      </c>
      <c r="G7036" s="61" t="str">
        <f t="shared" si="341"/>
        <v>Doug LaBelle II</v>
      </c>
    </row>
    <row r="7037" spans="1:7" thickBot="1">
      <c r="A7037" s="62" t="s">
        <v>2446</v>
      </c>
      <c r="B7037" s="61">
        <v>824</v>
      </c>
      <c r="C7037" s="61" t="str">
        <f t="shared" si="339"/>
        <v>No Tie</v>
      </c>
      <c r="D7037" s="63">
        <f t="shared" si="340"/>
        <v>824</v>
      </c>
      <c r="E7037" s="63">
        <v>824</v>
      </c>
      <c r="F7037" s="61" t="s">
        <v>2192</v>
      </c>
      <c r="G7037" s="61" t="str">
        <f t="shared" si="341"/>
        <v>Jay Choi</v>
      </c>
    </row>
    <row r="7038" spans="1:7" thickBot="1">
      <c r="A7038" s="62" t="s">
        <v>2446</v>
      </c>
      <c r="B7038" s="61">
        <v>825</v>
      </c>
      <c r="C7038" s="61" t="str">
        <f t="shared" si="339"/>
        <v>No Tie</v>
      </c>
      <c r="D7038" s="63">
        <f t="shared" si="340"/>
        <v>825</v>
      </c>
      <c r="E7038" s="63">
        <v>825</v>
      </c>
      <c r="F7038" s="61" t="s">
        <v>1861</v>
      </c>
      <c r="G7038" s="61" t="str">
        <f t="shared" si="341"/>
        <v>S.S. Hong</v>
      </c>
    </row>
    <row r="7039" spans="1:7" thickBot="1">
      <c r="A7039" s="62" t="s">
        <v>2446</v>
      </c>
      <c r="B7039" s="61">
        <v>826</v>
      </c>
      <c r="C7039" s="61" t="str">
        <f t="shared" si="339"/>
        <v>No Tie</v>
      </c>
      <c r="D7039" s="63">
        <f t="shared" si="340"/>
        <v>826</v>
      </c>
      <c r="E7039" s="63">
        <v>826</v>
      </c>
      <c r="F7039" s="61" t="s">
        <v>2193</v>
      </c>
      <c r="G7039" s="61" t="str">
        <f t="shared" si="341"/>
        <v>Wisut Artjanawat</v>
      </c>
    </row>
    <row r="7040" spans="1:7" thickBot="1">
      <c r="A7040" s="62" t="s">
        <v>2446</v>
      </c>
      <c r="B7040" s="61">
        <v>827</v>
      </c>
      <c r="C7040" s="61" t="str">
        <f t="shared" si="339"/>
        <v>No Tie</v>
      </c>
      <c r="D7040" s="63">
        <f t="shared" si="340"/>
        <v>827</v>
      </c>
      <c r="E7040" s="63">
        <v>827</v>
      </c>
      <c r="F7040" s="61" t="s">
        <v>1954</v>
      </c>
      <c r="G7040" s="61" t="str">
        <f t="shared" si="341"/>
        <v>Mark Haastrup</v>
      </c>
    </row>
    <row r="7041" spans="1:7" thickBot="1">
      <c r="A7041" s="62" t="s">
        <v>2446</v>
      </c>
      <c r="B7041" s="61">
        <v>828</v>
      </c>
      <c r="C7041" s="61" t="str">
        <f t="shared" si="339"/>
        <v>No Tie</v>
      </c>
      <c r="D7041" s="63">
        <f t="shared" si="340"/>
        <v>828</v>
      </c>
      <c r="E7041" s="63">
        <v>828</v>
      </c>
      <c r="F7041" s="61" t="s">
        <v>1463</v>
      </c>
      <c r="G7041" s="61" t="str">
        <f t="shared" si="341"/>
        <v>Scott Arnold</v>
      </c>
    </row>
    <row r="7042" spans="1:7" thickBot="1">
      <c r="A7042" s="62" t="s">
        <v>2446</v>
      </c>
      <c r="B7042" s="61">
        <v>829</v>
      </c>
      <c r="C7042" s="61" t="str">
        <f t="shared" si="339"/>
        <v>No Tie</v>
      </c>
      <c r="D7042" s="63">
        <f t="shared" si="340"/>
        <v>829</v>
      </c>
      <c r="E7042" s="63">
        <v>829</v>
      </c>
      <c r="F7042" s="61" t="s">
        <v>2194</v>
      </c>
      <c r="G7042" s="61" t="str">
        <f t="shared" si="341"/>
        <v>Tirawat Kaewsiribandt</v>
      </c>
    </row>
    <row r="7043" spans="1:7" thickBot="1">
      <c r="A7043" s="62" t="s">
        <v>2446</v>
      </c>
      <c r="B7043" s="61">
        <v>830</v>
      </c>
      <c r="C7043" s="61" t="str">
        <f t="shared" si="339"/>
        <v>No Tie</v>
      </c>
      <c r="D7043" s="63">
        <f t="shared" si="340"/>
        <v>830</v>
      </c>
      <c r="E7043" s="63">
        <v>830</v>
      </c>
      <c r="F7043" s="61" t="s">
        <v>2195</v>
      </c>
      <c r="G7043" s="61" t="str">
        <f t="shared" si="341"/>
        <v>Bhavik Patel</v>
      </c>
    </row>
    <row r="7044" spans="1:7" thickBot="1">
      <c r="A7044" s="62" t="s">
        <v>2446</v>
      </c>
      <c r="B7044" s="61">
        <v>831</v>
      </c>
      <c r="C7044" s="61" t="str">
        <f t="shared" si="339"/>
        <v>No Tie</v>
      </c>
      <c r="D7044" s="63">
        <f t="shared" si="340"/>
        <v>831</v>
      </c>
      <c r="E7044" s="63">
        <v>831</v>
      </c>
      <c r="F7044" s="61" t="s">
        <v>1430</v>
      </c>
      <c r="G7044" s="61" t="str">
        <f t="shared" si="341"/>
        <v>Josh Geary</v>
      </c>
    </row>
    <row r="7045" spans="1:7" thickBot="1">
      <c r="A7045" s="62" t="s">
        <v>2446</v>
      </c>
      <c r="B7045" s="61">
        <v>832</v>
      </c>
      <c r="C7045" s="61" t="str">
        <f t="shared" si="339"/>
        <v>No Tie</v>
      </c>
      <c r="D7045" s="63">
        <f t="shared" si="340"/>
        <v>832</v>
      </c>
      <c r="E7045" s="63">
        <v>832</v>
      </c>
      <c r="F7045" s="61" t="s">
        <v>2196</v>
      </c>
      <c r="G7045" s="61" t="str">
        <f t="shared" si="341"/>
        <v>Bryce Easton</v>
      </c>
    </row>
    <row r="7046" spans="1:7" thickBot="1">
      <c r="A7046" s="62" t="s">
        <v>2446</v>
      </c>
      <c r="B7046" s="61">
        <v>833</v>
      </c>
      <c r="C7046" s="61" t="str">
        <f t="shared" si="339"/>
        <v>No Tie</v>
      </c>
      <c r="D7046" s="63">
        <f t="shared" si="340"/>
        <v>833</v>
      </c>
      <c r="E7046" s="63">
        <v>833</v>
      </c>
      <c r="F7046" s="61" t="s">
        <v>2197</v>
      </c>
      <c r="G7046" s="61" t="str">
        <f t="shared" si="341"/>
        <v>Gregory Main</v>
      </c>
    </row>
    <row r="7047" spans="1:7" thickBot="1">
      <c r="A7047" s="62" t="s">
        <v>2446</v>
      </c>
      <c r="B7047" s="61">
        <v>834</v>
      </c>
      <c r="C7047" s="61" t="str">
        <f t="shared" si="339"/>
        <v>No Tie</v>
      </c>
      <c r="D7047" s="63">
        <f t="shared" si="340"/>
        <v>834</v>
      </c>
      <c r="E7047" s="63">
        <v>834</v>
      </c>
      <c r="F7047" s="61" t="s">
        <v>2199</v>
      </c>
      <c r="G7047" s="61" t="str">
        <f t="shared" si="341"/>
        <v>David Lutterus</v>
      </c>
    </row>
    <row r="7048" spans="1:7" thickBot="1">
      <c r="A7048" s="62" t="s">
        <v>2446</v>
      </c>
      <c r="B7048" s="61">
        <v>834</v>
      </c>
      <c r="C7048" s="61" t="str">
        <f t="shared" si="339"/>
        <v>No Tie</v>
      </c>
      <c r="D7048" s="63">
        <f t="shared" si="340"/>
        <v>834</v>
      </c>
      <c r="E7048" s="63">
        <v>834</v>
      </c>
      <c r="F7048" s="61" t="s">
        <v>2198</v>
      </c>
      <c r="G7048" s="61" t="str">
        <f t="shared" si="341"/>
        <v>Wil Besseling</v>
      </c>
    </row>
    <row r="7049" spans="1:7" thickBot="1">
      <c r="A7049" s="62" t="s">
        <v>2446</v>
      </c>
      <c r="B7049" s="61">
        <v>836</v>
      </c>
      <c r="C7049" s="61" t="str">
        <f t="shared" si="339"/>
        <v>No Tie</v>
      </c>
      <c r="D7049" s="63">
        <f t="shared" si="340"/>
        <v>836</v>
      </c>
      <c r="E7049" s="63">
        <v>836</v>
      </c>
      <c r="F7049" s="61" t="s">
        <v>1766</v>
      </c>
      <c r="G7049" s="61" t="str">
        <f t="shared" si="341"/>
        <v>Chris Smith</v>
      </c>
    </row>
    <row r="7050" spans="1:7" thickBot="1">
      <c r="A7050" s="62" t="s">
        <v>2446</v>
      </c>
      <c r="B7050" s="61">
        <v>837</v>
      </c>
      <c r="C7050" s="61" t="str">
        <f t="shared" si="339"/>
        <v>No Tie</v>
      </c>
      <c r="D7050" s="63">
        <f t="shared" si="340"/>
        <v>837</v>
      </c>
      <c r="E7050" s="63">
        <v>837</v>
      </c>
      <c r="F7050" s="61" t="s">
        <v>2200</v>
      </c>
      <c r="G7050" s="61" t="str">
        <f t="shared" si="341"/>
        <v>Camilo Benedetti</v>
      </c>
    </row>
    <row r="7051" spans="1:7" thickBot="1">
      <c r="A7051" s="62" t="s">
        <v>2446</v>
      </c>
      <c r="B7051" s="61">
        <v>837</v>
      </c>
      <c r="C7051" s="61" t="str">
        <f t="shared" si="339"/>
        <v>No Tie</v>
      </c>
      <c r="D7051" s="63">
        <f t="shared" si="340"/>
        <v>837</v>
      </c>
      <c r="E7051" s="63">
        <v>837</v>
      </c>
      <c r="F7051" s="61" t="s">
        <v>1842</v>
      </c>
      <c r="G7051" s="61" t="str">
        <f t="shared" si="341"/>
        <v>Mu Hu</v>
      </c>
    </row>
    <row r="7052" spans="1:7" thickBot="1">
      <c r="A7052" s="62" t="s">
        <v>2446</v>
      </c>
      <c r="B7052" s="61">
        <v>839</v>
      </c>
      <c r="C7052" s="61" t="str">
        <f t="shared" si="339"/>
        <v>No Tie</v>
      </c>
      <c r="D7052" s="63">
        <f t="shared" si="340"/>
        <v>839</v>
      </c>
      <c r="E7052" s="63">
        <v>839</v>
      </c>
      <c r="F7052" s="61" t="s">
        <v>710</v>
      </c>
      <c r="G7052" s="61" t="str">
        <f t="shared" si="341"/>
        <v>Steve LeBrun</v>
      </c>
    </row>
    <row r="7053" spans="1:7" thickBot="1">
      <c r="A7053" s="62" t="s">
        <v>2446</v>
      </c>
      <c r="B7053" s="61">
        <v>839</v>
      </c>
      <c r="C7053" s="61" t="str">
        <f t="shared" si="339"/>
        <v>No Tie</v>
      </c>
      <c r="D7053" s="63">
        <f t="shared" si="340"/>
        <v>839</v>
      </c>
      <c r="E7053" s="63">
        <v>839</v>
      </c>
      <c r="F7053" s="61" t="s">
        <v>2201</v>
      </c>
      <c r="G7053" s="61" t="str">
        <f t="shared" si="341"/>
        <v>Yui Ueda</v>
      </c>
    </row>
    <row r="7054" spans="1:7" thickBot="1">
      <c r="A7054" s="62" t="s">
        <v>2446</v>
      </c>
      <c r="B7054" s="61">
        <v>841</v>
      </c>
      <c r="C7054" s="61" t="str">
        <f t="shared" si="339"/>
        <v>No Tie</v>
      </c>
      <c r="D7054" s="63">
        <f t="shared" si="340"/>
        <v>841</v>
      </c>
      <c r="E7054" s="63">
        <v>841</v>
      </c>
      <c r="F7054" s="61" t="s">
        <v>1887</v>
      </c>
      <c r="G7054" s="61" t="str">
        <f t="shared" si="341"/>
        <v>Jason Norris</v>
      </c>
    </row>
    <row r="7055" spans="1:7" thickBot="1">
      <c r="A7055" s="62" t="s">
        <v>2446</v>
      </c>
      <c r="B7055" s="61">
        <v>842</v>
      </c>
      <c r="C7055" s="61" t="str">
        <f t="shared" si="339"/>
        <v>No Tie</v>
      </c>
      <c r="D7055" s="63">
        <f t="shared" si="340"/>
        <v>842</v>
      </c>
      <c r="E7055" s="63">
        <v>842</v>
      </c>
      <c r="F7055" s="61" t="s">
        <v>2202</v>
      </c>
      <c r="G7055" s="61" t="str">
        <f t="shared" si="341"/>
        <v>Jose Toledo</v>
      </c>
    </row>
    <row r="7056" spans="1:7" thickBot="1">
      <c r="A7056" s="62" t="s">
        <v>2446</v>
      </c>
      <c r="B7056" s="61">
        <v>843</v>
      </c>
      <c r="C7056" s="61" t="str">
        <f t="shared" si="339"/>
        <v>No Tie</v>
      </c>
      <c r="D7056" s="63">
        <f t="shared" si="340"/>
        <v>843</v>
      </c>
      <c r="E7056" s="63">
        <v>843</v>
      </c>
      <c r="F7056" s="61" t="s">
        <v>1742</v>
      </c>
      <c r="G7056" s="61" t="str">
        <f t="shared" si="341"/>
        <v>Paul Maddy</v>
      </c>
    </row>
    <row r="7057" spans="1:7" thickBot="1">
      <c r="A7057" s="62" t="s">
        <v>2446</v>
      </c>
      <c r="B7057" s="61">
        <v>843</v>
      </c>
      <c r="C7057" s="61" t="str">
        <f t="shared" si="339"/>
        <v>No Tie</v>
      </c>
      <c r="D7057" s="63">
        <f t="shared" si="340"/>
        <v>843</v>
      </c>
      <c r="E7057" s="63">
        <v>843</v>
      </c>
      <c r="F7057" s="61" t="s">
        <v>2203</v>
      </c>
      <c r="G7057" s="61" t="str">
        <f t="shared" si="341"/>
        <v>Rafael Echenique</v>
      </c>
    </row>
    <row r="7058" spans="1:7" thickBot="1">
      <c r="A7058" s="62" t="s">
        <v>2446</v>
      </c>
      <c r="B7058" s="61">
        <v>845</v>
      </c>
      <c r="C7058" s="61" t="str">
        <f t="shared" si="339"/>
        <v>No Tie</v>
      </c>
      <c r="D7058" s="63">
        <f t="shared" si="340"/>
        <v>845</v>
      </c>
      <c r="E7058" s="63">
        <v>845</v>
      </c>
      <c r="F7058" s="61" t="s">
        <v>1779</v>
      </c>
      <c r="G7058" s="61" t="str">
        <f t="shared" si="341"/>
        <v>Brad Hopfinger</v>
      </c>
    </row>
    <row r="7059" spans="1:7" thickBot="1">
      <c r="A7059" s="62" t="s">
        <v>2446</v>
      </c>
      <c r="B7059" s="61">
        <v>845</v>
      </c>
      <c r="C7059" s="61" t="str">
        <f t="shared" si="339"/>
        <v>No Tie</v>
      </c>
      <c r="D7059" s="63">
        <f t="shared" si="340"/>
        <v>845</v>
      </c>
      <c r="E7059" s="63">
        <v>845</v>
      </c>
      <c r="F7059" s="61" t="s">
        <v>1653</v>
      </c>
      <c r="G7059" s="61" t="str">
        <f t="shared" si="341"/>
        <v>Garrick Porteous</v>
      </c>
    </row>
    <row r="7060" spans="1:7" thickBot="1">
      <c r="A7060" s="62" t="s">
        <v>2446</v>
      </c>
      <c r="B7060" s="61">
        <v>847</v>
      </c>
      <c r="C7060" s="61" t="str">
        <f t="shared" si="339"/>
        <v>No Tie</v>
      </c>
      <c r="D7060" s="63">
        <f t="shared" si="340"/>
        <v>847</v>
      </c>
      <c r="E7060" s="63">
        <v>847</v>
      </c>
      <c r="F7060" s="61" t="s">
        <v>1827</v>
      </c>
      <c r="G7060" s="61" t="str">
        <f t="shared" si="341"/>
        <v>Lindsay Renolds</v>
      </c>
    </row>
    <row r="7061" spans="1:7" ht="32.25" thickBot="1">
      <c r="A7061" s="62" t="s">
        <v>2446</v>
      </c>
      <c r="B7061" s="61">
        <v>848</v>
      </c>
      <c r="C7061" s="61" t="str">
        <f t="shared" si="339"/>
        <v>No Tie</v>
      </c>
      <c r="D7061" s="63">
        <f t="shared" si="340"/>
        <v>848</v>
      </c>
      <c r="E7061" s="63">
        <v>848</v>
      </c>
      <c r="F7061" s="61" t="s">
        <v>2204</v>
      </c>
      <c r="G7061" s="61" t="str">
        <f t="shared" si="341"/>
        <v>Donlaphatchai Niyomchon</v>
      </c>
    </row>
    <row r="7062" spans="1:7" thickBot="1">
      <c r="A7062" s="62" t="s">
        <v>2446</v>
      </c>
      <c r="B7062" s="61">
        <v>849</v>
      </c>
      <c r="C7062" s="61" t="str">
        <f t="shared" si="339"/>
        <v>No Tie</v>
      </c>
      <c r="D7062" s="63">
        <f t="shared" si="340"/>
        <v>849</v>
      </c>
      <c r="E7062" s="63">
        <v>849</v>
      </c>
      <c r="F7062" s="61" t="s">
        <v>2205</v>
      </c>
      <c r="G7062" s="61" t="str">
        <f t="shared" si="341"/>
        <v>Clement Sordet</v>
      </c>
    </row>
    <row r="7063" spans="1:7" thickBot="1">
      <c r="A7063" s="62" t="s">
        <v>2446</v>
      </c>
      <c r="B7063" s="61">
        <v>850</v>
      </c>
      <c r="C7063" s="61" t="str">
        <f t="shared" si="339"/>
        <v>No Tie</v>
      </c>
      <c r="D7063" s="63">
        <f t="shared" si="340"/>
        <v>850</v>
      </c>
      <c r="E7063" s="63">
        <v>850</v>
      </c>
      <c r="F7063" s="61" t="s">
        <v>2206</v>
      </c>
      <c r="G7063" s="61" t="str">
        <f t="shared" si="341"/>
        <v>Hsieh Tung-shu</v>
      </c>
    </row>
    <row r="7064" spans="1:7" thickBot="1">
      <c r="A7064" s="62" t="s">
        <v>2446</v>
      </c>
      <c r="B7064" s="61">
        <v>850</v>
      </c>
      <c r="C7064" s="61" t="str">
        <f t="shared" si="339"/>
        <v>No Tie</v>
      </c>
      <c r="D7064" s="63">
        <f t="shared" si="340"/>
        <v>850</v>
      </c>
      <c r="E7064" s="63">
        <v>850</v>
      </c>
      <c r="F7064" s="61" t="s">
        <v>1952</v>
      </c>
      <c r="G7064" s="61" t="str">
        <f t="shared" si="341"/>
        <v>Nelson Ledesma</v>
      </c>
    </row>
    <row r="7065" spans="1:7" thickBot="1">
      <c r="A7065" s="62" t="s">
        <v>2446</v>
      </c>
      <c r="B7065" s="61">
        <v>852</v>
      </c>
      <c r="C7065" s="61" t="str">
        <f t="shared" si="339"/>
        <v>No Tie</v>
      </c>
      <c r="D7065" s="63">
        <f t="shared" si="340"/>
        <v>852</v>
      </c>
      <c r="E7065" s="63">
        <v>852</v>
      </c>
      <c r="F7065" s="61" t="s">
        <v>2207</v>
      </c>
      <c r="G7065" s="61" t="str">
        <f t="shared" si="341"/>
        <v>Krister Eriksson</v>
      </c>
    </row>
    <row r="7066" spans="1:7" thickBot="1">
      <c r="A7066" s="62" t="s">
        <v>2446</v>
      </c>
      <c r="B7066" s="61">
        <v>853</v>
      </c>
      <c r="C7066" s="61" t="str">
        <f t="shared" si="339"/>
        <v>No Tie</v>
      </c>
      <c r="D7066" s="63">
        <f t="shared" si="340"/>
        <v>853</v>
      </c>
      <c r="E7066" s="63">
        <v>853</v>
      </c>
      <c r="F7066" s="61" t="s">
        <v>2208</v>
      </c>
      <c r="G7066" s="61" t="str">
        <f t="shared" si="341"/>
        <v>Tom Watson</v>
      </c>
    </row>
    <row r="7067" spans="1:7" thickBot="1">
      <c r="A7067" s="62" t="s">
        <v>2446</v>
      </c>
      <c r="B7067" s="61">
        <v>854</v>
      </c>
      <c r="C7067" s="61" t="str">
        <f t="shared" si="339"/>
        <v>No Tie</v>
      </c>
      <c r="D7067" s="63">
        <f t="shared" si="340"/>
        <v>854</v>
      </c>
      <c r="E7067" s="63">
        <v>854</v>
      </c>
      <c r="F7067" s="61" t="s">
        <v>2209</v>
      </c>
      <c r="G7067" s="61" t="str">
        <f t="shared" si="341"/>
        <v>Chiragh Kumar</v>
      </c>
    </row>
    <row r="7068" spans="1:7" thickBot="1">
      <c r="A7068" s="62" t="s">
        <v>2446</v>
      </c>
      <c r="B7068" s="61">
        <v>854</v>
      </c>
      <c r="C7068" s="61" t="str">
        <f t="shared" si="339"/>
        <v>No Tie</v>
      </c>
      <c r="D7068" s="63">
        <f t="shared" si="340"/>
        <v>854</v>
      </c>
      <c r="E7068" s="63">
        <v>854</v>
      </c>
      <c r="F7068" s="61" t="s">
        <v>1674</v>
      </c>
      <c r="G7068" s="61" t="str">
        <f t="shared" si="341"/>
        <v>Hyowon Park</v>
      </c>
    </row>
    <row r="7069" spans="1:7" thickBot="1">
      <c r="A7069" s="62" t="s">
        <v>2446</v>
      </c>
      <c r="B7069" s="61">
        <v>856</v>
      </c>
      <c r="C7069" s="61" t="str">
        <f t="shared" si="339"/>
        <v>No Tie</v>
      </c>
      <c r="D7069" s="63">
        <f t="shared" si="340"/>
        <v>856</v>
      </c>
      <c r="E7069" s="63">
        <v>856</v>
      </c>
      <c r="F7069" s="61" t="s">
        <v>2210</v>
      </c>
      <c r="G7069" s="61" t="str">
        <f t="shared" si="341"/>
        <v>Cory Renfrew</v>
      </c>
    </row>
    <row r="7070" spans="1:7" thickBot="1">
      <c r="A7070" s="62" t="s">
        <v>2446</v>
      </c>
      <c r="B7070" s="61">
        <v>857</v>
      </c>
      <c r="C7070" s="61" t="str">
        <f t="shared" si="339"/>
        <v>No Tie</v>
      </c>
      <c r="D7070" s="63">
        <f t="shared" si="340"/>
        <v>857</v>
      </c>
      <c r="E7070" s="63">
        <v>857</v>
      </c>
      <c r="F7070" s="61" t="s">
        <v>2211</v>
      </c>
      <c r="G7070" s="61" t="str">
        <f t="shared" si="341"/>
        <v>Alastair Forsyth</v>
      </c>
    </row>
    <row r="7071" spans="1:7" thickBot="1">
      <c r="A7071" s="62" t="s">
        <v>2446</v>
      </c>
      <c r="B7071" s="61">
        <v>857</v>
      </c>
      <c r="C7071" s="61" t="str">
        <f t="shared" si="339"/>
        <v>No Tie</v>
      </c>
      <c r="D7071" s="63">
        <f t="shared" si="340"/>
        <v>857</v>
      </c>
      <c r="E7071" s="63">
        <v>857</v>
      </c>
      <c r="F7071" s="61" t="s">
        <v>2212</v>
      </c>
      <c r="G7071" s="61" t="str">
        <f t="shared" si="341"/>
        <v>Max Gilbert</v>
      </c>
    </row>
    <row r="7072" spans="1:7" thickBot="1">
      <c r="A7072" s="62" t="s">
        <v>2446</v>
      </c>
      <c r="B7072" s="61">
        <v>859</v>
      </c>
      <c r="C7072" s="61" t="str">
        <f t="shared" si="339"/>
        <v>No Tie</v>
      </c>
      <c r="D7072" s="63">
        <f t="shared" si="340"/>
        <v>859</v>
      </c>
      <c r="E7072" s="63">
        <v>859</v>
      </c>
      <c r="F7072" s="61" t="s">
        <v>2213</v>
      </c>
      <c r="G7072" s="61" t="str">
        <f t="shared" si="341"/>
        <v>Thomas Levet</v>
      </c>
    </row>
    <row r="7073" spans="1:7" thickBot="1">
      <c r="A7073" s="62" t="s">
        <v>2446</v>
      </c>
      <c r="B7073" s="61">
        <v>859</v>
      </c>
      <c r="C7073" s="61" t="str">
        <f t="shared" si="339"/>
        <v>No Tie</v>
      </c>
      <c r="D7073" s="63">
        <f t="shared" si="340"/>
        <v>859</v>
      </c>
      <c r="E7073" s="63">
        <v>859</v>
      </c>
      <c r="F7073" s="61" t="s">
        <v>2214</v>
      </c>
      <c r="G7073" s="61" t="str">
        <f t="shared" si="341"/>
        <v>Wen-Teh Lu</v>
      </c>
    </row>
    <row r="7074" spans="1:7" thickBot="1">
      <c r="A7074" s="62" t="s">
        <v>2446</v>
      </c>
      <c r="B7074" s="61">
        <v>861</v>
      </c>
      <c r="C7074" s="61" t="str">
        <f t="shared" si="339"/>
        <v>No Tie</v>
      </c>
      <c r="D7074" s="63">
        <f t="shared" si="340"/>
        <v>861</v>
      </c>
      <c r="E7074" s="63">
        <v>861</v>
      </c>
      <c r="F7074" s="61" t="s">
        <v>1595</v>
      </c>
      <c r="G7074" s="61" t="str">
        <f t="shared" si="341"/>
        <v>Eugene Wong</v>
      </c>
    </row>
    <row r="7075" spans="1:7" thickBot="1">
      <c r="A7075" s="62" t="s">
        <v>2446</v>
      </c>
      <c r="B7075" s="61">
        <v>861</v>
      </c>
      <c r="C7075" s="61" t="str">
        <f t="shared" si="339"/>
        <v>No Tie</v>
      </c>
      <c r="D7075" s="63">
        <f t="shared" si="340"/>
        <v>861</v>
      </c>
      <c r="E7075" s="63">
        <v>861</v>
      </c>
      <c r="F7075" s="61" t="s">
        <v>2215</v>
      </c>
      <c r="G7075" s="61" t="str">
        <f t="shared" si="341"/>
        <v>Tain Lee</v>
      </c>
    </row>
    <row r="7076" spans="1:7" thickBot="1">
      <c r="A7076" s="62" t="s">
        <v>2446</v>
      </c>
      <c r="B7076" s="61">
        <v>863</v>
      </c>
      <c r="C7076" s="61" t="str">
        <f t="shared" si="339"/>
        <v>No Tie</v>
      </c>
      <c r="D7076" s="63">
        <f t="shared" si="340"/>
        <v>863</v>
      </c>
      <c r="E7076" s="63">
        <v>863</v>
      </c>
      <c r="F7076" s="61" t="s">
        <v>1864</v>
      </c>
      <c r="G7076" s="61" t="str">
        <f t="shared" si="341"/>
        <v>Clayton Rask</v>
      </c>
    </row>
    <row r="7077" spans="1:7" thickBot="1">
      <c r="A7077" s="62" t="s">
        <v>2446</v>
      </c>
      <c r="B7077" s="61">
        <v>864</v>
      </c>
      <c r="C7077" s="61" t="str">
        <f t="shared" si="339"/>
        <v>No Tie</v>
      </c>
      <c r="D7077" s="63">
        <f t="shared" si="340"/>
        <v>864</v>
      </c>
      <c r="E7077" s="63">
        <v>864</v>
      </c>
      <c r="F7077" s="61" t="s">
        <v>1915</v>
      </c>
      <c r="G7077" s="61" t="str">
        <f t="shared" si="341"/>
        <v>Ze-cheng Dou</v>
      </c>
    </row>
    <row r="7078" spans="1:7" thickBot="1">
      <c r="A7078" s="62" t="s">
        <v>2446</v>
      </c>
      <c r="B7078" s="61">
        <v>865</v>
      </c>
      <c r="C7078" s="61" t="str">
        <f t="shared" ref="C7078:C7141" si="342">IFERROR(SEARCH("T",B7078),"No Tie")</f>
        <v>No Tie</v>
      </c>
      <c r="D7078" s="63">
        <f t="shared" ref="D7078:D7141" si="343">IF(C7078="No Tie",B7078,RIGHT(B7078,LEN(B7078)-1))</f>
        <v>865</v>
      </c>
      <c r="E7078" s="63">
        <v>865</v>
      </c>
      <c r="F7078" s="61" t="s">
        <v>1369</v>
      </c>
      <c r="G7078" s="61" t="str">
        <f t="shared" ref="G7078:G7141" si="344">TRIM(SUBSTITUTE(F7078,CHAR(160),CHAR(32)))</f>
        <v>Gary Boyd</v>
      </c>
    </row>
    <row r="7079" spans="1:7" thickBot="1">
      <c r="A7079" s="62" t="s">
        <v>2446</v>
      </c>
      <c r="B7079" s="61">
        <v>865</v>
      </c>
      <c r="C7079" s="61" t="str">
        <f t="shared" si="342"/>
        <v>No Tie</v>
      </c>
      <c r="D7079" s="63">
        <f t="shared" si="343"/>
        <v>865</v>
      </c>
      <c r="E7079" s="63">
        <v>865</v>
      </c>
      <c r="F7079" s="61" t="s">
        <v>2029</v>
      </c>
      <c r="G7079" s="61" t="str">
        <f t="shared" si="344"/>
        <v>Jake Redman</v>
      </c>
    </row>
    <row r="7080" spans="1:7" thickBot="1">
      <c r="A7080" s="62" t="s">
        <v>2446</v>
      </c>
      <c r="B7080" s="61">
        <v>867</v>
      </c>
      <c r="C7080" s="61" t="str">
        <f t="shared" si="342"/>
        <v>No Tie</v>
      </c>
      <c r="D7080" s="63">
        <f t="shared" si="343"/>
        <v>867</v>
      </c>
      <c r="E7080" s="63">
        <v>867</v>
      </c>
      <c r="F7080" s="61" t="s">
        <v>2216</v>
      </c>
      <c r="G7080" s="61" t="str">
        <f t="shared" si="344"/>
        <v>Ryan Cairns</v>
      </c>
    </row>
    <row r="7081" spans="1:7" thickBot="1">
      <c r="A7081" s="62" t="s">
        <v>2446</v>
      </c>
      <c r="B7081" s="61">
        <v>868</v>
      </c>
      <c r="C7081" s="61" t="str">
        <f t="shared" si="342"/>
        <v>No Tie</v>
      </c>
      <c r="D7081" s="63">
        <f t="shared" si="343"/>
        <v>868</v>
      </c>
      <c r="E7081" s="63">
        <v>868</v>
      </c>
      <c r="F7081" s="61" t="s">
        <v>1984</v>
      </c>
      <c r="G7081" s="61" t="str">
        <f t="shared" si="344"/>
        <v>Brady Watt</v>
      </c>
    </row>
    <row r="7082" spans="1:7" thickBot="1">
      <c r="A7082" s="62" t="s">
        <v>2446</v>
      </c>
      <c r="B7082" s="61">
        <v>868</v>
      </c>
      <c r="C7082" s="61" t="str">
        <f t="shared" si="342"/>
        <v>No Tie</v>
      </c>
      <c r="D7082" s="63">
        <f t="shared" si="343"/>
        <v>868</v>
      </c>
      <c r="E7082" s="63">
        <v>868</v>
      </c>
      <c r="F7082" s="61" t="s">
        <v>2217</v>
      </c>
      <c r="G7082" s="61" t="str">
        <f t="shared" si="344"/>
        <v>Koh Deng-shan</v>
      </c>
    </row>
    <row r="7083" spans="1:7" thickBot="1">
      <c r="A7083" s="62" t="s">
        <v>2446</v>
      </c>
      <c r="B7083" s="61">
        <v>870</v>
      </c>
      <c r="C7083" s="61" t="str">
        <f t="shared" si="342"/>
        <v>No Tie</v>
      </c>
      <c r="D7083" s="63">
        <f t="shared" si="343"/>
        <v>870</v>
      </c>
      <c r="E7083" s="63">
        <v>870</v>
      </c>
      <c r="F7083" s="61" t="s">
        <v>1626</v>
      </c>
      <c r="G7083" s="61" t="str">
        <f t="shared" si="344"/>
        <v>Lionel Weber</v>
      </c>
    </row>
    <row r="7084" spans="1:7" thickBot="1">
      <c r="A7084" s="62" t="s">
        <v>2446</v>
      </c>
      <c r="B7084" s="61">
        <v>871</v>
      </c>
      <c r="C7084" s="61" t="str">
        <f t="shared" si="342"/>
        <v>No Tie</v>
      </c>
      <c r="D7084" s="63">
        <f t="shared" si="343"/>
        <v>871</v>
      </c>
      <c r="E7084" s="63">
        <v>871</v>
      </c>
      <c r="F7084" s="61" t="s">
        <v>2218</v>
      </c>
      <c r="G7084" s="61" t="str">
        <f t="shared" si="344"/>
        <v>Adam Cornelson</v>
      </c>
    </row>
    <row r="7085" spans="1:7" thickBot="1">
      <c r="A7085" s="62" t="s">
        <v>2446</v>
      </c>
      <c r="B7085" s="61">
        <v>872</v>
      </c>
      <c r="C7085" s="61" t="str">
        <f t="shared" si="342"/>
        <v>No Tie</v>
      </c>
      <c r="D7085" s="63">
        <f t="shared" si="343"/>
        <v>872</v>
      </c>
      <c r="E7085" s="63">
        <v>872</v>
      </c>
      <c r="F7085" s="61" t="s">
        <v>1795</v>
      </c>
      <c r="G7085" s="61" t="str">
        <f t="shared" si="344"/>
        <v>Richard McEvoy</v>
      </c>
    </row>
    <row r="7086" spans="1:7" thickBot="1">
      <c r="A7086" s="62" t="s">
        <v>2446</v>
      </c>
      <c r="B7086" s="61">
        <v>873</v>
      </c>
      <c r="C7086" s="61" t="str">
        <f t="shared" si="342"/>
        <v>No Tie</v>
      </c>
      <c r="D7086" s="63">
        <f t="shared" si="343"/>
        <v>873</v>
      </c>
      <c r="E7086" s="63">
        <v>873</v>
      </c>
      <c r="F7086" s="61" t="s">
        <v>1687</v>
      </c>
      <c r="G7086" s="61" t="str">
        <f t="shared" si="344"/>
        <v>Sebastian Vazquez</v>
      </c>
    </row>
    <row r="7087" spans="1:7" thickBot="1">
      <c r="A7087" s="62" t="s">
        <v>2446</v>
      </c>
      <c r="B7087" s="61">
        <v>874</v>
      </c>
      <c r="C7087" s="61" t="str">
        <f t="shared" si="342"/>
        <v>No Tie</v>
      </c>
      <c r="D7087" s="63">
        <f t="shared" si="343"/>
        <v>874</v>
      </c>
      <c r="E7087" s="63">
        <v>874</v>
      </c>
      <c r="F7087" s="61" t="s">
        <v>1452</v>
      </c>
      <c r="G7087" s="61" t="str">
        <f t="shared" si="344"/>
        <v>Cho Min-jun</v>
      </c>
    </row>
    <row r="7088" spans="1:7" thickBot="1">
      <c r="A7088" s="62" t="s">
        <v>2446</v>
      </c>
      <c r="B7088" s="61">
        <v>874</v>
      </c>
      <c r="C7088" s="61" t="str">
        <f t="shared" si="342"/>
        <v>No Tie</v>
      </c>
      <c r="D7088" s="63">
        <f t="shared" si="343"/>
        <v>874</v>
      </c>
      <c r="E7088" s="63">
        <v>874</v>
      </c>
      <c r="F7088" s="61" t="s">
        <v>2219</v>
      </c>
      <c r="G7088" s="61" t="str">
        <f t="shared" si="344"/>
        <v>Phillip Price</v>
      </c>
    </row>
    <row r="7089" spans="1:7" thickBot="1">
      <c r="A7089" s="62" t="s">
        <v>2446</v>
      </c>
      <c r="B7089" s="61">
        <v>876</v>
      </c>
      <c r="C7089" s="61" t="str">
        <f t="shared" si="342"/>
        <v>No Tie</v>
      </c>
      <c r="D7089" s="63">
        <f t="shared" si="343"/>
        <v>876</v>
      </c>
      <c r="E7089" s="63">
        <v>876</v>
      </c>
      <c r="F7089" s="61" t="s">
        <v>2220</v>
      </c>
      <c r="G7089" s="61" t="str">
        <f t="shared" si="344"/>
        <v>Billy Mayfair</v>
      </c>
    </row>
    <row r="7090" spans="1:7" thickBot="1">
      <c r="A7090" s="62" t="s">
        <v>2446</v>
      </c>
      <c r="B7090" s="61">
        <v>877</v>
      </c>
      <c r="C7090" s="61" t="str">
        <f t="shared" si="342"/>
        <v>No Tie</v>
      </c>
      <c r="D7090" s="63">
        <f t="shared" si="343"/>
        <v>877</v>
      </c>
      <c r="E7090" s="63">
        <v>877</v>
      </c>
      <c r="F7090" s="61" t="s">
        <v>1889</v>
      </c>
      <c r="G7090" s="61" t="str">
        <f t="shared" si="344"/>
        <v>Chinnarat Phadungsil</v>
      </c>
    </row>
    <row r="7091" spans="1:7" thickBot="1">
      <c r="A7091" s="62" t="s">
        <v>2446</v>
      </c>
      <c r="B7091" s="61">
        <v>877</v>
      </c>
      <c r="C7091" s="61" t="str">
        <f t="shared" si="342"/>
        <v>No Tie</v>
      </c>
      <c r="D7091" s="63">
        <f t="shared" si="343"/>
        <v>877</v>
      </c>
      <c r="E7091" s="63">
        <v>877</v>
      </c>
      <c r="F7091" s="61" t="s">
        <v>2014</v>
      </c>
      <c r="G7091" s="61" t="str">
        <f t="shared" si="344"/>
        <v>Ryuko Tokimatsu</v>
      </c>
    </row>
    <row r="7092" spans="1:7" thickBot="1">
      <c r="A7092" s="62" t="s">
        <v>2446</v>
      </c>
      <c r="B7092" s="61">
        <v>877</v>
      </c>
      <c r="C7092" s="61" t="str">
        <f t="shared" si="342"/>
        <v>No Tie</v>
      </c>
      <c r="D7092" s="63">
        <f t="shared" si="343"/>
        <v>877</v>
      </c>
      <c r="E7092" s="63">
        <v>877</v>
      </c>
      <c r="F7092" s="61" t="s">
        <v>1477</v>
      </c>
      <c r="G7092" s="61" t="str">
        <f t="shared" si="344"/>
        <v>Vaughn Groenewald</v>
      </c>
    </row>
    <row r="7093" spans="1:7" thickBot="1">
      <c r="A7093" s="62" t="s">
        <v>2446</v>
      </c>
      <c r="B7093" s="61">
        <v>880</v>
      </c>
      <c r="C7093" s="61" t="str">
        <f t="shared" si="342"/>
        <v>No Tie</v>
      </c>
      <c r="D7093" s="63">
        <f t="shared" si="343"/>
        <v>880</v>
      </c>
      <c r="E7093" s="63">
        <v>880</v>
      </c>
      <c r="F7093" s="61" t="s">
        <v>2221</v>
      </c>
      <c r="G7093" s="61" t="str">
        <f t="shared" si="344"/>
        <v>Heinrich Bruiners</v>
      </c>
    </row>
    <row r="7094" spans="1:7" thickBot="1">
      <c r="A7094" s="62" t="s">
        <v>2446</v>
      </c>
      <c r="B7094" s="61">
        <v>881</v>
      </c>
      <c r="C7094" s="61" t="str">
        <f t="shared" si="342"/>
        <v>No Tie</v>
      </c>
      <c r="D7094" s="63">
        <f t="shared" si="343"/>
        <v>881</v>
      </c>
      <c r="E7094" s="63">
        <v>881</v>
      </c>
      <c r="F7094" s="61" t="s">
        <v>1553</v>
      </c>
      <c r="G7094" s="61" t="str">
        <f t="shared" si="344"/>
        <v>Ruaidhri McGee</v>
      </c>
    </row>
    <row r="7095" spans="1:7" thickBot="1">
      <c r="A7095" s="62" t="s">
        <v>2446</v>
      </c>
      <c r="B7095" s="61">
        <v>882</v>
      </c>
      <c r="C7095" s="61" t="str">
        <f t="shared" si="342"/>
        <v>No Tie</v>
      </c>
      <c r="D7095" s="63">
        <f t="shared" si="343"/>
        <v>882</v>
      </c>
      <c r="E7095" s="63">
        <v>882</v>
      </c>
      <c r="F7095" s="61" t="s">
        <v>2061</v>
      </c>
      <c r="G7095" s="61" t="str">
        <f t="shared" si="344"/>
        <v>Jack Munro</v>
      </c>
    </row>
    <row r="7096" spans="1:7" thickBot="1">
      <c r="A7096" s="62" t="s">
        <v>2446</v>
      </c>
      <c r="B7096" s="61">
        <v>883</v>
      </c>
      <c r="C7096" s="61" t="str">
        <f t="shared" si="342"/>
        <v>No Tie</v>
      </c>
      <c r="D7096" s="63">
        <f t="shared" si="343"/>
        <v>883</v>
      </c>
      <c r="E7096" s="63">
        <v>883</v>
      </c>
      <c r="F7096" s="61" t="s">
        <v>2222</v>
      </c>
      <c r="G7096" s="61" t="str">
        <f t="shared" si="344"/>
        <v>Jakraphan Premsirigorn</v>
      </c>
    </row>
    <row r="7097" spans="1:7" thickBot="1">
      <c r="A7097" s="62" t="s">
        <v>2446</v>
      </c>
      <c r="B7097" s="61">
        <v>884</v>
      </c>
      <c r="C7097" s="61" t="str">
        <f t="shared" si="342"/>
        <v>No Tie</v>
      </c>
      <c r="D7097" s="63">
        <f t="shared" si="343"/>
        <v>884</v>
      </c>
      <c r="E7097" s="63">
        <v>884</v>
      </c>
      <c r="F7097" s="61" t="s">
        <v>2223</v>
      </c>
      <c r="G7097" s="61" t="str">
        <f t="shared" si="344"/>
        <v>John Ellis</v>
      </c>
    </row>
    <row r="7098" spans="1:7" thickBot="1">
      <c r="A7098" s="62" t="s">
        <v>2446</v>
      </c>
      <c r="B7098" s="61">
        <v>885</v>
      </c>
      <c r="C7098" s="61" t="str">
        <f t="shared" si="342"/>
        <v>No Tie</v>
      </c>
      <c r="D7098" s="63">
        <f t="shared" si="343"/>
        <v>885</v>
      </c>
      <c r="E7098" s="63">
        <v>885</v>
      </c>
      <c r="F7098" s="61" t="s">
        <v>2224</v>
      </c>
      <c r="G7098" s="61" t="str">
        <f t="shared" si="344"/>
        <v>Kyung-Nam Kang</v>
      </c>
    </row>
    <row r="7099" spans="1:7" thickBot="1">
      <c r="A7099" s="62" t="s">
        <v>2446</v>
      </c>
      <c r="B7099" s="61">
        <v>886</v>
      </c>
      <c r="C7099" s="61" t="str">
        <f t="shared" si="342"/>
        <v>No Tie</v>
      </c>
      <c r="D7099" s="63">
        <f t="shared" si="343"/>
        <v>886</v>
      </c>
      <c r="E7099" s="63">
        <v>886</v>
      </c>
      <c r="F7099" s="61" t="s">
        <v>1736</v>
      </c>
      <c r="G7099" s="61" t="str">
        <f t="shared" si="344"/>
        <v>Daehyun Kim</v>
      </c>
    </row>
    <row r="7100" spans="1:7" thickBot="1">
      <c r="A7100" s="62" t="s">
        <v>2446</v>
      </c>
      <c r="B7100" s="61">
        <v>886</v>
      </c>
      <c r="C7100" s="61" t="str">
        <f t="shared" si="342"/>
        <v>No Tie</v>
      </c>
      <c r="D7100" s="63">
        <f t="shared" si="343"/>
        <v>886</v>
      </c>
      <c r="E7100" s="63">
        <v>886</v>
      </c>
      <c r="F7100" s="61" t="s">
        <v>2225</v>
      </c>
      <c r="G7100" s="61" t="str">
        <f t="shared" si="344"/>
        <v>Matt Carvell</v>
      </c>
    </row>
    <row r="7101" spans="1:7" thickBot="1">
      <c r="A7101" s="62" t="s">
        <v>2446</v>
      </c>
      <c r="B7101" s="61">
        <v>888</v>
      </c>
      <c r="C7101" s="61" t="str">
        <f t="shared" si="342"/>
        <v>No Tie</v>
      </c>
      <c r="D7101" s="63">
        <f t="shared" si="343"/>
        <v>888</v>
      </c>
      <c r="E7101" s="63">
        <v>888</v>
      </c>
      <c r="F7101" s="61" t="s">
        <v>2226</v>
      </c>
      <c r="G7101" s="61" t="str">
        <f t="shared" si="344"/>
        <v>Hyun Bin Park</v>
      </c>
    </row>
    <row r="7102" spans="1:7" thickBot="1">
      <c r="A7102" s="62" t="s">
        <v>2446</v>
      </c>
      <c r="B7102" s="61">
        <v>889</v>
      </c>
      <c r="C7102" s="61" t="str">
        <f t="shared" si="342"/>
        <v>No Tie</v>
      </c>
      <c r="D7102" s="63">
        <f t="shared" si="343"/>
        <v>889</v>
      </c>
      <c r="E7102" s="63">
        <v>889</v>
      </c>
      <c r="F7102" s="61" t="s">
        <v>1482</v>
      </c>
      <c r="G7102" s="61" t="str">
        <f t="shared" si="344"/>
        <v>Ollie Schniederjans</v>
      </c>
    </row>
    <row r="7103" spans="1:7" thickBot="1">
      <c r="A7103" s="62" t="s">
        <v>2446</v>
      </c>
      <c r="B7103" s="61">
        <v>890</v>
      </c>
      <c r="C7103" s="61" t="str">
        <f t="shared" si="342"/>
        <v>No Tie</v>
      </c>
      <c r="D7103" s="63">
        <f t="shared" si="343"/>
        <v>890</v>
      </c>
      <c r="E7103" s="63">
        <v>890</v>
      </c>
      <c r="F7103" s="61" t="s">
        <v>2227</v>
      </c>
      <c r="G7103" s="61" t="str">
        <f t="shared" si="344"/>
        <v>Anthony Kang</v>
      </c>
    </row>
    <row r="7104" spans="1:7" thickBot="1">
      <c r="A7104" s="62" t="s">
        <v>2446</v>
      </c>
      <c r="B7104" s="61">
        <v>891</v>
      </c>
      <c r="C7104" s="61" t="str">
        <f t="shared" si="342"/>
        <v>No Tie</v>
      </c>
      <c r="D7104" s="63">
        <f t="shared" si="343"/>
        <v>891</v>
      </c>
      <c r="E7104" s="63">
        <v>891</v>
      </c>
      <c r="F7104" s="61" t="s">
        <v>2228</v>
      </c>
      <c r="G7104" s="61" t="str">
        <f t="shared" si="344"/>
        <v>Poosit Supupramai</v>
      </c>
    </row>
    <row r="7105" spans="1:7" thickBot="1">
      <c r="A7105" s="62" t="s">
        <v>2446</v>
      </c>
      <c r="B7105" s="61">
        <v>892</v>
      </c>
      <c r="C7105" s="61" t="str">
        <f t="shared" si="342"/>
        <v>No Tie</v>
      </c>
      <c r="D7105" s="63">
        <f t="shared" si="343"/>
        <v>892</v>
      </c>
      <c r="E7105" s="63">
        <v>892</v>
      </c>
      <c r="F7105" s="61" t="s">
        <v>2229</v>
      </c>
      <c r="G7105" s="61" t="str">
        <f t="shared" si="344"/>
        <v>Guillaume Cambis</v>
      </c>
    </row>
    <row r="7106" spans="1:7" thickBot="1">
      <c r="A7106" s="62" t="s">
        <v>2446</v>
      </c>
      <c r="B7106" s="61">
        <v>893</v>
      </c>
      <c r="C7106" s="61" t="str">
        <f t="shared" si="342"/>
        <v>No Tie</v>
      </c>
      <c r="D7106" s="63">
        <f t="shared" si="343"/>
        <v>893</v>
      </c>
      <c r="E7106" s="63">
        <v>893</v>
      </c>
      <c r="F7106" s="61" t="s">
        <v>756</v>
      </c>
      <c r="G7106" s="61" t="str">
        <f t="shared" si="344"/>
        <v>David Mathis</v>
      </c>
    </row>
    <row r="7107" spans="1:7" thickBot="1">
      <c r="A7107" s="62" t="s">
        <v>2446</v>
      </c>
      <c r="B7107" s="61">
        <v>894</v>
      </c>
      <c r="C7107" s="61" t="str">
        <f t="shared" si="342"/>
        <v>No Tie</v>
      </c>
      <c r="D7107" s="63">
        <f t="shared" si="343"/>
        <v>894</v>
      </c>
      <c r="E7107" s="63">
        <v>894</v>
      </c>
      <c r="F7107" s="61" t="s">
        <v>1841</v>
      </c>
      <c r="G7107" s="61" t="str">
        <f t="shared" si="344"/>
        <v>Rafael Campos</v>
      </c>
    </row>
    <row r="7108" spans="1:7" thickBot="1">
      <c r="A7108" s="62" t="s">
        <v>2446</v>
      </c>
      <c r="B7108" s="61">
        <v>895</v>
      </c>
      <c r="C7108" s="61" t="str">
        <f t="shared" si="342"/>
        <v>No Tie</v>
      </c>
      <c r="D7108" s="63">
        <f t="shared" si="343"/>
        <v>895</v>
      </c>
      <c r="E7108" s="63">
        <v>895</v>
      </c>
      <c r="F7108" s="61" t="s">
        <v>2230</v>
      </c>
      <c r="G7108" s="61" t="str">
        <f t="shared" si="344"/>
        <v>Brett Wetterich</v>
      </c>
    </row>
    <row r="7109" spans="1:7" thickBot="1">
      <c r="A7109" s="62" t="s">
        <v>2446</v>
      </c>
      <c r="B7109" s="61">
        <v>896</v>
      </c>
      <c r="C7109" s="61" t="str">
        <f t="shared" si="342"/>
        <v>No Tie</v>
      </c>
      <c r="D7109" s="63">
        <f t="shared" si="343"/>
        <v>896</v>
      </c>
      <c r="E7109" s="63">
        <v>896</v>
      </c>
      <c r="F7109" s="61" t="s">
        <v>1780</v>
      </c>
      <c r="G7109" s="61" t="str">
        <f t="shared" si="344"/>
        <v>David Law</v>
      </c>
    </row>
    <row r="7110" spans="1:7" thickBot="1">
      <c r="A7110" s="62" t="s">
        <v>2446</v>
      </c>
      <c r="B7110" s="61">
        <v>897</v>
      </c>
      <c r="C7110" s="61" t="str">
        <f t="shared" si="342"/>
        <v>No Tie</v>
      </c>
      <c r="D7110" s="63">
        <f t="shared" si="343"/>
        <v>897</v>
      </c>
      <c r="E7110" s="63">
        <v>897</v>
      </c>
      <c r="F7110" s="61" t="s">
        <v>2231</v>
      </c>
      <c r="G7110" s="61" t="str">
        <f t="shared" si="344"/>
        <v>Scott Fallon</v>
      </c>
    </row>
    <row r="7111" spans="1:7" thickBot="1">
      <c r="A7111" s="62" t="s">
        <v>2446</v>
      </c>
      <c r="B7111" s="61">
        <v>897</v>
      </c>
      <c r="C7111" s="61" t="str">
        <f t="shared" si="342"/>
        <v>No Tie</v>
      </c>
      <c r="D7111" s="63">
        <f t="shared" si="343"/>
        <v>897</v>
      </c>
      <c r="E7111" s="63">
        <v>897</v>
      </c>
      <c r="F7111" s="61" t="s">
        <v>2232</v>
      </c>
      <c r="G7111" s="61" t="str">
        <f t="shared" si="344"/>
        <v>Thomas Norret</v>
      </c>
    </row>
    <row r="7112" spans="1:7" thickBot="1">
      <c r="A7112" s="62" t="s">
        <v>2446</v>
      </c>
      <c r="B7112" s="61">
        <v>899</v>
      </c>
      <c r="C7112" s="61" t="str">
        <f t="shared" si="342"/>
        <v>No Tie</v>
      </c>
      <c r="D7112" s="63">
        <f t="shared" si="343"/>
        <v>899</v>
      </c>
      <c r="E7112" s="63">
        <v>899</v>
      </c>
      <c r="F7112" s="61" t="s">
        <v>1689</v>
      </c>
      <c r="G7112" s="61" t="str">
        <f t="shared" si="344"/>
        <v>Jose Manuel Lara</v>
      </c>
    </row>
    <row r="7113" spans="1:7" thickBot="1">
      <c r="A7113" s="62" t="s">
        <v>2446</v>
      </c>
      <c r="B7113" s="61">
        <v>900</v>
      </c>
      <c r="C7113" s="61" t="str">
        <f t="shared" si="342"/>
        <v>No Tie</v>
      </c>
      <c r="D7113" s="63">
        <f t="shared" si="343"/>
        <v>900</v>
      </c>
      <c r="E7113" s="63">
        <v>900</v>
      </c>
      <c r="F7113" s="61" t="s">
        <v>1934</v>
      </c>
      <c r="G7113" s="61" t="str">
        <f t="shared" si="344"/>
        <v>Kieran Pratt</v>
      </c>
    </row>
    <row r="7114" spans="1:7" thickBot="1">
      <c r="A7114" s="62" t="s">
        <v>2446</v>
      </c>
      <c r="B7114" s="61">
        <v>900</v>
      </c>
      <c r="C7114" s="61" t="str">
        <f t="shared" si="342"/>
        <v>No Tie</v>
      </c>
      <c r="D7114" s="63">
        <f t="shared" si="343"/>
        <v>900</v>
      </c>
      <c r="E7114" s="63">
        <v>900</v>
      </c>
      <c r="F7114" s="61" t="s">
        <v>755</v>
      </c>
      <c r="G7114" s="61" t="str">
        <f t="shared" si="344"/>
        <v>Stephen Ames</v>
      </c>
    </row>
    <row r="7115" spans="1:7" thickBot="1">
      <c r="A7115" s="62" t="s">
        <v>2446</v>
      </c>
      <c r="B7115" s="61">
        <v>902</v>
      </c>
      <c r="C7115" s="61" t="str">
        <f t="shared" si="342"/>
        <v>No Tie</v>
      </c>
      <c r="D7115" s="63">
        <f t="shared" si="343"/>
        <v>902</v>
      </c>
      <c r="E7115" s="63">
        <v>902</v>
      </c>
      <c r="F7115" s="61" t="s">
        <v>2233</v>
      </c>
      <c r="G7115" s="61" t="str">
        <f t="shared" si="344"/>
        <v>Jose Garrido</v>
      </c>
    </row>
    <row r="7116" spans="1:7" thickBot="1">
      <c r="A7116" s="62" t="s">
        <v>2446</v>
      </c>
      <c r="B7116" s="61">
        <v>903</v>
      </c>
      <c r="C7116" s="61" t="str">
        <f t="shared" si="342"/>
        <v>No Tie</v>
      </c>
      <c r="D7116" s="63">
        <f t="shared" si="343"/>
        <v>903</v>
      </c>
      <c r="E7116" s="63">
        <v>903</v>
      </c>
      <c r="F7116" s="61" t="s">
        <v>2234</v>
      </c>
      <c r="G7116" s="61" t="str">
        <f t="shared" si="344"/>
        <v>Ben Kohles</v>
      </c>
    </row>
    <row r="7117" spans="1:7" thickBot="1">
      <c r="A7117" s="62" t="s">
        <v>2446</v>
      </c>
      <c r="B7117" s="61">
        <v>903</v>
      </c>
      <c r="C7117" s="61" t="str">
        <f t="shared" si="342"/>
        <v>No Tie</v>
      </c>
      <c r="D7117" s="63">
        <f t="shared" si="343"/>
        <v>903</v>
      </c>
      <c r="E7117" s="63">
        <v>903</v>
      </c>
      <c r="F7117" s="61" t="s">
        <v>2235</v>
      </c>
      <c r="G7117" s="61" t="str">
        <f t="shared" si="344"/>
        <v>Kyle Stough</v>
      </c>
    </row>
    <row r="7118" spans="1:7" thickBot="1">
      <c r="A7118" s="62" t="s">
        <v>2446</v>
      </c>
      <c r="B7118" s="61">
        <v>905</v>
      </c>
      <c r="C7118" s="61" t="str">
        <f t="shared" si="342"/>
        <v>No Tie</v>
      </c>
      <c r="D7118" s="63">
        <f t="shared" si="343"/>
        <v>905</v>
      </c>
      <c r="E7118" s="63">
        <v>905</v>
      </c>
      <c r="F7118" s="61" t="s">
        <v>2236</v>
      </c>
      <c r="G7118" s="61" t="str">
        <f t="shared" si="344"/>
        <v>Nathan Kimsey</v>
      </c>
    </row>
    <row r="7119" spans="1:7" thickBot="1">
      <c r="A7119" s="62" t="s">
        <v>2446</v>
      </c>
      <c r="B7119" s="61">
        <v>906</v>
      </c>
      <c r="C7119" s="61" t="str">
        <f t="shared" si="342"/>
        <v>No Tie</v>
      </c>
      <c r="D7119" s="63">
        <f t="shared" si="343"/>
        <v>906</v>
      </c>
      <c r="E7119" s="63">
        <v>906</v>
      </c>
      <c r="F7119" s="61" t="s">
        <v>2237</v>
      </c>
      <c r="G7119" s="61" t="str">
        <f t="shared" si="344"/>
        <v>Mauricio Azcue</v>
      </c>
    </row>
    <row r="7120" spans="1:7" thickBot="1">
      <c r="A7120" s="62" t="s">
        <v>2446</v>
      </c>
      <c r="B7120" s="61">
        <v>907</v>
      </c>
      <c r="C7120" s="61" t="str">
        <f t="shared" si="342"/>
        <v>No Tie</v>
      </c>
      <c r="D7120" s="63">
        <f t="shared" si="343"/>
        <v>907</v>
      </c>
      <c r="E7120" s="63">
        <v>907</v>
      </c>
      <c r="F7120" s="61" t="s">
        <v>2238</v>
      </c>
      <c r="G7120" s="61" t="str">
        <f t="shared" si="344"/>
        <v>Brody Ninyette</v>
      </c>
    </row>
    <row r="7121" spans="1:7" thickBot="1">
      <c r="A7121" s="62" t="s">
        <v>2446</v>
      </c>
      <c r="B7121" s="61">
        <v>908</v>
      </c>
      <c r="C7121" s="61" t="str">
        <f t="shared" si="342"/>
        <v>No Tie</v>
      </c>
      <c r="D7121" s="63">
        <f t="shared" si="343"/>
        <v>908</v>
      </c>
      <c r="E7121" s="63">
        <v>908</v>
      </c>
      <c r="F7121" s="61" t="s">
        <v>2239</v>
      </c>
      <c r="G7121" s="61" t="str">
        <f t="shared" si="344"/>
        <v>Andrew Kelly</v>
      </c>
    </row>
    <row r="7122" spans="1:7" thickBot="1">
      <c r="A7122" s="62" t="s">
        <v>2446</v>
      </c>
      <c r="B7122" s="61">
        <v>909</v>
      </c>
      <c r="C7122" s="61" t="str">
        <f t="shared" si="342"/>
        <v>No Tie</v>
      </c>
      <c r="D7122" s="63">
        <f t="shared" si="343"/>
        <v>909</v>
      </c>
      <c r="E7122" s="63">
        <v>909</v>
      </c>
      <c r="F7122" s="61" t="s">
        <v>1647</v>
      </c>
      <c r="G7122" s="61" t="str">
        <f t="shared" si="344"/>
        <v>Sutijet Kooratanapis</v>
      </c>
    </row>
    <row r="7123" spans="1:7" thickBot="1">
      <c r="A7123" s="62" t="s">
        <v>2446</v>
      </c>
      <c r="B7123" s="61">
        <v>910</v>
      </c>
      <c r="C7123" s="61" t="str">
        <f t="shared" si="342"/>
        <v>No Tie</v>
      </c>
      <c r="D7123" s="63">
        <f t="shared" si="343"/>
        <v>910</v>
      </c>
      <c r="E7123" s="63">
        <v>910</v>
      </c>
      <c r="F7123" s="61" t="s">
        <v>848</v>
      </c>
      <c r="G7123" s="61" t="str">
        <f t="shared" si="344"/>
        <v>Ryuji Imada</v>
      </c>
    </row>
    <row r="7124" spans="1:7" thickBot="1">
      <c r="A7124" s="62" t="s">
        <v>2446</v>
      </c>
      <c r="B7124" s="61">
        <v>911</v>
      </c>
      <c r="C7124" s="61" t="str">
        <f t="shared" si="342"/>
        <v>No Tie</v>
      </c>
      <c r="D7124" s="63">
        <f t="shared" si="343"/>
        <v>911</v>
      </c>
      <c r="E7124" s="63">
        <v>911</v>
      </c>
      <c r="F7124" s="61" t="s">
        <v>1702</v>
      </c>
      <c r="G7124" s="61" t="str">
        <f t="shared" si="344"/>
        <v>Simon Griffiths</v>
      </c>
    </row>
    <row r="7125" spans="1:7" thickBot="1">
      <c r="A7125" s="62" t="s">
        <v>2446</v>
      </c>
      <c r="B7125" s="61">
        <v>912</v>
      </c>
      <c r="C7125" s="61" t="str">
        <f t="shared" si="342"/>
        <v>No Tie</v>
      </c>
      <c r="D7125" s="63">
        <f t="shared" si="343"/>
        <v>912</v>
      </c>
      <c r="E7125" s="63">
        <v>912</v>
      </c>
      <c r="F7125" s="61" t="s">
        <v>2240</v>
      </c>
      <c r="G7125" s="61" t="str">
        <f t="shared" si="344"/>
        <v>Maxwell McCardle</v>
      </c>
    </row>
    <row r="7126" spans="1:7" thickBot="1">
      <c r="A7126" s="62" t="s">
        <v>2446</v>
      </c>
      <c r="B7126" s="61">
        <v>913</v>
      </c>
      <c r="C7126" s="61" t="str">
        <f t="shared" si="342"/>
        <v>No Tie</v>
      </c>
      <c r="D7126" s="63">
        <f t="shared" si="343"/>
        <v>913</v>
      </c>
      <c r="E7126" s="63">
        <v>913</v>
      </c>
      <c r="F7126" s="61" t="s">
        <v>1618</v>
      </c>
      <c r="G7126" s="61" t="str">
        <f t="shared" si="344"/>
        <v>Chris Swanepoel</v>
      </c>
    </row>
    <row r="7127" spans="1:7" thickBot="1">
      <c r="A7127" s="62" t="s">
        <v>2446</v>
      </c>
      <c r="B7127" s="61">
        <v>914</v>
      </c>
      <c r="C7127" s="61" t="str">
        <f t="shared" si="342"/>
        <v>No Tie</v>
      </c>
      <c r="D7127" s="63">
        <f t="shared" si="343"/>
        <v>914</v>
      </c>
      <c r="E7127" s="63">
        <v>914</v>
      </c>
      <c r="F7127" s="61" t="s">
        <v>2241</v>
      </c>
      <c r="G7127" s="61" t="str">
        <f t="shared" si="344"/>
        <v>Supakorn Utaipat</v>
      </c>
    </row>
    <row r="7128" spans="1:7" thickBot="1">
      <c r="A7128" s="62" t="s">
        <v>2446</v>
      </c>
      <c r="B7128" s="61">
        <v>915</v>
      </c>
      <c r="C7128" s="61" t="str">
        <f t="shared" si="342"/>
        <v>No Tie</v>
      </c>
      <c r="D7128" s="63">
        <f t="shared" si="343"/>
        <v>915</v>
      </c>
      <c r="E7128" s="63">
        <v>915</v>
      </c>
      <c r="F7128" s="61" t="s">
        <v>2242</v>
      </c>
      <c r="G7128" s="61" t="str">
        <f t="shared" si="344"/>
        <v>Jin-jae Byun</v>
      </c>
    </row>
    <row r="7129" spans="1:7" thickBot="1">
      <c r="A7129" s="62" t="s">
        <v>2446</v>
      </c>
      <c r="B7129" s="61">
        <v>915</v>
      </c>
      <c r="C7129" s="61" t="str">
        <f t="shared" si="342"/>
        <v>No Tie</v>
      </c>
      <c r="D7129" s="63">
        <f t="shared" si="343"/>
        <v>915</v>
      </c>
      <c r="E7129" s="63">
        <v>915</v>
      </c>
      <c r="F7129" s="61" t="s">
        <v>2243</v>
      </c>
      <c r="G7129" s="61" t="str">
        <f t="shared" si="344"/>
        <v>Mathias Eggenberger</v>
      </c>
    </row>
    <row r="7130" spans="1:7" thickBot="1">
      <c r="A7130" s="62" t="s">
        <v>2446</v>
      </c>
      <c r="B7130" s="61">
        <v>917</v>
      </c>
      <c r="C7130" s="61" t="str">
        <f t="shared" si="342"/>
        <v>No Tie</v>
      </c>
      <c r="D7130" s="63">
        <f t="shared" si="343"/>
        <v>917</v>
      </c>
      <c r="E7130" s="63">
        <v>917</v>
      </c>
      <c r="F7130" s="61" t="s">
        <v>2012</v>
      </c>
      <c r="G7130" s="61" t="str">
        <f t="shared" si="344"/>
        <v>Dominic Bozzelli</v>
      </c>
    </row>
    <row r="7131" spans="1:7" thickBot="1">
      <c r="A7131" s="62" t="s">
        <v>2446</v>
      </c>
      <c r="B7131" s="61">
        <v>917</v>
      </c>
      <c r="C7131" s="61" t="str">
        <f t="shared" si="342"/>
        <v>No Tie</v>
      </c>
      <c r="D7131" s="63">
        <f t="shared" si="343"/>
        <v>917</v>
      </c>
      <c r="E7131" s="63">
        <v>917</v>
      </c>
      <c r="F7131" s="61" t="s">
        <v>2244</v>
      </c>
      <c r="G7131" s="61" t="str">
        <f t="shared" si="344"/>
        <v>Peter O'Malley</v>
      </c>
    </row>
    <row r="7132" spans="1:7" thickBot="1">
      <c r="A7132" s="62" t="s">
        <v>2446</v>
      </c>
      <c r="B7132" s="61">
        <v>919</v>
      </c>
      <c r="C7132" s="61" t="str">
        <f t="shared" si="342"/>
        <v>No Tie</v>
      </c>
      <c r="D7132" s="63">
        <f t="shared" si="343"/>
        <v>919</v>
      </c>
      <c r="E7132" s="63">
        <v>919</v>
      </c>
      <c r="F7132" s="61" t="s">
        <v>2245</v>
      </c>
      <c r="G7132" s="61" t="str">
        <f t="shared" si="344"/>
        <v>Alan Dunbar</v>
      </c>
    </row>
    <row r="7133" spans="1:7" thickBot="1">
      <c r="A7133" s="62" t="s">
        <v>2446</v>
      </c>
      <c r="B7133" s="61">
        <v>920</v>
      </c>
      <c r="C7133" s="61" t="str">
        <f t="shared" si="342"/>
        <v>No Tie</v>
      </c>
      <c r="D7133" s="63">
        <f t="shared" si="343"/>
        <v>920</v>
      </c>
      <c r="E7133" s="63">
        <v>920</v>
      </c>
      <c r="F7133" s="61" t="s">
        <v>1962</v>
      </c>
      <c r="G7133" s="61" t="str">
        <f t="shared" si="344"/>
        <v>Maarten Lafeber</v>
      </c>
    </row>
    <row r="7134" spans="1:7" thickBot="1">
      <c r="A7134" s="62" t="s">
        <v>2446</v>
      </c>
      <c r="B7134" s="61">
        <v>920</v>
      </c>
      <c r="C7134" s="61" t="str">
        <f t="shared" si="342"/>
        <v>No Tie</v>
      </c>
      <c r="D7134" s="63">
        <f t="shared" si="343"/>
        <v>920</v>
      </c>
      <c r="E7134" s="63">
        <v>920</v>
      </c>
      <c r="F7134" s="61" t="s">
        <v>2246</v>
      </c>
      <c r="G7134" s="61" t="str">
        <f t="shared" si="344"/>
        <v>Sandy Lyle</v>
      </c>
    </row>
    <row r="7135" spans="1:7" thickBot="1">
      <c r="A7135" s="62" t="s">
        <v>2446</v>
      </c>
      <c r="B7135" s="61">
        <v>922</v>
      </c>
      <c r="C7135" s="61" t="str">
        <f t="shared" si="342"/>
        <v>No Tie</v>
      </c>
      <c r="D7135" s="63">
        <f t="shared" si="343"/>
        <v>922</v>
      </c>
      <c r="E7135" s="63">
        <v>922</v>
      </c>
      <c r="F7135" s="61" t="s">
        <v>1791</v>
      </c>
      <c r="G7135" s="61" t="str">
        <f t="shared" si="344"/>
        <v>Scott Harrington</v>
      </c>
    </row>
    <row r="7136" spans="1:7" thickBot="1">
      <c r="A7136" s="62" t="s">
        <v>2446</v>
      </c>
      <c r="B7136" s="61">
        <v>923</v>
      </c>
      <c r="C7136" s="61" t="str">
        <f t="shared" si="342"/>
        <v>No Tie</v>
      </c>
      <c r="D7136" s="63">
        <f t="shared" si="343"/>
        <v>923</v>
      </c>
      <c r="E7136" s="63">
        <v>923</v>
      </c>
      <c r="F7136" s="61" t="s">
        <v>1471</v>
      </c>
      <c r="G7136" s="61" t="str">
        <f t="shared" si="344"/>
        <v>Richard Lee</v>
      </c>
    </row>
    <row r="7137" spans="1:7" thickBot="1">
      <c r="A7137" s="62" t="s">
        <v>2446</v>
      </c>
      <c r="B7137" s="61">
        <v>924</v>
      </c>
      <c r="C7137" s="61" t="str">
        <f t="shared" si="342"/>
        <v>No Tie</v>
      </c>
      <c r="D7137" s="63">
        <f t="shared" si="343"/>
        <v>924</v>
      </c>
      <c r="E7137" s="63">
        <v>924</v>
      </c>
      <c r="F7137" s="61" t="s">
        <v>1467</v>
      </c>
      <c r="G7137" s="61" t="str">
        <f t="shared" si="344"/>
        <v>Austin Cook</v>
      </c>
    </row>
    <row r="7138" spans="1:7" thickBot="1">
      <c r="A7138" s="62" t="s">
        <v>2446</v>
      </c>
      <c r="B7138" s="61">
        <v>925</v>
      </c>
      <c r="C7138" s="61" t="str">
        <f t="shared" si="342"/>
        <v>No Tie</v>
      </c>
      <c r="D7138" s="63">
        <f t="shared" si="343"/>
        <v>925</v>
      </c>
      <c r="E7138" s="63">
        <v>925</v>
      </c>
      <c r="F7138" s="61" t="s">
        <v>2247</v>
      </c>
      <c r="G7138" s="61" t="str">
        <f t="shared" si="344"/>
        <v>Michael Long</v>
      </c>
    </row>
    <row r="7139" spans="1:7" thickBot="1">
      <c r="A7139" s="62" t="s">
        <v>2446</v>
      </c>
      <c r="B7139" s="61">
        <v>926</v>
      </c>
      <c r="C7139" s="61" t="str">
        <f t="shared" si="342"/>
        <v>No Tie</v>
      </c>
      <c r="D7139" s="63">
        <f t="shared" si="343"/>
        <v>926</v>
      </c>
      <c r="E7139" s="63">
        <v>926</v>
      </c>
      <c r="F7139" s="61" t="s">
        <v>2248</v>
      </c>
      <c r="G7139" s="61" t="str">
        <f t="shared" si="344"/>
        <v>Sebastian Saavedra</v>
      </c>
    </row>
    <row r="7140" spans="1:7" thickBot="1">
      <c r="A7140" s="62" t="s">
        <v>2446</v>
      </c>
      <c r="B7140" s="61">
        <v>927</v>
      </c>
      <c r="C7140" s="61" t="str">
        <f t="shared" si="342"/>
        <v>No Tie</v>
      </c>
      <c r="D7140" s="63">
        <f t="shared" si="343"/>
        <v>927</v>
      </c>
      <c r="E7140" s="63">
        <v>927</v>
      </c>
      <c r="F7140" s="61" t="s">
        <v>2249</v>
      </c>
      <c r="G7140" s="61" t="str">
        <f t="shared" si="344"/>
        <v>Dan McCarthy</v>
      </c>
    </row>
    <row r="7141" spans="1:7" thickBot="1">
      <c r="A7141" s="62" t="s">
        <v>2446</v>
      </c>
      <c r="B7141" s="61">
        <v>928</v>
      </c>
      <c r="C7141" s="61" t="str">
        <f t="shared" si="342"/>
        <v>No Tie</v>
      </c>
      <c r="D7141" s="63">
        <f t="shared" si="343"/>
        <v>928</v>
      </c>
      <c r="E7141" s="63">
        <v>928</v>
      </c>
      <c r="F7141" s="61" t="s">
        <v>2013</v>
      </c>
      <c r="G7141" s="61" t="str">
        <f t="shared" si="344"/>
        <v>Wenyi Huang</v>
      </c>
    </row>
    <row r="7142" spans="1:7" thickBot="1">
      <c r="A7142" s="62" t="s">
        <v>2446</v>
      </c>
      <c r="B7142" s="61">
        <v>929</v>
      </c>
      <c r="C7142" s="61" t="str">
        <f t="shared" ref="C7142:C7205" si="345">IFERROR(SEARCH("T",B7142),"No Tie")</f>
        <v>No Tie</v>
      </c>
      <c r="D7142" s="63">
        <f t="shared" ref="D7142:D7205" si="346">IF(C7142="No Tie",B7142,RIGHT(B7142,LEN(B7142)-1))</f>
        <v>929</v>
      </c>
      <c r="E7142" s="63">
        <v>929</v>
      </c>
      <c r="F7142" s="61" t="s">
        <v>2250</v>
      </c>
      <c r="G7142" s="61" t="str">
        <f t="shared" ref="G7142:G7205" si="347">TRIM(SUBSTITUTE(F7142,CHAR(160),CHAR(32)))</f>
        <v>Scott Dunlap</v>
      </c>
    </row>
    <row r="7143" spans="1:7" thickBot="1">
      <c r="A7143" s="62" t="s">
        <v>2446</v>
      </c>
      <c r="B7143" s="61">
        <v>930</v>
      </c>
      <c r="C7143" s="61" t="str">
        <f t="shared" si="345"/>
        <v>No Tie</v>
      </c>
      <c r="D7143" s="63">
        <f t="shared" si="346"/>
        <v>930</v>
      </c>
      <c r="E7143" s="63">
        <v>930</v>
      </c>
      <c r="F7143" s="61" t="s">
        <v>2251</v>
      </c>
      <c r="G7143" s="61" t="str">
        <f t="shared" si="347"/>
        <v>Kevin Sutherland</v>
      </c>
    </row>
    <row r="7144" spans="1:7" thickBot="1">
      <c r="A7144" s="62" t="s">
        <v>2446</v>
      </c>
      <c r="B7144" s="61">
        <v>931</v>
      </c>
      <c r="C7144" s="61" t="str">
        <f t="shared" si="345"/>
        <v>No Tie</v>
      </c>
      <c r="D7144" s="63">
        <f t="shared" si="346"/>
        <v>931</v>
      </c>
      <c r="E7144" s="63">
        <v>931</v>
      </c>
      <c r="F7144" s="61" t="s">
        <v>2252</v>
      </c>
      <c r="G7144" s="61" t="str">
        <f t="shared" si="347"/>
        <v>Joe Panzeri</v>
      </c>
    </row>
    <row r="7145" spans="1:7" thickBot="1">
      <c r="A7145" s="62" t="s">
        <v>2446</v>
      </c>
      <c r="B7145" s="61">
        <v>932</v>
      </c>
      <c r="C7145" s="61" t="str">
        <f t="shared" si="345"/>
        <v>No Tie</v>
      </c>
      <c r="D7145" s="63">
        <f t="shared" si="346"/>
        <v>932</v>
      </c>
      <c r="E7145" s="63">
        <v>932</v>
      </c>
      <c r="F7145" s="61" t="s">
        <v>2253</v>
      </c>
      <c r="G7145" s="61" t="str">
        <f t="shared" si="347"/>
        <v>Tom Bond</v>
      </c>
    </row>
    <row r="7146" spans="1:7" thickBot="1">
      <c r="A7146" s="62" t="s">
        <v>2446</v>
      </c>
      <c r="B7146" s="61">
        <v>933</v>
      </c>
      <c r="C7146" s="61" t="str">
        <f t="shared" si="345"/>
        <v>No Tie</v>
      </c>
      <c r="D7146" s="63">
        <f t="shared" si="346"/>
        <v>933</v>
      </c>
      <c r="E7146" s="63">
        <v>933</v>
      </c>
      <c r="F7146" s="61" t="s">
        <v>2254</v>
      </c>
      <c r="G7146" s="61" t="str">
        <f t="shared" si="347"/>
        <v>Lindani Ndwandwe</v>
      </c>
    </row>
    <row r="7147" spans="1:7" thickBot="1">
      <c r="A7147" s="62" t="s">
        <v>2446</v>
      </c>
      <c r="B7147" s="61">
        <v>934</v>
      </c>
      <c r="C7147" s="61" t="str">
        <f t="shared" si="345"/>
        <v>No Tie</v>
      </c>
      <c r="D7147" s="63">
        <f t="shared" si="346"/>
        <v>934</v>
      </c>
      <c r="E7147" s="63">
        <v>934</v>
      </c>
      <c r="F7147" s="61" t="s">
        <v>2256</v>
      </c>
      <c r="G7147" s="61" t="str">
        <f t="shared" si="347"/>
        <v>Choo Tze-huang</v>
      </c>
    </row>
    <row r="7148" spans="1:7" thickBot="1">
      <c r="A7148" s="62" t="s">
        <v>2446</v>
      </c>
      <c r="B7148" s="61">
        <v>934</v>
      </c>
      <c r="C7148" s="61" t="str">
        <f t="shared" si="345"/>
        <v>No Tie</v>
      </c>
      <c r="D7148" s="63">
        <f t="shared" si="346"/>
        <v>934</v>
      </c>
      <c r="E7148" s="63">
        <v>934</v>
      </c>
      <c r="F7148" s="61" t="s">
        <v>2255</v>
      </c>
      <c r="G7148" s="61" t="str">
        <f t="shared" si="347"/>
        <v>Jean Baptiste Gonnet</v>
      </c>
    </row>
    <row r="7149" spans="1:7" thickBot="1">
      <c r="A7149" s="62" t="s">
        <v>2446</v>
      </c>
      <c r="B7149" s="61">
        <v>936</v>
      </c>
      <c r="C7149" s="61" t="str">
        <f t="shared" si="345"/>
        <v>No Tie</v>
      </c>
      <c r="D7149" s="63">
        <f t="shared" si="346"/>
        <v>936</v>
      </c>
      <c r="E7149" s="63">
        <v>936</v>
      </c>
      <c r="F7149" s="61" t="s">
        <v>2257</v>
      </c>
      <c r="G7149" s="61" t="str">
        <f t="shared" si="347"/>
        <v>Kiyoshi Miyazato</v>
      </c>
    </row>
    <row r="7150" spans="1:7" thickBot="1">
      <c r="A7150" s="62" t="s">
        <v>2446</v>
      </c>
      <c r="B7150" s="61">
        <v>937</v>
      </c>
      <c r="C7150" s="61" t="str">
        <f t="shared" si="345"/>
        <v>No Tie</v>
      </c>
      <c r="D7150" s="63">
        <f t="shared" si="346"/>
        <v>937</v>
      </c>
      <c r="E7150" s="63">
        <v>937</v>
      </c>
      <c r="F7150" s="61" t="s">
        <v>2258</v>
      </c>
      <c r="G7150" s="61" t="str">
        <f t="shared" si="347"/>
        <v>Keenan Davidse</v>
      </c>
    </row>
    <row r="7151" spans="1:7" thickBot="1">
      <c r="A7151" s="62" t="s">
        <v>2446</v>
      </c>
      <c r="B7151" s="61">
        <v>937</v>
      </c>
      <c r="C7151" s="61" t="str">
        <f t="shared" si="345"/>
        <v>No Tie</v>
      </c>
      <c r="D7151" s="63">
        <f t="shared" si="346"/>
        <v>937</v>
      </c>
      <c r="E7151" s="63">
        <v>937</v>
      </c>
      <c r="F7151" s="61" t="s">
        <v>2259</v>
      </c>
      <c r="G7151" s="61" t="str">
        <f t="shared" si="347"/>
        <v>Makoto Inoue</v>
      </c>
    </row>
    <row r="7152" spans="1:7" thickBot="1">
      <c r="A7152" s="62" t="s">
        <v>2446</v>
      </c>
      <c r="B7152" s="61">
        <v>939</v>
      </c>
      <c r="C7152" s="61" t="str">
        <f t="shared" si="345"/>
        <v>No Tie</v>
      </c>
      <c r="D7152" s="63">
        <f t="shared" si="346"/>
        <v>939</v>
      </c>
      <c r="E7152" s="63">
        <v>939</v>
      </c>
      <c r="F7152" s="61" t="s">
        <v>2260</v>
      </c>
      <c r="G7152" s="61" t="str">
        <f t="shared" si="347"/>
        <v>Philip Pettitt, Jr.</v>
      </c>
    </row>
    <row r="7153" spans="1:7" thickBot="1">
      <c r="A7153" s="62" t="s">
        <v>2446</v>
      </c>
      <c r="B7153" s="61">
        <v>940</v>
      </c>
      <c r="C7153" s="61" t="str">
        <f t="shared" si="345"/>
        <v>No Tie</v>
      </c>
      <c r="D7153" s="63">
        <f t="shared" si="346"/>
        <v>940</v>
      </c>
      <c r="E7153" s="63">
        <v>940</v>
      </c>
      <c r="F7153" s="61" t="s">
        <v>819</v>
      </c>
      <c r="G7153" s="61" t="str">
        <f t="shared" si="347"/>
        <v>J.J. Killeen</v>
      </c>
    </row>
    <row r="7154" spans="1:7" thickBot="1">
      <c r="A7154" s="62" t="s">
        <v>2446</v>
      </c>
      <c r="B7154" s="61">
        <v>940</v>
      </c>
      <c r="C7154" s="61" t="str">
        <f t="shared" si="345"/>
        <v>No Tie</v>
      </c>
      <c r="D7154" s="63">
        <f t="shared" si="346"/>
        <v>940</v>
      </c>
      <c r="E7154" s="63">
        <v>940</v>
      </c>
      <c r="F7154" s="61" t="s">
        <v>2261</v>
      </c>
      <c r="G7154" s="61" t="str">
        <f t="shared" si="347"/>
        <v>Martin Rominger</v>
      </c>
    </row>
    <row r="7155" spans="1:7" thickBot="1">
      <c r="A7155" s="62" t="s">
        <v>2446</v>
      </c>
      <c r="B7155" s="61">
        <v>940</v>
      </c>
      <c r="C7155" s="61" t="str">
        <f t="shared" si="345"/>
        <v>No Tie</v>
      </c>
      <c r="D7155" s="63">
        <f t="shared" si="346"/>
        <v>940</v>
      </c>
      <c r="E7155" s="63">
        <v>940</v>
      </c>
      <c r="F7155" s="61" t="s">
        <v>2262</v>
      </c>
      <c r="G7155" s="61" t="str">
        <f t="shared" si="347"/>
        <v>Masamichi Uehira</v>
      </c>
    </row>
    <row r="7156" spans="1:7" thickBot="1">
      <c r="A7156" s="62" t="s">
        <v>2446</v>
      </c>
      <c r="B7156" s="61">
        <v>943</v>
      </c>
      <c r="C7156" s="61" t="str">
        <f t="shared" si="345"/>
        <v>No Tie</v>
      </c>
      <c r="D7156" s="63">
        <f t="shared" si="346"/>
        <v>943</v>
      </c>
      <c r="E7156" s="63">
        <v>943</v>
      </c>
      <c r="F7156" s="61" t="s">
        <v>1975</v>
      </c>
      <c r="G7156" s="61" t="str">
        <f t="shared" si="347"/>
        <v>Riley Wheeldon</v>
      </c>
    </row>
    <row r="7157" spans="1:7" thickBot="1">
      <c r="A7157" s="62" t="s">
        <v>2446</v>
      </c>
      <c r="B7157" s="61">
        <v>944</v>
      </c>
      <c r="C7157" s="61" t="str">
        <f t="shared" si="345"/>
        <v>No Tie</v>
      </c>
      <c r="D7157" s="63">
        <f t="shared" si="346"/>
        <v>944</v>
      </c>
      <c r="E7157" s="63">
        <v>944</v>
      </c>
      <c r="F7157" s="61" t="s">
        <v>2263</v>
      </c>
      <c r="G7157" s="61" t="str">
        <f t="shared" si="347"/>
        <v>Joakim Rask</v>
      </c>
    </row>
    <row r="7158" spans="1:7" thickBot="1">
      <c r="A7158" s="62" t="s">
        <v>2446</v>
      </c>
      <c r="B7158" s="61">
        <v>945</v>
      </c>
      <c r="C7158" s="61" t="str">
        <f t="shared" si="345"/>
        <v>No Tie</v>
      </c>
      <c r="D7158" s="63">
        <f t="shared" si="346"/>
        <v>945</v>
      </c>
      <c r="E7158" s="63">
        <v>945</v>
      </c>
      <c r="F7158" s="61" t="s">
        <v>1969</v>
      </c>
      <c r="G7158" s="61" t="str">
        <f t="shared" si="347"/>
        <v>Robert Rohanna</v>
      </c>
    </row>
    <row r="7159" spans="1:7" thickBot="1">
      <c r="A7159" s="62" t="s">
        <v>2446</v>
      </c>
      <c r="B7159" s="61">
        <v>946</v>
      </c>
      <c r="C7159" s="61" t="str">
        <f t="shared" si="345"/>
        <v>No Tie</v>
      </c>
      <c r="D7159" s="63">
        <f t="shared" si="346"/>
        <v>946</v>
      </c>
      <c r="E7159" s="63">
        <v>946</v>
      </c>
      <c r="F7159" s="61" t="s">
        <v>1585</v>
      </c>
      <c r="G7159" s="61" t="str">
        <f t="shared" si="347"/>
        <v>Rhys West</v>
      </c>
    </row>
    <row r="7160" spans="1:7" thickBot="1">
      <c r="A7160" s="62" t="s">
        <v>2446</v>
      </c>
      <c r="B7160" s="61">
        <v>947</v>
      </c>
      <c r="C7160" s="61" t="str">
        <f t="shared" si="345"/>
        <v>No Tie</v>
      </c>
      <c r="D7160" s="63">
        <f t="shared" si="346"/>
        <v>947</v>
      </c>
      <c r="E7160" s="63">
        <v>947</v>
      </c>
      <c r="F7160" s="61" t="s">
        <v>1949</v>
      </c>
      <c r="G7160" s="61" t="str">
        <f t="shared" si="347"/>
        <v>Matt Hill</v>
      </c>
    </row>
    <row r="7161" spans="1:7" thickBot="1">
      <c r="A7161" s="62" t="s">
        <v>2446</v>
      </c>
      <c r="B7161" s="61">
        <v>948</v>
      </c>
      <c r="C7161" s="61" t="str">
        <f t="shared" si="345"/>
        <v>No Tie</v>
      </c>
      <c r="D7161" s="63">
        <f t="shared" si="346"/>
        <v>948</v>
      </c>
      <c r="E7161" s="63">
        <v>948</v>
      </c>
      <c r="F7161" s="61" t="s">
        <v>1974</v>
      </c>
      <c r="G7161" s="61" t="str">
        <f t="shared" si="347"/>
        <v>Anthony Brown</v>
      </c>
    </row>
    <row r="7162" spans="1:7" thickBot="1">
      <c r="A7162" s="62" t="s">
        <v>2446</v>
      </c>
      <c r="B7162" s="61">
        <v>949</v>
      </c>
      <c r="C7162" s="61" t="str">
        <f t="shared" si="345"/>
        <v>No Tie</v>
      </c>
      <c r="D7162" s="63">
        <f t="shared" si="346"/>
        <v>949</v>
      </c>
      <c r="E7162" s="63">
        <v>949</v>
      </c>
      <c r="F7162" s="61" t="s">
        <v>2264</v>
      </c>
      <c r="G7162" s="61" t="str">
        <f t="shared" si="347"/>
        <v>Toru Suzuki</v>
      </c>
    </row>
    <row r="7163" spans="1:7" thickBot="1">
      <c r="A7163" s="62" t="s">
        <v>2446</v>
      </c>
      <c r="B7163" s="61">
        <v>950</v>
      </c>
      <c r="C7163" s="61" t="str">
        <f t="shared" si="345"/>
        <v>No Tie</v>
      </c>
      <c r="D7163" s="63">
        <f t="shared" si="346"/>
        <v>950</v>
      </c>
      <c r="E7163" s="63">
        <v>950</v>
      </c>
      <c r="F7163" s="61" t="s">
        <v>2265</v>
      </c>
      <c r="G7163" s="61" t="str">
        <f t="shared" si="347"/>
        <v>Ryan Sullivan</v>
      </c>
    </row>
    <row r="7164" spans="1:7" thickBot="1">
      <c r="A7164" s="62" t="s">
        <v>2446</v>
      </c>
      <c r="B7164" s="61">
        <v>951</v>
      </c>
      <c r="C7164" s="61" t="str">
        <f t="shared" si="345"/>
        <v>No Tie</v>
      </c>
      <c r="D7164" s="63">
        <f t="shared" si="346"/>
        <v>951</v>
      </c>
      <c r="E7164" s="63">
        <v>951</v>
      </c>
      <c r="F7164" s="61" t="s">
        <v>2266</v>
      </c>
      <c r="G7164" s="61" t="str">
        <f t="shared" si="347"/>
        <v>Mathew Perry</v>
      </c>
    </row>
    <row r="7165" spans="1:7" thickBot="1">
      <c r="A7165" s="62" t="s">
        <v>2446</v>
      </c>
      <c r="B7165" s="61">
        <v>952</v>
      </c>
      <c r="C7165" s="61" t="str">
        <f t="shared" si="345"/>
        <v>No Tie</v>
      </c>
      <c r="D7165" s="63">
        <f t="shared" si="346"/>
        <v>952</v>
      </c>
      <c r="E7165" s="63">
        <v>952</v>
      </c>
      <c r="F7165" s="61" t="s">
        <v>1547</v>
      </c>
      <c r="G7165" s="61" t="str">
        <f t="shared" si="347"/>
        <v>Kyle Thompson</v>
      </c>
    </row>
    <row r="7166" spans="1:7" thickBot="1">
      <c r="A7166" s="62" t="s">
        <v>2446</v>
      </c>
      <c r="B7166" s="61">
        <v>953</v>
      </c>
      <c r="C7166" s="61" t="str">
        <f t="shared" si="345"/>
        <v>No Tie</v>
      </c>
      <c r="D7166" s="63">
        <f t="shared" si="346"/>
        <v>953</v>
      </c>
      <c r="E7166" s="63">
        <v>953</v>
      </c>
      <c r="F7166" s="61" t="s">
        <v>2267</v>
      </c>
      <c r="G7166" s="61" t="str">
        <f t="shared" si="347"/>
        <v>Tomokazu Yoshinaga</v>
      </c>
    </row>
    <row r="7167" spans="1:7" thickBot="1">
      <c r="A7167" s="62" t="s">
        <v>2446</v>
      </c>
      <c r="B7167" s="61">
        <v>954</v>
      </c>
      <c r="C7167" s="61" t="str">
        <f t="shared" si="345"/>
        <v>No Tie</v>
      </c>
      <c r="D7167" s="63">
        <f t="shared" si="346"/>
        <v>954</v>
      </c>
      <c r="E7167" s="63">
        <v>954</v>
      </c>
      <c r="F7167" s="61" t="s">
        <v>2268</v>
      </c>
      <c r="G7167" s="61" t="str">
        <f t="shared" si="347"/>
        <v>Andre Stolz</v>
      </c>
    </row>
    <row r="7168" spans="1:7" thickBot="1">
      <c r="A7168" s="62" t="s">
        <v>2446</v>
      </c>
      <c r="B7168" s="61">
        <v>955</v>
      </c>
      <c r="C7168" s="61" t="str">
        <f t="shared" si="345"/>
        <v>No Tie</v>
      </c>
      <c r="D7168" s="63">
        <f t="shared" si="346"/>
        <v>955</v>
      </c>
      <c r="E7168" s="63">
        <v>955</v>
      </c>
      <c r="F7168" s="61" t="s">
        <v>2269</v>
      </c>
      <c r="G7168" s="61" t="str">
        <f t="shared" si="347"/>
        <v>Jiman Kang</v>
      </c>
    </row>
    <row r="7169" spans="1:7" thickBot="1">
      <c r="A7169" s="62" t="s">
        <v>2446</v>
      </c>
      <c r="B7169" s="61">
        <v>956</v>
      </c>
      <c r="C7169" s="61" t="str">
        <f t="shared" si="345"/>
        <v>No Tie</v>
      </c>
      <c r="D7169" s="63">
        <f t="shared" si="346"/>
        <v>956</v>
      </c>
      <c r="E7169" s="63">
        <v>956</v>
      </c>
      <c r="F7169" s="61" t="s">
        <v>1681</v>
      </c>
      <c r="G7169" s="61" t="str">
        <f t="shared" si="347"/>
        <v>Hyung-soon Lee</v>
      </c>
    </row>
    <row r="7170" spans="1:7" thickBot="1">
      <c r="A7170" s="62" t="s">
        <v>2446</v>
      </c>
      <c r="B7170" s="61">
        <v>956</v>
      </c>
      <c r="C7170" s="61" t="str">
        <f t="shared" si="345"/>
        <v>No Tie</v>
      </c>
      <c r="D7170" s="63">
        <f t="shared" si="346"/>
        <v>956</v>
      </c>
      <c r="E7170" s="63">
        <v>956</v>
      </c>
      <c r="F7170" s="61" t="s">
        <v>2270</v>
      </c>
      <c r="G7170" s="61" t="str">
        <f t="shared" si="347"/>
        <v>Jamie Arnold</v>
      </c>
    </row>
    <row r="7171" spans="1:7" thickBot="1">
      <c r="A7171" s="62" t="s">
        <v>2446</v>
      </c>
      <c r="B7171" s="61">
        <v>958</v>
      </c>
      <c r="C7171" s="61" t="str">
        <f t="shared" si="345"/>
        <v>No Tie</v>
      </c>
      <c r="D7171" s="63">
        <f t="shared" si="346"/>
        <v>958</v>
      </c>
      <c r="E7171" s="63">
        <v>958</v>
      </c>
      <c r="F7171" s="61" t="s">
        <v>2271</v>
      </c>
      <c r="G7171" s="61" t="str">
        <f t="shared" si="347"/>
        <v>Nick Flanagan</v>
      </c>
    </row>
    <row r="7172" spans="1:7" thickBot="1">
      <c r="A7172" s="62" t="s">
        <v>2446</v>
      </c>
      <c r="B7172" s="61">
        <v>959</v>
      </c>
      <c r="C7172" s="61" t="str">
        <f t="shared" si="345"/>
        <v>No Tie</v>
      </c>
      <c r="D7172" s="63">
        <f t="shared" si="346"/>
        <v>959</v>
      </c>
      <c r="E7172" s="63">
        <v>959</v>
      </c>
      <c r="F7172" s="61" t="s">
        <v>2272</v>
      </c>
      <c r="G7172" s="61" t="str">
        <f t="shared" si="347"/>
        <v>Chris Williams</v>
      </c>
    </row>
    <row r="7173" spans="1:7" thickBot="1">
      <c r="A7173" s="62" t="s">
        <v>2446</v>
      </c>
      <c r="B7173" s="61">
        <v>960</v>
      </c>
      <c r="C7173" s="61" t="str">
        <f t="shared" si="345"/>
        <v>No Tie</v>
      </c>
      <c r="D7173" s="63">
        <f t="shared" si="346"/>
        <v>960</v>
      </c>
      <c r="E7173" s="63">
        <v>960</v>
      </c>
      <c r="F7173" s="61" t="s">
        <v>2273</v>
      </c>
      <c r="G7173" s="61" t="str">
        <f t="shared" si="347"/>
        <v>Gato Zarlenga</v>
      </c>
    </row>
    <row r="7174" spans="1:7" thickBot="1">
      <c r="A7174" s="62" t="s">
        <v>2446</v>
      </c>
      <c r="B7174" s="61">
        <v>960</v>
      </c>
      <c r="C7174" s="61" t="str">
        <f t="shared" si="345"/>
        <v>No Tie</v>
      </c>
      <c r="D7174" s="63">
        <f t="shared" si="346"/>
        <v>960</v>
      </c>
      <c r="E7174" s="63">
        <v>960</v>
      </c>
      <c r="F7174" s="61" t="s">
        <v>2077</v>
      </c>
      <c r="G7174" s="61" t="str">
        <f t="shared" si="347"/>
        <v>Koki Shiomi</v>
      </c>
    </row>
    <row r="7175" spans="1:7" thickBot="1">
      <c r="A7175" s="62" t="s">
        <v>2446</v>
      </c>
      <c r="B7175" s="61">
        <v>962</v>
      </c>
      <c r="C7175" s="61" t="str">
        <f t="shared" si="345"/>
        <v>No Tie</v>
      </c>
      <c r="D7175" s="63">
        <f t="shared" si="346"/>
        <v>962</v>
      </c>
      <c r="E7175" s="63">
        <v>962</v>
      </c>
      <c r="F7175" s="61" t="s">
        <v>2045</v>
      </c>
      <c r="G7175" s="61" t="str">
        <f t="shared" si="347"/>
        <v>Jeev Milkha Singh</v>
      </c>
    </row>
    <row r="7176" spans="1:7" thickBot="1">
      <c r="A7176" s="62" t="s">
        <v>2446</v>
      </c>
      <c r="B7176" s="61">
        <v>963</v>
      </c>
      <c r="C7176" s="61" t="str">
        <f t="shared" si="345"/>
        <v>No Tie</v>
      </c>
      <c r="D7176" s="63">
        <f t="shared" si="346"/>
        <v>963</v>
      </c>
      <c r="E7176" s="63">
        <v>963</v>
      </c>
      <c r="F7176" s="61" t="s">
        <v>1946</v>
      </c>
      <c r="G7176" s="61" t="str">
        <f t="shared" si="347"/>
        <v>James Kamte</v>
      </c>
    </row>
    <row r="7177" spans="1:7" thickBot="1">
      <c r="A7177" s="62" t="s">
        <v>2446</v>
      </c>
      <c r="B7177" s="61">
        <v>964</v>
      </c>
      <c r="C7177" s="61" t="str">
        <f t="shared" si="345"/>
        <v>No Tie</v>
      </c>
      <c r="D7177" s="63">
        <f t="shared" si="346"/>
        <v>964</v>
      </c>
      <c r="E7177" s="63">
        <v>964</v>
      </c>
      <c r="F7177" s="61" t="s">
        <v>1968</v>
      </c>
      <c r="G7177" s="61" t="str">
        <f t="shared" si="347"/>
        <v>Andy Pope</v>
      </c>
    </row>
    <row r="7178" spans="1:7" thickBot="1">
      <c r="A7178" s="62" t="s">
        <v>2446</v>
      </c>
      <c r="B7178" s="61">
        <v>965</v>
      </c>
      <c r="C7178" s="61" t="str">
        <f t="shared" si="345"/>
        <v>No Tie</v>
      </c>
      <c r="D7178" s="63">
        <f t="shared" si="346"/>
        <v>965</v>
      </c>
      <c r="E7178" s="63">
        <v>965</v>
      </c>
      <c r="F7178" s="61" t="s">
        <v>2274</v>
      </c>
      <c r="G7178" s="61" t="str">
        <f t="shared" si="347"/>
        <v>Andrew Martin</v>
      </c>
    </row>
    <row r="7179" spans="1:7" thickBot="1">
      <c r="A7179" s="62" t="s">
        <v>2446</v>
      </c>
      <c r="B7179" s="61">
        <v>965</v>
      </c>
      <c r="C7179" s="61" t="str">
        <f t="shared" si="345"/>
        <v>No Tie</v>
      </c>
      <c r="D7179" s="63">
        <f t="shared" si="346"/>
        <v>965</v>
      </c>
      <c r="E7179" s="63">
        <v>965</v>
      </c>
      <c r="F7179" s="61" t="s">
        <v>2275</v>
      </c>
      <c r="G7179" s="61" t="str">
        <f t="shared" si="347"/>
        <v>Boonchu Ruangkit</v>
      </c>
    </row>
    <row r="7180" spans="1:7" thickBot="1">
      <c r="A7180" s="62" t="s">
        <v>2446</v>
      </c>
      <c r="B7180" s="61">
        <v>967</v>
      </c>
      <c r="C7180" s="61" t="str">
        <f t="shared" si="345"/>
        <v>No Tie</v>
      </c>
      <c r="D7180" s="63">
        <f t="shared" si="346"/>
        <v>967</v>
      </c>
      <c r="E7180" s="63">
        <v>967</v>
      </c>
      <c r="F7180" s="61" t="s">
        <v>2276</v>
      </c>
      <c r="G7180" s="61" t="str">
        <f t="shared" si="347"/>
        <v>Charl Coetzee</v>
      </c>
    </row>
    <row r="7181" spans="1:7" thickBot="1">
      <c r="A7181" s="62" t="s">
        <v>2446</v>
      </c>
      <c r="B7181" s="61">
        <v>968</v>
      </c>
      <c r="C7181" s="61" t="str">
        <f t="shared" si="345"/>
        <v>No Tie</v>
      </c>
      <c r="D7181" s="63">
        <f t="shared" si="346"/>
        <v>968</v>
      </c>
      <c r="E7181" s="63">
        <v>968</v>
      </c>
      <c r="F7181" s="61" t="s">
        <v>2277</v>
      </c>
      <c r="G7181" s="61" t="str">
        <f t="shared" si="347"/>
        <v>Gary Lockerbie</v>
      </c>
    </row>
    <row r="7182" spans="1:7" thickBot="1">
      <c r="A7182" s="62" t="s">
        <v>2446</v>
      </c>
      <c r="B7182" s="61">
        <v>969</v>
      </c>
      <c r="C7182" s="61" t="str">
        <f t="shared" si="345"/>
        <v>No Tie</v>
      </c>
      <c r="D7182" s="63">
        <f t="shared" si="346"/>
        <v>969</v>
      </c>
      <c r="E7182" s="63">
        <v>969</v>
      </c>
      <c r="F7182" s="61" t="s">
        <v>2278</v>
      </c>
      <c r="G7182" s="61" t="str">
        <f t="shared" si="347"/>
        <v>Hsu Mong-nan</v>
      </c>
    </row>
    <row r="7183" spans="1:7" thickBot="1">
      <c r="A7183" s="62" t="s">
        <v>2446</v>
      </c>
      <c r="B7183" s="61">
        <v>970</v>
      </c>
      <c r="C7183" s="61" t="str">
        <f t="shared" si="345"/>
        <v>No Tie</v>
      </c>
      <c r="D7183" s="63">
        <f t="shared" si="346"/>
        <v>970</v>
      </c>
      <c r="E7183" s="63">
        <v>970</v>
      </c>
      <c r="F7183" s="61" t="s">
        <v>2279</v>
      </c>
      <c r="G7183" s="61" t="str">
        <f t="shared" si="347"/>
        <v>Alex Haindl</v>
      </c>
    </row>
    <row r="7184" spans="1:7" thickBot="1">
      <c r="A7184" s="62" t="s">
        <v>2446</v>
      </c>
      <c r="B7184" s="61">
        <v>971</v>
      </c>
      <c r="C7184" s="61" t="str">
        <f t="shared" si="345"/>
        <v>No Tie</v>
      </c>
      <c r="D7184" s="63">
        <f t="shared" si="346"/>
        <v>971</v>
      </c>
      <c r="E7184" s="63">
        <v>971</v>
      </c>
      <c r="F7184" s="61" t="s">
        <v>2280</v>
      </c>
      <c r="G7184" s="61" t="str">
        <f t="shared" si="347"/>
        <v>Sung-Ho Lee</v>
      </c>
    </row>
    <row r="7185" spans="1:7" thickBot="1">
      <c r="A7185" s="62" t="s">
        <v>2446</v>
      </c>
      <c r="B7185" s="61">
        <v>972</v>
      </c>
      <c r="C7185" s="61" t="str">
        <f t="shared" si="345"/>
        <v>No Tie</v>
      </c>
      <c r="D7185" s="63">
        <f t="shared" si="346"/>
        <v>972</v>
      </c>
      <c r="E7185" s="63">
        <v>972</v>
      </c>
      <c r="F7185" s="61" t="s">
        <v>2281</v>
      </c>
      <c r="G7185" s="61" t="str">
        <f t="shared" si="347"/>
        <v>Steven Ferreira</v>
      </c>
    </row>
    <row r="7186" spans="1:7" thickBot="1">
      <c r="A7186" s="62" t="s">
        <v>2446</v>
      </c>
      <c r="B7186" s="61">
        <v>973</v>
      </c>
      <c r="C7186" s="61" t="str">
        <f t="shared" si="345"/>
        <v>No Tie</v>
      </c>
      <c r="D7186" s="63">
        <f t="shared" si="346"/>
        <v>973</v>
      </c>
      <c r="E7186" s="63">
        <v>973</v>
      </c>
      <c r="F7186" s="61" t="s">
        <v>2282</v>
      </c>
      <c r="G7186" s="61" t="str">
        <f t="shared" si="347"/>
        <v>Wil Collins</v>
      </c>
    </row>
    <row r="7187" spans="1:7" thickBot="1">
      <c r="A7187" s="62" t="s">
        <v>2446</v>
      </c>
      <c r="B7187" s="61">
        <v>974</v>
      </c>
      <c r="C7187" s="61" t="str">
        <f t="shared" si="345"/>
        <v>No Tie</v>
      </c>
      <c r="D7187" s="63">
        <f t="shared" si="346"/>
        <v>974</v>
      </c>
      <c r="E7187" s="63">
        <v>974</v>
      </c>
      <c r="F7187" s="61" t="s">
        <v>2283</v>
      </c>
      <c r="G7187" s="61" t="str">
        <f t="shared" si="347"/>
        <v>Joe Affrunti</v>
      </c>
    </row>
    <row r="7188" spans="1:7" thickBot="1">
      <c r="A7188" s="62" t="s">
        <v>2446</v>
      </c>
      <c r="B7188" s="61">
        <v>975</v>
      </c>
      <c r="C7188" s="61" t="str">
        <f t="shared" si="345"/>
        <v>No Tie</v>
      </c>
      <c r="D7188" s="63">
        <f t="shared" si="346"/>
        <v>975</v>
      </c>
      <c r="E7188" s="63">
        <v>975</v>
      </c>
      <c r="F7188" s="61" t="s">
        <v>2284</v>
      </c>
      <c r="G7188" s="61" t="str">
        <f t="shared" si="347"/>
        <v>Lee Williams</v>
      </c>
    </row>
    <row r="7189" spans="1:7" thickBot="1">
      <c r="A7189" s="62" t="s">
        <v>2446</v>
      </c>
      <c r="B7189" s="61">
        <v>976</v>
      </c>
      <c r="C7189" s="61" t="str">
        <f t="shared" si="345"/>
        <v>No Tie</v>
      </c>
      <c r="D7189" s="63">
        <f t="shared" si="346"/>
        <v>976</v>
      </c>
      <c r="E7189" s="63">
        <v>976</v>
      </c>
      <c r="F7189" s="61" t="s">
        <v>2285</v>
      </c>
      <c r="G7189" s="61" t="str">
        <f t="shared" si="347"/>
        <v>Matt Hendrix</v>
      </c>
    </row>
    <row r="7190" spans="1:7" thickBot="1">
      <c r="A7190" s="62" t="s">
        <v>2446</v>
      </c>
      <c r="B7190" s="61">
        <v>977</v>
      </c>
      <c r="C7190" s="61" t="str">
        <f t="shared" si="345"/>
        <v>No Tie</v>
      </c>
      <c r="D7190" s="63">
        <f t="shared" si="346"/>
        <v>977</v>
      </c>
      <c r="E7190" s="63">
        <v>977</v>
      </c>
      <c r="F7190" s="61" t="s">
        <v>1676</v>
      </c>
      <c r="G7190" s="61" t="str">
        <f t="shared" si="347"/>
        <v>Adam Long</v>
      </c>
    </row>
    <row r="7191" spans="1:7" thickBot="1">
      <c r="A7191" s="62" t="s">
        <v>2446</v>
      </c>
      <c r="B7191" s="61">
        <v>977</v>
      </c>
      <c r="C7191" s="61" t="str">
        <f t="shared" si="345"/>
        <v>No Tie</v>
      </c>
      <c r="D7191" s="63">
        <f t="shared" si="346"/>
        <v>977</v>
      </c>
      <c r="E7191" s="63">
        <v>977</v>
      </c>
      <c r="F7191" s="61" t="s">
        <v>2287</v>
      </c>
      <c r="G7191" s="61" t="str">
        <f t="shared" si="347"/>
        <v>Jeff Dennis</v>
      </c>
    </row>
    <row r="7192" spans="1:7" thickBot="1">
      <c r="A7192" s="62" t="s">
        <v>2446</v>
      </c>
      <c r="B7192" s="61">
        <v>977</v>
      </c>
      <c r="C7192" s="61" t="str">
        <f t="shared" si="345"/>
        <v>No Tie</v>
      </c>
      <c r="D7192" s="63">
        <f t="shared" si="346"/>
        <v>977</v>
      </c>
      <c r="E7192" s="63">
        <v>977</v>
      </c>
      <c r="F7192" s="61" t="s">
        <v>2286</v>
      </c>
      <c r="G7192" s="61" t="str">
        <f t="shared" si="347"/>
        <v>Steve Carney</v>
      </c>
    </row>
    <row r="7193" spans="1:7" thickBot="1">
      <c r="A7193" s="62" t="s">
        <v>2446</v>
      </c>
      <c r="B7193" s="61">
        <v>977</v>
      </c>
      <c r="C7193" s="61" t="str">
        <f t="shared" si="345"/>
        <v>No Tie</v>
      </c>
      <c r="D7193" s="63">
        <f t="shared" si="346"/>
        <v>977</v>
      </c>
      <c r="E7193" s="63">
        <v>977</v>
      </c>
      <c r="F7193" s="61" t="s">
        <v>2288</v>
      </c>
      <c r="G7193" s="61" t="str">
        <f t="shared" si="347"/>
        <v>William Sjaichuddin</v>
      </c>
    </row>
    <row r="7194" spans="1:7" thickBot="1">
      <c r="A7194" s="62" t="s">
        <v>2446</v>
      </c>
      <c r="B7194" s="61">
        <v>981</v>
      </c>
      <c r="C7194" s="61" t="str">
        <f t="shared" si="345"/>
        <v>No Tie</v>
      </c>
      <c r="D7194" s="63">
        <f t="shared" si="346"/>
        <v>981</v>
      </c>
      <c r="E7194" s="63">
        <v>981</v>
      </c>
      <c r="F7194" s="61" t="s">
        <v>2289</v>
      </c>
      <c r="G7194" s="61" t="str">
        <f t="shared" si="347"/>
        <v>Kenichi Kuboya</v>
      </c>
    </row>
    <row r="7195" spans="1:7" thickBot="1">
      <c r="A7195" s="62" t="s">
        <v>2446</v>
      </c>
      <c r="B7195" s="61">
        <v>981</v>
      </c>
      <c r="C7195" s="61" t="str">
        <f t="shared" si="345"/>
        <v>No Tie</v>
      </c>
      <c r="D7195" s="63">
        <f t="shared" si="346"/>
        <v>981</v>
      </c>
      <c r="E7195" s="63">
        <v>981</v>
      </c>
      <c r="F7195" s="61" t="s">
        <v>2290</v>
      </c>
      <c r="G7195" s="61" t="str">
        <f t="shared" si="347"/>
        <v>Steve Surry</v>
      </c>
    </row>
    <row r="7196" spans="1:7" thickBot="1">
      <c r="A7196" s="62" t="s">
        <v>2446</v>
      </c>
      <c r="B7196" s="61">
        <v>983</v>
      </c>
      <c r="C7196" s="61" t="str">
        <f t="shared" si="345"/>
        <v>No Tie</v>
      </c>
      <c r="D7196" s="63">
        <f t="shared" si="346"/>
        <v>983</v>
      </c>
      <c r="E7196" s="63">
        <v>983</v>
      </c>
      <c r="F7196" s="61" t="s">
        <v>1747</v>
      </c>
      <c r="G7196" s="61" t="str">
        <f t="shared" si="347"/>
        <v>Luke List</v>
      </c>
    </row>
    <row r="7197" spans="1:7" thickBot="1">
      <c r="A7197" s="62" t="s">
        <v>2446</v>
      </c>
      <c r="B7197" s="61">
        <v>984</v>
      </c>
      <c r="C7197" s="61" t="str">
        <f t="shared" si="345"/>
        <v>No Tie</v>
      </c>
      <c r="D7197" s="63">
        <f t="shared" si="346"/>
        <v>984</v>
      </c>
      <c r="E7197" s="63">
        <v>984</v>
      </c>
      <c r="F7197" s="61" t="s">
        <v>2291</v>
      </c>
      <c r="G7197" s="61" t="str">
        <f t="shared" si="347"/>
        <v>Joo-yeop Baek</v>
      </c>
    </row>
    <row r="7198" spans="1:7" thickBot="1">
      <c r="A7198" s="62" t="s">
        <v>2446</v>
      </c>
      <c r="B7198" s="61">
        <v>985</v>
      </c>
      <c r="C7198" s="61" t="str">
        <f t="shared" si="345"/>
        <v>No Tie</v>
      </c>
      <c r="D7198" s="63">
        <f t="shared" si="346"/>
        <v>985</v>
      </c>
      <c r="E7198" s="63">
        <v>985</v>
      </c>
      <c r="F7198" s="61" t="s">
        <v>2292</v>
      </c>
      <c r="G7198" s="61" t="str">
        <f t="shared" si="347"/>
        <v>Kaname Yokoo</v>
      </c>
    </row>
    <row r="7199" spans="1:7" thickBot="1">
      <c r="A7199" s="62" t="s">
        <v>2446</v>
      </c>
      <c r="B7199" s="61">
        <v>986</v>
      </c>
      <c r="C7199" s="61" t="str">
        <f t="shared" si="345"/>
        <v>No Tie</v>
      </c>
      <c r="D7199" s="63">
        <f t="shared" si="346"/>
        <v>986</v>
      </c>
      <c r="E7199" s="63">
        <v>986</v>
      </c>
      <c r="F7199" s="61" t="s">
        <v>2293</v>
      </c>
      <c r="G7199" s="61" t="str">
        <f t="shared" si="347"/>
        <v>Nam-hun Kim Kim</v>
      </c>
    </row>
    <row r="7200" spans="1:7" thickBot="1">
      <c r="A7200" s="62" t="s">
        <v>2446</v>
      </c>
      <c r="B7200" s="61">
        <v>987</v>
      </c>
      <c r="C7200" s="61" t="str">
        <f t="shared" si="345"/>
        <v>No Tie</v>
      </c>
      <c r="D7200" s="63">
        <f t="shared" si="346"/>
        <v>987</v>
      </c>
      <c r="E7200" s="63">
        <v>987</v>
      </c>
      <c r="F7200" s="61" t="s">
        <v>1701</v>
      </c>
      <c r="G7200" s="61" t="str">
        <f t="shared" si="347"/>
        <v>Rohan Blizard</v>
      </c>
    </row>
    <row r="7201" spans="1:7" thickBot="1">
      <c r="A7201" s="62" t="s">
        <v>2446</v>
      </c>
      <c r="B7201" s="61">
        <v>988</v>
      </c>
      <c r="C7201" s="61" t="str">
        <f t="shared" si="345"/>
        <v>No Tie</v>
      </c>
      <c r="D7201" s="63">
        <f t="shared" si="346"/>
        <v>988</v>
      </c>
      <c r="E7201" s="63">
        <v>988</v>
      </c>
      <c r="F7201" s="61" t="s">
        <v>2294</v>
      </c>
      <c r="G7201" s="61" t="str">
        <f t="shared" si="347"/>
        <v>Ariel Canete</v>
      </c>
    </row>
    <row r="7202" spans="1:7" thickBot="1">
      <c r="A7202" s="62" t="s">
        <v>2446</v>
      </c>
      <c r="B7202" s="61">
        <v>989</v>
      </c>
      <c r="C7202" s="61" t="str">
        <f t="shared" si="345"/>
        <v>No Tie</v>
      </c>
      <c r="D7202" s="63">
        <f t="shared" si="346"/>
        <v>989</v>
      </c>
      <c r="E7202" s="63">
        <v>989</v>
      </c>
      <c r="F7202" s="61" t="s">
        <v>2295</v>
      </c>
      <c r="G7202" s="61" t="str">
        <f t="shared" si="347"/>
        <v>Cliff Kresge</v>
      </c>
    </row>
    <row r="7203" spans="1:7" thickBot="1">
      <c r="A7203" s="62" t="s">
        <v>2446</v>
      </c>
      <c r="B7203" s="61">
        <v>989</v>
      </c>
      <c r="C7203" s="61" t="str">
        <f t="shared" si="345"/>
        <v>No Tie</v>
      </c>
      <c r="D7203" s="63">
        <f t="shared" si="346"/>
        <v>989</v>
      </c>
      <c r="E7203" s="63">
        <v>989</v>
      </c>
      <c r="F7203" s="61" t="s">
        <v>2296</v>
      </c>
      <c r="G7203" s="61" t="str">
        <f t="shared" si="347"/>
        <v>Konosuke Nakazato</v>
      </c>
    </row>
    <row r="7204" spans="1:7" thickBot="1">
      <c r="A7204" s="62" t="s">
        <v>2446</v>
      </c>
      <c r="B7204" s="61">
        <v>991</v>
      </c>
      <c r="C7204" s="61" t="str">
        <f t="shared" si="345"/>
        <v>No Tie</v>
      </c>
      <c r="D7204" s="63">
        <f t="shared" si="346"/>
        <v>991</v>
      </c>
      <c r="E7204" s="63">
        <v>991</v>
      </c>
      <c r="F7204" s="61" t="s">
        <v>1959</v>
      </c>
      <c r="G7204" s="61" t="str">
        <f t="shared" si="347"/>
        <v>Adam Groom</v>
      </c>
    </row>
    <row r="7205" spans="1:7" thickBot="1">
      <c r="A7205" s="62" t="s">
        <v>2446</v>
      </c>
      <c r="B7205" s="61">
        <v>992</v>
      </c>
      <c r="C7205" s="61" t="str">
        <f t="shared" si="345"/>
        <v>No Tie</v>
      </c>
      <c r="D7205" s="63">
        <f t="shared" si="346"/>
        <v>992</v>
      </c>
      <c r="E7205" s="63">
        <v>992</v>
      </c>
      <c r="F7205" s="61" t="s">
        <v>2297</v>
      </c>
      <c r="G7205" s="61" t="str">
        <f t="shared" si="347"/>
        <v>Garrett Osborn</v>
      </c>
    </row>
    <row r="7206" spans="1:7" thickBot="1">
      <c r="A7206" s="62" t="s">
        <v>2446</v>
      </c>
      <c r="B7206" s="61">
        <v>993</v>
      </c>
      <c r="C7206" s="61" t="str">
        <f t="shared" ref="C7206:C7237" si="348">IFERROR(SEARCH("T",B7206),"No Tie")</f>
        <v>No Tie</v>
      </c>
      <c r="D7206" s="63">
        <f t="shared" ref="D7206:D7237" si="349">IF(C7206="No Tie",B7206,RIGHT(B7206,LEN(B7206)-1))</f>
        <v>993</v>
      </c>
      <c r="E7206" s="63">
        <v>993</v>
      </c>
      <c r="F7206" s="61" t="s">
        <v>2298</v>
      </c>
      <c r="G7206" s="61" t="str">
        <f t="shared" ref="G7206:G7237" si="350">TRIM(SUBSTITUTE(F7206,CHAR(160),CHAR(32)))</f>
        <v>Yoshikazu Haku</v>
      </c>
    </row>
    <row r="7207" spans="1:7" thickBot="1">
      <c r="A7207" s="62" t="s">
        <v>2446</v>
      </c>
      <c r="B7207" s="61">
        <v>994</v>
      </c>
      <c r="C7207" s="61" t="str">
        <f t="shared" si="348"/>
        <v>No Tie</v>
      </c>
      <c r="D7207" s="63">
        <f t="shared" si="349"/>
        <v>994</v>
      </c>
      <c r="E7207" s="63">
        <v>994</v>
      </c>
      <c r="F7207" s="61" t="s">
        <v>2299</v>
      </c>
      <c r="G7207" s="61" t="str">
        <f t="shared" si="350"/>
        <v>Chris Rodgers</v>
      </c>
    </row>
    <row r="7208" spans="1:7" thickBot="1">
      <c r="A7208" s="62" t="s">
        <v>2446</v>
      </c>
      <c r="B7208" s="61">
        <v>995</v>
      </c>
      <c r="C7208" s="61" t="str">
        <f t="shared" si="348"/>
        <v>No Tie</v>
      </c>
      <c r="D7208" s="63">
        <f t="shared" si="349"/>
        <v>995</v>
      </c>
      <c r="E7208" s="63">
        <v>995</v>
      </c>
      <c r="F7208" s="61" t="s">
        <v>825</v>
      </c>
      <c r="G7208" s="61" t="str">
        <f t="shared" si="350"/>
        <v>Blake Adams</v>
      </c>
    </row>
    <row r="7209" spans="1:7" thickBot="1">
      <c r="A7209" s="62" t="s">
        <v>2446</v>
      </c>
      <c r="B7209" s="61">
        <v>995</v>
      </c>
      <c r="C7209" s="61" t="str">
        <f t="shared" si="348"/>
        <v>No Tie</v>
      </c>
      <c r="D7209" s="63">
        <f t="shared" si="349"/>
        <v>995</v>
      </c>
      <c r="E7209" s="63">
        <v>995</v>
      </c>
      <c r="F7209" s="61" t="s">
        <v>2300</v>
      </c>
      <c r="G7209" s="61" t="str">
        <f t="shared" si="350"/>
        <v>Leigh McKechnie</v>
      </c>
    </row>
    <row r="7210" spans="1:7" thickBot="1">
      <c r="A7210" s="62" t="s">
        <v>2446</v>
      </c>
      <c r="B7210" s="61">
        <v>995</v>
      </c>
      <c r="C7210" s="61" t="str">
        <f t="shared" si="348"/>
        <v>No Tie</v>
      </c>
      <c r="D7210" s="63">
        <f t="shared" si="349"/>
        <v>995</v>
      </c>
      <c r="E7210" s="63">
        <v>995</v>
      </c>
      <c r="F7210" s="61" t="s">
        <v>1665</v>
      </c>
      <c r="G7210" s="61" t="str">
        <f t="shared" si="350"/>
        <v>Matthew Giles</v>
      </c>
    </row>
    <row r="7211" spans="1:7" thickBot="1">
      <c r="A7211" s="62" t="s">
        <v>2446</v>
      </c>
      <c r="B7211" s="61">
        <v>998</v>
      </c>
      <c r="C7211" s="61" t="str">
        <f t="shared" si="348"/>
        <v>No Tie</v>
      </c>
      <c r="D7211" s="63">
        <f t="shared" si="349"/>
        <v>998</v>
      </c>
      <c r="E7211" s="63">
        <v>998</v>
      </c>
      <c r="F7211" s="61" t="s">
        <v>2301</v>
      </c>
      <c r="G7211" s="61" t="str">
        <f t="shared" si="350"/>
        <v>Christian Espinoza</v>
      </c>
    </row>
    <row r="7212" spans="1:7" thickBot="1">
      <c r="A7212" s="62" t="s">
        <v>2446</v>
      </c>
      <c r="B7212" s="61">
        <v>4</v>
      </c>
      <c r="C7212" s="61" t="str">
        <f t="shared" si="348"/>
        <v>No Tie</v>
      </c>
      <c r="D7212" s="63">
        <f t="shared" si="349"/>
        <v>4</v>
      </c>
      <c r="E7212" s="63">
        <v>4</v>
      </c>
      <c r="F7212" s="61" t="s">
        <v>662</v>
      </c>
      <c r="G7212" s="61" t="str">
        <f t="shared" si="350"/>
        <v>Jim Furyk</v>
      </c>
    </row>
    <row r="7213" spans="1:7" thickBot="1">
      <c r="A7213" s="62" t="s">
        <v>3928</v>
      </c>
      <c r="B7213" s="61">
        <v>1</v>
      </c>
      <c r="C7213" s="61" t="str">
        <f t="shared" si="348"/>
        <v>No Tie</v>
      </c>
      <c r="D7213" s="63">
        <f t="shared" si="349"/>
        <v>1</v>
      </c>
      <c r="E7213" s="63">
        <v>1</v>
      </c>
      <c r="F7213" s="61" t="s">
        <v>701</v>
      </c>
      <c r="G7213" s="61" t="str">
        <f t="shared" si="350"/>
        <v>Rory McIlroy</v>
      </c>
    </row>
    <row r="7214" spans="1:7" thickBot="1">
      <c r="A7214" s="62" t="s">
        <v>3928</v>
      </c>
      <c r="B7214" s="61">
        <v>2</v>
      </c>
      <c r="C7214" s="61" t="str">
        <f t="shared" si="348"/>
        <v>No Tie</v>
      </c>
      <c r="D7214" s="63">
        <f t="shared" si="349"/>
        <v>2</v>
      </c>
      <c r="E7214" s="63">
        <v>2</v>
      </c>
      <c r="F7214" s="61" t="s">
        <v>1193</v>
      </c>
      <c r="G7214" s="61" t="str">
        <f t="shared" si="350"/>
        <v>Adam Scott</v>
      </c>
    </row>
    <row r="7215" spans="1:7" thickBot="1">
      <c r="A7215" s="62" t="s">
        <v>3928</v>
      </c>
      <c r="B7215" s="61">
        <v>3</v>
      </c>
      <c r="C7215" s="61" t="str">
        <f t="shared" si="348"/>
        <v>No Tie</v>
      </c>
      <c r="D7215" s="63">
        <f t="shared" si="349"/>
        <v>3</v>
      </c>
      <c r="E7215" s="63">
        <v>3</v>
      </c>
      <c r="F7215" s="61" t="s">
        <v>521</v>
      </c>
      <c r="G7215" s="61" t="str">
        <f t="shared" si="350"/>
        <v>Sergio Garcia</v>
      </c>
    </row>
    <row r="7216" spans="1:7" thickBot="1">
      <c r="A7216" s="62" t="s">
        <v>3928</v>
      </c>
      <c r="B7216" s="61">
        <v>5</v>
      </c>
      <c r="C7216" s="61" t="str">
        <f t="shared" si="348"/>
        <v>No Tie</v>
      </c>
      <c r="D7216" s="63">
        <f t="shared" si="349"/>
        <v>5</v>
      </c>
      <c r="E7216" s="63">
        <v>5</v>
      </c>
      <c r="F7216" s="61" t="s">
        <v>1190</v>
      </c>
      <c r="G7216" s="61" t="str">
        <f t="shared" si="350"/>
        <v>Henrik Stenson</v>
      </c>
    </row>
    <row r="7217" spans="1:7" thickBot="1">
      <c r="A7217" s="62" t="s">
        <v>3928</v>
      </c>
      <c r="B7217" s="61">
        <v>6</v>
      </c>
      <c r="C7217" s="61" t="str">
        <f t="shared" si="348"/>
        <v>No Tie</v>
      </c>
      <c r="D7217" s="63">
        <f t="shared" si="349"/>
        <v>6</v>
      </c>
      <c r="E7217" s="63">
        <v>6</v>
      </c>
      <c r="F7217" s="61" t="s">
        <v>510</v>
      </c>
      <c r="G7217" s="61" t="str">
        <f t="shared" si="350"/>
        <v>Justin Rose</v>
      </c>
    </row>
    <row r="7218" spans="1:7" thickBot="1">
      <c r="A7218" s="62" t="s">
        <v>3928</v>
      </c>
      <c r="B7218" s="61">
        <v>7</v>
      </c>
      <c r="C7218" s="61" t="str">
        <f t="shared" si="348"/>
        <v>No Tie</v>
      </c>
      <c r="D7218" s="63">
        <f t="shared" si="349"/>
        <v>7</v>
      </c>
      <c r="E7218" s="63">
        <v>7</v>
      </c>
      <c r="F7218" s="61" t="s">
        <v>1188</v>
      </c>
      <c r="G7218" s="61" t="str">
        <f t="shared" si="350"/>
        <v>Bubba Watson</v>
      </c>
    </row>
    <row r="7219" spans="1:7" thickBot="1">
      <c r="A7219" s="62" t="s">
        <v>3928</v>
      </c>
      <c r="B7219" s="61">
        <v>8</v>
      </c>
      <c r="C7219" s="61" t="str">
        <f t="shared" si="348"/>
        <v>No Tie</v>
      </c>
      <c r="D7219" s="63">
        <f t="shared" si="349"/>
        <v>8</v>
      </c>
      <c r="E7219" s="63">
        <v>8</v>
      </c>
      <c r="F7219" s="61" t="s">
        <v>499</v>
      </c>
      <c r="G7219" s="61" t="str">
        <f t="shared" si="350"/>
        <v>Jason Day</v>
      </c>
    </row>
    <row r="7220" spans="1:7" thickBot="1">
      <c r="A7220" s="62" t="s">
        <v>3928</v>
      </c>
      <c r="B7220" s="61">
        <v>9</v>
      </c>
      <c r="C7220" s="61" t="str">
        <f t="shared" si="348"/>
        <v>No Tie</v>
      </c>
      <c r="D7220" s="63">
        <f t="shared" si="349"/>
        <v>9</v>
      </c>
      <c r="E7220" s="63">
        <v>9</v>
      </c>
      <c r="F7220" s="61" t="s">
        <v>608</v>
      </c>
      <c r="G7220" s="61" t="str">
        <f t="shared" si="350"/>
        <v>Matt Kuchar</v>
      </c>
    </row>
    <row r="7221" spans="1:7" thickBot="1">
      <c r="A7221" s="62" t="s">
        <v>3928</v>
      </c>
      <c r="B7221" s="61">
        <v>10</v>
      </c>
      <c r="C7221" s="61" t="str">
        <f t="shared" si="348"/>
        <v>No Tie</v>
      </c>
      <c r="D7221" s="63">
        <f t="shared" si="349"/>
        <v>10</v>
      </c>
      <c r="E7221" s="63">
        <v>10</v>
      </c>
      <c r="F7221" s="61" t="s">
        <v>1189</v>
      </c>
      <c r="G7221" s="61" t="str">
        <f t="shared" si="350"/>
        <v>Rickie Fowler</v>
      </c>
    </row>
    <row r="7222" spans="1:7" thickBot="1">
      <c r="A7222" s="62" t="s">
        <v>3928</v>
      </c>
      <c r="B7222" s="61">
        <v>11</v>
      </c>
      <c r="C7222" s="61" t="str">
        <f t="shared" si="348"/>
        <v>No Tie</v>
      </c>
      <c r="D7222" s="63">
        <f t="shared" si="349"/>
        <v>11</v>
      </c>
      <c r="E7222" s="63">
        <v>11</v>
      </c>
      <c r="F7222" s="61" t="s">
        <v>519</v>
      </c>
      <c r="G7222" s="61" t="str">
        <f t="shared" si="350"/>
        <v>Phil Mickelson</v>
      </c>
    </row>
    <row r="7223" spans="1:7" thickBot="1">
      <c r="A7223" s="62" t="s">
        <v>3928</v>
      </c>
      <c r="B7223" s="61">
        <v>12</v>
      </c>
      <c r="C7223" s="61" t="str">
        <f t="shared" si="348"/>
        <v>No Tie</v>
      </c>
      <c r="D7223" s="63">
        <f t="shared" si="349"/>
        <v>12</v>
      </c>
      <c r="E7223" s="63">
        <v>12</v>
      </c>
      <c r="F7223" s="61" t="s">
        <v>728</v>
      </c>
      <c r="G7223" s="61" t="str">
        <f t="shared" si="350"/>
        <v>Martin Kaymer</v>
      </c>
    </row>
    <row r="7224" spans="1:7" thickBot="1">
      <c r="A7224" s="62" t="s">
        <v>3928</v>
      </c>
      <c r="B7224" s="61">
        <v>13</v>
      </c>
      <c r="C7224" s="61" t="str">
        <f t="shared" si="348"/>
        <v>No Tie</v>
      </c>
      <c r="D7224" s="63">
        <f t="shared" si="349"/>
        <v>13</v>
      </c>
      <c r="E7224" s="63">
        <v>13</v>
      </c>
      <c r="F7224" s="61" t="s">
        <v>1198</v>
      </c>
      <c r="G7224" s="61" t="str">
        <f t="shared" si="350"/>
        <v>Billy Horschel</v>
      </c>
    </row>
    <row r="7225" spans="1:7" thickBot="1">
      <c r="A7225" s="62" t="s">
        <v>3928</v>
      </c>
      <c r="B7225" s="61">
        <v>14</v>
      </c>
      <c r="C7225" s="61" t="str">
        <f t="shared" si="348"/>
        <v>No Tie</v>
      </c>
      <c r="D7225" s="63">
        <f t="shared" si="349"/>
        <v>14</v>
      </c>
      <c r="E7225" s="63">
        <v>14</v>
      </c>
      <c r="F7225" s="61" t="s">
        <v>1187</v>
      </c>
      <c r="G7225" s="61" t="str">
        <f t="shared" si="350"/>
        <v>Jordan Spieth</v>
      </c>
    </row>
    <row r="7226" spans="1:7" thickBot="1">
      <c r="A7226" s="62" t="s">
        <v>3928</v>
      </c>
      <c r="B7226" s="61">
        <v>15</v>
      </c>
      <c r="C7226" s="61" t="str">
        <f t="shared" si="348"/>
        <v>No Tie</v>
      </c>
      <c r="D7226" s="63">
        <f t="shared" si="349"/>
        <v>15</v>
      </c>
      <c r="E7226" s="63">
        <v>15</v>
      </c>
      <c r="F7226" s="61" t="s">
        <v>493</v>
      </c>
      <c r="G7226" s="61" t="str">
        <f t="shared" si="350"/>
        <v>Dustin Johnson</v>
      </c>
    </row>
    <row r="7227" spans="1:7" thickBot="1">
      <c r="A7227" s="62" t="s">
        <v>3928</v>
      </c>
      <c r="B7227" s="61">
        <v>16</v>
      </c>
      <c r="C7227" s="61" t="str">
        <f t="shared" si="348"/>
        <v>No Tie</v>
      </c>
      <c r="D7227" s="63">
        <f t="shared" si="349"/>
        <v>16</v>
      </c>
      <c r="E7227" s="63">
        <v>16</v>
      </c>
      <c r="F7227" s="61" t="s">
        <v>1191</v>
      </c>
      <c r="G7227" s="61" t="str">
        <f t="shared" si="350"/>
        <v>Zach Johnson</v>
      </c>
    </row>
    <row r="7228" spans="1:7" thickBot="1">
      <c r="A7228" s="62" t="s">
        <v>3928</v>
      </c>
      <c r="B7228" s="61">
        <v>17</v>
      </c>
      <c r="C7228" s="61" t="str">
        <f t="shared" si="348"/>
        <v>No Tie</v>
      </c>
      <c r="D7228" s="63">
        <f t="shared" si="349"/>
        <v>17</v>
      </c>
      <c r="E7228" s="63">
        <v>17</v>
      </c>
      <c r="F7228" s="61" t="s">
        <v>714</v>
      </c>
      <c r="G7228" s="61" t="str">
        <f t="shared" si="350"/>
        <v>Tiger Woods</v>
      </c>
    </row>
    <row r="7229" spans="1:7" thickBot="1">
      <c r="A7229" s="62" t="s">
        <v>3928</v>
      </c>
      <c r="B7229" s="61">
        <v>18</v>
      </c>
      <c r="C7229" s="61" t="str">
        <f t="shared" si="348"/>
        <v>No Tie</v>
      </c>
      <c r="D7229" s="63">
        <f t="shared" si="349"/>
        <v>18</v>
      </c>
      <c r="E7229" s="63">
        <v>18</v>
      </c>
      <c r="F7229" s="61" t="s">
        <v>768</v>
      </c>
      <c r="G7229" s="61" t="str">
        <f t="shared" si="350"/>
        <v>Graeme McDowell</v>
      </c>
    </row>
    <row r="7230" spans="1:7" thickBot="1">
      <c r="A7230" s="62" t="s">
        <v>3928</v>
      </c>
      <c r="B7230" s="61">
        <v>19</v>
      </c>
      <c r="C7230" s="61" t="str">
        <f t="shared" si="348"/>
        <v>No Tie</v>
      </c>
      <c r="D7230" s="63">
        <f t="shared" si="349"/>
        <v>19</v>
      </c>
      <c r="E7230" s="63">
        <v>19</v>
      </c>
      <c r="F7230" s="61" t="s">
        <v>1194</v>
      </c>
      <c r="G7230" s="61" t="str">
        <f t="shared" si="350"/>
        <v>Jimmy Walker</v>
      </c>
    </row>
    <row r="7231" spans="1:7" thickBot="1">
      <c r="A7231" s="62" t="s">
        <v>3928</v>
      </c>
      <c r="B7231" s="61">
        <v>20</v>
      </c>
      <c r="C7231" s="61" t="str">
        <f t="shared" si="348"/>
        <v>No Tie</v>
      </c>
      <c r="D7231" s="63">
        <f t="shared" si="349"/>
        <v>20</v>
      </c>
      <c r="E7231" s="63">
        <v>20</v>
      </c>
      <c r="F7231" s="61" t="s">
        <v>554</v>
      </c>
      <c r="G7231" s="61" t="str">
        <f t="shared" si="350"/>
        <v>Hideki Matsuyama</v>
      </c>
    </row>
    <row r="7232" spans="1:7" thickBot="1">
      <c r="A7232" s="62" t="s">
        <v>3928</v>
      </c>
      <c r="B7232" s="61">
        <v>21</v>
      </c>
      <c r="C7232" s="61" t="str">
        <f t="shared" si="348"/>
        <v>No Tie</v>
      </c>
      <c r="D7232" s="63">
        <f t="shared" si="349"/>
        <v>21</v>
      </c>
      <c r="E7232" s="63">
        <v>21</v>
      </c>
      <c r="F7232" s="61" t="s">
        <v>1200</v>
      </c>
      <c r="G7232" s="61" t="str">
        <f t="shared" si="350"/>
        <v>Chris Kirk</v>
      </c>
    </row>
    <row r="7233" spans="1:7" thickBot="1">
      <c r="A7233" s="62" t="s">
        <v>3928</v>
      </c>
      <c r="B7233" s="61">
        <v>22</v>
      </c>
      <c r="C7233" s="61" t="str">
        <f t="shared" si="348"/>
        <v>No Tie</v>
      </c>
      <c r="D7233" s="63">
        <f t="shared" si="349"/>
        <v>22</v>
      </c>
      <c r="E7233" s="63">
        <v>22</v>
      </c>
      <c r="F7233" s="61" t="s">
        <v>1215</v>
      </c>
      <c r="G7233" s="61" t="str">
        <f t="shared" si="350"/>
        <v>Hunter Mahan</v>
      </c>
    </row>
    <row r="7234" spans="1:7" thickBot="1">
      <c r="A7234" s="62" t="s">
        <v>3928</v>
      </c>
      <c r="B7234" s="61">
        <v>23</v>
      </c>
      <c r="C7234" s="61" t="str">
        <f t="shared" si="348"/>
        <v>No Tie</v>
      </c>
      <c r="D7234" s="63">
        <f t="shared" si="349"/>
        <v>23</v>
      </c>
      <c r="E7234" s="63">
        <v>23</v>
      </c>
      <c r="F7234" s="61" t="s">
        <v>1225</v>
      </c>
      <c r="G7234" s="61" t="str">
        <f t="shared" si="350"/>
        <v>Victor Dubuisson</v>
      </c>
    </row>
    <row r="7235" spans="1:7" thickBot="1">
      <c r="A7235" s="62" t="s">
        <v>3928</v>
      </c>
      <c r="B7235" s="61">
        <v>24</v>
      </c>
      <c r="C7235" s="61" t="str">
        <f t="shared" si="348"/>
        <v>No Tie</v>
      </c>
      <c r="D7235" s="63">
        <f t="shared" si="349"/>
        <v>24</v>
      </c>
      <c r="E7235" s="63">
        <v>24</v>
      </c>
      <c r="F7235" s="61" t="s">
        <v>520</v>
      </c>
      <c r="G7235" s="61" t="str">
        <f t="shared" si="350"/>
        <v>Charl Schwartzel</v>
      </c>
    </row>
    <row r="7236" spans="1:7" thickBot="1">
      <c r="A7236" s="62" t="s">
        <v>3928</v>
      </c>
      <c r="B7236" s="61">
        <v>25</v>
      </c>
      <c r="C7236" s="61" t="str">
        <f t="shared" si="348"/>
        <v>No Tie</v>
      </c>
      <c r="D7236" s="63">
        <f t="shared" si="349"/>
        <v>25</v>
      </c>
      <c r="E7236" s="63">
        <v>25</v>
      </c>
      <c r="F7236" s="61" t="s">
        <v>1217</v>
      </c>
      <c r="G7236" s="61" t="str">
        <f t="shared" si="350"/>
        <v>Jamie Donaldson</v>
      </c>
    </row>
    <row r="7237" spans="1:7" thickBot="1">
      <c r="A7237" s="62" t="s">
        <v>3928</v>
      </c>
      <c r="B7237" s="61">
        <v>26</v>
      </c>
      <c r="C7237" s="61" t="str">
        <f t="shared" si="348"/>
        <v>No Tie</v>
      </c>
      <c r="D7237" s="63">
        <f t="shared" si="349"/>
        <v>26</v>
      </c>
      <c r="E7237" s="63">
        <v>26</v>
      </c>
      <c r="F7237" s="61" t="s">
        <v>491</v>
      </c>
      <c r="G7237" s="61" t="str">
        <f t="shared" si="350"/>
        <v>Patrick Reed</v>
      </c>
    </row>
    <row r="7238" spans="1:7" thickBot="1">
      <c r="A7238" s="62" t="s">
        <v>3928</v>
      </c>
      <c r="B7238" s="61">
        <v>27</v>
      </c>
      <c r="C7238" s="61" t="str">
        <f t="shared" ref="C7238:C7269" si="351">IFERROR(SEARCH("T",B7238),"No Tie")</f>
        <v>No Tie</v>
      </c>
      <c r="D7238" s="63">
        <f t="shared" ref="D7238:D7269" si="352">IF(C7238="No Tie",B7238,RIGHT(B7238,LEN(B7238)-1))</f>
        <v>27</v>
      </c>
      <c r="E7238" s="63">
        <v>27</v>
      </c>
      <c r="F7238" s="61" t="s">
        <v>506</v>
      </c>
      <c r="G7238" s="61" t="str">
        <f t="shared" ref="G7238:G7269" si="353">TRIM(SUBSTITUTE(F7238,CHAR(160),CHAR(32)))</f>
        <v>Keegan Bradley</v>
      </c>
    </row>
    <row r="7239" spans="1:7" thickBot="1">
      <c r="A7239" s="62" t="s">
        <v>3928</v>
      </c>
      <c r="B7239" s="61">
        <v>28</v>
      </c>
      <c r="C7239" s="61" t="str">
        <f t="shared" si="351"/>
        <v>No Tie</v>
      </c>
      <c r="D7239" s="63">
        <f t="shared" si="352"/>
        <v>28</v>
      </c>
      <c r="E7239" s="63">
        <v>28</v>
      </c>
      <c r="F7239" s="61" t="s">
        <v>1320</v>
      </c>
      <c r="G7239" s="61" t="str">
        <f t="shared" si="353"/>
        <v>Steve Stricker</v>
      </c>
    </row>
    <row r="7240" spans="1:7" thickBot="1">
      <c r="A7240" s="62" t="s">
        <v>3928</v>
      </c>
      <c r="B7240" s="61">
        <v>29</v>
      </c>
      <c r="C7240" s="61" t="str">
        <f t="shared" si="351"/>
        <v>No Tie</v>
      </c>
      <c r="D7240" s="63">
        <f t="shared" si="352"/>
        <v>29</v>
      </c>
      <c r="E7240" s="63">
        <v>29</v>
      </c>
      <c r="F7240" s="61" t="s">
        <v>1201</v>
      </c>
      <c r="G7240" s="61" t="str">
        <f t="shared" si="353"/>
        <v>Bill Haas</v>
      </c>
    </row>
    <row r="7241" spans="1:7" thickBot="1">
      <c r="A7241" s="62" t="s">
        <v>3928</v>
      </c>
      <c r="B7241" s="61">
        <v>30</v>
      </c>
      <c r="C7241" s="61" t="str">
        <f t="shared" si="351"/>
        <v>No Tie</v>
      </c>
      <c r="D7241" s="63">
        <f t="shared" si="352"/>
        <v>30</v>
      </c>
      <c r="E7241" s="63">
        <v>30</v>
      </c>
      <c r="F7241" s="61" t="s">
        <v>1305</v>
      </c>
      <c r="G7241" s="61" t="str">
        <f t="shared" si="353"/>
        <v>Thomas Bjorn</v>
      </c>
    </row>
    <row r="7242" spans="1:7" thickBot="1">
      <c r="A7242" s="62" t="s">
        <v>3928</v>
      </c>
      <c r="B7242" s="61">
        <v>31</v>
      </c>
      <c r="C7242" s="61" t="str">
        <f t="shared" si="351"/>
        <v>No Tie</v>
      </c>
      <c r="D7242" s="63">
        <f t="shared" si="352"/>
        <v>31</v>
      </c>
      <c r="E7242" s="63">
        <v>31</v>
      </c>
      <c r="F7242" s="61" t="s">
        <v>1263</v>
      </c>
      <c r="G7242" s="61" t="str">
        <f t="shared" si="353"/>
        <v>Jason Dufner</v>
      </c>
    </row>
    <row r="7243" spans="1:7" thickBot="1">
      <c r="A7243" s="62" t="s">
        <v>3928</v>
      </c>
      <c r="B7243" s="61">
        <v>32</v>
      </c>
      <c r="C7243" s="61" t="str">
        <f t="shared" si="351"/>
        <v>No Tie</v>
      </c>
      <c r="D7243" s="63">
        <f t="shared" si="352"/>
        <v>32</v>
      </c>
      <c r="E7243" s="63">
        <v>32</v>
      </c>
      <c r="F7243" s="61" t="s">
        <v>1227</v>
      </c>
      <c r="G7243" s="61" t="str">
        <f t="shared" si="353"/>
        <v>Luke Donald</v>
      </c>
    </row>
    <row r="7244" spans="1:7" thickBot="1">
      <c r="A7244" s="62" t="s">
        <v>3928</v>
      </c>
      <c r="B7244" s="61">
        <v>33</v>
      </c>
      <c r="C7244" s="61" t="str">
        <f t="shared" si="351"/>
        <v>No Tie</v>
      </c>
      <c r="D7244" s="63">
        <f t="shared" si="352"/>
        <v>33</v>
      </c>
      <c r="E7244" s="63">
        <v>33</v>
      </c>
      <c r="F7244" s="61" t="s">
        <v>1219</v>
      </c>
      <c r="G7244" s="61" t="str">
        <f t="shared" si="353"/>
        <v>Webb Simpson</v>
      </c>
    </row>
    <row r="7245" spans="1:7" thickBot="1">
      <c r="A7245" s="62" t="s">
        <v>3928</v>
      </c>
      <c r="B7245" s="61">
        <v>34</v>
      </c>
      <c r="C7245" s="61" t="str">
        <f t="shared" si="351"/>
        <v>No Tie</v>
      </c>
      <c r="D7245" s="63">
        <f t="shared" si="352"/>
        <v>34</v>
      </c>
      <c r="E7245" s="63">
        <v>34</v>
      </c>
      <c r="F7245" s="61" t="s">
        <v>1204</v>
      </c>
      <c r="G7245" s="61" t="str">
        <f t="shared" si="353"/>
        <v>Kevin Na</v>
      </c>
    </row>
    <row r="7246" spans="1:7" thickBot="1">
      <c r="A7246" s="62" t="s">
        <v>3928</v>
      </c>
      <c r="B7246" s="61">
        <v>35</v>
      </c>
      <c r="C7246" s="61" t="str">
        <f t="shared" si="351"/>
        <v>No Tie</v>
      </c>
      <c r="D7246" s="63">
        <f t="shared" si="352"/>
        <v>35</v>
      </c>
      <c r="E7246" s="63">
        <v>35</v>
      </c>
      <c r="F7246" s="61" t="s">
        <v>1254</v>
      </c>
      <c r="G7246" s="61" t="str">
        <f t="shared" si="353"/>
        <v>Stephen Gallacher</v>
      </c>
    </row>
    <row r="7247" spans="1:7" thickBot="1">
      <c r="A7247" s="62" t="s">
        <v>3928</v>
      </c>
      <c r="B7247" s="61">
        <v>36</v>
      </c>
      <c r="C7247" s="61" t="str">
        <f t="shared" si="351"/>
        <v>No Tie</v>
      </c>
      <c r="D7247" s="63">
        <f t="shared" si="352"/>
        <v>36</v>
      </c>
      <c r="E7247" s="63">
        <v>36</v>
      </c>
      <c r="F7247" s="61" t="s">
        <v>1235</v>
      </c>
      <c r="G7247" s="61" t="str">
        <f t="shared" si="353"/>
        <v>Miguel Angel Jimenez</v>
      </c>
    </row>
    <row r="7248" spans="1:7" thickBot="1">
      <c r="A7248" s="62" t="s">
        <v>3928</v>
      </c>
      <c r="B7248" s="61">
        <v>37</v>
      </c>
      <c r="C7248" s="61" t="str">
        <f t="shared" si="351"/>
        <v>No Tie</v>
      </c>
      <c r="D7248" s="63">
        <f t="shared" si="352"/>
        <v>37</v>
      </c>
      <c r="E7248" s="63">
        <v>37</v>
      </c>
      <c r="F7248" s="61" t="s">
        <v>1232</v>
      </c>
      <c r="G7248" s="61" t="str">
        <f t="shared" si="353"/>
        <v>Joost Luiten</v>
      </c>
    </row>
    <row r="7249" spans="1:7" thickBot="1">
      <c r="A7249" s="62" t="s">
        <v>3928</v>
      </c>
      <c r="B7249" s="61">
        <v>38</v>
      </c>
      <c r="C7249" s="61" t="str">
        <f t="shared" si="351"/>
        <v>No Tie</v>
      </c>
      <c r="D7249" s="63">
        <f t="shared" si="352"/>
        <v>38</v>
      </c>
      <c r="E7249" s="63">
        <v>38</v>
      </c>
      <c r="F7249" s="61" t="s">
        <v>1268</v>
      </c>
      <c r="G7249" s="61" t="str">
        <f t="shared" si="353"/>
        <v>Graham DeLaet</v>
      </c>
    </row>
    <row r="7250" spans="1:7" thickBot="1">
      <c r="A7250" s="62" t="s">
        <v>3928</v>
      </c>
      <c r="B7250" s="61">
        <v>39</v>
      </c>
      <c r="C7250" s="61" t="str">
        <f t="shared" si="351"/>
        <v>No Tie</v>
      </c>
      <c r="D7250" s="63">
        <f t="shared" si="352"/>
        <v>39</v>
      </c>
      <c r="E7250" s="63">
        <v>39</v>
      </c>
      <c r="F7250" s="61" t="s">
        <v>1207</v>
      </c>
      <c r="G7250" s="61" t="str">
        <f t="shared" si="353"/>
        <v>Ryan Palmer</v>
      </c>
    </row>
    <row r="7251" spans="1:7" thickBot="1">
      <c r="A7251" s="62" t="s">
        <v>3928</v>
      </c>
      <c r="B7251" s="61">
        <v>40</v>
      </c>
      <c r="C7251" s="61" t="str">
        <f t="shared" si="351"/>
        <v>No Tie</v>
      </c>
      <c r="D7251" s="63">
        <f t="shared" si="352"/>
        <v>40</v>
      </c>
      <c r="E7251" s="63">
        <v>40</v>
      </c>
      <c r="F7251" s="61" t="s">
        <v>1214</v>
      </c>
      <c r="G7251" s="61" t="str">
        <f t="shared" si="353"/>
        <v>Ian Poulter</v>
      </c>
    </row>
    <row r="7252" spans="1:7" thickBot="1">
      <c r="A7252" s="62" t="s">
        <v>3928</v>
      </c>
      <c r="B7252" s="61">
        <v>41</v>
      </c>
      <c r="C7252" s="61" t="str">
        <f t="shared" si="351"/>
        <v>No Tie</v>
      </c>
      <c r="D7252" s="63">
        <f t="shared" si="352"/>
        <v>41</v>
      </c>
      <c r="E7252" s="63">
        <v>41</v>
      </c>
      <c r="F7252" s="61" t="s">
        <v>611</v>
      </c>
      <c r="G7252" s="61" t="str">
        <f t="shared" si="353"/>
        <v>Brandt Snedeker</v>
      </c>
    </row>
    <row r="7253" spans="1:7" thickBot="1">
      <c r="A7253" s="62" t="s">
        <v>3928</v>
      </c>
      <c r="B7253" s="61">
        <v>42</v>
      </c>
      <c r="C7253" s="61" t="str">
        <f t="shared" si="351"/>
        <v>No Tie</v>
      </c>
      <c r="D7253" s="63">
        <f t="shared" si="352"/>
        <v>42</v>
      </c>
      <c r="E7253" s="63">
        <v>42</v>
      </c>
      <c r="F7253" s="61" t="s">
        <v>1220</v>
      </c>
      <c r="G7253" s="61" t="str">
        <f t="shared" si="353"/>
        <v>Ryan Moore</v>
      </c>
    </row>
    <row r="7254" spans="1:7" thickBot="1">
      <c r="A7254" s="62" t="s">
        <v>3928</v>
      </c>
      <c r="B7254" s="61">
        <v>43</v>
      </c>
      <c r="C7254" s="61" t="str">
        <f t="shared" si="351"/>
        <v>No Tie</v>
      </c>
      <c r="D7254" s="63">
        <f t="shared" si="352"/>
        <v>43</v>
      </c>
      <c r="E7254" s="63">
        <v>43</v>
      </c>
      <c r="F7254" s="61" t="s">
        <v>1203</v>
      </c>
      <c r="G7254" s="61" t="str">
        <f t="shared" si="353"/>
        <v>Thongchai Jaidee</v>
      </c>
    </row>
    <row r="7255" spans="1:7" thickBot="1">
      <c r="A7255" s="62" t="s">
        <v>3928</v>
      </c>
      <c r="B7255" s="61">
        <v>44</v>
      </c>
      <c r="C7255" s="61" t="str">
        <f t="shared" si="351"/>
        <v>No Tie</v>
      </c>
      <c r="D7255" s="63">
        <f t="shared" si="352"/>
        <v>44</v>
      </c>
      <c r="E7255" s="63">
        <v>44</v>
      </c>
      <c r="F7255" s="61" t="s">
        <v>550</v>
      </c>
      <c r="G7255" s="61" t="str">
        <f t="shared" si="353"/>
        <v>Marc Leishman</v>
      </c>
    </row>
    <row r="7256" spans="1:7" thickBot="1">
      <c r="A7256" s="62" t="s">
        <v>3928</v>
      </c>
      <c r="B7256" s="61">
        <v>45</v>
      </c>
      <c r="C7256" s="61" t="str">
        <f t="shared" si="351"/>
        <v>No Tie</v>
      </c>
      <c r="D7256" s="63">
        <f t="shared" si="352"/>
        <v>45</v>
      </c>
      <c r="E7256" s="63">
        <v>45</v>
      </c>
      <c r="F7256" s="61" t="s">
        <v>1210</v>
      </c>
      <c r="G7256" s="61" t="str">
        <f t="shared" si="353"/>
        <v>Lee Westwood</v>
      </c>
    </row>
    <row r="7257" spans="1:7" thickBot="1">
      <c r="A7257" s="62" t="s">
        <v>3928</v>
      </c>
      <c r="B7257" s="61">
        <v>46</v>
      </c>
      <c r="C7257" s="61" t="str">
        <f t="shared" si="351"/>
        <v>No Tie</v>
      </c>
      <c r="D7257" s="63">
        <f t="shared" si="352"/>
        <v>46</v>
      </c>
      <c r="E7257" s="63">
        <v>46</v>
      </c>
      <c r="F7257" s="61" t="s">
        <v>1221</v>
      </c>
      <c r="G7257" s="61" t="str">
        <f t="shared" si="353"/>
        <v>Brendon Todd</v>
      </c>
    </row>
    <row r="7258" spans="1:7" thickBot="1">
      <c r="A7258" s="62" t="s">
        <v>3928</v>
      </c>
      <c r="B7258" s="61">
        <v>47</v>
      </c>
      <c r="C7258" s="61" t="str">
        <f t="shared" si="351"/>
        <v>No Tie</v>
      </c>
      <c r="D7258" s="63">
        <f t="shared" si="352"/>
        <v>47</v>
      </c>
      <c r="E7258" s="63">
        <v>47</v>
      </c>
      <c r="F7258" s="61" t="s">
        <v>508</v>
      </c>
      <c r="G7258" s="61" t="str">
        <f t="shared" si="353"/>
        <v>Gary Woodland</v>
      </c>
    </row>
    <row r="7259" spans="1:7" thickBot="1">
      <c r="A7259" s="62" t="s">
        <v>3928</v>
      </c>
      <c r="B7259" s="61">
        <v>48</v>
      </c>
      <c r="C7259" s="61" t="str">
        <f t="shared" si="351"/>
        <v>No Tie</v>
      </c>
      <c r="D7259" s="63">
        <f t="shared" si="352"/>
        <v>48</v>
      </c>
      <c r="E7259" s="63">
        <v>48</v>
      </c>
      <c r="F7259" s="61" t="s">
        <v>1270</v>
      </c>
      <c r="G7259" s="61" t="str">
        <f t="shared" si="353"/>
        <v>Kevin Streelman</v>
      </c>
    </row>
    <row r="7260" spans="1:7" thickBot="1">
      <c r="A7260" s="62" t="s">
        <v>3928</v>
      </c>
      <c r="B7260" s="61">
        <v>49</v>
      </c>
      <c r="C7260" s="61" t="str">
        <f t="shared" si="351"/>
        <v>No Tie</v>
      </c>
      <c r="D7260" s="63">
        <f t="shared" si="352"/>
        <v>49</v>
      </c>
      <c r="E7260" s="63">
        <v>49</v>
      </c>
      <c r="F7260" s="61" t="s">
        <v>664</v>
      </c>
      <c r="G7260" s="61" t="str">
        <f t="shared" si="353"/>
        <v>Francesco Molinari</v>
      </c>
    </row>
    <row r="7261" spans="1:7" thickBot="1">
      <c r="A7261" s="62" t="s">
        <v>3928</v>
      </c>
      <c r="B7261" s="61">
        <v>50</v>
      </c>
      <c r="C7261" s="61" t="str">
        <f t="shared" si="351"/>
        <v>No Tie</v>
      </c>
      <c r="D7261" s="63">
        <f t="shared" si="352"/>
        <v>50</v>
      </c>
      <c r="E7261" s="63">
        <v>50</v>
      </c>
      <c r="F7261" s="61" t="s">
        <v>1231</v>
      </c>
      <c r="G7261" s="61" t="str">
        <f t="shared" si="353"/>
        <v>John Senden</v>
      </c>
    </row>
    <row r="7262" spans="1:7" thickBot="1">
      <c r="A7262" s="62" t="s">
        <v>3928</v>
      </c>
      <c r="B7262" s="61">
        <v>51</v>
      </c>
      <c r="C7262" s="61" t="str">
        <f t="shared" si="351"/>
        <v>No Tie</v>
      </c>
      <c r="D7262" s="63">
        <f t="shared" si="352"/>
        <v>51</v>
      </c>
      <c r="E7262" s="63">
        <v>51</v>
      </c>
      <c r="F7262" s="61" t="s">
        <v>580</v>
      </c>
      <c r="G7262" s="61" t="str">
        <f t="shared" si="353"/>
        <v>Ernie Els</v>
      </c>
    </row>
    <row r="7263" spans="1:7" thickBot="1">
      <c r="A7263" s="62" t="s">
        <v>3928</v>
      </c>
      <c r="B7263" s="61">
        <v>52</v>
      </c>
      <c r="C7263" s="61" t="str">
        <f t="shared" si="351"/>
        <v>No Tie</v>
      </c>
      <c r="D7263" s="63">
        <f t="shared" si="352"/>
        <v>52</v>
      </c>
      <c r="E7263" s="63">
        <v>52</v>
      </c>
      <c r="F7263" s="61" t="s">
        <v>1279</v>
      </c>
      <c r="G7263" s="61" t="str">
        <f t="shared" si="353"/>
        <v>Mikko Ilonen</v>
      </c>
    </row>
    <row r="7264" spans="1:7" thickBot="1">
      <c r="A7264" s="62" t="s">
        <v>3928</v>
      </c>
      <c r="B7264" s="61">
        <v>53</v>
      </c>
      <c r="C7264" s="61" t="str">
        <f t="shared" si="351"/>
        <v>No Tie</v>
      </c>
      <c r="D7264" s="63">
        <f t="shared" si="352"/>
        <v>53</v>
      </c>
      <c r="E7264" s="63">
        <v>53</v>
      </c>
      <c r="F7264" s="61" t="s">
        <v>1195</v>
      </c>
      <c r="G7264" s="61" t="str">
        <f t="shared" si="353"/>
        <v>Shane Lowry</v>
      </c>
    </row>
    <row r="7265" spans="1:7" thickBot="1">
      <c r="A7265" s="62" t="s">
        <v>3928</v>
      </c>
      <c r="B7265" s="61">
        <v>54</v>
      </c>
      <c r="C7265" s="61" t="str">
        <f t="shared" si="351"/>
        <v>No Tie</v>
      </c>
      <c r="D7265" s="63">
        <f t="shared" si="352"/>
        <v>54</v>
      </c>
      <c r="E7265" s="63">
        <v>54</v>
      </c>
      <c r="F7265" s="61" t="s">
        <v>532</v>
      </c>
      <c r="G7265" s="61" t="str">
        <f t="shared" si="353"/>
        <v>Russell Henley</v>
      </c>
    </row>
    <row r="7266" spans="1:7" thickBot="1">
      <c r="A7266" s="62" t="s">
        <v>3928</v>
      </c>
      <c r="B7266" s="61">
        <v>55</v>
      </c>
      <c r="C7266" s="61" t="str">
        <f t="shared" si="351"/>
        <v>No Tie</v>
      </c>
      <c r="D7266" s="63">
        <f t="shared" si="352"/>
        <v>55</v>
      </c>
      <c r="E7266" s="63">
        <v>55</v>
      </c>
      <c r="F7266" s="61" t="s">
        <v>722</v>
      </c>
      <c r="G7266" s="61" t="str">
        <f t="shared" si="353"/>
        <v>Kevin Stadler</v>
      </c>
    </row>
    <row r="7267" spans="1:7" thickBot="1">
      <c r="A7267" s="62" t="s">
        <v>3928</v>
      </c>
      <c r="B7267" s="61">
        <v>56</v>
      </c>
      <c r="C7267" s="61" t="str">
        <f t="shared" si="351"/>
        <v>No Tie</v>
      </c>
      <c r="D7267" s="63">
        <f t="shared" si="352"/>
        <v>56</v>
      </c>
      <c r="E7267" s="63">
        <v>56</v>
      </c>
      <c r="F7267" s="61" t="s">
        <v>1304</v>
      </c>
      <c r="G7267" s="61" t="str">
        <f t="shared" si="353"/>
        <v>Angel Cabrera</v>
      </c>
    </row>
    <row r="7268" spans="1:7" thickBot="1">
      <c r="A7268" s="62" t="s">
        <v>3928</v>
      </c>
      <c r="B7268" s="61">
        <v>57</v>
      </c>
      <c r="C7268" s="61" t="str">
        <f t="shared" si="351"/>
        <v>No Tie</v>
      </c>
      <c r="D7268" s="63">
        <f t="shared" si="352"/>
        <v>57</v>
      </c>
      <c r="E7268" s="63">
        <v>57</v>
      </c>
      <c r="F7268" s="61" t="s">
        <v>1296</v>
      </c>
      <c r="G7268" s="61" t="str">
        <f t="shared" si="353"/>
        <v>Jonas Blixt</v>
      </c>
    </row>
    <row r="7269" spans="1:7" thickBot="1">
      <c r="A7269" s="62" t="s">
        <v>3928</v>
      </c>
      <c r="B7269" s="61">
        <v>58</v>
      </c>
      <c r="C7269" s="61" t="str">
        <f t="shared" si="351"/>
        <v>No Tie</v>
      </c>
      <c r="D7269" s="63">
        <f t="shared" si="352"/>
        <v>58</v>
      </c>
      <c r="E7269" s="63">
        <v>58</v>
      </c>
      <c r="F7269" s="61" t="s">
        <v>1192</v>
      </c>
      <c r="G7269" s="61" t="str">
        <f t="shared" si="353"/>
        <v>Louis Oosthuizen</v>
      </c>
    </row>
    <row r="7270" spans="1:7" thickBot="1">
      <c r="A7270" s="62" t="s">
        <v>3928</v>
      </c>
      <c r="B7270" s="61">
        <v>59</v>
      </c>
      <c r="C7270" s="61" t="str">
        <f t="shared" ref="C7270:C7301" si="354">IFERROR(SEARCH("T",B7270),"No Tie")</f>
        <v>No Tie</v>
      </c>
      <c r="D7270" s="63">
        <f t="shared" ref="D7270:D7301" si="355">IF(C7270="No Tie",B7270,RIGHT(B7270,LEN(B7270)-1))</f>
        <v>59</v>
      </c>
      <c r="E7270" s="63">
        <v>59</v>
      </c>
      <c r="F7270" s="61" t="s">
        <v>631</v>
      </c>
      <c r="G7270" s="61" t="str">
        <f t="shared" ref="G7270:G7301" si="356">TRIM(SUBSTITUTE(F7270,CHAR(160),CHAR(32)))</f>
        <v>Matt Every</v>
      </c>
    </row>
    <row r="7271" spans="1:7" thickBot="1">
      <c r="A7271" s="62" t="s">
        <v>3928</v>
      </c>
      <c r="B7271" s="61">
        <v>60</v>
      </c>
      <c r="C7271" s="61" t="str">
        <f t="shared" si="354"/>
        <v>No Tie</v>
      </c>
      <c r="D7271" s="63">
        <f t="shared" si="355"/>
        <v>60</v>
      </c>
      <c r="E7271" s="63">
        <v>60</v>
      </c>
      <c r="F7271" s="61" t="s">
        <v>501</v>
      </c>
      <c r="G7271" s="61" t="str">
        <f t="shared" si="356"/>
        <v>J.B. Holmes</v>
      </c>
    </row>
    <row r="7272" spans="1:7" thickBot="1">
      <c r="A7272" s="62" t="s">
        <v>3928</v>
      </c>
      <c r="B7272" s="61">
        <v>61</v>
      </c>
      <c r="C7272" s="61" t="str">
        <f t="shared" si="354"/>
        <v>No Tie</v>
      </c>
      <c r="D7272" s="63">
        <f t="shared" si="355"/>
        <v>61</v>
      </c>
      <c r="E7272" s="63">
        <v>61</v>
      </c>
      <c r="F7272" s="61" t="s">
        <v>529</v>
      </c>
      <c r="G7272" s="61" t="str">
        <f t="shared" si="356"/>
        <v>Harris English</v>
      </c>
    </row>
    <row r="7273" spans="1:7" thickBot="1">
      <c r="A7273" s="62" t="s">
        <v>3928</v>
      </c>
      <c r="B7273" s="61">
        <v>62</v>
      </c>
      <c r="C7273" s="61" t="str">
        <f t="shared" si="354"/>
        <v>No Tie</v>
      </c>
      <c r="D7273" s="63">
        <f t="shared" si="355"/>
        <v>62</v>
      </c>
      <c r="E7273" s="63">
        <v>62</v>
      </c>
      <c r="F7273" s="61" t="s">
        <v>1229</v>
      </c>
      <c r="G7273" s="61" t="str">
        <f t="shared" si="356"/>
        <v>Matt Jones</v>
      </c>
    </row>
    <row r="7274" spans="1:7" thickBot="1">
      <c r="A7274" s="62" t="s">
        <v>3928</v>
      </c>
      <c r="B7274" s="61">
        <v>63</v>
      </c>
      <c r="C7274" s="61" t="str">
        <f t="shared" si="354"/>
        <v>No Tie</v>
      </c>
      <c r="D7274" s="63">
        <f t="shared" si="355"/>
        <v>63</v>
      </c>
      <c r="E7274" s="63">
        <v>63</v>
      </c>
      <c r="F7274" s="61" t="s">
        <v>1226</v>
      </c>
      <c r="G7274" s="61" t="str">
        <f t="shared" si="356"/>
        <v>Tommy Fleetwood</v>
      </c>
    </row>
    <row r="7275" spans="1:7" thickBot="1">
      <c r="A7275" s="62" t="s">
        <v>3928</v>
      </c>
      <c r="B7275" s="61">
        <v>64</v>
      </c>
      <c r="C7275" s="61" t="str">
        <f t="shared" si="354"/>
        <v>No Tie</v>
      </c>
      <c r="D7275" s="63">
        <f t="shared" si="355"/>
        <v>64</v>
      </c>
      <c r="E7275" s="63">
        <v>64</v>
      </c>
      <c r="F7275" s="61" t="s">
        <v>504</v>
      </c>
      <c r="G7275" s="61" t="str">
        <f t="shared" si="356"/>
        <v>Brooks Koepka</v>
      </c>
    </row>
    <row r="7276" spans="1:7" thickBot="1">
      <c r="A7276" s="62" t="s">
        <v>3928</v>
      </c>
      <c r="B7276" s="61">
        <v>65</v>
      </c>
      <c r="C7276" s="61" t="str">
        <f t="shared" si="354"/>
        <v>No Tie</v>
      </c>
      <c r="D7276" s="63">
        <f t="shared" si="355"/>
        <v>65</v>
      </c>
      <c r="E7276" s="63">
        <v>65</v>
      </c>
      <c r="F7276" s="61" t="s">
        <v>1222</v>
      </c>
      <c r="G7276" s="61" t="str">
        <f t="shared" si="356"/>
        <v>Marc Warren</v>
      </c>
    </row>
    <row r="7277" spans="1:7" thickBot="1">
      <c r="A7277" s="62" t="s">
        <v>3928</v>
      </c>
      <c r="B7277" s="61">
        <v>66</v>
      </c>
      <c r="C7277" s="61" t="str">
        <f t="shared" si="354"/>
        <v>No Tie</v>
      </c>
      <c r="D7277" s="63">
        <f t="shared" si="355"/>
        <v>66</v>
      </c>
      <c r="E7277" s="63">
        <v>66</v>
      </c>
      <c r="F7277" s="61" t="s">
        <v>531</v>
      </c>
      <c r="G7277" s="61" t="str">
        <f t="shared" si="356"/>
        <v>Paul Casey</v>
      </c>
    </row>
    <row r="7278" spans="1:7" thickBot="1">
      <c r="A7278" s="62" t="s">
        <v>3928</v>
      </c>
      <c r="B7278" s="61">
        <v>67</v>
      </c>
      <c r="C7278" s="61" t="str">
        <f t="shared" si="354"/>
        <v>No Tie</v>
      </c>
      <c r="D7278" s="63">
        <f t="shared" si="355"/>
        <v>67</v>
      </c>
      <c r="E7278" s="63">
        <v>67</v>
      </c>
      <c r="F7278" s="61" t="s">
        <v>1199</v>
      </c>
      <c r="G7278" s="61" t="str">
        <f t="shared" si="356"/>
        <v>Bernd Wiesberger</v>
      </c>
    </row>
    <row r="7279" spans="1:7" thickBot="1">
      <c r="A7279" s="62" t="s">
        <v>3928</v>
      </c>
      <c r="B7279" s="61">
        <v>68</v>
      </c>
      <c r="C7279" s="61" t="str">
        <f t="shared" si="354"/>
        <v>No Tie</v>
      </c>
      <c r="D7279" s="63">
        <f t="shared" si="355"/>
        <v>68</v>
      </c>
      <c r="E7279" s="63">
        <v>68</v>
      </c>
      <c r="F7279" s="61" t="s">
        <v>1269</v>
      </c>
      <c r="G7279" s="61" t="str">
        <f t="shared" si="356"/>
        <v>Koumei Oda</v>
      </c>
    </row>
    <row r="7280" spans="1:7" thickBot="1">
      <c r="A7280" s="62" t="s">
        <v>3928</v>
      </c>
      <c r="B7280" s="61">
        <v>69</v>
      </c>
      <c r="C7280" s="61" t="str">
        <f t="shared" si="354"/>
        <v>No Tie</v>
      </c>
      <c r="D7280" s="63">
        <f t="shared" si="355"/>
        <v>69</v>
      </c>
      <c r="E7280" s="63">
        <v>69</v>
      </c>
      <c r="F7280" s="61" t="s">
        <v>1259</v>
      </c>
      <c r="G7280" s="61" t="str">
        <f t="shared" si="356"/>
        <v>Pablo Larrazabal</v>
      </c>
    </row>
    <row r="7281" spans="1:7" thickBot="1">
      <c r="A7281" s="62" t="s">
        <v>3928</v>
      </c>
      <c r="B7281" s="61">
        <v>70</v>
      </c>
      <c r="C7281" s="61" t="str">
        <f t="shared" si="354"/>
        <v>No Tie</v>
      </c>
      <c r="D7281" s="63">
        <f t="shared" si="355"/>
        <v>70</v>
      </c>
      <c r="E7281" s="63">
        <v>70</v>
      </c>
      <c r="F7281" s="61" t="s">
        <v>619</v>
      </c>
      <c r="G7281" s="61" t="str">
        <f t="shared" si="356"/>
        <v>Brian Harman</v>
      </c>
    </row>
    <row r="7282" spans="1:7" thickBot="1">
      <c r="A7282" s="62" t="s">
        <v>3928</v>
      </c>
      <c r="B7282" s="61">
        <v>71</v>
      </c>
      <c r="C7282" s="61" t="str">
        <f t="shared" si="354"/>
        <v>No Tie</v>
      </c>
      <c r="D7282" s="63">
        <f t="shared" si="355"/>
        <v>71</v>
      </c>
      <c r="E7282" s="63">
        <v>71</v>
      </c>
      <c r="F7282" s="61" t="s">
        <v>1449</v>
      </c>
      <c r="G7282" s="61" t="str">
        <f t="shared" si="356"/>
        <v>Richard Sterne</v>
      </c>
    </row>
    <row r="7283" spans="1:7" thickBot="1">
      <c r="A7283" s="62" t="s">
        <v>3928</v>
      </c>
      <c r="B7283" s="61">
        <v>72</v>
      </c>
      <c r="C7283" s="61" t="str">
        <f t="shared" si="354"/>
        <v>No Tie</v>
      </c>
      <c r="D7283" s="63">
        <f t="shared" si="355"/>
        <v>72</v>
      </c>
      <c r="E7283" s="63">
        <v>72</v>
      </c>
      <c r="F7283" s="61" t="s">
        <v>1234</v>
      </c>
      <c r="G7283" s="61" t="str">
        <f t="shared" si="356"/>
        <v>Cameron Tringale</v>
      </c>
    </row>
    <row r="7284" spans="1:7" thickBot="1">
      <c r="A7284" s="62" t="s">
        <v>3928</v>
      </c>
      <c r="B7284" s="61">
        <v>73</v>
      </c>
      <c r="C7284" s="61" t="str">
        <f t="shared" si="354"/>
        <v>No Tie</v>
      </c>
      <c r="D7284" s="63">
        <f t="shared" si="355"/>
        <v>73</v>
      </c>
      <c r="E7284" s="63">
        <v>73</v>
      </c>
      <c r="F7284" s="61" t="s">
        <v>1206</v>
      </c>
      <c r="G7284" s="61" t="str">
        <f t="shared" si="356"/>
        <v>Charley Hoffman</v>
      </c>
    </row>
    <row r="7285" spans="1:7" thickBot="1">
      <c r="A7285" s="62" t="s">
        <v>3928</v>
      </c>
      <c r="B7285" s="61">
        <v>74</v>
      </c>
      <c r="C7285" s="61" t="str">
        <f t="shared" si="354"/>
        <v>No Tie</v>
      </c>
      <c r="D7285" s="63">
        <f t="shared" si="355"/>
        <v>74</v>
      </c>
      <c r="E7285" s="63">
        <v>74</v>
      </c>
      <c r="F7285" s="61" t="s">
        <v>601</v>
      </c>
      <c r="G7285" s="61" t="str">
        <f t="shared" si="356"/>
        <v>Gonzalo Fdez-Castano</v>
      </c>
    </row>
    <row r="7286" spans="1:7" thickBot="1">
      <c r="A7286" s="62" t="s">
        <v>3928</v>
      </c>
      <c r="B7286" s="61">
        <v>75</v>
      </c>
      <c r="C7286" s="61" t="str">
        <f t="shared" si="354"/>
        <v>No Tie</v>
      </c>
      <c r="D7286" s="63">
        <f t="shared" si="355"/>
        <v>75</v>
      </c>
      <c r="E7286" s="63">
        <v>75</v>
      </c>
      <c r="F7286" s="61" t="s">
        <v>732</v>
      </c>
      <c r="G7286" s="61" t="str">
        <f t="shared" si="356"/>
        <v>Freddie Jacobson</v>
      </c>
    </row>
    <row r="7287" spans="1:7" thickBot="1">
      <c r="A7287" s="62" t="s">
        <v>3928</v>
      </c>
      <c r="B7287" s="61">
        <v>76</v>
      </c>
      <c r="C7287" s="61" t="str">
        <f t="shared" si="354"/>
        <v>No Tie</v>
      </c>
      <c r="D7287" s="63">
        <f t="shared" si="355"/>
        <v>76</v>
      </c>
      <c r="E7287" s="63">
        <v>76</v>
      </c>
      <c r="F7287" s="61" t="s">
        <v>1271</v>
      </c>
      <c r="G7287" s="61" t="str">
        <f t="shared" si="356"/>
        <v>Geoff Ogilvy</v>
      </c>
    </row>
    <row r="7288" spans="1:7" thickBot="1">
      <c r="A7288" s="62" t="s">
        <v>3928</v>
      </c>
      <c r="B7288" s="61">
        <v>77</v>
      </c>
      <c r="C7288" s="61" t="str">
        <f t="shared" si="354"/>
        <v>No Tie</v>
      </c>
      <c r="D7288" s="63">
        <f t="shared" si="355"/>
        <v>77</v>
      </c>
      <c r="E7288" s="63">
        <v>77</v>
      </c>
      <c r="F7288" s="61" t="s">
        <v>1314</v>
      </c>
      <c r="G7288" s="61" t="str">
        <f t="shared" si="356"/>
        <v>Erik Compton</v>
      </c>
    </row>
    <row r="7289" spans="1:7" thickBot="1">
      <c r="A7289" s="62" t="s">
        <v>3928</v>
      </c>
      <c r="B7289" s="61">
        <v>78</v>
      </c>
      <c r="C7289" s="61" t="str">
        <f t="shared" si="354"/>
        <v>No Tie</v>
      </c>
      <c r="D7289" s="63">
        <f t="shared" si="355"/>
        <v>78</v>
      </c>
      <c r="E7289" s="63">
        <v>78</v>
      </c>
      <c r="F7289" s="61" t="s">
        <v>1266</v>
      </c>
      <c r="G7289" s="61" t="str">
        <f t="shared" si="356"/>
        <v>Tim Clark</v>
      </c>
    </row>
    <row r="7290" spans="1:7" thickBot="1">
      <c r="A7290" s="62" t="s">
        <v>3928</v>
      </c>
      <c r="B7290" s="61">
        <v>79</v>
      </c>
      <c r="C7290" s="61" t="str">
        <f t="shared" si="354"/>
        <v>No Tie</v>
      </c>
      <c r="D7290" s="63">
        <f t="shared" si="355"/>
        <v>79</v>
      </c>
      <c r="E7290" s="63">
        <v>79</v>
      </c>
      <c r="F7290" s="61" t="s">
        <v>634</v>
      </c>
      <c r="G7290" s="61" t="str">
        <f t="shared" si="356"/>
        <v>George McNeill</v>
      </c>
    </row>
    <row r="7291" spans="1:7" thickBot="1">
      <c r="A7291" s="62" t="s">
        <v>3928</v>
      </c>
      <c r="B7291" s="61">
        <v>80</v>
      </c>
      <c r="C7291" s="61" t="str">
        <f t="shared" si="354"/>
        <v>No Tie</v>
      </c>
      <c r="D7291" s="63">
        <f t="shared" si="355"/>
        <v>80</v>
      </c>
      <c r="E7291" s="63">
        <v>80</v>
      </c>
      <c r="F7291" s="61" t="s">
        <v>1290</v>
      </c>
      <c r="G7291" s="61" t="str">
        <f t="shared" si="356"/>
        <v>Hyung-Sung Kim</v>
      </c>
    </row>
    <row r="7292" spans="1:7" thickBot="1">
      <c r="A7292" s="62" t="s">
        <v>3928</v>
      </c>
      <c r="B7292" s="61">
        <v>81</v>
      </c>
      <c r="C7292" s="61" t="str">
        <f t="shared" si="354"/>
        <v>No Tie</v>
      </c>
      <c r="D7292" s="63">
        <f t="shared" si="355"/>
        <v>81</v>
      </c>
      <c r="E7292" s="63">
        <v>81</v>
      </c>
      <c r="F7292" s="61" t="s">
        <v>687</v>
      </c>
      <c r="G7292" s="61" t="str">
        <f t="shared" si="356"/>
        <v>K.J. Choi</v>
      </c>
    </row>
    <row r="7293" spans="1:7" thickBot="1">
      <c r="A7293" s="62" t="s">
        <v>3928</v>
      </c>
      <c r="B7293" s="61">
        <v>82</v>
      </c>
      <c r="C7293" s="61" t="str">
        <f t="shared" si="354"/>
        <v>No Tie</v>
      </c>
      <c r="D7293" s="63">
        <f t="shared" si="355"/>
        <v>82</v>
      </c>
      <c r="E7293" s="63">
        <v>82</v>
      </c>
      <c r="F7293" s="61" t="s">
        <v>657</v>
      </c>
      <c r="G7293" s="61" t="str">
        <f t="shared" si="356"/>
        <v>Chris Stroud</v>
      </c>
    </row>
    <row r="7294" spans="1:7" thickBot="1">
      <c r="A7294" s="62" t="s">
        <v>3928</v>
      </c>
      <c r="B7294" s="61">
        <v>83</v>
      </c>
      <c r="C7294" s="61" t="str">
        <f t="shared" si="354"/>
        <v>No Tie</v>
      </c>
      <c r="D7294" s="63">
        <f t="shared" si="355"/>
        <v>83</v>
      </c>
      <c r="E7294" s="63">
        <v>83</v>
      </c>
      <c r="F7294" s="61" t="s">
        <v>603</v>
      </c>
      <c r="G7294" s="61" t="str">
        <f t="shared" si="356"/>
        <v>Ryo Ishikawa</v>
      </c>
    </row>
    <row r="7295" spans="1:7" thickBot="1">
      <c r="A7295" s="62" t="s">
        <v>3928</v>
      </c>
      <c r="B7295" s="61">
        <v>84</v>
      </c>
      <c r="C7295" s="61" t="str">
        <f t="shared" si="354"/>
        <v>No Tie</v>
      </c>
      <c r="D7295" s="63">
        <f t="shared" si="355"/>
        <v>84</v>
      </c>
      <c r="E7295" s="63">
        <v>84</v>
      </c>
      <c r="F7295" s="61" t="s">
        <v>1228</v>
      </c>
      <c r="G7295" s="61" t="str">
        <f t="shared" si="356"/>
        <v>Ben Martin</v>
      </c>
    </row>
    <row r="7296" spans="1:7" thickBot="1">
      <c r="A7296" s="62" t="s">
        <v>3928</v>
      </c>
      <c r="B7296" s="61">
        <v>85</v>
      </c>
      <c r="C7296" s="61" t="str">
        <f t="shared" si="354"/>
        <v>No Tie</v>
      </c>
      <c r="D7296" s="63">
        <f t="shared" si="355"/>
        <v>85</v>
      </c>
      <c r="E7296" s="63">
        <v>85</v>
      </c>
      <c r="F7296" s="61" t="s">
        <v>1257</v>
      </c>
      <c r="G7296" s="61" t="str">
        <f t="shared" si="356"/>
        <v>Rafa Cabrera Bello</v>
      </c>
    </row>
    <row r="7297" spans="1:7" thickBot="1">
      <c r="A7297" s="62" t="s">
        <v>3928</v>
      </c>
      <c r="B7297" s="61">
        <v>86</v>
      </c>
      <c r="C7297" s="61" t="str">
        <f t="shared" si="354"/>
        <v>No Tie</v>
      </c>
      <c r="D7297" s="63">
        <f t="shared" si="355"/>
        <v>86</v>
      </c>
      <c r="E7297" s="63">
        <v>86</v>
      </c>
      <c r="F7297" s="61" t="s">
        <v>1208</v>
      </c>
      <c r="G7297" s="61" t="str">
        <f t="shared" si="356"/>
        <v>Anirban Lahiri</v>
      </c>
    </row>
    <row r="7298" spans="1:7" thickBot="1">
      <c r="A7298" s="62" t="s">
        <v>3928</v>
      </c>
      <c r="B7298" s="61">
        <v>87</v>
      </c>
      <c r="C7298" s="61" t="str">
        <f t="shared" si="354"/>
        <v>No Tie</v>
      </c>
      <c r="D7298" s="63">
        <f t="shared" si="355"/>
        <v>87</v>
      </c>
      <c r="E7298" s="63">
        <v>87</v>
      </c>
      <c r="F7298" s="61" t="s">
        <v>1233</v>
      </c>
      <c r="G7298" s="61" t="str">
        <f t="shared" si="356"/>
        <v>George Coetzee</v>
      </c>
    </row>
    <row r="7299" spans="1:7" thickBot="1">
      <c r="A7299" s="62" t="s">
        <v>3928</v>
      </c>
      <c r="B7299" s="61">
        <v>88</v>
      </c>
      <c r="C7299" s="61" t="str">
        <f t="shared" si="354"/>
        <v>No Tie</v>
      </c>
      <c r="D7299" s="63">
        <f t="shared" si="355"/>
        <v>88</v>
      </c>
      <c r="E7299" s="63">
        <v>88</v>
      </c>
      <c r="F7299" s="61" t="s">
        <v>557</v>
      </c>
      <c r="G7299" s="61" t="str">
        <f t="shared" si="356"/>
        <v>Nick Watney</v>
      </c>
    </row>
    <row r="7300" spans="1:7" thickBot="1">
      <c r="A7300" s="62" t="s">
        <v>3928</v>
      </c>
      <c r="B7300" s="61">
        <v>89</v>
      </c>
      <c r="C7300" s="61" t="str">
        <f t="shared" si="354"/>
        <v>No Tie</v>
      </c>
      <c r="D7300" s="63">
        <f t="shared" si="355"/>
        <v>89</v>
      </c>
      <c r="E7300" s="63">
        <v>89</v>
      </c>
      <c r="F7300" s="61" t="s">
        <v>565</v>
      </c>
      <c r="G7300" s="61" t="str">
        <f t="shared" si="356"/>
        <v>Kevin Chappell</v>
      </c>
    </row>
    <row r="7301" spans="1:7" thickBot="1">
      <c r="A7301" s="62" t="s">
        <v>3928</v>
      </c>
      <c r="B7301" s="61">
        <v>90</v>
      </c>
      <c r="C7301" s="61" t="str">
        <f t="shared" si="354"/>
        <v>No Tie</v>
      </c>
      <c r="D7301" s="63">
        <f t="shared" si="355"/>
        <v>90</v>
      </c>
      <c r="E7301" s="63">
        <v>90</v>
      </c>
      <c r="F7301" s="61" t="s">
        <v>1311</v>
      </c>
      <c r="G7301" s="61" t="str">
        <f t="shared" si="356"/>
        <v>Chesson Hadley</v>
      </c>
    </row>
    <row r="7302" spans="1:7" thickBot="1">
      <c r="A7302" s="62" t="s">
        <v>3928</v>
      </c>
      <c r="B7302" s="61">
        <v>91</v>
      </c>
      <c r="C7302" s="61" t="str">
        <f t="shared" ref="C7302:C7333" si="357">IFERROR(SEARCH("T",B7302),"No Tie")</f>
        <v>No Tie</v>
      </c>
      <c r="D7302" s="63">
        <f t="shared" ref="D7302:D7333" si="358">IF(C7302="No Tie",B7302,RIGHT(B7302,LEN(B7302)-1))</f>
        <v>91</v>
      </c>
      <c r="E7302" s="63">
        <v>91</v>
      </c>
      <c r="F7302" s="61" t="s">
        <v>1607</v>
      </c>
      <c r="G7302" s="61" t="str">
        <f t="shared" ref="G7302:G7333" si="359">TRIM(SUBSTITUTE(F7302,CHAR(160),CHAR(32)))</f>
        <v>Matteo Manassero</v>
      </c>
    </row>
    <row r="7303" spans="1:7" thickBot="1">
      <c r="A7303" s="62" t="s">
        <v>3928</v>
      </c>
      <c r="B7303" s="61">
        <v>92</v>
      </c>
      <c r="C7303" s="61" t="str">
        <f t="shared" si="357"/>
        <v>No Tie</v>
      </c>
      <c r="D7303" s="63">
        <f t="shared" si="358"/>
        <v>92</v>
      </c>
      <c r="E7303" s="63">
        <v>92</v>
      </c>
      <c r="F7303" s="61" t="s">
        <v>1415</v>
      </c>
      <c r="G7303" s="61" t="str">
        <f t="shared" si="359"/>
        <v>Edoardo Molinari</v>
      </c>
    </row>
    <row r="7304" spans="1:7" thickBot="1">
      <c r="A7304" s="62" t="s">
        <v>3928</v>
      </c>
      <c r="B7304" s="61">
        <v>93</v>
      </c>
      <c r="C7304" s="61" t="str">
        <f t="shared" si="357"/>
        <v>No Tie</v>
      </c>
      <c r="D7304" s="63">
        <f t="shared" si="358"/>
        <v>93</v>
      </c>
      <c r="E7304" s="63">
        <v>93</v>
      </c>
      <c r="F7304" s="61" t="s">
        <v>1242</v>
      </c>
      <c r="G7304" s="61" t="str">
        <f t="shared" si="359"/>
        <v>Richie Ramsay</v>
      </c>
    </row>
    <row r="7305" spans="1:7" thickBot="1">
      <c r="A7305" s="62" t="s">
        <v>3928</v>
      </c>
      <c r="B7305" s="61">
        <v>94</v>
      </c>
      <c r="C7305" s="61" t="str">
        <f t="shared" si="357"/>
        <v>No Tie</v>
      </c>
      <c r="D7305" s="63">
        <f t="shared" si="358"/>
        <v>94</v>
      </c>
      <c r="E7305" s="63">
        <v>94</v>
      </c>
      <c r="F7305" s="61" t="s">
        <v>567</v>
      </c>
      <c r="G7305" s="61" t="str">
        <f t="shared" si="359"/>
        <v>Seung-Yul Noh</v>
      </c>
    </row>
    <row r="7306" spans="1:7" thickBot="1">
      <c r="A7306" s="62" t="s">
        <v>3928</v>
      </c>
      <c r="B7306" s="61">
        <v>95</v>
      </c>
      <c r="C7306" s="61" t="str">
        <f t="shared" si="357"/>
        <v>No Tie</v>
      </c>
      <c r="D7306" s="63">
        <f t="shared" si="358"/>
        <v>95</v>
      </c>
      <c r="E7306" s="63">
        <v>95</v>
      </c>
      <c r="F7306" s="61" t="s">
        <v>1258</v>
      </c>
      <c r="G7306" s="61" t="str">
        <f t="shared" si="359"/>
        <v>Fabrizio Zanotti</v>
      </c>
    </row>
    <row r="7307" spans="1:7" thickBot="1">
      <c r="A7307" s="62" t="s">
        <v>3928</v>
      </c>
      <c r="B7307" s="61">
        <v>96</v>
      </c>
      <c r="C7307" s="61" t="str">
        <f t="shared" si="357"/>
        <v>No Tie</v>
      </c>
      <c r="D7307" s="63">
        <f t="shared" si="358"/>
        <v>96</v>
      </c>
      <c r="E7307" s="63">
        <v>96</v>
      </c>
      <c r="F7307" s="61" t="s">
        <v>1197</v>
      </c>
      <c r="G7307" s="61" t="str">
        <f t="shared" si="359"/>
        <v>Danny Willett</v>
      </c>
    </row>
    <row r="7308" spans="1:7" thickBot="1">
      <c r="A7308" s="62" t="s">
        <v>3928</v>
      </c>
      <c r="B7308" s="61">
        <v>97</v>
      </c>
      <c r="C7308" s="61" t="str">
        <f t="shared" si="357"/>
        <v>No Tie</v>
      </c>
      <c r="D7308" s="63">
        <f t="shared" si="358"/>
        <v>97</v>
      </c>
      <c r="E7308" s="63">
        <v>97</v>
      </c>
      <c r="F7308" s="61" t="s">
        <v>1264</v>
      </c>
      <c r="G7308" s="61" t="str">
        <f t="shared" si="359"/>
        <v>Morgan Hoffmann</v>
      </c>
    </row>
    <row r="7309" spans="1:7" thickBot="1">
      <c r="A7309" s="62" t="s">
        <v>3928</v>
      </c>
      <c r="B7309" s="61">
        <v>98</v>
      </c>
      <c r="C7309" s="61" t="str">
        <f t="shared" si="357"/>
        <v>No Tie</v>
      </c>
      <c r="D7309" s="63">
        <f t="shared" si="358"/>
        <v>98</v>
      </c>
      <c r="E7309" s="63">
        <v>98</v>
      </c>
      <c r="F7309" s="61" t="s">
        <v>1280</v>
      </c>
      <c r="G7309" s="61" t="str">
        <f t="shared" si="359"/>
        <v>Brendon de Jonge</v>
      </c>
    </row>
    <row r="7310" spans="1:7" thickBot="1">
      <c r="A7310" s="62" t="s">
        <v>3928</v>
      </c>
      <c r="B7310" s="61">
        <v>99</v>
      </c>
      <c r="C7310" s="61" t="str">
        <f t="shared" si="357"/>
        <v>No Tie</v>
      </c>
      <c r="D7310" s="63">
        <f t="shared" si="358"/>
        <v>99</v>
      </c>
      <c r="E7310" s="63">
        <v>99</v>
      </c>
      <c r="F7310" s="61" t="s">
        <v>1388</v>
      </c>
      <c r="G7310" s="61" t="str">
        <f t="shared" si="359"/>
        <v>Simon Dyson</v>
      </c>
    </row>
    <row r="7311" spans="1:7" thickBot="1">
      <c r="A7311" s="62" t="s">
        <v>3928</v>
      </c>
      <c r="B7311" s="61">
        <v>100</v>
      </c>
      <c r="C7311" s="61" t="str">
        <f t="shared" si="357"/>
        <v>No Tie</v>
      </c>
      <c r="D7311" s="63">
        <f t="shared" si="358"/>
        <v>100</v>
      </c>
      <c r="E7311" s="63">
        <v>100</v>
      </c>
      <c r="F7311" s="61" t="s">
        <v>1291</v>
      </c>
      <c r="G7311" s="61" t="str">
        <f t="shared" si="359"/>
        <v>Charles Howell III</v>
      </c>
    </row>
    <row r="7312" spans="1:7" thickBot="1">
      <c r="A7312" s="62" t="s">
        <v>3928</v>
      </c>
      <c r="B7312" s="61">
        <v>101</v>
      </c>
      <c r="C7312" s="61" t="str">
        <f t="shared" si="357"/>
        <v>No Tie</v>
      </c>
      <c r="D7312" s="63">
        <f t="shared" si="358"/>
        <v>101</v>
      </c>
      <c r="E7312" s="63">
        <v>101</v>
      </c>
      <c r="F7312" s="61" t="s">
        <v>1253</v>
      </c>
      <c r="G7312" s="61" t="str">
        <f t="shared" si="359"/>
        <v>Daniel Summerhays</v>
      </c>
    </row>
    <row r="7313" spans="1:7" thickBot="1">
      <c r="A7313" s="62" t="s">
        <v>3928</v>
      </c>
      <c r="B7313" s="61">
        <v>102</v>
      </c>
      <c r="C7313" s="61" t="str">
        <f t="shared" si="357"/>
        <v>No Tie</v>
      </c>
      <c r="D7313" s="63">
        <f t="shared" si="358"/>
        <v>102</v>
      </c>
      <c r="E7313" s="63">
        <v>102</v>
      </c>
      <c r="F7313" s="61" t="s">
        <v>645</v>
      </c>
      <c r="G7313" s="61" t="str">
        <f t="shared" si="359"/>
        <v>Russell Knox</v>
      </c>
    </row>
    <row r="7314" spans="1:7" thickBot="1">
      <c r="A7314" s="62" t="s">
        <v>3928</v>
      </c>
      <c r="B7314" s="61">
        <v>103</v>
      </c>
      <c r="C7314" s="61" t="str">
        <f t="shared" si="357"/>
        <v>No Tie</v>
      </c>
      <c r="D7314" s="63">
        <f t="shared" si="358"/>
        <v>103</v>
      </c>
      <c r="E7314" s="63">
        <v>103</v>
      </c>
      <c r="F7314" s="61" t="s">
        <v>1239</v>
      </c>
      <c r="G7314" s="61" t="str">
        <f t="shared" si="359"/>
        <v>Chris Wood</v>
      </c>
    </row>
    <row r="7315" spans="1:7" thickBot="1">
      <c r="A7315" s="62" t="s">
        <v>3928</v>
      </c>
      <c r="B7315" s="61">
        <v>104</v>
      </c>
      <c r="C7315" s="61" t="str">
        <f t="shared" si="357"/>
        <v>No Tie</v>
      </c>
      <c r="D7315" s="63">
        <f t="shared" si="358"/>
        <v>104</v>
      </c>
      <c r="E7315" s="63">
        <v>104</v>
      </c>
      <c r="F7315" s="61" t="s">
        <v>1250</v>
      </c>
      <c r="G7315" s="61" t="str">
        <f t="shared" si="359"/>
        <v>David Howell</v>
      </c>
    </row>
    <row r="7316" spans="1:7" thickBot="1">
      <c r="A7316" s="62" t="s">
        <v>3928</v>
      </c>
      <c r="B7316" s="61">
        <v>105</v>
      </c>
      <c r="C7316" s="61" t="str">
        <f t="shared" si="357"/>
        <v>No Tie</v>
      </c>
      <c r="D7316" s="63">
        <f t="shared" si="358"/>
        <v>105</v>
      </c>
      <c r="E7316" s="63">
        <v>105</v>
      </c>
      <c r="F7316" s="61" t="s">
        <v>682</v>
      </c>
      <c r="G7316" s="61" t="str">
        <f t="shared" si="359"/>
        <v>Jerry Kelly</v>
      </c>
    </row>
    <row r="7317" spans="1:7" thickBot="1">
      <c r="A7317" s="62" t="s">
        <v>3928</v>
      </c>
      <c r="B7317" s="61">
        <v>106</v>
      </c>
      <c r="C7317" s="61" t="str">
        <f t="shared" si="357"/>
        <v>No Tie</v>
      </c>
      <c r="D7317" s="63">
        <f t="shared" si="358"/>
        <v>106</v>
      </c>
      <c r="E7317" s="63">
        <v>106</v>
      </c>
      <c r="F7317" s="61" t="s">
        <v>1355</v>
      </c>
      <c r="G7317" s="61" t="str">
        <f t="shared" si="359"/>
        <v>Hideto Tanihara</v>
      </c>
    </row>
    <row r="7318" spans="1:7" thickBot="1">
      <c r="A7318" s="62" t="s">
        <v>3928</v>
      </c>
      <c r="B7318" s="61">
        <v>107</v>
      </c>
      <c r="C7318" s="61" t="str">
        <f t="shared" si="357"/>
        <v>No Tie</v>
      </c>
      <c r="D7318" s="63">
        <f t="shared" si="358"/>
        <v>107</v>
      </c>
      <c r="E7318" s="63">
        <v>107</v>
      </c>
      <c r="F7318" s="61" t="s">
        <v>744</v>
      </c>
      <c r="G7318" s="61" t="str">
        <f t="shared" si="359"/>
        <v>Stuart Appleby</v>
      </c>
    </row>
    <row r="7319" spans="1:7" thickBot="1">
      <c r="A7319" s="62" t="s">
        <v>3928</v>
      </c>
      <c r="B7319" s="61">
        <v>108</v>
      </c>
      <c r="C7319" s="61" t="str">
        <f t="shared" si="357"/>
        <v>No Tie</v>
      </c>
      <c r="D7319" s="63">
        <f t="shared" si="358"/>
        <v>108</v>
      </c>
      <c r="E7319" s="63">
        <v>108</v>
      </c>
      <c r="F7319" s="61" t="s">
        <v>1307</v>
      </c>
      <c r="G7319" s="61" t="str">
        <f t="shared" si="359"/>
        <v>Robert Karlsson</v>
      </c>
    </row>
    <row r="7320" spans="1:7" thickBot="1">
      <c r="A7320" s="62" t="s">
        <v>3928</v>
      </c>
      <c r="B7320" s="61">
        <v>109</v>
      </c>
      <c r="C7320" s="61" t="str">
        <f t="shared" si="357"/>
        <v>No Tie</v>
      </c>
      <c r="D7320" s="63">
        <f t="shared" si="358"/>
        <v>109</v>
      </c>
      <c r="E7320" s="63">
        <v>109</v>
      </c>
      <c r="F7320" s="61" t="s">
        <v>1422</v>
      </c>
      <c r="G7320" s="61" t="str">
        <f t="shared" si="359"/>
        <v>Ben Crane</v>
      </c>
    </row>
    <row r="7321" spans="1:7" thickBot="1">
      <c r="A7321" s="62" t="s">
        <v>3928</v>
      </c>
      <c r="B7321" s="61">
        <v>110</v>
      </c>
      <c r="C7321" s="61" t="str">
        <f t="shared" si="357"/>
        <v>No Tie</v>
      </c>
      <c r="D7321" s="63">
        <f t="shared" si="358"/>
        <v>110</v>
      </c>
      <c r="E7321" s="63">
        <v>110</v>
      </c>
      <c r="F7321" s="61" t="s">
        <v>1240</v>
      </c>
      <c r="G7321" s="61" t="str">
        <f t="shared" si="359"/>
        <v>Alexander Levy</v>
      </c>
    </row>
    <row r="7322" spans="1:7" thickBot="1">
      <c r="A7322" s="62" t="s">
        <v>3928</v>
      </c>
      <c r="B7322" s="61">
        <v>111</v>
      </c>
      <c r="C7322" s="61" t="str">
        <f t="shared" si="357"/>
        <v>No Tie</v>
      </c>
      <c r="D7322" s="63">
        <f t="shared" si="358"/>
        <v>111</v>
      </c>
      <c r="E7322" s="63">
        <v>111</v>
      </c>
      <c r="F7322" s="61" t="s">
        <v>1267</v>
      </c>
      <c r="G7322" s="61" t="str">
        <f t="shared" si="359"/>
        <v>David Hearn</v>
      </c>
    </row>
    <row r="7323" spans="1:7" thickBot="1">
      <c r="A7323" s="62" t="s">
        <v>3928</v>
      </c>
      <c r="B7323" s="61">
        <v>112</v>
      </c>
      <c r="C7323" s="61" t="str">
        <f t="shared" si="357"/>
        <v>No Tie</v>
      </c>
      <c r="D7323" s="63">
        <f t="shared" si="358"/>
        <v>112</v>
      </c>
      <c r="E7323" s="63">
        <v>112</v>
      </c>
      <c r="F7323" s="61" t="s">
        <v>1366</v>
      </c>
      <c r="G7323" s="61" t="str">
        <f t="shared" si="359"/>
        <v>Hennie Otto</v>
      </c>
    </row>
    <row r="7324" spans="1:7" thickBot="1">
      <c r="A7324" s="62" t="s">
        <v>3928</v>
      </c>
      <c r="B7324" s="61">
        <v>113</v>
      </c>
      <c r="C7324" s="61" t="str">
        <f t="shared" si="357"/>
        <v>No Tie</v>
      </c>
      <c r="D7324" s="63">
        <f t="shared" si="358"/>
        <v>113</v>
      </c>
      <c r="E7324" s="63">
        <v>113</v>
      </c>
      <c r="F7324" s="61" t="s">
        <v>574</v>
      </c>
      <c r="G7324" s="61" t="str">
        <f t="shared" si="359"/>
        <v>Camilo Villegas</v>
      </c>
    </row>
    <row r="7325" spans="1:7" thickBot="1">
      <c r="A7325" s="62" t="s">
        <v>3928</v>
      </c>
      <c r="B7325" s="61">
        <v>114</v>
      </c>
      <c r="C7325" s="61" t="str">
        <f t="shared" si="357"/>
        <v>No Tie</v>
      </c>
      <c r="D7325" s="63">
        <f t="shared" si="358"/>
        <v>114</v>
      </c>
      <c r="E7325" s="63">
        <v>114</v>
      </c>
      <c r="F7325" s="61" t="s">
        <v>1302</v>
      </c>
      <c r="G7325" s="61" t="str">
        <f t="shared" si="359"/>
        <v>Romain Wattel</v>
      </c>
    </row>
    <row r="7326" spans="1:7" thickBot="1">
      <c r="A7326" s="62" t="s">
        <v>3928</v>
      </c>
      <c r="B7326" s="61">
        <v>115</v>
      </c>
      <c r="C7326" s="61" t="str">
        <f t="shared" si="357"/>
        <v>No Tie</v>
      </c>
      <c r="D7326" s="63">
        <f t="shared" si="358"/>
        <v>115</v>
      </c>
      <c r="E7326" s="63">
        <v>115</v>
      </c>
      <c r="F7326" s="61" t="s">
        <v>1345</v>
      </c>
      <c r="G7326" s="61" t="str">
        <f t="shared" si="359"/>
        <v>Scott Stallings</v>
      </c>
    </row>
    <row r="7327" spans="1:7" thickBot="1">
      <c r="A7327" s="62" t="s">
        <v>3928</v>
      </c>
      <c r="B7327" s="61">
        <v>116</v>
      </c>
      <c r="C7327" s="61" t="str">
        <f t="shared" si="357"/>
        <v>No Tie</v>
      </c>
      <c r="D7327" s="63">
        <f t="shared" si="358"/>
        <v>116</v>
      </c>
      <c r="E7327" s="63">
        <v>116</v>
      </c>
      <c r="F7327" s="61" t="s">
        <v>575</v>
      </c>
      <c r="G7327" s="61" t="str">
        <f t="shared" si="359"/>
        <v>Boo Weekley</v>
      </c>
    </row>
    <row r="7328" spans="1:7" thickBot="1">
      <c r="A7328" s="62" t="s">
        <v>3928</v>
      </c>
      <c r="B7328" s="61">
        <v>117</v>
      </c>
      <c r="C7328" s="61" t="str">
        <f t="shared" si="357"/>
        <v>No Tie</v>
      </c>
      <c r="D7328" s="63">
        <f t="shared" si="358"/>
        <v>117</v>
      </c>
      <c r="E7328" s="63">
        <v>117</v>
      </c>
      <c r="F7328" s="61" t="s">
        <v>1196</v>
      </c>
      <c r="G7328" s="61" t="str">
        <f t="shared" si="359"/>
        <v>Branden Grace</v>
      </c>
    </row>
    <row r="7329" spans="1:7" thickBot="1">
      <c r="A7329" s="62" t="s">
        <v>3928</v>
      </c>
      <c r="B7329" s="61">
        <v>118</v>
      </c>
      <c r="C7329" s="61" t="str">
        <f t="shared" si="357"/>
        <v>No Tie</v>
      </c>
      <c r="D7329" s="63">
        <f t="shared" si="358"/>
        <v>118</v>
      </c>
      <c r="E7329" s="63">
        <v>118</v>
      </c>
      <c r="F7329" s="61" t="s">
        <v>1317</v>
      </c>
      <c r="G7329" s="61" t="str">
        <f t="shared" si="359"/>
        <v>Jason Kokrak</v>
      </c>
    </row>
    <row r="7330" spans="1:7" thickBot="1">
      <c r="A7330" s="62" t="s">
        <v>3928</v>
      </c>
      <c r="B7330" s="61">
        <v>119</v>
      </c>
      <c r="C7330" s="61" t="str">
        <f t="shared" si="357"/>
        <v>No Tie</v>
      </c>
      <c r="D7330" s="63">
        <f t="shared" si="358"/>
        <v>119</v>
      </c>
      <c r="E7330" s="63">
        <v>119</v>
      </c>
      <c r="F7330" s="61" t="s">
        <v>1360</v>
      </c>
      <c r="G7330" s="61" t="str">
        <f t="shared" si="359"/>
        <v>Will MacKenzie</v>
      </c>
    </row>
    <row r="7331" spans="1:7" thickBot="1">
      <c r="A7331" s="62" t="s">
        <v>3928</v>
      </c>
      <c r="B7331" s="61">
        <v>120</v>
      </c>
      <c r="C7331" s="61" t="str">
        <f t="shared" si="357"/>
        <v>No Tie</v>
      </c>
      <c r="D7331" s="63">
        <f t="shared" si="358"/>
        <v>120</v>
      </c>
      <c r="E7331" s="63">
        <v>120</v>
      </c>
      <c r="F7331" s="61" t="s">
        <v>1262</v>
      </c>
      <c r="G7331" s="61" t="str">
        <f t="shared" si="359"/>
        <v>Shawn Stefani</v>
      </c>
    </row>
    <row r="7332" spans="1:7" thickBot="1">
      <c r="A7332" s="62" t="s">
        <v>3928</v>
      </c>
      <c r="B7332" s="61">
        <v>121</v>
      </c>
      <c r="C7332" s="61" t="str">
        <f t="shared" si="357"/>
        <v>No Tie</v>
      </c>
      <c r="D7332" s="63">
        <f t="shared" si="358"/>
        <v>121</v>
      </c>
      <c r="E7332" s="63">
        <v>121</v>
      </c>
      <c r="F7332" s="61" t="s">
        <v>1265</v>
      </c>
      <c r="G7332" s="61" t="str">
        <f t="shared" si="359"/>
        <v>Ross Fisher</v>
      </c>
    </row>
    <row r="7333" spans="1:7" thickBot="1">
      <c r="A7333" s="62" t="s">
        <v>3928</v>
      </c>
      <c r="B7333" s="61">
        <v>122</v>
      </c>
      <c r="C7333" s="61" t="str">
        <f t="shared" si="357"/>
        <v>No Tie</v>
      </c>
      <c r="D7333" s="63">
        <f t="shared" si="358"/>
        <v>122</v>
      </c>
      <c r="E7333" s="63">
        <v>122</v>
      </c>
      <c r="F7333" s="61" t="s">
        <v>1241</v>
      </c>
      <c r="G7333" s="61" t="str">
        <f t="shared" si="359"/>
        <v>Brendan Steele</v>
      </c>
    </row>
    <row r="7334" spans="1:7" thickBot="1">
      <c r="A7334" s="62" t="s">
        <v>3928</v>
      </c>
      <c r="B7334" s="61">
        <v>123</v>
      </c>
      <c r="C7334" s="61" t="str">
        <f t="shared" ref="C7334:C7365" si="360">IFERROR(SEARCH("T",B7334),"No Tie")</f>
        <v>No Tie</v>
      </c>
      <c r="D7334" s="63">
        <f t="shared" ref="D7334:D7365" si="361">IF(C7334="No Tie",B7334,RIGHT(B7334,LEN(B7334)-1))</f>
        <v>123</v>
      </c>
      <c r="E7334" s="63">
        <v>123</v>
      </c>
      <c r="F7334" s="61" t="s">
        <v>1224</v>
      </c>
      <c r="G7334" s="61" t="str">
        <f t="shared" ref="G7334:G7365" si="362">TRIM(SUBSTITUTE(F7334,CHAR(160),CHAR(32)))</f>
        <v>Steven Bowditch</v>
      </c>
    </row>
    <row r="7335" spans="1:7" thickBot="1">
      <c r="A7335" s="62" t="s">
        <v>3928</v>
      </c>
      <c r="B7335" s="61">
        <v>124</v>
      </c>
      <c r="C7335" s="61" t="str">
        <f t="shared" si="360"/>
        <v>No Tie</v>
      </c>
      <c r="D7335" s="63">
        <f t="shared" si="361"/>
        <v>124</v>
      </c>
      <c r="E7335" s="63">
        <v>124</v>
      </c>
      <c r="F7335" s="61" t="s">
        <v>1237</v>
      </c>
      <c r="G7335" s="61" t="str">
        <f t="shared" si="362"/>
        <v>Thorbjorn Olesen</v>
      </c>
    </row>
    <row r="7336" spans="1:7" thickBot="1">
      <c r="A7336" s="62" t="s">
        <v>3928</v>
      </c>
      <c r="B7336" s="61">
        <v>125</v>
      </c>
      <c r="C7336" s="61" t="str">
        <f t="shared" si="360"/>
        <v>No Tie</v>
      </c>
      <c r="D7336" s="63">
        <f t="shared" si="361"/>
        <v>125</v>
      </c>
      <c r="E7336" s="63">
        <v>125</v>
      </c>
      <c r="F7336" s="61" t="s">
        <v>1334</v>
      </c>
      <c r="G7336" s="61" t="str">
        <f t="shared" si="362"/>
        <v>Andrew Johnston</v>
      </c>
    </row>
    <row r="7337" spans="1:7" thickBot="1">
      <c r="A7337" s="62" t="s">
        <v>3928</v>
      </c>
      <c r="B7337" s="61">
        <v>126</v>
      </c>
      <c r="C7337" s="61" t="str">
        <f t="shared" si="360"/>
        <v>No Tie</v>
      </c>
      <c r="D7337" s="63">
        <f t="shared" si="361"/>
        <v>126</v>
      </c>
      <c r="E7337" s="63">
        <v>126</v>
      </c>
      <c r="F7337" s="61" t="s">
        <v>1238</v>
      </c>
      <c r="G7337" s="61" t="str">
        <f t="shared" si="362"/>
        <v>Justin Thomas</v>
      </c>
    </row>
    <row r="7338" spans="1:7" thickBot="1">
      <c r="A7338" s="62" t="s">
        <v>3928</v>
      </c>
      <c r="B7338" s="61">
        <v>127</v>
      </c>
      <c r="C7338" s="61" t="str">
        <f t="shared" si="360"/>
        <v>No Tie</v>
      </c>
      <c r="D7338" s="63">
        <f t="shared" si="361"/>
        <v>127</v>
      </c>
      <c r="E7338" s="63">
        <v>127</v>
      </c>
      <c r="F7338" s="61" t="s">
        <v>1390</v>
      </c>
      <c r="G7338" s="61" t="str">
        <f t="shared" si="362"/>
        <v>John Huh</v>
      </c>
    </row>
    <row r="7339" spans="1:7" thickBot="1">
      <c r="A7339" s="62" t="s">
        <v>3928</v>
      </c>
      <c r="B7339" s="61">
        <v>128</v>
      </c>
      <c r="C7339" s="61" t="str">
        <f t="shared" si="360"/>
        <v>No Tie</v>
      </c>
      <c r="D7339" s="63">
        <f t="shared" si="361"/>
        <v>128</v>
      </c>
      <c r="E7339" s="63">
        <v>128</v>
      </c>
      <c r="F7339" s="61" t="s">
        <v>1342</v>
      </c>
      <c r="G7339" s="61" t="str">
        <f t="shared" si="362"/>
        <v>Hiroyuki Fujita</v>
      </c>
    </row>
    <row r="7340" spans="1:7" thickBot="1">
      <c r="A7340" s="62" t="s">
        <v>3928</v>
      </c>
      <c r="B7340" s="61">
        <v>129</v>
      </c>
      <c r="C7340" s="61" t="str">
        <f t="shared" si="360"/>
        <v>No Tie</v>
      </c>
      <c r="D7340" s="63">
        <f t="shared" si="361"/>
        <v>129</v>
      </c>
      <c r="E7340" s="63">
        <v>129</v>
      </c>
      <c r="F7340" s="61" t="s">
        <v>1281</v>
      </c>
      <c r="G7340" s="61" t="str">
        <f t="shared" si="362"/>
        <v>David Horsey</v>
      </c>
    </row>
    <row r="7341" spans="1:7" thickBot="1">
      <c r="A7341" s="62" t="s">
        <v>3928</v>
      </c>
      <c r="B7341" s="61">
        <v>130</v>
      </c>
      <c r="C7341" s="61" t="str">
        <f t="shared" si="360"/>
        <v>No Tie</v>
      </c>
      <c r="D7341" s="63">
        <f t="shared" si="361"/>
        <v>130</v>
      </c>
      <c r="E7341" s="63">
        <v>130</v>
      </c>
      <c r="F7341" s="61" t="s">
        <v>1340</v>
      </c>
      <c r="G7341" s="61" t="str">
        <f t="shared" si="362"/>
        <v>Carlos Ortiz</v>
      </c>
    </row>
    <row r="7342" spans="1:7" thickBot="1">
      <c r="A7342" s="62" t="s">
        <v>3928</v>
      </c>
      <c r="B7342" s="61">
        <v>131</v>
      </c>
      <c r="C7342" s="61" t="str">
        <f t="shared" si="360"/>
        <v>No Tie</v>
      </c>
      <c r="D7342" s="63">
        <f t="shared" si="361"/>
        <v>131</v>
      </c>
      <c r="E7342" s="63">
        <v>131</v>
      </c>
      <c r="F7342" s="61" t="s">
        <v>1244</v>
      </c>
      <c r="G7342" s="61" t="str">
        <f t="shared" si="362"/>
        <v>Hiroshi Iwata</v>
      </c>
    </row>
    <row r="7343" spans="1:7" thickBot="1">
      <c r="A7343" s="62" t="s">
        <v>3928</v>
      </c>
      <c r="B7343" s="61">
        <v>131</v>
      </c>
      <c r="C7343" s="61" t="str">
        <f t="shared" si="360"/>
        <v>No Tie</v>
      </c>
      <c r="D7343" s="63">
        <f t="shared" si="361"/>
        <v>131</v>
      </c>
      <c r="E7343" s="63">
        <v>131</v>
      </c>
      <c r="F7343" s="61" t="s">
        <v>1371</v>
      </c>
      <c r="G7343" s="61" t="str">
        <f t="shared" si="362"/>
        <v>Peter Uihlein</v>
      </c>
    </row>
    <row r="7344" spans="1:7" thickBot="1">
      <c r="A7344" s="62" t="s">
        <v>3928</v>
      </c>
      <c r="B7344" s="61">
        <v>133</v>
      </c>
      <c r="C7344" s="61" t="str">
        <f t="shared" si="360"/>
        <v>No Tie</v>
      </c>
      <c r="D7344" s="63">
        <f t="shared" si="361"/>
        <v>133</v>
      </c>
      <c r="E7344" s="63">
        <v>133</v>
      </c>
      <c r="F7344" s="61" t="s">
        <v>669</v>
      </c>
      <c r="G7344" s="61" t="str">
        <f t="shared" si="362"/>
        <v>William McGirt</v>
      </c>
    </row>
    <row r="7345" spans="1:7" thickBot="1">
      <c r="A7345" s="62" t="s">
        <v>3928</v>
      </c>
      <c r="B7345" s="61">
        <v>134</v>
      </c>
      <c r="C7345" s="61" t="str">
        <f t="shared" si="360"/>
        <v>No Tie</v>
      </c>
      <c r="D7345" s="63">
        <f t="shared" si="361"/>
        <v>134</v>
      </c>
      <c r="E7345" s="63">
        <v>134</v>
      </c>
      <c r="F7345" s="61" t="s">
        <v>1216</v>
      </c>
      <c r="G7345" s="61" t="str">
        <f t="shared" si="362"/>
        <v>Kiradech Aphibarnrat</v>
      </c>
    </row>
    <row r="7346" spans="1:7" thickBot="1">
      <c r="A7346" s="62" t="s">
        <v>3928</v>
      </c>
      <c r="B7346" s="61">
        <v>135</v>
      </c>
      <c r="C7346" s="61" t="str">
        <f t="shared" si="360"/>
        <v>No Tie</v>
      </c>
      <c r="D7346" s="63">
        <f t="shared" si="361"/>
        <v>135</v>
      </c>
      <c r="E7346" s="63">
        <v>135</v>
      </c>
      <c r="F7346" s="61" t="s">
        <v>1324</v>
      </c>
      <c r="G7346" s="61" t="str">
        <f t="shared" si="362"/>
        <v>David Lipsky</v>
      </c>
    </row>
    <row r="7347" spans="1:7" thickBot="1">
      <c r="A7347" s="62" t="s">
        <v>3928</v>
      </c>
      <c r="B7347" s="61">
        <v>136</v>
      </c>
      <c r="C7347" s="61" t="str">
        <f t="shared" si="360"/>
        <v>No Tie</v>
      </c>
      <c r="D7347" s="63">
        <f t="shared" si="361"/>
        <v>136</v>
      </c>
      <c r="E7347" s="63">
        <v>136</v>
      </c>
      <c r="F7347" s="61" t="s">
        <v>1421</v>
      </c>
      <c r="G7347" s="61" t="str">
        <f t="shared" si="362"/>
        <v>Antonio Lascuna</v>
      </c>
    </row>
    <row r="7348" spans="1:7" thickBot="1">
      <c r="A7348" s="62" t="s">
        <v>3928</v>
      </c>
      <c r="B7348" s="61">
        <v>137</v>
      </c>
      <c r="C7348" s="61" t="str">
        <f t="shared" si="360"/>
        <v>No Tie</v>
      </c>
      <c r="D7348" s="63">
        <f t="shared" si="361"/>
        <v>137</v>
      </c>
      <c r="E7348" s="63">
        <v>137</v>
      </c>
      <c r="F7348" s="61" t="s">
        <v>1520</v>
      </c>
      <c r="G7348" s="61" t="str">
        <f t="shared" si="362"/>
        <v>Roberto Castro</v>
      </c>
    </row>
    <row r="7349" spans="1:7" thickBot="1">
      <c r="A7349" s="62" t="s">
        <v>3928</v>
      </c>
      <c r="B7349" s="61">
        <v>138</v>
      </c>
      <c r="C7349" s="61" t="str">
        <f t="shared" si="360"/>
        <v>No Tie</v>
      </c>
      <c r="D7349" s="63">
        <f t="shared" si="361"/>
        <v>138</v>
      </c>
      <c r="E7349" s="63">
        <v>138</v>
      </c>
      <c r="F7349" s="61" t="s">
        <v>1209</v>
      </c>
      <c r="G7349" s="61" t="str">
        <f t="shared" si="362"/>
        <v>David Lingmerth</v>
      </c>
    </row>
    <row r="7350" spans="1:7" thickBot="1">
      <c r="A7350" s="62" t="s">
        <v>3928</v>
      </c>
      <c r="B7350" s="61">
        <v>139</v>
      </c>
      <c r="C7350" s="61" t="str">
        <f t="shared" si="360"/>
        <v>No Tie</v>
      </c>
      <c r="D7350" s="63">
        <f t="shared" si="361"/>
        <v>139</v>
      </c>
      <c r="E7350" s="63">
        <v>139</v>
      </c>
      <c r="F7350" s="61" t="s">
        <v>1294</v>
      </c>
      <c r="G7350" s="61" t="str">
        <f t="shared" si="362"/>
        <v>Thomas Aiken</v>
      </c>
    </row>
    <row r="7351" spans="1:7" thickBot="1">
      <c r="A7351" s="62" t="s">
        <v>3928</v>
      </c>
      <c r="B7351" s="61">
        <v>140</v>
      </c>
      <c r="C7351" s="61" t="str">
        <f t="shared" si="360"/>
        <v>No Tie</v>
      </c>
      <c r="D7351" s="63">
        <f t="shared" si="361"/>
        <v>140</v>
      </c>
      <c r="E7351" s="63">
        <v>140</v>
      </c>
      <c r="F7351" s="61" t="s">
        <v>1391</v>
      </c>
      <c r="G7351" s="61" t="str">
        <f t="shared" si="362"/>
        <v>Michael Thompson</v>
      </c>
    </row>
    <row r="7352" spans="1:7" thickBot="1">
      <c r="A7352" s="62" t="s">
        <v>3928</v>
      </c>
      <c r="B7352" s="61">
        <v>141</v>
      </c>
      <c r="C7352" s="61" t="str">
        <f t="shared" si="360"/>
        <v>No Tie</v>
      </c>
      <c r="D7352" s="63">
        <f t="shared" si="361"/>
        <v>141</v>
      </c>
      <c r="E7352" s="63">
        <v>141</v>
      </c>
      <c r="F7352" s="61" t="s">
        <v>1306</v>
      </c>
      <c r="G7352" s="61" t="str">
        <f t="shared" si="362"/>
        <v>Alejandro Canizares</v>
      </c>
    </row>
    <row r="7353" spans="1:7" thickBot="1">
      <c r="A7353" s="62" t="s">
        <v>3928</v>
      </c>
      <c r="B7353" s="61">
        <v>142</v>
      </c>
      <c r="C7353" s="61" t="str">
        <f t="shared" si="360"/>
        <v>No Tie</v>
      </c>
      <c r="D7353" s="63">
        <f t="shared" si="361"/>
        <v>142</v>
      </c>
      <c r="E7353" s="63">
        <v>142</v>
      </c>
      <c r="F7353" s="61" t="s">
        <v>1274</v>
      </c>
      <c r="G7353" s="61" t="str">
        <f t="shared" si="362"/>
        <v>Marcel Siem</v>
      </c>
    </row>
    <row r="7354" spans="1:7" thickBot="1">
      <c r="A7354" s="62" t="s">
        <v>3928</v>
      </c>
      <c r="B7354" s="61">
        <v>143</v>
      </c>
      <c r="C7354" s="61" t="str">
        <f t="shared" si="360"/>
        <v>No Tie</v>
      </c>
      <c r="D7354" s="63">
        <f t="shared" si="361"/>
        <v>143</v>
      </c>
      <c r="E7354" s="63">
        <v>143</v>
      </c>
      <c r="F7354" s="61" t="s">
        <v>1282</v>
      </c>
      <c r="G7354" s="61" t="str">
        <f t="shared" si="362"/>
        <v>Kristoffer Broberg</v>
      </c>
    </row>
    <row r="7355" spans="1:7" thickBot="1">
      <c r="A7355" s="62" t="s">
        <v>3928</v>
      </c>
      <c r="B7355" s="61">
        <v>144</v>
      </c>
      <c r="C7355" s="61" t="str">
        <f t="shared" si="360"/>
        <v>No Tie</v>
      </c>
      <c r="D7355" s="63">
        <f t="shared" si="361"/>
        <v>144</v>
      </c>
      <c r="E7355" s="63">
        <v>144</v>
      </c>
      <c r="F7355" s="61" t="s">
        <v>1288</v>
      </c>
      <c r="G7355" s="61" t="str">
        <f t="shared" si="362"/>
        <v>Carl Pettersson</v>
      </c>
    </row>
    <row r="7356" spans="1:7" thickBot="1">
      <c r="A7356" s="62" t="s">
        <v>3928</v>
      </c>
      <c r="B7356" s="61">
        <v>145</v>
      </c>
      <c r="C7356" s="61" t="str">
        <f t="shared" si="360"/>
        <v>No Tie</v>
      </c>
      <c r="D7356" s="63">
        <f t="shared" si="361"/>
        <v>145</v>
      </c>
      <c r="E7356" s="63">
        <v>145</v>
      </c>
      <c r="F7356" s="61" t="s">
        <v>1450</v>
      </c>
      <c r="G7356" s="61" t="str">
        <f t="shared" si="362"/>
        <v>Brian Stuard</v>
      </c>
    </row>
    <row r="7357" spans="1:7" thickBot="1">
      <c r="A7357" s="62" t="s">
        <v>3928</v>
      </c>
      <c r="B7357" s="61">
        <v>146</v>
      </c>
      <c r="C7357" s="61" t="str">
        <f t="shared" si="360"/>
        <v>No Tie</v>
      </c>
      <c r="D7357" s="63">
        <f t="shared" si="361"/>
        <v>146</v>
      </c>
      <c r="E7357" s="63">
        <v>146</v>
      </c>
      <c r="F7357" s="61" t="s">
        <v>1251</v>
      </c>
      <c r="G7357" s="61" t="str">
        <f t="shared" si="362"/>
        <v>Tyrrell Hatton</v>
      </c>
    </row>
    <row r="7358" spans="1:7" thickBot="1">
      <c r="A7358" s="62" t="s">
        <v>3928</v>
      </c>
      <c r="B7358" s="61">
        <v>147</v>
      </c>
      <c r="C7358" s="61" t="str">
        <f t="shared" si="360"/>
        <v>No Tie</v>
      </c>
      <c r="D7358" s="63">
        <f t="shared" si="361"/>
        <v>147</v>
      </c>
      <c r="E7358" s="63">
        <v>147</v>
      </c>
      <c r="F7358" s="61" t="s">
        <v>1211</v>
      </c>
      <c r="G7358" s="61" t="str">
        <f t="shared" si="362"/>
        <v>Scott Piercy</v>
      </c>
    </row>
    <row r="7359" spans="1:7" thickBot="1">
      <c r="A7359" s="62" t="s">
        <v>3928</v>
      </c>
      <c r="B7359" s="61">
        <v>148</v>
      </c>
      <c r="C7359" s="61" t="str">
        <f t="shared" si="360"/>
        <v>No Tie</v>
      </c>
      <c r="D7359" s="63">
        <f t="shared" si="361"/>
        <v>148</v>
      </c>
      <c r="E7359" s="63">
        <v>148</v>
      </c>
      <c r="F7359" s="61" t="s">
        <v>644</v>
      </c>
      <c r="G7359" s="61" t="str">
        <f t="shared" si="362"/>
        <v>Pat Perez</v>
      </c>
    </row>
    <row r="7360" spans="1:7" thickBot="1">
      <c r="A7360" s="62" t="s">
        <v>3928</v>
      </c>
      <c r="B7360" s="61">
        <v>149</v>
      </c>
      <c r="C7360" s="61" t="str">
        <f t="shared" si="360"/>
        <v>No Tie</v>
      </c>
      <c r="D7360" s="63">
        <f t="shared" si="361"/>
        <v>149</v>
      </c>
      <c r="E7360" s="63">
        <v>149</v>
      </c>
      <c r="F7360" s="61" t="s">
        <v>518</v>
      </c>
      <c r="G7360" s="61" t="str">
        <f t="shared" si="362"/>
        <v>Martin Laird</v>
      </c>
    </row>
    <row r="7361" spans="1:7" thickBot="1">
      <c r="A7361" s="62" t="s">
        <v>3928</v>
      </c>
      <c r="B7361" s="61">
        <v>150</v>
      </c>
      <c r="C7361" s="61" t="str">
        <f t="shared" si="360"/>
        <v>No Tie</v>
      </c>
      <c r="D7361" s="63">
        <f t="shared" si="361"/>
        <v>150</v>
      </c>
      <c r="E7361" s="63">
        <v>150</v>
      </c>
      <c r="F7361" s="61" t="s">
        <v>1398</v>
      </c>
      <c r="G7361" s="61" t="str">
        <f t="shared" si="362"/>
        <v>Bo Van Pelt</v>
      </c>
    </row>
    <row r="7362" spans="1:7" thickBot="1">
      <c r="A7362" s="62" t="s">
        <v>3928</v>
      </c>
      <c r="B7362" s="61">
        <v>151</v>
      </c>
      <c r="C7362" s="61" t="str">
        <f t="shared" si="360"/>
        <v>No Tie</v>
      </c>
      <c r="D7362" s="63">
        <f t="shared" si="361"/>
        <v>151</v>
      </c>
      <c r="E7362" s="63">
        <v>151</v>
      </c>
      <c r="F7362" s="61" t="s">
        <v>1284</v>
      </c>
      <c r="G7362" s="61" t="str">
        <f t="shared" si="362"/>
        <v>Shingo Katayama</v>
      </c>
    </row>
    <row r="7363" spans="1:7" thickBot="1">
      <c r="A7363" s="62" t="s">
        <v>3928</v>
      </c>
      <c r="B7363" s="61">
        <v>152</v>
      </c>
      <c r="C7363" s="61" t="str">
        <f t="shared" si="360"/>
        <v>No Tie</v>
      </c>
      <c r="D7363" s="63">
        <f t="shared" si="361"/>
        <v>152</v>
      </c>
      <c r="E7363" s="63">
        <v>152</v>
      </c>
      <c r="F7363" s="61" t="s">
        <v>760</v>
      </c>
      <c r="G7363" s="61" t="str">
        <f t="shared" si="362"/>
        <v>Justin Hicks</v>
      </c>
    </row>
    <row r="7364" spans="1:7" thickBot="1">
      <c r="A7364" s="62" t="s">
        <v>3928</v>
      </c>
      <c r="B7364" s="61">
        <v>153</v>
      </c>
      <c r="C7364" s="61" t="str">
        <f t="shared" si="360"/>
        <v>No Tie</v>
      </c>
      <c r="D7364" s="63">
        <f t="shared" si="361"/>
        <v>153</v>
      </c>
      <c r="E7364" s="63">
        <v>153</v>
      </c>
      <c r="F7364" s="61" t="s">
        <v>1319</v>
      </c>
      <c r="G7364" s="61" t="str">
        <f t="shared" si="362"/>
        <v>Stewart Cink</v>
      </c>
    </row>
    <row r="7365" spans="1:7" thickBot="1">
      <c r="A7365" s="62" t="s">
        <v>3928</v>
      </c>
      <c r="B7365" s="61">
        <v>154</v>
      </c>
      <c r="C7365" s="61" t="str">
        <f t="shared" si="360"/>
        <v>No Tie</v>
      </c>
      <c r="D7365" s="63">
        <f t="shared" si="361"/>
        <v>154</v>
      </c>
      <c r="E7365" s="63">
        <v>154</v>
      </c>
      <c r="F7365" s="61" t="s">
        <v>1248</v>
      </c>
      <c r="G7365" s="61" t="str">
        <f t="shared" si="362"/>
        <v>Jason Bohn</v>
      </c>
    </row>
    <row r="7366" spans="1:7" thickBot="1">
      <c r="A7366" s="62" t="s">
        <v>3928</v>
      </c>
      <c r="B7366" s="61">
        <v>155</v>
      </c>
      <c r="C7366" s="61" t="str">
        <f t="shared" ref="C7366:C7397" si="363">IFERROR(SEARCH("T",B7366),"No Tie")</f>
        <v>No Tie</v>
      </c>
      <c r="D7366" s="63">
        <f t="shared" ref="D7366:D7397" si="364">IF(C7366="No Tie",B7366,RIGHT(B7366,LEN(B7366)-1))</f>
        <v>155</v>
      </c>
      <c r="E7366" s="63">
        <v>155</v>
      </c>
      <c r="F7366" s="61" t="s">
        <v>1383</v>
      </c>
      <c r="G7366" s="61" t="str">
        <f t="shared" ref="G7366:G7397" si="365">TRIM(SUBSTITUTE(F7366,CHAR(160),CHAR(32)))</f>
        <v>Darren Fichardt</v>
      </c>
    </row>
    <row r="7367" spans="1:7" thickBot="1">
      <c r="A7367" s="62" t="s">
        <v>3928</v>
      </c>
      <c r="B7367" s="61">
        <v>156</v>
      </c>
      <c r="C7367" s="61" t="str">
        <f t="shared" si="363"/>
        <v>No Tie</v>
      </c>
      <c r="D7367" s="63">
        <f t="shared" si="364"/>
        <v>156</v>
      </c>
      <c r="E7367" s="63">
        <v>156</v>
      </c>
      <c r="F7367" s="61" t="s">
        <v>1483</v>
      </c>
      <c r="G7367" s="61" t="str">
        <f t="shared" si="365"/>
        <v>Oliver Wilson</v>
      </c>
    </row>
    <row r="7368" spans="1:7" thickBot="1">
      <c r="A7368" s="62" t="s">
        <v>3928</v>
      </c>
      <c r="B7368" s="61">
        <v>157</v>
      </c>
      <c r="C7368" s="61" t="str">
        <f t="shared" si="363"/>
        <v>No Tie</v>
      </c>
      <c r="D7368" s="63">
        <f t="shared" si="364"/>
        <v>157</v>
      </c>
      <c r="E7368" s="63">
        <v>157</v>
      </c>
      <c r="F7368" s="61" t="s">
        <v>1350</v>
      </c>
      <c r="G7368" s="61" t="str">
        <f t="shared" si="365"/>
        <v>Yoshinori Fujimoto</v>
      </c>
    </row>
    <row r="7369" spans="1:7" thickBot="1">
      <c r="A7369" s="62" t="s">
        <v>3928</v>
      </c>
      <c r="B7369" s="61">
        <v>158</v>
      </c>
      <c r="C7369" s="61" t="str">
        <f t="shared" si="363"/>
        <v>No Tie</v>
      </c>
      <c r="D7369" s="63">
        <f t="shared" si="364"/>
        <v>158</v>
      </c>
      <c r="E7369" s="63">
        <v>158</v>
      </c>
      <c r="F7369" s="61" t="s">
        <v>1322</v>
      </c>
      <c r="G7369" s="61" t="str">
        <f t="shared" si="365"/>
        <v>Scott Brown</v>
      </c>
    </row>
    <row r="7370" spans="1:7" thickBot="1">
      <c r="A7370" s="62" t="s">
        <v>3928</v>
      </c>
      <c r="B7370" s="61">
        <v>159</v>
      </c>
      <c r="C7370" s="61" t="str">
        <f t="shared" si="363"/>
        <v>No Tie</v>
      </c>
      <c r="D7370" s="63">
        <f t="shared" si="364"/>
        <v>159</v>
      </c>
      <c r="E7370" s="63">
        <v>159</v>
      </c>
      <c r="F7370" s="61" t="s">
        <v>766</v>
      </c>
      <c r="G7370" s="61" t="str">
        <f t="shared" si="365"/>
        <v>David Lynn</v>
      </c>
    </row>
    <row r="7371" spans="1:7" thickBot="1">
      <c r="A7371" s="62" t="s">
        <v>3928</v>
      </c>
      <c r="B7371" s="61">
        <v>160</v>
      </c>
      <c r="C7371" s="61" t="str">
        <f t="shared" si="363"/>
        <v>No Tie</v>
      </c>
      <c r="D7371" s="63">
        <f t="shared" si="364"/>
        <v>160</v>
      </c>
      <c r="E7371" s="63">
        <v>160</v>
      </c>
      <c r="F7371" s="61" t="s">
        <v>1328</v>
      </c>
      <c r="G7371" s="61" t="str">
        <f t="shared" si="365"/>
        <v>Gregory Bourdy</v>
      </c>
    </row>
    <row r="7372" spans="1:7" thickBot="1">
      <c r="A7372" s="62" t="s">
        <v>3928</v>
      </c>
      <c r="B7372" s="61">
        <v>161</v>
      </c>
      <c r="C7372" s="61" t="str">
        <f t="shared" si="363"/>
        <v>No Tie</v>
      </c>
      <c r="D7372" s="63">
        <f t="shared" si="364"/>
        <v>161</v>
      </c>
      <c r="E7372" s="63">
        <v>161</v>
      </c>
      <c r="F7372" s="61" t="s">
        <v>1381</v>
      </c>
      <c r="G7372" s="61" t="str">
        <f t="shared" si="365"/>
        <v>Felipe Aguilar</v>
      </c>
    </row>
    <row r="7373" spans="1:7" thickBot="1">
      <c r="A7373" s="62" t="s">
        <v>3928</v>
      </c>
      <c r="B7373" s="61">
        <v>162</v>
      </c>
      <c r="C7373" s="61" t="str">
        <f t="shared" si="363"/>
        <v>No Tie</v>
      </c>
      <c r="D7373" s="63">
        <f t="shared" si="364"/>
        <v>162</v>
      </c>
      <c r="E7373" s="63">
        <v>162</v>
      </c>
      <c r="F7373" s="61" t="s">
        <v>1485</v>
      </c>
      <c r="G7373" s="61" t="str">
        <f t="shared" si="365"/>
        <v>Moritz Lampert</v>
      </c>
    </row>
    <row r="7374" spans="1:7" thickBot="1">
      <c r="A7374" s="62" t="s">
        <v>3928</v>
      </c>
      <c r="B7374" s="61">
        <v>163</v>
      </c>
      <c r="C7374" s="61" t="str">
        <f t="shared" si="363"/>
        <v>No Tie</v>
      </c>
      <c r="D7374" s="63">
        <f t="shared" si="364"/>
        <v>163</v>
      </c>
      <c r="E7374" s="63">
        <v>163</v>
      </c>
      <c r="F7374" s="61" t="s">
        <v>697</v>
      </c>
      <c r="G7374" s="61" t="str">
        <f t="shared" si="365"/>
        <v>David Toms</v>
      </c>
    </row>
    <row r="7375" spans="1:7" thickBot="1">
      <c r="A7375" s="62" t="s">
        <v>3928</v>
      </c>
      <c r="B7375" s="61">
        <v>164</v>
      </c>
      <c r="C7375" s="61" t="str">
        <f t="shared" si="363"/>
        <v>No Tie</v>
      </c>
      <c r="D7375" s="63">
        <f t="shared" si="364"/>
        <v>164</v>
      </c>
      <c r="E7375" s="63">
        <v>164</v>
      </c>
      <c r="F7375" s="61" t="s">
        <v>1337</v>
      </c>
      <c r="G7375" s="61" t="str">
        <f t="shared" si="365"/>
        <v>Julien Quesne</v>
      </c>
    </row>
    <row r="7376" spans="1:7" thickBot="1">
      <c r="A7376" s="62" t="s">
        <v>3928</v>
      </c>
      <c r="B7376" s="61">
        <v>165</v>
      </c>
      <c r="C7376" s="61" t="str">
        <f t="shared" si="363"/>
        <v>No Tie</v>
      </c>
      <c r="D7376" s="63">
        <f t="shared" si="364"/>
        <v>165</v>
      </c>
      <c r="E7376" s="63">
        <v>165</v>
      </c>
      <c r="F7376" s="61" t="s">
        <v>1375</v>
      </c>
      <c r="G7376" s="61" t="str">
        <f t="shared" si="365"/>
        <v>Derek Fathauer</v>
      </c>
    </row>
    <row r="7377" spans="1:7" thickBot="1">
      <c r="A7377" s="62" t="s">
        <v>3928</v>
      </c>
      <c r="B7377" s="61">
        <v>166</v>
      </c>
      <c r="C7377" s="61" t="str">
        <f t="shared" si="363"/>
        <v>No Tie</v>
      </c>
      <c r="D7377" s="63">
        <f t="shared" si="364"/>
        <v>166</v>
      </c>
      <c r="E7377" s="63">
        <v>166</v>
      </c>
      <c r="F7377" s="61" t="s">
        <v>1236</v>
      </c>
      <c r="G7377" s="61" t="str">
        <f t="shared" si="365"/>
        <v>Emiliano Grillo</v>
      </c>
    </row>
    <row r="7378" spans="1:7" thickBot="1">
      <c r="A7378" s="62" t="s">
        <v>3928</v>
      </c>
      <c r="B7378" s="61">
        <v>167</v>
      </c>
      <c r="C7378" s="61" t="str">
        <f t="shared" si="363"/>
        <v>No Tie</v>
      </c>
      <c r="D7378" s="63">
        <f t="shared" si="364"/>
        <v>167</v>
      </c>
      <c r="E7378" s="63">
        <v>167</v>
      </c>
      <c r="F7378" s="61" t="s">
        <v>1230</v>
      </c>
      <c r="G7378" s="61" t="str">
        <f t="shared" si="365"/>
        <v>Andy Sullivan</v>
      </c>
    </row>
    <row r="7379" spans="1:7" thickBot="1">
      <c r="A7379" s="62" t="s">
        <v>3928</v>
      </c>
      <c r="B7379" s="61">
        <v>168</v>
      </c>
      <c r="C7379" s="61" t="str">
        <f t="shared" si="363"/>
        <v>No Tie</v>
      </c>
      <c r="D7379" s="63">
        <f t="shared" si="364"/>
        <v>168</v>
      </c>
      <c r="E7379" s="63">
        <v>168</v>
      </c>
      <c r="F7379" s="61" t="s">
        <v>592</v>
      </c>
      <c r="G7379" s="61" t="str">
        <f t="shared" si="365"/>
        <v>Rory Sabbatini</v>
      </c>
    </row>
    <row r="7380" spans="1:7" thickBot="1">
      <c r="A7380" s="62" t="s">
        <v>3928</v>
      </c>
      <c r="B7380" s="61">
        <v>169</v>
      </c>
      <c r="C7380" s="61" t="str">
        <f t="shared" si="363"/>
        <v>No Tie</v>
      </c>
      <c r="D7380" s="63">
        <f t="shared" si="364"/>
        <v>169</v>
      </c>
      <c r="E7380" s="63">
        <v>169</v>
      </c>
      <c r="F7380" s="61" t="s">
        <v>1546</v>
      </c>
      <c r="G7380" s="61" t="str">
        <f t="shared" si="365"/>
        <v>Andrew Svoboda</v>
      </c>
    </row>
    <row r="7381" spans="1:7" thickBot="1">
      <c r="A7381" s="62" t="s">
        <v>3928</v>
      </c>
      <c r="B7381" s="61">
        <v>170</v>
      </c>
      <c r="C7381" s="61" t="str">
        <f t="shared" si="363"/>
        <v>No Tie</v>
      </c>
      <c r="D7381" s="63">
        <f t="shared" si="364"/>
        <v>170</v>
      </c>
      <c r="E7381" s="63">
        <v>170</v>
      </c>
      <c r="F7381" s="61" t="s">
        <v>614</v>
      </c>
      <c r="G7381" s="61" t="str">
        <f t="shared" si="365"/>
        <v>Adam Hadwin</v>
      </c>
    </row>
    <row r="7382" spans="1:7" thickBot="1">
      <c r="A7382" s="62" t="s">
        <v>3928</v>
      </c>
      <c r="B7382" s="61">
        <v>171</v>
      </c>
      <c r="C7382" s="61" t="str">
        <f t="shared" si="363"/>
        <v>No Tie</v>
      </c>
      <c r="D7382" s="63">
        <f t="shared" si="364"/>
        <v>171</v>
      </c>
      <c r="E7382" s="63">
        <v>171</v>
      </c>
      <c r="F7382" s="61" t="s">
        <v>1321</v>
      </c>
      <c r="G7382" s="61" t="str">
        <f t="shared" si="365"/>
        <v>WC Liang</v>
      </c>
    </row>
    <row r="7383" spans="1:7" thickBot="1">
      <c r="A7383" s="62" t="s">
        <v>3928</v>
      </c>
      <c r="B7383" s="61">
        <v>172</v>
      </c>
      <c r="C7383" s="61" t="str">
        <f t="shared" si="363"/>
        <v>No Tie</v>
      </c>
      <c r="D7383" s="63">
        <f t="shared" si="364"/>
        <v>172</v>
      </c>
      <c r="E7383" s="63">
        <v>172</v>
      </c>
      <c r="F7383" s="61" t="s">
        <v>1316</v>
      </c>
      <c r="G7383" s="61" t="str">
        <f t="shared" si="365"/>
        <v>Yusaku Miyazato</v>
      </c>
    </row>
    <row r="7384" spans="1:7" thickBot="1">
      <c r="A7384" s="62" t="s">
        <v>3928</v>
      </c>
      <c r="B7384" s="61">
        <v>173</v>
      </c>
      <c r="C7384" s="61" t="str">
        <f t="shared" si="363"/>
        <v>No Tie</v>
      </c>
      <c r="D7384" s="63">
        <f t="shared" si="364"/>
        <v>173</v>
      </c>
      <c r="E7384" s="63">
        <v>173</v>
      </c>
      <c r="F7384" s="61" t="s">
        <v>1511</v>
      </c>
      <c r="G7384" s="61" t="str">
        <f t="shared" si="365"/>
        <v>Robert Garrigus</v>
      </c>
    </row>
    <row r="7385" spans="1:7" thickBot="1">
      <c r="A7385" s="62" t="s">
        <v>3928</v>
      </c>
      <c r="B7385" s="61">
        <v>174</v>
      </c>
      <c r="C7385" s="61" t="str">
        <f t="shared" si="363"/>
        <v>No Tie</v>
      </c>
      <c r="D7385" s="63">
        <f t="shared" si="364"/>
        <v>174</v>
      </c>
      <c r="E7385" s="63">
        <v>174</v>
      </c>
      <c r="F7385" s="61" t="s">
        <v>1246</v>
      </c>
      <c r="G7385" s="61" t="str">
        <f t="shared" si="365"/>
        <v>Eddie Pepperell</v>
      </c>
    </row>
    <row r="7386" spans="1:7" thickBot="1">
      <c r="A7386" s="62" t="s">
        <v>3928</v>
      </c>
      <c r="B7386" s="61">
        <v>175</v>
      </c>
      <c r="C7386" s="61" t="str">
        <f t="shared" si="363"/>
        <v>No Tie</v>
      </c>
      <c r="D7386" s="63">
        <f t="shared" si="364"/>
        <v>175</v>
      </c>
      <c r="E7386" s="63">
        <v>175</v>
      </c>
      <c r="F7386" s="61" t="s">
        <v>1218</v>
      </c>
      <c r="G7386" s="61" t="str">
        <f t="shared" si="365"/>
        <v>Byeong-Hun An</v>
      </c>
    </row>
    <row r="7387" spans="1:7" thickBot="1">
      <c r="A7387" s="62" t="s">
        <v>3928</v>
      </c>
      <c r="B7387" s="61">
        <v>176</v>
      </c>
      <c r="C7387" s="61" t="str">
        <f t="shared" si="363"/>
        <v>No Tie</v>
      </c>
      <c r="D7387" s="63">
        <f t="shared" si="364"/>
        <v>176</v>
      </c>
      <c r="E7387" s="63">
        <v>176</v>
      </c>
      <c r="F7387" s="61" t="s">
        <v>650</v>
      </c>
      <c r="G7387" s="61" t="str">
        <f t="shared" si="365"/>
        <v>S.J. Park</v>
      </c>
    </row>
    <row r="7388" spans="1:7" thickBot="1">
      <c r="A7388" s="62" t="s">
        <v>3928</v>
      </c>
      <c r="B7388" s="61">
        <v>177</v>
      </c>
      <c r="C7388" s="61" t="str">
        <f t="shared" si="363"/>
        <v>No Tie</v>
      </c>
      <c r="D7388" s="63">
        <f t="shared" si="364"/>
        <v>177</v>
      </c>
      <c r="E7388" s="63">
        <v>177</v>
      </c>
      <c r="F7388" s="61" t="s">
        <v>1630</v>
      </c>
      <c r="G7388" s="61" t="str">
        <f t="shared" si="365"/>
        <v>Robert-Jan Derksen</v>
      </c>
    </row>
    <row r="7389" spans="1:7" thickBot="1">
      <c r="A7389" s="62" t="s">
        <v>3928</v>
      </c>
      <c r="B7389" s="61">
        <v>178</v>
      </c>
      <c r="C7389" s="61" t="str">
        <f t="shared" si="363"/>
        <v>No Tie</v>
      </c>
      <c r="D7389" s="63">
        <f t="shared" si="364"/>
        <v>178</v>
      </c>
      <c r="E7389" s="63">
        <v>178</v>
      </c>
      <c r="F7389" s="61" t="s">
        <v>606</v>
      </c>
      <c r="G7389" s="61" t="str">
        <f t="shared" si="365"/>
        <v>Michael Putnam</v>
      </c>
    </row>
    <row r="7390" spans="1:7" thickBot="1">
      <c r="A7390" s="62" t="s">
        <v>3928</v>
      </c>
      <c r="B7390" s="61">
        <v>179</v>
      </c>
      <c r="C7390" s="61" t="str">
        <f t="shared" si="363"/>
        <v>No Tie</v>
      </c>
      <c r="D7390" s="63">
        <f t="shared" si="364"/>
        <v>179</v>
      </c>
      <c r="E7390" s="63">
        <v>179</v>
      </c>
      <c r="F7390" s="61" t="s">
        <v>1299</v>
      </c>
      <c r="G7390" s="61" t="str">
        <f t="shared" si="365"/>
        <v>Benjamin Hebert</v>
      </c>
    </row>
    <row r="7391" spans="1:7" thickBot="1">
      <c r="A7391" s="62" t="s">
        <v>3928</v>
      </c>
      <c r="B7391" s="61">
        <v>180</v>
      </c>
      <c r="C7391" s="61" t="str">
        <f t="shared" si="363"/>
        <v>No Tie</v>
      </c>
      <c r="D7391" s="63">
        <f t="shared" si="364"/>
        <v>180</v>
      </c>
      <c r="E7391" s="63">
        <v>180</v>
      </c>
      <c r="F7391" s="61" t="s">
        <v>708</v>
      </c>
      <c r="G7391" s="61" t="str">
        <f t="shared" si="365"/>
        <v>Peter Hanson</v>
      </c>
    </row>
    <row r="7392" spans="1:7" thickBot="1">
      <c r="A7392" s="62" t="s">
        <v>3928</v>
      </c>
      <c r="B7392" s="61">
        <v>181</v>
      </c>
      <c r="C7392" s="61" t="str">
        <f t="shared" si="363"/>
        <v>No Tie</v>
      </c>
      <c r="D7392" s="63">
        <f t="shared" si="364"/>
        <v>181</v>
      </c>
      <c r="E7392" s="63">
        <v>181</v>
      </c>
      <c r="F7392" s="61" t="s">
        <v>1649</v>
      </c>
      <c r="G7392" s="61" t="str">
        <f t="shared" si="365"/>
        <v>D.A. Points</v>
      </c>
    </row>
    <row r="7393" spans="1:7" thickBot="1">
      <c r="A7393" s="62" t="s">
        <v>3928</v>
      </c>
      <c r="B7393" s="61">
        <v>182</v>
      </c>
      <c r="C7393" s="61" t="str">
        <f t="shared" si="363"/>
        <v>No Tie</v>
      </c>
      <c r="D7393" s="63">
        <f t="shared" si="364"/>
        <v>182</v>
      </c>
      <c r="E7393" s="63">
        <v>182</v>
      </c>
      <c r="F7393" s="61" t="s">
        <v>1385</v>
      </c>
      <c r="G7393" s="61" t="str">
        <f t="shared" si="365"/>
        <v>Scott Langley</v>
      </c>
    </row>
    <row r="7394" spans="1:7" thickBot="1">
      <c r="A7394" s="62" t="s">
        <v>3928</v>
      </c>
      <c r="B7394" s="61">
        <v>183</v>
      </c>
      <c r="C7394" s="61" t="str">
        <f t="shared" si="363"/>
        <v>No Tie</v>
      </c>
      <c r="D7394" s="63">
        <f t="shared" si="364"/>
        <v>183</v>
      </c>
      <c r="E7394" s="63">
        <v>183</v>
      </c>
      <c r="F7394" s="61" t="s">
        <v>694</v>
      </c>
      <c r="G7394" s="61" t="str">
        <f t="shared" si="365"/>
        <v>Billy Hurley III</v>
      </c>
    </row>
    <row r="7395" spans="1:7" thickBot="1">
      <c r="A7395" s="62" t="s">
        <v>3928</v>
      </c>
      <c r="B7395" s="61">
        <v>184</v>
      </c>
      <c r="C7395" s="61" t="str">
        <f t="shared" si="363"/>
        <v>No Tie</v>
      </c>
      <c r="D7395" s="63">
        <f t="shared" si="364"/>
        <v>184</v>
      </c>
      <c r="E7395" s="63">
        <v>184</v>
      </c>
      <c r="F7395" s="61" t="s">
        <v>1260</v>
      </c>
      <c r="G7395" s="61" t="str">
        <f t="shared" si="365"/>
        <v>Prayad Marksaeng</v>
      </c>
    </row>
    <row r="7396" spans="1:7" thickBot="1">
      <c r="A7396" s="62" t="s">
        <v>3928</v>
      </c>
      <c r="B7396" s="61">
        <v>185</v>
      </c>
      <c r="C7396" s="61" t="str">
        <f t="shared" si="363"/>
        <v>No Tie</v>
      </c>
      <c r="D7396" s="63">
        <f t="shared" si="364"/>
        <v>185</v>
      </c>
      <c r="E7396" s="63">
        <v>185</v>
      </c>
      <c r="F7396" s="61" t="s">
        <v>1364</v>
      </c>
      <c r="G7396" s="61" t="str">
        <f t="shared" si="365"/>
        <v>Nicolas Colsaerts</v>
      </c>
    </row>
    <row r="7397" spans="1:7" thickBot="1">
      <c r="A7397" s="62" t="s">
        <v>3928</v>
      </c>
      <c r="B7397" s="61">
        <v>186</v>
      </c>
      <c r="C7397" s="61" t="str">
        <f t="shared" si="363"/>
        <v>No Tie</v>
      </c>
      <c r="D7397" s="63">
        <f t="shared" si="364"/>
        <v>186</v>
      </c>
      <c r="E7397" s="63">
        <v>186</v>
      </c>
      <c r="F7397" s="61" t="s">
        <v>1443</v>
      </c>
      <c r="G7397" s="61" t="str">
        <f t="shared" si="365"/>
        <v>Brian Davis</v>
      </c>
    </row>
    <row r="7398" spans="1:7" thickBot="1">
      <c r="A7398" s="62" t="s">
        <v>3928</v>
      </c>
      <c r="B7398" s="61">
        <v>187</v>
      </c>
      <c r="C7398" s="61" t="str">
        <f t="shared" ref="C7398:C7403" si="366">IFERROR(SEARCH("T",B7398),"No Tie")</f>
        <v>No Tie</v>
      </c>
      <c r="D7398" s="63">
        <f t="shared" ref="D7398:D7403" si="367">IF(C7398="No Tie",B7398,RIGHT(B7398,LEN(B7398)-1))</f>
        <v>187</v>
      </c>
      <c r="E7398" s="63">
        <v>187</v>
      </c>
      <c r="F7398" s="61" t="s">
        <v>1442</v>
      </c>
      <c r="G7398" s="61" t="str">
        <f t="shared" ref="G7398:G7403" si="368">TRIM(SUBSTITUTE(F7398,CHAR(160),CHAR(32)))</f>
        <v>Luke Guthrie</v>
      </c>
    </row>
    <row r="7399" spans="1:7" thickBot="1">
      <c r="A7399" s="62" t="s">
        <v>3928</v>
      </c>
      <c r="B7399" s="61">
        <v>188</v>
      </c>
      <c r="C7399" s="61" t="str">
        <f t="shared" si="366"/>
        <v>No Tie</v>
      </c>
      <c r="D7399" s="63">
        <f t="shared" si="367"/>
        <v>188</v>
      </c>
      <c r="E7399" s="63">
        <v>188</v>
      </c>
      <c r="F7399" s="61" t="s">
        <v>1202</v>
      </c>
      <c r="G7399" s="61" t="str">
        <f t="shared" si="368"/>
        <v>Robert Streb</v>
      </c>
    </row>
    <row r="7400" spans="1:7" thickBot="1">
      <c r="A7400" s="62" t="s">
        <v>3928</v>
      </c>
      <c r="B7400" s="61">
        <v>189</v>
      </c>
      <c r="C7400" s="61" t="str">
        <f t="shared" si="366"/>
        <v>No Tie</v>
      </c>
      <c r="D7400" s="63">
        <f t="shared" si="367"/>
        <v>189</v>
      </c>
      <c r="E7400" s="63">
        <v>189</v>
      </c>
      <c r="F7400" s="61" t="s">
        <v>1475</v>
      </c>
      <c r="G7400" s="61" t="str">
        <f t="shared" si="368"/>
        <v>Martin Flores</v>
      </c>
    </row>
    <row r="7401" spans="1:7" thickBot="1">
      <c r="A7401" s="62" t="s">
        <v>3928</v>
      </c>
      <c r="B7401" s="61">
        <v>190</v>
      </c>
      <c r="C7401" s="61" t="str">
        <f t="shared" si="366"/>
        <v>No Tie</v>
      </c>
      <c r="D7401" s="63">
        <f t="shared" si="367"/>
        <v>190</v>
      </c>
      <c r="E7401" s="63">
        <v>190</v>
      </c>
      <c r="F7401" s="61" t="s">
        <v>1598</v>
      </c>
      <c r="G7401" s="61" t="str">
        <f t="shared" si="368"/>
        <v>Zack Sucher</v>
      </c>
    </row>
    <row r="7402" spans="1:7" thickBot="1">
      <c r="A7402" s="62" t="s">
        <v>3928</v>
      </c>
      <c r="B7402" s="61">
        <v>191</v>
      </c>
      <c r="C7402" s="61" t="str">
        <f t="shared" si="366"/>
        <v>No Tie</v>
      </c>
      <c r="D7402" s="63">
        <f t="shared" si="367"/>
        <v>191</v>
      </c>
      <c r="E7402" s="63">
        <v>191</v>
      </c>
      <c r="F7402" s="61" t="s">
        <v>1376</v>
      </c>
      <c r="G7402" s="61" t="str">
        <f t="shared" si="368"/>
        <v>Morten Orum Madsen</v>
      </c>
    </row>
    <row r="7403" spans="1:7" thickBot="1">
      <c r="A7403" s="62" t="s">
        <v>3928</v>
      </c>
      <c r="B7403" s="61">
        <v>192</v>
      </c>
      <c r="C7403" s="61" t="str">
        <f t="shared" si="366"/>
        <v>No Tie</v>
      </c>
      <c r="D7403" s="63">
        <f t="shared" si="367"/>
        <v>192</v>
      </c>
      <c r="E7403" s="63">
        <v>192</v>
      </c>
      <c r="F7403" s="61" t="s">
        <v>1370</v>
      </c>
      <c r="G7403" s="61" t="str">
        <f t="shared" si="368"/>
        <v>Chapchai Nirat</v>
      </c>
    </row>
    <row r="7404" spans="1:7" thickBot="1">
      <c r="A7404" s="62" t="s">
        <v>3928</v>
      </c>
      <c r="B7404" s="61">
        <v>192</v>
      </c>
      <c r="C7404" s="61" t="str">
        <f t="shared" ref="C7404:C7467" si="369">IFERROR(SEARCH("T",B7404),"No Tie")</f>
        <v>No Tie</v>
      </c>
      <c r="D7404" s="63">
        <f t="shared" ref="D7404:D7467" si="370">IF(C7404="No Tie",B7404,RIGHT(B7404,LEN(B7404)-1))</f>
        <v>192</v>
      </c>
      <c r="E7404" s="63">
        <v>192</v>
      </c>
      <c r="F7404" s="61" t="s">
        <v>1289</v>
      </c>
      <c r="G7404" s="61" t="str">
        <f t="shared" ref="G7404:G7467" si="371">TRIM(SUBSTITUTE(F7404,CHAR(160),CHAR(32)))</f>
        <v>Jason Gore</v>
      </c>
    </row>
    <row r="7405" spans="1:7" thickBot="1">
      <c r="A7405" s="62" t="s">
        <v>3928</v>
      </c>
      <c r="B7405" s="61">
        <v>194</v>
      </c>
      <c r="C7405" s="61" t="str">
        <f t="shared" si="369"/>
        <v>No Tie</v>
      </c>
      <c r="D7405" s="63">
        <f t="shared" si="370"/>
        <v>194</v>
      </c>
      <c r="E7405" s="63">
        <v>194</v>
      </c>
      <c r="F7405" s="61" t="s">
        <v>1382</v>
      </c>
      <c r="G7405" s="61" t="str">
        <f t="shared" si="371"/>
        <v>Michael Hoey</v>
      </c>
    </row>
    <row r="7406" spans="1:7" thickBot="1">
      <c r="A7406" s="62" t="s">
        <v>3928</v>
      </c>
      <c r="B7406" s="61">
        <v>195</v>
      </c>
      <c r="C7406" s="61" t="str">
        <f t="shared" si="369"/>
        <v>No Tie</v>
      </c>
      <c r="D7406" s="63">
        <f t="shared" si="370"/>
        <v>195</v>
      </c>
      <c r="E7406" s="63">
        <v>195</v>
      </c>
      <c r="F7406" s="61" t="s">
        <v>593</v>
      </c>
      <c r="G7406" s="61" t="str">
        <f t="shared" si="371"/>
        <v>Sangmoon Bae</v>
      </c>
    </row>
    <row r="7407" spans="1:7" thickBot="1">
      <c r="A7407" s="62" t="s">
        <v>3928</v>
      </c>
      <c r="B7407" s="61">
        <v>196</v>
      </c>
      <c r="C7407" s="61" t="str">
        <f t="shared" si="369"/>
        <v>No Tie</v>
      </c>
      <c r="D7407" s="63">
        <f t="shared" si="370"/>
        <v>196</v>
      </c>
      <c r="E7407" s="63">
        <v>196</v>
      </c>
      <c r="F7407" s="61" t="s">
        <v>1524</v>
      </c>
      <c r="G7407" s="61" t="str">
        <f t="shared" si="371"/>
        <v>Aaron Baddeley</v>
      </c>
    </row>
    <row r="7408" spans="1:7" thickBot="1">
      <c r="A7408" s="62" t="s">
        <v>3928</v>
      </c>
      <c r="B7408" s="61">
        <v>197</v>
      </c>
      <c r="C7408" s="61" t="str">
        <f t="shared" si="369"/>
        <v>No Tie</v>
      </c>
      <c r="D7408" s="63">
        <f t="shared" si="370"/>
        <v>197</v>
      </c>
      <c r="E7408" s="63">
        <v>197</v>
      </c>
      <c r="F7408" s="61" t="s">
        <v>1523</v>
      </c>
      <c r="G7408" s="61" t="str">
        <f t="shared" si="371"/>
        <v>Siddikur Rahman</v>
      </c>
    </row>
    <row r="7409" spans="1:7" thickBot="1">
      <c r="A7409" s="62" t="s">
        <v>3928</v>
      </c>
      <c r="B7409" s="61">
        <v>198</v>
      </c>
      <c r="C7409" s="61" t="str">
        <f t="shared" si="369"/>
        <v>No Tie</v>
      </c>
      <c r="D7409" s="63">
        <f t="shared" si="370"/>
        <v>198</v>
      </c>
      <c r="E7409" s="63">
        <v>198</v>
      </c>
      <c r="F7409" s="61" t="s">
        <v>1539</v>
      </c>
      <c r="G7409" s="61" t="str">
        <f t="shared" si="371"/>
        <v>Bud Cauley</v>
      </c>
    </row>
    <row r="7410" spans="1:7" thickBot="1">
      <c r="A7410" s="62" t="s">
        <v>3928</v>
      </c>
      <c r="B7410" s="61">
        <v>199</v>
      </c>
      <c r="C7410" s="61" t="str">
        <f t="shared" si="369"/>
        <v>No Tie</v>
      </c>
      <c r="D7410" s="63">
        <f t="shared" si="370"/>
        <v>199</v>
      </c>
      <c r="E7410" s="63">
        <v>199</v>
      </c>
      <c r="F7410" s="61" t="s">
        <v>1479</v>
      </c>
      <c r="G7410" s="61" t="str">
        <f t="shared" si="371"/>
        <v>Chan Shih-chang</v>
      </c>
    </row>
    <row r="7411" spans="1:7" thickBot="1">
      <c r="A7411" s="62" t="s">
        <v>3928</v>
      </c>
      <c r="B7411" s="61">
        <v>200</v>
      </c>
      <c r="C7411" s="61" t="str">
        <f t="shared" si="369"/>
        <v>No Tie</v>
      </c>
      <c r="D7411" s="63">
        <f t="shared" si="370"/>
        <v>200</v>
      </c>
      <c r="E7411" s="63">
        <v>200</v>
      </c>
      <c r="F7411" s="61" t="s">
        <v>1323</v>
      </c>
      <c r="G7411" s="61" t="str">
        <f t="shared" si="371"/>
        <v>Raphael Jacquelin</v>
      </c>
    </row>
    <row r="7412" spans="1:7" thickBot="1">
      <c r="A7412" s="62" t="s">
        <v>3928</v>
      </c>
      <c r="B7412" s="61">
        <v>201</v>
      </c>
      <c r="C7412" s="61" t="str">
        <f t="shared" si="369"/>
        <v>No Tie</v>
      </c>
      <c r="D7412" s="63">
        <f t="shared" si="370"/>
        <v>201</v>
      </c>
      <c r="E7412" s="63">
        <v>201</v>
      </c>
      <c r="F7412" s="61" t="s">
        <v>1577</v>
      </c>
      <c r="G7412" s="61" t="str">
        <f t="shared" si="371"/>
        <v>John Merrick</v>
      </c>
    </row>
    <row r="7413" spans="1:7" thickBot="1">
      <c r="A7413" s="62" t="s">
        <v>3928</v>
      </c>
      <c r="B7413" s="61">
        <v>202</v>
      </c>
      <c r="C7413" s="61" t="str">
        <f t="shared" si="369"/>
        <v>No Tie</v>
      </c>
      <c r="D7413" s="63">
        <f t="shared" si="370"/>
        <v>202</v>
      </c>
      <c r="E7413" s="63">
        <v>202</v>
      </c>
      <c r="F7413" s="61" t="s">
        <v>1614</v>
      </c>
      <c r="G7413" s="61" t="str">
        <f t="shared" si="371"/>
        <v>Shiv Kapur</v>
      </c>
    </row>
    <row r="7414" spans="1:7" thickBot="1">
      <c r="A7414" s="62" t="s">
        <v>3928</v>
      </c>
      <c r="B7414" s="61">
        <v>203</v>
      </c>
      <c r="C7414" s="61" t="str">
        <f t="shared" si="369"/>
        <v>No Tie</v>
      </c>
      <c r="D7414" s="63">
        <f t="shared" si="370"/>
        <v>203</v>
      </c>
      <c r="E7414" s="63">
        <v>203</v>
      </c>
      <c r="F7414" s="61" t="s">
        <v>1512</v>
      </c>
      <c r="G7414" s="61" t="str">
        <f t="shared" si="371"/>
        <v>Brett Rumford</v>
      </c>
    </row>
    <row r="7415" spans="1:7" thickBot="1">
      <c r="A7415" s="62" t="s">
        <v>3928</v>
      </c>
      <c r="B7415" s="61">
        <v>204</v>
      </c>
      <c r="C7415" s="61" t="str">
        <f t="shared" si="369"/>
        <v>No Tie</v>
      </c>
      <c r="D7415" s="63">
        <f t="shared" si="370"/>
        <v>204</v>
      </c>
      <c r="E7415" s="63">
        <v>204</v>
      </c>
      <c r="F7415" s="61" t="s">
        <v>1303</v>
      </c>
      <c r="G7415" s="61" t="str">
        <f t="shared" si="371"/>
        <v>Kyoung-Hoon Lee</v>
      </c>
    </row>
    <row r="7416" spans="1:7" thickBot="1">
      <c r="A7416" s="62" t="s">
        <v>3928</v>
      </c>
      <c r="B7416" s="61">
        <v>205</v>
      </c>
      <c r="C7416" s="61" t="str">
        <f t="shared" si="369"/>
        <v>No Tie</v>
      </c>
      <c r="D7416" s="63">
        <f t="shared" si="370"/>
        <v>205</v>
      </c>
      <c r="E7416" s="63">
        <v>205</v>
      </c>
      <c r="F7416" s="61" t="s">
        <v>1365</v>
      </c>
      <c r="G7416" s="61" t="str">
        <f t="shared" si="371"/>
        <v>Danie van Tonder</v>
      </c>
    </row>
    <row r="7417" spans="1:7" thickBot="1">
      <c r="A7417" s="62" t="s">
        <v>3928</v>
      </c>
      <c r="B7417" s="61">
        <v>206</v>
      </c>
      <c r="C7417" s="61" t="str">
        <f t="shared" si="369"/>
        <v>No Tie</v>
      </c>
      <c r="D7417" s="63">
        <f t="shared" si="370"/>
        <v>206</v>
      </c>
      <c r="E7417" s="63">
        <v>206</v>
      </c>
      <c r="F7417" s="61" t="s">
        <v>1457</v>
      </c>
      <c r="G7417" s="61" t="str">
        <f t="shared" si="371"/>
        <v>Scott Jamieson</v>
      </c>
    </row>
    <row r="7418" spans="1:7" thickBot="1">
      <c r="A7418" s="62" t="s">
        <v>3928</v>
      </c>
      <c r="B7418" s="61">
        <v>207</v>
      </c>
      <c r="C7418" s="61" t="str">
        <f t="shared" si="369"/>
        <v>No Tie</v>
      </c>
      <c r="D7418" s="63">
        <f t="shared" si="370"/>
        <v>207</v>
      </c>
      <c r="E7418" s="63">
        <v>207</v>
      </c>
      <c r="F7418" s="61" t="s">
        <v>1313</v>
      </c>
      <c r="G7418" s="61" t="str">
        <f t="shared" si="371"/>
        <v>Prom Meesawat</v>
      </c>
    </row>
    <row r="7419" spans="1:7" thickBot="1">
      <c r="A7419" s="62" t="s">
        <v>3928</v>
      </c>
      <c r="B7419" s="61">
        <v>208</v>
      </c>
      <c r="C7419" s="61" t="str">
        <f t="shared" si="369"/>
        <v>No Tie</v>
      </c>
      <c r="D7419" s="63">
        <f t="shared" si="370"/>
        <v>208</v>
      </c>
      <c r="E7419" s="63">
        <v>208</v>
      </c>
      <c r="F7419" s="61" t="s">
        <v>585</v>
      </c>
      <c r="G7419" s="61" t="str">
        <f t="shared" si="371"/>
        <v>Vijay Singh</v>
      </c>
    </row>
    <row r="7420" spans="1:7" thickBot="1">
      <c r="A7420" s="62" t="s">
        <v>3928</v>
      </c>
      <c r="B7420" s="61">
        <v>209</v>
      </c>
      <c r="C7420" s="61" t="str">
        <f t="shared" si="369"/>
        <v>No Tie</v>
      </c>
      <c r="D7420" s="63">
        <f t="shared" si="370"/>
        <v>209</v>
      </c>
      <c r="E7420" s="63">
        <v>209</v>
      </c>
      <c r="F7420" s="61" t="s">
        <v>1508</v>
      </c>
      <c r="G7420" s="61" t="str">
        <f t="shared" si="371"/>
        <v>Alvaro Quiros</v>
      </c>
    </row>
    <row r="7421" spans="1:7" thickBot="1">
      <c r="A7421" s="62" t="s">
        <v>3928</v>
      </c>
      <c r="B7421" s="61">
        <v>210</v>
      </c>
      <c r="C7421" s="61" t="str">
        <f t="shared" si="369"/>
        <v>No Tie</v>
      </c>
      <c r="D7421" s="63">
        <f t="shared" si="370"/>
        <v>210</v>
      </c>
      <c r="E7421" s="63">
        <v>210</v>
      </c>
      <c r="F7421" s="61" t="s">
        <v>1584</v>
      </c>
      <c r="G7421" s="61" t="str">
        <f t="shared" si="371"/>
        <v>Matthew Baldwin</v>
      </c>
    </row>
    <row r="7422" spans="1:7" thickBot="1">
      <c r="A7422" s="62" t="s">
        <v>3928</v>
      </c>
      <c r="B7422" s="61">
        <v>211</v>
      </c>
      <c r="C7422" s="61" t="str">
        <f t="shared" si="369"/>
        <v>No Tie</v>
      </c>
      <c r="D7422" s="63">
        <f t="shared" si="370"/>
        <v>211</v>
      </c>
      <c r="E7422" s="63">
        <v>211</v>
      </c>
      <c r="F7422" s="61" t="s">
        <v>1363</v>
      </c>
      <c r="G7422" s="61" t="str">
        <f t="shared" si="371"/>
        <v>Seunghyuk Kim</v>
      </c>
    </row>
    <row r="7423" spans="1:7" thickBot="1">
      <c r="A7423" s="62" t="s">
        <v>3928</v>
      </c>
      <c r="B7423" s="61">
        <v>212</v>
      </c>
      <c r="C7423" s="61" t="str">
        <f t="shared" si="369"/>
        <v>No Tie</v>
      </c>
      <c r="D7423" s="63">
        <f t="shared" si="370"/>
        <v>212</v>
      </c>
      <c r="E7423" s="63">
        <v>212</v>
      </c>
      <c r="F7423" s="61" t="s">
        <v>1476</v>
      </c>
      <c r="G7423" s="61" t="str">
        <f t="shared" si="371"/>
        <v>Nicholas Thompson</v>
      </c>
    </row>
    <row r="7424" spans="1:7" thickBot="1">
      <c r="A7424" s="62" t="s">
        <v>3928</v>
      </c>
      <c r="B7424" s="61">
        <v>213</v>
      </c>
      <c r="C7424" s="61" t="str">
        <f t="shared" si="369"/>
        <v>No Tie</v>
      </c>
      <c r="D7424" s="63">
        <f t="shared" si="370"/>
        <v>213</v>
      </c>
      <c r="E7424" s="63">
        <v>213</v>
      </c>
      <c r="F7424" s="61" t="s">
        <v>1453</v>
      </c>
      <c r="G7424" s="61" t="str">
        <f t="shared" si="371"/>
        <v>Paul Waring</v>
      </c>
    </row>
    <row r="7425" spans="1:7" thickBot="1">
      <c r="A7425" s="62" t="s">
        <v>3928</v>
      </c>
      <c r="B7425" s="61">
        <v>214</v>
      </c>
      <c r="C7425" s="61" t="str">
        <f t="shared" si="369"/>
        <v>No Tie</v>
      </c>
      <c r="D7425" s="63">
        <f t="shared" si="370"/>
        <v>214</v>
      </c>
      <c r="E7425" s="63">
        <v>214</v>
      </c>
      <c r="F7425" s="61" t="s">
        <v>1309</v>
      </c>
      <c r="G7425" s="61" t="str">
        <f t="shared" si="371"/>
        <v>Scott Hend</v>
      </c>
    </row>
    <row r="7426" spans="1:7" thickBot="1">
      <c r="A7426" s="62" t="s">
        <v>3928</v>
      </c>
      <c r="B7426" s="61">
        <v>215</v>
      </c>
      <c r="C7426" s="61" t="str">
        <f t="shared" si="369"/>
        <v>No Tie</v>
      </c>
      <c r="D7426" s="63">
        <f t="shared" si="370"/>
        <v>215</v>
      </c>
      <c r="E7426" s="63">
        <v>215</v>
      </c>
      <c r="F7426" s="61" t="s">
        <v>1380</v>
      </c>
      <c r="G7426" s="61" t="str">
        <f t="shared" si="371"/>
        <v>Florian Fritsch</v>
      </c>
    </row>
    <row r="7427" spans="1:7" thickBot="1">
      <c r="A7427" s="62" t="s">
        <v>3928</v>
      </c>
      <c r="B7427" s="61">
        <v>216</v>
      </c>
      <c r="C7427" s="61" t="str">
        <f t="shared" si="369"/>
        <v>No Tie</v>
      </c>
      <c r="D7427" s="63">
        <f t="shared" si="370"/>
        <v>216</v>
      </c>
      <c r="E7427" s="63">
        <v>216</v>
      </c>
      <c r="F7427" s="61" t="s">
        <v>1273</v>
      </c>
      <c r="G7427" s="61" t="str">
        <f t="shared" si="371"/>
        <v>Yuta Ikeda</v>
      </c>
    </row>
    <row r="7428" spans="1:7" thickBot="1">
      <c r="A7428" s="62" t="s">
        <v>3928</v>
      </c>
      <c r="B7428" s="61">
        <v>217</v>
      </c>
      <c r="C7428" s="61" t="str">
        <f t="shared" si="369"/>
        <v>No Tie</v>
      </c>
      <c r="D7428" s="63">
        <f t="shared" si="370"/>
        <v>217</v>
      </c>
      <c r="E7428" s="63">
        <v>217</v>
      </c>
      <c r="F7428" s="61" t="s">
        <v>503</v>
      </c>
      <c r="G7428" s="61" t="str">
        <f t="shared" si="371"/>
        <v>Tony Finau</v>
      </c>
    </row>
    <row r="7429" spans="1:7" thickBot="1">
      <c r="A7429" s="62" t="s">
        <v>3928</v>
      </c>
      <c r="B7429" s="61">
        <v>218</v>
      </c>
      <c r="C7429" s="61" t="str">
        <f t="shared" si="369"/>
        <v>No Tie</v>
      </c>
      <c r="D7429" s="63">
        <f t="shared" si="370"/>
        <v>218</v>
      </c>
      <c r="E7429" s="63">
        <v>218</v>
      </c>
      <c r="F7429" s="61" t="s">
        <v>1275</v>
      </c>
      <c r="G7429" s="61" t="str">
        <f t="shared" si="371"/>
        <v>Rikard Karlberg</v>
      </c>
    </row>
    <row r="7430" spans="1:7" thickBot="1">
      <c r="A7430" s="62" t="s">
        <v>3928</v>
      </c>
      <c r="B7430" s="61">
        <v>219</v>
      </c>
      <c r="C7430" s="61" t="str">
        <f t="shared" si="369"/>
        <v>No Tie</v>
      </c>
      <c r="D7430" s="63">
        <f t="shared" si="370"/>
        <v>219</v>
      </c>
      <c r="E7430" s="63">
        <v>219</v>
      </c>
      <c r="F7430" s="61" t="s">
        <v>543</v>
      </c>
      <c r="G7430" s="61" t="str">
        <f t="shared" si="371"/>
        <v>Andres Romero</v>
      </c>
    </row>
    <row r="7431" spans="1:7" thickBot="1">
      <c r="A7431" s="62" t="s">
        <v>3928</v>
      </c>
      <c r="B7431" s="61">
        <v>220</v>
      </c>
      <c r="C7431" s="61" t="str">
        <f t="shared" si="369"/>
        <v>No Tie</v>
      </c>
      <c r="D7431" s="63">
        <f t="shared" si="370"/>
        <v>220</v>
      </c>
      <c r="E7431" s="63">
        <v>220</v>
      </c>
      <c r="F7431" s="61" t="s">
        <v>1325</v>
      </c>
      <c r="G7431" s="61" t="str">
        <f t="shared" si="371"/>
        <v>Bradley Dredge</v>
      </c>
    </row>
    <row r="7432" spans="1:7" thickBot="1">
      <c r="A7432" s="62" t="s">
        <v>3928</v>
      </c>
      <c r="B7432" s="61">
        <v>221</v>
      </c>
      <c r="C7432" s="61" t="str">
        <f t="shared" si="369"/>
        <v>No Tie</v>
      </c>
      <c r="D7432" s="63">
        <f t="shared" si="370"/>
        <v>221</v>
      </c>
      <c r="E7432" s="63">
        <v>221</v>
      </c>
      <c r="F7432" s="61" t="s">
        <v>568</v>
      </c>
      <c r="G7432" s="61" t="str">
        <f t="shared" si="371"/>
        <v>Retief Goosen</v>
      </c>
    </row>
    <row r="7433" spans="1:7" thickBot="1">
      <c r="A7433" s="62" t="s">
        <v>3928</v>
      </c>
      <c r="B7433" s="61">
        <v>222</v>
      </c>
      <c r="C7433" s="61" t="str">
        <f t="shared" si="369"/>
        <v>No Tie</v>
      </c>
      <c r="D7433" s="63">
        <f t="shared" si="370"/>
        <v>222</v>
      </c>
      <c r="E7433" s="63">
        <v>222</v>
      </c>
      <c r="F7433" s="61" t="s">
        <v>1490</v>
      </c>
      <c r="G7433" s="61" t="str">
        <f t="shared" si="371"/>
        <v>Anders Hansen</v>
      </c>
    </row>
    <row r="7434" spans="1:7" thickBot="1">
      <c r="A7434" s="62" t="s">
        <v>3928</v>
      </c>
      <c r="B7434" s="61">
        <v>223</v>
      </c>
      <c r="C7434" s="61" t="str">
        <f t="shared" si="369"/>
        <v>No Tie</v>
      </c>
      <c r="D7434" s="63">
        <f t="shared" si="370"/>
        <v>223</v>
      </c>
      <c r="E7434" s="63">
        <v>223</v>
      </c>
      <c r="F7434" s="61" t="s">
        <v>1436</v>
      </c>
      <c r="G7434" s="61" t="str">
        <f t="shared" si="371"/>
        <v>Oliver Fisher</v>
      </c>
    </row>
    <row r="7435" spans="1:7" thickBot="1">
      <c r="A7435" s="62" t="s">
        <v>3928</v>
      </c>
      <c r="B7435" s="61">
        <v>224</v>
      </c>
      <c r="C7435" s="61" t="str">
        <f t="shared" si="369"/>
        <v>No Tie</v>
      </c>
      <c r="D7435" s="63">
        <f t="shared" si="370"/>
        <v>224</v>
      </c>
      <c r="E7435" s="63">
        <v>224</v>
      </c>
      <c r="F7435" s="61" t="s">
        <v>1400</v>
      </c>
      <c r="G7435" s="61" t="str">
        <f t="shared" si="371"/>
        <v>Blayne Barber</v>
      </c>
    </row>
    <row r="7436" spans="1:7" thickBot="1">
      <c r="A7436" s="62" t="s">
        <v>3928</v>
      </c>
      <c r="B7436" s="61">
        <v>225</v>
      </c>
      <c r="C7436" s="61" t="str">
        <f t="shared" si="369"/>
        <v>No Tie</v>
      </c>
      <c r="D7436" s="63">
        <f t="shared" si="370"/>
        <v>225</v>
      </c>
      <c r="E7436" s="63">
        <v>225</v>
      </c>
      <c r="F7436" s="61" t="s">
        <v>1358</v>
      </c>
      <c r="G7436" s="61" t="str">
        <f t="shared" si="371"/>
        <v>Park Sang-eon</v>
      </c>
    </row>
    <row r="7437" spans="1:7" thickBot="1">
      <c r="A7437" s="62" t="s">
        <v>3928</v>
      </c>
      <c r="B7437" s="61">
        <v>226</v>
      </c>
      <c r="C7437" s="61" t="str">
        <f t="shared" si="369"/>
        <v>No Tie</v>
      </c>
      <c r="D7437" s="63">
        <f t="shared" si="370"/>
        <v>226</v>
      </c>
      <c r="E7437" s="63">
        <v>226</v>
      </c>
      <c r="F7437" s="61" t="s">
        <v>1455</v>
      </c>
      <c r="G7437" s="61" t="str">
        <f t="shared" si="371"/>
        <v>Seve Benson</v>
      </c>
    </row>
    <row r="7438" spans="1:7" thickBot="1">
      <c r="A7438" s="62" t="s">
        <v>3928</v>
      </c>
      <c r="B7438" s="61">
        <v>227</v>
      </c>
      <c r="C7438" s="61" t="str">
        <f t="shared" si="369"/>
        <v>No Tie</v>
      </c>
      <c r="D7438" s="63">
        <f t="shared" si="370"/>
        <v>227</v>
      </c>
      <c r="E7438" s="63">
        <v>227</v>
      </c>
      <c r="F7438" s="61" t="s">
        <v>1570</v>
      </c>
      <c r="G7438" s="61" t="str">
        <f t="shared" si="371"/>
        <v>Jbe' Kruger</v>
      </c>
    </row>
    <row r="7439" spans="1:7" thickBot="1">
      <c r="A7439" s="62" t="s">
        <v>3928</v>
      </c>
      <c r="B7439" s="61">
        <v>228</v>
      </c>
      <c r="C7439" s="61" t="str">
        <f t="shared" si="369"/>
        <v>No Tie</v>
      </c>
      <c r="D7439" s="63">
        <f t="shared" si="370"/>
        <v>228</v>
      </c>
      <c r="E7439" s="63">
        <v>228</v>
      </c>
      <c r="F7439" s="61" t="s">
        <v>1344</v>
      </c>
      <c r="G7439" s="61" t="str">
        <f t="shared" si="371"/>
        <v>Bryce Molder</v>
      </c>
    </row>
    <row r="7440" spans="1:7" thickBot="1">
      <c r="A7440" s="62" t="s">
        <v>3928</v>
      </c>
      <c r="B7440" s="61">
        <v>229</v>
      </c>
      <c r="C7440" s="61" t="str">
        <f t="shared" si="369"/>
        <v>No Tie</v>
      </c>
      <c r="D7440" s="63">
        <f t="shared" si="370"/>
        <v>229</v>
      </c>
      <c r="E7440" s="63">
        <v>229</v>
      </c>
      <c r="F7440" s="61" t="s">
        <v>1399</v>
      </c>
      <c r="G7440" s="61" t="str">
        <f t="shared" si="371"/>
        <v>Gregory Havret</v>
      </c>
    </row>
    <row r="7441" spans="1:7" thickBot="1">
      <c r="A7441" s="62" t="s">
        <v>3928</v>
      </c>
      <c r="B7441" s="61">
        <v>230</v>
      </c>
      <c r="C7441" s="61" t="str">
        <f t="shared" si="369"/>
        <v>No Tie</v>
      </c>
      <c r="D7441" s="63">
        <f t="shared" si="370"/>
        <v>230</v>
      </c>
      <c r="E7441" s="63">
        <v>230</v>
      </c>
      <c r="F7441" s="61" t="s">
        <v>1501</v>
      </c>
      <c r="G7441" s="61" t="str">
        <f t="shared" si="371"/>
        <v>Ken Duke</v>
      </c>
    </row>
    <row r="7442" spans="1:7" thickBot="1">
      <c r="A7442" s="62" t="s">
        <v>3928</v>
      </c>
      <c r="B7442" s="61">
        <v>231</v>
      </c>
      <c r="C7442" s="61" t="str">
        <f t="shared" si="369"/>
        <v>No Tie</v>
      </c>
      <c r="D7442" s="63">
        <f t="shared" si="370"/>
        <v>231</v>
      </c>
      <c r="E7442" s="63">
        <v>231</v>
      </c>
      <c r="F7442" s="61" t="s">
        <v>1354</v>
      </c>
      <c r="G7442" s="61" t="str">
        <f t="shared" si="371"/>
        <v>Satoshi Kodaira</v>
      </c>
    </row>
    <row r="7443" spans="1:7" thickBot="1">
      <c r="A7443" s="62" t="s">
        <v>3928</v>
      </c>
      <c r="B7443" s="61">
        <v>232</v>
      </c>
      <c r="C7443" s="61" t="str">
        <f t="shared" si="369"/>
        <v>No Tie</v>
      </c>
      <c r="D7443" s="63">
        <f t="shared" si="370"/>
        <v>232</v>
      </c>
      <c r="E7443" s="63">
        <v>232</v>
      </c>
      <c r="F7443" s="61" t="s">
        <v>1310</v>
      </c>
      <c r="G7443" s="61" t="str">
        <f t="shared" si="371"/>
        <v>Richard Green</v>
      </c>
    </row>
    <row r="7444" spans="1:7" thickBot="1">
      <c r="A7444" s="62" t="s">
        <v>3928</v>
      </c>
      <c r="B7444" s="61">
        <v>233</v>
      </c>
      <c r="C7444" s="61" t="str">
        <f t="shared" si="369"/>
        <v>No Tie</v>
      </c>
      <c r="D7444" s="63">
        <f t="shared" si="370"/>
        <v>233</v>
      </c>
      <c r="E7444" s="63">
        <v>233</v>
      </c>
      <c r="F7444" s="61" t="s">
        <v>1377</v>
      </c>
      <c r="G7444" s="61" t="str">
        <f t="shared" si="371"/>
        <v>Jacques Blaauw</v>
      </c>
    </row>
    <row r="7445" spans="1:7" thickBot="1">
      <c r="A7445" s="62" t="s">
        <v>3928</v>
      </c>
      <c r="B7445" s="61">
        <v>234</v>
      </c>
      <c r="C7445" s="61" t="str">
        <f t="shared" si="369"/>
        <v>No Tie</v>
      </c>
      <c r="D7445" s="63">
        <f t="shared" si="370"/>
        <v>234</v>
      </c>
      <c r="E7445" s="63">
        <v>234</v>
      </c>
      <c r="F7445" s="61" t="s">
        <v>1578</v>
      </c>
      <c r="G7445" s="61" t="str">
        <f t="shared" si="371"/>
        <v>Sam Hutsby</v>
      </c>
    </row>
    <row r="7446" spans="1:7" thickBot="1">
      <c r="A7446" s="62" t="s">
        <v>3928</v>
      </c>
      <c r="B7446" s="61">
        <v>235</v>
      </c>
      <c r="C7446" s="61" t="str">
        <f t="shared" si="369"/>
        <v>No Tie</v>
      </c>
      <c r="D7446" s="63">
        <f t="shared" si="370"/>
        <v>235</v>
      </c>
      <c r="E7446" s="63">
        <v>235</v>
      </c>
      <c r="F7446" s="61" t="s">
        <v>1393</v>
      </c>
      <c r="G7446" s="61" t="str">
        <f t="shared" si="371"/>
        <v>Jang Dong-Kyu</v>
      </c>
    </row>
    <row r="7447" spans="1:7" thickBot="1">
      <c r="A7447" s="62" t="s">
        <v>3928</v>
      </c>
      <c r="B7447" s="61">
        <v>236</v>
      </c>
      <c r="C7447" s="61" t="str">
        <f t="shared" si="369"/>
        <v>No Tie</v>
      </c>
      <c r="D7447" s="63">
        <f t="shared" si="370"/>
        <v>236</v>
      </c>
      <c r="E7447" s="63">
        <v>236</v>
      </c>
      <c r="F7447" s="61" t="s">
        <v>1277</v>
      </c>
      <c r="G7447" s="61" t="str">
        <f t="shared" si="371"/>
        <v>Jaco Van Zyl</v>
      </c>
    </row>
    <row r="7448" spans="1:7" thickBot="1">
      <c r="A7448" s="62" t="s">
        <v>3928</v>
      </c>
      <c r="B7448" s="61">
        <v>237</v>
      </c>
      <c r="C7448" s="61" t="str">
        <f t="shared" si="369"/>
        <v>No Tie</v>
      </c>
      <c r="D7448" s="63">
        <f t="shared" si="370"/>
        <v>237</v>
      </c>
      <c r="E7448" s="63">
        <v>237</v>
      </c>
      <c r="F7448" s="61" t="s">
        <v>1255</v>
      </c>
      <c r="G7448" s="61" t="str">
        <f t="shared" si="371"/>
        <v>Thomas Pieters</v>
      </c>
    </row>
    <row r="7449" spans="1:7" thickBot="1">
      <c r="A7449" s="62" t="s">
        <v>3928</v>
      </c>
      <c r="B7449" s="61">
        <v>238</v>
      </c>
      <c r="C7449" s="61" t="str">
        <f t="shared" si="369"/>
        <v>No Tie</v>
      </c>
      <c r="D7449" s="63">
        <f t="shared" si="370"/>
        <v>238</v>
      </c>
      <c r="E7449" s="63">
        <v>238</v>
      </c>
      <c r="F7449" s="61" t="s">
        <v>1312</v>
      </c>
      <c r="G7449" s="61" t="str">
        <f t="shared" si="371"/>
        <v>Wu Ashun</v>
      </c>
    </row>
    <row r="7450" spans="1:7" thickBot="1">
      <c r="A7450" s="62" t="s">
        <v>3928</v>
      </c>
      <c r="B7450" s="61">
        <v>239</v>
      </c>
      <c r="C7450" s="61" t="str">
        <f t="shared" si="369"/>
        <v>No Tie</v>
      </c>
      <c r="D7450" s="63">
        <f t="shared" si="370"/>
        <v>239</v>
      </c>
      <c r="E7450" s="63">
        <v>239</v>
      </c>
      <c r="F7450" s="61" t="s">
        <v>1404</v>
      </c>
      <c r="G7450" s="61" t="str">
        <f t="shared" si="371"/>
        <v>Thaworn Wiratchant</v>
      </c>
    </row>
    <row r="7451" spans="1:7" thickBot="1">
      <c r="A7451" s="62" t="s">
        <v>3928</v>
      </c>
      <c r="B7451" s="61">
        <v>240</v>
      </c>
      <c r="C7451" s="61" t="str">
        <f t="shared" si="369"/>
        <v>No Tie</v>
      </c>
      <c r="D7451" s="63">
        <f t="shared" si="370"/>
        <v>240</v>
      </c>
      <c r="E7451" s="63">
        <v>240</v>
      </c>
      <c r="F7451" s="61" t="s">
        <v>1249</v>
      </c>
      <c r="G7451" s="61" t="str">
        <f t="shared" si="371"/>
        <v>Troy Merritt</v>
      </c>
    </row>
    <row r="7452" spans="1:7" thickBot="1">
      <c r="A7452" s="62" t="s">
        <v>3928</v>
      </c>
      <c r="B7452" s="61">
        <v>241</v>
      </c>
      <c r="C7452" s="61" t="str">
        <f t="shared" si="369"/>
        <v>No Tie</v>
      </c>
      <c r="D7452" s="63">
        <f t="shared" si="370"/>
        <v>241</v>
      </c>
      <c r="E7452" s="63">
        <v>241</v>
      </c>
      <c r="F7452" s="61" t="s">
        <v>537</v>
      </c>
      <c r="G7452" s="61" t="str">
        <f t="shared" si="371"/>
        <v>Will Wilcox</v>
      </c>
    </row>
    <row r="7453" spans="1:7" thickBot="1">
      <c r="A7453" s="62" t="s">
        <v>3928</v>
      </c>
      <c r="B7453" s="61">
        <v>242</v>
      </c>
      <c r="C7453" s="61" t="str">
        <f t="shared" si="369"/>
        <v>No Tie</v>
      </c>
      <c r="D7453" s="63">
        <f t="shared" si="370"/>
        <v>242</v>
      </c>
      <c r="E7453" s="63">
        <v>242</v>
      </c>
      <c r="F7453" s="61" t="s">
        <v>1293</v>
      </c>
      <c r="G7453" s="61" t="str">
        <f t="shared" si="371"/>
        <v>Tomohiro Kondo</v>
      </c>
    </row>
    <row r="7454" spans="1:7" thickBot="1">
      <c r="A7454" s="62" t="s">
        <v>3928</v>
      </c>
      <c r="B7454" s="61">
        <v>243</v>
      </c>
      <c r="C7454" s="61" t="str">
        <f t="shared" si="369"/>
        <v>No Tie</v>
      </c>
      <c r="D7454" s="63">
        <f t="shared" si="370"/>
        <v>243</v>
      </c>
      <c r="E7454" s="63">
        <v>243</v>
      </c>
      <c r="F7454" s="61" t="s">
        <v>1540</v>
      </c>
      <c r="G7454" s="61" t="str">
        <f t="shared" si="371"/>
        <v>Johan Carlsson</v>
      </c>
    </row>
    <row r="7455" spans="1:7" thickBot="1">
      <c r="A7455" s="62" t="s">
        <v>3928</v>
      </c>
      <c r="B7455" s="61">
        <v>244</v>
      </c>
      <c r="C7455" s="61" t="str">
        <f t="shared" si="369"/>
        <v>No Tie</v>
      </c>
      <c r="D7455" s="63">
        <f t="shared" si="370"/>
        <v>244</v>
      </c>
      <c r="E7455" s="63">
        <v>244</v>
      </c>
      <c r="F7455" s="61" t="s">
        <v>1424</v>
      </c>
      <c r="G7455" s="61" t="str">
        <f t="shared" si="371"/>
        <v>Kazuhiro Yamashita</v>
      </c>
    </row>
    <row r="7456" spans="1:7" thickBot="1">
      <c r="A7456" s="62" t="s">
        <v>3928</v>
      </c>
      <c r="B7456" s="61">
        <v>245</v>
      </c>
      <c r="C7456" s="61" t="str">
        <f t="shared" si="369"/>
        <v>No Tie</v>
      </c>
      <c r="D7456" s="63">
        <f t="shared" si="370"/>
        <v>245</v>
      </c>
      <c r="E7456" s="63">
        <v>245</v>
      </c>
      <c r="F7456" s="61" t="s">
        <v>1672</v>
      </c>
      <c r="G7456" s="61" t="str">
        <f t="shared" si="371"/>
        <v>Marco Crespi</v>
      </c>
    </row>
    <row r="7457" spans="1:7" thickBot="1">
      <c r="A7457" s="62" t="s">
        <v>3928</v>
      </c>
      <c r="B7457" s="61">
        <v>246</v>
      </c>
      <c r="C7457" s="61" t="str">
        <f t="shared" si="369"/>
        <v>No Tie</v>
      </c>
      <c r="D7457" s="63">
        <f t="shared" si="370"/>
        <v>246</v>
      </c>
      <c r="E7457" s="63">
        <v>246</v>
      </c>
      <c r="F7457" s="61" t="s">
        <v>1708</v>
      </c>
      <c r="G7457" s="61" t="str">
        <f t="shared" si="371"/>
        <v>Steve Webster</v>
      </c>
    </row>
    <row r="7458" spans="1:7" thickBot="1">
      <c r="A7458" s="62" t="s">
        <v>3928</v>
      </c>
      <c r="B7458" s="61">
        <v>247</v>
      </c>
      <c r="C7458" s="61" t="str">
        <f t="shared" si="369"/>
        <v>No Tie</v>
      </c>
      <c r="D7458" s="63">
        <f t="shared" si="370"/>
        <v>247</v>
      </c>
      <c r="E7458" s="63">
        <v>247</v>
      </c>
      <c r="F7458" s="61" t="s">
        <v>1648</v>
      </c>
      <c r="G7458" s="61" t="str">
        <f t="shared" si="371"/>
        <v>Justin Leonard</v>
      </c>
    </row>
    <row r="7459" spans="1:7" thickBot="1">
      <c r="A7459" s="62" t="s">
        <v>3928</v>
      </c>
      <c r="B7459" s="61">
        <v>248</v>
      </c>
      <c r="C7459" s="61" t="str">
        <f t="shared" si="369"/>
        <v>No Tie</v>
      </c>
      <c r="D7459" s="63">
        <f t="shared" si="370"/>
        <v>248</v>
      </c>
      <c r="E7459" s="63">
        <v>248</v>
      </c>
      <c r="F7459" s="61" t="s">
        <v>1418</v>
      </c>
      <c r="G7459" s="61" t="str">
        <f t="shared" si="371"/>
        <v>John Peterson</v>
      </c>
    </row>
    <row r="7460" spans="1:7" thickBot="1">
      <c r="A7460" s="62" t="s">
        <v>3928</v>
      </c>
      <c r="B7460" s="61">
        <v>249</v>
      </c>
      <c r="C7460" s="61" t="str">
        <f t="shared" si="369"/>
        <v>No Tie</v>
      </c>
      <c r="D7460" s="63">
        <f t="shared" si="370"/>
        <v>249</v>
      </c>
      <c r="E7460" s="63">
        <v>249</v>
      </c>
      <c r="F7460" s="61" t="s">
        <v>2085</v>
      </c>
      <c r="G7460" s="61" t="str">
        <f t="shared" si="371"/>
        <v>Craig Lee</v>
      </c>
    </row>
    <row r="7461" spans="1:7" thickBot="1">
      <c r="A7461" s="62" t="s">
        <v>3928</v>
      </c>
      <c r="B7461" s="61">
        <v>250</v>
      </c>
      <c r="C7461" s="61" t="str">
        <f t="shared" si="369"/>
        <v>No Tie</v>
      </c>
      <c r="D7461" s="63">
        <f t="shared" si="370"/>
        <v>250</v>
      </c>
      <c r="E7461" s="63">
        <v>250</v>
      </c>
      <c r="F7461" s="61" t="s">
        <v>1473</v>
      </c>
      <c r="G7461" s="61" t="str">
        <f t="shared" si="371"/>
        <v>Jeff Overton</v>
      </c>
    </row>
    <row r="7462" spans="1:7" thickBot="1">
      <c r="A7462" s="62" t="s">
        <v>3928</v>
      </c>
      <c r="B7462" s="61">
        <v>250</v>
      </c>
      <c r="C7462" s="61" t="str">
        <f t="shared" si="369"/>
        <v>No Tie</v>
      </c>
      <c r="D7462" s="63">
        <f t="shared" si="370"/>
        <v>250</v>
      </c>
      <c r="E7462" s="63">
        <v>250</v>
      </c>
      <c r="F7462" s="61" t="s">
        <v>679</v>
      </c>
      <c r="G7462" s="61" t="str">
        <f t="shared" si="371"/>
        <v>Steven Alker</v>
      </c>
    </row>
    <row r="7463" spans="1:7" thickBot="1">
      <c r="A7463" s="62" t="s">
        <v>3928</v>
      </c>
      <c r="B7463" s="61">
        <v>252</v>
      </c>
      <c r="C7463" s="61" t="str">
        <f t="shared" si="369"/>
        <v>No Tie</v>
      </c>
      <c r="D7463" s="63">
        <f t="shared" si="370"/>
        <v>252</v>
      </c>
      <c r="E7463" s="63">
        <v>252</v>
      </c>
      <c r="F7463" s="61" t="s">
        <v>1580</v>
      </c>
      <c r="G7463" s="61" t="str">
        <f t="shared" si="371"/>
        <v>Jake Roos</v>
      </c>
    </row>
    <row r="7464" spans="1:7" thickBot="1">
      <c r="A7464" s="62" t="s">
        <v>3928</v>
      </c>
      <c r="B7464" s="61">
        <v>253</v>
      </c>
      <c r="C7464" s="61" t="str">
        <f t="shared" si="369"/>
        <v>No Tie</v>
      </c>
      <c r="D7464" s="63">
        <f t="shared" si="370"/>
        <v>253</v>
      </c>
      <c r="E7464" s="63">
        <v>253</v>
      </c>
      <c r="F7464" s="61" t="s">
        <v>1247</v>
      </c>
      <c r="G7464" s="61" t="str">
        <f t="shared" si="371"/>
        <v>K.T. Kim</v>
      </c>
    </row>
    <row r="7465" spans="1:7" thickBot="1">
      <c r="A7465" s="62" t="s">
        <v>3928</v>
      </c>
      <c r="B7465" s="61">
        <v>254</v>
      </c>
      <c r="C7465" s="61" t="str">
        <f t="shared" si="369"/>
        <v>No Tie</v>
      </c>
      <c r="D7465" s="63">
        <f t="shared" si="370"/>
        <v>254</v>
      </c>
      <c r="E7465" s="63">
        <v>254</v>
      </c>
      <c r="F7465" s="61" t="s">
        <v>1387</v>
      </c>
      <c r="G7465" s="61" t="str">
        <f t="shared" si="371"/>
        <v>Paul Lawrie</v>
      </c>
    </row>
    <row r="7466" spans="1:7" thickBot="1">
      <c r="A7466" s="62" t="s">
        <v>3928</v>
      </c>
      <c r="B7466" s="61">
        <v>255</v>
      </c>
      <c r="C7466" s="61" t="str">
        <f t="shared" si="369"/>
        <v>No Tie</v>
      </c>
      <c r="D7466" s="63">
        <f t="shared" si="370"/>
        <v>255</v>
      </c>
      <c r="E7466" s="63">
        <v>255</v>
      </c>
      <c r="F7466" s="61" t="s">
        <v>1579</v>
      </c>
      <c r="G7466" s="61" t="str">
        <f t="shared" si="371"/>
        <v>Ulrich Van den Berg</v>
      </c>
    </row>
    <row r="7467" spans="1:7" thickBot="1">
      <c r="A7467" s="62" t="s">
        <v>3928</v>
      </c>
      <c r="B7467" s="61">
        <v>256</v>
      </c>
      <c r="C7467" s="61" t="str">
        <f t="shared" si="369"/>
        <v>No Tie</v>
      </c>
      <c r="D7467" s="63">
        <f t="shared" si="370"/>
        <v>256</v>
      </c>
      <c r="E7467" s="63">
        <v>256</v>
      </c>
      <c r="F7467" s="61" t="s">
        <v>1529</v>
      </c>
      <c r="G7467" s="61" t="str">
        <f t="shared" si="371"/>
        <v>P. Tangkamolpraser</v>
      </c>
    </row>
    <row r="7468" spans="1:7" thickBot="1">
      <c r="A7468" s="62" t="s">
        <v>3928</v>
      </c>
      <c r="B7468" s="61">
        <v>257</v>
      </c>
      <c r="C7468" s="61" t="str">
        <f t="shared" ref="C7468:C7531" si="372">IFERROR(SEARCH("T",B7468),"No Tie")</f>
        <v>No Tie</v>
      </c>
      <c r="D7468" s="63">
        <f t="shared" ref="D7468:D7531" si="373">IF(C7468="No Tie",B7468,RIGHT(B7468,LEN(B7468)-1))</f>
        <v>257</v>
      </c>
      <c r="E7468" s="63">
        <v>257</v>
      </c>
      <c r="F7468" s="61" t="s">
        <v>1549</v>
      </c>
      <c r="G7468" s="61" t="str">
        <f t="shared" ref="G7468:G7531" si="374">TRIM(SUBSTITUTE(F7468,CHAR(160),CHAR(32)))</f>
        <v>Jung-gon Hwang</v>
      </c>
    </row>
    <row r="7469" spans="1:7" thickBot="1">
      <c r="A7469" s="62" t="s">
        <v>3928</v>
      </c>
      <c r="B7469" s="61">
        <v>257</v>
      </c>
      <c r="C7469" s="61" t="str">
        <f t="shared" si="372"/>
        <v>No Tie</v>
      </c>
      <c r="D7469" s="63">
        <f t="shared" si="373"/>
        <v>257</v>
      </c>
      <c r="E7469" s="63">
        <v>257</v>
      </c>
      <c r="F7469" s="61" t="s">
        <v>1205</v>
      </c>
      <c r="G7469" s="61" t="str">
        <f t="shared" si="374"/>
        <v>Kevin Kisner</v>
      </c>
    </row>
    <row r="7470" spans="1:7" thickBot="1">
      <c r="A7470" s="62" t="s">
        <v>3928</v>
      </c>
      <c r="B7470" s="61">
        <v>259</v>
      </c>
      <c r="C7470" s="61" t="str">
        <f t="shared" si="372"/>
        <v>No Tie</v>
      </c>
      <c r="D7470" s="63">
        <f t="shared" si="373"/>
        <v>259</v>
      </c>
      <c r="E7470" s="63">
        <v>259</v>
      </c>
      <c r="F7470" s="61" t="s">
        <v>1308</v>
      </c>
      <c r="G7470" s="61" t="str">
        <f t="shared" si="374"/>
        <v>Zac Blair</v>
      </c>
    </row>
    <row r="7471" spans="1:7" thickBot="1">
      <c r="A7471" s="62" t="s">
        <v>3928</v>
      </c>
      <c r="B7471" s="61">
        <v>260</v>
      </c>
      <c r="C7471" s="61" t="str">
        <f t="shared" si="372"/>
        <v>No Tie</v>
      </c>
      <c r="D7471" s="63">
        <f t="shared" si="373"/>
        <v>260</v>
      </c>
      <c r="E7471" s="63">
        <v>260</v>
      </c>
      <c r="F7471" s="61" t="s">
        <v>1301</v>
      </c>
      <c r="G7471" s="61" t="str">
        <f t="shared" si="374"/>
        <v>Brad Kennedy</v>
      </c>
    </row>
    <row r="7472" spans="1:7" thickBot="1">
      <c r="A7472" s="62" t="s">
        <v>3928</v>
      </c>
      <c r="B7472" s="61">
        <v>261</v>
      </c>
      <c r="C7472" s="61" t="str">
        <f t="shared" si="372"/>
        <v>No Tie</v>
      </c>
      <c r="D7472" s="63">
        <f t="shared" si="373"/>
        <v>261</v>
      </c>
      <c r="E7472" s="63">
        <v>261</v>
      </c>
      <c r="F7472" s="61" t="s">
        <v>656</v>
      </c>
      <c r="G7472" s="61" t="str">
        <f t="shared" si="374"/>
        <v>Danny Lee</v>
      </c>
    </row>
    <row r="7473" spans="1:7" thickBot="1">
      <c r="A7473" s="62" t="s">
        <v>3928</v>
      </c>
      <c r="B7473" s="61">
        <v>262</v>
      </c>
      <c r="C7473" s="61" t="str">
        <f t="shared" si="372"/>
        <v>No Tie</v>
      </c>
      <c r="D7473" s="63">
        <f t="shared" si="373"/>
        <v>262</v>
      </c>
      <c r="E7473" s="63">
        <v>262</v>
      </c>
      <c r="F7473" s="61" t="s">
        <v>523</v>
      </c>
      <c r="G7473" s="61" t="str">
        <f t="shared" si="374"/>
        <v>Jhonattan Vegas</v>
      </c>
    </row>
    <row r="7474" spans="1:7" thickBot="1">
      <c r="A7474" s="62" t="s">
        <v>3928</v>
      </c>
      <c r="B7474" s="61">
        <v>263</v>
      </c>
      <c r="C7474" s="61" t="str">
        <f t="shared" si="372"/>
        <v>No Tie</v>
      </c>
      <c r="D7474" s="63">
        <f t="shared" si="373"/>
        <v>263</v>
      </c>
      <c r="E7474" s="63">
        <v>263</v>
      </c>
      <c r="F7474" s="61" t="s">
        <v>1372</v>
      </c>
      <c r="G7474" s="61" t="str">
        <f t="shared" si="374"/>
        <v>I J Jang</v>
      </c>
    </row>
    <row r="7475" spans="1:7" thickBot="1">
      <c r="A7475" s="62" t="s">
        <v>3928</v>
      </c>
      <c r="B7475" s="61">
        <v>264</v>
      </c>
      <c r="C7475" s="61" t="str">
        <f t="shared" si="372"/>
        <v>No Tie</v>
      </c>
      <c r="D7475" s="63">
        <f t="shared" si="373"/>
        <v>264</v>
      </c>
      <c r="E7475" s="63">
        <v>264</v>
      </c>
      <c r="F7475" s="61" t="s">
        <v>1685</v>
      </c>
      <c r="G7475" s="61" t="str">
        <f t="shared" si="374"/>
        <v>Jordi Garcia Pinto</v>
      </c>
    </row>
    <row r="7476" spans="1:7" thickBot="1">
      <c r="A7476" s="62" t="s">
        <v>3928</v>
      </c>
      <c r="B7476" s="61">
        <v>265</v>
      </c>
      <c r="C7476" s="61" t="str">
        <f t="shared" si="372"/>
        <v>No Tie</v>
      </c>
      <c r="D7476" s="63">
        <f t="shared" si="373"/>
        <v>265</v>
      </c>
      <c r="E7476" s="63">
        <v>265</v>
      </c>
      <c r="F7476" s="61" t="s">
        <v>1353</v>
      </c>
      <c r="G7476" s="61" t="str">
        <f t="shared" si="374"/>
        <v>Katsumasa Miyamoto</v>
      </c>
    </row>
    <row r="7477" spans="1:7" thickBot="1">
      <c r="A7477" s="62" t="s">
        <v>3928</v>
      </c>
      <c r="B7477" s="61">
        <v>266</v>
      </c>
      <c r="C7477" s="61" t="str">
        <f t="shared" si="372"/>
        <v>No Tie</v>
      </c>
      <c r="D7477" s="63">
        <f t="shared" si="373"/>
        <v>266</v>
      </c>
      <c r="E7477" s="63">
        <v>266</v>
      </c>
      <c r="F7477" s="61" t="s">
        <v>1642</v>
      </c>
      <c r="G7477" s="61" t="str">
        <f t="shared" si="374"/>
        <v>Seuk-hyun Baek</v>
      </c>
    </row>
    <row r="7478" spans="1:7" thickBot="1">
      <c r="A7478" s="62" t="s">
        <v>3928</v>
      </c>
      <c r="B7478" s="61">
        <v>267</v>
      </c>
      <c r="C7478" s="61" t="str">
        <f t="shared" si="372"/>
        <v>No Tie</v>
      </c>
      <c r="D7478" s="63">
        <f t="shared" si="373"/>
        <v>267</v>
      </c>
      <c r="E7478" s="63">
        <v>267</v>
      </c>
      <c r="F7478" s="61" t="s">
        <v>676</v>
      </c>
      <c r="G7478" s="61" t="str">
        <f t="shared" si="374"/>
        <v>Andrew Putnam</v>
      </c>
    </row>
    <row r="7479" spans="1:7" thickBot="1">
      <c r="A7479" s="62" t="s">
        <v>3928</v>
      </c>
      <c r="B7479" s="61">
        <v>268</v>
      </c>
      <c r="C7479" s="61" t="str">
        <f t="shared" si="372"/>
        <v>No Tie</v>
      </c>
      <c r="D7479" s="63">
        <f t="shared" si="373"/>
        <v>268</v>
      </c>
      <c r="E7479" s="63">
        <v>268</v>
      </c>
      <c r="F7479" s="61" t="s">
        <v>1743</v>
      </c>
      <c r="G7479" s="61" t="str">
        <f t="shared" si="374"/>
        <v>Andrea Pavan</v>
      </c>
    </row>
    <row r="7480" spans="1:7" thickBot="1">
      <c r="A7480" s="62" t="s">
        <v>3928</v>
      </c>
      <c r="B7480" s="61">
        <v>269</v>
      </c>
      <c r="C7480" s="61" t="str">
        <f t="shared" si="372"/>
        <v>No Tie</v>
      </c>
      <c r="D7480" s="63">
        <f t="shared" si="373"/>
        <v>269</v>
      </c>
      <c r="E7480" s="63">
        <v>269</v>
      </c>
      <c r="F7480" s="61" t="s">
        <v>1566</v>
      </c>
      <c r="G7480" s="61" t="str">
        <f t="shared" si="374"/>
        <v>Daan Huizing</v>
      </c>
    </row>
    <row r="7481" spans="1:7" thickBot="1">
      <c r="A7481" s="62" t="s">
        <v>3928</v>
      </c>
      <c r="B7481" s="61">
        <v>270</v>
      </c>
      <c r="C7481" s="61" t="str">
        <f t="shared" si="372"/>
        <v>No Tie</v>
      </c>
      <c r="D7481" s="63">
        <f t="shared" si="373"/>
        <v>270</v>
      </c>
      <c r="E7481" s="63">
        <v>270</v>
      </c>
      <c r="F7481" s="61" t="s">
        <v>1719</v>
      </c>
      <c r="G7481" s="61" t="str">
        <f t="shared" si="374"/>
        <v>Tim Wilkinson</v>
      </c>
    </row>
    <row r="7482" spans="1:7" thickBot="1">
      <c r="A7482" s="62" t="s">
        <v>3928</v>
      </c>
      <c r="B7482" s="61">
        <v>271</v>
      </c>
      <c r="C7482" s="61" t="str">
        <f t="shared" si="372"/>
        <v>No Tie</v>
      </c>
      <c r="D7482" s="63">
        <f t="shared" si="373"/>
        <v>271</v>
      </c>
      <c r="E7482" s="63">
        <v>271</v>
      </c>
      <c r="F7482" s="61" t="s">
        <v>1352</v>
      </c>
      <c r="G7482" s="61" t="str">
        <f t="shared" si="374"/>
        <v>Wade Ormsby</v>
      </c>
    </row>
    <row r="7483" spans="1:7" thickBot="1">
      <c r="A7483" s="62" t="s">
        <v>3928</v>
      </c>
      <c r="B7483" s="61">
        <v>272</v>
      </c>
      <c r="C7483" s="61" t="str">
        <f t="shared" si="372"/>
        <v>No Tie</v>
      </c>
      <c r="D7483" s="63">
        <f t="shared" si="373"/>
        <v>272</v>
      </c>
      <c r="E7483" s="63">
        <v>272</v>
      </c>
      <c r="F7483" s="61" t="s">
        <v>1428</v>
      </c>
      <c r="G7483" s="61" t="str">
        <f t="shared" si="374"/>
        <v>Eduardo De La Riva</v>
      </c>
    </row>
    <row r="7484" spans="1:7" thickBot="1">
      <c r="A7484" s="62" t="s">
        <v>3928</v>
      </c>
      <c r="B7484" s="61">
        <v>273</v>
      </c>
      <c r="C7484" s="61" t="str">
        <f t="shared" si="372"/>
        <v>No Tie</v>
      </c>
      <c r="D7484" s="63">
        <f t="shared" si="373"/>
        <v>273</v>
      </c>
      <c r="E7484" s="63">
        <v>273</v>
      </c>
      <c r="F7484" s="61" t="s">
        <v>1330</v>
      </c>
      <c r="G7484" s="61" t="str">
        <f t="shared" si="374"/>
        <v>Hur In-hoi</v>
      </c>
    </row>
    <row r="7485" spans="1:7" thickBot="1">
      <c r="A7485" s="62" t="s">
        <v>3928</v>
      </c>
      <c r="B7485" s="61">
        <v>274</v>
      </c>
      <c r="C7485" s="61" t="str">
        <f t="shared" si="372"/>
        <v>No Tie</v>
      </c>
      <c r="D7485" s="63">
        <f t="shared" si="373"/>
        <v>274</v>
      </c>
      <c r="E7485" s="63">
        <v>274</v>
      </c>
      <c r="F7485" s="61" t="s">
        <v>704</v>
      </c>
      <c r="G7485" s="61" t="str">
        <f t="shared" si="374"/>
        <v>Kyle Stanley</v>
      </c>
    </row>
    <row r="7486" spans="1:7" thickBot="1">
      <c r="A7486" s="62" t="s">
        <v>3928</v>
      </c>
      <c r="B7486" s="61">
        <v>275</v>
      </c>
      <c r="C7486" s="61" t="str">
        <f t="shared" si="372"/>
        <v>No Tie</v>
      </c>
      <c r="D7486" s="63">
        <f t="shared" si="373"/>
        <v>275</v>
      </c>
      <c r="E7486" s="63">
        <v>275</v>
      </c>
      <c r="F7486" s="61" t="s">
        <v>1489</v>
      </c>
      <c r="G7486" s="61" t="str">
        <f t="shared" si="374"/>
        <v>Jason Allred</v>
      </c>
    </row>
    <row r="7487" spans="1:7" thickBot="1">
      <c r="A7487" s="62" t="s">
        <v>3928</v>
      </c>
      <c r="B7487" s="61">
        <v>276</v>
      </c>
      <c r="C7487" s="61" t="str">
        <f t="shared" si="372"/>
        <v>No Tie</v>
      </c>
      <c r="D7487" s="63">
        <f t="shared" si="373"/>
        <v>276</v>
      </c>
      <c r="E7487" s="63">
        <v>276</v>
      </c>
      <c r="F7487" s="61" t="s">
        <v>1349</v>
      </c>
      <c r="G7487" s="61" t="str">
        <f t="shared" si="374"/>
        <v>Graeme Storm</v>
      </c>
    </row>
    <row r="7488" spans="1:7" thickBot="1">
      <c r="A7488" s="62" t="s">
        <v>3928</v>
      </c>
      <c r="B7488" s="61">
        <v>277</v>
      </c>
      <c r="C7488" s="61" t="str">
        <f t="shared" si="372"/>
        <v>No Tie</v>
      </c>
      <c r="D7488" s="63">
        <f t="shared" si="373"/>
        <v>277</v>
      </c>
      <c r="E7488" s="63">
        <v>277</v>
      </c>
      <c r="F7488" s="61" t="s">
        <v>1336</v>
      </c>
      <c r="G7488" s="61" t="str">
        <f t="shared" si="374"/>
        <v>Maximilian Kieffer</v>
      </c>
    </row>
    <row r="7489" spans="1:7" thickBot="1">
      <c r="A7489" s="62" t="s">
        <v>3928</v>
      </c>
      <c r="B7489" s="61">
        <v>278</v>
      </c>
      <c r="C7489" s="61" t="str">
        <f t="shared" si="372"/>
        <v>No Tie</v>
      </c>
      <c r="D7489" s="63">
        <f t="shared" si="373"/>
        <v>278</v>
      </c>
      <c r="E7489" s="63">
        <v>278</v>
      </c>
      <c r="F7489" s="61" t="s">
        <v>1433</v>
      </c>
      <c r="G7489" s="61" t="str">
        <f t="shared" si="374"/>
        <v>Adilson da Silva</v>
      </c>
    </row>
    <row r="7490" spans="1:7" thickBot="1">
      <c r="A7490" s="62" t="s">
        <v>3928</v>
      </c>
      <c r="B7490" s="61">
        <v>279</v>
      </c>
      <c r="C7490" s="61" t="str">
        <f t="shared" si="372"/>
        <v>No Tie</v>
      </c>
      <c r="D7490" s="63">
        <f t="shared" si="373"/>
        <v>279</v>
      </c>
      <c r="E7490" s="63">
        <v>279</v>
      </c>
      <c r="F7490" s="61" t="s">
        <v>1295</v>
      </c>
      <c r="G7490" s="61" t="str">
        <f t="shared" si="374"/>
        <v>Marcus Fraser</v>
      </c>
    </row>
    <row r="7491" spans="1:7" thickBot="1">
      <c r="A7491" s="62" t="s">
        <v>3928</v>
      </c>
      <c r="B7491" s="61">
        <v>280</v>
      </c>
      <c r="C7491" s="61" t="str">
        <f t="shared" si="372"/>
        <v>No Tie</v>
      </c>
      <c r="D7491" s="63">
        <f t="shared" si="373"/>
        <v>280</v>
      </c>
      <c r="E7491" s="63">
        <v>280</v>
      </c>
      <c r="F7491" s="61" t="s">
        <v>1213</v>
      </c>
      <c r="G7491" s="61" t="str">
        <f t="shared" si="374"/>
        <v>Soren Kjeldsen</v>
      </c>
    </row>
    <row r="7492" spans="1:7" thickBot="1">
      <c r="A7492" s="62" t="s">
        <v>3928</v>
      </c>
      <c r="B7492" s="61">
        <v>281</v>
      </c>
      <c r="C7492" s="61" t="str">
        <f t="shared" si="372"/>
        <v>No Tie</v>
      </c>
      <c r="D7492" s="63">
        <f t="shared" si="373"/>
        <v>281</v>
      </c>
      <c r="E7492" s="63">
        <v>281</v>
      </c>
      <c r="F7492" s="61" t="s">
        <v>502</v>
      </c>
      <c r="G7492" s="61" t="str">
        <f t="shared" si="374"/>
        <v>Charlie Beljan</v>
      </c>
    </row>
    <row r="7493" spans="1:7" thickBot="1">
      <c r="A7493" s="62" t="s">
        <v>3928</v>
      </c>
      <c r="B7493" s="61">
        <v>282</v>
      </c>
      <c r="C7493" s="61" t="str">
        <f t="shared" si="372"/>
        <v>No Tie</v>
      </c>
      <c r="D7493" s="63">
        <f t="shared" si="373"/>
        <v>282</v>
      </c>
      <c r="E7493" s="63">
        <v>282</v>
      </c>
      <c r="F7493" s="61" t="s">
        <v>1522</v>
      </c>
      <c r="G7493" s="61" t="str">
        <f t="shared" si="374"/>
        <v>Jonathan Byrd</v>
      </c>
    </row>
    <row r="7494" spans="1:7" thickBot="1">
      <c r="A7494" s="62" t="s">
        <v>3928</v>
      </c>
      <c r="B7494" s="61">
        <v>283</v>
      </c>
      <c r="C7494" s="61" t="str">
        <f t="shared" si="372"/>
        <v>No Tie</v>
      </c>
      <c r="D7494" s="63">
        <f t="shared" si="373"/>
        <v>283</v>
      </c>
      <c r="E7494" s="63">
        <v>283</v>
      </c>
      <c r="F7494" s="61" t="s">
        <v>1338</v>
      </c>
      <c r="G7494" s="61" t="str">
        <f t="shared" si="374"/>
        <v>Alex Cejka</v>
      </c>
    </row>
    <row r="7495" spans="1:7" thickBot="1">
      <c r="A7495" s="62" t="s">
        <v>3928</v>
      </c>
      <c r="B7495" s="61">
        <v>284</v>
      </c>
      <c r="C7495" s="61" t="str">
        <f t="shared" si="372"/>
        <v>No Tie</v>
      </c>
      <c r="D7495" s="63">
        <f t="shared" si="373"/>
        <v>284</v>
      </c>
      <c r="E7495" s="63">
        <v>284</v>
      </c>
      <c r="F7495" s="61" t="s">
        <v>1734</v>
      </c>
      <c r="G7495" s="61" t="str">
        <f t="shared" si="374"/>
        <v>Damian McGrane</v>
      </c>
    </row>
    <row r="7496" spans="1:7" thickBot="1">
      <c r="A7496" s="62" t="s">
        <v>3928</v>
      </c>
      <c r="B7496" s="61">
        <v>285</v>
      </c>
      <c r="C7496" s="61" t="str">
        <f t="shared" si="372"/>
        <v>No Tie</v>
      </c>
      <c r="D7496" s="63">
        <f t="shared" si="373"/>
        <v>285</v>
      </c>
      <c r="E7496" s="63">
        <v>285</v>
      </c>
      <c r="F7496" s="61" t="s">
        <v>1386</v>
      </c>
      <c r="G7496" s="61" t="str">
        <f t="shared" si="374"/>
        <v>Trevor Fisher Jr</v>
      </c>
    </row>
    <row r="7497" spans="1:7" thickBot="1">
      <c r="A7497" s="62" t="s">
        <v>3928</v>
      </c>
      <c r="B7497" s="61">
        <v>286</v>
      </c>
      <c r="C7497" s="61" t="str">
        <f t="shared" si="372"/>
        <v>No Tie</v>
      </c>
      <c r="D7497" s="63">
        <f t="shared" si="373"/>
        <v>286</v>
      </c>
      <c r="E7497" s="63">
        <v>286</v>
      </c>
      <c r="F7497" s="61" t="s">
        <v>1212</v>
      </c>
      <c r="G7497" s="61" t="str">
        <f t="shared" si="374"/>
        <v>Daniel Berger</v>
      </c>
    </row>
    <row r="7498" spans="1:7" thickBot="1">
      <c r="A7498" s="62" t="s">
        <v>3928</v>
      </c>
      <c r="B7498" s="61">
        <v>287</v>
      </c>
      <c r="C7498" s="61" t="str">
        <f t="shared" si="372"/>
        <v>No Tie</v>
      </c>
      <c r="D7498" s="63">
        <f t="shared" si="373"/>
        <v>287</v>
      </c>
      <c r="E7498" s="63">
        <v>287</v>
      </c>
      <c r="F7498" s="61" t="s">
        <v>1535</v>
      </c>
      <c r="G7498" s="61" t="str">
        <f t="shared" si="374"/>
        <v>Masahiro Kawamura</v>
      </c>
    </row>
    <row r="7499" spans="1:7" thickBot="1">
      <c r="A7499" s="62" t="s">
        <v>3928</v>
      </c>
      <c r="B7499" s="61">
        <v>288</v>
      </c>
      <c r="C7499" s="61" t="str">
        <f t="shared" si="372"/>
        <v>No Tie</v>
      </c>
      <c r="D7499" s="63">
        <f t="shared" si="373"/>
        <v>288</v>
      </c>
      <c r="E7499" s="63">
        <v>288</v>
      </c>
      <c r="F7499" s="61" t="s">
        <v>1684</v>
      </c>
      <c r="G7499" s="61" t="str">
        <f t="shared" si="374"/>
        <v>Steve Lewton</v>
      </c>
    </row>
    <row r="7500" spans="1:7" thickBot="1">
      <c r="A7500" s="62" t="s">
        <v>3928</v>
      </c>
      <c r="B7500" s="61">
        <v>289</v>
      </c>
      <c r="C7500" s="61" t="str">
        <f t="shared" si="372"/>
        <v>No Tie</v>
      </c>
      <c r="D7500" s="63">
        <f t="shared" si="373"/>
        <v>289</v>
      </c>
      <c r="E7500" s="63">
        <v>289</v>
      </c>
      <c r="F7500" s="61" t="s">
        <v>1261</v>
      </c>
      <c r="G7500" s="61" t="str">
        <f t="shared" si="374"/>
        <v>James Hahn</v>
      </c>
    </row>
    <row r="7501" spans="1:7" thickBot="1">
      <c r="A7501" s="62" t="s">
        <v>3928</v>
      </c>
      <c r="B7501" s="61">
        <v>290</v>
      </c>
      <c r="C7501" s="61" t="str">
        <f t="shared" si="372"/>
        <v>No Tie</v>
      </c>
      <c r="D7501" s="63">
        <f t="shared" si="373"/>
        <v>290</v>
      </c>
      <c r="E7501" s="63">
        <v>290</v>
      </c>
      <c r="F7501" s="61" t="s">
        <v>1329</v>
      </c>
      <c r="G7501" s="61" t="str">
        <f t="shared" si="374"/>
        <v>Dawie van der Walt</v>
      </c>
    </row>
    <row r="7502" spans="1:7" thickBot="1">
      <c r="A7502" s="62" t="s">
        <v>3928</v>
      </c>
      <c r="B7502" s="61">
        <v>291</v>
      </c>
      <c r="C7502" s="61" t="str">
        <f t="shared" si="372"/>
        <v>No Tie</v>
      </c>
      <c r="D7502" s="63">
        <f t="shared" si="373"/>
        <v>291</v>
      </c>
      <c r="E7502" s="63">
        <v>291</v>
      </c>
      <c r="F7502" s="61" t="s">
        <v>2022</v>
      </c>
      <c r="G7502" s="61" t="str">
        <f t="shared" si="374"/>
        <v>Jeff Maggert</v>
      </c>
    </row>
    <row r="7503" spans="1:7" thickBot="1">
      <c r="A7503" s="62" t="s">
        <v>3928</v>
      </c>
      <c r="B7503" s="61">
        <v>291</v>
      </c>
      <c r="C7503" s="61" t="str">
        <f t="shared" si="372"/>
        <v>No Tie</v>
      </c>
      <c r="D7503" s="63">
        <f t="shared" si="373"/>
        <v>291</v>
      </c>
      <c r="E7503" s="63">
        <v>291</v>
      </c>
      <c r="F7503" s="61" t="s">
        <v>1519</v>
      </c>
      <c r="G7503" s="61" t="str">
        <f t="shared" si="374"/>
        <v>Mark Tullo</v>
      </c>
    </row>
    <row r="7504" spans="1:7" thickBot="1">
      <c r="A7504" s="62" t="s">
        <v>3928</v>
      </c>
      <c r="B7504" s="61">
        <v>293</v>
      </c>
      <c r="C7504" s="61" t="str">
        <f t="shared" si="372"/>
        <v>No Tie</v>
      </c>
      <c r="D7504" s="63">
        <f t="shared" si="373"/>
        <v>293</v>
      </c>
      <c r="E7504" s="63">
        <v>293</v>
      </c>
      <c r="F7504" s="61" t="s">
        <v>1287</v>
      </c>
      <c r="G7504" s="61" t="str">
        <f t="shared" si="374"/>
        <v>Greg Owen</v>
      </c>
    </row>
    <row r="7505" spans="1:7" thickBot="1">
      <c r="A7505" s="62" t="s">
        <v>3928</v>
      </c>
      <c r="B7505" s="61">
        <v>294</v>
      </c>
      <c r="C7505" s="61" t="str">
        <f t="shared" si="372"/>
        <v>No Tie</v>
      </c>
      <c r="D7505" s="63">
        <f t="shared" si="373"/>
        <v>294</v>
      </c>
      <c r="E7505" s="63">
        <v>294</v>
      </c>
      <c r="F7505" s="61" t="s">
        <v>1396</v>
      </c>
      <c r="G7505" s="61" t="str">
        <f t="shared" si="374"/>
        <v>Magnus Carlsson</v>
      </c>
    </row>
    <row r="7506" spans="1:7" thickBot="1">
      <c r="A7506" s="62" t="s">
        <v>3928</v>
      </c>
      <c r="B7506" s="61">
        <v>295</v>
      </c>
      <c r="C7506" s="61" t="str">
        <f t="shared" si="372"/>
        <v>No Tie</v>
      </c>
      <c r="D7506" s="63">
        <f t="shared" si="373"/>
        <v>295</v>
      </c>
      <c r="E7506" s="63">
        <v>295</v>
      </c>
      <c r="F7506" s="61" t="s">
        <v>1331</v>
      </c>
      <c r="G7506" s="61" t="str">
        <f t="shared" si="374"/>
        <v>Taichi Teshima</v>
      </c>
    </row>
    <row r="7507" spans="1:7" thickBot="1">
      <c r="A7507" s="62" t="s">
        <v>3928</v>
      </c>
      <c r="B7507" s="61">
        <v>296</v>
      </c>
      <c r="C7507" s="61" t="str">
        <f t="shared" si="372"/>
        <v>No Tie</v>
      </c>
      <c r="D7507" s="63">
        <f t="shared" si="373"/>
        <v>296</v>
      </c>
      <c r="E7507" s="63">
        <v>296</v>
      </c>
      <c r="F7507" s="61" t="s">
        <v>1679</v>
      </c>
      <c r="G7507" s="61" t="str">
        <f t="shared" si="374"/>
        <v>Mike Weir</v>
      </c>
    </row>
    <row r="7508" spans="1:7" thickBot="1">
      <c r="A7508" s="62" t="s">
        <v>3928</v>
      </c>
      <c r="B7508" s="61">
        <v>297</v>
      </c>
      <c r="C7508" s="61" t="str">
        <f t="shared" si="372"/>
        <v>No Tie</v>
      </c>
      <c r="D7508" s="63">
        <f t="shared" si="373"/>
        <v>297</v>
      </c>
      <c r="E7508" s="63">
        <v>297</v>
      </c>
      <c r="F7508" s="61" t="s">
        <v>1426</v>
      </c>
      <c r="G7508" s="61" t="str">
        <f t="shared" si="374"/>
        <v>Lucas Bjerregaard</v>
      </c>
    </row>
    <row r="7509" spans="1:7" thickBot="1">
      <c r="A7509" s="62" t="s">
        <v>3928</v>
      </c>
      <c r="B7509" s="61">
        <v>298</v>
      </c>
      <c r="C7509" s="61" t="str">
        <f t="shared" si="372"/>
        <v>No Tie</v>
      </c>
      <c r="D7509" s="63">
        <f t="shared" si="373"/>
        <v>298</v>
      </c>
      <c r="E7509" s="63">
        <v>298</v>
      </c>
      <c r="F7509" s="61" t="s">
        <v>1480</v>
      </c>
      <c r="G7509" s="61" t="str">
        <f t="shared" si="374"/>
        <v>Mikael Lundberg</v>
      </c>
    </row>
    <row r="7510" spans="1:7" thickBot="1">
      <c r="A7510" s="62" t="s">
        <v>3928</v>
      </c>
      <c r="B7510" s="61">
        <v>299</v>
      </c>
      <c r="C7510" s="61" t="str">
        <f t="shared" si="372"/>
        <v>No Tie</v>
      </c>
      <c r="D7510" s="63">
        <f t="shared" si="373"/>
        <v>299</v>
      </c>
      <c r="E7510" s="63">
        <v>299</v>
      </c>
      <c r="F7510" s="61" t="s">
        <v>1410</v>
      </c>
      <c r="G7510" s="61" t="str">
        <f t="shared" si="374"/>
        <v>Andres Gonzales</v>
      </c>
    </row>
    <row r="7511" spans="1:7" thickBot="1">
      <c r="A7511" s="62" t="s">
        <v>3928</v>
      </c>
      <c r="B7511" s="61">
        <v>300</v>
      </c>
      <c r="C7511" s="61" t="str">
        <f t="shared" si="372"/>
        <v>No Tie</v>
      </c>
      <c r="D7511" s="63">
        <f t="shared" si="373"/>
        <v>300</v>
      </c>
      <c r="E7511" s="63">
        <v>300</v>
      </c>
      <c r="F7511" s="61" t="s">
        <v>1471</v>
      </c>
      <c r="G7511" s="61" t="str">
        <f t="shared" si="374"/>
        <v>Richard Lee</v>
      </c>
    </row>
    <row r="7512" spans="1:7" thickBot="1">
      <c r="A7512" s="62" t="s">
        <v>3928</v>
      </c>
      <c r="B7512" s="61">
        <v>301</v>
      </c>
      <c r="C7512" s="61" t="str">
        <f t="shared" si="372"/>
        <v>No Tie</v>
      </c>
      <c r="D7512" s="63">
        <f t="shared" si="373"/>
        <v>301</v>
      </c>
      <c r="E7512" s="63">
        <v>301</v>
      </c>
      <c r="F7512" s="61" t="s">
        <v>591</v>
      </c>
      <c r="G7512" s="61" t="str">
        <f t="shared" si="374"/>
        <v>Cameron Percy</v>
      </c>
    </row>
    <row r="7513" spans="1:7" thickBot="1">
      <c r="A7513" s="62" t="s">
        <v>3928</v>
      </c>
      <c r="B7513" s="61">
        <v>302</v>
      </c>
      <c r="C7513" s="61" t="str">
        <f t="shared" si="372"/>
        <v>No Tie</v>
      </c>
      <c r="D7513" s="63">
        <f t="shared" si="373"/>
        <v>302</v>
      </c>
      <c r="E7513" s="63">
        <v>302</v>
      </c>
      <c r="F7513" s="61" t="s">
        <v>1429</v>
      </c>
      <c r="G7513" s="61" t="str">
        <f t="shared" si="374"/>
        <v>Robert Rock</v>
      </c>
    </row>
    <row r="7514" spans="1:7" thickBot="1">
      <c r="A7514" s="62" t="s">
        <v>3928</v>
      </c>
      <c r="B7514" s="61">
        <v>303</v>
      </c>
      <c r="C7514" s="61" t="str">
        <f t="shared" si="372"/>
        <v>No Tie</v>
      </c>
      <c r="D7514" s="63">
        <f t="shared" si="373"/>
        <v>303</v>
      </c>
      <c r="E7514" s="63">
        <v>303</v>
      </c>
      <c r="F7514" s="61" t="s">
        <v>1252</v>
      </c>
      <c r="G7514" s="61" t="str">
        <f t="shared" si="374"/>
        <v>Cameron Smith</v>
      </c>
    </row>
    <row r="7515" spans="1:7" thickBot="1">
      <c r="A7515" s="62" t="s">
        <v>3928</v>
      </c>
      <c r="B7515" s="61">
        <v>304</v>
      </c>
      <c r="C7515" s="61" t="str">
        <f t="shared" si="372"/>
        <v>No Tie</v>
      </c>
      <c r="D7515" s="63">
        <f t="shared" si="373"/>
        <v>304</v>
      </c>
      <c r="E7515" s="63">
        <v>304</v>
      </c>
      <c r="F7515" s="61" t="s">
        <v>1586</v>
      </c>
      <c r="G7515" s="61" t="str">
        <f t="shared" si="374"/>
        <v>Chris Doak</v>
      </c>
    </row>
    <row r="7516" spans="1:7" thickBot="1">
      <c r="A7516" s="62" t="s">
        <v>3928</v>
      </c>
      <c r="B7516" s="61">
        <v>305</v>
      </c>
      <c r="C7516" s="61" t="str">
        <f t="shared" si="372"/>
        <v>No Tie</v>
      </c>
      <c r="D7516" s="63">
        <f t="shared" si="373"/>
        <v>305</v>
      </c>
      <c r="E7516" s="63">
        <v>305</v>
      </c>
      <c r="F7516" s="61" t="s">
        <v>1504</v>
      </c>
      <c r="G7516" s="61" t="str">
        <f t="shared" si="374"/>
        <v>Brad Fritsch</v>
      </c>
    </row>
    <row r="7517" spans="1:7" thickBot="1">
      <c r="A7517" s="62" t="s">
        <v>3928</v>
      </c>
      <c r="B7517" s="61">
        <v>306</v>
      </c>
      <c r="C7517" s="61" t="str">
        <f t="shared" si="372"/>
        <v>No Tie</v>
      </c>
      <c r="D7517" s="63">
        <f t="shared" si="373"/>
        <v>306</v>
      </c>
      <c r="E7517" s="63">
        <v>306</v>
      </c>
      <c r="F7517" s="61" t="s">
        <v>1659</v>
      </c>
      <c r="G7517" s="61" t="str">
        <f t="shared" si="374"/>
        <v>Garth Mulroy</v>
      </c>
    </row>
    <row r="7518" spans="1:7" thickBot="1">
      <c r="A7518" s="62" t="s">
        <v>3928</v>
      </c>
      <c r="B7518" s="61">
        <v>307</v>
      </c>
      <c r="C7518" s="61" t="str">
        <f t="shared" si="372"/>
        <v>No Tie</v>
      </c>
      <c r="D7518" s="63">
        <f t="shared" si="373"/>
        <v>307</v>
      </c>
      <c r="E7518" s="63">
        <v>307</v>
      </c>
      <c r="F7518" s="61" t="s">
        <v>1666</v>
      </c>
      <c r="G7518" s="61" t="str">
        <f t="shared" si="374"/>
        <v>Justin Walters</v>
      </c>
    </row>
    <row r="7519" spans="1:7" thickBot="1">
      <c r="A7519" s="62" t="s">
        <v>3928</v>
      </c>
      <c r="B7519" s="61">
        <v>308</v>
      </c>
      <c r="C7519" s="61" t="str">
        <f t="shared" si="372"/>
        <v>No Tie</v>
      </c>
      <c r="D7519" s="63">
        <f t="shared" si="373"/>
        <v>308</v>
      </c>
      <c r="E7519" s="63">
        <v>308</v>
      </c>
      <c r="F7519" s="61" t="s">
        <v>1378</v>
      </c>
      <c r="G7519" s="61" t="str">
        <f t="shared" si="374"/>
        <v>Andrew McArthur</v>
      </c>
    </row>
    <row r="7520" spans="1:7" thickBot="1">
      <c r="A7520" s="62" t="s">
        <v>3928</v>
      </c>
      <c r="B7520" s="61">
        <v>309</v>
      </c>
      <c r="C7520" s="61" t="str">
        <f t="shared" si="372"/>
        <v>No Tie</v>
      </c>
      <c r="D7520" s="63">
        <f t="shared" si="373"/>
        <v>309</v>
      </c>
      <c r="E7520" s="63">
        <v>309</v>
      </c>
      <c r="F7520" s="61" t="s">
        <v>1927</v>
      </c>
      <c r="G7520" s="61" t="str">
        <f t="shared" si="374"/>
        <v>Stuart Manley</v>
      </c>
    </row>
    <row r="7521" spans="1:7" thickBot="1">
      <c r="A7521" s="62" t="s">
        <v>3928</v>
      </c>
      <c r="B7521" s="61">
        <v>310</v>
      </c>
      <c r="C7521" s="61" t="str">
        <f t="shared" si="372"/>
        <v>No Tie</v>
      </c>
      <c r="D7521" s="63">
        <f t="shared" si="373"/>
        <v>310</v>
      </c>
      <c r="E7521" s="63">
        <v>310</v>
      </c>
      <c r="F7521" s="61" t="s">
        <v>1541</v>
      </c>
      <c r="G7521" s="61" t="str">
        <f t="shared" si="374"/>
        <v>Juvic Pagunsan</v>
      </c>
    </row>
    <row r="7522" spans="1:7" thickBot="1">
      <c r="A7522" s="62" t="s">
        <v>3928</v>
      </c>
      <c r="B7522" s="61">
        <v>311</v>
      </c>
      <c r="C7522" s="61" t="str">
        <f t="shared" si="372"/>
        <v>No Tie</v>
      </c>
      <c r="D7522" s="63">
        <f t="shared" si="373"/>
        <v>311</v>
      </c>
      <c r="E7522" s="63">
        <v>311</v>
      </c>
      <c r="F7522" s="61" t="s">
        <v>1502</v>
      </c>
      <c r="G7522" s="61" t="str">
        <f t="shared" si="374"/>
        <v>Merrick Bremner</v>
      </c>
    </row>
    <row r="7523" spans="1:7" thickBot="1">
      <c r="A7523" s="62" t="s">
        <v>3928</v>
      </c>
      <c r="B7523" s="61">
        <v>311</v>
      </c>
      <c r="C7523" s="61" t="str">
        <f t="shared" si="372"/>
        <v>No Tie</v>
      </c>
      <c r="D7523" s="63">
        <f t="shared" si="373"/>
        <v>311</v>
      </c>
      <c r="E7523" s="63">
        <v>311</v>
      </c>
      <c r="F7523" s="61" t="s">
        <v>1272</v>
      </c>
      <c r="G7523" s="61" t="str">
        <f t="shared" si="374"/>
        <v>Padraig Harrington</v>
      </c>
    </row>
    <row r="7524" spans="1:7" thickBot="1">
      <c r="A7524" s="62" t="s">
        <v>3928</v>
      </c>
      <c r="B7524" s="61">
        <v>313</v>
      </c>
      <c r="C7524" s="61" t="str">
        <f t="shared" si="372"/>
        <v>No Tie</v>
      </c>
      <c r="D7524" s="63">
        <f t="shared" si="373"/>
        <v>313</v>
      </c>
      <c r="E7524" s="63">
        <v>313</v>
      </c>
      <c r="F7524" s="61" t="s">
        <v>1624</v>
      </c>
      <c r="G7524" s="61" t="str">
        <f t="shared" si="374"/>
        <v>Shunsuke Sonoda</v>
      </c>
    </row>
    <row r="7525" spans="1:7" thickBot="1">
      <c r="A7525" s="62" t="s">
        <v>3928</v>
      </c>
      <c r="B7525" s="61">
        <v>314</v>
      </c>
      <c r="C7525" s="61" t="str">
        <f t="shared" si="372"/>
        <v>No Tie</v>
      </c>
      <c r="D7525" s="63">
        <f t="shared" si="373"/>
        <v>314</v>
      </c>
      <c r="E7525" s="63">
        <v>314</v>
      </c>
      <c r="F7525" s="61" t="s">
        <v>624</v>
      </c>
      <c r="G7525" s="61" t="str">
        <f t="shared" si="374"/>
        <v>Jonathan Randolph</v>
      </c>
    </row>
    <row r="7526" spans="1:7" thickBot="1">
      <c r="A7526" s="62" t="s">
        <v>3928</v>
      </c>
      <c r="B7526" s="61">
        <v>315</v>
      </c>
      <c r="C7526" s="61" t="str">
        <f t="shared" si="372"/>
        <v>No Tie</v>
      </c>
      <c r="D7526" s="63">
        <f t="shared" si="373"/>
        <v>315</v>
      </c>
      <c r="E7526" s="63">
        <v>315</v>
      </c>
      <c r="F7526" s="61" t="s">
        <v>1754</v>
      </c>
      <c r="G7526" s="61" t="str">
        <f t="shared" si="374"/>
        <v>Ben Curtis</v>
      </c>
    </row>
    <row r="7527" spans="1:7" thickBot="1">
      <c r="A7527" s="62" t="s">
        <v>3928</v>
      </c>
      <c r="B7527" s="61">
        <v>316</v>
      </c>
      <c r="C7527" s="61" t="str">
        <f t="shared" si="372"/>
        <v>No Tie</v>
      </c>
      <c r="D7527" s="63">
        <f t="shared" si="373"/>
        <v>316</v>
      </c>
      <c r="E7527" s="63">
        <v>316</v>
      </c>
      <c r="F7527" s="61" t="s">
        <v>1625</v>
      </c>
      <c r="G7527" s="61" t="str">
        <f t="shared" si="374"/>
        <v>Max Homa</v>
      </c>
    </row>
    <row r="7528" spans="1:7" thickBot="1">
      <c r="A7528" s="62" t="s">
        <v>3928</v>
      </c>
      <c r="B7528" s="61">
        <v>317</v>
      </c>
      <c r="C7528" s="61" t="str">
        <f t="shared" si="372"/>
        <v>No Tie</v>
      </c>
      <c r="D7528" s="63">
        <f t="shared" si="373"/>
        <v>317</v>
      </c>
      <c r="E7528" s="63">
        <v>317</v>
      </c>
      <c r="F7528" s="61" t="s">
        <v>1437</v>
      </c>
      <c r="G7528" s="61" t="str">
        <f t="shared" si="374"/>
        <v>Yoshitaka Takeya</v>
      </c>
    </row>
    <row r="7529" spans="1:7" thickBot="1">
      <c r="A7529" s="62" t="s">
        <v>3928</v>
      </c>
      <c r="B7529" s="61">
        <v>318</v>
      </c>
      <c r="C7529" s="61" t="str">
        <f t="shared" si="372"/>
        <v>No Tie</v>
      </c>
      <c r="D7529" s="63">
        <f t="shared" si="373"/>
        <v>318</v>
      </c>
      <c r="E7529" s="63">
        <v>318</v>
      </c>
      <c r="F7529" s="61" t="s">
        <v>652</v>
      </c>
      <c r="G7529" s="61" t="str">
        <f t="shared" si="374"/>
        <v>Ricky Barnes</v>
      </c>
    </row>
    <row r="7530" spans="1:7" thickBot="1">
      <c r="A7530" s="62" t="s">
        <v>3928</v>
      </c>
      <c r="B7530" s="61">
        <v>319</v>
      </c>
      <c r="C7530" s="61" t="str">
        <f t="shared" si="372"/>
        <v>No Tie</v>
      </c>
      <c r="D7530" s="63">
        <f t="shared" si="373"/>
        <v>319</v>
      </c>
      <c r="E7530" s="63">
        <v>319</v>
      </c>
      <c r="F7530" s="61" t="s">
        <v>1379</v>
      </c>
      <c r="G7530" s="61" t="str">
        <f t="shared" si="374"/>
        <v>Jean Hugo</v>
      </c>
    </row>
    <row r="7531" spans="1:7" thickBot="1">
      <c r="A7531" s="62" t="s">
        <v>3928</v>
      </c>
      <c r="B7531" s="61">
        <v>320</v>
      </c>
      <c r="C7531" s="61" t="str">
        <f t="shared" si="372"/>
        <v>No Tie</v>
      </c>
      <c r="D7531" s="63">
        <f t="shared" si="373"/>
        <v>320</v>
      </c>
      <c r="E7531" s="63">
        <v>320</v>
      </c>
      <c r="F7531" s="61" t="s">
        <v>692</v>
      </c>
      <c r="G7531" s="61" t="str">
        <f t="shared" si="374"/>
        <v>Jon Curran</v>
      </c>
    </row>
    <row r="7532" spans="1:7" thickBot="1">
      <c r="A7532" s="62" t="s">
        <v>3928</v>
      </c>
      <c r="B7532" s="61">
        <v>321</v>
      </c>
      <c r="C7532" s="61" t="str">
        <f t="shared" ref="C7532:C7595" si="375">IFERROR(SEARCH("T",B7532),"No Tie")</f>
        <v>No Tie</v>
      </c>
      <c r="D7532" s="63">
        <f t="shared" ref="D7532:D7595" si="376">IF(C7532="No Tie",B7532,RIGHT(B7532,LEN(B7532)-1))</f>
        <v>321</v>
      </c>
      <c r="E7532" s="63">
        <v>321</v>
      </c>
      <c r="F7532" s="61" t="s">
        <v>1602</v>
      </c>
      <c r="G7532" s="61" t="str">
        <f t="shared" ref="G7532:G7595" si="377">TRIM(SUBSTITUTE(F7532,CHAR(160),CHAR(32)))</f>
        <v>Oliver Farr</v>
      </c>
    </row>
    <row r="7533" spans="1:7" thickBot="1">
      <c r="A7533" s="62" t="s">
        <v>3928</v>
      </c>
      <c r="B7533" s="61">
        <v>322</v>
      </c>
      <c r="C7533" s="61" t="str">
        <f t="shared" si="375"/>
        <v>No Tie</v>
      </c>
      <c r="D7533" s="63">
        <f t="shared" si="376"/>
        <v>322</v>
      </c>
      <c r="E7533" s="63">
        <v>322</v>
      </c>
      <c r="F7533" s="61" t="s">
        <v>1343</v>
      </c>
      <c r="G7533" s="61" t="str">
        <f t="shared" si="377"/>
        <v>J.J. Henry</v>
      </c>
    </row>
    <row r="7534" spans="1:7" thickBot="1">
      <c r="A7534" s="62" t="s">
        <v>3928</v>
      </c>
      <c r="B7534" s="61">
        <v>323</v>
      </c>
      <c r="C7534" s="61" t="str">
        <f t="shared" si="375"/>
        <v>No Tie</v>
      </c>
      <c r="D7534" s="63">
        <f t="shared" si="376"/>
        <v>323</v>
      </c>
      <c r="E7534" s="63">
        <v>323</v>
      </c>
      <c r="F7534" s="61" t="s">
        <v>1564</v>
      </c>
      <c r="G7534" s="61" t="str">
        <f t="shared" si="377"/>
        <v>Matthew Griffin</v>
      </c>
    </row>
    <row r="7535" spans="1:7" thickBot="1">
      <c r="A7535" s="62" t="s">
        <v>3928</v>
      </c>
      <c r="B7535" s="61">
        <v>324</v>
      </c>
      <c r="C7535" s="61" t="str">
        <f t="shared" si="375"/>
        <v>No Tie</v>
      </c>
      <c r="D7535" s="63">
        <f t="shared" si="376"/>
        <v>324</v>
      </c>
      <c r="E7535" s="63">
        <v>324</v>
      </c>
      <c r="F7535" s="61" t="s">
        <v>1694</v>
      </c>
      <c r="G7535" s="61" t="str">
        <f t="shared" si="377"/>
        <v>Heath Slocum</v>
      </c>
    </row>
    <row r="7536" spans="1:7" thickBot="1">
      <c r="A7536" s="62" t="s">
        <v>3928</v>
      </c>
      <c r="B7536" s="61">
        <v>325</v>
      </c>
      <c r="C7536" s="61" t="str">
        <f t="shared" si="375"/>
        <v>No Tie</v>
      </c>
      <c r="D7536" s="63">
        <f t="shared" si="376"/>
        <v>325</v>
      </c>
      <c r="E7536" s="63">
        <v>325</v>
      </c>
      <c r="F7536" s="61" t="s">
        <v>2086</v>
      </c>
      <c r="G7536" s="61" t="str">
        <f t="shared" si="377"/>
        <v>Jin Jeong</v>
      </c>
    </row>
    <row r="7537" spans="1:7" thickBot="1">
      <c r="A7537" s="62" t="s">
        <v>3928</v>
      </c>
      <c r="B7537" s="61">
        <v>326</v>
      </c>
      <c r="C7537" s="61" t="str">
        <f t="shared" si="375"/>
        <v>No Tie</v>
      </c>
      <c r="D7537" s="63">
        <f t="shared" si="376"/>
        <v>326</v>
      </c>
      <c r="E7537" s="63">
        <v>326</v>
      </c>
      <c r="F7537" s="61" t="s">
        <v>1361</v>
      </c>
      <c r="G7537" s="61" t="str">
        <f t="shared" si="377"/>
        <v>Roope Kakko</v>
      </c>
    </row>
    <row r="7538" spans="1:7" thickBot="1">
      <c r="A7538" s="62" t="s">
        <v>3928</v>
      </c>
      <c r="B7538" s="61">
        <v>327</v>
      </c>
      <c r="C7538" s="61" t="str">
        <f t="shared" si="375"/>
        <v>No Tie</v>
      </c>
      <c r="D7538" s="63">
        <f t="shared" si="376"/>
        <v>327</v>
      </c>
      <c r="E7538" s="63">
        <v>327</v>
      </c>
      <c r="F7538" s="61" t="s">
        <v>1655</v>
      </c>
      <c r="G7538" s="61" t="str">
        <f t="shared" si="377"/>
        <v>Mark Hubbard</v>
      </c>
    </row>
    <row r="7539" spans="1:7" thickBot="1">
      <c r="A7539" s="62" t="s">
        <v>3928</v>
      </c>
      <c r="B7539" s="61">
        <v>328</v>
      </c>
      <c r="C7539" s="61" t="str">
        <f t="shared" si="375"/>
        <v>No Tie</v>
      </c>
      <c r="D7539" s="63">
        <f t="shared" si="376"/>
        <v>328</v>
      </c>
      <c r="E7539" s="63">
        <v>328</v>
      </c>
      <c r="F7539" s="61" t="s">
        <v>1505</v>
      </c>
      <c r="G7539" s="61" t="str">
        <f t="shared" si="377"/>
        <v>Scott Strange</v>
      </c>
    </row>
    <row r="7540" spans="1:7" thickBot="1">
      <c r="A7540" s="62" t="s">
        <v>3928</v>
      </c>
      <c r="B7540" s="61">
        <v>329</v>
      </c>
      <c r="C7540" s="61" t="str">
        <f t="shared" si="375"/>
        <v>No Tie</v>
      </c>
      <c r="D7540" s="63">
        <f t="shared" si="376"/>
        <v>329</v>
      </c>
      <c r="E7540" s="63">
        <v>329</v>
      </c>
      <c r="F7540" s="61" t="s">
        <v>1471</v>
      </c>
      <c r="G7540" s="61" t="str">
        <f t="shared" si="377"/>
        <v>Richard Lee</v>
      </c>
    </row>
    <row r="7541" spans="1:7" thickBot="1">
      <c r="A7541" s="62" t="s">
        <v>3928</v>
      </c>
      <c r="B7541" s="61">
        <v>330</v>
      </c>
      <c r="C7541" s="61" t="str">
        <f t="shared" si="375"/>
        <v>No Tie</v>
      </c>
      <c r="D7541" s="63">
        <f t="shared" si="376"/>
        <v>330</v>
      </c>
      <c r="E7541" s="63">
        <v>330</v>
      </c>
      <c r="F7541" s="61" t="s">
        <v>1944</v>
      </c>
      <c r="G7541" s="61" t="str">
        <f t="shared" si="377"/>
        <v>Gaganjeet Bhullar</v>
      </c>
    </row>
    <row r="7542" spans="1:7" thickBot="1">
      <c r="A7542" s="62" t="s">
        <v>3928</v>
      </c>
      <c r="B7542" s="61">
        <v>331</v>
      </c>
      <c r="C7542" s="61" t="str">
        <f t="shared" si="375"/>
        <v>No Tie</v>
      </c>
      <c r="D7542" s="63">
        <f t="shared" si="376"/>
        <v>331</v>
      </c>
      <c r="E7542" s="63">
        <v>331</v>
      </c>
      <c r="F7542" s="61" t="s">
        <v>1419</v>
      </c>
      <c r="G7542" s="61" t="str">
        <f t="shared" si="377"/>
        <v>Haydn Porteous</v>
      </c>
    </row>
    <row r="7543" spans="1:7" thickBot="1">
      <c r="A7543" s="62" t="s">
        <v>3928</v>
      </c>
      <c r="B7543" s="61">
        <v>332</v>
      </c>
      <c r="C7543" s="61" t="str">
        <f t="shared" si="375"/>
        <v>No Tie</v>
      </c>
      <c r="D7543" s="63">
        <f t="shared" si="376"/>
        <v>332</v>
      </c>
      <c r="E7543" s="63">
        <v>332</v>
      </c>
      <c r="F7543" s="61" t="s">
        <v>1661</v>
      </c>
      <c r="G7543" s="61" t="str">
        <f t="shared" si="377"/>
        <v>Derek Ernst</v>
      </c>
    </row>
    <row r="7544" spans="1:7" thickBot="1">
      <c r="A7544" s="62" t="s">
        <v>3928</v>
      </c>
      <c r="B7544" s="61">
        <v>333</v>
      </c>
      <c r="C7544" s="61" t="str">
        <f t="shared" si="375"/>
        <v>No Tie</v>
      </c>
      <c r="D7544" s="63">
        <f t="shared" si="376"/>
        <v>333</v>
      </c>
      <c r="E7544" s="63">
        <v>333</v>
      </c>
      <c r="F7544" s="61" t="s">
        <v>1297</v>
      </c>
      <c r="G7544" s="61" t="str">
        <f t="shared" si="377"/>
        <v>Fabian Gomez</v>
      </c>
    </row>
    <row r="7545" spans="1:7" thickBot="1">
      <c r="A7545" s="62" t="s">
        <v>3928</v>
      </c>
      <c r="B7545" s="61">
        <v>334</v>
      </c>
      <c r="C7545" s="61" t="str">
        <f t="shared" si="375"/>
        <v>No Tie</v>
      </c>
      <c r="D7545" s="63">
        <f t="shared" si="376"/>
        <v>334</v>
      </c>
      <c r="E7545" s="63">
        <v>334</v>
      </c>
      <c r="F7545" s="61" t="s">
        <v>2087</v>
      </c>
      <c r="G7545" s="61" t="str">
        <f t="shared" si="377"/>
        <v>Simon Khan</v>
      </c>
    </row>
    <row r="7546" spans="1:7" thickBot="1">
      <c r="A7546" s="62" t="s">
        <v>3928</v>
      </c>
      <c r="B7546" s="61">
        <v>335</v>
      </c>
      <c r="C7546" s="61" t="str">
        <f t="shared" si="375"/>
        <v>No Tie</v>
      </c>
      <c r="D7546" s="63">
        <f t="shared" si="376"/>
        <v>335</v>
      </c>
      <c r="E7546" s="63">
        <v>335</v>
      </c>
      <c r="F7546" s="61" t="s">
        <v>654</v>
      </c>
      <c r="G7546" s="61" t="str">
        <f t="shared" si="377"/>
        <v>Jim Renner</v>
      </c>
    </row>
    <row r="7547" spans="1:7" thickBot="1">
      <c r="A7547" s="62" t="s">
        <v>3928</v>
      </c>
      <c r="B7547" s="61">
        <v>336</v>
      </c>
      <c r="C7547" s="61" t="str">
        <f t="shared" si="375"/>
        <v>No Tie</v>
      </c>
      <c r="D7547" s="63">
        <f t="shared" si="376"/>
        <v>336</v>
      </c>
      <c r="E7547" s="63">
        <v>336</v>
      </c>
      <c r="F7547" s="61" t="s">
        <v>1445</v>
      </c>
      <c r="G7547" s="61" t="str">
        <f t="shared" si="377"/>
        <v>Sung Kang</v>
      </c>
    </row>
    <row r="7548" spans="1:7" thickBot="1">
      <c r="A7548" s="62" t="s">
        <v>3928</v>
      </c>
      <c r="B7548" s="61">
        <v>337</v>
      </c>
      <c r="C7548" s="61" t="str">
        <f t="shared" si="375"/>
        <v>No Tie</v>
      </c>
      <c r="D7548" s="63">
        <f t="shared" si="376"/>
        <v>337</v>
      </c>
      <c r="E7548" s="63">
        <v>337</v>
      </c>
      <c r="F7548" s="61" t="s">
        <v>1405</v>
      </c>
      <c r="G7548" s="61" t="str">
        <f t="shared" si="377"/>
        <v>Rich Bland</v>
      </c>
    </row>
    <row r="7549" spans="1:7" thickBot="1">
      <c r="A7549" s="62" t="s">
        <v>3928</v>
      </c>
      <c r="B7549" s="61">
        <v>338</v>
      </c>
      <c r="C7549" s="61" t="str">
        <f t="shared" si="375"/>
        <v>No Tie</v>
      </c>
      <c r="D7549" s="63">
        <f t="shared" si="376"/>
        <v>338</v>
      </c>
      <c r="E7549" s="63">
        <v>338</v>
      </c>
      <c r="F7549" s="61" t="s">
        <v>773</v>
      </c>
      <c r="G7549" s="61" t="str">
        <f t="shared" si="377"/>
        <v>Brian Gay</v>
      </c>
    </row>
    <row r="7550" spans="1:7" thickBot="1">
      <c r="A7550" s="62" t="s">
        <v>3928</v>
      </c>
      <c r="B7550" s="61">
        <v>339</v>
      </c>
      <c r="C7550" s="61" t="str">
        <f t="shared" si="375"/>
        <v>No Tie</v>
      </c>
      <c r="D7550" s="63">
        <f t="shared" si="376"/>
        <v>339</v>
      </c>
      <c r="E7550" s="63">
        <v>339</v>
      </c>
      <c r="F7550" s="61" t="s">
        <v>1368</v>
      </c>
      <c r="G7550" s="61" t="str">
        <f t="shared" si="377"/>
        <v>Chad Campbell</v>
      </c>
    </row>
    <row r="7551" spans="1:7" thickBot="1">
      <c r="A7551" s="62" t="s">
        <v>3928</v>
      </c>
      <c r="B7551" s="61">
        <v>340</v>
      </c>
      <c r="C7551" s="61" t="str">
        <f t="shared" si="375"/>
        <v>No Tie</v>
      </c>
      <c r="D7551" s="63">
        <f t="shared" si="376"/>
        <v>340</v>
      </c>
      <c r="E7551" s="63">
        <v>340</v>
      </c>
      <c r="F7551" s="61" t="s">
        <v>1373</v>
      </c>
      <c r="G7551" s="61" t="str">
        <f t="shared" si="377"/>
        <v>Angelo Que</v>
      </c>
    </row>
    <row r="7552" spans="1:7" thickBot="1">
      <c r="A7552" s="62" t="s">
        <v>3928</v>
      </c>
      <c r="B7552" s="61">
        <v>341</v>
      </c>
      <c r="C7552" s="61" t="str">
        <f t="shared" si="375"/>
        <v>No Tie</v>
      </c>
      <c r="D7552" s="63">
        <f t="shared" si="376"/>
        <v>341</v>
      </c>
      <c r="E7552" s="63">
        <v>341</v>
      </c>
      <c r="F7552" s="61" t="s">
        <v>1534</v>
      </c>
      <c r="G7552" s="61" t="str">
        <f t="shared" si="377"/>
        <v>Brice Garnett</v>
      </c>
    </row>
    <row r="7553" spans="1:7" thickBot="1">
      <c r="A7553" s="62" t="s">
        <v>3928</v>
      </c>
      <c r="B7553" s="61">
        <v>342</v>
      </c>
      <c r="C7553" s="61" t="str">
        <f t="shared" si="375"/>
        <v>No Tie</v>
      </c>
      <c r="D7553" s="63">
        <f t="shared" si="376"/>
        <v>342</v>
      </c>
      <c r="E7553" s="63">
        <v>342</v>
      </c>
      <c r="F7553" s="61" t="s">
        <v>1543</v>
      </c>
      <c r="G7553" s="61" t="str">
        <f t="shared" si="377"/>
        <v>Michio Matsumura</v>
      </c>
    </row>
    <row r="7554" spans="1:7" thickBot="1">
      <c r="A7554" s="62" t="s">
        <v>3928</v>
      </c>
      <c r="B7554" s="61">
        <v>343</v>
      </c>
      <c r="C7554" s="61" t="str">
        <f t="shared" si="375"/>
        <v>No Tie</v>
      </c>
      <c r="D7554" s="63">
        <f t="shared" si="376"/>
        <v>343</v>
      </c>
      <c r="E7554" s="63">
        <v>343</v>
      </c>
      <c r="F7554" s="61" t="s">
        <v>1362</v>
      </c>
      <c r="G7554" s="61" t="str">
        <f t="shared" si="377"/>
        <v>Jaco Ahlers</v>
      </c>
    </row>
    <row r="7555" spans="1:7" thickBot="1">
      <c r="A7555" s="62" t="s">
        <v>3928</v>
      </c>
      <c r="B7555" s="61">
        <v>344</v>
      </c>
      <c r="C7555" s="61" t="str">
        <f t="shared" si="375"/>
        <v>No Tie</v>
      </c>
      <c r="D7555" s="63">
        <f t="shared" si="376"/>
        <v>344</v>
      </c>
      <c r="E7555" s="63">
        <v>344</v>
      </c>
      <c r="F7555" s="61" t="s">
        <v>1356</v>
      </c>
      <c r="G7555" s="61" t="str">
        <f t="shared" si="377"/>
        <v>SSP Chawrasia</v>
      </c>
    </row>
    <row r="7556" spans="1:7" thickBot="1">
      <c r="A7556" s="62" t="s">
        <v>3928</v>
      </c>
      <c r="B7556" s="61">
        <v>345</v>
      </c>
      <c r="C7556" s="61" t="str">
        <f t="shared" si="375"/>
        <v>No Tie</v>
      </c>
      <c r="D7556" s="63">
        <f t="shared" si="376"/>
        <v>345</v>
      </c>
      <c r="E7556" s="63">
        <v>345</v>
      </c>
      <c r="F7556" s="61" t="s">
        <v>1447</v>
      </c>
      <c r="G7556" s="61" t="str">
        <f t="shared" si="377"/>
        <v>Edouard Espana</v>
      </c>
    </row>
    <row r="7557" spans="1:7" thickBot="1">
      <c r="A7557" s="62" t="s">
        <v>3928</v>
      </c>
      <c r="B7557" s="61">
        <v>346</v>
      </c>
      <c r="C7557" s="61" t="str">
        <f t="shared" si="375"/>
        <v>No Tie</v>
      </c>
      <c r="D7557" s="63">
        <f t="shared" si="376"/>
        <v>346</v>
      </c>
      <c r="E7557" s="63">
        <v>346</v>
      </c>
      <c r="F7557" s="61" t="s">
        <v>758</v>
      </c>
      <c r="G7557" s="61" t="str">
        <f t="shared" si="377"/>
        <v>Ted Potter, Jr.</v>
      </c>
    </row>
    <row r="7558" spans="1:7" thickBot="1">
      <c r="A7558" s="62" t="s">
        <v>3928</v>
      </c>
      <c r="B7558" s="61">
        <v>347</v>
      </c>
      <c r="C7558" s="61" t="str">
        <f t="shared" si="375"/>
        <v>No Tie</v>
      </c>
      <c r="D7558" s="63">
        <f t="shared" si="376"/>
        <v>347</v>
      </c>
      <c r="E7558" s="63">
        <v>347</v>
      </c>
      <c r="F7558" s="61" t="s">
        <v>748</v>
      </c>
      <c r="G7558" s="61" t="str">
        <f t="shared" si="377"/>
        <v>Trevor Immelman</v>
      </c>
    </row>
    <row r="7559" spans="1:7" thickBot="1">
      <c r="A7559" s="62" t="s">
        <v>3928</v>
      </c>
      <c r="B7559" s="61">
        <v>348</v>
      </c>
      <c r="C7559" s="61" t="str">
        <f t="shared" si="375"/>
        <v>No Tie</v>
      </c>
      <c r="D7559" s="63">
        <f t="shared" si="376"/>
        <v>348</v>
      </c>
      <c r="E7559" s="63">
        <v>348</v>
      </c>
      <c r="F7559" s="61" t="s">
        <v>1409</v>
      </c>
      <c r="G7559" s="61" t="str">
        <f t="shared" si="377"/>
        <v>Adam Bland</v>
      </c>
    </row>
    <row r="7560" spans="1:7" thickBot="1">
      <c r="A7560" s="62" t="s">
        <v>3928</v>
      </c>
      <c r="B7560" s="61">
        <v>349</v>
      </c>
      <c r="C7560" s="61" t="str">
        <f t="shared" si="375"/>
        <v>No Tie</v>
      </c>
      <c r="D7560" s="63">
        <f t="shared" si="376"/>
        <v>349</v>
      </c>
      <c r="E7560" s="63">
        <v>349</v>
      </c>
      <c r="F7560" s="61" t="s">
        <v>1425</v>
      </c>
      <c r="G7560" s="61" t="str">
        <f t="shared" si="377"/>
        <v>Mike Hendry</v>
      </c>
    </row>
    <row r="7561" spans="1:7" thickBot="1">
      <c r="A7561" s="62" t="s">
        <v>3928</v>
      </c>
      <c r="B7561" s="61">
        <v>350</v>
      </c>
      <c r="C7561" s="61" t="str">
        <f t="shared" si="375"/>
        <v>No Tie</v>
      </c>
      <c r="D7561" s="63">
        <f t="shared" si="376"/>
        <v>350</v>
      </c>
      <c r="E7561" s="63">
        <v>350</v>
      </c>
      <c r="F7561" s="61" t="s">
        <v>1339</v>
      </c>
      <c r="G7561" s="61" t="str">
        <f t="shared" si="377"/>
        <v>Anthony Wall</v>
      </c>
    </row>
    <row r="7562" spans="1:7" thickBot="1">
      <c r="A7562" s="62" t="s">
        <v>3928</v>
      </c>
      <c r="B7562" s="61">
        <v>351</v>
      </c>
      <c r="C7562" s="61" t="str">
        <f t="shared" si="375"/>
        <v>No Tie</v>
      </c>
      <c r="D7562" s="63">
        <f t="shared" si="376"/>
        <v>351</v>
      </c>
      <c r="E7562" s="63">
        <v>351</v>
      </c>
      <c r="F7562" s="61" t="s">
        <v>1792</v>
      </c>
      <c r="G7562" s="61" t="str">
        <f t="shared" si="377"/>
        <v>Marcelo Rozo</v>
      </c>
    </row>
    <row r="7563" spans="1:7" thickBot="1">
      <c r="A7563" s="62" t="s">
        <v>3928</v>
      </c>
      <c r="B7563" s="61">
        <v>352</v>
      </c>
      <c r="C7563" s="61" t="str">
        <f t="shared" si="375"/>
        <v>No Tie</v>
      </c>
      <c r="D7563" s="63">
        <f t="shared" si="376"/>
        <v>352</v>
      </c>
      <c r="E7563" s="63">
        <v>352</v>
      </c>
      <c r="F7563" s="61" t="s">
        <v>1573</v>
      </c>
      <c r="G7563" s="61" t="str">
        <f t="shared" si="377"/>
        <v>Tom Lewis</v>
      </c>
    </row>
    <row r="7564" spans="1:7" thickBot="1">
      <c r="A7564" s="62" t="s">
        <v>3928</v>
      </c>
      <c r="B7564" s="61">
        <v>353</v>
      </c>
      <c r="C7564" s="61" t="str">
        <f t="shared" si="375"/>
        <v>No Tie</v>
      </c>
      <c r="D7564" s="63">
        <f t="shared" si="376"/>
        <v>353</v>
      </c>
      <c r="E7564" s="63">
        <v>353</v>
      </c>
      <c r="F7564" s="61" t="s">
        <v>1333</v>
      </c>
      <c r="G7564" s="61" t="str">
        <f t="shared" si="377"/>
        <v>Johnson Wagner</v>
      </c>
    </row>
    <row r="7565" spans="1:7" thickBot="1">
      <c r="A7565" s="62" t="s">
        <v>3928</v>
      </c>
      <c r="B7565" s="61">
        <v>354</v>
      </c>
      <c r="C7565" s="61" t="str">
        <f t="shared" si="375"/>
        <v>No Tie</v>
      </c>
      <c r="D7565" s="63">
        <f t="shared" si="376"/>
        <v>354</v>
      </c>
      <c r="E7565" s="63">
        <v>354</v>
      </c>
      <c r="F7565" s="61" t="s">
        <v>1423</v>
      </c>
      <c r="G7565" s="61" t="str">
        <f t="shared" si="377"/>
        <v>Andrew Loupe</v>
      </c>
    </row>
    <row r="7566" spans="1:7" thickBot="1">
      <c r="A7566" s="62" t="s">
        <v>3928</v>
      </c>
      <c r="B7566" s="61">
        <v>355</v>
      </c>
      <c r="C7566" s="61" t="str">
        <f t="shared" si="375"/>
        <v>No Tie</v>
      </c>
      <c r="D7566" s="63">
        <f t="shared" si="376"/>
        <v>355</v>
      </c>
      <c r="E7566" s="63">
        <v>355</v>
      </c>
      <c r="F7566" s="61" t="s">
        <v>1777</v>
      </c>
      <c r="G7566" s="61" t="str">
        <f t="shared" si="377"/>
        <v>Ricardo Gonzalez</v>
      </c>
    </row>
    <row r="7567" spans="1:7" thickBot="1">
      <c r="A7567" s="62" t="s">
        <v>3928</v>
      </c>
      <c r="B7567" s="61">
        <v>356</v>
      </c>
      <c r="C7567" s="61" t="str">
        <f t="shared" si="375"/>
        <v>No Tie</v>
      </c>
      <c r="D7567" s="63">
        <f t="shared" si="376"/>
        <v>356</v>
      </c>
      <c r="E7567" s="63">
        <v>356</v>
      </c>
      <c r="F7567" s="61" t="s">
        <v>1688</v>
      </c>
      <c r="G7567" s="61" t="str">
        <f t="shared" si="377"/>
        <v>Bill Lunde</v>
      </c>
    </row>
    <row r="7568" spans="1:7" thickBot="1">
      <c r="A7568" s="62" t="s">
        <v>3928</v>
      </c>
      <c r="B7568" s="61">
        <v>357</v>
      </c>
      <c r="C7568" s="61" t="str">
        <f t="shared" si="375"/>
        <v>No Tie</v>
      </c>
      <c r="D7568" s="63">
        <f t="shared" si="376"/>
        <v>357</v>
      </c>
      <c r="E7568" s="63">
        <v>357</v>
      </c>
      <c r="F7568" s="61" t="s">
        <v>1441</v>
      </c>
      <c r="G7568" s="61" t="str">
        <f t="shared" si="377"/>
        <v>Rashid Khan</v>
      </c>
    </row>
    <row r="7569" spans="1:7" thickBot="1">
      <c r="A7569" s="62" t="s">
        <v>3928</v>
      </c>
      <c r="B7569" s="61">
        <v>358</v>
      </c>
      <c r="C7569" s="61" t="str">
        <f t="shared" si="375"/>
        <v>No Tie</v>
      </c>
      <c r="D7569" s="63">
        <f t="shared" si="376"/>
        <v>358</v>
      </c>
      <c r="E7569" s="63">
        <v>358</v>
      </c>
      <c r="F7569" s="61" t="s">
        <v>1488</v>
      </c>
      <c r="G7569" s="61" t="str">
        <f t="shared" si="377"/>
        <v>Alex Prugh</v>
      </c>
    </row>
    <row r="7570" spans="1:7" thickBot="1">
      <c r="A7570" s="62" t="s">
        <v>3928</v>
      </c>
      <c r="B7570" s="61">
        <v>359</v>
      </c>
      <c r="C7570" s="61" t="str">
        <f t="shared" si="375"/>
        <v>No Tie</v>
      </c>
      <c r="D7570" s="63">
        <f t="shared" si="376"/>
        <v>359</v>
      </c>
      <c r="E7570" s="63">
        <v>359</v>
      </c>
      <c r="F7570" s="61" t="s">
        <v>1481</v>
      </c>
      <c r="G7570" s="61" t="str">
        <f t="shared" si="377"/>
        <v>Sang-hee Lee</v>
      </c>
    </row>
    <row r="7571" spans="1:7" thickBot="1">
      <c r="A7571" s="62" t="s">
        <v>3928</v>
      </c>
      <c r="B7571" s="61">
        <v>360</v>
      </c>
      <c r="C7571" s="61" t="str">
        <f t="shared" si="375"/>
        <v>No Tie</v>
      </c>
      <c r="D7571" s="63">
        <f t="shared" si="376"/>
        <v>360</v>
      </c>
      <c r="E7571" s="63">
        <v>360</v>
      </c>
      <c r="F7571" s="61" t="s">
        <v>1639</v>
      </c>
      <c r="G7571" s="61" t="str">
        <f t="shared" si="377"/>
        <v>Ryan Armour</v>
      </c>
    </row>
    <row r="7572" spans="1:7" thickBot="1">
      <c r="A7572" s="62" t="s">
        <v>3928</v>
      </c>
      <c r="B7572" s="61">
        <v>361</v>
      </c>
      <c r="C7572" s="61" t="str">
        <f t="shared" si="375"/>
        <v>No Tie</v>
      </c>
      <c r="D7572" s="63">
        <f t="shared" si="376"/>
        <v>361</v>
      </c>
      <c r="E7572" s="63">
        <v>361</v>
      </c>
      <c r="F7572" s="61" t="s">
        <v>1855</v>
      </c>
      <c r="G7572" s="61" t="str">
        <f t="shared" si="377"/>
        <v>Mark Brown</v>
      </c>
    </row>
    <row r="7573" spans="1:7" thickBot="1">
      <c r="A7573" s="62" t="s">
        <v>3928</v>
      </c>
      <c r="B7573" s="61">
        <v>362</v>
      </c>
      <c r="C7573" s="61" t="str">
        <f t="shared" si="375"/>
        <v>No Tie</v>
      </c>
      <c r="D7573" s="63">
        <f t="shared" si="376"/>
        <v>362</v>
      </c>
      <c r="E7573" s="63">
        <v>362</v>
      </c>
      <c r="F7573" s="61" t="s">
        <v>2088</v>
      </c>
      <c r="G7573" s="61" t="str">
        <f t="shared" si="377"/>
        <v>Masanori Kobayashi</v>
      </c>
    </row>
    <row r="7574" spans="1:7" thickBot="1">
      <c r="A7574" s="62" t="s">
        <v>3928</v>
      </c>
      <c r="B7574" s="61">
        <v>363</v>
      </c>
      <c r="C7574" s="61" t="str">
        <f t="shared" si="375"/>
        <v>No Tie</v>
      </c>
      <c r="D7574" s="63">
        <f t="shared" si="376"/>
        <v>363</v>
      </c>
      <c r="E7574" s="63">
        <v>363</v>
      </c>
      <c r="F7574" s="61" t="s">
        <v>1660</v>
      </c>
      <c r="G7574" s="61" t="str">
        <f t="shared" si="377"/>
        <v>Darren Clarke</v>
      </c>
    </row>
    <row r="7575" spans="1:7" thickBot="1">
      <c r="A7575" s="62" t="s">
        <v>3928</v>
      </c>
      <c r="B7575" s="61">
        <v>364</v>
      </c>
      <c r="C7575" s="61" t="str">
        <f t="shared" si="375"/>
        <v>No Tie</v>
      </c>
      <c r="D7575" s="63">
        <f t="shared" si="376"/>
        <v>364</v>
      </c>
      <c r="E7575" s="63">
        <v>364</v>
      </c>
      <c r="F7575" s="61" t="s">
        <v>1612</v>
      </c>
      <c r="G7575" s="61" t="str">
        <f t="shared" si="377"/>
        <v>S.K. Ho</v>
      </c>
    </row>
    <row r="7576" spans="1:7" thickBot="1">
      <c r="A7576" s="62" t="s">
        <v>3928</v>
      </c>
      <c r="B7576" s="61">
        <v>365</v>
      </c>
      <c r="C7576" s="61" t="str">
        <f t="shared" si="375"/>
        <v>No Tie</v>
      </c>
      <c r="D7576" s="63">
        <f t="shared" si="376"/>
        <v>365</v>
      </c>
      <c r="E7576" s="63">
        <v>365</v>
      </c>
      <c r="F7576" s="61" t="s">
        <v>1698</v>
      </c>
      <c r="G7576" s="61" t="str">
        <f t="shared" si="377"/>
        <v>Nicholas Fung</v>
      </c>
    </row>
    <row r="7577" spans="1:7" thickBot="1">
      <c r="A7577" s="62" t="s">
        <v>3928</v>
      </c>
      <c r="B7577" s="61">
        <v>366</v>
      </c>
      <c r="C7577" s="61" t="str">
        <f t="shared" si="375"/>
        <v>No Tie</v>
      </c>
      <c r="D7577" s="63">
        <f t="shared" si="376"/>
        <v>366</v>
      </c>
      <c r="E7577" s="63">
        <v>366</v>
      </c>
      <c r="F7577" s="61" t="s">
        <v>1561</v>
      </c>
      <c r="G7577" s="61" t="str">
        <f t="shared" si="377"/>
        <v>Jorge Campillo</v>
      </c>
    </row>
    <row r="7578" spans="1:7" thickBot="1">
      <c r="A7578" s="62" t="s">
        <v>3928</v>
      </c>
      <c r="B7578" s="61">
        <v>367</v>
      </c>
      <c r="C7578" s="61" t="str">
        <f t="shared" si="375"/>
        <v>No Tie</v>
      </c>
      <c r="D7578" s="63">
        <f t="shared" si="376"/>
        <v>367</v>
      </c>
      <c r="E7578" s="63">
        <v>367</v>
      </c>
      <c r="F7578" s="61" t="s">
        <v>1357</v>
      </c>
      <c r="G7578" s="61" t="str">
        <f t="shared" si="377"/>
        <v>Keith Horne</v>
      </c>
    </row>
    <row r="7579" spans="1:7" thickBot="1">
      <c r="A7579" s="62" t="s">
        <v>3928</v>
      </c>
      <c r="B7579" s="61">
        <v>368</v>
      </c>
      <c r="C7579" s="61" t="str">
        <f t="shared" si="375"/>
        <v>No Tie</v>
      </c>
      <c r="D7579" s="63">
        <f t="shared" si="376"/>
        <v>368</v>
      </c>
      <c r="E7579" s="63">
        <v>368</v>
      </c>
      <c r="F7579" s="61" t="s">
        <v>1663</v>
      </c>
      <c r="G7579" s="61" t="str">
        <f t="shared" si="377"/>
        <v>David McKenzie</v>
      </c>
    </row>
    <row r="7580" spans="1:7" thickBot="1">
      <c r="A7580" s="62" t="s">
        <v>3928</v>
      </c>
      <c r="B7580" s="61">
        <v>369</v>
      </c>
      <c r="C7580" s="61" t="str">
        <f t="shared" si="375"/>
        <v>No Tie</v>
      </c>
      <c r="D7580" s="63">
        <f t="shared" si="376"/>
        <v>369</v>
      </c>
      <c r="E7580" s="63">
        <v>369</v>
      </c>
      <c r="F7580" s="61" t="s">
        <v>2089</v>
      </c>
      <c r="G7580" s="61" t="str">
        <f t="shared" si="377"/>
        <v>Woody Austin</v>
      </c>
    </row>
    <row r="7581" spans="1:7" thickBot="1">
      <c r="A7581" s="62" t="s">
        <v>3928</v>
      </c>
      <c r="B7581" s="61">
        <v>370</v>
      </c>
      <c r="C7581" s="61" t="str">
        <f t="shared" si="375"/>
        <v>No Tie</v>
      </c>
      <c r="D7581" s="63">
        <f t="shared" si="376"/>
        <v>370</v>
      </c>
      <c r="E7581" s="63">
        <v>370</v>
      </c>
      <c r="F7581" s="61" t="s">
        <v>1533</v>
      </c>
      <c r="G7581" s="61" t="str">
        <f t="shared" si="377"/>
        <v>Brendan Jones</v>
      </c>
    </row>
    <row r="7582" spans="1:7" thickBot="1">
      <c r="A7582" s="62" t="s">
        <v>3928</v>
      </c>
      <c r="B7582" s="61">
        <v>371</v>
      </c>
      <c r="C7582" s="61" t="str">
        <f t="shared" si="375"/>
        <v>No Tie</v>
      </c>
      <c r="D7582" s="63">
        <f t="shared" si="376"/>
        <v>371</v>
      </c>
      <c r="E7582" s="63">
        <v>371</v>
      </c>
      <c r="F7582" s="61" t="s">
        <v>1633</v>
      </c>
      <c r="G7582" s="61" t="str">
        <f t="shared" si="377"/>
        <v>Sebastian Cappelen</v>
      </c>
    </row>
    <row r="7583" spans="1:7" thickBot="1">
      <c r="A7583" s="62" t="s">
        <v>3928</v>
      </c>
      <c r="B7583" s="61">
        <v>372</v>
      </c>
      <c r="C7583" s="61" t="str">
        <f t="shared" si="375"/>
        <v>No Tie</v>
      </c>
      <c r="D7583" s="63">
        <f t="shared" si="376"/>
        <v>372</v>
      </c>
      <c r="E7583" s="63">
        <v>372</v>
      </c>
      <c r="F7583" s="61" t="s">
        <v>1335</v>
      </c>
      <c r="G7583" s="61" t="str">
        <f t="shared" si="377"/>
        <v>Michael Lorenzo-Vera</v>
      </c>
    </row>
    <row r="7584" spans="1:7" thickBot="1">
      <c r="A7584" s="62" t="s">
        <v>3928</v>
      </c>
      <c r="B7584" s="61">
        <v>373</v>
      </c>
      <c r="C7584" s="61" t="str">
        <f t="shared" si="375"/>
        <v>No Tie</v>
      </c>
      <c r="D7584" s="63">
        <f t="shared" si="376"/>
        <v>373</v>
      </c>
      <c r="E7584" s="63">
        <v>373</v>
      </c>
      <c r="F7584" s="61" t="s">
        <v>1644</v>
      </c>
      <c r="G7584" s="61" t="str">
        <f t="shared" si="377"/>
        <v>Jared Harvey</v>
      </c>
    </row>
    <row r="7585" spans="1:7" thickBot="1">
      <c r="A7585" s="62" t="s">
        <v>3928</v>
      </c>
      <c r="B7585" s="61">
        <v>374</v>
      </c>
      <c r="C7585" s="61" t="str">
        <f t="shared" si="375"/>
        <v>No Tie</v>
      </c>
      <c r="D7585" s="63">
        <f t="shared" si="376"/>
        <v>374</v>
      </c>
      <c r="E7585" s="63">
        <v>374</v>
      </c>
      <c r="F7585" s="61" t="s">
        <v>1930</v>
      </c>
      <c r="G7585" s="61" t="str">
        <f t="shared" si="377"/>
        <v>Ashley Hall</v>
      </c>
    </row>
    <row r="7586" spans="1:7" thickBot="1">
      <c r="A7586" s="62" t="s">
        <v>3928</v>
      </c>
      <c r="B7586" s="61">
        <v>375</v>
      </c>
      <c r="C7586" s="61" t="str">
        <f t="shared" si="375"/>
        <v>No Tie</v>
      </c>
      <c r="D7586" s="63">
        <f t="shared" si="376"/>
        <v>375</v>
      </c>
      <c r="E7586" s="63">
        <v>375</v>
      </c>
      <c r="F7586" s="61" t="s">
        <v>1565</v>
      </c>
      <c r="G7586" s="61" t="str">
        <f t="shared" si="377"/>
        <v>Jake Higginbottom</v>
      </c>
    </row>
    <row r="7587" spans="1:7" thickBot="1">
      <c r="A7587" s="62" t="s">
        <v>3928</v>
      </c>
      <c r="B7587" s="61">
        <v>376</v>
      </c>
      <c r="C7587" s="61" t="str">
        <f t="shared" si="375"/>
        <v>No Tie</v>
      </c>
      <c r="D7587" s="63">
        <f t="shared" si="376"/>
        <v>376</v>
      </c>
      <c r="E7587" s="63">
        <v>376</v>
      </c>
      <c r="F7587" s="61" t="s">
        <v>1292</v>
      </c>
      <c r="G7587" s="61" t="str">
        <f t="shared" si="377"/>
        <v>Lee Slattery</v>
      </c>
    </row>
    <row r="7588" spans="1:7" thickBot="1">
      <c r="A7588" s="62" t="s">
        <v>3928</v>
      </c>
      <c r="B7588" s="61">
        <v>377</v>
      </c>
      <c r="C7588" s="61" t="str">
        <f t="shared" si="375"/>
        <v>No Tie</v>
      </c>
      <c r="D7588" s="63">
        <f t="shared" si="376"/>
        <v>377</v>
      </c>
      <c r="E7588" s="63">
        <v>377</v>
      </c>
      <c r="F7588" s="61" t="s">
        <v>1844</v>
      </c>
      <c r="G7588" s="61" t="str">
        <f t="shared" si="377"/>
        <v>Gareth Maybin</v>
      </c>
    </row>
    <row r="7589" spans="1:7" thickBot="1">
      <c r="A7589" s="62" t="s">
        <v>3928</v>
      </c>
      <c r="B7589" s="61">
        <v>378</v>
      </c>
      <c r="C7589" s="61" t="str">
        <f t="shared" si="375"/>
        <v>No Tie</v>
      </c>
      <c r="D7589" s="63">
        <f t="shared" si="376"/>
        <v>378</v>
      </c>
      <c r="E7589" s="63">
        <v>378</v>
      </c>
      <c r="F7589" s="61" t="s">
        <v>1327</v>
      </c>
      <c r="G7589" s="61" t="str">
        <f t="shared" si="377"/>
        <v>Jim Herman</v>
      </c>
    </row>
    <row r="7590" spans="1:7" thickBot="1">
      <c r="A7590" s="62" t="s">
        <v>3928</v>
      </c>
      <c r="B7590" s="61">
        <v>379</v>
      </c>
      <c r="C7590" s="61" t="str">
        <f t="shared" si="375"/>
        <v>No Tie</v>
      </c>
      <c r="D7590" s="63">
        <f t="shared" si="376"/>
        <v>379</v>
      </c>
      <c r="E7590" s="63">
        <v>379</v>
      </c>
      <c r="F7590" s="61" t="s">
        <v>1790</v>
      </c>
      <c r="G7590" s="61" t="str">
        <f t="shared" si="377"/>
        <v>Titch Moore</v>
      </c>
    </row>
    <row r="7591" spans="1:7" thickBot="1">
      <c r="A7591" s="62" t="s">
        <v>3928</v>
      </c>
      <c r="B7591" s="61">
        <v>380</v>
      </c>
      <c r="C7591" s="61" t="str">
        <f t="shared" si="375"/>
        <v>No Tie</v>
      </c>
      <c r="D7591" s="63">
        <f t="shared" si="376"/>
        <v>380</v>
      </c>
      <c r="E7591" s="63">
        <v>380</v>
      </c>
      <c r="F7591" s="61" t="s">
        <v>1544</v>
      </c>
      <c r="G7591" s="61" t="str">
        <f t="shared" si="377"/>
        <v>Tjaart van der Walt</v>
      </c>
    </row>
    <row r="7592" spans="1:7" thickBot="1">
      <c r="A7592" s="62" t="s">
        <v>3928</v>
      </c>
      <c r="B7592" s="61">
        <v>381</v>
      </c>
      <c r="C7592" s="61" t="str">
        <f t="shared" si="375"/>
        <v>No Tie</v>
      </c>
      <c r="D7592" s="63">
        <f t="shared" si="376"/>
        <v>381</v>
      </c>
      <c r="E7592" s="63">
        <v>381</v>
      </c>
      <c r="F7592" s="61" t="s">
        <v>1662</v>
      </c>
      <c r="G7592" s="61" t="str">
        <f t="shared" si="377"/>
        <v>Adrian Otaegui</v>
      </c>
    </row>
    <row r="7593" spans="1:7" thickBot="1">
      <c r="A7593" s="62" t="s">
        <v>3928</v>
      </c>
      <c r="B7593" s="61">
        <v>382</v>
      </c>
      <c r="C7593" s="61" t="str">
        <f t="shared" si="375"/>
        <v>No Tie</v>
      </c>
      <c r="D7593" s="63">
        <f t="shared" si="376"/>
        <v>382</v>
      </c>
      <c r="E7593" s="63">
        <v>382</v>
      </c>
      <c r="F7593" s="61" t="s">
        <v>1593</v>
      </c>
      <c r="G7593" s="61" t="str">
        <f t="shared" si="377"/>
        <v>Bernard Ritthammer</v>
      </c>
    </row>
    <row r="7594" spans="1:7" thickBot="1">
      <c r="A7594" s="62" t="s">
        <v>3928</v>
      </c>
      <c r="B7594" s="61">
        <v>383</v>
      </c>
      <c r="C7594" s="61" t="str">
        <f t="shared" si="375"/>
        <v>No Tie</v>
      </c>
      <c r="D7594" s="63">
        <f t="shared" si="376"/>
        <v>383</v>
      </c>
      <c r="E7594" s="63">
        <v>383</v>
      </c>
      <c r="F7594" s="61" t="s">
        <v>1643</v>
      </c>
      <c r="G7594" s="61" t="str">
        <f t="shared" si="377"/>
        <v>Tyrone Van Aswegen</v>
      </c>
    </row>
    <row r="7595" spans="1:7" thickBot="1">
      <c r="A7595" s="62" t="s">
        <v>3928</v>
      </c>
      <c r="B7595" s="61">
        <v>384</v>
      </c>
      <c r="C7595" s="61" t="str">
        <f t="shared" si="375"/>
        <v>No Tie</v>
      </c>
      <c r="D7595" s="63">
        <f t="shared" si="376"/>
        <v>384</v>
      </c>
      <c r="E7595" s="63">
        <v>384</v>
      </c>
      <c r="F7595" s="61" t="s">
        <v>526</v>
      </c>
      <c r="G7595" s="61" t="str">
        <f t="shared" si="377"/>
        <v>Hudson Swafford</v>
      </c>
    </row>
    <row r="7596" spans="1:7" thickBot="1">
      <c r="A7596" s="62" t="s">
        <v>3928</v>
      </c>
      <c r="B7596" s="61">
        <v>385</v>
      </c>
      <c r="C7596" s="61" t="str">
        <f t="shared" ref="C7596:C7659" si="378">IFERROR(SEARCH("T",B7596),"No Tie")</f>
        <v>No Tie</v>
      </c>
      <c r="D7596" s="63">
        <f t="shared" ref="D7596:D7659" si="379">IF(C7596="No Tie",B7596,RIGHT(B7596,LEN(B7596)-1))</f>
        <v>385</v>
      </c>
      <c r="E7596" s="63">
        <v>385</v>
      </c>
      <c r="F7596" s="61" t="s">
        <v>1351</v>
      </c>
      <c r="G7596" s="61" t="str">
        <f t="shared" ref="G7596:G7659" si="380">TRIM(SUBSTITUTE(F7596,CHAR(160),CHAR(32)))</f>
        <v>Colt Knost</v>
      </c>
    </row>
    <row r="7597" spans="1:7" thickBot="1">
      <c r="A7597" s="62" t="s">
        <v>3928</v>
      </c>
      <c r="B7597" s="61">
        <v>386</v>
      </c>
      <c r="C7597" s="61" t="str">
        <f t="shared" si="378"/>
        <v>No Tie</v>
      </c>
      <c r="D7597" s="63">
        <f t="shared" si="379"/>
        <v>386</v>
      </c>
      <c r="E7597" s="63">
        <v>386</v>
      </c>
      <c r="F7597" s="61" t="s">
        <v>1374</v>
      </c>
      <c r="G7597" s="61" t="str">
        <f t="shared" si="380"/>
        <v>Ignacio Elvira Mijares</v>
      </c>
    </row>
    <row r="7598" spans="1:7" thickBot="1">
      <c r="A7598" s="62" t="s">
        <v>3928</v>
      </c>
      <c r="B7598" s="61">
        <v>387</v>
      </c>
      <c r="C7598" s="61" t="str">
        <f t="shared" si="378"/>
        <v>No Tie</v>
      </c>
      <c r="D7598" s="63">
        <f t="shared" si="379"/>
        <v>387</v>
      </c>
      <c r="E7598" s="63">
        <v>387</v>
      </c>
      <c r="F7598" s="61" t="s">
        <v>2090</v>
      </c>
      <c r="G7598" s="61" t="str">
        <f t="shared" si="380"/>
        <v>Daniel Brooks</v>
      </c>
    </row>
    <row r="7599" spans="1:7" thickBot="1">
      <c r="A7599" s="62" t="s">
        <v>3928</v>
      </c>
      <c r="B7599" s="61">
        <v>388</v>
      </c>
      <c r="C7599" s="61" t="str">
        <f t="shared" si="378"/>
        <v>No Tie</v>
      </c>
      <c r="D7599" s="63">
        <f t="shared" si="379"/>
        <v>388</v>
      </c>
      <c r="E7599" s="63">
        <v>388</v>
      </c>
      <c r="F7599" s="61" t="s">
        <v>1359</v>
      </c>
      <c r="G7599" s="61" t="str">
        <f t="shared" si="380"/>
        <v>Daisuke Kataoka</v>
      </c>
    </row>
    <row r="7600" spans="1:7" thickBot="1">
      <c r="A7600" s="62" t="s">
        <v>3928</v>
      </c>
      <c r="B7600" s="61">
        <v>389</v>
      </c>
      <c r="C7600" s="61" t="str">
        <f t="shared" si="378"/>
        <v>No Tie</v>
      </c>
      <c r="D7600" s="63">
        <f t="shared" si="379"/>
        <v>389</v>
      </c>
      <c r="E7600" s="63">
        <v>389</v>
      </c>
      <c r="F7600" s="61" t="s">
        <v>1794</v>
      </c>
      <c r="G7600" s="61" t="str">
        <f t="shared" si="380"/>
        <v>Sihwan Kim</v>
      </c>
    </row>
    <row r="7601" spans="1:7" thickBot="1">
      <c r="A7601" s="62" t="s">
        <v>3928</v>
      </c>
      <c r="B7601" s="61">
        <v>390</v>
      </c>
      <c r="C7601" s="61" t="str">
        <f t="shared" si="378"/>
        <v>No Tie</v>
      </c>
      <c r="D7601" s="63">
        <f t="shared" si="379"/>
        <v>390</v>
      </c>
      <c r="E7601" s="63">
        <v>390</v>
      </c>
      <c r="F7601" s="61" t="s">
        <v>1732</v>
      </c>
      <c r="G7601" s="61" t="str">
        <f t="shared" si="380"/>
        <v>Antonio Hortal</v>
      </c>
    </row>
    <row r="7602" spans="1:7" thickBot="1">
      <c r="A7602" s="62" t="s">
        <v>3928</v>
      </c>
      <c r="B7602" s="61">
        <v>390</v>
      </c>
      <c r="C7602" s="61" t="str">
        <f t="shared" si="378"/>
        <v>No Tie</v>
      </c>
      <c r="D7602" s="63">
        <f t="shared" si="379"/>
        <v>390</v>
      </c>
      <c r="E7602" s="63">
        <v>390</v>
      </c>
      <c r="F7602" s="61" t="s">
        <v>1820</v>
      </c>
      <c r="G7602" s="61" t="str">
        <f t="shared" si="380"/>
        <v>Dimi Papadatos</v>
      </c>
    </row>
    <row r="7603" spans="1:7" thickBot="1">
      <c r="A7603" s="62" t="s">
        <v>3928</v>
      </c>
      <c r="B7603" s="61">
        <v>392</v>
      </c>
      <c r="C7603" s="61" t="str">
        <f t="shared" si="378"/>
        <v>No Tie</v>
      </c>
      <c r="D7603" s="63">
        <f t="shared" si="379"/>
        <v>392</v>
      </c>
      <c r="E7603" s="63">
        <v>392</v>
      </c>
      <c r="F7603" s="61" t="s">
        <v>1347</v>
      </c>
      <c r="G7603" s="61" t="str">
        <f t="shared" si="380"/>
        <v>Kyle Reifers</v>
      </c>
    </row>
    <row r="7604" spans="1:7" thickBot="1">
      <c r="A7604" s="62" t="s">
        <v>3928</v>
      </c>
      <c r="B7604" s="61">
        <v>393</v>
      </c>
      <c r="C7604" s="61" t="str">
        <f t="shared" si="378"/>
        <v>No Tie</v>
      </c>
      <c r="D7604" s="63">
        <f t="shared" si="379"/>
        <v>393</v>
      </c>
      <c r="E7604" s="63">
        <v>393</v>
      </c>
      <c r="F7604" s="61" t="s">
        <v>1420</v>
      </c>
      <c r="G7604" s="61" t="str">
        <f t="shared" si="380"/>
        <v>Young-han Song</v>
      </c>
    </row>
    <row r="7605" spans="1:7" thickBot="1">
      <c r="A7605" s="62" t="s">
        <v>3928</v>
      </c>
      <c r="B7605" s="61">
        <v>394</v>
      </c>
      <c r="C7605" s="61" t="str">
        <f t="shared" si="378"/>
        <v>No Tie</v>
      </c>
      <c r="D7605" s="63">
        <f t="shared" si="379"/>
        <v>394</v>
      </c>
      <c r="E7605" s="63">
        <v>394</v>
      </c>
      <c r="F7605" s="61" t="s">
        <v>1495</v>
      </c>
      <c r="G7605" s="61" t="str">
        <f t="shared" si="380"/>
        <v>Toru Taniguchi</v>
      </c>
    </row>
    <row r="7606" spans="1:7" thickBot="1">
      <c r="A7606" s="62" t="s">
        <v>3928</v>
      </c>
      <c r="B7606" s="61">
        <v>395</v>
      </c>
      <c r="C7606" s="61" t="str">
        <f t="shared" si="378"/>
        <v>No Tie</v>
      </c>
      <c r="D7606" s="63">
        <f t="shared" si="379"/>
        <v>395</v>
      </c>
      <c r="E7606" s="63">
        <v>395</v>
      </c>
      <c r="F7606" s="61" t="s">
        <v>1911</v>
      </c>
      <c r="G7606" s="61" t="str">
        <f t="shared" si="380"/>
        <v>Jose-Filipe Lima</v>
      </c>
    </row>
    <row r="7607" spans="1:7" thickBot="1">
      <c r="A7607" s="62" t="s">
        <v>3928</v>
      </c>
      <c r="B7607" s="61">
        <v>396</v>
      </c>
      <c r="C7607" s="61" t="str">
        <f t="shared" si="378"/>
        <v>No Tie</v>
      </c>
      <c r="D7607" s="63">
        <f t="shared" si="379"/>
        <v>396</v>
      </c>
      <c r="E7607" s="63">
        <v>396</v>
      </c>
      <c r="F7607" s="61" t="s">
        <v>1468</v>
      </c>
      <c r="G7607" s="61" t="str">
        <f t="shared" si="380"/>
        <v>Terry Pilkadaris</v>
      </c>
    </row>
    <row r="7608" spans="1:7" thickBot="1">
      <c r="A7608" s="62" t="s">
        <v>3928</v>
      </c>
      <c r="B7608" s="61">
        <v>397</v>
      </c>
      <c r="C7608" s="61" t="str">
        <f t="shared" si="378"/>
        <v>No Tie</v>
      </c>
      <c r="D7608" s="63">
        <f t="shared" si="379"/>
        <v>397</v>
      </c>
      <c r="E7608" s="63">
        <v>397</v>
      </c>
      <c r="F7608" s="61" t="s">
        <v>1601</v>
      </c>
      <c r="G7608" s="61" t="str">
        <f t="shared" si="380"/>
        <v>Matthew Nixon</v>
      </c>
    </row>
    <row r="7609" spans="1:7" thickBot="1">
      <c r="A7609" s="62" t="s">
        <v>3928</v>
      </c>
      <c r="B7609" s="61">
        <v>398</v>
      </c>
      <c r="C7609" s="61" t="str">
        <f t="shared" si="378"/>
        <v>No Tie</v>
      </c>
      <c r="D7609" s="63">
        <f t="shared" si="379"/>
        <v>398</v>
      </c>
      <c r="E7609" s="63">
        <v>398</v>
      </c>
      <c r="F7609" s="61" t="s">
        <v>2091</v>
      </c>
      <c r="G7609" s="61" t="str">
        <f t="shared" si="380"/>
        <v>Kim Hyung-Tae</v>
      </c>
    </row>
    <row r="7610" spans="1:7" thickBot="1">
      <c r="A7610" s="62" t="s">
        <v>3928</v>
      </c>
      <c r="B7610" s="61">
        <v>399</v>
      </c>
      <c r="C7610" s="61" t="str">
        <f t="shared" si="378"/>
        <v>No Tie</v>
      </c>
      <c r="D7610" s="63">
        <f t="shared" si="379"/>
        <v>399</v>
      </c>
      <c r="E7610" s="63">
        <v>399</v>
      </c>
      <c r="F7610" s="61" t="s">
        <v>1669</v>
      </c>
      <c r="G7610" s="61" t="str">
        <f t="shared" si="380"/>
        <v>Xin-jun Zhang</v>
      </c>
    </row>
    <row r="7611" spans="1:7" thickBot="1">
      <c r="A7611" s="62" t="s">
        <v>3928</v>
      </c>
      <c r="B7611" s="61">
        <v>400</v>
      </c>
      <c r="C7611" s="61" t="str">
        <f t="shared" si="378"/>
        <v>No Tie</v>
      </c>
      <c r="D7611" s="63">
        <f t="shared" si="379"/>
        <v>400</v>
      </c>
      <c r="E7611" s="63">
        <v>400</v>
      </c>
      <c r="F7611" s="61" t="s">
        <v>1392</v>
      </c>
      <c r="G7611" s="61" t="str">
        <f t="shared" si="380"/>
        <v>Steve Wheatcroft</v>
      </c>
    </row>
    <row r="7612" spans="1:7" thickBot="1">
      <c r="A7612" s="62" t="s">
        <v>3928</v>
      </c>
      <c r="B7612" s="61">
        <v>401</v>
      </c>
      <c r="C7612" s="61" t="str">
        <f t="shared" si="378"/>
        <v>No Tie</v>
      </c>
      <c r="D7612" s="63">
        <f t="shared" si="379"/>
        <v>401</v>
      </c>
      <c r="E7612" s="63">
        <v>401</v>
      </c>
      <c r="F7612" s="61" t="s">
        <v>1440</v>
      </c>
      <c r="G7612" s="61" t="str">
        <f t="shared" si="380"/>
        <v>Miguel Tabuena</v>
      </c>
    </row>
    <row r="7613" spans="1:7" thickBot="1">
      <c r="A7613" s="62" t="s">
        <v>3928</v>
      </c>
      <c r="B7613" s="61">
        <v>402</v>
      </c>
      <c r="C7613" s="61" t="str">
        <f t="shared" si="378"/>
        <v>No Tie</v>
      </c>
      <c r="D7613" s="63">
        <f t="shared" si="379"/>
        <v>402</v>
      </c>
      <c r="E7613" s="63">
        <v>402</v>
      </c>
      <c r="F7613" s="61" t="s">
        <v>1435</v>
      </c>
      <c r="G7613" s="61" t="str">
        <f t="shared" si="380"/>
        <v>Peter Malnati</v>
      </c>
    </row>
    <row r="7614" spans="1:7" thickBot="1">
      <c r="A7614" s="62" t="s">
        <v>3928</v>
      </c>
      <c r="B7614" s="61">
        <v>403</v>
      </c>
      <c r="C7614" s="61" t="str">
        <f t="shared" si="378"/>
        <v>No Tie</v>
      </c>
      <c r="D7614" s="63">
        <f t="shared" si="379"/>
        <v>403</v>
      </c>
      <c r="E7614" s="63">
        <v>403</v>
      </c>
      <c r="F7614" s="61" t="s">
        <v>2048</v>
      </c>
      <c r="G7614" s="61" t="str">
        <f t="shared" si="380"/>
        <v>Arnond Vongvanij</v>
      </c>
    </row>
    <row r="7615" spans="1:7" thickBot="1">
      <c r="A7615" s="62" t="s">
        <v>3928</v>
      </c>
      <c r="B7615" s="61">
        <v>403</v>
      </c>
      <c r="C7615" s="61" t="str">
        <f t="shared" si="378"/>
        <v>No Tie</v>
      </c>
      <c r="D7615" s="63">
        <f t="shared" si="379"/>
        <v>403</v>
      </c>
      <c r="E7615" s="63">
        <v>403</v>
      </c>
      <c r="F7615" s="61" t="s">
        <v>658</v>
      </c>
      <c r="G7615" s="61" t="str">
        <f t="shared" si="380"/>
        <v>Robert Allenby</v>
      </c>
    </row>
    <row r="7616" spans="1:7" thickBot="1">
      <c r="A7616" s="62" t="s">
        <v>3928</v>
      </c>
      <c r="B7616" s="61">
        <v>405</v>
      </c>
      <c r="C7616" s="61" t="str">
        <f t="shared" si="378"/>
        <v>No Tie</v>
      </c>
      <c r="D7616" s="63">
        <f t="shared" si="379"/>
        <v>405</v>
      </c>
      <c r="E7616" s="63">
        <v>405</v>
      </c>
      <c r="F7616" s="61" t="s">
        <v>1300</v>
      </c>
      <c r="G7616" s="61" t="str">
        <f t="shared" si="380"/>
        <v>Martin Piller</v>
      </c>
    </row>
    <row r="7617" spans="1:7" thickBot="1">
      <c r="A7617" s="62" t="s">
        <v>3928</v>
      </c>
      <c r="B7617" s="61">
        <v>406</v>
      </c>
      <c r="C7617" s="61" t="str">
        <f t="shared" si="378"/>
        <v>No Tie</v>
      </c>
      <c r="D7617" s="63">
        <f t="shared" si="379"/>
        <v>406</v>
      </c>
      <c r="E7617" s="63">
        <v>406</v>
      </c>
      <c r="F7617" s="61" t="s">
        <v>1559</v>
      </c>
      <c r="G7617" s="61" t="str">
        <f t="shared" si="380"/>
        <v>Sam Walker</v>
      </c>
    </row>
    <row r="7618" spans="1:7" thickBot="1">
      <c r="A7618" s="62" t="s">
        <v>3928</v>
      </c>
      <c r="B7618" s="61">
        <v>407</v>
      </c>
      <c r="C7618" s="61" t="str">
        <f t="shared" si="378"/>
        <v>No Tie</v>
      </c>
      <c r="D7618" s="63">
        <f t="shared" si="379"/>
        <v>407</v>
      </c>
      <c r="E7618" s="63">
        <v>407</v>
      </c>
      <c r="F7618" s="61" t="s">
        <v>734</v>
      </c>
      <c r="G7618" s="61" t="str">
        <f t="shared" si="380"/>
        <v>James Driscoll</v>
      </c>
    </row>
    <row r="7619" spans="1:7" thickBot="1">
      <c r="A7619" s="62" t="s">
        <v>3928</v>
      </c>
      <c r="B7619" s="61">
        <v>407</v>
      </c>
      <c r="C7619" s="61" t="str">
        <f t="shared" si="378"/>
        <v>No Tie</v>
      </c>
      <c r="D7619" s="63">
        <f t="shared" si="379"/>
        <v>407</v>
      </c>
      <c r="E7619" s="63">
        <v>407</v>
      </c>
      <c r="F7619" s="61" t="s">
        <v>1670</v>
      </c>
      <c r="G7619" s="61" t="str">
        <f t="shared" si="380"/>
        <v>Ryan Blaum</v>
      </c>
    </row>
    <row r="7620" spans="1:7" thickBot="1">
      <c r="A7620" s="62" t="s">
        <v>3928</v>
      </c>
      <c r="B7620" s="61">
        <v>409</v>
      </c>
      <c r="C7620" s="61" t="str">
        <f t="shared" si="378"/>
        <v>No Tie</v>
      </c>
      <c r="D7620" s="63">
        <f t="shared" si="379"/>
        <v>409</v>
      </c>
      <c r="E7620" s="63">
        <v>409</v>
      </c>
      <c r="F7620" s="61" t="s">
        <v>2092</v>
      </c>
      <c r="G7620" s="61" t="str">
        <f t="shared" si="380"/>
        <v>Simon Thornton</v>
      </c>
    </row>
    <row r="7621" spans="1:7" thickBot="1">
      <c r="A7621" s="62" t="s">
        <v>3928</v>
      </c>
      <c r="B7621" s="61">
        <v>410</v>
      </c>
      <c r="C7621" s="61" t="str">
        <f t="shared" si="378"/>
        <v>No Tie</v>
      </c>
      <c r="D7621" s="63">
        <f t="shared" si="379"/>
        <v>410</v>
      </c>
      <c r="E7621" s="63">
        <v>410</v>
      </c>
      <c r="F7621" s="61" t="s">
        <v>783</v>
      </c>
      <c r="G7621" s="61" t="str">
        <f t="shared" si="380"/>
        <v>Jamie Lovemark</v>
      </c>
    </row>
    <row r="7622" spans="1:7" thickBot="1">
      <c r="A7622" s="62" t="s">
        <v>3928</v>
      </c>
      <c r="B7622" s="61">
        <v>411</v>
      </c>
      <c r="C7622" s="61" t="str">
        <f t="shared" si="378"/>
        <v>No Tie</v>
      </c>
      <c r="D7622" s="63">
        <f t="shared" si="379"/>
        <v>411</v>
      </c>
      <c r="E7622" s="63">
        <v>411</v>
      </c>
      <c r="F7622" s="61" t="s">
        <v>1326</v>
      </c>
      <c r="G7622" s="61" t="str">
        <f t="shared" si="380"/>
        <v>Andrew Dodt</v>
      </c>
    </row>
    <row r="7623" spans="1:7" thickBot="1">
      <c r="A7623" s="62" t="s">
        <v>3928</v>
      </c>
      <c r="B7623" s="61">
        <v>412</v>
      </c>
      <c r="C7623" s="61" t="str">
        <f t="shared" si="378"/>
        <v>No Tie</v>
      </c>
      <c r="D7623" s="63">
        <f t="shared" si="379"/>
        <v>412</v>
      </c>
      <c r="E7623" s="63">
        <v>412</v>
      </c>
      <c r="F7623" s="61" t="s">
        <v>769</v>
      </c>
      <c r="G7623" s="61" t="str">
        <f t="shared" si="380"/>
        <v>Aaron Watkins</v>
      </c>
    </row>
    <row r="7624" spans="1:7" thickBot="1">
      <c r="A7624" s="62" t="s">
        <v>3928</v>
      </c>
      <c r="B7624" s="61">
        <v>413</v>
      </c>
      <c r="C7624" s="61" t="str">
        <f t="shared" si="378"/>
        <v>No Tie</v>
      </c>
      <c r="D7624" s="63">
        <f t="shared" si="379"/>
        <v>413</v>
      </c>
      <c r="E7624" s="63">
        <v>413</v>
      </c>
      <c r="F7624" s="61" t="s">
        <v>707</v>
      </c>
      <c r="G7624" s="61" t="str">
        <f t="shared" si="380"/>
        <v>John Rollins</v>
      </c>
    </row>
    <row r="7625" spans="1:7" thickBot="1">
      <c r="A7625" s="62" t="s">
        <v>3928</v>
      </c>
      <c r="B7625" s="61">
        <v>414</v>
      </c>
      <c r="C7625" s="61" t="str">
        <f t="shared" si="378"/>
        <v>No Tie</v>
      </c>
      <c r="D7625" s="63">
        <f t="shared" si="379"/>
        <v>414</v>
      </c>
      <c r="E7625" s="63">
        <v>414</v>
      </c>
      <c r="F7625" s="61" t="s">
        <v>1513</v>
      </c>
      <c r="G7625" s="61" t="str">
        <f t="shared" si="380"/>
        <v>Mark Foster</v>
      </c>
    </row>
    <row r="7626" spans="1:7" thickBot="1">
      <c r="A7626" s="62" t="s">
        <v>3928</v>
      </c>
      <c r="B7626" s="61">
        <v>415</v>
      </c>
      <c r="C7626" s="61" t="str">
        <f t="shared" si="378"/>
        <v>No Tie</v>
      </c>
      <c r="D7626" s="63">
        <f t="shared" si="379"/>
        <v>415</v>
      </c>
      <c r="E7626" s="63">
        <v>415</v>
      </c>
      <c r="F7626" s="61" t="s">
        <v>1487</v>
      </c>
      <c r="G7626" s="61" t="str">
        <f t="shared" si="380"/>
        <v>David Oh</v>
      </c>
    </row>
    <row r="7627" spans="1:7" thickBot="1">
      <c r="A7627" s="62" t="s">
        <v>3928</v>
      </c>
      <c r="B7627" s="61">
        <v>416</v>
      </c>
      <c r="C7627" s="61" t="str">
        <f t="shared" si="378"/>
        <v>No Tie</v>
      </c>
      <c r="D7627" s="63">
        <f t="shared" si="379"/>
        <v>416</v>
      </c>
      <c r="E7627" s="63">
        <v>416</v>
      </c>
      <c r="F7627" s="61" t="s">
        <v>1771</v>
      </c>
      <c r="G7627" s="61" t="str">
        <f t="shared" si="380"/>
        <v>Ricardo Santos</v>
      </c>
    </row>
    <row r="7628" spans="1:7" thickBot="1">
      <c r="A7628" s="62" t="s">
        <v>3928</v>
      </c>
      <c r="B7628" s="61">
        <v>417</v>
      </c>
      <c r="C7628" s="61" t="str">
        <f t="shared" si="378"/>
        <v>No Tie</v>
      </c>
      <c r="D7628" s="63">
        <f t="shared" si="379"/>
        <v>417</v>
      </c>
      <c r="E7628" s="63">
        <v>417</v>
      </c>
      <c r="F7628" s="61" t="s">
        <v>750</v>
      </c>
      <c r="G7628" s="61" t="str">
        <f t="shared" si="380"/>
        <v>Rod Pampling</v>
      </c>
    </row>
    <row r="7629" spans="1:7" thickBot="1">
      <c r="A7629" s="62" t="s">
        <v>3928</v>
      </c>
      <c r="B7629" s="61">
        <v>418</v>
      </c>
      <c r="C7629" s="61" t="str">
        <f t="shared" si="378"/>
        <v>No Tie</v>
      </c>
      <c r="D7629" s="63">
        <f t="shared" si="379"/>
        <v>418</v>
      </c>
      <c r="E7629" s="63">
        <v>418</v>
      </c>
      <c r="F7629" s="61" t="s">
        <v>1608</v>
      </c>
      <c r="G7629" s="61" t="str">
        <f t="shared" si="380"/>
        <v>Rahil Gangjee</v>
      </c>
    </row>
    <row r="7630" spans="1:7" thickBot="1">
      <c r="A7630" s="62" t="s">
        <v>3928</v>
      </c>
      <c r="B7630" s="61">
        <v>419</v>
      </c>
      <c r="C7630" s="61" t="str">
        <f t="shared" si="378"/>
        <v>No Tie</v>
      </c>
      <c r="D7630" s="63">
        <f t="shared" si="379"/>
        <v>419</v>
      </c>
      <c r="E7630" s="63">
        <v>419</v>
      </c>
      <c r="F7630" s="61" t="s">
        <v>1367</v>
      </c>
      <c r="G7630" s="61" t="str">
        <f t="shared" si="380"/>
        <v>Sam Saunders</v>
      </c>
    </row>
    <row r="7631" spans="1:7" thickBot="1">
      <c r="A7631" s="62" t="s">
        <v>3928</v>
      </c>
      <c r="B7631" s="61">
        <v>420</v>
      </c>
      <c r="C7631" s="61" t="str">
        <f t="shared" si="378"/>
        <v>No Tie</v>
      </c>
      <c r="D7631" s="63">
        <f t="shared" si="379"/>
        <v>420</v>
      </c>
      <c r="E7631" s="63">
        <v>420</v>
      </c>
      <c r="F7631" s="61" t="s">
        <v>1506</v>
      </c>
      <c r="G7631" s="61" t="str">
        <f t="shared" si="380"/>
        <v>Daniel Im</v>
      </c>
    </row>
    <row r="7632" spans="1:7" thickBot="1">
      <c r="A7632" s="62" t="s">
        <v>3928</v>
      </c>
      <c r="B7632" s="61">
        <v>421</v>
      </c>
      <c r="C7632" s="61" t="str">
        <f t="shared" si="378"/>
        <v>No Tie</v>
      </c>
      <c r="D7632" s="63">
        <f t="shared" si="379"/>
        <v>421</v>
      </c>
      <c r="E7632" s="63">
        <v>421</v>
      </c>
      <c r="F7632" s="61" t="s">
        <v>1878</v>
      </c>
      <c r="G7632" s="61" t="str">
        <f t="shared" si="380"/>
        <v>Soren Hansen</v>
      </c>
    </row>
    <row r="7633" spans="1:7" thickBot="1">
      <c r="A7633" s="62" t="s">
        <v>3928</v>
      </c>
      <c r="B7633" s="61">
        <v>422</v>
      </c>
      <c r="C7633" s="61" t="str">
        <f t="shared" si="378"/>
        <v>No Tie</v>
      </c>
      <c r="D7633" s="63">
        <f t="shared" si="379"/>
        <v>422</v>
      </c>
      <c r="E7633" s="63">
        <v>422</v>
      </c>
      <c r="F7633" s="61" t="s">
        <v>1278</v>
      </c>
      <c r="G7633" s="61" t="str">
        <f t="shared" si="380"/>
        <v>Gary Stal</v>
      </c>
    </row>
    <row r="7634" spans="1:7" thickBot="1">
      <c r="A7634" s="62" t="s">
        <v>3928</v>
      </c>
      <c r="B7634" s="61">
        <v>422</v>
      </c>
      <c r="C7634" s="61" t="str">
        <f t="shared" si="378"/>
        <v>No Tie</v>
      </c>
      <c r="D7634" s="63">
        <f t="shared" si="379"/>
        <v>422</v>
      </c>
      <c r="E7634" s="63">
        <v>422</v>
      </c>
      <c r="F7634" s="61" t="s">
        <v>1395</v>
      </c>
      <c r="G7634" s="61" t="str">
        <f t="shared" si="380"/>
        <v>Greg Chalmers</v>
      </c>
    </row>
    <row r="7635" spans="1:7" thickBot="1">
      <c r="A7635" s="62" t="s">
        <v>3928</v>
      </c>
      <c r="B7635" s="61">
        <v>424</v>
      </c>
      <c r="C7635" s="61" t="str">
        <f t="shared" si="378"/>
        <v>No Tie</v>
      </c>
      <c r="D7635" s="63">
        <f t="shared" si="379"/>
        <v>424</v>
      </c>
      <c r="E7635" s="63">
        <v>424</v>
      </c>
      <c r="F7635" s="61" t="s">
        <v>1894</v>
      </c>
      <c r="G7635" s="61" t="str">
        <f t="shared" si="380"/>
        <v>Alvaro Velasco</v>
      </c>
    </row>
    <row r="7636" spans="1:7" thickBot="1">
      <c r="A7636" s="62" t="s">
        <v>3928</v>
      </c>
      <c r="B7636" s="61">
        <v>425</v>
      </c>
      <c r="C7636" s="61" t="str">
        <f t="shared" si="378"/>
        <v>No Tie</v>
      </c>
      <c r="D7636" s="63">
        <f t="shared" si="379"/>
        <v>425</v>
      </c>
      <c r="E7636" s="63">
        <v>425</v>
      </c>
      <c r="F7636" s="61" t="s">
        <v>1603</v>
      </c>
      <c r="G7636" s="61" t="str">
        <f t="shared" si="380"/>
        <v>Ki-Tack Kwon</v>
      </c>
    </row>
    <row r="7637" spans="1:7" thickBot="1">
      <c r="A7637" s="62" t="s">
        <v>3928</v>
      </c>
      <c r="B7637" s="61">
        <v>426</v>
      </c>
      <c r="C7637" s="61" t="str">
        <f t="shared" si="378"/>
        <v>No Tie</v>
      </c>
      <c r="D7637" s="63">
        <f t="shared" si="379"/>
        <v>426</v>
      </c>
      <c r="E7637" s="63">
        <v>426</v>
      </c>
      <c r="F7637" s="61" t="s">
        <v>1562</v>
      </c>
      <c r="G7637" s="61" t="str">
        <f t="shared" si="380"/>
        <v>Joel Dahmen</v>
      </c>
    </row>
    <row r="7638" spans="1:7" thickBot="1">
      <c r="A7638" s="62" t="s">
        <v>3928</v>
      </c>
      <c r="B7638" s="61">
        <v>427</v>
      </c>
      <c r="C7638" s="61" t="str">
        <f t="shared" si="378"/>
        <v>No Tie</v>
      </c>
      <c r="D7638" s="63">
        <f t="shared" si="379"/>
        <v>427</v>
      </c>
      <c r="E7638" s="63">
        <v>427</v>
      </c>
      <c r="F7638" s="61" t="s">
        <v>1785</v>
      </c>
      <c r="G7638" s="61" t="str">
        <f t="shared" si="380"/>
        <v>Roger Sloan</v>
      </c>
    </row>
    <row r="7639" spans="1:7" thickBot="1">
      <c r="A7639" s="62" t="s">
        <v>3928</v>
      </c>
      <c r="B7639" s="61">
        <v>428</v>
      </c>
      <c r="C7639" s="61" t="str">
        <f t="shared" si="378"/>
        <v>No Tie</v>
      </c>
      <c r="D7639" s="63">
        <f t="shared" si="379"/>
        <v>428</v>
      </c>
      <c r="E7639" s="63">
        <v>428</v>
      </c>
      <c r="F7639" s="61" t="s">
        <v>1432</v>
      </c>
      <c r="G7639" s="61" t="str">
        <f t="shared" si="380"/>
        <v>Mikko Korhonen</v>
      </c>
    </row>
    <row r="7640" spans="1:7" thickBot="1">
      <c r="A7640" s="62" t="s">
        <v>3928</v>
      </c>
      <c r="B7640" s="61">
        <v>429</v>
      </c>
      <c r="C7640" s="61" t="str">
        <f t="shared" si="378"/>
        <v>No Tie</v>
      </c>
      <c r="D7640" s="63">
        <f t="shared" si="379"/>
        <v>429</v>
      </c>
      <c r="E7640" s="63">
        <v>429</v>
      </c>
      <c r="F7640" s="61" t="s">
        <v>1285</v>
      </c>
      <c r="G7640" s="61" t="str">
        <f t="shared" si="380"/>
        <v>Toshinori Muto</v>
      </c>
    </row>
    <row r="7641" spans="1:7" thickBot="1">
      <c r="A7641" s="62" t="s">
        <v>3928</v>
      </c>
      <c r="B7641" s="61">
        <v>430</v>
      </c>
      <c r="C7641" s="61" t="str">
        <f t="shared" si="378"/>
        <v>No Tie</v>
      </c>
      <c r="D7641" s="63">
        <f t="shared" si="379"/>
        <v>430</v>
      </c>
      <c r="E7641" s="63">
        <v>430</v>
      </c>
      <c r="F7641" s="61" t="s">
        <v>1243</v>
      </c>
      <c r="G7641" s="61" t="str">
        <f t="shared" si="380"/>
        <v>James Morrison</v>
      </c>
    </row>
    <row r="7642" spans="1:7" thickBot="1">
      <c r="A7642" s="62" t="s">
        <v>3928</v>
      </c>
      <c r="B7642" s="61">
        <v>431</v>
      </c>
      <c r="C7642" s="61" t="str">
        <f t="shared" si="378"/>
        <v>No Tie</v>
      </c>
      <c r="D7642" s="63">
        <f t="shared" si="379"/>
        <v>431</v>
      </c>
      <c r="E7642" s="63">
        <v>431</v>
      </c>
      <c r="F7642" s="61" t="s">
        <v>542</v>
      </c>
      <c r="G7642" s="61" t="str">
        <f t="shared" si="380"/>
        <v>Sean O'Hair</v>
      </c>
    </row>
    <row r="7643" spans="1:7" thickBot="1">
      <c r="A7643" s="62" t="s">
        <v>3928</v>
      </c>
      <c r="B7643" s="61">
        <v>432</v>
      </c>
      <c r="C7643" s="61" t="str">
        <f t="shared" si="378"/>
        <v>No Tie</v>
      </c>
      <c r="D7643" s="63">
        <f t="shared" si="379"/>
        <v>432</v>
      </c>
      <c r="E7643" s="63">
        <v>432</v>
      </c>
      <c r="F7643" s="61" t="s">
        <v>1802</v>
      </c>
      <c r="G7643" s="61" t="str">
        <f t="shared" si="380"/>
        <v>Philip Archer</v>
      </c>
    </row>
    <row r="7644" spans="1:7" thickBot="1">
      <c r="A7644" s="62" t="s">
        <v>3928</v>
      </c>
      <c r="B7644" s="61">
        <v>433</v>
      </c>
      <c r="C7644" s="61" t="str">
        <f t="shared" si="378"/>
        <v>No Tie</v>
      </c>
      <c r="D7644" s="63">
        <f t="shared" si="379"/>
        <v>433</v>
      </c>
      <c r="E7644" s="63">
        <v>433</v>
      </c>
      <c r="F7644" s="61" t="s">
        <v>1860</v>
      </c>
      <c r="G7644" s="61" t="str">
        <f t="shared" si="380"/>
        <v>Byron Smith</v>
      </c>
    </row>
    <row r="7645" spans="1:7" thickBot="1">
      <c r="A7645" s="62" t="s">
        <v>3928</v>
      </c>
      <c r="B7645" s="61">
        <v>433</v>
      </c>
      <c r="C7645" s="61" t="str">
        <f t="shared" si="378"/>
        <v>No Tie</v>
      </c>
      <c r="D7645" s="63">
        <f t="shared" si="379"/>
        <v>433</v>
      </c>
      <c r="E7645" s="63">
        <v>433</v>
      </c>
      <c r="F7645" s="61" t="s">
        <v>2071</v>
      </c>
      <c r="G7645" s="61" t="str">
        <f t="shared" si="380"/>
        <v>Josh Teater</v>
      </c>
    </row>
    <row r="7646" spans="1:7" thickBot="1">
      <c r="A7646" s="62" t="s">
        <v>3928</v>
      </c>
      <c r="B7646" s="61">
        <v>435</v>
      </c>
      <c r="C7646" s="61" t="str">
        <f t="shared" si="378"/>
        <v>No Tie</v>
      </c>
      <c r="D7646" s="63">
        <f t="shared" si="379"/>
        <v>435</v>
      </c>
      <c r="E7646" s="63">
        <v>435</v>
      </c>
      <c r="F7646" s="61" t="s">
        <v>1466</v>
      </c>
      <c r="G7646" s="61" t="str">
        <f t="shared" si="380"/>
        <v>Nathan Holman</v>
      </c>
    </row>
    <row r="7647" spans="1:7" thickBot="1">
      <c r="A7647" s="62" t="s">
        <v>3928</v>
      </c>
      <c r="B7647" s="61">
        <v>436</v>
      </c>
      <c r="C7647" s="61" t="str">
        <f t="shared" si="378"/>
        <v>No Tie</v>
      </c>
      <c r="D7647" s="63">
        <f t="shared" si="379"/>
        <v>436</v>
      </c>
      <c r="E7647" s="63">
        <v>436</v>
      </c>
      <c r="F7647" s="61" t="s">
        <v>1223</v>
      </c>
      <c r="G7647" s="61" t="str">
        <f t="shared" si="380"/>
        <v>Matthew Fitzpatrick</v>
      </c>
    </row>
    <row r="7648" spans="1:7" thickBot="1">
      <c r="A7648" s="62" t="s">
        <v>3928</v>
      </c>
      <c r="B7648" s="61">
        <v>437</v>
      </c>
      <c r="C7648" s="61" t="str">
        <f t="shared" si="378"/>
        <v>No Tie</v>
      </c>
      <c r="D7648" s="63">
        <f t="shared" si="379"/>
        <v>437</v>
      </c>
      <c r="E7648" s="63">
        <v>437</v>
      </c>
      <c r="F7648" s="61" t="s">
        <v>1401</v>
      </c>
      <c r="G7648" s="61" t="str">
        <f t="shared" si="380"/>
        <v>Jens Fahrbring</v>
      </c>
    </row>
    <row r="7649" spans="1:7" thickBot="1">
      <c r="A7649" s="62" t="s">
        <v>3928</v>
      </c>
      <c r="B7649" s="61">
        <v>438</v>
      </c>
      <c r="C7649" s="61" t="str">
        <f t="shared" si="378"/>
        <v>No Tie</v>
      </c>
      <c r="D7649" s="63">
        <f t="shared" si="379"/>
        <v>438</v>
      </c>
      <c r="E7649" s="63">
        <v>438</v>
      </c>
      <c r="F7649" s="61" t="s">
        <v>1646</v>
      </c>
      <c r="G7649" s="61" t="str">
        <f t="shared" si="380"/>
        <v>Wallie Coetsee</v>
      </c>
    </row>
    <row r="7650" spans="1:7" thickBot="1">
      <c r="A7650" s="62" t="s">
        <v>3928</v>
      </c>
      <c r="B7650" s="61">
        <v>439</v>
      </c>
      <c r="C7650" s="61" t="str">
        <f t="shared" si="378"/>
        <v>No Tie</v>
      </c>
      <c r="D7650" s="63">
        <f t="shared" si="379"/>
        <v>439</v>
      </c>
      <c r="E7650" s="63">
        <v>439</v>
      </c>
      <c r="F7650" s="61" t="s">
        <v>1245</v>
      </c>
      <c r="G7650" s="61" t="str">
        <f t="shared" si="380"/>
        <v>Alexander Noren</v>
      </c>
    </row>
    <row r="7651" spans="1:7" thickBot="1">
      <c r="A7651" s="62" t="s">
        <v>3928</v>
      </c>
      <c r="B7651" s="61">
        <v>440</v>
      </c>
      <c r="C7651" s="61" t="str">
        <f t="shared" si="378"/>
        <v>No Tie</v>
      </c>
      <c r="D7651" s="63">
        <f t="shared" si="379"/>
        <v>440</v>
      </c>
      <c r="E7651" s="63">
        <v>440</v>
      </c>
      <c r="F7651" s="61" t="s">
        <v>1458</v>
      </c>
      <c r="G7651" s="61" t="str">
        <f t="shared" si="380"/>
        <v>Hyun-woo Ryu</v>
      </c>
    </row>
    <row r="7652" spans="1:7" thickBot="1">
      <c r="A7652" s="62" t="s">
        <v>3928</v>
      </c>
      <c r="B7652" s="61">
        <v>441</v>
      </c>
      <c r="C7652" s="61" t="str">
        <f t="shared" si="378"/>
        <v>No Tie</v>
      </c>
      <c r="D7652" s="63">
        <f t="shared" si="379"/>
        <v>441</v>
      </c>
      <c r="E7652" s="63">
        <v>441</v>
      </c>
      <c r="F7652" s="61" t="s">
        <v>1981</v>
      </c>
      <c r="G7652" s="61" t="str">
        <f t="shared" si="380"/>
        <v>Scott Gardiner</v>
      </c>
    </row>
    <row r="7653" spans="1:7" thickBot="1">
      <c r="A7653" s="62" t="s">
        <v>3928</v>
      </c>
      <c r="B7653" s="61">
        <v>442</v>
      </c>
      <c r="C7653" s="61" t="str">
        <f t="shared" si="378"/>
        <v>No Tie</v>
      </c>
      <c r="D7653" s="63">
        <f t="shared" si="379"/>
        <v>442</v>
      </c>
      <c r="E7653" s="63">
        <v>442</v>
      </c>
      <c r="F7653" s="61" t="s">
        <v>1469</v>
      </c>
      <c r="G7653" s="61" t="str">
        <f t="shared" si="380"/>
        <v>Chad Collins</v>
      </c>
    </row>
    <row r="7654" spans="1:7" thickBot="1">
      <c r="A7654" s="62" t="s">
        <v>3928</v>
      </c>
      <c r="B7654" s="61">
        <v>443</v>
      </c>
      <c r="C7654" s="61" t="str">
        <f t="shared" si="378"/>
        <v>No Tie</v>
      </c>
      <c r="D7654" s="63">
        <f t="shared" si="379"/>
        <v>443</v>
      </c>
      <c r="E7654" s="63">
        <v>443</v>
      </c>
      <c r="F7654" s="61" t="s">
        <v>2002</v>
      </c>
      <c r="G7654" s="61" t="str">
        <f t="shared" si="380"/>
        <v>Yuki Kono</v>
      </c>
    </row>
    <row r="7655" spans="1:7" thickBot="1">
      <c r="A7655" s="62" t="s">
        <v>3928</v>
      </c>
      <c r="B7655" s="61">
        <v>444</v>
      </c>
      <c r="C7655" s="61" t="str">
        <f t="shared" si="378"/>
        <v>No Tie</v>
      </c>
      <c r="D7655" s="63">
        <f t="shared" si="379"/>
        <v>444</v>
      </c>
      <c r="E7655" s="63">
        <v>444</v>
      </c>
      <c r="F7655" s="61" t="s">
        <v>1493</v>
      </c>
      <c r="G7655" s="61" t="str">
        <f t="shared" si="380"/>
        <v>Callum Shinkwin</v>
      </c>
    </row>
    <row r="7656" spans="1:7" thickBot="1">
      <c r="A7656" s="62" t="s">
        <v>3928</v>
      </c>
      <c r="B7656" s="61">
        <v>445</v>
      </c>
      <c r="C7656" s="61" t="str">
        <f t="shared" si="378"/>
        <v>No Tie</v>
      </c>
      <c r="D7656" s="63">
        <f t="shared" si="379"/>
        <v>445</v>
      </c>
      <c r="E7656" s="63">
        <v>445</v>
      </c>
      <c r="F7656" s="61" t="s">
        <v>1903</v>
      </c>
      <c r="G7656" s="61" t="str">
        <f t="shared" si="380"/>
        <v>Jeppe Huldahl</v>
      </c>
    </row>
    <row r="7657" spans="1:7" thickBot="1">
      <c r="A7657" s="62" t="s">
        <v>3928</v>
      </c>
      <c r="B7657" s="61">
        <v>446</v>
      </c>
      <c r="C7657" s="61" t="str">
        <f t="shared" si="378"/>
        <v>No Tie</v>
      </c>
      <c r="D7657" s="63">
        <f t="shared" si="379"/>
        <v>446</v>
      </c>
      <c r="E7657" s="63">
        <v>446</v>
      </c>
      <c r="F7657" s="61" t="s">
        <v>1824</v>
      </c>
      <c r="G7657" s="61" t="str">
        <f t="shared" si="380"/>
        <v>Marcus Both</v>
      </c>
    </row>
    <row r="7658" spans="1:7" thickBot="1">
      <c r="A7658" s="62" t="s">
        <v>3928</v>
      </c>
      <c r="B7658" s="61">
        <v>447</v>
      </c>
      <c r="C7658" s="61" t="str">
        <f t="shared" si="378"/>
        <v>No Tie</v>
      </c>
      <c r="D7658" s="63">
        <f t="shared" si="379"/>
        <v>447</v>
      </c>
      <c r="E7658" s="63">
        <v>447</v>
      </c>
      <c r="F7658" s="61" t="s">
        <v>1836</v>
      </c>
      <c r="G7658" s="61" t="str">
        <f t="shared" si="380"/>
        <v>Kim Tae-hoon</v>
      </c>
    </row>
    <row r="7659" spans="1:7" thickBot="1">
      <c r="A7659" s="62" t="s">
        <v>3928</v>
      </c>
      <c r="B7659" s="61">
        <v>448</v>
      </c>
      <c r="C7659" s="61" t="str">
        <f t="shared" si="378"/>
        <v>No Tie</v>
      </c>
      <c r="D7659" s="63">
        <f t="shared" si="379"/>
        <v>448</v>
      </c>
      <c r="E7659" s="63">
        <v>448</v>
      </c>
      <c r="F7659" s="61" t="s">
        <v>1733</v>
      </c>
      <c r="G7659" s="61" t="str">
        <f t="shared" si="380"/>
        <v>Matt Weibring</v>
      </c>
    </row>
    <row r="7660" spans="1:7" thickBot="1">
      <c r="A7660" s="62" t="s">
        <v>3928</v>
      </c>
      <c r="B7660" s="61">
        <v>449</v>
      </c>
      <c r="C7660" s="61" t="str">
        <f t="shared" ref="C7660:C7723" si="381">IFERROR(SEARCH("T",B7660),"No Tie")</f>
        <v>No Tie</v>
      </c>
      <c r="D7660" s="63">
        <f t="shared" ref="D7660:D7723" si="382">IF(C7660="No Tie",B7660,RIGHT(B7660,LEN(B7660)-1))</f>
        <v>449</v>
      </c>
      <c r="E7660" s="63">
        <v>449</v>
      </c>
      <c r="F7660" s="61" t="s">
        <v>1558</v>
      </c>
      <c r="G7660" s="61" t="str">
        <f t="shared" ref="G7660:G7723" si="383">TRIM(SUBSTITUTE(F7660,CHAR(160),CHAR(32)))</f>
        <v>Scott Henry</v>
      </c>
    </row>
    <row r="7661" spans="1:7" thickBot="1">
      <c r="A7661" s="62" t="s">
        <v>3928</v>
      </c>
      <c r="B7661" s="61">
        <v>450</v>
      </c>
      <c r="C7661" s="61" t="str">
        <f t="shared" si="381"/>
        <v>No Tie</v>
      </c>
      <c r="D7661" s="63">
        <f t="shared" si="382"/>
        <v>450</v>
      </c>
      <c r="E7661" s="63">
        <v>450</v>
      </c>
      <c r="F7661" s="61" t="s">
        <v>2093</v>
      </c>
      <c r="G7661" s="61" t="str">
        <f t="shared" si="383"/>
        <v>Edward Loar</v>
      </c>
    </row>
    <row r="7662" spans="1:7" thickBot="1">
      <c r="A7662" s="62" t="s">
        <v>3928</v>
      </c>
      <c r="B7662" s="61">
        <v>451</v>
      </c>
      <c r="C7662" s="61" t="str">
        <f t="shared" si="381"/>
        <v>No Tie</v>
      </c>
      <c r="D7662" s="63">
        <f t="shared" si="382"/>
        <v>451</v>
      </c>
      <c r="E7662" s="63">
        <v>451</v>
      </c>
      <c r="F7662" s="61" t="s">
        <v>1341</v>
      </c>
      <c r="G7662" s="61" t="str">
        <f t="shared" si="383"/>
        <v>Hao Tong Li</v>
      </c>
    </row>
    <row r="7663" spans="1:7" thickBot="1">
      <c r="A7663" s="62" t="s">
        <v>3928</v>
      </c>
      <c r="B7663" s="61">
        <v>451</v>
      </c>
      <c r="C7663" s="61" t="str">
        <f t="shared" si="381"/>
        <v>No Tie</v>
      </c>
      <c r="D7663" s="63">
        <f t="shared" si="382"/>
        <v>451</v>
      </c>
      <c r="E7663" s="63">
        <v>451</v>
      </c>
      <c r="F7663" s="61" t="s">
        <v>1634</v>
      </c>
      <c r="G7663" s="61" t="str">
        <f t="shared" si="383"/>
        <v>Lasse Jensen</v>
      </c>
    </row>
    <row r="7664" spans="1:7" thickBot="1">
      <c r="A7664" s="62" t="s">
        <v>3928</v>
      </c>
      <c r="B7664" s="61">
        <v>453</v>
      </c>
      <c r="C7664" s="61" t="str">
        <f t="shared" si="381"/>
        <v>No Tie</v>
      </c>
      <c r="D7664" s="63">
        <f t="shared" si="382"/>
        <v>453</v>
      </c>
      <c r="E7664" s="63">
        <v>453</v>
      </c>
      <c r="F7664" s="61" t="s">
        <v>1764</v>
      </c>
      <c r="G7664" s="61" t="str">
        <f t="shared" si="383"/>
        <v>Charlie Wi</v>
      </c>
    </row>
    <row r="7665" spans="1:7" thickBot="1">
      <c r="A7665" s="62" t="s">
        <v>3928</v>
      </c>
      <c r="B7665" s="61">
        <v>453</v>
      </c>
      <c r="C7665" s="61" t="str">
        <f t="shared" si="381"/>
        <v>No Tie</v>
      </c>
      <c r="D7665" s="63">
        <f t="shared" si="382"/>
        <v>453</v>
      </c>
      <c r="E7665" s="63">
        <v>453</v>
      </c>
      <c r="F7665" s="61" t="s">
        <v>2082</v>
      </c>
      <c r="G7665" s="61" t="str">
        <f t="shared" si="383"/>
        <v>Tetsuji Hiratsuka</v>
      </c>
    </row>
    <row r="7666" spans="1:7" thickBot="1">
      <c r="A7666" s="62" t="s">
        <v>3928</v>
      </c>
      <c r="B7666" s="61">
        <v>455</v>
      </c>
      <c r="C7666" s="61" t="str">
        <f t="shared" si="381"/>
        <v>No Tie</v>
      </c>
      <c r="D7666" s="63">
        <f t="shared" si="382"/>
        <v>455</v>
      </c>
      <c r="E7666" s="63">
        <v>455</v>
      </c>
      <c r="F7666" s="61" t="s">
        <v>1611</v>
      </c>
      <c r="G7666" s="61" t="str">
        <f t="shared" si="383"/>
        <v>Jason Knutzon</v>
      </c>
    </row>
    <row r="7667" spans="1:7" thickBot="1">
      <c r="A7667" s="62" t="s">
        <v>3928</v>
      </c>
      <c r="B7667" s="61">
        <v>456</v>
      </c>
      <c r="C7667" s="61" t="str">
        <f t="shared" si="381"/>
        <v>No Tie</v>
      </c>
      <c r="D7667" s="63">
        <f t="shared" si="382"/>
        <v>456</v>
      </c>
      <c r="E7667" s="63">
        <v>456</v>
      </c>
      <c r="F7667" s="61" t="s">
        <v>1706</v>
      </c>
      <c r="G7667" s="61" t="str">
        <f t="shared" si="383"/>
        <v>Hidemasa Hoshino</v>
      </c>
    </row>
    <row r="7668" spans="1:7" thickBot="1">
      <c r="A7668" s="62" t="s">
        <v>3928</v>
      </c>
      <c r="B7668" s="61">
        <v>457</v>
      </c>
      <c r="C7668" s="61" t="str">
        <f t="shared" si="381"/>
        <v>No Tie</v>
      </c>
      <c r="D7668" s="63">
        <f t="shared" si="382"/>
        <v>457</v>
      </c>
      <c r="E7668" s="63">
        <v>457</v>
      </c>
      <c r="F7668" s="61" t="s">
        <v>1640</v>
      </c>
      <c r="G7668" s="61" t="str">
        <f t="shared" si="383"/>
        <v>Jerome Lando Casanova</v>
      </c>
    </row>
    <row r="7669" spans="1:7" thickBot="1">
      <c r="A7669" s="62" t="s">
        <v>3928</v>
      </c>
      <c r="B7669" s="61">
        <v>458</v>
      </c>
      <c r="C7669" s="61" t="str">
        <f t="shared" si="381"/>
        <v>No Tie</v>
      </c>
      <c r="D7669" s="63">
        <f t="shared" si="382"/>
        <v>458</v>
      </c>
      <c r="E7669" s="63">
        <v>458</v>
      </c>
      <c r="F7669" s="61" t="s">
        <v>1542</v>
      </c>
      <c r="G7669" s="61" t="str">
        <f t="shared" si="383"/>
        <v>Jyoti Randhawa</v>
      </c>
    </row>
    <row r="7670" spans="1:7" thickBot="1">
      <c r="A7670" s="62" t="s">
        <v>3928</v>
      </c>
      <c r="B7670" s="61">
        <v>459</v>
      </c>
      <c r="C7670" s="61" t="str">
        <f t="shared" si="381"/>
        <v>No Tie</v>
      </c>
      <c r="D7670" s="63">
        <f t="shared" si="382"/>
        <v>459</v>
      </c>
      <c r="E7670" s="63">
        <v>459</v>
      </c>
      <c r="F7670" s="61" t="s">
        <v>1757</v>
      </c>
      <c r="G7670" s="61" t="str">
        <f t="shared" si="383"/>
        <v>Joachim B Hansen</v>
      </c>
    </row>
    <row r="7671" spans="1:7" thickBot="1">
      <c r="A7671" s="62" t="s">
        <v>3928</v>
      </c>
      <c r="B7671" s="61">
        <v>460</v>
      </c>
      <c r="C7671" s="61" t="str">
        <f t="shared" si="381"/>
        <v>No Tie</v>
      </c>
      <c r="D7671" s="63">
        <f t="shared" si="382"/>
        <v>460</v>
      </c>
      <c r="E7671" s="63">
        <v>460</v>
      </c>
      <c r="F7671" s="61" t="s">
        <v>1462</v>
      </c>
      <c r="G7671" s="61" t="str">
        <f t="shared" si="383"/>
        <v>Spencer Levin</v>
      </c>
    </row>
    <row r="7672" spans="1:7" thickBot="1">
      <c r="A7672" s="62" t="s">
        <v>3928</v>
      </c>
      <c r="B7672" s="61">
        <v>461</v>
      </c>
      <c r="C7672" s="61" t="str">
        <f t="shared" si="381"/>
        <v>No Tie</v>
      </c>
      <c r="D7672" s="63">
        <f t="shared" si="382"/>
        <v>461</v>
      </c>
      <c r="E7672" s="63">
        <v>461</v>
      </c>
      <c r="F7672" s="61" t="s">
        <v>1456</v>
      </c>
      <c r="G7672" s="61" t="str">
        <f t="shared" si="383"/>
        <v>Mark Wilson</v>
      </c>
    </row>
    <row r="7673" spans="1:7" thickBot="1">
      <c r="A7673" s="62" t="s">
        <v>3928</v>
      </c>
      <c r="B7673" s="61">
        <v>462</v>
      </c>
      <c r="C7673" s="61" t="str">
        <f t="shared" si="381"/>
        <v>No Tie</v>
      </c>
      <c r="D7673" s="63">
        <f t="shared" si="382"/>
        <v>462</v>
      </c>
      <c r="E7673" s="63">
        <v>462</v>
      </c>
      <c r="F7673" s="61" t="s">
        <v>1526</v>
      </c>
      <c r="G7673" s="61" t="str">
        <f t="shared" si="383"/>
        <v>Bryden Macpherson</v>
      </c>
    </row>
    <row r="7674" spans="1:7" thickBot="1">
      <c r="A7674" s="62" t="s">
        <v>3928</v>
      </c>
      <c r="B7674" s="61">
        <v>463</v>
      </c>
      <c r="C7674" s="61" t="str">
        <f t="shared" si="381"/>
        <v>No Tie</v>
      </c>
      <c r="D7674" s="63">
        <f t="shared" si="382"/>
        <v>463</v>
      </c>
      <c r="E7674" s="63">
        <v>463</v>
      </c>
      <c r="F7674" s="61" t="s">
        <v>1389</v>
      </c>
      <c r="G7674" s="61" t="str">
        <f t="shared" si="383"/>
        <v>Tom Hoge</v>
      </c>
    </row>
    <row r="7675" spans="1:7" thickBot="1">
      <c r="A7675" s="62" t="s">
        <v>3928</v>
      </c>
      <c r="B7675" s="61">
        <v>464</v>
      </c>
      <c r="C7675" s="61" t="str">
        <f t="shared" si="381"/>
        <v>No Tie</v>
      </c>
      <c r="D7675" s="63">
        <f t="shared" si="382"/>
        <v>464</v>
      </c>
      <c r="E7675" s="63">
        <v>464</v>
      </c>
      <c r="F7675" s="61" t="s">
        <v>1710</v>
      </c>
      <c r="G7675" s="61" t="str">
        <f t="shared" si="383"/>
        <v>Sattaya Supupramai</v>
      </c>
    </row>
    <row r="7676" spans="1:7" thickBot="1">
      <c r="A7676" s="62" t="s">
        <v>3928</v>
      </c>
      <c r="B7676" s="61">
        <v>465</v>
      </c>
      <c r="C7676" s="61" t="str">
        <f t="shared" si="381"/>
        <v>No Tie</v>
      </c>
      <c r="D7676" s="63">
        <f t="shared" si="382"/>
        <v>465</v>
      </c>
      <c r="E7676" s="63">
        <v>465</v>
      </c>
      <c r="F7676" s="61" t="s">
        <v>1996</v>
      </c>
      <c r="G7676" s="61" t="str">
        <f t="shared" si="383"/>
        <v>Brinson Paolini</v>
      </c>
    </row>
    <row r="7677" spans="1:7" thickBot="1">
      <c r="A7677" s="62" t="s">
        <v>3928</v>
      </c>
      <c r="B7677" s="61">
        <v>466</v>
      </c>
      <c r="C7677" s="61" t="str">
        <f t="shared" si="381"/>
        <v>No Tie</v>
      </c>
      <c r="D7677" s="63">
        <f t="shared" si="382"/>
        <v>466</v>
      </c>
      <c r="E7677" s="63">
        <v>466</v>
      </c>
      <c r="F7677" s="61" t="s">
        <v>1718</v>
      </c>
      <c r="G7677" s="61" t="str">
        <f t="shared" si="383"/>
        <v>IlHwan Park</v>
      </c>
    </row>
    <row r="7678" spans="1:7" thickBot="1">
      <c r="A7678" s="62" t="s">
        <v>3928</v>
      </c>
      <c r="B7678" s="61">
        <v>467</v>
      </c>
      <c r="C7678" s="61" t="str">
        <f t="shared" si="381"/>
        <v>No Tie</v>
      </c>
      <c r="D7678" s="63">
        <f t="shared" si="382"/>
        <v>467</v>
      </c>
      <c r="E7678" s="63">
        <v>467</v>
      </c>
      <c r="F7678" s="61" t="s">
        <v>1517</v>
      </c>
      <c r="G7678" s="61" t="str">
        <f t="shared" si="383"/>
        <v>Ryutaro Nagano</v>
      </c>
    </row>
    <row r="7679" spans="1:7" thickBot="1">
      <c r="A7679" s="62" t="s">
        <v>3928</v>
      </c>
      <c r="B7679" s="61">
        <v>468</v>
      </c>
      <c r="C7679" s="61" t="str">
        <f t="shared" si="381"/>
        <v>No Tie</v>
      </c>
      <c r="D7679" s="63">
        <f t="shared" si="382"/>
        <v>468</v>
      </c>
      <c r="E7679" s="63">
        <v>468</v>
      </c>
      <c r="F7679" s="61" t="s">
        <v>1830</v>
      </c>
      <c r="G7679" s="61" t="str">
        <f t="shared" si="383"/>
        <v>Niccolo Quintarelli</v>
      </c>
    </row>
    <row r="7680" spans="1:7" thickBot="1">
      <c r="A7680" s="62" t="s">
        <v>3928</v>
      </c>
      <c r="B7680" s="61">
        <v>469</v>
      </c>
      <c r="C7680" s="61" t="str">
        <f t="shared" si="381"/>
        <v>No Tie</v>
      </c>
      <c r="D7680" s="63">
        <f t="shared" si="382"/>
        <v>469</v>
      </c>
      <c r="E7680" s="63">
        <v>469</v>
      </c>
      <c r="F7680" s="61" t="s">
        <v>1880</v>
      </c>
      <c r="G7680" s="61" t="str">
        <f t="shared" si="383"/>
        <v>Richard Finch</v>
      </c>
    </row>
    <row r="7681" spans="1:7" thickBot="1">
      <c r="A7681" s="62" t="s">
        <v>3928</v>
      </c>
      <c r="B7681" s="61">
        <v>469</v>
      </c>
      <c r="C7681" s="61" t="str">
        <f t="shared" si="381"/>
        <v>No Tie</v>
      </c>
      <c r="D7681" s="63">
        <f t="shared" si="382"/>
        <v>469</v>
      </c>
      <c r="E7681" s="63">
        <v>469</v>
      </c>
      <c r="F7681" s="61" t="s">
        <v>1805</v>
      </c>
      <c r="G7681" s="61" t="str">
        <f t="shared" si="383"/>
        <v>Steven Jeffress</v>
      </c>
    </row>
    <row r="7682" spans="1:7" thickBot="1">
      <c r="A7682" s="62" t="s">
        <v>3928</v>
      </c>
      <c r="B7682" s="61">
        <v>471</v>
      </c>
      <c r="C7682" s="61" t="str">
        <f t="shared" si="381"/>
        <v>No Tie</v>
      </c>
      <c r="D7682" s="63">
        <f t="shared" si="382"/>
        <v>471</v>
      </c>
      <c r="E7682" s="63">
        <v>471</v>
      </c>
      <c r="F7682" s="61" t="s">
        <v>2070</v>
      </c>
      <c r="G7682" s="61" t="str">
        <f t="shared" si="383"/>
        <v>Daisuke Maruyama</v>
      </c>
    </row>
    <row r="7683" spans="1:7" thickBot="1">
      <c r="A7683" s="62" t="s">
        <v>3928</v>
      </c>
      <c r="B7683" s="61">
        <v>472</v>
      </c>
      <c r="C7683" s="61" t="str">
        <f t="shared" si="381"/>
        <v>No Tie</v>
      </c>
      <c r="D7683" s="63">
        <f t="shared" si="382"/>
        <v>472</v>
      </c>
      <c r="E7683" s="63">
        <v>472</v>
      </c>
      <c r="F7683" s="61" t="s">
        <v>1348</v>
      </c>
      <c r="G7683" s="61" t="str">
        <f t="shared" si="383"/>
        <v>Wang Jeung-hun</v>
      </c>
    </row>
    <row r="7684" spans="1:7" thickBot="1">
      <c r="A7684" s="62" t="s">
        <v>3928</v>
      </c>
      <c r="B7684" s="61">
        <v>473</v>
      </c>
      <c r="C7684" s="61" t="str">
        <f t="shared" si="381"/>
        <v>No Tie</v>
      </c>
      <c r="D7684" s="63">
        <f t="shared" si="382"/>
        <v>473</v>
      </c>
      <c r="E7684" s="63">
        <v>473</v>
      </c>
      <c r="F7684" s="61" t="s">
        <v>787</v>
      </c>
      <c r="G7684" s="61" t="str">
        <f t="shared" si="383"/>
        <v>Wes Roach</v>
      </c>
    </row>
    <row r="7685" spans="1:7" thickBot="1">
      <c r="A7685" s="62" t="s">
        <v>3928</v>
      </c>
      <c r="B7685" s="61">
        <v>474</v>
      </c>
      <c r="C7685" s="61" t="str">
        <f t="shared" si="381"/>
        <v>No Tie</v>
      </c>
      <c r="D7685" s="63">
        <f t="shared" si="382"/>
        <v>474</v>
      </c>
      <c r="E7685" s="63">
        <v>474</v>
      </c>
      <c r="F7685" s="61" t="s">
        <v>1823</v>
      </c>
      <c r="G7685" s="61" t="str">
        <f t="shared" si="383"/>
        <v>Victor Riu</v>
      </c>
    </row>
    <row r="7686" spans="1:7" thickBot="1">
      <c r="A7686" s="62" t="s">
        <v>3928</v>
      </c>
      <c r="B7686" s="61">
        <v>475</v>
      </c>
      <c r="C7686" s="61" t="str">
        <f t="shared" si="381"/>
        <v>No Tie</v>
      </c>
      <c r="D7686" s="63">
        <f t="shared" si="382"/>
        <v>475</v>
      </c>
      <c r="E7686" s="63">
        <v>475</v>
      </c>
      <c r="F7686" s="61" t="s">
        <v>1451</v>
      </c>
      <c r="G7686" s="61" t="str">
        <f t="shared" si="383"/>
        <v>Bronson Burgoon</v>
      </c>
    </row>
    <row r="7687" spans="1:7" thickBot="1">
      <c r="A7687" s="62" t="s">
        <v>3928</v>
      </c>
      <c r="B7687" s="61">
        <v>476</v>
      </c>
      <c r="C7687" s="61" t="str">
        <f t="shared" si="381"/>
        <v>No Tie</v>
      </c>
      <c r="D7687" s="63">
        <f t="shared" si="382"/>
        <v>476</v>
      </c>
      <c r="E7687" s="63">
        <v>476</v>
      </c>
      <c r="F7687" s="61" t="s">
        <v>1439</v>
      </c>
      <c r="G7687" s="61" t="str">
        <f t="shared" si="383"/>
        <v>Thomas Linard</v>
      </c>
    </row>
    <row r="7688" spans="1:7" thickBot="1">
      <c r="A7688" s="62" t="s">
        <v>3928</v>
      </c>
      <c r="B7688" s="61">
        <v>477</v>
      </c>
      <c r="C7688" s="61" t="str">
        <f t="shared" si="381"/>
        <v>No Tie</v>
      </c>
      <c r="D7688" s="63">
        <f t="shared" si="382"/>
        <v>477</v>
      </c>
      <c r="E7688" s="63">
        <v>477</v>
      </c>
      <c r="F7688" s="61" t="s">
        <v>1750</v>
      </c>
      <c r="G7688" s="61" t="str">
        <f t="shared" si="383"/>
        <v>Steven Brown</v>
      </c>
    </row>
    <row r="7689" spans="1:7" thickBot="1">
      <c r="A7689" s="62" t="s">
        <v>3928</v>
      </c>
      <c r="B7689" s="61">
        <v>478</v>
      </c>
      <c r="C7689" s="61" t="str">
        <f t="shared" si="381"/>
        <v>No Tie</v>
      </c>
      <c r="D7689" s="63">
        <f t="shared" si="382"/>
        <v>478</v>
      </c>
      <c r="E7689" s="63">
        <v>478</v>
      </c>
      <c r="F7689" s="61" t="s">
        <v>785</v>
      </c>
      <c r="G7689" s="61" t="str">
        <f t="shared" si="383"/>
        <v>Kevin Tway</v>
      </c>
    </row>
    <row r="7690" spans="1:7" thickBot="1">
      <c r="A7690" s="62" t="s">
        <v>3928</v>
      </c>
      <c r="B7690" s="61">
        <v>479</v>
      </c>
      <c r="C7690" s="61" t="str">
        <f t="shared" si="381"/>
        <v>No Tie</v>
      </c>
      <c r="D7690" s="63">
        <f t="shared" si="382"/>
        <v>479</v>
      </c>
      <c r="E7690" s="63">
        <v>479</v>
      </c>
      <c r="F7690" s="61" t="s">
        <v>2094</v>
      </c>
      <c r="G7690" s="61" t="str">
        <f t="shared" si="383"/>
        <v>Bob Estes</v>
      </c>
    </row>
    <row r="7691" spans="1:7" thickBot="1">
      <c r="A7691" s="62" t="s">
        <v>3928</v>
      </c>
      <c r="B7691" s="61">
        <v>480</v>
      </c>
      <c r="C7691" s="61" t="str">
        <f t="shared" si="381"/>
        <v>No Tie</v>
      </c>
      <c r="D7691" s="63">
        <f t="shared" si="382"/>
        <v>480</v>
      </c>
      <c r="E7691" s="63">
        <v>480</v>
      </c>
      <c r="F7691" s="61" t="s">
        <v>1411</v>
      </c>
      <c r="G7691" s="61" t="str">
        <f t="shared" si="383"/>
        <v>Tom Gillis</v>
      </c>
    </row>
    <row r="7692" spans="1:7" thickBot="1">
      <c r="A7692" s="62" t="s">
        <v>3928</v>
      </c>
      <c r="B7692" s="61">
        <v>481</v>
      </c>
      <c r="C7692" s="61" t="str">
        <f t="shared" si="381"/>
        <v>No Tie</v>
      </c>
      <c r="D7692" s="63">
        <f t="shared" si="382"/>
        <v>481</v>
      </c>
      <c r="E7692" s="63">
        <v>481</v>
      </c>
      <c r="F7692" s="61" t="s">
        <v>1587</v>
      </c>
      <c r="G7692" s="61" t="str">
        <f t="shared" si="383"/>
        <v>Wen-Tang Lin</v>
      </c>
    </row>
    <row r="7693" spans="1:7" thickBot="1">
      <c r="A7693" s="62" t="s">
        <v>3928</v>
      </c>
      <c r="B7693" s="61">
        <v>482</v>
      </c>
      <c r="C7693" s="61" t="str">
        <f t="shared" si="381"/>
        <v>No Tie</v>
      </c>
      <c r="D7693" s="63">
        <f t="shared" si="382"/>
        <v>482</v>
      </c>
      <c r="E7693" s="63">
        <v>482</v>
      </c>
      <c r="F7693" s="61" t="s">
        <v>1711</v>
      </c>
      <c r="G7693" s="61" t="str">
        <f t="shared" si="383"/>
        <v>Gunn Charoenkul</v>
      </c>
    </row>
    <row r="7694" spans="1:7" thickBot="1">
      <c r="A7694" s="62" t="s">
        <v>3928</v>
      </c>
      <c r="B7694" s="61">
        <v>483</v>
      </c>
      <c r="C7694" s="61" t="str">
        <f t="shared" si="381"/>
        <v>No Tie</v>
      </c>
      <c r="D7694" s="63">
        <f t="shared" si="382"/>
        <v>483</v>
      </c>
      <c r="E7694" s="63">
        <v>483</v>
      </c>
      <c r="F7694" s="61" t="s">
        <v>1583</v>
      </c>
      <c r="G7694" s="61" t="str">
        <f t="shared" si="383"/>
        <v>Carlos Pigem</v>
      </c>
    </row>
    <row r="7695" spans="1:7" thickBot="1">
      <c r="A7695" s="62" t="s">
        <v>3928</v>
      </c>
      <c r="B7695" s="61">
        <v>484</v>
      </c>
      <c r="C7695" s="61" t="str">
        <f t="shared" si="381"/>
        <v>No Tie</v>
      </c>
      <c r="D7695" s="63">
        <f t="shared" si="382"/>
        <v>484</v>
      </c>
      <c r="E7695" s="63">
        <v>484</v>
      </c>
      <c r="F7695" s="61" t="s">
        <v>1518</v>
      </c>
      <c r="G7695" s="61" t="str">
        <f t="shared" si="383"/>
        <v>Atiwit Janewattanano</v>
      </c>
    </row>
    <row r="7696" spans="1:7" thickBot="1">
      <c r="A7696" s="62" t="s">
        <v>3928</v>
      </c>
      <c r="B7696" s="61">
        <v>484</v>
      </c>
      <c r="C7696" s="61" t="str">
        <f t="shared" si="381"/>
        <v>No Tie</v>
      </c>
      <c r="D7696" s="63">
        <f t="shared" si="382"/>
        <v>484</v>
      </c>
      <c r="E7696" s="63">
        <v>484</v>
      </c>
      <c r="F7696" s="61" t="s">
        <v>717</v>
      </c>
      <c r="G7696" s="61" t="str">
        <f t="shared" si="383"/>
        <v>Tommy Gainey</v>
      </c>
    </row>
    <row r="7697" spans="1:7" thickBot="1">
      <c r="A7697" s="62" t="s">
        <v>3928</v>
      </c>
      <c r="B7697" s="61">
        <v>486</v>
      </c>
      <c r="C7697" s="61" t="str">
        <f t="shared" si="381"/>
        <v>No Tie</v>
      </c>
      <c r="D7697" s="63">
        <f t="shared" si="382"/>
        <v>486</v>
      </c>
      <c r="E7697" s="63">
        <v>486</v>
      </c>
      <c r="F7697" s="61" t="s">
        <v>1521</v>
      </c>
      <c r="G7697" s="61" t="str">
        <f t="shared" si="383"/>
        <v>Lucas Glover</v>
      </c>
    </row>
    <row r="7698" spans="1:7" thickBot="1">
      <c r="A7698" s="62" t="s">
        <v>3928</v>
      </c>
      <c r="B7698" s="61">
        <v>487</v>
      </c>
      <c r="C7698" s="61" t="str">
        <f t="shared" si="381"/>
        <v>No Tie</v>
      </c>
      <c r="D7698" s="63">
        <f t="shared" si="382"/>
        <v>487</v>
      </c>
      <c r="E7698" s="63">
        <v>487</v>
      </c>
      <c r="F7698" s="61" t="s">
        <v>1629</v>
      </c>
      <c r="G7698" s="61" t="str">
        <f t="shared" si="383"/>
        <v>Pontus Widegren</v>
      </c>
    </row>
    <row r="7699" spans="1:7" thickBot="1">
      <c r="A7699" s="62" t="s">
        <v>3928</v>
      </c>
      <c r="B7699" s="61">
        <v>488</v>
      </c>
      <c r="C7699" s="61" t="str">
        <f t="shared" si="381"/>
        <v>No Tie</v>
      </c>
      <c r="D7699" s="63">
        <f t="shared" si="382"/>
        <v>488</v>
      </c>
      <c r="E7699" s="63">
        <v>488</v>
      </c>
      <c r="F7699" s="61" t="s">
        <v>1768</v>
      </c>
      <c r="G7699" s="61" t="str">
        <f t="shared" si="383"/>
        <v>Adrien Bernadet</v>
      </c>
    </row>
    <row r="7700" spans="1:7" thickBot="1">
      <c r="A7700" s="62" t="s">
        <v>3928</v>
      </c>
      <c r="B7700" s="61">
        <v>489</v>
      </c>
      <c r="C7700" s="61" t="str">
        <f t="shared" si="381"/>
        <v>No Tie</v>
      </c>
      <c r="D7700" s="63">
        <f t="shared" si="382"/>
        <v>489</v>
      </c>
      <c r="E7700" s="63">
        <v>489</v>
      </c>
      <c r="F7700" s="61" t="s">
        <v>1402</v>
      </c>
      <c r="G7700" s="61" t="str">
        <f t="shared" si="383"/>
        <v>Joakim Lagergren</v>
      </c>
    </row>
    <row r="7701" spans="1:7" thickBot="1">
      <c r="A7701" s="62" t="s">
        <v>3928</v>
      </c>
      <c r="B7701" s="61">
        <v>490</v>
      </c>
      <c r="C7701" s="61" t="str">
        <f t="shared" si="381"/>
        <v>No Tie</v>
      </c>
      <c r="D7701" s="63">
        <f t="shared" si="382"/>
        <v>490</v>
      </c>
      <c r="E7701" s="63">
        <v>490</v>
      </c>
      <c r="F7701" s="61" t="s">
        <v>1881</v>
      </c>
      <c r="G7701" s="61" t="str">
        <f t="shared" si="383"/>
        <v>Woo-Hyun Kim</v>
      </c>
    </row>
    <row r="7702" spans="1:7" thickBot="1">
      <c r="A7702" s="62" t="s">
        <v>3928</v>
      </c>
      <c r="B7702" s="61">
        <v>491</v>
      </c>
      <c r="C7702" s="61" t="str">
        <f t="shared" si="381"/>
        <v>No Tie</v>
      </c>
      <c r="D7702" s="63">
        <f t="shared" si="382"/>
        <v>491</v>
      </c>
      <c r="E7702" s="63">
        <v>491</v>
      </c>
      <c r="F7702" s="61" t="s">
        <v>1933</v>
      </c>
      <c r="G7702" s="61" t="str">
        <f t="shared" si="383"/>
        <v>Joe Durant</v>
      </c>
    </row>
    <row r="7703" spans="1:7" thickBot="1">
      <c r="A7703" s="62" t="s">
        <v>3928</v>
      </c>
      <c r="B7703" s="61">
        <v>492</v>
      </c>
      <c r="C7703" s="61" t="str">
        <f t="shared" si="381"/>
        <v>No Tie</v>
      </c>
      <c r="D7703" s="63">
        <f t="shared" si="382"/>
        <v>492</v>
      </c>
      <c r="E7703" s="63">
        <v>492</v>
      </c>
      <c r="F7703" s="61" t="s">
        <v>2095</v>
      </c>
      <c r="G7703" s="61" t="str">
        <f t="shared" si="383"/>
        <v>Elmer Salvador</v>
      </c>
    </row>
    <row r="7704" spans="1:7" thickBot="1">
      <c r="A7704" s="62" t="s">
        <v>3928</v>
      </c>
      <c r="B7704" s="61">
        <v>493</v>
      </c>
      <c r="C7704" s="61" t="str">
        <f t="shared" si="381"/>
        <v>No Tie</v>
      </c>
      <c r="D7704" s="63">
        <f t="shared" si="382"/>
        <v>493</v>
      </c>
      <c r="E7704" s="63">
        <v>493</v>
      </c>
      <c r="F7704" s="61" t="s">
        <v>1470</v>
      </c>
      <c r="G7704" s="61" t="str">
        <f t="shared" si="383"/>
        <v>Michael Kim</v>
      </c>
    </row>
    <row r="7705" spans="1:7" thickBot="1">
      <c r="A7705" s="62" t="s">
        <v>3928</v>
      </c>
      <c r="B7705" s="61">
        <v>494</v>
      </c>
      <c r="C7705" s="61" t="str">
        <f t="shared" si="381"/>
        <v>No Tie</v>
      </c>
      <c r="D7705" s="63">
        <f t="shared" si="382"/>
        <v>494</v>
      </c>
      <c r="E7705" s="63">
        <v>494</v>
      </c>
      <c r="F7705" s="61" t="s">
        <v>1286</v>
      </c>
      <c r="G7705" s="61" t="str">
        <f t="shared" si="383"/>
        <v>Davis Love III</v>
      </c>
    </row>
    <row r="7706" spans="1:7" thickBot="1">
      <c r="A7706" s="62" t="s">
        <v>3928</v>
      </c>
      <c r="B7706" s="61">
        <v>495</v>
      </c>
      <c r="C7706" s="61" t="str">
        <f t="shared" si="381"/>
        <v>No Tie</v>
      </c>
      <c r="D7706" s="63">
        <f t="shared" si="382"/>
        <v>495</v>
      </c>
      <c r="E7706" s="63">
        <v>495</v>
      </c>
      <c r="F7706" s="61" t="s">
        <v>1414</v>
      </c>
      <c r="G7706" s="61" t="str">
        <f t="shared" si="383"/>
        <v>Rhein Gibson</v>
      </c>
    </row>
    <row r="7707" spans="1:7" thickBot="1">
      <c r="A7707" s="62" t="s">
        <v>3928</v>
      </c>
      <c r="B7707" s="61">
        <v>496</v>
      </c>
      <c r="C7707" s="61" t="str">
        <f t="shared" si="381"/>
        <v>No Tie</v>
      </c>
      <c r="D7707" s="63">
        <f t="shared" si="382"/>
        <v>496</v>
      </c>
      <c r="E7707" s="63">
        <v>496</v>
      </c>
      <c r="F7707" s="61" t="s">
        <v>1492</v>
      </c>
      <c r="G7707" s="61" t="str">
        <f t="shared" si="383"/>
        <v>David Drysdale</v>
      </c>
    </row>
    <row r="7708" spans="1:7" thickBot="1">
      <c r="A7708" s="62" t="s">
        <v>3928</v>
      </c>
      <c r="B7708" s="61">
        <v>497</v>
      </c>
      <c r="C7708" s="61" t="str">
        <f t="shared" si="381"/>
        <v>No Tie</v>
      </c>
      <c r="D7708" s="63">
        <f t="shared" si="382"/>
        <v>497</v>
      </c>
      <c r="E7708" s="63">
        <v>497</v>
      </c>
      <c r="F7708" s="61" t="s">
        <v>1773</v>
      </c>
      <c r="G7708" s="61" t="str">
        <f t="shared" si="383"/>
        <v>Aron Price</v>
      </c>
    </row>
    <row r="7709" spans="1:7" thickBot="1">
      <c r="A7709" s="62" t="s">
        <v>3928</v>
      </c>
      <c r="B7709" s="61">
        <v>498</v>
      </c>
      <c r="C7709" s="61" t="str">
        <f t="shared" si="381"/>
        <v>No Tie</v>
      </c>
      <c r="D7709" s="63">
        <f t="shared" si="382"/>
        <v>498</v>
      </c>
      <c r="E7709" s="63">
        <v>498</v>
      </c>
      <c r="F7709" s="61" t="s">
        <v>1963</v>
      </c>
      <c r="G7709" s="61" t="str">
        <f t="shared" si="383"/>
        <v>Yoshinobu Tsukada</v>
      </c>
    </row>
    <row r="7710" spans="1:7" thickBot="1">
      <c r="A7710" s="62" t="s">
        <v>3928</v>
      </c>
      <c r="B7710" s="61">
        <v>499</v>
      </c>
      <c r="C7710" s="61" t="str">
        <f t="shared" si="381"/>
        <v>No Tie</v>
      </c>
      <c r="D7710" s="63">
        <f t="shared" si="382"/>
        <v>499</v>
      </c>
      <c r="E7710" s="63">
        <v>499</v>
      </c>
      <c r="F7710" s="61" t="s">
        <v>1909</v>
      </c>
      <c r="G7710" s="61" t="str">
        <f t="shared" si="383"/>
        <v>Yasuharu Imano</v>
      </c>
    </row>
    <row r="7711" spans="1:7" thickBot="1">
      <c r="A7711" s="62" t="s">
        <v>3928</v>
      </c>
      <c r="B7711" s="61">
        <v>500</v>
      </c>
      <c r="C7711" s="61" t="str">
        <f t="shared" si="381"/>
        <v>No Tie</v>
      </c>
      <c r="D7711" s="63">
        <f t="shared" si="382"/>
        <v>500</v>
      </c>
      <c r="E7711" s="63">
        <v>500</v>
      </c>
      <c r="F7711" s="61" t="s">
        <v>1705</v>
      </c>
      <c r="G7711" s="61" t="str">
        <f t="shared" si="383"/>
        <v>Brett Munson</v>
      </c>
    </row>
    <row r="7712" spans="1:7" thickBot="1">
      <c r="A7712" s="62" t="s">
        <v>3928</v>
      </c>
      <c r="B7712" s="61">
        <v>501</v>
      </c>
      <c r="C7712" s="61" t="str">
        <f t="shared" si="381"/>
        <v>No Tie</v>
      </c>
      <c r="D7712" s="63">
        <f t="shared" si="382"/>
        <v>501</v>
      </c>
      <c r="E7712" s="63">
        <v>501</v>
      </c>
      <c r="F7712" s="61" t="s">
        <v>1746</v>
      </c>
      <c r="G7712" s="61" t="str">
        <f t="shared" si="383"/>
        <v>Peter Whiteford</v>
      </c>
    </row>
    <row r="7713" spans="1:7" thickBot="1">
      <c r="A7713" s="62" t="s">
        <v>3928</v>
      </c>
      <c r="B7713" s="61">
        <v>502</v>
      </c>
      <c r="C7713" s="61" t="str">
        <f t="shared" si="381"/>
        <v>No Tie</v>
      </c>
      <c r="D7713" s="63">
        <f t="shared" si="382"/>
        <v>502</v>
      </c>
      <c r="E7713" s="63">
        <v>502</v>
      </c>
      <c r="F7713" s="61" t="s">
        <v>1527</v>
      </c>
      <c r="G7713" s="61" t="str">
        <f t="shared" si="383"/>
        <v>Brandon Stone</v>
      </c>
    </row>
    <row r="7714" spans="1:7" thickBot="1">
      <c r="A7714" s="62" t="s">
        <v>3928</v>
      </c>
      <c r="B7714" s="61">
        <v>503</v>
      </c>
      <c r="C7714" s="61" t="str">
        <f t="shared" si="381"/>
        <v>No Tie</v>
      </c>
      <c r="D7714" s="63">
        <f t="shared" si="382"/>
        <v>503</v>
      </c>
      <c r="E7714" s="63">
        <v>503</v>
      </c>
      <c r="F7714" s="61" t="s">
        <v>1497</v>
      </c>
      <c r="G7714" s="61" t="str">
        <f t="shared" si="383"/>
        <v>Jens Dantorp</v>
      </c>
    </row>
    <row r="7715" spans="1:7" thickBot="1">
      <c r="A7715" s="62" t="s">
        <v>3928</v>
      </c>
      <c r="B7715" s="61">
        <v>504</v>
      </c>
      <c r="C7715" s="61" t="str">
        <f t="shared" si="381"/>
        <v>No Tie</v>
      </c>
      <c r="D7715" s="63">
        <f t="shared" si="382"/>
        <v>504</v>
      </c>
      <c r="E7715" s="63">
        <v>504</v>
      </c>
      <c r="F7715" s="61" t="s">
        <v>1276</v>
      </c>
      <c r="G7715" s="61" t="str">
        <f t="shared" si="383"/>
        <v>Ricardo Gouveia</v>
      </c>
    </row>
    <row r="7716" spans="1:7" thickBot="1">
      <c r="A7716" s="62" t="s">
        <v>3928</v>
      </c>
      <c r="B7716" s="61">
        <v>505</v>
      </c>
      <c r="C7716" s="61" t="str">
        <f t="shared" si="381"/>
        <v>No Tie</v>
      </c>
      <c r="D7716" s="63">
        <f t="shared" si="382"/>
        <v>505</v>
      </c>
      <c r="E7716" s="63">
        <v>505</v>
      </c>
      <c r="F7716" s="61" t="s">
        <v>1590</v>
      </c>
      <c r="G7716" s="61" t="str">
        <f t="shared" si="383"/>
        <v>Julian Etulain</v>
      </c>
    </row>
    <row r="7717" spans="1:7" thickBot="1">
      <c r="A7717" s="62" t="s">
        <v>3928</v>
      </c>
      <c r="B7717" s="61">
        <v>506</v>
      </c>
      <c r="C7717" s="61" t="str">
        <f t="shared" si="381"/>
        <v>No Tie</v>
      </c>
      <c r="D7717" s="63">
        <f t="shared" si="382"/>
        <v>506</v>
      </c>
      <c r="E7717" s="63">
        <v>506</v>
      </c>
      <c r="F7717" s="61" t="s">
        <v>1730</v>
      </c>
      <c r="G7717" s="61" t="str">
        <f t="shared" si="383"/>
        <v>Han Lee</v>
      </c>
    </row>
    <row r="7718" spans="1:7" thickBot="1">
      <c r="A7718" s="62" t="s">
        <v>3928</v>
      </c>
      <c r="B7718" s="61">
        <v>507</v>
      </c>
      <c r="C7718" s="61" t="str">
        <f t="shared" si="381"/>
        <v>No Tie</v>
      </c>
      <c r="D7718" s="63">
        <f t="shared" si="382"/>
        <v>507</v>
      </c>
      <c r="E7718" s="63">
        <v>507</v>
      </c>
      <c r="F7718" s="61" t="s">
        <v>1460</v>
      </c>
      <c r="G7718" s="61" t="str">
        <f t="shared" si="383"/>
        <v>Jamie McLeary</v>
      </c>
    </row>
    <row r="7719" spans="1:7" thickBot="1">
      <c r="A7719" s="62" t="s">
        <v>3928</v>
      </c>
      <c r="B7719" s="61">
        <v>508</v>
      </c>
      <c r="C7719" s="61" t="str">
        <f t="shared" si="381"/>
        <v>No Tie</v>
      </c>
      <c r="D7719" s="63">
        <f t="shared" si="382"/>
        <v>508</v>
      </c>
      <c r="E7719" s="63">
        <v>508</v>
      </c>
      <c r="F7719" s="61" t="s">
        <v>1283</v>
      </c>
      <c r="G7719" s="61" t="str">
        <f t="shared" si="383"/>
        <v>Ryan Fox</v>
      </c>
    </row>
    <row r="7720" spans="1:7" thickBot="1">
      <c r="A7720" s="62" t="s">
        <v>3928</v>
      </c>
      <c r="B7720" s="61">
        <v>509</v>
      </c>
      <c r="C7720" s="61" t="str">
        <f t="shared" si="381"/>
        <v>No Tie</v>
      </c>
      <c r="D7720" s="63">
        <f t="shared" si="382"/>
        <v>509</v>
      </c>
      <c r="E7720" s="63">
        <v>509</v>
      </c>
      <c r="F7720" s="61" t="s">
        <v>1752</v>
      </c>
      <c r="G7720" s="61" t="str">
        <f t="shared" si="383"/>
        <v>Cyril Bouniol</v>
      </c>
    </row>
    <row r="7721" spans="1:7" thickBot="1">
      <c r="A7721" s="62" t="s">
        <v>3928</v>
      </c>
      <c r="B7721" s="61">
        <v>510</v>
      </c>
      <c r="C7721" s="61" t="str">
        <f t="shared" si="381"/>
        <v>No Tie</v>
      </c>
      <c r="D7721" s="63">
        <f t="shared" si="382"/>
        <v>510</v>
      </c>
      <c r="E7721" s="63">
        <v>510</v>
      </c>
      <c r="F7721" s="61" t="s">
        <v>1318</v>
      </c>
      <c r="G7721" s="61" t="str">
        <f t="shared" si="383"/>
        <v>Pelle Edberg</v>
      </c>
    </row>
    <row r="7722" spans="1:7" thickBot="1">
      <c r="A7722" s="62" t="s">
        <v>3928</v>
      </c>
      <c r="B7722" s="61">
        <v>511</v>
      </c>
      <c r="C7722" s="61" t="str">
        <f t="shared" si="381"/>
        <v>No Tie</v>
      </c>
      <c r="D7722" s="63">
        <f t="shared" si="382"/>
        <v>511</v>
      </c>
      <c r="E7722" s="63">
        <v>511</v>
      </c>
      <c r="F7722" s="61" t="s">
        <v>1829</v>
      </c>
      <c r="G7722" s="61" t="str">
        <f t="shared" si="383"/>
        <v>Bernhard Langer</v>
      </c>
    </row>
    <row r="7723" spans="1:7" thickBot="1">
      <c r="A7723" s="62" t="s">
        <v>3928</v>
      </c>
      <c r="B7723" s="61">
        <v>512</v>
      </c>
      <c r="C7723" s="61" t="str">
        <f t="shared" si="381"/>
        <v>No Tie</v>
      </c>
      <c r="D7723" s="63">
        <f t="shared" si="382"/>
        <v>512</v>
      </c>
      <c r="E7723" s="63">
        <v>512</v>
      </c>
      <c r="F7723" s="61" t="s">
        <v>2050</v>
      </c>
      <c r="G7723" s="61" t="str">
        <f t="shared" si="383"/>
        <v>Adrien Saddier</v>
      </c>
    </row>
    <row r="7724" spans="1:7" thickBot="1">
      <c r="A7724" s="62" t="s">
        <v>3928</v>
      </c>
      <c r="B7724" s="61">
        <v>512</v>
      </c>
      <c r="C7724" s="61" t="str">
        <f t="shared" ref="C7724:C7787" si="384">IFERROR(SEARCH("T",B7724),"No Tie")</f>
        <v>No Tie</v>
      </c>
      <c r="D7724" s="63">
        <f t="shared" ref="D7724:D7787" si="385">IF(C7724="No Tie",B7724,RIGHT(B7724,LEN(B7724)-1))</f>
        <v>512</v>
      </c>
      <c r="E7724" s="63">
        <v>512</v>
      </c>
      <c r="F7724" s="61" t="s">
        <v>1945</v>
      </c>
      <c r="G7724" s="61" t="str">
        <f t="shared" ref="G7724:G7787" si="386">TRIM(SUBSTITUTE(F7724,CHAR(160),CHAR(32)))</f>
        <v>Carlos Sainz Jr</v>
      </c>
    </row>
    <row r="7725" spans="1:7" thickBot="1">
      <c r="A7725" s="62" t="s">
        <v>3928</v>
      </c>
      <c r="B7725" s="61">
        <v>512</v>
      </c>
      <c r="C7725" s="61" t="str">
        <f t="shared" si="384"/>
        <v>No Tie</v>
      </c>
      <c r="D7725" s="63">
        <f t="shared" si="385"/>
        <v>512</v>
      </c>
      <c r="E7725" s="63">
        <v>512</v>
      </c>
      <c r="F7725" s="61" t="s">
        <v>1507</v>
      </c>
      <c r="G7725" s="61" t="str">
        <f t="shared" si="386"/>
        <v>Nicholas Lindheim</v>
      </c>
    </row>
    <row r="7726" spans="1:7" thickBot="1">
      <c r="A7726" s="62" t="s">
        <v>3928</v>
      </c>
      <c r="B7726" s="61">
        <v>515</v>
      </c>
      <c r="C7726" s="61" t="str">
        <f t="shared" si="384"/>
        <v>No Tie</v>
      </c>
      <c r="D7726" s="63">
        <f t="shared" si="385"/>
        <v>515</v>
      </c>
      <c r="E7726" s="63">
        <v>515</v>
      </c>
      <c r="F7726" s="61" t="s">
        <v>1555</v>
      </c>
      <c r="G7726" s="61" t="str">
        <f t="shared" si="386"/>
        <v>Carlos Del Moral</v>
      </c>
    </row>
    <row r="7727" spans="1:7" thickBot="1">
      <c r="A7727" s="62" t="s">
        <v>3928</v>
      </c>
      <c r="B7727" s="61">
        <v>516</v>
      </c>
      <c r="C7727" s="61" t="str">
        <f t="shared" si="384"/>
        <v>No Tie</v>
      </c>
      <c r="D7727" s="63">
        <f t="shared" si="385"/>
        <v>516</v>
      </c>
      <c r="E7727" s="63">
        <v>516</v>
      </c>
      <c r="F7727" s="61" t="s">
        <v>2096</v>
      </c>
      <c r="G7727" s="61" t="str">
        <f t="shared" si="386"/>
        <v>Kunihiro Kamii</v>
      </c>
    </row>
    <row r="7728" spans="1:7" thickBot="1">
      <c r="A7728" s="62" t="s">
        <v>3928</v>
      </c>
      <c r="B7728" s="61">
        <v>517</v>
      </c>
      <c r="C7728" s="61" t="str">
        <f t="shared" si="384"/>
        <v>No Tie</v>
      </c>
      <c r="D7728" s="63">
        <f t="shared" si="385"/>
        <v>517</v>
      </c>
      <c r="E7728" s="63">
        <v>517</v>
      </c>
      <c r="F7728" s="61" t="s">
        <v>1971</v>
      </c>
      <c r="G7728" s="61" t="str">
        <f t="shared" si="386"/>
        <v>Mark Anderson</v>
      </c>
    </row>
    <row r="7729" spans="1:7" thickBot="1">
      <c r="A7729" s="62" t="s">
        <v>3928</v>
      </c>
      <c r="B7729" s="61">
        <v>518</v>
      </c>
      <c r="C7729" s="61" t="str">
        <f t="shared" si="384"/>
        <v>No Tie</v>
      </c>
      <c r="D7729" s="63">
        <f t="shared" si="385"/>
        <v>518</v>
      </c>
      <c r="E7729" s="63">
        <v>518</v>
      </c>
      <c r="F7729" s="61" t="s">
        <v>1951</v>
      </c>
      <c r="G7729" s="61" t="str">
        <f t="shared" si="386"/>
        <v>Fredrik Andersson Hed</v>
      </c>
    </row>
    <row r="7730" spans="1:7" thickBot="1">
      <c r="A7730" s="62" t="s">
        <v>3928</v>
      </c>
      <c r="B7730" s="61">
        <v>518</v>
      </c>
      <c r="C7730" s="61" t="str">
        <f t="shared" si="384"/>
        <v>No Tie</v>
      </c>
      <c r="D7730" s="63">
        <f t="shared" si="385"/>
        <v>518</v>
      </c>
      <c r="E7730" s="63">
        <v>518</v>
      </c>
      <c r="F7730" s="61" t="s">
        <v>588</v>
      </c>
      <c r="G7730" s="61" t="str">
        <f t="shared" si="386"/>
        <v>Scott Pinckney</v>
      </c>
    </row>
    <row r="7731" spans="1:7" thickBot="1">
      <c r="A7731" s="62" t="s">
        <v>3928</v>
      </c>
      <c r="B7731" s="61">
        <v>520</v>
      </c>
      <c r="C7731" s="61" t="str">
        <f t="shared" si="384"/>
        <v>No Tie</v>
      </c>
      <c r="D7731" s="63">
        <f t="shared" si="385"/>
        <v>520</v>
      </c>
      <c r="E7731" s="63">
        <v>520</v>
      </c>
      <c r="F7731" s="61" t="s">
        <v>1615</v>
      </c>
      <c r="G7731" s="61" t="str">
        <f t="shared" si="386"/>
        <v>Satoshi Tomiyama</v>
      </c>
    </row>
    <row r="7732" spans="1:7" thickBot="1">
      <c r="A7732" s="62" t="s">
        <v>3928</v>
      </c>
      <c r="B7732" s="61">
        <v>521</v>
      </c>
      <c r="C7732" s="61" t="str">
        <f t="shared" si="384"/>
        <v>No Tie</v>
      </c>
      <c r="D7732" s="63">
        <f t="shared" si="385"/>
        <v>521</v>
      </c>
      <c r="E7732" s="63">
        <v>521</v>
      </c>
      <c r="F7732" s="61" t="s">
        <v>1498</v>
      </c>
      <c r="G7732" s="61" t="str">
        <f t="shared" si="386"/>
        <v>Yosuke Tsukada</v>
      </c>
    </row>
    <row r="7733" spans="1:7" thickBot="1">
      <c r="A7733" s="62" t="s">
        <v>3928</v>
      </c>
      <c r="B7733" s="61">
        <v>522</v>
      </c>
      <c r="C7733" s="61" t="str">
        <f t="shared" si="384"/>
        <v>No Tie</v>
      </c>
      <c r="D7733" s="63">
        <f t="shared" si="385"/>
        <v>522</v>
      </c>
      <c r="E7733" s="63">
        <v>522</v>
      </c>
      <c r="F7733" s="61" t="s">
        <v>1397</v>
      </c>
      <c r="G7733" s="61" t="str">
        <f t="shared" si="386"/>
        <v>Dicky Pride</v>
      </c>
    </row>
    <row r="7734" spans="1:7" thickBot="1">
      <c r="A7734" s="62" t="s">
        <v>3928</v>
      </c>
      <c r="B7734" s="61">
        <v>523</v>
      </c>
      <c r="C7734" s="61" t="str">
        <f t="shared" si="384"/>
        <v>No Tie</v>
      </c>
      <c r="D7734" s="63">
        <f t="shared" si="385"/>
        <v>523</v>
      </c>
      <c r="E7734" s="63">
        <v>523</v>
      </c>
      <c r="F7734" s="61" t="s">
        <v>1499</v>
      </c>
      <c r="G7734" s="61" t="str">
        <f t="shared" si="386"/>
        <v>Berry Henson</v>
      </c>
    </row>
    <row r="7735" spans="1:7" thickBot="1">
      <c r="A7735" s="62" t="s">
        <v>3928</v>
      </c>
      <c r="B7735" s="61">
        <v>524</v>
      </c>
      <c r="C7735" s="61" t="str">
        <f t="shared" si="384"/>
        <v>No Tie</v>
      </c>
      <c r="D7735" s="63">
        <f t="shared" si="385"/>
        <v>524</v>
      </c>
      <c r="E7735" s="63">
        <v>524</v>
      </c>
      <c r="F7735" s="61" t="s">
        <v>1729</v>
      </c>
      <c r="G7735" s="61" t="str">
        <f t="shared" si="386"/>
        <v>Hung Chien-yao</v>
      </c>
    </row>
    <row r="7736" spans="1:7" thickBot="1">
      <c r="A7736" s="62" t="s">
        <v>3928</v>
      </c>
      <c r="B7736" s="61">
        <v>525</v>
      </c>
      <c r="C7736" s="61" t="str">
        <f t="shared" si="384"/>
        <v>No Tie</v>
      </c>
      <c r="D7736" s="63">
        <f t="shared" si="385"/>
        <v>525</v>
      </c>
      <c r="E7736" s="63">
        <v>525</v>
      </c>
      <c r="F7736" s="61" t="s">
        <v>1407</v>
      </c>
      <c r="G7736" s="61" t="str">
        <f t="shared" si="386"/>
        <v>Tadahiro Takayama</v>
      </c>
    </row>
    <row r="7737" spans="1:7" thickBot="1">
      <c r="A7737" s="62" t="s">
        <v>3928</v>
      </c>
      <c r="B7737" s="61">
        <v>526</v>
      </c>
      <c r="C7737" s="61" t="str">
        <f t="shared" si="384"/>
        <v>No Tie</v>
      </c>
      <c r="D7737" s="63">
        <f t="shared" si="385"/>
        <v>526</v>
      </c>
      <c r="E7737" s="63">
        <v>526</v>
      </c>
      <c r="F7737" s="61" t="s">
        <v>1557</v>
      </c>
      <c r="G7737" s="61" t="str">
        <f t="shared" si="386"/>
        <v>Tano Goya</v>
      </c>
    </row>
    <row r="7738" spans="1:7" thickBot="1">
      <c r="A7738" s="62" t="s">
        <v>3928</v>
      </c>
      <c r="B7738" s="61">
        <v>527</v>
      </c>
      <c r="C7738" s="61" t="str">
        <f t="shared" si="384"/>
        <v>No Tie</v>
      </c>
      <c r="D7738" s="63">
        <f t="shared" si="385"/>
        <v>527</v>
      </c>
      <c r="E7738" s="63">
        <v>527</v>
      </c>
      <c r="F7738" s="61" t="s">
        <v>2097</v>
      </c>
      <c r="G7738" s="61" t="str">
        <f t="shared" si="386"/>
        <v>Jose de Jesus Rodriguez</v>
      </c>
    </row>
    <row r="7739" spans="1:7" thickBot="1">
      <c r="A7739" s="62" t="s">
        <v>3928</v>
      </c>
      <c r="B7739" s="61">
        <v>528</v>
      </c>
      <c r="C7739" s="61" t="str">
        <f t="shared" si="384"/>
        <v>No Tie</v>
      </c>
      <c r="D7739" s="63">
        <f t="shared" si="385"/>
        <v>528</v>
      </c>
      <c r="E7739" s="63">
        <v>528</v>
      </c>
      <c r="F7739" s="61" t="s">
        <v>1819</v>
      </c>
      <c r="G7739" s="61" t="str">
        <f t="shared" si="386"/>
        <v>Pierre Relecom</v>
      </c>
    </row>
    <row r="7740" spans="1:7" thickBot="1">
      <c r="A7740" s="62" t="s">
        <v>3928</v>
      </c>
      <c r="B7740" s="61">
        <v>529</v>
      </c>
      <c r="C7740" s="61" t="str">
        <f t="shared" si="384"/>
        <v>No Tie</v>
      </c>
      <c r="D7740" s="63">
        <f t="shared" si="385"/>
        <v>529</v>
      </c>
      <c r="E7740" s="63">
        <v>529</v>
      </c>
      <c r="F7740" s="61" t="s">
        <v>1774</v>
      </c>
      <c r="G7740" s="61" t="str">
        <f t="shared" si="386"/>
        <v>Jun-won Park</v>
      </c>
    </row>
    <row r="7741" spans="1:7" thickBot="1">
      <c r="A7741" s="62" t="s">
        <v>3928</v>
      </c>
      <c r="B7741" s="61">
        <v>530</v>
      </c>
      <c r="C7741" s="61" t="str">
        <f t="shared" si="384"/>
        <v>No Tie</v>
      </c>
      <c r="D7741" s="63">
        <f t="shared" si="385"/>
        <v>530</v>
      </c>
      <c r="E7741" s="63">
        <v>530</v>
      </c>
      <c r="F7741" s="61" t="s">
        <v>2098</v>
      </c>
      <c r="G7741" s="61" t="str">
        <f t="shared" si="386"/>
        <v>Chawalit Plaphol</v>
      </c>
    </row>
    <row r="7742" spans="1:7" thickBot="1">
      <c r="A7742" s="62" t="s">
        <v>3928</v>
      </c>
      <c r="B7742" s="61">
        <v>531</v>
      </c>
      <c r="C7742" s="61" t="str">
        <f t="shared" si="384"/>
        <v>No Tie</v>
      </c>
      <c r="D7742" s="63">
        <f t="shared" si="385"/>
        <v>531</v>
      </c>
      <c r="E7742" s="63">
        <v>531</v>
      </c>
      <c r="F7742" s="61" t="s">
        <v>2099</v>
      </c>
      <c r="G7742" s="61" t="str">
        <f t="shared" si="386"/>
        <v>James Kingston</v>
      </c>
    </row>
    <row r="7743" spans="1:7" thickBot="1">
      <c r="A7743" s="62" t="s">
        <v>3928</v>
      </c>
      <c r="B7743" s="61">
        <v>532</v>
      </c>
      <c r="C7743" s="61" t="str">
        <f t="shared" si="384"/>
        <v>No Tie</v>
      </c>
      <c r="D7743" s="63">
        <f t="shared" si="385"/>
        <v>532</v>
      </c>
      <c r="E7743" s="63">
        <v>532</v>
      </c>
      <c r="F7743" s="61" t="s">
        <v>1997</v>
      </c>
      <c r="G7743" s="61" t="str">
        <f t="shared" si="386"/>
        <v>Ki Sang Lee</v>
      </c>
    </row>
    <row r="7744" spans="1:7" thickBot="1">
      <c r="A7744" s="62" t="s">
        <v>3928</v>
      </c>
      <c r="B7744" s="61">
        <v>533</v>
      </c>
      <c r="C7744" s="61" t="str">
        <f t="shared" si="384"/>
        <v>No Tie</v>
      </c>
      <c r="D7744" s="63">
        <f t="shared" si="385"/>
        <v>533</v>
      </c>
      <c r="E7744" s="63">
        <v>533</v>
      </c>
      <c r="F7744" s="61" t="s">
        <v>1510</v>
      </c>
      <c r="G7744" s="61" t="str">
        <f t="shared" si="386"/>
        <v>Daniel Gaunt</v>
      </c>
    </row>
    <row r="7745" spans="1:7" thickBot="1">
      <c r="A7745" s="62" t="s">
        <v>3928</v>
      </c>
      <c r="B7745" s="61">
        <v>533</v>
      </c>
      <c r="C7745" s="61" t="str">
        <f t="shared" si="384"/>
        <v>No Tie</v>
      </c>
      <c r="D7745" s="63">
        <f t="shared" si="385"/>
        <v>533</v>
      </c>
      <c r="E7745" s="63">
        <v>533</v>
      </c>
      <c r="F7745" s="61" t="s">
        <v>2100</v>
      </c>
      <c r="G7745" s="61" t="str">
        <f t="shared" si="386"/>
        <v>Kris Blanks</v>
      </c>
    </row>
    <row r="7746" spans="1:7" thickBot="1">
      <c r="A7746" s="62" t="s">
        <v>3928</v>
      </c>
      <c r="B7746" s="61">
        <v>535</v>
      </c>
      <c r="C7746" s="61" t="str">
        <f t="shared" si="384"/>
        <v>No Tie</v>
      </c>
      <c r="D7746" s="63">
        <f t="shared" si="385"/>
        <v>535</v>
      </c>
      <c r="E7746" s="63">
        <v>535</v>
      </c>
      <c r="F7746" s="61" t="s">
        <v>1817</v>
      </c>
      <c r="G7746" s="61" t="str">
        <f t="shared" si="386"/>
        <v>Gareth Paddison</v>
      </c>
    </row>
    <row r="7747" spans="1:7" thickBot="1">
      <c r="A7747" s="62" t="s">
        <v>3928</v>
      </c>
      <c r="B7747" s="61">
        <v>536</v>
      </c>
      <c r="C7747" s="61" t="str">
        <f t="shared" si="384"/>
        <v>No Tie</v>
      </c>
      <c r="D7747" s="63">
        <f t="shared" si="385"/>
        <v>536</v>
      </c>
      <c r="E7747" s="63">
        <v>536</v>
      </c>
      <c r="F7747" s="61" t="s">
        <v>1606</v>
      </c>
      <c r="G7747" s="61" t="str">
        <f t="shared" si="386"/>
        <v>Travis Bertoni</v>
      </c>
    </row>
    <row r="7748" spans="1:7" thickBot="1">
      <c r="A7748" s="62" t="s">
        <v>3928</v>
      </c>
      <c r="B7748" s="61">
        <v>537</v>
      </c>
      <c r="C7748" s="61" t="str">
        <f t="shared" si="384"/>
        <v>No Tie</v>
      </c>
      <c r="D7748" s="63">
        <f t="shared" si="385"/>
        <v>537</v>
      </c>
      <c r="E7748" s="63">
        <v>537</v>
      </c>
      <c r="F7748" s="61" t="s">
        <v>1569</v>
      </c>
      <c r="G7748" s="61" t="str">
        <f t="shared" si="386"/>
        <v>Alessandro Tadini</v>
      </c>
    </row>
    <row r="7749" spans="1:7" thickBot="1">
      <c r="A7749" s="62" t="s">
        <v>3928</v>
      </c>
      <c r="B7749" s="61">
        <v>538</v>
      </c>
      <c r="C7749" s="61" t="str">
        <f t="shared" si="384"/>
        <v>No Tie</v>
      </c>
      <c r="D7749" s="63">
        <f t="shared" si="385"/>
        <v>538</v>
      </c>
      <c r="E7749" s="63">
        <v>538</v>
      </c>
      <c r="F7749" s="61" t="s">
        <v>1858</v>
      </c>
      <c r="G7749" s="61" t="str">
        <f t="shared" si="386"/>
        <v>Choi Ho-sung</v>
      </c>
    </row>
    <row r="7750" spans="1:7" thickBot="1">
      <c r="A7750" s="62" t="s">
        <v>3928</v>
      </c>
      <c r="B7750" s="61">
        <v>539</v>
      </c>
      <c r="C7750" s="61" t="str">
        <f t="shared" si="384"/>
        <v>No Tie</v>
      </c>
      <c r="D7750" s="63">
        <f t="shared" si="385"/>
        <v>539</v>
      </c>
      <c r="E7750" s="63">
        <v>539</v>
      </c>
      <c r="F7750" s="61" t="s">
        <v>1863</v>
      </c>
      <c r="G7750" s="61" t="str">
        <f t="shared" si="386"/>
        <v>Lyle Rowe</v>
      </c>
    </row>
    <row r="7751" spans="1:7" thickBot="1">
      <c r="A7751" s="62" t="s">
        <v>3928</v>
      </c>
      <c r="B7751" s="61">
        <v>540</v>
      </c>
      <c r="C7751" s="61" t="str">
        <f t="shared" si="384"/>
        <v>No Tie</v>
      </c>
      <c r="D7751" s="63">
        <f t="shared" si="385"/>
        <v>540</v>
      </c>
      <c r="E7751" s="63">
        <v>540</v>
      </c>
      <c r="F7751" s="61" t="s">
        <v>1619</v>
      </c>
      <c r="G7751" s="61" t="str">
        <f t="shared" si="386"/>
        <v>Panuphol Pittayarat</v>
      </c>
    </row>
    <row r="7752" spans="1:7" thickBot="1">
      <c r="A7752" s="62" t="s">
        <v>3928</v>
      </c>
      <c r="B7752" s="61">
        <v>541</v>
      </c>
      <c r="C7752" s="61" t="str">
        <f t="shared" si="384"/>
        <v>No Tie</v>
      </c>
      <c r="D7752" s="63">
        <f t="shared" si="385"/>
        <v>541</v>
      </c>
      <c r="E7752" s="63">
        <v>541</v>
      </c>
      <c r="F7752" s="61" t="s">
        <v>1536</v>
      </c>
      <c r="G7752" s="61" t="str">
        <f t="shared" si="386"/>
        <v>Matteo Delpodio</v>
      </c>
    </row>
    <row r="7753" spans="1:7" thickBot="1">
      <c r="A7753" s="62" t="s">
        <v>3928</v>
      </c>
      <c r="B7753" s="61">
        <v>542</v>
      </c>
      <c r="C7753" s="61" t="str">
        <f t="shared" si="384"/>
        <v>No Tie</v>
      </c>
      <c r="D7753" s="63">
        <f t="shared" si="385"/>
        <v>542</v>
      </c>
      <c r="E7753" s="63">
        <v>542</v>
      </c>
      <c r="F7753" s="61" t="s">
        <v>1658</v>
      </c>
      <c r="G7753" s="61" t="str">
        <f t="shared" si="386"/>
        <v>Jason Barnes</v>
      </c>
    </row>
    <row r="7754" spans="1:7" thickBot="1">
      <c r="A7754" s="62" t="s">
        <v>3928</v>
      </c>
      <c r="B7754" s="61">
        <v>543</v>
      </c>
      <c r="C7754" s="61" t="str">
        <f t="shared" si="384"/>
        <v>No Tie</v>
      </c>
      <c r="D7754" s="63">
        <f t="shared" si="385"/>
        <v>543</v>
      </c>
      <c r="E7754" s="63">
        <v>543</v>
      </c>
      <c r="F7754" s="61" t="s">
        <v>2047</v>
      </c>
      <c r="G7754" s="61" t="str">
        <f t="shared" si="386"/>
        <v>Bronson La'Cassie</v>
      </c>
    </row>
    <row r="7755" spans="1:7" thickBot="1">
      <c r="A7755" s="62" t="s">
        <v>3928</v>
      </c>
      <c r="B7755" s="61">
        <v>544</v>
      </c>
      <c r="C7755" s="61" t="str">
        <f t="shared" si="384"/>
        <v>No Tie</v>
      </c>
      <c r="D7755" s="63">
        <f t="shared" si="385"/>
        <v>544</v>
      </c>
      <c r="E7755" s="63">
        <v>544</v>
      </c>
      <c r="F7755" s="61" t="s">
        <v>1545</v>
      </c>
      <c r="G7755" s="61" t="str">
        <f t="shared" si="386"/>
        <v>Harold Varner III</v>
      </c>
    </row>
    <row r="7756" spans="1:7" thickBot="1">
      <c r="A7756" s="62" t="s">
        <v>3928</v>
      </c>
      <c r="B7756" s="61">
        <v>545</v>
      </c>
      <c r="C7756" s="61" t="str">
        <f t="shared" si="384"/>
        <v>No Tie</v>
      </c>
      <c r="D7756" s="63">
        <f t="shared" si="385"/>
        <v>545</v>
      </c>
      <c r="E7756" s="63">
        <v>545</v>
      </c>
      <c r="F7756" s="61" t="s">
        <v>1758</v>
      </c>
      <c r="G7756" s="61" t="str">
        <f t="shared" si="386"/>
        <v>Neil Schietekat</v>
      </c>
    </row>
    <row r="7757" spans="1:7" thickBot="1">
      <c r="A7757" s="62" t="s">
        <v>3928</v>
      </c>
      <c r="B7757" s="61">
        <v>546</v>
      </c>
      <c r="C7757" s="61" t="str">
        <f t="shared" si="384"/>
        <v>No Tie</v>
      </c>
      <c r="D7757" s="63">
        <f t="shared" si="385"/>
        <v>546</v>
      </c>
      <c r="E7757" s="63">
        <v>546</v>
      </c>
      <c r="F7757" s="61" t="s">
        <v>2101</v>
      </c>
      <c r="G7757" s="61" t="str">
        <f t="shared" si="386"/>
        <v>Tim Sluiter</v>
      </c>
    </row>
    <row r="7758" spans="1:7" thickBot="1">
      <c r="A7758" s="62" t="s">
        <v>3928</v>
      </c>
      <c r="B7758" s="61">
        <v>547</v>
      </c>
      <c r="C7758" s="61" t="str">
        <f t="shared" si="384"/>
        <v>No Tie</v>
      </c>
      <c r="D7758" s="63">
        <f t="shared" si="385"/>
        <v>547</v>
      </c>
      <c r="E7758" s="63">
        <v>547</v>
      </c>
      <c r="F7758" s="61" t="s">
        <v>709</v>
      </c>
      <c r="G7758" s="61" t="str">
        <f t="shared" si="386"/>
        <v>Henrik Norlander</v>
      </c>
    </row>
    <row r="7759" spans="1:7" thickBot="1">
      <c r="A7759" s="62" t="s">
        <v>3928</v>
      </c>
      <c r="B7759" s="61">
        <v>547</v>
      </c>
      <c r="C7759" s="61" t="str">
        <f t="shared" si="384"/>
        <v>No Tie</v>
      </c>
      <c r="D7759" s="63">
        <f t="shared" si="385"/>
        <v>547</v>
      </c>
      <c r="E7759" s="63">
        <v>547</v>
      </c>
      <c r="F7759" s="61" t="s">
        <v>1638</v>
      </c>
      <c r="G7759" s="61" t="str">
        <f t="shared" si="386"/>
        <v>Niall Turner</v>
      </c>
    </row>
    <row r="7760" spans="1:7" thickBot="1">
      <c r="A7760" s="62" t="s">
        <v>3928</v>
      </c>
      <c r="B7760" s="61">
        <v>549</v>
      </c>
      <c r="C7760" s="61" t="str">
        <f t="shared" si="384"/>
        <v>No Tie</v>
      </c>
      <c r="D7760" s="63">
        <f t="shared" si="385"/>
        <v>549</v>
      </c>
      <c r="E7760" s="63">
        <v>549</v>
      </c>
      <c r="F7760" s="61" t="s">
        <v>1576</v>
      </c>
      <c r="G7760" s="61" t="str">
        <f t="shared" si="386"/>
        <v>PH McIntyre</v>
      </c>
    </row>
    <row r="7761" spans="1:7" thickBot="1">
      <c r="A7761" s="62" t="s">
        <v>3928</v>
      </c>
      <c r="B7761" s="61">
        <v>550</v>
      </c>
      <c r="C7761" s="61" t="str">
        <f t="shared" si="384"/>
        <v>No Tie</v>
      </c>
      <c r="D7761" s="63">
        <f t="shared" si="385"/>
        <v>550</v>
      </c>
      <c r="E7761" s="63">
        <v>550</v>
      </c>
      <c r="F7761" s="61" t="s">
        <v>1427</v>
      </c>
      <c r="G7761" s="61" t="str">
        <f t="shared" si="386"/>
        <v>Rhys Davies</v>
      </c>
    </row>
    <row r="7762" spans="1:7" thickBot="1">
      <c r="A7762" s="62" t="s">
        <v>3928</v>
      </c>
      <c r="B7762" s="61">
        <v>551</v>
      </c>
      <c r="C7762" s="61" t="str">
        <f t="shared" si="384"/>
        <v>No Tie</v>
      </c>
      <c r="D7762" s="63">
        <f t="shared" si="385"/>
        <v>551</v>
      </c>
      <c r="E7762" s="63">
        <v>551</v>
      </c>
      <c r="F7762" s="61" t="s">
        <v>1434</v>
      </c>
      <c r="G7762" s="61" t="str">
        <f t="shared" si="386"/>
        <v>John Hahn</v>
      </c>
    </row>
    <row r="7763" spans="1:7" thickBot="1">
      <c r="A7763" s="62" t="s">
        <v>3928</v>
      </c>
      <c r="B7763" s="61">
        <v>552</v>
      </c>
      <c r="C7763" s="61" t="str">
        <f t="shared" si="384"/>
        <v>No Tie</v>
      </c>
      <c r="D7763" s="63">
        <f t="shared" si="385"/>
        <v>552</v>
      </c>
      <c r="E7763" s="63">
        <v>552</v>
      </c>
      <c r="F7763" s="61" t="s">
        <v>1478</v>
      </c>
      <c r="G7763" s="61" t="str">
        <f t="shared" si="386"/>
        <v>Vaughn Taylor</v>
      </c>
    </row>
    <row r="7764" spans="1:7" thickBot="1">
      <c r="A7764" s="62" t="s">
        <v>3928</v>
      </c>
      <c r="B7764" s="61">
        <v>553</v>
      </c>
      <c r="C7764" s="61" t="str">
        <f t="shared" si="384"/>
        <v>No Tie</v>
      </c>
      <c r="D7764" s="63">
        <f t="shared" si="385"/>
        <v>553</v>
      </c>
      <c r="E7764" s="63">
        <v>553</v>
      </c>
      <c r="F7764" s="61" t="s">
        <v>1759</v>
      </c>
      <c r="G7764" s="61" t="str">
        <f t="shared" si="386"/>
        <v>John Mallinger</v>
      </c>
    </row>
    <row r="7765" spans="1:7" thickBot="1">
      <c r="A7765" s="62" t="s">
        <v>3928</v>
      </c>
      <c r="B7765" s="61">
        <v>554</v>
      </c>
      <c r="C7765" s="61" t="str">
        <f t="shared" si="384"/>
        <v>No Tie</v>
      </c>
      <c r="D7765" s="63">
        <f t="shared" si="385"/>
        <v>554</v>
      </c>
      <c r="E7765" s="63">
        <v>554</v>
      </c>
      <c r="F7765" s="61" t="s">
        <v>571</v>
      </c>
      <c r="G7765" s="61" t="str">
        <f t="shared" si="386"/>
        <v>Nick Taylor</v>
      </c>
    </row>
    <row r="7766" spans="1:7" thickBot="1">
      <c r="A7766" s="62" t="s">
        <v>3928</v>
      </c>
      <c r="B7766" s="61">
        <v>555</v>
      </c>
      <c r="C7766" s="61" t="str">
        <f t="shared" si="384"/>
        <v>No Tie</v>
      </c>
      <c r="D7766" s="63">
        <f t="shared" si="385"/>
        <v>555</v>
      </c>
      <c r="E7766" s="63">
        <v>555</v>
      </c>
      <c r="F7766" s="61" t="s">
        <v>1810</v>
      </c>
      <c r="G7766" s="61" t="str">
        <f t="shared" si="386"/>
        <v>Louis de Jager</v>
      </c>
    </row>
    <row r="7767" spans="1:7" thickBot="1">
      <c r="A7767" s="62" t="s">
        <v>3928</v>
      </c>
      <c r="B7767" s="61">
        <v>556</v>
      </c>
      <c r="C7767" s="61" t="str">
        <f t="shared" si="384"/>
        <v>No Tie</v>
      </c>
      <c r="D7767" s="63">
        <f t="shared" si="385"/>
        <v>556</v>
      </c>
      <c r="E7767" s="63">
        <v>556</v>
      </c>
      <c r="F7767" s="61" t="s">
        <v>1656</v>
      </c>
      <c r="G7767" s="61" t="str">
        <f t="shared" si="386"/>
        <v>Javier Colomo</v>
      </c>
    </row>
    <row r="7768" spans="1:7" thickBot="1">
      <c r="A7768" s="62" t="s">
        <v>3928</v>
      </c>
      <c r="B7768" s="61">
        <v>557</v>
      </c>
      <c r="C7768" s="61" t="str">
        <f t="shared" si="384"/>
        <v>No Tie</v>
      </c>
      <c r="D7768" s="63">
        <f t="shared" si="385"/>
        <v>557</v>
      </c>
      <c r="E7768" s="63">
        <v>557</v>
      </c>
      <c r="F7768" s="61" t="s">
        <v>2102</v>
      </c>
      <c r="G7768" s="61" t="str">
        <f t="shared" si="386"/>
        <v>Jack Wilson</v>
      </c>
    </row>
    <row r="7769" spans="1:7" thickBot="1">
      <c r="A7769" s="62" t="s">
        <v>3928</v>
      </c>
      <c r="B7769" s="61">
        <v>558</v>
      </c>
      <c r="C7769" s="61" t="str">
        <f t="shared" si="384"/>
        <v>No Tie</v>
      </c>
      <c r="D7769" s="63">
        <f t="shared" si="385"/>
        <v>558</v>
      </c>
      <c r="E7769" s="63">
        <v>558</v>
      </c>
      <c r="F7769" s="61" t="s">
        <v>1800</v>
      </c>
      <c r="G7769" s="61" t="str">
        <f t="shared" si="386"/>
        <v>William Harrold</v>
      </c>
    </row>
    <row r="7770" spans="1:7" thickBot="1">
      <c r="A7770" s="62" t="s">
        <v>3928</v>
      </c>
      <c r="B7770" s="61">
        <v>559</v>
      </c>
      <c r="C7770" s="61" t="str">
        <f t="shared" si="384"/>
        <v>No Tie</v>
      </c>
      <c r="D7770" s="63">
        <f t="shared" si="385"/>
        <v>559</v>
      </c>
      <c r="E7770" s="63">
        <v>559</v>
      </c>
      <c r="F7770" s="61" t="s">
        <v>1446</v>
      </c>
      <c r="G7770" s="61" t="str">
        <f t="shared" si="386"/>
        <v>Robert Dinwiddie</v>
      </c>
    </row>
    <row r="7771" spans="1:7" thickBot="1">
      <c r="A7771" s="62" t="s">
        <v>3928</v>
      </c>
      <c r="B7771" s="61">
        <v>560</v>
      </c>
      <c r="C7771" s="61" t="str">
        <f t="shared" si="384"/>
        <v>No Tie</v>
      </c>
      <c r="D7771" s="63">
        <f t="shared" si="385"/>
        <v>560</v>
      </c>
      <c r="E7771" s="63">
        <v>560</v>
      </c>
      <c r="F7771" s="61" t="s">
        <v>2103</v>
      </c>
      <c r="G7771" s="61" t="str">
        <f t="shared" si="386"/>
        <v>Patrick Cantlay</v>
      </c>
    </row>
    <row r="7772" spans="1:7" thickBot="1">
      <c r="A7772" s="62" t="s">
        <v>3928</v>
      </c>
      <c r="B7772" s="61">
        <v>561</v>
      </c>
      <c r="C7772" s="61" t="str">
        <f t="shared" si="384"/>
        <v>No Tie</v>
      </c>
      <c r="D7772" s="63">
        <f t="shared" si="385"/>
        <v>561</v>
      </c>
      <c r="E7772" s="63">
        <v>561</v>
      </c>
      <c r="F7772" s="61" t="s">
        <v>1438</v>
      </c>
      <c r="G7772" s="61" t="str">
        <f t="shared" si="386"/>
        <v>Whee Kim</v>
      </c>
    </row>
    <row r="7773" spans="1:7" thickBot="1">
      <c r="A7773" s="62" t="s">
        <v>3928</v>
      </c>
      <c r="B7773" s="61">
        <v>562</v>
      </c>
      <c r="C7773" s="61" t="str">
        <f t="shared" si="384"/>
        <v>No Tie</v>
      </c>
      <c r="D7773" s="63">
        <f t="shared" si="385"/>
        <v>562</v>
      </c>
      <c r="E7773" s="63">
        <v>562</v>
      </c>
      <c r="F7773" s="61" t="s">
        <v>1728</v>
      </c>
      <c r="G7773" s="61" t="str">
        <f t="shared" si="386"/>
        <v>Mathew Goggin</v>
      </c>
    </row>
    <row r="7774" spans="1:7" thickBot="1">
      <c r="A7774" s="62" t="s">
        <v>3928</v>
      </c>
      <c r="B7774" s="61">
        <v>563</v>
      </c>
      <c r="C7774" s="61" t="str">
        <f t="shared" si="384"/>
        <v>No Tie</v>
      </c>
      <c r="D7774" s="63">
        <f t="shared" si="385"/>
        <v>563</v>
      </c>
      <c r="E7774" s="63">
        <v>563</v>
      </c>
      <c r="F7774" s="61" t="s">
        <v>1654</v>
      </c>
      <c r="G7774" s="61" t="str">
        <f t="shared" si="386"/>
        <v>David Coupland</v>
      </c>
    </row>
    <row r="7775" spans="1:7" thickBot="1">
      <c r="A7775" s="62" t="s">
        <v>3928</v>
      </c>
      <c r="B7775" s="61">
        <v>564</v>
      </c>
      <c r="C7775" s="61" t="str">
        <f t="shared" si="384"/>
        <v>No Tie</v>
      </c>
      <c r="D7775" s="63">
        <f t="shared" si="385"/>
        <v>564</v>
      </c>
      <c r="E7775" s="63">
        <v>564</v>
      </c>
      <c r="F7775" s="61" t="s">
        <v>800</v>
      </c>
      <c r="G7775" s="61" t="str">
        <f t="shared" si="386"/>
        <v>Briny Baird</v>
      </c>
    </row>
    <row r="7776" spans="1:7" thickBot="1">
      <c r="A7776" s="62" t="s">
        <v>3928</v>
      </c>
      <c r="B7776" s="61">
        <v>565</v>
      </c>
      <c r="C7776" s="61" t="str">
        <f t="shared" si="384"/>
        <v>No Tie</v>
      </c>
      <c r="D7776" s="63">
        <f t="shared" si="385"/>
        <v>565</v>
      </c>
      <c r="E7776" s="63">
        <v>565</v>
      </c>
      <c r="F7776" s="61" t="s">
        <v>754</v>
      </c>
      <c r="G7776" s="61" t="str">
        <f t="shared" si="386"/>
        <v>D.H. Lee</v>
      </c>
    </row>
    <row r="7777" spans="1:7" thickBot="1">
      <c r="A7777" s="62" t="s">
        <v>3928</v>
      </c>
      <c r="B7777" s="61">
        <v>566</v>
      </c>
      <c r="C7777" s="61" t="str">
        <f t="shared" si="384"/>
        <v>No Tie</v>
      </c>
      <c r="D7777" s="63">
        <f t="shared" si="385"/>
        <v>566</v>
      </c>
      <c r="E7777" s="63">
        <v>566</v>
      </c>
      <c r="F7777" s="61" t="s">
        <v>1943</v>
      </c>
      <c r="G7777" s="61" t="str">
        <f t="shared" si="386"/>
        <v>Julien Guerrier</v>
      </c>
    </row>
    <row r="7778" spans="1:7" thickBot="1">
      <c r="A7778" s="62" t="s">
        <v>3928</v>
      </c>
      <c r="B7778" s="61">
        <v>567</v>
      </c>
      <c r="C7778" s="61" t="str">
        <f t="shared" si="384"/>
        <v>No Tie</v>
      </c>
      <c r="D7778" s="63">
        <f t="shared" si="385"/>
        <v>567</v>
      </c>
      <c r="E7778" s="63">
        <v>567</v>
      </c>
      <c r="F7778" s="61" t="s">
        <v>2010</v>
      </c>
      <c r="G7778" s="61" t="str">
        <f t="shared" si="386"/>
        <v>William Kropp</v>
      </c>
    </row>
    <row r="7779" spans="1:7" thickBot="1">
      <c r="A7779" s="62" t="s">
        <v>3928</v>
      </c>
      <c r="B7779" s="61">
        <v>568</v>
      </c>
      <c r="C7779" s="61" t="str">
        <f t="shared" si="384"/>
        <v>No Tie</v>
      </c>
      <c r="D7779" s="63">
        <f t="shared" si="385"/>
        <v>568</v>
      </c>
      <c r="E7779" s="63">
        <v>568</v>
      </c>
      <c r="F7779" s="61" t="s">
        <v>1703</v>
      </c>
      <c r="G7779" s="61" t="str">
        <f t="shared" si="386"/>
        <v>Ryan Yip</v>
      </c>
    </row>
    <row r="7780" spans="1:7" thickBot="1">
      <c r="A7780" s="62" t="s">
        <v>3928</v>
      </c>
      <c r="B7780" s="61">
        <v>569</v>
      </c>
      <c r="C7780" s="61" t="str">
        <f t="shared" si="384"/>
        <v>No Tie</v>
      </c>
      <c r="D7780" s="63">
        <f t="shared" si="385"/>
        <v>569</v>
      </c>
      <c r="E7780" s="63">
        <v>569</v>
      </c>
      <c r="F7780" s="61" t="s">
        <v>1628</v>
      </c>
      <c r="G7780" s="61" t="str">
        <f t="shared" si="386"/>
        <v>Timothy Madigan</v>
      </c>
    </row>
    <row r="7781" spans="1:7" thickBot="1">
      <c r="A7781" s="62" t="s">
        <v>3928</v>
      </c>
      <c r="B7781" s="61">
        <v>570</v>
      </c>
      <c r="C7781" s="61" t="str">
        <f t="shared" si="384"/>
        <v>No Tie</v>
      </c>
      <c r="D7781" s="63">
        <f t="shared" si="385"/>
        <v>570</v>
      </c>
      <c r="E7781" s="63">
        <v>570</v>
      </c>
      <c r="F7781" s="61" t="s">
        <v>1500</v>
      </c>
      <c r="G7781" s="61" t="str">
        <f t="shared" si="386"/>
        <v>Nick Cullen</v>
      </c>
    </row>
    <row r="7782" spans="1:7" thickBot="1">
      <c r="A7782" s="62" t="s">
        <v>3928</v>
      </c>
      <c r="B7782" s="61">
        <v>571</v>
      </c>
      <c r="C7782" s="61" t="str">
        <f t="shared" si="384"/>
        <v>No Tie</v>
      </c>
      <c r="D7782" s="63">
        <f t="shared" si="385"/>
        <v>571</v>
      </c>
      <c r="E7782" s="63">
        <v>571</v>
      </c>
      <c r="F7782" s="61" t="s">
        <v>2104</v>
      </c>
      <c r="G7782" s="61" t="str">
        <f t="shared" si="386"/>
        <v>Paul McGinley</v>
      </c>
    </row>
    <row r="7783" spans="1:7" thickBot="1">
      <c r="A7783" s="62" t="s">
        <v>3928</v>
      </c>
      <c r="B7783" s="61">
        <v>572</v>
      </c>
      <c r="C7783" s="61" t="str">
        <f t="shared" si="384"/>
        <v>No Tie</v>
      </c>
      <c r="D7783" s="63">
        <f t="shared" si="385"/>
        <v>572</v>
      </c>
      <c r="E7783" s="63">
        <v>572</v>
      </c>
      <c r="F7783" s="61" t="s">
        <v>1574</v>
      </c>
      <c r="G7783" s="61" t="str">
        <f t="shared" si="386"/>
        <v>Brett Stegmaier</v>
      </c>
    </row>
    <row r="7784" spans="1:7" thickBot="1">
      <c r="A7784" s="62" t="s">
        <v>3928</v>
      </c>
      <c r="B7784" s="61">
        <v>573</v>
      </c>
      <c r="C7784" s="61" t="str">
        <f t="shared" si="384"/>
        <v>No Tie</v>
      </c>
      <c r="D7784" s="63">
        <f t="shared" si="385"/>
        <v>573</v>
      </c>
      <c r="E7784" s="63">
        <v>573</v>
      </c>
      <c r="F7784" s="61" t="s">
        <v>1484</v>
      </c>
      <c r="G7784" s="61" t="str">
        <f t="shared" si="386"/>
        <v>John Parry</v>
      </c>
    </row>
    <row r="7785" spans="1:7" thickBot="1">
      <c r="A7785" s="62" t="s">
        <v>3928</v>
      </c>
      <c r="B7785" s="61">
        <v>574</v>
      </c>
      <c r="C7785" s="61" t="str">
        <f t="shared" si="384"/>
        <v>No Tie</v>
      </c>
      <c r="D7785" s="63">
        <f t="shared" si="385"/>
        <v>574</v>
      </c>
      <c r="E7785" s="63">
        <v>574</v>
      </c>
      <c r="F7785" s="61" t="s">
        <v>1740</v>
      </c>
      <c r="G7785" s="61" t="str">
        <f t="shared" si="386"/>
        <v>Oscar Fraustro</v>
      </c>
    </row>
    <row r="7786" spans="1:7" thickBot="1">
      <c r="A7786" s="62" t="s">
        <v>3928</v>
      </c>
      <c r="B7786" s="61">
        <v>575</v>
      </c>
      <c r="C7786" s="61" t="str">
        <f t="shared" si="384"/>
        <v>No Tie</v>
      </c>
      <c r="D7786" s="63">
        <f t="shared" si="385"/>
        <v>575</v>
      </c>
      <c r="E7786" s="63">
        <v>575</v>
      </c>
      <c r="F7786" s="61" t="s">
        <v>1346</v>
      </c>
      <c r="G7786" s="61" t="str">
        <f t="shared" si="386"/>
        <v>Danny Chia</v>
      </c>
    </row>
    <row r="7787" spans="1:7" thickBot="1">
      <c r="A7787" s="62" t="s">
        <v>3928</v>
      </c>
      <c r="B7787" s="61">
        <v>576</v>
      </c>
      <c r="C7787" s="61" t="str">
        <f t="shared" si="384"/>
        <v>No Tie</v>
      </c>
      <c r="D7787" s="63">
        <f t="shared" si="385"/>
        <v>576</v>
      </c>
      <c r="E7787" s="63">
        <v>576</v>
      </c>
      <c r="F7787" s="61" t="s">
        <v>1955</v>
      </c>
      <c r="G7787" s="61" t="str">
        <f t="shared" si="386"/>
        <v>Matt Harmon</v>
      </c>
    </row>
    <row r="7788" spans="1:7" thickBot="1">
      <c r="A7788" s="62" t="s">
        <v>3928</v>
      </c>
      <c r="B7788" s="61">
        <v>577</v>
      </c>
      <c r="C7788" s="61" t="str">
        <f t="shared" ref="C7788:C7851" si="387">IFERROR(SEARCH("T",B7788),"No Tie")</f>
        <v>No Tie</v>
      </c>
      <c r="D7788" s="63">
        <f t="shared" ref="D7788:D7851" si="388">IF(C7788="No Tie",B7788,RIGHT(B7788,LEN(B7788)-1))</f>
        <v>577</v>
      </c>
      <c r="E7788" s="63">
        <v>577</v>
      </c>
      <c r="F7788" s="61" t="s">
        <v>2105</v>
      </c>
      <c r="G7788" s="61" t="str">
        <f t="shared" ref="G7788:G7851" si="389">TRIM(SUBSTITUTE(F7788,CHAR(160),CHAR(32)))</f>
        <v>Fred Couples</v>
      </c>
    </row>
    <row r="7789" spans="1:7" thickBot="1">
      <c r="A7789" s="62" t="s">
        <v>3928</v>
      </c>
      <c r="B7789" s="61">
        <v>578</v>
      </c>
      <c r="C7789" s="61" t="str">
        <f t="shared" si="387"/>
        <v>No Tie</v>
      </c>
      <c r="D7789" s="63">
        <f t="shared" si="388"/>
        <v>578</v>
      </c>
      <c r="E7789" s="63">
        <v>578</v>
      </c>
      <c r="F7789" s="61" t="s">
        <v>1767</v>
      </c>
      <c r="G7789" s="61" t="str">
        <f t="shared" si="389"/>
        <v>Andrew Curlewis</v>
      </c>
    </row>
    <row r="7790" spans="1:7" thickBot="1">
      <c r="A7790" s="62" t="s">
        <v>3928</v>
      </c>
      <c r="B7790" s="61">
        <v>579</v>
      </c>
      <c r="C7790" s="61" t="str">
        <f t="shared" si="387"/>
        <v>No Tie</v>
      </c>
      <c r="D7790" s="63">
        <f t="shared" si="388"/>
        <v>579</v>
      </c>
      <c r="E7790" s="63">
        <v>579</v>
      </c>
      <c r="F7790" s="61" t="s">
        <v>1918</v>
      </c>
      <c r="G7790" s="61" t="str">
        <f t="shared" si="389"/>
        <v>Dong Seop Maeng</v>
      </c>
    </row>
    <row r="7791" spans="1:7" thickBot="1">
      <c r="A7791" s="62" t="s">
        <v>3928</v>
      </c>
      <c r="B7791" s="61">
        <v>579</v>
      </c>
      <c r="C7791" s="61" t="str">
        <f t="shared" si="387"/>
        <v>No Tie</v>
      </c>
      <c r="D7791" s="63">
        <f t="shared" si="388"/>
        <v>579</v>
      </c>
      <c r="E7791" s="63">
        <v>579</v>
      </c>
      <c r="F7791" s="61" t="s">
        <v>2106</v>
      </c>
      <c r="G7791" s="61" t="str">
        <f t="shared" si="389"/>
        <v>Michael Buttacavoli</v>
      </c>
    </row>
    <row r="7792" spans="1:7" thickBot="1">
      <c r="A7792" s="62" t="s">
        <v>3928</v>
      </c>
      <c r="B7792" s="61">
        <v>581</v>
      </c>
      <c r="C7792" s="61" t="str">
        <f t="shared" si="387"/>
        <v>No Tie</v>
      </c>
      <c r="D7792" s="63">
        <f t="shared" si="388"/>
        <v>581</v>
      </c>
      <c r="E7792" s="63">
        <v>581</v>
      </c>
      <c r="F7792" s="61" t="s">
        <v>1888</v>
      </c>
      <c r="G7792" s="61" t="str">
        <f t="shared" si="389"/>
        <v>Brock Mackenzie</v>
      </c>
    </row>
    <row r="7793" spans="1:7" thickBot="1">
      <c r="A7793" s="62" t="s">
        <v>3928</v>
      </c>
      <c r="B7793" s="61">
        <v>582</v>
      </c>
      <c r="C7793" s="61" t="str">
        <f t="shared" si="387"/>
        <v>No Tie</v>
      </c>
      <c r="D7793" s="63">
        <f t="shared" si="388"/>
        <v>582</v>
      </c>
      <c r="E7793" s="63">
        <v>582</v>
      </c>
      <c r="F7793" s="61" t="s">
        <v>1605</v>
      </c>
      <c r="G7793" s="61" t="str">
        <f t="shared" si="389"/>
        <v>Pedro Oriol</v>
      </c>
    </row>
    <row r="7794" spans="1:7" thickBot="1">
      <c r="A7794" s="62" t="s">
        <v>3928</v>
      </c>
      <c r="B7794" s="61">
        <v>583</v>
      </c>
      <c r="C7794" s="61" t="str">
        <f t="shared" si="387"/>
        <v>No Tie</v>
      </c>
      <c r="D7794" s="63">
        <f t="shared" si="388"/>
        <v>583</v>
      </c>
      <c r="E7794" s="63">
        <v>583</v>
      </c>
      <c r="F7794" s="61" t="s">
        <v>2004</v>
      </c>
      <c r="G7794" s="61" t="str">
        <f t="shared" si="389"/>
        <v>Francois Calmels</v>
      </c>
    </row>
    <row r="7795" spans="1:7" thickBot="1">
      <c r="A7795" s="62" t="s">
        <v>3928</v>
      </c>
      <c r="B7795" s="61">
        <v>584</v>
      </c>
      <c r="C7795" s="61" t="str">
        <f t="shared" si="387"/>
        <v>No Tie</v>
      </c>
      <c r="D7795" s="63">
        <f t="shared" si="388"/>
        <v>584</v>
      </c>
      <c r="E7795" s="63">
        <v>584</v>
      </c>
      <c r="F7795" s="61" t="s">
        <v>1417</v>
      </c>
      <c r="G7795" s="61" t="str">
        <f t="shared" si="389"/>
        <v>Steve Marino</v>
      </c>
    </row>
    <row r="7796" spans="1:7" thickBot="1">
      <c r="A7796" s="62" t="s">
        <v>3928</v>
      </c>
      <c r="B7796" s="61">
        <v>585</v>
      </c>
      <c r="C7796" s="61" t="str">
        <f t="shared" si="387"/>
        <v>No Tie</v>
      </c>
      <c r="D7796" s="63">
        <f t="shared" si="388"/>
        <v>585</v>
      </c>
      <c r="E7796" s="63">
        <v>585</v>
      </c>
      <c r="F7796" s="61" t="s">
        <v>1916</v>
      </c>
      <c r="G7796" s="61" t="str">
        <f t="shared" si="389"/>
        <v>Filippo Bergamaschi</v>
      </c>
    </row>
    <row r="7797" spans="1:7" thickBot="1">
      <c r="A7797" s="62" t="s">
        <v>3928</v>
      </c>
      <c r="B7797" s="61">
        <v>586</v>
      </c>
      <c r="C7797" s="61" t="str">
        <f t="shared" si="387"/>
        <v>No Tie</v>
      </c>
      <c r="D7797" s="63">
        <f t="shared" si="388"/>
        <v>586</v>
      </c>
      <c r="E7797" s="63">
        <v>586</v>
      </c>
      <c r="F7797" s="61" t="s">
        <v>715</v>
      </c>
      <c r="G7797" s="61" t="str">
        <f t="shared" si="389"/>
        <v>Brandt Jobe</v>
      </c>
    </row>
    <row r="7798" spans="1:7" thickBot="1">
      <c r="A7798" s="62" t="s">
        <v>3928</v>
      </c>
      <c r="B7798" s="61">
        <v>587</v>
      </c>
      <c r="C7798" s="61" t="str">
        <f t="shared" si="387"/>
        <v>No Tie</v>
      </c>
      <c r="D7798" s="63">
        <f t="shared" si="388"/>
        <v>587</v>
      </c>
      <c r="E7798" s="63">
        <v>587</v>
      </c>
      <c r="F7798" s="61" t="s">
        <v>1988</v>
      </c>
      <c r="G7798" s="61" t="str">
        <f t="shared" si="389"/>
        <v>Grant Jackson</v>
      </c>
    </row>
    <row r="7799" spans="1:7" thickBot="1">
      <c r="A7799" s="62" t="s">
        <v>3928</v>
      </c>
      <c r="B7799" s="61">
        <v>588</v>
      </c>
      <c r="C7799" s="61" t="str">
        <f t="shared" si="387"/>
        <v>No Tie</v>
      </c>
      <c r="D7799" s="63">
        <f t="shared" si="388"/>
        <v>588</v>
      </c>
      <c r="E7799" s="63">
        <v>588</v>
      </c>
      <c r="F7799" s="61" t="s">
        <v>2107</v>
      </c>
      <c r="G7799" s="61" t="str">
        <f t="shared" si="389"/>
        <v>Lloyd Kennedy</v>
      </c>
    </row>
    <row r="7800" spans="1:7" thickBot="1">
      <c r="A7800" s="62" t="s">
        <v>3928</v>
      </c>
      <c r="B7800" s="61">
        <v>588</v>
      </c>
      <c r="C7800" s="61" t="str">
        <f t="shared" si="387"/>
        <v>No Tie</v>
      </c>
      <c r="D7800" s="63">
        <f t="shared" si="388"/>
        <v>588</v>
      </c>
      <c r="E7800" s="63">
        <v>588</v>
      </c>
      <c r="F7800" s="61" t="s">
        <v>1770</v>
      </c>
      <c r="G7800" s="61" t="str">
        <f t="shared" si="389"/>
        <v>Nobuhiro Masuda</v>
      </c>
    </row>
    <row r="7801" spans="1:7" thickBot="1">
      <c r="A7801" s="62" t="s">
        <v>3928</v>
      </c>
      <c r="B7801" s="61">
        <v>590</v>
      </c>
      <c r="C7801" s="61" t="str">
        <f t="shared" si="387"/>
        <v>No Tie</v>
      </c>
      <c r="D7801" s="63">
        <f t="shared" si="388"/>
        <v>590</v>
      </c>
      <c r="E7801" s="63">
        <v>590</v>
      </c>
      <c r="F7801" s="61" t="s">
        <v>1921</v>
      </c>
      <c r="G7801" s="61" t="str">
        <f t="shared" si="389"/>
        <v>Scott Barr</v>
      </c>
    </row>
    <row r="7802" spans="1:7" thickBot="1">
      <c r="A7802" s="62" t="s">
        <v>3928</v>
      </c>
      <c r="B7802" s="61">
        <v>591</v>
      </c>
      <c r="C7802" s="61" t="str">
        <f t="shared" si="387"/>
        <v>No Tie</v>
      </c>
      <c r="D7802" s="63">
        <f t="shared" si="388"/>
        <v>591</v>
      </c>
      <c r="E7802" s="63">
        <v>591</v>
      </c>
      <c r="F7802" s="61" t="s">
        <v>1967</v>
      </c>
      <c r="G7802" s="61" t="str">
        <f t="shared" si="389"/>
        <v>Chan Kim</v>
      </c>
    </row>
    <row r="7803" spans="1:7" thickBot="1">
      <c r="A7803" s="62" t="s">
        <v>3928</v>
      </c>
      <c r="B7803" s="61">
        <v>592</v>
      </c>
      <c r="C7803" s="61" t="str">
        <f t="shared" si="387"/>
        <v>No Tie</v>
      </c>
      <c r="D7803" s="63">
        <f t="shared" si="388"/>
        <v>592</v>
      </c>
      <c r="E7803" s="63">
        <v>592</v>
      </c>
      <c r="F7803" s="61" t="s">
        <v>1575</v>
      </c>
      <c r="G7803" s="61" t="str">
        <f t="shared" si="389"/>
        <v>Arie Ahmad Irawan</v>
      </c>
    </row>
    <row r="7804" spans="1:7" thickBot="1">
      <c r="A7804" s="62" t="s">
        <v>3928</v>
      </c>
      <c r="B7804" s="61">
        <v>593</v>
      </c>
      <c r="C7804" s="61" t="str">
        <f t="shared" si="387"/>
        <v>No Tie</v>
      </c>
      <c r="D7804" s="63">
        <f t="shared" si="388"/>
        <v>593</v>
      </c>
      <c r="E7804" s="63">
        <v>593</v>
      </c>
      <c r="F7804" s="61" t="s">
        <v>2108</v>
      </c>
      <c r="G7804" s="61" t="str">
        <f t="shared" si="389"/>
        <v>Shigeru Nonaka</v>
      </c>
    </row>
    <row r="7805" spans="1:7" thickBot="1">
      <c r="A7805" s="62" t="s">
        <v>3928</v>
      </c>
      <c r="B7805" s="61">
        <v>594</v>
      </c>
      <c r="C7805" s="61" t="str">
        <f t="shared" si="387"/>
        <v>No Tie</v>
      </c>
      <c r="D7805" s="63">
        <f t="shared" si="388"/>
        <v>594</v>
      </c>
      <c r="E7805" s="63">
        <v>594</v>
      </c>
      <c r="F7805" s="61" t="s">
        <v>1651</v>
      </c>
      <c r="G7805" s="61" t="str">
        <f t="shared" si="389"/>
        <v>Oliver Bekker</v>
      </c>
    </row>
    <row r="7806" spans="1:7" thickBot="1">
      <c r="A7806" s="62" t="s">
        <v>3928</v>
      </c>
      <c r="B7806" s="61">
        <v>595</v>
      </c>
      <c r="C7806" s="61" t="str">
        <f t="shared" si="387"/>
        <v>No Tie</v>
      </c>
      <c r="D7806" s="63">
        <f t="shared" si="388"/>
        <v>595</v>
      </c>
      <c r="E7806" s="63">
        <v>595</v>
      </c>
      <c r="F7806" s="61" t="s">
        <v>2046</v>
      </c>
      <c r="G7806" s="61" t="str">
        <f t="shared" si="389"/>
        <v>Choi Joon-woo</v>
      </c>
    </row>
    <row r="7807" spans="1:7" thickBot="1">
      <c r="A7807" s="62" t="s">
        <v>3928</v>
      </c>
      <c r="B7807" s="61">
        <v>596</v>
      </c>
      <c r="C7807" s="61" t="str">
        <f t="shared" si="387"/>
        <v>No Tie</v>
      </c>
      <c r="D7807" s="63">
        <f t="shared" si="388"/>
        <v>596</v>
      </c>
      <c r="E7807" s="63">
        <v>596</v>
      </c>
      <c r="F7807" s="61" t="s">
        <v>1808</v>
      </c>
      <c r="G7807" s="61" t="str">
        <f t="shared" si="389"/>
        <v>Andreas Harto</v>
      </c>
    </row>
    <row r="7808" spans="1:7" thickBot="1">
      <c r="A7808" s="62" t="s">
        <v>3928</v>
      </c>
      <c r="B7808" s="61">
        <v>597</v>
      </c>
      <c r="C7808" s="61" t="str">
        <f t="shared" si="387"/>
        <v>No Tie</v>
      </c>
      <c r="D7808" s="63">
        <f t="shared" si="388"/>
        <v>597</v>
      </c>
      <c r="E7808" s="63">
        <v>597</v>
      </c>
      <c r="F7808" s="61" t="s">
        <v>1849</v>
      </c>
      <c r="G7808" s="61" t="str">
        <f t="shared" si="389"/>
        <v>Steven Tiley</v>
      </c>
    </row>
    <row r="7809" spans="1:7" thickBot="1">
      <c r="A7809" s="62" t="s">
        <v>3928</v>
      </c>
      <c r="B7809" s="61">
        <v>598</v>
      </c>
      <c r="C7809" s="61" t="str">
        <f t="shared" si="387"/>
        <v>No Tie</v>
      </c>
      <c r="D7809" s="63">
        <f t="shared" si="388"/>
        <v>598</v>
      </c>
      <c r="E7809" s="63">
        <v>598</v>
      </c>
      <c r="F7809" s="61" t="s">
        <v>1715</v>
      </c>
      <c r="G7809" s="61" t="str">
        <f t="shared" si="389"/>
        <v>Kenny Perry</v>
      </c>
    </row>
    <row r="7810" spans="1:7" thickBot="1">
      <c r="A7810" s="62" t="s">
        <v>3928</v>
      </c>
      <c r="B7810" s="61">
        <v>599</v>
      </c>
      <c r="C7810" s="61" t="str">
        <f t="shared" si="387"/>
        <v>No Tie</v>
      </c>
      <c r="D7810" s="63">
        <f t="shared" si="388"/>
        <v>599</v>
      </c>
      <c r="E7810" s="63">
        <v>599</v>
      </c>
      <c r="F7810" s="61" t="s">
        <v>711</v>
      </c>
      <c r="G7810" s="61" t="str">
        <f t="shared" si="389"/>
        <v>Troy Matteson</v>
      </c>
    </row>
    <row r="7811" spans="1:7" thickBot="1">
      <c r="A7811" s="62" t="s">
        <v>3928</v>
      </c>
      <c r="B7811" s="61">
        <v>600</v>
      </c>
      <c r="C7811" s="61" t="str">
        <f t="shared" si="387"/>
        <v>No Tie</v>
      </c>
      <c r="D7811" s="63">
        <f t="shared" si="388"/>
        <v>600</v>
      </c>
      <c r="E7811" s="63">
        <v>600</v>
      </c>
      <c r="F7811" s="61" t="s">
        <v>1763</v>
      </c>
      <c r="G7811" s="61" t="str">
        <f t="shared" si="389"/>
        <v>Brett Drewitt</v>
      </c>
    </row>
    <row r="7812" spans="1:7" thickBot="1">
      <c r="A7812" s="62" t="s">
        <v>3928</v>
      </c>
      <c r="B7812" s="61">
        <v>601</v>
      </c>
      <c r="C7812" s="61" t="str">
        <f t="shared" si="387"/>
        <v>No Tie</v>
      </c>
      <c r="D7812" s="63">
        <f t="shared" si="388"/>
        <v>601</v>
      </c>
      <c r="E7812" s="63">
        <v>601</v>
      </c>
      <c r="F7812" s="61" t="s">
        <v>2109</v>
      </c>
      <c r="G7812" s="61" t="str">
        <f t="shared" si="389"/>
        <v>Adam Gee</v>
      </c>
    </row>
    <row r="7813" spans="1:7" thickBot="1">
      <c r="A7813" s="62" t="s">
        <v>3928</v>
      </c>
      <c r="B7813" s="61">
        <v>602</v>
      </c>
      <c r="C7813" s="61" t="str">
        <f t="shared" si="387"/>
        <v>No Tie</v>
      </c>
      <c r="D7813" s="63">
        <f t="shared" si="388"/>
        <v>602</v>
      </c>
      <c r="E7813" s="63">
        <v>602</v>
      </c>
      <c r="F7813" s="61" t="s">
        <v>1762</v>
      </c>
      <c r="G7813" s="61" t="str">
        <f t="shared" si="389"/>
        <v>Christiaan Basson</v>
      </c>
    </row>
    <row r="7814" spans="1:7" thickBot="1">
      <c r="A7814" s="62" t="s">
        <v>3928</v>
      </c>
      <c r="B7814" s="61">
        <v>603</v>
      </c>
      <c r="C7814" s="61" t="str">
        <f t="shared" si="387"/>
        <v>No Tie</v>
      </c>
      <c r="D7814" s="63">
        <f t="shared" si="388"/>
        <v>603</v>
      </c>
      <c r="E7814" s="63">
        <v>603</v>
      </c>
      <c r="F7814" s="61" t="s">
        <v>1531</v>
      </c>
      <c r="G7814" s="61" t="str">
        <f t="shared" si="389"/>
        <v>Robert Coles</v>
      </c>
    </row>
    <row r="7815" spans="1:7" thickBot="1">
      <c r="A7815" s="62" t="s">
        <v>3928</v>
      </c>
      <c r="B7815" s="61">
        <v>604</v>
      </c>
      <c r="C7815" s="61" t="str">
        <f t="shared" si="387"/>
        <v>No Tie</v>
      </c>
      <c r="D7815" s="63">
        <f t="shared" si="388"/>
        <v>604</v>
      </c>
      <c r="E7815" s="63">
        <v>604</v>
      </c>
      <c r="F7815" s="61" t="s">
        <v>2110</v>
      </c>
      <c r="G7815" s="61" t="str">
        <f t="shared" si="389"/>
        <v>Dohoon Kim</v>
      </c>
    </row>
    <row r="7816" spans="1:7" thickBot="1">
      <c r="A7816" s="62" t="s">
        <v>3928</v>
      </c>
      <c r="B7816" s="61">
        <v>605</v>
      </c>
      <c r="C7816" s="61" t="str">
        <f t="shared" si="387"/>
        <v>No Tie</v>
      </c>
      <c r="D7816" s="63">
        <f t="shared" si="388"/>
        <v>605</v>
      </c>
      <c r="E7816" s="63">
        <v>605</v>
      </c>
      <c r="F7816" s="61" t="s">
        <v>1883</v>
      </c>
      <c r="G7816" s="61" t="str">
        <f t="shared" si="389"/>
        <v>Peter Tomasulo</v>
      </c>
    </row>
    <row r="7817" spans="1:7" thickBot="1">
      <c r="A7817" s="62" t="s">
        <v>3928</v>
      </c>
      <c r="B7817" s="61">
        <v>606</v>
      </c>
      <c r="C7817" s="61" t="str">
        <f t="shared" si="387"/>
        <v>No Tie</v>
      </c>
      <c r="D7817" s="63">
        <f t="shared" si="388"/>
        <v>606</v>
      </c>
      <c r="E7817" s="63">
        <v>606</v>
      </c>
      <c r="F7817" s="61" t="s">
        <v>1627</v>
      </c>
      <c r="G7817" s="61" t="str">
        <f t="shared" si="389"/>
        <v>Simon Wakefield</v>
      </c>
    </row>
    <row r="7818" spans="1:7" thickBot="1">
      <c r="A7818" s="62" t="s">
        <v>3928</v>
      </c>
      <c r="B7818" s="61">
        <v>607</v>
      </c>
      <c r="C7818" s="61" t="str">
        <f t="shared" si="387"/>
        <v>No Tie</v>
      </c>
      <c r="D7818" s="63">
        <f t="shared" si="388"/>
        <v>607</v>
      </c>
      <c r="E7818" s="63">
        <v>607</v>
      </c>
      <c r="F7818" s="61" t="s">
        <v>826</v>
      </c>
      <c r="G7818" s="61" t="str">
        <f t="shared" si="389"/>
        <v>Matt Bettencourt</v>
      </c>
    </row>
    <row r="7819" spans="1:7" thickBot="1">
      <c r="A7819" s="62" t="s">
        <v>3928</v>
      </c>
      <c r="B7819" s="61">
        <v>608</v>
      </c>
      <c r="C7819" s="61" t="str">
        <f t="shared" si="387"/>
        <v>No Tie</v>
      </c>
      <c r="D7819" s="63">
        <f t="shared" si="388"/>
        <v>608</v>
      </c>
      <c r="E7819" s="63">
        <v>608</v>
      </c>
      <c r="F7819" s="61" t="s">
        <v>1664</v>
      </c>
      <c r="G7819" s="61" t="str">
        <f t="shared" si="389"/>
        <v>Gi-Whan Kim</v>
      </c>
    </row>
    <row r="7820" spans="1:7" thickBot="1">
      <c r="A7820" s="62" t="s">
        <v>3928</v>
      </c>
      <c r="B7820" s="61">
        <v>608</v>
      </c>
      <c r="C7820" s="61" t="str">
        <f t="shared" si="387"/>
        <v>No Tie</v>
      </c>
      <c r="D7820" s="63">
        <f t="shared" si="388"/>
        <v>608</v>
      </c>
      <c r="E7820" s="63">
        <v>608</v>
      </c>
      <c r="F7820" s="61" t="s">
        <v>2111</v>
      </c>
      <c r="G7820" s="61" t="str">
        <f t="shared" si="389"/>
        <v>Manuel Villegas</v>
      </c>
    </row>
    <row r="7821" spans="1:7" thickBot="1">
      <c r="A7821" s="62" t="s">
        <v>3928</v>
      </c>
      <c r="B7821" s="61">
        <v>610</v>
      </c>
      <c r="C7821" s="61" t="str">
        <f t="shared" si="387"/>
        <v>No Tie</v>
      </c>
      <c r="D7821" s="63">
        <f t="shared" si="388"/>
        <v>610</v>
      </c>
      <c r="E7821" s="63">
        <v>610</v>
      </c>
      <c r="F7821" s="61" t="s">
        <v>1690</v>
      </c>
      <c r="G7821" s="61" t="str">
        <f t="shared" si="389"/>
        <v>Roland Thatcher</v>
      </c>
    </row>
    <row r="7822" spans="1:7" thickBot="1">
      <c r="A7822" s="62" t="s">
        <v>3928</v>
      </c>
      <c r="B7822" s="61">
        <v>611</v>
      </c>
      <c r="C7822" s="61" t="str">
        <f t="shared" si="387"/>
        <v>No Tie</v>
      </c>
      <c r="D7822" s="63">
        <f t="shared" si="388"/>
        <v>611</v>
      </c>
      <c r="E7822" s="63">
        <v>611</v>
      </c>
      <c r="F7822" s="61" t="s">
        <v>1509</v>
      </c>
      <c r="G7822" s="61" t="str">
        <f t="shared" si="389"/>
        <v>Justin Harding</v>
      </c>
    </row>
    <row r="7823" spans="1:7" thickBot="1">
      <c r="A7823" s="62" t="s">
        <v>3928</v>
      </c>
      <c r="B7823" s="61">
        <v>612</v>
      </c>
      <c r="C7823" s="61" t="str">
        <f t="shared" si="387"/>
        <v>No Tie</v>
      </c>
      <c r="D7823" s="63">
        <f t="shared" si="388"/>
        <v>612</v>
      </c>
      <c r="E7823" s="63">
        <v>612</v>
      </c>
      <c r="F7823" s="61" t="s">
        <v>1804</v>
      </c>
      <c r="G7823" s="61" t="str">
        <f t="shared" si="389"/>
        <v>Ryan Williams</v>
      </c>
    </row>
    <row r="7824" spans="1:7" ht="32.25" thickBot="1">
      <c r="A7824" s="62" t="s">
        <v>3928</v>
      </c>
      <c r="B7824" s="61">
        <v>613</v>
      </c>
      <c r="C7824" s="61" t="str">
        <f t="shared" si="387"/>
        <v>No Tie</v>
      </c>
      <c r="D7824" s="63">
        <f t="shared" si="388"/>
        <v>613</v>
      </c>
      <c r="E7824" s="63">
        <v>613</v>
      </c>
      <c r="F7824" s="61" t="s">
        <v>2005</v>
      </c>
      <c r="G7824" s="61" t="str">
        <f t="shared" si="389"/>
        <v>Annop Tangkamolprasert</v>
      </c>
    </row>
    <row r="7825" spans="1:7" thickBot="1">
      <c r="A7825" s="62" t="s">
        <v>3928</v>
      </c>
      <c r="B7825" s="61">
        <v>614</v>
      </c>
      <c r="C7825" s="61" t="str">
        <f t="shared" si="387"/>
        <v>No Tie</v>
      </c>
      <c r="D7825" s="63">
        <f t="shared" si="388"/>
        <v>614</v>
      </c>
      <c r="E7825" s="63">
        <v>614</v>
      </c>
      <c r="F7825" s="61" t="s">
        <v>2112</v>
      </c>
      <c r="G7825" s="61" t="str">
        <f t="shared" si="389"/>
        <v>Richard Johnson</v>
      </c>
    </row>
    <row r="7826" spans="1:7" thickBot="1">
      <c r="A7826" s="62" t="s">
        <v>3928</v>
      </c>
      <c r="B7826" s="61">
        <v>615</v>
      </c>
      <c r="C7826" s="61" t="str">
        <f t="shared" si="387"/>
        <v>No Tie</v>
      </c>
      <c r="D7826" s="63">
        <f t="shared" si="388"/>
        <v>615</v>
      </c>
      <c r="E7826" s="63">
        <v>615</v>
      </c>
      <c r="F7826" s="61" t="s">
        <v>1833</v>
      </c>
      <c r="G7826" s="61" t="str">
        <f t="shared" si="389"/>
        <v>Azuma Yano</v>
      </c>
    </row>
    <row r="7827" spans="1:7" thickBot="1">
      <c r="A7827" s="62" t="s">
        <v>3928</v>
      </c>
      <c r="B7827" s="61">
        <v>615</v>
      </c>
      <c r="C7827" s="61" t="str">
        <f t="shared" si="387"/>
        <v>No Tie</v>
      </c>
      <c r="D7827" s="63">
        <f t="shared" si="388"/>
        <v>615</v>
      </c>
      <c r="E7827" s="63">
        <v>615</v>
      </c>
      <c r="F7827" s="61" t="s">
        <v>1859</v>
      </c>
      <c r="G7827" s="61" t="str">
        <f t="shared" si="389"/>
        <v>Kurt Barnes</v>
      </c>
    </row>
    <row r="7828" spans="1:7" thickBot="1">
      <c r="A7828" s="62" t="s">
        <v>3928</v>
      </c>
      <c r="B7828" s="61">
        <v>617</v>
      </c>
      <c r="C7828" s="61" t="str">
        <f t="shared" si="387"/>
        <v>No Tie</v>
      </c>
      <c r="D7828" s="63">
        <f t="shared" si="388"/>
        <v>617</v>
      </c>
      <c r="E7828" s="63">
        <v>617</v>
      </c>
      <c r="F7828" s="61" t="s">
        <v>1652</v>
      </c>
      <c r="G7828" s="61" t="str">
        <f t="shared" si="389"/>
        <v>Andrew Marshall</v>
      </c>
    </row>
    <row r="7829" spans="1:7" thickBot="1">
      <c r="A7829" s="62" t="s">
        <v>3928</v>
      </c>
      <c r="B7829" s="61">
        <v>618</v>
      </c>
      <c r="C7829" s="61" t="str">
        <f t="shared" si="387"/>
        <v>No Tie</v>
      </c>
      <c r="D7829" s="63">
        <f t="shared" si="388"/>
        <v>618</v>
      </c>
      <c r="E7829" s="63">
        <v>618</v>
      </c>
      <c r="F7829" s="61" t="s">
        <v>1571</v>
      </c>
      <c r="G7829" s="61" t="str">
        <f t="shared" si="389"/>
        <v>James Nitties</v>
      </c>
    </row>
    <row r="7830" spans="1:7" thickBot="1">
      <c r="A7830" s="62" t="s">
        <v>3928</v>
      </c>
      <c r="B7830" s="61">
        <v>619</v>
      </c>
      <c r="C7830" s="61" t="str">
        <f t="shared" si="387"/>
        <v>No Tie</v>
      </c>
      <c r="D7830" s="63">
        <f t="shared" si="388"/>
        <v>619</v>
      </c>
      <c r="E7830" s="63">
        <v>619</v>
      </c>
      <c r="F7830" s="61" t="s">
        <v>1622</v>
      </c>
      <c r="G7830" s="61" t="str">
        <f t="shared" si="389"/>
        <v>Hugues Joannes</v>
      </c>
    </row>
    <row r="7831" spans="1:7" thickBot="1">
      <c r="A7831" s="62" t="s">
        <v>3928</v>
      </c>
      <c r="B7831" s="61">
        <v>619</v>
      </c>
      <c r="C7831" s="61" t="str">
        <f t="shared" si="387"/>
        <v>No Tie</v>
      </c>
      <c r="D7831" s="63">
        <f t="shared" si="388"/>
        <v>619</v>
      </c>
      <c r="E7831" s="63">
        <v>619</v>
      </c>
      <c r="F7831" s="61" t="s">
        <v>1657</v>
      </c>
      <c r="G7831" s="61" t="str">
        <f t="shared" si="389"/>
        <v>Todd Baek</v>
      </c>
    </row>
    <row r="7832" spans="1:7" thickBot="1">
      <c r="A7832" s="62" t="s">
        <v>3928</v>
      </c>
      <c r="B7832" s="61">
        <v>621</v>
      </c>
      <c r="C7832" s="61" t="str">
        <f t="shared" si="387"/>
        <v>No Tie</v>
      </c>
      <c r="D7832" s="63">
        <f t="shared" si="388"/>
        <v>621</v>
      </c>
      <c r="E7832" s="63">
        <v>621</v>
      </c>
      <c r="F7832" s="61" t="s">
        <v>1599</v>
      </c>
      <c r="G7832" s="61" t="str">
        <f t="shared" si="389"/>
        <v>Tim Herron</v>
      </c>
    </row>
    <row r="7833" spans="1:7" thickBot="1">
      <c r="A7833" s="62" t="s">
        <v>3928</v>
      </c>
      <c r="B7833" s="61">
        <v>622</v>
      </c>
      <c r="C7833" s="61" t="str">
        <f t="shared" si="387"/>
        <v>No Tie</v>
      </c>
      <c r="D7833" s="63">
        <f t="shared" si="388"/>
        <v>622</v>
      </c>
      <c r="E7833" s="63">
        <v>622</v>
      </c>
      <c r="F7833" s="61" t="s">
        <v>1617</v>
      </c>
      <c r="G7833" s="61" t="str">
        <f t="shared" si="389"/>
        <v>Connor Arendell</v>
      </c>
    </row>
    <row r="7834" spans="1:7" thickBot="1">
      <c r="A7834" s="62" t="s">
        <v>3928</v>
      </c>
      <c r="B7834" s="61">
        <v>623</v>
      </c>
      <c r="C7834" s="61" t="str">
        <f t="shared" si="387"/>
        <v>No Tie</v>
      </c>
      <c r="D7834" s="63">
        <f t="shared" si="388"/>
        <v>623</v>
      </c>
      <c r="E7834" s="63">
        <v>623</v>
      </c>
      <c r="F7834" s="61" t="s">
        <v>1394</v>
      </c>
      <c r="G7834" s="61" t="str">
        <f t="shared" si="389"/>
        <v>Paul Peterson</v>
      </c>
    </row>
    <row r="7835" spans="1:7" thickBot="1">
      <c r="A7835" s="62" t="s">
        <v>3928</v>
      </c>
      <c r="B7835" s="61">
        <v>624</v>
      </c>
      <c r="C7835" s="61" t="str">
        <f t="shared" si="387"/>
        <v>No Tie</v>
      </c>
      <c r="D7835" s="63">
        <f t="shared" si="388"/>
        <v>624</v>
      </c>
      <c r="E7835" s="63">
        <v>624</v>
      </c>
      <c r="F7835" s="61" t="s">
        <v>1591</v>
      </c>
      <c r="G7835" s="61" t="str">
        <f t="shared" si="389"/>
        <v>Miguel Angel Carballo</v>
      </c>
    </row>
    <row r="7836" spans="1:7" thickBot="1">
      <c r="A7836" s="62" t="s">
        <v>3928</v>
      </c>
      <c r="B7836" s="61">
        <v>625</v>
      </c>
      <c r="C7836" s="61" t="str">
        <f t="shared" si="387"/>
        <v>No Tie</v>
      </c>
      <c r="D7836" s="63">
        <f t="shared" si="388"/>
        <v>625</v>
      </c>
      <c r="E7836" s="63">
        <v>625</v>
      </c>
      <c r="F7836" s="61" t="s">
        <v>2113</v>
      </c>
      <c r="G7836" s="61" t="str">
        <f t="shared" si="389"/>
        <v>Andrea Rota</v>
      </c>
    </row>
    <row r="7837" spans="1:7" thickBot="1">
      <c r="A7837" s="62" t="s">
        <v>3928</v>
      </c>
      <c r="B7837" s="61">
        <v>626</v>
      </c>
      <c r="C7837" s="61" t="str">
        <f t="shared" si="387"/>
        <v>No Tie</v>
      </c>
      <c r="D7837" s="63">
        <f t="shared" si="388"/>
        <v>626</v>
      </c>
      <c r="E7837" s="63">
        <v>626</v>
      </c>
      <c r="F7837" s="61" t="s">
        <v>2114</v>
      </c>
      <c r="G7837" s="61" t="str">
        <f t="shared" si="389"/>
        <v>David Higgins</v>
      </c>
    </row>
    <row r="7838" spans="1:7" thickBot="1">
      <c r="A7838" s="62" t="s">
        <v>3928</v>
      </c>
      <c r="B7838" s="61">
        <v>627</v>
      </c>
      <c r="C7838" s="61" t="str">
        <f t="shared" si="387"/>
        <v>No Tie</v>
      </c>
      <c r="D7838" s="63">
        <f t="shared" si="388"/>
        <v>627</v>
      </c>
      <c r="E7838" s="63">
        <v>627</v>
      </c>
      <c r="F7838" s="61" t="s">
        <v>1516</v>
      </c>
      <c r="G7838" s="61" t="str">
        <f t="shared" si="389"/>
        <v>Lee Tae-hee</v>
      </c>
    </row>
    <row r="7839" spans="1:7" thickBot="1">
      <c r="A7839" s="62" t="s">
        <v>3928</v>
      </c>
      <c r="B7839" s="61">
        <v>628</v>
      </c>
      <c r="C7839" s="61" t="str">
        <f t="shared" si="387"/>
        <v>No Tie</v>
      </c>
      <c r="D7839" s="63">
        <f t="shared" si="388"/>
        <v>628</v>
      </c>
      <c r="E7839" s="63">
        <v>628</v>
      </c>
      <c r="F7839" s="61" t="s">
        <v>2026</v>
      </c>
      <c r="G7839" s="61" t="str">
        <f t="shared" si="389"/>
        <v>Alistair Presnell</v>
      </c>
    </row>
    <row r="7840" spans="1:7" thickBot="1">
      <c r="A7840" s="62" t="s">
        <v>3928</v>
      </c>
      <c r="B7840" s="61">
        <v>629</v>
      </c>
      <c r="C7840" s="61" t="str">
        <f t="shared" si="387"/>
        <v>No Tie</v>
      </c>
      <c r="D7840" s="63">
        <f t="shared" si="388"/>
        <v>629</v>
      </c>
      <c r="E7840" s="63">
        <v>629</v>
      </c>
      <c r="F7840" s="61" t="s">
        <v>1695</v>
      </c>
      <c r="G7840" s="61" t="str">
        <f t="shared" si="389"/>
        <v>Heung-Chol Joo</v>
      </c>
    </row>
    <row r="7841" spans="1:7" thickBot="1">
      <c r="A7841" s="62" t="s">
        <v>3928</v>
      </c>
      <c r="B7841" s="61">
        <v>630</v>
      </c>
      <c r="C7841" s="61" t="str">
        <f t="shared" si="387"/>
        <v>No Tie</v>
      </c>
      <c r="D7841" s="63">
        <f t="shared" si="388"/>
        <v>630</v>
      </c>
      <c r="E7841" s="63">
        <v>630</v>
      </c>
      <c r="F7841" s="61" t="s">
        <v>1552</v>
      </c>
      <c r="G7841" s="61" t="str">
        <f t="shared" si="389"/>
        <v>Steve Allan</v>
      </c>
    </row>
    <row r="7842" spans="1:7" thickBot="1">
      <c r="A7842" s="62" t="s">
        <v>3928</v>
      </c>
      <c r="B7842" s="61">
        <v>631</v>
      </c>
      <c r="C7842" s="61" t="str">
        <f t="shared" si="387"/>
        <v>No Tie</v>
      </c>
      <c r="D7842" s="63">
        <f t="shared" si="388"/>
        <v>631</v>
      </c>
      <c r="E7842" s="63">
        <v>631</v>
      </c>
      <c r="F7842" s="61" t="s">
        <v>1756</v>
      </c>
      <c r="G7842" s="61" t="str">
        <f t="shared" si="389"/>
        <v>Lee Dong-Min</v>
      </c>
    </row>
    <row r="7843" spans="1:7" thickBot="1">
      <c r="A7843" s="62" t="s">
        <v>3928</v>
      </c>
      <c r="B7843" s="61">
        <v>632</v>
      </c>
      <c r="C7843" s="61" t="str">
        <f t="shared" si="387"/>
        <v>No Tie</v>
      </c>
      <c r="D7843" s="63">
        <f t="shared" si="388"/>
        <v>632</v>
      </c>
      <c r="E7843" s="63">
        <v>632</v>
      </c>
      <c r="F7843" s="61" t="s">
        <v>1704</v>
      </c>
      <c r="G7843" s="61" t="str">
        <f t="shared" si="389"/>
        <v>Chase Wright</v>
      </c>
    </row>
    <row r="7844" spans="1:7" thickBot="1">
      <c r="A7844" s="62" t="s">
        <v>3928</v>
      </c>
      <c r="B7844" s="61">
        <v>633</v>
      </c>
      <c r="C7844" s="61" t="str">
        <f t="shared" si="387"/>
        <v>No Tie</v>
      </c>
      <c r="D7844" s="63">
        <f t="shared" si="388"/>
        <v>633</v>
      </c>
      <c r="E7844" s="63">
        <v>633</v>
      </c>
      <c r="F7844" s="61" t="s">
        <v>2057</v>
      </c>
      <c r="G7844" s="61" t="str">
        <f t="shared" si="389"/>
        <v>Jose Maria Olazabal</v>
      </c>
    </row>
    <row r="7845" spans="1:7" thickBot="1">
      <c r="A7845" s="62" t="s">
        <v>3928</v>
      </c>
      <c r="B7845" s="61">
        <v>634</v>
      </c>
      <c r="C7845" s="61" t="str">
        <f t="shared" si="387"/>
        <v>No Tie</v>
      </c>
      <c r="D7845" s="63">
        <f t="shared" si="388"/>
        <v>634</v>
      </c>
      <c r="E7845" s="63">
        <v>634</v>
      </c>
      <c r="F7845" s="61" t="s">
        <v>2115</v>
      </c>
      <c r="G7845" s="61" t="str">
        <f t="shared" si="389"/>
        <v>Timothy O'Neal</v>
      </c>
    </row>
    <row r="7846" spans="1:7" thickBot="1">
      <c r="A7846" s="62" t="s">
        <v>3928</v>
      </c>
      <c r="B7846" s="61">
        <v>635</v>
      </c>
      <c r="C7846" s="61" t="str">
        <f t="shared" si="387"/>
        <v>No Tie</v>
      </c>
      <c r="D7846" s="63">
        <f t="shared" si="388"/>
        <v>635</v>
      </c>
      <c r="E7846" s="63">
        <v>635</v>
      </c>
      <c r="F7846" s="61" t="s">
        <v>2116</v>
      </c>
      <c r="G7846" s="61" t="str">
        <f t="shared" si="389"/>
        <v>Poom Saksansin</v>
      </c>
    </row>
    <row r="7847" spans="1:7" thickBot="1">
      <c r="A7847" s="62" t="s">
        <v>3928</v>
      </c>
      <c r="B7847" s="61">
        <v>636</v>
      </c>
      <c r="C7847" s="61" t="str">
        <f t="shared" si="387"/>
        <v>No Tie</v>
      </c>
      <c r="D7847" s="63">
        <f t="shared" si="388"/>
        <v>636</v>
      </c>
      <c r="E7847" s="63">
        <v>636</v>
      </c>
      <c r="F7847" s="61" t="s">
        <v>2117</v>
      </c>
      <c r="G7847" s="61" t="str">
        <f t="shared" si="389"/>
        <v>Jeff Gove</v>
      </c>
    </row>
    <row r="7848" spans="1:7" thickBot="1">
      <c r="A7848" s="62" t="s">
        <v>3928</v>
      </c>
      <c r="B7848" s="61">
        <v>637</v>
      </c>
      <c r="C7848" s="61" t="str">
        <f t="shared" si="387"/>
        <v>No Tie</v>
      </c>
      <c r="D7848" s="63">
        <f t="shared" si="388"/>
        <v>637</v>
      </c>
      <c r="E7848" s="63">
        <v>637</v>
      </c>
      <c r="F7848" s="61" t="s">
        <v>1776</v>
      </c>
      <c r="G7848" s="61" t="str">
        <f t="shared" si="389"/>
        <v>Pariya Junhasavasdikul</v>
      </c>
    </row>
    <row r="7849" spans="1:7" thickBot="1">
      <c r="A7849" s="62" t="s">
        <v>3928</v>
      </c>
      <c r="B7849" s="61">
        <v>638</v>
      </c>
      <c r="C7849" s="61" t="str">
        <f t="shared" si="387"/>
        <v>No Tie</v>
      </c>
      <c r="D7849" s="63">
        <f t="shared" si="388"/>
        <v>638</v>
      </c>
      <c r="E7849" s="63">
        <v>638</v>
      </c>
      <c r="F7849" s="61" t="s">
        <v>2118</v>
      </c>
      <c r="G7849" s="61" t="str">
        <f t="shared" si="389"/>
        <v>Agustin Domingo</v>
      </c>
    </row>
    <row r="7850" spans="1:7" thickBot="1">
      <c r="A7850" s="62" t="s">
        <v>3928</v>
      </c>
      <c r="B7850" s="61">
        <v>639</v>
      </c>
      <c r="C7850" s="61" t="str">
        <f t="shared" si="387"/>
        <v>No Tie</v>
      </c>
      <c r="D7850" s="63">
        <f t="shared" si="388"/>
        <v>639</v>
      </c>
      <c r="E7850" s="63">
        <v>639</v>
      </c>
      <c r="F7850" s="61" t="s">
        <v>1641</v>
      </c>
      <c r="G7850" s="61" t="str">
        <f t="shared" si="389"/>
        <v>Rick Cochran III</v>
      </c>
    </row>
    <row r="7851" spans="1:7" thickBot="1">
      <c r="A7851" s="62" t="s">
        <v>3928</v>
      </c>
      <c r="B7851" s="61">
        <v>640</v>
      </c>
      <c r="C7851" s="61" t="str">
        <f t="shared" si="387"/>
        <v>No Tie</v>
      </c>
      <c r="D7851" s="63">
        <f t="shared" si="388"/>
        <v>640</v>
      </c>
      <c r="E7851" s="63">
        <v>640</v>
      </c>
      <c r="F7851" s="61" t="s">
        <v>1594</v>
      </c>
      <c r="G7851" s="61" t="str">
        <f t="shared" si="389"/>
        <v>James Heath</v>
      </c>
    </row>
    <row r="7852" spans="1:7" thickBot="1">
      <c r="A7852" s="62" t="s">
        <v>3928</v>
      </c>
      <c r="B7852" s="61">
        <v>641</v>
      </c>
      <c r="C7852" s="61" t="str">
        <f t="shared" ref="C7852:C7915" si="390">IFERROR(SEARCH("T",B7852),"No Tie")</f>
        <v>No Tie</v>
      </c>
      <c r="D7852" s="63">
        <f t="shared" ref="D7852:D7915" si="391">IF(C7852="No Tie",B7852,RIGHT(B7852,LEN(B7852)-1))</f>
        <v>641</v>
      </c>
      <c r="E7852" s="63">
        <v>641</v>
      </c>
      <c r="F7852" s="61" t="s">
        <v>1778</v>
      </c>
      <c r="G7852" s="61" t="str">
        <f t="shared" ref="G7852:G7915" si="392">TRIM(SUBSTITUTE(F7852,CHAR(160),CHAR(32)))</f>
        <v>Colin Nel</v>
      </c>
    </row>
    <row r="7853" spans="1:7" thickBot="1">
      <c r="A7853" s="62" t="s">
        <v>3928</v>
      </c>
      <c r="B7853" s="61">
        <v>642</v>
      </c>
      <c r="C7853" s="61" t="str">
        <f t="shared" si="390"/>
        <v>No Tie</v>
      </c>
      <c r="D7853" s="63">
        <f t="shared" si="391"/>
        <v>642</v>
      </c>
      <c r="E7853" s="63">
        <v>642</v>
      </c>
      <c r="F7853" s="61" t="s">
        <v>1986</v>
      </c>
      <c r="G7853" s="61" t="str">
        <f t="shared" si="392"/>
        <v>Nathan Tyler</v>
      </c>
    </row>
    <row r="7854" spans="1:7" thickBot="1">
      <c r="A7854" s="62" t="s">
        <v>3928</v>
      </c>
      <c r="B7854" s="61">
        <v>643</v>
      </c>
      <c r="C7854" s="61" t="str">
        <f t="shared" si="390"/>
        <v>No Tie</v>
      </c>
      <c r="D7854" s="63">
        <f t="shared" si="391"/>
        <v>643</v>
      </c>
      <c r="E7854" s="63">
        <v>643</v>
      </c>
      <c r="F7854" s="61" t="s">
        <v>1992</v>
      </c>
      <c r="G7854" s="61" t="str">
        <f t="shared" si="392"/>
        <v>Charlie Ford</v>
      </c>
    </row>
    <row r="7855" spans="1:7" thickBot="1">
      <c r="A7855" s="62" t="s">
        <v>3928</v>
      </c>
      <c r="B7855" s="61">
        <v>644</v>
      </c>
      <c r="C7855" s="61" t="str">
        <f t="shared" si="390"/>
        <v>No Tie</v>
      </c>
      <c r="D7855" s="63">
        <f t="shared" si="391"/>
        <v>644</v>
      </c>
      <c r="E7855" s="63">
        <v>644</v>
      </c>
      <c r="F7855" s="61" t="s">
        <v>1854</v>
      </c>
      <c r="G7855" s="61" t="str">
        <f t="shared" si="392"/>
        <v>Hiroo Kawai</v>
      </c>
    </row>
    <row r="7856" spans="1:7" thickBot="1">
      <c r="A7856" s="62" t="s">
        <v>3928</v>
      </c>
      <c r="B7856" s="61">
        <v>645</v>
      </c>
      <c r="C7856" s="61" t="str">
        <f t="shared" si="390"/>
        <v>No Tie</v>
      </c>
      <c r="D7856" s="63">
        <f t="shared" si="391"/>
        <v>645</v>
      </c>
      <c r="E7856" s="63">
        <v>645</v>
      </c>
      <c r="F7856" s="61" t="s">
        <v>735</v>
      </c>
      <c r="G7856" s="61" t="str">
        <f t="shared" si="392"/>
        <v>Y.E. Yang</v>
      </c>
    </row>
    <row r="7857" spans="1:7" thickBot="1">
      <c r="A7857" s="62" t="s">
        <v>3928</v>
      </c>
      <c r="B7857" s="61">
        <v>646</v>
      </c>
      <c r="C7857" s="61" t="str">
        <f t="shared" si="390"/>
        <v>No Tie</v>
      </c>
      <c r="D7857" s="63">
        <f t="shared" si="391"/>
        <v>646</v>
      </c>
      <c r="E7857" s="63">
        <v>646</v>
      </c>
      <c r="F7857" s="61" t="s">
        <v>2119</v>
      </c>
      <c r="G7857" s="61" t="str">
        <f t="shared" si="392"/>
        <v>JJ Senekal</v>
      </c>
    </row>
    <row r="7858" spans="1:7" thickBot="1">
      <c r="A7858" s="62" t="s">
        <v>3928</v>
      </c>
      <c r="B7858" s="61">
        <v>647</v>
      </c>
      <c r="C7858" s="61" t="str">
        <f t="shared" si="390"/>
        <v>No Tie</v>
      </c>
      <c r="D7858" s="63">
        <f t="shared" si="391"/>
        <v>647</v>
      </c>
      <c r="E7858" s="63">
        <v>647</v>
      </c>
      <c r="F7858" s="61" t="s">
        <v>1298</v>
      </c>
      <c r="G7858" s="61" t="str">
        <f t="shared" si="392"/>
        <v>Dean Burmester</v>
      </c>
    </row>
    <row r="7859" spans="1:7" thickBot="1">
      <c r="A7859" s="62" t="s">
        <v>3928</v>
      </c>
      <c r="B7859" s="61">
        <v>648</v>
      </c>
      <c r="C7859" s="61" t="str">
        <f t="shared" si="390"/>
        <v>No Tie</v>
      </c>
      <c r="D7859" s="63">
        <f t="shared" si="391"/>
        <v>648</v>
      </c>
      <c r="E7859" s="63">
        <v>648</v>
      </c>
      <c r="F7859" s="61" t="s">
        <v>1650</v>
      </c>
      <c r="G7859" s="61" t="str">
        <f t="shared" si="392"/>
        <v>Akio Sadakata</v>
      </c>
    </row>
    <row r="7860" spans="1:7" thickBot="1">
      <c r="A7860" s="62" t="s">
        <v>3928</v>
      </c>
      <c r="B7860" s="61">
        <v>649</v>
      </c>
      <c r="C7860" s="61" t="str">
        <f t="shared" si="390"/>
        <v>No Tie</v>
      </c>
      <c r="D7860" s="63">
        <f t="shared" si="391"/>
        <v>649</v>
      </c>
      <c r="E7860" s="63">
        <v>649</v>
      </c>
      <c r="F7860" s="61" t="s">
        <v>2120</v>
      </c>
      <c r="G7860" s="61" t="str">
        <f t="shared" si="392"/>
        <v>Wes Homan</v>
      </c>
    </row>
    <row r="7861" spans="1:7" thickBot="1">
      <c r="A7861" s="62" t="s">
        <v>3928</v>
      </c>
      <c r="B7861" s="61">
        <v>650</v>
      </c>
      <c r="C7861" s="61" t="str">
        <f t="shared" si="390"/>
        <v>No Tie</v>
      </c>
      <c r="D7861" s="63">
        <f t="shared" si="391"/>
        <v>650</v>
      </c>
      <c r="E7861" s="63">
        <v>650</v>
      </c>
      <c r="F7861" s="61" t="s">
        <v>1668</v>
      </c>
      <c r="G7861" s="61" t="str">
        <f t="shared" si="392"/>
        <v>Unho Park</v>
      </c>
    </row>
    <row r="7862" spans="1:7" thickBot="1">
      <c r="A7862" s="62" t="s">
        <v>3928</v>
      </c>
      <c r="B7862" s="61">
        <v>651</v>
      </c>
      <c r="C7862" s="61" t="str">
        <f t="shared" si="390"/>
        <v>No Tie</v>
      </c>
      <c r="D7862" s="63">
        <f t="shared" si="391"/>
        <v>651</v>
      </c>
      <c r="E7862" s="63">
        <v>651</v>
      </c>
      <c r="F7862" s="61" t="s">
        <v>2025</v>
      </c>
      <c r="G7862" s="61" t="str">
        <f t="shared" si="392"/>
        <v>Adam Crawford</v>
      </c>
    </row>
    <row r="7863" spans="1:7" thickBot="1">
      <c r="A7863" s="62" t="s">
        <v>3928</v>
      </c>
      <c r="B7863" s="61">
        <v>652</v>
      </c>
      <c r="C7863" s="61" t="str">
        <f t="shared" si="390"/>
        <v>No Tie</v>
      </c>
      <c r="D7863" s="63">
        <f t="shared" si="391"/>
        <v>652</v>
      </c>
      <c r="E7863" s="63">
        <v>652</v>
      </c>
      <c r="F7863" s="61" t="s">
        <v>2121</v>
      </c>
      <c r="G7863" s="61" t="str">
        <f t="shared" si="392"/>
        <v>Gareth Shaw</v>
      </c>
    </row>
    <row r="7864" spans="1:7" thickBot="1">
      <c r="A7864" s="62" t="s">
        <v>3928</v>
      </c>
      <c r="B7864" s="61">
        <v>653</v>
      </c>
      <c r="C7864" s="61" t="str">
        <f t="shared" si="390"/>
        <v>No Tie</v>
      </c>
      <c r="D7864" s="63">
        <f t="shared" si="391"/>
        <v>653</v>
      </c>
      <c r="E7864" s="63">
        <v>653</v>
      </c>
      <c r="F7864" s="61" t="s">
        <v>1413</v>
      </c>
      <c r="G7864" s="61" t="str">
        <f t="shared" si="392"/>
        <v>Ross McGowan</v>
      </c>
    </row>
    <row r="7865" spans="1:7" thickBot="1">
      <c r="A7865" s="62" t="s">
        <v>3928</v>
      </c>
      <c r="B7865" s="61">
        <v>654</v>
      </c>
      <c r="C7865" s="61" t="str">
        <f t="shared" si="390"/>
        <v>No Tie</v>
      </c>
      <c r="D7865" s="63">
        <f t="shared" si="391"/>
        <v>654</v>
      </c>
      <c r="E7865" s="63">
        <v>654</v>
      </c>
      <c r="F7865" s="61" t="s">
        <v>1775</v>
      </c>
      <c r="G7865" s="61" t="str">
        <f t="shared" si="392"/>
        <v>Matt Davidson</v>
      </c>
    </row>
    <row r="7866" spans="1:7" thickBot="1">
      <c r="A7866" s="62" t="s">
        <v>3928</v>
      </c>
      <c r="B7866" s="61">
        <v>655</v>
      </c>
      <c r="C7866" s="61" t="str">
        <f t="shared" si="390"/>
        <v>No Tie</v>
      </c>
      <c r="D7866" s="63">
        <f t="shared" si="391"/>
        <v>655</v>
      </c>
      <c r="E7866" s="63">
        <v>655</v>
      </c>
      <c r="F7866" s="61" t="s">
        <v>1724</v>
      </c>
      <c r="G7866" s="61" t="str">
        <f t="shared" si="392"/>
        <v>Eric Axley</v>
      </c>
    </row>
    <row r="7867" spans="1:7" thickBot="1">
      <c r="A7867" s="62" t="s">
        <v>3928</v>
      </c>
      <c r="B7867" s="61">
        <v>656</v>
      </c>
      <c r="C7867" s="61" t="str">
        <f t="shared" si="390"/>
        <v>No Tie</v>
      </c>
      <c r="D7867" s="63">
        <f t="shared" si="391"/>
        <v>656</v>
      </c>
      <c r="E7867" s="63">
        <v>656</v>
      </c>
      <c r="F7867" s="61" t="s">
        <v>1315</v>
      </c>
      <c r="G7867" s="61" t="str">
        <f t="shared" si="392"/>
        <v>Chez Reavie</v>
      </c>
    </row>
    <row r="7868" spans="1:7" thickBot="1">
      <c r="A7868" s="62" t="s">
        <v>3928</v>
      </c>
      <c r="B7868" s="61">
        <v>657</v>
      </c>
      <c r="C7868" s="61" t="str">
        <f t="shared" si="390"/>
        <v>No Tie</v>
      </c>
      <c r="D7868" s="63">
        <f t="shared" si="391"/>
        <v>657</v>
      </c>
      <c r="E7868" s="63">
        <v>657</v>
      </c>
      <c r="F7868" s="61" t="s">
        <v>2053</v>
      </c>
      <c r="G7868" s="61" t="str">
        <f t="shared" si="392"/>
        <v>Kazuhiko Hosokawa</v>
      </c>
    </row>
    <row r="7869" spans="1:7" thickBot="1">
      <c r="A7869" s="62" t="s">
        <v>3928</v>
      </c>
      <c r="B7869" s="61">
        <v>658</v>
      </c>
      <c r="C7869" s="61" t="str">
        <f t="shared" si="390"/>
        <v>No Tie</v>
      </c>
      <c r="D7869" s="63">
        <f t="shared" si="391"/>
        <v>658</v>
      </c>
      <c r="E7869" s="63">
        <v>658</v>
      </c>
      <c r="F7869" s="61" t="s">
        <v>1781</v>
      </c>
      <c r="G7869" s="61" t="str">
        <f t="shared" si="392"/>
        <v>Namchoak Tantipokakul</v>
      </c>
    </row>
    <row r="7870" spans="1:7" thickBot="1">
      <c r="A7870" s="62" t="s">
        <v>3928</v>
      </c>
      <c r="B7870" s="61">
        <v>659</v>
      </c>
      <c r="C7870" s="61" t="str">
        <f t="shared" si="390"/>
        <v>No Tie</v>
      </c>
      <c r="D7870" s="63">
        <f t="shared" si="391"/>
        <v>659</v>
      </c>
      <c r="E7870" s="63">
        <v>659</v>
      </c>
      <c r="F7870" s="61" t="s">
        <v>1525</v>
      </c>
      <c r="G7870" s="61" t="str">
        <f t="shared" si="392"/>
        <v>Darron Stiles</v>
      </c>
    </row>
    <row r="7871" spans="1:7" thickBot="1">
      <c r="A7871" s="62" t="s">
        <v>3928</v>
      </c>
      <c r="B7871" s="61">
        <v>660</v>
      </c>
      <c r="C7871" s="61" t="str">
        <f t="shared" si="390"/>
        <v>No Tie</v>
      </c>
      <c r="D7871" s="63">
        <f t="shared" si="391"/>
        <v>660</v>
      </c>
      <c r="E7871" s="63">
        <v>660</v>
      </c>
      <c r="F7871" s="61" t="s">
        <v>2122</v>
      </c>
      <c r="G7871" s="61" t="str">
        <f t="shared" si="392"/>
        <v>Warren Abery</v>
      </c>
    </row>
    <row r="7872" spans="1:7" thickBot="1">
      <c r="A7872" s="62" t="s">
        <v>3928</v>
      </c>
      <c r="B7872" s="61">
        <v>661</v>
      </c>
      <c r="C7872" s="61" t="str">
        <f t="shared" si="390"/>
        <v>No Tie</v>
      </c>
      <c r="D7872" s="63">
        <f t="shared" si="391"/>
        <v>661</v>
      </c>
      <c r="E7872" s="63">
        <v>661</v>
      </c>
      <c r="F7872" s="61" t="s">
        <v>1964</v>
      </c>
      <c r="G7872" s="61" t="str">
        <f t="shared" si="392"/>
        <v>Dylan Frittelli</v>
      </c>
    </row>
    <row r="7873" spans="1:7" thickBot="1">
      <c r="A7873" s="62" t="s">
        <v>3928</v>
      </c>
      <c r="B7873" s="61">
        <v>662</v>
      </c>
      <c r="C7873" s="61" t="str">
        <f t="shared" si="390"/>
        <v>No Tie</v>
      </c>
      <c r="D7873" s="63">
        <f t="shared" si="391"/>
        <v>662</v>
      </c>
      <c r="E7873" s="63">
        <v>662</v>
      </c>
      <c r="F7873" s="61" t="s">
        <v>1872</v>
      </c>
      <c r="G7873" s="61" t="str">
        <f t="shared" si="392"/>
        <v>Alex Aragon</v>
      </c>
    </row>
    <row r="7874" spans="1:7" thickBot="1">
      <c r="A7874" s="62" t="s">
        <v>3928</v>
      </c>
      <c r="B7874" s="61">
        <v>663</v>
      </c>
      <c r="C7874" s="61" t="str">
        <f t="shared" si="390"/>
        <v>No Tie</v>
      </c>
      <c r="D7874" s="63">
        <f t="shared" si="391"/>
        <v>663</v>
      </c>
      <c r="E7874" s="63">
        <v>663</v>
      </c>
      <c r="F7874" s="61" t="s">
        <v>1966</v>
      </c>
      <c r="G7874" s="61" t="str">
        <f t="shared" si="392"/>
        <v>Andres Echavarria</v>
      </c>
    </row>
    <row r="7875" spans="1:7" thickBot="1">
      <c r="A7875" s="62" t="s">
        <v>3928</v>
      </c>
      <c r="B7875" s="61">
        <v>664</v>
      </c>
      <c r="C7875" s="61" t="str">
        <f t="shared" si="390"/>
        <v>No Tie</v>
      </c>
      <c r="D7875" s="63">
        <f t="shared" si="391"/>
        <v>664</v>
      </c>
      <c r="E7875" s="63">
        <v>664</v>
      </c>
      <c r="F7875" s="61" t="s">
        <v>2123</v>
      </c>
      <c r="G7875" s="61" t="str">
        <f t="shared" si="392"/>
        <v>Lee Chang-woo</v>
      </c>
    </row>
    <row r="7876" spans="1:7" thickBot="1">
      <c r="A7876" s="62" t="s">
        <v>3928</v>
      </c>
      <c r="B7876" s="61">
        <v>665</v>
      </c>
      <c r="C7876" s="61" t="str">
        <f t="shared" si="390"/>
        <v>No Tie</v>
      </c>
      <c r="D7876" s="63">
        <f t="shared" si="391"/>
        <v>665</v>
      </c>
      <c r="E7876" s="63">
        <v>665</v>
      </c>
      <c r="F7876" s="61" t="s">
        <v>2124</v>
      </c>
      <c r="G7876" s="61" t="str">
        <f t="shared" si="392"/>
        <v>Niklas Lemke</v>
      </c>
    </row>
    <row r="7877" spans="1:7" thickBot="1">
      <c r="A7877" s="62" t="s">
        <v>3928</v>
      </c>
      <c r="B7877" s="61">
        <v>666</v>
      </c>
      <c r="C7877" s="61" t="str">
        <f t="shared" si="390"/>
        <v>No Tie</v>
      </c>
      <c r="D7877" s="63">
        <f t="shared" si="391"/>
        <v>666</v>
      </c>
      <c r="E7877" s="63">
        <v>666</v>
      </c>
      <c r="F7877" s="61" t="s">
        <v>2056</v>
      </c>
      <c r="G7877" s="61" t="str">
        <f t="shared" si="392"/>
        <v>Carlos Aguilar</v>
      </c>
    </row>
    <row r="7878" spans="1:7" thickBot="1">
      <c r="A7878" s="62" t="s">
        <v>3928</v>
      </c>
      <c r="B7878" s="61">
        <v>666</v>
      </c>
      <c r="C7878" s="61" t="str">
        <f t="shared" si="390"/>
        <v>No Tie</v>
      </c>
      <c r="D7878" s="63">
        <f t="shared" si="391"/>
        <v>666</v>
      </c>
      <c r="E7878" s="63">
        <v>666</v>
      </c>
      <c r="F7878" s="61" t="s">
        <v>2125</v>
      </c>
      <c r="G7878" s="61" t="str">
        <f t="shared" si="392"/>
        <v>Jamie Elson</v>
      </c>
    </row>
    <row r="7879" spans="1:7" thickBot="1">
      <c r="A7879" s="62" t="s">
        <v>3928</v>
      </c>
      <c r="B7879" s="61">
        <v>668</v>
      </c>
      <c r="C7879" s="61" t="str">
        <f t="shared" si="390"/>
        <v>No Tie</v>
      </c>
      <c r="D7879" s="63">
        <f t="shared" si="391"/>
        <v>668</v>
      </c>
      <c r="E7879" s="63">
        <v>668</v>
      </c>
      <c r="F7879" s="61" t="s">
        <v>2126</v>
      </c>
      <c r="G7879" s="61" t="str">
        <f t="shared" si="392"/>
        <v>Matthew Stieger</v>
      </c>
    </row>
    <row r="7880" spans="1:7" thickBot="1">
      <c r="A7880" s="62" t="s">
        <v>3928</v>
      </c>
      <c r="B7880" s="61">
        <v>669</v>
      </c>
      <c r="C7880" s="61" t="str">
        <f t="shared" si="390"/>
        <v>No Tie</v>
      </c>
      <c r="D7880" s="63">
        <f t="shared" si="391"/>
        <v>669</v>
      </c>
      <c r="E7880" s="63">
        <v>669</v>
      </c>
      <c r="F7880" s="61" t="s">
        <v>1582</v>
      </c>
      <c r="G7880" s="61" t="str">
        <f t="shared" si="392"/>
        <v>Bjorn Akesson</v>
      </c>
    </row>
    <row r="7881" spans="1:7" thickBot="1">
      <c r="A7881" s="62" t="s">
        <v>3928</v>
      </c>
      <c r="B7881" s="61">
        <v>670</v>
      </c>
      <c r="C7881" s="61" t="str">
        <f t="shared" si="390"/>
        <v>No Tie</v>
      </c>
      <c r="D7881" s="63">
        <f t="shared" si="391"/>
        <v>670</v>
      </c>
      <c r="E7881" s="63">
        <v>670</v>
      </c>
      <c r="F7881" s="61" t="s">
        <v>1875</v>
      </c>
      <c r="G7881" s="61" t="str">
        <f t="shared" si="392"/>
        <v>Jeff Curl</v>
      </c>
    </row>
    <row r="7882" spans="1:7" thickBot="1">
      <c r="A7882" s="62" t="s">
        <v>3928</v>
      </c>
      <c r="B7882" s="61">
        <v>671</v>
      </c>
      <c r="C7882" s="61" t="str">
        <f t="shared" si="390"/>
        <v>No Tie</v>
      </c>
      <c r="D7882" s="63">
        <f t="shared" si="391"/>
        <v>671</v>
      </c>
      <c r="E7882" s="63">
        <v>671</v>
      </c>
      <c r="F7882" s="61" t="s">
        <v>1554</v>
      </c>
      <c r="G7882" s="61" t="str">
        <f t="shared" si="392"/>
        <v>Jason Palmer</v>
      </c>
    </row>
    <row r="7883" spans="1:7" thickBot="1">
      <c r="A7883" s="62" t="s">
        <v>3928</v>
      </c>
      <c r="B7883" s="61">
        <v>672</v>
      </c>
      <c r="C7883" s="61" t="str">
        <f t="shared" si="390"/>
        <v>No Tie</v>
      </c>
      <c r="D7883" s="63">
        <f t="shared" si="391"/>
        <v>672</v>
      </c>
      <c r="E7883" s="63">
        <v>672</v>
      </c>
      <c r="F7883" s="61" t="s">
        <v>2127</v>
      </c>
      <c r="G7883" s="61" t="str">
        <f t="shared" si="392"/>
        <v>James Byrne</v>
      </c>
    </row>
    <row r="7884" spans="1:7" thickBot="1">
      <c r="A7884" s="62" t="s">
        <v>3928</v>
      </c>
      <c r="B7884" s="61">
        <v>673</v>
      </c>
      <c r="C7884" s="61" t="str">
        <f t="shared" si="390"/>
        <v>No Tie</v>
      </c>
      <c r="D7884" s="63">
        <f t="shared" si="391"/>
        <v>673</v>
      </c>
      <c r="E7884" s="63">
        <v>673</v>
      </c>
      <c r="F7884" s="61" t="s">
        <v>1677</v>
      </c>
      <c r="G7884" s="61" t="str">
        <f t="shared" si="392"/>
        <v>Steve Dartnall</v>
      </c>
    </row>
    <row r="7885" spans="1:7" thickBot="1">
      <c r="A7885" s="62" t="s">
        <v>3928</v>
      </c>
      <c r="B7885" s="61">
        <v>673</v>
      </c>
      <c r="C7885" s="61" t="str">
        <f t="shared" si="390"/>
        <v>No Tie</v>
      </c>
      <c r="D7885" s="63">
        <f t="shared" si="391"/>
        <v>673</v>
      </c>
      <c r="E7885" s="63">
        <v>673</v>
      </c>
      <c r="F7885" s="61" t="s">
        <v>1416</v>
      </c>
      <c r="G7885" s="61" t="str">
        <f t="shared" si="392"/>
        <v>Thanyakorn Khrongpha</v>
      </c>
    </row>
    <row r="7886" spans="1:7" thickBot="1">
      <c r="A7886" s="62" t="s">
        <v>3928</v>
      </c>
      <c r="B7886" s="61">
        <v>675</v>
      </c>
      <c r="C7886" s="61" t="str">
        <f t="shared" si="390"/>
        <v>No Tie</v>
      </c>
      <c r="D7886" s="63">
        <f t="shared" si="391"/>
        <v>675</v>
      </c>
      <c r="E7886" s="63">
        <v>675</v>
      </c>
      <c r="F7886" s="61" t="s">
        <v>1722</v>
      </c>
      <c r="G7886" s="61" t="str">
        <f t="shared" si="392"/>
        <v>Mark Silvers</v>
      </c>
    </row>
    <row r="7887" spans="1:7" thickBot="1">
      <c r="A7887" s="62" t="s">
        <v>3928</v>
      </c>
      <c r="B7887" s="61">
        <v>676</v>
      </c>
      <c r="C7887" s="61" t="str">
        <f t="shared" si="390"/>
        <v>No Tie</v>
      </c>
      <c r="D7887" s="63">
        <f t="shared" si="391"/>
        <v>676</v>
      </c>
      <c r="E7887" s="63">
        <v>676</v>
      </c>
      <c r="F7887" s="61" t="s">
        <v>1760</v>
      </c>
      <c r="G7887" s="61" t="str">
        <f t="shared" si="392"/>
        <v>Gavin Kyle Green</v>
      </c>
    </row>
    <row r="7888" spans="1:7" thickBot="1">
      <c r="A7888" s="62" t="s">
        <v>3928</v>
      </c>
      <c r="B7888" s="61">
        <v>676</v>
      </c>
      <c r="C7888" s="61" t="str">
        <f t="shared" si="390"/>
        <v>No Tie</v>
      </c>
      <c r="D7888" s="63">
        <f t="shared" si="391"/>
        <v>676</v>
      </c>
      <c r="E7888" s="63">
        <v>676</v>
      </c>
      <c r="F7888" s="61" t="s">
        <v>1970</v>
      </c>
      <c r="G7888" s="61" t="str">
        <f t="shared" si="392"/>
        <v>Wei-Tze Yeh</v>
      </c>
    </row>
    <row r="7889" spans="1:7" thickBot="1">
      <c r="A7889" s="62" t="s">
        <v>3928</v>
      </c>
      <c r="B7889" s="61">
        <v>678</v>
      </c>
      <c r="C7889" s="61" t="str">
        <f t="shared" si="390"/>
        <v>No Tie</v>
      </c>
      <c r="D7889" s="63">
        <f t="shared" si="391"/>
        <v>678</v>
      </c>
      <c r="E7889" s="63">
        <v>678</v>
      </c>
      <c r="F7889" s="61" t="s">
        <v>1769</v>
      </c>
      <c r="G7889" s="61" t="str">
        <f t="shared" si="392"/>
        <v>Lorenzo Gagli</v>
      </c>
    </row>
    <row r="7890" spans="1:7" thickBot="1">
      <c r="A7890" s="62" t="s">
        <v>3928</v>
      </c>
      <c r="B7890" s="61">
        <v>679</v>
      </c>
      <c r="C7890" s="61" t="str">
        <f t="shared" si="390"/>
        <v>No Tie</v>
      </c>
      <c r="D7890" s="63">
        <f t="shared" si="391"/>
        <v>679</v>
      </c>
      <c r="E7890" s="63">
        <v>679</v>
      </c>
      <c r="F7890" s="61" t="s">
        <v>1735</v>
      </c>
      <c r="G7890" s="61" t="str">
        <f t="shared" si="392"/>
        <v>Edouard Dubois</v>
      </c>
    </row>
    <row r="7891" spans="1:7" thickBot="1">
      <c r="A7891" s="62" t="s">
        <v>3928</v>
      </c>
      <c r="B7891" s="61">
        <v>680</v>
      </c>
      <c r="C7891" s="61" t="str">
        <f t="shared" si="390"/>
        <v>No Tie</v>
      </c>
      <c r="D7891" s="63">
        <f t="shared" si="391"/>
        <v>680</v>
      </c>
      <c r="E7891" s="63">
        <v>680</v>
      </c>
      <c r="F7891" s="61" t="s">
        <v>1937</v>
      </c>
      <c r="G7891" s="61" t="str">
        <f t="shared" si="392"/>
        <v>Peter Richardson</v>
      </c>
    </row>
    <row r="7892" spans="1:7" thickBot="1">
      <c r="A7892" s="62" t="s">
        <v>3928</v>
      </c>
      <c r="B7892" s="61">
        <v>681</v>
      </c>
      <c r="C7892" s="61" t="str">
        <f t="shared" si="390"/>
        <v>No Tie</v>
      </c>
      <c r="D7892" s="63">
        <f t="shared" si="391"/>
        <v>681</v>
      </c>
      <c r="E7892" s="63">
        <v>681</v>
      </c>
      <c r="F7892" s="61" t="s">
        <v>1832</v>
      </c>
      <c r="G7892" s="61" t="str">
        <f t="shared" si="392"/>
        <v>Michael Hollick</v>
      </c>
    </row>
    <row r="7893" spans="1:7" thickBot="1">
      <c r="A7893" s="62" t="s">
        <v>3928</v>
      </c>
      <c r="B7893" s="61">
        <v>682</v>
      </c>
      <c r="C7893" s="61" t="str">
        <f t="shared" si="390"/>
        <v>No Tie</v>
      </c>
      <c r="D7893" s="63">
        <f t="shared" si="391"/>
        <v>682</v>
      </c>
      <c r="E7893" s="63">
        <v>682</v>
      </c>
      <c r="F7893" s="61" t="s">
        <v>1691</v>
      </c>
      <c r="G7893" s="61" t="str">
        <f t="shared" si="392"/>
        <v>Tyler McCumber</v>
      </c>
    </row>
    <row r="7894" spans="1:7" thickBot="1">
      <c r="A7894" s="62" t="s">
        <v>3928</v>
      </c>
      <c r="B7894" s="61">
        <v>683</v>
      </c>
      <c r="C7894" s="61" t="str">
        <f t="shared" si="390"/>
        <v>No Tie</v>
      </c>
      <c r="D7894" s="63">
        <f t="shared" si="391"/>
        <v>683</v>
      </c>
      <c r="E7894" s="63">
        <v>683</v>
      </c>
      <c r="F7894" s="61" t="s">
        <v>835</v>
      </c>
      <c r="G7894" s="61" t="str">
        <f t="shared" si="392"/>
        <v>Cameron Beckman</v>
      </c>
    </row>
    <row r="7895" spans="1:7" thickBot="1">
      <c r="A7895" s="62" t="s">
        <v>3928</v>
      </c>
      <c r="B7895" s="61">
        <v>684</v>
      </c>
      <c r="C7895" s="61" t="str">
        <f t="shared" si="390"/>
        <v>No Tie</v>
      </c>
      <c r="D7895" s="63">
        <f t="shared" si="391"/>
        <v>684</v>
      </c>
      <c r="E7895" s="63">
        <v>684</v>
      </c>
      <c r="F7895" s="61" t="s">
        <v>1913</v>
      </c>
      <c r="G7895" s="61" t="str">
        <f t="shared" si="392"/>
        <v>David Skinns</v>
      </c>
    </row>
    <row r="7896" spans="1:7" thickBot="1">
      <c r="A7896" s="62" t="s">
        <v>3928</v>
      </c>
      <c r="B7896" s="61">
        <v>685</v>
      </c>
      <c r="C7896" s="61" t="str">
        <f t="shared" si="390"/>
        <v>No Tie</v>
      </c>
      <c r="D7896" s="63">
        <f t="shared" si="391"/>
        <v>685</v>
      </c>
      <c r="E7896" s="63">
        <v>685</v>
      </c>
      <c r="F7896" s="61" t="s">
        <v>2128</v>
      </c>
      <c r="G7896" s="61" t="str">
        <f t="shared" si="392"/>
        <v>Nate McCoy</v>
      </c>
    </row>
    <row r="7897" spans="1:7" thickBot="1">
      <c r="A7897" s="62" t="s">
        <v>3928</v>
      </c>
      <c r="B7897" s="61">
        <v>686</v>
      </c>
      <c r="C7897" s="61" t="str">
        <f t="shared" si="390"/>
        <v>No Tie</v>
      </c>
      <c r="D7897" s="63">
        <f t="shared" si="391"/>
        <v>686</v>
      </c>
      <c r="E7897" s="63">
        <v>686</v>
      </c>
      <c r="F7897" s="61" t="s">
        <v>2129</v>
      </c>
      <c r="G7897" s="61" t="str">
        <f t="shared" si="392"/>
        <v>Peter Hedblom</v>
      </c>
    </row>
    <row r="7898" spans="1:7" thickBot="1">
      <c r="A7898" s="62" t="s">
        <v>3928</v>
      </c>
      <c r="B7898" s="61">
        <v>687</v>
      </c>
      <c r="C7898" s="61" t="str">
        <f t="shared" si="390"/>
        <v>No Tie</v>
      </c>
      <c r="D7898" s="63">
        <f t="shared" si="391"/>
        <v>687</v>
      </c>
      <c r="E7898" s="63">
        <v>687</v>
      </c>
      <c r="F7898" s="61" t="s">
        <v>1550</v>
      </c>
      <c r="G7898" s="61" t="str">
        <f t="shared" si="392"/>
        <v>Fredrick van Rooyen</v>
      </c>
    </row>
    <row r="7899" spans="1:7" thickBot="1">
      <c r="A7899" s="62" t="s">
        <v>3928</v>
      </c>
      <c r="B7899" s="61">
        <v>688</v>
      </c>
      <c r="C7899" s="61" t="str">
        <f t="shared" si="390"/>
        <v>No Tie</v>
      </c>
      <c r="D7899" s="63">
        <f t="shared" si="391"/>
        <v>688</v>
      </c>
      <c r="E7899" s="63">
        <v>688</v>
      </c>
      <c r="F7899" s="61" t="s">
        <v>1848</v>
      </c>
      <c r="G7899" s="61" t="str">
        <f t="shared" si="392"/>
        <v>Armando Favela</v>
      </c>
    </row>
    <row r="7900" spans="1:7" thickBot="1">
      <c r="A7900" s="62" t="s">
        <v>3928</v>
      </c>
      <c r="B7900" s="61">
        <v>689</v>
      </c>
      <c r="C7900" s="61" t="str">
        <f t="shared" si="390"/>
        <v>No Tie</v>
      </c>
      <c r="D7900" s="63">
        <f t="shared" si="391"/>
        <v>689</v>
      </c>
      <c r="E7900" s="63">
        <v>689</v>
      </c>
      <c r="F7900" s="61" t="s">
        <v>1965</v>
      </c>
      <c r="G7900" s="61" t="str">
        <f t="shared" si="392"/>
        <v>Roberto Diaz</v>
      </c>
    </row>
    <row r="7901" spans="1:7" thickBot="1">
      <c r="A7901" s="62" t="s">
        <v>3928</v>
      </c>
      <c r="B7901" s="61">
        <v>690</v>
      </c>
      <c r="C7901" s="61" t="str">
        <f t="shared" si="390"/>
        <v>No Tie</v>
      </c>
      <c r="D7901" s="63">
        <f t="shared" si="391"/>
        <v>690</v>
      </c>
      <c r="E7901" s="63">
        <v>690</v>
      </c>
      <c r="F7901" s="61" t="s">
        <v>2130</v>
      </c>
      <c r="G7901" s="61" t="str">
        <f t="shared" si="392"/>
        <v>Chris Wilson</v>
      </c>
    </row>
    <row r="7902" spans="1:7" thickBot="1">
      <c r="A7902" s="62" t="s">
        <v>3928</v>
      </c>
      <c r="B7902" s="61">
        <v>691</v>
      </c>
      <c r="C7902" s="61" t="str">
        <f t="shared" si="390"/>
        <v>No Tie</v>
      </c>
      <c r="D7902" s="63">
        <f t="shared" si="391"/>
        <v>691</v>
      </c>
      <c r="E7902" s="63">
        <v>691</v>
      </c>
      <c r="F7902" s="61" t="s">
        <v>1563</v>
      </c>
      <c r="G7902" s="61" t="str">
        <f t="shared" si="392"/>
        <v>Yuki Inamori</v>
      </c>
    </row>
    <row r="7903" spans="1:7" thickBot="1">
      <c r="A7903" s="62" t="s">
        <v>3928</v>
      </c>
      <c r="B7903" s="61">
        <v>692</v>
      </c>
      <c r="C7903" s="61" t="str">
        <f t="shared" si="390"/>
        <v>No Tie</v>
      </c>
      <c r="D7903" s="63">
        <f t="shared" si="391"/>
        <v>692</v>
      </c>
      <c r="E7903" s="63">
        <v>692</v>
      </c>
      <c r="F7903" s="61" t="s">
        <v>762</v>
      </c>
      <c r="G7903" s="61" t="str">
        <f t="shared" si="392"/>
        <v>Justin Bolli</v>
      </c>
    </row>
    <row r="7904" spans="1:7" thickBot="1">
      <c r="A7904" s="62" t="s">
        <v>3928</v>
      </c>
      <c r="B7904" s="61">
        <v>693</v>
      </c>
      <c r="C7904" s="61" t="str">
        <f t="shared" si="390"/>
        <v>No Tie</v>
      </c>
      <c r="D7904" s="63">
        <f t="shared" si="391"/>
        <v>693</v>
      </c>
      <c r="E7904" s="63">
        <v>693</v>
      </c>
      <c r="F7904" s="61" t="s">
        <v>2131</v>
      </c>
      <c r="G7904" s="61" t="str">
        <f t="shared" si="392"/>
        <v>Josh Persons</v>
      </c>
    </row>
    <row r="7905" spans="1:7" thickBot="1">
      <c r="A7905" s="62" t="s">
        <v>3928</v>
      </c>
      <c r="B7905" s="61">
        <v>694</v>
      </c>
      <c r="C7905" s="61" t="str">
        <f t="shared" si="390"/>
        <v>No Tie</v>
      </c>
      <c r="D7905" s="63">
        <f t="shared" si="391"/>
        <v>694</v>
      </c>
      <c r="E7905" s="63">
        <v>694</v>
      </c>
      <c r="F7905" s="61" t="s">
        <v>1893</v>
      </c>
      <c r="G7905" s="61" t="str">
        <f t="shared" si="392"/>
        <v>Joel Sjoholm</v>
      </c>
    </row>
    <row r="7906" spans="1:7" thickBot="1">
      <c r="A7906" s="62" t="s">
        <v>3928</v>
      </c>
      <c r="B7906" s="61">
        <v>695</v>
      </c>
      <c r="C7906" s="61" t="str">
        <f t="shared" si="390"/>
        <v>No Tie</v>
      </c>
      <c r="D7906" s="63">
        <f t="shared" si="391"/>
        <v>695</v>
      </c>
      <c r="E7906" s="63">
        <v>695</v>
      </c>
      <c r="F7906" s="61" t="s">
        <v>1556</v>
      </c>
      <c r="G7906" s="61" t="str">
        <f t="shared" si="392"/>
        <v>Rattanon Wannasrichan</v>
      </c>
    </row>
    <row r="7907" spans="1:7" thickBot="1">
      <c r="A7907" s="62" t="s">
        <v>3928</v>
      </c>
      <c r="B7907" s="61">
        <v>696</v>
      </c>
      <c r="C7907" s="61" t="str">
        <f t="shared" si="390"/>
        <v>No Tie</v>
      </c>
      <c r="D7907" s="63">
        <f t="shared" si="391"/>
        <v>696</v>
      </c>
      <c r="E7907" s="63">
        <v>696</v>
      </c>
      <c r="F7907" s="61" t="s">
        <v>1589</v>
      </c>
      <c r="G7907" s="61" t="str">
        <f t="shared" si="392"/>
        <v>Tommy Cocha</v>
      </c>
    </row>
    <row r="7908" spans="1:7" thickBot="1">
      <c r="A7908" s="62" t="s">
        <v>3928</v>
      </c>
      <c r="B7908" s="61">
        <v>697</v>
      </c>
      <c r="C7908" s="61" t="str">
        <f t="shared" si="390"/>
        <v>No Tie</v>
      </c>
      <c r="D7908" s="63">
        <f t="shared" si="391"/>
        <v>697</v>
      </c>
      <c r="E7908" s="63">
        <v>697</v>
      </c>
      <c r="F7908" s="61" t="s">
        <v>1731</v>
      </c>
      <c r="G7908" s="61" t="str">
        <f t="shared" si="392"/>
        <v>Aaron Townsend</v>
      </c>
    </row>
    <row r="7909" spans="1:7" thickBot="1">
      <c r="A7909" s="62" t="s">
        <v>3928</v>
      </c>
      <c r="B7909" s="61">
        <v>698</v>
      </c>
      <c r="C7909" s="61" t="str">
        <f t="shared" si="390"/>
        <v>No Tie</v>
      </c>
      <c r="D7909" s="63">
        <f t="shared" si="391"/>
        <v>698</v>
      </c>
      <c r="E7909" s="63">
        <v>698</v>
      </c>
      <c r="F7909" s="61" t="s">
        <v>1632</v>
      </c>
      <c r="G7909" s="61" t="str">
        <f t="shared" si="392"/>
        <v>Johan Edfors</v>
      </c>
    </row>
    <row r="7910" spans="1:7" thickBot="1">
      <c r="A7910" s="62" t="s">
        <v>3928</v>
      </c>
      <c r="B7910" s="61">
        <v>698</v>
      </c>
      <c r="C7910" s="61" t="str">
        <f t="shared" si="390"/>
        <v>No Tie</v>
      </c>
      <c r="D7910" s="63">
        <f t="shared" si="391"/>
        <v>698</v>
      </c>
      <c r="E7910" s="63">
        <v>698</v>
      </c>
      <c r="F7910" s="61" t="s">
        <v>1472</v>
      </c>
      <c r="G7910" s="61" t="str">
        <f t="shared" si="392"/>
        <v>Rob Oppenheim</v>
      </c>
    </row>
    <row r="7911" spans="1:7" thickBot="1">
      <c r="A7911" s="62" t="s">
        <v>3928</v>
      </c>
      <c r="B7911" s="61">
        <v>700</v>
      </c>
      <c r="C7911" s="61" t="str">
        <f t="shared" si="390"/>
        <v>No Tie</v>
      </c>
      <c r="D7911" s="63">
        <f t="shared" si="391"/>
        <v>700</v>
      </c>
      <c r="E7911" s="63">
        <v>700</v>
      </c>
      <c r="F7911" s="61" t="s">
        <v>2074</v>
      </c>
      <c r="G7911" s="61" t="str">
        <f t="shared" si="392"/>
        <v>Daniel Chopra</v>
      </c>
    </row>
    <row r="7912" spans="1:7" thickBot="1">
      <c r="A7912" s="62" t="s">
        <v>3928</v>
      </c>
      <c r="B7912" s="61">
        <v>701</v>
      </c>
      <c r="C7912" s="61" t="str">
        <f t="shared" si="390"/>
        <v>No Tie</v>
      </c>
      <c r="D7912" s="63">
        <f t="shared" si="391"/>
        <v>701</v>
      </c>
      <c r="E7912" s="63">
        <v>701</v>
      </c>
      <c r="F7912" s="61" t="s">
        <v>1737</v>
      </c>
      <c r="G7912" s="61" t="str">
        <f t="shared" si="392"/>
        <v>Masaru Takahashi</v>
      </c>
    </row>
    <row r="7913" spans="1:7" thickBot="1">
      <c r="A7913" s="62" t="s">
        <v>3928</v>
      </c>
      <c r="B7913" s="61">
        <v>702</v>
      </c>
      <c r="C7913" s="61" t="str">
        <f t="shared" si="390"/>
        <v>No Tie</v>
      </c>
      <c r="D7913" s="63">
        <f t="shared" si="391"/>
        <v>702</v>
      </c>
      <c r="E7913" s="63">
        <v>702</v>
      </c>
      <c r="F7913" s="61" t="s">
        <v>1897</v>
      </c>
      <c r="G7913" s="61" t="str">
        <f t="shared" si="392"/>
        <v>Francesco Laporta</v>
      </c>
    </row>
    <row r="7914" spans="1:7" thickBot="1">
      <c r="A7914" s="62" t="s">
        <v>3928</v>
      </c>
      <c r="B7914" s="61">
        <v>703</v>
      </c>
      <c r="C7914" s="61" t="str">
        <f t="shared" si="390"/>
        <v>No Tie</v>
      </c>
      <c r="D7914" s="63">
        <f t="shared" si="391"/>
        <v>703</v>
      </c>
      <c r="E7914" s="63">
        <v>703</v>
      </c>
      <c r="F7914" s="61" t="s">
        <v>1709</v>
      </c>
      <c r="G7914" s="61" t="str">
        <f t="shared" si="392"/>
        <v>Sam Brazel</v>
      </c>
    </row>
    <row r="7915" spans="1:7" thickBot="1">
      <c r="A7915" s="62" t="s">
        <v>3928</v>
      </c>
      <c r="B7915" s="61">
        <v>704</v>
      </c>
      <c r="C7915" s="61" t="str">
        <f t="shared" si="390"/>
        <v>No Tie</v>
      </c>
      <c r="D7915" s="63">
        <f t="shared" si="391"/>
        <v>704</v>
      </c>
      <c r="E7915" s="63">
        <v>704</v>
      </c>
      <c r="F7915" s="61" t="s">
        <v>2132</v>
      </c>
      <c r="G7915" s="61" t="str">
        <f t="shared" si="392"/>
        <v>Peter Senior</v>
      </c>
    </row>
    <row r="7916" spans="1:7" thickBot="1">
      <c r="A7916" s="62" t="s">
        <v>3928</v>
      </c>
      <c r="B7916" s="61">
        <v>705</v>
      </c>
      <c r="C7916" s="61" t="str">
        <f t="shared" ref="C7916:C7979" si="393">IFERROR(SEARCH("T",B7916),"No Tie")</f>
        <v>No Tie</v>
      </c>
      <c r="D7916" s="63">
        <f t="shared" ref="D7916:D7979" si="394">IF(C7916="No Tie",B7916,RIGHT(B7916,LEN(B7916)-1))</f>
        <v>705</v>
      </c>
      <c r="E7916" s="63">
        <v>705</v>
      </c>
      <c r="F7916" s="61" t="s">
        <v>2133</v>
      </c>
      <c r="G7916" s="61" t="str">
        <f t="shared" ref="G7916:G7979" si="395">TRIM(SUBSTITUTE(F7916,CHAR(160),CHAR(32)))</f>
        <v>Fernando Mechereffe</v>
      </c>
    </row>
    <row r="7917" spans="1:7" thickBot="1">
      <c r="A7917" s="62" t="s">
        <v>3928</v>
      </c>
      <c r="B7917" s="61">
        <v>706</v>
      </c>
      <c r="C7917" s="61" t="str">
        <f t="shared" si="393"/>
        <v>No Tie</v>
      </c>
      <c r="D7917" s="63">
        <f t="shared" si="394"/>
        <v>706</v>
      </c>
      <c r="E7917" s="63">
        <v>706</v>
      </c>
      <c r="F7917" s="61" t="s">
        <v>1720</v>
      </c>
      <c r="G7917" s="61" t="str">
        <f t="shared" si="395"/>
        <v>Peter Lawrie</v>
      </c>
    </row>
    <row r="7918" spans="1:7" thickBot="1">
      <c r="A7918" s="62" t="s">
        <v>3928</v>
      </c>
      <c r="B7918" s="61">
        <v>707</v>
      </c>
      <c r="C7918" s="61" t="str">
        <f t="shared" si="393"/>
        <v>No Tie</v>
      </c>
      <c r="D7918" s="63">
        <f t="shared" si="394"/>
        <v>707</v>
      </c>
      <c r="E7918" s="63">
        <v>707</v>
      </c>
      <c r="F7918" s="61" t="s">
        <v>852</v>
      </c>
      <c r="G7918" s="61" t="str">
        <f t="shared" si="395"/>
        <v>Nick O'Hern</v>
      </c>
    </row>
    <row r="7919" spans="1:7" thickBot="1">
      <c r="A7919" s="62" t="s">
        <v>3928</v>
      </c>
      <c r="B7919" s="61">
        <v>708</v>
      </c>
      <c r="C7919" s="61" t="str">
        <f t="shared" si="393"/>
        <v>No Tie</v>
      </c>
      <c r="D7919" s="63">
        <f t="shared" si="394"/>
        <v>708</v>
      </c>
      <c r="E7919" s="63">
        <v>708</v>
      </c>
      <c r="F7919" s="61" t="s">
        <v>2134</v>
      </c>
      <c r="G7919" s="61" t="str">
        <f t="shared" si="395"/>
        <v>Josh Broadaway</v>
      </c>
    </row>
    <row r="7920" spans="1:7" thickBot="1">
      <c r="A7920" s="62" t="s">
        <v>3928</v>
      </c>
      <c r="B7920" s="61">
        <v>709</v>
      </c>
      <c r="C7920" s="61" t="str">
        <f t="shared" si="393"/>
        <v>No Tie</v>
      </c>
      <c r="D7920" s="63">
        <f t="shared" si="394"/>
        <v>709</v>
      </c>
      <c r="E7920" s="63">
        <v>709</v>
      </c>
      <c r="F7920" s="61" t="s">
        <v>2135</v>
      </c>
      <c r="G7920" s="61" t="str">
        <f t="shared" si="395"/>
        <v>Nick Rousey</v>
      </c>
    </row>
    <row r="7921" spans="1:7" thickBot="1">
      <c r="A7921" s="62" t="s">
        <v>3928</v>
      </c>
      <c r="B7921" s="61">
        <v>710</v>
      </c>
      <c r="C7921" s="61" t="str">
        <f t="shared" si="393"/>
        <v>No Tie</v>
      </c>
      <c r="D7921" s="63">
        <f t="shared" si="394"/>
        <v>710</v>
      </c>
      <c r="E7921" s="63">
        <v>710</v>
      </c>
      <c r="F7921" s="61" t="s">
        <v>1744</v>
      </c>
      <c r="G7921" s="61" t="str">
        <f t="shared" si="395"/>
        <v>Greg Eason</v>
      </c>
    </row>
    <row r="7922" spans="1:7" thickBot="1">
      <c r="A7922" s="62" t="s">
        <v>3928</v>
      </c>
      <c r="B7922" s="61">
        <v>711</v>
      </c>
      <c r="C7922" s="61" t="str">
        <f t="shared" si="393"/>
        <v>No Tie</v>
      </c>
      <c r="D7922" s="63">
        <f t="shared" si="394"/>
        <v>711</v>
      </c>
      <c r="E7922" s="63">
        <v>711</v>
      </c>
      <c r="F7922" s="61" t="s">
        <v>1699</v>
      </c>
      <c r="G7922" s="61" t="str">
        <f t="shared" si="395"/>
        <v>Chris Hanson</v>
      </c>
    </row>
    <row r="7923" spans="1:7" thickBot="1">
      <c r="A7923" s="62" t="s">
        <v>3928</v>
      </c>
      <c r="B7923" s="61">
        <v>711</v>
      </c>
      <c r="C7923" s="61" t="str">
        <f t="shared" si="393"/>
        <v>No Tie</v>
      </c>
      <c r="D7923" s="63">
        <f t="shared" si="394"/>
        <v>711</v>
      </c>
      <c r="E7923" s="63">
        <v>711</v>
      </c>
      <c r="F7923" s="61" t="s">
        <v>1597</v>
      </c>
      <c r="G7923" s="61" t="str">
        <f t="shared" si="395"/>
        <v>Kevin Phelan</v>
      </c>
    </row>
    <row r="7924" spans="1:7" thickBot="1">
      <c r="A7924" s="62" t="s">
        <v>3928</v>
      </c>
      <c r="B7924" s="61">
        <v>713</v>
      </c>
      <c r="C7924" s="61" t="str">
        <f t="shared" si="393"/>
        <v>No Tie</v>
      </c>
      <c r="D7924" s="63">
        <f t="shared" si="394"/>
        <v>713</v>
      </c>
      <c r="E7924" s="63">
        <v>713</v>
      </c>
      <c r="F7924" s="61" t="s">
        <v>2059</v>
      </c>
      <c r="G7924" s="61" t="str">
        <f t="shared" si="395"/>
        <v>Nils Floren</v>
      </c>
    </row>
    <row r="7925" spans="1:7" thickBot="1">
      <c r="A7925" s="62" t="s">
        <v>3928</v>
      </c>
      <c r="B7925" s="61">
        <v>714</v>
      </c>
      <c r="C7925" s="61" t="str">
        <f t="shared" si="393"/>
        <v>No Tie</v>
      </c>
      <c r="D7925" s="63">
        <f t="shared" si="394"/>
        <v>714</v>
      </c>
      <c r="E7925" s="63">
        <v>714</v>
      </c>
      <c r="F7925" s="61" t="s">
        <v>1567</v>
      </c>
      <c r="G7925" s="61" t="str">
        <f t="shared" si="395"/>
        <v>Atomu Shigenaga</v>
      </c>
    </row>
    <row r="7926" spans="1:7" thickBot="1">
      <c r="A7926" s="62" t="s">
        <v>3928</v>
      </c>
      <c r="B7926" s="61">
        <v>715</v>
      </c>
      <c r="C7926" s="61" t="str">
        <f t="shared" si="393"/>
        <v>No Tie</v>
      </c>
      <c r="D7926" s="63">
        <f t="shared" si="394"/>
        <v>715</v>
      </c>
      <c r="E7926" s="63">
        <v>715</v>
      </c>
      <c r="F7926" s="61" t="s">
        <v>2136</v>
      </c>
      <c r="G7926" s="61" t="str">
        <f t="shared" si="395"/>
        <v>Michael Gligic</v>
      </c>
    </row>
    <row r="7927" spans="1:7" thickBot="1">
      <c r="A7927" s="62" t="s">
        <v>3928</v>
      </c>
      <c r="B7927" s="61">
        <v>716</v>
      </c>
      <c r="C7927" s="61" t="str">
        <f t="shared" si="393"/>
        <v>No Tie</v>
      </c>
      <c r="D7927" s="63">
        <f t="shared" si="394"/>
        <v>716</v>
      </c>
      <c r="E7927" s="63">
        <v>716</v>
      </c>
      <c r="F7927" s="61" t="s">
        <v>1474</v>
      </c>
      <c r="G7927" s="61" t="str">
        <f t="shared" si="395"/>
        <v>Kelly Kraft</v>
      </c>
    </row>
    <row r="7928" spans="1:7" thickBot="1">
      <c r="A7928" s="62" t="s">
        <v>3928</v>
      </c>
      <c r="B7928" s="61">
        <v>717</v>
      </c>
      <c r="C7928" s="61" t="str">
        <f t="shared" si="393"/>
        <v>No Tie</v>
      </c>
      <c r="D7928" s="63">
        <f t="shared" si="394"/>
        <v>717</v>
      </c>
      <c r="E7928" s="63">
        <v>717</v>
      </c>
      <c r="F7928" s="61" t="s">
        <v>2137</v>
      </c>
      <c r="G7928" s="61" t="str">
        <f t="shared" si="395"/>
        <v>Michael Wright</v>
      </c>
    </row>
    <row r="7929" spans="1:7" thickBot="1">
      <c r="A7929" s="62" t="s">
        <v>3928</v>
      </c>
      <c r="B7929" s="61">
        <v>718</v>
      </c>
      <c r="C7929" s="61" t="str">
        <f t="shared" si="393"/>
        <v>No Tie</v>
      </c>
      <c r="D7929" s="63">
        <f t="shared" si="394"/>
        <v>718</v>
      </c>
      <c r="E7929" s="63">
        <v>718</v>
      </c>
      <c r="F7929" s="61" t="s">
        <v>1551</v>
      </c>
      <c r="G7929" s="61" t="str">
        <f t="shared" si="395"/>
        <v>Jason Scrivener</v>
      </c>
    </row>
    <row r="7930" spans="1:7" thickBot="1">
      <c r="A7930" s="62" t="s">
        <v>3928</v>
      </c>
      <c r="B7930" s="61">
        <v>719</v>
      </c>
      <c r="C7930" s="61" t="str">
        <f t="shared" si="393"/>
        <v>No Tie</v>
      </c>
      <c r="D7930" s="63">
        <f t="shared" si="394"/>
        <v>719</v>
      </c>
      <c r="E7930" s="63">
        <v>719</v>
      </c>
      <c r="F7930" s="61" t="s">
        <v>2138</v>
      </c>
      <c r="G7930" s="61" t="str">
        <f t="shared" si="395"/>
        <v>Richard McDonald</v>
      </c>
    </row>
    <row r="7931" spans="1:7" thickBot="1">
      <c r="A7931" s="62" t="s">
        <v>3928</v>
      </c>
      <c r="B7931" s="61">
        <v>720</v>
      </c>
      <c r="C7931" s="61" t="str">
        <f t="shared" si="393"/>
        <v>No Tie</v>
      </c>
      <c r="D7931" s="63">
        <f t="shared" si="394"/>
        <v>720</v>
      </c>
      <c r="E7931" s="63">
        <v>720</v>
      </c>
      <c r="F7931" s="61" t="s">
        <v>1814</v>
      </c>
      <c r="G7931" s="61" t="str">
        <f t="shared" si="395"/>
        <v>David Smail</v>
      </c>
    </row>
    <row r="7932" spans="1:7" thickBot="1">
      <c r="A7932" s="62" t="s">
        <v>3928</v>
      </c>
      <c r="B7932" s="61">
        <v>721</v>
      </c>
      <c r="C7932" s="61" t="str">
        <f t="shared" si="393"/>
        <v>No Tie</v>
      </c>
      <c r="D7932" s="63">
        <f t="shared" si="394"/>
        <v>721</v>
      </c>
      <c r="E7932" s="63">
        <v>721</v>
      </c>
      <c r="F7932" s="61" t="s">
        <v>2139</v>
      </c>
      <c r="G7932" s="61" t="str">
        <f t="shared" si="395"/>
        <v>James Bowen</v>
      </c>
    </row>
    <row r="7933" spans="1:7" thickBot="1">
      <c r="A7933" s="62" t="s">
        <v>3928</v>
      </c>
      <c r="B7933" s="61">
        <v>722</v>
      </c>
      <c r="C7933" s="61" t="str">
        <f t="shared" si="393"/>
        <v>No Tie</v>
      </c>
      <c r="D7933" s="63">
        <f t="shared" si="394"/>
        <v>722</v>
      </c>
      <c r="E7933" s="63">
        <v>722</v>
      </c>
      <c r="F7933" s="61" t="s">
        <v>1892</v>
      </c>
      <c r="G7933" s="61" t="str">
        <f t="shared" si="395"/>
        <v>Sam Chien</v>
      </c>
    </row>
    <row r="7934" spans="1:7" thickBot="1">
      <c r="A7934" s="62" t="s">
        <v>3928</v>
      </c>
      <c r="B7934" s="61">
        <v>723</v>
      </c>
      <c r="C7934" s="61" t="str">
        <f t="shared" si="393"/>
        <v>No Tie</v>
      </c>
      <c r="D7934" s="63">
        <f t="shared" si="394"/>
        <v>723</v>
      </c>
      <c r="E7934" s="63">
        <v>723</v>
      </c>
      <c r="F7934" s="61" t="s">
        <v>1851</v>
      </c>
      <c r="G7934" s="61" t="str">
        <f t="shared" si="395"/>
        <v>Ryuji Masaoka</v>
      </c>
    </row>
    <row r="7935" spans="1:7" thickBot="1">
      <c r="A7935" s="62" t="s">
        <v>3928</v>
      </c>
      <c r="B7935" s="61">
        <v>723</v>
      </c>
      <c r="C7935" s="61" t="str">
        <f t="shared" si="393"/>
        <v>No Tie</v>
      </c>
      <c r="D7935" s="63">
        <f t="shared" si="394"/>
        <v>723</v>
      </c>
      <c r="E7935" s="63">
        <v>723</v>
      </c>
      <c r="F7935" s="61" t="s">
        <v>2141</v>
      </c>
      <c r="G7935" s="61" t="str">
        <f t="shared" si="395"/>
        <v>Samuel Cyr</v>
      </c>
    </row>
    <row r="7936" spans="1:7" thickBot="1">
      <c r="A7936" s="62" t="s">
        <v>3928</v>
      </c>
      <c r="B7936" s="61">
        <v>723</v>
      </c>
      <c r="C7936" s="61" t="str">
        <f t="shared" si="393"/>
        <v>No Tie</v>
      </c>
      <c r="D7936" s="63">
        <f t="shared" si="394"/>
        <v>723</v>
      </c>
      <c r="E7936" s="63">
        <v>723</v>
      </c>
      <c r="F7936" s="61" t="s">
        <v>2140</v>
      </c>
      <c r="G7936" s="61" t="str">
        <f t="shared" si="395"/>
        <v>Steven Conran</v>
      </c>
    </row>
    <row r="7937" spans="1:7" thickBot="1">
      <c r="A7937" s="62" t="s">
        <v>3928</v>
      </c>
      <c r="B7937" s="61">
        <v>726</v>
      </c>
      <c r="C7937" s="61" t="str">
        <f t="shared" si="393"/>
        <v>No Tie</v>
      </c>
      <c r="D7937" s="63">
        <f t="shared" si="394"/>
        <v>726</v>
      </c>
      <c r="E7937" s="63">
        <v>726</v>
      </c>
      <c r="F7937" s="61" t="s">
        <v>1697</v>
      </c>
      <c r="G7937" s="61" t="str">
        <f t="shared" si="395"/>
        <v>Ryan Spears</v>
      </c>
    </row>
    <row r="7938" spans="1:7" thickBot="1">
      <c r="A7938" s="62" t="s">
        <v>3928</v>
      </c>
      <c r="B7938" s="61">
        <v>727</v>
      </c>
      <c r="C7938" s="61" t="str">
        <f t="shared" si="393"/>
        <v>No Tie</v>
      </c>
      <c r="D7938" s="63">
        <f t="shared" si="394"/>
        <v>727</v>
      </c>
      <c r="E7938" s="63">
        <v>727</v>
      </c>
      <c r="F7938" s="61" t="s">
        <v>2142</v>
      </c>
      <c r="G7938" s="61" t="str">
        <f t="shared" si="395"/>
        <v>Michael Jonzon</v>
      </c>
    </row>
    <row r="7939" spans="1:7" thickBot="1">
      <c r="A7939" s="62" t="s">
        <v>3928</v>
      </c>
      <c r="B7939" s="61">
        <v>728</v>
      </c>
      <c r="C7939" s="61" t="str">
        <f t="shared" si="393"/>
        <v>No Tie</v>
      </c>
      <c r="D7939" s="63">
        <f t="shared" si="394"/>
        <v>728</v>
      </c>
      <c r="E7939" s="63">
        <v>728</v>
      </c>
      <c r="F7939" s="61" t="s">
        <v>1581</v>
      </c>
      <c r="G7939" s="61" t="str">
        <f t="shared" si="395"/>
        <v>Mithun Perera</v>
      </c>
    </row>
    <row r="7940" spans="1:7" thickBot="1">
      <c r="A7940" s="62" t="s">
        <v>3928</v>
      </c>
      <c r="B7940" s="61">
        <v>729</v>
      </c>
      <c r="C7940" s="61" t="str">
        <f t="shared" si="393"/>
        <v>No Tie</v>
      </c>
      <c r="D7940" s="63">
        <f t="shared" si="394"/>
        <v>729</v>
      </c>
      <c r="E7940" s="63">
        <v>729</v>
      </c>
      <c r="F7940" s="61" t="s">
        <v>2143</v>
      </c>
      <c r="G7940" s="61" t="str">
        <f t="shared" si="395"/>
        <v>Kenneth Ferrie</v>
      </c>
    </row>
    <row r="7941" spans="1:7" thickBot="1">
      <c r="A7941" s="62" t="s">
        <v>3928</v>
      </c>
      <c r="B7941" s="61">
        <v>730</v>
      </c>
      <c r="C7941" s="61" t="str">
        <f t="shared" si="393"/>
        <v>No Tie</v>
      </c>
      <c r="D7941" s="63">
        <f t="shared" si="394"/>
        <v>730</v>
      </c>
      <c r="E7941" s="63">
        <v>730</v>
      </c>
      <c r="F7941" s="61" t="s">
        <v>1431</v>
      </c>
      <c r="G7941" s="61" t="str">
        <f t="shared" si="395"/>
        <v>Shane Bertsch</v>
      </c>
    </row>
    <row r="7942" spans="1:7" thickBot="1">
      <c r="A7942" s="62" t="s">
        <v>3928</v>
      </c>
      <c r="B7942" s="61">
        <v>731</v>
      </c>
      <c r="C7942" s="61" t="str">
        <f t="shared" si="393"/>
        <v>No Tie</v>
      </c>
      <c r="D7942" s="63">
        <f t="shared" si="394"/>
        <v>731</v>
      </c>
      <c r="E7942" s="63">
        <v>731</v>
      </c>
      <c r="F7942" s="61" t="s">
        <v>1461</v>
      </c>
      <c r="G7942" s="61" t="str">
        <f t="shared" si="395"/>
        <v>David Bransdon</v>
      </c>
    </row>
    <row r="7943" spans="1:7" thickBot="1">
      <c r="A7943" s="62" t="s">
        <v>3928</v>
      </c>
      <c r="B7943" s="61">
        <v>732</v>
      </c>
      <c r="C7943" s="61" t="str">
        <f t="shared" si="393"/>
        <v>No Tie</v>
      </c>
      <c r="D7943" s="63">
        <f t="shared" si="394"/>
        <v>732</v>
      </c>
      <c r="E7943" s="63">
        <v>732</v>
      </c>
      <c r="F7943" s="61" t="s">
        <v>2144</v>
      </c>
      <c r="G7943" s="61" t="str">
        <f t="shared" si="395"/>
        <v>Aaron Goldberg</v>
      </c>
    </row>
    <row r="7944" spans="1:7" thickBot="1">
      <c r="A7944" s="62" t="s">
        <v>3928</v>
      </c>
      <c r="B7944" s="61">
        <v>733</v>
      </c>
      <c r="C7944" s="61" t="str">
        <f t="shared" si="393"/>
        <v>No Tie</v>
      </c>
      <c r="D7944" s="63">
        <f t="shared" si="394"/>
        <v>733</v>
      </c>
      <c r="E7944" s="63">
        <v>733</v>
      </c>
      <c r="F7944" s="61" t="s">
        <v>2145</v>
      </c>
      <c r="G7944" s="61" t="str">
        <f t="shared" si="395"/>
        <v>Ruan de Smidt</v>
      </c>
    </row>
    <row r="7945" spans="1:7" thickBot="1">
      <c r="A7945" s="62" t="s">
        <v>3928</v>
      </c>
      <c r="B7945" s="61">
        <v>734</v>
      </c>
      <c r="C7945" s="61" t="str">
        <f t="shared" si="393"/>
        <v>No Tie</v>
      </c>
      <c r="D7945" s="63">
        <f t="shared" si="394"/>
        <v>734</v>
      </c>
      <c r="E7945" s="63">
        <v>734</v>
      </c>
      <c r="F7945" s="61" t="s">
        <v>2146</v>
      </c>
      <c r="G7945" s="61" t="str">
        <f t="shared" si="395"/>
        <v>David Klein</v>
      </c>
    </row>
    <row r="7946" spans="1:7" thickBot="1">
      <c r="A7946" s="62" t="s">
        <v>3928</v>
      </c>
      <c r="B7946" s="61">
        <v>735</v>
      </c>
      <c r="C7946" s="61" t="str">
        <f t="shared" si="393"/>
        <v>No Tie</v>
      </c>
      <c r="D7946" s="63">
        <f t="shared" si="394"/>
        <v>735</v>
      </c>
      <c r="E7946" s="63">
        <v>735</v>
      </c>
      <c r="F7946" s="61" t="s">
        <v>1906</v>
      </c>
      <c r="G7946" s="61" t="str">
        <f t="shared" si="395"/>
        <v>Pijit Petkasem</v>
      </c>
    </row>
    <row r="7947" spans="1:7" thickBot="1">
      <c r="A7947" s="62" t="s">
        <v>3928</v>
      </c>
      <c r="B7947" s="61">
        <v>736</v>
      </c>
      <c r="C7947" s="61" t="str">
        <f t="shared" si="393"/>
        <v>No Tie</v>
      </c>
      <c r="D7947" s="63">
        <f t="shared" si="394"/>
        <v>736</v>
      </c>
      <c r="E7947" s="63">
        <v>736</v>
      </c>
      <c r="F7947" s="61" t="s">
        <v>1739</v>
      </c>
      <c r="G7947" s="61" t="str">
        <f t="shared" si="395"/>
        <v>Tim Petrovic</v>
      </c>
    </row>
    <row r="7948" spans="1:7" thickBot="1">
      <c r="A7948" s="62" t="s">
        <v>3928</v>
      </c>
      <c r="B7948" s="61">
        <v>737</v>
      </c>
      <c r="C7948" s="61" t="str">
        <f t="shared" si="393"/>
        <v>No Tie</v>
      </c>
      <c r="D7948" s="63">
        <f t="shared" si="394"/>
        <v>737</v>
      </c>
      <c r="E7948" s="63">
        <v>737</v>
      </c>
      <c r="F7948" s="61" t="s">
        <v>505</v>
      </c>
      <c r="G7948" s="61" t="str">
        <f t="shared" si="395"/>
        <v>Patrick Rodgers</v>
      </c>
    </row>
    <row r="7949" spans="1:7" thickBot="1">
      <c r="A7949" s="62" t="s">
        <v>3928</v>
      </c>
      <c r="B7949" s="61">
        <v>738</v>
      </c>
      <c r="C7949" s="61" t="str">
        <f t="shared" si="393"/>
        <v>No Tie</v>
      </c>
      <c r="D7949" s="63">
        <f t="shared" si="394"/>
        <v>738</v>
      </c>
      <c r="E7949" s="63">
        <v>738</v>
      </c>
      <c r="F7949" s="61" t="s">
        <v>1978</v>
      </c>
      <c r="G7949" s="61" t="str">
        <f t="shared" si="395"/>
        <v>Daniel Mazziotta</v>
      </c>
    </row>
    <row r="7950" spans="1:7" thickBot="1">
      <c r="A7950" s="62" t="s">
        <v>3928</v>
      </c>
      <c r="B7950" s="61">
        <v>739</v>
      </c>
      <c r="C7950" s="61" t="str">
        <f t="shared" si="393"/>
        <v>No Tie</v>
      </c>
      <c r="D7950" s="63">
        <f t="shared" si="394"/>
        <v>739</v>
      </c>
      <c r="E7950" s="63">
        <v>739</v>
      </c>
      <c r="F7950" s="61" t="s">
        <v>1678</v>
      </c>
      <c r="G7950" s="61" t="str">
        <f t="shared" si="395"/>
        <v>Alexandre Rocha</v>
      </c>
    </row>
    <row r="7951" spans="1:7" thickBot="1">
      <c r="A7951" s="62" t="s">
        <v>3928</v>
      </c>
      <c r="B7951" s="61">
        <v>740</v>
      </c>
      <c r="C7951" s="61" t="str">
        <f t="shared" si="393"/>
        <v>No Tie</v>
      </c>
      <c r="D7951" s="63">
        <f t="shared" si="394"/>
        <v>740</v>
      </c>
      <c r="E7951" s="63">
        <v>740</v>
      </c>
      <c r="F7951" s="61" t="s">
        <v>1645</v>
      </c>
      <c r="G7951" s="61" t="str">
        <f t="shared" si="395"/>
        <v>Matt Ford</v>
      </c>
    </row>
    <row r="7952" spans="1:7" thickBot="1">
      <c r="A7952" s="62" t="s">
        <v>3928</v>
      </c>
      <c r="B7952" s="61">
        <v>741</v>
      </c>
      <c r="C7952" s="61" t="str">
        <f t="shared" si="393"/>
        <v>No Tie</v>
      </c>
      <c r="D7952" s="63">
        <f t="shared" si="394"/>
        <v>741</v>
      </c>
      <c r="E7952" s="63">
        <v>741</v>
      </c>
      <c r="F7952" s="61" t="s">
        <v>1995</v>
      </c>
      <c r="G7952" s="61" t="str">
        <f t="shared" si="395"/>
        <v>Chris Lloyd</v>
      </c>
    </row>
    <row r="7953" spans="1:7" thickBot="1">
      <c r="A7953" s="62" t="s">
        <v>3928</v>
      </c>
      <c r="B7953" s="61">
        <v>742</v>
      </c>
      <c r="C7953" s="61" t="str">
        <f t="shared" si="393"/>
        <v>No Tie</v>
      </c>
      <c r="D7953" s="63">
        <f t="shared" si="394"/>
        <v>742</v>
      </c>
      <c r="E7953" s="63">
        <v>742</v>
      </c>
      <c r="F7953" s="61" t="s">
        <v>2147</v>
      </c>
      <c r="G7953" s="61" t="str">
        <f t="shared" si="395"/>
        <v>Franklin Corpening</v>
      </c>
    </row>
    <row r="7954" spans="1:7" thickBot="1">
      <c r="A7954" s="62" t="s">
        <v>3928</v>
      </c>
      <c r="B7954" s="61">
        <v>743</v>
      </c>
      <c r="C7954" s="61" t="str">
        <f t="shared" si="393"/>
        <v>No Tie</v>
      </c>
      <c r="D7954" s="63">
        <f t="shared" si="394"/>
        <v>743</v>
      </c>
      <c r="E7954" s="63">
        <v>743</v>
      </c>
      <c r="F7954" s="61" t="s">
        <v>1799</v>
      </c>
      <c r="G7954" s="61" t="str">
        <f t="shared" si="395"/>
        <v>Keiichiro Fukabori</v>
      </c>
    </row>
    <row r="7955" spans="1:7" thickBot="1">
      <c r="A7955" s="62" t="s">
        <v>3928</v>
      </c>
      <c r="B7955" s="61">
        <v>744</v>
      </c>
      <c r="C7955" s="61" t="str">
        <f t="shared" si="393"/>
        <v>No Tie</v>
      </c>
      <c r="D7955" s="63">
        <f t="shared" si="394"/>
        <v>744</v>
      </c>
      <c r="E7955" s="63">
        <v>744</v>
      </c>
      <c r="F7955" s="61" t="s">
        <v>1675</v>
      </c>
      <c r="G7955" s="61" t="str">
        <f t="shared" si="395"/>
        <v>Peter Karmis</v>
      </c>
    </row>
    <row r="7956" spans="1:7" thickBot="1">
      <c r="A7956" s="62" t="s">
        <v>3928</v>
      </c>
      <c r="B7956" s="61">
        <v>745</v>
      </c>
      <c r="C7956" s="61" t="str">
        <f t="shared" si="393"/>
        <v>No Tie</v>
      </c>
      <c r="D7956" s="63">
        <f t="shared" si="394"/>
        <v>745</v>
      </c>
      <c r="E7956" s="63">
        <v>745</v>
      </c>
      <c r="F7956" s="61" t="s">
        <v>1592</v>
      </c>
      <c r="G7956" s="61" t="str">
        <f t="shared" si="395"/>
        <v>Jorge Fernandez-Valdes</v>
      </c>
    </row>
    <row r="7957" spans="1:7" thickBot="1">
      <c r="A7957" s="62" t="s">
        <v>3928</v>
      </c>
      <c r="B7957" s="61">
        <v>746</v>
      </c>
      <c r="C7957" s="61" t="str">
        <f t="shared" si="393"/>
        <v>No Tie</v>
      </c>
      <c r="D7957" s="63">
        <f t="shared" si="394"/>
        <v>746</v>
      </c>
      <c r="E7957" s="63">
        <v>746</v>
      </c>
      <c r="F7957" s="61" t="s">
        <v>2150</v>
      </c>
      <c r="G7957" s="61" t="str">
        <f t="shared" si="395"/>
        <v>Adam Stephens</v>
      </c>
    </row>
    <row r="7958" spans="1:7" thickBot="1">
      <c r="A7958" s="62" t="s">
        <v>3928</v>
      </c>
      <c r="B7958" s="61">
        <v>746</v>
      </c>
      <c r="C7958" s="61" t="str">
        <f t="shared" si="393"/>
        <v>No Tie</v>
      </c>
      <c r="D7958" s="63">
        <f t="shared" si="394"/>
        <v>746</v>
      </c>
      <c r="E7958" s="63">
        <v>746</v>
      </c>
      <c r="F7958" s="61" t="s">
        <v>2148</v>
      </c>
      <c r="G7958" s="61" t="str">
        <f t="shared" si="395"/>
        <v>David Bradshaw</v>
      </c>
    </row>
    <row r="7959" spans="1:7" thickBot="1">
      <c r="A7959" s="62" t="s">
        <v>3928</v>
      </c>
      <c r="B7959" s="61">
        <v>746</v>
      </c>
      <c r="C7959" s="61" t="str">
        <f t="shared" si="393"/>
        <v>No Tie</v>
      </c>
      <c r="D7959" s="63">
        <f t="shared" si="394"/>
        <v>746</v>
      </c>
      <c r="E7959" s="63">
        <v>746</v>
      </c>
      <c r="F7959" s="61" t="s">
        <v>2149</v>
      </c>
      <c r="G7959" s="61" t="str">
        <f t="shared" si="395"/>
        <v>Greg Machtaler</v>
      </c>
    </row>
    <row r="7960" spans="1:7" thickBot="1">
      <c r="A7960" s="62" t="s">
        <v>3928</v>
      </c>
      <c r="B7960" s="61">
        <v>749</v>
      </c>
      <c r="C7960" s="61" t="str">
        <f t="shared" si="393"/>
        <v>No Tie</v>
      </c>
      <c r="D7960" s="63">
        <f t="shared" si="394"/>
        <v>749</v>
      </c>
      <c r="E7960" s="63">
        <v>749</v>
      </c>
      <c r="F7960" s="61" t="s">
        <v>1942</v>
      </c>
      <c r="G7960" s="61" t="str">
        <f t="shared" si="395"/>
        <v>Do-Hoon Kim</v>
      </c>
    </row>
    <row r="7961" spans="1:7" thickBot="1">
      <c r="A7961" s="62" t="s">
        <v>3928</v>
      </c>
      <c r="B7961" s="61">
        <v>750</v>
      </c>
      <c r="C7961" s="61" t="str">
        <f t="shared" si="393"/>
        <v>No Tie</v>
      </c>
      <c r="D7961" s="63">
        <f t="shared" si="394"/>
        <v>750</v>
      </c>
      <c r="E7961" s="63">
        <v>750</v>
      </c>
      <c r="F7961" s="61" t="s">
        <v>1503</v>
      </c>
      <c r="G7961" s="61" t="str">
        <f t="shared" si="395"/>
        <v>Cody Gribble</v>
      </c>
    </row>
    <row r="7962" spans="1:7" thickBot="1">
      <c r="A7962" s="62" t="s">
        <v>3928</v>
      </c>
      <c r="B7962" s="61">
        <v>751</v>
      </c>
      <c r="C7962" s="61" t="str">
        <f t="shared" si="393"/>
        <v>No Tie</v>
      </c>
      <c r="D7962" s="63">
        <f t="shared" si="394"/>
        <v>751</v>
      </c>
      <c r="E7962" s="63">
        <v>751</v>
      </c>
      <c r="F7962" s="61" t="s">
        <v>1682</v>
      </c>
      <c r="G7962" s="61" t="str">
        <f t="shared" si="395"/>
        <v>Zack Fischer</v>
      </c>
    </row>
    <row r="7963" spans="1:7" thickBot="1">
      <c r="A7963" s="62" t="s">
        <v>3928</v>
      </c>
      <c r="B7963" s="61">
        <v>752</v>
      </c>
      <c r="C7963" s="61" t="str">
        <f t="shared" si="393"/>
        <v>No Tie</v>
      </c>
      <c r="D7963" s="63">
        <f t="shared" si="394"/>
        <v>752</v>
      </c>
      <c r="E7963" s="63">
        <v>752</v>
      </c>
      <c r="F7963" s="61" t="s">
        <v>2151</v>
      </c>
      <c r="G7963" s="61" t="str">
        <f t="shared" si="395"/>
        <v>Alexandre Kaleka</v>
      </c>
    </row>
    <row r="7964" spans="1:7" thickBot="1">
      <c r="A7964" s="62" t="s">
        <v>3928</v>
      </c>
      <c r="B7964" s="61">
        <v>752</v>
      </c>
      <c r="C7964" s="61" t="str">
        <f t="shared" si="393"/>
        <v>No Tie</v>
      </c>
      <c r="D7964" s="63">
        <f t="shared" si="394"/>
        <v>752</v>
      </c>
      <c r="E7964" s="63">
        <v>752</v>
      </c>
      <c r="F7964" s="61" t="s">
        <v>841</v>
      </c>
      <c r="G7964" s="61" t="str">
        <f t="shared" si="395"/>
        <v>Nathan Green</v>
      </c>
    </row>
    <row r="7965" spans="1:7" thickBot="1">
      <c r="A7965" s="62" t="s">
        <v>3928</v>
      </c>
      <c r="B7965" s="61">
        <v>754</v>
      </c>
      <c r="C7965" s="61" t="str">
        <f t="shared" si="393"/>
        <v>No Tie</v>
      </c>
      <c r="D7965" s="63">
        <f t="shared" si="394"/>
        <v>754</v>
      </c>
      <c r="E7965" s="63">
        <v>754</v>
      </c>
      <c r="F7965" s="61" t="s">
        <v>2152</v>
      </c>
      <c r="G7965" s="61" t="str">
        <f t="shared" si="395"/>
        <v>Luis Claverie</v>
      </c>
    </row>
    <row r="7966" spans="1:7" thickBot="1">
      <c r="A7966" s="62" t="s">
        <v>3928</v>
      </c>
      <c r="B7966" s="61">
        <v>754</v>
      </c>
      <c r="C7966" s="61" t="str">
        <f t="shared" si="393"/>
        <v>No Tie</v>
      </c>
      <c r="D7966" s="63">
        <f t="shared" si="394"/>
        <v>754</v>
      </c>
      <c r="E7966" s="63">
        <v>754</v>
      </c>
      <c r="F7966" s="61" t="s">
        <v>1408</v>
      </c>
      <c r="G7966" s="61" t="str">
        <f t="shared" si="395"/>
        <v>Si Woo Kim</v>
      </c>
    </row>
    <row r="7967" spans="1:7" thickBot="1">
      <c r="A7967" s="62" t="s">
        <v>3928</v>
      </c>
      <c r="B7967" s="61">
        <v>756</v>
      </c>
      <c r="C7967" s="61" t="str">
        <f t="shared" si="393"/>
        <v>No Tie</v>
      </c>
      <c r="D7967" s="63">
        <f t="shared" si="394"/>
        <v>756</v>
      </c>
      <c r="E7967" s="63">
        <v>756</v>
      </c>
      <c r="F7967" s="61" t="s">
        <v>2153</v>
      </c>
      <c r="G7967" s="61" t="str">
        <f t="shared" si="395"/>
        <v>Iain Steel</v>
      </c>
    </row>
    <row r="7968" spans="1:7" thickBot="1">
      <c r="A7968" s="62" t="s">
        <v>3928</v>
      </c>
      <c r="B7968" s="61">
        <v>757</v>
      </c>
      <c r="C7968" s="61" t="str">
        <f t="shared" si="393"/>
        <v>No Tie</v>
      </c>
      <c r="D7968" s="63">
        <f t="shared" si="394"/>
        <v>757</v>
      </c>
      <c r="E7968" s="63">
        <v>757</v>
      </c>
      <c r="F7968" s="61" t="s">
        <v>1983</v>
      </c>
      <c r="G7968" s="61" t="str">
        <f t="shared" si="395"/>
        <v>Airil-rizman Zahari</v>
      </c>
    </row>
    <row r="7969" spans="1:7" thickBot="1">
      <c r="A7969" s="62" t="s">
        <v>3928</v>
      </c>
      <c r="B7969" s="61">
        <v>758</v>
      </c>
      <c r="C7969" s="61" t="str">
        <f t="shared" si="393"/>
        <v>No Tie</v>
      </c>
      <c r="D7969" s="63">
        <f t="shared" si="394"/>
        <v>758</v>
      </c>
      <c r="E7969" s="63">
        <v>758</v>
      </c>
      <c r="F7969" s="61" t="s">
        <v>2154</v>
      </c>
      <c r="G7969" s="61" t="str">
        <f t="shared" si="395"/>
        <v>D.J. Brigman</v>
      </c>
    </row>
    <row r="7970" spans="1:7" thickBot="1">
      <c r="A7970" s="62" t="s">
        <v>3928</v>
      </c>
      <c r="B7970" s="61">
        <v>759</v>
      </c>
      <c r="C7970" s="61" t="str">
        <f t="shared" si="393"/>
        <v>No Tie</v>
      </c>
      <c r="D7970" s="63">
        <f t="shared" si="394"/>
        <v>759</v>
      </c>
      <c r="E7970" s="63">
        <v>759</v>
      </c>
      <c r="F7970" s="61" t="s">
        <v>2155</v>
      </c>
      <c r="G7970" s="61" t="str">
        <f t="shared" si="395"/>
        <v>Tyrone Ferreira</v>
      </c>
    </row>
    <row r="7971" spans="1:7" thickBot="1">
      <c r="A7971" s="62" t="s">
        <v>3928</v>
      </c>
      <c r="B7971" s="61">
        <v>760</v>
      </c>
      <c r="C7971" s="61" t="str">
        <f t="shared" si="393"/>
        <v>No Tie</v>
      </c>
      <c r="D7971" s="63">
        <f t="shared" si="394"/>
        <v>760</v>
      </c>
      <c r="E7971" s="63">
        <v>760</v>
      </c>
      <c r="F7971" s="61" t="s">
        <v>1991</v>
      </c>
      <c r="G7971" s="61" t="str">
        <f t="shared" si="395"/>
        <v>Daniel Alfredo Vancsik</v>
      </c>
    </row>
    <row r="7972" spans="1:7" thickBot="1">
      <c r="A7972" s="62" t="s">
        <v>3928</v>
      </c>
      <c r="B7972" s="61">
        <v>761</v>
      </c>
      <c r="C7972" s="61" t="str">
        <f t="shared" si="393"/>
        <v>No Tie</v>
      </c>
      <c r="D7972" s="63">
        <f t="shared" si="394"/>
        <v>761</v>
      </c>
      <c r="E7972" s="63">
        <v>761</v>
      </c>
      <c r="F7972" s="61" t="s">
        <v>2156</v>
      </c>
      <c r="G7972" s="61" t="str">
        <f t="shared" si="395"/>
        <v>Wallace Booth</v>
      </c>
    </row>
    <row r="7973" spans="1:7" thickBot="1">
      <c r="A7973" s="62" t="s">
        <v>3928</v>
      </c>
      <c r="B7973" s="61">
        <v>762</v>
      </c>
      <c r="C7973" s="61" t="str">
        <f t="shared" si="393"/>
        <v>No Tie</v>
      </c>
      <c r="D7973" s="63">
        <f t="shared" si="394"/>
        <v>762</v>
      </c>
      <c r="E7973" s="63">
        <v>762</v>
      </c>
      <c r="F7973" s="61" t="s">
        <v>2157</v>
      </c>
      <c r="G7973" s="61" t="str">
        <f t="shared" si="395"/>
        <v>Jay Bayron</v>
      </c>
    </row>
    <row r="7974" spans="1:7" thickBot="1">
      <c r="A7974" s="62" t="s">
        <v>3928</v>
      </c>
      <c r="B7974" s="61">
        <v>763</v>
      </c>
      <c r="C7974" s="61" t="str">
        <f t="shared" si="393"/>
        <v>No Tie</v>
      </c>
      <c r="D7974" s="63">
        <f t="shared" si="394"/>
        <v>763</v>
      </c>
      <c r="E7974" s="63">
        <v>763</v>
      </c>
      <c r="F7974" s="61" t="s">
        <v>1825</v>
      </c>
      <c r="G7974" s="61" t="str">
        <f t="shared" si="395"/>
        <v>Kodai Ichihara</v>
      </c>
    </row>
    <row r="7975" spans="1:7" thickBot="1">
      <c r="A7975" s="62" t="s">
        <v>3928</v>
      </c>
      <c r="B7975" s="61">
        <v>764</v>
      </c>
      <c r="C7975" s="61" t="str">
        <f t="shared" si="393"/>
        <v>No Tie</v>
      </c>
      <c r="D7975" s="63">
        <f t="shared" si="394"/>
        <v>764</v>
      </c>
      <c r="E7975" s="63">
        <v>764</v>
      </c>
      <c r="F7975" s="61" t="s">
        <v>1853</v>
      </c>
      <c r="G7975" s="61" t="str">
        <f t="shared" si="395"/>
        <v>Ray Beaufils</v>
      </c>
    </row>
    <row r="7976" spans="1:7" thickBot="1">
      <c r="A7976" s="62" t="s">
        <v>3928</v>
      </c>
      <c r="B7976" s="61">
        <v>765</v>
      </c>
      <c r="C7976" s="61" t="str">
        <f t="shared" si="393"/>
        <v>No Tie</v>
      </c>
      <c r="D7976" s="63">
        <f t="shared" si="394"/>
        <v>765</v>
      </c>
      <c r="E7976" s="63">
        <v>765</v>
      </c>
      <c r="F7976" s="61" t="s">
        <v>2158</v>
      </c>
      <c r="G7976" s="61" t="str">
        <f t="shared" si="395"/>
        <v>Duncan Stewart</v>
      </c>
    </row>
    <row r="7977" spans="1:7" thickBot="1">
      <c r="A7977" s="62" t="s">
        <v>3928</v>
      </c>
      <c r="B7977" s="61">
        <v>766</v>
      </c>
      <c r="C7977" s="61" t="str">
        <f t="shared" si="393"/>
        <v>No Tie</v>
      </c>
      <c r="D7977" s="63">
        <f t="shared" si="394"/>
        <v>766</v>
      </c>
      <c r="E7977" s="63">
        <v>766</v>
      </c>
      <c r="F7977" s="61" t="s">
        <v>2159</v>
      </c>
      <c r="G7977" s="61" t="str">
        <f t="shared" si="395"/>
        <v>Peter Campbell</v>
      </c>
    </row>
    <row r="7978" spans="1:7" thickBot="1">
      <c r="A7978" s="62" t="s">
        <v>3928</v>
      </c>
      <c r="B7978" s="61">
        <v>767</v>
      </c>
      <c r="C7978" s="61" t="str">
        <f t="shared" si="393"/>
        <v>No Tie</v>
      </c>
      <c r="D7978" s="63">
        <f t="shared" si="394"/>
        <v>767</v>
      </c>
      <c r="E7978" s="63">
        <v>767</v>
      </c>
      <c r="F7978" s="61" t="s">
        <v>1683</v>
      </c>
      <c r="G7978" s="61" t="str">
        <f t="shared" si="395"/>
        <v>Chih-Bing Lam</v>
      </c>
    </row>
    <row r="7979" spans="1:7" thickBot="1">
      <c r="A7979" s="62" t="s">
        <v>3928</v>
      </c>
      <c r="B7979" s="61">
        <v>768</v>
      </c>
      <c r="C7979" s="61" t="str">
        <f t="shared" si="393"/>
        <v>No Tie</v>
      </c>
      <c r="D7979" s="63">
        <f t="shared" si="394"/>
        <v>768</v>
      </c>
      <c r="E7979" s="63">
        <v>768</v>
      </c>
      <c r="F7979" s="61" t="s">
        <v>1961</v>
      </c>
      <c r="G7979" s="61" t="str">
        <f t="shared" si="395"/>
        <v>Shaaban Hussin</v>
      </c>
    </row>
    <row r="7980" spans="1:7" thickBot="1">
      <c r="A7980" s="62" t="s">
        <v>3928</v>
      </c>
      <c r="B7980" s="61">
        <v>769</v>
      </c>
      <c r="C7980" s="61" t="str">
        <f t="shared" ref="C7980:C8043" si="396">IFERROR(SEARCH("T",B7980),"No Tie")</f>
        <v>No Tie</v>
      </c>
      <c r="D7980" s="63">
        <f t="shared" ref="D7980:D8043" si="397">IF(C7980="No Tie",B7980,RIGHT(B7980,LEN(B7980)-1))</f>
        <v>769</v>
      </c>
      <c r="E7980" s="63">
        <v>769</v>
      </c>
      <c r="F7980" s="61" t="s">
        <v>1537</v>
      </c>
      <c r="G7980" s="61" t="str">
        <f t="shared" ref="G7980:G8043" si="398">TRIM(SUBSTITUTE(F7980,CHAR(160),CHAR(32)))</f>
        <v>Chris Paisley</v>
      </c>
    </row>
    <row r="7981" spans="1:7" thickBot="1">
      <c r="A7981" s="62" t="s">
        <v>3928</v>
      </c>
      <c r="B7981" s="61">
        <v>770</v>
      </c>
      <c r="C7981" s="61" t="str">
        <f t="shared" si="396"/>
        <v>No Tie</v>
      </c>
      <c r="D7981" s="63">
        <f t="shared" si="397"/>
        <v>770</v>
      </c>
      <c r="E7981" s="63">
        <v>770</v>
      </c>
      <c r="F7981" s="61" t="s">
        <v>2041</v>
      </c>
      <c r="G7981" s="61" t="str">
        <f t="shared" si="398"/>
        <v>Niccolo Ravano</v>
      </c>
    </row>
    <row r="7982" spans="1:7" thickBot="1">
      <c r="A7982" s="62" t="s">
        <v>3928</v>
      </c>
      <c r="B7982" s="61">
        <v>771</v>
      </c>
      <c r="C7982" s="61" t="str">
        <f t="shared" si="396"/>
        <v>No Tie</v>
      </c>
      <c r="D7982" s="63">
        <f t="shared" si="397"/>
        <v>771</v>
      </c>
      <c r="E7982" s="63">
        <v>771</v>
      </c>
      <c r="F7982" s="61" t="s">
        <v>2160</v>
      </c>
      <c r="G7982" s="61" t="str">
        <f t="shared" si="398"/>
        <v>Kevin Foley</v>
      </c>
    </row>
    <row r="7983" spans="1:7" thickBot="1">
      <c r="A7983" s="62" t="s">
        <v>3928</v>
      </c>
      <c r="B7983" s="61">
        <v>772</v>
      </c>
      <c r="C7983" s="61" t="str">
        <f t="shared" si="396"/>
        <v>No Tie</v>
      </c>
      <c r="D7983" s="63">
        <f t="shared" si="397"/>
        <v>772</v>
      </c>
      <c r="E7983" s="63">
        <v>772</v>
      </c>
      <c r="F7983" s="61" t="s">
        <v>2161</v>
      </c>
      <c r="G7983" s="61" t="str">
        <f t="shared" si="398"/>
        <v>Desvonde Botes</v>
      </c>
    </row>
    <row r="7984" spans="1:7" thickBot="1">
      <c r="A7984" s="62" t="s">
        <v>3928</v>
      </c>
      <c r="B7984" s="61">
        <v>773</v>
      </c>
      <c r="C7984" s="61" t="str">
        <f t="shared" si="396"/>
        <v>No Tie</v>
      </c>
      <c r="D7984" s="63">
        <f t="shared" si="397"/>
        <v>773</v>
      </c>
      <c r="E7984" s="63">
        <v>773</v>
      </c>
      <c r="F7984" s="61" t="s">
        <v>2162</v>
      </c>
      <c r="G7984" s="61" t="str">
        <f t="shared" si="398"/>
        <v>Malcolm Kokocinski</v>
      </c>
    </row>
    <row r="7985" spans="1:7" thickBot="1">
      <c r="A7985" s="62" t="s">
        <v>3928</v>
      </c>
      <c r="B7985" s="61">
        <v>774</v>
      </c>
      <c r="C7985" s="61" t="str">
        <f t="shared" si="396"/>
        <v>No Tie</v>
      </c>
      <c r="D7985" s="63">
        <f t="shared" si="397"/>
        <v>774</v>
      </c>
      <c r="E7985" s="63">
        <v>774</v>
      </c>
      <c r="F7985" s="61" t="s">
        <v>2163</v>
      </c>
      <c r="G7985" s="61" t="str">
        <f t="shared" si="398"/>
        <v>Rory Hie</v>
      </c>
    </row>
    <row r="7986" spans="1:7" thickBot="1">
      <c r="A7986" s="62" t="s">
        <v>3928</v>
      </c>
      <c r="B7986" s="61">
        <v>775</v>
      </c>
      <c r="C7986" s="61" t="str">
        <f t="shared" si="396"/>
        <v>No Tie</v>
      </c>
      <c r="D7986" s="63">
        <f t="shared" si="397"/>
        <v>775</v>
      </c>
      <c r="E7986" s="63">
        <v>775</v>
      </c>
      <c r="F7986" s="61" t="s">
        <v>2164</v>
      </c>
      <c r="G7986" s="61" t="str">
        <f t="shared" si="398"/>
        <v>Rufino Bayron</v>
      </c>
    </row>
    <row r="7987" spans="1:7" thickBot="1">
      <c r="A7987" s="62" t="s">
        <v>3928</v>
      </c>
      <c r="B7987" s="61">
        <v>776</v>
      </c>
      <c r="C7987" s="61" t="str">
        <f t="shared" si="396"/>
        <v>No Tie</v>
      </c>
      <c r="D7987" s="63">
        <f t="shared" si="397"/>
        <v>776</v>
      </c>
      <c r="E7987" s="63">
        <v>776</v>
      </c>
      <c r="F7987" s="61" t="s">
        <v>757</v>
      </c>
      <c r="G7987" s="61" t="str">
        <f t="shared" si="398"/>
        <v>Casey Wittenberg</v>
      </c>
    </row>
    <row r="7988" spans="1:7" thickBot="1">
      <c r="A7988" s="62" t="s">
        <v>3928</v>
      </c>
      <c r="B7988" s="61">
        <v>777</v>
      </c>
      <c r="C7988" s="61" t="str">
        <f t="shared" si="396"/>
        <v>No Tie</v>
      </c>
      <c r="D7988" s="63">
        <f t="shared" si="397"/>
        <v>777</v>
      </c>
      <c r="E7988" s="63">
        <v>777</v>
      </c>
      <c r="F7988" s="61" t="s">
        <v>2165</v>
      </c>
      <c r="G7988" s="61" t="str">
        <f t="shared" si="398"/>
        <v>Colin Montgomerie</v>
      </c>
    </row>
    <row r="7989" spans="1:7" thickBot="1">
      <c r="A7989" s="62" t="s">
        <v>3928</v>
      </c>
      <c r="B7989" s="61">
        <v>778</v>
      </c>
      <c r="C7989" s="61" t="str">
        <f t="shared" si="396"/>
        <v>No Tie</v>
      </c>
      <c r="D7989" s="63">
        <f t="shared" si="397"/>
        <v>778</v>
      </c>
      <c r="E7989" s="63">
        <v>778</v>
      </c>
      <c r="F7989" s="61" t="s">
        <v>1444</v>
      </c>
      <c r="G7989" s="61" t="str">
        <f t="shared" si="398"/>
        <v>Lucas Lee</v>
      </c>
    </row>
    <row r="7990" spans="1:7" thickBot="1">
      <c r="A7990" s="62" t="s">
        <v>3928</v>
      </c>
      <c r="B7990" s="61">
        <v>779</v>
      </c>
      <c r="C7990" s="61" t="str">
        <f t="shared" si="396"/>
        <v>No Tie</v>
      </c>
      <c r="D7990" s="63">
        <f t="shared" si="397"/>
        <v>779</v>
      </c>
      <c r="E7990" s="63">
        <v>779</v>
      </c>
      <c r="F7990" s="61" t="s">
        <v>2166</v>
      </c>
      <c r="G7990" s="61" t="str">
        <f t="shared" si="398"/>
        <v>Mackenzie Hughes</v>
      </c>
    </row>
    <row r="7991" spans="1:7" thickBot="1">
      <c r="A7991" s="62" t="s">
        <v>3928</v>
      </c>
      <c r="B7991" s="61">
        <v>780</v>
      </c>
      <c r="C7991" s="61" t="str">
        <f t="shared" si="396"/>
        <v>No Tie</v>
      </c>
      <c r="D7991" s="63">
        <f t="shared" si="397"/>
        <v>780</v>
      </c>
      <c r="E7991" s="63">
        <v>780</v>
      </c>
      <c r="F7991" s="61" t="s">
        <v>2168</v>
      </c>
      <c r="G7991" s="61" t="str">
        <f t="shared" si="398"/>
        <v>David Vanegas</v>
      </c>
    </row>
    <row r="7992" spans="1:7" thickBot="1">
      <c r="A7992" s="62" t="s">
        <v>3928</v>
      </c>
      <c r="B7992" s="61">
        <v>780</v>
      </c>
      <c r="C7992" s="61" t="str">
        <f t="shared" si="396"/>
        <v>No Tie</v>
      </c>
      <c r="D7992" s="63">
        <f t="shared" si="397"/>
        <v>780</v>
      </c>
      <c r="E7992" s="63">
        <v>780</v>
      </c>
      <c r="F7992" s="61" t="s">
        <v>2167</v>
      </c>
      <c r="G7992" s="61" t="str">
        <f t="shared" si="398"/>
        <v>Joong Kyung Mo</v>
      </c>
    </row>
    <row r="7993" spans="1:7" thickBot="1">
      <c r="A7993" s="62" t="s">
        <v>3928</v>
      </c>
      <c r="B7993" s="61">
        <v>782</v>
      </c>
      <c r="C7993" s="61" t="str">
        <f t="shared" si="396"/>
        <v>No Tie</v>
      </c>
      <c r="D7993" s="63">
        <f t="shared" si="397"/>
        <v>782</v>
      </c>
      <c r="E7993" s="63">
        <v>782</v>
      </c>
      <c r="F7993" s="61" t="s">
        <v>2169</v>
      </c>
      <c r="G7993" s="61" t="str">
        <f t="shared" si="398"/>
        <v>Espen Kofstad</v>
      </c>
    </row>
    <row r="7994" spans="1:7" thickBot="1">
      <c r="A7994" s="62" t="s">
        <v>3928</v>
      </c>
      <c r="B7994" s="61">
        <v>783</v>
      </c>
      <c r="C7994" s="61" t="str">
        <f t="shared" si="396"/>
        <v>No Tie</v>
      </c>
      <c r="D7994" s="63">
        <f t="shared" si="397"/>
        <v>783</v>
      </c>
      <c r="E7994" s="63">
        <v>783</v>
      </c>
      <c r="F7994" s="61" t="s">
        <v>2170</v>
      </c>
      <c r="G7994" s="61" t="str">
        <f t="shared" si="398"/>
        <v>Ryosuke Kinoshita</v>
      </c>
    </row>
    <row r="7995" spans="1:7" thickBot="1">
      <c r="A7995" s="62" t="s">
        <v>3928</v>
      </c>
      <c r="B7995" s="61">
        <v>784</v>
      </c>
      <c r="C7995" s="61" t="str">
        <f t="shared" si="396"/>
        <v>No Tie</v>
      </c>
      <c r="D7995" s="63">
        <f t="shared" si="397"/>
        <v>784</v>
      </c>
      <c r="E7995" s="63">
        <v>784</v>
      </c>
      <c r="F7995" s="61" t="s">
        <v>703</v>
      </c>
      <c r="G7995" s="61" t="str">
        <f t="shared" si="398"/>
        <v>Tag Ridings</v>
      </c>
    </row>
    <row r="7996" spans="1:7" thickBot="1">
      <c r="A7996" s="62" t="s">
        <v>3928</v>
      </c>
      <c r="B7996" s="61">
        <v>785</v>
      </c>
      <c r="C7996" s="61" t="str">
        <f t="shared" si="396"/>
        <v>No Tie</v>
      </c>
      <c r="D7996" s="63">
        <f t="shared" si="397"/>
        <v>785</v>
      </c>
      <c r="E7996" s="63">
        <v>785</v>
      </c>
      <c r="F7996" s="61" t="s">
        <v>2171</v>
      </c>
      <c r="G7996" s="61" t="str">
        <f t="shared" si="398"/>
        <v>Knut Borsheim</v>
      </c>
    </row>
    <row r="7997" spans="1:7" thickBot="1">
      <c r="A7997" s="62" t="s">
        <v>3928</v>
      </c>
      <c r="B7997" s="61">
        <v>786</v>
      </c>
      <c r="C7997" s="61" t="str">
        <f t="shared" si="396"/>
        <v>No Tie</v>
      </c>
      <c r="D7997" s="63">
        <f t="shared" si="397"/>
        <v>786</v>
      </c>
      <c r="E7997" s="63">
        <v>786</v>
      </c>
      <c r="F7997" s="61" t="s">
        <v>1538</v>
      </c>
      <c r="G7997" s="61" t="str">
        <f t="shared" si="398"/>
        <v>Kyongjun Moon</v>
      </c>
    </row>
    <row r="7998" spans="1:7" thickBot="1">
      <c r="A7998" s="62" t="s">
        <v>3928</v>
      </c>
      <c r="B7998" s="61">
        <v>786</v>
      </c>
      <c r="C7998" s="61" t="str">
        <f t="shared" si="396"/>
        <v>No Tie</v>
      </c>
      <c r="D7998" s="63">
        <f t="shared" si="397"/>
        <v>786</v>
      </c>
      <c r="E7998" s="63">
        <v>786</v>
      </c>
      <c r="F7998" s="61" t="s">
        <v>2172</v>
      </c>
      <c r="G7998" s="61" t="str">
        <f t="shared" si="398"/>
        <v>Paul Dwyer</v>
      </c>
    </row>
    <row r="7999" spans="1:7" thickBot="1">
      <c r="A7999" s="62" t="s">
        <v>3928</v>
      </c>
      <c r="B7999" s="61">
        <v>788</v>
      </c>
      <c r="C7999" s="61" t="str">
        <f t="shared" si="396"/>
        <v>No Tie</v>
      </c>
      <c r="D7999" s="63">
        <f t="shared" si="397"/>
        <v>788</v>
      </c>
      <c r="E7999" s="63">
        <v>788</v>
      </c>
      <c r="F7999" s="61" t="s">
        <v>2174</v>
      </c>
      <c r="G7999" s="61" t="str">
        <f t="shared" si="398"/>
        <v>CJ Plessis</v>
      </c>
    </row>
    <row r="8000" spans="1:7" thickBot="1">
      <c r="A8000" s="62" t="s">
        <v>3928</v>
      </c>
      <c r="B8000" s="61">
        <v>788</v>
      </c>
      <c r="C8000" s="61" t="str">
        <f t="shared" si="396"/>
        <v>No Tie</v>
      </c>
      <c r="D8000" s="63">
        <f t="shared" si="397"/>
        <v>788</v>
      </c>
      <c r="E8000" s="63">
        <v>788</v>
      </c>
      <c r="F8000" s="61" t="s">
        <v>2173</v>
      </c>
      <c r="G8000" s="61" t="str">
        <f t="shared" si="398"/>
        <v>Hunter Haas</v>
      </c>
    </row>
    <row r="8001" spans="1:7" thickBot="1">
      <c r="A8001" s="62" t="s">
        <v>3928</v>
      </c>
      <c r="B8001" s="61">
        <v>790</v>
      </c>
      <c r="C8001" s="61" t="str">
        <f t="shared" si="396"/>
        <v>No Tie</v>
      </c>
      <c r="D8001" s="63">
        <f t="shared" si="397"/>
        <v>790</v>
      </c>
      <c r="E8001" s="63">
        <v>790</v>
      </c>
      <c r="F8001" s="61" t="s">
        <v>2175</v>
      </c>
      <c r="G8001" s="61" t="str">
        <f t="shared" si="398"/>
        <v>Dodge Kemmer</v>
      </c>
    </row>
    <row r="8002" spans="1:7" thickBot="1">
      <c r="A8002" s="62" t="s">
        <v>3928</v>
      </c>
      <c r="B8002" s="61">
        <v>791</v>
      </c>
      <c r="C8002" s="61" t="str">
        <f t="shared" si="396"/>
        <v>No Tie</v>
      </c>
      <c r="D8002" s="63">
        <f t="shared" si="397"/>
        <v>791</v>
      </c>
      <c r="E8002" s="63">
        <v>791</v>
      </c>
      <c r="F8002" s="61" t="s">
        <v>2176</v>
      </c>
      <c r="G8002" s="61" t="str">
        <f t="shared" si="398"/>
        <v>Benjamin Alvarado</v>
      </c>
    </row>
    <row r="8003" spans="1:7" thickBot="1">
      <c r="A8003" s="62" t="s">
        <v>3928</v>
      </c>
      <c r="B8003" s="61">
        <v>792</v>
      </c>
      <c r="C8003" s="61" t="str">
        <f t="shared" si="396"/>
        <v>No Tie</v>
      </c>
      <c r="D8003" s="63">
        <f t="shared" si="397"/>
        <v>792</v>
      </c>
      <c r="E8003" s="63">
        <v>792</v>
      </c>
      <c r="F8003" s="61" t="s">
        <v>1905</v>
      </c>
      <c r="G8003" s="61" t="str">
        <f t="shared" si="398"/>
        <v>Glen Day</v>
      </c>
    </row>
    <row r="8004" spans="1:7" thickBot="1">
      <c r="A8004" s="62" t="s">
        <v>3928</v>
      </c>
      <c r="B8004" s="61">
        <v>793</v>
      </c>
      <c r="C8004" s="61" t="str">
        <f t="shared" si="396"/>
        <v>No Tie</v>
      </c>
      <c r="D8004" s="63">
        <f t="shared" si="397"/>
        <v>793</v>
      </c>
      <c r="E8004" s="63">
        <v>793</v>
      </c>
      <c r="F8004" s="61" t="s">
        <v>1822</v>
      </c>
      <c r="G8004" s="61" t="str">
        <f t="shared" si="398"/>
        <v>R Nachimuthu</v>
      </c>
    </row>
    <row r="8005" spans="1:7" thickBot="1">
      <c r="A8005" s="62" t="s">
        <v>3928</v>
      </c>
      <c r="B8005" s="61">
        <v>794</v>
      </c>
      <c r="C8005" s="61" t="str">
        <f t="shared" si="396"/>
        <v>No Tie</v>
      </c>
      <c r="D8005" s="63">
        <f t="shared" si="397"/>
        <v>794</v>
      </c>
      <c r="E8005" s="63">
        <v>794</v>
      </c>
      <c r="F8005" s="61" t="s">
        <v>2177</v>
      </c>
      <c r="G8005" s="61" t="str">
        <f t="shared" si="398"/>
        <v>Trevor Murphy</v>
      </c>
    </row>
    <row r="8006" spans="1:7" thickBot="1">
      <c r="A8006" s="62" t="s">
        <v>3928</v>
      </c>
      <c r="B8006" s="61">
        <v>795</v>
      </c>
      <c r="C8006" s="61" t="str">
        <f t="shared" si="396"/>
        <v>No Tie</v>
      </c>
      <c r="D8006" s="63">
        <f t="shared" si="397"/>
        <v>795</v>
      </c>
      <c r="E8006" s="63">
        <v>795</v>
      </c>
      <c r="F8006" s="61" t="s">
        <v>713</v>
      </c>
      <c r="G8006" s="61" t="str">
        <f t="shared" si="398"/>
        <v>D.J. Trahan</v>
      </c>
    </row>
    <row r="8007" spans="1:7" thickBot="1">
      <c r="A8007" s="62" t="s">
        <v>3928</v>
      </c>
      <c r="B8007" s="61">
        <v>796</v>
      </c>
      <c r="C8007" s="61" t="str">
        <f t="shared" si="396"/>
        <v>No Tie</v>
      </c>
      <c r="D8007" s="63">
        <f t="shared" si="397"/>
        <v>796</v>
      </c>
      <c r="E8007" s="63">
        <v>796</v>
      </c>
      <c r="F8007" s="61" t="s">
        <v>2178</v>
      </c>
      <c r="G8007" s="61" t="str">
        <f t="shared" si="398"/>
        <v>Ty Capps</v>
      </c>
    </row>
    <row r="8008" spans="1:7" thickBot="1">
      <c r="A8008" s="62" t="s">
        <v>3928</v>
      </c>
      <c r="B8008" s="61">
        <v>797</v>
      </c>
      <c r="C8008" s="61" t="str">
        <f t="shared" si="396"/>
        <v>No Tie</v>
      </c>
      <c r="D8008" s="63">
        <f t="shared" si="397"/>
        <v>797</v>
      </c>
      <c r="E8008" s="63">
        <v>797</v>
      </c>
      <c r="F8008" s="61" t="s">
        <v>1929</v>
      </c>
      <c r="G8008" s="61" t="str">
        <f t="shared" si="398"/>
        <v>Quincy Quek</v>
      </c>
    </row>
    <row r="8009" spans="1:7" thickBot="1">
      <c r="A8009" s="62" t="s">
        <v>3928</v>
      </c>
      <c r="B8009" s="61">
        <v>798</v>
      </c>
      <c r="C8009" s="61" t="str">
        <f t="shared" si="396"/>
        <v>No Tie</v>
      </c>
      <c r="D8009" s="63">
        <f t="shared" si="397"/>
        <v>798</v>
      </c>
      <c r="E8009" s="63">
        <v>798</v>
      </c>
      <c r="F8009" s="61" t="s">
        <v>2179</v>
      </c>
      <c r="G8009" s="61" t="str">
        <f t="shared" si="398"/>
        <v>Paul Claxton</v>
      </c>
    </row>
    <row r="8010" spans="1:7" thickBot="1">
      <c r="A8010" s="62" t="s">
        <v>3928</v>
      </c>
      <c r="B8010" s="61">
        <v>799</v>
      </c>
      <c r="C8010" s="61" t="str">
        <f t="shared" si="396"/>
        <v>No Tie</v>
      </c>
      <c r="D8010" s="63">
        <f t="shared" si="397"/>
        <v>799</v>
      </c>
      <c r="E8010" s="63">
        <v>799</v>
      </c>
      <c r="F8010" s="61" t="s">
        <v>1896</v>
      </c>
      <c r="G8010" s="61" t="str">
        <f t="shared" si="398"/>
        <v>Brady Schnell</v>
      </c>
    </row>
    <row r="8011" spans="1:7" thickBot="1">
      <c r="A8011" s="62" t="s">
        <v>3928</v>
      </c>
      <c r="B8011" s="61">
        <v>800</v>
      </c>
      <c r="C8011" s="61" t="str">
        <f t="shared" si="396"/>
        <v>No Tie</v>
      </c>
      <c r="D8011" s="63">
        <f t="shared" si="397"/>
        <v>800</v>
      </c>
      <c r="E8011" s="63">
        <v>800</v>
      </c>
      <c r="F8011" s="61" t="s">
        <v>2180</v>
      </c>
      <c r="G8011" s="61" t="str">
        <f t="shared" si="398"/>
        <v>Scott Laycock</v>
      </c>
    </row>
    <row r="8012" spans="1:7" thickBot="1">
      <c r="A8012" s="62" t="s">
        <v>3928</v>
      </c>
      <c r="B8012" s="61">
        <v>801</v>
      </c>
      <c r="C8012" s="61" t="str">
        <f t="shared" si="396"/>
        <v>No Tie</v>
      </c>
      <c r="D8012" s="63">
        <f t="shared" si="397"/>
        <v>801</v>
      </c>
      <c r="E8012" s="63">
        <v>801</v>
      </c>
      <c r="F8012" s="61" t="s">
        <v>1532</v>
      </c>
      <c r="G8012" s="61" t="str">
        <f t="shared" si="398"/>
        <v>Jack Senior</v>
      </c>
    </row>
    <row r="8013" spans="1:7" thickBot="1">
      <c r="A8013" s="62" t="s">
        <v>3928</v>
      </c>
      <c r="B8013" s="61">
        <v>802</v>
      </c>
      <c r="C8013" s="61" t="str">
        <f t="shared" si="396"/>
        <v>No Tie</v>
      </c>
      <c r="D8013" s="63">
        <f t="shared" si="397"/>
        <v>802</v>
      </c>
      <c r="E8013" s="63">
        <v>802</v>
      </c>
      <c r="F8013" s="61" t="s">
        <v>2181</v>
      </c>
      <c r="G8013" s="61" t="str">
        <f t="shared" si="398"/>
        <v>Leroux Ferreira</v>
      </c>
    </row>
    <row r="8014" spans="1:7" thickBot="1">
      <c r="A8014" s="62" t="s">
        <v>3928</v>
      </c>
      <c r="B8014" s="61">
        <v>803</v>
      </c>
      <c r="C8014" s="61" t="str">
        <f t="shared" si="396"/>
        <v>No Tie</v>
      </c>
      <c r="D8014" s="63">
        <f t="shared" si="397"/>
        <v>803</v>
      </c>
      <c r="E8014" s="63">
        <v>803</v>
      </c>
      <c r="F8014" s="61" t="s">
        <v>779</v>
      </c>
      <c r="G8014" s="61" t="str">
        <f t="shared" si="398"/>
        <v>Jin Park</v>
      </c>
    </row>
    <row r="8015" spans="1:7" thickBot="1">
      <c r="A8015" s="62" t="s">
        <v>3928</v>
      </c>
      <c r="B8015" s="61">
        <v>804</v>
      </c>
      <c r="C8015" s="61" t="str">
        <f t="shared" si="396"/>
        <v>No Tie</v>
      </c>
      <c r="D8015" s="63">
        <f t="shared" si="397"/>
        <v>804</v>
      </c>
      <c r="E8015" s="63">
        <v>804</v>
      </c>
      <c r="F8015" s="61" t="s">
        <v>2183</v>
      </c>
      <c r="G8015" s="61" t="str">
        <f t="shared" si="398"/>
        <v>Damian Ulrich</v>
      </c>
    </row>
    <row r="8016" spans="1:7" thickBot="1">
      <c r="A8016" s="62" t="s">
        <v>3928</v>
      </c>
      <c r="B8016" s="61">
        <v>804</v>
      </c>
      <c r="C8016" s="61" t="str">
        <f t="shared" si="396"/>
        <v>No Tie</v>
      </c>
      <c r="D8016" s="63">
        <f t="shared" si="397"/>
        <v>804</v>
      </c>
      <c r="E8016" s="63">
        <v>804</v>
      </c>
      <c r="F8016" s="61" t="s">
        <v>2182</v>
      </c>
      <c r="G8016" s="61" t="str">
        <f t="shared" si="398"/>
        <v>Hugo Leon</v>
      </c>
    </row>
    <row r="8017" spans="1:7" thickBot="1">
      <c r="A8017" s="62" t="s">
        <v>3928</v>
      </c>
      <c r="B8017" s="61">
        <v>806</v>
      </c>
      <c r="C8017" s="61" t="str">
        <f t="shared" si="396"/>
        <v>No Tie</v>
      </c>
      <c r="D8017" s="63">
        <f t="shared" si="397"/>
        <v>806</v>
      </c>
      <c r="E8017" s="63">
        <v>806</v>
      </c>
      <c r="F8017" s="61" t="s">
        <v>2184</v>
      </c>
      <c r="G8017" s="61" t="str">
        <f t="shared" si="398"/>
        <v>Khor Kheng-Hwai</v>
      </c>
    </row>
    <row r="8018" spans="1:7" thickBot="1">
      <c r="A8018" s="62" t="s">
        <v>3928</v>
      </c>
      <c r="B8018" s="61">
        <v>806</v>
      </c>
      <c r="C8018" s="61" t="str">
        <f t="shared" si="396"/>
        <v>No Tie</v>
      </c>
      <c r="D8018" s="63">
        <f t="shared" si="397"/>
        <v>806</v>
      </c>
      <c r="E8018" s="63">
        <v>806</v>
      </c>
      <c r="F8018" s="61" t="s">
        <v>1998</v>
      </c>
      <c r="G8018" s="61" t="str">
        <f t="shared" si="398"/>
        <v>Puma Dominguez</v>
      </c>
    </row>
    <row r="8019" spans="1:7" thickBot="1">
      <c r="A8019" s="62" t="s">
        <v>3928</v>
      </c>
      <c r="B8019" s="61">
        <v>808</v>
      </c>
      <c r="C8019" s="61" t="str">
        <f t="shared" si="396"/>
        <v>No Tie</v>
      </c>
      <c r="D8019" s="63">
        <f t="shared" si="397"/>
        <v>808</v>
      </c>
      <c r="E8019" s="63">
        <v>808</v>
      </c>
      <c r="F8019" s="61" t="s">
        <v>2185</v>
      </c>
      <c r="G8019" s="61" t="str">
        <f t="shared" si="398"/>
        <v>Anthony Summers</v>
      </c>
    </row>
    <row r="8020" spans="1:7" thickBot="1">
      <c r="A8020" s="62" t="s">
        <v>3928</v>
      </c>
      <c r="B8020" s="61">
        <v>809</v>
      </c>
      <c r="C8020" s="61" t="str">
        <f t="shared" si="396"/>
        <v>No Tie</v>
      </c>
      <c r="D8020" s="63">
        <f t="shared" si="397"/>
        <v>809</v>
      </c>
      <c r="E8020" s="63">
        <v>809</v>
      </c>
      <c r="F8020" s="61" t="s">
        <v>2186</v>
      </c>
      <c r="G8020" s="61" t="str">
        <f t="shared" si="398"/>
        <v>Doug McGuigan</v>
      </c>
    </row>
    <row r="8021" spans="1:7" thickBot="1">
      <c r="A8021" s="62" t="s">
        <v>3928</v>
      </c>
      <c r="B8021" s="61">
        <v>810</v>
      </c>
      <c r="C8021" s="61" t="str">
        <f t="shared" si="396"/>
        <v>No Tie</v>
      </c>
      <c r="D8021" s="63">
        <f t="shared" si="397"/>
        <v>810</v>
      </c>
      <c r="E8021" s="63">
        <v>810</v>
      </c>
      <c r="F8021" s="61" t="s">
        <v>1928</v>
      </c>
      <c r="G8021" s="61" t="str">
        <f t="shared" si="398"/>
        <v>Scott Parel</v>
      </c>
    </row>
    <row r="8022" spans="1:7" thickBot="1">
      <c r="A8022" s="62" t="s">
        <v>3928</v>
      </c>
      <c r="B8022" s="61">
        <v>811</v>
      </c>
      <c r="C8022" s="61" t="str">
        <f t="shared" si="396"/>
        <v>No Tie</v>
      </c>
      <c r="D8022" s="63">
        <f t="shared" si="397"/>
        <v>811</v>
      </c>
      <c r="E8022" s="63">
        <v>811</v>
      </c>
      <c r="F8022" s="61" t="s">
        <v>2187</v>
      </c>
      <c r="G8022" s="61" t="str">
        <f t="shared" si="398"/>
        <v>Will Claxton</v>
      </c>
    </row>
    <row r="8023" spans="1:7" thickBot="1">
      <c r="A8023" s="62" t="s">
        <v>3928</v>
      </c>
      <c r="B8023" s="61">
        <v>812</v>
      </c>
      <c r="C8023" s="61" t="str">
        <f t="shared" si="396"/>
        <v>No Tie</v>
      </c>
      <c r="D8023" s="63">
        <f t="shared" si="397"/>
        <v>812</v>
      </c>
      <c r="E8023" s="63">
        <v>812</v>
      </c>
      <c r="F8023" s="61" t="s">
        <v>2188</v>
      </c>
      <c r="G8023" s="61" t="str">
        <f t="shared" si="398"/>
        <v>Ross Wellington</v>
      </c>
    </row>
    <row r="8024" spans="1:7" thickBot="1">
      <c r="A8024" s="62" t="s">
        <v>3928</v>
      </c>
      <c r="B8024" s="61">
        <v>813</v>
      </c>
      <c r="C8024" s="61" t="str">
        <f t="shared" si="396"/>
        <v>No Tie</v>
      </c>
      <c r="D8024" s="63">
        <f t="shared" si="397"/>
        <v>813</v>
      </c>
      <c r="E8024" s="63">
        <v>813</v>
      </c>
      <c r="F8024" s="61" t="s">
        <v>1459</v>
      </c>
      <c r="G8024" s="61" t="str">
        <f t="shared" si="398"/>
        <v>Ben Evans</v>
      </c>
    </row>
    <row r="8025" spans="1:7" thickBot="1">
      <c r="A8025" s="62" t="s">
        <v>3928</v>
      </c>
      <c r="B8025" s="61">
        <v>814</v>
      </c>
      <c r="C8025" s="61" t="str">
        <f t="shared" si="396"/>
        <v>No Tie</v>
      </c>
      <c r="D8025" s="63">
        <f t="shared" si="397"/>
        <v>814</v>
      </c>
      <c r="E8025" s="63">
        <v>814</v>
      </c>
      <c r="F8025" s="61" t="s">
        <v>1726</v>
      </c>
      <c r="G8025" s="61" t="str">
        <f t="shared" si="398"/>
        <v>George Murray</v>
      </c>
    </row>
    <row r="8026" spans="1:7" thickBot="1">
      <c r="A8026" s="62" t="s">
        <v>3928</v>
      </c>
      <c r="B8026" s="61">
        <v>815</v>
      </c>
      <c r="C8026" s="61" t="str">
        <f t="shared" si="396"/>
        <v>No Tie</v>
      </c>
      <c r="D8026" s="63">
        <f t="shared" si="397"/>
        <v>815</v>
      </c>
      <c r="E8026" s="63">
        <v>815</v>
      </c>
      <c r="F8026" s="61" t="s">
        <v>2189</v>
      </c>
      <c r="G8026" s="61" t="str">
        <f t="shared" si="398"/>
        <v>Mitsuhiko Hashizume</v>
      </c>
    </row>
    <row r="8027" spans="1:7" thickBot="1">
      <c r="A8027" s="62" t="s">
        <v>3928</v>
      </c>
      <c r="B8027" s="61">
        <v>816</v>
      </c>
      <c r="C8027" s="61" t="str">
        <f t="shared" si="396"/>
        <v>No Tie</v>
      </c>
      <c r="D8027" s="63">
        <f t="shared" si="397"/>
        <v>816</v>
      </c>
      <c r="E8027" s="63">
        <v>816</v>
      </c>
      <c r="F8027" s="61" t="s">
        <v>1406</v>
      </c>
      <c r="G8027" s="61" t="str">
        <f t="shared" si="398"/>
        <v>Mardan Mamat</v>
      </c>
    </row>
    <row r="8028" spans="1:7" thickBot="1">
      <c r="A8028" s="62" t="s">
        <v>3928</v>
      </c>
      <c r="B8028" s="61">
        <v>817</v>
      </c>
      <c r="C8028" s="61" t="str">
        <f t="shared" si="396"/>
        <v>No Tie</v>
      </c>
      <c r="D8028" s="63">
        <f t="shared" si="397"/>
        <v>817</v>
      </c>
      <c r="E8028" s="63">
        <v>817</v>
      </c>
      <c r="F8028" s="61" t="s">
        <v>1772</v>
      </c>
      <c r="G8028" s="61" t="str">
        <f t="shared" si="398"/>
        <v>Niclas Fasth</v>
      </c>
    </row>
    <row r="8029" spans="1:7" thickBot="1">
      <c r="A8029" s="62" t="s">
        <v>3928</v>
      </c>
      <c r="B8029" s="61">
        <v>818</v>
      </c>
      <c r="C8029" s="61" t="str">
        <f t="shared" si="396"/>
        <v>No Tie</v>
      </c>
      <c r="D8029" s="63">
        <f t="shared" si="397"/>
        <v>818</v>
      </c>
      <c r="E8029" s="63">
        <v>818</v>
      </c>
      <c r="F8029" s="61" t="s">
        <v>1826</v>
      </c>
      <c r="G8029" s="61" t="str">
        <f t="shared" si="398"/>
        <v>Jaakko Makitalo</v>
      </c>
    </row>
    <row r="8030" spans="1:7" thickBot="1">
      <c r="A8030" s="62" t="s">
        <v>3928</v>
      </c>
      <c r="B8030" s="61">
        <v>819</v>
      </c>
      <c r="C8030" s="61" t="str">
        <f t="shared" si="396"/>
        <v>No Tie</v>
      </c>
      <c r="D8030" s="63">
        <f t="shared" si="397"/>
        <v>819</v>
      </c>
      <c r="E8030" s="63">
        <v>819</v>
      </c>
      <c r="F8030" s="61" t="s">
        <v>2190</v>
      </c>
      <c r="G8030" s="61" t="str">
        <f t="shared" si="398"/>
        <v>Bobby Gates</v>
      </c>
    </row>
    <row r="8031" spans="1:7" thickBot="1">
      <c r="A8031" s="62" t="s">
        <v>3928</v>
      </c>
      <c r="B8031" s="61">
        <v>820</v>
      </c>
      <c r="C8031" s="61" t="str">
        <f t="shared" si="396"/>
        <v>No Tie</v>
      </c>
      <c r="D8031" s="63">
        <f t="shared" si="397"/>
        <v>820</v>
      </c>
      <c r="E8031" s="63">
        <v>820</v>
      </c>
      <c r="F8031" s="61" t="s">
        <v>1412</v>
      </c>
      <c r="G8031" s="61" t="str">
        <f t="shared" si="398"/>
        <v>Max Orrin</v>
      </c>
    </row>
    <row r="8032" spans="1:7" thickBot="1">
      <c r="A8032" s="62" t="s">
        <v>3928</v>
      </c>
      <c r="B8032" s="61">
        <v>821</v>
      </c>
      <c r="C8032" s="61" t="str">
        <f t="shared" si="396"/>
        <v>No Tie</v>
      </c>
      <c r="D8032" s="63">
        <f t="shared" si="397"/>
        <v>821</v>
      </c>
      <c r="E8032" s="63">
        <v>821</v>
      </c>
      <c r="F8032" s="61" t="s">
        <v>2191</v>
      </c>
      <c r="G8032" s="61" t="str">
        <f t="shared" si="398"/>
        <v>Martin du Toit</v>
      </c>
    </row>
    <row r="8033" spans="1:7" thickBot="1">
      <c r="A8033" s="62" t="s">
        <v>3928</v>
      </c>
      <c r="B8033" s="61">
        <v>822</v>
      </c>
      <c r="C8033" s="61" t="str">
        <f t="shared" si="396"/>
        <v>No Tie</v>
      </c>
      <c r="D8033" s="63">
        <f t="shared" si="397"/>
        <v>822</v>
      </c>
      <c r="E8033" s="63">
        <v>822</v>
      </c>
      <c r="F8033" s="61" t="s">
        <v>1884</v>
      </c>
      <c r="G8033" s="61" t="str">
        <f t="shared" si="398"/>
        <v>Jack Doherty</v>
      </c>
    </row>
    <row r="8034" spans="1:7" thickBot="1">
      <c r="A8034" s="62" t="s">
        <v>3928</v>
      </c>
      <c r="B8034" s="61">
        <v>823</v>
      </c>
      <c r="C8034" s="61" t="str">
        <f t="shared" si="396"/>
        <v>No Tie</v>
      </c>
      <c r="D8034" s="63">
        <f t="shared" si="397"/>
        <v>823</v>
      </c>
      <c r="E8034" s="63">
        <v>823</v>
      </c>
      <c r="F8034" s="61" t="s">
        <v>759</v>
      </c>
      <c r="G8034" s="61" t="str">
        <f t="shared" si="398"/>
        <v>Doug LaBelle II</v>
      </c>
    </row>
    <row r="8035" spans="1:7" thickBot="1">
      <c r="A8035" s="62" t="s">
        <v>3928</v>
      </c>
      <c r="B8035" s="61">
        <v>824</v>
      </c>
      <c r="C8035" s="61" t="str">
        <f t="shared" si="396"/>
        <v>No Tie</v>
      </c>
      <c r="D8035" s="63">
        <f t="shared" si="397"/>
        <v>824</v>
      </c>
      <c r="E8035" s="63">
        <v>824</v>
      </c>
      <c r="F8035" s="61" t="s">
        <v>2192</v>
      </c>
      <c r="G8035" s="61" t="str">
        <f t="shared" si="398"/>
        <v>Jay Choi</v>
      </c>
    </row>
    <row r="8036" spans="1:7" thickBot="1">
      <c r="A8036" s="62" t="s">
        <v>3928</v>
      </c>
      <c r="B8036" s="61">
        <v>825</v>
      </c>
      <c r="C8036" s="61" t="str">
        <f t="shared" si="396"/>
        <v>No Tie</v>
      </c>
      <c r="D8036" s="63">
        <f t="shared" si="397"/>
        <v>825</v>
      </c>
      <c r="E8036" s="63">
        <v>825</v>
      </c>
      <c r="F8036" s="61" t="s">
        <v>1861</v>
      </c>
      <c r="G8036" s="61" t="str">
        <f t="shared" si="398"/>
        <v>S.S. Hong</v>
      </c>
    </row>
    <row r="8037" spans="1:7" thickBot="1">
      <c r="A8037" s="62" t="s">
        <v>3928</v>
      </c>
      <c r="B8037" s="61">
        <v>826</v>
      </c>
      <c r="C8037" s="61" t="str">
        <f t="shared" si="396"/>
        <v>No Tie</v>
      </c>
      <c r="D8037" s="63">
        <f t="shared" si="397"/>
        <v>826</v>
      </c>
      <c r="E8037" s="63">
        <v>826</v>
      </c>
      <c r="F8037" s="61" t="s">
        <v>2193</v>
      </c>
      <c r="G8037" s="61" t="str">
        <f t="shared" si="398"/>
        <v>Wisut Artjanawat</v>
      </c>
    </row>
    <row r="8038" spans="1:7" thickBot="1">
      <c r="A8038" s="62" t="s">
        <v>3928</v>
      </c>
      <c r="B8038" s="61">
        <v>827</v>
      </c>
      <c r="C8038" s="61" t="str">
        <f t="shared" si="396"/>
        <v>No Tie</v>
      </c>
      <c r="D8038" s="63">
        <f t="shared" si="397"/>
        <v>827</v>
      </c>
      <c r="E8038" s="63">
        <v>827</v>
      </c>
      <c r="F8038" s="61" t="s">
        <v>1954</v>
      </c>
      <c r="G8038" s="61" t="str">
        <f t="shared" si="398"/>
        <v>Mark Haastrup</v>
      </c>
    </row>
    <row r="8039" spans="1:7" thickBot="1">
      <c r="A8039" s="62" t="s">
        <v>3928</v>
      </c>
      <c r="B8039" s="61">
        <v>828</v>
      </c>
      <c r="C8039" s="61" t="str">
        <f t="shared" si="396"/>
        <v>No Tie</v>
      </c>
      <c r="D8039" s="63">
        <f t="shared" si="397"/>
        <v>828</v>
      </c>
      <c r="E8039" s="63">
        <v>828</v>
      </c>
      <c r="F8039" s="61" t="s">
        <v>1463</v>
      </c>
      <c r="G8039" s="61" t="str">
        <f t="shared" si="398"/>
        <v>Scott Arnold</v>
      </c>
    </row>
    <row r="8040" spans="1:7" thickBot="1">
      <c r="A8040" s="62" t="s">
        <v>3928</v>
      </c>
      <c r="B8040" s="61">
        <v>829</v>
      </c>
      <c r="C8040" s="61" t="str">
        <f t="shared" si="396"/>
        <v>No Tie</v>
      </c>
      <c r="D8040" s="63">
        <f t="shared" si="397"/>
        <v>829</v>
      </c>
      <c r="E8040" s="63">
        <v>829</v>
      </c>
      <c r="F8040" s="61" t="s">
        <v>2194</v>
      </c>
      <c r="G8040" s="61" t="str">
        <f t="shared" si="398"/>
        <v>Tirawat Kaewsiribandt</v>
      </c>
    </row>
    <row r="8041" spans="1:7" thickBot="1">
      <c r="A8041" s="62" t="s">
        <v>3928</v>
      </c>
      <c r="B8041" s="61">
        <v>830</v>
      </c>
      <c r="C8041" s="61" t="str">
        <f t="shared" si="396"/>
        <v>No Tie</v>
      </c>
      <c r="D8041" s="63">
        <f t="shared" si="397"/>
        <v>830</v>
      </c>
      <c r="E8041" s="63">
        <v>830</v>
      </c>
      <c r="F8041" s="61" t="s">
        <v>2195</v>
      </c>
      <c r="G8041" s="61" t="str">
        <f t="shared" si="398"/>
        <v>Bhavik Patel</v>
      </c>
    </row>
    <row r="8042" spans="1:7" thickBot="1">
      <c r="A8042" s="62" t="s">
        <v>3928</v>
      </c>
      <c r="B8042" s="61">
        <v>831</v>
      </c>
      <c r="C8042" s="61" t="str">
        <f t="shared" si="396"/>
        <v>No Tie</v>
      </c>
      <c r="D8042" s="63">
        <f t="shared" si="397"/>
        <v>831</v>
      </c>
      <c r="E8042" s="63">
        <v>831</v>
      </c>
      <c r="F8042" s="61" t="s">
        <v>1430</v>
      </c>
      <c r="G8042" s="61" t="str">
        <f t="shared" si="398"/>
        <v>Josh Geary</v>
      </c>
    </row>
    <row r="8043" spans="1:7" thickBot="1">
      <c r="A8043" s="62" t="s">
        <v>3928</v>
      </c>
      <c r="B8043" s="61">
        <v>832</v>
      </c>
      <c r="C8043" s="61" t="str">
        <f t="shared" si="396"/>
        <v>No Tie</v>
      </c>
      <c r="D8043" s="63">
        <f t="shared" si="397"/>
        <v>832</v>
      </c>
      <c r="E8043" s="63">
        <v>832</v>
      </c>
      <c r="F8043" s="61" t="s">
        <v>2196</v>
      </c>
      <c r="G8043" s="61" t="str">
        <f t="shared" si="398"/>
        <v>Bryce Easton</v>
      </c>
    </row>
    <row r="8044" spans="1:7" thickBot="1">
      <c r="A8044" s="62" t="s">
        <v>3928</v>
      </c>
      <c r="B8044" s="61">
        <v>833</v>
      </c>
      <c r="C8044" s="61" t="str">
        <f t="shared" ref="C8044:C8107" si="399">IFERROR(SEARCH("T",B8044),"No Tie")</f>
        <v>No Tie</v>
      </c>
      <c r="D8044" s="63">
        <f t="shared" ref="D8044:D8107" si="400">IF(C8044="No Tie",B8044,RIGHT(B8044,LEN(B8044)-1))</f>
        <v>833</v>
      </c>
      <c r="E8044" s="63">
        <v>833</v>
      </c>
      <c r="F8044" s="61" t="s">
        <v>2197</v>
      </c>
      <c r="G8044" s="61" t="str">
        <f t="shared" ref="G8044:G8107" si="401">TRIM(SUBSTITUTE(F8044,CHAR(160),CHAR(32)))</f>
        <v>Gregory Main</v>
      </c>
    </row>
    <row r="8045" spans="1:7" thickBot="1">
      <c r="A8045" s="62" t="s">
        <v>3928</v>
      </c>
      <c r="B8045" s="61">
        <v>834</v>
      </c>
      <c r="C8045" s="61" t="str">
        <f t="shared" si="399"/>
        <v>No Tie</v>
      </c>
      <c r="D8045" s="63">
        <f t="shared" si="400"/>
        <v>834</v>
      </c>
      <c r="E8045" s="63">
        <v>834</v>
      </c>
      <c r="F8045" s="61" t="s">
        <v>2199</v>
      </c>
      <c r="G8045" s="61" t="str">
        <f t="shared" si="401"/>
        <v>David Lutterus</v>
      </c>
    </row>
    <row r="8046" spans="1:7" thickBot="1">
      <c r="A8046" s="62" t="s">
        <v>3928</v>
      </c>
      <c r="B8046" s="61">
        <v>834</v>
      </c>
      <c r="C8046" s="61" t="str">
        <f t="shared" si="399"/>
        <v>No Tie</v>
      </c>
      <c r="D8046" s="63">
        <f t="shared" si="400"/>
        <v>834</v>
      </c>
      <c r="E8046" s="63">
        <v>834</v>
      </c>
      <c r="F8046" s="61" t="s">
        <v>2198</v>
      </c>
      <c r="G8046" s="61" t="str">
        <f t="shared" si="401"/>
        <v>Wil Besseling</v>
      </c>
    </row>
    <row r="8047" spans="1:7" thickBot="1">
      <c r="A8047" s="62" t="s">
        <v>3928</v>
      </c>
      <c r="B8047" s="61">
        <v>836</v>
      </c>
      <c r="C8047" s="61" t="str">
        <f t="shared" si="399"/>
        <v>No Tie</v>
      </c>
      <c r="D8047" s="63">
        <f t="shared" si="400"/>
        <v>836</v>
      </c>
      <c r="E8047" s="63">
        <v>836</v>
      </c>
      <c r="F8047" s="61" t="s">
        <v>1766</v>
      </c>
      <c r="G8047" s="61" t="str">
        <f t="shared" si="401"/>
        <v>Chris Smith</v>
      </c>
    </row>
    <row r="8048" spans="1:7" thickBot="1">
      <c r="A8048" s="62" t="s">
        <v>3928</v>
      </c>
      <c r="B8048" s="61">
        <v>837</v>
      </c>
      <c r="C8048" s="61" t="str">
        <f t="shared" si="399"/>
        <v>No Tie</v>
      </c>
      <c r="D8048" s="63">
        <f t="shared" si="400"/>
        <v>837</v>
      </c>
      <c r="E8048" s="63">
        <v>837</v>
      </c>
      <c r="F8048" s="61" t="s">
        <v>2200</v>
      </c>
      <c r="G8048" s="61" t="str">
        <f t="shared" si="401"/>
        <v>Camilo Benedetti</v>
      </c>
    </row>
    <row r="8049" spans="1:7" thickBot="1">
      <c r="A8049" s="62" t="s">
        <v>3928</v>
      </c>
      <c r="B8049" s="61">
        <v>837</v>
      </c>
      <c r="C8049" s="61" t="str">
        <f t="shared" si="399"/>
        <v>No Tie</v>
      </c>
      <c r="D8049" s="63">
        <f t="shared" si="400"/>
        <v>837</v>
      </c>
      <c r="E8049" s="63">
        <v>837</v>
      </c>
      <c r="F8049" s="61" t="s">
        <v>1842</v>
      </c>
      <c r="G8049" s="61" t="str">
        <f t="shared" si="401"/>
        <v>Mu Hu</v>
      </c>
    </row>
    <row r="8050" spans="1:7" thickBot="1">
      <c r="A8050" s="62" t="s">
        <v>3928</v>
      </c>
      <c r="B8050" s="61">
        <v>839</v>
      </c>
      <c r="C8050" s="61" t="str">
        <f t="shared" si="399"/>
        <v>No Tie</v>
      </c>
      <c r="D8050" s="63">
        <f t="shared" si="400"/>
        <v>839</v>
      </c>
      <c r="E8050" s="63">
        <v>839</v>
      </c>
      <c r="F8050" s="61" t="s">
        <v>710</v>
      </c>
      <c r="G8050" s="61" t="str">
        <f t="shared" si="401"/>
        <v>Steve LeBrun</v>
      </c>
    </row>
    <row r="8051" spans="1:7" thickBot="1">
      <c r="A8051" s="62" t="s">
        <v>3928</v>
      </c>
      <c r="B8051" s="61">
        <v>839</v>
      </c>
      <c r="C8051" s="61" t="str">
        <f t="shared" si="399"/>
        <v>No Tie</v>
      </c>
      <c r="D8051" s="63">
        <f t="shared" si="400"/>
        <v>839</v>
      </c>
      <c r="E8051" s="63">
        <v>839</v>
      </c>
      <c r="F8051" s="61" t="s">
        <v>2201</v>
      </c>
      <c r="G8051" s="61" t="str">
        <f t="shared" si="401"/>
        <v>Yui Ueda</v>
      </c>
    </row>
    <row r="8052" spans="1:7" thickBot="1">
      <c r="A8052" s="62" t="s">
        <v>3928</v>
      </c>
      <c r="B8052" s="61">
        <v>841</v>
      </c>
      <c r="C8052" s="61" t="str">
        <f t="shared" si="399"/>
        <v>No Tie</v>
      </c>
      <c r="D8052" s="63">
        <f t="shared" si="400"/>
        <v>841</v>
      </c>
      <c r="E8052" s="63">
        <v>841</v>
      </c>
      <c r="F8052" s="61" t="s">
        <v>1887</v>
      </c>
      <c r="G8052" s="61" t="str">
        <f t="shared" si="401"/>
        <v>Jason Norris</v>
      </c>
    </row>
    <row r="8053" spans="1:7" thickBot="1">
      <c r="A8053" s="62" t="s">
        <v>3928</v>
      </c>
      <c r="B8053" s="61">
        <v>842</v>
      </c>
      <c r="C8053" s="61" t="str">
        <f t="shared" si="399"/>
        <v>No Tie</v>
      </c>
      <c r="D8053" s="63">
        <f t="shared" si="400"/>
        <v>842</v>
      </c>
      <c r="E8053" s="63">
        <v>842</v>
      </c>
      <c r="F8053" s="61" t="s">
        <v>2202</v>
      </c>
      <c r="G8053" s="61" t="str">
        <f t="shared" si="401"/>
        <v>Jose Toledo</v>
      </c>
    </row>
    <row r="8054" spans="1:7" thickBot="1">
      <c r="A8054" s="62" t="s">
        <v>3928</v>
      </c>
      <c r="B8054" s="61">
        <v>843</v>
      </c>
      <c r="C8054" s="61" t="str">
        <f t="shared" si="399"/>
        <v>No Tie</v>
      </c>
      <c r="D8054" s="63">
        <f t="shared" si="400"/>
        <v>843</v>
      </c>
      <c r="E8054" s="63">
        <v>843</v>
      </c>
      <c r="F8054" s="61" t="s">
        <v>1742</v>
      </c>
      <c r="G8054" s="61" t="str">
        <f t="shared" si="401"/>
        <v>Paul Maddy</v>
      </c>
    </row>
    <row r="8055" spans="1:7" thickBot="1">
      <c r="A8055" s="62" t="s">
        <v>3928</v>
      </c>
      <c r="B8055" s="61">
        <v>843</v>
      </c>
      <c r="C8055" s="61" t="str">
        <f t="shared" si="399"/>
        <v>No Tie</v>
      </c>
      <c r="D8055" s="63">
        <f t="shared" si="400"/>
        <v>843</v>
      </c>
      <c r="E8055" s="63">
        <v>843</v>
      </c>
      <c r="F8055" s="61" t="s">
        <v>2203</v>
      </c>
      <c r="G8055" s="61" t="str">
        <f t="shared" si="401"/>
        <v>Rafael Echenique</v>
      </c>
    </row>
    <row r="8056" spans="1:7" thickBot="1">
      <c r="A8056" s="62" t="s">
        <v>3928</v>
      </c>
      <c r="B8056" s="61">
        <v>845</v>
      </c>
      <c r="C8056" s="61" t="str">
        <f t="shared" si="399"/>
        <v>No Tie</v>
      </c>
      <c r="D8056" s="63">
        <f t="shared" si="400"/>
        <v>845</v>
      </c>
      <c r="E8056" s="63">
        <v>845</v>
      </c>
      <c r="F8056" s="61" t="s">
        <v>1779</v>
      </c>
      <c r="G8056" s="61" t="str">
        <f t="shared" si="401"/>
        <v>Brad Hopfinger</v>
      </c>
    </row>
    <row r="8057" spans="1:7" thickBot="1">
      <c r="A8057" s="62" t="s">
        <v>3928</v>
      </c>
      <c r="B8057" s="61">
        <v>845</v>
      </c>
      <c r="C8057" s="61" t="str">
        <f t="shared" si="399"/>
        <v>No Tie</v>
      </c>
      <c r="D8057" s="63">
        <f t="shared" si="400"/>
        <v>845</v>
      </c>
      <c r="E8057" s="63">
        <v>845</v>
      </c>
      <c r="F8057" s="61" t="s">
        <v>1653</v>
      </c>
      <c r="G8057" s="61" t="str">
        <f t="shared" si="401"/>
        <v>Garrick Porteous</v>
      </c>
    </row>
    <row r="8058" spans="1:7" thickBot="1">
      <c r="A8058" s="62" t="s">
        <v>3928</v>
      </c>
      <c r="B8058" s="61">
        <v>847</v>
      </c>
      <c r="C8058" s="61" t="str">
        <f t="shared" si="399"/>
        <v>No Tie</v>
      </c>
      <c r="D8058" s="63">
        <f t="shared" si="400"/>
        <v>847</v>
      </c>
      <c r="E8058" s="63">
        <v>847</v>
      </c>
      <c r="F8058" s="61" t="s">
        <v>1827</v>
      </c>
      <c r="G8058" s="61" t="str">
        <f t="shared" si="401"/>
        <v>Lindsay Renolds</v>
      </c>
    </row>
    <row r="8059" spans="1:7" ht="32.25" thickBot="1">
      <c r="A8059" s="62" t="s">
        <v>3928</v>
      </c>
      <c r="B8059" s="61">
        <v>848</v>
      </c>
      <c r="C8059" s="61" t="str">
        <f t="shared" si="399"/>
        <v>No Tie</v>
      </c>
      <c r="D8059" s="63">
        <f t="shared" si="400"/>
        <v>848</v>
      </c>
      <c r="E8059" s="63">
        <v>848</v>
      </c>
      <c r="F8059" s="61" t="s">
        <v>2204</v>
      </c>
      <c r="G8059" s="61" t="str">
        <f t="shared" si="401"/>
        <v>Donlaphatchai Niyomchon</v>
      </c>
    </row>
    <row r="8060" spans="1:7" thickBot="1">
      <c r="A8060" s="62" t="s">
        <v>3928</v>
      </c>
      <c r="B8060" s="61">
        <v>849</v>
      </c>
      <c r="C8060" s="61" t="str">
        <f t="shared" si="399"/>
        <v>No Tie</v>
      </c>
      <c r="D8060" s="63">
        <f t="shared" si="400"/>
        <v>849</v>
      </c>
      <c r="E8060" s="63">
        <v>849</v>
      </c>
      <c r="F8060" s="61" t="s">
        <v>2205</v>
      </c>
      <c r="G8060" s="61" t="str">
        <f t="shared" si="401"/>
        <v>Clement Sordet</v>
      </c>
    </row>
    <row r="8061" spans="1:7" thickBot="1">
      <c r="A8061" s="62" t="s">
        <v>3928</v>
      </c>
      <c r="B8061" s="61">
        <v>850</v>
      </c>
      <c r="C8061" s="61" t="str">
        <f t="shared" si="399"/>
        <v>No Tie</v>
      </c>
      <c r="D8061" s="63">
        <f t="shared" si="400"/>
        <v>850</v>
      </c>
      <c r="E8061" s="63">
        <v>850</v>
      </c>
      <c r="F8061" s="61" t="s">
        <v>2206</v>
      </c>
      <c r="G8061" s="61" t="str">
        <f t="shared" si="401"/>
        <v>Hsieh Tung-shu</v>
      </c>
    </row>
    <row r="8062" spans="1:7" thickBot="1">
      <c r="A8062" s="62" t="s">
        <v>3928</v>
      </c>
      <c r="B8062" s="61">
        <v>850</v>
      </c>
      <c r="C8062" s="61" t="str">
        <f t="shared" si="399"/>
        <v>No Tie</v>
      </c>
      <c r="D8062" s="63">
        <f t="shared" si="400"/>
        <v>850</v>
      </c>
      <c r="E8062" s="63">
        <v>850</v>
      </c>
      <c r="F8062" s="61" t="s">
        <v>1952</v>
      </c>
      <c r="G8062" s="61" t="str">
        <f t="shared" si="401"/>
        <v>Nelson Ledesma</v>
      </c>
    </row>
    <row r="8063" spans="1:7" thickBot="1">
      <c r="A8063" s="62" t="s">
        <v>3928</v>
      </c>
      <c r="B8063" s="61">
        <v>852</v>
      </c>
      <c r="C8063" s="61" t="str">
        <f t="shared" si="399"/>
        <v>No Tie</v>
      </c>
      <c r="D8063" s="63">
        <f t="shared" si="400"/>
        <v>852</v>
      </c>
      <c r="E8063" s="63">
        <v>852</v>
      </c>
      <c r="F8063" s="61" t="s">
        <v>2207</v>
      </c>
      <c r="G8063" s="61" t="str">
        <f t="shared" si="401"/>
        <v>Krister Eriksson</v>
      </c>
    </row>
    <row r="8064" spans="1:7" thickBot="1">
      <c r="A8064" s="62" t="s">
        <v>3928</v>
      </c>
      <c r="B8064" s="61">
        <v>853</v>
      </c>
      <c r="C8064" s="61" t="str">
        <f t="shared" si="399"/>
        <v>No Tie</v>
      </c>
      <c r="D8064" s="63">
        <f t="shared" si="400"/>
        <v>853</v>
      </c>
      <c r="E8064" s="63">
        <v>853</v>
      </c>
      <c r="F8064" s="61" t="s">
        <v>2208</v>
      </c>
      <c r="G8064" s="61" t="str">
        <f t="shared" si="401"/>
        <v>Tom Watson</v>
      </c>
    </row>
    <row r="8065" spans="1:7" thickBot="1">
      <c r="A8065" s="62" t="s">
        <v>3928</v>
      </c>
      <c r="B8065" s="61">
        <v>854</v>
      </c>
      <c r="C8065" s="61" t="str">
        <f t="shared" si="399"/>
        <v>No Tie</v>
      </c>
      <c r="D8065" s="63">
        <f t="shared" si="400"/>
        <v>854</v>
      </c>
      <c r="E8065" s="63">
        <v>854</v>
      </c>
      <c r="F8065" s="61" t="s">
        <v>2209</v>
      </c>
      <c r="G8065" s="61" t="str">
        <f t="shared" si="401"/>
        <v>Chiragh Kumar</v>
      </c>
    </row>
    <row r="8066" spans="1:7" thickBot="1">
      <c r="A8066" s="62" t="s">
        <v>3928</v>
      </c>
      <c r="B8066" s="61">
        <v>854</v>
      </c>
      <c r="C8066" s="61" t="str">
        <f t="shared" si="399"/>
        <v>No Tie</v>
      </c>
      <c r="D8066" s="63">
        <f t="shared" si="400"/>
        <v>854</v>
      </c>
      <c r="E8066" s="63">
        <v>854</v>
      </c>
      <c r="F8066" s="61" t="s">
        <v>1674</v>
      </c>
      <c r="G8066" s="61" t="str">
        <f t="shared" si="401"/>
        <v>Hyowon Park</v>
      </c>
    </row>
    <row r="8067" spans="1:7" thickBot="1">
      <c r="A8067" s="62" t="s">
        <v>3928</v>
      </c>
      <c r="B8067" s="61">
        <v>856</v>
      </c>
      <c r="C8067" s="61" t="str">
        <f t="shared" si="399"/>
        <v>No Tie</v>
      </c>
      <c r="D8067" s="63">
        <f t="shared" si="400"/>
        <v>856</v>
      </c>
      <c r="E8067" s="63">
        <v>856</v>
      </c>
      <c r="F8067" s="61" t="s">
        <v>2210</v>
      </c>
      <c r="G8067" s="61" t="str">
        <f t="shared" si="401"/>
        <v>Cory Renfrew</v>
      </c>
    </row>
    <row r="8068" spans="1:7" thickBot="1">
      <c r="A8068" s="62" t="s">
        <v>3928</v>
      </c>
      <c r="B8068" s="61">
        <v>857</v>
      </c>
      <c r="C8068" s="61" t="str">
        <f t="shared" si="399"/>
        <v>No Tie</v>
      </c>
      <c r="D8068" s="63">
        <f t="shared" si="400"/>
        <v>857</v>
      </c>
      <c r="E8068" s="63">
        <v>857</v>
      </c>
      <c r="F8068" s="61" t="s">
        <v>2211</v>
      </c>
      <c r="G8068" s="61" t="str">
        <f t="shared" si="401"/>
        <v>Alastair Forsyth</v>
      </c>
    </row>
    <row r="8069" spans="1:7" thickBot="1">
      <c r="A8069" s="62" t="s">
        <v>3928</v>
      </c>
      <c r="B8069" s="61">
        <v>857</v>
      </c>
      <c r="C8069" s="61" t="str">
        <f t="shared" si="399"/>
        <v>No Tie</v>
      </c>
      <c r="D8069" s="63">
        <f t="shared" si="400"/>
        <v>857</v>
      </c>
      <c r="E8069" s="63">
        <v>857</v>
      </c>
      <c r="F8069" s="61" t="s">
        <v>2212</v>
      </c>
      <c r="G8069" s="61" t="str">
        <f t="shared" si="401"/>
        <v>Max Gilbert</v>
      </c>
    </row>
    <row r="8070" spans="1:7" thickBot="1">
      <c r="A8070" s="62" t="s">
        <v>3928</v>
      </c>
      <c r="B8070" s="61">
        <v>859</v>
      </c>
      <c r="C8070" s="61" t="str">
        <f t="shared" si="399"/>
        <v>No Tie</v>
      </c>
      <c r="D8070" s="63">
        <f t="shared" si="400"/>
        <v>859</v>
      </c>
      <c r="E8070" s="63">
        <v>859</v>
      </c>
      <c r="F8070" s="61" t="s">
        <v>2213</v>
      </c>
      <c r="G8070" s="61" t="str">
        <f t="shared" si="401"/>
        <v>Thomas Levet</v>
      </c>
    </row>
    <row r="8071" spans="1:7" thickBot="1">
      <c r="A8071" s="62" t="s">
        <v>3928</v>
      </c>
      <c r="B8071" s="61">
        <v>859</v>
      </c>
      <c r="C8071" s="61" t="str">
        <f t="shared" si="399"/>
        <v>No Tie</v>
      </c>
      <c r="D8071" s="63">
        <f t="shared" si="400"/>
        <v>859</v>
      </c>
      <c r="E8071" s="63">
        <v>859</v>
      </c>
      <c r="F8071" s="61" t="s">
        <v>2214</v>
      </c>
      <c r="G8071" s="61" t="str">
        <f t="shared" si="401"/>
        <v>Wen-Teh Lu</v>
      </c>
    </row>
    <row r="8072" spans="1:7" thickBot="1">
      <c r="A8072" s="62" t="s">
        <v>3928</v>
      </c>
      <c r="B8072" s="61">
        <v>861</v>
      </c>
      <c r="C8072" s="61" t="str">
        <f t="shared" si="399"/>
        <v>No Tie</v>
      </c>
      <c r="D8072" s="63">
        <f t="shared" si="400"/>
        <v>861</v>
      </c>
      <c r="E8072" s="63">
        <v>861</v>
      </c>
      <c r="F8072" s="61" t="s">
        <v>1595</v>
      </c>
      <c r="G8072" s="61" t="str">
        <f t="shared" si="401"/>
        <v>Eugene Wong</v>
      </c>
    </row>
    <row r="8073" spans="1:7" thickBot="1">
      <c r="A8073" s="62" t="s">
        <v>3928</v>
      </c>
      <c r="B8073" s="61">
        <v>861</v>
      </c>
      <c r="C8073" s="61" t="str">
        <f t="shared" si="399"/>
        <v>No Tie</v>
      </c>
      <c r="D8073" s="63">
        <f t="shared" si="400"/>
        <v>861</v>
      </c>
      <c r="E8073" s="63">
        <v>861</v>
      </c>
      <c r="F8073" s="61" t="s">
        <v>2215</v>
      </c>
      <c r="G8073" s="61" t="str">
        <f t="shared" si="401"/>
        <v>Tain Lee</v>
      </c>
    </row>
    <row r="8074" spans="1:7" thickBot="1">
      <c r="A8074" s="62" t="s">
        <v>3928</v>
      </c>
      <c r="B8074" s="61">
        <v>863</v>
      </c>
      <c r="C8074" s="61" t="str">
        <f t="shared" si="399"/>
        <v>No Tie</v>
      </c>
      <c r="D8074" s="63">
        <f t="shared" si="400"/>
        <v>863</v>
      </c>
      <c r="E8074" s="63">
        <v>863</v>
      </c>
      <c r="F8074" s="61" t="s">
        <v>1864</v>
      </c>
      <c r="G8074" s="61" t="str">
        <f t="shared" si="401"/>
        <v>Clayton Rask</v>
      </c>
    </row>
    <row r="8075" spans="1:7" thickBot="1">
      <c r="A8075" s="62" t="s">
        <v>3928</v>
      </c>
      <c r="B8075" s="61">
        <v>864</v>
      </c>
      <c r="C8075" s="61" t="str">
        <f t="shared" si="399"/>
        <v>No Tie</v>
      </c>
      <c r="D8075" s="63">
        <f t="shared" si="400"/>
        <v>864</v>
      </c>
      <c r="E8075" s="63">
        <v>864</v>
      </c>
      <c r="F8075" s="61" t="s">
        <v>1915</v>
      </c>
      <c r="G8075" s="61" t="str">
        <f t="shared" si="401"/>
        <v>Ze-cheng Dou</v>
      </c>
    </row>
    <row r="8076" spans="1:7" thickBot="1">
      <c r="A8076" s="62" t="s">
        <v>3928</v>
      </c>
      <c r="B8076" s="61">
        <v>865</v>
      </c>
      <c r="C8076" s="61" t="str">
        <f t="shared" si="399"/>
        <v>No Tie</v>
      </c>
      <c r="D8076" s="63">
        <f t="shared" si="400"/>
        <v>865</v>
      </c>
      <c r="E8076" s="63">
        <v>865</v>
      </c>
      <c r="F8076" s="61" t="s">
        <v>1369</v>
      </c>
      <c r="G8076" s="61" t="str">
        <f t="shared" si="401"/>
        <v>Gary Boyd</v>
      </c>
    </row>
    <row r="8077" spans="1:7" thickBot="1">
      <c r="A8077" s="62" t="s">
        <v>3928</v>
      </c>
      <c r="B8077" s="61">
        <v>865</v>
      </c>
      <c r="C8077" s="61" t="str">
        <f t="shared" si="399"/>
        <v>No Tie</v>
      </c>
      <c r="D8077" s="63">
        <f t="shared" si="400"/>
        <v>865</v>
      </c>
      <c r="E8077" s="63">
        <v>865</v>
      </c>
      <c r="F8077" s="61" t="s">
        <v>2029</v>
      </c>
      <c r="G8077" s="61" t="str">
        <f t="shared" si="401"/>
        <v>Jake Redman</v>
      </c>
    </row>
    <row r="8078" spans="1:7" thickBot="1">
      <c r="A8078" s="62" t="s">
        <v>3928</v>
      </c>
      <c r="B8078" s="61">
        <v>867</v>
      </c>
      <c r="C8078" s="61" t="str">
        <f t="shared" si="399"/>
        <v>No Tie</v>
      </c>
      <c r="D8078" s="63">
        <f t="shared" si="400"/>
        <v>867</v>
      </c>
      <c r="E8078" s="63">
        <v>867</v>
      </c>
      <c r="F8078" s="61" t="s">
        <v>2216</v>
      </c>
      <c r="G8078" s="61" t="str">
        <f t="shared" si="401"/>
        <v>Ryan Cairns</v>
      </c>
    </row>
    <row r="8079" spans="1:7" thickBot="1">
      <c r="A8079" s="62" t="s">
        <v>3928</v>
      </c>
      <c r="B8079" s="61">
        <v>868</v>
      </c>
      <c r="C8079" s="61" t="str">
        <f t="shared" si="399"/>
        <v>No Tie</v>
      </c>
      <c r="D8079" s="63">
        <f t="shared" si="400"/>
        <v>868</v>
      </c>
      <c r="E8079" s="63">
        <v>868</v>
      </c>
      <c r="F8079" s="61" t="s">
        <v>1984</v>
      </c>
      <c r="G8079" s="61" t="str">
        <f t="shared" si="401"/>
        <v>Brady Watt</v>
      </c>
    </row>
    <row r="8080" spans="1:7" thickBot="1">
      <c r="A8080" s="62" t="s">
        <v>3928</v>
      </c>
      <c r="B8080" s="61">
        <v>868</v>
      </c>
      <c r="C8080" s="61" t="str">
        <f t="shared" si="399"/>
        <v>No Tie</v>
      </c>
      <c r="D8080" s="63">
        <f t="shared" si="400"/>
        <v>868</v>
      </c>
      <c r="E8080" s="63">
        <v>868</v>
      </c>
      <c r="F8080" s="61" t="s">
        <v>2217</v>
      </c>
      <c r="G8080" s="61" t="str">
        <f t="shared" si="401"/>
        <v>Koh Deng-shan</v>
      </c>
    </row>
    <row r="8081" spans="1:7" thickBot="1">
      <c r="A8081" s="62" t="s">
        <v>3928</v>
      </c>
      <c r="B8081" s="61">
        <v>870</v>
      </c>
      <c r="C8081" s="61" t="str">
        <f t="shared" si="399"/>
        <v>No Tie</v>
      </c>
      <c r="D8081" s="63">
        <f t="shared" si="400"/>
        <v>870</v>
      </c>
      <c r="E8081" s="63">
        <v>870</v>
      </c>
      <c r="F8081" s="61" t="s">
        <v>1626</v>
      </c>
      <c r="G8081" s="61" t="str">
        <f t="shared" si="401"/>
        <v>Lionel Weber</v>
      </c>
    </row>
    <row r="8082" spans="1:7" thickBot="1">
      <c r="A8082" s="62" t="s">
        <v>3928</v>
      </c>
      <c r="B8082" s="61">
        <v>871</v>
      </c>
      <c r="C8082" s="61" t="str">
        <f t="shared" si="399"/>
        <v>No Tie</v>
      </c>
      <c r="D8082" s="63">
        <f t="shared" si="400"/>
        <v>871</v>
      </c>
      <c r="E8082" s="63">
        <v>871</v>
      </c>
      <c r="F8082" s="61" t="s">
        <v>2218</v>
      </c>
      <c r="G8082" s="61" t="str">
        <f t="shared" si="401"/>
        <v>Adam Cornelson</v>
      </c>
    </row>
    <row r="8083" spans="1:7" thickBot="1">
      <c r="A8083" s="62" t="s">
        <v>3928</v>
      </c>
      <c r="B8083" s="61">
        <v>872</v>
      </c>
      <c r="C8083" s="61" t="str">
        <f t="shared" si="399"/>
        <v>No Tie</v>
      </c>
      <c r="D8083" s="63">
        <f t="shared" si="400"/>
        <v>872</v>
      </c>
      <c r="E8083" s="63">
        <v>872</v>
      </c>
      <c r="F8083" s="61" t="s">
        <v>1795</v>
      </c>
      <c r="G8083" s="61" t="str">
        <f t="shared" si="401"/>
        <v>Richard McEvoy</v>
      </c>
    </row>
    <row r="8084" spans="1:7" thickBot="1">
      <c r="A8084" s="62" t="s">
        <v>3928</v>
      </c>
      <c r="B8084" s="61">
        <v>873</v>
      </c>
      <c r="C8084" s="61" t="str">
        <f t="shared" si="399"/>
        <v>No Tie</v>
      </c>
      <c r="D8084" s="63">
        <f t="shared" si="400"/>
        <v>873</v>
      </c>
      <c r="E8084" s="63">
        <v>873</v>
      </c>
      <c r="F8084" s="61" t="s">
        <v>1687</v>
      </c>
      <c r="G8084" s="61" t="str">
        <f t="shared" si="401"/>
        <v>Sebastian Vazquez</v>
      </c>
    </row>
    <row r="8085" spans="1:7" thickBot="1">
      <c r="A8085" s="62" t="s">
        <v>3928</v>
      </c>
      <c r="B8085" s="61">
        <v>874</v>
      </c>
      <c r="C8085" s="61" t="str">
        <f t="shared" si="399"/>
        <v>No Tie</v>
      </c>
      <c r="D8085" s="63">
        <f t="shared" si="400"/>
        <v>874</v>
      </c>
      <c r="E8085" s="63">
        <v>874</v>
      </c>
      <c r="F8085" s="61" t="s">
        <v>1452</v>
      </c>
      <c r="G8085" s="61" t="str">
        <f t="shared" si="401"/>
        <v>Cho Min-jun</v>
      </c>
    </row>
    <row r="8086" spans="1:7" thickBot="1">
      <c r="A8086" s="62" t="s">
        <v>3928</v>
      </c>
      <c r="B8086" s="61">
        <v>874</v>
      </c>
      <c r="C8086" s="61" t="str">
        <f t="shared" si="399"/>
        <v>No Tie</v>
      </c>
      <c r="D8086" s="63">
        <f t="shared" si="400"/>
        <v>874</v>
      </c>
      <c r="E8086" s="63">
        <v>874</v>
      </c>
      <c r="F8086" s="61" t="s">
        <v>2219</v>
      </c>
      <c r="G8086" s="61" t="str">
        <f t="shared" si="401"/>
        <v>Phillip Price</v>
      </c>
    </row>
    <row r="8087" spans="1:7" thickBot="1">
      <c r="A8087" s="62" t="s">
        <v>3928</v>
      </c>
      <c r="B8087" s="61">
        <v>876</v>
      </c>
      <c r="C8087" s="61" t="str">
        <f t="shared" si="399"/>
        <v>No Tie</v>
      </c>
      <c r="D8087" s="63">
        <f t="shared" si="400"/>
        <v>876</v>
      </c>
      <c r="E8087" s="63">
        <v>876</v>
      </c>
      <c r="F8087" s="61" t="s">
        <v>2220</v>
      </c>
      <c r="G8087" s="61" t="str">
        <f t="shared" si="401"/>
        <v>Billy Mayfair</v>
      </c>
    </row>
    <row r="8088" spans="1:7" thickBot="1">
      <c r="A8088" s="62" t="s">
        <v>3928</v>
      </c>
      <c r="B8088" s="61">
        <v>877</v>
      </c>
      <c r="C8088" s="61" t="str">
        <f t="shared" si="399"/>
        <v>No Tie</v>
      </c>
      <c r="D8088" s="63">
        <f t="shared" si="400"/>
        <v>877</v>
      </c>
      <c r="E8088" s="63">
        <v>877</v>
      </c>
      <c r="F8088" s="61" t="s">
        <v>1889</v>
      </c>
      <c r="G8088" s="61" t="str">
        <f t="shared" si="401"/>
        <v>Chinnarat Phadungsil</v>
      </c>
    </row>
    <row r="8089" spans="1:7" thickBot="1">
      <c r="A8089" s="62" t="s">
        <v>3928</v>
      </c>
      <c r="B8089" s="61">
        <v>877</v>
      </c>
      <c r="C8089" s="61" t="str">
        <f t="shared" si="399"/>
        <v>No Tie</v>
      </c>
      <c r="D8089" s="63">
        <f t="shared" si="400"/>
        <v>877</v>
      </c>
      <c r="E8089" s="63">
        <v>877</v>
      </c>
      <c r="F8089" s="61" t="s">
        <v>2014</v>
      </c>
      <c r="G8089" s="61" t="str">
        <f t="shared" si="401"/>
        <v>Ryuko Tokimatsu</v>
      </c>
    </row>
    <row r="8090" spans="1:7" thickBot="1">
      <c r="A8090" s="62" t="s">
        <v>3928</v>
      </c>
      <c r="B8090" s="61">
        <v>877</v>
      </c>
      <c r="C8090" s="61" t="str">
        <f t="shared" si="399"/>
        <v>No Tie</v>
      </c>
      <c r="D8090" s="63">
        <f t="shared" si="400"/>
        <v>877</v>
      </c>
      <c r="E8090" s="63">
        <v>877</v>
      </c>
      <c r="F8090" s="61" t="s">
        <v>1477</v>
      </c>
      <c r="G8090" s="61" t="str">
        <f t="shared" si="401"/>
        <v>Vaughn Groenewald</v>
      </c>
    </row>
    <row r="8091" spans="1:7" thickBot="1">
      <c r="A8091" s="62" t="s">
        <v>3928</v>
      </c>
      <c r="B8091" s="61">
        <v>880</v>
      </c>
      <c r="C8091" s="61" t="str">
        <f t="shared" si="399"/>
        <v>No Tie</v>
      </c>
      <c r="D8091" s="63">
        <f t="shared" si="400"/>
        <v>880</v>
      </c>
      <c r="E8091" s="63">
        <v>880</v>
      </c>
      <c r="F8091" s="61" t="s">
        <v>2221</v>
      </c>
      <c r="G8091" s="61" t="str">
        <f t="shared" si="401"/>
        <v>Heinrich Bruiners</v>
      </c>
    </row>
    <row r="8092" spans="1:7" thickBot="1">
      <c r="A8092" s="62" t="s">
        <v>3928</v>
      </c>
      <c r="B8092" s="61">
        <v>881</v>
      </c>
      <c r="C8092" s="61" t="str">
        <f t="shared" si="399"/>
        <v>No Tie</v>
      </c>
      <c r="D8092" s="63">
        <f t="shared" si="400"/>
        <v>881</v>
      </c>
      <c r="E8092" s="63">
        <v>881</v>
      </c>
      <c r="F8092" s="61" t="s">
        <v>1553</v>
      </c>
      <c r="G8092" s="61" t="str">
        <f t="shared" si="401"/>
        <v>Ruaidhri McGee</v>
      </c>
    </row>
    <row r="8093" spans="1:7" thickBot="1">
      <c r="A8093" s="62" t="s">
        <v>3928</v>
      </c>
      <c r="B8093" s="61">
        <v>882</v>
      </c>
      <c r="C8093" s="61" t="str">
        <f t="shared" si="399"/>
        <v>No Tie</v>
      </c>
      <c r="D8093" s="63">
        <f t="shared" si="400"/>
        <v>882</v>
      </c>
      <c r="E8093" s="63">
        <v>882</v>
      </c>
      <c r="F8093" s="61" t="s">
        <v>2061</v>
      </c>
      <c r="G8093" s="61" t="str">
        <f t="shared" si="401"/>
        <v>Jack Munro</v>
      </c>
    </row>
    <row r="8094" spans="1:7" thickBot="1">
      <c r="A8094" s="62" t="s">
        <v>3928</v>
      </c>
      <c r="B8094" s="61">
        <v>883</v>
      </c>
      <c r="C8094" s="61" t="str">
        <f t="shared" si="399"/>
        <v>No Tie</v>
      </c>
      <c r="D8094" s="63">
        <f t="shared" si="400"/>
        <v>883</v>
      </c>
      <c r="E8094" s="63">
        <v>883</v>
      </c>
      <c r="F8094" s="61" t="s">
        <v>2222</v>
      </c>
      <c r="G8094" s="61" t="str">
        <f t="shared" si="401"/>
        <v>Jakraphan Premsirigorn</v>
      </c>
    </row>
    <row r="8095" spans="1:7" thickBot="1">
      <c r="A8095" s="62" t="s">
        <v>3928</v>
      </c>
      <c r="B8095" s="61">
        <v>884</v>
      </c>
      <c r="C8095" s="61" t="str">
        <f t="shared" si="399"/>
        <v>No Tie</v>
      </c>
      <c r="D8095" s="63">
        <f t="shared" si="400"/>
        <v>884</v>
      </c>
      <c r="E8095" s="63">
        <v>884</v>
      </c>
      <c r="F8095" s="61" t="s">
        <v>2223</v>
      </c>
      <c r="G8095" s="61" t="str">
        <f t="shared" si="401"/>
        <v>John Ellis</v>
      </c>
    </row>
    <row r="8096" spans="1:7" thickBot="1">
      <c r="A8096" s="62" t="s">
        <v>3928</v>
      </c>
      <c r="B8096" s="61">
        <v>885</v>
      </c>
      <c r="C8096" s="61" t="str">
        <f t="shared" si="399"/>
        <v>No Tie</v>
      </c>
      <c r="D8096" s="63">
        <f t="shared" si="400"/>
        <v>885</v>
      </c>
      <c r="E8096" s="63">
        <v>885</v>
      </c>
      <c r="F8096" s="61" t="s">
        <v>2224</v>
      </c>
      <c r="G8096" s="61" t="str">
        <f t="shared" si="401"/>
        <v>Kyung-Nam Kang</v>
      </c>
    </row>
    <row r="8097" spans="1:7" thickBot="1">
      <c r="A8097" s="62" t="s">
        <v>3928</v>
      </c>
      <c r="B8097" s="61">
        <v>886</v>
      </c>
      <c r="C8097" s="61" t="str">
        <f t="shared" si="399"/>
        <v>No Tie</v>
      </c>
      <c r="D8097" s="63">
        <f t="shared" si="400"/>
        <v>886</v>
      </c>
      <c r="E8097" s="63">
        <v>886</v>
      </c>
      <c r="F8097" s="61" t="s">
        <v>1736</v>
      </c>
      <c r="G8097" s="61" t="str">
        <f t="shared" si="401"/>
        <v>Daehyun Kim</v>
      </c>
    </row>
    <row r="8098" spans="1:7" thickBot="1">
      <c r="A8098" s="62" t="s">
        <v>3928</v>
      </c>
      <c r="B8098" s="61">
        <v>886</v>
      </c>
      <c r="C8098" s="61" t="str">
        <f t="shared" si="399"/>
        <v>No Tie</v>
      </c>
      <c r="D8098" s="63">
        <f t="shared" si="400"/>
        <v>886</v>
      </c>
      <c r="E8098" s="63">
        <v>886</v>
      </c>
      <c r="F8098" s="61" t="s">
        <v>2225</v>
      </c>
      <c r="G8098" s="61" t="str">
        <f t="shared" si="401"/>
        <v>Matt Carvell</v>
      </c>
    </row>
    <row r="8099" spans="1:7" thickBot="1">
      <c r="A8099" s="62" t="s">
        <v>3928</v>
      </c>
      <c r="B8099" s="61">
        <v>888</v>
      </c>
      <c r="C8099" s="61" t="str">
        <f t="shared" si="399"/>
        <v>No Tie</v>
      </c>
      <c r="D8099" s="63">
        <f t="shared" si="400"/>
        <v>888</v>
      </c>
      <c r="E8099" s="63">
        <v>888</v>
      </c>
      <c r="F8099" s="61" t="s">
        <v>2226</v>
      </c>
      <c r="G8099" s="61" t="str">
        <f t="shared" si="401"/>
        <v>Hyun Bin Park</v>
      </c>
    </row>
    <row r="8100" spans="1:7" thickBot="1">
      <c r="A8100" s="62" t="s">
        <v>3928</v>
      </c>
      <c r="B8100" s="61">
        <v>889</v>
      </c>
      <c r="C8100" s="61" t="str">
        <f t="shared" si="399"/>
        <v>No Tie</v>
      </c>
      <c r="D8100" s="63">
        <f t="shared" si="400"/>
        <v>889</v>
      </c>
      <c r="E8100" s="63">
        <v>889</v>
      </c>
      <c r="F8100" s="61" t="s">
        <v>1482</v>
      </c>
      <c r="G8100" s="61" t="str">
        <f t="shared" si="401"/>
        <v>Ollie Schniederjans</v>
      </c>
    </row>
    <row r="8101" spans="1:7" thickBot="1">
      <c r="A8101" s="62" t="s">
        <v>3928</v>
      </c>
      <c r="B8101" s="61">
        <v>890</v>
      </c>
      <c r="C8101" s="61" t="str">
        <f t="shared" si="399"/>
        <v>No Tie</v>
      </c>
      <c r="D8101" s="63">
        <f t="shared" si="400"/>
        <v>890</v>
      </c>
      <c r="E8101" s="63">
        <v>890</v>
      </c>
      <c r="F8101" s="61" t="s">
        <v>2227</v>
      </c>
      <c r="G8101" s="61" t="str">
        <f t="shared" si="401"/>
        <v>Anthony Kang</v>
      </c>
    </row>
    <row r="8102" spans="1:7" thickBot="1">
      <c r="A8102" s="62" t="s">
        <v>3928</v>
      </c>
      <c r="B8102" s="61">
        <v>891</v>
      </c>
      <c r="C8102" s="61" t="str">
        <f t="shared" si="399"/>
        <v>No Tie</v>
      </c>
      <c r="D8102" s="63">
        <f t="shared" si="400"/>
        <v>891</v>
      </c>
      <c r="E8102" s="63">
        <v>891</v>
      </c>
      <c r="F8102" s="61" t="s">
        <v>2228</v>
      </c>
      <c r="G8102" s="61" t="str">
        <f t="shared" si="401"/>
        <v>Poosit Supupramai</v>
      </c>
    </row>
    <row r="8103" spans="1:7" thickBot="1">
      <c r="A8103" s="62" t="s">
        <v>3928</v>
      </c>
      <c r="B8103" s="61">
        <v>892</v>
      </c>
      <c r="C8103" s="61" t="str">
        <f t="shared" si="399"/>
        <v>No Tie</v>
      </c>
      <c r="D8103" s="63">
        <f t="shared" si="400"/>
        <v>892</v>
      </c>
      <c r="E8103" s="63">
        <v>892</v>
      </c>
      <c r="F8103" s="61" t="s">
        <v>2229</v>
      </c>
      <c r="G8103" s="61" t="str">
        <f t="shared" si="401"/>
        <v>Guillaume Cambis</v>
      </c>
    </row>
    <row r="8104" spans="1:7" thickBot="1">
      <c r="A8104" s="62" t="s">
        <v>3928</v>
      </c>
      <c r="B8104" s="61">
        <v>893</v>
      </c>
      <c r="C8104" s="61" t="str">
        <f t="shared" si="399"/>
        <v>No Tie</v>
      </c>
      <c r="D8104" s="63">
        <f t="shared" si="400"/>
        <v>893</v>
      </c>
      <c r="E8104" s="63">
        <v>893</v>
      </c>
      <c r="F8104" s="61" t="s">
        <v>756</v>
      </c>
      <c r="G8104" s="61" t="str">
        <f t="shared" si="401"/>
        <v>David Mathis</v>
      </c>
    </row>
    <row r="8105" spans="1:7" thickBot="1">
      <c r="A8105" s="62" t="s">
        <v>3928</v>
      </c>
      <c r="B8105" s="61">
        <v>894</v>
      </c>
      <c r="C8105" s="61" t="str">
        <f t="shared" si="399"/>
        <v>No Tie</v>
      </c>
      <c r="D8105" s="63">
        <f t="shared" si="400"/>
        <v>894</v>
      </c>
      <c r="E8105" s="63">
        <v>894</v>
      </c>
      <c r="F8105" s="61" t="s">
        <v>1841</v>
      </c>
      <c r="G8105" s="61" t="str">
        <f t="shared" si="401"/>
        <v>Rafael Campos</v>
      </c>
    </row>
    <row r="8106" spans="1:7" thickBot="1">
      <c r="A8106" s="62" t="s">
        <v>3928</v>
      </c>
      <c r="B8106" s="61">
        <v>895</v>
      </c>
      <c r="C8106" s="61" t="str">
        <f t="shared" si="399"/>
        <v>No Tie</v>
      </c>
      <c r="D8106" s="63">
        <f t="shared" si="400"/>
        <v>895</v>
      </c>
      <c r="E8106" s="63">
        <v>895</v>
      </c>
      <c r="F8106" s="61" t="s">
        <v>2230</v>
      </c>
      <c r="G8106" s="61" t="str">
        <f t="shared" si="401"/>
        <v>Brett Wetterich</v>
      </c>
    </row>
    <row r="8107" spans="1:7" thickBot="1">
      <c r="A8107" s="62" t="s">
        <v>3928</v>
      </c>
      <c r="B8107" s="61">
        <v>896</v>
      </c>
      <c r="C8107" s="61" t="str">
        <f t="shared" si="399"/>
        <v>No Tie</v>
      </c>
      <c r="D8107" s="63">
        <f t="shared" si="400"/>
        <v>896</v>
      </c>
      <c r="E8107" s="63">
        <v>896</v>
      </c>
      <c r="F8107" s="61" t="s">
        <v>1780</v>
      </c>
      <c r="G8107" s="61" t="str">
        <f t="shared" si="401"/>
        <v>David Law</v>
      </c>
    </row>
    <row r="8108" spans="1:7" thickBot="1">
      <c r="A8108" s="62" t="s">
        <v>3928</v>
      </c>
      <c r="B8108" s="61">
        <v>897</v>
      </c>
      <c r="C8108" s="61" t="str">
        <f t="shared" ref="C8108:C8171" si="402">IFERROR(SEARCH("T",B8108),"No Tie")</f>
        <v>No Tie</v>
      </c>
      <c r="D8108" s="63">
        <f t="shared" ref="D8108:D8171" si="403">IF(C8108="No Tie",B8108,RIGHT(B8108,LEN(B8108)-1))</f>
        <v>897</v>
      </c>
      <c r="E8108" s="63">
        <v>897</v>
      </c>
      <c r="F8108" s="61" t="s">
        <v>2231</v>
      </c>
      <c r="G8108" s="61" t="str">
        <f t="shared" ref="G8108:G8171" si="404">TRIM(SUBSTITUTE(F8108,CHAR(160),CHAR(32)))</f>
        <v>Scott Fallon</v>
      </c>
    </row>
    <row r="8109" spans="1:7" thickBot="1">
      <c r="A8109" s="62" t="s">
        <v>3928</v>
      </c>
      <c r="B8109" s="61">
        <v>897</v>
      </c>
      <c r="C8109" s="61" t="str">
        <f t="shared" si="402"/>
        <v>No Tie</v>
      </c>
      <c r="D8109" s="63">
        <f t="shared" si="403"/>
        <v>897</v>
      </c>
      <c r="E8109" s="63">
        <v>897</v>
      </c>
      <c r="F8109" s="61" t="s">
        <v>2232</v>
      </c>
      <c r="G8109" s="61" t="str">
        <f t="shared" si="404"/>
        <v>Thomas Norret</v>
      </c>
    </row>
    <row r="8110" spans="1:7" thickBot="1">
      <c r="A8110" s="62" t="s">
        <v>3928</v>
      </c>
      <c r="B8110" s="61">
        <v>899</v>
      </c>
      <c r="C8110" s="61" t="str">
        <f t="shared" si="402"/>
        <v>No Tie</v>
      </c>
      <c r="D8110" s="63">
        <f t="shared" si="403"/>
        <v>899</v>
      </c>
      <c r="E8110" s="63">
        <v>899</v>
      </c>
      <c r="F8110" s="61" t="s">
        <v>1689</v>
      </c>
      <c r="G8110" s="61" t="str">
        <f t="shared" si="404"/>
        <v>Jose Manuel Lara</v>
      </c>
    </row>
    <row r="8111" spans="1:7" thickBot="1">
      <c r="A8111" s="62" t="s">
        <v>3928</v>
      </c>
      <c r="B8111" s="61">
        <v>900</v>
      </c>
      <c r="C8111" s="61" t="str">
        <f t="shared" si="402"/>
        <v>No Tie</v>
      </c>
      <c r="D8111" s="63">
        <f t="shared" si="403"/>
        <v>900</v>
      </c>
      <c r="E8111" s="63">
        <v>900</v>
      </c>
      <c r="F8111" s="61" t="s">
        <v>1934</v>
      </c>
      <c r="G8111" s="61" t="str">
        <f t="shared" si="404"/>
        <v>Kieran Pratt</v>
      </c>
    </row>
    <row r="8112" spans="1:7" thickBot="1">
      <c r="A8112" s="62" t="s">
        <v>3928</v>
      </c>
      <c r="B8112" s="61">
        <v>900</v>
      </c>
      <c r="C8112" s="61" t="str">
        <f t="shared" si="402"/>
        <v>No Tie</v>
      </c>
      <c r="D8112" s="63">
        <f t="shared" si="403"/>
        <v>900</v>
      </c>
      <c r="E8112" s="63">
        <v>900</v>
      </c>
      <c r="F8112" s="61" t="s">
        <v>755</v>
      </c>
      <c r="G8112" s="61" t="str">
        <f t="shared" si="404"/>
        <v>Stephen Ames</v>
      </c>
    </row>
    <row r="8113" spans="1:7" thickBot="1">
      <c r="A8113" s="62" t="s">
        <v>3928</v>
      </c>
      <c r="B8113" s="61">
        <v>902</v>
      </c>
      <c r="C8113" s="61" t="str">
        <f t="shared" si="402"/>
        <v>No Tie</v>
      </c>
      <c r="D8113" s="63">
        <f t="shared" si="403"/>
        <v>902</v>
      </c>
      <c r="E8113" s="63">
        <v>902</v>
      </c>
      <c r="F8113" s="61" t="s">
        <v>2233</v>
      </c>
      <c r="G8113" s="61" t="str">
        <f t="shared" si="404"/>
        <v>Jose Garrido</v>
      </c>
    </row>
    <row r="8114" spans="1:7" thickBot="1">
      <c r="A8114" s="62" t="s">
        <v>3928</v>
      </c>
      <c r="B8114" s="61">
        <v>903</v>
      </c>
      <c r="C8114" s="61" t="str">
        <f t="shared" si="402"/>
        <v>No Tie</v>
      </c>
      <c r="D8114" s="63">
        <f t="shared" si="403"/>
        <v>903</v>
      </c>
      <c r="E8114" s="63">
        <v>903</v>
      </c>
      <c r="F8114" s="61" t="s">
        <v>2234</v>
      </c>
      <c r="G8114" s="61" t="str">
        <f t="shared" si="404"/>
        <v>Ben Kohles</v>
      </c>
    </row>
    <row r="8115" spans="1:7" thickBot="1">
      <c r="A8115" s="62" t="s">
        <v>3928</v>
      </c>
      <c r="B8115" s="61">
        <v>903</v>
      </c>
      <c r="C8115" s="61" t="str">
        <f t="shared" si="402"/>
        <v>No Tie</v>
      </c>
      <c r="D8115" s="63">
        <f t="shared" si="403"/>
        <v>903</v>
      </c>
      <c r="E8115" s="63">
        <v>903</v>
      </c>
      <c r="F8115" s="61" t="s">
        <v>2235</v>
      </c>
      <c r="G8115" s="61" t="str">
        <f t="shared" si="404"/>
        <v>Kyle Stough</v>
      </c>
    </row>
    <row r="8116" spans="1:7" thickBot="1">
      <c r="A8116" s="62" t="s">
        <v>3928</v>
      </c>
      <c r="B8116" s="61">
        <v>905</v>
      </c>
      <c r="C8116" s="61" t="str">
        <f t="shared" si="402"/>
        <v>No Tie</v>
      </c>
      <c r="D8116" s="63">
        <f t="shared" si="403"/>
        <v>905</v>
      </c>
      <c r="E8116" s="63">
        <v>905</v>
      </c>
      <c r="F8116" s="61" t="s">
        <v>2236</v>
      </c>
      <c r="G8116" s="61" t="str">
        <f t="shared" si="404"/>
        <v>Nathan Kimsey</v>
      </c>
    </row>
    <row r="8117" spans="1:7" thickBot="1">
      <c r="A8117" s="62" t="s">
        <v>3928</v>
      </c>
      <c r="B8117" s="61">
        <v>906</v>
      </c>
      <c r="C8117" s="61" t="str">
        <f t="shared" si="402"/>
        <v>No Tie</v>
      </c>
      <c r="D8117" s="63">
        <f t="shared" si="403"/>
        <v>906</v>
      </c>
      <c r="E8117" s="63">
        <v>906</v>
      </c>
      <c r="F8117" s="61" t="s">
        <v>2237</v>
      </c>
      <c r="G8117" s="61" t="str">
        <f t="shared" si="404"/>
        <v>Mauricio Azcue</v>
      </c>
    </row>
    <row r="8118" spans="1:7" thickBot="1">
      <c r="A8118" s="62" t="s">
        <v>3928</v>
      </c>
      <c r="B8118" s="61">
        <v>907</v>
      </c>
      <c r="C8118" s="61" t="str">
        <f t="shared" si="402"/>
        <v>No Tie</v>
      </c>
      <c r="D8118" s="63">
        <f t="shared" si="403"/>
        <v>907</v>
      </c>
      <c r="E8118" s="63">
        <v>907</v>
      </c>
      <c r="F8118" s="61" t="s">
        <v>2238</v>
      </c>
      <c r="G8118" s="61" t="str">
        <f t="shared" si="404"/>
        <v>Brody Ninyette</v>
      </c>
    </row>
    <row r="8119" spans="1:7" thickBot="1">
      <c r="A8119" s="62" t="s">
        <v>3928</v>
      </c>
      <c r="B8119" s="61">
        <v>908</v>
      </c>
      <c r="C8119" s="61" t="str">
        <f t="shared" si="402"/>
        <v>No Tie</v>
      </c>
      <c r="D8119" s="63">
        <f t="shared" si="403"/>
        <v>908</v>
      </c>
      <c r="E8119" s="63">
        <v>908</v>
      </c>
      <c r="F8119" s="61" t="s">
        <v>2239</v>
      </c>
      <c r="G8119" s="61" t="str">
        <f t="shared" si="404"/>
        <v>Andrew Kelly</v>
      </c>
    </row>
    <row r="8120" spans="1:7" thickBot="1">
      <c r="A8120" s="62" t="s">
        <v>3928</v>
      </c>
      <c r="B8120" s="61">
        <v>909</v>
      </c>
      <c r="C8120" s="61" t="str">
        <f t="shared" si="402"/>
        <v>No Tie</v>
      </c>
      <c r="D8120" s="63">
        <f t="shared" si="403"/>
        <v>909</v>
      </c>
      <c r="E8120" s="63">
        <v>909</v>
      </c>
      <c r="F8120" s="61" t="s">
        <v>1647</v>
      </c>
      <c r="G8120" s="61" t="str">
        <f t="shared" si="404"/>
        <v>Sutijet Kooratanapis</v>
      </c>
    </row>
    <row r="8121" spans="1:7" thickBot="1">
      <c r="A8121" s="62" t="s">
        <v>3928</v>
      </c>
      <c r="B8121" s="61">
        <v>910</v>
      </c>
      <c r="C8121" s="61" t="str">
        <f t="shared" si="402"/>
        <v>No Tie</v>
      </c>
      <c r="D8121" s="63">
        <f t="shared" si="403"/>
        <v>910</v>
      </c>
      <c r="E8121" s="63">
        <v>910</v>
      </c>
      <c r="F8121" s="61" t="s">
        <v>848</v>
      </c>
      <c r="G8121" s="61" t="str">
        <f t="shared" si="404"/>
        <v>Ryuji Imada</v>
      </c>
    </row>
    <row r="8122" spans="1:7" thickBot="1">
      <c r="A8122" s="62" t="s">
        <v>3928</v>
      </c>
      <c r="B8122" s="61">
        <v>911</v>
      </c>
      <c r="C8122" s="61" t="str">
        <f t="shared" si="402"/>
        <v>No Tie</v>
      </c>
      <c r="D8122" s="63">
        <f t="shared" si="403"/>
        <v>911</v>
      </c>
      <c r="E8122" s="63">
        <v>911</v>
      </c>
      <c r="F8122" s="61" t="s">
        <v>1702</v>
      </c>
      <c r="G8122" s="61" t="str">
        <f t="shared" si="404"/>
        <v>Simon Griffiths</v>
      </c>
    </row>
    <row r="8123" spans="1:7" thickBot="1">
      <c r="A8123" s="62" t="s">
        <v>3928</v>
      </c>
      <c r="B8123" s="61">
        <v>912</v>
      </c>
      <c r="C8123" s="61" t="str">
        <f t="shared" si="402"/>
        <v>No Tie</v>
      </c>
      <c r="D8123" s="63">
        <f t="shared" si="403"/>
        <v>912</v>
      </c>
      <c r="E8123" s="63">
        <v>912</v>
      </c>
      <c r="F8123" s="61" t="s">
        <v>2240</v>
      </c>
      <c r="G8123" s="61" t="str">
        <f t="shared" si="404"/>
        <v>Maxwell McCardle</v>
      </c>
    </row>
    <row r="8124" spans="1:7" thickBot="1">
      <c r="A8124" s="62" t="s">
        <v>3928</v>
      </c>
      <c r="B8124" s="61">
        <v>913</v>
      </c>
      <c r="C8124" s="61" t="str">
        <f t="shared" si="402"/>
        <v>No Tie</v>
      </c>
      <c r="D8124" s="63">
        <f t="shared" si="403"/>
        <v>913</v>
      </c>
      <c r="E8124" s="63">
        <v>913</v>
      </c>
      <c r="F8124" s="61" t="s">
        <v>1618</v>
      </c>
      <c r="G8124" s="61" t="str">
        <f t="shared" si="404"/>
        <v>Chris Swanepoel</v>
      </c>
    </row>
    <row r="8125" spans="1:7" thickBot="1">
      <c r="A8125" s="62" t="s">
        <v>3928</v>
      </c>
      <c r="B8125" s="61">
        <v>914</v>
      </c>
      <c r="C8125" s="61" t="str">
        <f t="shared" si="402"/>
        <v>No Tie</v>
      </c>
      <c r="D8125" s="63">
        <f t="shared" si="403"/>
        <v>914</v>
      </c>
      <c r="E8125" s="63">
        <v>914</v>
      </c>
      <c r="F8125" s="61" t="s">
        <v>2241</v>
      </c>
      <c r="G8125" s="61" t="str">
        <f t="shared" si="404"/>
        <v>Supakorn Utaipat</v>
      </c>
    </row>
    <row r="8126" spans="1:7" thickBot="1">
      <c r="A8126" s="62" t="s">
        <v>3928</v>
      </c>
      <c r="B8126" s="61">
        <v>915</v>
      </c>
      <c r="C8126" s="61" t="str">
        <f t="shared" si="402"/>
        <v>No Tie</v>
      </c>
      <c r="D8126" s="63">
        <f t="shared" si="403"/>
        <v>915</v>
      </c>
      <c r="E8126" s="63">
        <v>915</v>
      </c>
      <c r="F8126" s="61" t="s">
        <v>2242</v>
      </c>
      <c r="G8126" s="61" t="str">
        <f t="shared" si="404"/>
        <v>Jin-jae Byun</v>
      </c>
    </row>
    <row r="8127" spans="1:7" thickBot="1">
      <c r="A8127" s="62" t="s">
        <v>3928</v>
      </c>
      <c r="B8127" s="61">
        <v>915</v>
      </c>
      <c r="C8127" s="61" t="str">
        <f t="shared" si="402"/>
        <v>No Tie</v>
      </c>
      <c r="D8127" s="63">
        <f t="shared" si="403"/>
        <v>915</v>
      </c>
      <c r="E8127" s="63">
        <v>915</v>
      </c>
      <c r="F8127" s="61" t="s">
        <v>2243</v>
      </c>
      <c r="G8127" s="61" t="str">
        <f t="shared" si="404"/>
        <v>Mathias Eggenberger</v>
      </c>
    </row>
    <row r="8128" spans="1:7" thickBot="1">
      <c r="A8128" s="62" t="s">
        <v>3928</v>
      </c>
      <c r="B8128" s="61">
        <v>917</v>
      </c>
      <c r="C8128" s="61" t="str">
        <f t="shared" si="402"/>
        <v>No Tie</v>
      </c>
      <c r="D8128" s="63">
        <f t="shared" si="403"/>
        <v>917</v>
      </c>
      <c r="E8128" s="63">
        <v>917</v>
      </c>
      <c r="F8128" s="61" t="s">
        <v>2012</v>
      </c>
      <c r="G8128" s="61" t="str">
        <f t="shared" si="404"/>
        <v>Dominic Bozzelli</v>
      </c>
    </row>
    <row r="8129" spans="1:7" thickBot="1">
      <c r="A8129" s="62" t="s">
        <v>3928</v>
      </c>
      <c r="B8129" s="61">
        <v>917</v>
      </c>
      <c r="C8129" s="61" t="str">
        <f t="shared" si="402"/>
        <v>No Tie</v>
      </c>
      <c r="D8129" s="63">
        <f t="shared" si="403"/>
        <v>917</v>
      </c>
      <c r="E8129" s="63">
        <v>917</v>
      </c>
      <c r="F8129" s="61" t="s">
        <v>2244</v>
      </c>
      <c r="G8129" s="61" t="str">
        <f t="shared" si="404"/>
        <v>Peter O'Malley</v>
      </c>
    </row>
    <row r="8130" spans="1:7" thickBot="1">
      <c r="A8130" s="62" t="s">
        <v>3928</v>
      </c>
      <c r="B8130" s="61">
        <v>919</v>
      </c>
      <c r="C8130" s="61" t="str">
        <f t="shared" si="402"/>
        <v>No Tie</v>
      </c>
      <c r="D8130" s="63">
        <f t="shared" si="403"/>
        <v>919</v>
      </c>
      <c r="E8130" s="63">
        <v>919</v>
      </c>
      <c r="F8130" s="61" t="s">
        <v>2245</v>
      </c>
      <c r="G8130" s="61" t="str">
        <f t="shared" si="404"/>
        <v>Alan Dunbar</v>
      </c>
    </row>
    <row r="8131" spans="1:7" thickBot="1">
      <c r="A8131" s="62" t="s">
        <v>3928</v>
      </c>
      <c r="B8131" s="61">
        <v>920</v>
      </c>
      <c r="C8131" s="61" t="str">
        <f t="shared" si="402"/>
        <v>No Tie</v>
      </c>
      <c r="D8131" s="63">
        <f t="shared" si="403"/>
        <v>920</v>
      </c>
      <c r="E8131" s="63">
        <v>920</v>
      </c>
      <c r="F8131" s="61" t="s">
        <v>1962</v>
      </c>
      <c r="G8131" s="61" t="str">
        <f t="shared" si="404"/>
        <v>Maarten Lafeber</v>
      </c>
    </row>
    <row r="8132" spans="1:7" thickBot="1">
      <c r="A8132" s="62" t="s">
        <v>3928</v>
      </c>
      <c r="B8132" s="61">
        <v>920</v>
      </c>
      <c r="C8132" s="61" t="str">
        <f t="shared" si="402"/>
        <v>No Tie</v>
      </c>
      <c r="D8132" s="63">
        <f t="shared" si="403"/>
        <v>920</v>
      </c>
      <c r="E8132" s="63">
        <v>920</v>
      </c>
      <c r="F8132" s="61" t="s">
        <v>2246</v>
      </c>
      <c r="G8132" s="61" t="str">
        <f t="shared" si="404"/>
        <v>Sandy Lyle</v>
      </c>
    </row>
    <row r="8133" spans="1:7" thickBot="1">
      <c r="A8133" s="62" t="s">
        <v>3928</v>
      </c>
      <c r="B8133" s="61">
        <v>922</v>
      </c>
      <c r="C8133" s="61" t="str">
        <f t="shared" si="402"/>
        <v>No Tie</v>
      </c>
      <c r="D8133" s="63">
        <f t="shared" si="403"/>
        <v>922</v>
      </c>
      <c r="E8133" s="63">
        <v>922</v>
      </c>
      <c r="F8133" s="61" t="s">
        <v>1791</v>
      </c>
      <c r="G8133" s="61" t="str">
        <f t="shared" si="404"/>
        <v>Scott Harrington</v>
      </c>
    </row>
    <row r="8134" spans="1:7" thickBot="1">
      <c r="A8134" s="62" t="s">
        <v>3928</v>
      </c>
      <c r="B8134" s="61">
        <v>923</v>
      </c>
      <c r="C8134" s="61" t="str">
        <f t="shared" si="402"/>
        <v>No Tie</v>
      </c>
      <c r="D8134" s="63">
        <f t="shared" si="403"/>
        <v>923</v>
      </c>
      <c r="E8134" s="63">
        <v>923</v>
      </c>
      <c r="F8134" s="61" t="s">
        <v>1471</v>
      </c>
      <c r="G8134" s="61" t="str">
        <f t="shared" si="404"/>
        <v>Richard Lee</v>
      </c>
    </row>
    <row r="8135" spans="1:7" thickBot="1">
      <c r="A8135" s="62" t="s">
        <v>3928</v>
      </c>
      <c r="B8135" s="61">
        <v>924</v>
      </c>
      <c r="C8135" s="61" t="str">
        <f t="shared" si="402"/>
        <v>No Tie</v>
      </c>
      <c r="D8135" s="63">
        <f t="shared" si="403"/>
        <v>924</v>
      </c>
      <c r="E8135" s="63">
        <v>924</v>
      </c>
      <c r="F8135" s="61" t="s">
        <v>1467</v>
      </c>
      <c r="G8135" s="61" t="str">
        <f t="shared" si="404"/>
        <v>Austin Cook</v>
      </c>
    </row>
    <row r="8136" spans="1:7" thickBot="1">
      <c r="A8136" s="62" t="s">
        <v>3928</v>
      </c>
      <c r="B8136" s="61">
        <v>925</v>
      </c>
      <c r="C8136" s="61" t="str">
        <f t="shared" si="402"/>
        <v>No Tie</v>
      </c>
      <c r="D8136" s="63">
        <f t="shared" si="403"/>
        <v>925</v>
      </c>
      <c r="E8136" s="63">
        <v>925</v>
      </c>
      <c r="F8136" s="61" t="s">
        <v>2247</v>
      </c>
      <c r="G8136" s="61" t="str">
        <f t="shared" si="404"/>
        <v>Michael Long</v>
      </c>
    </row>
    <row r="8137" spans="1:7" thickBot="1">
      <c r="A8137" s="62" t="s">
        <v>3928</v>
      </c>
      <c r="B8137" s="61">
        <v>926</v>
      </c>
      <c r="C8137" s="61" t="str">
        <f t="shared" si="402"/>
        <v>No Tie</v>
      </c>
      <c r="D8137" s="63">
        <f t="shared" si="403"/>
        <v>926</v>
      </c>
      <c r="E8137" s="63">
        <v>926</v>
      </c>
      <c r="F8137" s="61" t="s">
        <v>2248</v>
      </c>
      <c r="G8137" s="61" t="str">
        <f t="shared" si="404"/>
        <v>Sebastian Saavedra</v>
      </c>
    </row>
    <row r="8138" spans="1:7" thickBot="1">
      <c r="A8138" s="62" t="s">
        <v>3928</v>
      </c>
      <c r="B8138" s="61">
        <v>927</v>
      </c>
      <c r="C8138" s="61" t="str">
        <f t="shared" si="402"/>
        <v>No Tie</v>
      </c>
      <c r="D8138" s="63">
        <f t="shared" si="403"/>
        <v>927</v>
      </c>
      <c r="E8138" s="63">
        <v>927</v>
      </c>
      <c r="F8138" s="61" t="s">
        <v>2249</v>
      </c>
      <c r="G8138" s="61" t="str">
        <f t="shared" si="404"/>
        <v>Dan McCarthy</v>
      </c>
    </row>
    <row r="8139" spans="1:7" thickBot="1">
      <c r="A8139" s="62" t="s">
        <v>3928</v>
      </c>
      <c r="B8139" s="61">
        <v>928</v>
      </c>
      <c r="C8139" s="61" t="str">
        <f t="shared" si="402"/>
        <v>No Tie</v>
      </c>
      <c r="D8139" s="63">
        <f t="shared" si="403"/>
        <v>928</v>
      </c>
      <c r="E8139" s="63">
        <v>928</v>
      </c>
      <c r="F8139" s="61" t="s">
        <v>2013</v>
      </c>
      <c r="G8139" s="61" t="str">
        <f t="shared" si="404"/>
        <v>Wenyi Huang</v>
      </c>
    </row>
    <row r="8140" spans="1:7" thickBot="1">
      <c r="A8140" s="62" t="s">
        <v>3928</v>
      </c>
      <c r="B8140" s="61">
        <v>929</v>
      </c>
      <c r="C8140" s="61" t="str">
        <f t="shared" si="402"/>
        <v>No Tie</v>
      </c>
      <c r="D8140" s="63">
        <f t="shared" si="403"/>
        <v>929</v>
      </c>
      <c r="E8140" s="63">
        <v>929</v>
      </c>
      <c r="F8140" s="61" t="s">
        <v>2250</v>
      </c>
      <c r="G8140" s="61" t="str">
        <f t="shared" si="404"/>
        <v>Scott Dunlap</v>
      </c>
    </row>
    <row r="8141" spans="1:7" thickBot="1">
      <c r="A8141" s="62" t="s">
        <v>3928</v>
      </c>
      <c r="B8141" s="61">
        <v>930</v>
      </c>
      <c r="C8141" s="61" t="str">
        <f t="shared" si="402"/>
        <v>No Tie</v>
      </c>
      <c r="D8141" s="63">
        <f t="shared" si="403"/>
        <v>930</v>
      </c>
      <c r="E8141" s="63">
        <v>930</v>
      </c>
      <c r="F8141" s="61" t="s">
        <v>2251</v>
      </c>
      <c r="G8141" s="61" t="str">
        <f t="shared" si="404"/>
        <v>Kevin Sutherland</v>
      </c>
    </row>
    <row r="8142" spans="1:7" thickBot="1">
      <c r="A8142" s="62" t="s">
        <v>3928</v>
      </c>
      <c r="B8142" s="61">
        <v>931</v>
      </c>
      <c r="C8142" s="61" t="str">
        <f t="shared" si="402"/>
        <v>No Tie</v>
      </c>
      <c r="D8142" s="63">
        <f t="shared" si="403"/>
        <v>931</v>
      </c>
      <c r="E8142" s="63">
        <v>931</v>
      </c>
      <c r="F8142" s="61" t="s">
        <v>2252</v>
      </c>
      <c r="G8142" s="61" t="str">
        <f t="shared" si="404"/>
        <v>Joe Panzeri</v>
      </c>
    </row>
    <row r="8143" spans="1:7" thickBot="1">
      <c r="A8143" s="62" t="s">
        <v>3928</v>
      </c>
      <c r="B8143" s="61">
        <v>932</v>
      </c>
      <c r="C8143" s="61" t="str">
        <f t="shared" si="402"/>
        <v>No Tie</v>
      </c>
      <c r="D8143" s="63">
        <f t="shared" si="403"/>
        <v>932</v>
      </c>
      <c r="E8143" s="63">
        <v>932</v>
      </c>
      <c r="F8143" s="61" t="s">
        <v>2253</v>
      </c>
      <c r="G8143" s="61" t="str">
        <f t="shared" si="404"/>
        <v>Tom Bond</v>
      </c>
    </row>
    <row r="8144" spans="1:7" thickBot="1">
      <c r="A8144" s="62" t="s">
        <v>3928</v>
      </c>
      <c r="B8144" s="61">
        <v>933</v>
      </c>
      <c r="C8144" s="61" t="str">
        <f t="shared" si="402"/>
        <v>No Tie</v>
      </c>
      <c r="D8144" s="63">
        <f t="shared" si="403"/>
        <v>933</v>
      </c>
      <c r="E8144" s="63">
        <v>933</v>
      </c>
      <c r="F8144" s="61" t="s">
        <v>2254</v>
      </c>
      <c r="G8144" s="61" t="str">
        <f t="shared" si="404"/>
        <v>Lindani Ndwandwe</v>
      </c>
    </row>
    <row r="8145" spans="1:7" thickBot="1">
      <c r="A8145" s="62" t="s">
        <v>3928</v>
      </c>
      <c r="B8145" s="61">
        <v>934</v>
      </c>
      <c r="C8145" s="61" t="str">
        <f t="shared" si="402"/>
        <v>No Tie</v>
      </c>
      <c r="D8145" s="63">
        <f t="shared" si="403"/>
        <v>934</v>
      </c>
      <c r="E8145" s="63">
        <v>934</v>
      </c>
      <c r="F8145" s="61" t="s">
        <v>2256</v>
      </c>
      <c r="G8145" s="61" t="str">
        <f t="shared" si="404"/>
        <v>Choo Tze-huang</v>
      </c>
    </row>
    <row r="8146" spans="1:7" thickBot="1">
      <c r="A8146" s="62" t="s">
        <v>3928</v>
      </c>
      <c r="B8146" s="61">
        <v>934</v>
      </c>
      <c r="C8146" s="61" t="str">
        <f t="shared" si="402"/>
        <v>No Tie</v>
      </c>
      <c r="D8146" s="63">
        <f t="shared" si="403"/>
        <v>934</v>
      </c>
      <c r="E8146" s="63">
        <v>934</v>
      </c>
      <c r="F8146" s="61" t="s">
        <v>2255</v>
      </c>
      <c r="G8146" s="61" t="str">
        <f t="shared" si="404"/>
        <v>Jean Baptiste Gonnet</v>
      </c>
    </row>
    <row r="8147" spans="1:7" thickBot="1">
      <c r="A8147" s="62" t="s">
        <v>3928</v>
      </c>
      <c r="B8147" s="61">
        <v>936</v>
      </c>
      <c r="C8147" s="61" t="str">
        <f t="shared" si="402"/>
        <v>No Tie</v>
      </c>
      <c r="D8147" s="63">
        <f t="shared" si="403"/>
        <v>936</v>
      </c>
      <c r="E8147" s="63">
        <v>936</v>
      </c>
      <c r="F8147" s="61" t="s">
        <v>2257</v>
      </c>
      <c r="G8147" s="61" t="str">
        <f t="shared" si="404"/>
        <v>Kiyoshi Miyazato</v>
      </c>
    </row>
    <row r="8148" spans="1:7" thickBot="1">
      <c r="A8148" s="62" t="s">
        <v>3928</v>
      </c>
      <c r="B8148" s="61">
        <v>937</v>
      </c>
      <c r="C8148" s="61" t="str">
        <f t="shared" si="402"/>
        <v>No Tie</v>
      </c>
      <c r="D8148" s="63">
        <f t="shared" si="403"/>
        <v>937</v>
      </c>
      <c r="E8148" s="63">
        <v>937</v>
      </c>
      <c r="F8148" s="61" t="s">
        <v>2258</v>
      </c>
      <c r="G8148" s="61" t="str">
        <f t="shared" si="404"/>
        <v>Keenan Davidse</v>
      </c>
    </row>
    <row r="8149" spans="1:7" thickBot="1">
      <c r="A8149" s="62" t="s">
        <v>3928</v>
      </c>
      <c r="B8149" s="61">
        <v>937</v>
      </c>
      <c r="C8149" s="61" t="str">
        <f t="shared" si="402"/>
        <v>No Tie</v>
      </c>
      <c r="D8149" s="63">
        <f t="shared" si="403"/>
        <v>937</v>
      </c>
      <c r="E8149" s="63">
        <v>937</v>
      </c>
      <c r="F8149" s="61" t="s">
        <v>2259</v>
      </c>
      <c r="G8149" s="61" t="str">
        <f t="shared" si="404"/>
        <v>Makoto Inoue</v>
      </c>
    </row>
    <row r="8150" spans="1:7" thickBot="1">
      <c r="A8150" s="62" t="s">
        <v>3928</v>
      </c>
      <c r="B8150" s="61">
        <v>939</v>
      </c>
      <c r="C8150" s="61" t="str">
        <f t="shared" si="402"/>
        <v>No Tie</v>
      </c>
      <c r="D8150" s="63">
        <f t="shared" si="403"/>
        <v>939</v>
      </c>
      <c r="E8150" s="63">
        <v>939</v>
      </c>
      <c r="F8150" s="61" t="s">
        <v>2260</v>
      </c>
      <c r="G8150" s="61" t="str">
        <f t="shared" si="404"/>
        <v>Philip Pettitt, Jr.</v>
      </c>
    </row>
    <row r="8151" spans="1:7" thickBot="1">
      <c r="A8151" s="62" t="s">
        <v>3928</v>
      </c>
      <c r="B8151" s="61">
        <v>940</v>
      </c>
      <c r="C8151" s="61" t="str">
        <f t="shared" si="402"/>
        <v>No Tie</v>
      </c>
      <c r="D8151" s="63">
        <f t="shared" si="403"/>
        <v>940</v>
      </c>
      <c r="E8151" s="63">
        <v>940</v>
      </c>
      <c r="F8151" s="61" t="s">
        <v>819</v>
      </c>
      <c r="G8151" s="61" t="str">
        <f t="shared" si="404"/>
        <v>J.J. Killeen</v>
      </c>
    </row>
    <row r="8152" spans="1:7" thickBot="1">
      <c r="A8152" s="62" t="s">
        <v>3928</v>
      </c>
      <c r="B8152" s="61">
        <v>940</v>
      </c>
      <c r="C8152" s="61" t="str">
        <f t="shared" si="402"/>
        <v>No Tie</v>
      </c>
      <c r="D8152" s="63">
        <f t="shared" si="403"/>
        <v>940</v>
      </c>
      <c r="E8152" s="63">
        <v>940</v>
      </c>
      <c r="F8152" s="61" t="s">
        <v>2261</v>
      </c>
      <c r="G8152" s="61" t="str">
        <f t="shared" si="404"/>
        <v>Martin Rominger</v>
      </c>
    </row>
    <row r="8153" spans="1:7" thickBot="1">
      <c r="A8153" s="62" t="s">
        <v>3928</v>
      </c>
      <c r="B8153" s="61">
        <v>940</v>
      </c>
      <c r="C8153" s="61" t="str">
        <f t="shared" si="402"/>
        <v>No Tie</v>
      </c>
      <c r="D8153" s="63">
        <f t="shared" si="403"/>
        <v>940</v>
      </c>
      <c r="E8153" s="63">
        <v>940</v>
      </c>
      <c r="F8153" s="61" t="s">
        <v>2262</v>
      </c>
      <c r="G8153" s="61" t="str">
        <f t="shared" si="404"/>
        <v>Masamichi Uehira</v>
      </c>
    </row>
    <row r="8154" spans="1:7" thickBot="1">
      <c r="A8154" s="62" t="s">
        <v>3928</v>
      </c>
      <c r="B8154" s="61">
        <v>943</v>
      </c>
      <c r="C8154" s="61" t="str">
        <f t="shared" si="402"/>
        <v>No Tie</v>
      </c>
      <c r="D8154" s="63">
        <f t="shared" si="403"/>
        <v>943</v>
      </c>
      <c r="E8154" s="63">
        <v>943</v>
      </c>
      <c r="F8154" s="61" t="s">
        <v>1975</v>
      </c>
      <c r="G8154" s="61" t="str">
        <f t="shared" si="404"/>
        <v>Riley Wheeldon</v>
      </c>
    </row>
    <row r="8155" spans="1:7" thickBot="1">
      <c r="A8155" s="62" t="s">
        <v>3928</v>
      </c>
      <c r="B8155" s="61">
        <v>944</v>
      </c>
      <c r="C8155" s="61" t="str">
        <f t="shared" si="402"/>
        <v>No Tie</v>
      </c>
      <c r="D8155" s="63">
        <f t="shared" si="403"/>
        <v>944</v>
      </c>
      <c r="E8155" s="63">
        <v>944</v>
      </c>
      <c r="F8155" s="61" t="s">
        <v>2263</v>
      </c>
      <c r="G8155" s="61" t="str">
        <f t="shared" si="404"/>
        <v>Joakim Rask</v>
      </c>
    </row>
    <row r="8156" spans="1:7" thickBot="1">
      <c r="A8156" s="62" t="s">
        <v>3928</v>
      </c>
      <c r="B8156" s="61">
        <v>945</v>
      </c>
      <c r="C8156" s="61" t="str">
        <f t="shared" si="402"/>
        <v>No Tie</v>
      </c>
      <c r="D8156" s="63">
        <f t="shared" si="403"/>
        <v>945</v>
      </c>
      <c r="E8156" s="63">
        <v>945</v>
      </c>
      <c r="F8156" s="61" t="s">
        <v>1969</v>
      </c>
      <c r="G8156" s="61" t="str">
        <f t="shared" si="404"/>
        <v>Robert Rohanna</v>
      </c>
    </row>
    <row r="8157" spans="1:7" thickBot="1">
      <c r="A8157" s="62" t="s">
        <v>3928</v>
      </c>
      <c r="B8157" s="61">
        <v>946</v>
      </c>
      <c r="C8157" s="61" t="str">
        <f t="shared" si="402"/>
        <v>No Tie</v>
      </c>
      <c r="D8157" s="63">
        <f t="shared" si="403"/>
        <v>946</v>
      </c>
      <c r="E8157" s="63">
        <v>946</v>
      </c>
      <c r="F8157" s="61" t="s">
        <v>1585</v>
      </c>
      <c r="G8157" s="61" t="str">
        <f t="shared" si="404"/>
        <v>Rhys West</v>
      </c>
    </row>
    <row r="8158" spans="1:7" thickBot="1">
      <c r="A8158" s="62" t="s">
        <v>3928</v>
      </c>
      <c r="B8158" s="61">
        <v>947</v>
      </c>
      <c r="C8158" s="61" t="str">
        <f t="shared" si="402"/>
        <v>No Tie</v>
      </c>
      <c r="D8158" s="63">
        <f t="shared" si="403"/>
        <v>947</v>
      </c>
      <c r="E8158" s="63">
        <v>947</v>
      </c>
      <c r="F8158" s="61" t="s">
        <v>1949</v>
      </c>
      <c r="G8158" s="61" t="str">
        <f t="shared" si="404"/>
        <v>Matt Hill</v>
      </c>
    </row>
    <row r="8159" spans="1:7" thickBot="1">
      <c r="A8159" s="62" t="s">
        <v>3928</v>
      </c>
      <c r="B8159" s="61">
        <v>948</v>
      </c>
      <c r="C8159" s="61" t="str">
        <f t="shared" si="402"/>
        <v>No Tie</v>
      </c>
      <c r="D8159" s="63">
        <f t="shared" si="403"/>
        <v>948</v>
      </c>
      <c r="E8159" s="63">
        <v>948</v>
      </c>
      <c r="F8159" s="61" t="s">
        <v>1974</v>
      </c>
      <c r="G8159" s="61" t="str">
        <f t="shared" si="404"/>
        <v>Anthony Brown</v>
      </c>
    </row>
    <row r="8160" spans="1:7" thickBot="1">
      <c r="A8160" s="62" t="s">
        <v>3928</v>
      </c>
      <c r="B8160" s="61">
        <v>949</v>
      </c>
      <c r="C8160" s="61" t="str">
        <f t="shared" si="402"/>
        <v>No Tie</v>
      </c>
      <c r="D8160" s="63">
        <f t="shared" si="403"/>
        <v>949</v>
      </c>
      <c r="E8160" s="63">
        <v>949</v>
      </c>
      <c r="F8160" s="61" t="s">
        <v>2264</v>
      </c>
      <c r="G8160" s="61" t="str">
        <f t="shared" si="404"/>
        <v>Toru Suzuki</v>
      </c>
    </row>
    <row r="8161" spans="1:7" thickBot="1">
      <c r="A8161" s="62" t="s">
        <v>3928</v>
      </c>
      <c r="B8161" s="61">
        <v>950</v>
      </c>
      <c r="C8161" s="61" t="str">
        <f t="shared" si="402"/>
        <v>No Tie</v>
      </c>
      <c r="D8161" s="63">
        <f t="shared" si="403"/>
        <v>950</v>
      </c>
      <c r="E8161" s="63">
        <v>950</v>
      </c>
      <c r="F8161" s="61" t="s">
        <v>2265</v>
      </c>
      <c r="G8161" s="61" t="str">
        <f t="shared" si="404"/>
        <v>Ryan Sullivan</v>
      </c>
    </row>
    <row r="8162" spans="1:7" thickBot="1">
      <c r="A8162" s="62" t="s">
        <v>3928</v>
      </c>
      <c r="B8162" s="61">
        <v>951</v>
      </c>
      <c r="C8162" s="61" t="str">
        <f t="shared" si="402"/>
        <v>No Tie</v>
      </c>
      <c r="D8162" s="63">
        <f t="shared" si="403"/>
        <v>951</v>
      </c>
      <c r="E8162" s="63">
        <v>951</v>
      </c>
      <c r="F8162" s="61" t="s">
        <v>2266</v>
      </c>
      <c r="G8162" s="61" t="str">
        <f t="shared" si="404"/>
        <v>Mathew Perry</v>
      </c>
    </row>
    <row r="8163" spans="1:7" thickBot="1">
      <c r="A8163" s="62" t="s">
        <v>3928</v>
      </c>
      <c r="B8163" s="61">
        <v>952</v>
      </c>
      <c r="C8163" s="61" t="str">
        <f t="shared" si="402"/>
        <v>No Tie</v>
      </c>
      <c r="D8163" s="63">
        <f t="shared" si="403"/>
        <v>952</v>
      </c>
      <c r="E8163" s="63">
        <v>952</v>
      </c>
      <c r="F8163" s="61" t="s">
        <v>1547</v>
      </c>
      <c r="G8163" s="61" t="str">
        <f t="shared" si="404"/>
        <v>Kyle Thompson</v>
      </c>
    </row>
    <row r="8164" spans="1:7" thickBot="1">
      <c r="A8164" s="62" t="s">
        <v>3928</v>
      </c>
      <c r="B8164" s="61">
        <v>953</v>
      </c>
      <c r="C8164" s="61" t="str">
        <f t="shared" si="402"/>
        <v>No Tie</v>
      </c>
      <c r="D8164" s="63">
        <f t="shared" si="403"/>
        <v>953</v>
      </c>
      <c r="E8164" s="63">
        <v>953</v>
      </c>
      <c r="F8164" s="61" t="s">
        <v>2267</v>
      </c>
      <c r="G8164" s="61" t="str">
        <f t="shared" si="404"/>
        <v>Tomokazu Yoshinaga</v>
      </c>
    </row>
    <row r="8165" spans="1:7" thickBot="1">
      <c r="A8165" s="62" t="s">
        <v>3928</v>
      </c>
      <c r="B8165" s="61">
        <v>954</v>
      </c>
      <c r="C8165" s="61" t="str">
        <f t="shared" si="402"/>
        <v>No Tie</v>
      </c>
      <c r="D8165" s="63">
        <f t="shared" si="403"/>
        <v>954</v>
      </c>
      <c r="E8165" s="63">
        <v>954</v>
      </c>
      <c r="F8165" s="61" t="s">
        <v>2268</v>
      </c>
      <c r="G8165" s="61" t="str">
        <f t="shared" si="404"/>
        <v>Andre Stolz</v>
      </c>
    </row>
    <row r="8166" spans="1:7" thickBot="1">
      <c r="A8166" s="62" t="s">
        <v>3928</v>
      </c>
      <c r="B8166" s="61">
        <v>955</v>
      </c>
      <c r="C8166" s="61" t="str">
        <f t="shared" si="402"/>
        <v>No Tie</v>
      </c>
      <c r="D8166" s="63">
        <f t="shared" si="403"/>
        <v>955</v>
      </c>
      <c r="E8166" s="63">
        <v>955</v>
      </c>
      <c r="F8166" s="61" t="s">
        <v>2269</v>
      </c>
      <c r="G8166" s="61" t="str">
        <f t="shared" si="404"/>
        <v>Jiman Kang</v>
      </c>
    </row>
    <row r="8167" spans="1:7" thickBot="1">
      <c r="A8167" s="62" t="s">
        <v>3928</v>
      </c>
      <c r="B8167" s="61">
        <v>956</v>
      </c>
      <c r="C8167" s="61" t="str">
        <f t="shared" si="402"/>
        <v>No Tie</v>
      </c>
      <c r="D8167" s="63">
        <f t="shared" si="403"/>
        <v>956</v>
      </c>
      <c r="E8167" s="63">
        <v>956</v>
      </c>
      <c r="F8167" s="61" t="s">
        <v>1681</v>
      </c>
      <c r="G8167" s="61" t="str">
        <f t="shared" si="404"/>
        <v>Hyung-soon Lee</v>
      </c>
    </row>
    <row r="8168" spans="1:7" thickBot="1">
      <c r="A8168" s="62" t="s">
        <v>3928</v>
      </c>
      <c r="B8168" s="61">
        <v>956</v>
      </c>
      <c r="C8168" s="61" t="str">
        <f t="shared" si="402"/>
        <v>No Tie</v>
      </c>
      <c r="D8168" s="63">
        <f t="shared" si="403"/>
        <v>956</v>
      </c>
      <c r="E8168" s="63">
        <v>956</v>
      </c>
      <c r="F8168" s="61" t="s">
        <v>2270</v>
      </c>
      <c r="G8168" s="61" t="str">
        <f t="shared" si="404"/>
        <v>Jamie Arnold</v>
      </c>
    </row>
    <row r="8169" spans="1:7" thickBot="1">
      <c r="A8169" s="62" t="s">
        <v>3928</v>
      </c>
      <c r="B8169" s="61">
        <v>958</v>
      </c>
      <c r="C8169" s="61" t="str">
        <f t="shared" si="402"/>
        <v>No Tie</v>
      </c>
      <c r="D8169" s="63">
        <f t="shared" si="403"/>
        <v>958</v>
      </c>
      <c r="E8169" s="63">
        <v>958</v>
      </c>
      <c r="F8169" s="61" t="s">
        <v>2271</v>
      </c>
      <c r="G8169" s="61" t="str">
        <f t="shared" si="404"/>
        <v>Nick Flanagan</v>
      </c>
    </row>
    <row r="8170" spans="1:7" thickBot="1">
      <c r="A8170" s="62" t="s">
        <v>3928</v>
      </c>
      <c r="B8170" s="61">
        <v>959</v>
      </c>
      <c r="C8170" s="61" t="str">
        <f t="shared" si="402"/>
        <v>No Tie</v>
      </c>
      <c r="D8170" s="63">
        <f t="shared" si="403"/>
        <v>959</v>
      </c>
      <c r="E8170" s="63">
        <v>959</v>
      </c>
      <c r="F8170" s="61" t="s">
        <v>2272</v>
      </c>
      <c r="G8170" s="61" t="str">
        <f t="shared" si="404"/>
        <v>Chris Williams</v>
      </c>
    </row>
    <row r="8171" spans="1:7" thickBot="1">
      <c r="A8171" s="62" t="s">
        <v>3928</v>
      </c>
      <c r="B8171" s="61">
        <v>960</v>
      </c>
      <c r="C8171" s="61" t="str">
        <f t="shared" si="402"/>
        <v>No Tie</v>
      </c>
      <c r="D8171" s="63">
        <f t="shared" si="403"/>
        <v>960</v>
      </c>
      <c r="E8171" s="63">
        <v>960</v>
      </c>
      <c r="F8171" s="61" t="s">
        <v>2273</v>
      </c>
      <c r="G8171" s="61" t="str">
        <f t="shared" si="404"/>
        <v>Gato Zarlenga</v>
      </c>
    </row>
    <row r="8172" spans="1:7" thickBot="1">
      <c r="A8172" s="62" t="s">
        <v>3928</v>
      </c>
      <c r="B8172" s="61">
        <v>960</v>
      </c>
      <c r="C8172" s="61" t="str">
        <f t="shared" ref="C8172:C8210" si="405">IFERROR(SEARCH("T",B8172),"No Tie")</f>
        <v>No Tie</v>
      </c>
      <c r="D8172" s="63">
        <f t="shared" ref="D8172:D8210" si="406">IF(C8172="No Tie",B8172,RIGHT(B8172,LEN(B8172)-1))</f>
        <v>960</v>
      </c>
      <c r="E8172" s="63">
        <v>960</v>
      </c>
      <c r="F8172" s="61" t="s">
        <v>2077</v>
      </c>
      <c r="G8172" s="61" t="str">
        <f t="shared" ref="G8172:G8210" si="407">TRIM(SUBSTITUTE(F8172,CHAR(160),CHAR(32)))</f>
        <v>Koki Shiomi</v>
      </c>
    </row>
    <row r="8173" spans="1:7" thickBot="1">
      <c r="A8173" s="62" t="s">
        <v>3928</v>
      </c>
      <c r="B8173" s="61">
        <v>962</v>
      </c>
      <c r="C8173" s="61" t="str">
        <f t="shared" si="405"/>
        <v>No Tie</v>
      </c>
      <c r="D8173" s="63">
        <f t="shared" si="406"/>
        <v>962</v>
      </c>
      <c r="E8173" s="63">
        <v>962</v>
      </c>
      <c r="F8173" s="61" t="s">
        <v>2045</v>
      </c>
      <c r="G8173" s="61" t="str">
        <f t="shared" si="407"/>
        <v>Jeev Milkha Singh</v>
      </c>
    </row>
    <row r="8174" spans="1:7" thickBot="1">
      <c r="A8174" s="62" t="s">
        <v>3928</v>
      </c>
      <c r="B8174" s="61">
        <v>963</v>
      </c>
      <c r="C8174" s="61" t="str">
        <f t="shared" si="405"/>
        <v>No Tie</v>
      </c>
      <c r="D8174" s="63">
        <f t="shared" si="406"/>
        <v>963</v>
      </c>
      <c r="E8174" s="63">
        <v>963</v>
      </c>
      <c r="F8174" s="61" t="s">
        <v>1946</v>
      </c>
      <c r="G8174" s="61" t="str">
        <f t="shared" si="407"/>
        <v>James Kamte</v>
      </c>
    </row>
    <row r="8175" spans="1:7" thickBot="1">
      <c r="A8175" s="62" t="s">
        <v>3928</v>
      </c>
      <c r="B8175" s="61">
        <v>964</v>
      </c>
      <c r="C8175" s="61" t="str">
        <f t="shared" si="405"/>
        <v>No Tie</v>
      </c>
      <c r="D8175" s="63">
        <f t="shared" si="406"/>
        <v>964</v>
      </c>
      <c r="E8175" s="63">
        <v>964</v>
      </c>
      <c r="F8175" s="61" t="s">
        <v>1968</v>
      </c>
      <c r="G8175" s="61" t="str">
        <f t="shared" si="407"/>
        <v>Andy Pope</v>
      </c>
    </row>
    <row r="8176" spans="1:7" thickBot="1">
      <c r="A8176" s="62" t="s">
        <v>3928</v>
      </c>
      <c r="B8176" s="61">
        <v>965</v>
      </c>
      <c r="C8176" s="61" t="str">
        <f t="shared" si="405"/>
        <v>No Tie</v>
      </c>
      <c r="D8176" s="63">
        <f t="shared" si="406"/>
        <v>965</v>
      </c>
      <c r="E8176" s="63">
        <v>965</v>
      </c>
      <c r="F8176" s="61" t="s">
        <v>2274</v>
      </c>
      <c r="G8176" s="61" t="str">
        <f t="shared" si="407"/>
        <v>Andrew Martin</v>
      </c>
    </row>
    <row r="8177" spans="1:7" thickBot="1">
      <c r="A8177" s="62" t="s">
        <v>3928</v>
      </c>
      <c r="B8177" s="61">
        <v>965</v>
      </c>
      <c r="C8177" s="61" t="str">
        <f t="shared" si="405"/>
        <v>No Tie</v>
      </c>
      <c r="D8177" s="63">
        <f t="shared" si="406"/>
        <v>965</v>
      </c>
      <c r="E8177" s="63">
        <v>965</v>
      </c>
      <c r="F8177" s="61" t="s">
        <v>2275</v>
      </c>
      <c r="G8177" s="61" t="str">
        <f t="shared" si="407"/>
        <v>Boonchu Ruangkit</v>
      </c>
    </row>
    <row r="8178" spans="1:7" thickBot="1">
      <c r="A8178" s="62" t="s">
        <v>3928</v>
      </c>
      <c r="B8178" s="61">
        <v>967</v>
      </c>
      <c r="C8178" s="61" t="str">
        <f t="shared" si="405"/>
        <v>No Tie</v>
      </c>
      <c r="D8178" s="63">
        <f t="shared" si="406"/>
        <v>967</v>
      </c>
      <c r="E8178" s="63">
        <v>967</v>
      </c>
      <c r="F8178" s="61" t="s">
        <v>2276</v>
      </c>
      <c r="G8178" s="61" t="str">
        <f t="shared" si="407"/>
        <v>Charl Coetzee</v>
      </c>
    </row>
    <row r="8179" spans="1:7" thickBot="1">
      <c r="A8179" s="62" t="s">
        <v>3928</v>
      </c>
      <c r="B8179" s="61">
        <v>968</v>
      </c>
      <c r="C8179" s="61" t="str">
        <f t="shared" si="405"/>
        <v>No Tie</v>
      </c>
      <c r="D8179" s="63">
        <f t="shared" si="406"/>
        <v>968</v>
      </c>
      <c r="E8179" s="63">
        <v>968</v>
      </c>
      <c r="F8179" s="61" t="s">
        <v>2277</v>
      </c>
      <c r="G8179" s="61" t="str">
        <f t="shared" si="407"/>
        <v>Gary Lockerbie</v>
      </c>
    </row>
    <row r="8180" spans="1:7" thickBot="1">
      <c r="A8180" s="62" t="s">
        <v>3928</v>
      </c>
      <c r="B8180" s="61">
        <v>969</v>
      </c>
      <c r="C8180" s="61" t="str">
        <f t="shared" si="405"/>
        <v>No Tie</v>
      </c>
      <c r="D8180" s="63">
        <f t="shared" si="406"/>
        <v>969</v>
      </c>
      <c r="E8180" s="63">
        <v>969</v>
      </c>
      <c r="F8180" s="61" t="s">
        <v>2278</v>
      </c>
      <c r="G8180" s="61" t="str">
        <f t="shared" si="407"/>
        <v>Hsu Mong-nan</v>
      </c>
    </row>
    <row r="8181" spans="1:7" thickBot="1">
      <c r="A8181" s="62" t="s">
        <v>3928</v>
      </c>
      <c r="B8181" s="61">
        <v>970</v>
      </c>
      <c r="C8181" s="61" t="str">
        <f t="shared" si="405"/>
        <v>No Tie</v>
      </c>
      <c r="D8181" s="63">
        <f t="shared" si="406"/>
        <v>970</v>
      </c>
      <c r="E8181" s="63">
        <v>970</v>
      </c>
      <c r="F8181" s="61" t="s">
        <v>2279</v>
      </c>
      <c r="G8181" s="61" t="str">
        <f t="shared" si="407"/>
        <v>Alex Haindl</v>
      </c>
    </row>
    <row r="8182" spans="1:7" thickBot="1">
      <c r="A8182" s="62" t="s">
        <v>3928</v>
      </c>
      <c r="B8182" s="61">
        <v>971</v>
      </c>
      <c r="C8182" s="61" t="str">
        <f t="shared" si="405"/>
        <v>No Tie</v>
      </c>
      <c r="D8182" s="63">
        <f t="shared" si="406"/>
        <v>971</v>
      </c>
      <c r="E8182" s="63">
        <v>971</v>
      </c>
      <c r="F8182" s="61" t="s">
        <v>2280</v>
      </c>
      <c r="G8182" s="61" t="str">
        <f t="shared" si="407"/>
        <v>Sung-Ho Lee</v>
      </c>
    </row>
    <row r="8183" spans="1:7" thickBot="1">
      <c r="A8183" s="62" t="s">
        <v>3928</v>
      </c>
      <c r="B8183" s="61">
        <v>972</v>
      </c>
      <c r="C8183" s="61" t="str">
        <f t="shared" si="405"/>
        <v>No Tie</v>
      </c>
      <c r="D8183" s="63">
        <f t="shared" si="406"/>
        <v>972</v>
      </c>
      <c r="E8183" s="63">
        <v>972</v>
      </c>
      <c r="F8183" s="61" t="s">
        <v>2281</v>
      </c>
      <c r="G8183" s="61" t="str">
        <f t="shared" si="407"/>
        <v>Steven Ferreira</v>
      </c>
    </row>
    <row r="8184" spans="1:7" thickBot="1">
      <c r="A8184" s="62" t="s">
        <v>3928</v>
      </c>
      <c r="B8184" s="61">
        <v>973</v>
      </c>
      <c r="C8184" s="61" t="str">
        <f t="shared" si="405"/>
        <v>No Tie</v>
      </c>
      <c r="D8184" s="63">
        <f t="shared" si="406"/>
        <v>973</v>
      </c>
      <c r="E8184" s="63">
        <v>973</v>
      </c>
      <c r="F8184" s="61" t="s">
        <v>2282</v>
      </c>
      <c r="G8184" s="61" t="str">
        <f t="shared" si="407"/>
        <v>Wil Collins</v>
      </c>
    </row>
    <row r="8185" spans="1:7" thickBot="1">
      <c r="A8185" s="62" t="s">
        <v>3928</v>
      </c>
      <c r="B8185" s="61">
        <v>974</v>
      </c>
      <c r="C8185" s="61" t="str">
        <f t="shared" si="405"/>
        <v>No Tie</v>
      </c>
      <c r="D8185" s="63">
        <f t="shared" si="406"/>
        <v>974</v>
      </c>
      <c r="E8185" s="63">
        <v>974</v>
      </c>
      <c r="F8185" s="61" t="s">
        <v>2283</v>
      </c>
      <c r="G8185" s="61" t="str">
        <f t="shared" si="407"/>
        <v>Joe Affrunti</v>
      </c>
    </row>
    <row r="8186" spans="1:7" thickBot="1">
      <c r="A8186" s="62" t="s">
        <v>3928</v>
      </c>
      <c r="B8186" s="61">
        <v>975</v>
      </c>
      <c r="C8186" s="61" t="str">
        <f t="shared" si="405"/>
        <v>No Tie</v>
      </c>
      <c r="D8186" s="63">
        <f t="shared" si="406"/>
        <v>975</v>
      </c>
      <c r="E8186" s="63">
        <v>975</v>
      </c>
      <c r="F8186" s="61" t="s">
        <v>2284</v>
      </c>
      <c r="G8186" s="61" t="str">
        <f t="shared" si="407"/>
        <v>Lee Williams</v>
      </c>
    </row>
    <row r="8187" spans="1:7" thickBot="1">
      <c r="A8187" s="62" t="s">
        <v>3928</v>
      </c>
      <c r="B8187" s="61">
        <v>976</v>
      </c>
      <c r="C8187" s="61" t="str">
        <f t="shared" si="405"/>
        <v>No Tie</v>
      </c>
      <c r="D8187" s="63">
        <f t="shared" si="406"/>
        <v>976</v>
      </c>
      <c r="E8187" s="63">
        <v>976</v>
      </c>
      <c r="F8187" s="61" t="s">
        <v>2285</v>
      </c>
      <c r="G8187" s="61" t="str">
        <f t="shared" si="407"/>
        <v>Matt Hendrix</v>
      </c>
    </row>
    <row r="8188" spans="1:7" thickBot="1">
      <c r="A8188" s="62" t="s">
        <v>3928</v>
      </c>
      <c r="B8188" s="61">
        <v>977</v>
      </c>
      <c r="C8188" s="61" t="str">
        <f t="shared" si="405"/>
        <v>No Tie</v>
      </c>
      <c r="D8188" s="63">
        <f t="shared" si="406"/>
        <v>977</v>
      </c>
      <c r="E8188" s="63">
        <v>977</v>
      </c>
      <c r="F8188" s="61" t="s">
        <v>1676</v>
      </c>
      <c r="G8188" s="61" t="str">
        <f t="shared" si="407"/>
        <v>Adam Long</v>
      </c>
    </row>
    <row r="8189" spans="1:7" thickBot="1">
      <c r="A8189" s="62" t="s">
        <v>3928</v>
      </c>
      <c r="B8189" s="61">
        <v>977</v>
      </c>
      <c r="C8189" s="61" t="str">
        <f t="shared" si="405"/>
        <v>No Tie</v>
      </c>
      <c r="D8189" s="63">
        <f t="shared" si="406"/>
        <v>977</v>
      </c>
      <c r="E8189" s="63">
        <v>977</v>
      </c>
      <c r="F8189" s="61" t="s">
        <v>2287</v>
      </c>
      <c r="G8189" s="61" t="str">
        <f t="shared" si="407"/>
        <v>Jeff Dennis</v>
      </c>
    </row>
    <row r="8190" spans="1:7" thickBot="1">
      <c r="A8190" s="62" t="s">
        <v>3928</v>
      </c>
      <c r="B8190" s="61">
        <v>977</v>
      </c>
      <c r="C8190" s="61" t="str">
        <f t="shared" si="405"/>
        <v>No Tie</v>
      </c>
      <c r="D8190" s="63">
        <f t="shared" si="406"/>
        <v>977</v>
      </c>
      <c r="E8190" s="63">
        <v>977</v>
      </c>
      <c r="F8190" s="61" t="s">
        <v>2286</v>
      </c>
      <c r="G8190" s="61" t="str">
        <f t="shared" si="407"/>
        <v>Steve Carney</v>
      </c>
    </row>
    <row r="8191" spans="1:7" thickBot="1">
      <c r="A8191" s="62" t="s">
        <v>3928</v>
      </c>
      <c r="B8191" s="61">
        <v>977</v>
      </c>
      <c r="C8191" s="61" t="str">
        <f t="shared" si="405"/>
        <v>No Tie</v>
      </c>
      <c r="D8191" s="63">
        <f t="shared" si="406"/>
        <v>977</v>
      </c>
      <c r="E8191" s="63">
        <v>977</v>
      </c>
      <c r="F8191" s="61" t="s">
        <v>2288</v>
      </c>
      <c r="G8191" s="61" t="str">
        <f t="shared" si="407"/>
        <v>William Sjaichuddin</v>
      </c>
    </row>
    <row r="8192" spans="1:7" thickBot="1">
      <c r="A8192" s="62" t="s">
        <v>3928</v>
      </c>
      <c r="B8192" s="61">
        <v>981</v>
      </c>
      <c r="C8192" s="61" t="str">
        <f t="shared" si="405"/>
        <v>No Tie</v>
      </c>
      <c r="D8192" s="63">
        <f t="shared" si="406"/>
        <v>981</v>
      </c>
      <c r="E8192" s="63">
        <v>981</v>
      </c>
      <c r="F8192" s="61" t="s">
        <v>2289</v>
      </c>
      <c r="G8192" s="61" t="str">
        <f t="shared" si="407"/>
        <v>Kenichi Kuboya</v>
      </c>
    </row>
    <row r="8193" spans="1:7" thickBot="1">
      <c r="A8193" s="62" t="s">
        <v>3928</v>
      </c>
      <c r="B8193" s="61">
        <v>981</v>
      </c>
      <c r="C8193" s="61" t="str">
        <f t="shared" si="405"/>
        <v>No Tie</v>
      </c>
      <c r="D8193" s="63">
        <f t="shared" si="406"/>
        <v>981</v>
      </c>
      <c r="E8193" s="63">
        <v>981</v>
      </c>
      <c r="F8193" s="61" t="s">
        <v>2290</v>
      </c>
      <c r="G8193" s="61" t="str">
        <f t="shared" si="407"/>
        <v>Steve Surry</v>
      </c>
    </row>
    <row r="8194" spans="1:7" thickBot="1">
      <c r="A8194" s="62" t="s">
        <v>3928</v>
      </c>
      <c r="B8194" s="61">
        <v>983</v>
      </c>
      <c r="C8194" s="61" t="str">
        <f t="shared" si="405"/>
        <v>No Tie</v>
      </c>
      <c r="D8194" s="63">
        <f t="shared" si="406"/>
        <v>983</v>
      </c>
      <c r="E8194" s="63">
        <v>983</v>
      </c>
      <c r="F8194" s="61" t="s">
        <v>1747</v>
      </c>
      <c r="G8194" s="61" t="str">
        <f t="shared" si="407"/>
        <v>Luke List</v>
      </c>
    </row>
    <row r="8195" spans="1:7" thickBot="1">
      <c r="A8195" s="62" t="s">
        <v>3928</v>
      </c>
      <c r="B8195" s="61">
        <v>984</v>
      </c>
      <c r="C8195" s="61" t="str">
        <f t="shared" si="405"/>
        <v>No Tie</v>
      </c>
      <c r="D8195" s="63">
        <f t="shared" si="406"/>
        <v>984</v>
      </c>
      <c r="E8195" s="63">
        <v>984</v>
      </c>
      <c r="F8195" s="61" t="s">
        <v>2291</v>
      </c>
      <c r="G8195" s="61" t="str">
        <f t="shared" si="407"/>
        <v>Joo-yeop Baek</v>
      </c>
    </row>
    <row r="8196" spans="1:7" thickBot="1">
      <c r="A8196" s="62" t="s">
        <v>3928</v>
      </c>
      <c r="B8196" s="61">
        <v>985</v>
      </c>
      <c r="C8196" s="61" t="str">
        <f t="shared" si="405"/>
        <v>No Tie</v>
      </c>
      <c r="D8196" s="63">
        <f t="shared" si="406"/>
        <v>985</v>
      </c>
      <c r="E8196" s="63">
        <v>985</v>
      </c>
      <c r="F8196" s="61" t="s">
        <v>2292</v>
      </c>
      <c r="G8196" s="61" t="str">
        <f t="shared" si="407"/>
        <v>Kaname Yokoo</v>
      </c>
    </row>
    <row r="8197" spans="1:7" thickBot="1">
      <c r="A8197" s="62" t="s">
        <v>3928</v>
      </c>
      <c r="B8197" s="61">
        <v>986</v>
      </c>
      <c r="C8197" s="61" t="str">
        <f t="shared" si="405"/>
        <v>No Tie</v>
      </c>
      <c r="D8197" s="63">
        <f t="shared" si="406"/>
        <v>986</v>
      </c>
      <c r="E8197" s="63">
        <v>986</v>
      </c>
      <c r="F8197" s="61" t="s">
        <v>2293</v>
      </c>
      <c r="G8197" s="61" t="str">
        <f t="shared" si="407"/>
        <v>Nam-hun Kim Kim</v>
      </c>
    </row>
    <row r="8198" spans="1:7" thickBot="1">
      <c r="A8198" s="62" t="s">
        <v>3928</v>
      </c>
      <c r="B8198" s="61">
        <v>987</v>
      </c>
      <c r="C8198" s="61" t="str">
        <f t="shared" si="405"/>
        <v>No Tie</v>
      </c>
      <c r="D8198" s="63">
        <f t="shared" si="406"/>
        <v>987</v>
      </c>
      <c r="E8198" s="63">
        <v>987</v>
      </c>
      <c r="F8198" s="61" t="s">
        <v>1701</v>
      </c>
      <c r="G8198" s="61" t="str">
        <f t="shared" si="407"/>
        <v>Rohan Blizard</v>
      </c>
    </row>
    <row r="8199" spans="1:7" thickBot="1">
      <c r="A8199" s="62" t="s">
        <v>3928</v>
      </c>
      <c r="B8199" s="61">
        <v>988</v>
      </c>
      <c r="C8199" s="61" t="str">
        <f t="shared" si="405"/>
        <v>No Tie</v>
      </c>
      <c r="D8199" s="63">
        <f t="shared" si="406"/>
        <v>988</v>
      </c>
      <c r="E8199" s="63">
        <v>988</v>
      </c>
      <c r="F8199" s="61" t="s">
        <v>2294</v>
      </c>
      <c r="G8199" s="61" t="str">
        <f t="shared" si="407"/>
        <v>Ariel Canete</v>
      </c>
    </row>
    <row r="8200" spans="1:7" thickBot="1">
      <c r="A8200" s="62" t="s">
        <v>3928</v>
      </c>
      <c r="B8200" s="61">
        <v>989</v>
      </c>
      <c r="C8200" s="61" t="str">
        <f t="shared" si="405"/>
        <v>No Tie</v>
      </c>
      <c r="D8200" s="63">
        <f t="shared" si="406"/>
        <v>989</v>
      </c>
      <c r="E8200" s="63">
        <v>989</v>
      </c>
      <c r="F8200" s="61" t="s">
        <v>2295</v>
      </c>
      <c r="G8200" s="61" t="str">
        <f t="shared" si="407"/>
        <v>Cliff Kresge</v>
      </c>
    </row>
    <row r="8201" spans="1:7" thickBot="1">
      <c r="A8201" s="62" t="s">
        <v>3928</v>
      </c>
      <c r="B8201" s="61">
        <v>989</v>
      </c>
      <c r="C8201" s="61" t="str">
        <f t="shared" si="405"/>
        <v>No Tie</v>
      </c>
      <c r="D8201" s="63">
        <f t="shared" si="406"/>
        <v>989</v>
      </c>
      <c r="E8201" s="63">
        <v>989</v>
      </c>
      <c r="F8201" s="61" t="s">
        <v>2296</v>
      </c>
      <c r="G8201" s="61" t="str">
        <f t="shared" si="407"/>
        <v>Konosuke Nakazato</v>
      </c>
    </row>
    <row r="8202" spans="1:7" thickBot="1">
      <c r="A8202" s="62" t="s">
        <v>3928</v>
      </c>
      <c r="B8202" s="61">
        <v>991</v>
      </c>
      <c r="C8202" s="61" t="str">
        <f t="shared" si="405"/>
        <v>No Tie</v>
      </c>
      <c r="D8202" s="63">
        <f t="shared" si="406"/>
        <v>991</v>
      </c>
      <c r="E8202" s="63">
        <v>991</v>
      </c>
      <c r="F8202" s="61" t="s">
        <v>1959</v>
      </c>
      <c r="G8202" s="61" t="str">
        <f t="shared" si="407"/>
        <v>Adam Groom</v>
      </c>
    </row>
    <row r="8203" spans="1:7" thickBot="1">
      <c r="A8203" s="62" t="s">
        <v>3928</v>
      </c>
      <c r="B8203" s="61">
        <v>992</v>
      </c>
      <c r="C8203" s="61" t="str">
        <f t="shared" si="405"/>
        <v>No Tie</v>
      </c>
      <c r="D8203" s="63">
        <f t="shared" si="406"/>
        <v>992</v>
      </c>
      <c r="E8203" s="63">
        <v>992</v>
      </c>
      <c r="F8203" s="61" t="s">
        <v>2297</v>
      </c>
      <c r="G8203" s="61" t="str">
        <f t="shared" si="407"/>
        <v>Garrett Osborn</v>
      </c>
    </row>
    <row r="8204" spans="1:7" thickBot="1">
      <c r="A8204" s="62" t="s">
        <v>3928</v>
      </c>
      <c r="B8204" s="61">
        <v>993</v>
      </c>
      <c r="C8204" s="61" t="str">
        <f t="shared" si="405"/>
        <v>No Tie</v>
      </c>
      <c r="D8204" s="63">
        <f t="shared" si="406"/>
        <v>993</v>
      </c>
      <c r="E8204" s="63">
        <v>993</v>
      </c>
      <c r="F8204" s="61" t="s">
        <v>2298</v>
      </c>
      <c r="G8204" s="61" t="str">
        <f t="shared" si="407"/>
        <v>Yoshikazu Haku</v>
      </c>
    </row>
    <row r="8205" spans="1:7" thickBot="1">
      <c r="A8205" s="62" t="s">
        <v>3928</v>
      </c>
      <c r="B8205" s="61">
        <v>994</v>
      </c>
      <c r="C8205" s="61" t="str">
        <f t="shared" si="405"/>
        <v>No Tie</v>
      </c>
      <c r="D8205" s="63">
        <f t="shared" si="406"/>
        <v>994</v>
      </c>
      <c r="E8205" s="63">
        <v>994</v>
      </c>
      <c r="F8205" s="61" t="s">
        <v>2299</v>
      </c>
      <c r="G8205" s="61" t="str">
        <f t="shared" si="407"/>
        <v>Chris Rodgers</v>
      </c>
    </row>
    <row r="8206" spans="1:7" thickBot="1">
      <c r="A8206" s="62" t="s">
        <v>3928</v>
      </c>
      <c r="B8206" s="61">
        <v>995</v>
      </c>
      <c r="C8206" s="61" t="str">
        <f t="shared" si="405"/>
        <v>No Tie</v>
      </c>
      <c r="D8206" s="63">
        <f t="shared" si="406"/>
        <v>995</v>
      </c>
      <c r="E8206" s="63">
        <v>995</v>
      </c>
      <c r="F8206" s="61" t="s">
        <v>825</v>
      </c>
      <c r="G8206" s="61" t="str">
        <f t="shared" si="407"/>
        <v>Blake Adams</v>
      </c>
    </row>
    <row r="8207" spans="1:7" thickBot="1">
      <c r="A8207" s="62" t="s">
        <v>3928</v>
      </c>
      <c r="B8207" s="61">
        <v>995</v>
      </c>
      <c r="C8207" s="61" t="str">
        <f t="shared" si="405"/>
        <v>No Tie</v>
      </c>
      <c r="D8207" s="63">
        <f t="shared" si="406"/>
        <v>995</v>
      </c>
      <c r="E8207" s="63">
        <v>995</v>
      </c>
      <c r="F8207" s="61" t="s">
        <v>2300</v>
      </c>
      <c r="G8207" s="61" t="str">
        <f t="shared" si="407"/>
        <v>Leigh McKechnie</v>
      </c>
    </row>
    <row r="8208" spans="1:7" thickBot="1">
      <c r="A8208" s="62" t="s">
        <v>3928</v>
      </c>
      <c r="B8208" s="61">
        <v>995</v>
      </c>
      <c r="C8208" s="61" t="str">
        <f t="shared" si="405"/>
        <v>No Tie</v>
      </c>
      <c r="D8208" s="63">
        <f t="shared" si="406"/>
        <v>995</v>
      </c>
      <c r="E8208" s="63">
        <v>995</v>
      </c>
      <c r="F8208" s="61" t="s">
        <v>1665</v>
      </c>
      <c r="G8208" s="61" t="str">
        <f t="shared" si="407"/>
        <v>Matthew Giles</v>
      </c>
    </row>
    <row r="8209" spans="1:7" thickBot="1">
      <c r="A8209" s="62" t="s">
        <v>3928</v>
      </c>
      <c r="B8209" s="61">
        <v>998</v>
      </c>
      <c r="C8209" s="61" t="str">
        <f t="shared" si="405"/>
        <v>No Tie</v>
      </c>
      <c r="D8209" s="63">
        <f t="shared" si="406"/>
        <v>998</v>
      </c>
      <c r="E8209" s="63">
        <v>998</v>
      </c>
      <c r="F8209" s="61" t="s">
        <v>2301</v>
      </c>
      <c r="G8209" s="61" t="str">
        <f t="shared" si="407"/>
        <v>Christian Espinoza</v>
      </c>
    </row>
    <row r="8210" spans="1:7" thickBot="1">
      <c r="A8210" s="62" t="s">
        <v>3928</v>
      </c>
      <c r="B8210" s="61">
        <v>4</v>
      </c>
      <c r="C8210" s="61" t="str">
        <f t="shared" si="405"/>
        <v>No Tie</v>
      </c>
      <c r="D8210" s="63">
        <f t="shared" si="406"/>
        <v>4</v>
      </c>
      <c r="E8210" s="63">
        <v>4</v>
      </c>
      <c r="F8210" s="61" t="s">
        <v>662</v>
      </c>
      <c r="G8210" s="61" t="str">
        <f t="shared" si="407"/>
        <v>Jim Furyk</v>
      </c>
    </row>
    <row r="8211" spans="1:7" thickBot="1">
      <c r="A8211" s="62" t="s">
        <v>883</v>
      </c>
      <c r="B8211" s="61">
        <v>1</v>
      </c>
      <c r="C8211" s="61" t="str">
        <f t="shared" ref="C8211:C8242" si="408">IFERROR(SEARCH("T",B8211),"No Tie")</f>
        <v>No Tie</v>
      </c>
      <c r="D8211" s="63">
        <f t="shared" ref="D8211:D8242" si="409">IF(C8211="No Tie",B8211,RIGHT(B8211,LEN(B8211)-1))</f>
        <v>1</v>
      </c>
      <c r="E8211" s="63">
        <v>1</v>
      </c>
      <c r="F8211" s="61" t="s">
        <v>662</v>
      </c>
      <c r="G8211" s="61" t="str">
        <f t="shared" ref="G8211:G8242" si="410">TRIM(SUBSTITUTE(F8211,CHAR(160),CHAR(32)))</f>
        <v>Jim Furyk</v>
      </c>
    </row>
    <row r="8212" spans="1:7" thickBot="1">
      <c r="A8212" s="62" t="s">
        <v>883</v>
      </c>
      <c r="B8212" s="61">
        <v>2</v>
      </c>
      <c r="C8212" s="61" t="str">
        <f t="shared" si="408"/>
        <v>No Tie</v>
      </c>
      <c r="D8212" s="63">
        <f t="shared" si="409"/>
        <v>2</v>
      </c>
      <c r="E8212" s="63">
        <v>2</v>
      </c>
      <c r="F8212" s="61" t="s">
        <v>521</v>
      </c>
      <c r="G8212" s="61" t="str">
        <f t="shared" si="410"/>
        <v>Sergio Garcia</v>
      </c>
    </row>
    <row r="8213" spans="1:7" thickBot="1">
      <c r="A8213" s="62" t="s">
        <v>883</v>
      </c>
      <c r="B8213" s="61">
        <v>3</v>
      </c>
      <c r="C8213" s="61" t="str">
        <f t="shared" si="408"/>
        <v>No Tie</v>
      </c>
      <c r="D8213" s="63">
        <f t="shared" si="409"/>
        <v>3</v>
      </c>
      <c r="E8213" s="63">
        <v>3</v>
      </c>
      <c r="F8213" s="61" t="s">
        <v>773</v>
      </c>
      <c r="G8213" s="61" t="str">
        <f t="shared" si="410"/>
        <v>Brian Gay</v>
      </c>
    </row>
    <row r="8214" spans="1:7" thickBot="1">
      <c r="A8214" s="62" t="s">
        <v>883</v>
      </c>
      <c r="B8214" s="61">
        <v>4</v>
      </c>
      <c r="C8214" s="61" t="str">
        <f t="shared" si="408"/>
        <v>No Tie</v>
      </c>
      <c r="D8214" s="63">
        <f t="shared" si="409"/>
        <v>4</v>
      </c>
      <c r="E8214" s="63">
        <v>4</v>
      </c>
      <c r="F8214" s="61" t="s">
        <v>670</v>
      </c>
      <c r="G8214" s="61" t="str">
        <f t="shared" si="410"/>
        <v>Kevin Na</v>
      </c>
    </row>
    <row r="8215" spans="1:7" thickBot="1">
      <c r="A8215" s="62" t="s">
        <v>883</v>
      </c>
      <c r="B8215" s="61">
        <v>5</v>
      </c>
      <c r="C8215" s="61" t="str">
        <f t="shared" si="408"/>
        <v>No Tie</v>
      </c>
      <c r="D8215" s="63">
        <f t="shared" si="409"/>
        <v>5</v>
      </c>
      <c r="E8215" s="63">
        <v>5</v>
      </c>
      <c r="F8215" s="61" t="s">
        <v>499</v>
      </c>
      <c r="G8215" s="61" t="str">
        <f t="shared" si="410"/>
        <v>Jason Day</v>
      </c>
    </row>
    <row r="8216" spans="1:7" thickBot="1">
      <c r="A8216" s="62" t="s">
        <v>883</v>
      </c>
      <c r="B8216" s="61">
        <v>6</v>
      </c>
      <c r="C8216" s="61" t="str">
        <f t="shared" si="408"/>
        <v>No Tie</v>
      </c>
      <c r="D8216" s="63">
        <f t="shared" si="409"/>
        <v>6</v>
      </c>
      <c r="E8216" s="63">
        <v>6</v>
      </c>
      <c r="F8216" s="61" t="s">
        <v>695</v>
      </c>
      <c r="G8216" s="61" t="str">
        <f t="shared" si="410"/>
        <v>Justin Leonard</v>
      </c>
    </row>
    <row r="8217" spans="1:7" thickBot="1">
      <c r="A8217" s="62" t="s">
        <v>883</v>
      </c>
      <c r="B8217" s="61">
        <v>7</v>
      </c>
      <c r="C8217" s="61" t="str">
        <f t="shared" si="408"/>
        <v>No Tie</v>
      </c>
      <c r="D8217" s="63">
        <f t="shared" si="409"/>
        <v>7</v>
      </c>
      <c r="E8217" s="63">
        <v>7</v>
      </c>
      <c r="F8217" s="61" t="s">
        <v>689</v>
      </c>
      <c r="G8217" s="61" t="str">
        <f t="shared" si="410"/>
        <v>Brendon Todd</v>
      </c>
    </row>
    <row r="8218" spans="1:7" thickBot="1">
      <c r="A8218" s="62" t="s">
        <v>883</v>
      </c>
      <c r="B8218" s="61">
        <v>8</v>
      </c>
      <c r="C8218" s="61" t="str">
        <f t="shared" si="408"/>
        <v>No Tie</v>
      </c>
      <c r="D8218" s="63">
        <f t="shared" si="409"/>
        <v>8</v>
      </c>
      <c r="E8218" s="63">
        <v>8</v>
      </c>
      <c r="F8218" s="61" t="s">
        <v>645</v>
      </c>
      <c r="G8218" s="61" t="str">
        <f t="shared" si="410"/>
        <v>Russell Knox</v>
      </c>
    </row>
    <row r="8219" spans="1:7" thickBot="1">
      <c r="A8219" s="62" t="s">
        <v>883</v>
      </c>
      <c r="B8219" s="61">
        <v>9</v>
      </c>
      <c r="C8219" s="61" t="str">
        <f t="shared" si="408"/>
        <v>No Tie</v>
      </c>
      <c r="D8219" s="63">
        <f t="shared" si="409"/>
        <v>9</v>
      </c>
      <c r="E8219" s="63">
        <v>9</v>
      </c>
      <c r="F8219" s="61" t="s">
        <v>636</v>
      </c>
      <c r="G8219" s="61" t="str">
        <f t="shared" si="410"/>
        <v>Chris Kirk</v>
      </c>
    </row>
    <row r="8220" spans="1:7" thickBot="1">
      <c r="A8220" s="62" t="s">
        <v>883</v>
      </c>
      <c r="B8220" s="61">
        <v>10</v>
      </c>
      <c r="C8220" s="61" t="str">
        <f t="shared" si="408"/>
        <v>No Tie</v>
      </c>
      <c r="D8220" s="63">
        <f t="shared" si="409"/>
        <v>10</v>
      </c>
      <c r="E8220" s="63">
        <v>10</v>
      </c>
      <c r="F8220" s="61" t="s">
        <v>675</v>
      </c>
      <c r="G8220" s="61" t="str">
        <f t="shared" si="410"/>
        <v>Tim Wilkinson</v>
      </c>
    </row>
    <row r="8221" spans="1:7" thickBot="1">
      <c r="A8221" s="62" t="s">
        <v>883</v>
      </c>
      <c r="B8221" s="61">
        <v>11</v>
      </c>
      <c r="C8221" s="61" t="str">
        <f t="shared" si="408"/>
        <v>No Tie</v>
      </c>
      <c r="D8221" s="63">
        <f t="shared" si="409"/>
        <v>11</v>
      </c>
      <c r="E8221" s="63">
        <v>11</v>
      </c>
      <c r="F8221" s="61" t="s">
        <v>758</v>
      </c>
      <c r="G8221" s="61" t="str">
        <f t="shared" si="410"/>
        <v>Ted Potter, Jr.</v>
      </c>
    </row>
    <row r="8222" spans="1:7" thickBot="1">
      <c r="A8222" s="62" t="s">
        <v>883</v>
      </c>
      <c r="B8222" s="61">
        <v>12</v>
      </c>
      <c r="C8222" s="61" t="str">
        <f t="shared" si="408"/>
        <v>No Tie</v>
      </c>
      <c r="D8222" s="63">
        <f t="shared" si="409"/>
        <v>12</v>
      </c>
      <c r="E8222" s="63">
        <v>12</v>
      </c>
      <c r="F8222" s="61" t="s">
        <v>608</v>
      </c>
      <c r="G8222" s="61" t="str">
        <f t="shared" si="410"/>
        <v>Matt Kuchar</v>
      </c>
    </row>
    <row r="8223" spans="1:7" thickBot="1">
      <c r="A8223" s="62" t="s">
        <v>883</v>
      </c>
      <c r="B8223" s="61">
        <v>13</v>
      </c>
      <c r="C8223" s="61" t="str">
        <f t="shared" si="408"/>
        <v>No Tie</v>
      </c>
      <c r="D8223" s="63">
        <f t="shared" si="409"/>
        <v>13</v>
      </c>
      <c r="E8223" s="63">
        <v>13</v>
      </c>
      <c r="F8223" s="61" t="s">
        <v>578</v>
      </c>
      <c r="G8223" s="61" t="str">
        <f t="shared" si="410"/>
        <v>Jordan Spieth</v>
      </c>
    </row>
    <row r="8224" spans="1:7" thickBot="1">
      <c r="A8224" s="62" t="s">
        <v>883</v>
      </c>
      <c r="B8224" s="61">
        <v>14</v>
      </c>
      <c r="C8224" s="61" t="str">
        <f t="shared" si="408"/>
        <v>No Tie</v>
      </c>
      <c r="D8224" s="63">
        <f t="shared" si="409"/>
        <v>14</v>
      </c>
      <c r="E8224" s="63">
        <v>14</v>
      </c>
      <c r="F8224" s="61" t="s">
        <v>506</v>
      </c>
      <c r="G8224" s="61" t="str">
        <f t="shared" si="410"/>
        <v>Keegan Bradley</v>
      </c>
    </row>
    <row r="8225" spans="1:7" thickBot="1">
      <c r="A8225" s="62" t="s">
        <v>883</v>
      </c>
      <c r="B8225" s="61">
        <v>15</v>
      </c>
      <c r="C8225" s="61" t="str">
        <f t="shared" si="408"/>
        <v>No Tie</v>
      </c>
      <c r="D8225" s="63">
        <f t="shared" si="409"/>
        <v>15</v>
      </c>
      <c r="E8225" s="63">
        <v>15</v>
      </c>
      <c r="F8225" s="61" t="s">
        <v>752</v>
      </c>
      <c r="G8225" s="61" t="str">
        <f t="shared" si="410"/>
        <v>Charlie Wi</v>
      </c>
    </row>
    <row r="8226" spans="1:7" thickBot="1">
      <c r="A8226" s="62" t="s">
        <v>883</v>
      </c>
      <c r="B8226" s="61">
        <v>16</v>
      </c>
      <c r="C8226" s="61" t="str">
        <f t="shared" si="408"/>
        <v>No Tie</v>
      </c>
      <c r="D8226" s="63">
        <f t="shared" si="409"/>
        <v>16</v>
      </c>
      <c r="E8226" s="63">
        <v>16</v>
      </c>
      <c r="F8226" s="61" t="s">
        <v>682</v>
      </c>
      <c r="G8226" s="61" t="str">
        <f t="shared" si="410"/>
        <v>Jerry Kelly</v>
      </c>
    </row>
    <row r="8227" spans="1:7" thickBot="1">
      <c r="A8227" s="62" t="s">
        <v>883</v>
      </c>
      <c r="B8227" s="61">
        <v>17</v>
      </c>
      <c r="C8227" s="61" t="str">
        <f t="shared" si="408"/>
        <v>No Tie</v>
      </c>
      <c r="D8227" s="63">
        <f t="shared" si="409"/>
        <v>17</v>
      </c>
      <c r="E8227" s="63">
        <v>17</v>
      </c>
      <c r="F8227" s="61" t="s">
        <v>492</v>
      </c>
      <c r="G8227" s="61" t="str">
        <f t="shared" si="410"/>
        <v>Rickie Fowler</v>
      </c>
    </row>
    <row r="8228" spans="1:7" thickBot="1">
      <c r="A8228" s="62" t="s">
        <v>883</v>
      </c>
      <c r="B8228" s="61">
        <v>18</v>
      </c>
      <c r="C8228" s="61" t="str">
        <f t="shared" si="408"/>
        <v>No Tie</v>
      </c>
      <c r="D8228" s="63">
        <f t="shared" si="409"/>
        <v>18</v>
      </c>
      <c r="E8228" s="63">
        <v>18</v>
      </c>
      <c r="F8228" s="61" t="s">
        <v>657</v>
      </c>
      <c r="G8228" s="61" t="str">
        <f t="shared" si="410"/>
        <v>Chris Stroud</v>
      </c>
    </row>
    <row r="8229" spans="1:7" thickBot="1">
      <c r="A8229" s="62" t="s">
        <v>883</v>
      </c>
      <c r="B8229" s="61">
        <v>19</v>
      </c>
      <c r="C8229" s="61" t="str">
        <f t="shared" si="408"/>
        <v>No Tie</v>
      </c>
      <c r="D8229" s="63">
        <f t="shared" si="409"/>
        <v>19</v>
      </c>
      <c r="E8229" s="63">
        <v>19</v>
      </c>
      <c r="F8229" s="61" t="s">
        <v>652</v>
      </c>
      <c r="G8229" s="61" t="str">
        <f t="shared" si="410"/>
        <v>Ricky Barnes</v>
      </c>
    </row>
    <row r="8230" spans="1:7" thickBot="1">
      <c r="A8230" s="62" t="s">
        <v>883</v>
      </c>
      <c r="B8230" s="61">
        <v>20</v>
      </c>
      <c r="C8230" s="61" t="str">
        <f t="shared" si="408"/>
        <v>No Tie</v>
      </c>
      <c r="D8230" s="63">
        <f t="shared" si="409"/>
        <v>20</v>
      </c>
      <c r="E8230" s="63">
        <v>20</v>
      </c>
      <c r="F8230" s="61" t="s">
        <v>519</v>
      </c>
      <c r="G8230" s="61" t="str">
        <f t="shared" si="410"/>
        <v>Phil Mickelson</v>
      </c>
    </row>
    <row r="8231" spans="1:7" thickBot="1">
      <c r="A8231" s="62" t="s">
        <v>883</v>
      </c>
      <c r="B8231" s="61" t="s">
        <v>285</v>
      </c>
      <c r="C8231" s="61">
        <f t="shared" si="408"/>
        <v>1</v>
      </c>
      <c r="D8231" s="63" t="str">
        <f t="shared" si="409"/>
        <v>21</v>
      </c>
      <c r="E8231" s="63">
        <v>21</v>
      </c>
      <c r="F8231" s="61" t="s">
        <v>520</v>
      </c>
      <c r="G8231" s="61" t="str">
        <f t="shared" si="410"/>
        <v>Charl Schwartzel</v>
      </c>
    </row>
    <row r="8232" spans="1:7" thickBot="1">
      <c r="A8232" s="62" t="s">
        <v>883</v>
      </c>
      <c r="B8232" s="61" t="s">
        <v>285</v>
      </c>
      <c r="C8232" s="61">
        <f t="shared" si="408"/>
        <v>1</v>
      </c>
      <c r="D8232" s="63" t="str">
        <f t="shared" si="409"/>
        <v>21</v>
      </c>
      <c r="E8232" s="63">
        <v>21</v>
      </c>
      <c r="F8232" s="61" t="s">
        <v>668</v>
      </c>
      <c r="G8232" s="61" t="str">
        <f t="shared" si="410"/>
        <v>Scott Langley</v>
      </c>
    </row>
    <row r="8233" spans="1:7" thickBot="1">
      <c r="A8233" s="62" t="s">
        <v>883</v>
      </c>
      <c r="B8233" s="61">
        <v>23</v>
      </c>
      <c r="C8233" s="61" t="str">
        <f t="shared" si="408"/>
        <v>No Tie</v>
      </c>
      <c r="D8233" s="63">
        <f t="shared" si="409"/>
        <v>23</v>
      </c>
      <c r="E8233" s="63">
        <v>23</v>
      </c>
      <c r="F8233" s="61" t="s">
        <v>697</v>
      </c>
      <c r="G8233" s="61" t="str">
        <f t="shared" si="410"/>
        <v>David Toms</v>
      </c>
    </row>
    <row r="8234" spans="1:7" thickBot="1">
      <c r="A8234" s="62" t="s">
        <v>883</v>
      </c>
      <c r="B8234" s="61">
        <v>24</v>
      </c>
      <c r="C8234" s="61" t="str">
        <f t="shared" si="408"/>
        <v>No Tie</v>
      </c>
      <c r="D8234" s="63">
        <f t="shared" si="409"/>
        <v>24</v>
      </c>
      <c r="E8234" s="63">
        <v>24</v>
      </c>
      <c r="F8234" s="61" t="s">
        <v>690</v>
      </c>
      <c r="G8234" s="61" t="str">
        <f t="shared" si="410"/>
        <v>Heath Slocum</v>
      </c>
    </row>
    <row r="8235" spans="1:7" thickBot="1">
      <c r="A8235" s="62" t="s">
        <v>883</v>
      </c>
      <c r="B8235" s="61">
        <v>25</v>
      </c>
      <c r="C8235" s="61" t="str">
        <f t="shared" si="408"/>
        <v>No Tie</v>
      </c>
      <c r="D8235" s="63">
        <f t="shared" si="409"/>
        <v>25</v>
      </c>
      <c r="E8235" s="63">
        <v>25</v>
      </c>
      <c r="F8235" s="61" t="s">
        <v>691</v>
      </c>
      <c r="G8235" s="61" t="str">
        <f t="shared" si="410"/>
        <v>Brian Davis</v>
      </c>
    </row>
    <row r="8236" spans="1:7" thickBot="1">
      <c r="A8236" s="62" t="s">
        <v>883</v>
      </c>
      <c r="B8236" s="61" t="s">
        <v>290</v>
      </c>
      <c r="C8236" s="61">
        <f t="shared" si="408"/>
        <v>1</v>
      </c>
      <c r="D8236" s="63" t="str">
        <f t="shared" si="409"/>
        <v>26</v>
      </c>
      <c r="E8236" s="63">
        <v>26</v>
      </c>
      <c r="F8236" s="61" t="s">
        <v>694</v>
      </c>
      <c r="G8236" s="61" t="str">
        <f t="shared" si="410"/>
        <v>Billy Hurley III</v>
      </c>
    </row>
    <row r="8237" spans="1:7" thickBot="1">
      <c r="A8237" s="62" t="s">
        <v>883</v>
      </c>
      <c r="B8237" s="61" t="s">
        <v>290</v>
      </c>
      <c r="C8237" s="61">
        <f t="shared" si="408"/>
        <v>1</v>
      </c>
      <c r="D8237" s="63" t="str">
        <f t="shared" si="409"/>
        <v>26</v>
      </c>
      <c r="E8237" s="63">
        <v>26</v>
      </c>
      <c r="F8237" s="61" t="s">
        <v>580</v>
      </c>
      <c r="G8237" s="61" t="str">
        <f t="shared" si="410"/>
        <v>Ernie Els</v>
      </c>
    </row>
    <row r="8238" spans="1:7" thickBot="1">
      <c r="A8238" s="62" t="s">
        <v>883</v>
      </c>
      <c r="B8238" s="61">
        <v>28</v>
      </c>
      <c r="C8238" s="61" t="str">
        <f t="shared" si="408"/>
        <v>No Tie</v>
      </c>
      <c r="D8238" s="63">
        <f t="shared" si="409"/>
        <v>28</v>
      </c>
      <c r="E8238" s="63">
        <v>28</v>
      </c>
      <c r="F8238" s="61" t="s">
        <v>732</v>
      </c>
      <c r="G8238" s="61" t="str">
        <f t="shared" si="410"/>
        <v>Freddie Jacobson</v>
      </c>
    </row>
    <row r="8239" spans="1:7" thickBot="1">
      <c r="A8239" s="62" t="s">
        <v>883</v>
      </c>
      <c r="B8239" s="61">
        <v>29</v>
      </c>
      <c r="C8239" s="61" t="str">
        <f t="shared" si="408"/>
        <v>No Tie</v>
      </c>
      <c r="D8239" s="63">
        <f t="shared" si="409"/>
        <v>29</v>
      </c>
      <c r="E8239" s="63">
        <v>29</v>
      </c>
      <c r="F8239" s="61" t="s">
        <v>647</v>
      </c>
      <c r="G8239" s="61" t="str">
        <f t="shared" si="410"/>
        <v>Luke Guthrie</v>
      </c>
    </row>
    <row r="8240" spans="1:7" thickBot="1">
      <c r="A8240" s="62" t="s">
        <v>883</v>
      </c>
      <c r="B8240" s="61">
        <v>30</v>
      </c>
      <c r="C8240" s="61" t="str">
        <f t="shared" si="408"/>
        <v>No Tie</v>
      </c>
      <c r="D8240" s="63">
        <f t="shared" si="409"/>
        <v>30</v>
      </c>
      <c r="E8240" s="63">
        <v>30</v>
      </c>
      <c r="F8240" s="61" t="s">
        <v>513</v>
      </c>
      <c r="G8240" s="61" t="str">
        <f t="shared" si="410"/>
        <v>Charles Howell III</v>
      </c>
    </row>
    <row r="8241" spans="1:7" thickBot="1">
      <c r="A8241" s="62" t="s">
        <v>883</v>
      </c>
      <c r="B8241" s="61">
        <v>31</v>
      </c>
      <c r="C8241" s="61" t="str">
        <f t="shared" si="408"/>
        <v>No Tie</v>
      </c>
      <c r="D8241" s="63">
        <f t="shared" si="409"/>
        <v>31</v>
      </c>
      <c r="E8241" s="63">
        <v>31</v>
      </c>
      <c r="F8241" s="61" t="s">
        <v>510</v>
      </c>
      <c r="G8241" s="61" t="str">
        <f t="shared" si="410"/>
        <v>Justin Rose</v>
      </c>
    </row>
    <row r="8242" spans="1:7" thickBot="1">
      <c r="A8242" s="62" t="s">
        <v>883</v>
      </c>
      <c r="B8242" s="61">
        <v>32</v>
      </c>
      <c r="C8242" s="61" t="str">
        <f t="shared" si="408"/>
        <v>No Tie</v>
      </c>
      <c r="D8242" s="63">
        <f t="shared" si="409"/>
        <v>32</v>
      </c>
      <c r="E8242" s="63">
        <v>32</v>
      </c>
      <c r="F8242" s="61" t="s">
        <v>763</v>
      </c>
      <c r="G8242" s="61" t="str">
        <f t="shared" si="410"/>
        <v>Richard Lee</v>
      </c>
    </row>
    <row r="8243" spans="1:7" thickBot="1">
      <c r="A8243" s="62" t="s">
        <v>883</v>
      </c>
      <c r="B8243" s="61">
        <v>33</v>
      </c>
      <c r="C8243" s="61" t="str">
        <f t="shared" ref="C8243:C8267" si="411">IFERROR(SEARCH("T",B8243),"No Tie")</f>
        <v>No Tie</v>
      </c>
      <c r="D8243" s="63">
        <f t="shared" ref="D8243:D8267" si="412">IF(C8243="No Tie",B8243,RIGHT(B8243,LEN(B8243)-1))</f>
        <v>33</v>
      </c>
      <c r="E8243" s="63">
        <v>33</v>
      </c>
      <c r="F8243" s="61" t="s">
        <v>568</v>
      </c>
      <c r="G8243" s="61" t="str">
        <f t="shared" ref="G8243:G8267" si="413">TRIM(SUBSTITUTE(F8243,CHAR(160),CHAR(32)))</f>
        <v>Retief Goosen</v>
      </c>
    </row>
    <row r="8244" spans="1:7" thickBot="1">
      <c r="A8244" s="62" t="s">
        <v>883</v>
      </c>
      <c r="B8244" s="61">
        <v>34</v>
      </c>
      <c r="C8244" s="61" t="str">
        <f t="shared" si="411"/>
        <v>No Tie</v>
      </c>
      <c r="D8244" s="63">
        <f t="shared" si="412"/>
        <v>34</v>
      </c>
      <c r="E8244" s="63">
        <v>34</v>
      </c>
      <c r="F8244" s="61" t="s">
        <v>744</v>
      </c>
      <c r="G8244" s="61" t="str">
        <f t="shared" si="413"/>
        <v>Stuart Appleby</v>
      </c>
    </row>
    <row r="8245" spans="1:7" thickBot="1">
      <c r="A8245" s="62" t="s">
        <v>883</v>
      </c>
      <c r="B8245" s="61">
        <v>35</v>
      </c>
      <c r="C8245" s="61" t="str">
        <f t="shared" si="411"/>
        <v>No Tie</v>
      </c>
      <c r="D8245" s="63">
        <f t="shared" si="412"/>
        <v>35</v>
      </c>
      <c r="E8245" s="63">
        <v>35</v>
      </c>
      <c r="F8245" s="61" t="s">
        <v>667</v>
      </c>
      <c r="G8245" s="61" t="str">
        <f t="shared" si="413"/>
        <v>David Hearn</v>
      </c>
    </row>
    <row r="8246" spans="1:7" thickBot="1">
      <c r="A8246" s="62" t="s">
        <v>883</v>
      </c>
      <c r="B8246" s="61">
        <v>36</v>
      </c>
      <c r="C8246" s="61" t="str">
        <f t="shared" si="411"/>
        <v>No Tie</v>
      </c>
      <c r="D8246" s="63">
        <f t="shared" si="412"/>
        <v>36</v>
      </c>
      <c r="E8246" s="63">
        <v>36</v>
      </c>
      <c r="F8246" s="61" t="s">
        <v>660</v>
      </c>
      <c r="G8246" s="61" t="str">
        <f t="shared" si="413"/>
        <v>Zach Johnson</v>
      </c>
    </row>
    <row r="8247" spans="1:7" thickBot="1">
      <c r="A8247" s="62" t="s">
        <v>883</v>
      </c>
      <c r="B8247" s="61">
        <v>37</v>
      </c>
      <c r="C8247" s="61" t="str">
        <f t="shared" si="411"/>
        <v>No Tie</v>
      </c>
      <c r="D8247" s="63">
        <f t="shared" si="412"/>
        <v>37</v>
      </c>
      <c r="E8247" s="63">
        <v>37</v>
      </c>
      <c r="F8247" s="61" t="s">
        <v>500</v>
      </c>
      <c r="G8247" s="61" t="str">
        <f t="shared" si="413"/>
        <v>Adam Scott</v>
      </c>
    </row>
    <row r="8248" spans="1:7" thickBot="1">
      <c r="A8248" s="62" t="s">
        <v>883</v>
      </c>
      <c r="B8248" s="61">
        <v>38</v>
      </c>
      <c r="C8248" s="61" t="str">
        <f t="shared" si="411"/>
        <v>No Tie</v>
      </c>
      <c r="D8248" s="63">
        <f t="shared" si="412"/>
        <v>38</v>
      </c>
      <c r="E8248" s="63">
        <v>38</v>
      </c>
      <c r="F8248" s="61" t="s">
        <v>684</v>
      </c>
      <c r="G8248" s="61" t="str">
        <f t="shared" si="413"/>
        <v>Luke Donald</v>
      </c>
    </row>
    <row r="8249" spans="1:7" thickBot="1">
      <c r="A8249" s="62" t="s">
        <v>883</v>
      </c>
      <c r="B8249" s="61" t="s">
        <v>302</v>
      </c>
      <c r="C8249" s="61">
        <f t="shared" si="411"/>
        <v>1</v>
      </c>
      <c r="D8249" s="63" t="str">
        <f t="shared" si="412"/>
        <v>39</v>
      </c>
      <c r="E8249" s="63">
        <v>39</v>
      </c>
      <c r="F8249" s="61" t="s">
        <v>768</v>
      </c>
      <c r="G8249" s="61" t="str">
        <f t="shared" si="413"/>
        <v>Graeme McDowell</v>
      </c>
    </row>
    <row r="8250" spans="1:7" thickBot="1">
      <c r="A8250" s="62" t="s">
        <v>883</v>
      </c>
      <c r="B8250" s="61" t="s">
        <v>302</v>
      </c>
      <c r="C8250" s="61">
        <f t="shared" si="411"/>
        <v>1</v>
      </c>
      <c r="D8250" s="63" t="str">
        <f t="shared" si="412"/>
        <v>39</v>
      </c>
      <c r="E8250" s="63">
        <v>39</v>
      </c>
      <c r="F8250" s="61" t="s">
        <v>643</v>
      </c>
      <c r="G8250" s="61" t="str">
        <f t="shared" si="413"/>
        <v>Jeff Overton</v>
      </c>
    </row>
    <row r="8251" spans="1:7" thickBot="1">
      <c r="A8251" s="62" t="s">
        <v>883</v>
      </c>
      <c r="B8251" s="61" t="s">
        <v>164</v>
      </c>
      <c r="C8251" s="61">
        <f t="shared" si="411"/>
        <v>1</v>
      </c>
      <c r="D8251" s="63" t="str">
        <f t="shared" si="412"/>
        <v>41</v>
      </c>
      <c r="E8251" s="63">
        <v>41</v>
      </c>
      <c r="F8251" s="61" t="s">
        <v>688</v>
      </c>
      <c r="G8251" s="61" t="str">
        <f t="shared" si="413"/>
        <v>Brian Stuard</v>
      </c>
    </row>
    <row r="8252" spans="1:7" thickBot="1">
      <c r="A8252" s="62" t="s">
        <v>883</v>
      </c>
      <c r="B8252" s="61" t="s">
        <v>164</v>
      </c>
      <c r="C8252" s="61">
        <f t="shared" si="411"/>
        <v>1</v>
      </c>
      <c r="D8252" s="63" t="str">
        <f t="shared" si="412"/>
        <v>41</v>
      </c>
      <c r="E8252" s="63">
        <v>41</v>
      </c>
      <c r="F8252" s="61" t="s">
        <v>554</v>
      </c>
      <c r="G8252" s="61" t="str">
        <f t="shared" si="413"/>
        <v>Hideki Matsuyama</v>
      </c>
    </row>
    <row r="8253" spans="1:7" thickBot="1">
      <c r="A8253" s="62" t="s">
        <v>883</v>
      </c>
      <c r="B8253" s="61">
        <v>43</v>
      </c>
      <c r="C8253" s="61" t="str">
        <f t="shared" si="411"/>
        <v>No Tie</v>
      </c>
      <c r="D8253" s="63">
        <f t="shared" si="412"/>
        <v>43</v>
      </c>
      <c r="E8253" s="63">
        <v>43</v>
      </c>
      <c r="F8253" s="61" t="s">
        <v>496</v>
      </c>
      <c r="G8253" s="61" t="str">
        <f t="shared" si="413"/>
        <v>Bill Haas</v>
      </c>
    </row>
    <row r="8254" spans="1:7" thickBot="1">
      <c r="A8254" s="62" t="s">
        <v>883</v>
      </c>
      <c r="B8254" s="61">
        <v>44</v>
      </c>
      <c r="C8254" s="61" t="str">
        <f t="shared" si="411"/>
        <v>No Tie</v>
      </c>
      <c r="D8254" s="63">
        <f t="shared" si="412"/>
        <v>44</v>
      </c>
      <c r="E8254" s="63">
        <v>44</v>
      </c>
      <c r="F8254" s="61" t="s">
        <v>681</v>
      </c>
      <c r="G8254" s="61" t="str">
        <f t="shared" si="413"/>
        <v>Bryce Molder</v>
      </c>
    </row>
    <row r="8255" spans="1:7" thickBot="1">
      <c r="A8255" s="62" t="s">
        <v>883</v>
      </c>
      <c r="B8255" s="61">
        <v>45</v>
      </c>
      <c r="C8255" s="61" t="str">
        <f t="shared" si="411"/>
        <v>No Tie</v>
      </c>
      <c r="D8255" s="63">
        <f t="shared" si="412"/>
        <v>45</v>
      </c>
      <c r="E8255" s="63">
        <v>45</v>
      </c>
      <c r="F8255" s="61" t="s">
        <v>567</v>
      </c>
      <c r="G8255" s="61" t="str">
        <f t="shared" si="413"/>
        <v>Seung-Yul Noh</v>
      </c>
    </row>
    <row r="8256" spans="1:7" thickBot="1">
      <c r="A8256" s="62" t="s">
        <v>883</v>
      </c>
      <c r="B8256" s="61">
        <v>46</v>
      </c>
      <c r="C8256" s="61" t="str">
        <f t="shared" si="411"/>
        <v>No Tie</v>
      </c>
      <c r="D8256" s="63">
        <f t="shared" si="412"/>
        <v>46</v>
      </c>
      <c r="E8256" s="63">
        <v>46</v>
      </c>
      <c r="F8256" s="61" t="s">
        <v>644</v>
      </c>
      <c r="G8256" s="61" t="str">
        <f t="shared" si="413"/>
        <v>Pat Perez</v>
      </c>
    </row>
    <row r="8257" spans="1:7" thickBot="1">
      <c r="A8257" s="62" t="s">
        <v>883</v>
      </c>
      <c r="B8257" s="61">
        <v>47</v>
      </c>
      <c r="C8257" s="61" t="str">
        <f t="shared" si="411"/>
        <v>No Tie</v>
      </c>
      <c r="D8257" s="63">
        <f t="shared" si="412"/>
        <v>47</v>
      </c>
      <c r="E8257" s="63">
        <v>47</v>
      </c>
      <c r="F8257" s="61" t="s">
        <v>556</v>
      </c>
      <c r="G8257" s="61" t="str">
        <f t="shared" si="413"/>
        <v>Aaron Baddeley</v>
      </c>
    </row>
    <row r="8258" spans="1:7" thickBot="1">
      <c r="A8258" s="62" t="s">
        <v>883</v>
      </c>
      <c r="B8258" s="61">
        <v>48</v>
      </c>
      <c r="C8258" s="61" t="str">
        <f t="shared" si="411"/>
        <v>No Tie</v>
      </c>
      <c r="D8258" s="63">
        <f t="shared" si="412"/>
        <v>48</v>
      </c>
      <c r="E8258" s="63">
        <v>48</v>
      </c>
      <c r="F8258" s="61" t="s">
        <v>798</v>
      </c>
      <c r="G8258" s="61" t="str">
        <f t="shared" si="413"/>
        <v>Bronson La'Cassie</v>
      </c>
    </row>
    <row r="8259" spans="1:7" thickBot="1">
      <c r="A8259" s="62" t="s">
        <v>883</v>
      </c>
      <c r="B8259" s="61">
        <v>49</v>
      </c>
      <c r="C8259" s="61" t="str">
        <f t="shared" si="411"/>
        <v>No Tie</v>
      </c>
      <c r="D8259" s="63">
        <f t="shared" si="412"/>
        <v>49</v>
      </c>
      <c r="E8259" s="63">
        <v>49</v>
      </c>
      <c r="F8259" s="61" t="s">
        <v>589</v>
      </c>
      <c r="G8259" s="61" t="str">
        <f t="shared" si="413"/>
        <v>John Senden</v>
      </c>
    </row>
    <row r="8260" spans="1:7" thickBot="1">
      <c r="A8260" s="62" t="s">
        <v>883</v>
      </c>
      <c r="B8260" s="61">
        <v>50</v>
      </c>
      <c r="C8260" s="61" t="str">
        <f t="shared" si="411"/>
        <v>No Tie</v>
      </c>
      <c r="D8260" s="63">
        <f t="shared" si="412"/>
        <v>50</v>
      </c>
      <c r="E8260" s="63">
        <v>50</v>
      </c>
      <c r="F8260" s="61" t="s">
        <v>508</v>
      </c>
      <c r="G8260" s="61" t="str">
        <f t="shared" si="413"/>
        <v>Gary Woodland</v>
      </c>
    </row>
    <row r="8261" spans="1:7" thickBot="1">
      <c r="A8261" s="62" t="s">
        <v>883</v>
      </c>
      <c r="B8261" s="61">
        <v>51</v>
      </c>
      <c r="C8261" s="61" t="str">
        <f t="shared" si="411"/>
        <v>No Tie</v>
      </c>
      <c r="D8261" s="63">
        <f t="shared" si="412"/>
        <v>51</v>
      </c>
      <c r="E8261" s="63">
        <v>51</v>
      </c>
      <c r="F8261" s="61" t="s">
        <v>640</v>
      </c>
      <c r="G8261" s="61" t="str">
        <f t="shared" si="413"/>
        <v>Chad Campbell</v>
      </c>
    </row>
    <row r="8262" spans="1:7" thickBot="1">
      <c r="A8262" s="62" t="s">
        <v>883</v>
      </c>
      <c r="B8262" s="61" t="s">
        <v>319</v>
      </c>
      <c r="C8262" s="61">
        <f t="shared" si="411"/>
        <v>1</v>
      </c>
      <c r="D8262" s="63" t="str">
        <f t="shared" si="412"/>
        <v>52</v>
      </c>
      <c r="E8262" s="63">
        <v>52</v>
      </c>
      <c r="F8262" s="61" t="s">
        <v>543</v>
      </c>
      <c r="G8262" s="61" t="str">
        <f t="shared" si="413"/>
        <v>Andres Romero</v>
      </c>
    </row>
    <row r="8263" spans="1:7" thickBot="1">
      <c r="A8263" s="62" t="s">
        <v>883</v>
      </c>
      <c r="B8263" s="61" t="s">
        <v>319</v>
      </c>
      <c r="C8263" s="61">
        <f t="shared" si="411"/>
        <v>1</v>
      </c>
      <c r="D8263" s="63" t="str">
        <f t="shared" si="412"/>
        <v>52</v>
      </c>
      <c r="E8263" s="63">
        <v>52</v>
      </c>
      <c r="F8263" s="61" t="s">
        <v>658</v>
      </c>
      <c r="G8263" s="61" t="str">
        <f t="shared" si="413"/>
        <v>Robert Allenby</v>
      </c>
    </row>
    <row r="8264" spans="1:7" thickBot="1">
      <c r="A8264" s="62" t="s">
        <v>883</v>
      </c>
      <c r="B8264" s="61">
        <v>54</v>
      </c>
      <c r="C8264" s="61" t="str">
        <f t="shared" si="411"/>
        <v>No Tie</v>
      </c>
      <c r="D8264" s="63">
        <f t="shared" si="412"/>
        <v>54</v>
      </c>
      <c r="E8264" s="63">
        <v>54</v>
      </c>
      <c r="F8264" s="61" t="s">
        <v>705</v>
      </c>
      <c r="G8264" s="61" t="str">
        <f t="shared" si="413"/>
        <v>Brad Fritsch</v>
      </c>
    </row>
    <row r="8265" spans="1:7" thickBot="1">
      <c r="A8265" s="62" t="s">
        <v>883</v>
      </c>
      <c r="B8265" s="61">
        <v>55</v>
      </c>
      <c r="C8265" s="61" t="str">
        <f t="shared" si="411"/>
        <v>No Tie</v>
      </c>
      <c r="D8265" s="63">
        <f t="shared" si="412"/>
        <v>55</v>
      </c>
      <c r="E8265" s="63">
        <v>55</v>
      </c>
      <c r="F8265" s="61" t="s">
        <v>649</v>
      </c>
      <c r="G8265" s="61" t="str">
        <f t="shared" si="413"/>
        <v>Spencer Levin</v>
      </c>
    </row>
    <row r="8266" spans="1:7" thickBot="1">
      <c r="A8266" s="62" t="s">
        <v>883</v>
      </c>
      <c r="B8266" s="61">
        <v>56</v>
      </c>
      <c r="C8266" s="61" t="str">
        <f t="shared" si="411"/>
        <v>No Tie</v>
      </c>
      <c r="D8266" s="63">
        <f t="shared" si="412"/>
        <v>56</v>
      </c>
      <c r="E8266" s="63">
        <v>56</v>
      </c>
      <c r="F8266" s="61" t="s">
        <v>780</v>
      </c>
      <c r="G8266" s="61" t="str">
        <f t="shared" si="413"/>
        <v>Mike Weir</v>
      </c>
    </row>
    <row r="8267" spans="1:7" thickBot="1">
      <c r="A8267" s="62" t="s">
        <v>883</v>
      </c>
      <c r="B8267" s="61" t="s">
        <v>552</v>
      </c>
      <c r="C8267" s="61">
        <f t="shared" si="411"/>
        <v>1</v>
      </c>
      <c r="D8267" s="63" t="str">
        <f t="shared" si="412"/>
        <v>57</v>
      </c>
      <c r="E8267" s="63">
        <v>57</v>
      </c>
      <c r="F8267" s="61" t="s">
        <v>731</v>
      </c>
      <c r="G8267" s="61" t="str">
        <f t="shared" si="413"/>
        <v>Bud Cauley</v>
      </c>
    </row>
    <row r="8268" spans="1:7" thickBot="1">
      <c r="A8268" s="62" t="s">
        <v>883</v>
      </c>
      <c r="B8268" s="61" t="s">
        <v>552</v>
      </c>
      <c r="C8268" s="61">
        <f t="shared" ref="C8268:C8331" si="414">IFERROR(SEARCH("T",B8268),"No Tie")</f>
        <v>1</v>
      </c>
      <c r="D8268" s="63" t="str">
        <f t="shared" ref="D8268:D8331" si="415">IF(C8268="No Tie",B8268,RIGHT(B8268,LEN(B8268)-1))</f>
        <v>57</v>
      </c>
      <c r="E8268" s="63">
        <v>57</v>
      </c>
      <c r="F8268" s="61" t="s">
        <v>493</v>
      </c>
      <c r="G8268" s="61" t="str">
        <f t="shared" ref="G8268:G8331" si="416">TRIM(SUBSTITUTE(F8268,CHAR(160),CHAR(32)))</f>
        <v>Dustin Johnson</v>
      </c>
    </row>
    <row r="8269" spans="1:7" thickBot="1">
      <c r="A8269" s="62" t="s">
        <v>883</v>
      </c>
      <c r="B8269" s="61">
        <v>59</v>
      </c>
      <c r="C8269" s="61" t="str">
        <f t="shared" si="414"/>
        <v>No Tie</v>
      </c>
      <c r="D8269" s="63">
        <f t="shared" si="415"/>
        <v>59</v>
      </c>
      <c r="E8269" s="63">
        <v>59</v>
      </c>
      <c r="F8269" s="61" t="s">
        <v>507</v>
      </c>
      <c r="G8269" s="61" t="str">
        <f t="shared" si="416"/>
        <v>Jason Kokrak</v>
      </c>
    </row>
    <row r="8270" spans="1:7" thickBot="1">
      <c r="A8270" s="62" t="s">
        <v>883</v>
      </c>
      <c r="B8270" s="61" t="s">
        <v>879</v>
      </c>
      <c r="C8270" s="61">
        <f t="shared" si="414"/>
        <v>1</v>
      </c>
      <c r="D8270" s="63" t="str">
        <f t="shared" si="415"/>
        <v>60</v>
      </c>
      <c r="E8270" s="63">
        <v>60</v>
      </c>
      <c r="F8270" s="61" t="s">
        <v>619</v>
      </c>
      <c r="G8270" s="61" t="str">
        <f t="shared" si="416"/>
        <v>Brian Harman</v>
      </c>
    </row>
    <row r="8271" spans="1:7" thickBot="1">
      <c r="A8271" s="62" t="s">
        <v>883</v>
      </c>
      <c r="B8271" s="61" t="s">
        <v>879</v>
      </c>
      <c r="C8271" s="61">
        <f t="shared" si="414"/>
        <v>1</v>
      </c>
      <c r="D8271" s="63" t="str">
        <f t="shared" si="415"/>
        <v>60</v>
      </c>
      <c r="E8271" s="63">
        <v>60</v>
      </c>
      <c r="F8271" s="61" t="s">
        <v>678</v>
      </c>
      <c r="G8271" s="61" t="str">
        <f t="shared" si="416"/>
        <v>Chad Collins</v>
      </c>
    </row>
    <row r="8272" spans="1:7" thickBot="1">
      <c r="A8272" s="62" t="s">
        <v>883</v>
      </c>
      <c r="B8272" s="61">
        <v>62</v>
      </c>
      <c r="C8272" s="61" t="str">
        <f t="shared" si="414"/>
        <v>No Tie</v>
      </c>
      <c r="D8272" s="63">
        <f t="shared" si="415"/>
        <v>62</v>
      </c>
      <c r="E8272" s="63">
        <v>62</v>
      </c>
      <c r="F8272" s="61" t="s">
        <v>626</v>
      </c>
      <c r="G8272" s="61" t="str">
        <f t="shared" si="416"/>
        <v>Brice Garnett</v>
      </c>
    </row>
    <row r="8273" spans="1:7" thickBot="1">
      <c r="A8273" s="62" t="s">
        <v>883</v>
      </c>
      <c r="B8273" s="61">
        <v>63</v>
      </c>
      <c r="C8273" s="61" t="str">
        <f t="shared" si="414"/>
        <v>No Tie</v>
      </c>
      <c r="D8273" s="63">
        <f t="shared" si="415"/>
        <v>63</v>
      </c>
      <c r="E8273" s="63">
        <v>63</v>
      </c>
      <c r="F8273" s="61" t="s">
        <v>542</v>
      </c>
      <c r="G8273" s="61" t="str">
        <f t="shared" si="416"/>
        <v>Sean O'Hair</v>
      </c>
    </row>
    <row r="8274" spans="1:7" thickBot="1">
      <c r="A8274" s="62" t="s">
        <v>883</v>
      </c>
      <c r="B8274" s="61">
        <v>64</v>
      </c>
      <c r="C8274" s="61" t="str">
        <f t="shared" si="414"/>
        <v>No Tie</v>
      </c>
      <c r="D8274" s="63">
        <f t="shared" si="415"/>
        <v>64</v>
      </c>
      <c r="E8274" s="63">
        <v>64</v>
      </c>
      <c r="F8274" s="61" t="s">
        <v>525</v>
      </c>
      <c r="G8274" s="61" t="str">
        <f t="shared" si="416"/>
        <v>Charley Hoffman</v>
      </c>
    </row>
    <row r="8275" spans="1:7" thickBot="1">
      <c r="A8275" s="62" t="s">
        <v>883</v>
      </c>
      <c r="B8275" s="61">
        <v>65</v>
      </c>
      <c r="C8275" s="61" t="str">
        <f t="shared" si="414"/>
        <v>No Tie</v>
      </c>
      <c r="D8275" s="63">
        <f t="shared" si="415"/>
        <v>65</v>
      </c>
      <c r="E8275" s="63">
        <v>65</v>
      </c>
      <c r="F8275" s="61" t="s">
        <v>665</v>
      </c>
      <c r="G8275" s="61" t="str">
        <f t="shared" si="416"/>
        <v>Greg Chalmers</v>
      </c>
    </row>
    <row r="8276" spans="1:7" thickBot="1">
      <c r="A8276" s="62" t="s">
        <v>883</v>
      </c>
      <c r="B8276" s="61">
        <v>66</v>
      </c>
      <c r="C8276" s="61" t="str">
        <f t="shared" si="414"/>
        <v>No Tie</v>
      </c>
      <c r="D8276" s="63">
        <f t="shared" si="415"/>
        <v>66</v>
      </c>
      <c r="E8276" s="63">
        <v>66</v>
      </c>
      <c r="F8276" s="61" t="s">
        <v>611</v>
      </c>
      <c r="G8276" s="61" t="str">
        <f t="shared" si="416"/>
        <v>Brandt Snedeker</v>
      </c>
    </row>
    <row r="8277" spans="1:7" thickBot="1">
      <c r="A8277" s="62" t="s">
        <v>883</v>
      </c>
      <c r="B8277" s="61" t="s">
        <v>860</v>
      </c>
      <c r="C8277" s="61">
        <f t="shared" si="414"/>
        <v>1</v>
      </c>
      <c r="D8277" s="63" t="str">
        <f t="shared" si="415"/>
        <v>67</v>
      </c>
      <c r="E8277" s="63">
        <v>67</v>
      </c>
      <c r="F8277" s="61" t="s">
        <v>512</v>
      </c>
      <c r="G8277" s="61" t="str">
        <f t="shared" si="416"/>
        <v>Brendan Steele</v>
      </c>
    </row>
    <row r="8278" spans="1:7" thickBot="1">
      <c r="A8278" s="62" t="s">
        <v>883</v>
      </c>
      <c r="B8278" s="61" t="s">
        <v>860</v>
      </c>
      <c r="C8278" s="61">
        <f t="shared" si="414"/>
        <v>1</v>
      </c>
      <c r="D8278" s="63" t="str">
        <f t="shared" si="415"/>
        <v>67</v>
      </c>
      <c r="E8278" s="63">
        <v>67</v>
      </c>
      <c r="F8278" s="61" t="s">
        <v>539</v>
      </c>
      <c r="G8278" s="61" t="str">
        <f t="shared" si="416"/>
        <v>Shawn Stefani</v>
      </c>
    </row>
    <row r="8279" spans="1:7" thickBot="1">
      <c r="A8279" s="62" t="s">
        <v>883</v>
      </c>
      <c r="B8279" s="61">
        <v>69</v>
      </c>
      <c r="C8279" s="61" t="str">
        <f t="shared" si="414"/>
        <v>No Tie</v>
      </c>
      <c r="D8279" s="63">
        <f t="shared" si="415"/>
        <v>69</v>
      </c>
      <c r="E8279" s="63">
        <v>69</v>
      </c>
      <c r="F8279" s="61" t="s">
        <v>491</v>
      </c>
      <c r="G8279" s="61" t="str">
        <f t="shared" si="416"/>
        <v>Patrick Reed</v>
      </c>
    </row>
    <row r="8280" spans="1:7" thickBot="1">
      <c r="A8280" s="62" t="s">
        <v>883</v>
      </c>
      <c r="B8280" s="61" t="s">
        <v>865</v>
      </c>
      <c r="C8280" s="61">
        <f t="shared" si="414"/>
        <v>1</v>
      </c>
      <c r="D8280" s="63" t="str">
        <f t="shared" si="415"/>
        <v>70</v>
      </c>
      <c r="E8280" s="63">
        <v>70</v>
      </c>
      <c r="F8280" s="61" t="s">
        <v>663</v>
      </c>
      <c r="G8280" s="61" t="str">
        <f t="shared" si="416"/>
        <v>Cameron Tringale</v>
      </c>
    </row>
    <row r="8281" spans="1:7" thickBot="1">
      <c r="A8281" s="62" t="s">
        <v>883</v>
      </c>
      <c r="B8281" s="61" t="s">
        <v>865</v>
      </c>
      <c r="C8281" s="61">
        <f t="shared" si="414"/>
        <v>1</v>
      </c>
      <c r="D8281" s="63" t="str">
        <f t="shared" si="415"/>
        <v>70</v>
      </c>
      <c r="E8281" s="63">
        <v>70</v>
      </c>
      <c r="F8281" s="61" t="s">
        <v>777</v>
      </c>
      <c r="G8281" s="61" t="str">
        <f t="shared" si="416"/>
        <v>Tim Clark</v>
      </c>
    </row>
    <row r="8282" spans="1:7" thickBot="1">
      <c r="A8282" s="62" t="s">
        <v>883</v>
      </c>
      <c r="B8282" s="61">
        <v>72</v>
      </c>
      <c r="C8282" s="61" t="str">
        <f t="shared" si="414"/>
        <v>No Tie</v>
      </c>
      <c r="D8282" s="63">
        <f t="shared" si="415"/>
        <v>72</v>
      </c>
      <c r="E8282" s="63">
        <v>72</v>
      </c>
      <c r="F8282" s="61" t="s">
        <v>523</v>
      </c>
      <c r="G8282" s="61" t="str">
        <f t="shared" si="416"/>
        <v>Jhonattan Vegas</v>
      </c>
    </row>
    <row r="8283" spans="1:7" thickBot="1">
      <c r="A8283" s="62" t="s">
        <v>883</v>
      </c>
      <c r="B8283" s="61">
        <v>73</v>
      </c>
      <c r="C8283" s="61" t="str">
        <f t="shared" si="414"/>
        <v>No Tie</v>
      </c>
      <c r="D8283" s="63">
        <f t="shared" si="415"/>
        <v>73</v>
      </c>
      <c r="E8283" s="63">
        <v>73</v>
      </c>
      <c r="F8283" s="61" t="s">
        <v>585</v>
      </c>
      <c r="G8283" s="61" t="str">
        <f t="shared" si="416"/>
        <v>Vijay Singh</v>
      </c>
    </row>
    <row r="8284" spans="1:7" thickBot="1">
      <c r="A8284" s="62" t="s">
        <v>883</v>
      </c>
      <c r="B8284" s="61">
        <v>74</v>
      </c>
      <c r="C8284" s="61" t="str">
        <f t="shared" si="414"/>
        <v>No Tie</v>
      </c>
      <c r="D8284" s="63">
        <f t="shared" si="415"/>
        <v>74</v>
      </c>
      <c r="E8284" s="63">
        <v>74</v>
      </c>
      <c r="F8284" s="61" t="s">
        <v>498</v>
      </c>
      <c r="G8284" s="61" t="str">
        <f t="shared" si="416"/>
        <v>Bubba Watson</v>
      </c>
    </row>
    <row r="8285" spans="1:7" thickBot="1">
      <c r="A8285" s="62" t="s">
        <v>883</v>
      </c>
      <c r="B8285" s="61" t="s">
        <v>721</v>
      </c>
      <c r="C8285" s="61">
        <f t="shared" si="414"/>
        <v>1</v>
      </c>
      <c r="D8285" s="63" t="str">
        <f t="shared" si="415"/>
        <v>75</v>
      </c>
      <c r="E8285" s="63">
        <v>75</v>
      </c>
      <c r="F8285" s="61" t="s">
        <v>696</v>
      </c>
      <c r="G8285" s="61" t="str">
        <f t="shared" si="416"/>
        <v>Ben Crane</v>
      </c>
    </row>
    <row r="8286" spans="1:7" thickBot="1">
      <c r="A8286" s="62" t="s">
        <v>883</v>
      </c>
      <c r="B8286" s="61" t="s">
        <v>721</v>
      </c>
      <c r="C8286" s="61">
        <f t="shared" si="414"/>
        <v>1</v>
      </c>
      <c r="D8286" s="63" t="str">
        <f t="shared" si="415"/>
        <v>75</v>
      </c>
      <c r="E8286" s="63">
        <v>75</v>
      </c>
      <c r="F8286" s="61" t="s">
        <v>616</v>
      </c>
      <c r="G8286" s="61" t="str">
        <f t="shared" si="416"/>
        <v>Ben Martin</v>
      </c>
    </row>
    <row r="8287" spans="1:7" thickBot="1">
      <c r="A8287" s="62" t="s">
        <v>883</v>
      </c>
      <c r="B8287" s="61" t="s">
        <v>854</v>
      </c>
      <c r="C8287" s="61">
        <f t="shared" si="414"/>
        <v>1</v>
      </c>
      <c r="D8287" s="63" t="str">
        <f t="shared" si="415"/>
        <v>77</v>
      </c>
      <c r="E8287" s="63">
        <v>77</v>
      </c>
      <c r="F8287" s="61" t="s">
        <v>627</v>
      </c>
      <c r="G8287" s="61" t="str">
        <f t="shared" si="416"/>
        <v>Andrew Svoboda</v>
      </c>
    </row>
    <row r="8288" spans="1:7" thickBot="1">
      <c r="A8288" s="62" t="s">
        <v>883</v>
      </c>
      <c r="B8288" s="61" t="s">
        <v>854</v>
      </c>
      <c r="C8288" s="61">
        <f t="shared" si="414"/>
        <v>1</v>
      </c>
      <c r="D8288" s="63" t="str">
        <f t="shared" si="415"/>
        <v>77</v>
      </c>
      <c r="E8288" s="63">
        <v>77</v>
      </c>
      <c r="F8288" s="61" t="s">
        <v>599</v>
      </c>
      <c r="G8288" s="61" t="str">
        <f t="shared" si="416"/>
        <v>Webb Simpson</v>
      </c>
    </row>
    <row r="8289" spans="1:7" thickBot="1">
      <c r="A8289" s="62" t="s">
        <v>883</v>
      </c>
      <c r="B8289" s="61">
        <v>79</v>
      </c>
      <c r="C8289" s="61" t="str">
        <f t="shared" si="414"/>
        <v>No Tie</v>
      </c>
      <c r="D8289" s="63">
        <f t="shared" si="415"/>
        <v>79</v>
      </c>
      <c r="E8289" s="63">
        <v>79</v>
      </c>
      <c r="F8289" s="61" t="s">
        <v>669</v>
      </c>
      <c r="G8289" s="61" t="str">
        <f t="shared" si="416"/>
        <v>William McGirt</v>
      </c>
    </row>
    <row r="8290" spans="1:7" thickBot="1">
      <c r="A8290" s="62" t="s">
        <v>883</v>
      </c>
      <c r="B8290" s="61">
        <v>80</v>
      </c>
      <c r="C8290" s="61" t="str">
        <f t="shared" si="414"/>
        <v>No Tie</v>
      </c>
      <c r="D8290" s="63">
        <f t="shared" si="415"/>
        <v>80</v>
      </c>
      <c r="E8290" s="63">
        <v>80</v>
      </c>
      <c r="F8290" s="61" t="s">
        <v>533</v>
      </c>
      <c r="G8290" s="61" t="str">
        <f t="shared" si="416"/>
        <v>Robert Streb</v>
      </c>
    </row>
    <row r="8291" spans="1:7" thickBot="1">
      <c r="A8291" s="62" t="s">
        <v>883</v>
      </c>
      <c r="B8291" s="61">
        <v>81</v>
      </c>
      <c r="C8291" s="61" t="str">
        <f t="shared" si="414"/>
        <v>No Tie</v>
      </c>
      <c r="D8291" s="63">
        <f t="shared" si="415"/>
        <v>81</v>
      </c>
      <c r="E8291" s="63">
        <v>81</v>
      </c>
      <c r="F8291" s="61" t="s">
        <v>537</v>
      </c>
      <c r="G8291" s="61" t="str">
        <f t="shared" si="416"/>
        <v>Will Wilcox</v>
      </c>
    </row>
    <row r="8292" spans="1:7" thickBot="1">
      <c r="A8292" s="62" t="s">
        <v>883</v>
      </c>
      <c r="B8292" s="61">
        <v>82</v>
      </c>
      <c r="C8292" s="61" t="str">
        <f t="shared" si="414"/>
        <v>No Tie</v>
      </c>
      <c r="D8292" s="63">
        <f t="shared" si="415"/>
        <v>82</v>
      </c>
      <c r="E8292" s="63">
        <v>82</v>
      </c>
      <c r="F8292" s="61" t="s">
        <v>631</v>
      </c>
      <c r="G8292" s="61" t="str">
        <f t="shared" si="416"/>
        <v>Matt Every</v>
      </c>
    </row>
    <row r="8293" spans="1:7" thickBot="1">
      <c r="A8293" s="62" t="s">
        <v>883</v>
      </c>
      <c r="B8293" s="61">
        <v>83</v>
      </c>
      <c r="C8293" s="61" t="str">
        <f t="shared" si="414"/>
        <v>No Tie</v>
      </c>
      <c r="D8293" s="63">
        <f t="shared" si="415"/>
        <v>83</v>
      </c>
      <c r="E8293" s="63">
        <v>83</v>
      </c>
      <c r="F8293" s="61" t="s">
        <v>610</v>
      </c>
      <c r="G8293" s="61" t="str">
        <f t="shared" si="416"/>
        <v>Erik Compton</v>
      </c>
    </row>
    <row r="8294" spans="1:7" thickBot="1">
      <c r="A8294" s="62" t="s">
        <v>883</v>
      </c>
      <c r="B8294" s="61">
        <v>84</v>
      </c>
      <c r="C8294" s="61" t="str">
        <f t="shared" si="414"/>
        <v>No Tie</v>
      </c>
      <c r="D8294" s="63">
        <f t="shared" si="415"/>
        <v>84</v>
      </c>
      <c r="E8294" s="63">
        <v>84</v>
      </c>
      <c r="F8294" s="61" t="s">
        <v>622</v>
      </c>
      <c r="G8294" s="61" t="str">
        <f t="shared" si="416"/>
        <v>Jonas Blixt</v>
      </c>
    </row>
    <row r="8295" spans="1:7" thickBot="1">
      <c r="A8295" s="62" t="s">
        <v>883</v>
      </c>
      <c r="B8295" s="61">
        <v>85</v>
      </c>
      <c r="C8295" s="61" t="str">
        <f t="shared" si="414"/>
        <v>No Tie</v>
      </c>
      <c r="D8295" s="63">
        <f t="shared" si="415"/>
        <v>85</v>
      </c>
      <c r="E8295" s="63">
        <v>85</v>
      </c>
      <c r="F8295" s="61" t="s">
        <v>528</v>
      </c>
      <c r="G8295" s="61" t="str">
        <f t="shared" si="416"/>
        <v>Graham DeLaet</v>
      </c>
    </row>
    <row r="8296" spans="1:7" thickBot="1">
      <c r="A8296" s="62" t="s">
        <v>883</v>
      </c>
      <c r="B8296" s="61" t="s">
        <v>880</v>
      </c>
      <c r="C8296" s="61">
        <f t="shared" si="414"/>
        <v>1</v>
      </c>
      <c r="D8296" s="63" t="str">
        <f t="shared" si="415"/>
        <v>86</v>
      </c>
      <c r="E8296" s="63">
        <v>86</v>
      </c>
      <c r="F8296" s="61" t="s">
        <v>754</v>
      </c>
      <c r="G8296" s="61" t="str">
        <f t="shared" si="416"/>
        <v>D.H. Lee</v>
      </c>
    </row>
    <row r="8297" spans="1:7" thickBot="1">
      <c r="A8297" s="62" t="s">
        <v>883</v>
      </c>
      <c r="B8297" s="61" t="s">
        <v>880</v>
      </c>
      <c r="C8297" s="61">
        <f t="shared" si="414"/>
        <v>1</v>
      </c>
      <c r="D8297" s="63" t="str">
        <f t="shared" si="415"/>
        <v>86</v>
      </c>
      <c r="E8297" s="63">
        <v>86</v>
      </c>
      <c r="F8297" s="61" t="s">
        <v>495</v>
      </c>
      <c r="G8297" s="61" t="str">
        <f t="shared" si="416"/>
        <v>Scott Brown</v>
      </c>
    </row>
    <row r="8298" spans="1:7" thickBot="1">
      <c r="A8298" s="62" t="s">
        <v>883</v>
      </c>
      <c r="B8298" s="61">
        <v>88</v>
      </c>
      <c r="C8298" s="61" t="str">
        <f t="shared" si="414"/>
        <v>No Tie</v>
      </c>
      <c r="D8298" s="63">
        <f t="shared" si="415"/>
        <v>88</v>
      </c>
      <c r="E8298" s="63">
        <v>88</v>
      </c>
      <c r="F8298" s="61" t="s">
        <v>701</v>
      </c>
      <c r="G8298" s="61" t="str">
        <f t="shared" si="416"/>
        <v>Rory McIlroy</v>
      </c>
    </row>
    <row r="8299" spans="1:7" thickBot="1">
      <c r="A8299" s="62" t="s">
        <v>883</v>
      </c>
      <c r="B8299" s="61">
        <v>89</v>
      </c>
      <c r="C8299" s="61" t="str">
        <f t="shared" si="414"/>
        <v>No Tie</v>
      </c>
      <c r="D8299" s="63">
        <f t="shared" si="415"/>
        <v>89</v>
      </c>
      <c r="E8299" s="63">
        <v>89</v>
      </c>
      <c r="F8299" s="61" t="s">
        <v>501</v>
      </c>
      <c r="G8299" s="61" t="str">
        <f t="shared" si="416"/>
        <v>J.B. Holmes</v>
      </c>
    </row>
    <row r="8300" spans="1:7" thickBot="1">
      <c r="A8300" s="62" t="s">
        <v>883</v>
      </c>
      <c r="B8300" s="61">
        <v>90</v>
      </c>
      <c r="C8300" s="61" t="str">
        <f t="shared" si="414"/>
        <v>No Tie</v>
      </c>
      <c r="D8300" s="63">
        <f t="shared" si="415"/>
        <v>90</v>
      </c>
      <c r="E8300" s="63">
        <v>90</v>
      </c>
      <c r="F8300" s="61" t="s">
        <v>602</v>
      </c>
      <c r="G8300" s="61" t="str">
        <f t="shared" si="416"/>
        <v>Michael Thompson</v>
      </c>
    </row>
    <row r="8301" spans="1:7" thickBot="1">
      <c r="A8301" s="62" t="s">
        <v>883</v>
      </c>
      <c r="B8301" s="61">
        <v>91</v>
      </c>
      <c r="C8301" s="61" t="str">
        <f t="shared" si="414"/>
        <v>No Tie</v>
      </c>
      <c r="D8301" s="63">
        <f t="shared" si="415"/>
        <v>91</v>
      </c>
      <c r="E8301" s="63">
        <v>91</v>
      </c>
      <c r="F8301" s="61" t="s">
        <v>517</v>
      </c>
      <c r="G8301" s="61" t="str">
        <f t="shared" si="416"/>
        <v>Jimmy Walker</v>
      </c>
    </row>
    <row r="8302" spans="1:7" thickBot="1">
      <c r="A8302" s="62" t="s">
        <v>883</v>
      </c>
      <c r="B8302" s="61">
        <v>92</v>
      </c>
      <c r="C8302" s="61" t="str">
        <f t="shared" si="414"/>
        <v>No Tie</v>
      </c>
      <c r="D8302" s="63">
        <f t="shared" si="415"/>
        <v>92</v>
      </c>
      <c r="E8302" s="63">
        <v>92</v>
      </c>
      <c r="F8302" s="61" t="s">
        <v>584</v>
      </c>
      <c r="G8302" s="61" t="str">
        <f t="shared" si="416"/>
        <v>Johnson Wagner</v>
      </c>
    </row>
    <row r="8303" spans="1:7" thickBot="1">
      <c r="A8303" s="62" t="s">
        <v>883</v>
      </c>
      <c r="B8303" s="61">
        <v>93</v>
      </c>
      <c r="C8303" s="61" t="str">
        <f t="shared" si="414"/>
        <v>No Tie</v>
      </c>
      <c r="D8303" s="63">
        <f t="shared" si="415"/>
        <v>93</v>
      </c>
      <c r="E8303" s="63">
        <v>93</v>
      </c>
      <c r="F8303" s="61" t="s">
        <v>767</v>
      </c>
      <c r="G8303" s="61" t="str">
        <f t="shared" si="416"/>
        <v>Jeff Maggert</v>
      </c>
    </row>
    <row r="8304" spans="1:7" thickBot="1">
      <c r="A8304" s="62" t="s">
        <v>883</v>
      </c>
      <c r="B8304" s="61">
        <v>94</v>
      </c>
      <c r="C8304" s="61" t="str">
        <f t="shared" si="414"/>
        <v>No Tie</v>
      </c>
      <c r="D8304" s="63">
        <f t="shared" si="415"/>
        <v>94</v>
      </c>
      <c r="E8304" s="63">
        <v>94</v>
      </c>
      <c r="F8304" s="61" t="s">
        <v>637</v>
      </c>
      <c r="G8304" s="61" t="str">
        <f t="shared" si="416"/>
        <v>Tyrone Van Aswegen</v>
      </c>
    </row>
    <row r="8305" spans="1:7" thickBot="1">
      <c r="A8305" s="62" t="s">
        <v>883</v>
      </c>
      <c r="B8305" s="61">
        <v>95</v>
      </c>
      <c r="C8305" s="61" t="str">
        <f t="shared" si="414"/>
        <v>No Tie</v>
      </c>
      <c r="D8305" s="63">
        <f t="shared" si="415"/>
        <v>95</v>
      </c>
      <c r="E8305" s="63">
        <v>95</v>
      </c>
      <c r="F8305" s="61" t="s">
        <v>509</v>
      </c>
      <c r="G8305" s="61" t="str">
        <f t="shared" si="416"/>
        <v>Ryan Palmer</v>
      </c>
    </row>
    <row r="8306" spans="1:7" thickBot="1">
      <c r="A8306" s="62" t="s">
        <v>883</v>
      </c>
      <c r="B8306" s="61">
        <v>96</v>
      </c>
      <c r="C8306" s="61" t="str">
        <f t="shared" si="414"/>
        <v>No Tie</v>
      </c>
      <c r="D8306" s="63">
        <f t="shared" si="415"/>
        <v>96</v>
      </c>
      <c r="E8306" s="63">
        <v>96</v>
      </c>
      <c r="F8306" s="61" t="s">
        <v>646</v>
      </c>
      <c r="G8306" s="61" t="str">
        <f t="shared" si="416"/>
        <v>Daniel Summerhays</v>
      </c>
    </row>
    <row r="8307" spans="1:7" thickBot="1">
      <c r="A8307" s="62" t="s">
        <v>883</v>
      </c>
      <c r="B8307" s="61">
        <v>97</v>
      </c>
      <c r="C8307" s="61" t="str">
        <f t="shared" si="414"/>
        <v>No Tie</v>
      </c>
      <c r="D8307" s="63">
        <f t="shared" si="415"/>
        <v>97</v>
      </c>
      <c r="E8307" s="63">
        <v>97</v>
      </c>
      <c r="F8307" s="61" t="s">
        <v>634</v>
      </c>
      <c r="G8307" s="61" t="str">
        <f t="shared" si="416"/>
        <v>George McNeill</v>
      </c>
    </row>
    <row r="8308" spans="1:7" thickBot="1">
      <c r="A8308" s="62" t="s">
        <v>883</v>
      </c>
      <c r="B8308" s="61">
        <v>98</v>
      </c>
      <c r="C8308" s="61" t="str">
        <f t="shared" si="414"/>
        <v>No Tie</v>
      </c>
      <c r="D8308" s="63">
        <f t="shared" si="415"/>
        <v>98</v>
      </c>
      <c r="E8308" s="63">
        <v>98</v>
      </c>
      <c r="F8308" s="61" t="s">
        <v>630</v>
      </c>
      <c r="G8308" s="61" t="str">
        <f t="shared" si="416"/>
        <v>Ian Poulter</v>
      </c>
    </row>
    <row r="8309" spans="1:7" thickBot="1">
      <c r="A8309" s="62" t="s">
        <v>883</v>
      </c>
      <c r="B8309" s="61">
        <v>99</v>
      </c>
      <c r="C8309" s="61" t="str">
        <f t="shared" si="414"/>
        <v>No Tie</v>
      </c>
      <c r="D8309" s="63">
        <f t="shared" si="415"/>
        <v>99</v>
      </c>
      <c r="E8309" s="63">
        <v>99</v>
      </c>
      <c r="F8309" s="61" t="s">
        <v>623</v>
      </c>
      <c r="G8309" s="61" t="str">
        <f t="shared" si="416"/>
        <v>Jonathan Byrd</v>
      </c>
    </row>
    <row r="8310" spans="1:7" thickBot="1">
      <c r="A8310" s="62" t="s">
        <v>883</v>
      </c>
      <c r="B8310" s="61">
        <v>100</v>
      </c>
      <c r="C8310" s="61" t="str">
        <f t="shared" si="414"/>
        <v>No Tie</v>
      </c>
      <c r="D8310" s="63">
        <f t="shared" si="415"/>
        <v>100</v>
      </c>
      <c r="E8310" s="63">
        <v>100</v>
      </c>
      <c r="F8310" s="61" t="s">
        <v>601</v>
      </c>
      <c r="G8310" s="61" t="str">
        <f t="shared" si="416"/>
        <v>Gonzalo Fdez-Castano</v>
      </c>
    </row>
    <row r="8311" spans="1:7" thickBot="1">
      <c r="A8311" s="62" t="s">
        <v>883</v>
      </c>
      <c r="B8311" s="61">
        <v>101</v>
      </c>
      <c r="C8311" s="61" t="str">
        <f t="shared" si="414"/>
        <v>No Tie</v>
      </c>
      <c r="D8311" s="63">
        <f t="shared" si="415"/>
        <v>101</v>
      </c>
      <c r="E8311" s="63">
        <v>101</v>
      </c>
      <c r="F8311" s="61" t="s">
        <v>598</v>
      </c>
      <c r="G8311" s="61" t="str">
        <f t="shared" si="416"/>
        <v>Bo Van Pelt</v>
      </c>
    </row>
    <row r="8312" spans="1:7" thickBot="1">
      <c r="A8312" s="62" t="s">
        <v>883</v>
      </c>
      <c r="B8312" s="61">
        <v>102</v>
      </c>
      <c r="C8312" s="61" t="str">
        <f t="shared" si="414"/>
        <v>No Tie</v>
      </c>
      <c r="D8312" s="63">
        <f t="shared" si="415"/>
        <v>102</v>
      </c>
      <c r="E8312" s="63">
        <v>102</v>
      </c>
      <c r="F8312" s="61" t="s">
        <v>712</v>
      </c>
      <c r="G8312" s="61" t="str">
        <f t="shared" si="416"/>
        <v>Josh Teater</v>
      </c>
    </row>
    <row r="8313" spans="1:7" thickBot="1">
      <c r="A8313" s="62" t="s">
        <v>883</v>
      </c>
      <c r="B8313" s="61" t="s">
        <v>881</v>
      </c>
      <c r="C8313" s="61">
        <f t="shared" si="414"/>
        <v>1</v>
      </c>
      <c r="D8313" s="63" t="str">
        <f t="shared" si="415"/>
        <v>103</v>
      </c>
      <c r="E8313" s="63">
        <v>103</v>
      </c>
      <c r="F8313" s="61" t="s">
        <v>494</v>
      </c>
      <c r="G8313" s="61" t="str">
        <f t="shared" si="416"/>
        <v>Ryan Moore</v>
      </c>
    </row>
    <row r="8314" spans="1:7" thickBot="1">
      <c r="A8314" s="62" t="s">
        <v>883</v>
      </c>
      <c r="B8314" s="61" t="s">
        <v>881</v>
      </c>
      <c r="C8314" s="61">
        <f t="shared" si="414"/>
        <v>1</v>
      </c>
      <c r="D8314" s="63" t="str">
        <f t="shared" si="415"/>
        <v>103</v>
      </c>
      <c r="E8314" s="63">
        <v>103</v>
      </c>
      <c r="F8314" s="61" t="s">
        <v>787</v>
      </c>
      <c r="G8314" s="61" t="str">
        <f t="shared" si="416"/>
        <v>Wes Roach</v>
      </c>
    </row>
    <row r="8315" spans="1:7" thickBot="1">
      <c r="A8315" s="62" t="s">
        <v>883</v>
      </c>
      <c r="B8315" s="61">
        <v>105</v>
      </c>
      <c r="C8315" s="61" t="str">
        <f t="shared" si="414"/>
        <v>No Tie</v>
      </c>
      <c r="D8315" s="63">
        <f t="shared" si="415"/>
        <v>105</v>
      </c>
      <c r="E8315" s="63">
        <v>105</v>
      </c>
      <c r="F8315" s="61" t="s">
        <v>656</v>
      </c>
      <c r="G8315" s="61" t="str">
        <f t="shared" si="416"/>
        <v>Danny Lee</v>
      </c>
    </row>
    <row r="8316" spans="1:7" thickBot="1">
      <c r="A8316" s="62" t="s">
        <v>883</v>
      </c>
      <c r="B8316" s="61">
        <v>106</v>
      </c>
      <c r="C8316" s="61" t="str">
        <f t="shared" si="414"/>
        <v>No Tie</v>
      </c>
      <c r="D8316" s="63">
        <f t="shared" si="415"/>
        <v>106</v>
      </c>
      <c r="E8316" s="63">
        <v>106</v>
      </c>
      <c r="F8316" s="61" t="s">
        <v>540</v>
      </c>
      <c r="G8316" s="61" t="str">
        <f t="shared" si="416"/>
        <v>Morgan Hoffmann</v>
      </c>
    </row>
    <row r="8317" spans="1:7" thickBot="1">
      <c r="A8317" s="62" t="s">
        <v>883</v>
      </c>
      <c r="B8317" s="61">
        <v>107</v>
      </c>
      <c r="C8317" s="61" t="str">
        <f t="shared" si="414"/>
        <v>No Tie</v>
      </c>
      <c r="D8317" s="63">
        <f t="shared" si="415"/>
        <v>107</v>
      </c>
      <c r="E8317" s="63">
        <v>107</v>
      </c>
      <c r="F8317" s="61" t="s">
        <v>673</v>
      </c>
      <c r="G8317" s="61" t="str">
        <f t="shared" si="416"/>
        <v>John Huh</v>
      </c>
    </row>
    <row r="8318" spans="1:7" thickBot="1">
      <c r="A8318" s="62" t="s">
        <v>883</v>
      </c>
      <c r="B8318" s="61">
        <v>108</v>
      </c>
      <c r="C8318" s="61" t="str">
        <f t="shared" si="414"/>
        <v>No Tie</v>
      </c>
      <c r="D8318" s="63">
        <f t="shared" si="415"/>
        <v>108</v>
      </c>
      <c r="E8318" s="63">
        <v>108</v>
      </c>
      <c r="F8318" s="61" t="s">
        <v>504</v>
      </c>
      <c r="G8318" s="61" t="str">
        <f t="shared" si="416"/>
        <v>Brooks Koepka</v>
      </c>
    </row>
    <row r="8319" spans="1:7" thickBot="1">
      <c r="A8319" s="62" t="s">
        <v>883</v>
      </c>
      <c r="B8319" s="61">
        <v>109</v>
      </c>
      <c r="C8319" s="61" t="str">
        <f t="shared" si="414"/>
        <v>No Tie</v>
      </c>
      <c r="D8319" s="63">
        <f t="shared" si="415"/>
        <v>109</v>
      </c>
      <c r="E8319" s="63">
        <v>109</v>
      </c>
      <c r="F8319" s="61" t="s">
        <v>680</v>
      </c>
      <c r="G8319" s="61" t="str">
        <f t="shared" si="416"/>
        <v>Ken Duke</v>
      </c>
    </row>
    <row r="8320" spans="1:7" thickBot="1">
      <c r="A8320" s="62" t="s">
        <v>883</v>
      </c>
      <c r="B8320" s="61">
        <v>110</v>
      </c>
      <c r="C8320" s="61" t="str">
        <f t="shared" si="414"/>
        <v>No Tie</v>
      </c>
      <c r="D8320" s="63">
        <f t="shared" si="415"/>
        <v>110</v>
      </c>
      <c r="E8320" s="63">
        <v>110</v>
      </c>
      <c r="F8320" s="61" t="s">
        <v>529</v>
      </c>
      <c r="G8320" s="61" t="str">
        <f t="shared" si="416"/>
        <v>Harris English</v>
      </c>
    </row>
    <row r="8321" spans="1:7" thickBot="1">
      <c r="A8321" s="62" t="s">
        <v>883</v>
      </c>
      <c r="B8321" s="61">
        <v>111</v>
      </c>
      <c r="C8321" s="61" t="str">
        <f t="shared" si="414"/>
        <v>No Tie</v>
      </c>
      <c r="D8321" s="63">
        <f t="shared" si="415"/>
        <v>111</v>
      </c>
      <c r="E8321" s="63">
        <v>111</v>
      </c>
      <c r="F8321" s="61" t="s">
        <v>535</v>
      </c>
      <c r="G8321" s="61" t="str">
        <f t="shared" si="416"/>
        <v>Martin Flores</v>
      </c>
    </row>
    <row r="8322" spans="1:7" thickBot="1">
      <c r="A8322" s="62" t="s">
        <v>883</v>
      </c>
      <c r="B8322" s="61">
        <v>112</v>
      </c>
      <c r="C8322" s="61" t="str">
        <f t="shared" si="414"/>
        <v>No Tie</v>
      </c>
      <c r="D8322" s="63">
        <f t="shared" si="415"/>
        <v>112</v>
      </c>
      <c r="E8322" s="63">
        <v>112</v>
      </c>
      <c r="F8322" s="61" t="s">
        <v>593</v>
      </c>
      <c r="G8322" s="61" t="str">
        <f t="shared" si="416"/>
        <v>Sangmoon Bae</v>
      </c>
    </row>
    <row r="8323" spans="1:7" thickBot="1">
      <c r="A8323" s="62" t="s">
        <v>883</v>
      </c>
      <c r="B8323" s="61">
        <v>113</v>
      </c>
      <c r="C8323" s="61" t="str">
        <f t="shared" si="414"/>
        <v>No Tie</v>
      </c>
      <c r="D8323" s="63">
        <f t="shared" si="415"/>
        <v>113</v>
      </c>
      <c r="E8323" s="63">
        <v>113</v>
      </c>
      <c r="F8323" s="61" t="s">
        <v>581</v>
      </c>
      <c r="G8323" s="61" t="str">
        <f t="shared" si="416"/>
        <v>Carl Pettersson</v>
      </c>
    </row>
    <row r="8324" spans="1:7" thickBot="1">
      <c r="A8324" s="62" t="s">
        <v>883</v>
      </c>
      <c r="B8324" s="61">
        <v>114</v>
      </c>
      <c r="C8324" s="61" t="str">
        <f t="shared" si="414"/>
        <v>No Tie</v>
      </c>
      <c r="D8324" s="63">
        <f t="shared" si="415"/>
        <v>114</v>
      </c>
      <c r="E8324" s="63">
        <v>114</v>
      </c>
      <c r="F8324" s="61" t="s">
        <v>565</v>
      </c>
      <c r="G8324" s="61" t="str">
        <f t="shared" si="416"/>
        <v>Kevin Chappell</v>
      </c>
    </row>
    <row r="8325" spans="1:7" thickBot="1">
      <c r="A8325" s="62" t="s">
        <v>883</v>
      </c>
      <c r="B8325" s="61">
        <v>115</v>
      </c>
      <c r="C8325" s="61" t="str">
        <f t="shared" si="414"/>
        <v>No Tie</v>
      </c>
      <c r="D8325" s="63">
        <f t="shared" si="415"/>
        <v>115</v>
      </c>
      <c r="E8325" s="63">
        <v>115</v>
      </c>
      <c r="F8325" s="61" t="s">
        <v>550</v>
      </c>
      <c r="G8325" s="61" t="str">
        <f t="shared" si="416"/>
        <v>Marc Leishman</v>
      </c>
    </row>
    <row r="8326" spans="1:7" thickBot="1">
      <c r="A8326" s="62" t="s">
        <v>883</v>
      </c>
      <c r="B8326" s="61">
        <v>116</v>
      </c>
      <c r="C8326" s="61" t="str">
        <f t="shared" si="414"/>
        <v>No Tie</v>
      </c>
      <c r="D8326" s="63">
        <f t="shared" si="415"/>
        <v>116</v>
      </c>
      <c r="E8326" s="63">
        <v>116</v>
      </c>
      <c r="F8326" s="61" t="s">
        <v>516</v>
      </c>
      <c r="G8326" s="61" t="str">
        <f t="shared" si="416"/>
        <v>Robert Garrigus</v>
      </c>
    </row>
    <row r="8327" spans="1:7" thickBot="1">
      <c r="A8327" s="62" t="s">
        <v>883</v>
      </c>
      <c r="B8327" s="61">
        <v>117</v>
      </c>
      <c r="C8327" s="61" t="str">
        <f t="shared" si="414"/>
        <v>No Tie</v>
      </c>
      <c r="D8327" s="63">
        <f t="shared" si="415"/>
        <v>117</v>
      </c>
      <c r="E8327" s="63">
        <v>117</v>
      </c>
      <c r="F8327" s="61" t="s">
        <v>638</v>
      </c>
      <c r="G8327" s="61" t="str">
        <f t="shared" si="416"/>
        <v>Brendon de Jonge</v>
      </c>
    </row>
    <row r="8328" spans="1:7" thickBot="1">
      <c r="A8328" s="62" t="s">
        <v>883</v>
      </c>
      <c r="B8328" s="61">
        <v>118</v>
      </c>
      <c r="C8328" s="61" t="str">
        <f t="shared" si="414"/>
        <v>No Tie</v>
      </c>
      <c r="D8328" s="63">
        <f t="shared" si="415"/>
        <v>118</v>
      </c>
      <c r="E8328" s="63">
        <v>118</v>
      </c>
      <c r="F8328" s="61" t="s">
        <v>800</v>
      </c>
      <c r="G8328" s="61" t="str">
        <f t="shared" si="416"/>
        <v>Briny Baird</v>
      </c>
    </row>
    <row r="8329" spans="1:7" thickBot="1">
      <c r="A8329" s="62" t="s">
        <v>883</v>
      </c>
      <c r="B8329" s="61">
        <v>119</v>
      </c>
      <c r="C8329" s="61" t="str">
        <f t="shared" si="414"/>
        <v>No Tie</v>
      </c>
      <c r="D8329" s="63">
        <f t="shared" si="415"/>
        <v>119</v>
      </c>
      <c r="E8329" s="63">
        <v>119</v>
      </c>
      <c r="F8329" s="61" t="s">
        <v>687</v>
      </c>
      <c r="G8329" s="61" t="str">
        <f t="shared" si="416"/>
        <v>K.J. Choi</v>
      </c>
    </row>
    <row r="8330" spans="1:7" thickBot="1">
      <c r="A8330" s="62" t="s">
        <v>883</v>
      </c>
      <c r="B8330" s="61">
        <v>120</v>
      </c>
      <c r="C8330" s="61" t="str">
        <f t="shared" si="414"/>
        <v>No Tie</v>
      </c>
      <c r="D8330" s="63">
        <f t="shared" si="415"/>
        <v>120</v>
      </c>
      <c r="E8330" s="63">
        <v>120</v>
      </c>
      <c r="F8330" s="61" t="s">
        <v>515</v>
      </c>
      <c r="G8330" s="61" t="str">
        <f t="shared" si="416"/>
        <v>Steven Bowditch</v>
      </c>
    </row>
    <row r="8331" spans="1:7" thickBot="1">
      <c r="A8331" s="62" t="s">
        <v>883</v>
      </c>
      <c r="B8331" s="61">
        <v>121</v>
      </c>
      <c r="C8331" s="61" t="str">
        <f t="shared" si="414"/>
        <v>No Tie</v>
      </c>
      <c r="D8331" s="63">
        <f t="shared" si="415"/>
        <v>121</v>
      </c>
      <c r="E8331" s="63">
        <v>121</v>
      </c>
      <c r="F8331" s="61" t="s">
        <v>570</v>
      </c>
      <c r="G8331" s="61" t="str">
        <f t="shared" si="416"/>
        <v>J.J. Henry</v>
      </c>
    </row>
    <row r="8332" spans="1:7" thickBot="1">
      <c r="A8332" s="62" t="s">
        <v>883</v>
      </c>
      <c r="B8332" s="61" t="s">
        <v>795</v>
      </c>
      <c r="C8332" s="61">
        <f t="shared" ref="C8332:C8395" si="417">IFERROR(SEARCH("T",B8332),"No Tie")</f>
        <v>1</v>
      </c>
      <c r="D8332" s="63" t="str">
        <f t="shared" ref="D8332:D8395" si="418">IF(C8332="No Tie",B8332,RIGHT(B8332,LEN(B8332)-1))</f>
        <v>122</v>
      </c>
      <c r="E8332" s="63">
        <v>122</v>
      </c>
      <c r="F8332" s="61" t="s">
        <v>620</v>
      </c>
      <c r="G8332" s="61" t="str">
        <f t="shared" ref="G8332:G8395" si="419">TRIM(SUBSTITUTE(F8332,CHAR(160),CHAR(32)))</f>
        <v>Kevin Kisner</v>
      </c>
    </row>
    <row r="8333" spans="1:7" thickBot="1">
      <c r="A8333" s="62" t="s">
        <v>883</v>
      </c>
      <c r="B8333" s="61" t="s">
        <v>795</v>
      </c>
      <c r="C8333" s="61">
        <f t="shared" si="417"/>
        <v>1</v>
      </c>
      <c r="D8333" s="63" t="str">
        <f t="shared" si="418"/>
        <v>122</v>
      </c>
      <c r="E8333" s="63">
        <v>122</v>
      </c>
      <c r="F8333" s="61" t="s">
        <v>606</v>
      </c>
      <c r="G8333" s="61" t="str">
        <f t="shared" si="419"/>
        <v>Michael Putnam</v>
      </c>
    </row>
    <row r="8334" spans="1:7" thickBot="1">
      <c r="A8334" s="62" t="s">
        <v>883</v>
      </c>
      <c r="B8334" s="61" t="s">
        <v>795</v>
      </c>
      <c r="C8334" s="61">
        <f t="shared" si="417"/>
        <v>1</v>
      </c>
      <c r="D8334" s="63" t="str">
        <f t="shared" si="418"/>
        <v>122</v>
      </c>
      <c r="E8334" s="63">
        <v>122</v>
      </c>
      <c r="F8334" s="61" t="s">
        <v>735</v>
      </c>
      <c r="G8334" s="61" t="str">
        <f t="shared" si="419"/>
        <v>Y.E. Yang</v>
      </c>
    </row>
    <row r="8335" spans="1:7" thickBot="1">
      <c r="A8335" s="62" t="s">
        <v>883</v>
      </c>
      <c r="B8335" s="61">
        <v>125</v>
      </c>
      <c r="C8335" s="61" t="str">
        <f t="shared" si="417"/>
        <v>No Tie</v>
      </c>
      <c r="D8335" s="63">
        <f t="shared" si="418"/>
        <v>125</v>
      </c>
      <c r="E8335" s="63">
        <v>125</v>
      </c>
      <c r="F8335" s="61" t="s">
        <v>574</v>
      </c>
      <c r="G8335" s="61" t="str">
        <f t="shared" si="419"/>
        <v>Camilo Villegas</v>
      </c>
    </row>
    <row r="8336" spans="1:7" thickBot="1">
      <c r="A8336" s="62" t="s">
        <v>883</v>
      </c>
      <c r="B8336" s="61">
        <v>126</v>
      </c>
      <c r="C8336" s="61" t="str">
        <f t="shared" si="417"/>
        <v>No Tie</v>
      </c>
      <c r="D8336" s="63">
        <f t="shared" si="418"/>
        <v>126</v>
      </c>
      <c r="E8336" s="63">
        <v>126</v>
      </c>
      <c r="F8336" s="61" t="s">
        <v>775</v>
      </c>
      <c r="G8336" s="61" t="str">
        <f t="shared" si="419"/>
        <v>Ben Curtis</v>
      </c>
    </row>
    <row r="8337" spans="1:7" thickBot="1">
      <c r="A8337" s="62" t="s">
        <v>883</v>
      </c>
      <c r="B8337" s="61">
        <v>127</v>
      </c>
      <c r="C8337" s="61" t="str">
        <f t="shared" si="417"/>
        <v>No Tie</v>
      </c>
      <c r="D8337" s="63">
        <f t="shared" si="418"/>
        <v>127</v>
      </c>
      <c r="E8337" s="63">
        <v>127</v>
      </c>
      <c r="F8337" s="61" t="s">
        <v>522</v>
      </c>
      <c r="G8337" s="61" t="str">
        <f t="shared" si="419"/>
        <v>Lee Westwood</v>
      </c>
    </row>
    <row r="8338" spans="1:7" thickBot="1">
      <c r="A8338" s="62" t="s">
        <v>883</v>
      </c>
      <c r="B8338" s="61">
        <v>128</v>
      </c>
      <c r="C8338" s="61" t="str">
        <f t="shared" si="417"/>
        <v>No Tie</v>
      </c>
      <c r="D8338" s="63">
        <f t="shared" si="418"/>
        <v>128</v>
      </c>
      <c r="E8338" s="63">
        <v>128</v>
      </c>
      <c r="F8338" s="61" t="s">
        <v>531</v>
      </c>
      <c r="G8338" s="61" t="str">
        <f t="shared" si="419"/>
        <v>Paul Casey</v>
      </c>
    </row>
    <row r="8339" spans="1:7" thickBot="1">
      <c r="A8339" s="62" t="s">
        <v>883</v>
      </c>
      <c r="B8339" s="61">
        <v>129</v>
      </c>
      <c r="C8339" s="61" t="str">
        <f t="shared" si="417"/>
        <v>No Tie</v>
      </c>
      <c r="D8339" s="63">
        <f t="shared" si="418"/>
        <v>129</v>
      </c>
      <c r="E8339" s="63">
        <v>129</v>
      </c>
      <c r="F8339" s="61" t="s">
        <v>783</v>
      </c>
      <c r="G8339" s="61" t="str">
        <f t="shared" si="419"/>
        <v>Jamie Lovemark</v>
      </c>
    </row>
    <row r="8340" spans="1:7" thickBot="1">
      <c r="A8340" s="62" t="s">
        <v>883</v>
      </c>
      <c r="B8340" s="61">
        <v>130</v>
      </c>
      <c r="C8340" s="61" t="str">
        <f t="shared" si="417"/>
        <v>No Tie</v>
      </c>
      <c r="D8340" s="63">
        <f t="shared" si="418"/>
        <v>130</v>
      </c>
      <c r="E8340" s="63">
        <v>130</v>
      </c>
      <c r="F8340" s="61" t="s">
        <v>641</v>
      </c>
      <c r="G8340" s="61" t="str">
        <f t="shared" si="419"/>
        <v>Troy Merritt</v>
      </c>
    </row>
    <row r="8341" spans="1:7" thickBot="1">
      <c r="A8341" s="62" t="s">
        <v>883</v>
      </c>
      <c r="B8341" s="61">
        <v>131</v>
      </c>
      <c r="C8341" s="61" t="str">
        <f t="shared" si="417"/>
        <v>No Tie</v>
      </c>
      <c r="D8341" s="63">
        <f t="shared" si="418"/>
        <v>131</v>
      </c>
      <c r="E8341" s="63">
        <v>131</v>
      </c>
      <c r="F8341" s="61" t="s">
        <v>683</v>
      </c>
      <c r="G8341" s="61" t="str">
        <f t="shared" si="419"/>
        <v>Jason Bohn</v>
      </c>
    </row>
    <row r="8342" spans="1:7" thickBot="1">
      <c r="A8342" s="62" t="s">
        <v>883</v>
      </c>
      <c r="B8342" s="61">
        <v>132</v>
      </c>
      <c r="C8342" s="61" t="str">
        <f t="shared" si="417"/>
        <v>No Tie</v>
      </c>
      <c r="D8342" s="63">
        <f t="shared" si="418"/>
        <v>132</v>
      </c>
      <c r="E8342" s="63">
        <v>132</v>
      </c>
      <c r="F8342" s="61" t="s">
        <v>557</v>
      </c>
      <c r="G8342" s="61" t="str">
        <f t="shared" si="419"/>
        <v>Nick Watney</v>
      </c>
    </row>
    <row r="8343" spans="1:7" thickBot="1">
      <c r="A8343" s="62" t="s">
        <v>883</v>
      </c>
      <c r="B8343" s="61">
        <v>133</v>
      </c>
      <c r="C8343" s="61" t="str">
        <f t="shared" si="417"/>
        <v>No Tie</v>
      </c>
      <c r="D8343" s="63">
        <f t="shared" si="418"/>
        <v>133</v>
      </c>
      <c r="E8343" s="63">
        <v>133</v>
      </c>
      <c r="F8343" s="61" t="s">
        <v>541</v>
      </c>
      <c r="G8343" s="61" t="str">
        <f t="shared" si="419"/>
        <v>Matt Jones</v>
      </c>
    </row>
    <row r="8344" spans="1:7" thickBot="1">
      <c r="A8344" s="62" t="s">
        <v>883</v>
      </c>
      <c r="B8344" s="61" t="s">
        <v>753</v>
      </c>
      <c r="C8344" s="61">
        <f t="shared" si="417"/>
        <v>1</v>
      </c>
      <c r="D8344" s="63" t="str">
        <f t="shared" si="418"/>
        <v>134</v>
      </c>
      <c r="E8344" s="63">
        <v>134</v>
      </c>
      <c r="F8344" s="61" t="s">
        <v>617</v>
      </c>
      <c r="G8344" s="61" t="str">
        <f t="shared" si="419"/>
        <v>John Peterson</v>
      </c>
    </row>
    <row r="8345" spans="1:7" thickBot="1">
      <c r="A8345" s="62" t="s">
        <v>883</v>
      </c>
      <c r="B8345" s="61" t="s">
        <v>753</v>
      </c>
      <c r="C8345" s="61">
        <f t="shared" si="417"/>
        <v>1</v>
      </c>
      <c r="D8345" s="63" t="str">
        <f t="shared" si="418"/>
        <v>134</v>
      </c>
      <c r="E8345" s="63">
        <v>134</v>
      </c>
      <c r="F8345" s="61" t="s">
        <v>791</v>
      </c>
      <c r="G8345" s="61" t="str">
        <f t="shared" si="419"/>
        <v>Will MacKenzie</v>
      </c>
    </row>
    <row r="8346" spans="1:7" thickBot="1">
      <c r="A8346" s="62" t="s">
        <v>883</v>
      </c>
      <c r="B8346" s="61">
        <v>136</v>
      </c>
      <c r="C8346" s="61" t="str">
        <f t="shared" si="417"/>
        <v>No Tie</v>
      </c>
      <c r="D8346" s="63">
        <f t="shared" si="418"/>
        <v>136</v>
      </c>
      <c r="E8346" s="63">
        <v>136</v>
      </c>
      <c r="F8346" s="61" t="s">
        <v>672</v>
      </c>
      <c r="G8346" s="61" t="str">
        <f t="shared" si="419"/>
        <v>Roberto Castro</v>
      </c>
    </row>
    <row r="8347" spans="1:7" thickBot="1">
      <c r="A8347" s="62" t="s">
        <v>883</v>
      </c>
      <c r="B8347" s="61">
        <v>137</v>
      </c>
      <c r="C8347" s="61" t="str">
        <f t="shared" si="417"/>
        <v>No Tie</v>
      </c>
      <c r="D8347" s="63">
        <f t="shared" si="418"/>
        <v>137</v>
      </c>
      <c r="E8347" s="63">
        <v>137</v>
      </c>
      <c r="F8347" s="61" t="s">
        <v>561</v>
      </c>
      <c r="G8347" s="61" t="str">
        <f t="shared" si="419"/>
        <v>Geoff Ogilvy</v>
      </c>
    </row>
    <row r="8348" spans="1:7" thickBot="1">
      <c r="A8348" s="62" t="s">
        <v>883</v>
      </c>
      <c r="B8348" s="61">
        <v>138</v>
      </c>
      <c r="C8348" s="61" t="str">
        <f t="shared" si="417"/>
        <v>No Tie</v>
      </c>
      <c r="D8348" s="63">
        <f t="shared" si="418"/>
        <v>138</v>
      </c>
      <c r="E8348" s="63">
        <v>138</v>
      </c>
      <c r="F8348" s="61" t="s">
        <v>674</v>
      </c>
      <c r="G8348" s="61" t="str">
        <f t="shared" si="419"/>
        <v>Mark Wilson</v>
      </c>
    </row>
    <row r="8349" spans="1:7" thickBot="1">
      <c r="A8349" s="62" t="s">
        <v>883</v>
      </c>
      <c r="B8349" s="61">
        <v>139</v>
      </c>
      <c r="C8349" s="61" t="str">
        <f t="shared" si="417"/>
        <v>No Tie</v>
      </c>
      <c r="D8349" s="63">
        <f t="shared" si="418"/>
        <v>139</v>
      </c>
      <c r="E8349" s="63">
        <v>139</v>
      </c>
      <c r="F8349" s="61" t="s">
        <v>782</v>
      </c>
      <c r="G8349" s="61" t="str">
        <f t="shared" si="419"/>
        <v>Andrew Loupe</v>
      </c>
    </row>
    <row r="8350" spans="1:7" thickBot="1">
      <c r="A8350" s="62" t="s">
        <v>883</v>
      </c>
      <c r="B8350" s="61">
        <v>140</v>
      </c>
      <c r="C8350" s="61" t="str">
        <f t="shared" si="417"/>
        <v>No Tie</v>
      </c>
      <c r="D8350" s="63">
        <f t="shared" si="418"/>
        <v>140</v>
      </c>
      <c r="E8350" s="63">
        <v>140</v>
      </c>
      <c r="F8350" s="61" t="s">
        <v>551</v>
      </c>
      <c r="G8350" s="61" t="str">
        <f t="shared" si="419"/>
        <v>Davis Love III</v>
      </c>
    </row>
    <row r="8351" spans="1:7" thickBot="1">
      <c r="A8351" s="62" t="s">
        <v>883</v>
      </c>
      <c r="B8351" s="61">
        <v>141</v>
      </c>
      <c r="C8351" s="61" t="str">
        <f t="shared" si="417"/>
        <v>No Tie</v>
      </c>
      <c r="D8351" s="63">
        <f t="shared" si="418"/>
        <v>141</v>
      </c>
      <c r="E8351" s="63">
        <v>141</v>
      </c>
      <c r="F8351" s="61" t="s">
        <v>734</v>
      </c>
      <c r="G8351" s="61" t="str">
        <f t="shared" si="419"/>
        <v>James Driscoll</v>
      </c>
    </row>
    <row r="8352" spans="1:7" thickBot="1">
      <c r="A8352" s="62" t="s">
        <v>883</v>
      </c>
      <c r="B8352" s="61" t="s">
        <v>834</v>
      </c>
      <c r="C8352" s="61">
        <f t="shared" si="417"/>
        <v>1</v>
      </c>
      <c r="D8352" s="63" t="str">
        <f t="shared" si="418"/>
        <v>142</v>
      </c>
      <c r="E8352" s="63">
        <v>142</v>
      </c>
      <c r="F8352" s="61" t="s">
        <v>592</v>
      </c>
      <c r="G8352" s="61" t="str">
        <f t="shared" si="419"/>
        <v>Rory Sabbatini</v>
      </c>
    </row>
    <row r="8353" spans="1:7" thickBot="1">
      <c r="A8353" s="62" t="s">
        <v>883</v>
      </c>
      <c r="B8353" s="61" t="s">
        <v>834</v>
      </c>
      <c r="C8353" s="61">
        <f t="shared" si="417"/>
        <v>1</v>
      </c>
      <c r="D8353" s="63" t="str">
        <f t="shared" si="418"/>
        <v>142</v>
      </c>
      <c r="E8353" s="63">
        <v>142</v>
      </c>
      <c r="F8353" s="61" t="s">
        <v>563</v>
      </c>
      <c r="G8353" s="61" t="str">
        <f t="shared" si="419"/>
        <v>Stewart Cink</v>
      </c>
    </row>
    <row r="8354" spans="1:7" thickBot="1">
      <c r="A8354" s="62" t="s">
        <v>883</v>
      </c>
      <c r="B8354" s="61">
        <v>144</v>
      </c>
      <c r="C8354" s="61" t="str">
        <f t="shared" si="417"/>
        <v>No Tie</v>
      </c>
      <c r="D8354" s="63">
        <f t="shared" si="418"/>
        <v>144</v>
      </c>
      <c r="E8354" s="63">
        <v>144</v>
      </c>
      <c r="F8354" s="61" t="s">
        <v>548</v>
      </c>
      <c r="G8354" s="61" t="str">
        <f t="shared" si="419"/>
        <v>Billy Horschel</v>
      </c>
    </row>
    <row r="8355" spans="1:7" thickBot="1">
      <c r="A8355" s="62" t="s">
        <v>883</v>
      </c>
      <c r="B8355" s="61">
        <v>145</v>
      </c>
      <c r="C8355" s="61" t="str">
        <f t="shared" si="417"/>
        <v>No Tie</v>
      </c>
      <c r="D8355" s="63">
        <f t="shared" si="418"/>
        <v>145</v>
      </c>
      <c r="E8355" s="63">
        <v>145</v>
      </c>
      <c r="F8355" s="61" t="s">
        <v>546</v>
      </c>
      <c r="G8355" s="61" t="str">
        <f t="shared" si="419"/>
        <v>James Hahn</v>
      </c>
    </row>
    <row r="8356" spans="1:7" thickBot="1">
      <c r="A8356" s="62" t="s">
        <v>883</v>
      </c>
      <c r="B8356" s="61" t="s">
        <v>856</v>
      </c>
      <c r="C8356" s="61">
        <f t="shared" si="417"/>
        <v>1</v>
      </c>
      <c r="D8356" s="63" t="str">
        <f t="shared" si="418"/>
        <v>146</v>
      </c>
      <c r="E8356" s="63">
        <v>146</v>
      </c>
      <c r="F8356" s="61" t="s">
        <v>760</v>
      </c>
      <c r="G8356" s="61" t="str">
        <f t="shared" si="419"/>
        <v>Justin Hicks</v>
      </c>
    </row>
    <row r="8357" spans="1:7" thickBot="1">
      <c r="A8357" s="62" t="s">
        <v>883</v>
      </c>
      <c r="B8357" s="61" t="s">
        <v>856</v>
      </c>
      <c r="C8357" s="61">
        <f t="shared" si="417"/>
        <v>1</v>
      </c>
      <c r="D8357" s="63" t="str">
        <f t="shared" si="418"/>
        <v>146</v>
      </c>
      <c r="E8357" s="63">
        <v>146</v>
      </c>
      <c r="F8357" s="61" t="s">
        <v>801</v>
      </c>
      <c r="G8357" s="61" t="str">
        <f t="shared" si="419"/>
        <v>Woody Austin</v>
      </c>
    </row>
    <row r="8358" spans="1:7" thickBot="1">
      <c r="A8358" s="62" t="s">
        <v>883</v>
      </c>
      <c r="B8358" s="61">
        <v>148</v>
      </c>
      <c r="C8358" s="61" t="str">
        <f t="shared" si="417"/>
        <v>No Tie</v>
      </c>
      <c r="D8358" s="63">
        <f t="shared" si="418"/>
        <v>148</v>
      </c>
      <c r="E8358" s="63">
        <v>148</v>
      </c>
      <c r="F8358" s="61" t="s">
        <v>547</v>
      </c>
      <c r="G8358" s="61" t="str">
        <f t="shared" si="419"/>
        <v>Hunter Mahan</v>
      </c>
    </row>
    <row r="8359" spans="1:7" thickBot="1">
      <c r="A8359" s="62" t="s">
        <v>883</v>
      </c>
      <c r="B8359" s="61">
        <v>149</v>
      </c>
      <c r="C8359" s="61" t="str">
        <f t="shared" si="417"/>
        <v>No Tie</v>
      </c>
      <c r="D8359" s="63">
        <f t="shared" si="418"/>
        <v>149</v>
      </c>
      <c r="E8359" s="63">
        <v>149</v>
      </c>
      <c r="F8359" s="61" t="s">
        <v>559</v>
      </c>
      <c r="G8359" s="61" t="str">
        <f t="shared" si="419"/>
        <v>Jim Herman</v>
      </c>
    </row>
    <row r="8360" spans="1:7" thickBot="1">
      <c r="A8360" s="62" t="s">
        <v>883</v>
      </c>
      <c r="B8360" s="61">
        <v>150</v>
      </c>
      <c r="C8360" s="61" t="str">
        <f t="shared" si="417"/>
        <v>No Tie</v>
      </c>
      <c r="D8360" s="63">
        <f t="shared" si="418"/>
        <v>150</v>
      </c>
      <c r="E8360" s="63">
        <v>150</v>
      </c>
      <c r="F8360" s="61" t="s">
        <v>748</v>
      </c>
      <c r="G8360" s="61" t="str">
        <f t="shared" si="419"/>
        <v>Trevor Immelman</v>
      </c>
    </row>
    <row r="8361" spans="1:7" thickBot="1">
      <c r="A8361" s="62" t="s">
        <v>883</v>
      </c>
      <c r="B8361" s="61">
        <v>151</v>
      </c>
      <c r="C8361" s="61" t="str">
        <f t="shared" si="417"/>
        <v>No Tie</v>
      </c>
      <c r="D8361" s="63">
        <f t="shared" si="418"/>
        <v>151</v>
      </c>
      <c r="E8361" s="63">
        <v>151</v>
      </c>
      <c r="F8361" s="61" t="s">
        <v>596</v>
      </c>
      <c r="G8361" s="61" t="str">
        <f t="shared" si="419"/>
        <v>David Lingmerth</v>
      </c>
    </row>
    <row r="8362" spans="1:7" thickBot="1">
      <c r="A8362" s="62" t="s">
        <v>883</v>
      </c>
      <c r="B8362" s="61">
        <v>152</v>
      </c>
      <c r="C8362" s="61" t="str">
        <f t="shared" si="417"/>
        <v>No Tie</v>
      </c>
      <c r="D8362" s="63">
        <f t="shared" si="418"/>
        <v>152</v>
      </c>
      <c r="E8362" s="63">
        <v>152</v>
      </c>
      <c r="F8362" s="61" t="s">
        <v>603</v>
      </c>
      <c r="G8362" s="61" t="str">
        <f t="shared" si="419"/>
        <v>Ryo Ishikawa</v>
      </c>
    </row>
    <row r="8363" spans="1:7" thickBot="1">
      <c r="A8363" s="62" t="s">
        <v>883</v>
      </c>
      <c r="B8363" s="61">
        <v>153</v>
      </c>
      <c r="C8363" s="61" t="str">
        <f t="shared" si="417"/>
        <v>No Tie</v>
      </c>
      <c r="D8363" s="63">
        <f t="shared" si="418"/>
        <v>153</v>
      </c>
      <c r="E8363" s="63">
        <v>153</v>
      </c>
      <c r="F8363" s="61" t="s">
        <v>583</v>
      </c>
      <c r="G8363" s="61" t="str">
        <f t="shared" si="419"/>
        <v>Chesson Hadley</v>
      </c>
    </row>
    <row r="8364" spans="1:7" thickBot="1">
      <c r="A8364" s="62" t="s">
        <v>883</v>
      </c>
      <c r="B8364" s="61">
        <v>154</v>
      </c>
      <c r="C8364" s="61" t="str">
        <f t="shared" si="417"/>
        <v>No Tie</v>
      </c>
      <c r="D8364" s="63">
        <f t="shared" si="418"/>
        <v>154</v>
      </c>
      <c r="E8364" s="63">
        <v>154</v>
      </c>
      <c r="F8364" s="61" t="s">
        <v>579</v>
      </c>
      <c r="G8364" s="61" t="str">
        <f t="shared" si="419"/>
        <v>Scott Stallings</v>
      </c>
    </row>
    <row r="8365" spans="1:7" thickBot="1">
      <c r="A8365" s="62" t="s">
        <v>883</v>
      </c>
      <c r="B8365" s="61">
        <v>155</v>
      </c>
      <c r="C8365" s="61" t="str">
        <f t="shared" si="417"/>
        <v>No Tie</v>
      </c>
      <c r="D8365" s="63">
        <f t="shared" si="418"/>
        <v>155</v>
      </c>
      <c r="E8365" s="63">
        <v>155</v>
      </c>
      <c r="F8365" s="61" t="s">
        <v>597</v>
      </c>
      <c r="G8365" s="61" t="str">
        <f t="shared" si="419"/>
        <v>Kevin Streelman</v>
      </c>
    </row>
    <row r="8366" spans="1:7" thickBot="1">
      <c r="A8366" s="62" t="s">
        <v>883</v>
      </c>
      <c r="B8366" s="61">
        <v>156</v>
      </c>
      <c r="C8366" s="61" t="str">
        <f t="shared" si="417"/>
        <v>No Tie</v>
      </c>
      <c r="D8366" s="63">
        <f t="shared" si="418"/>
        <v>156</v>
      </c>
      <c r="E8366" s="63">
        <v>156</v>
      </c>
      <c r="F8366" s="61" t="s">
        <v>666</v>
      </c>
      <c r="G8366" s="61" t="str">
        <f t="shared" si="419"/>
        <v>D.A. Points</v>
      </c>
    </row>
    <row r="8367" spans="1:7" thickBot="1">
      <c r="A8367" s="62" t="s">
        <v>883</v>
      </c>
      <c r="B8367" s="61">
        <v>157</v>
      </c>
      <c r="C8367" s="61" t="str">
        <f t="shared" si="417"/>
        <v>No Tie</v>
      </c>
      <c r="D8367" s="63">
        <f t="shared" si="418"/>
        <v>157</v>
      </c>
      <c r="E8367" s="63">
        <v>157</v>
      </c>
      <c r="F8367" s="61" t="s">
        <v>518</v>
      </c>
      <c r="G8367" s="61" t="str">
        <f t="shared" si="419"/>
        <v>Martin Laird</v>
      </c>
    </row>
    <row r="8368" spans="1:7" thickBot="1">
      <c r="A8368" s="62" t="s">
        <v>883</v>
      </c>
      <c r="B8368" s="61">
        <v>158</v>
      </c>
      <c r="C8368" s="61" t="str">
        <f t="shared" si="417"/>
        <v>No Tie</v>
      </c>
      <c r="D8368" s="63">
        <f t="shared" si="418"/>
        <v>158</v>
      </c>
      <c r="E8368" s="63">
        <v>158</v>
      </c>
      <c r="F8368" s="61" t="s">
        <v>728</v>
      </c>
      <c r="G8368" s="61" t="str">
        <f t="shared" si="419"/>
        <v>Martin Kaymer</v>
      </c>
    </row>
    <row r="8369" spans="1:7" thickBot="1">
      <c r="A8369" s="62" t="s">
        <v>883</v>
      </c>
      <c r="B8369" s="61">
        <v>159</v>
      </c>
      <c r="C8369" s="61" t="str">
        <f t="shared" si="417"/>
        <v>No Tie</v>
      </c>
      <c r="D8369" s="63">
        <f t="shared" si="418"/>
        <v>159</v>
      </c>
      <c r="E8369" s="63">
        <v>159</v>
      </c>
      <c r="F8369" s="61" t="s">
        <v>722</v>
      </c>
      <c r="G8369" s="61" t="str">
        <f t="shared" si="419"/>
        <v>Kevin Stadler</v>
      </c>
    </row>
    <row r="8370" spans="1:7" thickBot="1">
      <c r="A8370" s="62" t="s">
        <v>883</v>
      </c>
      <c r="B8370" s="61">
        <v>160</v>
      </c>
      <c r="C8370" s="61" t="str">
        <f t="shared" si="417"/>
        <v>No Tie</v>
      </c>
      <c r="D8370" s="63">
        <f t="shared" si="418"/>
        <v>160</v>
      </c>
      <c r="E8370" s="63">
        <v>160</v>
      </c>
      <c r="F8370" s="61" t="s">
        <v>575</v>
      </c>
      <c r="G8370" s="61" t="str">
        <f t="shared" si="419"/>
        <v>Boo Weekley</v>
      </c>
    </row>
    <row r="8371" spans="1:7" thickBot="1">
      <c r="A8371" s="62" t="s">
        <v>883</v>
      </c>
      <c r="B8371" s="61">
        <v>161</v>
      </c>
      <c r="C8371" s="61" t="str">
        <f t="shared" si="417"/>
        <v>No Tie</v>
      </c>
      <c r="D8371" s="63">
        <f t="shared" si="418"/>
        <v>161</v>
      </c>
      <c r="E8371" s="63">
        <v>161</v>
      </c>
      <c r="F8371" s="61" t="s">
        <v>524</v>
      </c>
      <c r="G8371" s="61" t="str">
        <f t="shared" si="419"/>
        <v>Angel Cabrera</v>
      </c>
    </row>
    <row r="8372" spans="1:7" thickBot="1">
      <c r="A8372" s="62" t="s">
        <v>883</v>
      </c>
      <c r="B8372" s="61" t="s">
        <v>882</v>
      </c>
      <c r="C8372" s="61">
        <f t="shared" si="417"/>
        <v>1</v>
      </c>
      <c r="D8372" s="63" t="str">
        <f t="shared" si="418"/>
        <v>162</v>
      </c>
      <c r="E8372" s="63">
        <v>162</v>
      </c>
      <c r="F8372" s="61" t="s">
        <v>502</v>
      </c>
      <c r="G8372" s="61" t="str">
        <f t="shared" si="419"/>
        <v>Charlie Beljan</v>
      </c>
    </row>
    <row r="8373" spans="1:7" thickBot="1">
      <c r="A8373" s="62" t="s">
        <v>883</v>
      </c>
      <c r="B8373" s="61" t="s">
        <v>882</v>
      </c>
      <c r="C8373" s="61">
        <f t="shared" si="417"/>
        <v>1</v>
      </c>
      <c r="D8373" s="63" t="str">
        <f t="shared" si="418"/>
        <v>162</v>
      </c>
      <c r="E8373" s="63">
        <v>162</v>
      </c>
      <c r="F8373" s="61" t="s">
        <v>785</v>
      </c>
      <c r="G8373" s="61" t="str">
        <f t="shared" si="419"/>
        <v>Kevin Tway</v>
      </c>
    </row>
    <row r="8374" spans="1:7" thickBot="1">
      <c r="A8374" s="62" t="s">
        <v>883</v>
      </c>
      <c r="B8374" s="61">
        <v>164</v>
      </c>
      <c r="C8374" s="61" t="str">
        <f t="shared" si="417"/>
        <v>No Tie</v>
      </c>
      <c r="D8374" s="63">
        <f t="shared" si="418"/>
        <v>164</v>
      </c>
      <c r="E8374" s="63">
        <v>164</v>
      </c>
      <c r="F8374" s="61" t="s">
        <v>635</v>
      </c>
      <c r="G8374" s="61" t="str">
        <f t="shared" si="419"/>
        <v>Nicholas Thompson</v>
      </c>
    </row>
    <row r="8375" spans="1:7" thickBot="1">
      <c r="A8375" s="62" t="s">
        <v>883</v>
      </c>
      <c r="B8375" s="61">
        <v>165</v>
      </c>
      <c r="C8375" s="61" t="str">
        <f t="shared" si="417"/>
        <v>No Tie</v>
      </c>
      <c r="D8375" s="63">
        <f t="shared" si="418"/>
        <v>165</v>
      </c>
      <c r="E8375" s="63">
        <v>165</v>
      </c>
      <c r="F8375" s="61" t="s">
        <v>707</v>
      </c>
      <c r="G8375" s="61" t="str">
        <f t="shared" si="419"/>
        <v>John Rollins</v>
      </c>
    </row>
    <row r="8376" spans="1:7" thickBot="1">
      <c r="A8376" s="62" t="s">
        <v>883</v>
      </c>
      <c r="B8376" s="61">
        <v>166</v>
      </c>
      <c r="C8376" s="61" t="str">
        <f t="shared" si="417"/>
        <v>No Tie</v>
      </c>
      <c r="D8376" s="63">
        <f t="shared" si="418"/>
        <v>166</v>
      </c>
      <c r="E8376" s="63">
        <v>166</v>
      </c>
      <c r="F8376" s="61" t="s">
        <v>629</v>
      </c>
      <c r="G8376" s="61" t="str">
        <f t="shared" si="419"/>
        <v>Jason Dufner</v>
      </c>
    </row>
    <row r="8377" spans="1:7" thickBot="1">
      <c r="A8377" s="62" t="s">
        <v>883</v>
      </c>
      <c r="B8377" s="61">
        <v>167</v>
      </c>
      <c r="C8377" s="61" t="str">
        <f t="shared" si="417"/>
        <v>No Tie</v>
      </c>
      <c r="D8377" s="63">
        <f t="shared" si="418"/>
        <v>167</v>
      </c>
      <c r="E8377" s="63">
        <v>167</v>
      </c>
      <c r="F8377" s="61" t="s">
        <v>704</v>
      </c>
      <c r="G8377" s="61" t="str">
        <f t="shared" si="419"/>
        <v>Kyle Stanley</v>
      </c>
    </row>
    <row r="8378" spans="1:7" thickBot="1">
      <c r="A8378" s="62" t="s">
        <v>883</v>
      </c>
      <c r="B8378" s="61">
        <v>168</v>
      </c>
      <c r="C8378" s="61" t="str">
        <f t="shared" si="417"/>
        <v>No Tie</v>
      </c>
      <c r="D8378" s="63">
        <f t="shared" si="418"/>
        <v>168</v>
      </c>
      <c r="E8378" s="63">
        <v>168</v>
      </c>
      <c r="F8378" s="61" t="s">
        <v>711</v>
      </c>
      <c r="G8378" s="61" t="str">
        <f t="shared" si="419"/>
        <v>Troy Matteson</v>
      </c>
    </row>
    <row r="8379" spans="1:7" thickBot="1">
      <c r="A8379" s="62" t="s">
        <v>883</v>
      </c>
      <c r="B8379" s="61">
        <v>169</v>
      </c>
      <c r="C8379" s="61" t="str">
        <f t="shared" si="417"/>
        <v>No Tie</v>
      </c>
      <c r="D8379" s="63">
        <f t="shared" si="418"/>
        <v>169</v>
      </c>
      <c r="E8379" s="63">
        <v>169</v>
      </c>
      <c r="F8379" s="61" t="s">
        <v>526</v>
      </c>
      <c r="G8379" s="61" t="str">
        <f t="shared" si="419"/>
        <v>Hudson Swafford</v>
      </c>
    </row>
    <row r="8380" spans="1:7" thickBot="1">
      <c r="A8380" s="62" t="s">
        <v>883</v>
      </c>
      <c r="B8380" s="61">
        <v>170</v>
      </c>
      <c r="C8380" s="61" t="str">
        <f t="shared" si="417"/>
        <v>No Tie</v>
      </c>
      <c r="D8380" s="63">
        <f t="shared" si="418"/>
        <v>170</v>
      </c>
      <c r="E8380" s="63">
        <v>170</v>
      </c>
      <c r="F8380" s="61" t="s">
        <v>532</v>
      </c>
      <c r="G8380" s="61" t="str">
        <f t="shared" si="419"/>
        <v>Russell Henley</v>
      </c>
    </row>
    <row r="8381" spans="1:7" thickBot="1">
      <c r="A8381" s="62" t="s">
        <v>883</v>
      </c>
      <c r="B8381" s="61">
        <v>171</v>
      </c>
      <c r="C8381" s="61" t="str">
        <f t="shared" si="417"/>
        <v>No Tie</v>
      </c>
      <c r="D8381" s="63">
        <f t="shared" si="418"/>
        <v>171</v>
      </c>
      <c r="E8381" s="63">
        <v>171</v>
      </c>
      <c r="F8381" s="61" t="s">
        <v>538</v>
      </c>
      <c r="G8381" s="61" t="str">
        <f t="shared" si="419"/>
        <v>Henrik Stenson</v>
      </c>
    </row>
    <row r="8382" spans="1:7" thickBot="1">
      <c r="A8382" s="62" t="s">
        <v>883</v>
      </c>
      <c r="B8382" s="61">
        <v>172</v>
      </c>
      <c r="C8382" s="61" t="str">
        <f t="shared" si="417"/>
        <v>No Tie</v>
      </c>
      <c r="D8382" s="63">
        <f t="shared" si="418"/>
        <v>172</v>
      </c>
      <c r="E8382" s="63">
        <v>172</v>
      </c>
      <c r="F8382" s="61" t="s">
        <v>527</v>
      </c>
      <c r="G8382" s="61" t="str">
        <f t="shared" si="419"/>
        <v>Louis Oosthuizen</v>
      </c>
    </row>
    <row r="8383" spans="1:7" thickBot="1">
      <c r="A8383" s="62" t="s">
        <v>883</v>
      </c>
      <c r="B8383" s="61">
        <v>173</v>
      </c>
      <c r="C8383" s="61" t="str">
        <f t="shared" si="417"/>
        <v>No Tie</v>
      </c>
      <c r="D8383" s="63">
        <f t="shared" si="418"/>
        <v>173</v>
      </c>
      <c r="E8383" s="63">
        <v>173</v>
      </c>
      <c r="F8383" s="61" t="s">
        <v>545</v>
      </c>
      <c r="G8383" s="61" t="str">
        <f t="shared" si="419"/>
        <v>Derek Ernst</v>
      </c>
    </row>
    <row r="8384" spans="1:7" thickBot="1">
      <c r="A8384" s="62" t="s">
        <v>883</v>
      </c>
      <c r="B8384" s="61">
        <v>174</v>
      </c>
      <c r="C8384" s="61" t="str">
        <f t="shared" si="417"/>
        <v>No Tie</v>
      </c>
      <c r="D8384" s="63">
        <f t="shared" si="418"/>
        <v>174</v>
      </c>
      <c r="E8384" s="63">
        <v>174</v>
      </c>
      <c r="F8384" s="61" t="s">
        <v>717</v>
      </c>
      <c r="G8384" s="61" t="str">
        <f t="shared" si="419"/>
        <v>Tommy Gainey</v>
      </c>
    </row>
    <row r="8385" spans="1:7" thickBot="1">
      <c r="A8385" s="62" t="s">
        <v>883</v>
      </c>
      <c r="B8385" s="61">
        <v>175</v>
      </c>
      <c r="C8385" s="61" t="str">
        <f t="shared" si="417"/>
        <v>No Tie</v>
      </c>
      <c r="D8385" s="63">
        <f t="shared" si="418"/>
        <v>175</v>
      </c>
      <c r="E8385" s="63">
        <v>175</v>
      </c>
      <c r="F8385" s="61" t="s">
        <v>642</v>
      </c>
      <c r="G8385" s="61" t="str">
        <f t="shared" si="419"/>
        <v>John Merrick</v>
      </c>
    </row>
    <row r="8386" spans="1:7" thickBot="1">
      <c r="A8386" s="62" t="s">
        <v>883</v>
      </c>
      <c r="B8386" s="61">
        <v>176</v>
      </c>
      <c r="C8386" s="61" t="str">
        <f t="shared" si="417"/>
        <v>No Tie</v>
      </c>
      <c r="D8386" s="63">
        <f t="shared" si="418"/>
        <v>176</v>
      </c>
      <c r="E8386" s="63">
        <v>176</v>
      </c>
      <c r="F8386" s="61" t="s">
        <v>534</v>
      </c>
      <c r="G8386" s="61" t="str">
        <f t="shared" si="419"/>
        <v>Lucas Glover</v>
      </c>
    </row>
    <row r="8387" spans="1:7" thickBot="1">
      <c r="A8387" s="62" t="s">
        <v>883</v>
      </c>
      <c r="B8387" s="61">
        <v>177</v>
      </c>
      <c r="C8387" s="61" t="str">
        <f t="shared" si="417"/>
        <v>No Tie</v>
      </c>
      <c r="D8387" s="63">
        <f t="shared" si="418"/>
        <v>177</v>
      </c>
      <c r="E8387" s="63">
        <v>177</v>
      </c>
      <c r="F8387" s="61" t="s">
        <v>654</v>
      </c>
      <c r="G8387" s="61" t="str">
        <f t="shared" si="419"/>
        <v>Jim Renner</v>
      </c>
    </row>
    <row r="8388" spans="1:7" thickBot="1">
      <c r="A8388" s="62" t="s">
        <v>864</v>
      </c>
      <c r="B8388" s="61">
        <v>1</v>
      </c>
      <c r="C8388" s="61" t="str">
        <f t="shared" si="417"/>
        <v>No Tie</v>
      </c>
      <c r="D8388" s="63">
        <f t="shared" si="418"/>
        <v>1</v>
      </c>
      <c r="E8388" s="63">
        <v>1</v>
      </c>
      <c r="F8388" s="61" t="s">
        <v>768</v>
      </c>
      <c r="G8388" s="61" t="str">
        <f t="shared" si="419"/>
        <v>Graeme McDowell</v>
      </c>
    </row>
    <row r="8389" spans="1:7" thickBot="1">
      <c r="A8389" s="62" t="s">
        <v>864</v>
      </c>
      <c r="B8389" s="61">
        <v>2</v>
      </c>
      <c r="C8389" s="61" t="str">
        <f t="shared" si="417"/>
        <v>No Tie</v>
      </c>
      <c r="D8389" s="63">
        <f t="shared" si="418"/>
        <v>2</v>
      </c>
      <c r="E8389" s="63">
        <v>2</v>
      </c>
      <c r="F8389" s="61" t="s">
        <v>556</v>
      </c>
      <c r="G8389" s="61" t="str">
        <f t="shared" si="419"/>
        <v>Aaron Baddeley</v>
      </c>
    </row>
    <row r="8390" spans="1:7" thickBot="1">
      <c r="A8390" s="62" t="s">
        <v>864</v>
      </c>
      <c r="B8390" s="61">
        <v>3</v>
      </c>
      <c r="C8390" s="61" t="str">
        <f t="shared" si="417"/>
        <v>No Tie</v>
      </c>
      <c r="D8390" s="63">
        <f t="shared" si="418"/>
        <v>3</v>
      </c>
      <c r="E8390" s="63">
        <v>3</v>
      </c>
      <c r="F8390" s="61" t="s">
        <v>665</v>
      </c>
      <c r="G8390" s="61" t="str">
        <f t="shared" si="419"/>
        <v>Greg Chalmers</v>
      </c>
    </row>
    <row r="8391" spans="1:7" thickBot="1">
      <c r="A8391" s="62" t="s">
        <v>864</v>
      </c>
      <c r="B8391" s="61">
        <v>4</v>
      </c>
      <c r="C8391" s="61" t="str">
        <f t="shared" si="417"/>
        <v>No Tie</v>
      </c>
      <c r="D8391" s="63">
        <f t="shared" si="418"/>
        <v>4</v>
      </c>
      <c r="E8391" s="63">
        <v>4</v>
      </c>
      <c r="F8391" s="61" t="s">
        <v>631</v>
      </c>
      <c r="G8391" s="61" t="str">
        <f t="shared" si="419"/>
        <v>Matt Every</v>
      </c>
    </row>
    <row r="8392" spans="1:7" thickBot="1">
      <c r="A8392" s="62" t="s">
        <v>864</v>
      </c>
      <c r="B8392" s="61">
        <v>5</v>
      </c>
      <c r="C8392" s="61" t="str">
        <f t="shared" si="417"/>
        <v>No Tie</v>
      </c>
      <c r="D8392" s="63">
        <f t="shared" si="418"/>
        <v>5</v>
      </c>
      <c r="E8392" s="63">
        <v>5</v>
      </c>
      <c r="F8392" s="61" t="s">
        <v>732</v>
      </c>
      <c r="G8392" s="61" t="str">
        <f t="shared" si="419"/>
        <v>Freddie Jacobson</v>
      </c>
    </row>
    <row r="8393" spans="1:7" thickBot="1">
      <c r="A8393" s="62" t="s">
        <v>864</v>
      </c>
      <c r="B8393" s="61">
        <v>6</v>
      </c>
      <c r="C8393" s="61" t="str">
        <f t="shared" si="417"/>
        <v>No Tie</v>
      </c>
      <c r="D8393" s="63">
        <f t="shared" si="418"/>
        <v>6</v>
      </c>
      <c r="E8393" s="63">
        <v>6</v>
      </c>
      <c r="F8393" s="61" t="s">
        <v>689</v>
      </c>
      <c r="G8393" s="61" t="str">
        <f t="shared" si="419"/>
        <v>Brendon Todd</v>
      </c>
    </row>
    <row r="8394" spans="1:7" thickBot="1">
      <c r="A8394" s="62" t="s">
        <v>864</v>
      </c>
      <c r="B8394" s="61">
        <v>7</v>
      </c>
      <c r="C8394" s="61" t="str">
        <f t="shared" si="417"/>
        <v>No Tie</v>
      </c>
      <c r="D8394" s="63">
        <f t="shared" si="418"/>
        <v>7</v>
      </c>
      <c r="E8394" s="63">
        <v>7</v>
      </c>
      <c r="F8394" s="61" t="s">
        <v>684</v>
      </c>
      <c r="G8394" s="61" t="str">
        <f t="shared" si="419"/>
        <v>Luke Donald</v>
      </c>
    </row>
    <row r="8395" spans="1:7" thickBot="1">
      <c r="A8395" s="62" t="s">
        <v>864</v>
      </c>
      <c r="B8395" s="61">
        <v>8</v>
      </c>
      <c r="C8395" s="61" t="str">
        <f t="shared" si="417"/>
        <v>No Tie</v>
      </c>
      <c r="D8395" s="63">
        <f t="shared" si="418"/>
        <v>8</v>
      </c>
      <c r="E8395" s="63">
        <v>8</v>
      </c>
      <c r="F8395" s="61" t="s">
        <v>695</v>
      </c>
      <c r="G8395" s="61" t="str">
        <f t="shared" si="419"/>
        <v>Justin Leonard</v>
      </c>
    </row>
    <row r="8396" spans="1:7" thickBot="1">
      <c r="A8396" s="62" t="s">
        <v>864</v>
      </c>
      <c r="B8396" s="61">
        <v>9</v>
      </c>
      <c r="C8396" s="61" t="str">
        <f t="shared" ref="C8396:C8459" si="420">IFERROR(SEARCH("T",B8396),"No Tie")</f>
        <v>No Tie</v>
      </c>
      <c r="D8396" s="63">
        <f t="shared" ref="D8396:D8459" si="421">IF(C8396="No Tie",B8396,RIGHT(B8396,LEN(B8396)-1))</f>
        <v>9</v>
      </c>
      <c r="E8396" s="63">
        <v>9</v>
      </c>
      <c r="F8396" s="61" t="s">
        <v>646</v>
      </c>
      <c r="G8396" s="61" t="str">
        <f t="shared" ref="G8396:G8459" si="422">TRIM(SUBSTITUTE(F8396,CHAR(160),CHAR(32)))</f>
        <v>Daniel Summerhays</v>
      </c>
    </row>
    <row r="8397" spans="1:7" thickBot="1">
      <c r="A8397" s="62" t="s">
        <v>864</v>
      </c>
      <c r="B8397" s="61">
        <v>10</v>
      </c>
      <c r="C8397" s="61" t="str">
        <f t="shared" si="420"/>
        <v>No Tie</v>
      </c>
      <c r="D8397" s="63">
        <f t="shared" si="421"/>
        <v>10</v>
      </c>
      <c r="E8397" s="63">
        <v>10</v>
      </c>
      <c r="F8397" s="61" t="s">
        <v>540</v>
      </c>
      <c r="G8397" s="61" t="str">
        <f t="shared" si="422"/>
        <v>Morgan Hoffmann</v>
      </c>
    </row>
    <row r="8398" spans="1:7" thickBot="1">
      <c r="A8398" s="62" t="s">
        <v>864</v>
      </c>
      <c r="B8398" s="61">
        <v>11</v>
      </c>
      <c r="C8398" s="61" t="str">
        <f t="shared" si="420"/>
        <v>No Tie</v>
      </c>
      <c r="D8398" s="63">
        <f t="shared" si="421"/>
        <v>11</v>
      </c>
      <c r="E8398" s="63">
        <v>11</v>
      </c>
      <c r="F8398" s="61" t="s">
        <v>744</v>
      </c>
      <c r="G8398" s="61" t="str">
        <f t="shared" si="422"/>
        <v>Stuart Appleby</v>
      </c>
    </row>
    <row r="8399" spans="1:7" thickBot="1">
      <c r="A8399" s="62" t="s">
        <v>864</v>
      </c>
      <c r="B8399" s="61">
        <v>12</v>
      </c>
      <c r="C8399" s="61" t="str">
        <f t="shared" si="420"/>
        <v>No Tie</v>
      </c>
      <c r="D8399" s="63">
        <f t="shared" si="421"/>
        <v>12</v>
      </c>
      <c r="E8399" s="63">
        <v>12</v>
      </c>
      <c r="F8399" s="61" t="s">
        <v>517</v>
      </c>
      <c r="G8399" s="61" t="str">
        <f t="shared" si="422"/>
        <v>Jimmy Walker</v>
      </c>
    </row>
    <row r="8400" spans="1:7" thickBot="1">
      <c r="A8400" s="62" t="s">
        <v>864</v>
      </c>
      <c r="B8400" s="61">
        <v>13</v>
      </c>
      <c r="C8400" s="61" t="str">
        <f t="shared" si="420"/>
        <v>No Tie</v>
      </c>
      <c r="D8400" s="63">
        <f t="shared" si="421"/>
        <v>13</v>
      </c>
      <c r="E8400" s="63">
        <v>13</v>
      </c>
      <c r="F8400" s="61" t="s">
        <v>589</v>
      </c>
      <c r="G8400" s="61" t="str">
        <f t="shared" si="422"/>
        <v>John Senden</v>
      </c>
    </row>
    <row r="8401" spans="1:7" thickBot="1">
      <c r="A8401" s="62" t="s">
        <v>864</v>
      </c>
      <c r="B8401" s="61">
        <v>14</v>
      </c>
      <c r="C8401" s="61" t="str">
        <f t="shared" si="420"/>
        <v>No Tie</v>
      </c>
      <c r="D8401" s="63">
        <f t="shared" si="421"/>
        <v>14</v>
      </c>
      <c r="E8401" s="63">
        <v>14</v>
      </c>
      <c r="F8401" s="61" t="s">
        <v>602</v>
      </c>
      <c r="G8401" s="61" t="str">
        <f t="shared" si="422"/>
        <v>Michael Thompson</v>
      </c>
    </row>
    <row r="8402" spans="1:7" thickBot="1">
      <c r="A8402" s="62" t="s">
        <v>864</v>
      </c>
      <c r="B8402" s="61">
        <v>15</v>
      </c>
      <c r="C8402" s="61" t="str">
        <f t="shared" si="420"/>
        <v>No Tie</v>
      </c>
      <c r="D8402" s="63">
        <f t="shared" si="421"/>
        <v>15</v>
      </c>
      <c r="E8402" s="63">
        <v>15</v>
      </c>
      <c r="F8402" s="61" t="s">
        <v>608</v>
      </c>
      <c r="G8402" s="61" t="str">
        <f t="shared" si="422"/>
        <v>Matt Kuchar</v>
      </c>
    </row>
    <row r="8403" spans="1:7" thickBot="1">
      <c r="A8403" s="62" t="s">
        <v>864</v>
      </c>
      <c r="B8403" s="61">
        <v>16</v>
      </c>
      <c r="C8403" s="61" t="str">
        <f t="shared" si="420"/>
        <v>No Tie</v>
      </c>
      <c r="D8403" s="63">
        <f t="shared" si="421"/>
        <v>16</v>
      </c>
      <c r="E8403" s="63">
        <v>16</v>
      </c>
      <c r="F8403" s="61" t="s">
        <v>763</v>
      </c>
      <c r="G8403" s="61" t="str">
        <f t="shared" si="422"/>
        <v>Richard Lee</v>
      </c>
    </row>
    <row r="8404" spans="1:7" thickBot="1">
      <c r="A8404" s="62" t="s">
        <v>864</v>
      </c>
      <c r="B8404" s="61">
        <v>17</v>
      </c>
      <c r="C8404" s="61" t="str">
        <f t="shared" si="420"/>
        <v>No Tie</v>
      </c>
      <c r="D8404" s="63">
        <f t="shared" si="421"/>
        <v>17</v>
      </c>
      <c r="E8404" s="63">
        <v>17</v>
      </c>
      <c r="F8404" s="61" t="s">
        <v>678</v>
      </c>
      <c r="G8404" s="61" t="str">
        <f t="shared" si="422"/>
        <v>Chad Collins</v>
      </c>
    </row>
    <row r="8405" spans="1:7" thickBot="1">
      <c r="A8405" s="62" t="s">
        <v>864</v>
      </c>
      <c r="B8405" s="61">
        <v>18</v>
      </c>
      <c r="C8405" s="61" t="str">
        <f t="shared" si="420"/>
        <v>No Tie</v>
      </c>
      <c r="D8405" s="63">
        <f t="shared" si="421"/>
        <v>18</v>
      </c>
      <c r="E8405" s="63">
        <v>18</v>
      </c>
      <c r="F8405" s="61" t="s">
        <v>593</v>
      </c>
      <c r="G8405" s="61" t="str">
        <f t="shared" si="422"/>
        <v>Sangmoon Bae</v>
      </c>
    </row>
    <row r="8406" spans="1:7" thickBot="1">
      <c r="A8406" s="62" t="s">
        <v>864</v>
      </c>
      <c r="B8406" s="61">
        <v>19</v>
      </c>
      <c r="C8406" s="61" t="str">
        <f t="shared" si="420"/>
        <v>No Tie</v>
      </c>
      <c r="D8406" s="63">
        <f t="shared" si="421"/>
        <v>19</v>
      </c>
      <c r="E8406" s="63">
        <v>19</v>
      </c>
      <c r="F8406" s="61" t="s">
        <v>775</v>
      </c>
      <c r="G8406" s="61" t="str">
        <f t="shared" si="422"/>
        <v>Ben Curtis</v>
      </c>
    </row>
    <row r="8407" spans="1:7" thickBot="1">
      <c r="A8407" s="62" t="s">
        <v>864</v>
      </c>
      <c r="B8407" s="61">
        <v>20</v>
      </c>
      <c r="C8407" s="61" t="str">
        <f t="shared" si="420"/>
        <v>No Tie</v>
      </c>
      <c r="D8407" s="63">
        <f t="shared" si="421"/>
        <v>20</v>
      </c>
      <c r="E8407" s="63">
        <v>20</v>
      </c>
      <c r="F8407" s="61" t="s">
        <v>578</v>
      </c>
      <c r="G8407" s="61" t="str">
        <f t="shared" si="422"/>
        <v>Jordan Spieth</v>
      </c>
    </row>
    <row r="8408" spans="1:7" thickBot="1">
      <c r="A8408" s="62" t="s">
        <v>864</v>
      </c>
      <c r="B8408" s="61">
        <v>21</v>
      </c>
      <c r="C8408" s="61" t="str">
        <f t="shared" si="420"/>
        <v>No Tie</v>
      </c>
      <c r="D8408" s="63">
        <f t="shared" si="421"/>
        <v>21</v>
      </c>
      <c r="E8408" s="63">
        <v>21</v>
      </c>
      <c r="F8408" s="61" t="s">
        <v>620</v>
      </c>
      <c r="G8408" s="61" t="str">
        <f t="shared" si="422"/>
        <v>Kevin Kisner</v>
      </c>
    </row>
    <row r="8409" spans="1:7" thickBot="1">
      <c r="A8409" s="62" t="s">
        <v>864</v>
      </c>
      <c r="B8409" s="61">
        <v>22</v>
      </c>
      <c r="C8409" s="61" t="str">
        <f t="shared" si="420"/>
        <v>No Tie</v>
      </c>
      <c r="D8409" s="63">
        <f t="shared" si="421"/>
        <v>22</v>
      </c>
      <c r="E8409" s="63">
        <v>22</v>
      </c>
      <c r="F8409" s="61" t="s">
        <v>636</v>
      </c>
      <c r="G8409" s="61" t="str">
        <f t="shared" si="422"/>
        <v>Chris Kirk</v>
      </c>
    </row>
    <row r="8410" spans="1:7" thickBot="1">
      <c r="A8410" s="62" t="s">
        <v>864</v>
      </c>
      <c r="B8410" s="61">
        <v>23</v>
      </c>
      <c r="C8410" s="61" t="str">
        <f t="shared" si="420"/>
        <v>No Tie</v>
      </c>
      <c r="D8410" s="63">
        <f t="shared" si="421"/>
        <v>23</v>
      </c>
      <c r="E8410" s="63">
        <v>23</v>
      </c>
      <c r="F8410" s="61" t="s">
        <v>543</v>
      </c>
      <c r="G8410" s="61" t="str">
        <f t="shared" si="422"/>
        <v>Andres Romero</v>
      </c>
    </row>
    <row r="8411" spans="1:7" thickBot="1">
      <c r="A8411" s="62" t="s">
        <v>864</v>
      </c>
      <c r="B8411" s="61">
        <v>24</v>
      </c>
      <c r="C8411" s="61" t="str">
        <f t="shared" si="420"/>
        <v>No Tie</v>
      </c>
      <c r="D8411" s="63">
        <f t="shared" si="421"/>
        <v>24</v>
      </c>
      <c r="E8411" s="63">
        <v>24</v>
      </c>
      <c r="F8411" s="61" t="s">
        <v>782</v>
      </c>
      <c r="G8411" s="61" t="str">
        <f t="shared" si="422"/>
        <v>Andrew Loupe</v>
      </c>
    </row>
    <row r="8412" spans="1:7" thickBot="1">
      <c r="A8412" s="62" t="s">
        <v>864</v>
      </c>
      <c r="B8412" s="61">
        <v>25</v>
      </c>
      <c r="C8412" s="61" t="str">
        <f t="shared" si="420"/>
        <v>No Tie</v>
      </c>
      <c r="D8412" s="63">
        <f t="shared" si="421"/>
        <v>25</v>
      </c>
      <c r="E8412" s="63">
        <v>25</v>
      </c>
      <c r="F8412" s="61" t="s">
        <v>568</v>
      </c>
      <c r="G8412" s="61" t="str">
        <f t="shared" si="422"/>
        <v>Retief Goosen</v>
      </c>
    </row>
    <row r="8413" spans="1:7" thickBot="1">
      <c r="A8413" s="62" t="s">
        <v>864</v>
      </c>
      <c r="B8413" s="61">
        <v>26</v>
      </c>
      <c r="C8413" s="61" t="str">
        <f t="shared" si="420"/>
        <v>No Tie</v>
      </c>
      <c r="D8413" s="63">
        <f t="shared" si="421"/>
        <v>26</v>
      </c>
      <c r="E8413" s="63">
        <v>26</v>
      </c>
      <c r="F8413" s="61" t="s">
        <v>687</v>
      </c>
      <c r="G8413" s="61" t="str">
        <f t="shared" si="422"/>
        <v>K.J. Choi</v>
      </c>
    </row>
    <row r="8414" spans="1:7" thickBot="1">
      <c r="A8414" s="62" t="s">
        <v>864</v>
      </c>
      <c r="B8414" s="61">
        <v>27</v>
      </c>
      <c r="C8414" s="61" t="str">
        <f t="shared" si="420"/>
        <v>No Tie</v>
      </c>
      <c r="D8414" s="63">
        <f t="shared" si="421"/>
        <v>27</v>
      </c>
      <c r="E8414" s="63">
        <v>27</v>
      </c>
      <c r="F8414" s="61" t="s">
        <v>611</v>
      </c>
      <c r="G8414" s="61" t="str">
        <f t="shared" si="422"/>
        <v>Brandt Snedeker</v>
      </c>
    </row>
    <row r="8415" spans="1:7" thickBot="1">
      <c r="A8415" s="62" t="s">
        <v>864</v>
      </c>
      <c r="B8415" s="61">
        <v>28</v>
      </c>
      <c r="C8415" s="61" t="str">
        <f t="shared" si="420"/>
        <v>No Tie</v>
      </c>
      <c r="D8415" s="63">
        <f t="shared" si="421"/>
        <v>28</v>
      </c>
      <c r="E8415" s="63">
        <v>28</v>
      </c>
      <c r="F8415" s="61" t="s">
        <v>532</v>
      </c>
      <c r="G8415" s="61" t="str">
        <f t="shared" si="422"/>
        <v>Russell Henley</v>
      </c>
    </row>
    <row r="8416" spans="1:7" thickBot="1">
      <c r="A8416" s="62" t="s">
        <v>864</v>
      </c>
      <c r="B8416" s="61">
        <v>29</v>
      </c>
      <c r="C8416" s="61" t="str">
        <f t="shared" si="420"/>
        <v>No Tie</v>
      </c>
      <c r="D8416" s="63">
        <f t="shared" si="421"/>
        <v>29</v>
      </c>
      <c r="E8416" s="63">
        <v>29</v>
      </c>
      <c r="F8416" s="61" t="s">
        <v>667</v>
      </c>
      <c r="G8416" s="61" t="str">
        <f t="shared" si="422"/>
        <v>David Hearn</v>
      </c>
    </row>
    <row r="8417" spans="1:7" thickBot="1">
      <c r="A8417" s="62" t="s">
        <v>864</v>
      </c>
      <c r="B8417" s="61">
        <v>30</v>
      </c>
      <c r="C8417" s="61" t="str">
        <f t="shared" si="420"/>
        <v>No Tie</v>
      </c>
      <c r="D8417" s="63">
        <f t="shared" si="421"/>
        <v>30</v>
      </c>
      <c r="E8417" s="63">
        <v>30</v>
      </c>
      <c r="F8417" s="61" t="s">
        <v>499</v>
      </c>
      <c r="G8417" s="61" t="str">
        <f t="shared" si="422"/>
        <v>Jason Day</v>
      </c>
    </row>
    <row r="8418" spans="1:7" thickBot="1">
      <c r="A8418" s="62" t="s">
        <v>864</v>
      </c>
      <c r="B8418" s="61">
        <v>31</v>
      </c>
      <c r="C8418" s="61" t="str">
        <f t="shared" si="420"/>
        <v>No Tie</v>
      </c>
      <c r="D8418" s="63">
        <f t="shared" si="421"/>
        <v>31</v>
      </c>
      <c r="E8418" s="63">
        <v>31</v>
      </c>
      <c r="F8418" s="61" t="s">
        <v>669</v>
      </c>
      <c r="G8418" s="61" t="str">
        <f t="shared" si="422"/>
        <v>William McGirt</v>
      </c>
    </row>
    <row r="8419" spans="1:7" thickBot="1">
      <c r="A8419" s="62" t="s">
        <v>864</v>
      </c>
      <c r="B8419" s="61">
        <v>32</v>
      </c>
      <c r="C8419" s="61" t="str">
        <f t="shared" si="420"/>
        <v>No Tie</v>
      </c>
      <c r="D8419" s="63">
        <f t="shared" si="421"/>
        <v>32</v>
      </c>
      <c r="E8419" s="63">
        <v>32</v>
      </c>
      <c r="F8419" s="61" t="s">
        <v>670</v>
      </c>
      <c r="G8419" s="61" t="str">
        <f t="shared" si="422"/>
        <v>Kevin Na</v>
      </c>
    </row>
    <row r="8420" spans="1:7" thickBot="1">
      <c r="A8420" s="62" t="s">
        <v>864</v>
      </c>
      <c r="B8420" s="61">
        <v>33</v>
      </c>
      <c r="C8420" s="61" t="str">
        <f t="shared" si="420"/>
        <v>No Tie</v>
      </c>
      <c r="D8420" s="63">
        <f t="shared" si="421"/>
        <v>33</v>
      </c>
      <c r="E8420" s="63">
        <v>33</v>
      </c>
      <c r="F8420" s="61" t="s">
        <v>622</v>
      </c>
      <c r="G8420" s="61" t="str">
        <f t="shared" si="422"/>
        <v>Jonas Blixt</v>
      </c>
    </row>
    <row r="8421" spans="1:7" thickBot="1">
      <c r="A8421" s="62" t="s">
        <v>864</v>
      </c>
      <c r="B8421" s="61">
        <v>34</v>
      </c>
      <c r="C8421" s="61" t="str">
        <f t="shared" si="420"/>
        <v>No Tie</v>
      </c>
      <c r="D8421" s="63">
        <f t="shared" si="421"/>
        <v>34</v>
      </c>
      <c r="E8421" s="63">
        <v>34</v>
      </c>
      <c r="F8421" s="61" t="s">
        <v>599</v>
      </c>
      <c r="G8421" s="61" t="str">
        <f t="shared" si="422"/>
        <v>Webb Simpson</v>
      </c>
    </row>
    <row r="8422" spans="1:7" thickBot="1">
      <c r="A8422" s="62" t="s">
        <v>864</v>
      </c>
      <c r="B8422" s="61" t="s">
        <v>298</v>
      </c>
      <c r="C8422" s="61">
        <f t="shared" si="420"/>
        <v>1</v>
      </c>
      <c r="D8422" s="63" t="str">
        <f t="shared" si="421"/>
        <v>35</v>
      </c>
      <c r="E8422" s="63">
        <v>35</v>
      </c>
      <c r="F8422" s="61" t="s">
        <v>616</v>
      </c>
      <c r="G8422" s="61" t="str">
        <f t="shared" si="422"/>
        <v>Ben Martin</v>
      </c>
    </row>
    <row r="8423" spans="1:7" thickBot="1">
      <c r="A8423" s="62" t="s">
        <v>864</v>
      </c>
      <c r="B8423" s="61" t="s">
        <v>298</v>
      </c>
      <c r="C8423" s="61">
        <f t="shared" si="420"/>
        <v>1</v>
      </c>
      <c r="D8423" s="63" t="str">
        <f t="shared" si="421"/>
        <v>35</v>
      </c>
      <c r="E8423" s="63">
        <v>35</v>
      </c>
      <c r="F8423" s="61" t="s">
        <v>492</v>
      </c>
      <c r="G8423" s="61" t="str">
        <f t="shared" si="422"/>
        <v>Rickie Fowler</v>
      </c>
    </row>
    <row r="8424" spans="1:7" thickBot="1">
      <c r="A8424" s="62" t="s">
        <v>864</v>
      </c>
      <c r="B8424" s="61" t="s">
        <v>298</v>
      </c>
      <c r="C8424" s="61">
        <f t="shared" si="420"/>
        <v>1</v>
      </c>
      <c r="D8424" s="63" t="str">
        <f t="shared" si="421"/>
        <v>35</v>
      </c>
      <c r="E8424" s="63">
        <v>35</v>
      </c>
      <c r="F8424" s="61" t="s">
        <v>509</v>
      </c>
      <c r="G8424" s="61" t="str">
        <f t="shared" si="422"/>
        <v>Ryan Palmer</v>
      </c>
    </row>
    <row r="8425" spans="1:7" thickBot="1">
      <c r="A8425" s="62" t="s">
        <v>864</v>
      </c>
      <c r="B8425" s="61">
        <v>38</v>
      </c>
      <c r="C8425" s="61" t="str">
        <f t="shared" si="420"/>
        <v>No Tie</v>
      </c>
      <c r="D8425" s="63">
        <f t="shared" si="421"/>
        <v>38</v>
      </c>
      <c r="E8425" s="63">
        <v>38</v>
      </c>
      <c r="F8425" s="61" t="s">
        <v>531</v>
      </c>
      <c r="G8425" s="61" t="str">
        <f t="shared" si="422"/>
        <v>Paul Casey</v>
      </c>
    </row>
    <row r="8426" spans="1:7" thickBot="1">
      <c r="A8426" s="62" t="s">
        <v>864</v>
      </c>
      <c r="B8426" s="61">
        <v>39</v>
      </c>
      <c r="C8426" s="61" t="str">
        <f t="shared" si="420"/>
        <v>No Tie</v>
      </c>
      <c r="D8426" s="63">
        <f t="shared" si="421"/>
        <v>39</v>
      </c>
      <c r="E8426" s="63">
        <v>39</v>
      </c>
      <c r="F8426" s="61" t="s">
        <v>688</v>
      </c>
      <c r="G8426" s="61" t="str">
        <f t="shared" si="422"/>
        <v>Brian Stuard</v>
      </c>
    </row>
    <row r="8427" spans="1:7" thickBot="1">
      <c r="A8427" s="62" t="s">
        <v>864</v>
      </c>
      <c r="B8427" s="61">
        <v>40</v>
      </c>
      <c r="C8427" s="61" t="str">
        <f t="shared" si="420"/>
        <v>No Tie</v>
      </c>
      <c r="D8427" s="63">
        <f t="shared" si="421"/>
        <v>40</v>
      </c>
      <c r="E8427" s="63">
        <v>40</v>
      </c>
      <c r="F8427" s="61" t="s">
        <v>610</v>
      </c>
      <c r="G8427" s="61" t="str">
        <f t="shared" si="422"/>
        <v>Erik Compton</v>
      </c>
    </row>
    <row r="8428" spans="1:7" thickBot="1">
      <c r="A8428" s="62" t="s">
        <v>864</v>
      </c>
      <c r="B8428" s="61">
        <v>41</v>
      </c>
      <c r="C8428" s="61" t="str">
        <f t="shared" si="420"/>
        <v>No Tie</v>
      </c>
      <c r="D8428" s="63">
        <f t="shared" si="421"/>
        <v>41</v>
      </c>
      <c r="E8428" s="63">
        <v>41</v>
      </c>
      <c r="F8428" s="61" t="s">
        <v>634</v>
      </c>
      <c r="G8428" s="61" t="str">
        <f t="shared" si="422"/>
        <v>George McNeill</v>
      </c>
    </row>
    <row r="8429" spans="1:7" thickBot="1">
      <c r="A8429" s="62" t="s">
        <v>864</v>
      </c>
      <c r="B8429" s="61">
        <v>42</v>
      </c>
      <c r="C8429" s="61" t="str">
        <f t="shared" si="420"/>
        <v>No Tie</v>
      </c>
      <c r="D8429" s="63">
        <f t="shared" si="421"/>
        <v>42</v>
      </c>
      <c r="E8429" s="63">
        <v>42</v>
      </c>
      <c r="F8429" s="61" t="s">
        <v>701</v>
      </c>
      <c r="G8429" s="61" t="str">
        <f t="shared" si="422"/>
        <v>Rory McIlroy</v>
      </c>
    </row>
    <row r="8430" spans="1:7" thickBot="1">
      <c r="A8430" s="62" t="s">
        <v>864</v>
      </c>
      <c r="B8430" s="61" t="s">
        <v>305</v>
      </c>
      <c r="C8430" s="61">
        <f t="shared" si="420"/>
        <v>1</v>
      </c>
      <c r="D8430" s="63" t="str">
        <f t="shared" si="421"/>
        <v>43</v>
      </c>
      <c r="E8430" s="63">
        <v>43</v>
      </c>
      <c r="F8430" s="61" t="s">
        <v>525</v>
      </c>
      <c r="G8430" s="61" t="str">
        <f t="shared" si="422"/>
        <v>Charley Hoffman</v>
      </c>
    </row>
    <row r="8431" spans="1:7" thickBot="1">
      <c r="A8431" s="62" t="s">
        <v>864</v>
      </c>
      <c r="B8431" s="61" t="s">
        <v>305</v>
      </c>
      <c r="C8431" s="61">
        <f t="shared" si="420"/>
        <v>1</v>
      </c>
      <c r="D8431" s="63" t="str">
        <f t="shared" si="421"/>
        <v>43</v>
      </c>
      <c r="E8431" s="63">
        <v>43</v>
      </c>
      <c r="F8431" s="61" t="s">
        <v>668</v>
      </c>
      <c r="G8431" s="61" t="str">
        <f t="shared" si="422"/>
        <v>Scott Langley</v>
      </c>
    </row>
    <row r="8432" spans="1:7" thickBot="1">
      <c r="A8432" s="62" t="s">
        <v>864</v>
      </c>
      <c r="B8432" s="61">
        <v>45</v>
      </c>
      <c r="C8432" s="61" t="str">
        <f t="shared" si="420"/>
        <v>No Tie</v>
      </c>
      <c r="D8432" s="63">
        <f t="shared" si="421"/>
        <v>45</v>
      </c>
      <c r="E8432" s="63">
        <v>45</v>
      </c>
      <c r="F8432" s="61" t="s">
        <v>773</v>
      </c>
      <c r="G8432" s="61" t="str">
        <f t="shared" si="422"/>
        <v>Brian Gay</v>
      </c>
    </row>
    <row r="8433" spans="1:7" thickBot="1">
      <c r="A8433" s="62" t="s">
        <v>864</v>
      </c>
      <c r="B8433" s="61">
        <v>46</v>
      </c>
      <c r="C8433" s="61" t="str">
        <f t="shared" si="420"/>
        <v>No Tie</v>
      </c>
      <c r="D8433" s="63">
        <f t="shared" si="421"/>
        <v>46</v>
      </c>
      <c r="E8433" s="63">
        <v>46</v>
      </c>
      <c r="F8433" s="61" t="s">
        <v>780</v>
      </c>
      <c r="G8433" s="61" t="str">
        <f t="shared" si="422"/>
        <v>Mike Weir</v>
      </c>
    </row>
    <row r="8434" spans="1:7" thickBot="1">
      <c r="A8434" s="62" t="s">
        <v>864</v>
      </c>
      <c r="B8434" s="61" t="s">
        <v>309</v>
      </c>
      <c r="C8434" s="61">
        <f t="shared" si="420"/>
        <v>1</v>
      </c>
      <c r="D8434" s="63" t="str">
        <f t="shared" si="421"/>
        <v>47</v>
      </c>
      <c r="E8434" s="63">
        <v>47</v>
      </c>
      <c r="F8434" s="61" t="s">
        <v>506</v>
      </c>
      <c r="G8434" s="61" t="str">
        <f t="shared" si="422"/>
        <v>Keegan Bradley</v>
      </c>
    </row>
    <row r="8435" spans="1:7" thickBot="1">
      <c r="A8435" s="62" t="s">
        <v>864</v>
      </c>
      <c r="B8435" s="61" t="s">
        <v>309</v>
      </c>
      <c r="C8435" s="61">
        <f t="shared" si="420"/>
        <v>1</v>
      </c>
      <c r="D8435" s="63" t="str">
        <f t="shared" si="421"/>
        <v>47</v>
      </c>
      <c r="E8435" s="63">
        <v>47</v>
      </c>
      <c r="F8435" s="61" t="s">
        <v>644</v>
      </c>
      <c r="G8435" s="61" t="str">
        <f t="shared" si="422"/>
        <v>Pat Perez</v>
      </c>
    </row>
    <row r="8436" spans="1:7" thickBot="1">
      <c r="A8436" s="62" t="s">
        <v>864</v>
      </c>
      <c r="B8436" s="61">
        <v>49</v>
      </c>
      <c r="C8436" s="61" t="str">
        <f t="shared" si="420"/>
        <v>No Tie</v>
      </c>
      <c r="D8436" s="63">
        <f t="shared" si="421"/>
        <v>49</v>
      </c>
      <c r="E8436" s="63">
        <v>49</v>
      </c>
      <c r="F8436" s="61" t="s">
        <v>681</v>
      </c>
      <c r="G8436" s="61" t="str">
        <f t="shared" si="422"/>
        <v>Bryce Molder</v>
      </c>
    </row>
    <row r="8437" spans="1:7" thickBot="1">
      <c r="A8437" s="62" t="s">
        <v>864</v>
      </c>
      <c r="B8437" s="61">
        <v>50</v>
      </c>
      <c r="C8437" s="61" t="str">
        <f t="shared" si="420"/>
        <v>No Tie</v>
      </c>
      <c r="D8437" s="63">
        <f t="shared" si="421"/>
        <v>50</v>
      </c>
      <c r="E8437" s="63">
        <v>50</v>
      </c>
      <c r="F8437" s="61" t="s">
        <v>519</v>
      </c>
      <c r="G8437" s="61" t="str">
        <f t="shared" si="422"/>
        <v>Phil Mickelson</v>
      </c>
    </row>
    <row r="8438" spans="1:7" thickBot="1">
      <c r="A8438" s="62" t="s">
        <v>864</v>
      </c>
      <c r="B8438" s="61">
        <v>51</v>
      </c>
      <c r="C8438" s="61" t="str">
        <f t="shared" si="420"/>
        <v>No Tie</v>
      </c>
      <c r="D8438" s="63">
        <f t="shared" si="421"/>
        <v>51</v>
      </c>
      <c r="E8438" s="63">
        <v>51</v>
      </c>
      <c r="F8438" s="61" t="s">
        <v>491</v>
      </c>
      <c r="G8438" s="61" t="str">
        <f t="shared" si="422"/>
        <v>Patrick Reed</v>
      </c>
    </row>
    <row r="8439" spans="1:7" thickBot="1">
      <c r="A8439" s="62" t="s">
        <v>864</v>
      </c>
      <c r="B8439" s="61">
        <v>52</v>
      </c>
      <c r="C8439" s="61" t="str">
        <f t="shared" si="420"/>
        <v>No Tie</v>
      </c>
      <c r="D8439" s="63">
        <f t="shared" si="421"/>
        <v>52</v>
      </c>
      <c r="E8439" s="63">
        <v>52</v>
      </c>
      <c r="F8439" s="61" t="s">
        <v>682</v>
      </c>
      <c r="G8439" s="61" t="str">
        <f t="shared" si="422"/>
        <v>Jerry Kelly</v>
      </c>
    </row>
    <row r="8440" spans="1:7" thickBot="1">
      <c r="A8440" s="62" t="s">
        <v>864</v>
      </c>
      <c r="B8440" s="61">
        <v>53</v>
      </c>
      <c r="C8440" s="61" t="str">
        <f t="shared" si="420"/>
        <v>No Tie</v>
      </c>
      <c r="D8440" s="63">
        <f t="shared" si="421"/>
        <v>53</v>
      </c>
      <c r="E8440" s="63">
        <v>53</v>
      </c>
      <c r="F8440" s="61" t="s">
        <v>548</v>
      </c>
      <c r="G8440" s="61" t="str">
        <f t="shared" si="422"/>
        <v>Billy Horschel</v>
      </c>
    </row>
    <row r="8441" spans="1:7" thickBot="1">
      <c r="A8441" s="62" t="s">
        <v>864</v>
      </c>
      <c r="B8441" s="61">
        <v>54</v>
      </c>
      <c r="C8441" s="61" t="str">
        <f t="shared" si="420"/>
        <v>No Tie</v>
      </c>
      <c r="D8441" s="63">
        <f t="shared" si="421"/>
        <v>54</v>
      </c>
      <c r="E8441" s="63">
        <v>54</v>
      </c>
      <c r="F8441" s="61" t="s">
        <v>507</v>
      </c>
      <c r="G8441" s="61" t="str">
        <f t="shared" si="422"/>
        <v>Jason Kokrak</v>
      </c>
    </row>
    <row r="8442" spans="1:7" thickBot="1">
      <c r="A8442" s="62" t="s">
        <v>864</v>
      </c>
      <c r="B8442" s="61">
        <v>55</v>
      </c>
      <c r="C8442" s="61" t="str">
        <f t="shared" si="420"/>
        <v>No Tie</v>
      </c>
      <c r="D8442" s="63">
        <f t="shared" si="421"/>
        <v>55</v>
      </c>
      <c r="E8442" s="63">
        <v>55</v>
      </c>
      <c r="F8442" s="61" t="s">
        <v>500</v>
      </c>
      <c r="G8442" s="61" t="str">
        <f t="shared" si="422"/>
        <v>Adam Scott</v>
      </c>
    </row>
    <row r="8443" spans="1:7" thickBot="1">
      <c r="A8443" s="62" t="s">
        <v>864</v>
      </c>
      <c r="B8443" s="61">
        <v>56</v>
      </c>
      <c r="C8443" s="61" t="str">
        <f t="shared" si="420"/>
        <v>No Tie</v>
      </c>
      <c r="D8443" s="63">
        <f t="shared" si="421"/>
        <v>56</v>
      </c>
      <c r="E8443" s="63">
        <v>56</v>
      </c>
      <c r="F8443" s="61" t="s">
        <v>495</v>
      </c>
      <c r="G8443" s="61" t="str">
        <f t="shared" si="422"/>
        <v>Scott Brown</v>
      </c>
    </row>
    <row r="8444" spans="1:7" thickBot="1">
      <c r="A8444" s="62" t="s">
        <v>864</v>
      </c>
      <c r="B8444" s="61">
        <v>57</v>
      </c>
      <c r="C8444" s="61" t="str">
        <f t="shared" si="420"/>
        <v>No Tie</v>
      </c>
      <c r="D8444" s="63">
        <f t="shared" si="421"/>
        <v>57</v>
      </c>
      <c r="E8444" s="63">
        <v>57</v>
      </c>
      <c r="F8444" s="61" t="s">
        <v>675</v>
      </c>
      <c r="G8444" s="61" t="str">
        <f t="shared" si="422"/>
        <v>Tim Wilkinson</v>
      </c>
    </row>
    <row r="8445" spans="1:7" thickBot="1">
      <c r="A8445" s="62" t="s">
        <v>864</v>
      </c>
      <c r="B8445" s="61">
        <v>58</v>
      </c>
      <c r="C8445" s="61" t="str">
        <f t="shared" si="420"/>
        <v>No Tie</v>
      </c>
      <c r="D8445" s="63">
        <f t="shared" si="421"/>
        <v>58</v>
      </c>
      <c r="E8445" s="63">
        <v>58</v>
      </c>
      <c r="F8445" s="61" t="s">
        <v>547</v>
      </c>
      <c r="G8445" s="61" t="str">
        <f t="shared" si="422"/>
        <v>Hunter Mahan</v>
      </c>
    </row>
    <row r="8446" spans="1:7" thickBot="1">
      <c r="A8446" s="62" t="s">
        <v>864</v>
      </c>
      <c r="B8446" s="61">
        <v>59</v>
      </c>
      <c r="C8446" s="61" t="str">
        <f t="shared" si="420"/>
        <v>No Tie</v>
      </c>
      <c r="D8446" s="63">
        <f t="shared" si="421"/>
        <v>59</v>
      </c>
      <c r="E8446" s="63">
        <v>59</v>
      </c>
      <c r="F8446" s="61" t="s">
        <v>647</v>
      </c>
      <c r="G8446" s="61" t="str">
        <f t="shared" si="422"/>
        <v>Luke Guthrie</v>
      </c>
    </row>
    <row r="8447" spans="1:7" thickBot="1">
      <c r="A8447" s="62" t="s">
        <v>864</v>
      </c>
      <c r="B8447" s="61">
        <v>60</v>
      </c>
      <c r="C8447" s="61" t="str">
        <f t="shared" si="420"/>
        <v>No Tie</v>
      </c>
      <c r="D8447" s="63">
        <f t="shared" si="421"/>
        <v>60</v>
      </c>
      <c r="E8447" s="63">
        <v>60</v>
      </c>
      <c r="F8447" s="61" t="s">
        <v>657</v>
      </c>
      <c r="G8447" s="61" t="str">
        <f t="shared" si="422"/>
        <v>Chris Stroud</v>
      </c>
    </row>
    <row r="8448" spans="1:7" thickBot="1">
      <c r="A8448" s="62" t="s">
        <v>864</v>
      </c>
      <c r="B8448" s="61">
        <v>61</v>
      </c>
      <c r="C8448" s="61" t="str">
        <f t="shared" si="420"/>
        <v>No Tie</v>
      </c>
      <c r="D8448" s="63">
        <f t="shared" si="421"/>
        <v>61</v>
      </c>
      <c r="E8448" s="63">
        <v>61</v>
      </c>
      <c r="F8448" s="61" t="s">
        <v>521</v>
      </c>
      <c r="G8448" s="61" t="str">
        <f t="shared" si="422"/>
        <v>Sergio Garcia</v>
      </c>
    </row>
    <row r="8449" spans="1:7" thickBot="1">
      <c r="A8449" s="62" t="s">
        <v>864</v>
      </c>
      <c r="B8449" s="61">
        <v>62</v>
      </c>
      <c r="C8449" s="61" t="str">
        <f t="shared" si="420"/>
        <v>No Tie</v>
      </c>
      <c r="D8449" s="63">
        <f t="shared" si="421"/>
        <v>62</v>
      </c>
      <c r="E8449" s="63">
        <v>62</v>
      </c>
      <c r="F8449" s="61" t="s">
        <v>504</v>
      </c>
      <c r="G8449" s="61" t="str">
        <f t="shared" si="422"/>
        <v>Brooks Koepka</v>
      </c>
    </row>
    <row r="8450" spans="1:7" thickBot="1">
      <c r="A8450" s="62" t="s">
        <v>864</v>
      </c>
      <c r="B8450" s="61">
        <v>63</v>
      </c>
      <c r="C8450" s="61" t="str">
        <f t="shared" si="420"/>
        <v>No Tie</v>
      </c>
      <c r="D8450" s="63">
        <f t="shared" si="421"/>
        <v>63</v>
      </c>
      <c r="E8450" s="63">
        <v>63</v>
      </c>
      <c r="F8450" s="61" t="s">
        <v>652</v>
      </c>
      <c r="G8450" s="61" t="str">
        <f t="shared" si="422"/>
        <v>Ricky Barnes</v>
      </c>
    </row>
    <row r="8451" spans="1:7" thickBot="1">
      <c r="A8451" s="62" t="s">
        <v>864</v>
      </c>
      <c r="B8451" s="61">
        <v>64</v>
      </c>
      <c r="C8451" s="61" t="str">
        <f t="shared" si="420"/>
        <v>No Tie</v>
      </c>
      <c r="D8451" s="63">
        <f t="shared" si="421"/>
        <v>64</v>
      </c>
      <c r="E8451" s="63">
        <v>64</v>
      </c>
      <c r="F8451" s="61" t="s">
        <v>791</v>
      </c>
      <c r="G8451" s="61" t="str">
        <f t="shared" si="422"/>
        <v>Will MacKenzie</v>
      </c>
    </row>
    <row r="8452" spans="1:7" thickBot="1">
      <c r="A8452" s="62" t="s">
        <v>864</v>
      </c>
      <c r="B8452" s="61">
        <v>65</v>
      </c>
      <c r="C8452" s="61" t="str">
        <f t="shared" si="420"/>
        <v>No Tie</v>
      </c>
      <c r="D8452" s="63">
        <f t="shared" si="421"/>
        <v>65</v>
      </c>
      <c r="E8452" s="63">
        <v>65</v>
      </c>
      <c r="F8452" s="61" t="s">
        <v>522</v>
      </c>
      <c r="G8452" s="61" t="str">
        <f t="shared" si="422"/>
        <v>Lee Westwood</v>
      </c>
    </row>
    <row r="8453" spans="1:7" thickBot="1">
      <c r="A8453" s="62" t="s">
        <v>864</v>
      </c>
      <c r="B8453" s="61">
        <v>66</v>
      </c>
      <c r="C8453" s="61" t="str">
        <f t="shared" si="420"/>
        <v>No Tie</v>
      </c>
      <c r="D8453" s="63">
        <f t="shared" si="421"/>
        <v>66</v>
      </c>
      <c r="E8453" s="63">
        <v>66</v>
      </c>
      <c r="F8453" s="61" t="s">
        <v>691</v>
      </c>
      <c r="G8453" s="61" t="str">
        <f t="shared" si="422"/>
        <v>Brian Davis</v>
      </c>
    </row>
    <row r="8454" spans="1:7" thickBot="1">
      <c r="A8454" s="62" t="s">
        <v>864</v>
      </c>
      <c r="B8454" s="61" t="s">
        <v>860</v>
      </c>
      <c r="C8454" s="61">
        <f t="shared" si="420"/>
        <v>1</v>
      </c>
      <c r="D8454" s="63" t="str">
        <f t="shared" si="421"/>
        <v>67</v>
      </c>
      <c r="E8454" s="63">
        <v>67</v>
      </c>
      <c r="F8454" s="61" t="s">
        <v>696</v>
      </c>
      <c r="G8454" s="61" t="str">
        <f t="shared" si="422"/>
        <v>Ben Crane</v>
      </c>
    </row>
    <row r="8455" spans="1:7" thickBot="1">
      <c r="A8455" s="62" t="s">
        <v>864</v>
      </c>
      <c r="B8455" s="61" t="s">
        <v>860</v>
      </c>
      <c r="C8455" s="61">
        <f t="shared" si="420"/>
        <v>1</v>
      </c>
      <c r="D8455" s="63" t="str">
        <f t="shared" si="421"/>
        <v>67</v>
      </c>
      <c r="E8455" s="63">
        <v>67</v>
      </c>
      <c r="F8455" s="61" t="s">
        <v>541</v>
      </c>
      <c r="G8455" s="61" t="str">
        <f t="shared" si="422"/>
        <v>Matt Jones</v>
      </c>
    </row>
    <row r="8456" spans="1:7" thickBot="1">
      <c r="A8456" s="62" t="s">
        <v>864</v>
      </c>
      <c r="B8456" s="61">
        <v>69</v>
      </c>
      <c r="C8456" s="61" t="str">
        <f t="shared" si="420"/>
        <v>No Tie</v>
      </c>
      <c r="D8456" s="63">
        <f t="shared" si="421"/>
        <v>69</v>
      </c>
      <c r="E8456" s="63">
        <v>69</v>
      </c>
      <c r="F8456" s="61" t="s">
        <v>496</v>
      </c>
      <c r="G8456" s="61" t="str">
        <f t="shared" si="422"/>
        <v>Bill Haas</v>
      </c>
    </row>
    <row r="8457" spans="1:7" thickBot="1">
      <c r="A8457" s="62" t="s">
        <v>864</v>
      </c>
      <c r="B8457" s="61">
        <v>70</v>
      </c>
      <c r="C8457" s="61" t="str">
        <f t="shared" si="420"/>
        <v>No Tie</v>
      </c>
      <c r="D8457" s="63">
        <f t="shared" si="421"/>
        <v>70</v>
      </c>
      <c r="E8457" s="63">
        <v>70</v>
      </c>
      <c r="F8457" s="61" t="s">
        <v>656</v>
      </c>
      <c r="G8457" s="61" t="str">
        <f t="shared" si="422"/>
        <v>Danny Lee</v>
      </c>
    </row>
    <row r="8458" spans="1:7" thickBot="1">
      <c r="A8458" s="62" t="s">
        <v>864</v>
      </c>
      <c r="B8458" s="61">
        <v>71</v>
      </c>
      <c r="C8458" s="61" t="str">
        <f t="shared" si="420"/>
        <v>No Tie</v>
      </c>
      <c r="D8458" s="63">
        <f t="shared" si="421"/>
        <v>71</v>
      </c>
      <c r="E8458" s="63">
        <v>71</v>
      </c>
      <c r="F8458" s="61" t="s">
        <v>683</v>
      </c>
      <c r="G8458" s="61" t="str">
        <f t="shared" si="422"/>
        <v>Jason Bohn</v>
      </c>
    </row>
    <row r="8459" spans="1:7" thickBot="1">
      <c r="A8459" s="62" t="s">
        <v>864</v>
      </c>
      <c r="B8459" s="61" t="s">
        <v>569</v>
      </c>
      <c r="C8459" s="61">
        <f t="shared" si="420"/>
        <v>1</v>
      </c>
      <c r="D8459" s="63" t="str">
        <f t="shared" si="421"/>
        <v>72</v>
      </c>
      <c r="E8459" s="63">
        <v>72</v>
      </c>
      <c r="F8459" s="61" t="s">
        <v>512</v>
      </c>
      <c r="G8459" s="61" t="str">
        <f t="shared" si="422"/>
        <v>Brendan Steele</v>
      </c>
    </row>
    <row r="8460" spans="1:7" thickBot="1">
      <c r="A8460" s="62" t="s">
        <v>864</v>
      </c>
      <c r="B8460" s="61" t="s">
        <v>569</v>
      </c>
      <c r="C8460" s="61">
        <f t="shared" ref="C8460:C8523" si="423">IFERROR(SEARCH("T",B8460),"No Tie")</f>
        <v>1</v>
      </c>
      <c r="D8460" s="63" t="str">
        <f t="shared" ref="D8460:D8523" si="424">IF(C8460="No Tie",B8460,RIGHT(B8460,LEN(B8460)-1))</f>
        <v>72</v>
      </c>
      <c r="E8460" s="63">
        <v>72</v>
      </c>
      <c r="F8460" s="61" t="s">
        <v>734</v>
      </c>
      <c r="G8460" s="61" t="str">
        <f t="shared" ref="G8460:G8523" si="425">TRIM(SUBSTITUTE(F8460,CHAR(160),CHAR(32)))</f>
        <v>James Driscoll</v>
      </c>
    </row>
    <row r="8461" spans="1:7" thickBot="1">
      <c r="A8461" s="62" t="s">
        <v>864</v>
      </c>
      <c r="B8461" s="61">
        <v>74</v>
      </c>
      <c r="C8461" s="61" t="str">
        <f t="shared" si="423"/>
        <v>No Tie</v>
      </c>
      <c r="D8461" s="63">
        <f t="shared" si="424"/>
        <v>74</v>
      </c>
      <c r="E8461" s="63">
        <v>74</v>
      </c>
      <c r="F8461" s="61" t="s">
        <v>619</v>
      </c>
      <c r="G8461" s="61" t="str">
        <f t="shared" si="425"/>
        <v>Brian Harman</v>
      </c>
    </row>
    <row r="8462" spans="1:7" thickBot="1">
      <c r="A8462" s="62" t="s">
        <v>864</v>
      </c>
      <c r="B8462" s="61">
        <v>75</v>
      </c>
      <c r="C8462" s="61" t="str">
        <f t="shared" si="423"/>
        <v>No Tie</v>
      </c>
      <c r="D8462" s="63">
        <f t="shared" si="424"/>
        <v>75</v>
      </c>
      <c r="E8462" s="63">
        <v>75</v>
      </c>
      <c r="F8462" s="61" t="s">
        <v>533</v>
      </c>
      <c r="G8462" s="61" t="str">
        <f t="shared" si="425"/>
        <v>Robert Streb</v>
      </c>
    </row>
    <row r="8463" spans="1:7" thickBot="1">
      <c r="A8463" s="62" t="s">
        <v>864</v>
      </c>
      <c r="B8463" s="61">
        <v>76</v>
      </c>
      <c r="C8463" s="61" t="str">
        <f t="shared" si="423"/>
        <v>No Tie</v>
      </c>
      <c r="D8463" s="63">
        <f t="shared" si="424"/>
        <v>76</v>
      </c>
      <c r="E8463" s="63">
        <v>76</v>
      </c>
      <c r="F8463" s="61" t="s">
        <v>752</v>
      </c>
      <c r="G8463" s="61" t="str">
        <f t="shared" si="425"/>
        <v>Charlie Wi</v>
      </c>
    </row>
    <row r="8464" spans="1:7" thickBot="1">
      <c r="A8464" s="62" t="s">
        <v>864</v>
      </c>
      <c r="B8464" s="61">
        <v>77</v>
      </c>
      <c r="C8464" s="61" t="str">
        <f t="shared" si="423"/>
        <v>No Tie</v>
      </c>
      <c r="D8464" s="63">
        <f t="shared" si="424"/>
        <v>77</v>
      </c>
      <c r="E8464" s="63">
        <v>77</v>
      </c>
      <c r="F8464" s="61" t="s">
        <v>663</v>
      </c>
      <c r="G8464" s="61" t="str">
        <f t="shared" si="425"/>
        <v>Cameron Tringale</v>
      </c>
    </row>
    <row r="8465" spans="1:7" thickBot="1">
      <c r="A8465" s="62" t="s">
        <v>864</v>
      </c>
      <c r="B8465" s="61">
        <v>78</v>
      </c>
      <c r="C8465" s="61" t="str">
        <f t="shared" si="423"/>
        <v>No Tie</v>
      </c>
      <c r="D8465" s="63">
        <f t="shared" si="424"/>
        <v>78</v>
      </c>
      <c r="E8465" s="63">
        <v>78</v>
      </c>
      <c r="F8465" s="61" t="s">
        <v>626</v>
      </c>
      <c r="G8465" s="61" t="str">
        <f t="shared" si="425"/>
        <v>Brice Garnett</v>
      </c>
    </row>
    <row r="8466" spans="1:7" thickBot="1">
      <c r="A8466" s="62" t="s">
        <v>864</v>
      </c>
      <c r="B8466" s="61">
        <v>79</v>
      </c>
      <c r="C8466" s="61" t="str">
        <f t="shared" si="423"/>
        <v>No Tie</v>
      </c>
      <c r="D8466" s="63">
        <f t="shared" si="424"/>
        <v>79</v>
      </c>
      <c r="E8466" s="63">
        <v>79</v>
      </c>
      <c r="F8466" s="61" t="s">
        <v>660</v>
      </c>
      <c r="G8466" s="61" t="str">
        <f t="shared" si="425"/>
        <v>Zach Johnson</v>
      </c>
    </row>
    <row r="8467" spans="1:7" thickBot="1">
      <c r="A8467" s="62" t="s">
        <v>864</v>
      </c>
      <c r="B8467" s="61">
        <v>80</v>
      </c>
      <c r="C8467" s="61" t="str">
        <f t="shared" si="423"/>
        <v>No Tie</v>
      </c>
      <c r="D8467" s="63">
        <f t="shared" si="424"/>
        <v>80</v>
      </c>
      <c r="E8467" s="63">
        <v>80</v>
      </c>
      <c r="F8467" s="61" t="s">
        <v>603</v>
      </c>
      <c r="G8467" s="61" t="str">
        <f t="shared" si="425"/>
        <v>Ryo Ishikawa</v>
      </c>
    </row>
    <row r="8468" spans="1:7" thickBot="1">
      <c r="A8468" s="62" t="s">
        <v>864</v>
      </c>
      <c r="B8468" s="61">
        <v>81</v>
      </c>
      <c r="C8468" s="61" t="str">
        <f t="shared" si="423"/>
        <v>No Tie</v>
      </c>
      <c r="D8468" s="63">
        <f t="shared" si="424"/>
        <v>81</v>
      </c>
      <c r="E8468" s="63">
        <v>81</v>
      </c>
      <c r="F8468" s="61" t="s">
        <v>542</v>
      </c>
      <c r="G8468" s="61" t="str">
        <f t="shared" si="425"/>
        <v>Sean O'Hair</v>
      </c>
    </row>
    <row r="8469" spans="1:7" thickBot="1">
      <c r="A8469" s="62" t="s">
        <v>864</v>
      </c>
      <c r="B8469" s="61">
        <v>82</v>
      </c>
      <c r="C8469" s="61" t="str">
        <f t="shared" si="423"/>
        <v>No Tie</v>
      </c>
      <c r="D8469" s="63">
        <f t="shared" si="424"/>
        <v>82</v>
      </c>
      <c r="E8469" s="63">
        <v>82</v>
      </c>
      <c r="F8469" s="61" t="s">
        <v>662</v>
      </c>
      <c r="G8469" s="61" t="str">
        <f t="shared" si="425"/>
        <v>Jim Furyk</v>
      </c>
    </row>
    <row r="8470" spans="1:7" thickBot="1">
      <c r="A8470" s="62" t="s">
        <v>864</v>
      </c>
      <c r="B8470" s="61">
        <v>83</v>
      </c>
      <c r="C8470" s="61" t="str">
        <f t="shared" si="423"/>
        <v>No Tie</v>
      </c>
      <c r="D8470" s="63">
        <f t="shared" si="424"/>
        <v>83</v>
      </c>
      <c r="E8470" s="63">
        <v>83</v>
      </c>
      <c r="F8470" s="61" t="s">
        <v>493</v>
      </c>
      <c r="G8470" s="61" t="str">
        <f t="shared" si="425"/>
        <v>Dustin Johnson</v>
      </c>
    </row>
    <row r="8471" spans="1:7" thickBot="1">
      <c r="A8471" s="62" t="s">
        <v>864</v>
      </c>
      <c r="B8471" s="61">
        <v>84</v>
      </c>
      <c r="C8471" s="61" t="str">
        <f t="shared" si="423"/>
        <v>No Tie</v>
      </c>
      <c r="D8471" s="63">
        <f t="shared" si="424"/>
        <v>84</v>
      </c>
      <c r="E8471" s="63">
        <v>84</v>
      </c>
      <c r="F8471" s="61" t="s">
        <v>760</v>
      </c>
      <c r="G8471" s="61" t="str">
        <f t="shared" si="425"/>
        <v>Justin Hicks</v>
      </c>
    </row>
    <row r="8472" spans="1:7" thickBot="1">
      <c r="A8472" s="62" t="s">
        <v>864</v>
      </c>
      <c r="B8472" s="61">
        <v>85</v>
      </c>
      <c r="C8472" s="61" t="str">
        <f t="shared" si="423"/>
        <v>No Tie</v>
      </c>
      <c r="D8472" s="63">
        <f t="shared" si="424"/>
        <v>85</v>
      </c>
      <c r="E8472" s="63">
        <v>85</v>
      </c>
      <c r="F8472" s="61" t="s">
        <v>697</v>
      </c>
      <c r="G8472" s="61" t="str">
        <f t="shared" si="425"/>
        <v>David Toms</v>
      </c>
    </row>
    <row r="8473" spans="1:7" thickBot="1">
      <c r="A8473" s="62" t="s">
        <v>864</v>
      </c>
      <c r="B8473" s="61">
        <v>86</v>
      </c>
      <c r="C8473" s="61" t="str">
        <f t="shared" si="423"/>
        <v>No Tie</v>
      </c>
      <c r="D8473" s="63">
        <f t="shared" si="424"/>
        <v>86</v>
      </c>
      <c r="E8473" s="63">
        <v>86</v>
      </c>
      <c r="F8473" s="61" t="s">
        <v>520</v>
      </c>
      <c r="G8473" s="61" t="str">
        <f t="shared" si="425"/>
        <v>Charl Schwartzel</v>
      </c>
    </row>
    <row r="8474" spans="1:7" thickBot="1">
      <c r="A8474" s="62" t="s">
        <v>864</v>
      </c>
      <c r="B8474" s="61" t="s">
        <v>726</v>
      </c>
      <c r="C8474" s="61">
        <f t="shared" si="423"/>
        <v>1</v>
      </c>
      <c r="D8474" s="63" t="str">
        <f t="shared" si="424"/>
        <v>87</v>
      </c>
      <c r="E8474" s="63">
        <v>87</v>
      </c>
      <c r="F8474" s="61" t="s">
        <v>584</v>
      </c>
      <c r="G8474" s="61" t="str">
        <f t="shared" si="425"/>
        <v>Johnson Wagner</v>
      </c>
    </row>
    <row r="8475" spans="1:7" thickBot="1">
      <c r="A8475" s="62" t="s">
        <v>864</v>
      </c>
      <c r="B8475" s="61" t="s">
        <v>726</v>
      </c>
      <c r="C8475" s="61">
        <f t="shared" si="423"/>
        <v>1</v>
      </c>
      <c r="D8475" s="63" t="str">
        <f t="shared" si="424"/>
        <v>87</v>
      </c>
      <c r="E8475" s="63">
        <v>87</v>
      </c>
      <c r="F8475" s="61" t="s">
        <v>516</v>
      </c>
      <c r="G8475" s="61" t="str">
        <f t="shared" si="425"/>
        <v>Robert Garrigus</v>
      </c>
    </row>
    <row r="8476" spans="1:7" thickBot="1">
      <c r="A8476" s="62" t="s">
        <v>864</v>
      </c>
      <c r="B8476" s="61">
        <v>89</v>
      </c>
      <c r="C8476" s="61" t="str">
        <f t="shared" si="423"/>
        <v>No Tie</v>
      </c>
      <c r="D8476" s="63">
        <f t="shared" si="424"/>
        <v>89</v>
      </c>
      <c r="E8476" s="63">
        <v>89</v>
      </c>
      <c r="F8476" s="61" t="s">
        <v>583</v>
      </c>
      <c r="G8476" s="61" t="str">
        <f t="shared" si="425"/>
        <v>Chesson Hadley</v>
      </c>
    </row>
    <row r="8477" spans="1:7" thickBot="1">
      <c r="A8477" s="62" t="s">
        <v>864</v>
      </c>
      <c r="B8477" s="61">
        <v>90</v>
      </c>
      <c r="C8477" s="61" t="str">
        <f t="shared" si="423"/>
        <v>No Tie</v>
      </c>
      <c r="D8477" s="63">
        <f t="shared" si="424"/>
        <v>90</v>
      </c>
      <c r="E8477" s="63">
        <v>90</v>
      </c>
      <c r="F8477" s="61" t="s">
        <v>694</v>
      </c>
      <c r="G8477" s="61" t="str">
        <f t="shared" si="425"/>
        <v>Billy Hurley III</v>
      </c>
    </row>
    <row r="8478" spans="1:7" thickBot="1">
      <c r="A8478" s="62" t="s">
        <v>864</v>
      </c>
      <c r="B8478" s="61">
        <v>91</v>
      </c>
      <c r="C8478" s="61" t="str">
        <f t="shared" si="423"/>
        <v>No Tie</v>
      </c>
      <c r="D8478" s="63">
        <f t="shared" si="424"/>
        <v>91</v>
      </c>
      <c r="E8478" s="63">
        <v>91</v>
      </c>
      <c r="F8478" s="61" t="s">
        <v>494</v>
      </c>
      <c r="G8478" s="61" t="str">
        <f t="shared" si="425"/>
        <v>Ryan Moore</v>
      </c>
    </row>
    <row r="8479" spans="1:7" thickBot="1">
      <c r="A8479" s="62" t="s">
        <v>864</v>
      </c>
      <c r="B8479" s="61" t="s">
        <v>818</v>
      </c>
      <c r="C8479" s="61">
        <f t="shared" si="423"/>
        <v>1</v>
      </c>
      <c r="D8479" s="63" t="str">
        <f t="shared" si="424"/>
        <v>92</v>
      </c>
      <c r="E8479" s="63">
        <v>92</v>
      </c>
      <c r="F8479" s="61" t="s">
        <v>513</v>
      </c>
      <c r="G8479" s="61" t="str">
        <f t="shared" si="425"/>
        <v>Charles Howell III</v>
      </c>
    </row>
    <row r="8480" spans="1:7" thickBot="1">
      <c r="A8480" s="62" t="s">
        <v>864</v>
      </c>
      <c r="B8480" s="61" t="s">
        <v>818</v>
      </c>
      <c r="C8480" s="61">
        <f t="shared" si="423"/>
        <v>1</v>
      </c>
      <c r="D8480" s="63" t="str">
        <f t="shared" si="424"/>
        <v>92</v>
      </c>
      <c r="E8480" s="63">
        <v>92</v>
      </c>
      <c r="F8480" s="61" t="s">
        <v>630</v>
      </c>
      <c r="G8480" s="61" t="str">
        <f t="shared" si="425"/>
        <v>Ian Poulter</v>
      </c>
    </row>
    <row r="8481" spans="1:7" thickBot="1">
      <c r="A8481" s="62" t="s">
        <v>864</v>
      </c>
      <c r="B8481" s="61">
        <v>94</v>
      </c>
      <c r="C8481" s="61" t="str">
        <f t="shared" si="423"/>
        <v>No Tie</v>
      </c>
      <c r="D8481" s="63">
        <f t="shared" si="424"/>
        <v>94</v>
      </c>
      <c r="E8481" s="63">
        <v>94</v>
      </c>
      <c r="F8481" s="61" t="s">
        <v>777</v>
      </c>
      <c r="G8481" s="61" t="str">
        <f t="shared" si="425"/>
        <v>Tim Clark</v>
      </c>
    </row>
    <row r="8482" spans="1:7" thickBot="1">
      <c r="A8482" s="62" t="s">
        <v>864</v>
      </c>
      <c r="B8482" s="61" t="s">
        <v>861</v>
      </c>
      <c r="C8482" s="61">
        <f t="shared" si="423"/>
        <v>1</v>
      </c>
      <c r="D8482" s="63" t="str">
        <f t="shared" si="424"/>
        <v>95</v>
      </c>
      <c r="E8482" s="63">
        <v>95</v>
      </c>
      <c r="F8482" s="61" t="s">
        <v>754</v>
      </c>
      <c r="G8482" s="61" t="str">
        <f t="shared" si="425"/>
        <v>D.H. Lee</v>
      </c>
    </row>
    <row r="8483" spans="1:7" thickBot="1">
      <c r="A8483" s="62" t="s">
        <v>864</v>
      </c>
      <c r="B8483" s="61" t="s">
        <v>861</v>
      </c>
      <c r="C8483" s="61">
        <f t="shared" si="423"/>
        <v>1</v>
      </c>
      <c r="D8483" s="63" t="str">
        <f t="shared" si="424"/>
        <v>95</v>
      </c>
      <c r="E8483" s="63">
        <v>95</v>
      </c>
      <c r="F8483" s="61" t="s">
        <v>717</v>
      </c>
      <c r="G8483" s="61" t="str">
        <f t="shared" si="425"/>
        <v>Tommy Gainey</v>
      </c>
    </row>
    <row r="8484" spans="1:7" thickBot="1">
      <c r="A8484" s="62" t="s">
        <v>864</v>
      </c>
      <c r="B8484" s="61">
        <v>97</v>
      </c>
      <c r="C8484" s="61" t="str">
        <f t="shared" si="423"/>
        <v>No Tie</v>
      </c>
      <c r="D8484" s="63">
        <f t="shared" si="424"/>
        <v>97</v>
      </c>
      <c r="E8484" s="63">
        <v>97</v>
      </c>
      <c r="F8484" s="61" t="s">
        <v>641</v>
      </c>
      <c r="G8484" s="61" t="str">
        <f t="shared" si="425"/>
        <v>Troy Merritt</v>
      </c>
    </row>
    <row r="8485" spans="1:7" thickBot="1">
      <c r="A8485" s="62" t="s">
        <v>864</v>
      </c>
      <c r="B8485" s="61">
        <v>98</v>
      </c>
      <c r="C8485" s="61" t="str">
        <f t="shared" si="423"/>
        <v>No Tie</v>
      </c>
      <c r="D8485" s="63">
        <f t="shared" si="424"/>
        <v>98</v>
      </c>
      <c r="E8485" s="63">
        <v>98</v>
      </c>
      <c r="F8485" s="61" t="s">
        <v>643</v>
      </c>
      <c r="G8485" s="61" t="str">
        <f t="shared" si="425"/>
        <v>Jeff Overton</v>
      </c>
    </row>
    <row r="8486" spans="1:7" thickBot="1">
      <c r="A8486" s="62" t="s">
        <v>864</v>
      </c>
      <c r="B8486" s="61">
        <v>99</v>
      </c>
      <c r="C8486" s="61" t="str">
        <f t="shared" si="423"/>
        <v>No Tie</v>
      </c>
      <c r="D8486" s="63">
        <f t="shared" si="424"/>
        <v>99</v>
      </c>
      <c r="E8486" s="63">
        <v>99</v>
      </c>
      <c r="F8486" s="61" t="s">
        <v>637</v>
      </c>
      <c r="G8486" s="61" t="str">
        <f t="shared" si="425"/>
        <v>Tyrone Van Aswegen</v>
      </c>
    </row>
    <row r="8487" spans="1:7" thickBot="1">
      <c r="A8487" s="62" t="s">
        <v>864</v>
      </c>
      <c r="B8487" s="61">
        <v>100</v>
      </c>
      <c r="C8487" s="61" t="str">
        <f t="shared" si="423"/>
        <v>No Tie</v>
      </c>
      <c r="D8487" s="63">
        <f t="shared" si="424"/>
        <v>100</v>
      </c>
      <c r="E8487" s="63">
        <v>100</v>
      </c>
      <c r="F8487" s="61" t="s">
        <v>524</v>
      </c>
      <c r="G8487" s="61" t="str">
        <f t="shared" si="425"/>
        <v>Angel Cabrera</v>
      </c>
    </row>
    <row r="8488" spans="1:7" thickBot="1">
      <c r="A8488" s="62" t="s">
        <v>864</v>
      </c>
      <c r="B8488" s="61">
        <v>101</v>
      </c>
      <c r="C8488" s="61" t="str">
        <f t="shared" si="423"/>
        <v>No Tie</v>
      </c>
      <c r="D8488" s="63">
        <f t="shared" si="424"/>
        <v>101</v>
      </c>
      <c r="E8488" s="63">
        <v>101</v>
      </c>
      <c r="F8488" s="61" t="s">
        <v>787</v>
      </c>
      <c r="G8488" s="61" t="str">
        <f t="shared" si="425"/>
        <v>Wes Roach</v>
      </c>
    </row>
    <row r="8489" spans="1:7" thickBot="1">
      <c r="A8489" s="62" t="s">
        <v>864</v>
      </c>
      <c r="B8489" s="61">
        <v>102</v>
      </c>
      <c r="C8489" s="61" t="str">
        <f t="shared" si="423"/>
        <v>No Tie</v>
      </c>
      <c r="D8489" s="63">
        <f t="shared" si="424"/>
        <v>102</v>
      </c>
      <c r="E8489" s="63">
        <v>102</v>
      </c>
      <c r="F8489" s="61" t="s">
        <v>597</v>
      </c>
      <c r="G8489" s="61" t="str">
        <f t="shared" si="425"/>
        <v>Kevin Streelman</v>
      </c>
    </row>
    <row r="8490" spans="1:7" thickBot="1">
      <c r="A8490" s="62" t="s">
        <v>864</v>
      </c>
      <c r="B8490" s="61">
        <v>103</v>
      </c>
      <c r="C8490" s="61" t="str">
        <f t="shared" si="423"/>
        <v>No Tie</v>
      </c>
      <c r="D8490" s="63">
        <f t="shared" si="424"/>
        <v>103</v>
      </c>
      <c r="E8490" s="63">
        <v>103</v>
      </c>
      <c r="F8490" s="61" t="s">
        <v>574</v>
      </c>
      <c r="G8490" s="61" t="str">
        <f t="shared" si="425"/>
        <v>Camilo Villegas</v>
      </c>
    </row>
    <row r="8491" spans="1:7" thickBot="1">
      <c r="A8491" s="62" t="s">
        <v>864</v>
      </c>
      <c r="B8491" s="61">
        <v>104</v>
      </c>
      <c r="C8491" s="61" t="str">
        <f t="shared" si="423"/>
        <v>No Tie</v>
      </c>
      <c r="D8491" s="63">
        <f t="shared" si="424"/>
        <v>104</v>
      </c>
      <c r="E8491" s="63">
        <v>104</v>
      </c>
      <c r="F8491" s="61" t="s">
        <v>550</v>
      </c>
      <c r="G8491" s="61" t="str">
        <f t="shared" si="425"/>
        <v>Marc Leishman</v>
      </c>
    </row>
    <row r="8492" spans="1:7" thickBot="1">
      <c r="A8492" s="62" t="s">
        <v>864</v>
      </c>
      <c r="B8492" s="61">
        <v>105</v>
      </c>
      <c r="C8492" s="61" t="str">
        <f t="shared" si="423"/>
        <v>No Tie</v>
      </c>
      <c r="D8492" s="63">
        <f t="shared" si="424"/>
        <v>105</v>
      </c>
      <c r="E8492" s="63">
        <v>105</v>
      </c>
      <c r="F8492" s="61" t="s">
        <v>529</v>
      </c>
      <c r="G8492" s="61" t="str">
        <f t="shared" si="425"/>
        <v>Harris English</v>
      </c>
    </row>
    <row r="8493" spans="1:7" thickBot="1">
      <c r="A8493" s="62" t="s">
        <v>864</v>
      </c>
      <c r="B8493" s="61">
        <v>106</v>
      </c>
      <c r="C8493" s="61" t="str">
        <f t="shared" si="423"/>
        <v>No Tie</v>
      </c>
      <c r="D8493" s="63">
        <f t="shared" si="424"/>
        <v>106</v>
      </c>
      <c r="E8493" s="63">
        <v>106</v>
      </c>
      <c r="F8493" s="61" t="s">
        <v>627</v>
      </c>
      <c r="G8493" s="61" t="str">
        <f t="shared" si="425"/>
        <v>Andrew Svoboda</v>
      </c>
    </row>
    <row r="8494" spans="1:7" thickBot="1">
      <c r="A8494" s="62" t="s">
        <v>864</v>
      </c>
      <c r="B8494" s="61">
        <v>107</v>
      </c>
      <c r="C8494" s="61" t="str">
        <f t="shared" si="423"/>
        <v>No Tie</v>
      </c>
      <c r="D8494" s="63">
        <f t="shared" si="424"/>
        <v>107</v>
      </c>
      <c r="E8494" s="63">
        <v>107</v>
      </c>
      <c r="F8494" s="61" t="s">
        <v>638</v>
      </c>
      <c r="G8494" s="61" t="str">
        <f t="shared" si="425"/>
        <v>Brendon de Jonge</v>
      </c>
    </row>
    <row r="8495" spans="1:7" thickBot="1">
      <c r="A8495" s="62" t="s">
        <v>864</v>
      </c>
      <c r="B8495" s="61">
        <v>108</v>
      </c>
      <c r="C8495" s="61" t="str">
        <f t="shared" si="423"/>
        <v>No Tie</v>
      </c>
      <c r="D8495" s="63">
        <f t="shared" si="424"/>
        <v>108</v>
      </c>
      <c r="E8495" s="63">
        <v>108</v>
      </c>
      <c r="F8495" s="61" t="s">
        <v>510</v>
      </c>
      <c r="G8495" s="61" t="str">
        <f t="shared" si="425"/>
        <v>Justin Rose</v>
      </c>
    </row>
    <row r="8496" spans="1:7" thickBot="1">
      <c r="A8496" s="62" t="s">
        <v>864</v>
      </c>
      <c r="B8496" s="61">
        <v>109</v>
      </c>
      <c r="C8496" s="61" t="str">
        <f t="shared" si="423"/>
        <v>No Tie</v>
      </c>
      <c r="D8496" s="63">
        <f t="shared" si="424"/>
        <v>109</v>
      </c>
      <c r="E8496" s="63">
        <v>109</v>
      </c>
      <c r="F8496" s="61" t="s">
        <v>705</v>
      </c>
      <c r="G8496" s="61" t="str">
        <f t="shared" si="425"/>
        <v>Brad Fritsch</v>
      </c>
    </row>
    <row r="8497" spans="1:7" thickBot="1">
      <c r="A8497" s="62" t="s">
        <v>864</v>
      </c>
      <c r="B8497" s="61" t="s">
        <v>615</v>
      </c>
      <c r="C8497" s="61">
        <f t="shared" si="423"/>
        <v>1</v>
      </c>
      <c r="D8497" s="63" t="str">
        <f t="shared" si="424"/>
        <v>110</v>
      </c>
      <c r="E8497" s="63">
        <v>110</v>
      </c>
      <c r="F8497" s="61" t="s">
        <v>598</v>
      </c>
      <c r="G8497" s="61" t="str">
        <f t="shared" si="425"/>
        <v>Bo Van Pelt</v>
      </c>
    </row>
    <row r="8498" spans="1:7" thickBot="1">
      <c r="A8498" s="62" t="s">
        <v>864</v>
      </c>
      <c r="B8498" s="61" t="s">
        <v>615</v>
      </c>
      <c r="C8498" s="61">
        <f t="shared" si="423"/>
        <v>1</v>
      </c>
      <c r="D8498" s="63" t="str">
        <f t="shared" si="424"/>
        <v>110</v>
      </c>
      <c r="E8498" s="63">
        <v>110</v>
      </c>
      <c r="F8498" s="61" t="s">
        <v>498</v>
      </c>
      <c r="G8498" s="61" t="str">
        <f t="shared" si="425"/>
        <v>Bubba Watson</v>
      </c>
    </row>
    <row r="8499" spans="1:7" thickBot="1">
      <c r="A8499" s="62" t="s">
        <v>864</v>
      </c>
      <c r="B8499" s="61">
        <v>112</v>
      </c>
      <c r="C8499" s="61" t="str">
        <f t="shared" si="423"/>
        <v>No Tie</v>
      </c>
      <c r="D8499" s="63">
        <f t="shared" si="424"/>
        <v>112</v>
      </c>
      <c r="E8499" s="63">
        <v>112</v>
      </c>
      <c r="F8499" s="61" t="s">
        <v>501</v>
      </c>
      <c r="G8499" s="61" t="str">
        <f t="shared" si="425"/>
        <v>J.B. Holmes</v>
      </c>
    </row>
    <row r="8500" spans="1:7" thickBot="1">
      <c r="A8500" s="62" t="s">
        <v>864</v>
      </c>
      <c r="B8500" s="61">
        <v>113</v>
      </c>
      <c r="C8500" s="61" t="str">
        <f t="shared" si="423"/>
        <v>No Tie</v>
      </c>
      <c r="D8500" s="63">
        <f t="shared" si="424"/>
        <v>113</v>
      </c>
      <c r="E8500" s="63">
        <v>113</v>
      </c>
      <c r="F8500" s="61" t="s">
        <v>735</v>
      </c>
      <c r="G8500" s="61" t="str">
        <f t="shared" si="425"/>
        <v>Y.E. Yang</v>
      </c>
    </row>
    <row r="8501" spans="1:7" thickBot="1">
      <c r="A8501" s="62" t="s">
        <v>864</v>
      </c>
      <c r="B8501" s="61">
        <v>114</v>
      </c>
      <c r="C8501" s="61" t="str">
        <f t="shared" si="423"/>
        <v>No Tie</v>
      </c>
      <c r="D8501" s="63">
        <f t="shared" si="424"/>
        <v>114</v>
      </c>
      <c r="E8501" s="63">
        <v>114</v>
      </c>
      <c r="F8501" s="61" t="s">
        <v>690</v>
      </c>
      <c r="G8501" s="61" t="str">
        <f t="shared" si="425"/>
        <v>Heath Slocum</v>
      </c>
    </row>
    <row r="8502" spans="1:7" thickBot="1">
      <c r="A8502" s="62" t="s">
        <v>864</v>
      </c>
      <c r="B8502" s="61">
        <v>115</v>
      </c>
      <c r="C8502" s="61" t="str">
        <f t="shared" si="423"/>
        <v>No Tie</v>
      </c>
      <c r="D8502" s="63">
        <f t="shared" si="424"/>
        <v>115</v>
      </c>
      <c r="E8502" s="63">
        <v>115</v>
      </c>
      <c r="F8502" s="61" t="s">
        <v>557</v>
      </c>
      <c r="G8502" s="61" t="str">
        <f t="shared" si="425"/>
        <v>Nick Watney</v>
      </c>
    </row>
    <row r="8503" spans="1:7" thickBot="1">
      <c r="A8503" s="62" t="s">
        <v>864</v>
      </c>
      <c r="B8503" s="61">
        <v>116</v>
      </c>
      <c r="C8503" s="61" t="str">
        <f t="shared" si="423"/>
        <v>No Tie</v>
      </c>
      <c r="D8503" s="63">
        <f t="shared" si="424"/>
        <v>116</v>
      </c>
      <c r="E8503" s="63">
        <v>116</v>
      </c>
      <c r="F8503" s="61" t="s">
        <v>596</v>
      </c>
      <c r="G8503" s="61" t="str">
        <f t="shared" si="425"/>
        <v>David Lingmerth</v>
      </c>
    </row>
    <row r="8504" spans="1:7" thickBot="1">
      <c r="A8504" s="62" t="s">
        <v>864</v>
      </c>
      <c r="B8504" s="61">
        <v>117</v>
      </c>
      <c r="C8504" s="61" t="str">
        <f t="shared" si="423"/>
        <v>No Tie</v>
      </c>
      <c r="D8504" s="63">
        <f t="shared" si="424"/>
        <v>117</v>
      </c>
      <c r="E8504" s="63">
        <v>117</v>
      </c>
      <c r="F8504" s="61" t="s">
        <v>798</v>
      </c>
      <c r="G8504" s="61" t="str">
        <f t="shared" si="425"/>
        <v>Bronson La'Cassie</v>
      </c>
    </row>
    <row r="8505" spans="1:7" thickBot="1">
      <c r="A8505" s="62" t="s">
        <v>864</v>
      </c>
      <c r="B8505" s="61">
        <v>118</v>
      </c>
      <c r="C8505" s="61" t="str">
        <f t="shared" si="423"/>
        <v>No Tie</v>
      </c>
      <c r="D8505" s="63">
        <f t="shared" si="424"/>
        <v>118</v>
      </c>
      <c r="E8505" s="63">
        <v>118</v>
      </c>
      <c r="F8505" s="61" t="s">
        <v>528</v>
      </c>
      <c r="G8505" s="61" t="str">
        <f t="shared" si="425"/>
        <v>Graham DeLaet</v>
      </c>
    </row>
    <row r="8506" spans="1:7" thickBot="1">
      <c r="A8506" s="62" t="s">
        <v>864</v>
      </c>
      <c r="B8506" s="61">
        <v>119</v>
      </c>
      <c r="C8506" s="61" t="str">
        <f t="shared" si="423"/>
        <v>No Tie</v>
      </c>
      <c r="D8506" s="63">
        <f t="shared" si="424"/>
        <v>119</v>
      </c>
      <c r="E8506" s="63">
        <v>119</v>
      </c>
      <c r="F8506" s="61" t="s">
        <v>649</v>
      </c>
      <c r="G8506" s="61" t="str">
        <f t="shared" si="425"/>
        <v>Spencer Levin</v>
      </c>
    </row>
    <row r="8507" spans="1:7" thickBot="1">
      <c r="A8507" s="62" t="s">
        <v>864</v>
      </c>
      <c r="B8507" s="61">
        <v>120</v>
      </c>
      <c r="C8507" s="61" t="str">
        <f t="shared" si="423"/>
        <v>No Tie</v>
      </c>
      <c r="D8507" s="63">
        <f t="shared" si="424"/>
        <v>120</v>
      </c>
      <c r="E8507" s="63">
        <v>120</v>
      </c>
      <c r="F8507" s="61" t="s">
        <v>728</v>
      </c>
      <c r="G8507" s="61" t="str">
        <f t="shared" si="425"/>
        <v>Martin Kaymer</v>
      </c>
    </row>
    <row r="8508" spans="1:7" thickBot="1">
      <c r="A8508" s="62" t="s">
        <v>864</v>
      </c>
      <c r="B8508" s="61">
        <v>121</v>
      </c>
      <c r="C8508" s="61" t="str">
        <f t="shared" si="423"/>
        <v>No Tie</v>
      </c>
      <c r="D8508" s="63">
        <f t="shared" si="424"/>
        <v>121</v>
      </c>
      <c r="E8508" s="63">
        <v>121</v>
      </c>
      <c r="F8508" s="61" t="s">
        <v>601</v>
      </c>
      <c r="G8508" s="61" t="str">
        <f t="shared" si="425"/>
        <v>Gonzalo Fdez-Castano</v>
      </c>
    </row>
    <row r="8509" spans="1:7" thickBot="1">
      <c r="A8509" s="62" t="s">
        <v>864</v>
      </c>
      <c r="B8509" s="61">
        <v>122</v>
      </c>
      <c r="C8509" s="61" t="str">
        <f t="shared" si="423"/>
        <v>No Tie</v>
      </c>
      <c r="D8509" s="63">
        <f t="shared" si="424"/>
        <v>122</v>
      </c>
      <c r="E8509" s="63">
        <v>122</v>
      </c>
      <c r="F8509" s="61" t="s">
        <v>645</v>
      </c>
      <c r="G8509" s="61" t="str">
        <f t="shared" si="425"/>
        <v>Russell Knox</v>
      </c>
    </row>
    <row r="8510" spans="1:7" thickBot="1">
      <c r="A8510" s="62" t="s">
        <v>864</v>
      </c>
      <c r="B8510" s="61">
        <v>123</v>
      </c>
      <c r="C8510" s="61" t="str">
        <f t="shared" si="423"/>
        <v>No Tie</v>
      </c>
      <c r="D8510" s="63">
        <f t="shared" si="424"/>
        <v>123</v>
      </c>
      <c r="E8510" s="63">
        <v>123</v>
      </c>
      <c r="F8510" s="61" t="s">
        <v>567</v>
      </c>
      <c r="G8510" s="61" t="str">
        <f t="shared" si="425"/>
        <v>Seung-Yul Noh</v>
      </c>
    </row>
    <row r="8511" spans="1:7" thickBot="1">
      <c r="A8511" s="62" t="s">
        <v>864</v>
      </c>
      <c r="B8511" s="61">
        <v>124</v>
      </c>
      <c r="C8511" s="61" t="str">
        <f t="shared" si="423"/>
        <v>No Tie</v>
      </c>
      <c r="D8511" s="63">
        <f t="shared" si="424"/>
        <v>124</v>
      </c>
      <c r="E8511" s="63">
        <v>124</v>
      </c>
      <c r="F8511" s="61" t="s">
        <v>563</v>
      </c>
      <c r="G8511" s="61" t="str">
        <f t="shared" si="425"/>
        <v>Stewart Cink</v>
      </c>
    </row>
    <row r="8512" spans="1:7" thickBot="1">
      <c r="A8512" s="62" t="s">
        <v>864</v>
      </c>
      <c r="B8512" s="61">
        <v>125</v>
      </c>
      <c r="C8512" s="61" t="str">
        <f t="shared" si="423"/>
        <v>No Tie</v>
      </c>
      <c r="D8512" s="63">
        <f t="shared" si="424"/>
        <v>125</v>
      </c>
      <c r="E8512" s="63">
        <v>125</v>
      </c>
      <c r="F8512" s="61" t="s">
        <v>581</v>
      </c>
      <c r="G8512" s="61" t="str">
        <f t="shared" si="425"/>
        <v>Carl Pettersson</v>
      </c>
    </row>
    <row r="8513" spans="1:7" thickBot="1">
      <c r="A8513" s="62" t="s">
        <v>864</v>
      </c>
      <c r="B8513" s="61" t="s">
        <v>862</v>
      </c>
      <c r="C8513" s="61">
        <f t="shared" si="423"/>
        <v>1</v>
      </c>
      <c r="D8513" s="63" t="str">
        <f t="shared" si="424"/>
        <v>126</v>
      </c>
      <c r="E8513" s="63">
        <v>126</v>
      </c>
      <c r="F8513" s="61" t="s">
        <v>535</v>
      </c>
      <c r="G8513" s="61" t="str">
        <f t="shared" si="425"/>
        <v>Martin Flores</v>
      </c>
    </row>
    <row r="8514" spans="1:7" thickBot="1">
      <c r="A8514" s="62" t="s">
        <v>864</v>
      </c>
      <c r="B8514" s="61" t="s">
        <v>862</v>
      </c>
      <c r="C8514" s="61">
        <f t="shared" si="423"/>
        <v>1</v>
      </c>
      <c r="D8514" s="63" t="str">
        <f t="shared" si="424"/>
        <v>126</v>
      </c>
      <c r="E8514" s="63">
        <v>126</v>
      </c>
      <c r="F8514" s="61" t="s">
        <v>801</v>
      </c>
      <c r="G8514" s="61" t="str">
        <f t="shared" si="425"/>
        <v>Woody Austin</v>
      </c>
    </row>
    <row r="8515" spans="1:7" thickBot="1">
      <c r="A8515" s="62" t="s">
        <v>864</v>
      </c>
      <c r="B8515" s="61">
        <v>128</v>
      </c>
      <c r="C8515" s="61" t="str">
        <f t="shared" si="423"/>
        <v>No Tie</v>
      </c>
      <c r="D8515" s="63">
        <f t="shared" si="424"/>
        <v>128</v>
      </c>
      <c r="E8515" s="63">
        <v>128</v>
      </c>
      <c r="F8515" s="61" t="s">
        <v>539</v>
      </c>
      <c r="G8515" s="61" t="str">
        <f t="shared" si="425"/>
        <v>Shawn Stefani</v>
      </c>
    </row>
    <row r="8516" spans="1:7" thickBot="1">
      <c r="A8516" s="62" t="s">
        <v>864</v>
      </c>
      <c r="B8516" s="61">
        <v>129</v>
      </c>
      <c r="C8516" s="61" t="str">
        <f t="shared" si="423"/>
        <v>No Tie</v>
      </c>
      <c r="D8516" s="63">
        <f t="shared" si="424"/>
        <v>129</v>
      </c>
      <c r="E8516" s="63">
        <v>129</v>
      </c>
      <c r="F8516" s="61" t="s">
        <v>508</v>
      </c>
      <c r="G8516" s="61" t="str">
        <f t="shared" si="425"/>
        <v>Gary Woodland</v>
      </c>
    </row>
    <row r="8517" spans="1:7" thickBot="1">
      <c r="A8517" s="62" t="s">
        <v>864</v>
      </c>
      <c r="B8517" s="61">
        <v>130</v>
      </c>
      <c r="C8517" s="61" t="str">
        <f t="shared" si="423"/>
        <v>No Tie</v>
      </c>
      <c r="D8517" s="63">
        <f t="shared" si="424"/>
        <v>130</v>
      </c>
      <c r="E8517" s="63">
        <v>130</v>
      </c>
      <c r="F8517" s="61" t="s">
        <v>518</v>
      </c>
      <c r="G8517" s="61" t="str">
        <f t="shared" si="425"/>
        <v>Martin Laird</v>
      </c>
    </row>
    <row r="8518" spans="1:7" thickBot="1">
      <c r="A8518" s="62" t="s">
        <v>864</v>
      </c>
      <c r="B8518" s="61">
        <v>131</v>
      </c>
      <c r="C8518" s="61" t="str">
        <f t="shared" si="423"/>
        <v>No Tie</v>
      </c>
      <c r="D8518" s="63">
        <f t="shared" si="424"/>
        <v>131</v>
      </c>
      <c r="E8518" s="63">
        <v>131</v>
      </c>
      <c r="F8518" s="61" t="s">
        <v>800</v>
      </c>
      <c r="G8518" s="61" t="str">
        <f t="shared" si="425"/>
        <v>Briny Baird</v>
      </c>
    </row>
    <row r="8519" spans="1:7" thickBot="1">
      <c r="A8519" s="62" t="s">
        <v>864</v>
      </c>
      <c r="B8519" s="61" t="s">
        <v>799</v>
      </c>
      <c r="C8519" s="61">
        <f t="shared" si="423"/>
        <v>1</v>
      </c>
      <c r="D8519" s="63" t="str">
        <f t="shared" si="424"/>
        <v>132</v>
      </c>
      <c r="E8519" s="63">
        <v>132</v>
      </c>
      <c r="F8519" s="61" t="s">
        <v>673</v>
      </c>
      <c r="G8519" s="61" t="str">
        <f t="shared" si="425"/>
        <v>John Huh</v>
      </c>
    </row>
    <row r="8520" spans="1:7" thickBot="1">
      <c r="A8520" s="62" t="s">
        <v>864</v>
      </c>
      <c r="B8520" s="61" t="s">
        <v>799</v>
      </c>
      <c r="C8520" s="61">
        <f t="shared" si="423"/>
        <v>1</v>
      </c>
      <c r="D8520" s="63" t="str">
        <f t="shared" si="424"/>
        <v>132</v>
      </c>
      <c r="E8520" s="63">
        <v>132</v>
      </c>
      <c r="F8520" s="61" t="s">
        <v>785</v>
      </c>
      <c r="G8520" s="61" t="str">
        <f t="shared" si="425"/>
        <v>Kevin Tway</v>
      </c>
    </row>
    <row r="8521" spans="1:7" thickBot="1">
      <c r="A8521" s="62" t="s">
        <v>864</v>
      </c>
      <c r="B8521" s="61">
        <v>134</v>
      </c>
      <c r="C8521" s="61" t="str">
        <f t="shared" si="423"/>
        <v>No Tie</v>
      </c>
      <c r="D8521" s="63">
        <f t="shared" si="424"/>
        <v>134</v>
      </c>
      <c r="E8521" s="63">
        <v>134</v>
      </c>
      <c r="F8521" s="61" t="s">
        <v>658</v>
      </c>
      <c r="G8521" s="61" t="str">
        <f t="shared" si="425"/>
        <v>Robert Allenby</v>
      </c>
    </row>
    <row r="8522" spans="1:7" thickBot="1">
      <c r="A8522" s="62" t="s">
        <v>864</v>
      </c>
      <c r="B8522" s="61">
        <v>135</v>
      </c>
      <c r="C8522" s="61" t="str">
        <f t="shared" si="423"/>
        <v>No Tie</v>
      </c>
      <c r="D8522" s="63">
        <f t="shared" si="424"/>
        <v>135</v>
      </c>
      <c r="E8522" s="63">
        <v>135</v>
      </c>
      <c r="F8522" s="61" t="s">
        <v>538</v>
      </c>
      <c r="G8522" s="61" t="str">
        <f t="shared" si="425"/>
        <v>Henrik Stenson</v>
      </c>
    </row>
    <row r="8523" spans="1:7" thickBot="1">
      <c r="A8523" s="62" t="s">
        <v>864</v>
      </c>
      <c r="B8523" s="61">
        <v>136</v>
      </c>
      <c r="C8523" s="61" t="str">
        <f t="shared" si="423"/>
        <v>No Tie</v>
      </c>
      <c r="D8523" s="63">
        <f t="shared" si="424"/>
        <v>136</v>
      </c>
      <c r="E8523" s="63">
        <v>136</v>
      </c>
      <c r="F8523" s="61" t="s">
        <v>580</v>
      </c>
      <c r="G8523" s="61" t="str">
        <f t="shared" si="425"/>
        <v>Ernie Els</v>
      </c>
    </row>
    <row r="8524" spans="1:7" thickBot="1">
      <c r="A8524" s="62" t="s">
        <v>864</v>
      </c>
      <c r="B8524" s="61">
        <v>137</v>
      </c>
      <c r="C8524" s="61" t="str">
        <f t="shared" ref="C8524:C8587" si="426">IFERROR(SEARCH("T",B8524),"No Tie")</f>
        <v>No Tie</v>
      </c>
      <c r="D8524" s="63">
        <f t="shared" ref="D8524:D8587" si="427">IF(C8524="No Tie",B8524,RIGHT(B8524,LEN(B8524)-1))</f>
        <v>137</v>
      </c>
      <c r="E8524" s="63">
        <v>137</v>
      </c>
      <c r="F8524" s="61" t="s">
        <v>570</v>
      </c>
      <c r="G8524" s="61" t="str">
        <f t="shared" ref="G8524:G8587" si="428">TRIM(SUBSTITUTE(F8524,CHAR(160),CHAR(32)))</f>
        <v>J.J. Henry</v>
      </c>
    </row>
    <row r="8525" spans="1:7" thickBot="1">
      <c r="A8525" s="62" t="s">
        <v>864</v>
      </c>
      <c r="B8525" s="61">
        <v>138</v>
      </c>
      <c r="C8525" s="61" t="str">
        <f t="shared" si="426"/>
        <v>No Tie</v>
      </c>
      <c r="D8525" s="63">
        <f t="shared" si="427"/>
        <v>138</v>
      </c>
      <c r="E8525" s="63">
        <v>138</v>
      </c>
      <c r="F8525" s="61" t="s">
        <v>537</v>
      </c>
      <c r="G8525" s="61" t="str">
        <f t="shared" si="428"/>
        <v>Will Wilcox</v>
      </c>
    </row>
    <row r="8526" spans="1:7" thickBot="1">
      <c r="A8526" s="62" t="s">
        <v>864</v>
      </c>
      <c r="B8526" s="61">
        <v>139</v>
      </c>
      <c r="C8526" s="61" t="str">
        <f t="shared" si="426"/>
        <v>No Tie</v>
      </c>
      <c r="D8526" s="63">
        <f t="shared" si="427"/>
        <v>139</v>
      </c>
      <c r="E8526" s="63">
        <v>139</v>
      </c>
      <c r="F8526" s="61" t="s">
        <v>526</v>
      </c>
      <c r="G8526" s="61" t="str">
        <f t="shared" si="428"/>
        <v>Hudson Swafford</v>
      </c>
    </row>
    <row r="8527" spans="1:7" thickBot="1">
      <c r="A8527" s="62" t="s">
        <v>864</v>
      </c>
      <c r="B8527" s="61">
        <v>140</v>
      </c>
      <c r="C8527" s="61" t="str">
        <f t="shared" si="426"/>
        <v>No Tie</v>
      </c>
      <c r="D8527" s="63">
        <f t="shared" si="427"/>
        <v>140</v>
      </c>
      <c r="E8527" s="63">
        <v>140</v>
      </c>
      <c r="F8527" s="61" t="s">
        <v>758</v>
      </c>
      <c r="G8527" s="61" t="str">
        <f t="shared" si="428"/>
        <v>Ted Potter, Jr.</v>
      </c>
    </row>
    <row r="8528" spans="1:7" thickBot="1">
      <c r="A8528" s="62" t="s">
        <v>864</v>
      </c>
      <c r="B8528" s="61">
        <v>141</v>
      </c>
      <c r="C8528" s="61" t="str">
        <f t="shared" si="426"/>
        <v>No Tie</v>
      </c>
      <c r="D8528" s="63">
        <f t="shared" si="427"/>
        <v>141</v>
      </c>
      <c r="E8528" s="63">
        <v>141</v>
      </c>
      <c r="F8528" s="61" t="s">
        <v>712</v>
      </c>
      <c r="G8528" s="61" t="str">
        <f t="shared" si="428"/>
        <v>Josh Teater</v>
      </c>
    </row>
    <row r="8529" spans="1:7" thickBot="1">
      <c r="A8529" s="62" t="s">
        <v>864</v>
      </c>
      <c r="B8529" s="61">
        <v>142</v>
      </c>
      <c r="C8529" s="61" t="str">
        <f t="shared" si="426"/>
        <v>No Tie</v>
      </c>
      <c r="D8529" s="63">
        <f t="shared" si="427"/>
        <v>142</v>
      </c>
      <c r="E8529" s="63">
        <v>142</v>
      </c>
      <c r="F8529" s="61" t="s">
        <v>502</v>
      </c>
      <c r="G8529" s="61" t="str">
        <f t="shared" si="428"/>
        <v>Charlie Beljan</v>
      </c>
    </row>
    <row r="8530" spans="1:7" thickBot="1">
      <c r="A8530" s="62" t="s">
        <v>864</v>
      </c>
      <c r="B8530" s="61">
        <v>143</v>
      </c>
      <c r="C8530" s="61" t="str">
        <f t="shared" si="426"/>
        <v>No Tie</v>
      </c>
      <c r="D8530" s="63">
        <f t="shared" si="427"/>
        <v>143</v>
      </c>
      <c r="E8530" s="63">
        <v>143</v>
      </c>
      <c r="F8530" s="61" t="s">
        <v>707</v>
      </c>
      <c r="G8530" s="61" t="str">
        <f t="shared" si="428"/>
        <v>John Rollins</v>
      </c>
    </row>
    <row r="8531" spans="1:7" thickBot="1">
      <c r="A8531" s="62" t="s">
        <v>864</v>
      </c>
      <c r="B8531" s="61">
        <v>144</v>
      </c>
      <c r="C8531" s="61" t="str">
        <f t="shared" si="426"/>
        <v>No Tie</v>
      </c>
      <c r="D8531" s="63">
        <f t="shared" si="427"/>
        <v>144</v>
      </c>
      <c r="E8531" s="63">
        <v>144</v>
      </c>
      <c r="F8531" s="61" t="s">
        <v>623</v>
      </c>
      <c r="G8531" s="61" t="str">
        <f t="shared" si="428"/>
        <v>Jonathan Byrd</v>
      </c>
    </row>
    <row r="8532" spans="1:7" thickBot="1">
      <c r="A8532" s="62" t="s">
        <v>864</v>
      </c>
      <c r="B8532" s="61">
        <v>145</v>
      </c>
      <c r="C8532" s="61" t="str">
        <f t="shared" si="426"/>
        <v>No Tie</v>
      </c>
      <c r="D8532" s="63">
        <f t="shared" si="427"/>
        <v>145</v>
      </c>
      <c r="E8532" s="63">
        <v>145</v>
      </c>
      <c r="F8532" s="61" t="s">
        <v>565</v>
      </c>
      <c r="G8532" s="61" t="str">
        <f t="shared" si="428"/>
        <v>Kevin Chappell</v>
      </c>
    </row>
    <row r="8533" spans="1:7" thickBot="1">
      <c r="A8533" s="62" t="s">
        <v>864</v>
      </c>
      <c r="B8533" s="61">
        <v>146</v>
      </c>
      <c r="C8533" s="61" t="str">
        <f t="shared" si="426"/>
        <v>No Tie</v>
      </c>
      <c r="D8533" s="63">
        <f t="shared" si="427"/>
        <v>146</v>
      </c>
      <c r="E8533" s="63">
        <v>146</v>
      </c>
      <c r="F8533" s="61" t="s">
        <v>579</v>
      </c>
      <c r="G8533" s="61" t="str">
        <f t="shared" si="428"/>
        <v>Scott Stallings</v>
      </c>
    </row>
    <row r="8534" spans="1:7" thickBot="1">
      <c r="A8534" s="62" t="s">
        <v>864</v>
      </c>
      <c r="B8534" s="61">
        <v>147</v>
      </c>
      <c r="C8534" s="61" t="str">
        <f t="shared" si="426"/>
        <v>No Tie</v>
      </c>
      <c r="D8534" s="63">
        <f t="shared" si="427"/>
        <v>147</v>
      </c>
      <c r="E8534" s="63">
        <v>147</v>
      </c>
      <c r="F8534" s="61" t="s">
        <v>546</v>
      </c>
      <c r="G8534" s="61" t="str">
        <f t="shared" si="428"/>
        <v>James Hahn</v>
      </c>
    </row>
    <row r="8535" spans="1:7" thickBot="1">
      <c r="A8535" s="62" t="s">
        <v>864</v>
      </c>
      <c r="B8535" s="61" t="s">
        <v>659</v>
      </c>
      <c r="C8535" s="61">
        <f t="shared" si="426"/>
        <v>1</v>
      </c>
      <c r="D8535" s="63" t="str">
        <f t="shared" si="427"/>
        <v>148</v>
      </c>
      <c r="E8535" s="63">
        <v>148</v>
      </c>
      <c r="F8535" s="61" t="s">
        <v>666</v>
      </c>
      <c r="G8535" s="61" t="str">
        <f t="shared" si="428"/>
        <v>D.A. Points</v>
      </c>
    </row>
    <row r="8536" spans="1:7" thickBot="1">
      <c r="A8536" s="62" t="s">
        <v>864</v>
      </c>
      <c r="B8536" s="61" t="s">
        <v>659</v>
      </c>
      <c r="C8536" s="61">
        <f t="shared" si="426"/>
        <v>1</v>
      </c>
      <c r="D8536" s="63" t="str">
        <f t="shared" si="427"/>
        <v>148</v>
      </c>
      <c r="E8536" s="63">
        <v>148</v>
      </c>
      <c r="F8536" s="61" t="s">
        <v>592</v>
      </c>
      <c r="G8536" s="61" t="str">
        <f t="shared" si="428"/>
        <v>Rory Sabbatini</v>
      </c>
    </row>
    <row r="8537" spans="1:7" thickBot="1">
      <c r="A8537" s="62" t="s">
        <v>864</v>
      </c>
      <c r="B8537" s="61">
        <v>150</v>
      </c>
      <c r="C8537" s="61" t="str">
        <f t="shared" si="426"/>
        <v>No Tie</v>
      </c>
      <c r="D8537" s="63">
        <f t="shared" si="427"/>
        <v>150</v>
      </c>
      <c r="E8537" s="63">
        <v>150</v>
      </c>
      <c r="F8537" s="61" t="s">
        <v>561</v>
      </c>
      <c r="G8537" s="61" t="str">
        <f t="shared" si="428"/>
        <v>Geoff Ogilvy</v>
      </c>
    </row>
    <row r="8538" spans="1:7" thickBot="1">
      <c r="A8538" s="62" t="s">
        <v>864</v>
      </c>
      <c r="B8538" s="61">
        <v>151</v>
      </c>
      <c r="C8538" s="61" t="str">
        <f t="shared" si="426"/>
        <v>No Tie</v>
      </c>
      <c r="D8538" s="63">
        <f t="shared" si="427"/>
        <v>151</v>
      </c>
      <c r="E8538" s="63">
        <v>151</v>
      </c>
      <c r="F8538" s="61" t="s">
        <v>551</v>
      </c>
      <c r="G8538" s="61" t="str">
        <f t="shared" si="428"/>
        <v>Davis Love III</v>
      </c>
    </row>
    <row r="8539" spans="1:7" thickBot="1">
      <c r="A8539" s="62" t="s">
        <v>864</v>
      </c>
      <c r="B8539" s="61">
        <v>152</v>
      </c>
      <c r="C8539" s="61" t="str">
        <f t="shared" si="426"/>
        <v>No Tie</v>
      </c>
      <c r="D8539" s="63">
        <f t="shared" si="427"/>
        <v>152</v>
      </c>
      <c r="E8539" s="63">
        <v>152</v>
      </c>
      <c r="F8539" s="61" t="s">
        <v>559</v>
      </c>
      <c r="G8539" s="61" t="str">
        <f t="shared" si="428"/>
        <v>Jim Herman</v>
      </c>
    </row>
    <row r="8540" spans="1:7" thickBot="1">
      <c r="A8540" s="62" t="s">
        <v>864</v>
      </c>
      <c r="B8540" s="61">
        <v>153</v>
      </c>
      <c r="C8540" s="61" t="str">
        <f t="shared" si="426"/>
        <v>No Tie</v>
      </c>
      <c r="D8540" s="63">
        <f t="shared" si="427"/>
        <v>153</v>
      </c>
      <c r="E8540" s="63">
        <v>153</v>
      </c>
      <c r="F8540" s="61" t="s">
        <v>523</v>
      </c>
      <c r="G8540" s="61" t="str">
        <f t="shared" si="428"/>
        <v>Jhonattan Vegas</v>
      </c>
    </row>
    <row r="8541" spans="1:7" thickBot="1">
      <c r="A8541" s="62" t="s">
        <v>864</v>
      </c>
      <c r="B8541" s="61">
        <v>154</v>
      </c>
      <c r="C8541" s="61" t="str">
        <f t="shared" si="426"/>
        <v>No Tie</v>
      </c>
      <c r="D8541" s="63">
        <f t="shared" si="427"/>
        <v>154</v>
      </c>
      <c r="E8541" s="63">
        <v>154</v>
      </c>
      <c r="F8541" s="61" t="s">
        <v>672</v>
      </c>
      <c r="G8541" s="61" t="str">
        <f t="shared" si="428"/>
        <v>Roberto Castro</v>
      </c>
    </row>
    <row r="8542" spans="1:7" thickBot="1">
      <c r="A8542" s="62" t="s">
        <v>864</v>
      </c>
      <c r="B8542" s="61">
        <v>155</v>
      </c>
      <c r="C8542" s="61" t="str">
        <f t="shared" si="426"/>
        <v>No Tie</v>
      </c>
      <c r="D8542" s="63">
        <f t="shared" si="427"/>
        <v>155</v>
      </c>
      <c r="E8542" s="63">
        <v>155</v>
      </c>
      <c r="F8542" s="61" t="s">
        <v>554</v>
      </c>
      <c r="G8542" s="61" t="str">
        <f t="shared" si="428"/>
        <v>Hideki Matsuyama</v>
      </c>
    </row>
    <row r="8543" spans="1:7" thickBot="1">
      <c r="A8543" s="62" t="s">
        <v>864</v>
      </c>
      <c r="B8543" s="61">
        <v>156</v>
      </c>
      <c r="C8543" s="61" t="str">
        <f t="shared" si="426"/>
        <v>No Tie</v>
      </c>
      <c r="D8543" s="63">
        <f t="shared" si="427"/>
        <v>156</v>
      </c>
      <c r="E8543" s="63">
        <v>156</v>
      </c>
      <c r="F8543" s="61" t="s">
        <v>731</v>
      </c>
      <c r="G8543" s="61" t="str">
        <f t="shared" si="428"/>
        <v>Bud Cauley</v>
      </c>
    </row>
    <row r="8544" spans="1:7" thickBot="1">
      <c r="A8544" s="62" t="s">
        <v>864</v>
      </c>
      <c r="B8544" s="61">
        <v>157</v>
      </c>
      <c r="C8544" s="61" t="str">
        <f t="shared" si="426"/>
        <v>No Tie</v>
      </c>
      <c r="D8544" s="63">
        <f t="shared" si="427"/>
        <v>157</v>
      </c>
      <c r="E8544" s="63">
        <v>157</v>
      </c>
      <c r="F8544" s="61" t="s">
        <v>606</v>
      </c>
      <c r="G8544" s="61" t="str">
        <f t="shared" si="428"/>
        <v>Michael Putnam</v>
      </c>
    </row>
    <row r="8545" spans="1:7" thickBot="1">
      <c r="A8545" s="62" t="s">
        <v>864</v>
      </c>
      <c r="B8545" s="61">
        <v>158</v>
      </c>
      <c r="C8545" s="61" t="str">
        <f t="shared" si="426"/>
        <v>No Tie</v>
      </c>
      <c r="D8545" s="63">
        <f t="shared" si="427"/>
        <v>158</v>
      </c>
      <c r="E8545" s="63">
        <v>158</v>
      </c>
      <c r="F8545" s="61" t="s">
        <v>680</v>
      </c>
      <c r="G8545" s="61" t="str">
        <f t="shared" si="428"/>
        <v>Ken Duke</v>
      </c>
    </row>
    <row r="8546" spans="1:7" thickBot="1">
      <c r="A8546" s="62" t="s">
        <v>864</v>
      </c>
      <c r="B8546" s="61">
        <v>159</v>
      </c>
      <c r="C8546" s="61" t="str">
        <f t="shared" si="426"/>
        <v>No Tie</v>
      </c>
      <c r="D8546" s="63">
        <f t="shared" si="427"/>
        <v>159</v>
      </c>
      <c r="E8546" s="63">
        <v>159</v>
      </c>
      <c r="F8546" s="61" t="s">
        <v>711</v>
      </c>
      <c r="G8546" s="61" t="str">
        <f t="shared" si="428"/>
        <v>Troy Matteson</v>
      </c>
    </row>
    <row r="8547" spans="1:7" thickBot="1">
      <c r="A8547" s="62" t="s">
        <v>864</v>
      </c>
      <c r="B8547" s="61">
        <v>160</v>
      </c>
      <c r="C8547" s="61" t="str">
        <f t="shared" si="426"/>
        <v>No Tie</v>
      </c>
      <c r="D8547" s="63">
        <f t="shared" si="427"/>
        <v>160</v>
      </c>
      <c r="E8547" s="63">
        <v>160</v>
      </c>
      <c r="F8547" s="61" t="s">
        <v>527</v>
      </c>
      <c r="G8547" s="61" t="str">
        <f t="shared" si="428"/>
        <v>Louis Oosthuizen</v>
      </c>
    </row>
    <row r="8548" spans="1:7" thickBot="1">
      <c r="A8548" s="62" t="s">
        <v>864</v>
      </c>
      <c r="B8548" s="61">
        <v>161</v>
      </c>
      <c r="C8548" s="61" t="str">
        <f t="shared" si="426"/>
        <v>No Tie</v>
      </c>
      <c r="D8548" s="63">
        <f t="shared" si="427"/>
        <v>161</v>
      </c>
      <c r="E8548" s="63">
        <v>161</v>
      </c>
      <c r="F8548" s="61" t="s">
        <v>640</v>
      </c>
      <c r="G8548" s="61" t="str">
        <f t="shared" si="428"/>
        <v>Chad Campbell</v>
      </c>
    </row>
    <row r="8549" spans="1:7" thickBot="1">
      <c r="A8549" s="62" t="s">
        <v>864</v>
      </c>
      <c r="B8549" s="61">
        <v>162</v>
      </c>
      <c r="C8549" s="61" t="str">
        <f t="shared" si="426"/>
        <v>No Tie</v>
      </c>
      <c r="D8549" s="63">
        <f t="shared" si="427"/>
        <v>162</v>
      </c>
      <c r="E8549" s="63">
        <v>162</v>
      </c>
      <c r="F8549" s="61" t="s">
        <v>722</v>
      </c>
      <c r="G8549" s="61" t="str">
        <f t="shared" si="428"/>
        <v>Kevin Stadler</v>
      </c>
    </row>
    <row r="8550" spans="1:7" thickBot="1">
      <c r="A8550" s="62" t="s">
        <v>864</v>
      </c>
      <c r="B8550" s="61">
        <v>163</v>
      </c>
      <c r="C8550" s="61" t="str">
        <f t="shared" si="426"/>
        <v>No Tie</v>
      </c>
      <c r="D8550" s="63">
        <f t="shared" si="427"/>
        <v>163</v>
      </c>
      <c r="E8550" s="63">
        <v>163</v>
      </c>
      <c r="F8550" s="61" t="s">
        <v>748</v>
      </c>
      <c r="G8550" s="61" t="str">
        <f t="shared" si="428"/>
        <v>Trevor Immelman</v>
      </c>
    </row>
    <row r="8551" spans="1:7" thickBot="1">
      <c r="A8551" s="62" t="s">
        <v>864</v>
      </c>
      <c r="B8551" s="61">
        <v>164</v>
      </c>
      <c r="C8551" s="61" t="str">
        <f t="shared" si="426"/>
        <v>No Tie</v>
      </c>
      <c r="D8551" s="63">
        <f t="shared" si="427"/>
        <v>164</v>
      </c>
      <c r="E8551" s="63">
        <v>164</v>
      </c>
      <c r="F8551" s="61" t="s">
        <v>674</v>
      </c>
      <c r="G8551" s="61" t="str">
        <f t="shared" si="428"/>
        <v>Mark Wilson</v>
      </c>
    </row>
    <row r="8552" spans="1:7" thickBot="1">
      <c r="A8552" s="62" t="s">
        <v>864</v>
      </c>
      <c r="B8552" s="61">
        <v>165</v>
      </c>
      <c r="C8552" s="61" t="str">
        <f t="shared" si="426"/>
        <v>No Tie</v>
      </c>
      <c r="D8552" s="63">
        <f t="shared" si="427"/>
        <v>165</v>
      </c>
      <c r="E8552" s="63">
        <v>165</v>
      </c>
      <c r="F8552" s="61" t="s">
        <v>545</v>
      </c>
      <c r="G8552" s="61" t="str">
        <f t="shared" si="428"/>
        <v>Derek Ernst</v>
      </c>
    </row>
    <row r="8553" spans="1:7" thickBot="1">
      <c r="A8553" s="62" t="s">
        <v>864</v>
      </c>
      <c r="B8553" s="61">
        <v>166</v>
      </c>
      <c r="C8553" s="61" t="str">
        <f t="shared" si="426"/>
        <v>No Tie</v>
      </c>
      <c r="D8553" s="63">
        <f t="shared" si="427"/>
        <v>166</v>
      </c>
      <c r="E8553" s="63">
        <v>166</v>
      </c>
      <c r="F8553" s="61" t="s">
        <v>642</v>
      </c>
      <c r="G8553" s="61" t="str">
        <f t="shared" si="428"/>
        <v>John Merrick</v>
      </c>
    </row>
    <row r="8554" spans="1:7" thickBot="1">
      <c r="A8554" s="62" t="s">
        <v>864</v>
      </c>
      <c r="B8554" s="61">
        <v>167</v>
      </c>
      <c r="C8554" s="61" t="str">
        <f t="shared" si="426"/>
        <v>No Tie</v>
      </c>
      <c r="D8554" s="63">
        <f t="shared" si="427"/>
        <v>167</v>
      </c>
      <c r="E8554" s="63">
        <v>167</v>
      </c>
      <c r="F8554" s="61" t="s">
        <v>629</v>
      </c>
      <c r="G8554" s="61" t="str">
        <f t="shared" si="428"/>
        <v>Jason Dufner</v>
      </c>
    </row>
    <row r="8555" spans="1:7" thickBot="1">
      <c r="A8555" s="62" t="s">
        <v>864</v>
      </c>
      <c r="B8555" s="61" t="s">
        <v>863</v>
      </c>
      <c r="C8555" s="61">
        <f t="shared" si="426"/>
        <v>1</v>
      </c>
      <c r="D8555" s="63" t="str">
        <f t="shared" si="427"/>
        <v>168</v>
      </c>
      <c r="E8555" s="63">
        <v>168</v>
      </c>
      <c r="F8555" s="61" t="s">
        <v>515</v>
      </c>
      <c r="G8555" s="61" t="str">
        <f t="shared" si="428"/>
        <v>Steven Bowditch</v>
      </c>
    </row>
    <row r="8556" spans="1:7" thickBot="1">
      <c r="A8556" s="62" t="s">
        <v>864</v>
      </c>
      <c r="B8556" s="61" t="s">
        <v>863</v>
      </c>
      <c r="C8556" s="61">
        <f t="shared" si="426"/>
        <v>1</v>
      </c>
      <c r="D8556" s="63" t="str">
        <f t="shared" si="427"/>
        <v>168</v>
      </c>
      <c r="E8556" s="63">
        <v>168</v>
      </c>
      <c r="F8556" s="61" t="s">
        <v>585</v>
      </c>
      <c r="G8556" s="61" t="str">
        <f t="shared" si="428"/>
        <v>Vijay Singh</v>
      </c>
    </row>
    <row r="8557" spans="1:7" thickBot="1">
      <c r="A8557" s="62" t="s">
        <v>864</v>
      </c>
      <c r="B8557" s="61">
        <v>170</v>
      </c>
      <c r="C8557" s="61" t="str">
        <f t="shared" si="426"/>
        <v>No Tie</v>
      </c>
      <c r="D8557" s="63">
        <f t="shared" si="427"/>
        <v>170</v>
      </c>
      <c r="E8557" s="63">
        <v>170</v>
      </c>
      <c r="F8557" s="61" t="s">
        <v>783</v>
      </c>
      <c r="G8557" s="61" t="str">
        <f t="shared" si="428"/>
        <v>Jamie Lovemark</v>
      </c>
    </row>
    <row r="8558" spans="1:7" thickBot="1">
      <c r="A8558" s="62" t="s">
        <v>864</v>
      </c>
      <c r="B8558" s="61">
        <v>171</v>
      </c>
      <c r="C8558" s="61" t="str">
        <f t="shared" si="426"/>
        <v>No Tie</v>
      </c>
      <c r="D8558" s="63">
        <f t="shared" si="427"/>
        <v>171</v>
      </c>
      <c r="E8558" s="63">
        <v>171</v>
      </c>
      <c r="F8558" s="61" t="s">
        <v>635</v>
      </c>
      <c r="G8558" s="61" t="str">
        <f t="shared" si="428"/>
        <v>Nicholas Thompson</v>
      </c>
    </row>
    <row r="8559" spans="1:7" thickBot="1">
      <c r="A8559" s="62" t="s">
        <v>864</v>
      </c>
      <c r="B8559" s="61">
        <v>172</v>
      </c>
      <c r="C8559" s="61" t="str">
        <f t="shared" si="426"/>
        <v>No Tie</v>
      </c>
      <c r="D8559" s="63">
        <f t="shared" si="427"/>
        <v>172</v>
      </c>
      <c r="E8559" s="63">
        <v>172</v>
      </c>
      <c r="F8559" s="61" t="s">
        <v>767</v>
      </c>
      <c r="G8559" s="61" t="str">
        <f t="shared" si="428"/>
        <v>Jeff Maggert</v>
      </c>
    </row>
    <row r="8560" spans="1:7" thickBot="1">
      <c r="A8560" s="62" t="s">
        <v>864</v>
      </c>
      <c r="B8560" s="61">
        <v>173</v>
      </c>
      <c r="C8560" s="61" t="str">
        <f t="shared" si="426"/>
        <v>No Tie</v>
      </c>
      <c r="D8560" s="63">
        <f t="shared" si="427"/>
        <v>173</v>
      </c>
      <c r="E8560" s="63">
        <v>173</v>
      </c>
      <c r="F8560" s="61" t="s">
        <v>654</v>
      </c>
      <c r="G8560" s="61" t="str">
        <f t="shared" si="428"/>
        <v>Jim Renner</v>
      </c>
    </row>
    <row r="8561" spans="1:7" thickBot="1">
      <c r="A8561" s="62" t="s">
        <v>864</v>
      </c>
      <c r="B8561" s="61">
        <v>174</v>
      </c>
      <c r="C8561" s="61" t="str">
        <f t="shared" si="426"/>
        <v>No Tie</v>
      </c>
      <c r="D8561" s="63">
        <f t="shared" si="427"/>
        <v>174</v>
      </c>
      <c r="E8561" s="63">
        <v>174</v>
      </c>
      <c r="F8561" s="61" t="s">
        <v>617</v>
      </c>
      <c r="G8561" s="61" t="str">
        <f t="shared" si="428"/>
        <v>John Peterson</v>
      </c>
    </row>
    <row r="8562" spans="1:7" thickBot="1">
      <c r="A8562" s="62" t="s">
        <v>864</v>
      </c>
      <c r="B8562" s="61">
        <v>175</v>
      </c>
      <c r="C8562" s="61" t="str">
        <f t="shared" si="426"/>
        <v>No Tie</v>
      </c>
      <c r="D8562" s="63">
        <f t="shared" si="427"/>
        <v>175</v>
      </c>
      <c r="E8562" s="63">
        <v>175</v>
      </c>
      <c r="F8562" s="61" t="s">
        <v>575</v>
      </c>
      <c r="G8562" s="61" t="str">
        <f t="shared" si="428"/>
        <v>Boo Weekley</v>
      </c>
    </row>
    <row r="8563" spans="1:7" thickBot="1">
      <c r="A8563" s="62" t="s">
        <v>864</v>
      </c>
      <c r="B8563" s="61">
        <v>176</v>
      </c>
      <c r="C8563" s="61" t="str">
        <f t="shared" si="426"/>
        <v>No Tie</v>
      </c>
      <c r="D8563" s="63">
        <f t="shared" si="427"/>
        <v>176</v>
      </c>
      <c r="E8563" s="63">
        <v>176</v>
      </c>
      <c r="F8563" s="61" t="s">
        <v>704</v>
      </c>
      <c r="G8563" s="61" t="str">
        <f t="shared" si="428"/>
        <v>Kyle Stanley</v>
      </c>
    </row>
    <row r="8564" spans="1:7" thickBot="1">
      <c r="A8564" s="62" t="s">
        <v>864</v>
      </c>
      <c r="B8564" s="61">
        <v>177</v>
      </c>
      <c r="C8564" s="61" t="str">
        <f t="shared" si="426"/>
        <v>No Tie</v>
      </c>
      <c r="D8564" s="63">
        <f t="shared" si="427"/>
        <v>177</v>
      </c>
      <c r="E8564" s="63">
        <v>177</v>
      </c>
      <c r="F8564" s="61" t="s">
        <v>534</v>
      </c>
      <c r="G8564" s="61" t="str">
        <f t="shared" si="428"/>
        <v>Lucas Glover</v>
      </c>
    </row>
    <row r="8565" spans="1:7" thickBot="1">
      <c r="A8565" s="62" t="s">
        <v>898</v>
      </c>
      <c r="B8565" s="61">
        <v>1</v>
      </c>
      <c r="C8565" s="61" t="str">
        <f t="shared" si="426"/>
        <v>No Tie</v>
      </c>
      <c r="D8565" s="63">
        <f t="shared" si="427"/>
        <v>1</v>
      </c>
      <c r="E8565" s="63">
        <v>1</v>
      </c>
      <c r="F8565" s="61" t="s">
        <v>500</v>
      </c>
      <c r="G8565" s="61" t="str">
        <f t="shared" si="428"/>
        <v>Adam Scott</v>
      </c>
    </row>
    <row r="8566" spans="1:7" thickBot="1">
      <c r="A8566" s="62" t="s">
        <v>898</v>
      </c>
      <c r="B8566" s="61" t="s">
        <v>271</v>
      </c>
      <c r="C8566" s="61">
        <f t="shared" si="426"/>
        <v>1</v>
      </c>
      <c r="D8566" s="63" t="str">
        <f t="shared" si="427"/>
        <v>2</v>
      </c>
      <c r="E8566" s="63">
        <v>2</v>
      </c>
      <c r="F8566" s="61" t="s">
        <v>493</v>
      </c>
      <c r="G8566" s="61" t="str">
        <f t="shared" si="428"/>
        <v>Dustin Johnson</v>
      </c>
    </row>
    <row r="8567" spans="1:7" thickBot="1">
      <c r="A8567" s="62" t="s">
        <v>898</v>
      </c>
      <c r="B8567" s="61" t="s">
        <v>271</v>
      </c>
      <c r="C8567" s="61">
        <f t="shared" si="426"/>
        <v>1</v>
      </c>
      <c r="D8567" s="63" t="str">
        <f t="shared" si="427"/>
        <v>2</v>
      </c>
      <c r="E8567" s="63">
        <v>2</v>
      </c>
      <c r="F8567" s="61" t="s">
        <v>701</v>
      </c>
      <c r="G8567" s="61" t="str">
        <f t="shared" si="428"/>
        <v>Rory McIlroy</v>
      </c>
    </row>
    <row r="8568" spans="1:7" thickBot="1">
      <c r="A8568" s="62" t="s">
        <v>898</v>
      </c>
      <c r="B8568" s="61">
        <v>4</v>
      </c>
      <c r="C8568" s="61" t="str">
        <f t="shared" si="426"/>
        <v>No Tie</v>
      </c>
      <c r="D8568" s="63">
        <f t="shared" si="427"/>
        <v>4</v>
      </c>
      <c r="E8568" s="63">
        <v>4</v>
      </c>
      <c r="F8568" s="61" t="s">
        <v>521</v>
      </c>
      <c r="G8568" s="61" t="str">
        <f t="shared" si="428"/>
        <v>Sergio Garcia</v>
      </c>
    </row>
    <row r="8569" spans="1:7" thickBot="1">
      <c r="A8569" s="62" t="s">
        <v>898</v>
      </c>
      <c r="B8569" s="61">
        <v>5</v>
      </c>
      <c r="C8569" s="61" t="str">
        <f t="shared" si="426"/>
        <v>No Tie</v>
      </c>
      <c r="D8569" s="63">
        <f t="shared" si="427"/>
        <v>5</v>
      </c>
      <c r="E8569" s="63">
        <v>5</v>
      </c>
      <c r="F8569" s="61" t="s">
        <v>509</v>
      </c>
      <c r="G8569" s="61" t="str">
        <f t="shared" si="428"/>
        <v>Ryan Palmer</v>
      </c>
    </row>
    <row r="8570" spans="1:7" thickBot="1">
      <c r="A8570" s="62" t="s">
        <v>898</v>
      </c>
      <c r="B8570" s="61">
        <v>6</v>
      </c>
      <c r="C8570" s="61" t="str">
        <f t="shared" si="426"/>
        <v>No Tie</v>
      </c>
      <c r="D8570" s="63">
        <f t="shared" si="427"/>
        <v>6</v>
      </c>
      <c r="E8570" s="63">
        <v>6</v>
      </c>
      <c r="F8570" s="61" t="s">
        <v>510</v>
      </c>
      <c r="G8570" s="61" t="str">
        <f t="shared" si="428"/>
        <v>Justin Rose</v>
      </c>
    </row>
    <row r="8571" spans="1:7" thickBot="1">
      <c r="A8571" s="62" t="s">
        <v>898</v>
      </c>
      <c r="B8571" s="61">
        <v>7</v>
      </c>
      <c r="C8571" s="61" t="str">
        <f t="shared" si="426"/>
        <v>No Tie</v>
      </c>
      <c r="D8571" s="63">
        <f t="shared" si="427"/>
        <v>7</v>
      </c>
      <c r="E8571" s="63">
        <v>7</v>
      </c>
      <c r="F8571" s="61" t="s">
        <v>498</v>
      </c>
      <c r="G8571" s="61" t="str">
        <f t="shared" si="428"/>
        <v>Bubba Watson</v>
      </c>
    </row>
    <row r="8572" spans="1:7" thickBot="1">
      <c r="A8572" s="62" t="s">
        <v>898</v>
      </c>
      <c r="B8572" s="61">
        <v>8</v>
      </c>
      <c r="C8572" s="61" t="str">
        <f t="shared" si="426"/>
        <v>No Tie</v>
      </c>
      <c r="D8572" s="63">
        <f t="shared" si="427"/>
        <v>8</v>
      </c>
      <c r="E8572" s="63">
        <v>8</v>
      </c>
      <c r="F8572" s="61" t="s">
        <v>565</v>
      </c>
      <c r="G8572" s="61" t="str">
        <f t="shared" si="428"/>
        <v>Kevin Chappell</v>
      </c>
    </row>
    <row r="8573" spans="1:7" thickBot="1">
      <c r="A8573" s="62" t="s">
        <v>898</v>
      </c>
      <c r="B8573" s="61">
        <v>9</v>
      </c>
      <c r="C8573" s="61" t="str">
        <f t="shared" si="426"/>
        <v>No Tie</v>
      </c>
      <c r="D8573" s="63">
        <f t="shared" si="427"/>
        <v>9</v>
      </c>
      <c r="E8573" s="63">
        <v>9</v>
      </c>
      <c r="F8573" s="61" t="s">
        <v>608</v>
      </c>
      <c r="G8573" s="61" t="str">
        <f t="shared" si="428"/>
        <v>Matt Kuchar</v>
      </c>
    </row>
    <row r="8574" spans="1:7" thickBot="1">
      <c r="A8574" s="62" t="s">
        <v>898</v>
      </c>
      <c r="B8574" s="61">
        <v>10</v>
      </c>
      <c r="C8574" s="61" t="str">
        <f t="shared" si="426"/>
        <v>No Tie</v>
      </c>
      <c r="D8574" s="63">
        <f t="shared" si="427"/>
        <v>10</v>
      </c>
      <c r="E8574" s="63">
        <v>10</v>
      </c>
      <c r="F8574" s="61" t="s">
        <v>528</v>
      </c>
      <c r="G8574" s="61" t="str">
        <f t="shared" si="428"/>
        <v>Graham DeLaet</v>
      </c>
    </row>
    <row r="8575" spans="1:7" thickBot="1">
      <c r="A8575" s="62" t="s">
        <v>898</v>
      </c>
      <c r="B8575" s="61" t="s">
        <v>277</v>
      </c>
      <c r="C8575" s="61">
        <f t="shared" si="426"/>
        <v>1</v>
      </c>
      <c r="D8575" s="63" t="str">
        <f t="shared" si="427"/>
        <v>11</v>
      </c>
      <c r="E8575" s="63">
        <v>11</v>
      </c>
      <c r="F8575" s="61" t="s">
        <v>504</v>
      </c>
      <c r="G8575" s="61" t="str">
        <f t="shared" si="428"/>
        <v>Brooks Koepka</v>
      </c>
    </row>
    <row r="8576" spans="1:7" thickBot="1">
      <c r="A8576" s="62" t="s">
        <v>898</v>
      </c>
      <c r="B8576" s="61" t="s">
        <v>277</v>
      </c>
      <c r="C8576" s="61">
        <f t="shared" si="426"/>
        <v>1</v>
      </c>
      <c r="D8576" s="63" t="str">
        <f t="shared" si="427"/>
        <v>11</v>
      </c>
      <c r="E8576" s="63">
        <v>11</v>
      </c>
      <c r="F8576" s="61" t="s">
        <v>520</v>
      </c>
      <c r="G8576" s="61" t="str">
        <f t="shared" si="428"/>
        <v>Charl Schwartzel</v>
      </c>
    </row>
    <row r="8577" spans="1:7" thickBot="1">
      <c r="A8577" s="62" t="s">
        <v>898</v>
      </c>
      <c r="B8577" s="61">
        <v>13</v>
      </c>
      <c r="C8577" s="61" t="str">
        <f t="shared" si="426"/>
        <v>No Tie</v>
      </c>
      <c r="D8577" s="63">
        <f t="shared" si="427"/>
        <v>13</v>
      </c>
      <c r="E8577" s="63">
        <v>13</v>
      </c>
      <c r="F8577" s="61" t="s">
        <v>494</v>
      </c>
      <c r="G8577" s="61" t="str">
        <f t="shared" si="428"/>
        <v>Ryan Moore</v>
      </c>
    </row>
    <row r="8578" spans="1:7" thickBot="1">
      <c r="A8578" s="62" t="s">
        <v>898</v>
      </c>
      <c r="B8578" s="61" t="s">
        <v>279</v>
      </c>
      <c r="C8578" s="61">
        <f t="shared" si="426"/>
        <v>1</v>
      </c>
      <c r="D8578" s="63" t="str">
        <f t="shared" si="427"/>
        <v>14</v>
      </c>
      <c r="E8578" s="63">
        <v>14</v>
      </c>
      <c r="F8578" s="61" t="s">
        <v>496</v>
      </c>
      <c r="G8578" s="61" t="str">
        <f t="shared" si="428"/>
        <v>Bill Haas</v>
      </c>
    </row>
    <row r="8579" spans="1:7" thickBot="1">
      <c r="A8579" s="62" t="s">
        <v>898</v>
      </c>
      <c r="B8579" s="61" t="s">
        <v>279</v>
      </c>
      <c r="C8579" s="61">
        <f t="shared" si="426"/>
        <v>1</v>
      </c>
      <c r="D8579" s="63" t="str">
        <f t="shared" si="427"/>
        <v>14</v>
      </c>
      <c r="E8579" s="63">
        <v>14</v>
      </c>
      <c r="F8579" s="61" t="s">
        <v>513</v>
      </c>
      <c r="G8579" s="61" t="str">
        <f t="shared" si="428"/>
        <v>Charles Howell III</v>
      </c>
    </row>
    <row r="8580" spans="1:7" thickBot="1">
      <c r="A8580" s="62" t="s">
        <v>898</v>
      </c>
      <c r="B8580" s="61">
        <v>16</v>
      </c>
      <c r="C8580" s="61" t="str">
        <f t="shared" si="426"/>
        <v>No Tie</v>
      </c>
      <c r="D8580" s="63">
        <f t="shared" si="427"/>
        <v>16</v>
      </c>
      <c r="E8580" s="63">
        <v>16</v>
      </c>
      <c r="F8580" s="61" t="s">
        <v>550</v>
      </c>
      <c r="G8580" s="61" t="str">
        <f t="shared" si="428"/>
        <v>Marc Leishman</v>
      </c>
    </row>
    <row r="8581" spans="1:7" thickBot="1">
      <c r="A8581" s="62" t="s">
        <v>898</v>
      </c>
      <c r="B8581" s="61">
        <v>17</v>
      </c>
      <c r="C8581" s="61" t="str">
        <f t="shared" si="426"/>
        <v>No Tie</v>
      </c>
      <c r="D8581" s="63">
        <f t="shared" si="427"/>
        <v>17</v>
      </c>
      <c r="E8581" s="63">
        <v>17</v>
      </c>
      <c r="F8581" s="61" t="s">
        <v>768</v>
      </c>
      <c r="G8581" s="61" t="str">
        <f t="shared" si="428"/>
        <v>Graeme McDowell</v>
      </c>
    </row>
    <row r="8582" spans="1:7" thickBot="1">
      <c r="A8582" s="62" t="s">
        <v>898</v>
      </c>
      <c r="B8582" s="61">
        <v>18</v>
      </c>
      <c r="C8582" s="61" t="str">
        <f t="shared" si="426"/>
        <v>No Tie</v>
      </c>
      <c r="D8582" s="63">
        <f t="shared" si="427"/>
        <v>18</v>
      </c>
      <c r="E8582" s="63">
        <v>18</v>
      </c>
      <c r="F8582" s="61" t="s">
        <v>506</v>
      </c>
      <c r="G8582" s="61" t="str">
        <f t="shared" si="428"/>
        <v>Keegan Bradley</v>
      </c>
    </row>
    <row r="8583" spans="1:7" thickBot="1">
      <c r="A8583" s="62" t="s">
        <v>898</v>
      </c>
      <c r="B8583" s="61">
        <v>19</v>
      </c>
      <c r="C8583" s="61" t="str">
        <f t="shared" si="426"/>
        <v>No Tie</v>
      </c>
      <c r="D8583" s="63">
        <f t="shared" si="427"/>
        <v>19</v>
      </c>
      <c r="E8583" s="63">
        <v>19</v>
      </c>
      <c r="F8583" s="61" t="s">
        <v>670</v>
      </c>
      <c r="G8583" s="61" t="str">
        <f t="shared" si="428"/>
        <v>Kevin Na</v>
      </c>
    </row>
    <row r="8584" spans="1:7" thickBot="1">
      <c r="A8584" s="62" t="s">
        <v>898</v>
      </c>
      <c r="B8584" s="61">
        <v>20</v>
      </c>
      <c r="C8584" s="61" t="str">
        <f t="shared" si="426"/>
        <v>No Tie</v>
      </c>
      <c r="D8584" s="63">
        <f t="shared" si="427"/>
        <v>20</v>
      </c>
      <c r="E8584" s="63">
        <v>20</v>
      </c>
      <c r="F8584" s="61" t="s">
        <v>529</v>
      </c>
      <c r="G8584" s="61" t="str">
        <f t="shared" si="428"/>
        <v>Harris English</v>
      </c>
    </row>
    <row r="8585" spans="1:7" thickBot="1">
      <c r="A8585" s="62" t="s">
        <v>898</v>
      </c>
      <c r="B8585" s="61">
        <v>21</v>
      </c>
      <c r="C8585" s="61" t="str">
        <f t="shared" si="426"/>
        <v>No Tie</v>
      </c>
      <c r="D8585" s="63">
        <f t="shared" si="427"/>
        <v>21</v>
      </c>
      <c r="E8585" s="63">
        <v>21</v>
      </c>
      <c r="F8585" s="61" t="s">
        <v>531</v>
      </c>
      <c r="G8585" s="61" t="str">
        <f t="shared" si="428"/>
        <v>Paul Casey</v>
      </c>
    </row>
    <row r="8586" spans="1:7" thickBot="1">
      <c r="A8586" s="62" t="s">
        <v>898</v>
      </c>
      <c r="B8586" s="61">
        <v>22</v>
      </c>
      <c r="C8586" s="61" t="str">
        <f t="shared" si="426"/>
        <v>No Tie</v>
      </c>
      <c r="D8586" s="63">
        <f t="shared" si="427"/>
        <v>22</v>
      </c>
      <c r="E8586" s="63">
        <v>22</v>
      </c>
      <c r="F8586" s="61" t="s">
        <v>507</v>
      </c>
      <c r="G8586" s="61" t="str">
        <f t="shared" si="428"/>
        <v>Jason Kokrak</v>
      </c>
    </row>
    <row r="8587" spans="1:7" thickBot="1">
      <c r="A8587" s="62" t="s">
        <v>898</v>
      </c>
      <c r="B8587" s="61">
        <v>23</v>
      </c>
      <c r="C8587" s="61" t="str">
        <f t="shared" si="426"/>
        <v>No Tie</v>
      </c>
      <c r="D8587" s="63">
        <f t="shared" si="427"/>
        <v>23</v>
      </c>
      <c r="E8587" s="63">
        <v>23</v>
      </c>
      <c r="F8587" s="61" t="s">
        <v>589</v>
      </c>
      <c r="G8587" s="61" t="str">
        <f t="shared" si="428"/>
        <v>John Senden</v>
      </c>
    </row>
    <row r="8588" spans="1:7" thickBot="1">
      <c r="A8588" s="62" t="s">
        <v>898</v>
      </c>
      <c r="B8588" s="61">
        <v>24</v>
      </c>
      <c r="C8588" s="61" t="str">
        <f t="shared" ref="C8588:C8651" si="429">IFERROR(SEARCH("T",B8588),"No Tie")</f>
        <v>No Tie</v>
      </c>
      <c r="D8588" s="63">
        <f t="shared" ref="D8588:D8651" si="430">IF(C8588="No Tie",B8588,RIGHT(B8588,LEN(B8588)-1))</f>
        <v>24</v>
      </c>
      <c r="E8588" s="63">
        <v>24</v>
      </c>
      <c r="F8588" s="61" t="s">
        <v>517</v>
      </c>
      <c r="G8588" s="61" t="str">
        <f t="shared" ref="G8588:G8651" si="431">TRIM(SUBSTITUTE(F8588,CHAR(160),CHAR(32)))</f>
        <v>Jimmy Walker</v>
      </c>
    </row>
    <row r="8589" spans="1:7" thickBot="1">
      <c r="A8589" s="62" t="s">
        <v>898</v>
      </c>
      <c r="B8589" s="61">
        <v>25</v>
      </c>
      <c r="C8589" s="61" t="str">
        <f t="shared" si="429"/>
        <v>No Tie</v>
      </c>
      <c r="D8589" s="63">
        <f t="shared" si="430"/>
        <v>25</v>
      </c>
      <c r="E8589" s="63">
        <v>25</v>
      </c>
      <c r="F8589" s="61" t="s">
        <v>554</v>
      </c>
      <c r="G8589" s="61" t="str">
        <f t="shared" si="431"/>
        <v>Hideki Matsuyama</v>
      </c>
    </row>
    <row r="8590" spans="1:7" thickBot="1">
      <c r="A8590" s="62" t="s">
        <v>898</v>
      </c>
      <c r="B8590" s="61">
        <v>26</v>
      </c>
      <c r="C8590" s="61" t="str">
        <f t="shared" si="429"/>
        <v>No Tie</v>
      </c>
      <c r="D8590" s="63">
        <f t="shared" si="430"/>
        <v>26</v>
      </c>
      <c r="E8590" s="63">
        <v>26</v>
      </c>
      <c r="F8590" s="61" t="s">
        <v>660</v>
      </c>
      <c r="G8590" s="61" t="str">
        <f t="shared" si="431"/>
        <v>Zach Johnson</v>
      </c>
    </row>
    <row r="8591" spans="1:7" thickBot="1">
      <c r="A8591" s="62" t="s">
        <v>898</v>
      </c>
      <c r="B8591" s="61">
        <v>27</v>
      </c>
      <c r="C8591" s="61" t="str">
        <f t="shared" si="429"/>
        <v>No Tie</v>
      </c>
      <c r="D8591" s="63">
        <f t="shared" si="430"/>
        <v>27</v>
      </c>
      <c r="E8591" s="63">
        <v>27</v>
      </c>
      <c r="F8591" s="61" t="s">
        <v>636</v>
      </c>
      <c r="G8591" s="61" t="str">
        <f t="shared" si="431"/>
        <v>Chris Kirk</v>
      </c>
    </row>
    <row r="8592" spans="1:7" thickBot="1">
      <c r="A8592" s="62" t="s">
        <v>898</v>
      </c>
      <c r="B8592" s="61">
        <v>28</v>
      </c>
      <c r="C8592" s="61" t="str">
        <f t="shared" si="429"/>
        <v>No Tie</v>
      </c>
      <c r="D8592" s="63">
        <f t="shared" si="430"/>
        <v>28</v>
      </c>
      <c r="E8592" s="63">
        <v>28</v>
      </c>
      <c r="F8592" s="61" t="s">
        <v>728</v>
      </c>
      <c r="G8592" s="61" t="str">
        <f t="shared" si="431"/>
        <v>Martin Kaymer</v>
      </c>
    </row>
    <row r="8593" spans="1:7" thickBot="1">
      <c r="A8593" s="62" t="s">
        <v>898</v>
      </c>
      <c r="B8593" s="61">
        <v>29</v>
      </c>
      <c r="C8593" s="61" t="str">
        <f t="shared" si="429"/>
        <v>No Tie</v>
      </c>
      <c r="D8593" s="63">
        <f t="shared" si="430"/>
        <v>29</v>
      </c>
      <c r="E8593" s="63">
        <v>29</v>
      </c>
      <c r="F8593" s="61" t="s">
        <v>538</v>
      </c>
      <c r="G8593" s="61" t="str">
        <f t="shared" si="431"/>
        <v>Henrik Stenson</v>
      </c>
    </row>
    <row r="8594" spans="1:7" thickBot="1">
      <c r="A8594" s="62" t="s">
        <v>898</v>
      </c>
      <c r="B8594" s="61">
        <v>30</v>
      </c>
      <c r="C8594" s="61" t="str">
        <f t="shared" si="429"/>
        <v>No Tie</v>
      </c>
      <c r="D8594" s="63">
        <f t="shared" si="430"/>
        <v>30</v>
      </c>
      <c r="E8594" s="63">
        <v>30</v>
      </c>
      <c r="F8594" s="61" t="s">
        <v>548</v>
      </c>
      <c r="G8594" s="61" t="str">
        <f t="shared" si="431"/>
        <v>Billy Horschel</v>
      </c>
    </row>
    <row r="8595" spans="1:7" thickBot="1">
      <c r="A8595" s="62" t="s">
        <v>898</v>
      </c>
      <c r="B8595" s="61">
        <v>31</v>
      </c>
      <c r="C8595" s="61" t="str">
        <f t="shared" si="429"/>
        <v>No Tie</v>
      </c>
      <c r="D8595" s="63">
        <f t="shared" si="430"/>
        <v>31</v>
      </c>
      <c r="E8595" s="63">
        <v>31</v>
      </c>
      <c r="F8595" s="61" t="s">
        <v>645</v>
      </c>
      <c r="G8595" s="61" t="str">
        <f t="shared" si="431"/>
        <v>Russell Knox</v>
      </c>
    </row>
    <row r="8596" spans="1:7" thickBot="1">
      <c r="A8596" s="62" t="s">
        <v>898</v>
      </c>
      <c r="B8596" s="61">
        <v>32</v>
      </c>
      <c r="C8596" s="61" t="str">
        <f t="shared" si="429"/>
        <v>No Tie</v>
      </c>
      <c r="D8596" s="63">
        <f t="shared" si="430"/>
        <v>32</v>
      </c>
      <c r="E8596" s="63">
        <v>32</v>
      </c>
      <c r="F8596" s="61" t="s">
        <v>519</v>
      </c>
      <c r="G8596" s="61" t="str">
        <f t="shared" si="431"/>
        <v>Phil Mickelson</v>
      </c>
    </row>
    <row r="8597" spans="1:7" thickBot="1">
      <c r="A8597" s="62" t="s">
        <v>898</v>
      </c>
      <c r="B8597" s="61">
        <v>33</v>
      </c>
      <c r="C8597" s="61" t="str">
        <f t="shared" si="429"/>
        <v>No Tie</v>
      </c>
      <c r="D8597" s="63">
        <f t="shared" si="430"/>
        <v>33</v>
      </c>
      <c r="E8597" s="63">
        <v>33</v>
      </c>
      <c r="F8597" s="61" t="s">
        <v>599</v>
      </c>
      <c r="G8597" s="61" t="str">
        <f t="shared" si="431"/>
        <v>Webb Simpson</v>
      </c>
    </row>
    <row r="8598" spans="1:7" thickBot="1">
      <c r="A8598" s="62" t="s">
        <v>898</v>
      </c>
      <c r="B8598" s="61">
        <v>34</v>
      </c>
      <c r="C8598" s="61" t="str">
        <f t="shared" si="429"/>
        <v>No Tie</v>
      </c>
      <c r="D8598" s="63">
        <f t="shared" si="430"/>
        <v>34</v>
      </c>
      <c r="E8598" s="63">
        <v>34</v>
      </c>
      <c r="F8598" s="61" t="s">
        <v>616</v>
      </c>
      <c r="G8598" s="61" t="str">
        <f t="shared" si="431"/>
        <v>Ben Martin</v>
      </c>
    </row>
    <row r="8599" spans="1:7" thickBot="1">
      <c r="A8599" s="62" t="s">
        <v>898</v>
      </c>
      <c r="B8599" s="61" t="s">
        <v>298</v>
      </c>
      <c r="C8599" s="61">
        <f t="shared" si="429"/>
        <v>1</v>
      </c>
      <c r="D8599" s="63" t="str">
        <f t="shared" si="430"/>
        <v>35</v>
      </c>
      <c r="E8599" s="63">
        <v>35</v>
      </c>
      <c r="F8599" s="61" t="s">
        <v>525</v>
      </c>
      <c r="G8599" s="61" t="str">
        <f t="shared" si="431"/>
        <v>Charley Hoffman</v>
      </c>
    </row>
    <row r="8600" spans="1:7" thickBot="1">
      <c r="A8600" s="62" t="s">
        <v>898</v>
      </c>
      <c r="B8600" s="61" t="s">
        <v>298</v>
      </c>
      <c r="C8600" s="61">
        <f t="shared" si="429"/>
        <v>1</v>
      </c>
      <c r="D8600" s="63" t="str">
        <f t="shared" si="430"/>
        <v>35</v>
      </c>
      <c r="E8600" s="63">
        <v>35</v>
      </c>
      <c r="F8600" s="61" t="s">
        <v>791</v>
      </c>
      <c r="G8600" s="61" t="str">
        <f t="shared" si="431"/>
        <v>Will MacKenzie</v>
      </c>
    </row>
    <row r="8601" spans="1:7" thickBot="1">
      <c r="A8601" s="62" t="s">
        <v>898</v>
      </c>
      <c r="B8601" s="61">
        <v>37</v>
      </c>
      <c r="C8601" s="61" t="str">
        <f t="shared" si="429"/>
        <v>No Tie</v>
      </c>
      <c r="D8601" s="63">
        <f t="shared" si="430"/>
        <v>37</v>
      </c>
      <c r="E8601" s="63">
        <v>37</v>
      </c>
      <c r="F8601" s="61" t="s">
        <v>634</v>
      </c>
      <c r="G8601" s="61" t="str">
        <f t="shared" si="431"/>
        <v>George McNeill</v>
      </c>
    </row>
    <row r="8602" spans="1:7" thickBot="1">
      <c r="A8602" s="62" t="s">
        <v>898</v>
      </c>
      <c r="B8602" s="61">
        <v>38</v>
      </c>
      <c r="C8602" s="61" t="str">
        <f t="shared" si="429"/>
        <v>No Tie</v>
      </c>
      <c r="D8602" s="63">
        <f t="shared" si="430"/>
        <v>38</v>
      </c>
      <c r="E8602" s="63">
        <v>38</v>
      </c>
      <c r="F8602" s="61" t="s">
        <v>492</v>
      </c>
      <c r="G8602" s="61" t="str">
        <f t="shared" si="431"/>
        <v>Rickie Fowler</v>
      </c>
    </row>
    <row r="8603" spans="1:7" thickBot="1">
      <c r="A8603" s="62" t="s">
        <v>898</v>
      </c>
      <c r="B8603" s="61">
        <v>39</v>
      </c>
      <c r="C8603" s="61" t="str">
        <f t="shared" si="429"/>
        <v>No Tie</v>
      </c>
      <c r="D8603" s="63">
        <f t="shared" si="430"/>
        <v>39</v>
      </c>
      <c r="E8603" s="63">
        <v>39</v>
      </c>
      <c r="F8603" s="61" t="s">
        <v>689</v>
      </c>
      <c r="G8603" s="61" t="str">
        <f t="shared" si="431"/>
        <v>Brendon Todd</v>
      </c>
    </row>
    <row r="8604" spans="1:7" thickBot="1">
      <c r="A8604" s="62" t="s">
        <v>898</v>
      </c>
      <c r="B8604" s="61">
        <v>40</v>
      </c>
      <c r="C8604" s="61" t="str">
        <f t="shared" si="429"/>
        <v>No Tie</v>
      </c>
      <c r="D8604" s="63">
        <f t="shared" si="430"/>
        <v>40</v>
      </c>
      <c r="E8604" s="63">
        <v>40</v>
      </c>
      <c r="F8604" s="61" t="s">
        <v>722</v>
      </c>
      <c r="G8604" s="61" t="str">
        <f t="shared" si="431"/>
        <v>Kevin Stadler</v>
      </c>
    </row>
    <row r="8605" spans="1:7" thickBot="1">
      <c r="A8605" s="62" t="s">
        <v>898</v>
      </c>
      <c r="B8605" s="61">
        <v>41</v>
      </c>
      <c r="C8605" s="61" t="str">
        <f t="shared" si="429"/>
        <v>No Tie</v>
      </c>
      <c r="D8605" s="63">
        <f t="shared" si="430"/>
        <v>41</v>
      </c>
      <c r="E8605" s="63">
        <v>41</v>
      </c>
      <c r="F8605" s="61" t="s">
        <v>619</v>
      </c>
      <c r="G8605" s="61" t="str">
        <f t="shared" si="431"/>
        <v>Brian Harman</v>
      </c>
    </row>
    <row r="8606" spans="1:7" thickBot="1">
      <c r="A8606" s="62" t="s">
        <v>898</v>
      </c>
      <c r="B8606" s="61">
        <v>42</v>
      </c>
      <c r="C8606" s="61" t="str">
        <f t="shared" si="429"/>
        <v>No Tie</v>
      </c>
      <c r="D8606" s="63">
        <f t="shared" si="430"/>
        <v>42</v>
      </c>
      <c r="E8606" s="63">
        <v>42</v>
      </c>
      <c r="F8606" s="61" t="s">
        <v>567</v>
      </c>
      <c r="G8606" s="61" t="str">
        <f t="shared" si="431"/>
        <v>Seung-Yul Noh</v>
      </c>
    </row>
    <row r="8607" spans="1:7" thickBot="1">
      <c r="A8607" s="62" t="s">
        <v>898</v>
      </c>
      <c r="B8607" s="61">
        <v>43</v>
      </c>
      <c r="C8607" s="61" t="str">
        <f t="shared" si="429"/>
        <v>No Tie</v>
      </c>
      <c r="D8607" s="63">
        <f t="shared" si="430"/>
        <v>43</v>
      </c>
      <c r="E8607" s="63">
        <v>43</v>
      </c>
      <c r="F8607" s="61" t="s">
        <v>657</v>
      </c>
      <c r="G8607" s="61" t="str">
        <f t="shared" si="431"/>
        <v>Chris Stroud</v>
      </c>
    </row>
    <row r="8608" spans="1:7" thickBot="1">
      <c r="A8608" s="62" t="s">
        <v>898</v>
      </c>
      <c r="B8608" s="61">
        <v>44</v>
      </c>
      <c r="C8608" s="61" t="str">
        <f t="shared" si="429"/>
        <v>No Tie</v>
      </c>
      <c r="D8608" s="63">
        <f t="shared" si="430"/>
        <v>44</v>
      </c>
      <c r="E8608" s="63">
        <v>44</v>
      </c>
      <c r="F8608" s="61" t="s">
        <v>578</v>
      </c>
      <c r="G8608" s="61" t="str">
        <f t="shared" si="431"/>
        <v>Jordan Spieth</v>
      </c>
    </row>
    <row r="8609" spans="1:7" thickBot="1">
      <c r="A8609" s="62" t="s">
        <v>898</v>
      </c>
      <c r="B8609" s="61">
        <v>45</v>
      </c>
      <c r="C8609" s="61" t="str">
        <f t="shared" si="429"/>
        <v>No Tie</v>
      </c>
      <c r="D8609" s="63">
        <f t="shared" si="430"/>
        <v>45</v>
      </c>
      <c r="E8609" s="63">
        <v>45</v>
      </c>
      <c r="F8609" s="61" t="s">
        <v>512</v>
      </c>
      <c r="G8609" s="61" t="str">
        <f t="shared" si="431"/>
        <v>Brendan Steele</v>
      </c>
    </row>
    <row r="8610" spans="1:7" thickBot="1">
      <c r="A8610" s="62" t="s">
        <v>898</v>
      </c>
      <c r="B8610" s="61">
        <v>46</v>
      </c>
      <c r="C8610" s="61" t="str">
        <f t="shared" si="429"/>
        <v>No Tie</v>
      </c>
      <c r="D8610" s="63">
        <f t="shared" si="430"/>
        <v>46</v>
      </c>
      <c r="E8610" s="63">
        <v>46</v>
      </c>
      <c r="F8610" s="61" t="s">
        <v>547</v>
      </c>
      <c r="G8610" s="61" t="str">
        <f t="shared" si="431"/>
        <v>Hunter Mahan</v>
      </c>
    </row>
    <row r="8611" spans="1:7" thickBot="1">
      <c r="A8611" s="62" t="s">
        <v>898</v>
      </c>
      <c r="B8611" s="61">
        <v>47</v>
      </c>
      <c r="C8611" s="61" t="str">
        <f t="shared" si="429"/>
        <v>No Tie</v>
      </c>
      <c r="D8611" s="63">
        <f t="shared" si="430"/>
        <v>47</v>
      </c>
      <c r="E8611" s="63">
        <v>47</v>
      </c>
      <c r="F8611" s="61" t="s">
        <v>508</v>
      </c>
      <c r="G8611" s="61" t="str">
        <f t="shared" si="431"/>
        <v>Gary Woodland</v>
      </c>
    </row>
    <row r="8612" spans="1:7" thickBot="1">
      <c r="A8612" s="62" t="s">
        <v>898</v>
      </c>
      <c r="B8612" s="61">
        <v>48</v>
      </c>
      <c r="C8612" s="61" t="str">
        <f t="shared" si="429"/>
        <v>No Tie</v>
      </c>
      <c r="D8612" s="63">
        <f t="shared" si="430"/>
        <v>48</v>
      </c>
      <c r="E8612" s="63">
        <v>48</v>
      </c>
      <c r="F8612" s="61" t="s">
        <v>574</v>
      </c>
      <c r="G8612" s="61" t="str">
        <f t="shared" si="431"/>
        <v>Camilo Villegas</v>
      </c>
    </row>
    <row r="8613" spans="1:7" thickBot="1">
      <c r="A8613" s="62" t="s">
        <v>898</v>
      </c>
      <c r="B8613" s="61" t="s">
        <v>311</v>
      </c>
      <c r="C8613" s="61">
        <f t="shared" si="429"/>
        <v>1</v>
      </c>
      <c r="D8613" s="63" t="str">
        <f t="shared" si="430"/>
        <v>49</v>
      </c>
      <c r="E8613" s="63">
        <v>49</v>
      </c>
      <c r="F8613" s="61" t="s">
        <v>491</v>
      </c>
      <c r="G8613" s="61" t="str">
        <f t="shared" si="431"/>
        <v>Patrick Reed</v>
      </c>
    </row>
    <row r="8614" spans="1:7" thickBot="1">
      <c r="A8614" s="62" t="s">
        <v>898</v>
      </c>
      <c r="B8614" s="61" t="s">
        <v>311</v>
      </c>
      <c r="C8614" s="61">
        <f t="shared" si="429"/>
        <v>1</v>
      </c>
      <c r="D8614" s="63" t="str">
        <f t="shared" si="430"/>
        <v>49</v>
      </c>
      <c r="E8614" s="63">
        <v>49</v>
      </c>
      <c r="F8614" s="61" t="s">
        <v>533</v>
      </c>
      <c r="G8614" s="61" t="str">
        <f t="shared" si="431"/>
        <v>Robert Streb</v>
      </c>
    </row>
    <row r="8615" spans="1:7" thickBot="1">
      <c r="A8615" s="62" t="s">
        <v>898</v>
      </c>
      <c r="B8615" s="61">
        <v>51</v>
      </c>
      <c r="C8615" s="61" t="str">
        <f t="shared" si="429"/>
        <v>No Tie</v>
      </c>
      <c r="D8615" s="63">
        <f t="shared" si="430"/>
        <v>51</v>
      </c>
      <c r="E8615" s="63">
        <v>51</v>
      </c>
      <c r="F8615" s="61" t="s">
        <v>629</v>
      </c>
      <c r="G8615" s="61" t="str">
        <f t="shared" si="431"/>
        <v>Jason Dufner</v>
      </c>
    </row>
    <row r="8616" spans="1:7" thickBot="1">
      <c r="A8616" s="62" t="s">
        <v>898</v>
      </c>
      <c r="B8616" s="61">
        <v>52</v>
      </c>
      <c r="C8616" s="61" t="str">
        <f t="shared" si="429"/>
        <v>No Tie</v>
      </c>
      <c r="D8616" s="63">
        <f t="shared" si="430"/>
        <v>52</v>
      </c>
      <c r="E8616" s="63">
        <v>52</v>
      </c>
      <c r="F8616" s="61" t="s">
        <v>662</v>
      </c>
      <c r="G8616" s="61" t="str">
        <f t="shared" si="431"/>
        <v>Jim Furyk</v>
      </c>
    </row>
    <row r="8617" spans="1:7" thickBot="1">
      <c r="A8617" s="62" t="s">
        <v>898</v>
      </c>
      <c r="B8617" s="61">
        <v>53</v>
      </c>
      <c r="C8617" s="61" t="str">
        <f t="shared" si="429"/>
        <v>No Tie</v>
      </c>
      <c r="D8617" s="63">
        <f t="shared" si="430"/>
        <v>53</v>
      </c>
      <c r="E8617" s="63">
        <v>53</v>
      </c>
      <c r="F8617" s="61" t="s">
        <v>688</v>
      </c>
      <c r="G8617" s="61" t="str">
        <f t="shared" si="431"/>
        <v>Brian Stuard</v>
      </c>
    </row>
    <row r="8618" spans="1:7" thickBot="1">
      <c r="A8618" s="62" t="s">
        <v>898</v>
      </c>
      <c r="B8618" s="61" t="s">
        <v>884</v>
      </c>
      <c r="C8618" s="61">
        <f t="shared" si="429"/>
        <v>1</v>
      </c>
      <c r="D8618" s="63" t="str">
        <f t="shared" si="430"/>
        <v>54</v>
      </c>
      <c r="E8618" s="63">
        <v>54</v>
      </c>
      <c r="F8618" s="61" t="s">
        <v>516</v>
      </c>
      <c r="G8618" s="61" t="str">
        <f t="shared" si="431"/>
        <v>Robert Garrigus</v>
      </c>
    </row>
    <row r="8619" spans="1:7" thickBot="1">
      <c r="A8619" s="62" t="s">
        <v>898</v>
      </c>
      <c r="B8619" s="61" t="s">
        <v>884</v>
      </c>
      <c r="C8619" s="61">
        <f t="shared" si="429"/>
        <v>1</v>
      </c>
      <c r="D8619" s="63" t="str">
        <f t="shared" si="430"/>
        <v>54</v>
      </c>
      <c r="E8619" s="63">
        <v>54</v>
      </c>
      <c r="F8619" s="61" t="s">
        <v>539</v>
      </c>
      <c r="G8619" s="61" t="str">
        <f t="shared" si="431"/>
        <v>Shawn Stefani</v>
      </c>
    </row>
    <row r="8620" spans="1:7" thickBot="1">
      <c r="A8620" s="62" t="s">
        <v>898</v>
      </c>
      <c r="B8620" s="61">
        <v>56</v>
      </c>
      <c r="C8620" s="61" t="str">
        <f t="shared" si="429"/>
        <v>No Tie</v>
      </c>
      <c r="D8620" s="63">
        <f t="shared" si="430"/>
        <v>56</v>
      </c>
      <c r="E8620" s="63">
        <v>56</v>
      </c>
      <c r="F8620" s="61" t="s">
        <v>522</v>
      </c>
      <c r="G8620" s="61" t="str">
        <f t="shared" si="431"/>
        <v>Lee Westwood</v>
      </c>
    </row>
    <row r="8621" spans="1:7" thickBot="1">
      <c r="A8621" s="62" t="s">
        <v>898</v>
      </c>
      <c r="B8621" s="61">
        <v>57</v>
      </c>
      <c r="C8621" s="61" t="str">
        <f t="shared" si="429"/>
        <v>No Tie</v>
      </c>
      <c r="D8621" s="63">
        <f t="shared" si="430"/>
        <v>57</v>
      </c>
      <c r="E8621" s="63">
        <v>57</v>
      </c>
      <c r="F8621" s="61" t="s">
        <v>682</v>
      </c>
      <c r="G8621" s="61" t="str">
        <f t="shared" si="431"/>
        <v>Jerry Kelly</v>
      </c>
    </row>
    <row r="8622" spans="1:7" thickBot="1">
      <c r="A8622" s="62" t="s">
        <v>898</v>
      </c>
      <c r="B8622" s="61">
        <v>58</v>
      </c>
      <c r="C8622" s="61" t="str">
        <f t="shared" si="429"/>
        <v>No Tie</v>
      </c>
      <c r="D8622" s="63">
        <f t="shared" si="430"/>
        <v>58</v>
      </c>
      <c r="E8622" s="63">
        <v>58</v>
      </c>
      <c r="F8622" s="61" t="s">
        <v>540</v>
      </c>
      <c r="G8622" s="61" t="str">
        <f t="shared" si="431"/>
        <v>Morgan Hoffmann</v>
      </c>
    </row>
    <row r="8623" spans="1:7" thickBot="1">
      <c r="A8623" s="62" t="s">
        <v>898</v>
      </c>
      <c r="B8623" s="61">
        <v>59</v>
      </c>
      <c r="C8623" s="61" t="str">
        <f t="shared" si="429"/>
        <v>No Tie</v>
      </c>
      <c r="D8623" s="63">
        <f t="shared" si="430"/>
        <v>59</v>
      </c>
      <c r="E8623" s="63">
        <v>59</v>
      </c>
      <c r="F8623" s="61" t="s">
        <v>603</v>
      </c>
      <c r="G8623" s="61" t="str">
        <f t="shared" si="431"/>
        <v>Ryo Ishikawa</v>
      </c>
    </row>
    <row r="8624" spans="1:7" thickBot="1">
      <c r="A8624" s="62" t="s">
        <v>898</v>
      </c>
      <c r="B8624" s="61">
        <v>60</v>
      </c>
      <c r="C8624" s="61" t="str">
        <f t="shared" si="429"/>
        <v>No Tie</v>
      </c>
      <c r="D8624" s="63">
        <f t="shared" si="430"/>
        <v>60</v>
      </c>
      <c r="E8624" s="63">
        <v>60</v>
      </c>
      <c r="F8624" s="61" t="s">
        <v>647</v>
      </c>
      <c r="G8624" s="61" t="str">
        <f t="shared" si="431"/>
        <v>Luke Guthrie</v>
      </c>
    </row>
    <row r="8625" spans="1:7" thickBot="1">
      <c r="A8625" s="62" t="s">
        <v>898</v>
      </c>
      <c r="B8625" s="61">
        <v>61</v>
      </c>
      <c r="C8625" s="61" t="str">
        <f t="shared" si="429"/>
        <v>No Tie</v>
      </c>
      <c r="D8625" s="63">
        <f t="shared" si="430"/>
        <v>61</v>
      </c>
      <c r="E8625" s="63">
        <v>61</v>
      </c>
      <c r="F8625" s="61" t="s">
        <v>646</v>
      </c>
      <c r="G8625" s="61" t="str">
        <f t="shared" si="431"/>
        <v>Daniel Summerhays</v>
      </c>
    </row>
    <row r="8626" spans="1:7" thickBot="1">
      <c r="A8626" s="62" t="s">
        <v>898</v>
      </c>
      <c r="B8626" s="61">
        <v>62</v>
      </c>
      <c r="C8626" s="61" t="str">
        <f t="shared" si="429"/>
        <v>No Tie</v>
      </c>
      <c r="D8626" s="63">
        <f t="shared" si="430"/>
        <v>62</v>
      </c>
      <c r="E8626" s="63">
        <v>62</v>
      </c>
      <c r="F8626" s="61" t="s">
        <v>499</v>
      </c>
      <c r="G8626" s="61" t="str">
        <f t="shared" si="431"/>
        <v>Jason Day</v>
      </c>
    </row>
    <row r="8627" spans="1:7" thickBot="1">
      <c r="A8627" s="62" t="s">
        <v>898</v>
      </c>
      <c r="B8627" s="61">
        <v>63</v>
      </c>
      <c r="C8627" s="61" t="str">
        <f t="shared" si="429"/>
        <v>No Tie</v>
      </c>
      <c r="D8627" s="63">
        <f t="shared" si="430"/>
        <v>63</v>
      </c>
      <c r="E8627" s="63">
        <v>63</v>
      </c>
      <c r="F8627" s="61" t="s">
        <v>663</v>
      </c>
      <c r="G8627" s="61" t="str">
        <f t="shared" si="431"/>
        <v>Cameron Tringale</v>
      </c>
    </row>
    <row r="8628" spans="1:7" thickBot="1">
      <c r="A8628" s="62" t="s">
        <v>898</v>
      </c>
      <c r="B8628" s="61">
        <v>64</v>
      </c>
      <c r="C8628" s="61" t="str">
        <f t="shared" si="429"/>
        <v>No Tie</v>
      </c>
      <c r="D8628" s="63">
        <f t="shared" si="430"/>
        <v>64</v>
      </c>
      <c r="E8628" s="63">
        <v>64</v>
      </c>
      <c r="F8628" s="61" t="s">
        <v>593</v>
      </c>
      <c r="G8628" s="61" t="str">
        <f t="shared" si="431"/>
        <v>Sangmoon Bae</v>
      </c>
    </row>
    <row r="8629" spans="1:7" thickBot="1">
      <c r="A8629" s="62" t="s">
        <v>898</v>
      </c>
      <c r="B8629" s="61">
        <v>65</v>
      </c>
      <c r="C8629" s="61" t="str">
        <f t="shared" si="429"/>
        <v>No Tie</v>
      </c>
      <c r="D8629" s="63">
        <f t="shared" si="430"/>
        <v>65</v>
      </c>
      <c r="E8629" s="63">
        <v>65</v>
      </c>
      <c r="F8629" s="61" t="s">
        <v>697</v>
      </c>
      <c r="G8629" s="61" t="str">
        <f t="shared" si="431"/>
        <v>David Toms</v>
      </c>
    </row>
    <row r="8630" spans="1:7" thickBot="1">
      <c r="A8630" s="62" t="s">
        <v>898</v>
      </c>
      <c r="B8630" s="61">
        <v>66</v>
      </c>
      <c r="C8630" s="61" t="str">
        <f t="shared" si="429"/>
        <v>No Tie</v>
      </c>
      <c r="D8630" s="63">
        <f t="shared" si="430"/>
        <v>66</v>
      </c>
      <c r="E8630" s="63">
        <v>66</v>
      </c>
      <c r="F8630" s="61" t="s">
        <v>598</v>
      </c>
      <c r="G8630" s="61" t="str">
        <f t="shared" si="431"/>
        <v>Bo Van Pelt</v>
      </c>
    </row>
    <row r="8631" spans="1:7" thickBot="1">
      <c r="A8631" s="62" t="s">
        <v>898</v>
      </c>
      <c r="B8631" s="61">
        <v>67</v>
      </c>
      <c r="C8631" s="61" t="str">
        <f t="shared" si="429"/>
        <v>No Tie</v>
      </c>
      <c r="D8631" s="63">
        <f t="shared" si="430"/>
        <v>67</v>
      </c>
      <c r="E8631" s="63">
        <v>67</v>
      </c>
      <c r="F8631" s="61" t="s">
        <v>777</v>
      </c>
      <c r="G8631" s="61" t="str">
        <f t="shared" si="431"/>
        <v>Tim Clark</v>
      </c>
    </row>
    <row r="8632" spans="1:7" thickBot="1">
      <c r="A8632" s="62" t="s">
        <v>898</v>
      </c>
      <c r="B8632" s="61">
        <v>68</v>
      </c>
      <c r="C8632" s="61" t="str">
        <f t="shared" si="429"/>
        <v>No Tie</v>
      </c>
      <c r="D8632" s="63">
        <f t="shared" si="430"/>
        <v>68</v>
      </c>
      <c r="E8632" s="63">
        <v>68</v>
      </c>
      <c r="F8632" s="61" t="s">
        <v>563</v>
      </c>
      <c r="G8632" s="61" t="str">
        <f t="shared" si="431"/>
        <v>Stewart Cink</v>
      </c>
    </row>
    <row r="8633" spans="1:7" thickBot="1">
      <c r="A8633" s="62" t="s">
        <v>898</v>
      </c>
      <c r="B8633" s="61">
        <v>69</v>
      </c>
      <c r="C8633" s="61" t="str">
        <f t="shared" si="429"/>
        <v>No Tie</v>
      </c>
      <c r="D8633" s="63">
        <f t="shared" si="430"/>
        <v>69</v>
      </c>
      <c r="E8633" s="63">
        <v>69</v>
      </c>
      <c r="F8633" s="61" t="s">
        <v>641</v>
      </c>
      <c r="G8633" s="61" t="str">
        <f t="shared" si="431"/>
        <v>Troy Merritt</v>
      </c>
    </row>
    <row r="8634" spans="1:7" thickBot="1">
      <c r="A8634" s="62" t="s">
        <v>898</v>
      </c>
      <c r="B8634" s="61">
        <v>70</v>
      </c>
      <c r="C8634" s="61" t="str">
        <f t="shared" si="429"/>
        <v>No Tie</v>
      </c>
      <c r="D8634" s="63">
        <f t="shared" si="430"/>
        <v>70</v>
      </c>
      <c r="E8634" s="63">
        <v>70</v>
      </c>
      <c r="F8634" s="61" t="s">
        <v>581</v>
      </c>
      <c r="G8634" s="61" t="str">
        <f t="shared" si="431"/>
        <v>Carl Pettersson</v>
      </c>
    </row>
    <row r="8635" spans="1:7" thickBot="1">
      <c r="A8635" s="62" t="s">
        <v>898</v>
      </c>
      <c r="B8635" s="61">
        <v>71</v>
      </c>
      <c r="C8635" s="61" t="str">
        <f t="shared" si="429"/>
        <v>No Tie</v>
      </c>
      <c r="D8635" s="63">
        <f t="shared" si="430"/>
        <v>71</v>
      </c>
      <c r="E8635" s="63">
        <v>71</v>
      </c>
      <c r="F8635" s="61" t="s">
        <v>495</v>
      </c>
      <c r="G8635" s="61" t="str">
        <f t="shared" si="431"/>
        <v>Scott Brown</v>
      </c>
    </row>
    <row r="8636" spans="1:7" thickBot="1">
      <c r="A8636" s="62" t="s">
        <v>898</v>
      </c>
      <c r="B8636" s="61">
        <v>72</v>
      </c>
      <c r="C8636" s="61" t="str">
        <f t="shared" si="429"/>
        <v>No Tie</v>
      </c>
      <c r="D8636" s="63">
        <f t="shared" si="430"/>
        <v>72</v>
      </c>
      <c r="E8636" s="63">
        <v>72</v>
      </c>
      <c r="F8636" s="61" t="s">
        <v>543</v>
      </c>
      <c r="G8636" s="61" t="str">
        <f t="shared" si="431"/>
        <v>Andres Romero</v>
      </c>
    </row>
    <row r="8637" spans="1:7" thickBot="1">
      <c r="A8637" s="62" t="s">
        <v>898</v>
      </c>
      <c r="B8637" s="61" t="s">
        <v>720</v>
      </c>
      <c r="C8637" s="61">
        <f t="shared" si="429"/>
        <v>1</v>
      </c>
      <c r="D8637" s="63" t="str">
        <f t="shared" si="430"/>
        <v>73</v>
      </c>
      <c r="E8637" s="63">
        <v>73</v>
      </c>
      <c r="F8637" s="61" t="s">
        <v>667</v>
      </c>
      <c r="G8637" s="61" t="str">
        <f t="shared" si="431"/>
        <v>David Hearn</v>
      </c>
    </row>
    <row r="8638" spans="1:7" thickBot="1">
      <c r="A8638" s="62" t="s">
        <v>898</v>
      </c>
      <c r="B8638" s="61" t="s">
        <v>720</v>
      </c>
      <c r="C8638" s="61">
        <f t="shared" si="429"/>
        <v>1</v>
      </c>
      <c r="D8638" s="63" t="str">
        <f t="shared" si="430"/>
        <v>73</v>
      </c>
      <c r="E8638" s="63">
        <v>73</v>
      </c>
      <c r="F8638" s="61" t="s">
        <v>537</v>
      </c>
      <c r="G8638" s="61" t="str">
        <f t="shared" si="431"/>
        <v>Will Wilcox</v>
      </c>
    </row>
    <row r="8639" spans="1:7" thickBot="1">
      <c r="A8639" s="62" t="s">
        <v>898</v>
      </c>
      <c r="B8639" s="61">
        <v>75</v>
      </c>
      <c r="C8639" s="61" t="str">
        <f t="shared" si="429"/>
        <v>No Tie</v>
      </c>
      <c r="D8639" s="63">
        <f t="shared" si="430"/>
        <v>75</v>
      </c>
      <c r="E8639" s="63">
        <v>75</v>
      </c>
      <c r="F8639" s="61" t="s">
        <v>630</v>
      </c>
      <c r="G8639" s="61" t="str">
        <f t="shared" si="431"/>
        <v>Ian Poulter</v>
      </c>
    </row>
    <row r="8640" spans="1:7" thickBot="1">
      <c r="A8640" s="62" t="s">
        <v>898</v>
      </c>
      <c r="B8640" s="61">
        <v>76</v>
      </c>
      <c r="C8640" s="61" t="str">
        <f t="shared" si="429"/>
        <v>No Tie</v>
      </c>
      <c r="D8640" s="63">
        <f t="shared" si="430"/>
        <v>76</v>
      </c>
      <c r="E8640" s="63">
        <v>76</v>
      </c>
      <c r="F8640" s="61" t="s">
        <v>640</v>
      </c>
      <c r="G8640" s="61" t="str">
        <f t="shared" si="431"/>
        <v>Chad Campbell</v>
      </c>
    </row>
    <row r="8641" spans="1:7" thickBot="1">
      <c r="A8641" s="62" t="s">
        <v>898</v>
      </c>
      <c r="B8641" s="61">
        <v>77</v>
      </c>
      <c r="C8641" s="61" t="str">
        <f t="shared" si="429"/>
        <v>No Tie</v>
      </c>
      <c r="D8641" s="63">
        <f t="shared" si="430"/>
        <v>77</v>
      </c>
      <c r="E8641" s="63">
        <v>77</v>
      </c>
      <c r="F8641" s="61" t="s">
        <v>611</v>
      </c>
      <c r="G8641" s="61" t="str">
        <f t="shared" si="431"/>
        <v>Brandt Snedeker</v>
      </c>
    </row>
    <row r="8642" spans="1:7" thickBot="1">
      <c r="A8642" s="62" t="s">
        <v>898</v>
      </c>
      <c r="B8642" s="61">
        <v>78</v>
      </c>
      <c r="C8642" s="61" t="str">
        <f t="shared" si="429"/>
        <v>No Tie</v>
      </c>
      <c r="D8642" s="63">
        <f t="shared" si="430"/>
        <v>78</v>
      </c>
      <c r="E8642" s="63">
        <v>78</v>
      </c>
      <c r="F8642" s="61" t="s">
        <v>643</v>
      </c>
      <c r="G8642" s="61" t="str">
        <f t="shared" si="431"/>
        <v>Jeff Overton</v>
      </c>
    </row>
    <row r="8643" spans="1:7" thickBot="1">
      <c r="A8643" s="62" t="s">
        <v>898</v>
      </c>
      <c r="B8643" s="61">
        <v>79</v>
      </c>
      <c r="C8643" s="61" t="str">
        <f t="shared" si="429"/>
        <v>No Tie</v>
      </c>
      <c r="D8643" s="63">
        <f t="shared" si="430"/>
        <v>79</v>
      </c>
      <c r="E8643" s="63">
        <v>79</v>
      </c>
      <c r="F8643" s="61" t="s">
        <v>541</v>
      </c>
      <c r="G8643" s="61" t="str">
        <f t="shared" si="431"/>
        <v>Matt Jones</v>
      </c>
    </row>
    <row r="8644" spans="1:7" thickBot="1">
      <c r="A8644" s="62" t="s">
        <v>898</v>
      </c>
      <c r="B8644" s="61" t="s">
        <v>724</v>
      </c>
      <c r="C8644" s="61">
        <f t="shared" si="429"/>
        <v>1</v>
      </c>
      <c r="D8644" s="63" t="str">
        <f t="shared" si="430"/>
        <v>80</v>
      </c>
      <c r="E8644" s="63">
        <v>80</v>
      </c>
      <c r="F8644" s="61" t="s">
        <v>557</v>
      </c>
      <c r="G8644" s="61" t="str">
        <f t="shared" si="431"/>
        <v>Nick Watney</v>
      </c>
    </row>
    <row r="8645" spans="1:7" thickBot="1">
      <c r="A8645" s="62" t="s">
        <v>898</v>
      </c>
      <c r="B8645" s="61" t="s">
        <v>724</v>
      </c>
      <c r="C8645" s="61">
        <f t="shared" si="429"/>
        <v>1</v>
      </c>
      <c r="D8645" s="63" t="str">
        <f t="shared" si="430"/>
        <v>80</v>
      </c>
      <c r="E8645" s="63">
        <v>80</v>
      </c>
      <c r="F8645" s="61" t="s">
        <v>668</v>
      </c>
      <c r="G8645" s="61" t="str">
        <f t="shared" si="431"/>
        <v>Scott Langley</v>
      </c>
    </row>
    <row r="8646" spans="1:7" thickBot="1">
      <c r="A8646" s="62" t="s">
        <v>898</v>
      </c>
      <c r="B8646" s="61">
        <v>82</v>
      </c>
      <c r="C8646" s="61" t="str">
        <f t="shared" si="429"/>
        <v>No Tie</v>
      </c>
      <c r="D8646" s="63">
        <f t="shared" si="430"/>
        <v>82</v>
      </c>
      <c r="E8646" s="63">
        <v>82</v>
      </c>
      <c r="F8646" s="61" t="s">
        <v>683</v>
      </c>
      <c r="G8646" s="61" t="str">
        <f t="shared" si="431"/>
        <v>Jason Bohn</v>
      </c>
    </row>
    <row r="8647" spans="1:7" thickBot="1">
      <c r="A8647" s="62" t="s">
        <v>898</v>
      </c>
      <c r="B8647" s="61" t="s">
        <v>725</v>
      </c>
      <c r="C8647" s="61">
        <f t="shared" si="429"/>
        <v>1</v>
      </c>
      <c r="D8647" s="63" t="str">
        <f t="shared" si="430"/>
        <v>83</v>
      </c>
      <c r="E8647" s="63">
        <v>83</v>
      </c>
      <c r="F8647" s="61" t="s">
        <v>687</v>
      </c>
      <c r="G8647" s="61" t="str">
        <f t="shared" si="431"/>
        <v>K.J. Choi</v>
      </c>
    </row>
    <row r="8648" spans="1:7" thickBot="1">
      <c r="A8648" s="62" t="s">
        <v>898</v>
      </c>
      <c r="B8648" s="61" t="s">
        <v>725</v>
      </c>
      <c r="C8648" s="61">
        <f t="shared" si="429"/>
        <v>1</v>
      </c>
      <c r="D8648" s="63" t="str">
        <f t="shared" si="430"/>
        <v>83</v>
      </c>
      <c r="E8648" s="63">
        <v>83</v>
      </c>
      <c r="F8648" s="61" t="s">
        <v>518</v>
      </c>
      <c r="G8648" s="61" t="str">
        <f t="shared" si="431"/>
        <v>Martin Laird</v>
      </c>
    </row>
    <row r="8649" spans="1:7" thickBot="1">
      <c r="A8649" s="62" t="s">
        <v>898</v>
      </c>
      <c r="B8649" s="61">
        <v>85</v>
      </c>
      <c r="C8649" s="61" t="str">
        <f t="shared" si="429"/>
        <v>No Tie</v>
      </c>
      <c r="D8649" s="63">
        <f t="shared" si="430"/>
        <v>85</v>
      </c>
      <c r="E8649" s="63">
        <v>85</v>
      </c>
      <c r="F8649" s="61" t="s">
        <v>602</v>
      </c>
      <c r="G8649" s="61" t="str">
        <f t="shared" si="431"/>
        <v>Michael Thompson</v>
      </c>
    </row>
    <row r="8650" spans="1:7" thickBot="1">
      <c r="A8650" s="62" t="s">
        <v>898</v>
      </c>
      <c r="B8650" s="61">
        <v>86</v>
      </c>
      <c r="C8650" s="61" t="str">
        <f t="shared" si="429"/>
        <v>No Tie</v>
      </c>
      <c r="D8650" s="63">
        <f t="shared" si="430"/>
        <v>86</v>
      </c>
      <c r="E8650" s="63">
        <v>86</v>
      </c>
      <c r="F8650" s="61" t="s">
        <v>597</v>
      </c>
      <c r="G8650" s="61" t="str">
        <f t="shared" si="431"/>
        <v>Kevin Streelman</v>
      </c>
    </row>
    <row r="8651" spans="1:7" thickBot="1">
      <c r="A8651" s="62" t="s">
        <v>898</v>
      </c>
      <c r="B8651" s="61">
        <v>87</v>
      </c>
      <c r="C8651" s="61" t="str">
        <f t="shared" si="429"/>
        <v>No Tie</v>
      </c>
      <c r="D8651" s="63">
        <f t="shared" si="430"/>
        <v>87</v>
      </c>
      <c r="E8651" s="63">
        <v>87</v>
      </c>
      <c r="F8651" s="61" t="s">
        <v>526</v>
      </c>
      <c r="G8651" s="61" t="str">
        <f t="shared" si="431"/>
        <v>Hudson Swafford</v>
      </c>
    </row>
    <row r="8652" spans="1:7" thickBot="1">
      <c r="A8652" s="62" t="s">
        <v>898</v>
      </c>
      <c r="B8652" s="61" t="s">
        <v>896</v>
      </c>
      <c r="C8652" s="61">
        <f t="shared" ref="C8652:C8715" si="432">IFERROR(SEARCH("T",B8652),"No Tie")</f>
        <v>1</v>
      </c>
      <c r="D8652" s="63" t="str">
        <f t="shared" ref="D8652:D8715" si="433">IF(C8652="No Tie",B8652,RIGHT(B8652,LEN(B8652)-1))</f>
        <v>88</v>
      </c>
      <c r="E8652" s="63">
        <v>88</v>
      </c>
      <c r="F8652" s="61" t="s">
        <v>524</v>
      </c>
      <c r="G8652" s="61" t="str">
        <f t="shared" ref="G8652:G8715" si="434">TRIM(SUBSTITUTE(F8652,CHAR(160),CHAR(32)))</f>
        <v>Angel Cabrera</v>
      </c>
    </row>
    <row r="8653" spans="1:7" thickBot="1">
      <c r="A8653" s="62" t="s">
        <v>898</v>
      </c>
      <c r="B8653" s="61" t="s">
        <v>896</v>
      </c>
      <c r="C8653" s="61">
        <f t="shared" si="432"/>
        <v>1</v>
      </c>
      <c r="D8653" s="63" t="str">
        <f t="shared" si="433"/>
        <v>88</v>
      </c>
      <c r="E8653" s="63">
        <v>88</v>
      </c>
      <c r="F8653" s="61" t="s">
        <v>515</v>
      </c>
      <c r="G8653" s="61" t="str">
        <f t="shared" si="434"/>
        <v>Steven Bowditch</v>
      </c>
    </row>
    <row r="8654" spans="1:7" thickBot="1">
      <c r="A8654" s="62" t="s">
        <v>898</v>
      </c>
      <c r="B8654" s="61">
        <v>90</v>
      </c>
      <c r="C8654" s="61" t="str">
        <f t="shared" si="432"/>
        <v>No Tie</v>
      </c>
      <c r="D8654" s="63">
        <f t="shared" si="433"/>
        <v>90</v>
      </c>
      <c r="E8654" s="63">
        <v>90</v>
      </c>
      <c r="F8654" s="61" t="s">
        <v>669</v>
      </c>
      <c r="G8654" s="61" t="str">
        <f t="shared" si="434"/>
        <v>William McGirt</v>
      </c>
    </row>
    <row r="8655" spans="1:7" thickBot="1">
      <c r="A8655" s="62" t="s">
        <v>898</v>
      </c>
      <c r="B8655" s="61">
        <v>91</v>
      </c>
      <c r="C8655" s="61" t="str">
        <f t="shared" si="432"/>
        <v>No Tie</v>
      </c>
      <c r="D8655" s="63">
        <f t="shared" si="433"/>
        <v>91</v>
      </c>
      <c r="E8655" s="63">
        <v>91</v>
      </c>
      <c r="F8655" s="61" t="s">
        <v>627</v>
      </c>
      <c r="G8655" s="61" t="str">
        <f t="shared" si="434"/>
        <v>Andrew Svoboda</v>
      </c>
    </row>
    <row r="8656" spans="1:7" thickBot="1">
      <c r="A8656" s="62" t="s">
        <v>898</v>
      </c>
      <c r="B8656" s="61">
        <v>92</v>
      </c>
      <c r="C8656" s="61" t="str">
        <f t="shared" si="432"/>
        <v>No Tie</v>
      </c>
      <c r="D8656" s="63">
        <f t="shared" si="433"/>
        <v>92</v>
      </c>
      <c r="E8656" s="63">
        <v>92</v>
      </c>
      <c r="F8656" s="61" t="s">
        <v>744</v>
      </c>
      <c r="G8656" s="61" t="str">
        <f t="shared" si="434"/>
        <v>Stuart Appleby</v>
      </c>
    </row>
    <row r="8657" spans="1:7" thickBot="1">
      <c r="A8657" s="62" t="s">
        <v>898</v>
      </c>
      <c r="B8657" s="61">
        <v>93</v>
      </c>
      <c r="C8657" s="61" t="str">
        <f t="shared" si="432"/>
        <v>No Tie</v>
      </c>
      <c r="D8657" s="63">
        <f t="shared" si="433"/>
        <v>93</v>
      </c>
      <c r="E8657" s="63">
        <v>93</v>
      </c>
      <c r="F8657" s="61" t="s">
        <v>501</v>
      </c>
      <c r="G8657" s="61" t="str">
        <f t="shared" si="434"/>
        <v>J.B. Holmes</v>
      </c>
    </row>
    <row r="8658" spans="1:7" thickBot="1">
      <c r="A8658" s="62" t="s">
        <v>898</v>
      </c>
      <c r="B8658" s="61" t="s">
        <v>730</v>
      </c>
      <c r="C8658" s="61">
        <f t="shared" si="432"/>
        <v>1</v>
      </c>
      <c r="D8658" s="63" t="str">
        <f t="shared" si="433"/>
        <v>94</v>
      </c>
      <c r="E8658" s="63">
        <v>94</v>
      </c>
      <c r="F8658" s="61" t="s">
        <v>691</v>
      </c>
      <c r="G8658" s="61" t="str">
        <f t="shared" si="434"/>
        <v>Brian Davis</v>
      </c>
    </row>
    <row r="8659" spans="1:7" thickBot="1">
      <c r="A8659" s="62" t="s">
        <v>898</v>
      </c>
      <c r="B8659" s="61" t="s">
        <v>730</v>
      </c>
      <c r="C8659" s="61">
        <f t="shared" si="432"/>
        <v>1</v>
      </c>
      <c r="D8659" s="63" t="str">
        <f t="shared" si="433"/>
        <v>94</v>
      </c>
      <c r="E8659" s="63">
        <v>94</v>
      </c>
      <c r="F8659" s="61" t="s">
        <v>502</v>
      </c>
      <c r="G8659" s="61" t="str">
        <f t="shared" si="434"/>
        <v>Charlie Beljan</v>
      </c>
    </row>
    <row r="8660" spans="1:7" thickBot="1">
      <c r="A8660" s="62" t="s">
        <v>898</v>
      </c>
      <c r="B8660" s="61" t="s">
        <v>730</v>
      </c>
      <c r="C8660" s="61">
        <f t="shared" si="432"/>
        <v>1</v>
      </c>
      <c r="D8660" s="63" t="str">
        <f t="shared" si="433"/>
        <v>94</v>
      </c>
      <c r="E8660" s="63">
        <v>94</v>
      </c>
      <c r="F8660" s="61" t="s">
        <v>523</v>
      </c>
      <c r="G8660" s="61" t="str">
        <f t="shared" si="434"/>
        <v>Jhonattan Vegas</v>
      </c>
    </row>
    <row r="8661" spans="1:7" thickBot="1">
      <c r="A8661" s="62" t="s">
        <v>898</v>
      </c>
      <c r="B8661" s="61" t="s">
        <v>730</v>
      </c>
      <c r="C8661" s="61">
        <f t="shared" si="432"/>
        <v>1</v>
      </c>
      <c r="D8661" s="63" t="str">
        <f t="shared" si="433"/>
        <v>94</v>
      </c>
      <c r="E8661" s="63">
        <v>94</v>
      </c>
      <c r="F8661" s="61" t="s">
        <v>652</v>
      </c>
      <c r="G8661" s="61" t="str">
        <f t="shared" si="434"/>
        <v>Ricky Barnes</v>
      </c>
    </row>
    <row r="8662" spans="1:7" thickBot="1">
      <c r="A8662" s="62" t="s">
        <v>898</v>
      </c>
      <c r="B8662" s="61">
        <v>98</v>
      </c>
      <c r="C8662" s="61" t="str">
        <f t="shared" si="432"/>
        <v>No Tie</v>
      </c>
      <c r="D8662" s="63">
        <f t="shared" si="433"/>
        <v>98</v>
      </c>
      <c r="E8662" s="63">
        <v>98</v>
      </c>
      <c r="F8662" s="61" t="s">
        <v>782</v>
      </c>
      <c r="G8662" s="61" t="str">
        <f t="shared" si="434"/>
        <v>Andrew Loupe</v>
      </c>
    </row>
    <row r="8663" spans="1:7" thickBot="1">
      <c r="A8663" s="62" t="s">
        <v>898</v>
      </c>
      <c r="B8663" s="61">
        <v>99</v>
      </c>
      <c r="C8663" s="61" t="str">
        <f t="shared" si="432"/>
        <v>No Tie</v>
      </c>
      <c r="D8663" s="63">
        <f t="shared" si="433"/>
        <v>99</v>
      </c>
      <c r="E8663" s="63">
        <v>99</v>
      </c>
      <c r="F8663" s="61" t="s">
        <v>606</v>
      </c>
      <c r="G8663" s="61" t="str">
        <f t="shared" si="434"/>
        <v>Michael Putnam</v>
      </c>
    </row>
    <row r="8664" spans="1:7" thickBot="1">
      <c r="A8664" s="62" t="s">
        <v>898</v>
      </c>
      <c r="B8664" s="61" t="s">
        <v>867</v>
      </c>
      <c r="C8664" s="61">
        <f t="shared" si="432"/>
        <v>1</v>
      </c>
      <c r="D8664" s="63" t="str">
        <f t="shared" si="433"/>
        <v>100</v>
      </c>
      <c r="E8664" s="63">
        <v>100</v>
      </c>
      <c r="F8664" s="61" t="s">
        <v>760</v>
      </c>
      <c r="G8664" s="61" t="str">
        <f t="shared" si="434"/>
        <v>Justin Hicks</v>
      </c>
    </row>
    <row r="8665" spans="1:7" thickBot="1">
      <c r="A8665" s="62" t="s">
        <v>898</v>
      </c>
      <c r="B8665" s="61" t="s">
        <v>867</v>
      </c>
      <c r="C8665" s="61">
        <f t="shared" si="432"/>
        <v>1</v>
      </c>
      <c r="D8665" s="63" t="str">
        <f t="shared" si="433"/>
        <v>100</v>
      </c>
      <c r="E8665" s="63">
        <v>100</v>
      </c>
      <c r="F8665" s="61" t="s">
        <v>535</v>
      </c>
      <c r="G8665" s="61" t="str">
        <f t="shared" si="434"/>
        <v>Martin Flores</v>
      </c>
    </row>
    <row r="8666" spans="1:7" thickBot="1">
      <c r="A8666" s="62" t="s">
        <v>898</v>
      </c>
      <c r="B8666" s="61">
        <v>102</v>
      </c>
      <c r="C8666" s="61" t="str">
        <f t="shared" si="432"/>
        <v>No Tie</v>
      </c>
      <c r="D8666" s="63">
        <f t="shared" si="433"/>
        <v>102</v>
      </c>
      <c r="E8666" s="63">
        <v>102</v>
      </c>
      <c r="F8666" s="61" t="s">
        <v>690</v>
      </c>
      <c r="G8666" s="61" t="str">
        <f t="shared" si="434"/>
        <v>Heath Slocum</v>
      </c>
    </row>
    <row r="8667" spans="1:7" thickBot="1">
      <c r="A8667" s="62" t="s">
        <v>898</v>
      </c>
      <c r="B8667" s="61">
        <v>103</v>
      </c>
      <c r="C8667" s="61" t="str">
        <f t="shared" si="432"/>
        <v>No Tie</v>
      </c>
      <c r="D8667" s="63">
        <f t="shared" si="433"/>
        <v>103</v>
      </c>
      <c r="E8667" s="63">
        <v>103</v>
      </c>
      <c r="F8667" s="61" t="s">
        <v>532</v>
      </c>
      <c r="G8667" s="61" t="str">
        <f t="shared" si="434"/>
        <v>Russell Henley</v>
      </c>
    </row>
    <row r="8668" spans="1:7" thickBot="1">
      <c r="A8668" s="62" t="s">
        <v>898</v>
      </c>
      <c r="B8668" s="61" t="s">
        <v>736</v>
      </c>
      <c r="C8668" s="61">
        <f t="shared" si="432"/>
        <v>1</v>
      </c>
      <c r="D8668" s="63" t="str">
        <f t="shared" si="433"/>
        <v>104</v>
      </c>
      <c r="E8668" s="63">
        <v>104</v>
      </c>
      <c r="F8668" s="61" t="s">
        <v>731</v>
      </c>
      <c r="G8668" s="61" t="str">
        <f t="shared" si="434"/>
        <v>Bud Cauley</v>
      </c>
    </row>
    <row r="8669" spans="1:7" thickBot="1">
      <c r="A8669" s="62" t="s">
        <v>898</v>
      </c>
      <c r="B8669" s="61" t="s">
        <v>736</v>
      </c>
      <c r="C8669" s="61">
        <f t="shared" si="432"/>
        <v>1</v>
      </c>
      <c r="D8669" s="63" t="str">
        <f t="shared" si="433"/>
        <v>104</v>
      </c>
      <c r="E8669" s="63">
        <v>104</v>
      </c>
      <c r="F8669" s="61" t="s">
        <v>631</v>
      </c>
      <c r="G8669" s="61" t="str">
        <f t="shared" si="434"/>
        <v>Matt Every</v>
      </c>
    </row>
    <row r="8670" spans="1:7" thickBot="1">
      <c r="A8670" s="62" t="s">
        <v>898</v>
      </c>
      <c r="B8670" s="61">
        <v>106</v>
      </c>
      <c r="C8670" s="61" t="str">
        <f t="shared" si="432"/>
        <v>No Tie</v>
      </c>
      <c r="D8670" s="63">
        <f t="shared" si="433"/>
        <v>106</v>
      </c>
      <c r="E8670" s="63">
        <v>106</v>
      </c>
      <c r="F8670" s="61" t="s">
        <v>620</v>
      </c>
      <c r="G8670" s="61" t="str">
        <f t="shared" si="434"/>
        <v>Kevin Kisner</v>
      </c>
    </row>
    <row r="8671" spans="1:7" thickBot="1">
      <c r="A8671" s="62" t="s">
        <v>898</v>
      </c>
      <c r="B8671" s="61">
        <v>107</v>
      </c>
      <c r="C8671" s="61" t="str">
        <f t="shared" si="432"/>
        <v>No Tie</v>
      </c>
      <c r="D8671" s="63">
        <f t="shared" si="433"/>
        <v>107</v>
      </c>
      <c r="E8671" s="63">
        <v>107</v>
      </c>
      <c r="F8671" s="61" t="s">
        <v>694</v>
      </c>
      <c r="G8671" s="61" t="str">
        <f t="shared" si="434"/>
        <v>Billy Hurley III</v>
      </c>
    </row>
    <row r="8672" spans="1:7" thickBot="1">
      <c r="A8672" s="62" t="s">
        <v>898</v>
      </c>
      <c r="B8672" s="61">
        <v>108</v>
      </c>
      <c r="C8672" s="61" t="str">
        <f t="shared" si="432"/>
        <v>No Tie</v>
      </c>
      <c r="D8672" s="63">
        <f t="shared" si="433"/>
        <v>108</v>
      </c>
      <c r="E8672" s="63">
        <v>108</v>
      </c>
      <c r="F8672" s="61" t="s">
        <v>705</v>
      </c>
      <c r="G8672" s="61" t="str">
        <f t="shared" si="434"/>
        <v>Brad Fritsch</v>
      </c>
    </row>
    <row r="8673" spans="1:7" thickBot="1">
      <c r="A8673" s="62" t="s">
        <v>898</v>
      </c>
      <c r="B8673" s="61">
        <v>109</v>
      </c>
      <c r="C8673" s="61" t="str">
        <f t="shared" si="432"/>
        <v>No Tie</v>
      </c>
      <c r="D8673" s="63">
        <f t="shared" si="433"/>
        <v>109</v>
      </c>
      <c r="E8673" s="63">
        <v>109</v>
      </c>
      <c r="F8673" s="61" t="s">
        <v>732</v>
      </c>
      <c r="G8673" s="61" t="str">
        <f t="shared" si="434"/>
        <v>Freddie Jacobson</v>
      </c>
    </row>
    <row r="8674" spans="1:7" thickBot="1">
      <c r="A8674" s="62" t="s">
        <v>898</v>
      </c>
      <c r="B8674" s="61">
        <v>110</v>
      </c>
      <c r="C8674" s="61" t="str">
        <f t="shared" si="432"/>
        <v>No Tie</v>
      </c>
      <c r="D8674" s="63">
        <f t="shared" si="433"/>
        <v>110</v>
      </c>
      <c r="E8674" s="63">
        <v>110</v>
      </c>
      <c r="F8674" s="61" t="s">
        <v>556</v>
      </c>
      <c r="G8674" s="61" t="str">
        <f t="shared" si="434"/>
        <v>Aaron Baddeley</v>
      </c>
    </row>
    <row r="8675" spans="1:7" thickBot="1">
      <c r="A8675" s="62" t="s">
        <v>898</v>
      </c>
      <c r="B8675" s="61">
        <v>111</v>
      </c>
      <c r="C8675" s="61" t="str">
        <f t="shared" si="432"/>
        <v>No Tie</v>
      </c>
      <c r="D8675" s="63">
        <f t="shared" si="433"/>
        <v>111</v>
      </c>
      <c r="E8675" s="63">
        <v>111</v>
      </c>
      <c r="F8675" s="61" t="s">
        <v>592</v>
      </c>
      <c r="G8675" s="61" t="str">
        <f t="shared" si="434"/>
        <v>Rory Sabbatini</v>
      </c>
    </row>
    <row r="8676" spans="1:7" thickBot="1">
      <c r="A8676" s="62" t="s">
        <v>898</v>
      </c>
      <c r="B8676" s="61">
        <v>112</v>
      </c>
      <c r="C8676" s="61" t="str">
        <f t="shared" si="432"/>
        <v>No Tie</v>
      </c>
      <c r="D8676" s="63">
        <f t="shared" si="433"/>
        <v>112</v>
      </c>
      <c r="E8676" s="63">
        <v>112</v>
      </c>
      <c r="F8676" s="61" t="s">
        <v>680</v>
      </c>
      <c r="G8676" s="61" t="str">
        <f t="shared" si="434"/>
        <v>Ken Duke</v>
      </c>
    </row>
    <row r="8677" spans="1:7" thickBot="1">
      <c r="A8677" s="62" t="s">
        <v>898</v>
      </c>
      <c r="B8677" s="61" t="s">
        <v>886</v>
      </c>
      <c r="C8677" s="61">
        <f t="shared" si="432"/>
        <v>1</v>
      </c>
      <c r="D8677" s="63" t="str">
        <f t="shared" si="433"/>
        <v>113</v>
      </c>
      <c r="E8677" s="63">
        <v>113</v>
      </c>
      <c r="F8677" s="61" t="s">
        <v>696</v>
      </c>
      <c r="G8677" s="61" t="str">
        <f t="shared" si="434"/>
        <v>Ben Crane</v>
      </c>
    </row>
    <row r="8678" spans="1:7" thickBot="1">
      <c r="A8678" s="62" t="s">
        <v>898</v>
      </c>
      <c r="B8678" s="61" t="s">
        <v>886</v>
      </c>
      <c r="C8678" s="61">
        <f t="shared" si="432"/>
        <v>1</v>
      </c>
      <c r="D8678" s="63" t="str">
        <f t="shared" si="433"/>
        <v>113</v>
      </c>
      <c r="E8678" s="63">
        <v>113</v>
      </c>
      <c r="F8678" s="61" t="s">
        <v>638</v>
      </c>
      <c r="G8678" s="61" t="str">
        <f t="shared" si="434"/>
        <v>Brendon de Jonge</v>
      </c>
    </row>
    <row r="8679" spans="1:7" thickBot="1">
      <c r="A8679" s="62" t="s">
        <v>898</v>
      </c>
      <c r="B8679" s="61" t="s">
        <v>886</v>
      </c>
      <c r="C8679" s="61">
        <f t="shared" si="432"/>
        <v>1</v>
      </c>
      <c r="D8679" s="63" t="str">
        <f t="shared" si="433"/>
        <v>113</v>
      </c>
      <c r="E8679" s="63">
        <v>113</v>
      </c>
      <c r="F8679" s="61" t="s">
        <v>656</v>
      </c>
      <c r="G8679" s="61" t="str">
        <f t="shared" si="434"/>
        <v>Danny Lee</v>
      </c>
    </row>
    <row r="8680" spans="1:7" thickBot="1">
      <c r="A8680" s="62" t="s">
        <v>898</v>
      </c>
      <c r="B8680" s="61">
        <v>116</v>
      </c>
      <c r="C8680" s="61" t="str">
        <f t="shared" si="432"/>
        <v>No Tie</v>
      </c>
      <c r="D8680" s="63">
        <f t="shared" si="433"/>
        <v>116</v>
      </c>
      <c r="E8680" s="63">
        <v>116</v>
      </c>
      <c r="F8680" s="61" t="s">
        <v>585</v>
      </c>
      <c r="G8680" s="61" t="str">
        <f t="shared" si="434"/>
        <v>Vijay Singh</v>
      </c>
    </row>
    <row r="8681" spans="1:7" thickBot="1">
      <c r="A8681" s="62" t="s">
        <v>898</v>
      </c>
      <c r="B8681" s="61">
        <v>117</v>
      </c>
      <c r="C8681" s="61" t="str">
        <f t="shared" si="432"/>
        <v>No Tie</v>
      </c>
      <c r="D8681" s="63">
        <f t="shared" si="433"/>
        <v>117</v>
      </c>
      <c r="E8681" s="63">
        <v>117</v>
      </c>
      <c r="F8681" s="61" t="s">
        <v>787</v>
      </c>
      <c r="G8681" s="61" t="str">
        <f t="shared" si="434"/>
        <v>Wes Roach</v>
      </c>
    </row>
    <row r="8682" spans="1:7" thickBot="1">
      <c r="A8682" s="62" t="s">
        <v>898</v>
      </c>
      <c r="B8682" s="61">
        <v>118</v>
      </c>
      <c r="C8682" s="61" t="str">
        <f t="shared" si="432"/>
        <v>No Tie</v>
      </c>
      <c r="D8682" s="63">
        <f t="shared" si="433"/>
        <v>118</v>
      </c>
      <c r="E8682" s="63">
        <v>118</v>
      </c>
      <c r="F8682" s="61" t="s">
        <v>626</v>
      </c>
      <c r="G8682" s="61" t="str">
        <f t="shared" si="434"/>
        <v>Brice Garnett</v>
      </c>
    </row>
    <row r="8683" spans="1:7" thickBot="1">
      <c r="A8683" s="62" t="s">
        <v>898</v>
      </c>
      <c r="B8683" s="61" t="s">
        <v>625</v>
      </c>
      <c r="C8683" s="61">
        <f t="shared" si="432"/>
        <v>1</v>
      </c>
      <c r="D8683" s="63" t="str">
        <f t="shared" si="433"/>
        <v>119</v>
      </c>
      <c r="E8683" s="63">
        <v>119</v>
      </c>
      <c r="F8683" s="61" t="s">
        <v>642</v>
      </c>
      <c r="G8683" s="61" t="str">
        <f t="shared" si="434"/>
        <v>John Merrick</v>
      </c>
    </row>
    <row r="8684" spans="1:7" thickBot="1">
      <c r="A8684" s="62" t="s">
        <v>898</v>
      </c>
      <c r="B8684" s="61" t="s">
        <v>625</v>
      </c>
      <c r="C8684" s="61">
        <f t="shared" si="432"/>
        <v>1</v>
      </c>
      <c r="D8684" s="63" t="str">
        <f t="shared" si="433"/>
        <v>119</v>
      </c>
      <c r="E8684" s="63">
        <v>119</v>
      </c>
      <c r="F8684" s="61" t="s">
        <v>527</v>
      </c>
      <c r="G8684" s="61" t="str">
        <f t="shared" si="434"/>
        <v>Louis Oosthuizen</v>
      </c>
    </row>
    <row r="8685" spans="1:7" thickBot="1">
      <c r="A8685" s="62" t="s">
        <v>898</v>
      </c>
      <c r="B8685" s="61">
        <v>121</v>
      </c>
      <c r="C8685" s="61" t="str">
        <f t="shared" si="432"/>
        <v>No Tie</v>
      </c>
      <c r="D8685" s="63">
        <f t="shared" si="433"/>
        <v>121</v>
      </c>
      <c r="E8685" s="63">
        <v>121</v>
      </c>
      <c r="F8685" s="61" t="s">
        <v>684</v>
      </c>
      <c r="G8685" s="61" t="str">
        <f t="shared" si="434"/>
        <v>Luke Donald</v>
      </c>
    </row>
    <row r="8686" spans="1:7" thickBot="1">
      <c r="A8686" s="62" t="s">
        <v>898</v>
      </c>
      <c r="B8686" s="61">
        <v>122</v>
      </c>
      <c r="C8686" s="61" t="str">
        <f t="shared" si="432"/>
        <v>No Tie</v>
      </c>
      <c r="D8686" s="63">
        <f t="shared" si="433"/>
        <v>122</v>
      </c>
      <c r="E8686" s="63">
        <v>122</v>
      </c>
      <c r="F8686" s="61" t="s">
        <v>644</v>
      </c>
      <c r="G8686" s="61" t="str">
        <f t="shared" si="434"/>
        <v>Pat Perez</v>
      </c>
    </row>
    <row r="8687" spans="1:7" thickBot="1">
      <c r="A8687" s="62" t="s">
        <v>898</v>
      </c>
      <c r="B8687" s="61">
        <v>123</v>
      </c>
      <c r="C8687" s="61" t="str">
        <f t="shared" si="432"/>
        <v>No Tie</v>
      </c>
      <c r="D8687" s="63">
        <f t="shared" si="433"/>
        <v>123</v>
      </c>
      <c r="E8687" s="63">
        <v>123</v>
      </c>
      <c r="F8687" s="61" t="s">
        <v>623</v>
      </c>
      <c r="G8687" s="61" t="str">
        <f t="shared" si="434"/>
        <v>Jonathan Byrd</v>
      </c>
    </row>
    <row r="8688" spans="1:7" thickBot="1">
      <c r="A8688" s="62" t="s">
        <v>898</v>
      </c>
      <c r="B8688" s="61">
        <v>124</v>
      </c>
      <c r="C8688" s="61" t="str">
        <f t="shared" si="432"/>
        <v>No Tie</v>
      </c>
      <c r="D8688" s="63">
        <f t="shared" si="433"/>
        <v>124</v>
      </c>
      <c r="E8688" s="63">
        <v>124</v>
      </c>
      <c r="F8688" s="61" t="s">
        <v>675</v>
      </c>
      <c r="G8688" s="61" t="str">
        <f t="shared" si="434"/>
        <v>Tim Wilkinson</v>
      </c>
    </row>
    <row r="8689" spans="1:7" thickBot="1">
      <c r="A8689" s="62" t="s">
        <v>898</v>
      </c>
      <c r="B8689" s="61">
        <v>125</v>
      </c>
      <c r="C8689" s="61" t="str">
        <f t="shared" si="432"/>
        <v>No Tie</v>
      </c>
      <c r="D8689" s="63">
        <f t="shared" si="433"/>
        <v>125</v>
      </c>
      <c r="E8689" s="63">
        <v>125</v>
      </c>
      <c r="F8689" s="61" t="s">
        <v>559</v>
      </c>
      <c r="G8689" s="61" t="str">
        <f t="shared" si="434"/>
        <v>Jim Herman</v>
      </c>
    </row>
    <row r="8690" spans="1:7" thickBot="1">
      <c r="A8690" s="62" t="s">
        <v>898</v>
      </c>
      <c r="B8690" s="61" t="s">
        <v>862</v>
      </c>
      <c r="C8690" s="61">
        <f t="shared" si="432"/>
        <v>1</v>
      </c>
      <c r="D8690" s="63" t="str">
        <f t="shared" si="433"/>
        <v>126</v>
      </c>
      <c r="E8690" s="63">
        <v>126</v>
      </c>
      <c r="F8690" s="61" t="s">
        <v>610</v>
      </c>
      <c r="G8690" s="61" t="str">
        <f t="shared" si="434"/>
        <v>Erik Compton</v>
      </c>
    </row>
    <row r="8691" spans="1:7" thickBot="1">
      <c r="A8691" s="62" t="s">
        <v>898</v>
      </c>
      <c r="B8691" s="61" t="s">
        <v>862</v>
      </c>
      <c r="C8691" s="61">
        <f t="shared" si="432"/>
        <v>1</v>
      </c>
      <c r="D8691" s="63" t="str">
        <f t="shared" si="433"/>
        <v>126</v>
      </c>
      <c r="E8691" s="63">
        <v>126</v>
      </c>
      <c r="F8691" s="61" t="s">
        <v>635</v>
      </c>
      <c r="G8691" s="61" t="str">
        <f t="shared" si="434"/>
        <v>Nicholas Thompson</v>
      </c>
    </row>
    <row r="8692" spans="1:7" thickBot="1">
      <c r="A8692" s="62" t="s">
        <v>898</v>
      </c>
      <c r="B8692" s="61">
        <v>128</v>
      </c>
      <c r="C8692" s="61" t="str">
        <f t="shared" si="432"/>
        <v>No Tie</v>
      </c>
      <c r="D8692" s="63">
        <f t="shared" si="433"/>
        <v>128</v>
      </c>
      <c r="E8692" s="63">
        <v>128</v>
      </c>
      <c r="F8692" s="61" t="s">
        <v>580</v>
      </c>
      <c r="G8692" s="61" t="str">
        <f t="shared" si="434"/>
        <v>Ernie Els</v>
      </c>
    </row>
    <row r="8693" spans="1:7" thickBot="1">
      <c r="A8693" s="62" t="s">
        <v>898</v>
      </c>
      <c r="B8693" s="61" t="s">
        <v>897</v>
      </c>
      <c r="C8693" s="61">
        <f t="shared" si="432"/>
        <v>1</v>
      </c>
      <c r="D8693" s="63" t="str">
        <f t="shared" si="433"/>
        <v>129</v>
      </c>
      <c r="E8693" s="63">
        <v>129</v>
      </c>
      <c r="F8693" s="61" t="s">
        <v>695</v>
      </c>
      <c r="G8693" s="61" t="str">
        <f t="shared" si="434"/>
        <v>Justin Leonard</v>
      </c>
    </row>
    <row r="8694" spans="1:7" thickBot="1">
      <c r="A8694" s="62" t="s">
        <v>898</v>
      </c>
      <c r="B8694" s="61" t="s">
        <v>897</v>
      </c>
      <c r="C8694" s="61">
        <f t="shared" si="432"/>
        <v>1</v>
      </c>
      <c r="D8694" s="63" t="str">
        <f t="shared" si="433"/>
        <v>129</v>
      </c>
      <c r="E8694" s="63">
        <v>129</v>
      </c>
      <c r="F8694" s="61" t="s">
        <v>534</v>
      </c>
      <c r="G8694" s="61" t="str">
        <f t="shared" si="434"/>
        <v>Lucas Glover</v>
      </c>
    </row>
    <row r="8695" spans="1:7" thickBot="1">
      <c r="A8695" s="62" t="s">
        <v>898</v>
      </c>
      <c r="B8695" s="61">
        <v>131</v>
      </c>
      <c r="C8695" s="61" t="str">
        <f t="shared" si="432"/>
        <v>No Tie</v>
      </c>
      <c r="D8695" s="63">
        <f t="shared" si="433"/>
        <v>131</v>
      </c>
      <c r="E8695" s="63">
        <v>131</v>
      </c>
      <c r="F8695" s="61" t="s">
        <v>637</v>
      </c>
      <c r="G8695" s="61" t="str">
        <f t="shared" si="434"/>
        <v>Tyrone Van Aswegen</v>
      </c>
    </row>
    <row r="8696" spans="1:7" thickBot="1">
      <c r="A8696" s="62" t="s">
        <v>898</v>
      </c>
      <c r="B8696" s="61">
        <v>132</v>
      </c>
      <c r="C8696" s="61" t="str">
        <f t="shared" si="432"/>
        <v>No Tie</v>
      </c>
      <c r="D8696" s="63">
        <f t="shared" si="433"/>
        <v>132</v>
      </c>
      <c r="E8696" s="63">
        <v>132</v>
      </c>
      <c r="F8696" s="61" t="s">
        <v>783</v>
      </c>
      <c r="G8696" s="61" t="str">
        <f t="shared" si="434"/>
        <v>Jamie Lovemark</v>
      </c>
    </row>
    <row r="8697" spans="1:7" thickBot="1">
      <c r="A8697" s="62" t="s">
        <v>898</v>
      </c>
      <c r="B8697" s="61">
        <v>133</v>
      </c>
      <c r="C8697" s="61" t="str">
        <f t="shared" si="432"/>
        <v>No Tie</v>
      </c>
      <c r="D8697" s="63">
        <f t="shared" si="433"/>
        <v>133</v>
      </c>
      <c r="E8697" s="63">
        <v>133</v>
      </c>
      <c r="F8697" s="61" t="s">
        <v>673</v>
      </c>
      <c r="G8697" s="61" t="str">
        <f t="shared" si="434"/>
        <v>John Huh</v>
      </c>
    </row>
    <row r="8698" spans="1:7" thickBot="1">
      <c r="A8698" s="62" t="s">
        <v>898</v>
      </c>
      <c r="B8698" s="61">
        <v>134</v>
      </c>
      <c r="C8698" s="61" t="str">
        <f t="shared" si="432"/>
        <v>No Tie</v>
      </c>
      <c r="D8698" s="63">
        <f t="shared" si="433"/>
        <v>134</v>
      </c>
      <c r="E8698" s="63">
        <v>134</v>
      </c>
      <c r="F8698" s="61" t="s">
        <v>561</v>
      </c>
      <c r="G8698" s="61" t="str">
        <f t="shared" si="434"/>
        <v>Geoff Ogilvy</v>
      </c>
    </row>
    <row r="8699" spans="1:7" thickBot="1">
      <c r="A8699" s="62" t="s">
        <v>898</v>
      </c>
      <c r="B8699" s="61">
        <v>135</v>
      </c>
      <c r="C8699" s="61" t="str">
        <f t="shared" si="432"/>
        <v>No Tie</v>
      </c>
      <c r="D8699" s="63">
        <f t="shared" si="433"/>
        <v>135</v>
      </c>
      <c r="E8699" s="63">
        <v>135</v>
      </c>
      <c r="F8699" s="61" t="s">
        <v>681</v>
      </c>
      <c r="G8699" s="61" t="str">
        <f t="shared" si="434"/>
        <v>Bryce Molder</v>
      </c>
    </row>
    <row r="8700" spans="1:7" thickBot="1">
      <c r="A8700" s="62" t="s">
        <v>898</v>
      </c>
      <c r="B8700" s="61">
        <v>136</v>
      </c>
      <c r="C8700" s="61" t="str">
        <f t="shared" si="432"/>
        <v>No Tie</v>
      </c>
      <c r="D8700" s="63">
        <f t="shared" si="433"/>
        <v>136</v>
      </c>
      <c r="E8700" s="63">
        <v>136</v>
      </c>
      <c r="F8700" s="61" t="s">
        <v>596</v>
      </c>
      <c r="G8700" s="61" t="str">
        <f t="shared" si="434"/>
        <v>David Lingmerth</v>
      </c>
    </row>
    <row r="8701" spans="1:7" thickBot="1">
      <c r="A8701" s="62" t="s">
        <v>898</v>
      </c>
      <c r="B8701" s="61">
        <v>137</v>
      </c>
      <c r="C8701" s="61" t="str">
        <f t="shared" si="432"/>
        <v>No Tie</v>
      </c>
      <c r="D8701" s="63">
        <f t="shared" si="433"/>
        <v>137</v>
      </c>
      <c r="E8701" s="63">
        <v>137</v>
      </c>
      <c r="F8701" s="61" t="s">
        <v>622</v>
      </c>
      <c r="G8701" s="61" t="str">
        <f t="shared" si="434"/>
        <v>Jonas Blixt</v>
      </c>
    </row>
    <row r="8702" spans="1:7" thickBot="1">
      <c r="A8702" s="62" t="s">
        <v>898</v>
      </c>
      <c r="B8702" s="61">
        <v>138</v>
      </c>
      <c r="C8702" s="61" t="str">
        <f t="shared" si="432"/>
        <v>No Tie</v>
      </c>
      <c r="D8702" s="63">
        <f t="shared" si="433"/>
        <v>138</v>
      </c>
      <c r="E8702" s="63">
        <v>138</v>
      </c>
      <c r="F8702" s="61" t="s">
        <v>568</v>
      </c>
      <c r="G8702" s="61" t="str">
        <f t="shared" si="434"/>
        <v>Retief Goosen</v>
      </c>
    </row>
    <row r="8703" spans="1:7" thickBot="1">
      <c r="A8703" s="62" t="s">
        <v>898</v>
      </c>
      <c r="B8703" s="61">
        <v>139</v>
      </c>
      <c r="C8703" s="61" t="str">
        <f t="shared" si="432"/>
        <v>No Tie</v>
      </c>
      <c r="D8703" s="63">
        <f t="shared" si="433"/>
        <v>139</v>
      </c>
      <c r="E8703" s="63">
        <v>139</v>
      </c>
      <c r="F8703" s="61" t="s">
        <v>758</v>
      </c>
      <c r="G8703" s="61" t="str">
        <f t="shared" si="434"/>
        <v>Ted Potter, Jr.</v>
      </c>
    </row>
    <row r="8704" spans="1:7" thickBot="1">
      <c r="A8704" s="62" t="s">
        <v>898</v>
      </c>
      <c r="B8704" s="61">
        <v>140</v>
      </c>
      <c r="C8704" s="61" t="str">
        <f t="shared" si="432"/>
        <v>No Tie</v>
      </c>
      <c r="D8704" s="63">
        <f t="shared" si="433"/>
        <v>140</v>
      </c>
      <c r="E8704" s="63">
        <v>140</v>
      </c>
      <c r="F8704" s="61" t="s">
        <v>717</v>
      </c>
      <c r="G8704" s="61" t="str">
        <f t="shared" si="434"/>
        <v>Tommy Gainey</v>
      </c>
    </row>
    <row r="8705" spans="1:7" thickBot="1">
      <c r="A8705" s="62" t="s">
        <v>898</v>
      </c>
      <c r="B8705" s="61">
        <v>141</v>
      </c>
      <c r="C8705" s="61" t="str">
        <f t="shared" si="432"/>
        <v>No Tie</v>
      </c>
      <c r="D8705" s="63">
        <f t="shared" si="433"/>
        <v>141</v>
      </c>
      <c r="E8705" s="63">
        <v>141</v>
      </c>
      <c r="F8705" s="61" t="s">
        <v>542</v>
      </c>
      <c r="G8705" s="61" t="str">
        <f t="shared" si="434"/>
        <v>Sean O'Hair</v>
      </c>
    </row>
    <row r="8706" spans="1:7" thickBot="1">
      <c r="A8706" s="62" t="s">
        <v>898</v>
      </c>
      <c r="B8706" s="61" t="s">
        <v>834</v>
      </c>
      <c r="C8706" s="61">
        <f t="shared" si="432"/>
        <v>1</v>
      </c>
      <c r="D8706" s="63" t="str">
        <f t="shared" si="433"/>
        <v>142</v>
      </c>
      <c r="E8706" s="63">
        <v>142</v>
      </c>
      <c r="F8706" s="61" t="s">
        <v>546</v>
      </c>
      <c r="G8706" s="61" t="str">
        <f t="shared" si="434"/>
        <v>James Hahn</v>
      </c>
    </row>
    <row r="8707" spans="1:7" thickBot="1">
      <c r="A8707" s="62" t="s">
        <v>898</v>
      </c>
      <c r="B8707" s="61" t="s">
        <v>834</v>
      </c>
      <c r="C8707" s="61">
        <f t="shared" si="432"/>
        <v>1</v>
      </c>
      <c r="D8707" s="63" t="str">
        <f t="shared" si="433"/>
        <v>142</v>
      </c>
      <c r="E8707" s="63">
        <v>142</v>
      </c>
      <c r="F8707" s="61" t="s">
        <v>712</v>
      </c>
      <c r="G8707" s="61" t="str">
        <f t="shared" si="434"/>
        <v>Josh Teater</v>
      </c>
    </row>
    <row r="8708" spans="1:7" thickBot="1">
      <c r="A8708" s="62" t="s">
        <v>898</v>
      </c>
      <c r="B8708" s="61">
        <v>144</v>
      </c>
      <c r="C8708" s="61" t="str">
        <f t="shared" si="432"/>
        <v>No Tie</v>
      </c>
      <c r="D8708" s="63">
        <f t="shared" si="433"/>
        <v>144</v>
      </c>
      <c r="E8708" s="63">
        <v>144</v>
      </c>
      <c r="F8708" s="61" t="s">
        <v>704</v>
      </c>
      <c r="G8708" s="61" t="str">
        <f t="shared" si="434"/>
        <v>Kyle Stanley</v>
      </c>
    </row>
    <row r="8709" spans="1:7" thickBot="1">
      <c r="A8709" s="62" t="s">
        <v>898</v>
      </c>
      <c r="B8709" s="61">
        <v>145</v>
      </c>
      <c r="C8709" s="61" t="str">
        <f t="shared" si="432"/>
        <v>No Tie</v>
      </c>
      <c r="D8709" s="63">
        <f t="shared" si="433"/>
        <v>145</v>
      </c>
      <c r="E8709" s="63">
        <v>145</v>
      </c>
      <c r="F8709" s="61" t="s">
        <v>551</v>
      </c>
      <c r="G8709" s="61" t="str">
        <f t="shared" si="434"/>
        <v>Davis Love III</v>
      </c>
    </row>
    <row r="8710" spans="1:7" thickBot="1">
      <c r="A8710" s="62" t="s">
        <v>898</v>
      </c>
      <c r="B8710" s="61">
        <v>146</v>
      </c>
      <c r="C8710" s="61" t="str">
        <f t="shared" si="432"/>
        <v>No Tie</v>
      </c>
      <c r="D8710" s="63">
        <f t="shared" si="433"/>
        <v>146</v>
      </c>
      <c r="E8710" s="63">
        <v>146</v>
      </c>
      <c r="F8710" s="61" t="s">
        <v>748</v>
      </c>
      <c r="G8710" s="61" t="str">
        <f t="shared" si="434"/>
        <v>Trevor Immelman</v>
      </c>
    </row>
    <row r="8711" spans="1:7" thickBot="1">
      <c r="A8711" s="62" t="s">
        <v>898</v>
      </c>
      <c r="B8711" s="61">
        <v>147</v>
      </c>
      <c r="C8711" s="61" t="str">
        <f t="shared" si="432"/>
        <v>No Tie</v>
      </c>
      <c r="D8711" s="63">
        <f t="shared" si="433"/>
        <v>147</v>
      </c>
      <c r="E8711" s="63">
        <v>147</v>
      </c>
      <c r="F8711" s="61" t="s">
        <v>665</v>
      </c>
      <c r="G8711" s="61" t="str">
        <f t="shared" si="434"/>
        <v>Greg Chalmers</v>
      </c>
    </row>
    <row r="8712" spans="1:7" thickBot="1">
      <c r="A8712" s="62" t="s">
        <v>898</v>
      </c>
      <c r="B8712" s="61">
        <v>148</v>
      </c>
      <c r="C8712" s="61" t="str">
        <f t="shared" si="432"/>
        <v>No Tie</v>
      </c>
      <c r="D8712" s="63">
        <f t="shared" si="433"/>
        <v>148</v>
      </c>
      <c r="E8712" s="63">
        <v>148</v>
      </c>
      <c r="F8712" s="61" t="s">
        <v>583</v>
      </c>
      <c r="G8712" s="61" t="str">
        <f t="shared" si="434"/>
        <v>Chesson Hadley</v>
      </c>
    </row>
    <row r="8713" spans="1:7" thickBot="1">
      <c r="A8713" s="62" t="s">
        <v>898</v>
      </c>
      <c r="B8713" s="61">
        <v>149</v>
      </c>
      <c r="C8713" s="61" t="str">
        <f t="shared" si="432"/>
        <v>No Tie</v>
      </c>
      <c r="D8713" s="63">
        <f t="shared" si="433"/>
        <v>149</v>
      </c>
      <c r="E8713" s="63">
        <v>149</v>
      </c>
      <c r="F8713" s="61" t="s">
        <v>570</v>
      </c>
      <c r="G8713" s="61" t="str">
        <f t="shared" si="434"/>
        <v>J.J. Henry</v>
      </c>
    </row>
    <row r="8714" spans="1:7" thickBot="1">
      <c r="A8714" s="62" t="s">
        <v>898</v>
      </c>
      <c r="B8714" s="61">
        <v>150</v>
      </c>
      <c r="C8714" s="61" t="str">
        <f t="shared" si="432"/>
        <v>No Tie</v>
      </c>
      <c r="D8714" s="63">
        <f t="shared" si="433"/>
        <v>150</v>
      </c>
      <c r="E8714" s="63">
        <v>150</v>
      </c>
      <c r="F8714" s="61" t="s">
        <v>601</v>
      </c>
      <c r="G8714" s="61" t="str">
        <f t="shared" si="434"/>
        <v>Gonzalo Fdez-Castano</v>
      </c>
    </row>
    <row r="8715" spans="1:7" thickBot="1">
      <c r="A8715" s="62" t="s">
        <v>898</v>
      </c>
      <c r="B8715" s="61">
        <v>151</v>
      </c>
      <c r="C8715" s="61" t="str">
        <f t="shared" si="432"/>
        <v>No Tie</v>
      </c>
      <c r="D8715" s="63">
        <f t="shared" si="433"/>
        <v>151</v>
      </c>
      <c r="E8715" s="63">
        <v>151</v>
      </c>
      <c r="F8715" s="61" t="s">
        <v>752</v>
      </c>
      <c r="G8715" s="61" t="str">
        <f t="shared" si="434"/>
        <v>Charlie Wi</v>
      </c>
    </row>
    <row r="8716" spans="1:7" thickBot="1">
      <c r="A8716" s="62" t="s">
        <v>898</v>
      </c>
      <c r="B8716" s="61" t="s">
        <v>840</v>
      </c>
      <c r="C8716" s="61">
        <f t="shared" ref="C8716:C8779" si="435">IFERROR(SEARCH("T",B8716),"No Tie")</f>
        <v>1</v>
      </c>
      <c r="D8716" s="63" t="str">
        <f t="shared" ref="D8716:D8779" si="436">IF(C8716="No Tie",B8716,RIGHT(B8716,LEN(B8716)-1))</f>
        <v>152</v>
      </c>
      <c r="E8716" s="63">
        <v>152</v>
      </c>
      <c r="F8716" s="61" t="s">
        <v>734</v>
      </c>
      <c r="G8716" s="61" t="str">
        <f t="shared" ref="G8716:G8779" si="437">TRIM(SUBSTITUTE(F8716,CHAR(160),CHAR(32)))</f>
        <v>James Driscoll</v>
      </c>
    </row>
    <row r="8717" spans="1:7" thickBot="1">
      <c r="A8717" s="62" t="s">
        <v>898</v>
      </c>
      <c r="B8717" s="61" t="s">
        <v>840</v>
      </c>
      <c r="C8717" s="61">
        <f t="shared" si="435"/>
        <v>1</v>
      </c>
      <c r="D8717" s="63" t="str">
        <f t="shared" si="436"/>
        <v>152</v>
      </c>
      <c r="E8717" s="63">
        <v>152</v>
      </c>
      <c r="F8717" s="61" t="s">
        <v>649</v>
      </c>
      <c r="G8717" s="61" t="str">
        <f t="shared" si="437"/>
        <v>Spencer Levin</v>
      </c>
    </row>
    <row r="8718" spans="1:7" thickBot="1">
      <c r="A8718" s="62" t="s">
        <v>898</v>
      </c>
      <c r="B8718" s="61">
        <v>154</v>
      </c>
      <c r="C8718" s="61" t="str">
        <f t="shared" si="435"/>
        <v>No Tie</v>
      </c>
      <c r="D8718" s="63">
        <f t="shared" si="436"/>
        <v>154</v>
      </c>
      <c r="E8718" s="63">
        <v>154</v>
      </c>
      <c r="F8718" s="61" t="s">
        <v>658</v>
      </c>
      <c r="G8718" s="61" t="str">
        <f t="shared" si="437"/>
        <v>Robert Allenby</v>
      </c>
    </row>
    <row r="8719" spans="1:7" thickBot="1">
      <c r="A8719" s="62" t="s">
        <v>898</v>
      </c>
      <c r="B8719" s="61">
        <v>155</v>
      </c>
      <c r="C8719" s="61" t="str">
        <f t="shared" si="435"/>
        <v>No Tie</v>
      </c>
      <c r="D8719" s="63">
        <f t="shared" si="436"/>
        <v>155</v>
      </c>
      <c r="E8719" s="63">
        <v>155</v>
      </c>
      <c r="F8719" s="61" t="s">
        <v>763</v>
      </c>
      <c r="G8719" s="61" t="str">
        <f t="shared" si="437"/>
        <v>Richard Lee</v>
      </c>
    </row>
    <row r="8720" spans="1:7" thickBot="1">
      <c r="A8720" s="62" t="s">
        <v>898</v>
      </c>
      <c r="B8720" s="61">
        <v>156</v>
      </c>
      <c r="C8720" s="61" t="str">
        <f t="shared" si="435"/>
        <v>No Tie</v>
      </c>
      <c r="D8720" s="63">
        <f t="shared" si="436"/>
        <v>156</v>
      </c>
      <c r="E8720" s="63">
        <v>156</v>
      </c>
      <c r="F8720" s="61" t="s">
        <v>575</v>
      </c>
      <c r="G8720" s="61" t="str">
        <f t="shared" si="437"/>
        <v>Boo Weekley</v>
      </c>
    </row>
    <row r="8721" spans="1:7" thickBot="1">
      <c r="A8721" s="62" t="s">
        <v>898</v>
      </c>
      <c r="B8721" s="61">
        <v>157</v>
      </c>
      <c r="C8721" s="61" t="str">
        <f t="shared" si="435"/>
        <v>No Tie</v>
      </c>
      <c r="D8721" s="63">
        <f t="shared" si="436"/>
        <v>157</v>
      </c>
      <c r="E8721" s="63">
        <v>157</v>
      </c>
      <c r="F8721" s="61" t="s">
        <v>678</v>
      </c>
      <c r="G8721" s="61" t="str">
        <f t="shared" si="437"/>
        <v>Chad Collins</v>
      </c>
    </row>
    <row r="8722" spans="1:7" thickBot="1">
      <c r="A8722" s="62" t="s">
        <v>898</v>
      </c>
      <c r="B8722" s="61">
        <v>158</v>
      </c>
      <c r="C8722" s="61" t="str">
        <f t="shared" si="435"/>
        <v>No Tie</v>
      </c>
      <c r="D8722" s="63">
        <f t="shared" si="436"/>
        <v>158</v>
      </c>
      <c r="E8722" s="63">
        <v>158</v>
      </c>
      <c r="F8722" s="61" t="s">
        <v>579</v>
      </c>
      <c r="G8722" s="61" t="str">
        <f t="shared" si="437"/>
        <v>Scott Stallings</v>
      </c>
    </row>
    <row r="8723" spans="1:7" thickBot="1">
      <c r="A8723" s="62" t="s">
        <v>898</v>
      </c>
      <c r="B8723" s="61">
        <v>159</v>
      </c>
      <c r="C8723" s="61" t="str">
        <f t="shared" si="435"/>
        <v>No Tie</v>
      </c>
      <c r="D8723" s="63">
        <f t="shared" si="436"/>
        <v>159</v>
      </c>
      <c r="E8723" s="63">
        <v>159</v>
      </c>
      <c r="F8723" s="61" t="s">
        <v>672</v>
      </c>
      <c r="G8723" s="61" t="str">
        <f t="shared" si="437"/>
        <v>Roberto Castro</v>
      </c>
    </row>
    <row r="8724" spans="1:7" thickBot="1">
      <c r="A8724" s="62" t="s">
        <v>898</v>
      </c>
      <c r="B8724" s="61">
        <v>160</v>
      </c>
      <c r="C8724" s="61" t="str">
        <f t="shared" si="435"/>
        <v>No Tie</v>
      </c>
      <c r="D8724" s="63">
        <f t="shared" si="436"/>
        <v>160</v>
      </c>
      <c r="E8724" s="63">
        <v>160</v>
      </c>
      <c r="F8724" s="61" t="s">
        <v>545</v>
      </c>
      <c r="G8724" s="61" t="str">
        <f t="shared" si="437"/>
        <v>Derek Ernst</v>
      </c>
    </row>
    <row r="8725" spans="1:7" thickBot="1">
      <c r="A8725" s="62" t="s">
        <v>898</v>
      </c>
      <c r="B8725" s="61">
        <v>161</v>
      </c>
      <c r="C8725" s="61" t="str">
        <f t="shared" si="435"/>
        <v>No Tie</v>
      </c>
      <c r="D8725" s="63">
        <f t="shared" si="436"/>
        <v>161</v>
      </c>
      <c r="E8725" s="63">
        <v>161</v>
      </c>
      <c r="F8725" s="61" t="s">
        <v>773</v>
      </c>
      <c r="G8725" s="61" t="str">
        <f t="shared" si="437"/>
        <v>Brian Gay</v>
      </c>
    </row>
    <row r="8726" spans="1:7" thickBot="1">
      <c r="A8726" s="62" t="s">
        <v>898</v>
      </c>
      <c r="B8726" s="61">
        <v>162</v>
      </c>
      <c r="C8726" s="61" t="str">
        <f t="shared" si="435"/>
        <v>No Tie</v>
      </c>
      <c r="D8726" s="63">
        <f t="shared" si="436"/>
        <v>162</v>
      </c>
      <c r="E8726" s="63">
        <v>162</v>
      </c>
      <c r="F8726" s="61" t="s">
        <v>735</v>
      </c>
      <c r="G8726" s="61" t="str">
        <f t="shared" si="437"/>
        <v>Y.E. Yang</v>
      </c>
    </row>
    <row r="8727" spans="1:7" thickBot="1">
      <c r="A8727" s="62" t="s">
        <v>898</v>
      </c>
      <c r="B8727" s="61">
        <v>163</v>
      </c>
      <c r="C8727" s="61" t="str">
        <f t="shared" si="435"/>
        <v>No Tie</v>
      </c>
      <c r="D8727" s="63">
        <f t="shared" si="436"/>
        <v>163</v>
      </c>
      <c r="E8727" s="63">
        <v>163</v>
      </c>
      <c r="F8727" s="61" t="s">
        <v>674</v>
      </c>
      <c r="G8727" s="61" t="str">
        <f t="shared" si="437"/>
        <v>Mark Wilson</v>
      </c>
    </row>
    <row r="8728" spans="1:7" thickBot="1">
      <c r="A8728" s="62" t="s">
        <v>898</v>
      </c>
      <c r="B8728" s="61">
        <v>164</v>
      </c>
      <c r="C8728" s="61" t="str">
        <f t="shared" si="435"/>
        <v>No Tie</v>
      </c>
      <c r="D8728" s="63">
        <f t="shared" si="436"/>
        <v>164</v>
      </c>
      <c r="E8728" s="63">
        <v>164</v>
      </c>
      <c r="F8728" s="61" t="s">
        <v>775</v>
      </c>
      <c r="G8728" s="61" t="str">
        <f t="shared" si="437"/>
        <v>Ben Curtis</v>
      </c>
    </row>
    <row r="8729" spans="1:7" thickBot="1">
      <c r="A8729" s="62" t="s">
        <v>898</v>
      </c>
      <c r="B8729" s="61">
        <v>165</v>
      </c>
      <c r="C8729" s="61" t="str">
        <f t="shared" si="435"/>
        <v>No Tie</v>
      </c>
      <c r="D8729" s="63">
        <f t="shared" si="436"/>
        <v>165</v>
      </c>
      <c r="E8729" s="63">
        <v>165</v>
      </c>
      <c r="F8729" s="61" t="s">
        <v>767</v>
      </c>
      <c r="G8729" s="61" t="str">
        <f t="shared" si="437"/>
        <v>Jeff Maggert</v>
      </c>
    </row>
    <row r="8730" spans="1:7" thickBot="1">
      <c r="A8730" s="62" t="s">
        <v>898</v>
      </c>
      <c r="B8730" s="61">
        <v>166</v>
      </c>
      <c r="C8730" s="61" t="str">
        <f t="shared" si="435"/>
        <v>No Tie</v>
      </c>
      <c r="D8730" s="63">
        <f t="shared" si="436"/>
        <v>166</v>
      </c>
      <c r="E8730" s="63">
        <v>166</v>
      </c>
      <c r="F8730" s="61" t="s">
        <v>584</v>
      </c>
      <c r="G8730" s="61" t="str">
        <f t="shared" si="437"/>
        <v>Johnson Wagner</v>
      </c>
    </row>
    <row r="8731" spans="1:7" thickBot="1">
      <c r="A8731" s="62" t="s">
        <v>898</v>
      </c>
      <c r="B8731" s="61">
        <v>167</v>
      </c>
      <c r="C8731" s="61" t="str">
        <f t="shared" si="435"/>
        <v>No Tie</v>
      </c>
      <c r="D8731" s="63">
        <f t="shared" si="436"/>
        <v>167</v>
      </c>
      <c r="E8731" s="63">
        <v>167</v>
      </c>
      <c r="F8731" s="61" t="s">
        <v>800</v>
      </c>
      <c r="G8731" s="61" t="str">
        <f t="shared" si="437"/>
        <v>Briny Baird</v>
      </c>
    </row>
    <row r="8732" spans="1:7" thickBot="1">
      <c r="A8732" s="62" t="s">
        <v>898</v>
      </c>
      <c r="B8732" s="61">
        <v>168</v>
      </c>
      <c r="C8732" s="61" t="str">
        <f t="shared" si="435"/>
        <v>No Tie</v>
      </c>
      <c r="D8732" s="63">
        <f t="shared" si="436"/>
        <v>168</v>
      </c>
      <c r="E8732" s="63">
        <v>168</v>
      </c>
      <c r="F8732" s="61" t="s">
        <v>617</v>
      </c>
      <c r="G8732" s="61" t="str">
        <f t="shared" si="437"/>
        <v>John Peterson</v>
      </c>
    </row>
    <row r="8733" spans="1:7" thickBot="1">
      <c r="A8733" s="62" t="s">
        <v>898</v>
      </c>
      <c r="B8733" s="61">
        <v>169</v>
      </c>
      <c r="C8733" s="61" t="str">
        <f t="shared" si="435"/>
        <v>No Tie</v>
      </c>
      <c r="D8733" s="63">
        <f t="shared" si="436"/>
        <v>169</v>
      </c>
      <c r="E8733" s="63">
        <v>169</v>
      </c>
      <c r="F8733" s="61" t="s">
        <v>754</v>
      </c>
      <c r="G8733" s="61" t="str">
        <f t="shared" si="437"/>
        <v>D.H. Lee</v>
      </c>
    </row>
    <row r="8734" spans="1:7" thickBot="1">
      <c r="A8734" s="62" t="s">
        <v>898</v>
      </c>
      <c r="B8734" s="61">
        <v>170</v>
      </c>
      <c r="C8734" s="61" t="str">
        <f t="shared" si="435"/>
        <v>No Tie</v>
      </c>
      <c r="D8734" s="63">
        <f t="shared" si="436"/>
        <v>170</v>
      </c>
      <c r="E8734" s="63">
        <v>170</v>
      </c>
      <c r="F8734" s="61" t="s">
        <v>711</v>
      </c>
      <c r="G8734" s="61" t="str">
        <f t="shared" si="437"/>
        <v>Troy Matteson</v>
      </c>
    </row>
    <row r="8735" spans="1:7" thickBot="1">
      <c r="A8735" s="62" t="s">
        <v>898</v>
      </c>
      <c r="B8735" s="61">
        <v>171</v>
      </c>
      <c r="C8735" s="61" t="str">
        <f t="shared" si="435"/>
        <v>No Tie</v>
      </c>
      <c r="D8735" s="63">
        <f t="shared" si="436"/>
        <v>171</v>
      </c>
      <c r="E8735" s="63">
        <v>171</v>
      </c>
      <c r="F8735" s="61" t="s">
        <v>666</v>
      </c>
      <c r="G8735" s="61" t="str">
        <f t="shared" si="437"/>
        <v>D.A. Points</v>
      </c>
    </row>
    <row r="8736" spans="1:7" thickBot="1">
      <c r="A8736" s="62" t="s">
        <v>898</v>
      </c>
      <c r="B8736" s="61">
        <v>172</v>
      </c>
      <c r="C8736" s="61" t="str">
        <f t="shared" si="435"/>
        <v>No Tie</v>
      </c>
      <c r="D8736" s="63">
        <f t="shared" si="436"/>
        <v>172</v>
      </c>
      <c r="E8736" s="63">
        <v>172</v>
      </c>
      <c r="F8736" s="61" t="s">
        <v>798</v>
      </c>
      <c r="G8736" s="61" t="str">
        <f t="shared" si="437"/>
        <v>Bronson La'Cassie</v>
      </c>
    </row>
    <row r="8737" spans="1:7" thickBot="1">
      <c r="A8737" s="62" t="s">
        <v>898</v>
      </c>
      <c r="B8737" s="61">
        <v>173</v>
      </c>
      <c r="C8737" s="61" t="str">
        <f t="shared" si="435"/>
        <v>No Tie</v>
      </c>
      <c r="D8737" s="63">
        <f t="shared" si="436"/>
        <v>173</v>
      </c>
      <c r="E8737" s="63">
        <v>173</v>
      </c>
      <c r="F8737" s="61" t="s">
        <v>780</v>
      </c>
      <c r="G8737" s="61" t="str">
        <f t="shared" si="437"/>
        <v>Mike Weir</v>
      </c>
    </row>
    <row r="8738" spans="1:7" thickBot="1">
      <c r="A8738" s="62" t="s">
        <v>898</v>
      </c>
      <c r="B8738" s="61">
        <v>174</v>
      </c>
      <c r="C8738" s="61" t="str">
        <f t="shared" si="435"/>
        <v>No Tie</v>
      </c>
      <c r="D8738" s="63">
        <f t="shared" si="436"/>
        <v>174</v>
      </c>
      <c r="E8738" s="63">
        <v>174</v>
      </c>
      <c r="F8738" s="61" t="s">
        <v>785</v>
      </c>
      <c r="G8738" s="61" t="str">
        <f t="shared" si="437"/>
        <v>Kevin Tway</v>
      </c>
    </row>
    <row r="8739" spans="1:7" thickBot="1">
      <c r="A8739" s="62" t="s">
        <v>898</v>
      </c>
      <c r="B8739" s="61">
        <v>175</v>
      </c>
      <c r="C8739" s="61" t="str">
        <f t="shared" si="435"/>
        <v>No Tie</v>
      </c>
      <c r="D8739" s="63">
        <f t="shared" si="436"/>
        <v>175</v>
      </c>
      <c r="E8739" s="63">
        <v>175</v>
      </c>
      <c r="F8739" s="61" t="s">
        <v>707</v>
      </c>
      <c r="G8739" s="61" t="str">
        <f t="shared" si="437"/>
        <v>John Rollins</v>
      </c>
    </row>
    <row r="8740" spans="1:7" thickBot="1">
      <c r="A8740" s="62" t="s">
        <v>898</v>
      </c>
      <c r="B8740" s="61">
        <v>176</v>
      </c>
      <c r="C8740" s="61" t="str">
        <f t="shared" si="435"/>
        <v>No Tie</v>
      </c>
      <c r="D8740" s="63">
        <f t="shared" si="436"/>
        <v>176</v>
      </c>
      <c r="E8740" s="63">
        <v>176</v>
      </c>
      <c r="F8740" s="61" t="s">
        <v>654</v>
      </c>
      <c r="G8740" s="61" t="str">
        <f t="shared" si="437"/>
        <v>Jim Renner</v>
      </c>
    </row>
    <row r="8741" spans="1:7" thickBot="1">
      <c r="A8741" s="62" t="s">
        <v>898</v>
      </c>
      <c r="B8741" s="61">
        <v>177</v>
      </c>
      <c r="C8741" s="61" t="str">
        <f t="shared" si="435"/>
        <v>No Tie</v>
      </c>
      <c r="D8741" s="63">
        <f t="shared" si="436"/>
        <v>177</v>
      </c>
      <c r="E8741" s="63">
        <v>177</v>
      </c>
      <c r="F8741" s="61" t="s">
        <v>801</v>
      </c>
      <c r="G8741" s="61" t="str">
        <f t="shared" si="437"/>
        <v>Woody Austin</v>
      </c>
    </row>
    <row r="8742" spans="1:7" thickBot="1">
      <c r="A8742" s="62" t="s">
        <v>803</v>
      </c>
      <c r="B8742" s="61">
        <v>1</v>
      </c>
      <c r="C8742" s="61" t="str">
        <f t="shared" si="435"/>
        <v>No Tie</v>
      </c>
      <c r="D8742" s="63">
        <f t="shared" si="436"/>
        <v>1</v>
      </c>
      <c r="E8742" s="63">
        <v>1</v>
      </c>
      <c r="F8742" s="61" t="s">
        <v>493</v>
      </c>
      <c r="G8742" s="61" t="str">
        <f t="shared" si="437"/>
        <v>Dustin Johnson</v>
      </c>
    </row>
    <row r="8743" spans="1:7" thickBot="1">
      <c r="A8743" s="62" t="s">
        <v>803</v>
      </c>
      <c r="B8743" s="61">
        <v>2</v>
      </c>
      <c r="C8743" s="61" t="str">
        <f t="shared" si="435"/>
        <v>No Tie</v>
      </c>
      <c r="D8743" s="63">
        <f t="shared" si="436"/>
        <v>2</v>
      </c>
      <c r="E8743" s="63">
        <v>2</v>
      </c>
      <c r="F8743" s="61" t="s">
        <v>498</v>
      </c>
      <c r="G8743" s="61" t="str">
        <f t="shared" si="437"/>
        <v>Bubba Watson</v>
      </c>
    </row>
    <row r="8744" spans="1:7" thickBot="1">
      <c r="A8744" s="62" t="s">
        <v>803</v>
      </c>
      <c r="B8744" s="61">
        <v>3</v>
      </c>
      <c r="C8744" s="61" t="str">
        <f t="shared" si="435"/>
        <v>No Tie</v>
      </c>
      <c r="D8744" s="63">
        <f t="shared" si="436"/>
        <v>3</v>
      </c>
      <c r="E8744" s="63">
        <v>3</v>
      </c>
      <c r="F8744" s="61" t="s">
        <v>499</v>
      </c>
      <c r="G8744" s="61" t="str">
        <f t="shared" si="437"/>
        <v>Jason Day</v>
      </c>
    </row>
    <row r="8745" spans="1:7" thickBot="1">
      <c r="A8745" s="62" t="s">
        <v>803</v>
      </c>
      <c r="B8745" s="61">
        <v>4</v>
      </c>
      <c r="C8745" s="61" t="str">
        <f t="shared" si="435"/>
        <v>No Tie</v>
      </c>
      <c r="D8745" s="63">
        <f t="shared" si="436"/>
        <v>4</v>
      </c>
      <c r="E8745" s="63">
        <v>4</v>
      </c>
      <c r="F8745" s="61" t="s">
        <v>500</v>
      </c>
      <c r="G8745" s="61" t="str">
        <f t="shared" si="437"/>
        <v>Adam Scott</v>
      </c>
    </row>
    <row r="8746" spans="1:7" thickBot="1">
      <c r="A8746" s="62" t="s">
        <v>803</v>
      </c>
      <c r="B8746" s="61">
        <v>5</v>
      </c>
      <c r="C8746" s="61" t="str">
        <f t="shared" si="435"/>
        <v>No Tie</v>
      </c>
      <c r="D8746" s="63">
        <f t="shared" si="436"/>
        <v>5</v>
      </c>
      <c r="E8746" s="63">
        <v>5</v>
      </c>
      <c r="F8746" s="61" t="s">
        <v>501</v>
      </c>
      <c r="G8746" s="61" t="str">
        <f t="shared" si="437"/>
        <v>J.B. Holmes</v>
      </c>
    </row>
    <row r="8747" spans="1:7" thickBot="1">
      <c r="A8747" s="62" t="s">
        <v>803</v>
      </c>
      <c r="B8747" s="61">
        <v>6</v>
      </c>
      <c r="C8747" s="61" t="str">
        <f t="shared" si="435"/>
        <v>No Tie</v>
      </c>
      <c r="D8747" s="63">
        <f t="shared" si="436"/>
        <v>6</v>
      </c>
      <c r="E8747" s="63">
        <v>6</v>
      </c>
      <c r="F8747" s="61" t="s">
        <v>502</v>
      </c>
      <c r="G8747" s="61" t="str">
        <f t="shared" si="437"/>
        <v>Charlie Beljan</v>
      </c>
    </row>
    <row r="8748" spans="1:7" thickBot="1">
      <c r="A8748" s="62" t="s">
        <v>803</v>
      </c>
      <c r="B8748" s="61">
        <v>7</v>
      </c>
      <c r="C8748" s="61" t="str">
        <f t="shared" si="435"/>
        <v>No Tie</v>
      </c>
      <c r="D8748" s="63">
        <f t="shared" si="436"/>
        <v>7</v>
      </c>
      <c r="E8748" s="63">
        <v>7</v>
      </c>
      <c r="F8748" s="61" t="s">
        <v>503</v>
      </c>
      <c r="G8748" s="61" t="str">
        <f t="shared" si="437"/>
        <v>Tony Finau</v>
      </c>
    </row>
    <row r="8749" spans="1:7" thickBot="1">
      <c r="A8749" s="62" t="s">
        <v>803</v>
      </c>
      <c r="B8749" s="61">
        <v>8</v>
      </c>
      <c r="C8749" s="61" t="str">
        <f t="shared" si="435"/>
        <v>No Tie</v>
      </c>
      <c r="D8749" s="63">
        <f t="shared" si="436"/>
        <v>8</v>
      </c>
      <c r="E8749" s="63">
        <v>8</v>
      </c>
      <c r="F8749" s="61" t="s">
        <v>504</v>
      </c>
      <c r="G8749" s="61" t="str">
        <f t="shared" si="437"/>
        <v>Brooks Koepka</v>
      </c>
    </row>
    <row r="8750" spans="1:7" thickBot="1">
      <c r="A8750" s="62" t="s">
        <v>803</v>
      </c>
      <c r="B8750" s="61">
        <v>9</v>
      </c>
      <c r="C8750" s="61" t="str">
        <f t="shared" si="435"/>
        <v>No Tie</v>
      </c>
      <c r="D8750" s="63">
        <f t="shared" si="436"/>
        <v>9</v>
      </c>
      <c r="E8750" s="63">
        <v>9</v>
      </c>
      <c r="F8750" s="61" t="s">
        <v>505</v>
      </c>
      <c r="G8750" s="61" t="str">
        <f t="shared" si="437"/>
        <v>Patrick Rodgers</v>
      </c>
    </row>
    <row r="8751" spans="1:7" thickBot="1">
      <c r="A8751" s="62" t="s">
        <v>803</v>
      </c>
      <c r="B8751" s="61">
        <v>10</v>
      </c>
      <c r="C8751" s="61" t="str">
        <f t="shared" si="435"/>
        <v>No Tie</v>
      </c>
      <c r="D8751" s="63">
        <f t="shared" si="436"/>
        <v>10</v>
      </c>
      <c r="E8751" s="63">
        <v>10</v>
      </c>
      <c r="F8751" s="61" t="s">
        <v>506</v>
      </c>
      <c r="G8751" s="61" t="str">
        <f t="shared" si="437"/>
        <v>Keegan Bradley</v>
      </c>
    </row>
    <row r="8752" spans="1:7" thickBot="1">
      <c r="A8752" s="62" t="s">
        <v>803</v>
      </c>
      <c r="B8752" s="61">
        <v>11</v>
      </c>
      <c r="C8752" s="61" t="str">
        <f t="shared" si="435"/>
        <v>No Tie</v>
      </c>
      <c r="D8752" s="63">
        <f t="shared" si="436"/>
        <v>11</v>
      </c>
      <c r="E8752" s="63">
        <v>11</v>
      </c>
      <c r="F8752" s="61" t="s">
        <v>507</v>
      </c>
      <c r="G8752" s="61" t="str">
        <f t="shared" si="437"/>
        <v>Jason Kokrak</v>
      </c>
    </row>
    <row r="8753" spans="1:7" thickBot="1">
      <c r="A8753" s="62" t="s">
        <v>803</v>
      </c>
      <c r="B8753" s="61">
        <v>12</v>
      </c>
      <c r="C8753" s="61" t="str">
        <f t="shared" si="435"/>
        <v>No Tie</v>
      </c>
      <c r="D8753" s="63">
        <f t="shared" si="436"/>
        <v>12</v>
      </c>
      <c r="E8753" s="63">
        <v>12</v>
      </c>
      <c r="F8753" s="61" t="s">
        <v>508</v>
      </c>
      <c r="G8753" s="61" t="str">
        <f t="shared" si="437"/>
        <v>Gary Woodland</v>
      </c>
    </row>
    <row r="8754" spans="1:7" thickBot="1">
      <c r="A8754" s="62" t="s">
        <v>803</v>
      </c>
      <c r="B8754" s="61">
        <v>13</v>
      </c>
      <c r="C8754" s="61" t="str">
        <f t="shared" si="435"/>
        <v>No Tie</v>
      </c>
      <c r="D8754" s="63">
        <f t="shared" si="436"/>
        <v>13</v>
      </c>
      <c r="E8754" s="63">
        <v>13</v>
      </c>
      <c r="F8754" s="61" t="s">
        <v>509</v>
      </c>
      <c r="G8754" s="61" t="str">
        <f t="shared" si="437"/>
        <v>Ryan Palmer</v>
      </c>
    </row>
    <row r="8755" spans="1:7" thickBot="1">
      <c r="A8755" s="62" t="s">
        <v>803</v>
      </c>
      <c r="B8755" s="61">
        <v>14</v>
      </c>
      <c r="C8755" s="61" t="str">
        <f t="shared" si="435"/>
        <v>No Tie</v>
      </c>
      <c r="D8755" s="63">
        <f t="shared" si="436"/>
        <v>14</v>
      </c>
      <c r="E8755" s="63">
        <v>14</v>
      </c>
      <c r="F8755" s="61" t="s">
        <v>510</v>
      </c>
      <c r="G8755" s="61" t="str">
        <f t="shared" si="437"/>
        <v>Justin Rose</v>
      </c>
    </row>
    <row r="8756" spans="1:7" thickBot="1">
      <c r="A8756" s="62" t="s">
        <v>803</v>
      </c>
      <c r="B8756" s="61">
        <v>15</v>
      </c>
      <c r="C8756" s="61" t="str">
        <f t="shared" si="435"/>
        <v>No Tie</v>
      </c>
      <c r="D8756" s="63">
        <f t="shared" si="436"/>
        <v>15</v>
      </c>
      <c r="E8756" s="63">
        <v>15</v>
      </c>
      <c r="F8756" s="61" t="s">
        <v>511</v>
      </c>
      <c r="G8756" s="61" t="str">
        <f t="shared" si="437"/>
        <v>Justin Thomas</v>
      </c>
    </row>
    <row r="8757" spans="1:7" thickBot="1">
      <c r="A8757" s="62" t="s">
        <v>803</v>
      </c>
      <c r="B8757" s="61">
        <v>16</v>
      </c>
      <c r="C8757" s="61" t="str">
        <f t="shared" si="435"/>
        <v>No Tie</v>
      </c>
      <c r="D8757" s="63">
        <f t="shared" si="436"/>
        <v>16</v>
      </c>
      <c r="E8757" s="63">
        <v>16</v>
      </c>
      <c r="F8757" s="61" t="s">
        <v>512</v>
      </c>
      <c r="G8757" s="61" t="str">
        <f t="shared" si="437"/>
        <v>Brendan Steele</v>
      </c>
    </row>
    <row r="8758" spans="1:7" thickBot="1">
      <c r="A8758" s="62" t="s">
        <v>803</v>
      </c>
      <c r="B8758" s="61">
        <v>17</v>
      </c>
      <c r="C8758" s="61" t="str">
        <f t="shared" si="435"/>
        <v>No Tie</v>
      </c>
      <c r="D8758" s="63">
        <f t="shared" si="436"/>
        <v>17</v>
      </c>
      <c r="E8758" s="63">
        <v>17</v>
      </c>
      <c r="F8758" s="61" t="s">
        <v>513</v>
      </c>
      <c r="G8758" s="61" t="str">
        <f t="shared" si="437"/>
        <v>Charles Howell III</v>
      </c>
    </row>
    <row r="8759" spans="1:7" thickBot="1">
      <c r="A8759" s="62" t="s">
        <v>803</v>
      </c>
      <c r="B8759" s="61" t="s">
        <v>140</v>
      </c>
      <c r="C8759" s="61">
        <f t="shared" si="435"/>
        <v>1</v>
      </c>
      <c r="D8759" s="63" t="str">
        <f t="shared" si="436"/>
        <v>18</v>
      </c>
      <c r="E8759" s="63">
        <v>18</v>
      </c>
      <c r="F8759" s="61" t="s">
        <v>514</v>
      </c>
      <c r="G8759" s="61" t="str">
        <f t="shared" si="437"/>
        <v>Daniel Berger</v>
      </c>
    </row>
    <row r="8760" spans="1:7" thickBot="1">
      <c r="A8760" s="62" t="s">
        <v>803</v>
      </c>
      <c r="B8760" s="61" t="s">
        <v>140</v>
      </c>
      <c r="C8760" s="61">
        <f t="shared" si="435"/>
        <v>1</v>
      </c>
      <c r="D8760" s="63" t="str">
        <f t="shared" si="436"/>
        <v>18</v>
      </c>
      <c r="E8760" s="63">
        <v>18</v>
      </c>
      <c r="F8760" s="61" t="s">
        <v>515</v>
      </c>
      <c r="G8760" s="61" t="str">
        <f t="shared" si="437"/>
        <v>Steven Bowditch</v>
      </c>
    </row>
    <row r="8761" spans="1:7" thickBot="1">
      <c r="A8761" s="62" t="s">
        <v>803</v>
      </c>
      <c r="B8761" s="61">
        <v>20</v>
      </c>
      <c r="C8761" s="61" t="str">
        <f t="shared" si="435"/>
        <v>No Tie</v>
      </c>
      <c r="D8761" s="63">
        <f t="shared" si="436"/>
        <v>20</v>
      </c>
      <c r="E8761" s="63">
        <v>20</v>
      </c>
      <c r="F8761" s="61" t="s">
        <v>516</v>
      </c>
      <c r="G8761" s="61" t="str">
        <f t="shared" si="437"/>
        <v>Robert Garrigus</v>
      </c>
    </row>
    <row r="8762" spans="1:7" thickBot="1">
      <c r="A8762" s="62" t="s">
        <v>803</v>
      </c>
      <c r="B8762" s="61">
        <v>21</v>
      </c>
      <c r="C8762" s="61" t="str">
        <f t="shared" si="435"/>
        <v>No Tie</v>
      </c>
      <c r="D8762" s="63">
        <f t="shared" si="436"/>
        <v>21</v>
      </c>
      <c r="E8762" s="63">
        <v>21</v>
      </c>
      <c r="F8762" s="61" t="s">
        <v>517</v>
      </c>
      <c r="G8762" s="61" t="str">
        <f t="shared" si="437"/>
        <v>Jimmy Walker</v>
      </c>
    </row>
    <row r="8763" spans="1:7" thickBot="1">
      <c r="A8763" s="62" t="s">
        <v>803</v>
      </c>
      <c r="B8763" s="61" t="s">
        <v>286</v>
      </c>
      <c r="C8763" s="61">
        <f t="shared" si="435"/>
        <v>1</v>
      </c>
      <c r="D8763" s="63" t="str">
        <f t="shared" si="436"/>
        <v>22</v>
      </c>
      <c r="E8763" s="63">
        <v>22</v>
      </c>
      <c r="F8763" s="61" t="s">
        <v>518</v>
      </c>
      <c r="G8763" s="61" t="str">
        <f t="shared" si="437"/>
        <v>Martin Laird</v>
      </c>
    </row>
    <row r="8764" spans="1:7" thickBot="1">
      <c r="A8764" s="62" t="s">
        <v>803</v>
      </c>
      <c r="B8764" s="61" t="s">
        <v>286</v>
      </c>
      <c r="C8764" s="61">
        <f t="shared" si="435"/>
        <v>1</v>
      </c>
      <c r="D8764" s="63" t="str">
        <f t="shared" si="436"/>
        <v>22</v>
      </c>
      <c r="E8764" s="63">
        <v>22</v>
      </c>
      <c r="F8764" s="61" t="s">
        <v>519</v>
      </c>
      <c r="G8764" s="61" t="str">
        <f t="shared" si="437"/>
        <v>Phil Mickelson</v>
      </c>
    </row>
    <row r="8765" spans="1:7" thickBot="1">
      <c r="A8765" s="62" t="s">
        <v>803</v>
      </c>
      <c r="B8765" s="61">
        <v>24</v>
      </c>
      <c r="C8765" s="61" t="str">
        <f t="shared" si="435"/>
        <v>No Tie</v>
      </c>
      <c r="D8765" s="63">
        <f t="shared" si="436"/>
        <v>24</v>
      </c>
      <c r="E8765" s="63">
        <v>24</v>
      </c>
      <c r="F8765" s="61" t="s">
        <v>520</v>
      </c>
      <c r="G8765" s="61" t="str">
        <f t="shared" si="437"/>
        <v>Charl Schwartzel</v>
      </c>
    </row>
    <row r="8766" spans="1:7" thickBot="1">
      <c r="A8766" s="62" t="s">
        <v>803</v>
      </c>
      <c r="B8766" s="61" t="s">
        <v>289</v>
      </c>
      <c r="C8766" s="61">
        <f t="shared" si="435"/>
        <v>1</v>
      </c>
      <c r="D8766" s="63" t="str">
        <f t="shared" si="436"/>
        <v>25</v>
      </c>
      <c r="E8766" s="63">
        <v>25</v>
      </c>
      <c r="F8766" s="61" t="s">
        <v>522</v>
      </c>
      <c r="G8766" s="61" t="str">
        <f t="shared" si="437"/>
        <v>Lee Westwood</v>
      </c>
    </row>
    <row r="8767" spans="1:7" thickBot="1">
      <c r="A8767" s="62" t="s">
        <v>803</v>
      </c>
      <c r="B8767" s="61" t="s">
        <v>289</v>
      </c>
      <c r="C8767" s="61">
        <f t="shared" si="435"/>
        <v>1</v>
      </c>
      <c r="D8767" s="63" t="str">
        <f t="shared" si="436"/>
        <v>25</v>
      </c>
      <c r="E8767" s="63">
        <v>25</v>
      </c>
      <c r="F8767" s="61" t="s">
        <v>521</v>
      </c>
      <c r="G8767" s="61" t="str">
        <f t="shared" si="437"/>
        <v>Sergio Garcia</v>
      </c>
    </row>
    <row r="8768" spans="1:7" thickBot="1">
      <c r="A8768" s="62" t="s">
        <v>803</v>
      </c>
      <c r="B8768" s="61">
        <v>27</v>
      </c>
      <c r="C8768" s="61" t="str">
        <f t="shared" si="435"/>
        <v>No Tie</v>
      </c>
      <c r="D8768" s="63">
        <f t="shared" si="436"/>
        <v>27</v>
      </c>
      <c r="E8768" s="63">
        <v>27</v>
      </c>
      <c r="F8768" s="61" t="s">
        <v>523</v>
      </c>
      <c r="G8768" s="61" t="str">
        <f t="shared" si="437"/>
        <v>Jhonattan Vegas</v>
      </c>
    </row>
    <row r="8769" spans="1:7" thickBot="1">
      <c r="A8769" s="62" t="s">
        <v>803</v>
      </c>
      <c r="B8769" s="61">
        <v>28</v>
      </c>
      <c r="C8769" s="61" t="str">
        <f t="shared" si="435"/>
        <v>No Tie</v>
      </c>
      <c r="D8769" s="63">
        <f t="shared" si="436"/>
        <v>28</v>
      </c>
      <c r="E8769" s="63">
        <v>28</v>
      </c>
      <c r="F8769" s="61" t="s">
        <v>524</v>
      </c>
      <c r="G8769" s="61" t="str">
        <f t="shared" si="437"/>
        <v>Angel Cabrera</v>
      </c>
    </row>
    <row r="8770" spans="1:7" thickBot="1">
      <c r="A8770" s="62" t="s">
        <v>803</v>
      </c>
      <c r="B8770" s="61" t="s">
        <v>293</v>
      </c>
      <c r="C8770" s="61">
        <f t="shared" si="435"/>
        <v>1</v>
      </c>
      <c r="D8770" s="63" t="str">
        <f t="shared" si="436"/>
        <v>29</v>
      </c>
      <c r="E8770" s="63">
        <v>29</v>
      </c>
      <c r="F8770" s="61" t="s">
        <v>525</v>
      </c>
      <c r="G8770" s="61" t="str">
        <f t="shared" si="437"/>
        <v>Charley Hoffman</v>
      </c>
    </row>
    <row r="8771" spans="1:7" thickBot="1">
      <c r="A8771" s="62" t="s">
        <v>803</v>
      </c>
      <c r="B8771" s="61" t="s">
        <v>293</v>
      </c>
      <c r="C8771" s="61">
        <f t="shared" si="435"/>
        <v>1</v>
      </c>
      <c r="D8771" s="63" t="str">
        <f t="shared" si="436"/>
        <v>29</v>
      </c>
      <c r="E8771" s="63">
        <v>29</v>
      </c>
      <c r="F8771" s="61" t="s">
        <v>526</v>
      </c>
      <c r="G8771" s="61" t="str">
        <f t="shared" si="437"/>
        <v>Hudson Swafford</v>
      </c>
    </row>
    <row r="8772" spans="1:7" thickBot="1">
      <c r="A8772" s="62" t="s">
        <v>803</v>
      </c>
      <c r="B8772" s="61">
        <v>31</v>
      </c>
      <c r="C8772" s="61" t="str">
        <f t="shared" si="435"/>
        <v>No Tie</v>
      </c>
      <c r="D8772" s="63">
        <f t="shared" si="436"/>
        <v>31</v>
      </c>
      <c r="E8772" s="63">
        <v>31</v>
      </c>
      <c r="F8772" s="61" t="s">
        <v>527</v>
      </c>
      <c r="G8772" s="61" t="str">
        <f t="shared" si="437"/>
        <v>Louis Oosthuizen</v>
      </c>
    </row>
    <row r="8773" spans="1:7" thickBot="1">
      <c r="A8773" s="62" t="s">
        <v>803</v>
      </c>
      <c r="B8773" s="61">
        <v>32</v>
      </c>
      <c r="C8773" s="61" t="str">
        <f t="shared" si="435"/>
        <v>No Tie</v>
      </c>
      <c r="D8773" s="63">
        <f t="shared" si="436"/>
        <v>32</v>
      </c>
      <c r="E8773" s="63">
        <v>32</v>
      </c>
      <c r="F8773" s="61" t="s">
        <v>528</v>
      </c>
      <c r="G8773" s="61" t="str">
        <f t="shared" si="437"/>
        <v>Graham DeLaet</v>
      </c>
    </row>
    <row r="8774" spans="1:7" thickBot="1">
      <c r="A8774" s="62" t="s">
        <v>803</v>
      </c>
      <c r="B8774" s="61" t="s">
        <v>296</v>
      </c>
      <c r="C8774" s="61">
        <f t="shared" si="435"/>
        <v>1</v>
      </c>
      <c r="D8774" s="63" t="str">
        <f t="shared" si="436"/>
        <v>33</v>
      </c>
      <c r="E8774" s="63">
        <v>33</v>
      </c>
      <c r="F8774" s="61" t="s">
        <v>530</v>
      </c>
      <c r="G8774" s="61" t="str">
        <f t="shared" si="437"/>
        <v>Carlos Ortiz</v>
      </c>
    </row>
    <row r="8775" spans="1:7" thickBot="1">
      <c r="A8775" s="62" t="s">
        <v>803</v>
      </c>
      <c r="B8775" s="61" t="s">
        <v>296</v>
      </c>
      <c r="C8775" s="61">
        <f t="shared" si="435"/>
        <v>1</v>
      </c>
      <c r="D8775" s="63" t="str">
        <f t="shared" si="436"/>
        <v>33</v>
      </c>
      <c r="E8775" s="63">
        <v>33</v>
      </c>
      <c r="F8775" s="61" t="s">
        <v>529</v>
      </c>
      <c r="G8775" s="61" t="str">
        <f t="shared" si="437"/>
        <v>Harris English</v>
      </c>
    </row>
    <row r="8776" spans="1:7" thickBot="1">
      <c r="A8776" s="62" t="s">
        <v>803</v>
      </c>
      <c r="B8776" s="61">
        <v>35</v>
      </c>
      <c r="C8776" s="61" t="str">
        <f t="shared" si="435"/>
        <v>No Tie</v>
      </c>
      <c r="D8776" s="63">
        <f t="shared" si="436"/>
        <v>35</v>
      </c>
      <c r="E8776" s="63">
        <v>35</v>
      </c>
      <c r="F8776" s="61" t="s">
        <v>531</v>
      </c>
      <c r="G8776" s="61" t="str">
        <f t="shared" si="437"/>
        <v>Paul Casey</v>
      </c>
    </row>
    <row r="8777" spans="1:7" thickBot="1">
      <c r="A8777" s="62" t="s">
        <v>803</v>
      </c>
      <c r="B8777" s="61" t="s">
        <v>299</v>
      </c>
      <c r="C8777" s="61">
        <f t="shared" si="435"/>
        <v>1</v>
      </c>
      <c r="D8777" s="63" t="str">
        <f t="shared" si="436"/>
        <v>36</v>
      </c>
      <c r="E8777" s="63">
        <v>36</v>
      </c>
      <c r="F8777" s="61" t="s">
        <v>533</v>
      </c>
      <c r="G8777" s="61" t="str">
        <f t="shared" si="437"/>
        <v>Robert Streb</v>
      </c>
    </row>
    <row r="8778" spans="1:7" thickBot="1">
      <c r="A8778" s="62" t="s">
        <v>803</v>
      </c>
      <c r="B8778" s="61" t="s">
        <v>299</v>
      </c>
      <c r="C8778" s="61">
        <f t="shared" si="435"/>
        <v>1</v>
      </c>
      <c r="D8778" s="63" t="str">
        <f t="shared" si="436"/>
        <v>36</v>
      </c>
      <c r="E8778" s="63">
        <v>36</v>
      </c>
      <c r="F8778" s="61" t="s">
        <v>532</v>
      </c>
      <c r="G8778" s="61" t="str">
        <f t="shared" si="437"/>
        <v>Russell Henley</v>
      </c>
    </row>
    <row r="8779" spans="1:7" thickBot="1">
      <c r="A8779" s="62" t="s">
        <v>803</v>
      </c>
      <c r="B8779" s="61">
        <v>38</v>
      </c>
      <c r="C8779" s="61" t="str">
        <f t="shared" si="435"/>
        <v>No Tie</v>
      </c>
      <c r="D8779" s="63">
        <f t="shared" si="436"/>
        <v>38</v>
      </c>
      <c r="E8779" s="63">
        <v>38</v>
      </c>
      <c r="F8779" s="61" t="s">
        <v>534</v>
      </c>
      <c r="G8779" s="61" t="str">
        <f t="shared" si="437"/>
        <v>Lucas Glover</v>
      </c>
    </row>
    <row r="8780" spans="1:7" thickBot="1">
      <c r="A8780" s="62" t="s">
        <v>803</v>
      </c>
      <c r="B8780" s="61" t="s">
        <v>302</v>
      </c>
      <c r="C8780" s="61">
        <f t="shared" ref="C8780:C8843" si="438">IFERROR(SEARCH("T",B8780),"No Tie")</f>
        <v>1</v>
      </c>
      <c r="D8780" s="63" t="str">
        <f t="shared" ref="D8780:D8843" si="439">IF(C8780="No Tie",B8780,RIGHT(B8780,LEN(B8780)-1))</f>
        <v>39</v>
      </c>
      <c r="E8780" s="63">
        <v>39</v>
      </c>
      <c r="F8780" s="61" t="s">
        <v>535</v>
      </c>
      <c r="G8780" s="61" t="str">
        <f t="shared" ref="G8780:G8843" si="440">TRIM(SUBSTITUTE(F8780,CHAR(160),CHAR(32)))</f>
        <v>Martin Flores</v>
      </c>
    </row>
    <row r="8781" spans="1:7" thickBot="1">
      <c r="A8781" s="62" t="s">
        <v>803</v>
      </c>
      <c r="B8781" s="61" t="s">
        <v>302</v>
      </c>
      <c r="C8781" s="61">
        <f t="shared" si="438"/>
        <v>1</v>
      </c>
      <c r="D8781" s="63" t="str">
        <f t="shared" si="439"/>
        <v>39</v>
      </c>
      <c r="E8781" s="63">
        <v>39</v>
      </c>
      <c r="F8781" s="61" t="s">
        <v>492</v>
      </c>
      <c r="G8781" s="61" t="str">
        <f t="shared" si="440"/>
        <v>Rickie Fowler</v>
      </c>
    </row>
    <row r="8782" spans="1:7" thickBot="1">
      <c r="A8782" s="62" t="s">
        <v>803</v>
      </c>
      <c r="B8782" s="61">
        <v>41</v>
      </c>
      <c r="C8782" s="61" t="str">
        <f t="shared" si="438"/>
        <v>No Tie</v>
      </c>
      <c r="D8782" s="63">
        <f t="shared" si="439"/>
        <v>41</v>
      </c>
      <c r="E8782" s="63">
        <v>41</v>
      </c>
      <c r="F8782" s="61" t="s">
        <v>536</v>
      </c>
      <c r="G8782" s="61" t="str">
        <f t="shared" si="440"/>
        <v>Scott Piercy</v>
      </c>
    </row>
    <row r="8783" spans="1:7" thickBot="1">
      <c r="A8783" s="62" t="s">
        <v>803</v>
      </c>
      <c r="B8783" s="61">
        <v>42</v>
      </c>
      <c r="C8783" s="61" t="str">
        <f t="shared" si="438"/>
        <v>No Tie</v>
      </c>
      <c r="D8783" s="63">
        <f t="shared" si="439"/>
        <v>42</v>
      </c>
      <c r="E8783" s="63">
        <v>42</v>
      </c>
      <c r="F8783" s="61" t="s">
        <v>537</v>
      </c>
      <c r="G8783" s="61" t="str">
        <f t="shared" si="440"/>
        <v>Will Wilcox</v>
      </c>
    </row>
    <row r="8784" spans="1:7" thickBot="1">
      <c r="A8784" s="62" t="s">
        <v>803</v>
      </c>
      <c r="B8784" s="61">
        <v>43</v>
      </c>
      <c r="C8784" s="61" t="str">
        <f t="shared" si="438"/>
        <v>No Tie</v>
      </c>
      <c r="D8784" s="63">
        <f t="shared" si="439"/>
        <v>43</v>
      </c>
      <c r="E8784" s="63">
        <v>43</v>
      </c>
      <c r="F8784" s="61" t="s">
        <v>538</v>
      </c>
      <c r="G8784" s="61" t="str">
        <f t="shared" si="440"/>
        <v>Henrik Stenson</v>
      </c>
    </row>
    <row r="8785" spans="1:7" thickBot="1">
      <c r="A8785" s="62" t="s">
        <v>803</v>
      </c>
      <c r="B8785" s="61">
        <v>44</v>
      </c>
      <c r="C8785" s="61" t="str">
        <f t="shared" si="438"/>
        <v>No Tie</v>
      </c>
      <c r="D8785" s="63">
        <f t="shared" si="439"/>
        <v>44</v>
      </c>
      <c r="E8785" s="63">
        <v>44</v>
      </c>
      <c r="F8785" s="61" t="s">
        <v>539</v>
      </c>
      <c r="G8785" s="61" t="str">
        <f t="shared" si="440"/>
        <v>Shawn Stefani</v>
      </c>
    </row>
    <row r="8786" spans="1:7" thickBot="1">
      <c r="A8786" s="62" t="s">
        <v>803</v>
      </c>
      <c r="B8786" s="61">
        <v>45</v>
      </c>
      <c r="C8786" s="61" t="str">
        <f t="shared" si="438"/>
        <v>No Tie</v>
      </c>
      <c r="D8786" s="63">
        <f t="shared" si="439"/>
        <v>45</v>
      </c>
      <c r="E8786" s="63">
        <v>45</v>
      </c>
      <c r="F8786" s="61" t="s">
        <v>540</v>
      </c>
      <c r="G8786" s="61" t="str">
        <f t="shared" si="440"/>
        <v>Morgan Hoffmann</v>
      </c>
    </row>
    <row r="8787" spans="1:7" thickBot="1">
      <c r="A8787" s="62" t="s">
        <v>803</v>
      </c>
      <c r="B8787" s="61">
        <v>46</v>
      </c>
      <c r="C8787" s="61" t="str">
        <f t="shared" si="438"/>
        <v>No Tie</v>
      </c>
      <c r="D8787" s="63">
        <f t="shared" si="439"/>
        <v>46</v>
      </c>
      <c r="E8787" s="63">
        <v>46</v>
      </c>
      <c r="F8787" s="61" t="s">
        <v>541</v>
      </c>
      <c r="G8787" s="61" t="str">
        <f t="shared" si="440"/>
        <v>Matt Jones</v>
      </c>
    </row>
    <row r="8788" spans="1:7" thickBot="1">
      <c r="A8788" s="62" t="s">
        <v>803</v>
      </c>
      <c r="B8788" s="61" t="s">
        <v>309</v>
      </c>
      <c r="C8788" s="61">
        <f t="shared" si="438"/>
        <v>1</v>
      </c>
      <c r="D8788" s="63" t="str">
        <f t="shared" si="439"/>
        <v>47</v>
      </c>
      <c r="E8788" s="63">
        <v>47</v>
      </c>
      <c r="F8788" s="61" t="s">
        <v>543</v>
      </c>
      <c r="G8788" s="61" t="str">
        <f t="shared" si="440"/>
        <v>Andres Romero</v>
      </c>
    </row>
    <row r="8789" spans="1:7" thickBot="1">
      <c r="A8789" s="62" t="s">
        <v>803</v>
      </c>
      <c r="B8789" s="61" t="s">
        <v>309</v>
      </c>
      <c r="C8789" s="61">
        <f t="shared" si="438"/>
        <v>1</v>
      </c>
      <c r="D8789" s="63" t="str">
        <f t="shared" si="439"/>
        <v>47</v>
      </c>
      <c r="E8789" s="63">
        <v>47</v>
      </c>
      <c r="F8789" s="61" t="s">
        <v>542</v>
      </c>
      <c r="G8789" s="61" t="str">
        <f t="shared" si="440"/>
        <v>Sean O'Hair</v>
      </c>
    </row>
    <row r="8790" spans="1:7" thickBot="1">
      <c r="A8790" s="62" t="s">
        <v>803</v>
      </c>
      <c r="B8790" s="61">
        <v>49</v>
      </c>
      <c r="C8790" s="61" t="str">
        <f t="shared" si="438"/>
        <v>No Tie</v>
      </c>
      <c r="D8790" s="63">
        <f t="shared" si="439"/>
        <v>49</v>
      </c>
      <c r="E8790" s="63">
        <v>49</v>
      </c>
      <c r="F8790" s="61" t="s">
        <v>544</v>
      </c>
      <c r="G8790" s="61" t="str">
        <f t="shared" si="440"/>
        <v>Alex Prugh</v>
      </c>
    </row>
    <row r="8791" spans="1:7" thickBot="1">
      <c r="A8791" s="62" t="s">
        <v>803</v>
      </c>
      <c r="B8791" s="61" t="s">
        <v>312</v>
      </c>
      <c r="C8791" s="61">
        <f t="shared" si="438"/>
        <v>1</v>
      </c>
      <c r="D8791" s="63" t="str">
        <f t="shared" si="439"/>
        <v>50</v>
      </c>
      <c r="E8791" s="63">
        <v>50</v>
      </c>
      <c r="F8791" s="61" t="s">
        <v>545</v>
      </c>
      <c r="G8791" s="61" t="str">
        <f t="shared" si="440"/>
        <v>Derek Ernst</v>
      </c>
    </row>
    <row r="8792" spans="1:7" thickBot="1">
      <c r="A8792" s="62" t="s">
        <v>803</v>
      </c>
      <c r="B8792" s="61" t="s">
        <v>312</v>
      </c>
      <c r="C8792" s="61">
        <f t="shared" si="438"/>
        <v>1</v>
      </c>
      <c r="D8792" s="63" t="str">
        <f t="shared" si="439"/>
        <v>50</v>
      </c>
      <c r="E8792" s="63">
        <v>50</v>
      </c>
      <c r="F8792" s="61" t="s">
        <v>547</v>
      </c>
      <c r="G8792" s="61" t="str">
        <f t="shared" si="440"/>
        <v>Hunter Mahan</v>
      </c>
    </row>
    <row r="8793" spans="1:7" thickBot="1">
      <c r="A8793" s="62" t="s">
        <v>803</v>
      </c>
      <c r="B8793" s="61" t="s">
        <v>312</v>
      </c>
      <c r="C8793" s="61">
        <f t="shared" si="438"/>
        <v>1</v>
      </c>
      <c r="D8793" s="63" t="str">
        <f t="shared" si="439"/>
        <v>50</v>
      </c>
      <c r="E8793" s="63">
        <v>50</v>
      </c>
      <c r="F8793" s="61" t="s">
        <v>546</v>
      </c>
      <c r="G8793" s="61" t="str">
        <f t="shared" si="440"/>
        <v>James Hahn</v>
      </c>
    </row>
    <row r="8794" spans="1:7" thickBot="1">
      <c r="A8794" s="62" t="s">
        <v>803</v>
      </c>
      <c r="B8794" s="61">
        <v>53</v>
      </c>
      <c r="C8794" s="61" t="str">
        <f t="shared" si="438"/>
        <v>No Tie</v>
      </c>
      <c r="D8794" s="63">
        <f t="shared" si="439"/>
        <v>53</v>
      </c>
      <c r="E8794" s="63">
        <v>53</v>
      </c>
      <c r="F8794" s="61" t="s">
        <v>548</v>
      </c>
      <c r="G8794" s="61" t="str">
        <f t="shared" si="440"/>
        <v>Billy Horschel</v>
      </c>
    </row>
    <row r="8795" spans="1:7" thickBot="1">
      <c r="A8795" s="62" t="s">
        <v>803</v>
      </c>
      <c r="B8795" s="61">
        <v>54</v>
      </c>
      <c r="C8795" s="61" t="str">
        <f t="shared" si="438"/>
        <v>No Tie</v>
      </c>
      <c r="D8795" s="63">
        <f t="shared" si="439"/>
        <v>54</v>
      </c>
      <c r="E8795" s="63">
        <v>54</v>
      </c>
      <c r="F8795" s="61" t="s">
        <v>549</v>
      </c>
      <c r="G8795" s="61" t="str">
        <f t="shared" si="440"/>
        <v>Jamie Donaldson</v>
      </c>
    </row>
    <row r="8796" spans="1:7" thickBot="1">
      <c r="A8796" s="62" t="s">
        <v>803</v>
      </c>
      <c r="B8796" s="61">
        <v>55</v>
      </c>
      <c r="C8796" s="61" t="str">
        <f t="shared" si="438"/>
        <v>No Tie</v>
      </c>
      <c r="D8796" s="63">
        <f t="shared" si="439"/>
        <v>55</v>
      </c>
      <c r="E8796" s="63">
        <v>55</v>
      </c>
      <c r="F8796" s="61" t="s">
        <v>550</v>
      </c>
      <c r="G8796" s="61" t="str">
        <f t="shared" si="440"/>
        <v>Marc Leishman</v>
      </c>
    </row>
    <row r="8797" spans="1:7" thickBot="1">
      <c r="A8797" s="62" t="s">
        <v>803</v>
      </c>
      <c r="B8797" s="61">
        <v>56</v>
      </c>
      <c r="C8797" s="61" t="str">
        <f t="shared" si="438"/>
        <v>No Tie</v>
      </c>
      <c r="D8797" s="63">
        <f t="shared" si="439"/>
        <v>56</v>
      </c>
      <c r="E8797" s="63">
        <v>56</v>
      </c>
      <c r="F8797" s="61" t="s">
        <v>551</v>
      </c>
      <c r="G8797" s="61" t="str">
        <f t="shared" si="440"/>
        <v>Davis Love III</v>
      </c>
    </row>
    <row r="8798" spans="1:7" thickBot="1">
      <c r="A8798" s="62" t="s">
        <v>803</v>
      </c>
      <c r="B8798" s="61" t="s">
        <v>552</v>
      </c>
      <c r="C8798" s="61">
        <f t="shared" si="438"/>
        <v>1</v>
      </c>
      <c r="D8798" s="63" t="str">
        <f t="shared" si="439"/>
        <v>57</v>
      </c>
      <c r="E8798" s="63">
        <v>57</v>
      </c>
      <c r="F8798" s="61" t="s">
        <v>553</v>
      </c>
      <c r="G8798" s="61" t="str">
        <f t="shared" si="440"/>
        <v>Andres Gonzales</v>
      </c>
    </row>
    <row r="8799" spans="1:7" thickBot="1">
      <c r="A8799" s="62" t="s">
        <v>803</v>
      </c>
      <c r="B8799" s="61" t="s">
        <v>552</v>
      </c>
      <c r="C8799" s="61">
        <f t="shared" si="438"/>
        <v>1</v>
      </c>
      <c r="D8799" s="63" t="str">
        <f t="shared" si="439"/>
        <v>57</v>
      </c>
      <c r="E8799" s="63">
        <v>57</v>
      </c>
      <c r="F8799" s="61" t="s">
        <v>554</v>
      </c>
      <c r="G8799" s="61" t="str">
        <f t="shared" si="440"/>
        <v>Hideki Matsuyama</v>
      </c>
    </row>
    <row r="8800" spans="1:7" thickBot="1">
      <c r="A8800" s="62" t="s">
        <v>803</v>
      </c>
      <c r="B8800" s="61">
        <v>59</v>
      </c>
      <c r="C8800" s="61" t="str">
        <f t="shared" si="438"/>
        <v>No Tie</v>
      </c>
      <c r="D8800" s="63">
        <f t="shared" si="439"/>
        <v>59</v>
      </c>
      <c r="E8800" s="63">
        <v>59</v>
      </c>
      <c r="F8800" s="61" t="s">
        <v>555</v>
      </c>
      <c r="G8800" s="61" t="str">
        <f t="shared" si="440"/>
        <v>Max Homa</v>
      </c>
    </row>
    <row r="8801" spans="1:7" thickBot="1">
      <c r="A8801" s="62" t="s">
        <v>803</v>
      </c>
      <c r="B8801" s="61">
        <v>60</v>
      </c>
      <c r="C8801" s="61" t="str">
        <f t="shared" si="438"/>
        <v>No Tie</v>
      </c>
      <c r="D8801" s="63">
        <f t="shared" si="439"/>
        <v>60</v>
      </c>
      <c r="E8801" s="63">
        <v>60</v>
      </c>
      <c r="F8801" s="61" t="s">
        <v>556</v>
      </c>
      <c r="G8801" s="61" t="str">
        <f t="shared" si="440"/>
        <v>Aaron Baddeley</v>
      </c>
    </row>
    <row r="8802" spans="1:7" thickBot="1">
      <c r="A8802" s="62" t="s">
        <v>803</v>
      </c>
      <c r="B8802" s="61">
        <v>61</v>
      </c>
      <c r="C8802" s="61" t="str">
        <f t="shared" si="438"/>
        <v>No Tie</v>
      </c>
      <c r="D8802" s="63">
        <f t="shared" si="439"/>
        <v>61</v>
      </c>
      <c r="E8802" s="63">
        <v>61</v>
      </c>
      <c r="F8802" s="61" t="s">
        <v>557</v>
      </c>
      <c r="G8802" s="61" t="str">
        <f t="shared" si="440"/>
        <v>Nick Watney</v>
      </c>
    </row>
    <row r="8803" spans="1:7" thickBot="1">
      <c r="A8803" s="62" t="s">
        <v>803</v>
      </c>
      <c r="B8803" s="61" t="s">
        <v>558</v>
      </c>
      <c r="C8803" s="61">
        <f t="shared" si="438"/>
        <v>1</v>
      </c>
      <c r="D8803" s="63" t="str">
        <f t="shared" si="439"/>
        <v>62</v>
      </c>
      <c r="E8803" s="63">
        <v>62</v>
      </c>
      <c r="F8803" s="61" t="s">
        <v>560</v>
      </c>
      <c r="G8803" s="61" t="str">
        <f t="shared" si="440"/>
        <v>Greg Owen</v>
      </c>
    </row>
    <row r="8804" spans="1:7" thickBot="1">
      <c r="A8804" s="62" t="s">
        <v>803</v>
      </c>
      <c r="B8804" s="61" t="s">
        <v>558</v>
      </c>
      <c r="C8804" s="61">
        <f t="shared" si="438"/>
        <v>1</v>
      </c>
      <c r="D8804" s="63" t="str">
        <f t="shared" si="439"/>
        <v>62</v>
      </c>
      <c r="E8804" s="63">
        <v>62</v>
      </c>
      <c r="F8804" s="61" t="s">
        <v>559</v>
      </c>
      <c r="G8804" s="61" t="str">
        <f t="shared" si="440"/>
        <v>Jim Herman</v>
      </c>
    </row>
    <row r="8805" spans="1:7" thickBot="1">
      <c r="A8805" s="62" t="s">
        <v>803</v>
      </c>
      <c r="B8805" s="61">
        <v>64</v>
      </c>
      <c r="C8805" s="61" t="str">
        <f t="shared" si="438"/>
        <v>No Tie</v>
      </c>
      <c r="D8805" s="63">
        <f t="shared" si="439"/>
        <v>64</v>
      </c>
      <c r="E8805" s="63">
        <v>64</v>
      </c>
      <c r="F8805" s="61" t="s">
        <v>561</v>
      </c>
      <c r="G8805" s="61" t="str">
        <f t="shared" si="440"/>
        <v>Geoff Ogilvy</v>
      </c>
    </row>
    <row r="8806" spans="1:7" thickBot="1">
      <c r="A8806" s="62" t="s">
        <v>803</v>
      </c>
      <c r="B8806" s="61" t="s">
        <v>562</v>
      </c>
      <c r="C8806" s="61">
        <f t="shared" si="438"/>
        <v>1</v>
      </c>
      <c r="D8806" s="63" t="str">
        <f t="shared" si="439"/>
        <v>65</v>
      </c>
      <c r="E8806" s="63">
        <v>65</v>
      </c>
      <c r="F8806" s="61" t="s">
        <v>564</v>
      </c>
      <c r="G8806" s="61" t="str">
        <f t="shared" si="440"/>
        <v>Roger Sloan</v>
      </c>
    </row>
    <row r="8807" spans="1:7" thickBot="1">
      <c r="A8807" s="62" t="s">
        <v>803</v>
      </c>
      <c r="B8807" s="61" t="s">
        <v>562</v>
      </c>
      <c r="C8807" s="61">
        <f t="shared" si="438"/>
        <v>1</v>
      </c>
      <c r="D8807" s="63" t="str">
        <f t="shared" si="439"/>
        <v>65</v>
      </c>
      <c r="E8807" s="63">
        <v>65</v>
      </c>
      <c r="F8807" s="61" t="s">
        <v>563</v>
      </c>
      <c r="G8807" s="61" t="str">
        <f t="shared" si="440"/>
        <v>Stewart Cink</v>
      </c>
    </row>
    <row r="8808" spans="1:7" thickBot="1">
      <c r="A8808" s="62" t="s">
        <v>803</v>
      </c>
      <c r="B8808" s="61">
        <v>67</v>
      </c>
      <c r="C8808" s="61" t="str">
        <f t="shared" si="438"/>
        <v>No Tie</v>
      </c>
      <c r="D8808" s="63">
        <f t="shared" si="439"/>
        <v>67</v>
      </c>
      <c r="E8808" s="63">
        <v>67</v>
      </c>
      <c r="F8808" s="61" t="s">
        <v>565</v>
      </c>
      <c r="G8808" s="61" t="str">
        <f t="shared" si="440"/>
        <v>Kevin Chappell</v>
      </c>
    </row>
    <row r="8809" spans="1:7" thickBot="1">
      <c r="A8809" s="62" t="s">
        <v>803</v>
      </c>
      <c r="B8809" s="61">
        <v>68</v>
      </c>
      <c r="C8809" s="61" t="str">
        <f t="shared" si="438"/>
        <v>No Tie</v>
      </c>
      <c r="D8809" s="63">
        <f t="shared" si="439"/>
        <v>68</v>
      </c>
      <c r="E8809" s="63">
        <v>68</v>
      </c>
      <c r="F8809" s="61" t="s">
        <v>566</v>
      </c>
      <c r="G8809" s="61" t="str">
        <f t="shared" si="440"/>
        <v>Sam Saunders</v>
      </c>
    </row>
    <row r="8810" spans="1:7" thickBot="1">
      <c r="A8810" s="62" t="s">
        <v>803</v>
      </c>
      <c r="B8810" s="61">
        <v>69</v>
      </c>
      <c r="C8810" s="61" t="str">
        <f t="shared" si="438"/>
        <v>No Tie</v>
      </c>
      <c r="D8810" s="63">
        <f t="shared" si="439"/>
        <v>69</v>
      </c>
      <c r="E8810" s="63">
        <v>69</v>
      </c>
      <c r="F8810" s="61" t="s">
        <v>491</v>
      </c>
      <c r="G8810" s="61" t="str">
        <f t="shared" si="440"/>
        <v>Patrick Reed</v>
      </c>
    </row>
    <row r="8811" spans="1:7" thickBot="1">
      <c r="A8811" s="62" t="s">
        <v>803</v>
      </c>
      <c r="B8811" s="61">
        <v>70</v>
      </c>
      <c r="C8811" s="61" t="str">
        <f t="shared" si="438"/>
        <v>No Tie</v>
      </c>
      <c r="D8811" s="63">
        <f t="shared" si="439"/>
        <v>70</v>
      </c>
      <c r="E8811" s="63">
        <v>70</v>
      </c>
      <c r="F8811" s="61" t="s">
        <v>567</v>
      </c>
      <c r="G8811" s="61" t="str">
        <f t="shared" si="440"/>
        <v>Seung-Yul Noh</v>
      </c>
    </row>
    <row r="8812" spans="1:7" thickBot="1">
      <c r="A8812" s="62" t="s">
        <v>803</v>
      </c>
      <c r="B8812" s="61">
        <v>71</v>
      </c>
      <c r="C8812" s="61" t="str">
        <f t="shared" si="438"/>
        <v>No Tie</v>
      </c>
      <c r="D8812" s="63">
        <f t="shared" si="439"/>
        <v>71</v>
      </c>
      <c r="E8812" s="63">
        <v>71</v>
      </c>
      <c r="F8812" s="61" t="s">
        <v>568</v>
      </c>
      <c r="G8812" s="61" t="str">
        <f t="shared" si="440"/>
        <v>Retief Goosen</v>
      </c>
    </row>
    <row r="8813" spans="1:7" thickBot="1">
      <c r="A8813" s="62" t="s">
        <v>803</v>
      </c>
      <c r="B8813" s="61" t="s">
        <v>569</v>
      </c>
      <c r="C8813" s="61">
        <f t="shared" si="438"/>
        <v>1</v>
      </c>
      <c r="D8813" s="63" t="str">
        <f t="shared" si="439"/>
        <v>72</v>
      </c>
      <c r="E8813" s="63">
        <v>72</v>
      </c>
      <c r="F8813" s="61" t="s">
        <v>570</v>
      </c>
      <c r="G8813" s="61" t="str">
        <f t="shared" si="440"/>
        <v>J.J. Henry</v>
      </c>
    </row>
    <row r="8814" spans="1:7" thickBot="1">
      <c r="A8814" s="62" t="s">
        <v>803</v>
      </c>
      <c r="B8814" s="61" t="s">
        <v>569</v>
      </c>
      <c r="C8814" s="61">
        <f t="shared" si="438"/>
        <v>1</v>
      </c>
      <c r="D8814" s="63" t="str">
        <f t="shared" si="439"/>
        <v>72</v>
      </c>
      <c r="E8814" s="63">
        <v>72</v>
      </c>
      <c r="F8814" s="61" t="s">
        <v>571</v>
      </c>
      <c r="G8814" s="61" t="str">
        <f t="shared" si="440"/>
        <v>Nick Taylor</v>
      </c>
    </row>
    <row r="8815" spans="1:7" thickBot="1">
      <c r="A8815" s="62" t="s">
        <v>803</v>
      </c>
      <c r="B8815" s="61" t="s">
        <v>572</v>
      </c>
      <c r="C8815" s="61">
        <f t="shared" si="438"/>
        <v>1</v>
      </c>
      <c r="D8815" s="63" t="str">
        <f t="shared" si="439"/>
        <v>74</v>
      </c>
      <c r="E8815" s="63">
        <v>74</v>
      </c>
      <c r="F8815" s="61" t="s">
        <v>574</v>
      </c>
      <c r="G8815" s="61" t="str">
        <f t="shared" si="440"/>
        <v>Camilo Villegas</v>
      </c>
    </row>
    <row r="8816" spans="1:7" thickBot="1">
      <c r="A8816" s="62" t="s">
        <v>803</v>
      </c>
      <c r="B8816" s="61" t="s">
        <v>572</v>
      </c>
      <c r="C8816" s="61">
        <f t="shared" si="438"/>
        <v>1</v>
      </c>
      <c r="D8816" s="63" t="str">
        <f t="shared" si="439"/>
        <v>74</v>
      </c>
      <c r="E8816" s="63">
        <v>74</v>
      </c>
      <c r="F8816" s="61" t="s">
        <v>573</v>
      </c>
      <c r="G8816" s="61" t="str">
        <f t="shared" si="440"/>
        <v>Tom Hoge</v>
      </c>
    </row>
    <row r="8817" spans="1:7" thickBot="1">
      <c r="A8817" s="62" t="s">
        <v>803</v>
      </c>
      <c r="B8817" s="61">
        <v>76</v>
      </c>
      <c r="C8817" s="61" t="str">
        <f t="shared" si="438"/>
        <v>No Tie</v>
      </c>
      <c r="D8817" s="63">
        <f t="shared" si="439"/>
        <v>76</v>
      </c>
      <c r="E8817" s="63">
        <v>76</v>
      </c>
      <c r="F8817" s="61" t="s">
        <v>575</v>
      </c>
      <c r="G8817" s="61" t="str">
        <f t="shared" si="440"/>
        <v>Boo Weekley</v>
      </c>
    </row>
    <row r="8818" spans="1:7" thickBot="1">
      <c r="A8818" s="62" t="s">
        <v>803</v>
      </c>
      <c r="B8818" s="61">
        <v>77</v>
      </c>
      <c r="C8818" s="61" t="str">
        <f t="shared" si="438"/>
        <v>No Tie</v>
      </c>
      <c r="D8818" s="63">
        <f t="shared" si="439"/>
        <v>77</v>
      </c>
      <c r="E8818" s="63">
        <v>77</v>
      </c>
      <c r="F8818" s="61" t="s">
        <v>576</v>
      </c>
      <c r="G8818" s="61" t="str">
        <f t="shared" si="440"/>
        <v>Byron Smith</v>
      </c>
    </row>
    <row r="8819" spans="1:7" thickBot="1">
      <c r="A8819" s="62" t="s">
        <v>803</v>
      </c>
      <c r="B8819" s="61" t="s">
        <v>577</v>
      </c>
      <c r="C8819" s="61">
        <f t="shared" si="438"/>
        <v>1</v>
      </c>
      <c r="D8819" s="63" t="str">
        <f t="shared" si="439"/>
        <v>78</v>
      </c>
      <c r="E8819" s="63">
        <v>78</v>
      </c>
      <c r="F8819" s="61" t="s">
        <v>578</v>
      </c>
      <c r="G8819" s="61" t="str">
        <f t="shared" si="440"/>
        <v>Jordan Spieth</v>
      </c>
    </row>
    <row r="8820" spans="1:7" thickBot="1">
      <c r="A8820" s="62" t="s">
        <v>803</v>
      </c>
      <c r="B8820" s="61" t="s">
        <v>577</v>
      </c>
      <c r="C8820" s="61">
        <f t="shared" si="438"/>
        <v>1</v>
      </c>
      <c r="D8820" s="63" t="str">
        <f t="shared" si="439"/>
        <v>78</v>
      </c>
      <c r="E8820" s="63">
        <v>78</v>
      </c>
      <c r="F8820" s="61" t="s">
        <v>579</v>
      </c>
      <c r="G8820" s="61" t="str">
        <f t="shared" si="440"/>
        <v>Scott Stallings</v>
      </c>
    </row>
    <row r="8821" spans="1:7" thickBot="1">
      <c r="A8821" s="62" t="s">
        <v>803</v>
      </c>
      <c r="B8821" s="61">
        <v>80</v>
      </c>
      <c r="C8821" s="61" t="str">
        <f t="shared" si="438"/>
        <v>No Tie</v>
      </c>
      <c r="D8821" s="63">
        <f t="shared" si="439"/>
        <v>80</v>
      </c>
      <c r="E8821" s="63">
        <v>80</v>
      </c>
      <c r="F8821" s="61" t="s">
        <v>580</v>
      </c>
      <c r="G8821" s="61" t="str">
        <f t="shared" si="440"/>
        <v>Ernie Els</v>
      </c>
    </row>
    <row r="8822" spans="1:7" thickBot="1">
      <c r="A8822" s="62" t="s">
        <v>803</v>
      </c>
      <c r="B8822" s="61">
        <v>81</v>
      </c>
      <c r="C8822" s="61" t="str">
        <f t="shared" si="438"/>
        <v>No Tie</v>
      </c>
      <c r="D8822" s="63">
        <f t="shared" si="439"/>
        <v>81</v>
      </c>
      <c r="E8822" s="63">
        <v>81</v>
      </c>
      <c r="F8822" s="61" t="s">
        <v>581</v>
      </c>
      <c r="G8822" s="61" t="str">
        <f t="shared" si="440"/>
        <v>Carl Pettersson</v>
      </c>
    </row>
    <row r="8823" spans="1:7" thickBot="1">
      <c r="A8823" s="62" t="s">
        <v>803</v>
      </c>
      <c r="B8823" s="61" t="s">
        <v>582</v>
      </c>
      <c r="C8823" s="61">
        <f t="shared" si="438"/>
        <v>1</v>
      </c>
      <c r="D8823" s="63" t="str">
        <f t="shared" si="439"/>
        <v>82</v>
      </c>
      <c r="E8823" s="63">
        <v>82</v>
      </c>
      <c r="F8823" s="61" t="s">
        <v>496</v>
      </c>
      <c r="G8823" s="61" t="str">
        <f t="shared" si="440"/>
        <v>Bill Haas</v>
      </c>
    </row>
    <row r="8824" spans="1:7" thickBot="1">
      <c r="A8824" s="62" t="s">
        <v>803</v>
      </c>
      <c r="B8824" s="61" t="s">
        <v>582</v>
      </c>
      <c r="C8824" s="61">
        <f t="shared" si="438"/>
        <v>1</v>
      </c>
      <c r="D8824" s="63" t="str">
        <f t="shared" si="439"/>
        <v>82</v>
      </c>
      <c r="E8824" s="63">
        <v>82</v>
      </c>
      <c r="F8824" s="61" t="s">
        <v>583</v>
      </c>
      <c r="G8824" s="61" t="str">
        <f t="shared" si="440"/>
        <v>Chesson Hadley</v>
      </c>
    </row>
    <row r="8825" spans="1:7" thickBot="1">
      <c r="A8825" s="62" t="s">
        <v>803</v>
      </c>
      <c r="B8825" s="61" t="s">
        <v>582</v>
      </c>
      <c r="C8825" s="61">
        <f t="shared" si="438"/>
        <v>1</v>
      </c>
      <c r="D8825" s="63" t="str">
        <f t="shared" si="439"/>
        <v>82</v>
      </c>
      <c r="E8825" s="63">
        <v>82</v>
      </c>
      <c r="F8825" s="61" t="s">
        <v>584</v>
      </c>
      <c r="G8825" s="61" t="str">
        <f t="shared" si="440"/>
        <v>Johnson Wagner</v>
      </c>
    </row>
    <row r="8826" spans="1:7" thickBot="1">
      <c r="A8826" s="62" t="s">
        <v>803</v>
      </c>
      <c r="B8826" s="61">
        <v>85</v>
      </c>
      <c r="C8826" s="61" t="str">
        <f t="shared" si="438"/>
        <v>No Tie</v>
      </c>
      <c r="D8826" s="63">
        <f t="shared" si="439"/>
        <v>85</v>
      </c>
      <c r="E8826" s="63">
        <v>85</v>
      </c>
      <c r="F8826" s="61" t="s">
        <v>585</v>
      </c>
      <c r="G8826" s="61" t="str">
        <f t="shared" si="440"/>
        <v>Vijay Singh</v>
      </c>
    </row>
    <row r="8827" spans="1:7" thickBot="1">
      <c r="A8827" s="62" t="s">
        <v>803</v>
      </c>
      <c r="B8827" s="61">
        <v>86</v>
      </c>
      <c r="C8827" s="61" t="str">
        <f t="shared" si="438"/>
        <v>No Tie</v>
      </c>
      <c r="D8827" s="63">
        <f t="shared" si="439"/>
        <v>86</v>
      </c>
      <c r="E8827" s="63">
        <v>86</v>
      </c>
      <c r="F8827" s="61" t="s">
        <v>586</v>
      </c>
      <c r="G8827" s="61" t="str">
        <f t="shared" si="440"/>
        <v>Padraig Harrington</v>
      </c>
    </row>
    <row r="8828" spans="1:7" thickBot="1">
      <c r="A8828" s="62" t="s">
        <v>803</v>
      </c>
      <c r="B8828" s="61">
        <v>87</v>
      </c>
      <c r="C8828" s="61" t="str">
        <f t="shared" si="438"/>
        <v>No Tie</v>
      </c>
      <c r="D8828" s="63">
        <f t="shared" si="439"/>
        <v>87</v>
      </c>
      <c r="E8828" s="63">
        <v>87</v>
      </c>
      <c r="F8828" s="61" t="s">
        <v>587</v>
      </c>
      <c r="G8828" s="61" t="str">
        <f t="shared" si="440"/>
        <v>Jason Gore</v>
      </c>
    </row>
    <row r="8829" spans="1:7" thickBot="1">
      <c r="A8829" s="62" t="s">
        <v>803</v>
      </c>
      <c r="B8829" s="61">
        <v>88</v>
      </c>
      <c r="C8829" s="61" t="str">
        <f t="shared" si="438"/>
        <v>No Tie</v>
      </c>
      <c r="D8829" s="63">
        <f t="shared" si="439"/>
        <v>88</v>
      </c>
      <c r="E8829" s="63">
        <v>88</v>
      </c>
      <c r="F8829" s="61" t="s">
        <v>588</v>
      </c>
      <c r="G8829" s="61" t="str">
        <f t="shared" si="440"/>
        <v>Scott Pinckney</v>
      </c>
    </row>
    <row r="8830" spans="1:7" thickBot="1">
      <c r="A8830" s="62" t="s">
        <v>803</v>
      </c>
      <c r="B8830" s="61">
        <v>89</v>
      </c>
      <c r="C8830" s="61" t="str">
        <f t="shared" si="438"/>
        <v>No Tie</v>
      </c>
      <c r="D8830" s="63">
        <f t="shared" si="439"/>
        <v>89</v>
      </c>
      <c r="E8830" s="63">
        <v>89</v>
      </c>
      <c r="F8830" s="61" t="s">
        <v>589</v>
      </c>
      <c r="G8830" s="61" t="str">
        <f t="shared" si="440"/>
        <v>John Senden</v>
      </c>
    </row>
    <row r="8831" spans="1:7" thickBot="1">
      <c r="A8831" s="62" t="s">
        <v>803</v>
      </c>
      <c r="B8831" s="61" t="s">
        <v>590</v>
      </c>
      <c r="C8831" s="61">
        <f t="shared" si="438"/>
        <v>1</v>
      </c>
      <c r="D8831" s="63" t="str">
        <f t="shared" si="439"/>
        <v>90</v>
      </c>
      <c r="E8831" s="63">
        <v>90</v>
      </c>
      <c r="F8831" s="61" t="s">
        <v>591</v>
      </c>
      <c r="G8831" s="61" t="str">
        <f t="shared" si="440"/>
        <v>Cameron Percy</v>
      </c>
    </row>
    <row r="8832" spans="1:7" thickBot="1">
      <c r="A8832" s="62" t="s">
        <v>803</v>
      </c>
      <c r="B8832" s="61" t="s">
        <v>590</v>
      </c>
      <c r="C8832" s="61">
        <f t="shared" si="438"/>
        <v>1</v>
      </c>
      <c r="D8832" s="63" t="str">
        <f t="shared" si="439"/>
        <v>90</v>
      </c>
      <c r="E8832" s="63">
        <v>90</v>
      </c>
      <c r="F8832" s="61" t="s">
        <v>592</v>
      </c>
      <c r="G8832" s="61" t="str">
        <f t="shared" si="440"/>
        <v>Rory Sabbatini</v>
      </c>
    </row>
    <row r="8833" spans="1:7" thickBot="1">
      <c r="A8833" s="62" t="s">
        <v>803</v>
      </c>
      <c r="B8833" s="61">
        <v>92</v>
      </c>
      <c r="C8833" s="61" t="str">
        <f t="shared" si="438"/>
        <v>No Tie</v>
      </c>
      <c r="D8833" s="63">
        <f t="shared" si="439"/>
        <v>92</v>
      </c>
      <c r="E8833" s="63">
        <v>92</v>
      </c>
      <c r="F8833" s="61" t="s">
        <v>593</v>
      </c>
      <c r="G8833" s="61" t="str">
        <f t="shared" si="440"/>
        <v>Sangmoon Bae</v>
      </c>
    </row>
    <row r="8834" spans="1:7" thickBot="1">
      <c r="A8834" s="62" t="s">
        <v>803</v>
      </c>
      <c r="B8834" s="61" t="s">
        <v>594</v>
      </c>
      <c r="C8834" s="61">
        <f t="shared" si="438"/>
        <v>1</v>
      </c>
      <c r="D8834" s="63" t="str">
        <f t="shared" si="439"/>
        <v>93</v>
      </c>
      <c r="E8834" s="63">
        <v>93</v>
      </c>
      <c r="F8834" s="61" t="s">
        <v>598</v>
      </c>
      <c r="G8834" s="61" t="str">
        <f t="shared" si="440"/>
        <v>Bo Van Pelt</v>
      </c>
    </row>
    <row r="8835" spans="1:7" thickBot="1">
      <c r="A8835" s="62" t="s">
        <v>803</v>
      </c>
      <c r="B8835" s="61" t="s">
        <v>594</v>
      </c>
      <c r="C8835" s="61">
        <f t="shared" si="438"/>
        <v>1</v>
      </c>
      <c r="D8835" s="63" t="str">
        <f t="shared" si="439"/>
        <v>93</v>
      </c>
      <c r="E8835" s="63">
        <v>93</v>
      </c>
      <c r="F8835" s="61" t="s">
        <v>596</v>
      </c>
      <c r="G8835" s="61" t="str">
        <f t="shared" si="440"/>
        <v>David Lingmerth</v>
      </c>
    </row>
    <row r="8836" spans="1:7" thickBot="1">
      <c r="A8836" s="62" t="s">
        <v>803</v>
      </c>
      <c r="B8836" s="61" t="s">
        <v>594</v>
      </c>
      <c r="C8836" s="61">
        <f t="shared" si="438"/>
        <v>1</v>
      </c>
      <c r="D8836" s="63" t="str">
        <f t="shared" si="439"/>
        <v>93</v>
      </c>
      <c r="E8836" s="63">
        <v>93</v>
      </c>
      <c r="F8836" s="61" t="s">
        <v>597</v>
      </c>
      <c r="G8836" s="61" t="str">
        <f t="shared" si="440"/>
        <v>Kevin Streelman</v>
      </c>
    </row>
    <row r="8837" spans="1:7" thickBot="1">
      <c r="A8837" s="62" t="s">
        <v>803</v>
      </c>
      <c r="B8837" s="61" t="s">
        <v>594</v>
      </c>
      <c r="C8837" s="61">
        <f t="shared" si="438"/>
        <v>1</v>
      </c>
      <c r="D8837" s="63" t="str">
        <f t="shared" si="439"/>
        <v>93</v>
      </c>
      <c r="E8837" s="63">
        <v>93</v>
      </c>
      <c r="F8837" s="61" t="s">
        <v>595</v>
      </c>
      <c r="G8837" s="61" t="str">
        <f t="shared" si="440"/>
        <v>Oscar Fraustro</v>
      </c>
    </row>
    <row r="8838" spans="1:7" thickBot="1">
      <c r="A8838" s="62" t="s">
        <v>803</v>
      </c>
      <c r="B8838" s="61">
        <v>97</v>
      </c>
      <c r="C8838" s="61" t="str">
        <f t="shared" si="438"/>
        <v>No Tie</v>
      </c>
      <c r="D8838" s="63">
        <f t="shared" si="439"/>
        <v>97</v>
      </c>
      <c r="E8838" s="63">
        <v>97</v>
      </c>
      <c r="F8838" s="61" t="s">
        <v>599</v>
      </c>
      <c r="G8838" s="61" t="str">
        <f t="shared" si="440"/>
        <v>Webb Simpson</v>
      </c>
    </row>
    <row r="8839" spans="1:7" thickBot="1">
      <c r="A8839" s="62" t="s">
        <v>803</v>
      </c>
      <c r="B8839" s="61" t="s">
        <v>600</v>
      </c>
      <c r="C8839" s="61">
        <f t="shared" si="438"/>
        <v>1</v>
      </c>
      <c r="D8839" s="63" t="str">
        <f t="shared" si="439"/>
        <v>98</v>
      </c>
      <c r="E8839" s="63">
        <v>98</v>
      </c>
      <c r="F8839" s="61" t="s">
        <v>601</v>
      </c>
      <c r="G8839" s="61" t="str">
        <f t="shared" si="440"/>
        <v>Gonzalo Fdez-Castano</v>
      </c>
    </row>
    <row r="8840" spans="1:7" thickBot="1">
      <c r="A8840" s="62" t="s">
        <v>803</v>
      </c>
      <c r="B8840" s="61" t="s">
        <v>600</v>
      </c>
      <c r="C8840" s="61">
        <f t="shared" si="438"/>
        <v>1</v>
      </c>
      <c r="D8840" s="63" t="str">
        <f t="shared" si="439"/>
        <v>98</v>
      </c>
      <c r="E8840" s="63">
        <v>98</v>
      </c>
      <c r="F8840" s="61" t="s">
        <v>602</v>
      </c>
      <c r="G8840" s="61" t="str">
        <f t="shared" si="440"/>
        <v>Michael Thompson</v>
      </c>
    </row>
    <row r="8841" spans="1:7" thickBot="1">
      <c r="A8841" s="62" t="s">
        <v>803</v>
      </c>
      <c r="B8841" s="61">
        <v>100</v>
      </c>
      <c r="C8841" s="61" t="str">
        <f t="shared" si="438"/>
        <v>No Tie</v>
      </c>
      <c r="D8841" s="63">
        <f t="shared" si="439"/>
        <v>100</v>
      </c>
      <c r="E8841" s="63">
        <v>100</v>
      </c>
      <c r="F8841" s="61" t="s">
        <v>603</v>
      </c>
      <c r="G8841" s="61" t="str">
        <f t="shared" si="440"/>
        <v>Ryo Ishikawa</v>
      </c>
    </row>
    <row r="8842" spans="1:7" thickBot="1">
      <c r="A8842" s="62" t="s">
        <v>803</v>
      </c>
      <c r="B8842" s="61" t="s">
        <v>604</v>
      </c>
      <c r="C8842" s="61">
        <f t="shared" si="438"/>
        <v>1</v>
      </c>
      <c r="D8842" s="63" t="str">
        <f t="shared" si="439"/>
        <v>101</v>
      </c>
      <c r="E8842" s="63">
        <v>101</v>
      </c>
      <c r="F8842" s="61" t="s">
        <v>605</v>
      </c>
      <c r="G8842" s="61" t="str">
        <f t="shared" si="440"/>
        <v>Derek Fathauer</v>
      </c>
    </row>
    <row r="8843" spans="1:7" thickBot="1">
      <c r="A8843" s="62" t="s">
        <v>803</v>
      </c>
      <c r="B8843" s="61" t="s">
        <v>604</v>
      </c>
      <c r="C8843" s="61">
        <f t="shared" si="438"/>
        <v>1</v>
      </c>
      <c r="D8843" s="63" t="str">
        <f t="shared" si="439"/>
        <v>101</v>
      </c>
      <c r="E8843" s="63">
        <v>101</v>
      </c>
      <c r="F8843" s="61" t="s">
        <v>606</v>
      </c>
      <c r="G8843" s="61" t="str">
        <f t="shared" si="440"/>
        <v>Michael Putnam</v>
      </c>
    </row>
    <row r="8844" spans="1:7" thickBot="1">
      <c r="A8844" s="62" t="s">
        <v>803</v>
      </c>
      <c r="B8844" s="61">
        <v>103</v>
      </c>
      <c r="C8844" s="61" t="str">
        <f t="shared" ref="C8844:C8907" si="441">IFERROR(SEARCH("T",B8844),"No Tie")</f>
        <v>No Tie</v>
      </c>
      <c r="D8844" s="63">
        <f t="shared" ref="D8844:D8907" si="442">IF(C8844="No Tie",B8844,RIGHT(B8844,LEN(B8844)-1))</f>
        <v>103</v>
      </c>
      <c r="E8844" s="63">
        <v>103</v>
      </c>
      <c r="F8844" s="61" t="s">
        <v>607</v>
      </c>
      <c r="G8844" s="61" t="str">
        <f t="shared" ref="G8844:G8907" si="443">TRIM(SUBSTITUTE(F8844,CHAR(160),CHAR(32)))</f>
        <v>Blayne Barber</v>
      </c>
    </row>
    <row r="8845" spans="1:7" thickBot="1">
      <c r="A8845" s="62" t="s">
        <v>803</v>
      </c>
      <c r="B8845" s="61">
        <v>104</v>
      </c>
      <c r="C8845" s="61" t="str">
        <f t="shared" si="441"/>
        <v>No Tie</v>
      </c>
      <c r="D8845" s="63">
        <f t="shared" si="442"/>
        <v>104</v>
      </c>
      <c r="E8845" s="63">
        <v>104</v>
      </c>
      <c r="F8845" s="61" t="s">
        <v>608</v>
      </c>
      <c r="G8845" s="61" t="str">
        <f t="shared" si="443"/>
        <v>Matt Kuchar</v>
      </c>
    </row>
    <row r="8846" spans="1:7" thickBot="1">
      <c r="A8846" s="62" t="s">
        <v>803</v>
      </c>
      <c r="B8846" s="61" t="s">
        <v>609</v>
      </c>
      <c r="C8846" s="61">
        <f t="shared" si="441"/>
        <v>1</v>
      </c>
      <c r="D8846" s="63" t="str">
        <f t="shared" si="442"/>
        <v>105</v>
      </c>
      <c r="E8846" s="63">
        <v>105</v>
      </c>
      <c r="F8846" s="61" t="s">
        <v>611</v>
      </c>
      <c r="G8846" s="61" t="str">
        <f t="shared" si="443"/>
        <v>Brandt Snedeker</v>
      </c>
    </row>
    <row r="8847" spans="1:7" thickBot="1">
      <c r="A8847" s="62" t="s">
        <v>803</v>
      </c>
      <c r="B8847" s="61" t="s">
        <v>609</v>
      </c>
      <c r="C8847" s="61">
        <f t="shared" si="441"/>
        <v>1</v>
      </c>
      <c r="D8847" s="63" t="str">
        <f t="shared" si="442"/>
        <v>105</v>
      </c>
      <c r="E8847" s="63">
        <v>105</v>
      </c>
      <c r="F8847" s="61" t="s">
        <v>610</v>
      </c>
      <c r="G8847" s="61" t="str">
        <f t="shared" si="443"/>
        <v>Erik Compton</v>
      </c>
    </row>
    <row r="8848" spans="1:7" thickBot="1">
      <c r="A8848" s="62" t="s">
        <v>803</v>
      </c>
      <c r="B8848" s="61">
        <v>107</v>
      </c>
      <c r="C8848" s="61" t="str">
        <f t="shared" si="441"/>
        <v>No Tie</v>
      </c>
      <c r="D8848" s="63">
        <f t="shared" si="442"/>
        <v>107</v>
      </c>
      <c r="E8848" s="63">
        <v>107</v>
      </c>
      <c r="F8848" s="61" t="s">
        <v>612</v>
      </c>
      <c r="G8848" s="61" t="str">
        <f t="shared" si="443"/>
        <v>Steve Wheatcroft</v>
      </c>
    </row>
    <row r="8849" spans="1:7" thickBot="1">
      <c r="A8849" s="62" t="s">
        <v>803</v>
      </c>
      <c r="B8849" s="61" t="s">
        <v>613</v>
      </c>
      <c r="C8849" s="61">
        <f t="shared" si="441"/>
        <v>1</v>
      </c>
      <c r="D8849" s="63" t="str">
        <f t="shared" si="442"/>
        <v>108</v>
      </c>
      <c r="E8849" s="63">
        <v>108</v>
      </c>
      <c r="F8849" s="61" t="s">
        <v>614</v>
      </c>
      <c r="G8849" s="61" t="str">
        <f t="shared" si="443"/>
        <v>Adam Hadwin</v>
      </c>
    </row>
    <row r="8850" spans="1:7" thickBot="1">
      <c r="A8850" s="62" t="s">
        <v>803</v>
      </c>
      <c r="B8850" s="61" t="s">
        <v>613</v>
      </c>
      <c r="C8850" s="61">
        <f t="shared" si="441"/>
        <v>1</v>
      </c>
      <c r="D8850" s="63" t="str">
        <f t="shared" si="442"/>
        <v>108</v>
      </c>
      <c r="E8850" s="63">
        <v>108</v>
      </c>
      <c r="F8850" s="61" t="s">
        <v>495</v>
      </c>
      <c r="G8850" s="61" t="str">
        <f t="shared" si="443"/>
        <v>Scott Brown</v>
      </c>
    </row>
    <row r="8851" spans="1:7" thickBot="1">
      <c r="A8851" s="62" t="s">
        <v>803</v>
      </c>
      <c r="B8851" s="61" t="s">
        <v>615</v>
      </c>
      <c r="C8851" s="61">
        <f t="shared" si="441"/>
        <v>1</v>
      </c>
      <c r="D8851" s="63" t="str">
        <f t="shared" si="442"/>
        <v>110</v>
      </c>
      <c r="E8851" s="63">
        <v>110</v>
      </c>
      <c r="F8851" s="61" t="s">
        <v>616</v>
      </c>
      <c r="G8851" s="61" t="str">
        <f t="shared" si="443"/>
        <v>Ben Martin</v>
      </c>
    </row>
    <row r="8852" spans="1:7" thickBot="1">
      <c r="A8852" s="62" t="s">
        <v>803</v>
      </c>
      <c r="B8852" s="61" t="s">
        <v>615</v>
      </c>
      <c r="C8852" s="61">
        <f t="shared" si="441"/>
        <v>1</v>
      </c>
      <c r="D8852" s="63" t="str">
        <f t="shared" si="442"/>
        <v>110</v>
      </c>
      <c r="E8852" s="63">
        <v>110</v>
      </c>
      <c r="F8852" s="61" t="s">
        <v>617</v>
      </c>
      <c r="G8852" s="61" t="str">
        <f t="shared" si="443"/>
        <v>John Peterson</v>
      </c>
    </row>
    <row r="8853" spans="1:7" thickBot="1">
      <c r="A8853" s="62" t="s">
        <v>803</v>
      </c>
      <c r="B8853" s="61">
        <v>112</v>
      </c>
      <c r="C8853" s="61" t="str">
        <f t="shared" si="441"/>
        <v>No Tie</v>
      </c>
      <c r="D8853" s="63">
        <f t="shared" si="442"/>
        <v>112</v>
      </c>
      <c r="E8853" s="63">
        <v>112</v>
      </c>
      <c r="F8853" s="61" t="s">
        <v>618</v>
      </c>
      <c r="G8853" s="61" t="str">
        <f t="shared" si="443"/>
        <v>Kyle Reifers</v>
      </c>
    </row>
    <row r="8854" spans="1:7" thickBot="1">
      <c r="A8854" s="62" t="s">
        <v>803</v>
      </c>
      <c r="B8854" s="61">
        <v>113</v>
      </c>
      <c r="C8854" s="61" t="str">
        <f t="shared" si="441"/>
        <v>No Tie</v>
      </c>
      <c r="D8854" s="63">
        <f t="shared" si="442"/>
        <v>113</v>
      </c>
      <c r="E8854" s="63">
        <v>113</v>
      </c>
      <c r="F8854" s="61" t="s">
        <v>619</v>
      </c>
      <c r="G8854" s="61" t="str">
        <f t="shared" si="443"/>
        <v>Brian Harman</v>
      </c>
    </row>
    <row r="8855" spans="1:7" thickBot="1">
      <c r="A8855" s="62" t="s">
        <v>803</v>
      </c>
      <c r="B8855" s="61">
        <v>114</v>
      </c>
      <c r="C8855" s="61" t="str">
        <f t="shared" si="441"/>
        <v>No Tie</v>
      </c>
      <c r="D8855" s="63">
        <f t="shared" si="442"/>
        <v>114</v>
      </c>
      <c r="E8855" s="63">
        <v>114</v>
      </c>
      <c r="F8855" s="61" t="s">
        <v>620</v>
      </c>
      <c r="G8855" s="61" t="str">
        <f t="shared" si="443"/>
        <v>Kevin Kisner</v>
      </c>
    </row>
    <row r="8856" spans="1:7" thickBot="1">
      <c r="A8856" s="62" t="s">
        <v>803</v>
      </c>
      <c r="B8856" s="61">
        <v>115</v>
      </c>
      <c r="C8856" s="61" t="str">
        <f t="shared" si="441"/>
        <v>No Tie</v>
      </c>
      <c r="D8856" s="63">
        <f t="shared" si="442"/>
        <v>115</v>
      </c>
      <c r="E8856" s="63">
        <v>115</v>
      </c>
      <c r="F8856" s="61" t="s">
        <v>621</v>
      </c>
      <c r="G8856" s="61" t="str">
        <f t="shared" si="443"/>
        <v>Bill Lunde</v>
      </c>
    </row>
    <row r="8857" spans="1:7" thickBot="1">
      <c r="A8857" s="62" t="s">
        <v>803</v>
      </c>
      <c r="B8857" s="61">
        <v>116</v>
      </c>
      <c r="C8857" s="61" t="str">
        <f t="shared" si="441"/>
        <v>No Tie</v>
      </c>
      <c r="D8857" s="63">
        <f t="shared" si="442"/>
        <v>116</v>
      </c>
      <c r="E8857" s="63">
        <v>116</v>
      </c>
      <c r="F8857" s="61" t="s">
        <v>622</v>
      </c>
      <c r="G8857" s="61" t="str">
        <f t="shared" si="443"/>
        <v>Jonas Blixt</v>
      </c>
    </row>
    <row r="8858" spans="1:7" thickBot="1">
      <c r="A8858" s="62" t="s">
        <v>803</v>
      </c>
      <c r="B8858" s="61">
        <v>117</v>
      </c>
      <c r="C8858" s="61" t="str">
        <f t="shared" si="441"/>
        <v>No Tie</v>
      </c>
      <c r="D8858" s="63">
        <f t="shared" si="442"/>
        <v>117</v>
      </c>
      <c r="E8858" s="63">
        <v>117</v>
      </c>
      <c r="F8858" s="61" t="s">
        <v>623</v>
      </c>
      <c r="G8858" s="61" t="str">
        <f t="shared" si="443"/>
        <v>Jonathan Byrd</v>
      </c>
    </row>
    <row r="8859" spans="1:7" thickBot="1">
      <c r="A8859" s="62" t="s">
        <v>803</v>
      </c>
      <c r="B8859" s="61">
        <v>118</v>
      </c>
      <c r="C8859" s="61" t="str">
        <f t="shared" si="441"/>
        <v>No Tie</v>
      </c>
      <c r="D8859" s="63">
        <f t="shared" si="442"/>
        <v>118</v>
      </c>
      <c r="E8859" s="63">
        <v>118</v>
      </c>
      <c r="F8859" s="61" t="s">
        <v>624</v>
      </c>
      <c r="G8859" s="61" t="str">
        <f t="shared" si="443"/>
        <v>Jonathan Randolph</v>
      </c>
    </row>
    <row r="8860" spans="1:7" thickBot="1">
      <c r="A8860" s="62" t="s">
        <v>803</v>
      </c>
      <c r="B8860" s="61" t="s">
        <v>625</v>
      </c>
      <c r="C8860" s="61">
        <f t="shared" si="441"/>
        <v>1</v>
      </c>
      <c r="D8860" s="63" t="str">
        <f t="shared" si="442"/>
        <v>119</v>
      </c>
      <c r="E8860" s="63">
        <v>119</v>
      </c>
      <c r="F8860" s="61" t="s">
        <v>627</v>
      </c>
      <c r="G8860" s="61" t="str">
        <f t="shared" si="443"/>
        <v>Andrew Svoboda</v>
      </c>
    </row>
    <row r="8861" spans="1:7" thickBot="1">
      <c r="A8861" s="62" t="s">
        <v>803</v>
      </c>
      <c r="B8861" s="61" t="s">
        <v>625</v>
      </c>
      <c r="C8861" s="61">
        <f t="shared" si="441"/>
        <v>1</v>
      </c>
      <c r="D8861" s="63" t="str">
        <f t="shared" si="442"/>
        <v>119</v>
      </c>
      <c r="E8861" s="63">
        <v>119</v>
      </c>
      <c r="F8861" s="61" t="s">
        <v>626</v>
      </c>
      <c r="G8861" s="61" t="str">
        <f t="shared" si="443"/>
        <v>Brice Garnett</v>
      </c>
    </row>
    <row r="8862" spans="1:7" thickBot="1">
      <c r="A8862" s="62" t="s">
        <v>803</v>
      </c>
      <c r="B8862" s="61" t="s">
        <v>628</v>
      </c>
      <c r="C8862" s="61">
        <f t="shared" si="441"/>
        <v>1</v>
      </c>
      <c r="D8862" s="63" t="str">
        <f t="shared" si="442"/>
        <v>121</v>
      </c>
      <c r="E8862" s="63">
        <v>121</v>
      </c>
      <c r="F8862" s="61" t="s">
        <v>630</v>
      </c>
      <c r="G8862" s="61" t="str">
        <f t="shared" si="443"/>
        <v>Ian Poulter</v>
      </c>
    </row>
    <row r="8863" spans="1:7" thickBot="1">
      <c r="A8863" s="62" t="s">
        <v>803</v>
      </c>
      <c r="B8863" s="61" t="s">
        <v>628</v>
      </c>
      <c r="C8863" s="61">
        <f t="shared" si="441"/>
        <v>1</v>
      </c>
      <c r="D8863" s="63" t="str">
        <f t="shared" si="442"/>
        <v>121</v>
      </c>
      <c r="E8863" s="63">
        <v>121</v>
      </c>
      <c r="F8863" s="61" t="s">
        <v>629</v>
      </c>
      <c r="G8863" s="61" t="str">
        <f t="shared" si="443"/>
        <v>Jason Dufner</v>
      </c>
    </row>
    <row r="8864" spans="1:7" thickBot="1">
      <c r="A8864" s="62" t="s">
        <v>803</v>
      </c>
      <c r="B8864" s="61">
        <v>123</v>
      </c>
      <c r="C8864" s="61" t="str">
        <f t="shared" si="441"/>
        <v>No Tie</v>
      </c>
      <c r="D8864" s="63">
        <f t="shared" si="442"/>
        <v>123</v>
      </c>
      <c r="E8864" s="63">
        <v>123</v>
      </c>
      <c r="F8864" s="61" t="s">
        <v>631</v>
      </c>
      <c r="G8864" s="61" t="str">
        <f t="shared" si="443"/>
        <v>Matt Every</v>
      </c>
    </row>
    <row r="8865" spans="1:7" thickBot="1">
      <c r="A8865" s="62" t="s">
        <v>803</v>
      </c>
      <c r="B8865" s="61">
        <v>124</v>
      </c>
      <c r="C8865" s="61" t="str">
        <f t="shared" si="441"/>
        <v>No Tie</v>
      </c>
      <c r="D8865" s="63">
        <f t="shared" si="442"/>
        <v>124</v>
      </c>
      <c r="E8865" s="63">
        <v>124</v>
      </c>
      <c r="F8865" s="61" t="s">
        <v>632</v>
      </c>
      <c r="G8865" s="61" t="str">
        <f t="shared" si="443"/>
        <v>Eric Axley</v>
      </c>
    </row>
    <row r="8866" spans="1:7" thickBot="1">
      <c r="A8866" s="62" t="s">
        <v>803</v>
      </c>
      <c r="B8866" s="61">
        <v>125</v>
      </c>
      <c r="C8866" s="61" t="str">
        <f t="shared" si="441"/>
        <v>No Tie</v>
      </c>
      <c r="D8866" s="63">
        <f t="shared" si="442"/>
        <v>125</v>
      </c>
      <c r="E8866" s="63">
        <v>125</v>
      </c>
      <c r="F8866" s="61" t="s">
        <v>633</v>
      </c>
      <c r="G8866" s="61" t="str">
        <f t="shared" si="443"/>
        <v>Chez Reavie</v>
      </c>
    </row>
    <row r="8867" spans="1:7" thickBot="1">
      <c r="A8867" s="62" t="s">
        <v>803</v>
      </c>
      <c r="B8867" s="61">
        <v>126</v>
      </c>
      <c r="C8867" s="61" t="str">
        <f t="shared" si="441"/>
        <v>No Tie</v>
      </c>
      <c r="D8867" s="63">
        <f t="shared" si="442"/>
        <v>126</v>
      </c>
      <c r="E8867" s="63">
        <v>126</v>
      </c>
      <c r="F8867" s="61" t="s">
        <v>634</v>
      </c>
      <c r="G8867" s="61" t="str">
        <f t="shared" si="443"/>
        <v>George McNeill</v>
      </c>
    </row>
    <row r="8868" spans="1:7" thickBot="1">
      <c r="A8868" s="62" t="s">
        <v>803</v>
      </c>
      <c r="B8868" s="61">
        <v>127</v>
      </c>
      <c r="C8868" s="61" t="str">
        <f t="shared" si="441"/>
        <v>No Tie</v>
      </c>
      <c r="D8868" s="63">
        <f t="shared" si="442"/>
        <v>127</v>
      </c>
      <c r="E8868" s="63">
        <v>127</v>
      </c>
      <c r="F8868" s="61" t="s">
        <v>635</v>
      </c>
      <c r="G8868" s="61" t="str">
        <f t="shared" si="443"/>
        <v>Nicholas Thompson</v>
      </c>
    </row>
    <row r="8869" spans="1:7" thickBot="1">
      <c r="A8869" s="62" t="s">
        <v>803</v>
      </c>
      <c r="B8869" s="61">
        <v>128</v>
      </c>
      <c r="C8869" s="61" t="str">
        <f t="shared" si="441"/>
        <v>No Tie</v>
      </c>
      <c r="D8869" s="63">
        <f t="shared" si="442"/>
        <v>128</v>
      </c>
      <c r="E8869" s="63">
        <v>128</v>
      </c>
      <c r="F8869" s="61" t="s">
        <v>636</v>
      </c>
      <c r="G8869" s="61" t="str">
        <f t="shared" si="443"/>
        <v>Chris Kirk</v>
      </c>
    </row>
    <row r="8870" spans="1:7" thickBot="1">
      <c r="A8870" s="62" t="s">
        <v>803</v>
      </c>
      <c r="B8870" s="61">
        <v>129</v>
      </c>
      <c r="C8870" s="61" t="str">
        <f t="shared" si="441"/>
        <v>No Tie</v>
      </c>
      <c r="D8870" s="63">
        <f t="shared" si="442"/>
        <v>129</v>
      </c>
      <c r="E8870" s="63">
        <v>129</v>
      </c>
      <c r="F8870" s="61" t="s">
        <v>637</v>
      </c>
      <c r="G8870" s="61" t="str">
        <f t="shared" si="443"/>
        <v>Tyrone Van Aswegen</v>
      </c>
    </row>
    <row r="8871" spans="1:7" thickBot="1">
      <c r="A8871" s="62" t="s">
        <v>803</v>
      </c>
      <c r="B8871" s="61">
        <v>130</v>
      </c>
      <c r="C8871" s="61" t="str">
        <f t="shared" si="441"/>
        <v>No Tie</v>
      </c>
      <c r="D8871" s="63">
        <f t="shared" si="442"/>
        <v>130</v>
      </c>
      <c r="E8871" s="63">
        <v>130</v>
      </c>
      <c r="F8871" s="61" t="s">
        <v>638</v>
      </c>
      <c r="G8871" s="61" t="str">
        <f t="shared" si="443"/>
        <v>Brendon de Jonge</v>
      </c>
    </row>
    <row r="8872" spans="1:7" thickBot="1">
      <c r="A8872" s="62" t="s">
        <v>803</v>
      </c>
      <c r="B8872" s="61" t="s">
        <v>639</v>
      </c>
      <c r="C8872" s="61">
        <f t="shared" si="441"/>
        <v>1</v>
      </c>
      <c r="D8872" s="63" t="str">
        <f t="shared" si="442"/>
        <v>131</v>
      </c>
      <c r="E8872" s="63">
        <v>131</v>
      </c>
      <c r="F8872" s="61" t="s">
        <v>640</v>
      </c>
      <c r="G8872" s="61" t="str">
        <f t="shared" si="443"/>
        <v>Chad Campbell</v>
      </c>
    </row>
    <row r="8873" spans="1:7" thickBot="1">
      <c r="A8873" s="62" t="s">
        <v>803</v>
      </c>
      <c r="B8873" s="61" t="s">
        <v>639</v>
      </c>
      <c r="C8873" s="61">
        <f t="shared" si="441"/>
        <v>1</v>
      </c>
      <c r="D8873" s="63" t="str">
        <f t="shared" si="442"/>
        <v>131</v>
      </c>
      <c r="E8873" s="63">
        <v>131</v>
      </c>
      <c r="F8873" s="61" t="s">
        <v>641</v>
      </c>
      <c r="G8873" s="61" t="str">
        <f t="shared" si="443"/>
        <v>Troy Merritt</v>
      </c>
    </row>
    <row r="8874" spans="1:7" thickBot="1">
      <c r="A8874" s="62" t="s">
        <v>803</v>
      </c>
      <c r="B8874" s="61">
        <v>133</v>
      </c>
      <c r="C8874" s="61" t="str">
        <f t="shared" si="441"/>
        <v>No Tie</v>
      </c>
      <c r="D8874" s="63">
        <f t="shared" si="442"/>
        <v>133</v>
      </c>
      <c r="E8874" s="63">
        <v>133</v>
      </c>
      <c r="F8874" s="61" t="s">
        <v>642</v>
      </c>
      <c r="G8874" s="61" t="str">
        <f t="shared" si="443"/>
        <v>John Merrick</v>
      </c>
    </row>
    <row r="8875" spans="1:7" thickBot="1">
      <c r="A8875" s="62" t="s">
        <v>803</v>
      </c>
      <c r="B8875" s="61">
        <v>134</v>
      </c>
      <c r="C8875" s="61" t="str">
        <f t="shared" si="441"/>
        <v>No Tie</v>
      </c>
      <c r="D8875" s="63">
        <f t="shared" si="442"/>
        <v>134</v>
      </c>
      <c r="E8875" s="63">
        <v>134</v>
      </c>
      <c r="F8875" s="61" t="s">
        <v>643</v>
      </c>
      <c r="G8875" s="61" t="str">
        <f t="shared" si="443"/>
        <v>Jeff Overton</v>
      </c>
    </row>
    <row r="8876" spans="1:7" thickBot="1">
      <c r="A8876" s="62" t="s">
        <v>803</v>
      </c>
      <c r="B8876" s="61">
        <v>135</v>
      </c>
      <c r="C8876" s="61" t="str">
        <f t="shared" si="441"/>
        <v>No Tie</v>
      </c>
      <c r="D8876" s="63">
        <f t="shared" si="442"/>
        <v>135</v>
      </c>
      <c r="E8876" s="63">
        <v>135</v>
      </c>
      <c r="F8876" s="61" t="s">
        <v>644</v>
      </c>
      <c r="G8876" s="61" t="str">
        <f t="shared" si="443"/>
        <v>Pat Perez</v>
      </c>
    </row>
    <row r="8877" spans="1:7" thickBot="1">
      <c r="A8877" s="62" t="s">
        <v>803</v>
      </c>
      <c r="B8877" s="61">
        <v>136</v>
      </c>
      <c r="C8877" s="61" t="str">
        <f t="shared" si="441"/>
        <v>No Tie</v>
      </c>
      <c r="D8877" s="63">
        <f t="shared" si="442"/>
        <v>136</v>
      </c>
      <c r="E8877" s="63">
        <v>136</v>
      </c>
      <c r="F8877" s="61" t="s">
        <v>645</v>
      </c>
      <c r="G8877" s="61" t="str">
        <f t="shared" si="443"/>
        <v>Russell Knox</v>
      </c>
    </row>
    <row r="8878" spans="1:7" thickBot="1">
      <c r="A8878" s="62" t="s">
        <v>803</v>
      </c>
      <c r="B8878" s="61">
        <v>137</v>
      </c>
      <c r="C8878" s="61" t="str">
        <f t="shared" si="441"/>
        <v>No Tie</v>
      </c>
      <c r="D8878" s="63">
        <f t="shared" si="442"/>
        <v>137</v>
      </c>
      <c r="E8878" s="63">
        <v>137</v>
      </c>
      <c r="F8878" s="61" t="s">
        <v>646</v>
      </c>
      <c r="G8878" s="61" t="str">
        <f t="shared" si="443"/>
        <v>Daniel Summerhays</v>
      </c>
    </row>
    <row r="8879" spans="1:7" thickBot="1">
      <c r="A8879" s="62" t="s">
        <v>803</v>
      </c>
      <c r="B8879" s="61">
        <v>138</v>
      </c>
      <c r="C8879" s="61" t="str">
        <f t="shared" si="441"/>
        <v>No Tie</v>
      </c>
      <c r="D8879" s="63">
        <f t="shared" si="442"/>
        <v>138</v>
      </c>
      <c r="E8879" s="63">
        <v>138</v>
      </c>
      <c r="F8879" s="61" t="s">
        <v>647</v>
      </c>
      <c r="G8879" s="61" t="str">
        <f t="shared" si="443"/>
        <v>Luke Guthrie</v>
      </c>
    </row>
    <row r="8880" spans="1:7" thickBot="1">
      <c r="A8880" s="62" t="s">
        <v>803</v>
      </c>
      <c r="B8880" s="61" t="s">
        <v>648</v>
      </c>
      <c r="C8880" s="61">
        <f t="shared" si="441"/>
        <v>1</v>
      </c>
      <c r="D8880" s="63" t="str">
        <f t="shared" si="442"/>
        <v>139</v>
      </c>
      <c r="E8880" s="63">
        <v>139</v>
      </c>
      <c r="F8880" s="61" t="s">
        <v>650</v>
      </c>
      <c r="G8880" s="61" t="str">
        <f t="shared" si="443"/>
        <v>S.J. Park</v>
      </c>
    </row>
    <row r="8881" spans="1:7" thickBot="1">
      <c r="A8881" s="62" t="s">
        <v>803</v>
      </c>
      <c r="B8881" s="61" t="s">
        <v>648</v>
      </c>
      <c r="C8881" s="61">
        <f t="shared" si="441"/>
        <v>1</v>
      </c>
      <c r="D8881" s="63" t="str">
        <f t="shared" si="442"/>
        <v>139</v>
      </c>
      <c r="E8881" s="63">
        <v>139</v>
      </c>
      <c r="F8881" s="61" t="s">
        <v>649</v>
      </c>
      <c r="G8881" s="61" t="str">
        <f t="shared" si="443"/>
        <v>Spencer Levin</v>
      </c>
    </row>
    <row r="8882" spans="1:7" thickBot="1">
      <c r="A8882" s="62" t="s">
        <v>803</v>
      </c>
      <c r="B8882" s="61" t="s">
        <v>651</v>
      </c>
      <c r="C8882" s="61">
        <f t="shared" si="441"/>
        <v>1</v>
      </c>
      <c r="D8882" s="63" t="str">
        <f t="shared" si="442"/>
        <v>141</v>
      </c>
      <c r="E8882" s="63">
        <v>141</v>
      </c>
      <c r="F8882" s="61" t="s">
        <v>653</v>
      </c>
      <c r="G8882" s="61" t="str">
        <f t="shared" si="443"/>
        <v>Alex Cejka</v>
      </c>
    </row>
    <row r="8883" spans="1:7" thickBot="1">
      <c r="A8883" s="62" t="s">
        <v>803</v>
      </c>
      <c r="B8883" s="61" t="s">
        <v>651</v>
      </c>
      <c r="C8883" s="61">
        <f t="shared" si="441"/>
        <v>1</v>
      </c>
      <c r="D8883" s="63" t="str">
        <f t="shared" si="442"/>
        <v>141</v>
      </c>
      <c r="E8883" s="63">
        <v>141</v>
      </c>
      <c r="F8883" s="61" t="s">
        <v>654</v>
      </c>
      <c r="G8883" s="61" t="str">
        <f t="shared" si="443"/>
        <v>Jim Renner</v>
      </c>
    </row>
    <row r="8884" spans="1:7" thickBot="1">
      <c r="A8884" s="62" t="s">
        <v>803</v>
      </c>
      <c r="B8884" s="61" t="s">
        <v>651</v>
      </c>
      <c r="C8884" s="61">
        <f t="shared" si="441"/>
        <v>1</v>
      </c>
      <c r="D8884" s="63" t="str">
        <f t="shared" si="442"/>
        <v>141</v>
      </c>
      <c r="E8884" s="63">
        <v>141</v>
      </c>
      <c r="F8884" s="61" t="s">
        <v>652</v>
      </c>
      <c r="G8884" s="61" t="str">
        <f t="shared" si="443"/>
        <v>Ricky Barnes</v>
      </c>
    </row>
    <row r="8885" spans="1:7" thickBot="1">
      <c r="A8885" s="62" t="s">
        <v>803</v>
      </c>
      <c r="B8885" s="61">
        <v>144</v>
      </c>
      <c r="C8885" s="61" t="str">
        <f t="shared" si="441"/>
        <v>No Tie</v>
      </c>
      <c r="D8885" s="63">
        <f t="shared" si="442"/>
        <v>144</v>
      </c>
      <c r="E8885" s="63">
        <v>144</v>
      </c>
      <c r="F8885" s="61" t="s">
        <v>655</v>
      </c>
      <c r="G8885" s="61" t="str">
        <f t="shared" si="443"/>
        <v>Fabian Gomez</v>
      </c>
    </row>
    <row r="8886" spans="1:7" thickBot="1">
      <c r="A8886" s="62" t="s">
        <v>803</v>
      </c>
      <c r="B8886" s="61">
        <v>145</v>
      </c>
      <c r="C8886" s="61" t="str">
        <f t="shared" si="441"/>
        <v>No Tie</v>
      </c>
      <c r="D8886" s="63">
        <f t="shared" si="442"/>
        <v>145</v>
      </c>
      <c r="E8886" s="63">
        <v>145</v>
      </c>
      <c r="F8886" s="61" t="s">
        <v>656</v>
      </c>
      <c r="G8886" s="61" t="str">
        <f t="shared" si="443"/>
        <v>Danny Lee</v>
      </c>
    </row>
    <row r="8887" spans="1:7" thickBot="1">
      <c r="A8887" s="62" t="s">
        <v>803</v>
      </c>
      <c r="B8887" s="61">
        <v>146</v>
      </c>
      <c r="C8887" s="61" t="str">
        <f t="shared" si="441"/>
        <v>No Tie</v>
      </c>
      <c r="D8887" s="63">
        <f t="shared" si="442"/>
        <v>146</v>
      </c>
      <c r="E8887" s="63">
        <v>146</v>
      </c>
      <c r="F8887" s="61" t="s">
        <v>657</v>
      </c>
      <c r="G8887" s="61" t="str">
        <f t="shared" si="443"/>
        <v>Chris Stroud</v>
      </c>
    </row>
    <row r="8888" spans="1:7" thickBot="1">
      <c r="A8888" s="62" t="s">
        <v>803</v>
      </c>
      <c r="B8888" s="61">
        <v>147</v>
      </c>
      <c r="C8888" s="61" t="str">
        <f t="shared" si="441"/>
        <v>No Tie</v>
      </c>
      <c r="D8888" s="63">
        <f t="shared" si="442"/>
        <v>147</v>
      </c>
      <c r="E8888" s="63">
        <v>147</v>
      </c>
      <c r="F8888" s="61" t="s">
        <v>658</v>
      </c>
      <c r="G8888" s="61" t="str">
        <f t="shared" si="443"/>
        <v>Robert Allenby</v>
      </c>
    </row>
    <row r="8889" spans="1:7" thickBot="1">
      <c r="A8889" s="62" t="s">
        <v>803</v>
      </c>
      <c r="B8889" s="61" t="s">
        <v>659</v>
      </c>
      <c r="C8889" s="61">
        <f t="shared" si="441"/>
        <v>1</v>
      </c>
      <c r="D8889" s="63" t="str">
        <f t="shared" si="442"/>
        <v>148</v>
      </c>
      <c r="E8889" s="63">
        <v>148</v>
      </c>
      <c r="F8889" s="61" t="s">
        <v>494</v>
      </c>
      <c r="G8889" s="61" t="str">
        <f t="shared" si="443"/>
        <v>Ryan Moore</v>
      </c>
    </row>
    <row r="8890" spans="1:7" thickBot="1">
      <c r="A8890" s="62" t="s">
        <v>803</v>
      </c>
      <c r="B8890" s="61" t="s">
        <v>659</v>
      </c>
      <c r="C8890" s="61">
        <f t="shared" si="441"/>
        <v>1</v>
      </c>
      <c r="D8890" s="63" t="str">
        <f t="shared" si="442"/>
        <v>148</v>
      </c>
      <c r="E8890" s="63">
        <v>148</v>
      </c>
      <c r="F8890" s="61" t="s">
        <v>660</v>
      </c>
      <c r="G8890" s="61" t="str">
        <f t="shared" si="443"/>
        <v>Zach Johnson</v>
      </c>
    </row>
    <row r="8891" spans="1:7" thickBot="1">
      <c r="A8891" s="62" t="s">
        <v>803</v>
      </c>
      <c r="B8891" s="61">
        <v>150</v>
      </c>
      <c r="C8891" s="61" t="str">
        <f t="shared" si="441"/>
        <v>No Tie</v>
      </c>
      <c r="D8891" s="63">
        <f t="shared" si="442"/>
        <v>150</v>
      </c>
      <c r="E8891" s="63">
        <v>150</v>
      </c>
      <c r="F8891" s="61" t="s">
        <v>661</v>
      </c>
      <c r="G8891" s="61" t="str">
        <f t="shared" si="443"/>
        <v>Whee Kim</v>
      </c>
    </row>
    <row r="8892" spans="1:7" thickBot="1">
      <c r="A8892" s="62" t="s">
        <v>803</v>
      </c>
      <c r="B8892" s="61">
        <v>151</v>
      </c>
      <c r="C8892" s="61" t="str">
        <f t="shared" si="441"/>
        <v>No Tie</v>
      </c>
      <c r="D8892" s="63">
        <f t="shared" si="442"/>
        <v>151</v>
      </c>
      <c r="E8892" s="63">
        <v>151</v>
      </c>
      <c r="F8892" s="61" t="s">
        <v>662</v>
      </c>
      <c r="G8892" s="61" t="str">
        <f t="shared" si="443"/>
        <v>Jim Furyk</v>
      </c>
    </row>
    <row r="8893" spans="1:7" thickBot="1">
      <c r="A8893" s="62" t="s">
        <v>803</v>
      </c>
      <c r="B8893" s="61">
        <v>152</v>
      </c>
      <c r="C8893" s="61" t="str">
        <f t="shared" si="441"/>
        <v>No Tie</v>
      </c>
      <c r="D8893" s="63">
        <f t="shared" si="442"/>
        <v>152</v>
      </c>
      <c r="E8893" s="63">
        <v>152</v>
      </c>
      <c r="F8893" s="61" t="s">
        <v>663</v>
      </c>
      <c r="G8893" s="61" t="str">
        <f t="shared" si="443"/>
        <v>Cameron Tringale</v>
      </c>
    </row>
    <row r="8894" spans="1:7" thickBot="1">
      <c r="A8894" s="62" t="s">
        <v>803</v>
      </c>
      <c r="B8894" s="61">
        <v>153</v>
      </c>
      <c r="C8894" s="61" t="str">
        <f t="shared" si="441"/>
        <v>No Tie</v>
      </c>
      <c r="D8894" s="63">
        <f t="shared" si="442"/>
        <v>153</v>
      </c>
      <c r="E8894" s="63">
        <v>153</v>
      </c>
      <c r="F8894" s="61" t="s">
        <v>664</v>
      </c>
      <c r="G8894" s="61" t="str">
        <f t="shared" si="443"/>
        <v>Francesco Molinari</v>
      </c>
    </row>
    <row r="8895" spans="1:7" thickBot="1">
      <c r="A8895" s="62" t="s">
        <v>803</v>
      </c>
      <c r="B8895" s="61">
        <v>154</v>
      </c>
      <c r="C8895" s="61" t="str">
        <f t="shared" si="441"/>
        <v>No Tie</v>
      </c>
      <c r="D8895" s="63">
        <f t="shared" si="442"/>
        <v>154</v>
      </c>
      <c r="E8895" s="63">
        <v>154</v>
      </c>
      <c r="F8895" s="61" t="s">
        <v>665</v>
      </c>
      <c r="G8895" s="61" t="str">
        <f t="shared" si="443"/>
        <v>Greg Chalmers</v>
      </c>
    </row>
    <row r="8896" spans="1:7" thickBot="1">
      <c r="A8896" s="62" t="s">
        <v>803</v>
      </c>
      <c r="B8896" s="61">
        <v>155</v>
      </c>
      <c r="C8896" s="61" t="str">
        <f t="shared" si="441"/>
        <v>No Tie</v>
      </c>
      <c r="D8896" s="63">
        <f t="shared" si="442"/>
        <v>155</v>
      </c>
      <c r="E8896" s="63">
        <v>155</v>
      </c>
      <c r="F8896" s="61" t="s">
        <v>666</v>
      </c>
      <c r="G8896" s="61" t="str">
        <f t="shared" si="443"/>
        <v>D.A. Points</v>
      </c>
    </row>
    <row r="8897" spans="1:7" thickBot="1">
      <c r="A8897" s="62" t="s">
        <v>803</v>
      </c>
      <c r="B8897" s="61">
        <v>156</v>
      </c>
      <c r="C8897" s="61" t="str">
        <f t="shared" si="441"/>
        <v>No Tie</v>
      </c>
      <c r="D8897" s="63">
        <f t="shared" si="442"/>
        <v>156</v>
      </c>
      <c r="E8897" s="63">
        <v>156</v>
      </c>
      <c r="F8897" s="61" t="s">
        <v>667</v>
      </c>
      <c r="G8897" s="61" t="str">
        <f t="shared" si="443"/>
        <v>David Hearn</v>
      </c>
    </row>
    <row r="8898" spans="1:7" thickBot="1">
      <c r="A8898" s="62" t="s">
        <v>803</v>
      </c>
      <c r="B8898" s="61">
        <v>157</v>
      </c>
      <c r="C8898" s="61" t="str">
        <f t="shared" si="441"/>
        <v>No Tie</v>
      </c>
      <c r="D8898" s="63">
        <f t="shared" si="442"/>
        <v>157</v>
      </c>
      <c r="E8898" s="63">
        <v>157</v>
      </c>
      <c r="F8898" s="61" t="s">
        <v>668</v>
      </c>
      <c r="G8898" s="61" t="str">
        <f t="shared" si="443"/>
        <v>Scott Langley</v>
      </c>
    </row>
    <row r="8899" spans="1:7" thickBot="1">
      <c r="A8899" s="62" t="s">
        <v>803</v>
      </c>
      <c r="B8899" s="61">
        <v>158</v>
      </c>
      <c r="C8899" s="61" t="str">
        <f t="shared" si="441"/>
        <v>No Tie</v>
      </c>
      <c r="D8899" s="63">
        <f t="shared" si="442"/>
        <v>158</v>
      </c>
      <c r="E8899" s="63">
        <v>158</v>
      </c>
      <c r="F8899" s="61" t="s">
        <v>669</v>
      </c>
      <c r="G8899" s="61" t="str">
        <f t="shared" si="443"/>
        <v>William McGirt</v>
      </c>
    </row>
    <row r="8900" spans="1:7" thickBot="1">
      <c r="A8900" s="62" t="s">
        <v>803</v>
      </c>
      <c r="B8900" s="61">
        <v>159</v>
      </c>
      <c r="C8900" s="61" t="str">
        <f t="shared" si="441"/>
        <v>No Tie</v>
      </c>
      <c r="D8900" s="63">
        <f t="shared" si="442"/>
        <v>159</v>
      </c>
      <c r="E8900" s="63">
        <v>159</v>
      </c>
      <c r="F8900" s="61" t="s">
        <v>670</v>
      </c>
      <c r="G8900" s="61" t="str">
        <f t="shared" si="443"/>
        <v>Kevin Na</v>
      </c>
    </row>
    <row r="8901" spans="1:7" thickBot="1">
      <c r="A8901" s="62" t="s">
        <v>803</v>
      </c>
      <c r="B8901" s="61" t="s">
        <v>671</v>
      </c>
      <c r="C8901" s="61">
        <f t="shared" si="441"/>
        <v>1</v>
      </c>
      <c r="D8901" s="63" t="str">
        <f t="shared" si="442"/>
        <v>160</v>
      </c>
      <c r="E8901" s="63">
        <v>160</v>
      </c>
      <c r="F8901" s="61" t="s">
        <v>673</v>
      </c>
      <c r="G8901" s="61" t="str">
        <f t="shared" si="443"/>
        <v>John Huh</v>
      </c>
    </row>
    <row r="8902" spans="1:7" thickBot="1">
      <c r="A8902" s="62" t="s">
        <v>803</v>
      </c>
      <c r="B8902" s="61" t="s">
        <v>671</v>
      </c>
      <c r="C8902" s="61">
        <f t="shared" si="441"/>
        <v>1</v>
      </c>
      <c r="D8902" s="63" t="str">
        <f t="shared" si="442"/>
        <v>160</v>
      </c>
      <c r="E8902" s="63">
        <v>160</v>
      </c>
      <c r="F8902" s="61" t="s">
        <v>672</v>
      </c>
      <c r="G8902" s="61" t="str">
        <f t="shared" si="443"/>
        <v>Roberto Castro</v>
      </c>
    </row>
    <row r="8903" spans="1:7" thickBot="1">
      <c r="A8903" s="62" t="s">
        <v>803</v>
      </c>
      <c r="B8903" s="61">
        <v>162</v>
      </c>
      <c r="C8903" s="61" t="str">
        <f t="shared" si="441"/>
        <v>No Tie</v>
      </c>
      <c r="D8903" s="63">
        <f t="shared" si="442"/>
        <v>162</v>
      </c>
      <c r="E8903" s="63">
        <v>162</v>
      </c>
      <c r="F8903" s="61" t="s">
        <v>674</v>
      </c>
      <c r="G8903" s="61" t="str">
        <f t="shared" si="443"/>
        <v>Mark Wilson</v>
      </c>
    </row>
    <row r="8904" spans="1:7" thickBot="1">
      <c r="A8904" s="62" t="s">
        <v>803</v>
      </c>
      <c r="B8904" s="61">
        <v>163</v>
      </c>
      <c r="C8904" s="61" t="str">
        <f t="shared" si="441"/>
        <v>No Tie</v>
      </c>
      <c r="D8904" s="63">
        <f t="shared" si="442"/>
        <v>163</v>
      </c>
      <c r="E8904" s="63">
        <v>163</v>
      </c>
      <c r="F8904" s="61" t="s">
        <v>675</v>
      </c>
      <c r="G8904" s="61" t="str">
        <f t="shared" si="443"/>
        <v>Tim Wilkinson</v>
      </c>
    </row>
    <row r="8905" spans="1:7" thickBot="1">
      <c r="A8905" s="62" t="s">
        <v>803</v>
      </c>
      <c r="B8905" s="61">
        <v>164</v>
      </c>
      <c r="C8905" s="61" t="str">
        <f t="shared" si="441"/>
        <v>No Tie</v>
      </c>
      <c r="D8905" s="63">
        <f t="shared" si="442"/>
        <v>164</v>
      </c>
      <c r="E8905" s="63">
        <v>164</v>
      </c>
      <c r="F8905" s="61" t="s">
        <v>676</v>
      </c>
      <c r="G8905" s="61" t="str">
        <f t="shared" si="443"/>
        <v>Andrew Putnam</v>
      </c>
    </row>
    <row r="8906" spans="1:7" thickBot="1">
      <c r="A8906" s="62" t="s">
        <v>803</v>
      </c>
      <c r="B8906" s="61">
        <v>165</v>
      </c>
      <c r="C8906" s="61" t="str">
        <f t="shared" si="441"/>
        <v>No Tie</v>
      </c>
      <c r="D8906" s="63">
        <f t="shared" si="442"/>
        <v>165</v>
      </c>
      <c r="E8906" s="63">
        <v>165</v>
      </c>
      <c r="F8906" s="61" t="s">
        <v>677</v>
      </c>
      <c r="G8906" s="61" t="str">
        <f t="shared" si="443"/>
        <v>Mark Hubbard</v>
      </c>
    </row>
    <row r="8907" spans="1:7" thickBot="1">
      <c r="A8907" s="62" t="s">
        <v>803</v>
      </c>
      <c r="B8907" s="61">
        <v>166</v>
      </c>
      <c r="C8907" s="61" t="str">
        <f t="shared" si="441"/>
        <v>No Tie</v>
      </c>
      <c r="D8907" s="63">
        <f t="shared" si="442"/>
        <v>166</v>
      </c>
      <c r="E8907" s="63">
        <v>166</v>
      </c>
      <c r="F8907" s="61" t="s">
        <v>678</v>
      </c>
      <c r="G8907" s="61" t="str">
        <f t="shared" si="443"/>
        <v>Chad Collins</v>
      </c>
    </row>
    <row r="8908" spans="1:7" thickBot="1">
      <c r="A8908" s="62" t="s">
        <v>803</v>
      </c>
      <c r="B8908" s="61">
        <v>167</v>
      </c>
      <c r="C8908" s="61" t="str">
        <f t="shared" ref="C8908:C8971" si="444">IFERROR(SEARCH("T",B8908),"No Tie")</f>
        <v>No Tie</v>
      </c>
      <c r="D8908" s="63">
        <f t="shared" ref="D8908:D8971" si="445">IF(C8908="No Tie",B8908,RIGHT(B8908,LEN(B8908)-1))</f>
        <v>167</v>
      </c>
      <c r="E8908" s="63">
        <v>167</v>
      </c>
      <c r="F8908" s="61" t="s">
        <v>679</v>
      </c>
      <c r="G8908" s="61" t="str">
        <f t="shared" ref="G8908:G8971" si="446">TRIM(SUBSTITUTE(F8908,CHAR(160),CHAR(32)))</f>
        <v>Steven Alker</v>
      </c>
    </row>
    <row r="8909" spans="1:7" thickBot="1">
      <c r="A8909" s="62" t="s">
        <v>803</v>
      </c>
      <c r="B8909" s="61">
        <v>168</v>
      </c>
      <c r="C8909" s="61" t="str">
        <f t="shared" si="444"/>
        <v>No Tie</v>
      </c>
      <c r="D8909" s="63">
        <f t="shared" si="445"/>
        <v>168</v>
      </c>
      <c r="E8909" s="63">
        <v>168</v>
      </c>
      <c r="F8909" s="61" t="s">
        <v>680</v>
      </c>
      <c r="G8909" s="61" t="str">
        <f t="shared" si="446"/>
        <v>Ken Duke</v>
      </c>
    </row>
    <row r="8910" spans="1:7" thickBot="1">
      <c r="A8910" s="62" t="s">
        <v>803</v>
      </c>
      <c r="B8910" s="61">
        <v>169</v>
      </c>
      <c r="C8910" s="61" t="str">
        <f t="shared" si="444"/>
        <v>No Tie</v>
      </c>
      <c r="D8910" s="63">
        <f t="shared" si="445"/>
        <v>169</v>
      </c>
      <c r="E8910" s="63">
        <v>169</v>
      </c>
      <c r="F8910" s="61" t="s">
        <v>681</v>
      </c>
      <c r="G8910" s="61" t="str">
        <f t="shared" si="446"/>
        <v>Bryce Molder</v>
      </c>
    </row>
    <row r="8911" spans="1:7" thickBot="1">
      <c r="A8911" s="62" t="s">
        <v>803</v>
      </c>
      <c r="B8911" s="61">
        <v>170</v>
      </c>
      <c r="C8911" s="61" t="str">
        <f t="shared" si="444"/>
        <v>No Tie</v>
      </c>
      <c r="D8911" s="63">
        <f t="shared" si="445"/>
        <v>170</v>
      </c>
      <c r="E8911" s="63">
        <v>170</v>
      </c>
      <c r="F8911" s="61" t="s">
        <v>682</v>
      </c>
      <c r="G8911" s="61" t="str">
        <f t="shared" si="446"/>
        <v>Jerry Kelly</v>
      </c>
    </row>
    <row r="8912" spans="1:7" thickBot="1">
      <c r="A8912" s="62" t="s">
        <v>803</v>
      </c>
      <c r="B8912" s="61">
        <v>171</v>
      </c>
      <c r="C8912" s="61" t="str">
        <f t="shared" si="444"/>
        <v>No Tie</v>
      </c>
      <c r="D8912" s="63">
        <f t="shared" si="445"/>
        <v>171</v>
      </c>
      <c r="E8912" s="63">
        <v>171</v>
      </c>
      <c r="F8912" s="61" t="s">
        <v>683</v>
      </c>
      <c r="G8912" s="61" t="str">
        <f t="shared" si="446"/>
        <v>Jason Bohn</v>
      </c>
    </row>
    <row r="8913" spans="1:7" thickBot="1">
      <c r="A8913" s="62" t="s">
        <v>803</v>
      </c>
      <c r="B8913" s="61">
        <v>172</v>
      </c>
      <c r="C8913" s="61" t="str">
        <f t="shared" si="444"/>
        <v>No Tie</v>
      </c>
      <c r="D8913" s="63">
        <f t="shared" si="445"/>
        <v>172</v>
      </c>
      <c r="E8913" s="63">
        <v>172</v>
      </c>
      <c r="F8913" s="61" t="s">
        <v>684</v>
      </c>
      <c r="G8913" s="61" t="str">
        <f t="shared" si="446"/>
        <v>Luke Donald</v>
      </c>
    </row>
    <row r="8914" spans="1:7" thickBot="1">
      <c r="A8914" s="62" t="s">
        <v>803</v>
      </c>
      <c r="B8914" s="61">
        <v>173</v>
      </c>
      <c r="C8914" s="61" t="str">
        <f t="shared" si="444"/>
        <v>No Tie</v>
      </c>
      <c r="D8914" s="63">
        <f t="shared" si="445"/>
        <v>173</v>
      </c>
      <c r="E8914" s="63">
        <v>173</v>
      </c>
      <c r="F8914" s="61" t="s">
        <v>685</v>
      </c>
      <c r="G8914" s="61" t="str">
        <f t="shared" si="446"/>
        <v>Colt Knost</v>
      </c>
    </row>
    <row r="8915" spans="1:7" thickBot="1">
      <c r="A8915" s="62" t="s">
        <v>803</v>
      </c>
      <c r="B8915" s="61" t="s">
        <v>686</v>
      </c>
      <c r="C8915" s="61">
        <f t="shared" si="444"/>
        <v>1</v>
      </c>
      <c r="D8915" s="63" t="str">
        <f t="shared" si="445"/>
        <v>174</v>
      </c>
      <c r="E8915" s="63">
        <v>174</v>
      </c>
      <c r="F8915" s="61" t="s">
        <v>688</v>
      </c>
      <c r="G8915" s="61" t="str">
        <f t="shared" si="446"/>
        <v>Brian Stuard</v>
      </c>
    </row>
    <row r="8916" spans="1:7" thickBot="1">
      <c r="A8916" s="62" t="s">
        <v>803</v>
      </c>
      <c r="B8916" s="61" t="s">
        <v>686</v>
      </c>
      <c r="C8916" s="61">
        <f t="shared" si="444"/>
        <v>1</v>
      </c>
      <c r="D8916" s="63" t="str">
        <f t="shared" si="445"/>
        <v>174</v>
      </c>
      <c r="E8916" s="63">
        <v>174</v>
      </c>
      <c r="F8916" s="61" t="s">
        <v>687</v>
      </c>
      <c r="G8916" s="61" t="str">
        <f t="shared" si="446"/>
        <v>K.J. Choi</v>
      </c>
    </row>
    <row r="8917" spans="1:7" thickBot="1">
      <c r="A8917" s="62" t="s">
        <v>803</v>
      </c>
      <c r="B8917" s="61">
        <v>176</v>
      </c>
      <c r="C8917" s="61" t="str">
        <f t="shared" si="444"/>
        <v>No Tie</v>
      </c>
      <c r="D8917" s="63">
        <f t="shared" si="445"/>
        <v>176</v>
      </c>
      <c r="E8917" s="63">
        <v>176</v>
      </c>
      <c r="F8917" s="61" t="s">
        <v>689</v>
      </c>
      <c r="G8917" s="61" t="str">
        <f t="shared" si="446"/>
        <v>Brendon Todd</v>
      </c>
    </row>
    <row r="8918" spans="1:7" thickBot="1">
      <c r="A8918" s="62" t="s">
        <v>803</v>
      </c>
      <c r="B8918" s="61">
        <v>177</v>
      </c>
      <c r="C8918" s="61" t="str">
        <f t="shared" si="444"/>
        <v>No Tie</v>
      </c>
      <c r="D8918" s="63">
        <f t="shared" si="445"/>
        <v>177</v>
      </c>
      <c r="E8918" s="63">
        <v>177</v>
      </c>
      <c r="F8918" s="61" t="s">
        <v>690</v>
      </c>
      <c r="G8918" s="61" t="str">
        <f t="shared" si="446"/>
        <v>Heath Slocum</v>
      </c>
    </row>
    <row r="8919" spans="1:7" thickBot="1">
      <c r="A8919" s="62" t="s">
        <v>803</v>
      </c>
      <c r="B8919" s="61">
        <v>178</v>
      </c>
      <c r="C8919" s="61" t="str">
        <f t="shared" si="444"/>
        <v>No Tie</v>
      </c>
      <c r="D8919" s="63">
        <f t="shared" si="445"/>
        <v>178</v>
      </c>
      <c r="E8919" s="63">
        <v>178</v>
      </c>
      <c r="F8919" s="61" t="s">
        <v>691</v>
      </c>
      <c r="G8919" s="61" t="str">
        <f t="shared" si="446"/>
        <v>Brian Davis</v>
      </c>
    </row>
    <row r="8920" spans="1:7" thickBot="1">
      <c r="A8920" s="62" t="s">
        <v>803</v>
      </c>
      <c r="B8920" s="61">
        <v>179</v>
      </c>
      <c r="C8920" s="61" t="str">
        <f t="shared" si="444"/>
        <v>No Tie</v>
      </c>
      <c r="D8920" s="63">
        <f t="shared" si="445"/>
        <v>179</v>
      </c>
      <c r="E8920" s="63">
        <v>179</v>
      </c>
      <c r="F8920" s="61" t="s">
        <v>692</v>
      </c>
      <c r="G8920" s="61" t="str">
        <f t="shared" si="446"/>
        <v>Jon Curran</v>
      </c>
    </row>
    <row r="8921" spans="1:7" thickBot="1">
      <c r="A8921" s="62" t="s">
        <v>803</v>
      </c>
      <c r="B8921" s="61">
        <v>180</v>
      </c>
      <c r="C8921" s="61" t="str">
        <f t="shared" si="444"/>
        <v>No Tie</v>
      </c>
      <c r="D8921" s="63">
        <f t="shared" si="445"/>
        <v>180</v>
      </c>
      <c r="E8921" s="63">
        <v>180</v>
      </c>
      <c r="F8921" s="61" t="s">
        <v>693</v>
      </c>
      <c r="G8921" s="61" t="str">
        <f t="shared" si="446"/>
        <v>Zac Blair</v>
      </c>
    </row>
    <row r="8922" spans="1:7" thickBot="1">
      <c r="A8922" s="62" t="s">
        <v>803</v>
      </c>
      <c r="B8922" s="61">
        <v>181</v>
      </c>
      <c r="C8922" s="61" t="str">
        <f t="shared" si="444"/>
        <v>No Tie</v>
      </c>
      <c r="D8922" s="63">
        <f t="shared" si="445"/>
        <v>181</v>
      </c>
      <c r="E8922" s="63">
        <v>181</v>
      </c>
      <c r="F8922" s="61" t="s">
        <v>694</v>
      </c>
      <c r="G8922" s="61" t="str">
        <f t="shared" si="446"/>
        <v>Billy Hurley III</v>
      </c>
    </row>
    <row r="8923" spans="1:7" thickBot="1">
      <c r="A8923" s="62" t="s">
        <v>803</v>
      </c>
      <c r="B8923" s="61">
        <v>182</v>
      </c>
      <c r="C8923" s="61" t="str">
        <f t="shared" si="444"/>
        <v>No Tie</v>
      </c>
      <c r="D8923" s="63">
        <f t="shared" si="445"/>
        <v>182</v>
      </c>
      <c r="E8923" s="63">
        <v>182</v>
      </c>
      <c r="F8923" s="61" t="s">
        <v>695</v>
      </c>
      <c r="G8923" s="61" t="str">
        <f t="shared" si="446"/>
        <v>Justin Leonard</v>
      </c>
    </row>
    <row r="8924" spans="1:7" thickBot="1">
      <c r="A8924" s="62" t="s">
        <v>803</v>
      </c>
      <c r="B8924" s="61">
        <v>183</v>
      </c>
      <c r="C8924" s="61" t="str">
        <f t="shared" si="444"/>
        <v>No Tie</v>
      </c>
      <c r="D8924" s="63">
        <f t="shared" si="445"/>
        <v>183</v>
      </c>
      <c r="E8924" s="63">
        <v>183</v>
      </c>
      <c r="F8924" s="61" t="s">
        <v>696</v>
      </c>
      <c r="G8924" s="61" t="str">
        <f t="shared" si="446"/>
        <v>Ben Crane</v>
      </c>
    </row>
    <row r="8925" spans="1:7" thickBot="1">
      <c r="A8925" s="62" t="s">
        <v>803</v>
      </c>
      <c r="B8925" s="61">
        <v>184</v>
      </c>
      <c r="C8925" s="61" t="str">
        <f t="shared" si="444"/>
        <v>No Tie</v>
      </c>
      <c r="D8925" s="63">
        <f t="shared" si="445"/>
        <v>184</v>
      </c>
      <c r="E8925" s="63">
        <v>184</v>
      </c>
      <c r="F8925" s="61" t="s">
        <v>697</v>
      </c>
      <c r="G8925" s="61" t="str">
        <f t="shared" si="446"/>
        <v>David Toms</v>
      </c>
    </row>
    <row r="8926" spans="1:7" thickBot="1">
      <c r="A8926" s="62" t="s">
        <v>910</v>
      </c>
      <c r="B8926" s="61">
        <v>1</v>
      </c>
      <c r="C8926" s="61" t="str">
        <f t="shared" si="444"/>
        <v>No Tie</v>
      </c>
      <c r="D8926" s="63">
        <f t="shared" si="445"/>
        <v>1</v>
      </c>
      <c r="E8926" s="63">
        <v>1</v>
      </c>
      <c r="F8926" s="61" t="s">
        <v>126</v>
      </c>
      <c r="G8926" s="61" t="str">
        <f t="shared" si="446"/>
        <v>Jordan Spieth</v>
      </c>
    </row>
    <row r="8927" spans="1:7" thickBot="1">
      <c r="A8927" s="62" t="s">
        <v>910</v>
      </c>
      <c r="B8927" s="61" t="s">
        <v>271</v>
      </c>
      <c r="C8927" s="61">
        <f t="shared" si="444"/>
        <v>1</v>
      </c>
      <c r="D8927" s="63" t="str">
        <f t="shared" si="445"/>
        <v>2</v>
      </c>
      <c r="E8927" s="63">
        <v>2</v>
      </c>
      <c r="F8927" s="61" t="s">
        <v>129</v>
      </c>
      <c r="G8927" s="61" t="str">
        <f t="shared" si="446"/>
        <v>Justin Rose</v>
      </c>
    </row>
    <row r="8928" spans="1:7" thickBot="1">
      <c r="A8928" s="62" t="s">
        <v>910</v>
      </c>
      <c r="B8928" s="61" t="s">
        <v>271</v>
      </c>
      <c r="C8928" s="61">
        <f t="shared" si="444"/>
        <v>1</v>
      </c>
      <c r="D8928" s="63" t="str">
        <f t="shared" si="445"/>
        <v>2</v>
      </c>
      <c r="E8928" s="63">
        <v>2</v>
      </c>
      <c r="F8928" s="61" t="s">
        <v>139</v>
      </c>
      <c r="G8928" s="61" t="str">
        <f t="shared" si="446"/>
        <v>Phil Mickelson</v>
      </c>
    </row>
    <row r="8929" spans="1:7" thickBot="1">
      <c r="A8929" s="62" t="s">
        <v>910</v>
      </c>
      <c r="B8929" s="61">
        <v>4</v>
      </c>
      <c r="C8929" s="61" t="str">
        <f t="shared" si="444"/>
        <v>No Tie</v>
      </c>
      <c r="D8929" s="63">
        <f t="shared" si="445"/>
        <v>4</v>
      </c>
      <c r="E8929" s="63">
        <v>4</v>
      </c>
      <c r="F8929" s="61" t="s">
        <v>142</v>
      </c>
      <c r="G8929" s="61" t="str">
        <f t="shared" si="446"/>
        <v>Rory McIlroy</v>
      </c>
    </row>
    <row r="8930" spans="1:7" thickBot="1">
      <c r="A8930" s="62" t="s">
        <v>910</v>
      </c>
      <c r="B8930" s="61">
        <v>5</v>
      </c>
      <c r="C8930" s="61" t="str">
        <f t="shared" si="444"/>
        <v>No Tie</v>
      </c>
      <c r="D8930" s="63">
        <f t="shared" si="445"/>
        <v>5</v>
      </c>
      <c r="E8930" s="63">
        <v>5</v>
      </c>
      <c r="F8930" s="61" t="s">
        <v>152</v>
      </c>
      <c r="G8930" s="61" t="str">
        <f t="shared" si="446"/>
        <v>Hideki Matsuyama</v>
      </c>
    </row>
    <row r="8931" spans="1:7" thickBot="1">
      <c r="A8931" s="62" t="s">
        <v>910</v>
      </c>
      <c r="B8931" s="61" t="s">
        <v>118</v>
      </c>
      <c r="C8931" s="61">
        <f t="shared" si="444"/>
        <v>1</v>
      </c>
      <c r="D8931" s="63" t="str">
        <f t="shared" si="445"/>
        <v>6</v>
      </c>
      <c r="E8931" s="63">
        <v>6</v>
      </c>
      <c r="F8931" s="61" t="s">
        <v>124</v>
      </c>
      <c r="G8931" s="61" t="str">
        <f t="shared" si="446"/>
        <v>Dustin Johnson</v>
      </c>
    </row>
    <row r="8932" spans="1:7" thickBot="1">
      <c r="A8932" s="62" t="s">
        <v>910</v>
      </c>
      <c r="B8932" s="61" t="s">
        <v>118</v>
      </c>
      <c r="C8932" s="61">
        <f t="shared" si="444"/>
        <v>1</v>
      </c>
      <c r="D8932" s="63" t="str">
        <f t="shared" si="445"/>
        <v>6</v>
      </c>
      <c r="E8932" s="63">
        <v>6</v>
      </c>
      <c r="F8932" s="61" t="s">
        <v>170</v>
      </c>
      <c r="G8932" s="61" t="str">
        <f t="shared" si="446"/>
        <v>Ian Poulter</v>
      </c>
    </row>
    <row r="8933" spans="1:7" thickBot="1">
      <c r="A8933" s="62" t="s">
        <v>910</v>
      </c>
      <c r="B8933" s="61" t="s">
        <v>118</v>
      </c>
      <c r="C8933" s="61">
        <f t="shared" si="444"/>
        <v>1</v>
      </c>
      <c r="D8933" s="63" t="str">
        <f t="shared" si="445"/>
        <v>6</v>
      </c>
      <c r="E8933" s="63">
        <v>6</v>
      </c>
      <c r="F8933" s="61" t="s">
        <v>119</v>
      </c>
      <c r="G8933" s="61" t="str">
        <f t="shared" si="446"/>
        <v>Paul Casey</v>
      </c>
    </row>
    <row r="8934" spans="1:7" thickBot="1">
      <c r="A8934" s="62" t="s">
        <v>910</v>
      </c>
      <c r="B8934" s="61" t="s">
        <v>275</v>
      </c>
      <c r="C8934" s="61">
        <f t="shared" si="444"/>
        <v>1</v>
      </c>
      <c r="D8934" s="63" t="str">
        <f t="shared" si="445"/>
        <v>9</v>
      </c>
      <c r="E8934" s="63">
        <v>9</v>
      </c>
      <c r="F8934" s="61" t="s">
        <v>130</v>
      </c>
      <c r="G8934" s="61" t="str">
        <f t="shared" si="446"/>
        <v>Charley Hoffman</v>
      </c>
    </row>
    <row r="8935" spans="1:7" thickBot="1">
      <c r="A8935" s="62" t="s">
        <v>910</v>
      </c>
      <c r="B8935" s="61" t="s">
        <v>275</v>
      </c>
      <c r="C8935" s="61">
        <f t="shared" si="444"/>
        <v>1</v>
      </c>
      <c r="D8935" s="63" t="str">
        <f t="shared" si="445"/>
        <v>9</v>
      </c>
      <c r="E8935" s="63">
        <v>9</v>
      </c>
      <c r="F8935" s="61" t="s">
        <v>196</v>
      </c>
      <c r="G8935" s="61" t="str">
        <f t="shared" si="446"/>
        <v>Hunter Mahan</v>
      </c>
    </row>
    <row r="8936" spans="1:7" thickBot="1">
      <c r="A8936" s="62" t="s">
        <v>910</v>
      </c>
      <c r="B8936" s="61" t="s">
        <v>275</v>
      </c>
      <c r="C8936" s="61">
        <f t="shared" si="444"/>
        <v>1</v>
      </c>
      <c r="D8936" s="63" t="str">
        <f t="shared" si="445"/>
        <v>9</v>
      </c>
      <c r="E8936" s="63">
        <v>9</v>
      </c>
      <c r="F8936" s="61" t="s">
        <v>162</v>
      </c>
      <c r="G8936" s="61" t="str">
        <f t="shared" si="446"/>
        <v>Zach Johnson</v>
      </c>
    </row>
    <row r="8937" spans="1:7" thickBot="1">
      <c r="A8937" s="62" t="s">
        <v>910</v>
      </c>
      <c r="B8937" s="61" t="s">
        <v>134</v>
      </c>
      <c r="C8937" s="61">
        <f t="shared" si="444"/>
        <v>1</v>
      </c>
      <c r="D8937" s="63" t="str">
        <f t="shared" si="445"/>
        <v>12</v>
      </c>
      <c r="E8937" s="63">
        <v>12</v>
      </c>
      <c r="F8937" s="61" t="s">
        <v>122</v>
      </c>
      <c r="G8937" s="61" t="str">
        <f t="shared" si="446"/>
        <v>Bill Haas</v>
      </c>
    </row>
    <row r="8938" spans="1:7" thickBot="1">
      <c r="A8938" s="62" t="s">
        <v>910</v>
      </c>
      <c r="B8938" s="61" t="s">
        <v>134</v>
      </c>
      <c r="C8938" s="61">
        <f t="shared" si="444"/>
        <v>1</v>
      </c>
      <c r="D8938" s="63" t="str">
        <f t="shared" si="445"/>
        <v>12</v>
      </c>
      <c r="E8938" s="63">
        <v>12</v>
      </c>
      <c r="F8938" s="61" t="s">
        <v>182</v>
      </c>
      <c r="G8938" s="61" t="str">
        <f t="shared" si="446"/>
        <v>Kevin Na</v>
      </c>
    </row>
    <row r="8939" spans="1:7" thickBot="1">
      <c r="A8939" s="62" t="s">
        <v>910</v>
      </c>
      <c r="B8939" s="61" t="s">
        <v>134</v>
      </c>
      <c r="C8939" s="61">
        <f t="shared" si="444"/>
        <v>1</v>
      </c>
      <c r="D8939" s="63" t="str">
        <f t="shared" si="445"/>
        <v>12</v>
      </c>
      <c r="E8939" s="63">
        <v>12</v>
      </c>
      <c r="F8939" s="61" t="s">
        <v>137</v>
      </c>
      <c r="G8939" s="61" t="str">
        <f t="shared" si="446"/>
        <v>Kevin Streelman</v>
      </c>
    </row>
    <row r="8940" spans="1:7" thickBot="1">
      <c r="A8940" s="62" t="s">
        <v>910</v>
      </c>
      <c r="B8940" s="61" t="s">
        <v>134</v>
      </c>
      <c r="C8940" s="61">
        <f t="shared" si="444"/>
        <v>1</v>
      </c>
      <c r="D8940" s="63" t="str">
        <f t="shared" si="445"/>
        <v>12</v>
      </c>
      <c r="E8940" s="63">
        <v>12</v>
      </c>
      <c r="F8940" s="61" t="s">
        <v>165</v>
      </c>
      <c r="G8940" s="61" t="str">
        <f t="shared" si="446"/>
        <v>Rickie Fowler</v>
      </c>
    </row>
    <row r="8941" spans="1:7" thickBot="1">
      <c r="A8941" s="62" t="s">
        <v>910</v>
      </c>
      <c r="B8941" s="61" t="s">
        <v>134</v>
      </c>
      <c r="C8941" s="61">
        <f t="shared" si="444"/>
        <v>1</v>
      </c>
      <c r="D8941" s="63" t="str">
        <f t="shared" si="445"/>
        <v>12</v>
      </c>
      <c r="E8941" s="63">
        <v>12</v>
      </c>
      <c r="F8941" s="61" t="s">
        <v>178</v>
      </c>
      <c r="G8941" s="61" t="str">
        <f t="shared" si="446"/>
        <v>Ryan Moore</v>
      </c>
    </row>
    <row r="8942" spans="1:7" thickBot="1">
      <c r="A8942" s="62" t="s">
        <v>910</v>
      </c>
      <c r="B8942" s="61" t="s">
        <v>282</v>
      </c>
      <c r="C8942" s="61">
        <f t="shared" si="444"/>
        <v>1</v>
      </c>
      <c r="D8942" s="63" t="str">
        <f t="shared" si="445"/>
        <v>17</v>
      </c>
      <c r="E8942" s="63">
        <v>17</v>
      </c>
      <c r="F8942" s="61" t="s">
        <v>131</v>
      </c>
      <c r="G8942" s="61" t="str">
        <f t="shared" si="446"/>
        <v>Sergio Garcia</v>
      </c>
    </row>
    <row r="8943" spans="1:7" thickBot="1">
      <c r="A8943" s="62" t="s">
        <v>910</v>
      </c>
      <c r="B8943" s="61" t="s">
        <v>282</v>
      </c>
      <c r="C8943" s="61">
        <f t="shared" si="444"/>
        <v>1</v>
      </c>
      <c r="D8943" s="63" t="str">
        <f t="shared" si="445"/>
        <v>17</v>
      </c>
      <c r="E8943" s="63">
        <v>17</v>
      </c>
      <c r="F8943" s="61" t="s">
        <v>167</v>
      </c>
      <c r="G8943" s="61" t="str">
        <f t="shared" si="446"/>
        <v>Tiger Woods</v>
      </c>
    </row>
    <row r="8944" spans="1:7" thickBot="1">
      <c r="A8944" s="62" t="s">
        <v>910</v>
      </c>
      <c r="B8944" s="61" t="s">
        <v>283</v>
      </c>
      <c r="C8944" s="61">
        <f t="shared" si="444"/>
        <v>1</v>
      </c>
      <c r="D8944" s="63" t="str">
        <f t="shared" si="445"/>
        <v>19</v>
      </c>
      <c r="E8944" s="63">
        <v>19</v>
      </c>
      <c r="F8944" s="61" t="s">
        <v>172</v>
      </c>
      <c r="G8944" s="61" t="str">
        <f t="shared" si="446"/>
        <v>Henrik Stenson</v>
      </c>
    </row>
    <row r="8945" spans="1:7" thickBot="1">
      <c r="A8945" s="62" t="s">
        <v>910</v>
      </c>
      <c r="B8945" s="61" t="s">
        <v>283</v>
      </c>
      <c r="C8945" s="61">
        <f t="shared" si="444"/>
        <v>1</v>
      </c>
      <c r="D8945" s="63" t="str">
        <f t="shared" si="445"/>
        <v>19</v>
      </c>
      <c r="E8945" s="63">
        <v>19</v>
      </c>
      <c r="F8945" s="61" t="s">
        <v>136</v>
      </c>
      <c r="G8945" s="61" t="str">
        <f t="shared" si="446"/>
        <v>Louis Oosthuizen</v>
      </c>
    </row>
    <row r="8946" spans="1:7" thickBot="1">
      <c r="A8946" s="62" t="s">
        <v>910</v>
      </c>
      <c r="B8946" s="61">
        <v>21</v>
      </c>
      <c r="C8946" s="61" t="str">
        <f t="shared" si="444"/>
        <v>No Tie</v>
      </c>
      <c r="D8946" s="63">
        <f t="shared" si="445"/>
        <v>21</v>
      </c>
      <c r="E8946" s="63">
        <v>21</v>
      </c>
      <c r="F8946" s="61" t="s">
        <v>117</v>
      </c>
      <c r="G8946" s="61" t="str">
        <f t="shared" si="446"/>
        <v>Russell Henley</v>
      </c>
    </row>
    <row r="8947" spans="1:7" thickBot="1">
      <c r="A8947" s="62" t="s">
        <v>910</v>
      </c>
      <c r="B8947" s="61" t="s">
        <v>286</v>
      </c>
      <c r="C8947" s="61">
        <f t="shared" si="444"/>
        <v>1</v>
      </c>
      <c r="D8947" s="63" t="str">
        <f t="shared" si="445"/>
        <v>22</v>
      </c>
      <c r="E8947" s="63">
        <v>22</v>
      </c>
      <c r="F8947" s="61" t="s">
        <v>156</v>
      </c>
      <c r="G8947" s="61" t="str">
        <f t="shared" si="446"/>
        <v>Angel Cabrera</v>
      </c>
    </row>
    <row r="8948" spans="1:7" thickBot="1">
      <c r="A8948" s="62" t="s">
        <v>910</v>
      </c>
      <c r="B8948" s="61" t="s">
        <v>286</v>
      </c>
      <c r="C8948" s="61">
        <f t="shared" si="444"/>
        <v>1</v>
      </c>
      <c r="D8948" s="63" t="str">
        <f t="shared" si="445"/>
        <v>22</v>
      </c>
      <c r="E8948" s="63">
        <v>22</v>
      </c>
      <c r="F8948" s="61" t="s">
        <v>186</v>
      </c>
      <c r="G8948" s="61" t="str">
        <f t="shared" si="446"/>
        <v>Bernd Wiesberger</v>
      </c>
    </row>
    <row r="8949" spans="1:7" thickBot="1">
      <c r="A8949" s="62" t="s">
        <v>910</v>
      </c>
      <c r="B8949" s="61" t="s">
        <v>286</v>
      </c>
      <c r="C8949" s="61">
        <f t="shared" si="444"/>
        <v>1</v>
      </c>
      <c r="D8949" s="63" t="str">
        <f t="shared" si="445"/>
        <v>22</v>
      </c>
      <c r="E8949" s="63">
        <v>22</v>
      </c>
      <c r="F8949" s="61" t="s">
        <v>127</v>
      </c>
      <c r="G8949" s="61" t="str">
        <f t="shared" si="446"/>
        <v>Ernie Els</v>
      </c>
    </row>
    <row r="8950" spans="1:7" thickBot="1">
      <c r="A8950" s="62" t="s">
        <v>910</v>
      </c>
      <c r="B8950" s="61" t="s">
        <v>286</v>
      </c>
      <c r="C8950" s="61">
        <f t="shared" si="444"/>
        <v>1</v>
      </c>
      <c r="D8950" s="63" t="str">
        <f t="shared" si="445"/>
        <v>22</v>
      </c>
      <c r="E8950" s="63">
        <v>22</v>
      </c>
      <c r="F8950" s="61" t="s">
        <v>145</v>
      </c>
      <c r="G8950" s="61" t="str">
        <f t="shared" si="446"/>
        <v>Keegan Bradley</v>
      </c>
    </row>
    <row r="8951" spans="1:7" thickBot="1">
      <c r="A8951" s="62" t="s">
        <v>910</v>
      </c>
      <c r="B8951" s="61" t="s">
        <v>286</v>
      </c>
      <c r="C8951" s="61">
        <f t="shared" si="444"/>
        <v>1</v>
      </c>
      <c r="D8951" s="63" t="str">
        <f t="shared" si="445"/>
        <v>22</v>
      </c>
      <c r="E8951" s="63">
        <v>22</v>
      </c>
      <c r="F8951" s="61" t="s">
        <v>161</v>
      </c>
      <c r="G8951" s="61" t="str">
        <f t="shared" si="446"/>
        <v>Mark O'Meara</v>
      </c>
    </row>
    <row r="8952" spans="1:7" thickBot="1">
      <c r="A8952" s="62" t="s">
        <v>910</v>
      </c>
      <c r="B8952" s="61" t="s">
        <v>286</v>
      </c>
      <c r="C8952" s="61">
        <f t="shared" si="444"/>
        <v>1</v>
      </c>
      <c r="D8952" s="63" t="str">
        <f t="shared" si="445"/>
        <v>22</v>
      </c>
      <c r="E8952" s="63">
        <v>22</v>
      </c>
      <c r="F8952" s="61" t="s">
        <v>138</v>
      </c>
      <c r="G8952" s="61" t="str">
        <f t="shared" si="446"/>
        <v>Patrick Reed</v>
      </c>
    </row>
    <row r="8953" spans="1:7" thickBot="1">
      <c r="A8953" s="62" t="s">
        <v>910</v>
      </c>
      <c r="B8953" s="61" t="s">
        <v>292</v>
      </c>
      <c r="C8953" s="61">
        <f t="shared" si="444"/>
        <v>1</v>
      </c>
      <c r="D8953" s="63" t="str">
        <f t="shared" si="445"/>
        <v>28</v>
      </c>
      <c r="E8953" s="63">
        <v>28</v>
      </c>
      <c r="F8953" s="61" t="s">
        <v>123</v>
      </c>
      <c r="G8953" s="61" t="str">
        <f t="shared" si="446"/>
        <v>Jason Day</v>
      </c>
    </row>
    <row r="8954" spans="1:7" thickBot="1">
      <c r="A8954" s="62" t="s">
        <v>910</v>
      </c>
      <c r="B8954" s="61" t="s">
        <v>292</v>
      </c>
      <c r="C8954" s="61">
        <f t="shared" si="444"/>
        <v>1</v>
      </c>
      <c r="D8954" s="63" t="str">
        <f t="shared" si="445"/>
        <v>28</v>
      </c>
      <c r="E8954" s="63">
        <v>28</v>
      </c>
      <c r="F8954" s="61" t="s">
        <v>159</v>
      </c>
      <c r="G8954" s="61" t="str">
        <f t="shared" si="446"/>
        <v>Jonas Blixt</v>
      </c>
    </row>
    <row r="8955" spans="1:7" thickBot="1">
      <c r="A8955" s="62" t="s">
        <v>910</v>
      </c>
      <c r="B8955" s="61" t="s">
        <v>292</v>
      </c>
      <c r="C8955" s="61">
        <f t="shared" si="444"/>
        <v>1</v>
      </c>
      <c r="D8955" s="63" t="str">
        <f t="shared" si="445"/>
        <v>28</v>
      </c>
      <c r="E8955" s="63">
        <v>28</v>
      </c>
      <c r="F8955" s="61" t="s">
        <v>166</v>
      </c>
      <c r="G8955" s="61" t="str">
        <f t="shared" si="446"/>
        <v>Morgan Hoffmann</v>
      </c>
    </row>
    <row r="8956" spans="1:7" thickBot="1">
      <c r="A8956" s="62" t="s">
        <v>910</v>
      </c>
      <c r="B8956" s="61" t="s">
        <v>292</v>
      </c>
      <c r="C8956" s="61">
        <f t="shared" si="444"/>
        <v>1</v>
      </c>
      <c r="D8956" s="63" t="str">
        <f t="shared" si="445"/>
        <v>28</v>
      </c>
      <c r="E8956" s="63">
        <v>28</v>
      </c>
      <c r="F8956" s="61" t="s">
        <v>174</v>
      </c>
      <c r="G8956" s="61" t="str">
        <f t="shared" si="446"/>
        <v>Steve Stricker</v>
      </c>
    </row>
    <row r="8957" spans="1:7" thickBot="1">
      <c r="A8957" s="62" t="s">
        <v>910</v>
      </c>
      <c r="B8957" s="61" t="s">
        <v>292</v>
      </c>
      <c r="C8957" s="61">
        <f t="shared" si="444"/>
        <v>1</v>
      </c>
      <c r="D8957" s="63" t="str">
        <f t="shared" si="445"/>
        <v>28</v>
      </c>
      <c r="E8957" s="63">
        <v>28</v>
      </c>
      <c r="F8957" s="61" t="s">
        <v>121</v>
      </c>
      <c r="G8957" s="61" t="str">
        <f t="shared" si="446"/>
        <v>Webb Simpson</v>
      </c>
    </row>
    <row r="8958" spans="1:7" thickBot="1">
      <c r="A8958" s="62" t="s">
        <v>910</v>
      </c>
      <c r="B8958" s="61" t="s">
        <v>296</v>
      </c>
      <c r="C8958" s="61">
        <f t="shared" si="444"/>
        <v>1</v>
      </c>
      <c r="D8958" s="63" t="str">
        <f t="shared" si="445"/>
        <v>33</v>
      </c>
      <c r="E8958" s="63">
        <v>33</v>
      </c>
      <c r="F8958" s="61" t="s">
        <v>180</v>
      </c>
      <c r="G8958" s="61" t="str">
        <f t="shared" si="446"/>
        <v>Brooks Koepka</v>
      </c>
    </row>
    <row r="8959" spans="1:7" thickBot="1">
      <c r="A8959" s="62" t="s">
        <v>910</v>
      </c>
      <c r="B8959" s="61" t="s">
        <v>296</v>
      </c>
      <c r="C8959" s="61">
        <f t="shared" si="444"/>
        <v>1</v>
      </c>
      <c r="D8959" s="63" t="str">
        <f t="shared" si="445"/>
        <v>33</v>
      </c>
      <c r="E8959" s="63">
        <v>33</v>
      </c>
      <c r="F8959" s="61" t="s">
        <v>155</v>
      </c>
      <c r="G8959" s="61" t="str">
        <f t="shared" si="446"/>
        <v>Chris Kirk</v>
      </c>
    </row>
    <row r="8960" spans="1:7" thickBot="1">
      <c r="A8960" s="62" t="s">
        <v>910</v>
      </c>
      <c r="B8960" s="61" t="s">
        <v>296</v>
      </c>
      <c r="C8960" s="61">
        <f t="shared" si="444"/>
        <v>1</v>
      </c>
      <c r="D8960" s="63" t="str">
        <f t="shared" si="445"/>
        <v>33</v>
      </c>
      <c r="E8960" s="63">
        <v>33</v>
      </c>
      <c r="F8960" s="61" t="s">
        <v>183</v>
      </c>
      <c r="G8960" s="61" t="str">
        <f t="shared" si="446"/>
        <v>Jamie Donaldson</v>
      </c>
    </row>
    <row r="8961" spans="1:7" thickBot="1">
      <c r="A8961" s="62" t="s">
        <v>910</v>
      </c>
      <c r="B8961" s="61" t="s">
        <v>296</v>
      </c>
      <c r="C8961" s="61">
        <f t="shared" si="444"/>
        <v>1</v>
      </c>
      <c r="D8961" s="63" t="str">
        <f t="shared" si="445"/>
        <v>33</v>
      </c>
      <c r="E8961" s="63">
        <v>33</v>
      </c>
      <c r="F8961" s="61" t="s">
        <v>120</v>
      </c>
      <c r="G8961" s="61" t="str">
        <f t="shared" si="446"/>
        <v>Ryan Palmer</v>
      </c>
    </row>
    <row r="8962" spans="1:7" thickBot="1">
      <c r="A8962" s="62" t="s">
        <v>910</v>
      </c>
      <c r="B8962" s="61" t="s">
        <v>296</v>
      </c>
      <c r="C8962" s="61">
        <f t="shared" si="444"/>
        <v>1</v>
      </c>
      <c r="D8962" s="63" t="str">
        <f t="shared" si="445"/>
        <v>33</v>
      </c>
      <c r="E8962" s="63">
        <v>33</v>
      </c>
      <c r="F8962" s="61" t="s">
        <v>903</v>
      </c>
      <c r="G8962" s="61" t="str">
        <f t="shared" si="446"/>
        <v>Sangmoon Bae</v>
      </c>
    </row>
    <row r="8963" spans="1:7" thickBot="1">
      <c r="A8963" s="62" t="s">
        <v>910</v>
      </c>
      <c r="B8963" s="61" t="s">
        <v>301</v>
      </c>
      <c r="C8963" s="61">
        <f t="shared" si="444"/>
        <v>1</v>
      </c>
      <c r="D8963" s="63" t="str">
        <f t="shared" si="445"/>
        <v>38</v>
      </c>
      <c r="E8963" s="63">
        <v>38</v>
      </c>
      <c r="F8963" s="61" t="s">
        <v>157</v>
      </c>
      <c r="G8963" s="61" t="str">
        <f t="shared" si="446"/>
        <v>Adam Scott</v>
      </c>
    </row>
    <row r="8964" spans="1:7" thickBot="1">
      <c r="A8964" s="62" t="s">
        <v>910</v>
      </c>
      <c r="B8964" s="61" t="s">
        <v>301</v>
      </c>
      <c r="C8964" s="61">
        <f t="shared" si="444"/>
        <v>1</v>
      </c>
      <c r="D8964" s="63" t="str">
        <f t="shared" si="445"/>
        <v>38</v>
      </c>
      <c r="E8964" s="63">
        <v>38</v>
      </c>
      <c r="F8964" s="61" t="s">
        <v>147</v>
      </c>
      <c r="G8964" s="61" t="str">
        <f t="shared" si="446"/>
        <v>Bubba Watson</v>
      </c>
    </row>
    <row r="8965" spans="1:7" thickBot="1">
      <c r="A8965" s="62" t="s">
        <v>910</v>
      </c>
      <c r="B8965" s="61" t="s">
        <v>301</v>
      </c>
      <c r="C8965" s="61">
        <f t="shared" si="444"/>
        <v>1</v>
      </c>
      <c r="D8965" s="63" t="str">
        <f t="shared" si="445"/>
        <v>38</v>
      </c>
      <c r="E8965" s="63">
        <v>38</v>
      </c>
      <c r="F8965" s="61" t="s">
        <v>158</v>
      </c>
      <c r="G8965" s="61" t="str">
        <f t="shared" si="446"/>
        <v>Cameron Tringale</v>
      </c>
    </row>
    <row r="8966" spans="1:7" thickBot="1">
      <c r="A8966" s="62" t="s">
        <v>910</v>
      </c>
      <c r="B8966" s="61" t="s">
        <v>301</v>
      </c>
      <c r="C8966" s="61">
        <f t="shared" si="444"/>
        <v>1</v>
      </c>
      <c r="D8966" s="63" t="str">
        <f t="shared" si="445"/>
        <v>38</v>
      </c>
      <c r="E8966" s="63">
        <v>38</v>
      </c>
      <c r="F8966" s="61" t="s">
        <v>146</v>
      </c>
      <c r="G8966" s="61" t="str">
        <f t="shared" si="446"/>
        <v>Charl Schwartzel</v>
      </c>
    </row>
    <row r="8967" spans="1:7" thickBot="1">
      <c r="A8967" s="62" t="s">
        <v>910</v>
      </c>
      <c r="B8967" s="61" t="s">
        <v>301</v>
      </c>
      <c r="C8967" s="61">
        <f t="shared" si="444"/>
        <v>1</v>
      </c>
      <c r="D8967" s="63" t="str">
        <f t="shared" si="445"/>
        <v>38</v>
      </c>
      <c r="E8967" s="63">
        <v>38</v>
      </c>
      <c r="F8967" s="61" t="s">
        <v>148</v>
      </c>
      <c r="G8967" s="61" t="str">
        <f t="shared" si="446"/>
        <v>Danny Willett</v>
      </c>
    </row>
    <row r="8968" spans="1:7" thickBot="1">
      <c r="A8968" s="62" t="s">
        <v>910</v>
      </c>
      <c r="B8968" s="61" t="s">
        <v>301</v>
      </c>
      <c r="C8968" s="61">
        <f t="shared" si="444"/>
        <v>1</v>
      </c>
      <c r="D8968" s="63" t="str">
        <f t="shared" si="445"/>
        <v>38</v>
      </c>
      <c r="E8968" s="63">
        <v>38</v>
      </c>
      <c r="F8968" s="61" t="s">
        <v>171</v>
      </c>
      <c r="G8968" s="61" t="str">
        <f t="shared" si="446"/>
        <v>Jimmy Walker</v>
      </c>
    </row>
    <row r="8969" spans="1:7" thickBot="1">
      <c r="A8969" s="62" t="s">
        <v>910</v>
      </c>
      <c r="B8969" s="61" t="s">
        <v>301</v>
      </c>
      <c r="C8969" s="61">
        <f t="shared" si="444"/>
        <v>1</v>
      </c>
      <c r="D8969" s="63" t="str">
        <f t="shared" si="445"/>
        <v>38</v>
      </c>
      <c r="E8969" s="63">
        <v>38</v>
      </c>
      <c r="F8969" s="61" t="s">
        <v>149</v>
      </c>
      <c r="G8969" s="61" t="str">
        <f t="shared" si="446"/>
        <v>John Senden</v>
      </c>
    </row>
    <row r="8970" spans="1:7" thickBot="1">
      <c r="A8970" s="62" t="s">
        <v>910</v>
      </c>
      <c r="B8970" s="61" t="s">
        <v>301</v>
      </c>
      <c r="C8970" s="61">
        <f t="shared" si="444"/>
        <v>1</v>
      </c>
      <c r="D8970" s="63" t="str">
        <f t="shared" si="445"/>
        <v>38</v>
      </c>
      <c r="E8970" s="63">
        <v>38</v>
      </c>
      <c r="F8970" s="61" t="s">
        <v>125</v>
      </c>
      <c r="G8970" s="61" t="str">
        <f t="shared" si="446"/>
        <v>Seung-Yul Noh</v>
      </c>
    </row>
    <row r="8971" spans="1:7" thickBot="1">
      <c r="A8971" s="62" t="s">
        <v>910</v>
      </c>
      <c r="B8971" s="61" t="s">
        <v>308</v>
      </c>
      <c r="C8971" s="61">
        <f t="shared" si="444"/>
        <v>1</v>
      </c>
      <c r="D8971" s="63" t="str">
        <f t="shared" si="445"/>
        <v>46</v>
      </c>
      <c r="E8971" s="63">
        <v>46</v>
      </c>
      <c r="F8971" s="61" t="s">
        <v>169</v>
      </c>
      <c r="G8971" s="61" t="str">
        <f t="shared" si="446"/>
        <v>Lee Westwood</v>
      </c>
    </row>
    <row r="8972" spans="1:7" thickBot="1">
      <c r="A8972" s="62" t="s">
        <v>910</v>
      </c>
      <c r="B8972" s="61" t="s">
        <v>308</v>
      </c>
      <c r="C8972" s="61">
        <f t="shared" ref="C8972:C9132" si="447">IFERROR(SEARCH("T",B8972),"No Tie")</f>
        <v>1</v>
      </c>
      <c r="D8972" s="63" t="str">
        <f t="shared" ref="D8972:D9132" si="448">IF(C8972="No Tie",B8972,RIGHT(B8972,LEN(B8972)-1))</f>
        <v>46</v>
      </c>
      <c r="E8972" s="63">
        <v>46</v>
      </c>
      <c r="F8972" s="61" t="s">
        <v>160</v>
      </c>
      <c r="G8972" s="61" t="str">
        <f t="shared" ref="G8972:G9132" si="449">TRIM(SUBSTITUTE(F8972,CHAR(160),CHAR(32)))</f>
        <v>Matt Kuchar</v>
      </c>
    </row>
    <row r="8973" spans="1:7" thickBot="1">
      <c r="A8973" s="62" t="s">
        <v>910</v>
      </c>
      <c r="B8973" s="61">
        <v>48</v>
      </c>
      <c r="C8973" s="61" t="str">
        <f t="shared" si="447"/>
        <v>No Tie</v>
      </c>
      <c r="D8973" s="63">
        <f t="shared" si="448"/>
        <v>48</v>
      </c>
      <c r="E8973" s="63">
        <v>48</v>
      </c>
      <c r="F8973" s="61" t="s">
        <v>193</v>
      </c>
      <c r="G8973" s="61" t="str">
        <f t="shared" si="449"/>
        <v>Geoff Ogilvy</v>
      </c>
    </row>
    <row r="8974" spans="1:7" thickBot="1">
      <c r="A8974" s="62" t="s">
        <v>910</v>
      </c>
      <c r="B8974" s="61" t="s">
        <v>311</v>
      </c>
      <c r="C8974" s="61">
        <f t="shared" si="447"/>
        <v>1</v>
      </c>
      <c r="D8974" s="63" t="str">
        <f t="shared" si="448"/>
        <v>49</v>
      </c>
      <c r="E8974" s="63">
        <v>49</v>
      </c>
      <c r="F8974" s="61" t="s">
        <v>141</v>
      </c>
      <c r="G8974" s="61" t="str">
        <f t="shared" si="449"/>
        <v>Anirban Lahiri</v>
      </c>
    </row>
    <row r="8975" spans="1:7" thickBot="1">
      <c r="A8975" s="62" t="s">
        <v>910</v>
      </c>
      <c r="B8975" s="61" t="s">
        <v>311</v>
      </c>
      <c r="C8975" s="61">
        <f t="shared" si="447"/>
        <v>1</v>
      </c>
      <c r="D8975" s="63" t="str">
        <f t="shared" si="448"/>
        <v>49</v>
      </c>
      <c r="E8975" s="63">
        <v>49</v>
      </c>
      <c r="F8975" s="61" t="s">
        <v>188</v>
      </c>
      <c r="G8975" s="61" t="str">
        <f t="shared" si="449"/>
        <v>Jason Dufner</v>
      </c>
    </row>
    <row r="8976" spans="1:7" thickBot="1">
      <c r="A8976" s="62" t="s">
        <v>910</v>
      </c>
      <c r="B8976" s="61">
        <v>51</v>
      </c>
      <c r="C8976" s="61" t="str">
        <f t="shared" si="447"/>
        <v>No Tie</v>
      </c>
      <c r="D8976" s="63">
        <f t="shared" si="448"/>
        <v>51</v>
      </c>
      <c r="E8976" s="63">
        <v>51</v>
      </c>
      <c r="F8976" s="61" t="s">
        <v>168</v>
      </c>
      <c r="G8976" s="61" t="str">
        <f t="shared" si="449"/>
        <v>Erik Compton</v>
      </c>
    </row>
    <row r="8977" spans="1:7" thickBot="1">
      <c r="A8977" s="62" t="s">
        <v>910</v>
      </c>
      <c r="B8977" s="61" t="s">
        <v>319</v>
      </c>
      <c r="C8977" s="61">
        <f t="shared" si="447"/>
        <v>1</v>
      </c>
      <c r="D8977" s="63" t="str">
        <f t="shared" si="448"/>
        <v>52</v>
      </c>
      <c r="E8977" s="63">
        <v>52</v>
      </c>
      <c r="F8977" s="61" t="s">
        <v>177</v>
      </c>
      <c r="G8977" s="61" t="str">
        <f t="shared" si="449"/>
        <v>Darren Clarke</v>
      </c>
    </row>
    <row r="8978" spans="1:7" thickBot="1">
      <c r="A8978" s="62" t="s">
        <v>910</v>
      </c>
      <c r="B8978" s="61" t="s">
        <v>319</v>
      </c>
      <c r="C8978" s="61">
        <f t="shared" si="447"/>
        <v>1</v>
      </c>
      <c r="D8978" s="63" t="str">
        <f t="shared" si="448"/>
        <v>52</v>
      </c>
      <c r="E8978" s="63">
        <v>52</v>
      </c>
      <c r="F8978" s="61" t="s">
        <v>150</v>
      </c>
      <c r="G8978" s="61" t="str">
        <f t="shared" si="449"/>
        <v>Graeme McDowell</v>
      </c>
    </row>
    <row r="8979" spans="1:7" thickBot="1">
      <c r="A8979" s="62" t="s">
        <v>910</v>
      </c>
      <c r="B8979" s="61">
        <v>54</v>
      </c>
      <c r="C8979" s="61" t="str">
        <f t="shared" si="447"/>
        <v>No Tie</v>
      </c>
      <c r="D8979" s="63">
        <f t="shared" si="448"/>
        <v>54</v>
      </c>
      <c r="E8979" s="63">
        <v>54</v>
      </c>
      <c r="F8979" s="61" t="s">
        <v>194</v>
      </c>
      <c r="G8979" s="61" t="str">
        <f t="shared" si="449"/>
        <v>Vijay Singh</v>
      </c>
    </row>
    <row r="8980" spans="1:7" thickBot="1">
      <c r="A8980" s="62" t="s">
        <v>910</v>
      </c>
      <c r="B8980" s="61">
        <v>55</v>
      </c>
      <c r="C8980" s="61" t="str">
        <f t="shared" si="447"/>
        <v>No Tie</v>
      </c>
      <c r="D8980" s="63">
        <f t="shared" si="448"/>
        <v>55</v>
      </c>
      <c r="E8980" s="63">
        <v>55</v>
      </c>
      <c r="F8980" s="61" t="s">
        <v>198</v>
      </c>
      <c r="G8980" s="61" t="str">
        <f t="shared" si="449"/>
        <v>Thongchai Jaidee</v>
      </c>
    </row>
    <row r="8981" spans="1:7" thickBot="1">
      <c r="A8981" s="62" t="s">
        <v>910</v>
      </c>
      <c r="B8981" s="61" t="s">
        <v>320</v>
      </c>
      <c r="C8981" s="61">
        <f t="shared" si="447"/>
        <v>3</v>
      </c>
      <c r="D8981" s="63" t="str">
        <f t="shared" si="448"/>
        <v>UT</v>
      </c>
      <c r="E8981" s="63" t="s">
        <v>1170</v>
      </c>
      <c r="F8981" s="61" t="s">
        <v>906</v>
      </c>
      <c r="G8981" s="61" t="str">
        <f t="shared" si="449"/>
        <v>Anthony Murdaca</v>
      </c>
    </row>
    <row r="8982" spans="1:7" thickBot="1">
      <c r="A8982" s="62" t="s">
        <v>910</v>
      </c>
      <c r="B8982" s="61" t="s">
        <v>320</v>
      </c>
      <c r="C8982" s="61">
        <f t="shared" si="447"/>
        <v>3</v>
      </c>
      <c r="D8982" s="63" t="str">
        <f t="shared" si="448"/>
        <v>UT</v>
      </c>
      <c r="E8982" s="63" t="s">
        <v>1170</v>
      </c>
      <c r="F8982" s="61" t="s">
        <v>207</v>
      </c>
      <c r="G8982" s="61" t="str">
        <f t="shared" si="449"/>
        <v>Ben Crane</v>
      </c>
    </row>
    <row r="8983" spans="1:7" thickBot="1">
      <c r="A8983" s="62" t="s">
        <v>910</v>
      </c>
      <c r="B8983" s="61" t="s">
        <v>320</v>
      </c>
      <c r="C8983" s="61">
        <f t="shared" si="447"/>
        <v>3</v>
      </c>
      <c r="D8983" s="63" t="str">
        <f t="shared" si="448"/>
        <v>UT</v>
      </c>
      <c r="E8983" s="63" t="s">
        <v>1170</v>
      </c>
      <c r="F8983" s="61" t="s">
        <v>215</v>
      </c>
      <c r="G8983" s="61" t="str">
        <f t="shared" si="449"/>
        <v>Ben Crenshaw</v>
      </c>
    </row>
    <row r="8984" spans="1:7" thickBot="1">
      <c r="A8984" s="62" t="s">
        <v>910</v>
      </c>
      <c r="B8984" s="61" t="s">
        <v>320</v>
      </c>
      <c r="C8984" s="61">
        <f t="shared" si="447"/>
        <v>3</v>
      </c>
      <c r="D8984" s="63" t="str">
        <f t="shared" si="448"/>
        <v>UT</v>
      </c>
      <c r="E8984" s="63" t="s">
        <v>1170</v>
      </c>
      <c r="F8984" s="61" t="s">
        <v>190</v>
      </c>
      <c r="G8984" s="61" t="str">
        <f t="shared" si="449"/>
        <v>Ben Martin</v>
      </c>
    </row>
    <row r="8985" spans="1:7" thickBot="1">
      <c r="A8985" s="62" t="s">
        <v>910</v>
      </c>
      <c r="B8985" s="61" t="s">
        <v>320</v>
      </c>
      <c r="C8985" s="61">
        <f t="shared" si="447"/>
        <v>3</v>
      </c>
      <c r="D8985" s="63" t="str">
        <f t="shared" si="448"/>
        <v>UT</v>
      </c>
      <c r="E8985" s="63" t="s">
        <v>1170</v>
      </c>
      <c r="F8985" s="61" t="s">
        <v>179</v>
      </c>
      <c r="G8985" s="61" t="str">
        <f t="shared" si="449"/>
        <v>Bernhard Langer</v>
      </c>
    </row>
    <row r="8986" spans="1:7" thickBot="1">
      <c r="A8986" s="62" t="s">
        <v>910</v>
      </c>
      <c r="B8986" s="61" t="s">
        <v>320</v>
      </c>
      <c r="C8986" s="61">
        <f t="shared" si="447"/>
        <v>3</v>
      </c>
      <c r="D8986" s="63" t="str">
        <f t="shared" si="448"/>
        <v>UT</v>
      </c>
      <c r="E8986" s="63" t="s">
        <v>1170</v>
      </c>
      <c r="F8986" s="61" t="s">
        <v>135</v>
      </c>
      <c r="G8986" s="61" t="str">
        <f t="shared" si="449"/>
        <v>Billy Horschel</v>
      </c>
    </row>
    <row r="8987" spans="1:7" thickBot="1">
      <c r="A8987" s="62" t="s">
        <v>910</v>
      </c>
      <c r="B8987" s="61" t="s">
        <v>320</v>
      </c>
      <c r="C8987" s="61">
        <f t="shared" si="447"/>
        <v>3</v>
      </c>
      <c r="D8987" s="63" t="str">
        <f t="shared" si="448"/>
        <v>UT</v>
      </c>
      <c r="E8987" s="63" t="s">
        <v>1170</v>
      </c>
      <c r="F8987" s="61" t="s">
        <v>908</v>
      </c>
      <c r="G8987" s="61" t="str">
        <f t="shared" si="449"/>
        <v>Bradley Neil</v>
      </c>
    </row>
    <row r="8988" spans="1:7" thickBot="1">
      <c r="A8988" s="62" t="s">
        <v>910</v>
      </c>
      <c r="B8988" s="61" t="s">
        <v>320</v>
      </c>
      <c r="C8988" s="61">
        <f t="shared" si="447"/>
        <v>3</v>
      </c>
      <c r="D8988" s="63" t="str">
        <f t="shared" si="448"/>
        <v>UT</v>
      </c>
      <c r="E8988" s="63" t="s">
        <v>1170</v>
      </c>
      <c r="F8988" s="61" t="s">
        <v>195</v>
      </c>
      <c r="G8988" s="61" t="str">
        <f t="shared" si="449"/>
        <v>Branden Grace</v>
      </c>
    </row>
    <row r="8989" spans="1:7" thickBot="1">
      <c r="A8989" s="62" t="s">
        <v>910</v>
      </c>
      <c r="B8989" s="61" t="s">
        <v>320</v>
      </c>
      <c r="C8989" s="61">
        <f t="shared" si="447"/>
        <v>3</v>
      </c>
      <c r="D8989" s="63" t="str">
        <f t="shared" si="448"/>
        <v>UT</v>
      </c>
      <c r="E8989" s="63" t="s">
        <v>1170</v>
      </c>
      <c r="F8989" s="61" t="s">
        <v>185</v>
      </c>
      <c r="G8989" s="61" t="str">
        <f t="shared" si="449"/>
        <v>Brandt Snedeker</v>
      </c>
    </row>
    <row r="8990" spans="1:7" thickBot="1">
      <c r="A8990" s="62" t="s">
        <v>910</v>
      </c>
      <c r="B8990" s="61" t="s">
        <v>320</v>
      </c>
      <c r="C8990" s="61">
        <f t="shared" si="447"/>
        <v>3</v>
      </c>
      <c r="D8990" s="63" t="str">
        <f t="shared" si="448"/>
        <v>UT</v>
      </c>
      <c r="E8990" s="63" t="s">
        <v>1170</v>
      </c>
      <c r="F8990" s="61" t="s">
        <v>212</v>
      </c>
      <c r="G8990" s="61" t="str">
        <f t="shared" si="449"/>
        <v>Brendon Todd</v>
      </c>
    </row>
    <row r="8991" spans="1:7" thickBot="1">
      <c r="A8991" s="62" t="s">
        <v>910</v>
      </c>
      <c r="B8991" s="61" t="s">
        <v>320</v>
      </c>
      <c r="C8991" s="61">
        <f t="shared" si="447"/>
        <v>3</v>
      </c>
      <c r="D8991" s="63" t="str">
        <f t="shared" si="448"/>
        <v>UT</v>
      </c>
      <c r="E8991" s="63" t="s">
        <v>1170</v>
      </c>
      <c r="F8991" s="61" t="s">
        <v>200</v>
      </c>
      <c r="G8991" s="61" t="str">
        <f t="shared" si="449"/>
        <v>Brian Harman</v>
      </c>
    </row>
    <row r="8992" spans="1:7" thickBot="1">
      <c r="A8992" s="62" t="s">
        <v>910</v>
      </c>
      <c r="B8992" s="61" t="s">
        <v>320</v>
      </c>
      <c r="C8992" s="61">
        <f t="shared" si="447"/>
        <v>3</v>
      </c>
      <c r="D8992" s="63" t="str">
        <f t="shared" si="448"/>
        <v>UT</v>
      </c>
      <c r="E8992" s="63" t="s">
        <v>1170</v>
      </c>
      <c r="F8992" s="61" t="s">
        <v>905</v>
      </c>
      <c r="G8992" s="61" t="str">
        <f t="shared" si="449"/>
        <v>Byron Meth</v>
      </c>
    </row>
    <row r="8993" spans="1:7" thickBot="1">
      <c r="A8993" s="62" t="s">
        <v>910</v>
      </c>
      <c r="B8993" s="61" t="s">
        <v>320</v>
      </c>
      <c r="C8993" s="61">
        <f t="shared" si="447"/>
        <v>3</v>
      </c>
      <c r="D8993" s="63" t="str">
        <f t="shared" si="448"/>
        <v>UT</v>
      </c>
      <c r="E8993" s="63" t="s">
        <v>1170</v>
      </c>
      <c r="F8993" s="61" t="s">
        <v>163</v>
      </c>
      <c r="G8993" s="61" t="str">
        <f t="shared" si="449"/>
        <v>Camilo Villegas</v>
      </c>
    </row>
    <row r="8994" spans="1:7" thickBot="1">
      <c r="A8994" s="62" t="s">
        <v>910</v>
      </c>
      <c r="B8994" s="61" t="s">
        <v>320</v>
      </c>
      <c r="C8994" s="61">
        <f t="shared" si="447"/>
        <v>3</v>
      </c>
      <c r="D8994" s="63" t="str">
        <f t="shared" si="448"/>
        <v>UT</v>
      </c>
      <c r="E8994" s="63" t="s">
        <v>1170</v>
      </c>
      <c r="F8994" s="61" t="s">
        <v>904</v>
      </c>
      <c r="G8994" s="61" t="str">
        <f t="shared" si="449"/>
        <v>Corey Conners</v>
      </c>
    </row>
    <row r="8995" spans="1:7" thickBot="1">
      <c r="A8995" s="62" t="s">
        <v>910</v>
      </c>
      <c r="B8995" s="61" t="s">
        <v>320</v>
      </c>
      <c r="C8995" s="61">
        <f t="shared" si="447"/>
        <v>3</v>
      </c>
      <c r="D8995" s="63" t="str">
        <f t="shared" si="448"/>
        <v>UT</v>
      </c>
      <c r="E8995" s="63" t="s">
        <v>1170</v>
      </c>
      <c r="F8995" s="61" t="s">
        <v>208</v>
      </c>
      <c r="G8995" s="61" t="str">
        <f t="shared" si="449"/>
        <v>Fred Couples</v>
      </c>
    </row>
    <row r="8996" spans="1:7" thickBot="1">
      <c r="A8996" s="62" t="s">
        <v>910</v>
      </c>
      <c r="B8996" s="61" t="s">
        <v>320</v>
      </c>
      <c r="C8996" s="61">
        <f t="shared" si="447"/>
        <v>3</v>
      </c>
      <c r="D8996" s="63" t="str">
        <f t="shared" si="448"/>
        <v>UT</v>
      </c>
      <c r="E8996" s="63" t="s">
        <v>1170</v>
      </c>
      <c r="F8996" s="61" t="s">
        <v>151</v>
      </c>
      <c r="G8996" s="61" t="str">
        <f t="shared" si="449"/>
        <v>Gary Woodland</v>
      </c>
    </row>
    <row r="8997" spans="1:7" thickBot="1">
      <c r="A8997" s="62" t="s">
        <v>910</v>
      </c>
      <c r="B8997" s="61" t="s">
        <v>320</v>
      </c>
      <c r="C8997" s="61">
        <f t="shared" si="447"/>
        <v>3</v>
      </c>
      <c r="D8997" s="63" t="str">
        <f t="shared" si="448"/>
        <v>UT</v>
      </c>
      <c r="E8997" s="63" t="s">
        <v>1170</v>
      </c>
      <c r="F8997" s="61" t="s">
        <v>909</v>
      </c>
      <c r="G8997" s="61" t="str">
        <f t="shared" si="449"/>
        <v>Gunn Yang</v>
      </c>
    </row>
    <row r="8998" spans="1:7" thickBot="1">
      <c r="A8998" s="62" t="s">
        <v>910</v>
      </c>
      <c r="B8998" s="61" t="s">
        <v>320</v>
      </c>
      <c r="C8998" s="61">
        <f t="shared" si="447"/>
        <v>3</v>
      </c>
      <c r="D8998" s="63" t="str">
        <f t="shared" si="448"/>
        <v>UT</v>
      </c>
      <c r="E8998" s="63" t="s">
        <v>1170</v>
      </c>
      <c r="F8998" s="61" t="s">
        <v>211</v>
      </c>
      <c r="G8998" s="61" t="str">
        <f t="shared" si="449"/>
        <v>Ian Woosnam</v>
      </c>
    </row>
    <row r="8999" spans="1:7" thickBot="1">
      <c r="A8999" s="62" t="s">
        <v>910</v>
      </c>
      <c r="B8999" s="61" t="s">
        <v>320</v>
      </c>
      <c r="C8999" s="61">
        <f t="shared" si="447"/>
        <v>3</v>
      </c>
      <c r="D8999" s="63" t="str">
        <f t="shared" si="448"/>
        <v>UT</v>
      </c>
      <c r="E8999" s="63" t="s">
        <v>1170</v>
      </c>
      <c r="F8999" s="61" t="s">
        <v>199</v>
      </c>
      <c r="G8999" s="61" t="str">
        <f t="shared" si="449"/>
        <v>J.B. Holmes</v>
      </c>
    </row>
    <row r="9000" spans="1:7" thickBot="1">
      <c r="A9000" s="62" t="s">
        <v>910</v>
      </c>
      <c r="B9000" s="61" t="s">
        <v>320</v>
      </c>
      <c r="C9000" s="61">
        <f t="shared" si="447"/>
        <v>3</v>
      </c>
      <c r="D9000" s="63" t="str">
        <f t="shared" si="448"/>
        <v>UT</v>
      </c>
      <c r="E9000" s="63" t="s">
        <v>1170</v>
      </c>
      <c r="F9000" s="61" t="s">
        <v>189</v>
      </c>
      <c r="G9000" s="61" t="str">
        <f t="shared" si="449"/>
        <v>James Hahn</v>
      </c>
    </row>
    <row r="9001" spans="1:7" thickBot="1">
      <c r="A9001" s="62" t="s">
        <v>910</v>
      </c>
      <c r="B9001" s="61" t="s">
        <v>320</v>
      </c>
      <c r="C9001" s="61">
        <f t="shared" si="447"/>
        <v>3</v>
      </c>
      <c r="D9001" s="63" t="str">
        <f t="shared" si="448"/>
        <v>UT</v>
      </c>
      <c r="E9001" s="63" t="s">
        <v>1170</v>
      </c>
      <c r="F9001" s="61" t="s">
        <v>191</v>
      </c>
      <c r="G9001" s="61" t="str">
        <f t="shared" si="449"/>
        <v>Jim Furyk</v>
      </c>
    </row>
    <row r="9002" spans="1:7" thickBot="1">
      <c r="A9002" s="62" t="s">
        <v>910</v>
      </c>
      <c r="B9002" s="61" t="s">
        <v>320</v>
      </c>
      <c r="C9002" s="61">
        <f t="shared" si="447"/>
        <v>3</v>
      </c>
      <c r="D9002" s="63" t="str">
        <f t="shared" si="448"/>
        <v>UT</v>
      </c>
      <c r="E9002" s="63" t="s">
        <v>1170</v>
      </c>
      <c r="F9002" s="61" t="s">
        <v>202</v>
      </c>
      <c r="G9002" s="61" t="str">
        <f t="shared" si="449"/>
        <v>Joost Luiten</v>
      </c>
    </row>
    <row r="9003" spans="1:7" thickBot="1">
      <c r="A9003" s="62" t="s">
        <v>910</v>
      </c>
      <c r="B9003" s="61" t="s">
        <v>320</v>
      </c>
      <c r="C9003" s="61">
        <f t="shared" si="447"/>
        <v>3</v>
      </c>
      <c r="D9003" s="63" t="str">
        <f t="shared" si="448"/>
        <v>UT</v>
      </c>
      <c r="E9003" s="63" t="s">
        <v>1170</v>
      </c>
      <c r="F9003" s="61" t="s">
        <v>209</v>
      </c>
      <c r="G9003" s="61" t="str">
        <f t="shared" si="449"/>
        <v>Jose Maria Olazabal</v>
      </c>
    </row>
    <row r="9004" spans="1:7" thickBot="1">
      <c r="A9004" s="62" t="s">
        <v>910</v>
      </c>
      <c r="B9004" s="61" t="s">
        <v>320</v>
      </c>
      <c r="C9004" s="61">
        <f t="shared" si="447"/>
        <v>3</v>
      </c>
      <c r="D9004" s="63" t="str">
        <f t="shared" si="448"/>
        <v>UT</v>
      </c>
      <c r="E9004" s="63" t="s">
        <v>1170</v>
      </c>
      <c r="F9004" s="61" t="s">
        <v>204</v>
      </c>
      <c r="G9004" s="61" t="str">
        <f t="shared" si="449"/>
        <v>Kevin Stadler</v>
      </c>
    </row>
    <row r="9005" spans="1:7" thickBot="1">
      <c r="A9005" s="62" t="s">
        <v>910</v>
      </c>
      <c r="B9005" s="61" t="s">
        <v>320</v>
      </c>
      <c r="C9005" s="61">
        <f t="shared" si="447"/>
        <v>3</v>
      </c>
      <c r="D9005" s="63" t="str">
        <f t="shared" si="448"/>
        <v>UT</v>
      </c>
      <c r="E9005" s="63" t="s">
        <v>1170</v>
      </c>
      <c r="F9005" s="61" t="s">
        <v>206</v>
      </c>
      <c r="G9005" s="61" t="str">
        <f t="shared" si="449"/>
        <v>Larry Mize</v>
      </c>
    </row>
    <row r="9006" spans="1:7" thickBot="1">
      <c r="A9006" s="62" t="s">
        <v>910</v>
      </c>
      <c r="B9006" s="61" t="s">
        <v>320</v>
      </c>
      <c r="C9006" s="61">
        <f t="shared" si="447"/>
        <v>3</v>
      </c>
      <c r="D9006" s="63" t="str">
        <f t="shared" si="448"/>
        <v>UT</v>
      </c>
      <c r="E9006" s="63" t="s">
        <v>1170</v>
      </c>
      <c r="F9006" s="61" t="s">
        <v>192</v>
      </c>
      <c r="G9006" s="61" t="str">
        <f t="shared" si="449"/>
        <v>Luke Donald</v>
      </c>
    </row>
    <row r="9007" spans="1:7" thickBot="1">
      <c r="A9007" s="62" t="s">
        <v>910</v>
      </c>
      <c r="B9007" s="61" t="s">
        <v>320</v>
      </c>
      <c r="C9007" s="61">
        <f t="shared" si="447"/>
        <v>3</v>
      </c>
      <c r="D9007" s="63" t="str">
        <f t="shared" si="448"/>
        <v>UT</v>
      </c>
      <c r="E9007" s="63" t="s">
        <v>1170</v>
      </c>
      <c r="F9007" s="61" t="s">
        <v>201</v>
      </c>
      <c r="G9007" s="61" t="str">
        <f t="shared" si="449"/>
        <v>Martin Kaymer</v>
      </c>
    </row>
    <row r="9008" spans="1:7" thickBot="1">
      <c r="A9008" s="62" t="s">
        <v>910</v>
      </c>
      <c r="B9008" s="61" t="s">
        <v>320</v>
      </c>
      <c r="C9008" s="61">
        <f t="shared" si="447"/>
        <v>3</v>
      </c>
      <c r="D9008" s="63" t="str">
        <f t="shared" si="448"/>
        <v>UT</v>
      </c>
      <c r="E9008" s="63" t="s">
        <v>1170</v>
      </c>
      <c r="F9008" s="61" t="s">
        <v>203</v>
      </c>
      <c r="G9008" s="61" t="str">
        <f t="shared" si="449"/>
        <v>Matias Dominguez</v>
      </c>
    </row>
    <row r="9009" spans="1:7" thickBot="1">
      <c r="A9009" s="62" t="s">
        <v>910</v>
      </c>
      <c r="B9009" s="61" t="s">
        <v>320</v>
      </c>
      <c r="C9009" s="61">
        <f t="shared" si="447"/>
        <v>3</v>
      </c>
      <c r="D9009" s="63" t="str">
        <f t="shared" si="448"/>
        <v>UT</v>
      </c>
      <c r="E9009" s="63" t="s">
        <v>1170</v>
      </c>
      <c r="F9009" s="61" t="s">
        <v>173</v>
      </c>
      <c r="G9009" s="61" t="str">
        <f t="shared" si="449"/>
        <v>Matt Every</v>
      </c>
    </row>
    <row r="9010" spans="1:7" thickBot="1">
      <c r="A9010" s="62" t="s">
        <v>910</v>
      </c>
      <c r="B9010" s="61" t="s">
        <v>320</v>
      </c>
      <c r="C9010" s="61">
        <f t="shared" si="447"/>
        <v>3</v>
      </c>
      <c r="D9010" s="63" t="str">
        <f t="shared" si="448"/>
        <v>UT</v>
      </c>
      <c r="E9010" s="63" t="s">
        <v>1170</v>
      </c>
      <c r="F9010" s="61" t="s">
        <v>205</v>
      </c>
      <c r="G9010" s="61" t="str">
        <f t="shared" si="449"/>
        <v>Miguel Angel Jimenez</v>
      </c>
    </row>
    <row r="9011" spans="1:7" thickBot="1">
      <c r="A9011" s="62" t="s">
        <v>910</v>
      </c>
      <c r="B9011" s="61" t="s">
        <v>320</v>
      </c>
      <c r="C9011" s="61">
        <f t="shared" si="447"/>
        <v>3</v>
      </c>
      <c r="D9011" s="63" t="str">
        <f t="shared" si="448"/>
        <v>UT</v>
      </c>
      <c r="E9011" s="63" t="s">
        <v>1170</v>
      </c>
      <c r="F9011" s="61" t="s">
        <v>213</v>
      </c>
      <c r="G9011" s="61" t="str">
        <f t="shared" si="449"/>
        <v>Mike Weir</v>
      </c>
    </row>
    <row r="9012" spans="1:7" thickBot="1">
      <c r="A9012" s="62" t="s">
        <v>910</v>
      </c>
      <c r="B9012" s="61" t="s">
        <v>320</v>
      </c>
      <c r="C9012" s="61">
        <f t="shared" si="447"/>
        <v>3</v>
      </c>
      <c r="D9012" s="63" t="str">
        <f t="shared" si="448"/>
        <v>UT</v>
      </c>
      <c r="E9012" s="63" t="s">
        <v>1170</v>
      </c>
      <c r="F9012" s="61" t="s">
        <v>184</v>
      </c>
      <c r="G9012" s="61" t="str">
        <f t="shared" si="449"/>
        <v>Mikko Ilonen</v>
      </c>
    </row>
    <row r="9013" spans="1:7" thickBot="1">
      <c r="A9013" s="62" t="s">
        <v>910</v>
      </c>
      <c r="B9013" s="61" t="s">
        <v>320</v>
      </c>
      <c r="C9013" s="61">
        <f t="shared" si="447"/>
        <v>3</v>
      </c>
      <c r="D9013" s="63" t="str">
        <f t="shared" si="448"/>
        <v>UT</v>
      </c>
      <c r="E9013" s="63" t="s">
        <v>1170</v>
      </c>
      <c r="F9013" s="61" t="s">
        <v>175</v>
      </c>
      <c r="G9013" s="61" t="str">
        <f t="shared" si="449"/>
        <v>Padraig Harrington</v>
      </c>
    </row>
    <row r="9014" spans="1:7" thickBot="1">
      <c r="A9014" s="62" t="s">
        <v>910</v>
      </c>
      <c r="B9014" s="61" t="s">
        <v>320</v>
      </c>
      <c r="C9014" s="61">
        <f t="shared" si="447"/>
        <v>3</v>
      </c>
      <c r="D9014" s="63" t="str">
        <f t="shared" si="448"/>
        <v>UT</v>
      </c>
      <c r="E9014" s="63" t="s">
        <v>1170</v>
      </c>
      <c r="F9014" s="61" t="s">
        <v>214</v>
      </c>
      <c r="G9014" s="61" t="str">
        <f t="shared" si="449"/>
        <v>Robert Streb</v>
      </c>
    </row>
    <row r="9015" spans="1:7" thickBot="1">
      <c r="A9015" s="62" t="s">
        <v>910</v>
      </c>
      <c r="B9015" s="61" t="s">
        <v>320</v>
      </c>
      <c r="C9015" s="61">
        <f t="shared" si="447"/>
        <v>3</v>
      </c>
      <c r="D9015" s="63" t="str">
        <f t="shared" si="448"/>
        <v>UT</v>
      </c>
      <c r="E9015" s="63" t="s">
        <v>1170</v>
      </c>
      <c r="F9015" s="61" t="s">
        <v>197</v>
      </c>
      <c r="G9015" s="61" t="str">
        <f t="shared" si="449"/>
        <v>Sandy Lyle</v>
      </c>
    </row>
    <row r="9016" spans="1:7" thickBot="1">
      <c r="A9016" s="62" t="s">
        <v>910</v>
      </c>
      <c r="B9016" s="61" t="s">
        <v>320</v>
      </c>
      <c r="C9016" s="61">
        <f t="shared" si="447"/>
        <v>3</v>
      </c>
      <c r="D9016" s="63" t="str">
        <f t="shared" si="448"/>
        <v>UT</v>
      </c>
      <c r="E9016" s="63" t="s">
        <v>1170</v>
      </c>
      <c r="F9016" s="61" t="s">
        <v>907</v>
      </c>
      <c r="G9016" s="61" t="str">
        <f t="shared" si="449"/>
        <v>Scott Harvey</v>
      </c>
    </row>
    <row r="9017" spans="1:7" thickBot="1">
      <c r="A9017" s="62" t="s">
        <v>910</v>
      </c>
      <c r="B9017" s="61" t="s">
        <v>320</v>
      </c>
      <c r="C9017" s="61">
        <f t="shared" si="447"/>
        <v>3</v>
      </c>
      <c r="D9017" s="63" t="str">
        <f t="shared" si="448"/>
        <v>UT</v>
      </c>
      <c r="E9017" s="63" t="s">
        <v>1170</v>
      </c>
      <c r="F9017" s="61" t="s">
        <v>176</v>
      </c>
      <c r="G9017" s="61" t="str">
        <f t="shared" si="449"/>
        <v>Shane Lowry</v>
      </c>
    </row>
    <row r="9018" spans="1:7" thickBot="1">
      <c r="A9018" s="62" t="s">
        <v>910</v>
      </c>
      <c r="B9018" s="61" t="s">
        <v>320</v>
      </c>
      <c r="C9018" s="61">
        <f t="shared" si="447"/>
        <v>3</v>
      </c>
      <c r="D9018" s="63" t="str">
        <f t="shared" si="448"/>
        <v>UT</v>
      </c>
      <c r="E9018" s="63" t="s">
        <v>1170</v>
      </c>
      <c r="F9018" s="61" t="s">
        <v>143</v>
      </c>
      <c r="G9018" s="61" t="str">
        <f t="shared" si="449"/>
        <v>Stephen Gallacher</v>
      </c>
    </row>
    <row r="9019" spans="1:7" thickBot="1">
      <c r="A9019" s="62" t="s">
        <v>910</v>
      </c>
      <c r="B9019" s="61" t="s">
        <v>320</v>
      </c>
      <c r="C9019" s="61">
        <f t="shared" si="447"/>
        <v>3</v>
      </c>
      <c r="D9019" s="63" t="str">
        <f t="shared" si="448"/>
        <v>UT</v>
      </c>
      <c r="E9019" s="63" t="s">
        <v>1170</v>
      </c>
      <c r="F9019" s="61" t="s">
        <v>144</v>
      </c>
      <c r="G9019" s="61" t="str">
        <f t="shared" si="449"/>
        <v>Thomas Bjorn</v>
      </c>
    </row>
    <row r="9020" spans="1:7" thickBot="1">
      <c r="A9020" s="62" t="s">
        <v>910</v>
      </c>
      <c r="B9020" s="61" t="s">
        <v>320</v>
      </c>
      <c r="C9020" s="61">
        <f t="shared" si="447"/>
        <v>3</v>
      </c>
      <c r="D9020" s="63" t="str">
        <f t="shared" si="448"/>
        <v>UT</v>
      </c>
      <c r="E9020" s="63" t="s">
        <v>1170</v>
      </c>
      <c r="F9020" s="61" t="s">
        <v>153</v>
      </c>
      <c r="G9020" s="61" t="str">
        <f t="shared" si="449"/>
        <v>Tom Watson</v>
      </c>
    </row>
    <row r="9021" spans="1:7" thickBot="1">
      <c r="A9021" s="62" t="s">
        <v>910</v>
      </c>
      <c r="B9021" s="61" t="s">
        <v>320</v>
      </c>
      <c r="C9021" s="61">
        <f t="shared" si="447"/>
        <v>3</v>
      </c>
      <c r="D9021" s="63" t="str">
        <f t="shared" si="448"/>
        <v>UT</v>
      </c>
      <c r="E9021" s="63" t="s">
        <v>1170</v>
      </c>
      <c r="F9021" s="61" t="s">
        <v>210</v>
      </c>
      <c r="G9021" s="61" t="str">
        <f t="shared" si="449"/>
        <v>Trevor Immelman</v>
      </c>
    </row>
    <row r="9022" spans="1:7" thickBot="1">
      <c r="A9022" s="62" t="s">
        <v>910</v>
      </c>
      <c r="B9022" s="61" t="s">
        <v>320</v>
      </c>
      <c r="C9022" s="61">
        <f t="shared" si="447"/>
        <v>3</v>
      </c>
      <c r="D9022" s="63" t="str">
        <f t="shared" si="448"/>
        <v>UT</v>
      </c>
      <c r="E9022" s="63" t="s">
        <v>1170</v>
      </c>
      <c r="F9022" s="61" t="s">
        <v>181</v>
      </c>
      <c r="G9022" s="61" t="str">
        <f t="shared" si="449"/>
        <v>Victor Dubuisson</v>
      </c>
    </row>
    <row r="9023" spans="1:7" thickBot="1">
      <c r="A9023" s="62" t="s">
        <v>3922</v>
      </c>
      <c r="B9023" s="61">
        <v>1</v>
      </c>
      <c r="C9023" s="61" t="str">
        <f t="shared" si="447"/>
        <v>No Tie</v>
      </c>
      <c r="D9023" s="63">
        <f t="shared" si="448"/>
        <v>1</v>
      </c>
      <c r="E9023" s="63">
        <v>1</v>
      </c>
      <c r="F9023" s="61" t="s">
        <v>126</v>
      </c>
      <c r="G9023" s="61" t="str">
        <f t="shared" si="449"/>
        <v>Jordan Spieth</v>
      </c>
    </row>
    <row r="9024" spans="1:7" thickBot="1">
      <c r="A9024" s="62" t="s">
        <v>3922</v>
      </c>
      <c r="B9024" s="61" t="s">
        <v>271</v>
      </c>
      <c r="C9024" s="61">
        <f t="shared" si="447"/>
        <v>1</v>
      </c>
      <c r="D9024" s="63" t="str">
        <f t="shared" si="448"/>
        <v>2</v>
      </c>
      <c r="E9024" s="63">
        <v>2</v>
      </c>
      <c r="F9024" s="61" t="s">
        <v>129</v>
      </c>
      <c r="G9024" s="61" t="str">
        <f t="shared" si="449"/>
        <v>Justin Rose</v>
      </c>
    </row>
    <row r="9025" spans="1:7" thickBot="1">
      <c r="A9025" s="62" t="s">
        <v>3922</v>
      </c>
      <c r="B9025" s="61" t="s">
        <v>271</v>
      </c>
      <c r="C9025" s="61">
        <f t="shared" si="447"/>
        <v>1</v>
      </c>
      <c r="D9025" s="63" t="str">
        <f t="shared" si="448"/>
        <v>2</v>
      </c>
      <c r="E9025" s="63">
        <v>2</v>
      </c>
      <c r="F9025" s="61" t="s">
        <v>139</v>
      </c>
      <c r="G9025" s="61" t="str">
        <f t="shared" si="449"/>
        <v>Phil Mickelson</v>
      </c>
    </row>
    <row r="9026" spans="1:7" thickBot="1">
      <c r="A9026" s="62" t="s">
        <v>3922</v>
      </c>
      <c r="B9026" s="61">
        <v>4</v>
      </c>
      <c r="C9026" s="61" t="str">
        <f t="shared" si="447"/>
        <v>No Tie</v>
      </c>
      <c r="D9026" s="63">
        <f t="shared" si="448"/>
        <v>4</v>
      </c>
      <c r="E9026" s="63">
        <v>4</v>
      </c>
      <c r="F9026" s="61" t="s">
        <v>142</v>
      </c>
      <c r="G9026" s="61" t="str">
        <f t="shared" si="449"/>
        <v>Rory McIlroy</v>
      </c>
    </row>
    <row r="9027" spans="1:7" thickBot="1">
      <c r="A9027" s="62" t="s">
        <v>3922</v>
      </c>
      <c r="B9027" s="61">
        <v>5</v>
      </c>
      <c r="C9027" s="61" t="str">
        <f t="shared" si="447"/>
        <v>No Tie</v>
      </c>
      <c r="D9027" s="63">
        <f t="shared" si="448"/>
        <v>5</v>
      </c>
      <c r="E9027" s="63">
        <v>5</v>
      </c>
      <c r="F9027" s="61" t="s">
        <v>152</v>
      </c>
      <c r="G9027" s="61" t="str">
        <f t="shared" si="449"/>
        <v>Hideki Matsuyama</v>
      </c>
    </row>
    <row r="9028" spans="1:7" thickBot="1">
      <c r="A9028" s="62" t="s">
        <v>3922</v>
      </c>
      <c r="B9028" s="61" t="s">
        <v>118</v>
      </c>
      <c r="C9028" s="61">
        <f t="shared" si="447"/>
        <v>1</v>
      </c>
      <c r="D9028" s="63" t="str">
        <f t="shared" si="448"/>
        <v>6</v>
      </c>
      <c r="E9028" s="63">
        <v>6</v>
      </c>
      <c r="F9028" s="61" t="s">
        <v>124</v>
      </c>
      <c r="G9028" s="61" t="str">
        <f t="shared" si="449"/>
        <v>Dustin Johnson</v>
      </c>
    </row>
    <row r="9029" spans="1:7" thickBot="1">
      <c r="A9029" s="62" t="s">
        <v>3922</v>
      </c>
      <c r="B9029" s="61" t="s">
        <v>118</v>
      </c>
      <c r="C9029" s="61">
        <f t="shared" si="447"/>
        <v>1</v>
      </c>
      <c r="D9029" s="63" t="str">
        <f t="shared" si="448"/>
        <v>6</v>
      </c>
      <c r="E9029" s="63">
        <v>6</v>
      </c>
      <c r="F9029" s="61" t="s">
        <v>170</v>
      </c>
      <c r="G9029" s="61" t="str">
        <f t="shared" si="449"/>
        <v>Ian Poulter</v>
      </c>
    </row>
    <row r="9030" spans="1:7" thickBot="1">
      <c r="A9030" s="62" t="s">
        <v>3922</v>
      </c>
      <c r="B9030" s="61" t="s">
        <v>118</v>
      </c>
      <c r="C9030" s="61">
        <f t="shared" si="447"/>
        <v>1</v>
      </c>
      <c r="D9030" s="63" t="str">
        <f t="shared" si="448"/>
        <v>6</v>
      </c>
      <c r="E9030" s="63">
        <v>6</v>
      </c>
      <c r="F9030" s="61" t="s">
        <v>119</v>
      </c>
      <c r="G9030" s="61" t="str">
        <f t="shared" si="449"/>
        <v>Paul Casey</v>
      </c>
    </row>
    <row r="9031" spans="1:7" thickBot="1">
      <c r="A9031" s="62" t="s">
        <v>3922</v>
      </c>
      <c r="B9031" s="61" t="s">
        <v>275</v>
      </c>
      <c r="C9031" s="61">
        <f t="shared" si="447"/>
        <v>1</v>
      </c>
      <c r="D9031" s="63" t="str">
        <f t="shared" si="448"/>
        <v>9</v>
      </c>
      <c r="E9031" s="63">
        <v>9</v>
      </c>
      <c r="F9031" s="61" t="s">
        <v>130</v>
      </c>
      <c r="G9031" s="61" t="str">
        <f t="shared" si="449"/>
        <v>Charley Hoffman</v>
      </c>
    </row>
    <row r="9032" spans="1:7" thickBot="1">
      <c r="A9032" s="62" t="s">
        <v>3922</v>
      </c>
      <c r="B9032" s="61" t="s">
        <v>275</v>
      </c>
      <c r="C9032" s="61">
        <f t="shared" si="447"/>
        <v>1</v>
      </c>
      <c r="D9032" s="63" t="str">
        <f t="shared" si="448"/>
        <v>9</v>
      </c>
      <c r="E9032" s="63">
        <v>9</v>
      </c>
      <c r="F9032" s="61" t="s">
        <v>196</v>
      </c>
      <c r="G9032" s="61" t="str">
        <f t="shared" si="449"/>
        <v>Hunter Mahan</v>
      </c>
    </row>
    <row r="9033" spans="1:7" thickBot="1">
      <c r="A9033" s="62" t="s">
        <v>3922</v>
      </c>
      <c r="B9033" s="61" t="s">
        <v>275</v>
      </c>
      <c r="C9033" s="61">
        <f t="shared" si="447"/>
        <v>1</v>
      </c>
      <c r="D9033" s="63" t="str">
        <f t="shared" si="448"/>
        <v>9</v>
      </c>
      <c r="E9033" s="63">
        <v>9</v>
      </c>
      <c r="F9033" s="61" t="s">
        <v>162</v>
      </c>
      <c r="G9033" s="61" t="str">
        <f t="shared" si="449"/>
        <v>Zach Johnson</v>
      </c>
    </row>
    <row r="9034" spans="1:7" thickBot="1">
      <c r="A9034" s="62" t="s">
        <v>3922</v>
      </c>
      <c r="B9034" s="61" t="s">
        <v>134</v>
      </c>
      <c r="C9034" s="61">
        <f t="shared" si="447"/>
        <v>1</v>
      </c>
      <c r="D9034" s="63" t="str">
        <f t="shared" si="448"/>
        <v>12</v>
      </c>
      <c r="E9034" s="63">
        <v>12</v>
      </c>
      <c r="F9034" s="61" t="s">
        <v>122</v>
      </c>
      <c r="G9034" s="61" t="str">
        <f t="shared" si="449"/>
        <v>Bill Haas</v>
      </c>
    </row>
    <row r="9035" spans="1:7" thickBot="1">
      <c r="A9035" s="62" t="s">
        <v>3922</v>
      </c>
      <c r="B9035" s="61" t="s">
        <v>134</v>
      </c>
      <c r="C9035" s="61">
        <f t="shared" si="447"/>
        <v>1</v>
      </c>
      <c r="D9035" s="63" t="str">
        <f t="shared" si="448"/>
        <v>12</v>
      </c>
      <c r="E9035" s="63">
        <v>12</v>
      </c>
      <c r="F9035" s="61" t="s">
        <v>182</v>
      </c>
      <c r="G9035" s="61" t="str">
        <f t="shared" si="449"/>
        <v>Kevin Na</v>
      </c>
    </row>
    <row r="9036" spans="1:7" thickBot="1">
      <c r="A9036" s="62" t="s">
        <v>3922</v>
      </c>
      <c r="B9036" s="61" t="s">
        <v>134</v>
      </c>
      <c r="C9036" s="61">
        <f t="shared" si="447"/>
        <v>1</v>
      </c>
      <c r="D9036" s="63" t="str">
        <f t="shared" si="448"/>
        <v>12</v>
      </c>
      <c r="E9036" s="63">
        <v>12</v>
      </c>
      <c r="F9036" s="61" t="s">
        <v>137</v>
      </c>
      <c r="G9036" s="61" t="str">
        <f t="shared" si="449"/>
        <v>Kevin Streelman</v>
      </c>
    </row>
    <row r="9037" spans="1:7" thickBot="1">
      <c r="A9037" s="62" t="s">
        <v>3922</v>
      </c>
      <c r="B9037" s="61" t="s">
        <v>134</v>
      </c>
      <c r="C9037" s="61">
        <f t="shared" si="447"/>
        <v>1</v>
      </c>
      <c r="D9037" s="63" t="str">
        <f t="shared" si="448"/>
        <v>12</v>
      </c>
      <c r="E9037" s="63">
        <v>12</v>
      </c>
      <c r="F9037" s="61" t="s">
        <v>165</v>
      </c>
      <c r="G9037" s="61" t="str">
        <f t="shared" si="449"/>
        <v>Rickie Fowler</v>
      </c>
    </row>
    <row r="9038" spans="1:7" thickBot="1">
      <c r="A9038" s="62" t="s">
        <v>3922</v>
      </c>
      <c r="B9038" s="61" t="s">
        <v>134</v>
      </c>
      <c r="C9038" s="61">
        <f t="shared" si="447"/>
        <v>1</v>
      </c>
      <c r="D9038" s="63" t="str">
        <f t="shared" si="448"/>
        <v>12</v>
      </c>
      <c r="E9038" s="63">
        <v>12</v>
      </c>
      <c r="F9038" s="61" t="s">
        <v>178</v>
      </c>
      <c r="G9038" s="61" t="str">
        <f t="shared" si="449"/>
        <v>Ryan Moore</v>
      </c>
    </row>
    <row r="9039" spans="1:7" thickBot="1">
      <c r="A9039" s="62" t="s">
        <v>3922</v>
      </c>
      <c r="B9039" s="61" t="s">
        <v>282</v>
      </c>
      <c r="C9039" s="61">
        <f t="shared" si="447"/>
        <v>1</v>
      </c>
      <c r="D9039" s="63" t="str">
        <f t="shared" si="448"/>
        <v>17</v>
      </c>
      <c r="E9039" s="63">
        <v>17</v>
      </c>
      <c r="F9039" s="61" t="s">
        <v>131</v>
      </c>
      <c r="G9039" s="61" t="str">
        <f t="shared" si="449"/>
        <v>Sergio Garcia</v>
      </c>
    </row>
    <row r="9040" spans="1:7" thickBot="1">
      <c r="A9040" s="62" t="s">
        <v>3922</v>
      </c>
      <c r="B9040" s="61" t="s">
        <v>282</v>
      </c>
      <c r="C9040" s="61">
        <f t="shared" si="447"/>
        <v>1</v>
      </c>
      <c r="D9040" s="63" t="str">
        <f t="shared" si="448"/>
        <v>17</v>
      </c>
      <c r="E9040" s="63">
        <v>17</v>
      </c>
      <c r="F9040" s="61" t="s">
        <v>167</v>
      </c>
      <c r="G9040" s="61" t="str">
        <f t="shared" si="449"/>
        <v>Tiger Woods</v>
      </c>
    </row>
    <row r="9041" spans="1:7" thickBot="1">
      <c r="A9041" s="62" t="s">
        <v>3922</v>
      </c>
      <c r="B9041" s="61" t="s">
        <v>283</v>
      </c>
      <c r="C9041" s="61">
        <f t="shared" si="447"/>
        <v>1</v>
      </c>
      <c r="D9041" s="63" t="str">
        <f t="shared" si="448"/>
        <v>19</v>
      </c>
      <c r="E9041" s="63">
        <v>19</v>
      </c>
      <c r="F9041" s="61" t="s">
        <v>172</v>
      </c>
      <c r="G9041" s="61" t="str">
        <f t="shared" si="449"/>
        <v>Henrik Stenson</v>
      </c>
    </row>
    <row r="9042" spans="1:7" thickBot="1">
      <c r="A9042" s="62" t="s">
        <v>3922</v>
      </c>
      <c r="B9042" s="61" t="s">
        <v>283</v>
      </c>
      <c r="C9042" s="61">
        <f t="shared" si="447"/>
        <v>1</v>
      </c>
      <c r="D9042" s="63" t="str">
        <f t="shared" si="448"/>
        <v>19</v>
      </c>
      <c r="E9042" s="63">
        <v>19</v>
      </c>
      <c r="F9042" s="61" t="s">
        <v>136</v>
      </c>
      <c r="G9042" s="61" t="str">
        <f t="shared" si="449"/>
        <v>Louis Oosthuizen</v>
      </c>
    </row>
    <row r="9043" spans="1:7" thickBot="1">
      <c r="A9043" s="62" t="s">
        <v>3922</v>
      </c>
      <c r="B9043" s="61">
        <v>21</v>
      </c>
      <c r="C9043" s="61" t="str">
        <f t="shared" si="447"/>
        <v>No Tie</v>
      </c>
      <c r="D9043" s="63">
        <f t="shared" si="448"/>
        <v>21</v>
      </c>
      <c r="E9043" s="63">
        <v>21</v>
      </c>
      <c r="F9043" s="61" t="s">
        <v>117</v>
      </c>
      <c r="G9043" s="61" t="str">
        <f t="shared" si="449"/>
        <v>Russell Henley</v>
      </c>
    </row>
    <row r="9044" spans="1:7" thickBot="1">
      <c r="A9044" s="62" t="s">
        <v>3922</v>
      </c>
      <c r="B9044" s="61" t="s">
        <v>286</v>
      </c>
      <c r="C9044" s="61">
        <f t="shared" si="447"/>
        <v>1</v>
      </c>
      <c r="D9044" s="63" t="str">
        <f t="shared" si="448"/>
        <v>22</v>
      </c>
      <c r="E9044" s="63">
        <v>22</v>
      </c>
      <c r="F9044" s="61" t="s">
        <v>156</v>
      </c>
      <c r="G9044" s="61" t="str">
        <f t="shared" si="449"/>
        <v>Angel Cabrera</v>
      </c>
    </row>
    <row r="9045" spans="1:7" thickBot="1">
      <c r="A9045" s="62" t="s">
        <v>3922</v>
      </c>
      <c r="B9045" s="61" t="s">
        <v>286</v>
      </c>
      <c r="C9045" s="61">
        <f t="shared" si="447"/>
        <v>1</v>
      </c>
      <c r="D9045" s="63" t="str">
        <f t="shared" si="448"/>
        <v>22</v>
      </c>
      <c r="E9045" s="63">
        <v>22</v>
      </c>
      <c r="F9045" s="61" t="s">
        <v>186</v>
      </c>
      <c r="G9045" s="61" t="str">
        <f t="shared" si="449"/>
        <v>Bernd Wiesberger</v>
      </c>
    </row>
    <row r="9046" spans="1:7" thickBot="1">
      <c r="A9046" s="62" t="s">
        <v>3922</v>
      </c>
      <c r="B9046" s="61" t="s">
        <v>286</v>
      </c>
      <c r="C9046" s="61">
        <f t="shared" si="447"/>
        <v>1</v>
      </c>
      <c r="D9046" s="63" t="str">
        <f t="shared" si="448"/>
        <v>22</v>
      </c>
      <c r="E9046" s="63">
        <v>22</v>
      </c>
      <c r="F9046" s="61" t="s">
        <v>127</v>
      </c>
      <c r="G9046" s="61" t="str">
        <f t="shared" si="449"/>
        <v>Ernie Els</v>
      </c>
    </row>
    <row r="9047" spans="1:7" thickBot="1">
      <c r="A9047" s="62" t="s">
        <v>3922</v>
      </c>
      <c r="B9047" s="61" t="s">
        <v>286</v>
      </c>
      <c r="C9047" s="61">
        <f t="shared" si="447"/>
        <v>1</v>
      </c>
      <c r="D9047" s="63" t="str">
        <f t="shared" si="448"/>
        <v>22</v>
      </c>
      <c r="E9047" s="63">
        <v>22</v>
      </c>
      <c r="F9047" s="61" t="s">
        <v>145</v>
      </c>
      <c r="G9047" s="61" t="str">
        <f t="shared" si="449"/>
        <v>Keegan Bradley</v>
      </c>
    </row>
    <row r="9048" spans="1:7" thickBot="1">
      <c r="A9048" s="62" t="s">
        <v>3922</v>
      </c>
      <c r="B9048" s="61" t="s">
        <v>286</v>
      </c>
      <c r="C9048" s="61">
        <f t="shared" si="447"/>
        <v>1</v>
      </c>
      <c r="D9048" s="63" t="str">
        <f t="shared" si="448"/>
        <v>22</v>
      </c>
      <c r="E9048" s="63">
        <v>22</v>
      </c>
      <c r="F9048" s="61" t="s">
        <v>161</v>
      </c>
      <c r="G9048" s="61" t="str">
        <f t="shared" si="449"/>
        <v>Mark O'Meara</v>
      </c>
    </row>
    <row r="9049" spans="1:7" thickBot="1">
      <c r="A9049" s="62" t="s">
        <v>3922</v>
      </c>
      <c r="B9049" s="61" t="s">
        <v>286</v>
      </c>
      <c r="C9049" s="61">
        <f t="shared" si="447"/>
        <v>1</v>
      </c>
      <c r="D9049" s="63" t="str">
        <f t="shared" si="448"/>
        <v>22</v>
      </c>
      <c r="E9049" s="63">
        <v>22</v>
      </c>
      <c r="F9049" s="61" t="s">
        <v>138</v>
      </c>
      <c r="G9049" s="61" t="str">
        <f t="shared" si="449"/>
        <v>Patrick Reed</v>
      </c>
    </row>
    <row r="9050" spans="1:7" thickBot="1">
      <c r="A9050" s="62" t="s">
        <v>3922</v>
      </c>
      <c r="B9050" s="61" t="s">
        <v>292</v>
      </c>
      <c r="C9050" s="61">
        <f t="shared" si="447"/>
        <v>1</v>
      </c>
      <c r="D9050" s="63" t="str">
        <f t="shared" si="448"/>
        <v>28</v>
      </c>
      <c r="E9050" s="63">
        <v>28</v>
      </c>
      <c r="F9050" s="61" t="s">
        <v>123</v>
      </c>
      <c r="G9050" s="61" t="str">
        <f t="shared" si="449"/>
        <v>Jason Day</v>
      </c>
    </row>
    <row r="9051" spans="1:7" thickBot="1">
      <c r="A9051" s="62" t="s">
        <v>3922</v>
      </c>
      <c r="B9051" s="61" t="s">
        <v>292</v>
      </c>
      <c r="C9051" s="61">
        <f t="shared" si="447"/>
        <v>1</v>
      </c>
      <c r="D9051" s="63" t="str">
        <f t="shared" si="448"/>
        <v>28</v>
      </c>
      <c r="E9051" s="63">
        <v>28</v>
      </c>
      <c r="F9051" s="61" t="s">
        <v>159</v>
      </c>
      <c r="G9051" s="61" t="str">
        <f t="shared" si="449"/>
        <v>Jonas Blixt</v>
      </c>
    </row>
    <row r="9052" spans="1:7" thickBot="1">
      <c r="A9052" s="62" t="s">
        <v>3922</v>
      </c>
      <c r="B9052" s="61" t="s">
        <v>292</v>
      </c>
      <c r="C9052" s="61">
        <f t="shared" si="447"/>
        <v>1</v>
      </c>
      <c r="D9052" s="63" t="str">
        <f t="shared" si="448"/>
        <v>28</v>
      </c>
      <c r="E9052" s="63">
        <v>28</v>
      </c>
      <c r="F9052" s="61" t="s">
        <v>166</v>
      </c>
      <c r="G9052" s="61" t="str">
        <f t="shared" si="449"/>
        <v>Morgan Hoffmann</v>
      </c>
    </row>
    <row r="9053" spans="1:7" thickBot="1">
      <c r="A9053" s="62" t="s">
        <v>3922</v>
      </c>
      <c r="B9053" s="61" t="s">
        <v>292</v>
      </c>
      <c r="C9053" s="61">
        <f t="shared" si="447"/>
        <v>1</v>
      </c>
      <c r="D9053" s="63" t="str">
        <f t="shared" si="448"/>
        <v>28</v>
      </c>
      <c r="E9053" s="63">
        <v>28</v>
      </c>
      <c r="F9053" s="61" t="s">
        <v>174</v>
      </c>
      <c r="G9053" s="61" t="str">
        <f t="shared" si="449"/>
        <v>Steve Stricker</v>
      </c>
    </row>
    <row r="9054" spans="1:7" thickBot="1">
      <c r="A9054" s="62" t="s">
        <v>3922</v>
      </c>
      <c r="B9054" s="61" t="s">
        <v>292</v>
      </c>
      <c r="C9054" s="61">
        <f t="shared" si="447"/>
        <v>1</v>
      </c>
      <c r="D9054" s="63" t="str">
        <f t="shared" si="448"/>
        <v>28</v>
      </c>
      <c r="E9054" s="63">
        <v>28</v>
      </c>
      <c r="F9054" s="61" t="s">
        <v>121</v>
      </c>
      <c r="G9054" s="61" t="str">
        <f t="shared" si="449"/>
        <v>Webb Simpson</v>
      </c>
    </row>
    <row r="9055" spans="1:7" thickBot="1">
      <c r="A9055" s="62" t="s">
        <v>3922</v>
      </c>
      <c r="B9055" s="61" t="s">
        <v>296</v>
      </c>
      <c r="C9055" s="61">
        <f t="shared" si="447"/>
        <v>1</v>
      </c>
      <c r="D9055" s="63" t="str">
        <f t="shared" si="448"/>
        <v>33</v>
      </c>
      <c r="E9055" s="63">
        <v>33</v>
      </c>
      <c r="F9055" s="61" t="s">
        <v>180</v>
      </c>
      <c r="G9055" s="61" t="str">
        <f t="shared" si="449"/>
        <v>Brooks Koepka</v>
      </c>
    </row>
    <row r="9056" spans="1:7" thickBot="1">
      <c r="A9056" s="62" t="s">
        <v>3922</v>
      </c>
      <c r="B9056" s="61" t="s">
        <v>296</v>
      </c>
      <c r="C9056" s="61">
        <f t="shared" si="447"/>
        <v>1</v>
      </c>
      <c r="D9056" s="63" t="str">
        <f t="shared" si="448"/>
        <v>33</v>
      </c>
      <c r="E9056" s="63">
        <v>33</v>
      </c>
      <c r="F9056" s="61" t="s">
        <v>155</v>
      </c>
      <c r="G9056" s="61" t="str">
        <f t="shared" si="449"/>
        <v>Chris Kirk</v>
      </c>
    </row>
    <row r="9057" spans="1:7" thickBot="1">
      <c r="A9057" s="62" t="s">
        <v>3922</v>
      </c>
      <c r="B9057" s="61" t="s">
        <v>296</v>
      </c>
      <c r="C9057" s="61">
        <f t="shared" si="447"/>
        <v>1</v>
      </c>
      <c r="D9057" s="63" t="str">
        <f t="shared" si="448"/>
        <v>33</v>
      </c>
      <c r="E9057" s="63">
        <v>33</v>
      </c>
      <c r="F9057" s="61" t="s">
        <v>183</v>
      </c>
      <c r="G9057" s="61" t="str">
        <f t="shared" si="449"/>
        <v>Jamie Donaldson</v>
      </c>
    </row>
    <row r="9058" spans="1:7" thickBot="1">
      <c r="A9058" s="62" t="s">
        <v>3922</v>
      </c>
      <c r="B9058" s="61" t="s">
        <v>296</v>
      </c>
      <c r="C9058" s="61">
        <f t="shared" si="447"/>
        <v>1</v>
      </c>
      <c r="D9058" s="63" t="str">
        <f t="shared" si="448"/>
        <v>33</v>
      </c>
      <c r="E9058" s="63">
        <v>33</v>
      </c>
      <c r="F9058" s="61" t="s">
        <v>120</v>
      </c>
      <c r="G9058" s="61" t="str">
        <f t="shared" si="449"/>
        <v>Ryan Palmer</v>
      </c>
    </row>
    <row r="9059" spans="1:7" thickBot="1">
      <c r="A9059" s="62" t="s">
        <v>3922</v>
      </c>
      <c r="B9059" s="61" t="s">
        <v>296</v>
      </c>
      <c r="C9059" s="61">
        <f t="shared" si="447"/>
        <v>1</v>
      </c>
      <c r="D9059" s="63" t="str">
        <f t="shared" si="448"/>
        <v>33</v>
      </c>
      <c r="E9059" s="63">
        <v>33</v>
      </c>
      <c r="F9059" s="61" t="s">
        <v>903</v>
      </c>
      <c r="G9059" s="61" t="str">
        <f t="shared" si="449"/>
        <v>Sangmoon Bae</v>
      </c>
    </row>
    <row r="9060" spans="1:7" thickBot="1">
      <c r="A9060" s="62" t="s">
        <v>3922</v>
      </c>
      <c r="B9060" s="61" t="s">
        <v>301</v>
      </c>
      <c r="C9060" s="61">
        <f t="shared" si="447"/>
        <v>1</v>
      </c>
      <c r="D9060" s="63" t="str">
        <f t="shared" si="448"/>
        <v>38</v>
      </c>
      <c r="E9060" s="63">
        <v>38</v>
      </c>
      <c r="F9060" s="61" t="s">
        <v>157</v>
      </c>
      <c r="G9060" s="61" t="str">
        <f t="shared" si="449"/>
        <v>Adam Scott</v>
      </c>
    </row>
    <row r="9061" spans="1:7" thickBot="1">
      <c r="A9061" s="62" t="s">
        <v>3922</v>
      </c>
      <c r="B9061" s="61" t="s">
        <v>301</v>
      </c>
      <c r="C9061" s="61">
        <f t="shared" si="447"/>
        <v>1</v>
      </c>
      <c r="D9061" s="63" t="str">
        <f t="shared" si="448"/>
        <v>38</v>
      </c>
      <c r="E9061" s="63">
        <v>38</v>
      </c>
      <c r="F9061" s="61" t="s">
        <v>147</v>
      </c>
      <c r="G9061" s="61" t="str">
        <f t="shared" si="449"/>
        <v>Bubba Watson</v>
      </c>
    </row>
    <row r="9062" spans="1:7" thickBot="1">
      <c r="A9062" s="62" t="s">
        <v>3922</v>
      </c>
      <c r="B9062" s="61" t="s">
        <v>301</v>
      </c>
      <c r="C9062" s="61">
        <f t="shared" si="447"/>
        <v>1</v>
      </c>
      <c r="D9062" s="63" t="str">
        <f t="shared" si="448"/>
        <v>38</v>
      </c>
      <c r="E9062" s="63">
        <v>38</v>
      </c>
      <c r="F9062" s="61" t="s">
        <v>158</v>
      </c>
      <c r="G9062" s="61" t="str">
        <f t="shared" si="449"/>
        <v>Cameron Tringale</v>
      </c>
    </row>
    <row r="9063" spans="1:7" thickBot="1">
      <c r="A9063" s="62" t="s">
        <v>3922</v>
      </c>
      <c r="B9063" s="61" t="s">
        <v>301</v>
      </c>
      <c r="C9063" s="61">
        <f t="shared" si="447"/>
        <v>1</v>
      </c>
      <c r="D9063" s="63" t="str">
        <f t="shared" si="448"/>
        <v>38</v>
      </c>
      <c r="E9063" s="63">
        <v>38</v>
      </c>
      <c r="F9063" s="61" t="s">
        <v>146</v>
      </c>
      <c r="G9063" s="61" t="str">
        <f t="shared" si="449"/>
        <v>Charl Schwartzel</v>
      </c>
    </row>
    <row r="9064" spans="1:7" thickBot="1">
      <c r="A9064" s="62" t="s">
        <v>3922</v>
      </c>
      <c r="B9064" s="61" t="s">
        <v>301</v>
      </c>
      <c r="C9064" s="61">
        <f t="shared" si="447"/>
        <v>1</v>
      </c>
      <c r="D9064" s="63" t="str">
        <f t="shared" si="448"/>
        <v>38</v>
      </c>
      <c r="E9064" s="63">
        <v>38</v>
      </c>
      <c r="F9064" s="61" t="s">
        <v>148</v>
      </c>
      <c r="G9064" s="61" t="str">
        <f t="shared" si="449"/>
        <v>Danny Willett</v>
      </c>
    </row>
    <row r="9065" spans="1:7" thickBot="1">
      <c r="A9065" s="62" t="s">
        <v>3922</v>
      </c>
      <c r="B9065" s="61" t="s">
        <v>301</v>
      </c>
      <c r="C9065" s="61">
        <f t="shared" si="447"/>
        <v>1</v>
      </c>
      <c r="D9065" s="63" t="str">
        <f t="shared" si="448"/>
        <v>38</v>
      </c>
      <c r="E9065" s="63">
        <v>38</v>
      </c>
      <c r="F9065" s="61" t="s">
        <v>171</v>
      </c>
      <c r="G9065" s="61" t="str">
        <f t="shared" si="449"/>
        <v>Jimmy Walker</v>
      </c>
    </row>
    <row r="9066" spans="1:7" thickBot="1">
      <c r="A9066" s="62" t="s">
        <v>3922</v>
      </c>
      <c r="B9066" s="61" t="s">
        <v>301</v>
      </c>
      <c r="C9066" s="61">
        <f t="shared" si="447"/>
        <v>1</v>
      </c>
      <c r="D9066" s="63" t="str">
        <f t="shared" si="448"/>
        <v>38</v>
      </c>
      <c r="E9066" s="63">
        <v>38</v>
      </c>
      <c r="F9066" s="61" t="s">
        <v>149</v>
      </c>
      <c r="G9066" s="61" t="str">
        <f t="shared" si="449"/>
        <v>John Senden</v>
      </c>
    </row>
    <row r="9067" spans="1:7" thickBot="1">
      <c r="A9067" s="62" t="s">
        <v>3922</v>
      </c>
      <c r="B9067" s="61" t="s">
        <v>301</v>
      </c>
      <c r="C9067" s="61">
        <f t="shared" si="447"/>
        <v>1</v>
      </c>
      <c r="D9067" s="63" t="str">
        <f t="shared" si="448"/>
        <v>38</v>
      </c>
      <c r="E9067" s="63">
        <v>38</v>
      </c>
      <c r="F9067" s="61" t="s">
        <v>125</v>
      </c>
      <c r="G9067" s="61" t="str">
        <f t="shared" si="449"/>
        <v>Seung-Yul Noh</v>
      </c>
    </row>
    <row r="9068" spans="1:7" thickBot="1">
      <c r="A9068" s="62" t="s">
        <v>3922</v>
      </c>
      <c r="B9068" s="61" t="s">
        <v>308</v>
      </c>
      <c r="C9068" s="61">
        <f t="shared" si="447"/>
        <v>1</v>
      </c>
      <c r="D9068" s="63" t="str">
        <f t="shared" si="448"/>
        <v>46</v>
      </c>
      <c r="E9068" s="63">
        <v>46</v>
      </c>
      <c r="F9068" s="61" t="s">
        <v>169</v>
      </c>
      <c r="G9068" s="61" t="str">
        <f t="shared" si="449"/>
        <v>Lee Westwood</v>
      </c>
    </row>
    <row r="9069" spans="1:7" thickBot="1">
      <c r="A9069" s="62" t="s">
        <v>3922</v>
      </c>
      <c r="B9069" s="61" t="s">
        <v>308</v>
      </c>
      <c r="C9069" s="61">
        <f t="shared" si="447"/>
        <v>1</v>
      </c>
      <c r="D9069" s="63" t="str">
        <f t="shared" ref="D9069:D9119" si="450">IF(C9069="No Tie",B9069,RIGHT(B9069,LEN(B9069)-1))</f>
        <v>46</v>
      </c>
      <c r="E9069" s="63">
        <v>46</v>
      </c>
      <c r="F9069" s="61" t="s">
        <v>160</v>
      </c>
      <c r="G9069" s="61" t="str">
        <f t="shared" si="449"/>
        <v>Matt Kuchar</v>
      </c>
    </row>
    <row r="9070" spans="1:7" thickBot="1">
      <c r="A9070" s="62" t="s">
        <v>3922</v>
      </c>
      <c r="B9070" s="61">
        <v>48</v>
      </c>
      <c r="C9070" s="61" t="str">
        <f t="shared" si="447"/>
        <v>No Tie</v>
      </c>
      <c r="D9070" s="63">
        <f t="shared" si="450"/>
        <v>48</v>
      </c>
      <c r="E9070" s="63">
        <v>48</v>
      </c>
      <c r="F9070" s="61" t="s">
        <v>193</v>
      </c>
      <c r="G9070" s="61" t="str">
        <f t="shared" si="449"/>
        <v>Geoff Ogilvy</v>
      </c>
    </row>
    <row r="9071" spans="1:7" thickBot="1">
      <c r="A9071" s="62" t="s">
        <v>3922</v>
      </c>
      <c r="B9071" s="61" t="s">
        <v>311</v>
      </c>
      <c r="C9071" s="61">
        <f t="shared" si="447"/>
        <v>1</v>
      </c>
      <c r="D9071" s="63" t="str">
        <f t="shared" si="450"/>
        <v>49</v>
      </c>
      <c r="E9071" s="63">
        <v>49</v>
      </c>
      <c r="F9071" s="61" t="s">
        <v>141</v>
      </c>
      <c r="G9071" s="61" t="str">
        <f t="shared" si="449"/>
        <v>Anirban Lahiri</v>
      </c>
    </row>
    <row r="9072" spans="1:7" thickBot="1">
      <c r="A9072" s="62" t="s">
        <v>3922</v>
      </c>
      <c r="B9072" s="61" t="s">
        <v>311</v>
      </c>
      <c r="C9072" s="61">
        <f t="shared" si="447"/>
        <v>1</v>
      </c>
      <c r="D9072" s="63" t="str">
        <f t="shared" si="450"/>
        <v>49</v>
      </c>
      <c r="E9072" s="63">
        <v>49</v>
      </c>
      <c r="F9072" s="61" t="s">
        <v>188</v>
      </c>
      <c r="G9072" s="61" t="str">
        <f t="shared" si="449"/>
        <v>Jason Dufner</v>
      </c>
    </row>
    <row r="9073" spans="1:7" thickBot="1">
      <c r="A9073" s="62" t="s">
        <v>3922</v>
      </c>
      <c r="B9073" s="61">
        <v>51</v>
      </c>
      <c r="C9073" s="61" t="str">
        <f t="shared" si="447"/>
        <v>No Tie</v>
      </c>
      <c r="D9073" s="63">
        <f t="shared" si="450"/>
        <v>51</v>
      </c>
      <c r="E9073" s="63">
        <v>51</v>
      </c>
      <c r="F9073" s="61" t="s">
        <v>168</v>
      </c>
      <c r="G9073" s="61" t="str">
        <f t="shared" si="449"/>
        <v>Erik Compton</v>
      </c>
    </row>
    <row r="9074" spans="1:7" thickBot="1">
      <c r="A9074" s="62" t="s">
        <v>3922</v>
      </c>
      <c r="B9074" s="61" t="s">
        <v>319</v>
      </c>
      <c r="C9074" s="61">
        <f t="shared" si="447"/>
        <v>1</v>
      </c>
      <c r="D9074" s="63" t="str">
        <f t="shared" si="450"/>
        <v>52</v>
      </c>
      <c r="E9074" s="63">
        <v>52</v>
      </c>
      <c r="F9074" s="61" t="s">
        <v>177</v>
      </c>
      <c r="G9074" s="61" t="str">
        <f t="shared" si="449"/>
        <v>Darren Clarke</v>
      </c>
    </row>
    <row r="9075" spans="1:7" thickBot="1">
      <c r="A9075" s="62" t="s">
        <v>3922</v>
      </c>
      <c r="B9075" s="61" t="s">
        <v>319</v>
      </c>
      <c r="C9075" s="61">
        <f t="shared" si="447"/>
        <v>1</v>
      </c>
      <c r="D9075" s="63" t="str">
        <f t="shared" si="450"/>
        <v>52</v>
      </c>
      <c r="E9075" s="63">
        <v>52</v>
      </c>
      <c r="F9075" s="61" t="s">
        <v>150</v>
      </c>
      <c r="G9075" s="61" t="str">
        <f t="shared" si="449"/>
        <v>Graeme McDowell</v>
      </c>
    </row>
    <row r="9076" spans="1:7" thickBot="1">
      <c r="A9076" s="62" t="s">
        <v>3922</v>
      </c>
      <c r="B9076" s="61">
        <v>54</v>
      </c>
      <c r="C9076" s="61" t="str">
        <f t="shared" si="447"/>
        <v>No Tie</v>
      </c>
      <c r="D9076" s="63">
        <f t="shared" si="450"/>
        <v>54</v>
      </c>
      <c r="E9076" s="63">
        <v>54</v>
      </c>
      <c r="F9076" s="61" t="s">
        <v>194</v>
      </c>
      <c r="G9076" s="61" t="str">
        <f t="shared" si="449"/>
        <v>Vijay Singh</v>
      </c>
    </row>
    <row r="9077" spans="1:7" thickBot="1">
      <c r="A9077" s="62" t="s">
        <v>3922</v>
      </c>
      <c r="B9077" s="61">
        <v>55</v>
      </c>
      <c r="C9077" s="61" t="str">
        <f t="shared" si="447"/>
        <v>No Tie</v>
      </c>
      <c r="D9077" s="63">
        <f t="shared" si="450"/>
        <v>55</v>
      </c>
      <c r="E9077" s="63">
        <v>55</v>
      </c>
      <c r="F9077" s="61" t="s">
        <v>198</v>
      </c>
      <c r="G9077" s="61" t="str">
        <f t="shared" si="449"/>
        <v>Thongchai Jaidee</v>
      </c>
    </row>
    <row r="9078" spans="1:7" thickBot="1">
      <c r="A9078" s="62" t="s">
        <v>3922</v>
      </c>
      <c r="B9078" s="61" t="s">
        <v>320</v>
      </c>
      <c r="C9078" s="61">
        <f t="shared" si="447"/>
        <v>3</v>
      </c>
      <c r="D9078" s="63" t="str">
        <f t="shared" si="450"/>
        <v>UT</v>
      </c>
      <c r="E9078" s="63" t="s">
        <v>1170</v>
      </c>
      <c r="F9078" s="61" t="s">
        <v>906</v>
      </c>
      <c r="G9078" s="61" t="str">
        <f t="shared" si="449"/>
        <v>Anthony Murdaca</v>
      </c>
    </row>
    <row r="9079" spans="1:7" thickBot="1">
      <c r="A9079" s="62" t="s">
        <v>3922</v>
      </c>
      <c r="B9079" s="61" t="s">
        <v>320</v>
      </c>
      <c r="C9079" s="61">
        <f t="shared" si="447"/>
        <v>3</v>
      </c>
      <c r="D9079" s="63" t="str">
        <f t="shared" si="450"/>
        <v>UT</v>
      </c>
      <c r="E9079" s="63" t="s">
        <v>1170</v>
      </c>
      <c r="F9079" s="61" t="s">
        <v>207</v>
      </c>
      <c r="G9079" s="61" t="str">
        <f t="shared" si="449"/>
        <v>Ben Crane</v>
      </c>
    </row>
    <row r="9080" spans="1:7" thickBot="1">
      <c r="A9080" s="62" t="s">
        <v>3922</v>
      </c>
      <c r="B9080" s="61" t="s">
        <v>320</v>
      </c>
      <c r="C9080" s="61">
        <f t="shared" si="447"/>
        <v>3</v>
      </c>
      <c r="D9080" s="63" t="str">
        <f t="shared" si="450"/>
        <v>UT</v>
      </c>
      <c r="E9080" s="63" t="s">
        <v>1170</v>
      </c>
      <c r="F9080" s="61" t="s">
        <v>215</v>
      </c>
      <c r="G9080" s="61" t="str">
        <f t="shared" si="449"/>
        <v>Ben Crenshaw</v>
      </c>
    </row>
    <row r="9081" spans="1:7" thickBot="1">
      <c r="A9081" s="62" t="s">
        <v>3922</v>
      </c>
      <c r="B9081" s="61" t="s">
        <v>320</v>
      </c>
      <c r="C9081" s="61">
        <f t="shared" si="447"/>
        <v>3</v>
      </c>
      <c r="D9081" s="63" t="str">
        <f t="shared" si="450"/>
        <v>UT</v>
      </c>
      <c r="E9081" s="63" t="s">
        <v>1170</v>
      </c>
      <c r="F9081" s="61" t="s">
        <v>190</v>
      </c>
      <c r="G9081" s="61" t="str">
        <f t="shared" si="449"/>
        <v>Ben Martin</v>
      </c>
    </row>
    <row r="9082" spans="1:7" thickBot="1">
      <c r="A9082" s="62" t="s">
        <v>3922</v>
      </c>
      <c r="B9082" s="61" t="s">
        <v>320</v>
      </c>
      <c r="C9082" s="61">
        <f t="shared" si="447"/>
        <v>3</v>
      </c>
      <c r="D9082" s="63" t="str">
        <f t="shared" si="450"/>
        <v>UT</v>
      </c>
      <c r="E9082" s="63" t="s">
        <v>1170</v>
      </c>
      <c r="F9082" s="61" t="s">
        <v>179</v>
      </c>
      <c r="G9082" s="61" t="str">
        <f t="shared" si="449"/>
        <v>Bernhard Langer</v>
      </c>
    </row>
    <row r="9083" spans="1:7" thickBot="1">
      <c r="A9083" s="62" t="s">
        <v>3922</v>
      </c>
      <c r="B9083" s="61" t="s">
        <v>320</v>
      </c>
      <c r="C9083" s="61">
        <f t="shared" si="447"/>
        <v>3</v>
      </c>
      <c r="D9083" s="63" t="str">
        <f t="shared" si="450"/>
        <v>UT</v>
      </c>
      <c r="E9083" s="63" t="s">
        <v>1170</v>
      </c>
      <c r="F9083" s="61" t="s">
        <v>135</v>
      </c>
      <c r="G9083" s="61" t="str">
        <f t="shared" si="449"/>
        <v>Billy Horschel</v>
      </c>
    </row>
    <row r="9084" spans="1:7" thickBot="1">
      <c r="A9084" s="62" t="s">
        <v>3922</v>
      </c>
      <c r="B9084" s="61" t="s">
        <v>320</v>
      </c>
      <c r="C9084" s="61">
        <f t="shared" si="447"/>
        <v>3</v>
      </c>
      <c r="D9084" s="63" t="str">
        <f t="shared" si="450"/>
        <v>UT</v>
      </c>
      <c r="E9084" s="63" t="s">
        <v>1170</v>
      </c>
      <c r="F9084" s="61" t="s">
        <v>908</v>
      </c>
      <c r="G9084" s="61" t="str">
        <f t="shared" si="449"/>
        <v>Bradley Neil</v>
      </c>
    </row>
    <row r="9085" spans="1:7" thickBot="1">
      <c r="A9085" s="62" t="s">
        <v>3922</v>
      </c>
      <c r="B9085" s="61" t="s">
        <v>320</v>
      </c>
      <c r="C9085" s="61">
        <f t="shared" si="447"/>
        <v>3</v>
      </c>
      <c r="D9085" s="63" t="str">
        <f t="shared" si="450"/>
        <v>UT</v>
      </c>
      <c r="E9085" s="63" t="s">
        <v>1170</v>
      </c>
      <c r="F9085" s="61" t="s">
        <v>195</v>
      </c>
      <c r="G9085" s="61" t="str">
        <f t="shared" si="449"/>
        <v>Branden Grace</v>
      </c>
    </row>
    <row r="9086" spans="1:7" thickBot="1">
      <c r="A9086" s="62" t="s">
        <v>3922</v>
      </c>
      <c r="B9086" s="61" t="s">
        <v>320</v>
      </c>
      <c r="C9086" s="61">
        <f t="shared" si="447"/>
        <v>3</v>
      </c>
      <c r="D9086" s="63" t="str">
        <f t="shared" si="450"/>
        <v>UT</v>
      </c>
      <c r="E9086" s="63" t="s">
        <v>1170</v>
      </c>
      <c r="F9086" s="61" t="s">
        <v>185</v>
      </c>
      <c r="G9086" s="61" t="str">
        <f t="shared" si="449"/>
        <v>Brandt Snedeker</v>
      </c>
    </row>
    <row r="9087" spans="1:7" thickBot="1">
      <c r="A9087" s="62" t="s">
        <v>3922</v>
      </c>
      <c r="B9087" s="61" t="s">
        <v>320</v>
      </c>
      <c r="C9087" s="61">
        <f t="shared" si="447"/>
        <v>3</v>
      </c>
      <c r="D9087" s="63" t="str">
        <f t="shared" si="450"/>
        <v>UT</v>
      </c>
      <c r="E9087" s="63" t="s">
        <v>1170</v>
      </c>
      <c r="F9087" s="61" t="s">
        <v>212</v>
      </c>
      <c r="G9087" s="61" t="str">
        <f t="shared" si="449"/>
        <v>Brendon Todd</v>
      </c>
    </row>
    <row r="9088" spans="1:7" thickBot="1">
      <c r="A9088" s="62" t="s">
        <v>3922</v>
      </c>
      <c r="B9088" s="61" t="s">
        <v>320</v>
      </c>
      <c r="C9088" s="61">
        <f t="shared" si="447"/>
        <v>3</v>
      </c>
      <c r="D9088" s="63" t="str">
        <f t="shared" si="450"/>
        <v>UT</v>
      </c>
      <c r="E9088" s="63" t="s">
        <v>1170</v>
      </c>
      <c r="F9088" s="61" t="s">
        <v>200</v>
      </c>
      <c r="G9088" s="61" t="str">
        <f t="shared" si="449"/>
        <v>Brian Harman</v>
      </c>
    </row>
    <row r="9089" spans="1:7" thickBot="1">
      <c r="A9089" s="62" t="s">
        <v>3922</v>
      </c>
      <c r="B9089" s="61" t="s">
        <v>320</v>
      </c>
      <c r="C9089" s="61">
        <f t="shared" si="447"/>
        <v>3</v>
      </c>
      <c r="D9089" s="63" t="str">
        <f t="shared" si="450"/>
        <v>UT</v>
      </c>
      <c r="E9089" s="63" t="s">
        <v>1170</v>
      </c>
      <c r="F9089" s="61" t="s">
        <v>905</v>
      </c>
      <c r="G9089" s="61" t="str">
        <f t="shared" si="449"/>
        <v>Byron Meth</v>
      </c>
    </row>
    <row r="9090" spans="1:7" thickBot="1">
      <c r="A9090" s="62" t="s">
        <v>3922</v>
      </c>
      <c r="B9090" s="61" t="s">
        <v>320</v>
      </c>
      <c r="C9090" s="61">
        <f t="shared" si="447"/>
        <v>3</v>
      </c>
      <c r="D9090" s="63" t="str">
        <f t="shared" si="450"/>
        <v>UT</v>
      </c>
      <c r="E9090" s="63" t="s">
        <v>1170</v>
      </c>
      <c r="F9090" s="61" t="s">
        <v>163</v>
      </c>
      <c r="G9090" s="61" t="str">
        <f t="shared" si="449"/>
        <v>Camilo Villegas</v>
      </c>
    </row>
    <row r="9091" spans="1:7" thickBot="1">
      <c r="A9091" s="62" t="s">
        <v>3922</v>
      </c>
      <c r="B9091" s="61" t="s">
        <v>320</v>
      </c>
      <c r="C9091" s="61">
        <f t="shared" si="447"/>
        <v>3</v>
      </c>
      <c r="D9091" s="63" t="str">
        <f t="shared" si="450"/>
        <v>UT</v>
      </c>
      <c r="E9091" s="63" t="s">
        <v>1170</v>
      </c>
      <c r="F9091" s="61" t="s">
        <v>904</v>
      </c>
      <c r="G9091" s="61" t="str">
        <f t="shared" si="449"/>
        <v>Corey Conners</v>
      </c>
    </row>
    <row r="9092" spans="1:7" thickBot="1">
      <c r="A9092" s="62" t="s">
        <v>3922</v>
      </c>
      <c r="B9092" s="61" t="s">
        <v>320</v>
      </c>
      <c r="C9092" s="61">
        <f t="shared" si="447"/>
        <v>3</v>
      </c>
      <c r="D9092" s="63" t="str">
        <f t="shared" si="450"/>
        <v>UT</v>
      </c>
      <c r="E9092" s="63" t="s">
        <v>1170</v>
      </c>
      <c r="F9092" s="61" t="s">
        <v>208</v>
      </c>
      <c r="G9092" s="61" t="str">
        <f t="shared" si="449"/>
        <v>Fred Couples</v>
      </c>
    </row>
    <row r="9093" spans="1:7" thickBot="1">
      <c r="A9093" s="62" t="s">
        <v>3922</v>
      </c>
      <c r="B9093" s="61" t="s">
        <v>320</v>
      </c>
      <c r="C9093" s="61">
        <f t="shared" si="447"/>
        <v>3</v>
      </c>
      <c r="D9093" s="63" t="str">
        <f t="shared" si="450"/>
        <v>UT</v>
      </c>
      <c r="E9093" s="63" t="s">
        <v>1170</v>
      </c>
      <c r="F9093" s="61" t="s">
        <v>151</v>
      </c>
      <c r="G9093" s="61" t="str">
        <f t="shared" si="449"/>
        <v>Gary Woodland</v>
      </c>
    </row>
    <row r="9094" spans="1:7" thickBot="1">
      <c r="A9094" s="62" t="s">
        <v>3922</v>
      </c>
      <c r="B9094" s="61" t="s">
        <v>320</v>
      </c>
      <c r="C9094" s="61">
        <f t="shared" si="447"/>
        <v>3</v>
      </c>
      <c r="D9094" s="63" t="str">
        <f t="shared" si="450"/>
        <v>UT</v>
      </c>
      <c r="E9094" s="63" t="s">
        <v>1170</v>
      </c>
      <c r="F9094" s="61" t="s">
        <v>909</v>
      </c>
      <c r="G9094" s="61" t="str">
        <f t="shared" si="449"/>
        <v>Gunn Yang</v>
      </c>
    </row>
    <row r="9095" spans="1:7" thickBot="1">
      <c r="A9095" s="62" t="s">
        <v>3922</v>
      </c>
      <c r="B9095" s="61" t="s">
        <v>320</v>
      </c>
      <c r="C9095" s="61">
        <f t="shared" si="447"/>
        <v>3</v>
      </c>
      <c r="D9095" s="63" t="str">
        <f t="shared" si="450"/>
        <v>UT</v>
      </c>
      <c r="E9095" s="63" t="s">
        <v>1170</v>
      </c>
      <c r="F9095" s="61" t="s">
        <v>211</v>
      </c>
      <c r="G9095" s="61" t="str">
        <f t="shared" si="449"/>
        <v>Ian Woosnam</v>
      </c>
    </row>
    <row r="9096" spans="1:7" thickBot="1">
      <c r="A9096" s="62" t="s">
        <v>3922</v>
      </c>
      <c r="B9096" s="61" t="s">
        <v>320</v>
      </c>
      <c r="C9096" s="61">
        <f t="shared" si="447"/>
        <v>3</v>
      </c>
      <c r="D9096" s="63" t="str">
        <f t="shared" si="450"/>
        <v>UT</v>
      </c>
      <c r="E9096" s="63" t="s">
        <v>1170</v>
      </c>
      <c r="F9096" s="61" t="s">
        <v>199</v>
      </c>
      <c r="G9096" s="61" t="str">
        <f t="shared" si="449"/>
        <v>J.B. Holmes</v>
      </c>
    </row>
    <row r="9097" spans="1:7" thickBot="1">
      <c r="A9097" s="62" t="s">
        <v>3922</v>
      </c>
      <c r="B9097" s="61" t="s">
        <v>320</v>
      </c>
      <c r="C9097" s="61">
        <f t="shared" si="447"/>
        <v>3</v>
      </c>
      <c r="D9097" s="63" t="str">
        <f t="shared" si="450"/>
        <v>UT</v>
      </c>
      <c r="E9097" s="63" t="s">
        <v>1170</v>
      </c>
      <c r="F9097" s="61" t="s">
        <v>189</v>
      </c>
      <c r="G9097" s="61" t="str">
        <f t="shared" si="449"/>
        <v>James Hahn</v>
      </c>
    </row>
    <row r="9098" spans="1:7" thickBot="1">
      <c r="A9098" s="62" t="s">
        <v>3922</v>
      </c>
      <c r="B9098" s="61" t="s">
        <v>320</v>
      </c>
      <c r="C9098" s="61">
        <f t="shared" si="447"/>
        <v>3</v>
      </c>
      <c r="D9098" s="63" t="str">
        <f t="shared" si="450"/>
        <v>UT</v>
      </c>
      <c r="E9098" s="63" t="s">
        <v>1170</v>
      </c>
      <c r="F9098" s="61" t="s">
        <v>191</v>
      </c>
      <c r="G9098" s="61" t="str">
        <f t="shared" si="449"/>
        <v>Jim Furyk</v>
      </c>
    </row>
    <row r="9099" spans="1:7" thickBot="1">
      <c r="A9099" s="62" t="s">
        <v>3922</v>
      </c>
      <c r="B9099" s="61" t="s">
        <v>320</v>
      </c>
      <c r="C9099" s="61">
        <f t="shared" si="447"/>
        <v>3</v>
      </c>
      <c r="D9099" s="63" t="str">
        <f t="shared" si="450"/>
        <v>UT</v>
      </c>
      <c r="E9099" s="63" t="s">
        <v>1170</v>
      </c>
      <c r="F9099" s="61" t="s">
        <v>202</v>
      </c>
      <c r="G9099" s="61" t="str">
        <f t="shared" si="449"/>
        <v>Joost Luiten</v>
      </c>
    </row>
    <row r="9100" spans="1:7" thickBot="1">
      <c r="A9100" s="62" t="s">
        <v>3922</v>
      </c>
      <c r="B9100" s="61" t="s">
        <v>320</v>
      </c>
      <c r="C9100" s="61">
        <f t="shared" si="447"/>
        <v>3</v>
      </c>
      <c r="D9100" s="63" t="str">
        <f t="shared" si="450"/>
        <v>UT</v>
      </c>
      <c r="E9100" s="63" t="s">
        <v>1170</v>
      </c>
      <c r="F9100" s="61" t="s">
        <v>209</v>
      </c>
      <c r="G9100" s="61" t="str">
        <f t="shared" si="449"/>
        <v>Jose Maria Olazabal</v>
      </c>
    </row>
    <row r="9101" spans="1:7" thickBot="1">
      <c r="A9101" s="62" t="s">
        <v>3922</v>
      </c>
      <c r="B9101" s="61" t="s">
        <v>320</v>
      </c>
      <c r="C9101" s="61">
        <f t="shared" si="447"/>
        <v>3</v>
      </c>
      <c r="D9101" s="63" t="str">
        <f t="shared" si="450"/>
        <v>UT</v>
      </c>
      <c r="E9101" s="63" t="s">
        <v>1170</v>
      </c>
      <c r="F9101" s="61" t="s">
        <v>204</v>
      </c>
      <c r="G9101" s="61" t="str">
        <f t="shared" si="449"/>
        <v>Kevin Stadler</v>
      </c>
    </row>
    <row r="9102" spans="1:7" thickBot="1">
      <c r="A9102" s="62" t="s">
        <v>3922</v>
      </c>
      <c r="B9102" s="61" t="s">
        <v>320</v>
      </c>
      <c r="C9102" s="61">
        <f t="shared" si="447"/>
        <v>3</v>
      </c>
      <c r="D9102" s="63" t="str">
        <f t="shared" si="450"/>
        <v>UT</v>
      </c>
      <c r="E9102" s="63" t="s">
        <v>1170</v>
      </c>
      <c r="F9102" s="61" t="s">
        <v>206</v>
      </c>
      <c r="G9102" s="61" t="str">
        <f t="shared" si="449"/>
        <v>Larry Mize</v>
      </c>
    </row>
    <row r="9103" spans="1:7" thickBot="1">
      <c r="A9103" s="62" t="s">
        <v>3922</v>
      </c>
      <c r="B9103" s="61" t="s">
        <v>320</v>
      </c>
      <c r="C9103" s="61">
        <f t="shared" si="447"/>
        <v>3</v>
      </c>
      <c r="D9103" s="63" t="str">
        <f t="shared" si="450"/>
        <v>UT</v>
      </c>
      <c r="E9103" s="63" t="s">
        <v>1170</v>
      </c>
      <c r="F9103" s="61" t="s">
        <v>192</v>
      </c>
      <c r="G9103" s="61" t="str">
        <f t="shared" si="449"/>
        <v>Luke Donald</v>
      </c>
    </row>
    <row r="9104" spans="1:7" thickBot="1">
      <c r="A9104" s="62" t="s">
        <v>3922</v>
      </c>
      <c r="B9104" s="61" t="s">
        <v>320</v>
      </c>
      <c r="C9104" s="61">
        <f t="shared" si="447"/>
        <v>3</v>
      </c>
      <c r="D9104" s="63" t="str">
        <f t="shared" si="450"/>
        <v>UT</v>
      </c>
      <c r="E9104" s="63" t="s">
        <v>1170</v>
      </c>
      <c r="F9104" s="61" t="s">
        <v>201</v>
      </c>
      <c r="G9104" s="61" t="str">
        <f t="shared" si="449"/>
        <v>Martin Kaymer</v>
      </c>
    </row>
    <row r="9105" spans="1:7" thickBot="1">
      <c r="A9105" s="62" t="s">
        <v>3922</v>
      </c>
      <c r="B9105" s="61" t="s">
        <v>320</v>
      </c>
      <c r="C9105" s="61">
        <f t="shared" si="447"/>
        <v>3</v>
      </c>
      <c r="D9105" s="63" t="str">
        <f t="shared" si="450"/>
        <v>UT</v>
      </c>
      <c r="E9105" s="63" t="s">
        <v>1170</v>
      </c>
      <c r="F9105" s="61" t="s">
        <v>203</v>
      </c>
      <c r="G9105" s="61" t="str">
        <f t="shared" si="449"/>
        <v>Matias Dominguez</v>
      </c>
    </row>
    <row r="9106" spans="1:7" thickBot="1">
      <c r="A9106" s="62" t="s">
        <v>3922</v>
      </c>
      <c r="B9106" s="61" t="s">
        <v>320</v>
      </c>
      <c r="C9106" s="61">
        <f t="shared" si="447"/>
        <v>3</v>
      </c>
      <c r="D9106" s="63" t="str">
        <f t="shared" si="450"/>
        <v>UT</v>
      </c>
      <c r="E9106" s="63" t="s">
        <v>1170</v>
      </c>
      <c r="F9106" s="61" t="s">
        <v>173</v>
      </c>
      <c r="G9106" s="61" t="str">
        <f t="shared" si="449"/>
        <v>Matt Every</v>
      </c>
    </row>
    <row r="9107" spans="1:7" thickBot="1">
      <c r="A9107" s="62" t="s">
        <v>3922</v>
      </c>
      <c r="B9107" s="61" t="s">
        <v>320</v>
      </c>
      <c r="C9107" s="61">
        <f t="shared" si="447"/>
        <v>3</v>
      </c>
      <c r="D9107" s="63" t="str">
        <f t="shared" si="450"/>
        <v>UT</v>
      </c>
      <c r="E9107" s="63" t="s">
        <v>1170</v>
      </c>
      <c r="F9107" s="61" t="s">
        <v>205</v>
      </c>
      <c r="G9107" s="61" t="str">
        <f t="shared" si="449"/>
        <v>Miguel Angel Jimenez</v>
      </c>
    </row>
    <row r="9108" spans="1:7" thickBot="1">
      <c r="A9108" s="62" t="s">
        <v>3922</v>
      </c>
      <c r="B9108" s="61" t="s">
        <v>320</v>
      </c>
      <c r="C9108" s="61">
        <f t="shared" si="447"/>
        <v>3</v>
      </c>
      <c r="D9108" s="63" t="str">
        <f t="shared" si="450"/>
        <v>UT</v>
      </c>
      <c r="E9108" s="63" t="s">
        <v>1170</v>
      </c>
      <c r="F9108" s="61" t="s">
        <v>213</v>
      </c>
      <c r="G9108" s="61" t="str">
        <f t="shared" si="449"/>
        <v>Mike Weir</v>
      </c>
    </row>
    <row r="9109" spans="1:7" thickBot="1">
      <c r="A9109" s="62" t="s">
        <v>3922</v>
      </c>
      <c r="B9109" s="61" t="s">
        <v>320</v>
      </c>
      <c r="C9109" s="61">
        <f t="shared" si="447"/>
        <v>3</v>
      </c>
      <c r="D9109" s="63" t="str">
        <f t="shared" si="450"/>
        <v>UT</v>
      </c>
      <c r="E9109" s="63" t="s">
        <v>1170</v>
      </c>
      <c r="F9109" s="61" t="s">
        <v>184</v>
      </c>
      <c r="G9109" s="61" t="str">
        <f t="shared" si="449"/>
        <v>Mikko Ilonen</v>
      </c>
    </row>
    <row r="9110" spans="1:7" thickBot="1">
      <c r="A9110" s="62" t="s">
        <v>3922</v>
      </c>
      <c r="B9110" s="61" t="s">
        <v>320</v>
      </c>
      <c r="C9110" s="61">
        <f t="shared" si="447"/>
        <v>3</v>
      </c>
      <c r="D9110" s="63" t="str">
        <f t="shared" si="450"/>
        <v>UT</v>
      </c>
      <c r="E9110" s="63" t="s">
        <v>1170</v>
      </c>
      <c r="F9110" s="61" t="s">
        <v>175</v>
      </c>
      <c r="G9110" s="61" t="str">
        <f t="shared" si="449"/>
        <v>Padraig Harrington</v>
      </c>
    </row>
    <row r="9111" spans="1:7" thickBot="1">
      <c r="A9111" s="62" t="s">
        <v>3922</v>
      </c>
      <c r="B9111" s="61" t="s">
        <v>320</v>
      </c>
      <c r="C9111" s="61">
        <f t="shared" si="447"/>
        <v>3</v>
      </c>
      <c r="D9111" s="63" t="str">
        <f t="shared" si="450"/>
        <v>UT</v>
      </c>
      <c r="E9111" s="63" t="s">
        <v>1170</v>
      </c>
      <c r="F9111" s="61" t="s">
        <v>214</v>
      </c>
      <c r="G9111" s="61" t="str">
        <f t="shared" si="449"/>
        <v>Robert Streb</v>
      </c>
    </row>
    <row r="9112" spans="1:7" thickBot="1">
      <c r="A9112" s="62" t="s">
        <v>3922</v>
      </c>
      <c r="B9112" s="61" t="s">
        <v>320</v>
      </c>
      <c r="C9112" s="61">
        <f t="shared" si="447"/>
        <v>3</v>
      </c>
      <c r="D9112" s="63" t="str">
        <f t="shared" si="450"/>
        <v>UT</v>
      </c>
      <c r="E9112" s="63" t="s">
        <v>1170</v>
      </c>
      <c r="F9112" s="61" t="s">
        <v>197</v>
      </c>
      <c r="G9112" s="61" t="str">
        <f t="shared" si="449"/>
        <v>Sandy Lyle</v>
      </c>
    </row>
    <row r="9113" spans="1:7" thickBot="1">
      <c r="A9113" s="62" t="s">
        <v>3922</v>
      </c>
      <c r="B9113" s="61" t="s">
        <v>320</v>
      </c>
      <c r="C9113" s="61">
        <f t="shared" si="447"/>
        <v>3</v>
      </c>
      <c r="D9113" s="63" t="str">
        <f t="shared" si="450"/>
        <v>UT</v>
      </c>
      <c r="E9113" s="63" t="s">
        <v>1170</v>
      </c>
      <c r="F9113" s="61" t="s">
        <v>907</v>
      </c>
      <c r="G9113" s="61" t="str">
        <f t="shared" si="449"/>
        <v>Scott Harvey</v>
      </c>
    </row>
    <row r="9114" spans="1:7" thickBot="1">
      <c r="A9114" s="62" t="s">
        <v>3922</v>
      </c>
      <c r="B9114" s="61" t="s">
        <v>320</v>
      </c>
      <c r="C9114" s="61">
        <f t="shared" si="447"/>
        <v>3</v>
      </c>
      <c r="D9114" s="63" t="str">
        <f t="shared" si="450"/>
        <v>UT</v>
      </c>
      <c r="E9114" s="63" t="s">
        <v>1170</v>
      </c>
      <c r="F9114" s="61" t="s">
        <v>176</v>
      </c>
      <c r="G9114" s="61" t="str">
        <f t="shared" si="449"/>
        <v>Shane Lowry</v>
      </c>
    </row>
    <row r="9115" spans="1:7" thickBot="1">
      <c r="A9115" s="62" t="s">
        <v>3922</v>
      </c>
      <c r="B9115" s="61" t="s">
        <v>320</v>
      </c>
      <c r="C9115" s="61">
        <f t="shared" si="447"/>
        <v>3</v>
      </c>
      <c r="D9115" s="63" t="str">
        <f t="shared" si="450"/>
        <v>UT</v>
      </c>
      <c r="E9115" s="63" t="s">
        <v>1170</v>
      </c>
      <c r="F9115" s="61" t="s">
        <v>143</v>
      </c>
      <c r="G9115" s="61" t="str">
        <f t="shared" si="449"/>
        <v>Stephen Gallacher</v>
      </c>
    </row>
    <row r="9116" spans="1:7" thickBot="1">
      <c r="A9116" s="62" t="s">
        <v>3922</v>
      </c>
      <c r="B9116" s="61" t="s">
        <v>320</v>
      </c>
      <c r="C9116" s="61">
        <f t="shared" si="447"/>
        <v>3</v>
      </c>
      <c r="D9116" s="63" t="str">
        <f t="shared" si="450"/>
        <v>UT</v>
      </c>
      <c r="E9116" s="63" t="s">
        <v>1170</v>
      </c>
      <c r="F9116" s="61" t="s">
        <v>144</v>
      </c>
      <c r="G9116" s="61" t="str">
        <f t="shared" si="449"/>
        <v>Thomas Bjorn</v>
      </c>
    </row>
    <row r="9117" spans="1:7" thickBot="1">
      <c r="A9117" s="62" t="s">
        <v>3922</v>
      </c>
      <c r="B9117" s="61" t="s">
        <v>320</v>
      </c>
      <c r="C9117" s="61">
        <f t="shared" si="447"/>
        <v>3</v>
      </c>
      <c r="D9117" s="63" t="str">
        <f t="shared" si="450"/>
        <v>UT</v>
      </c>
      <c r="E9117" s="63" t="s">
        <v>1170</v>
      </c>
      <c r="F9117" s="61" t="s">
        <v>153</v>
      </c>
      <c r="G9117" s="61" t="str">
        <f t="shared" si="449"/>
        <v>Tom Watson</v>
      </c>
    </row>
    <row r="9118" spans="1:7" thickBot="1">
      <c r="A9118" s="62" t="s">
        <v>3922</v>
      </c>
      <c r="B9118" s="61" t="s">
        <v>320</v>
      </c>
      <c r="C9118" s="61">
        <f t="shared" si="447"/>
        <v>3</v>
      </c>
      <c r="D9118" s="63" t="str">
        <f t="shared" si="450"/>
        <v>UT</v>
      </c>
      <c r="E9118" s="63" t="s">
        <v>1170</v>
      </c>
      <c r="F9118" s="61" t="s">
        <v>210</v>
      </c>
      <c r="G9118" s="61" t="str">
        <f t="shared" si="449"/>
        <v>Trevor Immelman</v>
      </c>
    </row>
    <row r="9119" spans="1:7" thickBot="1">
      <c r="A9119" s="62" t="s">
        <v>3922</v>
      </c>
      <c r="B9119" s="61" t="s">
        <v>320</v>
      </c>
      <c r="C9119" s="61">
        <f t="shared" si="447"/>
        <v>3</v>
      </c>
      <c r="D9119" s="63" t="str">
        <f t="shared" si="450"/>
        <v>UT</v>
      </c>
      <c r="E9119" s="63" t="s">
        <v>1170</v>
      </c>
      <c r="F9119" s="61" t="s">
        <v>181</v>
      </c>
      <c r="G9119" s="61" t="str">
        <f t="shared" si="449"/>
        <v>Victor Dubuisson</v>
      </c>
    </row>
    <row r="9120" spans="1:7" thickBot="1">
      <c r="A9120" s="62" t="s">
        <v>2084</v>
      </c>
      <c r="B9120" s="61">
        <v>1</v>
      </c>
      <c r="C9120" s="61" t="str">
        <f t="shared" si="447"/>
        <v>No Tie</v>
      </c>
      <c r="D9120" s="63">
        <f t="shared" si="448"/>
        <v>1</v>
      </c>
      <c r="E9120" s="63">
        <v>1</v>
      </c>
      <c r="F9120" s="61" t="s">
        <v>1187</v>
      </c>
      <c r="G9120" s="61" t="str">
        <f t="shared" si="449"/>
        <v>Jordan Spieth</v>
      </c>
    </row>
    <row r="9121" spans="1:7" thickBot="1">
      <c r="A9121" s="62" t="s">
        <v>2084</v>
      </c>
      <c r="B9121" s="61">
        <v>2</v>
      </c>
      <c r="C9121" s="61" t="str">
        <f t="shared" si="447"/>
        <v>No Tie</v>
      </c>
      <c r="D9121" s="63">
        <f t="shared" si="448"/>
        <v>2</v>
      </c>
      <c r="E9121" s="63">
        <v>2</v>
      </c>
      <c r="F9121" s="61" t="s">
        <v>499</v>
      </c>
      <c r="G9121" s="61" t="str">
        <f t="shared" si="449"/>
        <v>Jason Day</v>
      </c>
    </row>
    <row r="9122" spans="1:7" thickBot="1">
      <c r="A9122" s="62" t="s">
        <v>2084</v>
      </c>
      <c r="B9122" s="61">
        <v>3</v>
      </c>
      <c r="C9122" s="61" t="str">
        <f t="shared" si="447"/>
        <v>No Tie</v>
      </c>
      <c r="D9122" s="63">
        <f t="shared" si="448"/>
        <v>3</v>
      </c>
      <c r="E9122" s="63">
        <v>3</v>
      </c>
      <c r="F9122" s="61" t="s">
        <v>701</v>
      </c>
      <c r="G9122" s="61" t="str">
        <f t="shared" si="449"/>
        <v>Rory McIlroy</v>
      </c>
    </row>
    <row r="9123" spans="1:7" thickBot="1">
      <c r="A9123" s="62" t="s">
        <v>2084</v>
      </c>
      <c r="B9123" s="61">
        <v>4</v>
      </c>
      <c r="C9123" s="61" t="str">
        <f t="shared" si="447"/>
        <v>No Tie</v>
      </c>
      <c r="D9123" s="63">
        <f t="shared" si="448"/>
        <v>4</v>
      </c>
      <c r="E9123" s="63">
        <v>4</v>
      </c>
      <c r="F9123" s="61" t="s">
        <v>1188</v>
      </c>
      <c r="G9123" s="61" t="str">
        <f t="shared" si="449"/>
        <v>Bubba Watson</v>
      </c>
    </row>
    <row r="9124" spans="1:7" thickBot="1">
      <c r="A9124" s="62" t="s">
        <v>2084</v>
      </c>
      <c r="B9124" s="61">
        <v>5</v>
      </c>
      <c r="C9124" s="61" t="str">
        <f t="shared" si="447"/>
        <v>No Tie</v>
      </c>
      <c r="D9124" s="63">
        <f t="shared" si="448"/>
        <v>5</v>
      </c>
      <c r="E9124" s="63">
        <v>5</v>
      </c>
      <c r="F9124" s="61" t="s">
        <v>1189</v>
      </c>
      <c r="G9124" s="61" t="str">
        <f t="shared" si="449"/>
        <v>Rickie Fowler</v>
      </c>
    </row>
    <row r="9125" spans="1:7" thickBot="1">
      <c r="A9125" s="62" t="s">
        <v>2084</v>
      </c>
      <c r="B9125" s="61">
        <v>6</v>
      </c>
      <c r="C9125" s="61" t="str">
        <f t="shared" si="447"/>
        <v>No Tie</v>
      </c>
      <c r="D9125" s="63">
        <f t="shared" si="448"/>
        <v>6</v>
      </c>
      <c r="E9125" s="63">
        <v>6</v>
      </c>
      <c r="F9125" s="61" t="s">
        <v>1190</v>
      </c>
      <c r="G9125" s="61" t="str">
        <f t="shared" si="449"/>
        <v>Henrik Stenson</v>
      </c>
    </row>
    <row r="9126" spans="1:7" thickBot="1">
      <c r="A9126" s="62" t="s">
        <v>2084</v>
      </c>
      <c r="B9126" s="61">
        <v>7</v>
      </c>
      <c r="C9126" s="61" t="str">
        <f t="shared" si="447"/>
        <v>No Tie</v>
      </c>
      <c r="D9126" s="63">
        <f t="shared" si="448"/>
        <v>7</v>
      </c>
      <c r="E9126" s="63">
        <v>7</v>
      </c>
      <c r="F9126" s="61" t="s">
        <v>510</v>
      </c>
      <c r="G9126" s="61" t="str">
        <f t="shared" si="449"/>
        <v>Justin Rose</v>
      </c>
    </row>
    <row r="9127" spans="1:7" thickBot="1">
      <c r="A9127" s="62" t="s">
        <v>2084</v>
      </c>
      <c r="B9127" s="61">
        <v>8</v>
      </c>
      <c r="C9127" s="61" t="str">
        <f t="shared" si="447"/>
        <v>No Tie</v>
      </c>
      <c r="D9127" s="63">
        <f t="shared" si="448"/>
        <v>8</v>
      </c>
      <c r="E9127" s="63">
        <v>8</v>
      </c>
      <c r="F9127" s="61" t="s">
        <v>493</v>
      </c>
      <c r="G9127" s="61" t="str">
        <f t="shared" si="449"/>
        <v>Dustin Johnson</v>
      </c>
    </row>
    <row r="9128" spans="1:7" thickBot="1">
      <c r="A9128" s="62" t="s">
        <v>2084</v>
      </c>
      <c r="B9128" s="61">
        <v>9</v>
      </c>
      <c r="C9128" s="61" t="str">
        <f t="shared" si="447"/>
        <v>No Tie</v>
      </c>
      <c r="D9128" s="63">
        <f t="shared" si="448"/>
        <v>9</v>
      </c>
      <c r="E9128" s="63">
        <v>9</v>
      </c>
      <c r="F9128" s="61" t="s">
        <v>662</v>
      </c>
      <c r="G9128" s="61" t="str">
        <f t="shared" si="449"/>
        <v>Jim Furyk</v>
      </c>
    </row>
    <row r="9129" spans="1:7" thickBot="1">
      <c r="A9129" s="62" t="s">
        <v>2084</v>
      </c>
      <c r="B9129" s="61">
        <v>10</v>
      </c>
      <c r="C9129" s="61" t="str">
        <f t="shared" si="447"/>
        <v>No Tie</v>
      </c>
      <c r="D9129" s="63">
        <f t="shared" si="448"/>
        <v>10</v>
      </c>
      <c r="E9129" s="63">
        <v>10</v>
      </c>
      <c r="F9129" s="61" t="s">
        <v>1191</v>
      </c>
      <c r="G9129" s="61" t="str">
        <f t="shared" si="449"/>
        <v>Zach Johnson</v>
      </c>
    </row>
    <row r="9130" spans="1:7" thickBot="1">
      <c r="A9130" s="62" t="s">
        <v>2084</v>
      </c>
      <c r="B9130" s="61">
        <v>11</v>
      </c>
      <c r="C9130" s="61" t="str">
        <f t="shared" si="447"/>
        <v>No Tie</v>
      </c>
      <c r="D9130" s="63">
        <f t="shared" si="448"/>
        <v>11</v>
      </c>
      <c r="E9130" s="63">
        <v>11</v>
      </c>
      <c r="F9130" s="61" t="s">
        <v>521</v>
      </c>
      <c r="G9130" s="61" t="str">
        <f t="shared" si="449"/>
        <v>Sergio Garcia</v>
      </c>
    </row>
    <row r="9131" spans="1:7" thickBot="1">
      <c r="A9131" s="62" t="s">
        <v>2084</v>
      </c>
      <c r="B9131" s="61">
        <v>12</v>
      </c>
      <c r="C9131" s="61" t="str">
        <f t="shared" si="447"/>
        <v>No Tie</v>
      </c>
      <c r="D9131" s="63">
        <f t="shared" si="448"/>
        <v>12</v>
      </c>
      <c r="E9131" s="63">
        <v>12</v>
      </c>
      <c r="F9131" s="61" t="s">
        <v>504</v>
      </c>
      <c r="G9131" s="61" t="str">
        <f t="shared" si="449"/>
        <v>Brooks Koepka</v>
      </c>
    </row>
    <row r="9132" spans="1:7" thickBot="1">
      <c r="A9132" s="62" t="s">
        <v>2084</v>
      </c>
      <c r="B9132" s="61">
        <v>13</v>
      </c>
      <c r="C9132" s="61" t="str">
        <f t="shared" si="447"/>
        <v>No Tie</v>
      </c>
      <c r="D9132" s="63">
        <f t="shared" si="448"/>
        <v>13</v>
      </c>
      <c r="E9132" s="63">
        <v>13</v>
      </c>
      <c r="F9132" s="61" t="s">
        <v>1192</v>
      </c>
      <c r="G9132" s="61" t="str">
        <f t="shared" si="449"/>
        <v>Louis Oosthuizen</v>
      </c>
    </row>
    <row r="9133" spans="1:7" thickBot="1">
      <c r="A9133" s="62" t="s">
        <v>2084</v>
      </c>
      <c r="B9133" s="61">
        <v>14</v>
      </c>
      <c r="C9133" s="61" t="str">
        <f t="shared" ref="C9133:C9196" si="451">IFERROR(SEARCH("T",B9133),"No Tie")</f>
        <v>No Tie</v>
      </c>
      <c r="D9133" s="63">
        <f t="shared" ref="D9133:D9196" si="452">IF(C9133="No Tie",B9133,RIGHT(B9133,LEN(B9133)-1))</f>
        <v>14</v>
      </c>
      <c r="E9133" s="63">
        <v>14</v>
      </c>
      <c r="F9133" s="61" t="s">
        <v>1193</v>
      </c>
      <c r="G9133" s="61" t="str">
        <f t="shared" ref="G9133:G9196" si="453">TRIM(SUBSTITUTE(F9133,CHAR(160),CHAR(32)))</f>
        <v>Adam Scott</v>
      </c>
    </row>
    <row r="9134" spans="1:7" thickBot="1">
      <c r="A9134" s="62" t="s">
        <v>2084</v>
      </c>
      <c r="B9134" s="61">
        <v>15</v>
      </c>
      <c r="C9134" s="61" t="str">
        <f t="shared" si="451"/>
        <v>No Tie</v>
      </c>
      <c r="D9134" s="63">
        <f t="shared" si="452"/>
        <v>15</v>
      </c>
      <c r="E9134" s="63">
        <v>15</v>
      </c>
      <c r="F9134" s="61" t="s">
        <v>554</v>
      </c>
      <c r="G9134" s="61" t="str">
        <f t="shared" si="453"/>
        <v>Hideki Matsuyama</v>
      </c>
    </row>
    <row r="9135" spans="1:7" thickBot="1">
      <c r="A9135" s="62" t="s">
        <v>2084</v>
      </c>
      <c r="B9135" s="61">
        <v>16</v>
      </c>
      <c r="C9135" s="61" t="str">
        <f t="shared" si="451"/>
        <v>No Tie</v>
      </c>
      <c r="D9135" s="63">
        <f t="shared" si="452"/>
        <v>16</v>
      </c>
      <c r="E9135" s="63">
        <v>16</v>
      </c>
      <c r="F9135" s="61" t="s">
        <v>608</v>
      </c>
      <c r="G9135" s="61" t="str">
        <f t="shared" si="453"/>
        <v>Matt Kuchar</v>
      </c>
    </row>
    <row r="9136" spans="1:7" thickBot="1">
      <c r="A9136" s="62" t="s">
        <v>2084</v>
      </c>
      <c r="B9136" s="61">
        <v>17</v>
      </c>
      <c r="C9136" s="61" t="str">
        <f t="shared" si="451"/>
        <v>No Tie</v>
      </c>
      <c r="D9136" s="63">
        <f t="shared" si="452"/>
        <v>17</v>
      </c>
      <c r="E9136" s="63">
        <v>17</v>
      </c>
      <c r="F9136" s="61" t="s">
        <v>1194</v>
      </c>
      <c r="G9136" s="61" t="str">
        <f t="shared" si="453"/>
        <v>Jimmy Walker</v>
      </c>
    </row>
    <row r="9137" spans="1:7" thickBot="1">
      <c r="A9137" s="62" t="s">
        <v>2084</v>
      </c>
      <c r="B9137" s="61">
        <v>18</v>
      </c>
      <c r="C9137" s="61" t="str">
        <f t="shared" si="451"/>
        <v>No Tie</v>
      </c>
      <c r="D9137" s="63">
        <f t="shared" si="452"/>
        <v>18</v>
      </c>
      <c r="E9137" s="63">
        <v>18</v>
      </c>
      <c r="F9137" s="61" t="s">
        <v>1195</v>
      </c>
      <c r="G9137" s="61" t="str">
        <f t="shared" si="453"/>
        <v>Shane Lowry</v>
      </c>
    </row>
    <row r="9138" spans="1:7" thickBot="1">
      <c r="A9138" s="62" t="s">
        <v>2084</v>
      </c>
      <c r="B9138" s="61">
        <v>19</v>
      </c>
      <c r="C9138" s="61" t="str">
        <f t="shared" si="451"/>
        <v>No Tie</v>
      </c>
      <c r="D9138" s="63">
        <f t="shared" si="452"/>
        <v>19</v>
      </c>
      <c r="E9138" s="63">
        <v>19</v>
      </c>
      <c r="F9138" s="61" t="s">
        <v>501</v>
      </c>
      <c r="G9138" s="61" t="str">
        <f t="shared" si="453"/>
        <v>J.B. Holmes</v>
      </c>
    </row>
    <row r="9139" spans="1:7" thickBot="1">
      <c r="A9139" s="62" t="s">
        <v>2084</v>
      </c>
      <c r="B9139" s="61">
        <v>20</v>
      </c>
      <c r="C9139" s="61" t="str">
        <f t="shared" si="451"/>
        <v>No Tie</v>
      </c>
      <c r="D9139" s="63">
        <f t="shared" si="452"/>
        <v>20</v>
      </c>
      <c r="E9139" s="63">
        <v>20</v>
      </c>
      <c r="F9139" s="61" t="s">
        <v>491</v>
      </c>
      <c r="G9139" s="61" t="str">
        <f t="shared" si="453"/>
        <v>Patrick Reed</v>
      </c>
    </row>
    <row r="9140" spans="1:7" thickBot="1">
      <c r="A9140" s="62" t="s">
        <v>2084</v>
      </c>
      <c r="B9140" s="61">
        <v>21</v>
      </c>
      <c r="C9140" s="61" t="str">
        <f t="shared" si="451"/>
        <v>No Tie</v>
      </c>
      <c r="D9140" s="63">
        <f t="shared" si="452"/>
        <v>21</v>
      </c>
      <c r="E9140" s="63">
        <v>21</v>
      </c>
      <c r="F9140" s="61" t="s">
        <v>728</v>
      </c>
      <c r="G9140" s="61" t="str">
        <f t="shared" si="453"/>
        <v>Martin Kaymer</v>
      </c>
    </row>
    <row r="9141" spans="1:7" thickBot="1">
      <c r="A9141" s="62" t="s">
        <v>2084</v>
      </c>
      <c r="B9141" s="61">
        <v>22</v>
      </c>
      <c r="C9141" s="61" t="str">
        <f t="shared" si="451"/>
        <v>No Tie</v>
      </c>
      <c r="D9141" s="63">
        <f t="shared" si="452"/>
        <v>22</v>
      </c>
      <c r="E9141" s="63">
        <v>22</v>
      </c>
      <c r="F9141" s="61" t="s">
        <v>1196</v>
      </c>
      <c r="G9141" s="61" t="str">
        <f t="shared" si="453"/>
        <v>Branden Grace</v>
      </c>
    </row>
    <row r="9142" spans="1:7" thickBot="1">
      <c r="A9142" s="62" t="s">
        <v>2084</v>
      </c>
      <c r="B9142" s="61">
        <v>23</v>
      </c>
      <c r="C9142" s="61" t="str">
        <f t="shared" si="451"/>
        <v>No Tie</v>
      </c>
      <c r="D9142" s="63">
        <f t="shared" si="452"/>
        <v>23</v>
      </c>
      <c r="E9142" s="63">
        <v>23</v>
      </c>
      <c r="F9142" s="61" t="s">
        <v>531</v>
      </c>
      <c r="G9142" s="61" t="str">
        <f t="shared" si="453"/>
        <v>Paul Casey</v>
      </c>
    </row>
    <row r="9143" spans="1:7" thickBot="1">
      <c r="A9143" s="62" t="s">
        <v>2084</v>
      </c>
      <c r="B9143" s="61">
        <v>24</v>
      </c>
      <c r="C9143" s="61" t="str">
        <f t="shared" si="451"/>
        <v>No Tie</v>
      </c>
      <c r="D9143" s="63">
        <f t="shared" si="452"/>
        <v>24</v>
      </c>
      <c r="E9143" s="63">
        <v>24</v>
      </c>
      <c r="F9143" s="61" t="s">
        <v>519</v>
      </c>
      <c r="G9143" s="61" t="str">
        <f t="shared" si="453"/>
        <v>Phil Mickelson</v>
      </c>
    </row>
    <row r="9144" spans="1:7" thickBot="1">
      <c r="A9144" s="62" t="s">
        <v>2084</v>
      </c>
      <c r="B9144" s="61">
        <v>25</v>
      </c>
      <c r="C9144" s="61" t="str">
        <f t="shared" si="451"/>
        <v>No Tie</v>
      </c>
      <c r="D9144" s="63">
        <f t="shared" si="452"/>
        <v>25</v>
      </c>
      <c r="E9144" s="63">
        <v>25</v>
      </c>
      <c r="F9144" s="61" t="s">
        <v>1197</v>
      </c>
      <c r="G9144" s="61" t="str">
        <f t="shared" si="453"/>
        <v>Danny Willett</v>
      </c>
    </row>
    <row r="9145" spans="1:7" thickBot="1">
      <c r="A9145" s="62" t="s">
        <v>2084</v>
      </c>
      <c r="B9145" s="61">
        <v>26</v>
      </c>
      <c r="C9145" s="61" t="str">
        <f t="shared" si="451"/>
        <v>No Tie</v>
      </c>
      <c r="D9145" s="63">
        <f t="shared" si="452"/>
        <v>26</v>
      </c>
      <c r="E9145" s="63">
        <v>26</v>
      </c>
      <c r="F9145" s="61" t="s">
        <v>1198</v>
      </c>
      <c r="G9145" s="61" t="str">
        <f t="shared" si="453"/>
        <v>Billy Horschel</v>
      </c>
    </row>
    <row r="9146" spans="1:7" thickBot="1">
      <c r="A9146" s="62" t="s">
        <v>2084</v>
      </c>
      <c r="B9146" s="61">
        <v>27</v>
      </c>
      <c r="C9146" s="61" t="str">
        <f t="shared" si="451"/>
        <v>No Tie</v>
      </c>
      <c r="D9146" s="63">
        <f t="shared" si="452"/>
        <v>27</v>
      </c>
      <c r="E9146" s="63">
        <v>27</v>
      </c>
      <c r="F9146" s="61" t="s">
        <v>1199</v>
      </c>
      <c r="G9146" s="61" t="str">
        <f t="shared" si="453"/>
        <v>Bernd Wiesberger</v>
      </c>
    </row>
    <row r="9147" spans="1:7" thickBot="1">
      <c r="A9147" s="62" t="s">
        <v>2084</v>
      </c>
      <c r="B9147" s="61">
        <v>28</v>
      </c>
      <c r="C9147" s="61" t="str">
        <f t="shared" si="451"/>
        <v>No Tie</v>
      </c>
      <c r="D9147" s="63">
        <f t="shared" si="452"/>
        <v>28</v>
      </c>
      <c r="E9147" s="63">
        <v>28</v>
      </c>
      <c r="F9147" s="61" t="s">
        <v>1200</v>
      </c>
      <c r="G9147" s="61" t="str">
        <f t="shared" si="453"/>
        <v>Chris Kirk</v>
      </c>
    </row>
    <row r="9148" spans="1:7" thickBot="1">
      <c r="A9148" s="62" t="s">
        <v>2084</v>
      </c>
      <c r="B9148" s="61">
        <v>29</v>
      </c>
      <c r="C9148" s="61" t="str">
        <f t="shared" si="451"/>
        <v>No Tie</v>
      </c>
      <c r="D9148" s="63">
        <f t="shared" si="452"/>
        <v>29</v>
      </c>
      <c r="E9148" s="63">
        <v>29</v>
      </c>
      <c r="F9148" s="61" t="s">
        <v>1201</v>
      </c>
      <c r="G9148" s="61" t="str">
        <f t="shared" si="453"/>
        <v>Bill Haas</v>
      </c>
    </row>
    <row r="9149" spans="1:7" thickBot="1">
      <c r="A9149" s="62" t="s">
        <v>2084</v>
      </c>
      <c r="B9149" s="61">
        <v>30</v>
      </c>
      <c r="C9149" s="61" t="str">
        <f t="shared" si="451"/>
        <v>No Tie</v>
      </c>
      <c r="D9149" s="63">
        <f t="shared" si="452"/>
        <v>30</v>
      </c>
      <c r="E9149" s="63">
        <v>30</v>
      </c>
      <c r="F9149" s="61" t="s">
        <v>611</v>
      </c>
      <c r="G9149" s="61" t="str">
        <f t="shared" si="453"/>
        <v>Brandt Snedeker</v>
      </c>
    </row>
    <row r="9150" spans="1:7" thickBot="1">
      <c r="A9150" s="62" t="s">
        <v>2084</v>
      </c>
      <c r="B9150" s="61">
        <v>31</v>
      </c>
      <c r="C9150" s="61" t="str">
        <f t="shared" si="451"/>
        <v>No Tie</v>
      </c>
      <c r="D9150" s="63">
        <f t="shared" si="452"/>
        <v>31</v>
      </c>
      <c r="E9150" s="63">
        <v>31</v>
      </c>
      <c r="F9150" s="61" t="s">
        <v>1202</v>
      </c>
      <c r="G9150" s="61" t="str">
        <f t="shared" si="453"/>
        <v>Robert Streb</v>
      </c>
    </row>
    <row r="9151" spans="1:7" thickBot="1">
      <c r="A9151" s="62" t="s">
        <v>2084</v>
      </c>
      <c r="B9151" s="61">
        <v>32</v>
      </c>
      <c r="C9151" s="61" t="str">
        <f t="shared" si="451"/>
        <v>No Tie</v>
      </c>
      <c r="D9151" s="63">
        <f t="shared" si="452"/>
        <v>32</v>
      </c>
      <c r="E9151" s="63">
        <v>32</v>
      </c>
      <c r="F9151" s="61" t="s">
        <v>1203</v>
      </c>
      <c r="G9151" s="61" t="str">
        <f t="shared" si="453"/>
        <v>Thongchai Jaidee</v>
      </c>
    </row>
    <row r="9152" spans="1:7" thickBot="1">
      <c r="A9152" s="62" t="s">
        <v>2084</v>
      </c>
      <c r="B9152" s="61">
        <v>33</v>
      </c>
      <c r="C9152" s="61" t="str">
        <f t="shared" si="451"/>
        <v>No Tie</v>
      </c>
      <c r="D9152" s="63">
        <f t="shared" si="452"/>
        <v>33</v>
      </c>
      <c r="E9152" s="63">
        <v>33</v>
      </c>
      <c r="F9152" s="61" t="s">
        <v>1204</v>
      </c>
      <c r="G9152" s="61" t="str">
        <f t="shared" si="453"/>
        <v>Kevin Na</v>
      </c>
    </row>
    <row r="9153" spans="1:7" thickBot="1">
      <c r="A9153" s="62" t="s">
        <v>2084</v>
      </c>
      <c r="B9153" s="61">
        <v>34</v>
      </c>
      <c r="C9153" s="61" t="str">
        <f t="shared" si="451"/>
        <v>No Tie</v>
      </c>
      <c r="D9153" s="63">
        <f t="shared" si="452"/>
        <v>34</v>
      </c>
      <c r="E9153" s="63">
        <v>34</v>
      </c>
      <c r="F9153" s="61" t="s">
        <v>1205</v>
      </c>
      <c r="G9153" s="61" t="str">
        <f t="shared" si="453"/>
        <v>Kevin Kisner</v>
      </c>
    </row>
    <row r="9154" spans="1:7" thickBot="1">
      <c r="A9154" s="62" t="s">
        <v>2084</v>
      </c>
      <c r="B9154" s="61">
        <v>35</v>
      </c>
      <c r="C9154" s="61" t="str">
        <f t="shared" si="451"/>
        <v>No Tie</v>
      </c>
      <c r="D9154" s="63">
        <f t="shared" si="452"/>
        <v>35</v>
      </c>
      <c r="E9154" s="63">
        <v>35</v>
      </c>
      <c r="F9154" s="61" t="s">
        <v>1206</v>
      </c>
      <c r="G9154" s="61" t="str">
        <f t="shared" si="453"/>
        <v>Charley Hoffman</v>
      </c>
    </row>
    <row r="9155" spans="1:7" thickBot="1">
      <c r="A9155" s="62" t="s">
        <v>2084</v>
      </c>
      <c r="B9155" s="61">
        <v>36</v>
      </c>
      <c r="C9155" s="61" t="str">
        <f t="shared" si="451"/>
        <v>No Tie</v>
      </c>
      <c r="D9155" s="63">
        <f t="shared" si="452"/>
        <v>36</v>
      </c>
      <c r="E9155" s="63">
        <v>36</v>
      </c>
      <c r="F9155" s="61" t="s">
        <v>550</v>
      </c>
      <c r="G9155" s="61" t="str">
        <f t="shared" si="453"/>
        <v>Marc Leishman</v>
      </c>
    </row>
    <row r="9156" spans="1:7" thickBot="1">
      <c r="A9156" s="62" t="s">
        <v>2084</v>
      </c>
      <c r="B9156" s="61">
        <v>37</v>
      </c>
      <c r="C9156" s="61" t="str">
        <f t="shared" si="451"/>
        <v>No Tie</v>
      </c>
      <c r="D9156" s="63">
        <f t="shared" si="452"/>
        <v>37</v>
      </c>
      <c r="E9156" s="63">
        <v>37</v>
      </c>
      <c r="F9156" s="61" t="s">
        <v>656</v>
      </c>
      <c r="G9156" s="61" t="str">
        <f t="shared" si="453"/>
        <v>Danny Lee</v>
      </c>
    </row>
    <row r="9157" spans="1:7" thickBot="1">
      <c r="A9157" s="62" t="s">
        <v>2084</v>
      </c>
      <c r="B9157" s="61">
        <v>38</v>
      </c>
      <c r="C9157" s="61" t="str">
        <f t="shared" si="451"/>
        <v>No Tie</v>
      </c>
      <c r="D9157" s="63">
        <f t="shared" si="452"/>
        <v>38</v>
      </c>
      <c r="E9157" s="63">
        <v>38</v>
      </c>
      <c r="F9157" s="61" t="s">
        <v>1207</v>
      </c>
      <c r="G9157" s="61" t="str">
        <f t="shared" si="453"/>
        <v>Ryan Palmer</v>
      </c>
    </row>
    <row r="9158" spans="1:7" thickBot="1">
      <c r="A9158" s="62" t="s">
        <v>2084</v>
      </c>
      <c r="B9158" s="61">
        <v>39</v>
      </c>
      <c r="C9158" s="61" t="str">
        <f t="shared" si="451"/>
        <v>No Tie</v>
      </c>
      <c r="D9158" s="63">
        <f t="shared" si="452"/>
        <v>39</v>
      </c>
      <c r="E9158" s="63">
        <v>39</v>
      </c>
      <c r="F9158" s="61" t="s">
        <v>1208</v>
      </c>
      <c r="G9158" s="61" t="str">
        <f t="shared" si="453"/>
        <v>Anirban Lahiri</v>
      </c>
    </row>
    <row r="9159" spans="1:7" thickBot="1">
      <c r="A9159" s="62" t="s">
        <v>2084</v>
      </c>
      <c r="B9159" s="61">
        <v>40</v>
      </c>
      <c r="C9159" s="61" t="str">
        <f t="shared" si="451"/>
        <v>No Tie</v>
      </c>
      <c r="D9159" s="63">
        <f t="shared" si="452"/>
        <v>40</v>
      </c>
      <c r="E9159" s="63">
        <v>40</v>
      </c>
      <c r="F9159" s="61" t="s">
        <v>508</v>
      </c>
      <c r="G9159" s="61" t="str">
        <f t="shared" si="453"/>
        <v>Gary Woodland</v>
      </c>
    </row>
    <row r="9160" spans="1:7" thickBot="1">
      <c r="A9160" s="62" t="s">
        <v>2084</v>
      </c>
      <c r="B9160" s="61">
        <v>41</v>
      </c>
      <c r="C9160" s="61" t="str">
        <f t="shared" si="451"/>
        <v>No Tie</v>
      </c>
      <c r="D9160" s="63">
        <f t="shared" si="452"/>
        <v>41</v>
      </c>
      <c r="E9160" s="63">
        <v>41</v>
      </c>
      <c r="F9160" s="61" t="s">
        <v>1209</v>
      </c>
      <c r="G9160" s="61" t="str">
        <f t="shared" si="453"/>
        <v>David Lingmerth</v>
      </c>
    </row>
    <row r="9161" spans="1:7" thickBot="1">
      <c r="A9161" s="62" t="s">
        <v>2084</v>
      </c>
      <c r="B9161" s="61">
        <v>42</v>
      </c>
      <c r="C9161" s="61" t="str">
        <f t="shared" si="451"/>
        <v>No Tie</v>
      </c>
      <c r="D9161" s="63">
        <f t="shared" si="452"/>
        <v>42</v>
      </c>
      <c r="E9161" s="63">
        <v>42</v>
      </c>
      <c r="F9161" s="61" t="s">
        <v>1210</v>
      </c>
      <c r="G9161" s="61" t="str">
        <f t="shared" si="453"/>
        <v>Lee Westwood</v>
      </c>
    </row>
    <row r="9162" spans="1:7" thickBot="1">
      <c r="A9162" s="62" t="s">
        <v>2084</v>
      </c>
      <c r="B9162" s="61">
        <v>43</v>
      </c>
      <c r="C9162" s="61" t="str">
        <f t="shared" si="451"/>
        <v>No Tie</v>
      </c>
      <c r="D9162" s="63">
        <f t="shared" si="452"/>
        <v>43</v>
      </c>
      <c r="E9162" s="63">
        <v>43</v>
      </c>
      <c r="F9162" s="61" t="s">
        <v>1211</v>
      </c>
      <c r="G9162" s="61" t="str">
        <f t="shared" si="453"/>
        <v>Scott Piercy</v>
      </c>
    </row>
    <row r="9163" spans="1:7" thickBot="1">
      <c r="A9163" s="62" t="s">
        <v>2084</v>
      </c>
      <c r="B9163" s="61">
        <v>44</v>
      </c>
      <c r="C9163" s="61" t="str">
        <f t="shared" si="451"/>
        <v>No Tie</v>
      </c>
      <c r="D9163" s="63">
        <f t="shared" si="452"/>
        <v>44</v>
      </c>
      <c r="E9163" s="63">
        <v>44</v>
      </c>
      <c r="F9163" s="61" t="s">
        <v>1212</v>
      </c>
      <c r="G9163" s="61" t="str">
        <f t="shared" si="453"/>
        <v>Daniel Berger</v>
      </c>
    </row>
    <row r="9164" spans="1:7" thickBot="1">
      <c r="A9164" s="62" t="s">
        <v>2084</v>
      </c>
      <c r="B9164" s="61">
        <v>45</v>
      </c>
      <c r="C9164" s="61" t="str">
        <f t="shared" si="451"/>
        <v>No Tie</v>
      </c>
      <c r="D9164" s="63">
        <f t="shared" si="452"/>
        <v>45</v>
      </c>
      <c r="E9164" s="63">
        <v>45</v>
      </c>
      <c r="F9164" s="61" t="s">
        <v>1213</v>
      </c>
      <c r="G9164" s="61" t="str">
        <f t="shared" si="453"/>
        <v>Soren Kjeldsen</v>
      </c>
    </row>
    <row r="9165" spans="1:7" thickBot="1">
      <c r="A9165" s="62" t="s">
        <v>2084</v>
      </c>
      <c r="B9165" s="61">
        <v>46</v>
      </c>
      <c r="C9165" s="61" t="str">
        <f t="shared" si="451"/>
        <v>No Tie</v>
      </c>
      <c r="D9165" s="63">
        <f t="shared" si="452"/>
        <v>46</v>
      </c>
      <c r="E9165" s="63">
        <v>46</v>
      </c>
      <c r="F9165" s="61" t="s">
        <v>1214</v>
      </c>
      <c r="G9165" s="61" t="str">
        <f t="shared" si="453"/>
        <v>Ian Poulter</v>
      </c>
    </row>
    <row r="9166" spans="1:7" thickBot="1">
      <c r="A9166" s="62" t="s">
        <v>2084</v>
      </c>
      <c r="B9166" s="61">
        <v>47</v>
      </c>
      <c r="C9166" s="61" t="str">
        <f t="shared" si="451"/>
        <v>No Tie</v>
      </c>
      <c r="D9166" s="63">
        <f t="shared" si="452"/>
        <v>47</v>
      </c>
      <c r="E9166" s="63">
        <v>47</v>
      </c>
      <c r="F9166" s="61" t="s">
        <v>1215</v>
      </c>
      <c r="G9166" s="61" t="str">
        <f t="shared" si="453"/>
        <v>Hunter Mahan</v>
      </c>
    </row>
    <row r="9167" spans="1:7" thickBot="1">
      <c r="A9167" s="62" t="s">
        <v>2084</v>
      </c>
      <c r="B9167" s="61">
        <v>48</v>
      </c>
      <c r="C9167" s="61" t="str">
        <f t="shared" si="451"/>
        <v>No Tie</v>
      </c>
      <c r="D9167" s="63">
        <f t="shared" si="452"/>
        <v>48</v>
      </c>
      <c r="E9167" s="63">
        <v>48</v>
      </c>
      <c r="F9167" s="61" t="s">
        <v>520</v>
      </c>
      <c r="G9167" s="61" t="str">
        <f t="shared" si="453"/>
        <v>Charl Schwartzel</v>
      </c>
    </row>
    <row r="9168" spans="1:7" thickBot="1">
      <c r="A9168" s="62" t="s">
        <v>2084</v>
      </c>
      <c r="B9168" s="61">
        <v>49</v>
      </c>
      <c r="C9168" s="61" t="str">
        <f t="shared" si="451"/>
        <v>No Tie</v>
      </c>
      <c r="D9168" s="63">
        <f t="shared" si="452"/>
        <v>49</v>
      </c>
      <c r="E9168" s="63">
        <v>49</v>
      </c>
      <c r="F9168" s="61" t="s">
        <v>1216</v>
      </c>
      <c r="G9168" s="61" t="str">
        <f t="shared" si="453"/>
        <v>Kiradech Aphibarnrat</v>
      </c>
    </row>
    <row r="9169" spans="1:7" thickBot="1">
      <c r="A9169" s="62" t="s">
        <v>2084</v>
      </c>
      <c r="B9169" s="61">
        <v>50</v>
      </c>
      <c r="C9169" s="61" t="str">
        <f t="shared" si="451"/>
        <v>No Tie</v>
      </c>
      <c r="D9169" s="63">
        <f t="shared" si="452"/>
        <v>50</v>
      </c>
      <c r="E9169" s="63">
        <v>50</v>
      </c>
      <c r="F9169" s="61" t="s">
        <v>1217</v>
      </c>
      <c r="G9169" s="61" t="str">
        <f t="shared" si="453"/>
        <v>Jamie Donaldson</v>
      </c>
    </row>
    <row r="9170" spans="1:7" thickBot="1">
      <c r="A9170" s="62" t="s">
        <v>2084</v>
      </c>
      <c r="B9170" s="61">
        <v>51</v>
      </c>
      <c r="C9170" s="61" t="str">
        <f t="shared" si="451"/>
        <v>No Tie</v>
      </c>
      <c r="D9170" s="63">
        <f t="shared" si="452"/>
        <v>51</v>
      </c>
      <c r="E9170" s="63">
        <v>51</v>
      </c>
      <c r="F9170" s="61" t="s">
        <v>1218</v>
      </c>
      <c r="G9170" s="61" t="str">
        <f t="shared" si="453"/>
        <v>Byeong-Hun An</v>
      </c>
    </row>
    <row r="9171" spans="1:7" thickBot="1">
      <c r="A9171" s="62" t="s">
        <v>2084</v>
      </c>
      <c r="B9171" s="61">
        <v>52</v>
      </c>
      <c r="C9171" s="61" t="str">
        <f t="shared" si="451"/>
        <v>No Tie</v>
      </c>
      <c r="D9171" s="63">
        <f t="shared" si="452"/>
        <v>52</v>
      </c>
      <c r="E9171" s="63">
        <v>52</v>
      </c>
      <c r="F9171" s="61" t="s">
        <v>532</v>
      </c>
      <c r="G9171" s="61" t="str">
        <f t="shared" si="453"/>
        <v>Russell Henley</v>
      </c>
    </row>
    <row r="9172" spans="1:7" thickBot="1">
      <c r="A9172" s="62" t="s">
        <v>2084</v>
      </c>
      <c r="B9172" s="61">
        <v>53</v>
      </c>
      <c r="C9172" s="61" t="str">
        <f t="shared" si="451"/>
        <v>No Tie</v>
      </c>
      <c r="D9172" s="63">
        <f t="shared" si="452"/>
        <v>53</v>
      </c>
      <c r="E9172" s="63">
        <v>53</v>
      </c>
      <c r="F9172" s="61" t="s">
        <v>1219</v>
      </c>
      <c r="G9172" s="61" t="str">
        <f t="shared" si="453"/>
        <v>Webb Simpson</v>
      </c>
    </row>
    <row r="9173" spans="1:7" thickBot="1">
      <c r="A9173" s="62" t="s">
        <v>2084</v>
      </c>
      <c r="B9173" s="61">
        <v>54</v>
      </c>
      <c r="C9173" s="61" t="str">
        <f t="shared" si="451"/>
        <v>No Tie</v>
      </c>
      <c r="D9173" s="63">
        <f t="shared" si="452"/>
        <v>54</v>
      </c>
      <c r="E9173" s="63">
        <v>54</v>
      </c>
      <c r="F9173" s="61" t="s">
        <v>1220</v>
      </c>
      <c r="G9173" s="61" t="str">
        <f t="shared" si="453"/>
        <v>Ryan Moore</v>
      </c>
    </row>
    <row r="9174" spans="1:7" thickBot="1">
      <c r="A9174" s="62" t="s">
        <v>2084</v>
      </c>
      <c r="B9174" s="61">
        <v>55</v>
      </c>
      <c r="C9174" s="61" t="str">
        <f t="shared" si="451"/>
        <v>No Tie</v>
      </c>
      <c r="D9174" s="63">
        <f t="shared" si="452"/>
        <v>55</v>
      </c>
      <c r="E9174" s="63">
        <v>55</v>
      </c>
      <c r="F9174" s="61" t="s">
        <v>1221</v>
      </c>
      <c r="G9174" s="61" t="str">
        <f t="shared" si="453"/>
        <v>Brendon Todd</v>
      </c>
    </row>
    <row r="9175" spans="1:7" thickBot="1">
      <c r="A9175" s="62" t="s">
        <v>2084</v>
      </c>
      <c r="B9175" s="61">
        <v>56</v>
      </c>
      <c r="C9175" s="61" t="str">
        <f t="shared" si="451"/>
        <v>No Tie</v>
      </c>
      <c r="D9175" s="63">
        <f t="shared" si="452"/>
        <v>56</v>
      </c>
      <c r="E9175" s="63">
        <v>56</v>
      </c>
      <c r="F9175" s="61" t="s">
        <v>506</v>
      </c>
      <c r="G9175" s="61" t="str">
        <f t="shared" si="453"/>
        <v>Keegan Bradley</v>
      </c>
    </row>
    <row r="9176" spans="1:7" thickBot="1">
      <c r="A9176" s="62" t="s">
        <v>2084</v>
      </c>
      <c r="B9176" s="61">
        <v>57</v>
      </c>
      <c r="C9176" s="61" t="str">
        <f t="shared" si="451"/>
        <v>No Tie</v>
      </c>
      <c r="D9176" s="63">
        <f t="shared" si="452"/>
        <v>57</v>
      </c>
      <c r="E9176" s="63">
        <v>57</v>
      </c>
      <c r="F9176" s="61" t="s">
        <v>1222</v>
      </c>
      <c r="G9176" s="61" t="str">
        <f t="shared" si="453"/>
        <v>Marc Warren</v>
      </c>
    </row>
    <row r="9177" spans="1:7" thickBot="1">
      <c r="A9177" s="62" t="s">
        <v>2084</v>
      </c>
      <c r="B9177" s="61">
        <v>58</v>
      </c>
      <c r="C9177" s="61" t="str">
        <f t="shared" si="451"/>
        <v>No Tie</v>
      </c>
      <c r="D9177" s="63">
        <f t="shared" si="452"/>
        <v>58</v>
      </c>
      <c r="E9177" s="63">
        <v>58</v>
      </c>
      <c r="F9177" s="61" t="s">
        <v>664</v>
      </c>
      <c r="G9177" s="61" t="str">
        <f t="shared" si="453"/>
        <v>Francesco Molinari</v>
      </c>
    </row>
    <row r="9178" spans="1:7" thickBot="1">
      <c r="A9178" s="62" t="s">
        <v>2084</v>
      </c>
      <c r="B9178" s="61">
        <v>59</v>
      </c>
      <c r="C9178" s="61" t="str">
        <f t="shared" si="451"/>
        <v>No Tie</v>
      </c>
      <c r="D9178" s="63">
        <f t="shared" si="452"/>
        <v>59</v>
      </c>
      <c r="E9178" s="63">
        <v>59</v>
      </c>
      <c r="F9178" s="61" t="s">
        <v>1223</v>
      </c>
      <c r="G9178" s="61" t="str">
        <f t="shared" si="453"/>
        <v>Matthew Fitzpatrick</v>
      </c>
    </row>
    <row r="9179" spans="1:7" thickBot="1">
      <c r="A9179" s="62" t="s">
        <v>2084</v>
      </c>
      <c r="B9179" s="61">
        <v>60</v>
      </c>
      <c r="C9179" s="61" t="str">
        <f t="shared" si="451"/>
        <v>No Tie</v>
      </c>
      <c r="D9179" s="63">
        <f t="shared" si="452"/>
        <v>60</v>
      </c>
      <c r="E9179" s="63">
        <v>60</v>
      </c>
      <c r="F9179" s="61" t="s">
        <v>1224</v>
      </c>
      <c r="G9179" s="61" t="str">
        <f t="shared" si="453"/>
        <v>Steven Bowditch</v>
      </c>
    </row>
    <row r="9180" spans="1:7" thickBot="1">
      <c r="A9180" s="62" t="s">
        <v>2084</v>
      </c>
      <c r="B9180" s="61">
        <v>61</v>
      </c>
      <c r="C9180" s="61" t="str">
        <f t="shared" si="451"/>
        <v>No Tie</v>
      </c>
      <c r="D9180" s="63">
        <f t="shared" si="452"/>
        <v>61</v>
      </c>
      <c r="E9180" s="63">
        <v>61</v>
      </c>
      <c r="F9180" s="61" t="s">
        <v>1225</v>
      </c>
      <c r="G9180" s="61" t="str">
        <f t="shared" si="453"/>
        <v>Victor Dubuisson</v>
      </c>
    </row>
    <row r="9181" spans="1:7" thickBot="1">
      <c r="A9181" s="62" t="s">
        <v>2084</v>
      </c>
      <c r="B9181" s="61">
        <v>62</v>
      </c>
      <c r="C9181" s="61" t="str">
        <f t="shared" si="451"/>
        <v>No Tie</v>
      </c>
      <c r="D9181" s="63">
        <f t="shared" si="452"/>
        <v>62</v>
      </c>
      <c r="E9181" s="63">
        <v>62</v>
      </c>
      <c r="F9181" s="61" t="s">
        <v>1226</v>
      </c>
      <c r="G9181" s="61" t="str">
        <f t="shared" si="453"/>
        <v>Tommy Fleetwood</v>
      </c>
    </row>
    <row r="9182" spans="1:7" thickBot="1">
      <c r="A9182" s="62" t="s">
        <v>2084</v>
      </c>
      <c r="B9182" s="61">
        <v>63</v>
      </c>
      <c r="C9182" s="61" t="str">
        <f t="shared" si="451"/>
        <v>No Tie</v>
      </c>
      <c r="D9182" s="63">
        <f t="shared" si="452"/>
        <v>63</v>
      </c>
      <c r="E9182" s="63">
        <v>63</v>
      </c>
      <c r="F9182" s="61" t="s">
        <v>1227</v>
      </c>
      <c r="G9182" s="61" t="str">
        <f t="shared" si="453"/>
        <v>Luke Donald</v>
      </c>
    </row>
    <row r="9183" spans="1:7" thickBot="1">
      <c r="A9183" s="62" t="s">
        <v>2084</v>
      </c>
      <c r="B9183" s="61">
        <v>64</v>
      </c>
      <c r="C9183" s="61" t="str">
        <f t="shared" si="451"/>
        <v>No Tie</v>
      </c>
      <c r="D9183" s="63">
        <f t="shared" si="452"/>
        <v>64</v>
      </c>
      <c r="E9183" s="63">
        <v>64</v>
      </c>
      <c r="F9183" s="61" t="s">
        <v>1228</v>
      </c>
      <c r="G9183" s="61" t="str">
        <f t="shared" si="453"/>
        <v>Ben Martin</v>
      </c>
    </row>
    <row r="9184" spans="1:7" thickBot="1">
      <c r="A9184" s="62" t="s">
        <v>2084</v>
      </c>
      <c r="B9184" s="61">
        <v>65</v>
      </c>
      <c r="C9184" s="61" t="str">
        <f t="shared" si="451"/>
        <v>No Tie</v>
      </c>
      <c r="D9184" s="63">
        <f t="shared" si="452"/>
        <v>65</v>
      </c>
      <c r="E9184" s="63">
        <v>65</v>
      </c>
      <c r="F9184" s="61" t="s">
        <v>1229</v>
      </c>
      <c r="G9184" s="61" t="str">
        <f t="shared" si="453"/>
        <v>Matt Jones</v>
      </c>
    </row>
    <row r="9185" spans="1:7" thickBot="1">
      <c r="A9185" s="62" t="s">
        <v>2084</v>
      </c>
      <c r="B9185" s="61">
        <v>66</v>
      </c>
      <c r="C9185" s="61" t="str">
        <f t="shared" si="451"/>
        <v>No Tie</v>
      </c>
      <c r="D9185" s="63">
        <f t="shared" si="452"/>
        <v>66</v>
      </c>
      <c r="E9185" s="63">
        <v>66</v>
      </c>
      <c r="F9185" s="61" t="s">
        <v>1230</v>
      </c>
      <c r="G9185" s="61" t="str">
        <f t="shared" si="453"/>
        <v>Andy Sullivan</v>
      </c>
    </row>
    <row r="9186" spans="1:7" thickBot="1">
      <c r="A9186" s="62" t="s">
        <v>2084</v>
      </c>
      <c r="B9186" s="61">
        <v>67</v>
      </c>
      <c r="C9186" s="61" t="str">
        <f t="shared" si="451"/>
        <v>No Tie</v>
      </c>
      <c r="D9186" s="63">
        <f t="shared" si="452"/>
        <v>67</v>
      </c>
      <c r="E9186" s="63">
        <v>67</v>
      </c>
      <c r="F9186" s="61" t="s">
        <v>1231</v>
      </c>
      <c r="G9186" s="61" t="str">
        <f t="shared" si="453"/>
        <v>John Senden</v>
      </c>
    </row>
    <row r="9187" spans="1:7" thickBot="1">
      <c r="A9187" s="62" t="s">
        <v>2084</v>
      </c>
      <c r="B9187" s="61">
        <v>68</v>
      </c>
      <c r="C9187" s="61" t="str">
        <f t="shared" si="451"/>
        <v>No Tie</v>
      </c>
      <c r="D9187" s="63">
        <f t="shared" si="452"/>
        <v>68</v>
      </c>
      <c r="E9187" s="63">
        <v>68</v>
      </c>
      <c r="F9187" s="61" t="s">
        <v>1232</v>
      </c>
      <c r="G9187" s="61" t="str">
        <f t="shared" si="453"/>
        <v>Joost Luiten</v>
      </c>
    </row>
    <row r="9188" spans="1:7" thickBot="1">
      <c r="A9188" s="62" t="s">
        <v>2084</v>
      </c>
      <c r="B9188" s="61">
        <v>69</v>
      </c>
      <c r="C9188" s="61" t="str">
        <f t="shared" si="451"/>
        <v>No Tie</v>
      </c>
      <c r="D9188" s="63">
        <f t="shared" si="452"/>
        <v>69</v>
      </c>
      <c r="E9188" s="63">
        <v>69</v>
      </c>
      <c r="F9188" s="61" t="s">
        <v>1233</v>
      </c>
      <c r="G9188" s="61" t="str">
        <f t="shared" si="453"/>
        <v>George Coetzee</v>
      </c>
    </row>
    <row r="9189" spans="1:7" thickBot="1">
      <c r="A9189" s="62" t="s">
        <v>2084</v>
      </c>
      <c r="B9189" s="61">
        <v>70</v>
      </c>
      <c r="C9189" s="61" t="str">
        <f t="shared" si="451"/>
        <v>No Tie</v>
      </c>
      <c r="D9189" s="63">
        <f t="shared" si="452"/>
        <v>70</v>
      </c>
      <c r="E9189" s="63">
        <v>70</v>
      </c>
      <c r="F9189" s="61" t="s">
        <v>1234</v>
      </c>
      <c r="G9189" s="61" t="str">
        <f t="shared" si="453"/>
        <v>Cameron Tringale</v>
      </c>
    </row>
    <row r="9190" spans="1:7" thickBot="1">
      <c r="A9190" s="62" t="s">
        <v>2084</v>
      </c>
      <c r="B9190" s="61">
        <v>71</v>
      </c>
      <c r="C9190" s="61" t="str">
        <f t="shared" si="451"/>
        <v>No Tie</v>
      </c>
      <c r="D9190" s="63">
        <f t="shared" si="452"/>
        <v>71</v>
      </c>
      <c r="E9190" s="63">
        <v>71</v>
      </c>
      <c r="F9190" s="61" t="s">
        <v>1235</v>
      </c>
      <c r="G9190" s="61" t="str">
        <f t="shared" si="453"/>
        <v>Miguel Angel Jimenez</v>
      </c>
    </row>
    <row r="9191" spans="1:7" thickBot="1">
      <c r="A9191" s="62" t="s">
        <v>2084</v>
      </c>
      <c r="B9191" s="61">
        <v>72</v>
      </c>
      <c r="C9191" s="61" t="str">
        <f t="shared" si="451"/>
        <v>No Tie</v>
      </c>
      <c r="D9191" s="63">
        <f t="shared" si="452"/>
        <v>72</v>
      </c>
      <c r="E9191" s="63">
        <v>72</v>
      </c>
      <c r="F9191" s="61" t="s">
        <v>1236</v>
      </c>
      <c r="G9191" s="61" t="str">
        <f t="shared" si="453"/>
        <v>Emiliano Grillo</v>
      </c>
    </row>
    <row r="9192" spans="1:7" thickBot="1">
      <c r="A9192" s="62" t="s">
        <v>2084</v>
      </c>
      <c r="B9192" s="61">
        <v>73</v>
      </c>
      <c r="C9192" s="61" t="str">
        <f t="shared" si="451"/>
        <v>No Tie</v>
      </c>
      <c r="D9192" s="63">
        <f t="shared" si="452"/>
        <v>73</v>
      </c>
      <c r="E9192" s="63">
        <v>73</v>
      </c>
      <c r="F9192" s="61" t="s">
        <v>768</v>
      </c>
      <c r="G9192" s="61" t="str">
        <f t="shared" si="453"/>
        <v>Graeme McDowell</v>
      </c>
    </row>
    <row r="9193" spans="1:7" thickBot="1">
      <c r="A9193" s="62" t="s">
        <v>2084</v>
      </c>
      <c r="B9193" s="61">
        <v>74</v>
      </c>
      <c r="C9193" s="61" t="str">
        <f t="shared" si="451"/>
        <v>No Tie</v>
      </c>
      <c r="D9193" s="63">
        <f t="shared" si="452"/>
        <v>74</v>
      </c>
      <c r="E9193" s="63">
        <v>74</v>
      </c>
      <c r="F9193" s="61" t="s">
        <v>1237</v>
      </c>
      <c r="G9193" s="61" t="str">
        <f t="shared" si="453"/>
        <v>Thorbjorn Olesen</v>
      </c>
    </row>
    <row r="9194" spans="1:7" thickBot="1">
      <c r="A9194" s="62" t="s">
        <v>2084</v>
      </c>
      <c r="B9194" s="61">
        <v>75</v>
      </c>
      <c r="C9194" s="61" t="str">
        <f t="shared" si="451"/>
        <v>No Tie</v>
      </c>
      <c r="D9194" s="63">
        <f t="shared" si="452"/>
        <v>75</v>
      </c>
      <c r="E9194" s="63">
        <v>75</v>
      </c>
      <c r="F9194" s="61" t="s">
        <v>1238</v>
      </c>
      <c r="G9194" s="61" t="str">
        <f t="shared" si="453"/>
        <v>Justin Thomas</v>
      </c>
    </row>
    <row r="9195" spans="1:7" thickBot="1">
      <c r="A9195" s="62" t="s">
        <v>2084</v>
      </c>
      <c r="B9195" s="61">
        <v>76</v>
      </c>
      <c r="C9195" s="61" t="str">
        <f t="shared" si="451"/>
        <v>No Tie</v>
      </c>
      <c r="D9195" s="63">
        <f t="shared" si="452"/>
        <v>76</v>
      </c>
      <c r="E9195" s="63">
        <v>76</v>
      </c>
      <c r="F9195" s="61" t="s">
        <v>1239</v>
      </c>
      <c r="G9195" s="61" t="str">
        <f t="shared" si="453"/>
        <v>Chris Wood</v>
      </c>
    </row>
    <row r="9196" spans="1:7" thickBot="1">
      <c r="A9196" s="62" t="s">
        <v>2084</v>
      </c>
      <c r="B9196" s="61">
        <v>77</v>
      </c>
      <c r="C9196" s="61" t="str">
        <f t="shared" si="451"/>
        <v>No Tie</v>
      </c>
      <c r="D9196" s="63">
        <f t="shared" si="452"/>
        <v>77</v>
      </c>
      <c r="E9196" s="63">
        <v>77</v>
      </c>
      <c r="F9196" s="61" t="s">
        <v>645</v>
      </c>
      <c r="G9196" s="61" t="str">
        <f t="shared" si="453"/>
        <v>Russell Knox</v>
      </c>
    </row>
    <row r="9197" spans="1:7" thickBot="1">
      <c r="A9197" s="62" t="s">
        <v>2084</v>
      </c>
      <c r="B9197" s="61">
        <v>78</v>
      </c>
      <c r="C9197" s="61" t="str">
        <f t="shared" ref="C9197:C9260" si="454">IFERROR(SEARCH("T",B9197),"No Tie")</f>
        <v>No Tie</v>
      </c>
      <c r="D9197" s="63">
        <f t="shared" ref="D9197:D9260" si="455">IF(C9197="No Tie",B9197,RIGHT(B9197,LEN(B9197)-1))</f>
        <v>78</v>
      </c>
      <c r="E9197" s="63">
        <v>78</v>
      </c>
      <c r="F9197" s="61" t="s">
        <v>1240</v>
      </c>
      <c r="G9197" s="61" t="str">
        <f t="shared" ref="G9197:G9260" si="456">TRIM(SUBSTITUTE(F9197,CHAR(160),CHAR(32)))</f>
        <v>Alexander Levy</v>
      </c>
    </row>
    <row r="9198" spans="1:7" thickBot="1">
      <c r="A9198" s="62" t="s">
        <v>2084</v>
      </c>
      <c r="B9198" s="61">
        <v>79</v>
      </c>
      <c r="C9198" s="61" t="str">
        <f t="shared" si="454"/>
        <v>No Tie</v>
      </c>
      <c r="D9198" s="63">
        <f t="shared" si="455"/>
        <v>79</v>
      </c>
      <c r="E9198" s="63">
        <v>79</v>
      </c>
      <c r="F9198" s="61" t="s">
        <v>1241</v>
      </c>
      <c r="G9198" s="61" t="str">
        <f t="shared" si="456"/>
        <v>Brendan Steele</v>
      </c>
    </row>
    <row r="9199" spans="1:7" thickBot="1">
      <c r="A9199" s="62" t="s">
        <v>2084</v>
      </c>
      <c r="B9199" s="61">
        <v>80</v>
      </c>
      <c r="C9199" s="61" t="str">
        <f t="shared" si="454"/>
        <v>No Tie</v>
      </c>
      <c r="D9199" s="63">
        <f t="shared" si="455"/>
        <v>80</v>
      </c>
      <c r="E9199" s="63">
        <v>80</v>
      </c>
      <c r="F9199" s="61" t="s">
        <v>529</v>
      </c>
      <c r="G9199" s="61" t="str">
        <f t="shared" si="456"/>
        <v>Harris English</v>
      </c>
    </row>
    <row r="9200" spans="1:7" thickBot="1">
      <c r="A9200" s="62" t="s">
        <v>2084</v>
      </c>
      <c r="B9200" s="61">
        <v>81</v>
      </c>
      <c r="C9200" s="61" t="str">
        <f t="shared" si="454"/>
        <v>No Tie</v>
      </c>
      <c r="D9200" s="63">
        <f t="shared" si="455"/>
        <v>81</v>
      </c>
      <c r="E9200" s="63">
        <v>81</v>
      </c>
      <c r="F9200" s="61" t="s">
        <v>1242</v>
      </c>
      <c r="G9200" s="61" t="str">
        <f t="shared" si="456"/>
        <v>Richie Ramsay</v>
      </c>
    </row>
    <row r="9201" spans="1:7" thickBot="1">
      <c r="A9201" s="62" t="s">
        <v>2084</v>
      </c>
      <c r="B9201" s="61">
        <v>82</v>
      </c>
      <c r="C9201" s="61" t="str">
        <f t="shared" si="454"/>
        <v>No Tie</v>
      </c>
      <c r="D9201" s="63">
        <f t="shared" si="455"/>
        <v>82</v>
      </c>
      <c r="E9201" s="63">
        <v>82</v>
      </c>
      <c r="F9201" s="61" t="s">
        <v>1243</v>
      </c>
      <c r="G9201" s="61" t="str">
        <f t="shared" si="456"/>
        <v>James Morrison</v>
      </c>
    </row>
    <row r="9202" spans="1:7" thickBot="1">
      <c r="A9202" s="62" t="s">
        <v>2084</v>
      </c>
      <c r="B9202" s="61">
        <v>83</v>
      </c>
      <c r="C9202" s="61" t="str">
        <f t="shared" si="454"/>
        <v>No Tie</v>
      </c>
      <c r="D9202" s="63">
        <f t="shared" si="455"/>
        <v>83</v>
      </c>
      <c r="E9202" s="63">
        <v>83</v>
      </c>
      <c r="F9202" s="61" t="s">
        <v>619</v>
      </c>
      <c r="G9202" s="61" t="str">
        <f t="shared" si="456"/>
        <v>Brian Harman</v>
      </c>
    </row>
    <row r="9203" spans="1:7" thickBot="1">
      <c r="A9203" s="62" t="s">
        <v>2084</v>
      </c>
      <c r="B9203" s="61">
        <v>84</v>
      </c>
      <c r="C9203" s="61" t="str">
        <f t="shared" si="454"/>
        <v>No Tie</v>
      </c>
      <c r="D9203" s="63">
        <f t="shared" si="455"/>
        <v>84</v>
      </c>
      <c r="E9203" s="63">
        <v>84</v>
      </c>
      <c r="F9203" s="61" t="s">
        <v>631</v>
      </c>
      <c r="G9203" s="61" t="str">
        <f t="shared" si="456"/>
        <v>Matt Every</v>
      </c>
    </row>
    <row r="9204" spans="1:7" thickBot="1">
      <c r="A9204" s="62" t="s">
        <v>2084</v>
      </c>
      <c r="B9204" s="61">
        <v>85</v>
      </c>
      <c r="C9204" s="61" t="str">
        <f t="shared" si="454"/>
        <v>No Tie</v>
      </c>
      <c r="D9204" s="63">
        <f t="shared" si="455"/>
        <v>85</v>
      </c>
      <c r="E9204" s="63">
        <v>85</v>
      </c>
      <c r="F9204" s="61" t="s">
        <v>1244</v>
      </c>
      <c r="G9204" s="61" t="str">
        <f t="shared" si="456"/>
        <v>Hiroshi Iwata</v>
      </c>
    </row>
    <row r="9205" spans="1:7" thickBot="1">
      <c r="A9205" s="62" t="s">
        <v>2084</v>
      </c>
      <c r="B9205" s="61">
        <v>86</v>
      </c>
      <c r="C9205" s="61" t="str">
        <f t="shared" si="454"/>
        <v>No Tie</v>
      </c>
      <c r="D9205" s="63">
        <f t="shared" si="455"/>
        <v>86</v>
      </c>
      <c r="E9205" s="63">
        <v>86</v>
      </c>
      <c r="F9205" s="61" t="s">
        <v>503</v>
      </c>
      <c r="G9205" s="61" t="str">
        <f t="shared" si="456"/>
        <v>Tony Finau</v>
      </c>
    </row>
    <row r="9206" spans="1:7" thickBot="1">
      <c r="A9206" s="62" t="s">
        <v>2084</v>
      </c>
      <c r="B9206" s="61">
        <v>87</v>
      </c>
      <c r="C9206" s="61" t="str">
        <f t="shared" si="454"/>
        <v>No Tie</v>
      </c>
      <c r="D9206" s="63">
        <f t="shared" si="455"/>
        <v>87</v>
      </c>
      <c r="E9206" s="63">
        <v>87</v>
      </c>
      <c r="F9206" s="61" t="s">
        <v>1245</v>
      </c>
      <c r="G9206" s="61" t="str">
        <f t="shared" si="456"/>
        <v>Alexander Noren</v>
      </c>
    </row>
    <row r="9207" spans="1:7" thickBot="1">
      <c r="A9207" s="62" t="s">
        <v>2084</v>
      </c>
      <c r="B9207" s="61">
        <v>88</v>
      </c>
      <c r="C9207" s="61" t="str">
        <f t="shared" si="454"/>
        <v>No Tie</v>
      </c>
      <c r="D9207" s="63">
        <f t="shared" si="455"/>
        <v>88</v>
      </c>
      <c r="E9207" s="63">
        <v>88</v>
      </c>
      <c r="F9207" s="61" t="s">
        <v>1246</v>
      </c>
      <c r="G9207" s="61" t="str">
        <f t="shared" si="456"/>
        <v>Eddie Pepperell</v>
      </c>
    </row>
    <row r="9208" spans="1:7" thickBot="1">
      <c r="A9208" s="62" t="s">
        <v>2084</v>
      </c>
      <c r="B9208" s="61">
        <v>89</v>
      </c>
      <c r="C9208" s="61" t="str">
        <f t="shared" si="454"/>
        <v>No Tie</v>
      </c>
      <c r="D9208" s="63">
        <f t="shared" si="455"/>
        <v>89</v>
      </c>
      <c r="E9208" s="63">
        <v>89</v>
      </c>
      <c r="F9208" s="61" t="s">
        <v>1247</v>
      </c>
      <c r="G9208" s="61" t="str">
        <f t="shared" si="456"/>
        <v>K.T. Kim</v>
      </c>
    </row>
    <row r="9209" spans="1:7" thickBot="1">
      <c r="A9209" s="62" t="s">
        <v>2084</v>
      </c>
      <c r="B9209" s="61">
        <v>90</v>
      </c>
      <c r="C9209" s="61" t="str">
        <f t="shared" si="454"/>
        <v>No Tie</v>
      </c>
      <c r="D9209" s="63">
        <f t="shared" si="455"/>
        <v>90</v>
      </c>
      <c r="E9209" s="63">
        <v>90</v>
      </c>
      <c r="F9209" s="61" t="s">
        <v>1248</v>
      </c>
      <c r="G9209" s="61" t="str">
        <f t="shared" si="456"/>
        <v>Jason Bohn</v>
      </c>
    </row>
    <row r="9210" spans="1:7" thickBot="1">
      <c r="A9210" s="62" t="s">
        <v>2084</v>
      </c>
      <c r="B9210" s="61">
        <v>91</v>
      </c>
      <c r="C9210" s="61" t="str">
        <f t="shared" si="454"/>
        <v>No Tie</v>
      </c>
      <c r="D9210" s="63">
        <f t="shared" si="455"/>
        <v>91</v>
      </c>
      <c r="E9210" s="63">
        <v>91</v>
      </c>
      <c r="F9210" s="61" t="s">
        <v>1249</v>
      </c>
      <c r="G9210" s="61" t="str">
        <f t="shared" si="456"/>
        <v>Troy Merritt</v>
      </c>
    </row>
    <row r="9211" spans="1:7" thickBot="1">
      <c r="A9211" s="62" t="s">
        <v>2084</v>
      </c>
      <c r="B9211" s="61">
        <v>92</v>
      </c>
      <c r="C9211" s="61" t="str">
        <f t="shared" si="454"/>
        <v>No Tie</v>
      </c>
      <c r="D9211" s="63">
        <f t="shared" si="455"/>
        <v>92</v>
      </c>
      <c r="E9211" s="63">
        <v>92</v>
      </c>
      <c r="F9211" s="61" t="s">
        <v>593</v>
      </c>
      <c r="G9211" s="61" t="str">
        <f t="shared" si="456"/>
        <v>Sangmoon Bae</v>
      </c>
    </row>
    <row r="9212" spans="1:7" thickBot="1">
      <c r="A9212" s="62" t="s">
        <v>2084</v>
      </c>
      <c r="B9212" s="61">
        <v>93</v>
      </c>
      <c r="C9212" s="61" t="str">
        <f t="shared" si="454"/>
        <v>No Tie</v>
      </c>
      <c r="D9212" s="63">
        <f t="shared" si="455"/>
        <v>93</v>
      </c>
      <c r="E9212" s="63">
        <v>93</v>
      </c>
      <c r="F9212" s="61" t="s">
        <v>1250</v>
      </c>
      <c r="G9212" s="61" t="str">
        <f t="shared" si="456"/>
        <v>David Howell</v>
      </c>
    </row>
    <row r="9213" spans="1:7" thickBot="1">
      <c r="A9213" s="62" t="s">
        <v>2084</v>
      </c>
      <c r="B9213" s="61">
        <v>94</v>
      </c>
      <c r="C9213" s="61" t="str">
        <f t="shared" si="454"/>
        <v>No Tie</v>
      </c>
      <c r="D9213" s="63">
        <f t="shared" si="455"/>
        <v>94</v>
      </c>
      <c r="E9213" s="63">
        <v>94</v>
      </c>
      <c r="F9213" s="61" t="s">
        <v>1251</v>
      </c>
      <c r="G9213" s="61" t="str">
        <f t="shared" si="456"/>
        <v>Tyrrell Hatton</v>
      </c>
    </row>
    <row r="9214" spans="1:7" thickBot="1">
      <c r="A9214" s="62" t="s">
        <v>2084</v>
      </c>
      <c r="B9214" s="61">
        <v>95</v>
      </c>
      <c r="C9214" s="61" t="str">
        <f t="shared" si="454"/>
        <v>No Tie</v>
      </c>
      <c r="D9214" s="63">
        <f t="shared" si="455"/>
        <v>95</v>
      </c>
      <c r="E9214" s="63">
        <v>95</v>
      </c>
      <c r="F9214" s="61" t="s">
        <v>1252</v>
      </c>
      <c r="G9214" s="61" t="str">
        <f t="shared" si="456"/>
        <v>Cameron Smith</v>
      </c>
    </row>
    <row r="9215" spans="1:7" thickBot="1">
      <c r="A9215" s="62" t="s">
        <v>2084</v>
      </c>
      <c r="B9215" s="61">
        <v>96</v>
      </c>
      <c r="C9215" s="61" t="str">
        <f t="shared" si="454"/>
        <v>No Tie</v>
      </c>
      <c r="D9215" s="63">
        <f t="shared" si="455"/>
        <v>96</v>
      </c>
      <c r="E9215" s="63">
        <v>96</v>
      </c>
      <c r="F9215" s="61" t="s">
        <v>1253</v>
      </c>
      <c r="G9215" s="61" t="str">
        <f t="shared" si="456"/>
        <v>Daniel Summerhays</v>
      </c>
    </row>
    <row r="9216" spans="1:7" thickBot="1">
      <c r="A9216" s="62" t="s">
        <v>2084</v>
      </c>
      <c r="B9216" s="61">
        <v>97</v>
      </c>
      <c r="C9216" s="61" t="str">
        <f t="shared" si="454"/>
        <v>No Tie</v>
      </c>
      <c r="D9216" s="63">
        <f t="shared" si="455"/>
        <v>97</v>
      </c>
      <c r="E9216" s="63">
        <v>97</v>
      </c>
      <c r="F9216" s="61" t="s">
        <v>1254</v>
      </c>
      <c r="G9216" s="61" t="str">
        <f t="shared" si="456"/>
        <v>Stephen Gallacher</v>
      </c>
    </row>
    <row r="9217" spans="1:7" thickBot="1">
      <c r="A9217" s="62" t="s">
        <v>2084</v>
      </c>
      <c r="B9217" s="61">
        <v>98</v>
      </c>
      <c r="C9217" s="61" t="str">
        <f t="shared" si="454"/>
        <v>No Tie</v>
      </c>
      <c r="D9217" s="63">
        <f t="shared" si="455"/>
        <v>98</v>
      </c>
      <c r="E9217" s="63">
        <v>98</v>
      </c>
      <c r="F9217" s="61" t="s">
        <v>1255</v>
      </c>
      <c r="G9217" s="61" t="str">
        <f t="shared" si="456"/>
        <v>Thomas Pieters</v>
      </c>
    </row>
    <row r="9218" spans="1:7" thickBot="1">
      <c r="A9218" s="62" t="s">
        <v>2084</v>
      </c>
      <c r="B9218" s="61">
        <v>99</v>
      </c>
      <c r="C9218" s="61" t="str">
        <f t="shared" si="454"/>
        <v>No Tie</v>
      </c>
      <c r="D9218" s="63">
        <f t="shared" si="455"/>
        <v>99</v>
      </c>
      <c r="E9218" s="63">
        <v>99</v>
      </c>
      <c r="F9218" s="61" t="s">
        <v>634</v>
      </c>
      <c r="G9218" s="61" t="str">
        <f t="shared" si="456"/>
        <v>George McNeill</v>
      </c>
    </row>
    <row r="9219" spans="1:7" thickBot="1">
      <c r="A9219" s="62" t="s">
        <v>2084</v>
      </c>
      <c r="B9219" s="61">
        <v>100</v>
      </c>
      <c r="C9219" s="61" t="str">
        <f t="shared" si="454"/>
        <v>No Tie</v>
      </c>
      <c r="D9219" s="63">
        <f t="shared" si="455"/>
        <v>100</v>
      </c>
      <c r="E9219" s="63">
        <v>100</v>
      </c>
      <c r="F9219" s="61" t="s">
        <v>1256</v>
      </c>
      <c r="G9219" s="61" t="str">
        <f t="shared" si="456"/>
        <v>Patton Kizzire</v>
      </c>
    </row>
    <row r="9220" spans="1:7" thickBot="1">
      <c r="A9220" s="62" t="s">
        <v>2084</v>
      </c>
      <c r="B9220" s="61">
        <v>101</v>
      </c>
      <c r="C9220" s="61" t="str">
        <f t="shared" si="454"/>
        <v>No Tie</v>
      </c>
      <c r="D9220" s="63">
        <f t="shared" si="455"/>
        <v>101</v>
      </c>
      <c r="E9220" s="63">
        <v>101</v>
      </c>
      <c r="F9220" s="61" t="s">
        <v>1257</v>
      </c>
      <c r="G9220" s="61" t="str">
        <f t="shared" si="456"/>
        <v>Rafa Cabrera Bello</v>
      </c>
    </row>
    <row r="9221" spans="1:7" thickBot="1">
      <c r="A9221" s="62" t="s">
        <v>2084</v>
      </c>
      <c r="B9221" s="61">
        <v>102</v>
      </c>
      <c r="C9221" s="61" t="str">
        <f t="shared" si="454"/>
        <v>No Tie</v>
      </c>
      <c r="D9221" s="63">
        <f t="shared" si="455"/>
        <v>102</v>
      </c>
      <c r="E9221" s="63">
        <v>102</v>
      </c>
      <c r="F9221" s="61" t="s">
        <v>1258</v>
      </c>
      <c r="G9221" s="61" t="str">
        <f t="shared" si="456"/>
        <v>Fabrizio Zanotti</v>
      </c>
    </row>
    <row r="9222" spans="1:7" thickBot="1">
      <c r="A9222" s="62" t="s">
        <v>2084</v>
      </c>
      <c r="B9222" s="61">
        <v>103</v>
      </c>
      <c r="C9222" s="61" t="str">
        <f t="shared" si="454"/>
        <v>No Tie</v>
      </c>
      <c r="D9222" s="63">
        <f t="shared" si="455"/>
        <v>103</v>
      </c>
      <c r="E9222" s="63">
        <v>103</v>
      </c>
      <c r="F9222" s="61" t="s">
        <v>1259</v>
      </c>
      <c r="G9222" s="61" t="str">
        <f t="shared" si="456"/>
        <v>Pablo Larrazabal</v>
      </c>
    </row>
    <row r="9223" spans="1:7" thickBot="1">
      <c r="A9223" s="62" t="s">
        <v>2084</v>
      </c>
      <c r="B9223" s="61">
        <v>104</v>
      </c>
      <c r="C9223" s="61" t="str">
        <f t="shared" si="454"/>
        <v>No Tie</v>
      </c>
      <c r="D9223" s="63">
        <f t="shared" si="455"/>
        <v>104</v>
      </c>
      <c r="E9223" s="63">
        <v>104</v>
      </c>
      <c r="F9223" s="61" t="s">
        <v>1260</v>
      </c>
      <c r="G9223" s="61" t="str">
        <f t="shared" si="456"/>
        <v>Prayad Marksaeng</v>
      </c>
    </row>
    <row r="9224" spans="1:7" thickBot="1">
      <c r="A9224" s="62" t="s">
        <v>2084</v>
      </c>
      <c r="B9224" s="61">
        <v>105</v>
      </c>
      <c r="C9224" s="61" t="str">
        <f t="shared" si="454"/>
        <v>No Tie</v>
      </c>
      <c r="D9224" s="63">
        <f t="shared" si="455"/>
        <v>105</v>
      </c>
      <c r="E9224" s="63">
        <v>105</v>
      </c>
      <c r="F9224" s="61" t="s">
        <v>1261</v>
      </c>
      <c r="G9224" s="61" t="str">
        <f t="shared" si="456"/>
        <v>James Hahn</v>
      </c>
    </row>
    <row r="9225" spans="1:7" thickBot="1">
      <c r="A9225" s="62" t="s">
        <v>2084</v>
      </c>
      <c r="B9225" s="61">
        <v>106</v>
      </c>
      <c r="C9225" s="61" t="str">
        <f t="shared" si="454"/>
        <v>No Tie</v>
      </c>
      <c r="D9225" s="63">
        <f t="shared" si="455"/>
        <v>106</v>
      </c>
      <c r="E9225" s="63">
        <v>106</v>
      </c>
      <c r="F9225" s="61" t="s">
        <v>1262</v>
      </c>
      <c r="G9225" s="61" t="str">
        <f t="shared" si="456"/>
        <v>Shawn Stefani</v>
      </c>
    </row>
    <row r="9226" spans="1:7" thickBot="1">
      <c r="A9226" s="62" t="s">
        <v>2084</v>
      </c>
      <c r="B9226" s="61">
        <v>107</v>
      </c>
      <c r="C9226" s="61" t="str">
        <f t="shared" si="454"/>
        <v>No Tie</v>
      </c>
      <c r="D9226" s="63">
        <f t="shared" si="455"/>
        <v>107</v>
      </c>
      <c r="E9226" s="63">
        <v>107</v>
      </c>
      <c r="F9226" s="61" t="s">
        <v>1263</v>
      </c>
      <c r="G9226" s="61" t="str">
        <f t="shared" si="456"/>
        <v>Jason Dufner</v>
      </c>
    </row>
    <row r="9227" spans="1:7" thickBot="1">
      <c r="A9227" s="62" t="s">
        <v>2084</v>
      </c>
      <c r="B9227" s="61">
        <v>108</v>
      </c>
      <c r="C9227" s="61" t="str">
        <f t="shared" si="454"/>
        <v>No Tie</v>
      </c>
      <c r="D9227" s="63">
        <f t="shared" si="455"/>
        <v>108</v>
      </c>
      <c r="E9227" s="63">
        <v>108</v>
      </c>
      <c r="F9227" s="61" t="s">
        <v>1264</v>
      </c>
      <c r="G9227" s="61" t="str">
        <f t="shared" si="456"/>
        <v>Morgan Hoffmann</v>
      </c>
    </row>
    <row r="9228" spans="1:7" thickBot="1">
      <c r="A9228" s="62" t="s">
        <v>2084</v>
      </c>
      <c r="B9228" s="61">
        <v>109</v>
      </c>
      <c r="C9228" s="61" t="str">
        <f t="shared" si="454"/>
        <v>No Tie</v>
      </c>
      <c r="D9228" s="63">
        <f t="shared" si="455"/>
        <v>109</v>
      </c>
      <c r="E9228" s="63">
        <v>109</v>
      </c>
      <c r="F9228" s="61" t="s">
        <v>1265</v>
      </c>
      <c r="G9228" s="61" t="str">
        <f t="shared" si="456"/>
        <v>Ross Fisher</v>
      </c>
    </row>
    <row r="9229" spans="1:7" thickBot="1">
      <c r="A9229" s="62" t="s">
        <v>2084</v>
      </c>
      <c r="B9229" s="61">
        <v>110</v>
      </c>
      <c r="C9229" s="61" t="str">
        <f t="shared" si="454"/>
        <v>No Tie</v>
      </c>
      <c r="D9229" s="63">
        <f t="shared" si="455"/>
        <v>110</v>
      </c>
      <c r="E9229" s="63">
        <v>110</v>
      </c>
      <c r="F9229" s="61" t="s">
        <v>1266</v>
      </c>
      <c r="G9229" s="61" t="str">
        <f t="shared" si="456"/>
        <v>Tim Clark</v>
      </c>
    </row>
    <row r="9230" spans="1:7" thickBot="1">
      <c r="A9230" s="62" t="s">
        <v>2084</v>
      </c>
      <c r="B9230" s="61">
        <v>111</v>
      </c>
      <c r="C9230" s="61" t="str">
        <f t="shared" si="454"/>
        <v>No Tie</v>
      </c>
      <c r="D9230" s="63">
        <f t="shared" si="455"/>
        <v>111</v>
      </c>
      <c r="E9230" s="63">
        <v>111</v>
      </c>
      <c r="F9230" s="61" t="s">
        <v>1267</v>
      </c>
      <c r="G9230" s="61" t="str">
        <f t="shared" si="456"/>
        <v>David Hearn</v>
      </c>
    </row>
    <row r="9231" spans="1:7" thickBot="1">
      <c r="A9231" s="62" t="s">
        <v>2084</v>
      </c>
      <c r="B9231" s="61">
        <v>112</v>
      </c>
      <c r="C9231" s="61" t="str">
        <f t="shared" si="454"/>
        <v>No Tie</v>
      </c>
      <c r="D9231" s="63">
        <f t="shared" si="455"/>
        <v>112</v>
      </c>
      <c r="E9231" s="63">
        <v>112</v>
      </c>
      <c r="F9231" s="61" t="s">
        <v>1268</v>
      </c>
      <c r="G9231" s="61" t="str">
        <f t="shared" si="456"/>
        <v>Graham DeLaet</v>
      </c>
    </row>
    <row r="9232" spans="1:7" thickBot="1">
      <c r="A9232" s="62" t="s">
        <v>2084</v>
      </c>
      <c r="B9232" s="61">
        <v>113</v>
      </c>
      <c r="C9232" s="61" t="str">
        <f t="shared" si="454"/>
        <v>No Tie</v>
      </c>
      <c r="D9232" s="63">
        <f t="shared" si="455"/>
        <v>113</v>
      </c>
      <c r="E9232" s="63">
        <v>113</v>
      </c>
      <c r="F9232" s="61" t="s">
        <v>1269</v>
      </c>
      <c r="G9232" s="61" t="str">
        <f t="shared" si="456"/>
        <v>Koumei Oda</v>
      </c>
    </row>
    <row r="9233" spans="1:7" thickBot="1">
      <c r="A9233" s="62" t="s">
        <v>2084</v>
      </c>
      <c r="B9233" s="61">
        <v>114</v>
      </c>
      <c r="C9233" s="61" t="str">
        <f t="shared" si="454"/>
        <v>No Tie</v>
      </c>
      <c r="D9233" s="63">
        <f t="shared" si="455"/>
        <v>114</v>
      </c>
      <c r="E9233" s="63">
        <v>114</v>
      </c>
      <c r="F9233" s="61" t="s">
        <v>1270</v>
      </c>
      <c r="G9233" s="61" t="str">
        <f t="shared" si="456"/>
        <v>Kevin Streelman</v>
      </c>
    </row>
    <row r="9234" spans="1:7" thickBot="1">
      <c r="A9234" s="62" t="s">
        <v>2084</v>
      </c>
      <c r="B9234" s="61">
        <v>115</v>
      </c>
      <c r="C9234" s="61" t="str">
        <f t="shared" si="454"/>
        <v>No Tie</v>
      </c>
      <c r="D9234" s="63">
        <f t="shared" si="455"/>
        <v>115</v>
      </c>
      <c r="E9234" s="63">
        <v>115</v>
      </c>
      <c r="F9234" s="61" t="s">
        <v>542</v>
      </c>
      <c r="G9234" s="61" t="str">
        <f t="shared" si="456"/>
        <v>Sean O'Hair</v>
      </c>
    </row>
    <row r="9235" spans="1:7" thickBot="1">
      <c r="A9235" s="62" t="s">
        <v>2084</v>
      </c>
      <c r="B9235" s="61">
        <v>116</v>
      </c>
      <c r="C9235" s="61" t="str">
        <f t="shared" si="454"/>
        <v>No Tie</v>
      </c>
      <c r="D9235" s="63">
        <f t="shared" si="455"/>
        <v>116</v>
      </c>
      <c r="E9235" s="63">
        <v>116</v>
      </c>
      <c r="F9235" s="61" t="s">
        <v>1271</v>
      </c>
      <c r="G9235" s="61" t="str">
        <f t="shared" si="456"/>
        <v>Geoff Ogilvy</v>
      </c>
    </row>
    <row r="9236" spans="1:7" thickBot="1">
      <c r="A9236" s="62" t="s">
        <v>2084</v>
      </c>
      <c r="B9236" s="61">
        <v>117</v>
      </c>
      <c r="C9236" s="61" t="str">
        <f t="shared" si="454"/>
        <v>No Tie</v>
      </c>
      <c r="D9236" s="63">
        <f t="shared" si="455"/>
        <v>117</v>
      </c>
      <c r="E9236" s="63">
        <v>117</v>
      </c>
      <c r="F9236" s="61" t="s">
        <v>557</v>
      </c>
      <c r="G9236" s="61" t="str">
        <f t="shared" si="456"/>
        <v>Nick Watney</v>
      </c>
    </row>
    <row r="9237" spans="1:7" thickBot="1">
      <c r="A9237" s="62" t="s">
        <v>2084</v>
      </c>
      <c r="B9237" s="61">
        <v>118</v>
      </c>
      <c r="C9237" s="61" t="str">
        <f t="shared" si="454"/>
        <v>No Tie</v>
      </c>
      <c r="D9237" s="63">
        <f t="shared" si="455"/>
        <v>118</v>
      </c>
      <c r="E9237" s="63">
        <v>118</v>
      </c>
      <c r="F9237" s="61" t="s">
        <v>1272</v>
      </c>
      <c r="G9237" s="61" t="str">
        <f t="shared" si="456"/>
        <v>Padraig Harrington</v>
      </c>
    </row>
    <row r="9238" spans="1:7" thickBot="1">
      <c r="A9238" s="62" t="s">
        <v>2084</v>
      </c>
      <c r="B9238" s="61">
        <v>119</v>
      </c>
      <c r="C9238" s="61" t="str">
        <f t="shared" si="454"/>
        <v>No Tie</v>
      </c>
      <c r="D9238" s="63">
        <f t="shared" si="455"/>
        <v>119</v>
      </c>
      <c r="E9238" s="63">
        <v>119</v>
      </c>
      <c r="F9238" s="61" t="s">
        <v>1273</v>
      </c>
      <c r="G9238" s="61" t="str">
        <f t="shared" si="456"/>
        <v>Yuta Ikeda</v>
      </c>
    </row>
    <row r="9239" spans="1:7" thickBot="1">
      <c r="A9239" s="62" t="s">
        <v>2084</v>
      </c>
      <c r="B9239" s="61">
        <v>120</v>
      </c>
      <c r="C9239" s="61" t="str">
        <f t="shared" si="454"/>
        <v>No Tie</v>
      </c>
      <c r="D9239" s="63">
        <f t="shared" si="455"/>
        <v>120</v>
      </c>
      <c r="E9239" s="63">
        <v>120</v>
      </c>
      <c r="F9239" s="61" t="s">
        <v>1274</v>
      </c>
      <c r="G9239" s="61" t="str">
        <f t="shared" si="456"/>
        <v>Marcel Siem</v>
      </c>
    </row>
    <row r="9240" spans="1:7" thickBot="1">
      <c r="A9240" s="62" t="s">
        <v>2084</v>
      </c>
      <c r="B9240" s="61">
        <v>121</v>
      </c>
      <c r="C9240" s="61" t="str">
        <f t="shared" si="454"/>
        <v>No Tie</v>
      </c>
      <c r="D9240" s="63">
        <f t="shared" si="455"/>
        <v>121</v>
      </c>
      <c r="E9240" s="63">
        <v>121</v>
      </c>
      <c r="F9240" s="61" t="s">
        <v>1275</v>
      </c>
      <c r="G9240" s="61" t="str">
        <f t="shared" si="456"/>
        <v>Rikard Karlberg</v>
      </c>
    </row>
    <row r="9241" spans="1:7" thickBot="1">
      <c r="A9241" s="62" t="s">
        <v>2084</v>
      </c>
      <c r="B9241" s="61">
        <v>122</v>
      </c>
      <c r="C9241" s="61" t="str">
        <f t="shared" si="454"/>
        <v>No Tie</v>
      </c>
      <c r="D9241" s="63">
        <f t="shared" si="455"/>
        <v>122</v>
      </c>
      <c r="E9241" s="63">
        <v>122</v>
      </c>
      <c r="F9241" s="61" t="s">
        <v>644</v>
      </c>
      <c r="G9241" s="61" t="str">
        <f t="shared" si="456"/>
        <v>Pat Perez</v>
      </c>
    </row>
    <row r="9242" spans="1:7" thickBot="1">
      <c r="A9242" s="62" t="s">
        <v>2084</v>
      </c>
      <c r="B9242" s="61">
        <v>123</v>
      </c>
      <c r="C9242" s="61" t="str">
        <f t="shared" si="454"/>
        <v>No Tie</v>
      </c>
      <c r="D9242" s="63">
        <f t="shared" si="455"/>
        <v>123</v>
      </c>
      <c r="E9242" s="63">
        <v>123</v>
      </c>
      <c r="F9242" s="61" t="s">
        <v>1276</v>
      </c>
      <c r="G9242" s="61" t="str">
        <f t="shared" si="456"/>
        <v>Ricardo Gouveia</v>
      </c>
    </row>
    <row r="9243" spans="1:7" thickBot="1">
      <c r="A9243" s="62" t="s">
        <v>2084</v>
      </c>
      <c r="B9243" s="61">
        <v>124</v>
      </c>
      <c r="C9243" s="61" t="str">
        <f t="shared" si="454"/>
        <v>No Tie</v>
      </c>
      <c r="D9243" s="63">
        <f t="shared" si="455"/>
        <v>124</v>
      </c>
      <c r="E9243" s="63">
        <v>124</v>
      </c>
      <c r="F9243" s="61" t="s">
        <v>505</v>
      </c>
      <c r="G9243" s="61" t="str">
        <f t="shared" si="456"/>
        <v>Patrick Rodgers</v>
      </c>
    </row>
    <row r="9244" spans="1:7" thickBot="1">
      <c r="A9244" s="62" t="s">
        <v>2084</v>
      </c>
      <c r="B9244" s="61">
        <v>125</v>
      </c>
      <c r="C9244" s="61" t="str">
        <f t="shared" si="454"/>
        <v>No Tie</v>
      </c>
      <c r="D9244" s="63">
        <f t="shared" si="455"/>
        <v>125</v>
      </c>
      <c r="E9244" s="63">
        <v>125</v>
      </c>
      <c r="F9244" s="61" t="s">
        <v>1277</v>
      </c>
      <c r="G9244" s="61" t="str">
        <f t="shared" si="456"/>
        <v>Jaco Van Zyl</v>
      </c>
    </row>
    <row r="9245" spans="1:7" thickBot="1">
      <c r="A9245" s="62" t="s">
        <v>2084</v>
      </c>
      <c r="B9245" s="61">
        <v>126</v>
      </c>
      <c r="C9245" s="61" t="str">
        <f t="shared" si="454"/>
        <v>No Tie</v>
      </c>
      <c r="D9245" s="63">
        <f t="shared" si="455"/>
        <v>126</v>
      </c>
      <c r="E9245" s="63">
        <v>126</v>
      </c>
      <c r="F9245" s="61" t="s">
        <v>1278</v>
      </c>
      <c r="G9245" s="61" t="str">
        <f t="shared" si="456"/>
        <v>Gary Stal</v>
      </c>
    </row>
    <row r="9246" spans="1:7" thickBot="1">
      <c r="A9246" s="62" t="s">
        <v>2084</v>
      </c>
      <c r="B9246" s="61">
        <v>127</v>
      </c>
      <c r="C9246" s="61" t="str">
        <f t="shared" si="454"/>
        <v>No Tie</v>
      </c>
      <c r="D9246" s="63">
        <f t="shared" si="455"/>
        <v>127</v>
      </c>
      <c r="E9246" s="63">
        <v>127</v>
      </c>
      <c r="F9246" s="61" t="s">
        <v>657</v>
      </c>
      <c r="G9246" s="61" t="str">
        <f t="shared" si="456"/>
        <v>Chris Stroud</v>
      </c>
    </row>
    <row r="9247" spans="1:7" thickBot="1">
      <c r="A9247" s="62" t="s">
        <v>2084</v>
      </c>
      <c r="B9247" s="61">
        <v>128</v>
      </c>
      <c r="C9247" s="61" t="str">
        <f t="shared" si="454"/>
        <v>No Tie</v>
      </c>
      <c r="D9247" s="63">
        <f t="shared" si="455"/>
        <v>128</v>
      </c>
      <c r="E9247" s="63">
        <v>128</v>
      </c>
      <c r="F9247" s="61" t="s">
        <v>682</v>
      </c>
      <c r="G9247" s="61" t="str">
        <f t="shared" si="456"/>
        <v>Jerry Kelly</v>
      </c>
    </row>
    <row r="9248" spans="1:7" thickBot="1">
      <c r="A9248" s="62" t="s">
        <v>2084</v>
      </c>
      <c r="B9248" s="61">
        <v>129</v>
      </c>
      <c r="C9248" s="61" t="str">
        <f t="shared" si="454"/>
        <v>No Tie</v>
      </c>
      <c r="D9248" s="63">
        <f t="shared" si="455"/>
        <v>129</v>
      </c>
      <c r="E9248" s="63">
        <v>129</v>
      </c>
      <c r="F9248" s="61" t="s">
        <v>1279</v>
      </c>
      <c r="G9248" s="61" t="str">
        <f t="shared" si="456"/>
        <v>Mikko Ilonen</v>
      </c>
    </row>
    <row r="9249" spans="1:7" thickBot="1">
      <c r="A9249" s="62" t="s">
        <v>2084</v>
      </c>
      <c r="B9249" s="61">
        <v>130</v>
      </c>
      <c r="C9249" s="61" t="str">
        <f t="shared" si="454"/>
        <v>No Tie</v>
      </c>
      <c r="D9249" s="63">
        <f t="shared" si="455"/>
        <v>130</v>
      </c>
      <c r="E9249" s="63">
        <v>130</v>
      </c>
      <c r="F9249" s="61" t="s">
        <v>1280</v>
      </c>
      <c r="G9249" s="61" t="str">
        <f t="shared" si="456"/>
        <v>Brendon de Jonge</v>
      </c>
    </row>
    <row r="9250" spans="1:7" thickBot="1">
      <c r="A9250" s="62" t="s">
        <v>2084</v>
      </c>
      <c r="B9250" s="61">
        <v>131</v>
      </c>
      <c r="C9250" s="61" t="str">
        <f t="shared" si="454"/>
        <v>No Tie</v>
      </c>
      <c r="D9250" s="63">
        <f t="shared" si="455"/>
        <v>131</v>
      </c>
      <c r="E9250" s="63">
        <v>131</v>
      </c>
      <c r="F9250" s="61" t="s">
        <v>565</v>
      </c>
      <c r="G9250" s="61" t="str">
        <f t="shared" si="456"/>
        <v>Kevin Chappell</v>
      </c>
    </row>
    <row r="9251" spans="1:7" thickBot="1">
      <c r="A9251" s="62" t="s">
        <v>2084</v>
      </c>
      <c r="B9251" s="61">
        <v>132</v>
      </c>
      <c r="C9251" s="61" t="str">
        <f t="shared" si="454"/>
        <v>No Tie</v>
      </c>
      <c r="D9251" s="63">
        <f t="shared" si="455"/>
        <v>132</v>
      </c>
      <c r="E9251" s="63">
        <v>132</v>
      </c>
      <c r="F9251" s="61" t="s">
        <v>1281</v>
      </c>
      <c r="G9251" s="61" t="str">
        <f t="shared" si="456"/>
        <v>David Horsey</v>
      </c>
    </row>
    <row r="9252" spans="1:7" thickBot="1">
      <c r="A9252" s="62" t="s">
        <v>2084</v>
      </c>
      <c r="B9252" s="61">
        <v>133</v>
      </c>
      <c r="C9252" s="61" t="str">
        <f t="shared" si="454"/>
        <v>No Tie</v>
      </c>
      <c r="D9252" s="63">
        <f t="shared" si="455"/>
        <v>133</v>
      </c>
      <c r="E9252" s="63">
        <v>133</v>
      </c>
      <c r="F9252" s="61" t="s">
        <v>575</v>
      </c>
      <c r="G9252" s="61" t="str">
        <f t="shared" si="456"/>
        <v>Boo Weekley</v>
      </c>
    </row>
    <row r="9253" spans="1:7" thickBot="1">
      <c r="A9253" s="62" t="s">
        <v>2084</v>
      </c>
      <c r="B9253" s="61">
        <v>134</v>
      </c>
      <c r="C9253" s="61" t="str">
        <f t="shared" si="454"/>
        <v>No Tie</v>
      </c>
      <c r="D9253" s="63">
        <f t="shared" si="455"/>
        <v>134</v>
      </c>
      <c r="E9253" s="63">
        <v>134</v>
      </c>
      <c r="F9253" s="61" t="s">
        <v>1282</v>
      </c>
      <c r="G9253" s="61" t="str">
        <f t="shared" si="456"/>
        <v>Kristoffer Broberg</v>
      </c>
    </row>
    <row r="9254" spans="1:7" thickBot="1">
      <c r="A9254" s="62" t="s">
        <v>2084</v>
      </c>
      <c r="B9254" s="61">
        <v>135</v>
      </c>
      <c r="C9254" s="61" t="str">
        <f t="shared" si="454"/>
        <v>No Tie</v>
      </c>
      <c r="D9254" s="63">
        <f t="shared" si="455"/>
        <v>135</v>
      </c>
      <c r="E9254" s="63">
        <v>135</v>
      </c>
      <c r="F9254" s="61" t="s">
        <v>1283</v>
      </c>
      <c r="G9254" s="61" t="str">
        <f t="shared" si="456"/>
        <v>Ryan Fox</v>
      </c>
    </row>
    <row r="9255" spans="1:7" thickBot="1">
      <c r="A9255" s="62" t="s">
        <v>2084</v>
      </c>
      <c r="B9255" s="61">
        <v>136</v>
      </c>
      <c r="C9255" s="61" t="str">
        <f t="shared" si="454"/>
        <v>No Tie</v>
      </c>
      <c r="D9255" s="63">
        <f t="shared" si="455"/>
        <v>136</v>
      </c>
      <c r="E9255" s="63">
        <v>136</v>
      </c>
      <c r="F9255" s="61" t="s">
        <v>1284</v>
      </c>
      <c r="G9255" s="61" t="str">
        <f t="shared" si="456"/>
        <v>Shingo Katayama</v>
      </c>
    </row>
    <row r="9256" spans="1:7" thickBot="1">
      <c r="A9256" s="62" t="s">
        <v>2084</v>
      </c>
      <c r="B9256" s="61">
        <v>137</v>
      </c>
      <c r="C9256" s="61" t="str">
        <f t="shared" si="454"/>
        <v>No Tie</v>
      </c>
      <c r="D9256" s="63">
        <f t="shared" si="455"/>
        <v>137</v>
      </c>
      <c r="E9256" s="63">
        <v>137</v>
      </c>
      <c r="F9256" s="61" t="s">
        <v>592</v>
      </c>
      <c r="G9256" s="61" t="str">
        <f t="shared" si="456"/>
        <v>Rory Sabbatini</v>
      </c>
    </row>
    <row r="9257" spans="1:7" thickBot="1">
      <c r="A9257" s="62" t="s">
        <v>2084</v>
      </c>
      <c r="B9257" s="61">
        <v>138</v>
      </c>
      <c r="C9257" s="61" t="str">
        <f t="shared" si="454"/>
        <v>No Tie</v>
      </c>
      <c r="D9257" s="63">
        <f t="shared" si="455"/>
        <v>138</v>
      </c>
      <c r="E9257" s="63">
        <v>138</v>
      </c>
      <c r="F9257" s="61" t="s">
        <v>1285</v>
      </c>
      <c r="G9257" s="61" t="str">
        <f t="shared" si="456"/>
        <v>Toshinori Muto</v>
      </c>
    </row>
    <row r="9258" spans="1:7" thickBot="1">
      <c r="A9258" s="62" t="s">
        <v>2084</v>
      </c>
      <c r="B9258" s="61">
        <v>139</v>
      </c>
      <c r="C9258" s="61" t="str">
        <f t="shared" si="454"/>
        <v>No Tie</v>
      </c>
      <c r="D9258" s="63">
        <f t="shared" si="455"/>
        <v>139</v>
      </c>
      <c r="E9258" s="63">
        <v>139</v>
      </c>
      <c r="F9258" s="61" t="s">
        <v>1286</v>
      </c>
      <c r="G9258" s="61" t="str">
        <f t="shared" si="456"/>
        <v>Davis Love III</v>
      </c>
    </row>
    <row r="9259" spans="1:7" thickBot="1">
      <c r="A9259" s="62" t="s">
        <v>2084</v>
      </c>
      <c r="B9259" s="61">
        <v>140</v>
      </c>
      <c r="C9259" s="61" t="str">
        <f t="shared" si="454"/>
        <v>No Tie</v>
      </c>
      <c r="D9259" s="63">
        <f t="shared" si="455"/>
        <v>140</v>
      </c>
      <c r="E9259" s="63">
        <v>140</v>
      </c>
      <c r="F9259" s="61" t="s">
        <v>1287</v>
      </c>
      <c r="G9259" s="61" t="str">
        <f t="shared" si="456"/>
        <v>Greg Owen</v>
      </c>
    </row>
    <row r="9260" spans="1:7" thickBot="1">
      <c r="A9260" s="62" t="s">
        <v>2084</v>
      </c>
      <c r="B9260" s="61">
        <v>141</v>
      </c>
      <c r="C9260" s="61" t="str">
        <f t="shared" si="454"/>
        <v>No Tie</v>
      </c>
      <c r="D9260" s="63">
        <f t="shared" si="455"/>
        <v>141</v>
      </c>
      <c r="E9260" s="63">
        <v>141</v>
      </c>
      <c r="F9260" s="61" t="s">
        <v>537</v>
      </c>
      <c r="G9260" s="61" t="str">
        <f t="shared" si="456"/>
        <v>Will Wilcox</v>
      </c>
    </row>
    <row r="9261" spans="1:7" thickBot="1">
      <c r="A9261" s="62" t="s">
        <v>2084</v>
      </c>
      <c r="B9261" s="61">
        <v>142</v>
      </c>
      <c r="C9261" s="61" t="str">
        <f t="shared" ref="C9261:C9324" si="457">IFERROR(SEARCH("T",B9261),"No Tie")</f>
        <v>No Tie</v>
      </c>
      <c r="D9261" s="63">
        <f t="shared" ref="D9261:D9324" si="458">IF(C9261="No Tie",B9261,RIGHT(B9261,LEN(B9261)-1))</f>
        <v>142</v>
      </c>
      <c r="E9261" s="63">
        <v>142</v>
      </c>
      <c r="F9261" s="61" t="s">
        <v>1288</v>
      </c>
      <c r="G9261" s="61" t="str">
        <f t="shared" ref="G9261:G9324" si="459">TRIM(SUBSTITUTE(F9261,CHAR(160),CHAR(32)))</f>
        <v>Carl Pettersson</v>
      </c>
    </row>
    <row r="9262" spans="1:7" thickBot="1">
      <c r="A9262" s="62" t="s">
        <v>2084</v>
      </c>
      <c r="B9262" s="61">
        <v>143</v>
      </c>
      <c r="C9262" s="61" t="str">
        <f t="shared" si="457"/>
        <v>No Tie</v>
      </c>
      <c r="D9262" s="63">
        <f t="shared" si="458"/>
        <v>143</v>
      </c>
      <c r="E9262" s="63">
        <v>143</v>
      </c>
      <c r="F9262" s="61" t="s">
        <v>1289</v>
      </c>
      <c r="G9262" s="61" t="str">
        <f t="shared" si="459"/>
        <v>Jason Gore</v>
      </c>
    </row>
    <row r="9263" spans="1:7" thickBot="1">
      <c r="A9263" s="62" t="s">
        <v>2084</v>
      </c>
      <c r="B9263" s="61">
        <v>144</v>
      </c>
      <c r="C9263" s="61" t="str">
        <f t="shared" si="457"/>
        <v>No Tie</v>
      </c>
      <c r="D9263" s="63">
        <f t="shared" si="458"/>
        <v>144</v>
      </c>
      <c r="E9263" s="63">
        <v>144</v>
      </c>
      <c r="F9263" s="61" t="s">
        <v>1290</v>
      </c>
      <c r="G9263" s="61" t="str">
        <f t="shared" si="459"/>
        <v>Hyung-Sung Kim</v>
      </c>
    </row>
    <row r="9264" spans="1:7" thickBot="1">
      <c r="A9264" s="62" t="s">
        <v>2084</v>
      </c>
      <c r="B9264" s="61">
        <v>145</v>
      </c>
      <c r="C9264" s="61" t="str">
        <f t="shared" si="457"/>
        <v>No Tie</v>
      </c>
      <c r="D9264" s="63">
        <f t="shared" si="458"/>
        <v>145</v>
      </c>
      <c r="E9264" s="63">
        <v>145</v>
      </c>
      <c r="F9264" s="61" t="s">
        <v>1291</v>
      </c>
      <c r="G9264" s="61" t="str">
        <f t="shared" si="459"/>
        <v>Charles Howell III</v>
      </c>
    </row>
    <row r="9265" spans="1:7" thickBot="1">
      <c r="A9265" s="62" t="s">
        <v>2084</v>
      </c>
      <c r="B9265" s="61">
        <v>146</v>
      </c>
      <c r="C9265" s="61" t="str">
        <f t="shared" si="457"/>
        <v>No Tie</v>
      </c>
      <c r="D9265" s="63">
        <f t="shared" si="458"/>
        <v>146</v>
      </c>
      <c r="E9265" s="63">
        <v>146</v>
      </c>
      <c r="F9265" s="61" t="s">
        <v>1292</v>
      </c>
      <c r="G9265" s="61" t="str">
        <f t="shared" si="459"/>
        <v>Lee Slattery</v>
      </c>
    </row>
    <row r="9266" spans="1:7" thickBot="1">
      <c r="A9266" s="62" t="s">
        <v>2084</v>
      </c>
      <c r="B9266" s="61">
        <v>147</v>
      </c>
      <c r="C9266" s="61" t="str">
        <f t="shared" si="457"/>
        <v>No Tie</v>
      </c>
      <c r="D9266" s="63">
        <f t="shared" si="458"/>
        <v>147</v>
      </c>
      <c r="E9266" s="63">
        <v>147</v>
      </c>
      <c r="F9266" s="61" t="s">
        <v>1293</v>
      </c>
      <c r="G9266" s="61" t="str">
        <f t="shared" si="459"/>
        <v>Tomohiro Kondo</v>
      </c>
    </row>
    <row r="9267" spans="1:7" thickBot="1">
      <c r="A9267" s="62" t="s">
        <v>2084</v>
      </c>
      <c r="B9267" s="61">
        <v>148</v>
      </c>
      <c r="C9267" s="61" t="str">
        <f t="shared" si="457"/>
        <v>No Tie</v>
      </c>
      <c r="D9267" s="63">
        <f t="shared" si="458"/>
        <v>148</v>
      </c>
      <c r="E9267" s="63">
        <v>148</v>
      </c>
      <c r="F9267" s="61" t="s">
        <v>1294</v>
      </c>
      <c r="G9267" s="61" t="str">
        <f t="shared" si="459"/>
        <v>Thomas Aiken</v>
      </c>
    </row>
    <row r="9268" spans="1:7" thickBot="1">
      <c r="A9268" s="62" t="s">
        <v>2084</v>
      </c>
      <c r="B9268" s="61">
        <v>149</v>
      </c>
      <c r="C9268" s="61" t="str">
        <f t="shared" si="457"/>
        <v>No Tie</v>
      </c>
      <c r="D9268" s="63">
        <f t="shared" si="458"/>
        <v>149</v>
      </c>
      <c r="E9268" s="63">
        <v>149</v>
      </c>
      <c r="F9268" s="61" t="s">
        <v>1295</v>
      </c>
      <c r="G9268" s="61" t="str">
        <f t="shared" si="459"/>
        <v>Marcus Fraser</v>
      </c>
    </row>
    <row r="9269" spans="1:7" thickBot="1">
      <c r="A9269" s="62" t="s">
        <v>2084</v>
      </c>
      <c r="B9269" s="61">
        <v>150</v>
      </c>
      <c r="C9269" s="61" t="str">
        <f t="shared" si="457"/>
        <v>No Tie</v>
      </c>
      <c r="D9269" s="63">
        <f t="shared" si="458"/>
        <v>150</v>
      </c>
      <c r="E9269" s="63">
        <v>150</v>
      </c>
      <c r="F9269" s="61" t="s">
        <v>1296</v>
      </c>
      <c r="G9269" s="61" t="str">
        <f t="shared" si="459"/>
        <v>Jonas Blixt</v>
      </c>
    </row>
    <row r="9270" spans="1:7" thickBot="1">
      <c r="A9270" s="62" t="s">
        <v>2084</v>
      </c>
      <c r="B9270" s="61">
        <v>151</v>
      </c>
      <c r="C9270" s="61" t="str">
        <f t="shared" si="457"/>
        <v>No Tie</v>
      </c>
      <c r="D9270" s="63">
        <f t="shared" si="458"/>
        <v>151</v>
      </c>
      <c r="E9270" s="63">
        <v>151</v>
      </c>
      <c r="F9270" s="61" t="s">
        <v>580</v>
      </c>
      <c r="G9270" s="61" t="str">
        <f t="shared" si="459"/>
        <v>Ernie Els</v>
      </c>
    </row>
    <row r="9271" spans="1:7" thickBot="1">
      <c r="A9271" s="62" t="s">
        <v>2084</v>
      </c>
      <c r="B9271" s="61">
        <v>152</v>
      </c>
      <c r="C9271" s="61" t="str">
        <f t="shared" si="457"/>
        <v>No Tie</v>
      </c>
      <c r="D9271" s="63">
        <f t="shared" si="458"/>
        <v>152</v>
      </c>
      <c r="E9271" s="63">
        <v>152</v>
      </c>
      <c r="F9271" s="61" t="s">
        <v>1297</v>
      </c>
      <c r="G9271" s="61" t="str">
        <f t="shared" si="459"/>
        <v>Fabian Gomez</v>
      </c>
    </row>
    <row r="9272" spans="1:7" thickBot="1">
      <c r="A9272" s="62" t="s">
        <v>2084</v>
      </c>
      <c r="B9272" s="61">
        <v>153</v>
      </c>
      <c r="C9272" s="61" t="str">
        <f t="shared" si="457"/>
        <v>No Tie</v>
      </c>
      <c r="D9272" s="63">
        <f t="shared" si="458"/>
        <v>153</v>
      </c>
      <c r="E9272" s="63">
        <v>153</v>
      </c>
      <c r="F9272" s="61" t="s">
        <v>603</v>
      </c>
      <c r="G9272" s="61" t="str">
        <f t="shared" si="459"/>
        <v>Ryo Ishikawa</v>
      </c>
    </row>
    <row r="9273" spans="1:7" thickBot="1">
      <c r="A9273" s="62" t="s">
        <v>2084</v>
      </c>
      <c r="B9273" s="61">
        <v>154</v>
      </c>
      <c r="C9273" s="61" t="str">
        <f t="shared" si="457"/>
        <v>No Tie</v>
      </c>
      <c r="D9273" s="63">
        <f t="shared" si="458"/>
        <v>154</v>
      </c>
      <c r="E9273" s="63">
        <v>154</v>
      </c>
      <c r="F9273" s="61" t="s">
        <v>567</v>
      </c>
      <c r="G9273" s="61" t="str">
        <f t="shared" si="459"/>
        <v>Seung-Yul Noh</v>
      </c>
    </row>
    <row r="9274" spans="1:7" thickBot="1">
      <c r="A9274" s="62" t="s">
        <v>2084</v>
      </c>
      <c r="B9274" s="61">
        <v>155</v>
      </c>
      <c r="C9274" s="61" t="str">
        <f t="shared" si="457"/>
        <v>No Tie</v>
      </c>
      <c r="D9274" s="63">
        <f t="shared" si="458"/>
        <v>155</v>
      </c>
      <c r="E9274" s="63">
        <v>155</v>
      </c>
      <c r="F9274" s="61" t="s">
        <v>1298</v>
      </c>
      <c r="G9274" s="61" t="str">
        <f t="shared" si="459"/>
        <v>Dean Burmester</v>
      </c>
    </row>
    <row r="9275" spans="1:7" thickBot="1">
      <c r="A9275" s="62" t="s">
        <v>2084</v>
      </c>
      <c r="B9275" s="61">
        <v>156</v>
      </c>
      <c r="C9275" s="61" t="str">
        <f t="shared" si="457"/>
        <v>No Tie</v>
      </c>
      <c r="D9275" s="63">
        <f t="shared" si="458"/>
        <v>156</v>
      </c>
      <c r="E9275" s="63">
        <v>156</v>
      </c>
      <c r="F9275" s="61" t="s">
        <v>1299</v>
      </c>
      <c r="G9275" s="61" t="str">
        <f t="shared" si="459"/>
        <v>Benjamin Hebert</v>
      </c>
    </row>
    <row r="9276" spans="1:7" thickBot="1">
      <c r="A9276" s="62" t="s">
        <v>2084</v>
      </c>
      <c r="B9276" s="61">
        <v>157</v>
      </c>
      <c r="C9276" s="61" t="str">
        <f t="shared" si="457"/>
        <v>No Tie</v>
      </c>
      <c r="D9276" s="63">
        <f t="shared" si="458"/>
        <v>157</v>
      </c>
      <c r="E9276" s="63">
        <v>157</v>
      </c>
      <c r="F9276" s="61" t="s">
        <v>1300</v>
      </c>
      <c r="G9276" s="61" t="str">
        <f t="shared" si="459"/>
        <v>Martin Piller</v>
      </c>
    </row>
    <row r="9277" spans="1:7" thickBot="1">
      <c r="A9277" s="62" t="s">
        <v>2084</v>
      </c>
      <c r="B9277" s="61">
        <v>158</v>
      </c>
      <c r="C9277" s="61" t="str">
        <f t="shared" si="457"/>
        <v>No Tie</v>
      </c>
      <c r="D9277" s="63">
        <f t="shared" si="458"/>
        <v>158</v>
      </c>
      <c r="E9277" s="63">
        <v>158</v>
      </c>
      <c r="F9277" s="61" t="s">
        <v>1301</v>
      </c>
      <c r="G9277" s="61" t="str">
        <f t="shared" si="459"/>
        <v>Brad Kennedy</v>
      </c>
    </row>
    <row r="9278" spans="1:7" thickBot="1">
      <c r="A9278" s="62" t="s">
        <v>2084</v>
      </c>
      <c r="B9278" s="61">
        <v>159</v>
      </c>
      <c r="C9278" s="61" t="str">
        <f t="shared" si="457"/>
        <v>No Tie</v>
      </c>
      <c r="D9278" s="63">
        <f t="shared" si="458"/>
        <v>159</v>
      </c>
      <c r="E9278" s="63">
        <v>159</v>
      </c>
      <c r="F9278" s="61" t="s">
        <v>1302</v>
      </c>
      <c r="G9278" s="61" t="str">
        <f t="shared" si="459"/>
        <v>Romain Wattel</v>
      </c>
    </row>
    <row r="9279" spans="1:7" thickBot="1">
      <c r="A9279" s="62" t="s">
        <v>2084</v>
      </c>
      <c r="B9279" s="61">
        <v>160</v>
      </c>
      <c r="C9279" s="61" t="str">
        <f t="shared" si="457"/>
        <v>No Tie</v>
      </c>
      <c r="D9279" s="63">
        <f t="shared" si="458"/>
        <v>160</v>
      </c>
      <c r="E9279" s="63">
        <v>160</v>
      </c>
      <c r="F9279" s="61" t="s">
        <v>1303</v>
      </c>
      <c r="G9279" s="61" t="str">
        <f t="shared" si="459"/>
        <v>Kyoung-Hoon Lee</v>
      </c>
    </row>
    <row r="9280" spans="1:7" thickBot="1">
      <c r="A9280" s="62" t="s">
        <v>2084</v>
      </c>
      <c r="B9280" s="61">
        <v>161</v>
      </c>
      <c r="C9280" s="61" t="str">
        <f t="shared" si="457"/>
        <v>No Tie</v>
      </c>
      <c r="D9280" s="63">
        <f t="shared" si="458"/>
        <v>161</v>
      </c>
      <c r="E9280" s="63">
        <v>161</v>
      </c>
      <c r="F9280" s="61" t="s">
        <v>1304</v>
      </c>
      <c r="G9280" s="61" t="str">
        <f t="shared" si="459"/>
        <v>Angel Cabrera</v>
      </c>
    </row>
    <row r="9281" spans="1:7" thickBot="1">
      <c r="A9281" s="62" t="s">
        <v>2084</v>
      </c>
      <c r="B9281" s="61">
        <v>162</v>
      </c>
      <c r="C9281" s="61" t="str">
        <f t="shared" si="457"/>
        <v>No Tie</v>
      </c>
      <c r="D9281" s="63">
        <f t="shared" si="458"/>
        <v>162</v>
      </c>
      <c r="E9281" s="63">
        <v>162</v>
      </c>
      <c r="F9281" s="61" t="s">
        <v>574</v>
      </c>
      <c r="G9281" s="61" t="str">
        <f t="shared" si="459"/>
        <v>Camilo Villegas</v>
      </c>
    </row>
    <row r="9282" spans="1:7" thickBot="1">
      <c r="A9282" s="62" t="s">
        <v>2084</v>
      </c>
      <c r="B9282" s="61">
        <v>163</v>
      </c>
      <c r="C9282" s="61" t="str">
        <f t="shared" si="457"/>
        <v>No Tie</v>
      </c>
      <c r="D9282" s="63">
        <f t="shared" si="458"/>
        <v>163</v>
      </c>
      <c r="E9282" s="63">
        <v>163</v>
      </c>
      <c r="F9282" s="61" t="s">
        <v>1305</v>
      </c>
      <c r="G9282" s="61" t="str">
        <f t="shared" si="459"/>
        <v>Thomas Bjorn</v>
      </c>
    </row>
    <row r="9283" spans="1:7" thickBot="1">
      <c r="A9283" s="62" t="s">
        <v>2084</v>
      </c>
      <c r="B9283" s="61">
        <v>164</v>
      </c>
      <c r="C9283" s="61" t="str">
        <f t="shared" si="457"/>
        <v>No Tie</v>
      </c>
      <c r="D9283" s="63">
        <f t="shared" si="458"/>
        <v>164</v>
      </c>
      <c r="E9283" s="63">
        <v>164</v>
      </c>
      <c r="F9283" s="61" t="s">
        <v>1306</v>
      </c>
      <c r="G9283" s="61" t="str">
        <f t="shared" si="459"/>
        <v>Alejandro Canizares</v>
      </c>
    </row>
    <row r="9284" spans="1:7" thickBot="1">
      <c r="A9284" s="62" t="s">
        <v>2084</v>
      </c>
      <c r="B9284" s="61">
        <v>165</v>
      </c>
      <c r="C9284" s="61" t="str">
        <f t="shared" si="457"/>
        <v>No Tie</v>
      </c>
      <c r="D9284" s="63">
        <f t="shared" si="458"/>
        <v>165</v>
      </c>
      <c r="E9284" s="63">
        <v>165</v>
      </c>
      <c r="F9284" s="61" t="s">
        <v>1307</v>
      </c>
      <c r="G9284" s="61" t="str">
        <f t="shared" si="459"/>
        <v>Robert Karlsson</v>
      </c>
    </row>
    <row r="9285" spans="1:7" thickBot="1">
      <c r="A9285" s="62" t="s">
        <v>2084</v>
      </c>
      <c r="B9285" s="61">
        <v>166</v>
      </c>
      <c r="C9285" s="61" t="str">
        <f t="shared" si="457"/>
        <v>No Tie</v>
      </c>
      <c r="D9285" s="63">
        <f t="shared" si="458"/>
        <v>166</v>
      </c>
      <c r="E9285" s="63">
        <v>166</v>
      </c>
      <c r="F9285" s="61" t="s">
        <v>1308</v>
      </c>
      <c r="G9285" s="61" t="str">
        <f t="shared" si="459"/>
        <v>Zac Blair</v>
      </c>
    </row>
    <row r="9286" spans="1:7" thickBot="1">
      <c r="A9286" s="62" t="s">
        <v>2084</v>
      </c>
      <c r="B9286" s="61">
        <v>167</v>
      </c>
      <c r="C9286" s="61" t="str">
        <f t="shared" si="457"/>
        <v>No Tie</v>
      </c>
      <c r="D9286" s="63">
        <f t="shared" si="458"/>
        <v>167</v>
      </c>
      <c r="E9286" s="63">
        <v>167</v>
      </c>
      <c r="F9286" s="61" t="s">
        <v>1309</v>
      </c>
      <c r="G9286" s="61" t="str">
        <f t="shared" si="459"/>
        <v>Scott Hend</v>
      </c>
    </row>
    <row r="9287" spans="1:7" thickBot="1">
      <c r="A9287" s="62" t="s">
        <v>2084</v>
      </c>
      <c r="B9287" s="61">
        <v>168</v>
      </c>
      <c r="C9287" s="61" t="str">
        <f t="shared" si="457"/>
        <v>No Tie</v>
      </c>
      <c r="D9287" s="63">
        <f t="shared" si="458"/>
        <v>168</v>
      </c>
      <c r="E9287" s="63">
        <v>168</v>
      </c>
      <c r="F9287" s="61" t="s">
        <v>1310</v>
      </c>
      <c r="G9287" s="61" t="str">
        <f t="shared" si="459"/>
        <v>Richard Green</v>
      </c>
    </row>
    <row r="9288" spans="1:7" thickBot="1">
      <c r="A9288" s="62" t="s">
        <v>2084</v>
      </c>
      <c r="B9288" s="61">
        <v>169</v>
      </c>
      <c r="C9288" s="61" t="str">
        <f t="shared" si="457"/>
        <v>No Tie</v>
      </c>
      <c r="D9288" s="63">
        <f t="shared" si="458"/>
        <v>169</v>
      </c>
      <c r="E9288" s="63">
        <v>169</v>
      </c>
      <c r="F9288" s="61" t="s">
        <v>1311</v>
      </c>
      <c r="G9288" s="61" t="str">
        <f t="shared" si="459"/>
        <v>Chesson Hadley</v>
      </c>
    </row>
    <row r="9289" spans="1:7" thickBot="1">
      <c r="A9289" s="62" t="s">
        <v>2084</v>
      </c>
      <c r="B9289" s="61">
        <v>170</v>
      </c>
      <c r="C9289" s="61" t="str">
        <f t="shared" si="457"/>
        <v>No Tie</v>
      </c>
      <c r="D9289" s="63">
        <f t="shared" si="458"/>
        <v>170</v>
      </c>
      <c r="E9289" s="63">
        <v>170</v>
      </c>
      <c r="F9289" s="61" t="s">
        <v>669</v>
      </c>
      <c r="G9289" s="61" t="str">
        <f t="shared" si="459"/>
        <v>William McGirt</v>
      </c>
    </row>
    <row r="9290" spans="1:7" thickBot="1">
      <c r="A9290" s="62" t="s">
        <v>2084</v>
      </c>
      <c r="B9290" s="61">
        <v>171</v>
      </c>
      <c r="C9290" s="61" t="str">
        <f t="shared" si="457"/>
        <v>No Tie</v>
      </c>
      <c r="D9290" s="63">
        <f t="shared" si="458"/>
        <v>171</v>
      </c>
      <c r="E9290" s="63">
        <v>171</v>
      </c>
      <c r="F9290" s="61" t="s">
        <v>1312</v>
      </c>
      <c r="G9290" s="61" t="str">
        <f t="shared" si="459"/>
        <v>Wu Ashun</v>
      </c>
    </row>
    <row r="9291" spans="1:7" thickBot="1">
      <c r="A9291" s="62" t="s">
        <v>2084</v>
      </c>
      <c r="B9291" s="61">
        <v>172</v>
      </c>
      <c r="C9291" s="61" t="str">
        <f t="shared" si="457"/>
        <v>No Tie</v>
      </c>
      <c r="D9291" s="63">
        <f t="shared" si="458"/>
        <v>172</v>
      </c>
      <c r="E9291" s="63">
        <v>172</v>
      </c>
      <c r="F9291" s="61" t="s">
        <v>1313</v>
      </c>
      <c r="G9291" s="61" t="str">
        <f t="shared" si="459"/>
        <v>Prom Meesawat</v>
      </c>
    </row>
    <row r="9292" spans="1:7" thickBot="1">
      <c r="A9292" s="62" t="s">
        <v>2084</v>
      </c>
      <c r="B9292" s="61">
        <v>173</v>
      </c>
      <c r="C9292" s="61" t="str">
        <f t="shared" si="457"/>
        <v>No Tie</v>
      </c>
      <c r="D9292" s="63">
        <f t="shared" si="458"/>
        <v>173</v>
      </c>
      <c r="E9292" s="63">
        <v>173</v>
      </c>
      <c r="F9292" s="61" t="s">
        <v>1314</v>
      </c>
      <c r="G9292" s="61" t="str">
        <f t="shared" si="459"/>
        <v>Erik Compton</v>
      </c>
    </row>
    <row r="9293" spans="1:7" thickBot="1">
      <c r="A9293" s="62" t="s">
        <v>2084</v>
      </c>
      <c r="B9293" s="61">
        <v>174</v>
      </c>
      <c r="C9293" s="61" t="str">
        <f t="shared" si="457"/>
        <v>No Tie</v>
      </c>
      <c r="D9293" s="63">
        <f t="shared" si="458"/>
        <v>174</v>
      </c>
      <c r="E9293" s="63">
        <v>174</v>
      </c>
      <c r="F9293" s="61" t="s">
        <v>1315</v>
      </c>
      <c r="G9293" s="61" t="str">
        <f t="shared" si="459"/>
        <v>Chez Reavie</v>
      </c>
    </row>
    <row r="9294" spans="1:7" thickBot="1">
      <c r="A9294" s="62" t="s">
        <v>2084</v>
      </c>
      <c r="B9294" s="61">
        <v>175</v>
      </c>
      <c r="C9294" s="61" t="str">
        <f t="shared" si="457"/>
        <v>No Tie</v>
      </c>
      <c r="D9294" s="63">
        <f t="shared" si="458"/>
        <v>175</v>
      </c>
      <c r="E9294" s="63">
        <v>175</v>
      </c>
      <c r="F9294" s="61" t="s">
        <v>1316</v>
      </c>
      <c r="G9294" s="61" t="str">
        <f t="shared" si="459"/>
        <v>Yusaku Miyazato</v>
      </c>
    </row>
    <row r="9295" spans="1:7" thickBot="1">
      <c r="A9295" s="62" t="s">
        <v>2084</v>
      </c>
      <c r="B9295" s="61">
        <v>176</v>
      </c>
      <c r="C9295" s="61" t="str">
        <f t="shared" si="457"/>
        <v>No Tie</v>
      </c>
      <c r="D9295" s="63">
        <f t="shared" si="458"/>
        <v>176</v>
      </c>
      <c r="E9295" s="63">
        <v>176</v>
      </c>
      <c r="F9295" s="61" t="s">
        <v>1317</v>
      </c>
      <c r="G9295" s="61" t="str">
        <f t="shared" si="459"/>
        <v>Jason Kokrak</v>
      </c>
    </row>
    <row r="9296" spans="1:7" thickBot="1">
      <c r="A9296" s="62" t="s">
        <v>2084</v>
      </c>
      <c r="B9296" s="61">
        <v>177</v>
      </c>
      <c r="C9296" s="61" t="str">
        <f t="shared" si="457"/>
        <v>No Tie</v>
      </c>
      <c r="D9296" s="63">
        <f t="shared" si="458"/>
        <v>177</v>
      </c>
      <c r="E9296" s="63">
        <v>177</v>
      </c>
      <c r="F9296" s="61" t="s">
        <v>1318</v>
      </c>
      <c r="G9296" s="61" t="str">
        <f t="shared" si="459"/>
        <v>Pelle Edberg</v>
      </c>
    </row>
    <row r="9297" spans="1:7" thickBot="1">
      <c r="A9297" s="62" t="s">
        <v>2084</v>
      </c>
      <c r="B9297" s="61">
        <v>178</v>
      </c>
      <c r="C9297" s="61" t="str">
        <f t="shared" si="457"/>
        <v>No Tie</v>
      </c>
      <c r="D9297" s="63">
        <f t="shared" si="458"/>
        <v>178</v>
      </c>
      <c r="E9297" s="63">
        <v>178</v>
      </c>
      <c r="F9297" s="61" t="s">
        <v>732</v>
      </c>
      <c r="G9297" s="61" t="str">
        <f t="shared" si="459"/>
        <v>Freddie Jacobson</v>
      </c>
    </row>
    <row r="9298" spans="1:7" thickBot="1">
      <c r="A9298" s="62" t="s">
        <v>2084</v>
      </c>
      <c r="B9298" s="61">
        <v>179</v>
      </c>
      <c r="C9298" s="61" t="str">
        <f t="shared" si="457"/>
        <v>No Tie</v>
      </c>
      <c r="D9298" s="63">
        <f t="shared" si="458"/>
        <v>179</v>
      </c>
      <c r="E9298" s="63">
        <v>179</v>
      </c>
      <c r="F9298" s="61" t="s">
        <v>1319</v>
      </c>
      <c r="G9298" s="61" t="str">
        <f t="shared" si="459"/>
        <v>Stewart Cink</v>
      </c>
    </row>
    <row r="9299" spans="1:7" thickBot="1">
      <c r="A9299" s="62" t="s">
        <v>2084</v>
      </c>
      <c r="B9299" s="61">
        <v>180</v>
      </c>
      <c r="C9299" s="61" t="str">
        <f t="shared" si="457"/>
        <v>No Tie</v>
      </c>
      <c r="D9299" s="63">
        <f t="shared" si="458"/>
        <v>180</v>
      </c>
      <c r="E9299" s="63">
        <v>180</v>
      </c>
      <c r="F9299" s="61" t="s">
        <v>1320</v>
      </c>
      <c r="G9299" s="61" t="str">
        <f t="shared" si="459"/>
        <v>Steve Stricker</v>
      </c>
    </row>
    <row r="9300" spans="1:7" thickBot="1">
      <c r="A9300" s="62" t="s">
        <v>2084</v>
      </c>
      <c r="B9300" s="61">
        <v>181</v>
      </c>
      <c r="C9300" s="61" t="str">
        <f t="shared" si="457"/>
        <v>No Tie</v>
      </c>
      <c r="D9300" s="63">
        <f t="shared" si="458"/>
        <v>181</v>
      </c>
      <c r="E9300" s="63">
        <v>181</v>
      </c>
      <c r="F9300" s="61" t="s">
        <v>1321</v>
      </c>
      <c r="G9300" s="61" t="str">
        <f t="shared" si="459"/>
        <v>WC Liang</v>
      </c>
    </row>
    <row r="9301" spans="1:7" thickBot="1">
      <c r="A9301" s="62" t="s">
        <v>2084</v>
      </c>
      <c r="B9301" s="61">
        <v>182</v>
      </c>
      <c r="C9301" s="61" t="str">
        <f t="shared" si="457"/>
        <v>No Tie</v>
      </c>
      <c r="D9301" s="63">
        <f t="shared" si="458"/>
        <v>182</v>
      </c>
      <c r="E9301" s="63">
        <v>182</v>
      </c>
      <c r="F9301" s="61" t="s">
        <v>1322</v>
      </c>
      <c r="G9301" s="61" t="str">
        <f t="shared" si="459"/>
        <v>Scott Brown</v>
      </c>
    </row>
    <row r="9302" spans="1:7" thickBot="1">
      <c r="A9302" s="62" t="s">
        <v>2084</v>
      </c>
      <c r="B9302" s="61">
        <v>183</v>
      </c>
      <c r="C9302" s="61" t="str">
        <f t="shared" si="457"/>
        <v>No Tie</v>
      </c>
      <c r="D9302" s="63">
        <f t="shared" si="458"/>
        <v>183</v>
      </c>
      <c r="E9302" s="63">
        <v>183</v>
      </c>
      <c r="F9302" s="61" t="s">
        <v>1323</v>
      </c>
      <c r="G9302" s="61" t="str">
        <f t="shared" si="459"/>
        <v>Raphael Jacquelin</v>
      </c>
    </row>
    <row r="9303" spans="1:7" thickBot="1">
      <c r="A9303" s="62" t="s">
        <v>2084</v>
      </c>
      <c r="B9303" s="61">
        <v>184</v>
      </c>
      <c r="C9303" s="61" t="str">
        <f t="shared" si="457"/>
        <v>No Tie</v>
      </c>
      <c r="D9303" s="63">
        <f t="shared" si="458"/>
        <v>184</v>
      </c>
      <c r="E9303" s="63">
        <v>184</v>
      </c>
      <c r="F9303" s="61" t="s">
        <v>1324</v>
      </c>
      <c r="G9303" s="61" t="str">
        <f t="shared" si="459"/>
        <v>David Lipsky</v>
      </c>
    </row>
    <row r="9304" spans="1:7" thickBot="1">
      <c r="A9304" s="62" t="s">
        <v>2084</v>
      </c>
      <c r="B9304" s="61">
        <v>185</v>
      </c>
      <c r="C9304" s="61" t="str">
        <f t="shared" si="457"/>
        <v>No Tie</v>
      </c>
      <c r="D9304" s="63">
        <f t="shared" si="458"/>
        <v>185</v>
      </c>
      <c r="E9304" s="63">
        <v>185</v>
      </c>
      <c r="F9304" s="61" t="s">
        <v>614</v>
      </c>
      <c r="G9304" s="61" t="str">
        <f t="shared" si="459"/>
        <v>Adam Hadwin</v>
      </c>
    </row>
    <row r="9305" spans="1:7" thickBot="1">
      <c r="A9305" s="62" t="s">
        <v>2084</v>
      </c>
      <c r="B9305" s="61">
        <v>186</v>
      </c>
      <c r="C9305" s="61" t="str">
        <f t="shared" si="457"/>
        <v>No Tie</v>
      </c>
      <c r="D9305" s="63">
        <f t="shared" si="458"/>
        <v>186</v>
      </c>
      <c r="E9305" s="63">
        <v>186</v>
      </c>
      <c r="F9305" s="61" t="s">
        <v>1325</v>
      </c>
      <c r="G9305" s="61" t="str">
        <f t="shared" si="459"/>
        <v>Bradley Dredge</v>
      </c>
    </row>
    <row r="9306" spans="1:7" thickBot="1">
      <c r="A9306" s="62" t="s">
        <v>2084</v>
      </c>
      <c r="B9306" s="61">
        <v>187</v>
      </c>
      <c r="C9306" s="61" t="str">
        <f t="shared" si="457"/>
        <v>No Tie</v>
      </c>
      <c r="D9306" s="63">
        <f t="shared" si="458"/>
        <v>187</v>
      </c>
      <c r="E9306" s="63">
        <v>187</v>
      </c>
      <c r="F9306" s="61" t="s">
        <v>1326</v>
      </c>
      <c r="G9306" s="61" t="str">
        <f t="shared" si="459"/>
        <v>Andrew Dodt</v>
      </c>
    </row>
    <row r="9307" spans="1:7" thickBot="1">
      <c r="A9307" s="62" t="s">
        <v>2084</v>
      </c>
      <c r="B9307" s="61">
        <v>188</v>
      </c>
      <c r="C9307" s="61" t="str">
        <f t="shared" si="457"/>
        <v>No Tie</v>
      </c>
      <c r="D9307" s="63">
        <f t="shared" si="458"/>
        <v>188</v>
      </c>
      <c r="E9307" s="63">
        <v>188</v>
      </c>
      <c r="F9307" s="61" t="s">
        <v>588</v>
      </c>
      <c r="G9307" s="61" t="str">
        <f t="shared" si="459"/>
        <v>Scott Pinckney</v>
      </c>
    </row>
    <row r="9308" spans="1:7" thickBot="1">
      <c r="A9308" s="62" t="s">
        <v>2084</v>
      </c>
      <c r="B9308" s="61">
        <v>189</v>
      </c>
      <c r="C9308" s="61" t="str">
        <f t="shared" si="457"/>
        <v>No Tie</v>
      </c>
      <c r="D9308" s="63">
        <f t="shared" si="458"/>
        <v>189</v>
      </c>
      <c r="E9308" s="63">
        <v>189</v>
      </c>
      <c r="F9308" s="61" t="s">
        <v>1327</v>
      </c>
      <c r="G9308" s="61" t="str">
        <f t="shared" si="459"/>
        <v>Jim Herman</v>
      </c>
    </row>
    <row r="9309" spans="1:7" thickBot="1">
      <c r="A9309" s="62" t="s">
        <v>2084</v>
      </c>
      <c r="B9309" s="61">
        <v>190</v>
      </c>
      <c r="C9309" s="61" t="str">
        <f t="shared" si="457"/>
        <v>No Tie</v>
      </c>
      <c r="D9309" s="63">
        <f t="shared" si="458"/>
        <v>190</v>
      </c>
      <c r="E9309" s="63">
        <v>190</v>
      </c>
      <c r="F9309" s="61" t="s">
        <v>1328</v>
      </c>
      <c r="G9309" s="61" t="str">
        <f t="shared" si="459"/>
        <v>Gregory Bourdy</v>
      </c>
    </row>
    <row r="9310" spans="1:7" thickBot="1">
      <c r="A9310" s="62" t="s">
        <v>2084</v>
      </c>
      <c r="B9310" s="61">
        <v>191</v>
      </c>
      <c r="C9310" s="61" t="str">
        <f t="shared" si="457"/>
        <v>No Tie</v>
      </c>
      <c r="D9310" s="63">
        <f t="shared" si="458"/>
        <v>191</v>
      </c>
      <c r="E9310" s="63">
        <v>191</v>
      </c>
      <c r="F9310" s="61" t="s">
        <v>1329</v>
      </c>
      <c r="G9310" s="61" t="str">
        <f t="shared" si="459"/>
        <v>Dawie van der Walt</v>
      </c>
    </row>
    <row r="9311" spans="1:7" thickBot="1">
      <c r="A9311" s="62" t="s">
        <v>2084</v>
      </c>
      <c r="B9311" s="61">
        <v>192</v>
      </c>
      <c r="C9311" s="61" t="str">
        <f t="shared" si="457"/>
        <v>No Tie</v>
      </c>
      <c r="D9311" s="63">
        <f t="shared" si="458"/>
        <v>192</v>
      </c>
      <c r="E9311" s="63">
        <v>192</v>
      </c>
      <c r="F9311" s="61" t="s">
        <v>1330</v>
      </c>
      <c r="G9311" s="61" t="str">
        <f t="shared" si="459"/>
        <v>Hur In-hoi</v>
      </c>
    </row>
    <row r="9312" spans="1:7" thickBot="1">
      <c r="A9312" s="62" t="s">
        <v>2084</v>
      </c>
      <c r="B9312" s="61">
        <v>193</v>
      </c>
      <c r="C9312" s="61" t="str">
        <f t="shared" si="457"/>
        <v>No Tie</v>
      </c>
      <c r="D9312" s="63">
        <f t="shared" si="458"/>
        <v>193</v>
      </c>
      <c r="E9312" s="63">
        <v>193</v>
      </c>
      <c r="F9312" s="61" t="s">
        <v>1331</v>
      </c>
      <c r="G9312" s="61" t="str">
        <f t="shared" si="459"/>
        <v>Taichi Teshima</v>
      </c>
    </row>
    <row r="9313" spans="1:7" thickBot="1">
      <c r="A9313" s="62" t="s">
        <v>2084</v>
      </c>
      <c r="B9313" s="61">
        <v>194</v>
      </c>
      <c r="C9313" s="61" t="str">
        <f t="shared" si="457"/>
        <v>No Tie</v>
      </c>
      <c r="D9313" s="63">
        <f t="shared" si="458"/>
        <v>194</v>
      </c>
      <c r="E9313" s="63">
        <v>194</v>
      </c>
      <c r="F9313" s="61" t="s">
        <v>1332</v>
      </c>
      <c r="G9313" s="61" t="str">
        <f t="shared" si="459"/>
        <v>Sebastien Gros</v>
      </c>
    </row>
    <row r="9314" spans="1:7" thickBot="1">
      <c r="A9314" s="62" t="s">
        <v>2084</v>
      </c>
      <c r="B9314" s="61">
        <v>195</v>
      </c>
      <c r="C9314" s="61" t="str">
        <f t="shared" si="457"/>
        <v>No Tie</v>
      </c>
      <c r="D9314" s="63">
        <f t="shared" si="458"/>
        <v>195</v>
      </c>
      <c r="E9314" s="63">
        <v>195</v>
      </c>
      <c r="F9314" s="61" t="s">
        <v>1333</v>
      </c>
      <c r="G9314" s="61" t="str">
        <f t="shared" si="459"/>
        <v>Johnson Wagner</v>
      </c>
    </row>
    <row r="9315" spans="1:7" thickBot="1">
      <c r="A9315" s="62" t="s">
        <v>2084</v>
      </c>
      <c r="B9315" s="61">
        <v>196</v>
      </c>
      <c r="C9315" s="61" t="str">
        <f t="shared" si="457"/>
        <v>No Tie</v>
      </c>
      <c r="D9315" s="63">
        <f t="shared" si="458"/>
        <v>196</v>
      </c>
      <c r="E9315" s="63">
        <v>196</v>
      </c>
      <c r="F9315" s="61" t="s">
        <v>1334</v>
      </c>
      <c r="G9315" s="61" t="str">
        <f t="shared" si="459"/>
        <v>Andrew Johnston</v>
      </c>
    </row>
    <row r="9316" spans="1:7" thickBot="1">
      <c r="A9316" s="62" t="s">
        <v>2084</v>
      </c>
      <c r="B9316" s="61">
        <v>197</v>
      </c>
      <c r="C9316" s="61" t="str">
        <f t="shared" si="457"/>
        <v>No Tie</v>
      </c>
      <c r="D9316" s="63">
        <f t="shared" si="458"/>
        <v>197</v>
      </c>
      <c r="E9316" s="63">
        <v>197</v>
      </c>
      <c r="F9316" s="61" t="s">
        <v>1335</v>
      </c>
      <c r="G9316" s="61" t="str">
        <f t="shared" si="459"/>
        <v>Michael Lorenzo-Vera</v>
      </c>
    </row>
    <row r="9317" spans="1:7" thickBot="1">
      <c r="A9317" s="62" t="s">
        <v>2084</v>
      </c>
      <c r="B9317" s="61">
        <v>198</v>
      </c>
      <c r="C9317" s="61" t="str">
        <f t="shared" si="457"/>
        <v>No Tie</v>
      </c>
      <c r="D9317" s="63">
        <f t="shared" si="458"/>
        <v>198</v>
      </c>
      <c r="E9317" s="63">
        <v>198</v>
      </c>
      <c r="F9317" s="61" t="s">
        <v>1336</v>
      </c>
      <c r="G9317" s="61" t="str">
        <f t="shared" si="459"/>
        <v>Maximilian Kieffer</v>
      </c>
    </row>
    <row r="9318" spans="1:7" thickBot="1">
      <c r="A9318" s="62" t="s">
        <v>2084</v>
      </c>
      <c r="B9318" s="61">
        <v>199</v>
      </c>
      <c r="C9318" s="61" t="str">
        <f t="shared" si="457"/>
        <v>No Tie</v>
      </c>
      <c r="D9318" s="63">
        <f t="shared" si="458"/>
        <v>199</v>
      </c>
      <c r="E9318" s="63">
        <v>199</v>
      </c>
      <c r="F9318" s="61" t="s">
        <v>1337</v>
      </c>
      <c r="G9318" s="61" t="str">
        <f t="shared" si="459"/>
        <v>Julien Quesne</v>
      </c>
    </row>
    <row r="9319" spans="1:7" thickBot="1">
      <c r="A9319" s="62" t="s">
        <v>2084</v>
      </c>
      <c r="B9319" s="61">
        <v>200</v>
      </c>
      <c r="C9319" s="61" t="str">
        <f t="shared" si="457"/>
        <v>No Tie</v>
      </c>
      <c r="D9319" s="63">
        <f t="shared" si="458"/>
        <v>200</v>
      </c>
      <c r="E9319" s="63">
        <v>200</v>
      </c>
      <c r="F9319" s="61" t="s">
        <v>1338</v>
      </c>
      <c r="G9319" s="61" t="str">
        <f t="shared" si="459"/>
        <v>Alex Cejka</v>
      </c>
    </row>
    <row r="9320" spans="1:7" thickBot="1">
      <c r="A9320" s="62" t="s">
        <v>2084</v>
      </c>
      <c r="B9320" s="61">
        <v>201</v>
      </c>
      <c r="C9320" s="61" t="str">
        <f t="shared" si="457"/>
        <v>No Tie</v>
      </c>
      <c r="D9320" s="63">
        <f t="shared" si="458"/>
        <v>201</v>
      </c>
      <c r="E9320" s="63">
        <v>201</v>
      </c>
      <c r="F9320" s="61" t="s">
        <v>1339</v>
      </c>
      <c r="G9320" s="61" t="str">
        <f t="shared" si="459"/>
        <v>Anthony Wall</v>
      </c>
    </row>
    <row r="9321" spans="1:7" thickBot="1">
      <c r="A9321" s="62" t="s">
        <v>2084</v>
      </c>
      <c r="B9321" s="61">
        <v>202</v>
      </c>
      <c r="C9321" s="61" t="str">
        <f t="shared" si="457"/>
        <v>No Tie</v>
      </c>
      <c r="D9321" s="63">
        <f t="shared" si="458"/>
        <v>202</v>
      </c>
      <c r="E9321" s="63">
        <v>202</v>
      </c>
      <c r="F9321" s="61" t="s">
        <v>518</v>
      </c>
      <c r="G9321" s="61" t="str">
        <f t="shared" si="459"/>
        <v>Martin Laird</v>
      </c>
    </row>
    <row r="9322" spans="1:7" thickBot="1">
      <c r="A9322" s="62" t="s">
        <v>2084</v>
      </c>
      <c r="B9322" s="61">
        <v>203</v>
      </c>
      <c r="C9322" s="61" t="str">
        <f t="shared" si="457"/>
        <v>No Tie</v>
      </c>
      <c r="D9322" s="63">
        <f t="shared" si="458"/>
        <v>203</v>
      </c>
      <c r="E9322" s="63">
        <v>203</v>
      </c>
      <c r="F9322" s="61" t="s">
        <v>1340</v>
      </c>
      <c r="G9322" s="61" t="str">
        <f t="shared" si="459"/>
        <v>Carlos Ortiz</v>
      </c>
    </row>
    <row r="9323" spans="1:7" thickBot="1">
      <c r="A9323" s="62" t="s">
        <v>2084</v>
      </c>
      <c r="B9323" s="61">
        <v>204</v>
      </c>
      <c r="C9323" s="61" t="str">
        <f t="shared" si="457"/>
        <v>No Tie</v>
      </c>
      <c r="D9323" s="63">
        <f t="shared" si="458"/>
        <v>204</v>
      </c>
      <c r="E9323" s="63">
        <v>204</v>
      </c>
      <c r="F9323" s="61" t="s">
        <v>568</v>
      </c>
      <c r="G9323" s="61" t="str">
        <f t="shared" si="459"/>
        <v>Retief Goosen</v>
      </c>
    </row>
    <row r="9324" spans="1:7" thickBot="1">
      <c r="A9324" s="62" t="s">
        <v>2084</v>
      </c>
      <c r="B9324" s="61">
        <v>205</v>
      </c>
      <c r="C9324" s="61" t="str">
        <f t="shared" si="457"/>
        <v>No Tie</v>
      </c>
      <c r="D9324" s="63">
        <f t="shared" si="458"/>
        <v>205</v>
      </c>
      <c r="E9324" s="63">
        <v>205</v>
      </c>
      <c r="F9324" s="61" t="s">
        <v>1341</v>
      </c>
      <c r="G9324" s="61" t="str">
        <f t="shared" si="459"/>
        <v>Hao Tong Li</v>
      </c>
    </row>
    <row r="9325" spans="1:7" thickBot="1">
      <c r="A9325" s="62" t="s">
        <v>2084</v>
      </c>
      <c r="B9325" s="61">
        <v>206</v>
      </c>
      <c r="C9325" s="61" t="str">
        <f t="shared" ref="C9325:C9388" si="460">IFERROR(SEARCH("T",B9325),"No Tie")</f>
        <v>No Tie</v>
      </c>
      <c r="D9325" s="63">
        <f t="shared" ref="D9325:D9388" si="461">IF(C9325="No Tie",B9325,RIGHT(B9325,LEN(B9325)-1))</f>
        <v>206</v>
      </c>
      <c r="E9325" s="63">
        <v>206</v>
      </c>
      <c r="F9325" s="61" t="s">
        <v>1342</v>
      </c>
      <c r="G9325" s="61" t="str">
        <f t="shared" ref="G9325:G9388" si="462">TRIM(SUBSTITUTE(F9325,CHAR(160),CHAR(32)))</f>
        <v>Hiroyuki Fujita</v>
      </c>
    </row>
    <row r="9326" spans="1:7" thickBot="1">
      <c r="A9326" s="62" t="s">
        <v>2084</v>
      </c>
      <c r="B9326" s="61">
        <v>207</v>
      </c>
      <c r="C9326" s="61" t="str">
        <f t="shared" si="460"/>
        <v>No Tie</v>
      </c>
      <c r="D9326" s="63">
        <f t="shared" si="461"/>
        <v>207</v>
      </c>
      <c r="E9326" s="63">
        <v>207</v>
      </c>
      <c r="F9326" s="61" t="s">
        <v>1343</v>
      </c>
      <c r="G9326" s="61" t="str">
        <f t="shared" si="462"/>
        <v>J.J. Henry</v>
      </c>
    </row>
    <row r="9327" spans="1:7" thickBot="1">
      <c r="A9327" s="62" t="s">
        <v>2084</v>
      </c>
      <c r="B9327" s="61">
        <v>208</v>
      </c>
      <c r="C9327" s="61" t="str">
        <f t="shared" si="460"/>
        <v>No Tie</v>
      </c>
      <c r="D9327" s="63">
        <f t="shared" si="461"/>
        <v>208</v>
      </c>
      <c r="E9327" s="63">
        <v>208</v>
      </c>
      <c r="F9327" s="61" t="s">
        <v>1344</v>
      </c>
      <c r="G9327" s="61" t="str">
        <f t="shared" si="462"/>
        <v>Bryce Molder</v>
      </c>
    </row>
    <row r="9328" spans="1:7" thickBot="1">
      <c r="A9328" s="62" t="s">
        <v>2084</v>
      </c>
      <c r="B9328" s="61">
        <v>209</v>
      </c>
      <c r="C9328" s="61" t="str">
        <f t="shared" si="460"/>
        <v>No Tie</v>
      </c>
      <c r="D9328" s="63">
        <f t="shared" si="461"/>
        <v>209</v>
      </c>
      <c r="E9328" s="63">
        <v>209</v>
      </c>
      <c r="F9328" s="61" t="s">
        <v>1345</v>
      </c>
      <c r="G9328" s="61" t="str">
        <f t="shared" si="462"/>
        <v>Scott Stallings</v>
      </c>
    </row>
    <row r="9329" spans="1:7" thickBot="1">
      <c r="A9329" s="62" t="s">
        <v>2084</v>
      </c>
      <c r="B9329" s="61">
        <v>210</v>
      </c>
      <c r="C9329" s="61" t="str">
        <f t="shared" si="460"/>
        <v>No Tie</v>
      </c>
      <c r="D9329" s="63">
        <f t="shared" si="461"/>
        <v>210</v>
      </c>
      <c r="E9329" s="63">
        <v>210</v>
      </c>
      <c r="F9329" s="61" t="s">
        <v>1346</v>
      </c>
      <c r="G9329" s="61" t="str">
        <f t="shared" si="462"/>
        <v>Danny Chia</v>
      </c>
    </row>
    <row r="9330" spans="1:7" thickBot="1">
      <c r="A9330" s="62" t="s">
        <v>2084</v>
      </c>
      <c r="B9330" s="61">
        <v>211</v>
      </c>
      <c r="C9330" s="61" t="str">
        <f t="shared" si="460"/>
        <v>No Tie</v>
      </c>
      <c r="D9330" s="63">
        <f t="shared" si="461"/>
        <v>211</v>
      </c>
      <c r="E9330" s="63">
        <v>211</v>
      </c>
      <c r="F9330" s="61" t="s">
        <v>1347</v>
      </c>
      <c r="G9330" s="61" t="str">
        <f t="shared" si="462"/>
        <v>Kyle Reifers</v>
      </c>
    </row>
    <row r="9331" spans="1:7" thickBot="1">
      <c r="A9331" s="62" t="s">
        <v>2084</v>
      </c>
      <c r="B9331" s="61">
        <v>212</v>
      </c>
      <c r="C9331" s="61" t="str">
        <f t="shared" si="460"/>
        <v>No Tie</v>
      </c>
      <c r="D9331" s="63">
        <f t="shared" si="461"/>
        <v>212</v>
      </c>
      <c r="E9331" s="63">
        <v>212</v>
      </c>
      <c r="F9331" s="61" t="s">
        <v>1348</v>
      </c>
      <c r="G9331" s="61" t="str">
        <f t="shared" si="462"/>
        <v>Wang Jeung-hun</v>
      </c>
    </row>
    <row r="9332" spans="1:7" thickBot="1">
      <c r="A9332" s="62" t="s">
        <v>2084</v>
      </c>
      <c r="B9332" s="61">
        <v>213</v>
      </c>
      <c r="C9332" s="61" t="str">
        <f t="shared" si="460"/>
        <v>No Tie</v>
      </c>
      <c r="D9332" s="63">
        <f t="shared" si="461"/>
        <v>213</v>
      </c>
      <c r="E9332" s="63">
        <v>213</v>
      </c>
      <c r="F9332" s="61" t="s">
        <v>687</v>
      </c>
      <c r="G9332" s="61" t="str">
        <f t="shared" si="462"/>
        <v>K.J. Choi</v>
      </c>
    </row>
    <row r="9333" spans="1:7" thickBot="1">
      <c r="A9333" s="62" t="s">
        <v>2084</v>
      </c>
      <c r="B9333" s="61">
        <v>214</v>
      </c>
      <c r="C9333" s="61" t="str">
        <f t="shared" si="460"/>
        <v>No Tie</v>
      </c>
      <c r="D9333" s="63">
        <f t="shared" si="461"/>
        <v>214</v>
      </c>
      <c r="E9333" s="63">
        <v>214</v>
      </c>
      <c r="F9333" s="61" t="s">
        <v>1349</v>
      </c>
      <c r="G9333" s="61" t="str">
        <f t="shared" si="462"/>
        <v>Graeme Storm</v>
      </c>
    </row>
    <row r="9334" spans="1:7" thickBot="1">
      <c r="A9334" s="62" t="s">
        <v>2084</v>
      </c>
      <c r="B9334" s="61">
        <v>215</v>
      </c>
      <c r="C9334" s="61" t="str">
        <f t="shared" si="460"/>
        <v>No Tie</v>
      </c>
      <c r="D9334" s="63">
        <f t="shared" si="461"/>
        <v>215</v>
      </c>
      <c r="E9334" s="63">
        <v>215</v>
      </c>
      <c r="F9334" s="61" t="s">
        <v>722</v>
      </c>
      <c r="G9334" s="61" t="str">
        <f t="shared" si="462"/>
        <v>Kevin Stadler</v>
      </c>
    </row>
    <row r="9335" spans="1:7" thickBot="1">
      <c r="A9335" s="62" t="s">
        <v>2084</v>
      </c>
      <c r="B9335" s="61">
        <v>216</v>
      </c>
      <c r="C9335" s="61" t="str">
        <f t="shared" si="460"/>
        <v>No Tie</v>
      </c>
      <c r="D9335" s="63">
        <f t="shared" si="461"/>
        <v>216</v>
      </c>
      <c r="E9335" s="63">
        <v>216</v>
      </c>
      <c r="F9335" s="61" t="s">
        <v>1350</v>
      </c>
      <c r="G9335" s="61" t="str">
        <f t="shared" si="462"/>
        <v>Yoshinori Fujimoto</v>
      </c>
    </row>
    <row r="9336" spans="1:7" thickBot="1">
      <c r="A9336" s="62" t="s">
        <v>2084</v>
      </c>
      <c r="B9336" s="61">
        <v>217</v>
      </c>
      <c r="C9336" s="61" t="str">
        <f t="shared" si="460"/>
        <v>No Tie</v>
      </c>
      <c r="D9336" s="63">
        <f t="shared" si="461"/>
        <v>217</v>
      </c>
      <c r="E9336" s="63">
        <v>217</v>
      </c>
      <c r="F9336" s="61" t="s">
        <v>1351</v>
      </c>
      <c r="G9336" s="61" t="str">
        <f t="shared" si="462"/>
        <v>Colt Knost</v>
      </c>
    </row>
    <row r="9337" spans="1:7" thickBot="1">
      <c r="A9337" s="62" t="s">
        <v>2084</v>
      </c>
      <c r="B9337" s="61">
        <v>218</v>
      </c>
      <c r="C9337" s="61" t="str">
        <f t="shared" si="460"/>
        <v>No Tie</v>
      </c>
      <c r="D9337" s="63">
        <f t="shared" si="461"/>
        <v>218</v>
      </c>
      <c r="E9337" s="63">
        <v>218</v>
      </c>
      <c r="F9337" s="61" t="s">
        <v>750</v>
      </c>
      <c r="G9337" s="61" t="str">
        <f t="shared" si="462"/>
        <v>Rod Pampling</v>
      </c>
    </row>
    <row r="9338" spans="1:7" thickBot="1">
      <c r="A9338" s="62" t="s">
        <v>2084</v>
      </c>
      <c r="B9338" s="61">
        <v>219</v>
      </c>
      <c r="C9338" s="61" t="str">
        <f t="shared" si="460"/>
        <v>No Tie</v>
      </c>
      <c r="D9338" s="63">
        <f t="shared" si="461"/>
        <v>219</v>
      </c>
      <c r="E9338" s="63">
        <v>219</v>
      </c>
      <c r="F9338" s="61" t="s">
        <v>1352</v>
      </c>
      <c r="G9338" s="61" t="str">
        <f t="shared" si="462"/>
        <v>Wade Ormsby</v>
      </c>
    </row>
    <row r="9339" spans="1:7" thickBot="1">
      <c r="A9339" s="62" t="s">
        <v>2084</v>
      </c>
      <c r="B9339" s="61">
        <v>220</v>
      </c>
      <c r="C9339" s="61" t="str">
        <f t="shared" si="460"/>
        <v>No Tie</v>
      </c>
      <c r="D9339" s="63">
        <f t="shared" si="461"/>
        <v>220</v>
      </c>
      <c r="E9339" s="63">
        <v>220</v>
      </c>
      <c r="F9339" s="61" t="s">
        <v>1353</v>
      </c>
      <c r="G9339" s="61" t="str">
        <f t="shared" si="462"/>
        <v>Katsumasa Miyamoto</v>
      </c>
    </row>
    <row r="9340" spans="1:7" thickBot="1">
      <c r="A9340" s="62" t="s">
        <v>2084</v>
      </c>
      <c r="B9340" s="61">
        <v>221</v>
      </c>
      <c r="C9340" s="61" t="str">
        <f t="shared" si="460"/>
        <v>No Tie</v>
      </c>
      <c r="D9340" s="63">
        <f t="shared" si="461"/>
        <v>221</v>
      </c>
      <c r="E9340" s="63">
        <v>221</v>
      </c>
      <c r="F9340" s="61" t="s">
        <v>1354</v>
      </c>
      <c r="G9340" s="61" t="str">
        <f t="shared" si="462"/>
        <v>Satoshi Kodaira</v>
      </c>
    </row>
    <row r="9341" spans="1:7" thickBot="1">
      <c r="A9341" s="62" t="s">
        <v>2084</v>
      </c>
      <c r="B9341" s="61">
        <v>222</v>
      </c>
      <c r="C9341" s="61" t="str">
        <f t="shared" si="460"/>
        <v>No Tie</v>
      </c>
      <c r="D9341" s="63">
        <f t="shared" si="461"/>
        <v>222</v>
      </c>
      <c r="E9341" s="63">
        <v>222</v>
      </c>
      <c r="F9341" s="61" t="s">
        <v>1355</v>
      </c>
      <c r="G9341" s="61" t="str">
        <f t="shared" si="462"/>
        <v>Hideto Tanihara</v>
      </c>
    </row>
    <row r="9342" spans="1:7" thickBot="1">
      <c r="A9342" s="62" t="s">
        <v>2084</v>
      </c>
      <c r="B9342" s="61">
        <v>223</v>
      </c>
      <c r="C9342" s="61" t="str">
        <f t="shared" si="460"/>
        <v>No Tie</v>
      </c>
      <c r="D9342" s="63">
        <f t="shared" si="461"/>
        <v>223</v>
      </c>
      <c r="E9342" s="63">
        <v>223</v>
      </c>
      <c r="F9342" s="61" t="s">
        <v>1356</v>
      </c>
      <c r="G9342" s="61" t="str">
        <f t="shared" si="462"/>
        <v>SSP Chawrasia</v>
      </c>
    </row>
    <row r="9343" spans="1:7" thickBot="1">
      <c r="A9343" s="62" t="s">
        <v>2084</v>
      </c>
      <c r="B9343" s="61">
        <v>224</v>
      </c>
      <c r="C9343" s="61" t="str">
        <f t="shared" si="460"/>
        <v>No Tie</v>
      </c>
      <c r="D9343" s="63">
        <f t="shared" si="461"/>
        <v>224</v>
      </c>
      <c r="E9343" s="63">
        <v>224</v>
      </c>
      <c r="F9343" s="61" t="s">
        <v>1357</v>
      </c>
      <c r="G9343" s="61" t="str">
        <f t="shared" si="462"/>
        <v>Keith Horne</v>
      </c>
    </row>
    <row r="9344" spans="1:7" thickBot="1">
      <c r="A9344" s="62" t="s">
        <v>2084</v>
      </c>
      <c r="B9344" s="61">
        <v>225</v>
      </c>
      <c r="C9344" s="61" t="str">
        <f t="shared" si="460"/>
        <v>No Tie</v>
      </c>
      <c r="D9344" s="63">
        <f t="shared" si="461"/>
        <v>225</v>
      </c>
      <c r="E9344" s="63">
        <v>225</v>
      </c>
      <c r="F9344" s="61" t="s">
        <v>1358</v>
      </c>
      <c r="G9344" s="61" t="str">
        <f t="shared" si="462"/>
        <v>Park Sang-eon</v>
      </c>
    </row>
    <row r="9345" spans="1:7" thickBot="1">
      <c r="A9345" s="62" t="s">
        <v>2084</v>
      </c>
      <c r="B9345" s="61">
        <v>226</v>
      </c>
      <c r="C9345" s="61" t="str">
        <f t="shared" si="460"/>
        <v>No Tie</v>
      </c>
      <c r="D9345" s="63">
        <f t="shared" si="461"/>
        <v>226</v>
      </c>
      <c r="E9345" s="63">
        <v>226</v>
      </c>
      <c r="F9345" s="61" t="s">
        <v>783</v>
      </c>
      <c r="G9345" s="61" t="str">
        <f t="shared" si="462"/>
        <v>Jamie Lovemark</v>
      </c>
    </row>
    <row r="9346" spans="1:7" thickBot="1">
      <c r="A9346" s="62" t="s">
        <v>2084</v>
      </c>
      <c r="B9346" s="61">
        <v>227</v>
      </c>
      <c r="C9346" s="61" t="str">
        <f t="shared" si="460"/>
        <v>No Tie</v>
      </c>
      <c r="D9346" s="63">
        <f t="shared" si="461"/>
        <v>227</v>
      </c>
      <c r="E9346" s="63">
        <v>227</v>
      </c>
      <c r="F9346" s="61" t="s">
        <v>1359</v>
      </c>
      <c r="G9346" s="61" t="str">
        <f t="shared" si="462"/>
        <v>Daisuke Kataoka</v>
      </c>
    </row>
    <row r="9347" spans="1:7" thickBot="1">
      <c r="A9347" s="62" t="s">
        <v>2084</v>
      </c>
      <c r="B9347" s="61">
        <v>228</v>
      </c>
      <c r="C9347" s="61" t="str">
        <f t="shared" si="460"/>
        <v>No Tie</v>
      </c>
      <c r="D9347" s="63">
        <f t="shared" si="461"/>
        <v>228</v>
      </c>
      <c r="E9347" s="63">
        <v>228</v>
      </c>
      <c r="F9347" s="61" t="s">
        <v>1360</v>
      </c>
      <c r="G9347" s="61" t="str">
        <f t="shared" si="462"/>
        <v>Will MacKenzie</v>
      </c>
    </row>
    <row r="9348" spans="1:7" thickBot="1">
      <c r="A9348" s="62" t="s">
        <v>2084</v>
      </c>
      <c r="B9348" s="61">
        <v>229</v>
      </c>
      <c r="C9348" s="61" t="str">
        <f t="shared" si="460"/>
        <v>No Tie</v>
      </c>
      <c r="D9348" s="63">
        <f t="shared" si="461"/>
        <v>229</v>
      </c>
      <c r="E9348" s="63">
        <v>229</v>
      </c>
      <c r="F9348" s="61" t="s">
        <v>697</v>
      </c>
      <c r="G9348" s="61" t="str">
        <f t="shared" si="462"/>
        <v>David Toms</v>
      </c>
    </row>
    <row r="9349" spans="1:7" thickBot="1">
      <c r="A9349" s="62" t="s">
        <v>2084</v>
      </c>
      <c r="B9349" s="61">
        <v>230</v>
      </c>
      <c r="C9349" s="61" t="str">
        <f t="shared" si="460"/>
        <v>No Tie</v>
      </c>
      <c r="D9349" s="63">
        <f t="shared" si="461"/>
        <v>230</v>
      </c>
      <c r="E9349" s="63">
        <v>230</v>
      </c>
      <c r="F9349" s="61" t="s">
        <v>1361</v>
      </c>
      <c r="G9349" s="61" t="str">
        <f t="shared" si="462"/>
        <v>Roope Kakko</v>
      </c>
    </row>
    <row r="9350" spans="1:7" thickBot="1">
      <c r="A9350" s="62" t="s">
        <v>2084</v>
      </c>
      <c r="B9350" s="61">
        <v>231</v>
      </c>
      <c r="C9350" s="61" t="str">
        <f t="shared" si="460"/>
        <v>No Tie</v>
      </c>
      <c r="D9350" s="63">
        <f t="shared" si="461"/>
        <v>231</v>
      </c>
      <c r="E9350" s="63">
        <v>231</v>
      </c>
      <c r="F9350" s="61" t="s">
        <v>1362</v>
      </c>
      <c r="G9350" s="61" t="str">
        <f t="shared" si="462"/>
        <v>Jaco Ahlers</v>
      </c>
    </row>
    <row r="9351" spans="1:7" thickBot="1">
      <c r="A9351" s="62" t="s">
        <v>2084</v>
      </c>
      <c r="B9351" s="61">
        <v>232</v>
      </c>
      <c r="C9351" s="61" t="str">
        <f t="shared" si="460"/>
        <v>No Tie</v>
      </c>
      <c r="D9351" s="63">
        <f t="shared" si="461"/>
        <v>232</v>
      </c>
      <c r="E9351" s="63">
        <v>232</v>
      </c>
      <c r="F9351" s="61" t="s">
        <v>1363</v>
      </c>
      <c r="G9351" s="61" t="str">
        <f t="shared" si="462"/>
        <v>Seunghyuk Kim</v>
      </c>
    </row>
    <row r="9352" spans="1:7" thickBot="1">
      <c r="A9352" s="62" t="s">
        <v>2084</v>
      </c>
      <c r="B9352" s="61">
        <v>233</v>
      </c>
      <c r="C9352" s="61" t="str">
        <f t="shared" si="460"/>
        <v>No Tie</v>
      </c>
      <c r="D9352" s="63">
        <f t="shared" si="461"/>
        <v>233</v>
      </c>
      <c r="E9352" s="63">
        <v>233</v>
      </c>
      <c r="F9352" s="61" t="s">
        <v>1364</v>
      </c>
      <c r="G9352" s="61" t="str">
        <f t="shared" si="462"/>
        <v>Nicolas Colsaerts</v>
      </c>
    </row>
    <row r="9353" spans="1:7" thickBot="1">
      <c r="A9353" s="62" t="s">
        <v>2084</v>
      </c>
      <c r="B9353" s="61">
        <v>234</v>
      </c>
      <c r="C9353" s="61" t="str">
        <f t="shared" si="460"/>
        <v>No Tie</v>
      </c>
      <c r="D9353" s="63">
        <f t="shared" si="461"/>
        <v>234</v>
      </c>
      <c r="E9353" s="63">
        <v>234</v>
      </c>
      <c r="F9353" s="61" t="s">
        <v>1365</v>
      </c>
      <c r="G9353" s="61" t="str">
        <f t="shared" si="462"/>
        <v>Danie van Tonder</v>
      </c>
    </row>
    <row r="9354" spans="1:7" thickBot="1">
      <c r="A9354" s="62" t="s">
        <v>2084</v>
      </c>
      <c r="B9354" s="61">
        <v>235</v>
      </c>
      <c r="C9354" s="61" t="str">
        <f t="shared" si="460"/>
        <v>No Tie</v>
      </c>
      <c r="D9354" s="63">
        <f t="shared" si="461"/>
        <v>235</v>
      </c>
      <c r="E9354" s="63">
        <v>235</v>
      </c>
      <c r="F9354" s="61" t="s">
        <v>1366</v>
      </c>
      <c r="G9354" s="61" t="str">
        <f t="shared" si="462"/>
        <v>Hennie Otto</v>
      </c>
    </row>
    <row r="9355" spans="1:7" thickBot="1">
      <c r="A9355" s="62" t="s">
        <v>2084</v>
      </c>
      <c r="B9355" s="61">
        <v>236</v>
      </c>
      <c r="C9355" s="61" t="str">
        <f t="shared" si="460"/>
        <v>No Tie</v>
      </c>
      <c r="D9355" s="63">
        <f t="shared" si="461"/>
        <v>236</v>
      </c>
      <c r="E9355" s="63">
        <v>236</v>
      </c>
      <c r="F9355" s="61" t="s">
        <v>1367</v>
      </c>
      <c r="G9355" s="61" t="str">
        <f t="shared" si="462"/>
        <v>Sam Saunders</v>
      </c>
    </row>
    <row r="9356" spans="1:7" thickBot="1">
      <c r="A9356" s="62" t="s">
        <v>2084</v>
      </c>
      <c r="B9356" s="61">
        <v>237</v>
      </c>
      <c r="C9356" s="61" t="str">
        <f t="shared" si="460"/>
        <v>No Tie</v>
      </c>
      <c r="D9356" s="63">
        <f t="shared" si="461"/>
        <v>237</v>
      </c>
      <c r="E9356" s="63">
        <v>237</v>
      </c>
      <c r="F9356" s="61" t="s">
        <v>1368</v>
      </c>
      <c r="G9356" s="61" t="str">
        <f t="shared" si="462"/>
        <v>Chad Campbell</v>
      </c>
    </row>
    <row r="9357" spans="1:7" thickBot="1">
      <c r="A9357" s="62" t="s">
        <v>2084</v>
      </c>
      <c r="B9357" s="61">
        <v>238</v>
      </c>
      <c r="C9357" s="61" t="str">
        <f t="shared" si="460"/>
        <v>No Tie</v>
      </c>
      <c r="D9357" s="63">
        <f t="shared" si="461"/>
        <v>238</v>
      </c>
      <c r="E9357" s="63">
        <v>238</v>
      </c>
      <c r="F9357" s="61" t="s">
        <v>1369</v>
      </c>
      <c r="G9357" s="61" t="str">
        <f t="shared" si="462"/>
        <v>Gary Boyd</v>
      </c>
    </row>
    <row r="9358" spans="1:7" thickBot="1">
      <c r="A9358" s="62" t="s">
        <v>2084</v>
      </c>
      <c r="B9358" s="61">
        <v>239</v>
      </c>
      <c r="C9358" s="61" t="str">
        <f t="shared" si="460"/>
        <v>No Tie</v>
      </c>
      <c r="D9358" s="63">
        <f t="shared" si="461"/>
        <v>239</v>
      </c>
      <c r="E9358" s="63">
        <v>239</v>
      </c>
      <c r="F9358" s="61" t="s">
        <v>585</v>
      </c>
      <c r="G9358" s="61" t="str">
        <f t="shared" si="462"/>
        <v>Vijay Singh</v>
      </c>
    </row>
    <row r="9359" spans="1:7" thickBot="1">
      <c r="A9359" s="62" t="s">
        <v>2084</v>
      </c>
      <c r="B9359" s="61">
        <v>240</v>
      </c>
      <c r="C9359" s="61" t="str">
        <f t="shared" si="460"/>
        <v>No Tie</v>
      </c>
      <c r="D9359" s="63">
        <f t="shared" si="461"/>
        <v>240</v>
      </c>
      <c r="E9359" s="63">
        <v>240</v>
      </c>
      <c r="F9359" s="61" t="s">
        <v>1370</v>
      </c>
      <c r="G9359" s="61" t="str">
        <f t="shared" si="462"/>
        <v>Chapchai Nirat</v>
      </c>
    </row>
    <row r="9360" spans="1:7" thickBot="1">
      <c r="A9360" s="62" t="s">
        <v>2084</v>
      </c>
      <c r="B9360" s="61">
        <v>241</v>
      </c>
      <c r="C9360" s="61" t="str">
        <f t="shared" si="460"/>
        <v>No Tie</v>
      </c>
      <c r="D9360" s="63">
        <f t="shared" si="461"/>
        <v>241</v>
      </c>
      <c r="E9360" s="63">
        <v>241</v>
      </c>
      <c r="F9360" s="61" t="s">
        <v>1371</v>
      </c>
      <c r="G9360" s="61" t="str">
        <f t="shared" si="462"/>
        <v>Peter Uihlein</v>
      </c>
    </row>
    <row r="9361" spans="1:7" thickBot="1">
      <c r="A9361" s="62" t="s">
        <v>2084</v>
      </c>
      <c r="B9361" s="61">
        <v>242</v>
      </c>
      <c r="C9361" s="61" t="str">
        <f t="shared" si="460"/>
        <v>No Tie</v>
      </c>
      <c r="D9361" s="63">
        <f t="shared" si="461"/>
        <v>242</v>
      </c>
      <c r="E9361" s="63">
        <v>242</v>
      </c>
      <c r="F9361" s="61" t="s">
        <v>1372</v>
      </c>
      <c r="G9361" s="61" t="str">
        <f t="shared" si="462"/>
        <v>I J Jang</v>
      </c>
    </row>
    <row r="9362" spans="1:7" thickBot="1">
      <c r="A9362" s="62" t="s">
        <v>2084</v>
      </c>
      <c r="B9362" s="61">
        <v>243</v>
      </c>
      <c r="C9362" s="61" t="str">
        <f t="shared" si="460"/>
        <v>No Tie</v>
      </c>
      <c r="D9362" s="63">
        <f t="shared" si="461"/>
        <v>243</v>
      </c>
      <c r="E9362" s="63">
        <v>243</v>
      </c>
      <c r="F9362" s="61" t="s">
        <v>1373</v>
      </c>
      <c r="G9362" s="61" t="str">
        <f t="shared" si="462"/>
        <v>Angelo Que</v>
      </c>
    </row>
    <row r="9363" spans="1:7" thickBot="1">
      <c r="A9363" s="62" t="s">
        <v>2084</v>
      </c>
      <c r="B9363" s="61">
        <v>244</v>
      </c>
      <c r="C9363" s="61" t="str">
        <f t="shared" si="460"/>
        <v>No Tie</v>
      </c>
      <c r="D9363" s="63">
        <f t="shared" si="461"/>
        <v>244</v>
      </c>
      <c r="E9363" s="63">
        <v>244</v>
      </c>
      <c r="F9363" s="61" t="s">
        <v>1374</v>
      </c>
      <c r="G9363" s="61" t="str">
        <f t="shared" si="462"/>
        <v>Ignacio Elvira Mijares</v>
      </c>
    </row>
    <row r="9364" spans="1:7" thickBot="1">
      <c r="A9364" s="62" t="s">
        <v>2084</v>
      </c>
      <c r="B9364" s="61">
        <v>245</v>
      </c>
      <c r="C9364" s="61" t="str">
        <f t="shared" si="460"/>
        <v>No Tie</v>
      </c>
      <c r="D9364" s="63">
        <f t="shared" si="461"/>
        <v>245</v>
      </c>
      <c r="E9364" s="63">
        <v>245</v>
      </c>
      <c r="F9364" s="61" t="s">
        <v>692</v>
      </c>
      <c r="G9364" s="61" t="str">
        <f t="shared" si="462"/>
        <v>Jon Curran</v>
      </c>
    </row>
    <row r="9365" spans="1:7" thickBot="1">
      <c r="A9365" s="62" t="s">
        <v>2084</v>
      </c>
      <c r="B9365" s="61">
        <v>246</v>
      </c>
      <c r="C9365" s="61" t="str">
        <f t="shared" si="460"/>
        <v>No Tie</v>
      </c>
      <c r="D9365" s="63">
        <f t="shared" si="461"/>
        <v>246</v>
      </c>
      <c r="E9365" s="63">
        <v>246</v>
      </c>
      <c r="F9365" s="61" t="s">
        <v>1375</v>
      </c>
      <c r="G9365" s="61" t="str">
        <f t="shared" si="462"/>
        <v>Derek Fathauer</v>
      </c>
    </row>
    <row r="9366" spans="1:7" thickBot="1">
      <c r="A9366" s="62" t="s">
        <v>2084</v>
      </c>
      <c r="B9366" s="61">
        <v>247</v>
      </c>
      <c r="C9366" s="61" t="str">
        <f t="shared" si="460"/>
        <v>No Tie</v>
      </c>
      <c r="D9366" s="63">
        <f t="shared" si="461"/>
        <v>247</v>
      </c>
      <c r="E9366" s="63">
        <v>247</v>
      </c>
      <c r="F9366" s="61" t="s">
        <v>1376</v>
      </c>
      <c r="G9366" s="61" t="str">
        <f t="shared" si="462"/>
        <v>Morten Orum Madsen</v>
      </c>
    </row>
    <row r="9367" spans="1:7" thickBot="1">
      <c r="A9367" s="62" t="s">
        <v>2084</v>
      </c>
      <c r="B9367" s="61">
        <v>248</v>
      </c>
      <c r="C9367" s="61" t="str">
        <f t="shared" si="460"/>
        <v>No Tie</v>
      </c>
      <c r="D9367" s="63">
        <f t="shared" si="461"/>
        <v>248</v>
      </c>
      <c r="E9367" s="63">
        <v>248</v>
      </c>
      <c r="F9367" s="61" t="s">
        <v>1377</v>
      </c>
      <c r="G9367" s="61" t="str">
        <f t="shared" si="462"/>
        <v>Jacques Blaauw</v>
      </c>
    </row>
    <row r="9368" spans="1:7" thickBot="1">
      <c r="A9368" s="62" t="s">
        <v>2084</v>
      </c>
      <c r="B9368" s="61">
        <v>249</v>
      </c>
      <c r="C9368" s="61" t="str">
        <f t="shared" si="460"/>
        <v>No Tie</v>
      </c>
      <c r="D9368" s="63">
        <f t="shared" si="461"/>
        <v>249</v>
      </c>
      <c r="E9368" s="63">
        <v>249</v>
      </c>
      <c r="F9368" s="61" t="s">
        <v>1378</v>
      </c>
      <c r="G9368" s="61" t="str">
        <f t="shared" si="462"/>
        <v>Andrew McArthur</v>
      </c>
    </row>
    <row r="9369" spans="1:7" thickBot="1">
      <c r="A9369" s="62" t="s">
        <v>2084</v>
      </c>
      <c r="B9369" s="61">
        <v>250</v>
      </c>
      <c r="C9369" s="61" t="str">
        <f t="shared" si="460"/>
        <v>No Tie</v>
      </c>
      <c r="D9369" s="63">
        <f t="shared" si="461"/>
        <v>250</v>
      </c>
      <c r="E9369" s="63">
        <v>250</v>
      </c>
      <c r="F9369" s="61" t="s">
        <v>1379</v>
      </c>
      <c r="G9369" s="61" t="str">
        <f t="shared" si="462"/>
        <v>Jean Hugo</v>
      </c>
    </row>
    <row r="9370" spans="1:7" thickBot="1">
      <c r="A9370" s="62" t="s">
        <v>2084</v>
      </c>
      <c r="B9370" s="61">
        <v>251</v>
      </c>
      <c r="C9370" s="61" t="str">
        <f t="shared" si="460"/>
        <v>No Tie</v>
      </c>
      <c r="D9370" s="63">
        <f t="shared" si="461"/>
        <v>251</v>
      </c>
      <c r="E9370" s="63">
        <v>251</v>
      </c>
      <c r="F9370" s="61" t="s">
        <v>1380</v>
      </c>
      <c r="G9370" s="61" t="str">
        <f t="shared" si="462"/>
        <v>Florian Fritsch</v>
      </c>
    </row>
    <row r="9371" spans="1:7" thickBot="1">
      <c r="A9371" s="62" t="s">
        <v>2084</v>
      </c>
      <c r="B9371" s="61">
        <v>252</v>
      </c>
      <c r="C9371" s="61" t="str">
        <f t="shared" si="460"/>
        <v>No Tie</v>
      </c>
      <c r="D9371" s="63">
        <f t="shared" si="461"/>
        <v>252</v>
      </c>
      <c r="E9371" s="63">
        <v>252</v>
      </c>
      <c r="F9371" s="61" t="s">
        <v>1381</v>
      </c>
      <c r="G9371" s="61" t="str">
        <f t="shared" si="462"/>
        <v>Felipe Aguilar</v>
      </c>
    </row>
    <row r="9372" spans="1:7" thickBot="1">
      <c r="A9372" s="62" t="s">
        <v>2084</v>
      </c>
      <c r="B9372" s="61">
        <v>253</v>
      </c>
      <c r="C9372" s="61" t="str">
        <f t="shared" si="460"/>
        <v>No Tie</v>
      </c>
      <c r="D9372" s="63">
        <f t="shared" si="461"/>
        <v>253</v>
      </c>
      <c r="E9372" s="63">
        <v>253</v>
      </c>
      <c r="F9372" s="61" t="s">
        <v>1382</v>
      </c>
      <c r="G9372" s="61" t="str">
        <f t="shared" si="462"/>
        <v>Michael Hoey</v>
      </c>
    </row>
    <row r="9373" spans="1:7" thickBot="1">
      <c r="A9373" s="62" t="s">
        <v>2084</v>
      </c>
      <c r="B9373" s="61">
        <v>254</v>
      </c>
      <c r="C9373" s="61" t="str">
        <f t="shared" si="460"/>
        <v>No Tie</v>
      </c>
      <c r="D9373" s="63">
        <f t="shared" si="461"/>
        <v>254</v>
      </c>
      <c r="E9373" s="63">
        <v>254</v>
      </c>
      <c r="F9373" s="61" t="s">
        <v>1383</v>
      </c>
      <c r="G9373" s="61" t="str">
        <f t="shared" si="462"/>
        <v>Darren Fichardt</v>
      </c>
    </row>
    <row r="9374" spans="1:7" thickBot="1">
      <c r="A9374" s="62" t="s">
        <v>2084</v>
      </c>
      <c r="B9374" s="61">
        <v>255</v>
      </c>
      <c r="C9374" s="61" t="str">
        <f t="shared" si="460"/>
        <v>No Tie</v>
      </c>
      <c r="D9374" s="63">
        <f t="shared" si="461"/>
        <v>255</v>
      </c>
      <c r="E9374" s="63">
        <v>255</v>
      </c>
      <c r="F9374" s="61" t="s">
        <v>1384</v>
      </c>
      <c r="G9374" s="61" t="str">
        <f t="shared" si="462"/>
        <v>Smylie Kaufman</v>
      </c>
    </row>
    <row r="9375" spans="1:7" thickBot="1">
      <c r="A9375" s="62" t="s">
        <v>2084</v>
      </c>
      <c r="B9375" s="61">
        <v>256</v>
      </c>
      <c r="C9375" s="61" t="str">
        <f t="shared" si="460"/>
        <v>No Tie</v>
      </c>
      <c r="D9375" s="63">
        <f t="shared" si="461"/>
        <v>256</v>
      </c>
      <c r="E9375" s="63">
        <v>256</v>
      </c>
      <c r="F9375" s="61" t="s">
        <v>1385</v>
      </c>
      <c r="G9375" s="61" t="str">
        <f t="shared" si="462"/>
        <v>Scott Langley</v>
      </c>
    </row>
    <row r="9376" spans="1:7" thickBot="1">
      <c r="A9376" s="62" t="s">
        <v>2084</v>
      </c>
      <c r="B9376" s="61">
        <v>257</v>
      </c>
      <c r="C9376" s="61" t="str">
        <f t="shared" si="460"/>
        <v>No Tie</v>
      </c>
      <c r="D9376" s="63">
        <f t="shared" si="461"/>
        <v>257</v>
      </c>
      <c r="E9376" s="63">
        <v>257</v>
      </c>
      <c r="F9376" s="61" t="s">
        <v>1386</v>
      </c>
      <c r="G9376" s="61" t="str">
        <f t="shared" si="462"/>
        <v>Trevor Fisher Jr</v>
      </c>
    </row>
    <row r="9377" spans="1:7" thickBot="1">
      <c r="A9377" s="62" t="s">
        <v>2084</v>
      </c>
      <c r="B9377" s="61">
        <v>258</v>
      </c>
      <c r="C9377" s="61" t="str">
        <f t="shared" si="460"/>
        <v>No Tie</v>
      </c>
      <c r="D9377" s="63">
        <f t="shared" si="461"/>
        <v>258</v>
      </c>
      <c r="E9377" s="63">
        <v>258</v>
      </c>
      <c r="F9377" s="61" t="s">
        <v>1387</v>
      </c>
      <c r="G9377" s="61" t="str">
        <f t="shared" si="462"/>
        <v>Paul Lawrie</v>
      </c>
    </row>
    <row r="9378" spans="1:7" thickBot="1">
      <c r="A9378" s="62" t="s">
        <v>2084</v>
      </c>
      <c r="B9378" s="61">
        <v>259</v>
      </c>
      <c r="C9378" s="61" t="str">
        <f t="shared" si="460"/>
        <v>No Tie</v>
      </c>
      <c r="D9378" s="63">
        <f t="shared" si="461"/>
        <v>259</v>
      </c>
      <c r="E9378" s="63">
        <v>259</v>
      </c>
      <c r="F9378" s="61" t="s">
        <v>744</v>
      </c>
      <c r="G9378" s="61" t="str">
        <f t="shared" si="462"/>
        <v>Stuart Appleby</v>
      </c>
    </row>
    <row r="9379" spans="1:7" thickBot="1">
      <c r="A9379" s="62" t="s">
        <v>2084</v>
      </c>
      <c r="B9379" s="61">
        <v>260</v>
      </c>
      <c r="C9379" s="61" t="str">
        <f t="shared" si="460"/>
        <v>No Tie</v>
      </c>
      <c r="D9379" s="63">
        <f t="shared" si="461"/>
        <v>260</v>
      </c>
      <c r="E9379" s="63">
        <v>260</v>
      </c>
      <c r="F9379" s="61" t="s">
        <v>1388</v>
      </c>
      <c r="G9379" s="61" t="str">
        <f t="shared" si="462"/>
        <v>Simon Dyson</v>
      </c>
    </row>
    <row r="9380" spans="1:7" thickBot="1">
      <c r="A9380" s="62" t="s">
        <v>2084</v>
      </c>
      <c r="B9380" s="61">
        <v>261</v>
      </c>
      <c r="C9380" s="61" t="str">
        <f t="shared" si="460"/>
        <v>No Tie</v>
      </c>
      <c r="D9380" s="63">
        <f t="shared" si="461"/>
        <v>261</v>
      </c>
      <c r="E9380" s="63">
        <v>261</v>
      </c>
      <c r="F9380" s="61" t="s">
        <v>1389</v>
      </c>
      <c r="G9380" s="61" t="str">
        <f t="shared" si="462"/>
        <v>Tom Hoge</v>
      </c>
    </row>
    <row r="9381" spans="1:7" thickBot="1">
      <c r="A9381" s="62" t="s">
        <v>2084</v>
      </c>
      <c r="B9381" s="61">
        <v>262</v>
      </c>
      <c r="C9381" s="61" t="str">
        <f t="shared" si="460"/>
        <v>No Tie</v>
      </c>
      <c r="D9381" s="63">
        <f t="shared" si="461"/>
        <v>262</v>
      </c>
      <c r="E9381" s="63">
        <v>262</v>
      </c>
      <c r="F9381" s="61" t="s">
        <v>1390</v>
      </c>
      <c r="G9381" s="61" t="str">
        <f t="shared" si="462"/>
        <v>John Huh</v>
      </c>
    </row>
    <row r="9382" spans="1:7" thickBot="1">
      <c r="A9382" s="62" t="s">
        <v>2084</v>
      </c>
      <c r="B9382" s="61">
        <v>263</v>
      </c>
      <c r="C9382" s="61" t="str">
        <f t="shared" si="460"/>
        <v>No Tie</v>
      </c>
      <c r="D9382" s="63">
        <f t="shared" si="461"/>
        <v>263</v>
      </c>
      <c r="E9382" s="63">
        <v>263</v>
      </c>
      <c r="F9382" s="61" t="s">
        <v>709</v>
      </c>
      <c r="G9382" s="61" t="str">
        <f t="shared" si="462"/>
        <v>Henrik Norlander</v>
      </c>
    </row>
    <row r="9383" spans="1:7" thickBot="1">
      <c r="A9383" s="62" t="s">
        <v>2084</v>
      </c>
      <c r="B9383" s="61">
        <v>264</v>
      </c>
      <c r="C9383" s="61" t="str">
        <f t="shared" si="460"/>
        <v>No Tie</v>
      </c>
      <c r="D9383" s="63">
        <f t="shared" si="461"/>
        <v>264</v>
      </c>
      <c r="E9383" s="63">
        <v>264</v>
      </c>
      <c r="F9383" s="61" t="s">
        <v>1391</v>
      </c>
      <c r="G9383" s="61" t="str">
        <f t="shared" si="462"/>
        <v>Michael Thompson</v>
      </c>
    </row>
    <row r="9384" spans="1:7" thickBot="1">
      <c r="A9384" s="62" t="s">
        <v>2084</v>
      </c>
      <c r="B9384" s="61">
        <v>265</v>
      </c>
      <c r="C9384" s="61" t="str">
        <f t="shared" si="460"/>
        <v>No Tie</v>
      </c>
      <c r="D9384" s="63">
        <f t="shared" si="461"/>
        <v>265</v>
      </c>
      <c r="E9384" s="63">
        <v>265</v>
      </c>
      <c r="F9384" s="61" t="s">
        <v>1392</v>
      </c>
      <c r="G9384" s="61" t="str">
        <f t="shared" si="462"/>
        <v>Steve Wheatcroft</v>
      </c>
    </row>
    <row r="9385" spans="1:7" thickBot="1">
      <c r="A9385" s="62" t="s">
        <v>2084</v>
      </c>
      <c r="B9385" s="61">
        <v>266</v>
      </c>
      <c r="C9385" s="61" t="str">
        <f t="shared" si="460"/>
        <v>No Tie</v>
      </c>
      <c r="D9385" s="63">
        <f t="shared" si="461"/>
        <v>266</v>
      </c>
      <c r="E9385" s="63">
        <v>266</v>
      </c>
      <c r="F9385" s="61" t="s">
        <v>1393</v>
      </c>
      <c r="G9385" s="61" t="str">
        <f t="shared" si="462"/>
        <v>Jang Dong-Kyu</v>
      </c>
    </row>
    <row r="9386" spans="1:7" thickBot="1">
      <c r="A9386" s="62" t="s">
        <v>2084</v>
      </c>
      <c r="B9386" s="61">
        <v>267</v>
      </c>
      <c r="C9386" s="61" t="str">
        <f t="shared" si="460"/>
        <v>No Tie</v>
      </c>
      <c r="D9386" s="63">
        <f t="shared" si="461"/>
        <v>267</v>
      </c>
      <c r="E9386" s="63">
        <v>267</v>
      </c>
      <c r="F9386" s="61" t="s">
        <v>1394</v>
      </c>
      <c r="G9386" s="61" t="str">
        <f t="shared" si="462"/>
        <v>Paul Peterson</v>
      </c>
    </row>
    <row r="9387" spans="1:7" thickBot="1">
      <c r="A9387" s="62" t="s">
        <v>2084</v>
      </c>
      <c r="B9387" s="61">
        <v>268</v>
      </c>
      <c r="C9387" s="61" t="str">
        <f t="shared" si="460"/>
        <v>No Tie</v>
      </c>
      <c r="D9387" s="63">
        <f t="shared" si="461"/>
        <v>268</v>
      </c>
      <c r="E9387" s="63">
        <v>268</v>
      </c>
      <c r="F9387" s="61" t="s">
        <v>543</v>
      </c>
      <c r="G9387" s="61" t="str">
        <f t="shared" si="462"/>
        <v>Andres Romero</v>
      </c>
    </row>
    <row r="9388" spans="1:7" thickBot="1">
      <c r="A9388" s="62" t="s">
        <v>2084</v>
      </c>
      <c r="B9388" s="61">
        <v>269</v>
      </c>
      <c r="C9388" s="61" t="str">
        <f t="shared" si="460"/>
        <v>No Tie</v>
      </c>
      <c r="D9388" s="63">
        <f t="shared" si="461"/>
        <v>269</v>
      </c>
      <c r="E9388" s="63">
        <v>269</v>
      </c>
      <c r="F9388" s="61" t="s">
        <v>1395</v>
      </c>
      <c r="G9388" s="61" t="str">
        <f t="shared" si="462"/>
        <v>Greg Chalmers</v>
      </c>
    </row>
    <row r="9389" spans="1:7" thickBot="1">
      <c r="A9389" s="62" t="s">
        <v>2084</v>
      </c>
      <c r="B9389" s="61">
        <v>270</v>
      </c>
      <c r="C9389" s="61" t="str">
        <f t="shared" ref="C9389:C9452" si="463">IFERROR(SEARCH("T",B9389),"No Tie")</f>
        <v>No Tie</v>
      </c>
      <c r="D9389" s="63">
        <f t="shared" ref="D9389:D9452" si="464">IF(C9389="No Tie",B9389,RIGHT(B9389,LEN(B9389)-1))</f>
        <v>270</v>
      </c>
      <c r="E9389" s="63">
        <v>270</v>
      </c>
      <c r="F9389" s="61" t="s">
        <v>1396</v>
      </c>
      <c r="G9389" s="61" t="str">
        <f t="shared" ref="G9389:G9452" si="465">TRIM(SUBSTITUTE(F9389,CHAR(160),CHAR(32)))</f>
        <v>Magnus Carlsson</v>
      </c>
    </row>
    <row r="9390" spans="1:7" thickBot="1">
      <c r="A9390" s="62" t="s">
        <v>2084</v>
      </c>
      <c r="B9390" s="61">
        <v>271</v>
      </c>
      <c r="C9390" s="61" t="str">
        <f t="shared" si="463"/>
        <v>No Tie</v>
      </c>
      <c r="D9390" s="63">
        <f t="shared" si="464"/>
        <v>271</v>
      </c>
      <c r="E9390" s="63">
        <v>271</v>
      </c>
      <c r="F9390" s="61" t="s">
        <v>708</v>
      </c>
      <c r="G9390" s="61" t="str">
        <f t="shared" si="465"/>
        <v>Peter Hanson</v>
      </c>
    </row>
    <row r="9391" spans="1:7" thickBot="1">
      <c r="A9391" s="62" t="s">
        <v>2084</v>
      </c>
      <c r="B9391" s="61">
        <v>272</v>
      </c>
      <c r="C9391" s="61" t="str">
        <f t="shared" si="463"/>
        <v>No Tie</v>
      </c>
      <c r="D9391" s="63">
        <f t="shared" si="464"/>
        <v>272</v>
      </c>
      <c r="E9391" s="63">
        <v>272</v>
      </c>
      <c r="F9391" s="61" t="s">
        <v>1397</v>
      </c>
      <c r="G9391" s="61" t="str">
        <f t="shared" si="465"/>
        <v>Dicky Pride</v>
      </c>
    </row>
    <row r="9392" spans="1:7" thickBot="1">
      <c r="A9392" s="62" t="s">
        <v>2084</v>
      </c>
      <c r="B9392" s="61">
        <v>273</v>
      </c>
      <c r="C9392" s="61" t="str">
        <f t="shared" si="463"/>
        <v>No Tie</v>
      </c>
      <c r="D9392" s="63">
        <f t="shared" si="464"/>
        <v>273</v>
      </c>
      <c r="E9392" s="63">
        <v>273</v>
      </c>
      <c r="F9392" s="61" t="s">
        <v>1398</v>
      </c>
      <c r="G9392" s="61" t="str">
        <f t="shared" si="465"/>
        <v>Bo Van Pelt</v>
      </c>
    </row>
    <row r="9393" spans="1:7" thickBot="1">
      <c r="A9393" s="62" t="s">
        <v>2084</v>
      </c>
      <c r="B9393" s="61">
        <v>274</v>
      </c>
      <c r="C9393" s="61" t="str">
        <f t="shared" si="463"/>
        <v>No Tie</v>
      </c>
      <c r="D9393" s="63">
        <f t="shared" si="464"/>
        <v>274</v>
      </c>
      <c r="E9393" s="63">
        <v>274</v>
      </c>
      <c r="F9393" s="61" t="s">
        <v>1399</v>
      </c>
      <c r="G9393" s="61" t="str">
        <f t="shared" si="465"/>
        <v>Gregory Havret</v>
      </c>
    </row>
    <row r="9394" spans="1:7" thickBot="1">
      <c r="A9394" s="62" t="s">
        <v>2084</v>
      </c>
      <c r="B9394" s="61">
        <v>275</v>
      </c>
      <c r="C9394" s="61" t="str">
        <f t="shared" si="463"/>
        <v>No Tie</v>
      </c>
      <c r="D9394" s="63">
        <f t="shared" si="464"/>
        <v>275</v>
      </c>
      <c r="E9394" s="63">
        <v>275</v>
      </c>
      <c r="F9394" s="61" t="s">
        <v>1400</v>
      </c>
      <c r="G9394" s="61" t="str">
        <f t="shared" si="465"/>
        <v>Blayne Barber</v>
      </c>
    </row>
    <row r="9395" spans="1:7" thickBot="1">
      <c r="A9395" s="62" t="s">
        <v>2084</v>
      </c>
      <c r="B9395" s="61">
        <v>276</v>
      </c>
      <c r="C9395" s="61" t="str">
        <f t="shared" si="463"/>
        <v>No Tie</v>
      </c>
      <c r="D9395" s="63">
        <f t="shared" si="464"/>
        <v>276</v>
      </c>
      <c r="E9395" s="63">
        <v>276</v>
      </c>
      <c r="F9395" s="61" t="s">
        <v>526</v>
      </c>
      <c r="G9395" s="61" t="str">
        <f t="shared" si="465"/>
        <v>Hudson Swafford</v>
      </c>
    </row>
    <row r="9396" spans="1:7" thickBot="1">
      <c r="A9396" s="62" t="s">
        <v>2084</v>
      </c>
      <c r="B9396" s="61">
        <v>277</v>
      </c>
      <c r="C9396" s="61" t="str">
        <f t="shared" si="463"/>
        <v>No Tie</v>
      </c>
      <c r="D9396" s="63">
        <f t="shared" si="464"/>
        <v>277</v>
      </c>
      <c r="E9396" s="63">
        <v>277</v>
      </c>
      <c r="F9396" s="61" t="s">
        <v>1401</v>
      </c>
      <c r="G9396" s="61" t="str">
        <f t="shared" si="465"/>
        <v>Jens Fahrbring</v>
      </c>
    </row>
    <row r="9397" spans="1:7" thickBot="1">
      <c r="A9397" s="62" t="s">
        <v>2084</v>
      </c>
      <c r="B9397" s="61">
        <v>278</v>
      </c>
      <c r="C9397" s="61" t="str">
        <f t="shared" si="463"/>
        <v>No Tie</v>
      </c>
      <c r="D9397" s="63">
        <f t="shared" si="464"/>
        <v>278</v>
      </c>
      <c r="E9397" s="63">
        <v>278</v>
      </c>
      <c r="F9397" s="61" t="s">
        <v>1402</v>
      </c>
      <c r="G9397" s="61" t="str">
        <f t="shared" si="465"/>
        <v>Joakim Lagergren</v>
      </c>
    </row>
    <row r="9398" spans="1:7" thickBot="1">
      <c r="A9398" s="62" t="s">
        <v>2084</v>
      </c>
      <c r="B9398" s="61">
        <v>279</v>
      </c>
      <c r="C9398" s="61" t="str">
        <f t="shared" si="463"/>
        <v>No Tie</v>
      </c>
      <c r="D9398" s="63">
        <f t="shared" si="464"/>
        <v>279</v>
      </c>
      <c r="E9398" s="63">
        <v>279</v>
      </c>
      <c r="F9398" s="61" t="s">
        <v>694</v>
      </c>
      <c r="G9398" s="61" t="str">
        <f t="shared" si="465"/>
        <v>Billy Hurley III</v>
      </c>
    </row>
    <row r="9399" spans="1:7" thickBot="1">
      <c r="A9399" s="62" t="s">
        <v>2084</v>
      </c>
      <c r="B9399" s="61">
        <v>280</v>
      </c>
      <c r="C9399" s="61" t="str">
        <f t="shared" si="463"/>
        <v>No Tie</v>
      </c>
      <c r="D9399" s="63">
        <f t="shared" si="464"/>
        <v>280</v>
      </c>
      <c r="E9399" s="63">
        <v>280</v>
      </c>
      <c r="F9399" s="61" t="s">
        <v>1403</v>
      </c>
      <c r="G9399" s="61" t="str">
        <f t="shared" si="465"/>
        <v>Ryuichi Oda</v>
      </c>
    </row>
    <row r="9400" spans="1:7" thickBot="1">
      <c r="A9400" s="62" t="s">
        <v>2084</v>
      </c>
      <c r="B9400" s="61">
        <v>281</v>
      </c>
      <c r="C9400" s="61" t="str">
        <f t="shared" si="463"/>
        <v>No Tie</v>
      </c>
      <c r="D9400" s="63">
        <f t="shared" si="464"/>
        <v>281</v>
      </c>
      <c r="E9400" s="63">
        <v>281</v>
      </c>
      <c r="F9400" s="61" t="s">
        <v>1404</v>
      </c>
      <c r="G9400" s="61" t="str">
        <f t="shared" si="465"/>
        <v>Thaworn Wiratchant</v>
      </c>
    </row>
    <row r="9401" spans="1:7" thickBot="1">
      <c r="A9401" s="62" t="s">
        <v>2084</v>
      </c>
      <c r="B9401" s="61">
        <v>282</v>
      </c>
      <c r="C9401" s="61" t="str">
        <f t="shared" si="463"/>
        <v>No Tie</v>
      </c>
      <c r="D9401" s="63">
        <f t="shared" si="464"/>
        <v>282</v>
      </c>
      <c r="E9401" s="63">
        <v>282</v>
      </c>
      <c r="F9401" s="61" t="s">
        <v>1405</v>
      </c>
      <c r="G9401" s="61" t="str">
        <f t="shared" si="465"/>
        <v>Rich Bland</v>
      </c>
    </row>
    <row r="9402" spans="1:7" thickBot="1">
      <c r="A9402" s="62" t="s">
        <v>2084</v>
      </c>
      <c r="B9402" s="61">
        <v>283</v>
      </c>
      <c r="C9402" s="61" t="str">
        <f t="shared" si="463"/>
        <v>No Tie</v>
      </c>
      <c r="D9402" s="63">
        <f t="shared" si="464"/>
        <v>283</v>
      </c>
      <c r="E9402" s="63">
        <v>283</v>
      </c>
      <c r="F9402" s="61" t="s">
        <v>1406</v>
      </c>
      <c r="G9402" s="61" t="str">
        <f t="shared" si="465"/>
        <v>Mardan Mamat</v>
      </c>
    </row>
    <row r="9403" spans="1:7" thickBot="1">
      <c r="A9403" s="62" t="s">
        <v>2084</v>
      </c>
      <c r="B9403" s="61">
        <v>284</v>
      </c>
      <c r="C9403" s="61" t="str">
        <f t="shared" si="463"/>
        <v>No Tie</v>
      </c>
      <c r="D9403" s="63">
        <f t="shared" si="464"/>
        <v>284</v>
      </c>
      <c r="E9403" s="63">
        <v>284</v>
      </c>
      <c r="F9403" s="61" t="s">
        <v>1407</v>
      </c>
      <c r="G9403" s="61" t="str">
        <f t="shared" si="465"/>
        <v>Tadahiro Takayama</v>
      </c>
    </row>
    <row r="9404" spans="1:7" thickBot="1">
      <c r="A9404" s="62" t="s">
        <v>2084</v>
      </c>
      <c r="B9404" s="61">
        <v>285</v>
      </c>
      <c r="C9404" s="61" t="str">
        <f t="shared" si="463"/>
        <v>No Tie</v>
      </c>
      <c r="D9404" s="63">
        <f t="shared" si="464"/>
        <v>285</v>
      </c>
      <c r="E9404" s="63">
        <v>285</v>
      </c>
      <c r="F9404" s="61" t="s">
        <v>1408</v>
      </c>
      <c r="G9404" s="61" t="str">
        <f t="shared" si="465"/>
        <v>Si Woo Kim</v>
      </c>
    </row>
    <row r="9405" spans="1:7" thickBot="1">
      <c r="A9405" s="62" t="s">
        <v>2084</v>
      </c>
      <c r="B9405" s="61">
        <v>286</v>
      </c>
      <c r="C9405" s="61" t="str">
        <f t="shared" si="463"/>
        <v>No Tie</v>
      </c>
      <c r="D9405" s="63">
        <f t="shared" si="464"/>
        <v>286</v>
      </c>
      <c r="E9405" s="63">
        <v>286</v>
      </c>
      <c r="F9405" s="61" t="s">
        <v>1409</v>
      </c>
      <c r="G9405" s="61" t="str">
        <f t="shared" si="465"/>
        <v>Adam Bland</v>
      </c>
    </row>
    <row r="9406" spans="1:7" thickBot="1">
      <c r="A9406" s="62" t="s">
        <v>2084</v>
      </c>
      <c r="B9406" s="61">
        <v>287</v>
      </c>
      <c r="C9406" s="61" t="str">
        <f t="shared" si="463"/>
        <v>No Tie</v>
      </c>
      <c r="D9406" s="63">
        <f t="shared" si="464"/>
        <v>287</v>
      </c>
      <c r="E9406" s="63">
        <v>287</v>
      </c>
      <c r="F9406" s="61" t="s">
        <v>1410</v>
      </c>
      <c r="G9406" s="61" t="str">
        <f t="shared" si="465"/>
        <v>Andres Gonzales</v>
      </c>
    </row>
    <row r="9407" spans="1:7" thickBot="1">
      <c r="A9407" s="62" t="s">
        <v>2084</v>
      </c>
      <c r="B9407" s="61">
        <v>288</v>
      </c>
      <c r="C9407" s="61" t="str">
        <f t="shared" si="463"/>
        <v>No Tie</v>
      </c>
      <c r="D9407" s="63">
        <f t="shared" si="464"/>
        <v>288</v>
      </c>
      <c r="E9407" s="63">
        <v>288</v>
      </c>
      <c r="F9407" s="61" t="s">
        <v>1411</v>
      </c>
      <c r="G9407" s="61" t="str">
        <f t="shared" si="465"/>
        <v>Tom Gillis</v>
      </c>
    </row>
    <row r="9408" spans="1:7" thickBot="1">
      <c r="A9408" s="62" t="s">
        <v>2084</v>
      </c>
      <c r="B9408" s="61">
        <v>289</v>
      </c>
      <c r="C9408" s="61" t="str">
        <f t="shared" si="463"/>
        <v>No Tie</v>
      </c>
      <c r="D9408" s="63">
        <f t="shared" si="464"/>
        <v>289</v>
      </c>
      <c r="E9408" s="63">
        <v>289</v>
      </c>
      <c r="F9408" s="61" t="s">
        <v>1412</v>
      </c>
      <c r="G9408" s="61" t="str">
        <f t="shared" si="465"/>
        <v>Max Orrin</v>
      </c>
    </row>
    <row r="9409" spans="1:7" thickBot="1">
      <c r="A9409" s="62" t="s">
        <v>2084</v>
      </c>
      <c r="B9409" s="61">
        <v>290</v>
      </c>
      <c r="C9409" s="61" t="str">
        <f t="shared" si="463"/>
        <v>No Tie</v>
      </c>
      <c r="D9409" s="63">
        <f t="shared" si="464"/>
        <v>290</v>
      </c>
      <c r="E9409" s="63">
        <v>290</v>
      </c>
      <c r="F9409" s="61" t="s">
        <v>1413</v>
      </c>
      <c r="G9409" s="61" t="str">
        <f t="shared" si="465"/>
        <v>Ross McGowan</v>
      </c>
    </row>
    <row r="9410" spans="1:7" thickBot="1">
      <c r="A9410" s="62" t="s">
        <v>2084</v>
      </c>
      <c r="B9410" s="61">
        <v>291</v>
      </c>
      <c r="C9410" s="61" t="str">
        <f t="shared" si="463"/>
        <v>No Tie</v>
      </c>
      <c r="D9410" s="63">
        <f t="shared" si="464"/>
        <v>291</v>
      </c>
      <c r="E9410" s="63">
        <v>291</v>
      </c>
      <c r="F9410" s="61" t="s">
        <v>1414</v>
      </c>
      <c r="G9410" s="61" t="str">
        <f t="shared" si="465"/>
        <v>Rhein Gibson</v>
      </c>
    </row>
    <row r="9411" spans="1:7" thickBot="1">
      <c r="A9411" s="62" t="s">
        <v>2084</v>
      </c>
      <c r="B9411" s="61">
        <v>292</v>
      </c>
      <c r="C9411" s="61" t="str">
        <f t="shared" si="463"/>
        <v>No Tie</v>
      </c>
      <c r="D9411" s="63">
        <f t="shared" si="464"/>
        <v>292</v>
      </c>
      <c r="E9411" s="63">
        <v>292</v>
      </c>
      <c r="F9411" s="61" t="s">
        <v>1415</v>
      </c>
      <c r="G9411" s="61" t="str">
        <f t="shared" si="465"/>
        <v>Edoardo Molinari</v>
      </c>
    </row>
    <row r="9412" spans="1:7" thickBot="1">
      <c r="A9412" s="62" t="s">
        <v>2084</v>
      </c>
      <c r="B9412" s="61">
        <v>293</v>
      </c>
      <c r="C9412" s="61" t="str">
        <f t="shared" si="463"/>
        <v>No Tie</v>
      </c>
      <c r="D9412" s="63">
        <f t="shared" si="464"/>
        <v>293</v>
      </c>
      <c r="E9412" s="63">
        <v>293</v>
      </c>
      <c r="F9412" s="61" t="s">
        <v>1416</v>
      </c>
      <c r="G9412" s="61" t="str">
        <f t="shared" si="465"/>
        <v>Thanyakorn Khrongpha</v>
      </c>
    </row>
    <row r="9413" spans="1:7" thickBot="1">
      <c r="A9413" s="62" t="s">
        <v>2084</v>
      </c>
      <c r="B9413" s="61">
        <v>294</v>
      </c>
      <c r="C9413" s="61" t="str">
        <f t="shared" si="463"/>
        <v>No Tie</v>
      </c>
      <c r="D9413" s="63">
        <f t="shared" si="464"/>
        <v>294</v>
      </c>
      <c r="E9413" s="63">
        <v>294</v>
      </c>
      <c r="F9413" s="61" t="s">
        <v>1417</v>
      </c>
      <c r="G9413" s="61" t="str">
        <f t="shared" si="465"/>
        <v>Steve Marino</v>
      </c>
    </row>
    <row r="9414" spans="1:7" thickBot="1">
      <c r="A9414" s="62" t="s">
        <v>2084</v>
      </c>
      <c r="B9414" s="61">
        <v>295</v>
      </c>
      <c r="C9414" s="61" t="str">
        <f t="shared" si="463"/>
        <v>No Tie</v>
      </c>
      <c r="D9414" s="63">
        <f t="shared" si="464"/>
        <v>295</v>
      </c>
      <c r="E9414" s="63">
        <v>295</v>
      </c>
      <c r="F9414" s="61" t="s">
        <v>1418</v>
      </c>
      <c r="G9414" s="61" t="str">
        <f t="shared" si="465"/>
        <v>John Peterson</v>
      </c>
    </row>
    <row r="9415" spans="1:7" thickBot="1">
      <c r="A9415" s="62" t="s">
        <v>2084</v>
      </c>
      <c r="B9415" s="61">
        <v>296</v>
      </c>
      <c r="C9415" s="61" t="str">
        <f t="shared" si="463"/>
        <v>No Tie</v>
      </c>
      <c r="D9415" s="63">
        <f t="shared" si="464"/>
        <v>296</v>
      </c>
      <c r="E9415" s="63">
        <v>296</v>
      </c>
      <c r="F9415" s="61" t="s">
        <v>1419</v>
      </c>
      <c r="G9415" s="61" t="str">
        <f t="shared" si="465"/>
        <v>Haydn Porteous</v>
      </c>
    </row>
    <row r="9416" spans="1:7" thickBot="1">
      <c r="A9416" s="62" t="s">
        <v>2084</v>
      </c>
      <c r="B9416" s="61">
        <v>297</v>
      </c>
      <c r="C9416" s="61" t="str">
        <f t="shared" si="463"/>
        <v>No Tie</v>
      </c>
      <c r="D9416" s="63">
        <f t="shared" si="464"/>
        <v>297</v>
      </c>
      <c r="E9416" s="63">
        <v>297</v>
      </c>
      <c r="F9416" s="61" t="s">
        <v>1420</v>
      </c>
      <c r="G9416" s="61" t="str">
        <f t="shared" si="465"/>
        <v>Young-han Song</v>
      </c>
    </row>
    <row r="9417" spans="1:7" thickBot="1">
      <c r="A9417" s="62" t="s">
        <v>2084</v>
      </c>
      <c r="B9417" s="61">
        <v>298</v>
      </c>
      <c r="C9417" s="61" t="str">
        <f t="shared" si="463"/>
        <v>No Tie</v>
      </c>
      <c r="D9417" s="63">
        <f t="shared" si="464"/>
        <v>298</v>
      </c>
      <c r="E9417" s="63">
        <v>298</v>
      </c>
      <c r="F9417" s="61" t="s">
        <v>1421</v>
      </c>
      <c r="G9417" s="61" t="str">
        <f t="shared" si="465"/>
        <v>Antonio Lascuna</v>
      </c>
    </row>
    <row r="9418" spans="1:7" thickBot="1">
      <c r="A9418" s="62" t="s">
        <v>2084</v>
      </c>
      <c r="B9418" s="61">
        <v>299</v>
      </c>
      <c r="C9418" s="61" t="str">
        <f t="shared" si="463"/>
        <v>No Tie</v>
      </c>
      <c r="D9418" s="63">
        <f t="shared" si="464"/>
        <v>299</v>
      </c>
      <c r="E9418" s="63">
        <v>299</v>
      </c>
      <c r="F9418" s="61" t="s">
        <v>1422</v>
      </c>
      <c r="G9418" s="61" t="str">
        <f t="shared" si="465"/>
        <v>Ben Crane</v>
      </c>
    </row>
    <row r="9419" spans="1:7" thickBot="1">
      <c r="A9419" s="62" t="s">
        <v>2084</v>
      </c>
      <c r="B9419" s="61">
        <v>300</v>
      </c>
      <c r="C9419" s="61" t="str">
        <f t="shared" si="463"/>
        <v>No Tie</v>
      </c>
      <c r="D9419" s="63">
        <f t="shared" si="464"/>
        <v>300</v>
      </c>
      <c r="E9419" s="63">
        <v>300</v>
      </c>
      <c r="F9419" s="61" t="s">
        <v>1423</v>
      </c>
      <c r="G9419" s="61" t="str">
        <f t="shared" si="465"/>
        <v>Andrew Loupe</v>
      </c>
    </row>
    <row r="9420" spans="1:7" thickBot="1">
      <c r="A9420" s="62" t="s">
        <v>2084</v>
      </c>
      <c r="B9420" s="61">
        <v>301</v>
      </c>
      <c r="C9420" s="61" t="str">
        <f t="shared" si="463"/>
        <v>No Tie</v>
      </c>
      <c r="D9420" s="63">
        <f t="shared" si="464"/>
        <v>301</v>
      </c>
      <c r="E9420" s="63">
        <v>301</v>
      </c>
      <c r="F9420" s="61" t="s">
        <v>1424</v>
      </c>
      <c r="G9420" s="61" t="str">
        <f t="shared" si="465"/>
        <v>Kazuhiro Yamashita</v>
      </c>
    </row>
    <row r="9421" spans="1:7" thickBot="1">
      <c r="A9421" s="62" t="s">
        <v>2084</v>
      </c>
      <c r="B9421" s="61">
        <v>302</v>
      </c>
      <c r="C9421" s="61" t="str">
        <f t="shared" si="463"/>
        <v>No Tie</v>
      </c>
      <c r="D9421" s="63">
        <f t="shared" si="464"/>
        <v>302</v>
      </c>
      <c r="E9421" s="63">
        <v>302</v>
      </c>
      <c r="F9421" s="61" t="s">
        <v>1425</v>
      </c>
      <c r="G9421" s="61" t="str">
        <f t="shared" si="465"/>
        <v>Mike Hendry</v>
      </c>
    </row>
    <row r="9422" spans="1:7" thickBot="1">
      <c r="A9422" s="62" t="s">
        <v>2084</v>
      </c>
      <c r="B9422" s="61">
        <v>303</v>
      </c>
      <c r="C9422" s="61" t="str">
        <f t="shared" si="463"/>
        <v>No Tie</v>
      </c>
      <c r="D9422" s="63">
        <f t="shared" si="464"/>
        <v>303</v>
      </c>
      <c r="E9422" s="63">
        <v>303</v>
      </c>
      <c r="F9422" s="61" t="s">
        <v>1426</v>
      </c>
      <c r="G9422" s="61" t="str">
        <f t="shared" si="465"/>
        <v>Lucas Bjerregaard</v>
      </c>
    </row>
    <row r="9423" spans="1:7" thickBot="1">
      <c r="A9423" s="62" t="s">
        <v>2084</v>
      </c>
      <c r="B9423" s="61">
        <v>304</v>
      </c>
      <c r="C9423" s="61" t="str">
        <f t="shared" si="463"/>
        <v>No Tie</v>
      </c>
      <c r="D9423" s="63">
        <f t="shared" si="464"/>
        <v>304</v>
      </c>
      <c r="E9423" s="63">
        <v>304</v>
      </c>
      <c r="F9423" s="61" t="s">
        <v>1427</v>
      </c>
      <c r="G9423" s="61" t="str">
        <f t="shared" si="465"/>
        <v>Rhys Davies</v>
      </c>
    </row>
    <row r="9424" spans="1:7" thickBot="1">
      <c r="A9424" s="62" t="s">
        <v>2084</v>
      </c>
      <c r="B9424" s="61">
        <v>305</v>
      </c>
      <c r="C9424" s="61" t="str">
        <f t="shared" si="463"/>
        <v>No Tie</v>
      </c>
      <c r="D9424" s="63">
        <f t="shared" si="464"/>
        <v>305</v>
      </c>
      <c r="E9424" s="63">
        <v>305</v>
      </c>
      <c r="F9424" s="61" t="s">
        <v>502</v>
      </c>
      <c r="G9424" s="61" t="str">
        <f t="shared" si="465"/>
        <v>Charlie Beljan</v>
      </c>
    </row>
    <row r="9425" spans="1:7" thickBot="1">
      <c r="A9425" s="62" t="s">
        <v>2084</v>
      </c>
      <c r="B9425" s="61">
        <v>306</v>
      </c>
      <c r="C9425" s="61" t="str">
        <f t="shared" si="463"/>
        <v>No Tie</v>
      </c>
      <c r="D9425" s="63">
        <f t="shared" si="464"/>
        <v>306</v>
      </c>
      <c r="E9425" s="63">
        <v>306</v>
      </c>
      <c r="F9425" s="61" t="s">
        <v>735</v>
      </c>
      <c r="G9425" s="61" t="str">
        <f t="shared" si="465"/>
        <v>Y.E. Yang</v>
      </c>
    </row>
    <row r="9426" spans="1:7" thickBot="1">
      <c r="A9426" s="62" t="s">
        <v>2084</v>
      </c>
      <c r="B9426" s="61">
        <v>307</v>
      </c>
      <c r="C9426" s="61" t="str">
        <f t="shared" si="463"/>
        <v>No Tie</v>
      </c>
      <c r="D9426" s="63">
        <f t="shared" si="464"/>
        <v>307</v>
      </c>
      <c r="E9426" s="63">
        <v>307</v>
      </c>
      <c r="F9426" s="61" t="s">
        <v>1428</v>
      </c>
      <c r="G9426" s="61" t="str">
        <f t="shared" si="465"/>
        <v>Eduardo De La Riva</v>
      </c>
    </row>
    <row r="9427" spans="1:7" thickBot="1">
      <c r="A9427" s="62" t="s">
        <v>2084</v>
      </c>
      <c r="B9427" s="61">
        <v>308</v>
      </c>
      <c r="C9427" s="61" t="str">
        <f t="shared" si="463"/>
        <v>No Tie</v>
      </c>
      <c r="D9427" s="63">
        <f t="shared" si="464"/>
        <v>308</v>
      </c>
      <c r="E9427" s="63">
        <v>308</v>
      </c>
      <c r="F9427" s="61" t="s">
        <v>1429</v>
      </c>
      <c r="G9427" s="61" t="str">
        <f t="shared" si="465"/>
        <v>Robert Rock</v>
      </c>
    </row>
    <row r="9428" spans="1:7" thickBot="1">
      <c r="A9428" s="62" t="s">
        <v>2084</v>
      </c>
      <c r="B9428" s="61">
        <v>309</v>
      </c>
      <c r="C9428" s="61" t="str">
        <f t="shared" si="463"/>
        <v>No Tie</v>
      </c>
      <c r="D9428" s="63">
        <f t="shared" si="464"/>
        <v>309</v>
      </c>
      <c r="E9428" s="63">
        <v>309</v>
      </c>
      <c r="F9428" s="61" t="s">
        <v>754</v>
      </c>
      <c r="G9428" s="61" t="str">
        <f t="shared" si="465"/>
        <v>D.H. Lee</v>
      </c>
    </row>
    <row r="9429" spans="1:7" thickBot="1">
      <c r="A9429" s="62" t="s">
        <v>2084</v>
      </c>
      <c r="B9429" s="61">
        <v>310</v>
      </c>
      <c r="C9429" s="61" t="str">
        <f t="shared" si="463"/>
        <v>No Tie</v>
      </c>
      <c r="D9429" s="63">
        <f t="shared" si="464"/>
        <v>310</v>
      </c>
      <c r="E9429" s="63">
        <v>310</v>
      </c>
      <c r="F9429" s="61" t="s">
        <v>652</v>
      </c>
      <c r="G9429" s="61" t="str">
        <f t="shared" si="465"/>
        <v>Ricky Barnes</v>
      </c>
    </row>
    <row r="9430" spans="1:7" thickBot="1">
      <c r="A9430" s="62" t="s">
        <v>2084</v>
      </c>
      <c r="B9430" s="61">
        <v>311</v>
      </c>
      <c r="C9430" s="61" t="str">
        <f t="shared" si="463"/>
        <v>No Tie</v>
      </c>
      <c r="D9430" s="63">
        <f t="shared" si="464"/>
        <v>311</v>
      </c>
      <c r="E9430" s="63">
        <v>311</v>
      </c>
      <c r="F9430" s="61" t="s">
        <v>1430</v>
      </c>
      <c r="G9430" s="61" t="str">
        <f t="shared" si="465"/>
        <v>Josh Geary</v>
      </c>
    </row>
    <row r="9431" spans="1:7" thickBot="1">
      <c r="A9431" s="62" t="s">
        <v>2084</v>
      </c>
      <c r="B9431" s="61">
        <v>312</v>
      </c>
      <c r="C9431" s="61" t="str">
        <f t="shared" si="463"/>
        <v>No Tie</v>
      </c>
      <c r="D9431" s="63">
        <f t="shared" si="464"/>
        <v>312</v>
      </c>
      <c r="E9431" s="63">
        <v>312</v>
      </c>
      <c r="F9431" s="61" t="s">
        <v>1431</v>
      </c>
      <c r="G9431" s="61" t="str">
        <f t="shared" si="465"/>
        <v>Shane Bertsch</v>
      </c>
    </row>
    <row r="9432" spans="1:7" thickBot="1">
      <c r="A9432" s="62" t="s">
        <v>2084</v>
      </c>
      <c r="B9432" s="61">
        <v>313</v>
      </c>
      <c r="C9432" s="61" t="str">
        <f t="shared" si="463"/>
        <v>No Tie</v>
      </c>
      <c r="D9432" s="63">
        <f t="shared" si="464"/>
        <v>313</v>
      </c>
      <c r="E9432" s="63">
        <v>313</v>
      </c>
      <c r="F9432" s="61" t="s">
        <v>1432</v>
      </c>
      <c r="G9432" s="61" t="str">
        <f t="shared" si="465"/>
        <v>Mikko Korhonen</v>
      </c>
    </row>
    <row r="9433" spans="1:7" thickBot="1">
      <c r="A9433" s="62" t="s">
        <v>2084</v>
      </c>
      <c r="B9433" s="61">
        <v>314</v>
      </c>
      <c r="C9433" s="61" t="str">
        <f t="shared" si="463"/>
        <v>No Tie</v>
      </c>
      <c r="D9433" s="63">
        <f t="shared" si="464"/>
        <v>314</v>
      </c>
      <c r="E9433" s="63">
        <v>314</v>
      </c>
      <c r="F9433" s="61" t="s">
        <v>1433</v>
      </c>
      <c r="G9433" s="61" t="str">
        <f t="shared" si="465"/>
        <v>Adilson da Silva</v>
      </c>
    </row>
    <row r="9434" spans="1:7" thickBot="1">
      <c r="A9434" s="62" t="s">
        <v>2084</v>
      </c>
      <c r="B9434" s="61">
        <v>315</v>
      </c>
      <c r="C9434" s="61" t="str">
        <f t="shared" si="463"/>
        <v>No Tie</v>
      </c>
      <c r="D9434" s="63">
        <f t="shared" si="464"/>
        <v>315</v>
      </c>
      <c r="E9434" s="63">
        <v>315</v>
      </c>
      <c r="F9434" s="61" t="s">
        <v>1434</v>
      </c>
      <c r="G9434" s="61" t="str">
        <f t="shared" si="465"/>
        <v>John Hahn</v>
      </c>
    </row>
    <row r="9435" spans="1:7" thickBot="1">
      <c r="A9435" s="62" t="s">
        <v>2084</v>
      </c>
      <c r="B9435" s="61">
        <v>316</v>
      </c>
      <c r="C9435" s="61" t="str">
        <f t="shared" si="463"/>
        <v>No Tie</v>
      </c>
      <c r="D9435" s="63">
        <f t="shared" si="464"/>
        <v>316</v>
      </c>
      <c r="E9435" s="63">
        <v>316</v>
      </c>
      <c r="F9435" s="61" t="s">
        <v>1435</v>
      </c>
      <c r="G9435" s="61" t="str">
        <f t="shared" si="465"/>
        <v>Peter Malnati</v>
      </c>
    </row>
    <row r="9436" spans="1:7" thickBot="1">
      <c r="A9436" s="62" t="s">
        <v>2084</v>
      </c>
      <c r="B9436" s="61">
        <v>317</v>
      </c>
      <c r="C9436" s="61" t="str">
        <f t="shared" si="463"/>
        <v>No Tie</v>
      </c>
      <c r="D9436" s="63">
        <f t="shared" si="464"/>
        <v>317</v>
      </c>
      <c r="E9436" s="63">
        <v>317</v>
      </c>
      <c r="F9436" s="61" t="s">
        <v>1436</v>
      </c>
      <c r="G9436" s="61" t="str">
        <f t="shared" si="465"/>
        <v>Oliver Fisher</v>
      </c>
    </row>
    <row r="9437" spans="1:7" thickBot="1">
      <c r="A9437" s="62" t="s">
        <v>2084</v>
      </c>
      <c r="B9437" s="61">
        <v>318</v>
      </c>
      <c r="C9437" s="61" t="str">
        <f t="shared" si="463"/>
        <v>No Tie</v>
      </c>
      <c r="D9437" s="63">
        <f t="shared" si="464"/>
        <v>318</v>
      </c>
      <c r="E9437" s="63">
        <v>318</v>
      </c>
      <c r="F9437" s="61" t="s">
        <v>1437</v>
      </c>
      <c r="G9437" s="61" t="str">
        <f t="shared" si="465"/>
        <v>Yoshitaka Takeya</v>
      </c>
    </row>
    <row r="9438" spans="1:7" thickBot="1">
      <c r="A9438" s="62" t="s">
        <v>2084</v>
      </c>
      <c r="B9438" s="61">
        <v>319</v>
      </c>
      <c r="C9438" s="61" t="str">
        <f t="shared" si="463"/>
        <v>No Tie</v>
      </c>
      <c r="D9438" s="63">
        <f t="shared" si="464"/>
        <v>319</v>
      </c>
      <c r="E9438" s="63">
        <v>319</v>
      </c>
      <c r="F9438" s="61" t="s">
        <v>1438</v>
      </c>
      <c r="G9438" s="61" t="str">
        <f t="shared" si="465"/>
        <v>Whee Kim</v>
      </c>
    </row>
    <row r="9439" spans="1:7" thickBot="1">
      <c r="A9439" s="62" t="s">
        <v>2084</v>
      </c>
      <c r="B9439" s="61">
        <v>320</v>
      </c>
      <c r="C9439" s="61" t="str">
        <f t="shared" si="463"/>
        <v>No Tie</v>
      </c>
      <c r="D9439" s="63">
        <f t="shared" si="464"/>
        <v>320</v>
      </c>
      <c r="E9439" s="63">
        <v>320</v>
      </c>
      <c r="F9439" s="61" t="s">
        <v>1439</v>
      </c>
      <c r="G9439" s="61" t="str">
        <f t="shared" si="465"/>
        <v>Thomas Linard</v>
      </c>
    </row>
    <row r="9440" spans="1:7" thickBot="1">
      <c r="A9440" s="62" t="s">
        <v>2084</v>
      </c>
      <c r="B9440" s="61">
        <v>321</v>
      </c>
      <c r="C9440" s="61" t="str">
        <f t="shared" si="463"/>
        <v>No Tie</v>
      </c>
      <c r="D9440" s="63">
        <f t="shared" si="464"/>
        <v>321</v>
      </c>
      <c r="E9440" s="63">
        <v>321</v>
      </c>
      <c r="F9440" s="61" t="s">
        <v>714</v>
      </c>
      <c r="G9440" s="61" t="str">
        <f t="shared" si="465"/>
        <v>Tiger Woods</v>
      </c>
    </row>
    <row r="9441" spans="1:7" thickBot="1">
      <c r="A9441" s="62" t="s">
        <v>2084</v>
      </c>
      <c r="B9441" s="61">
        <v>322</v>
      </c>
      <c r="C9441" s="61" t="str">
        <f t="shared" si="463"/>
        <v>No Tie</v>
      </c>
      <c r="D9441" s="63">
        <f t="shared" si="464"/>
        <v>322</v>
      </c>
      <c r="E9441" s="63">
        <v>322</v>
      </c>
      <c r="F9441" s="61" t="s">
        <v>1440</v>
      </c>
      <c r="G9441" s="61" t="str">
        <f t="shared" si="465"/>
        <v>Miguel Tabuena</v>
      </c>
    </row>
    <row r="9442" spans="1:7" thickBot="1">
      <c r="A9442" s="62" t="s">
        <v>2084</v>
      </c>
      <c r="B9442" s="61">
        <v>323</v>
      </c>
      <c r="C9442" s="61" t="str">
        <f t="shared" si="463"/>
        <v>No Tie</v>
      </c>
      <c r="D9442" s="63">
        <f t="shared" si="464"/>
        <v>323</v>
      </c>
      <c r="E9442" s="63">
        <v>323</v>
      </c>
      <c r="F9442" s="61" t="s">
        <v>1441</v>
      </c>
      <c r="G9442" s="61" t="str">
        <f t="shared" si="465"/>
        <v>Rashid Khan</v>
      </c>
    </row>
    <row r="9443" spans="1:7" thickBot="1">
      <c r="A9443" s="62" t="s">
        <v>2084</v>
      </c>
      <c r="B9443" s="61">
        <v>324</v>
      </c>
      <c r="C9443" s="61" t="str">
        <f t="shared" si="463"/>
        <v>No Tie</v>
      </c>
      <c r="D9443" s="63">
        <f t="shared" si="464"/>
        <v>324</v>
      </c>
      <c r="E9443" s="63">
        <v>324</v>
      </c>
      <c r="F9443" s="61" t="s">
        <v>1442</v>
      </c>
      <c r="G9443" s="61" t="str">
        <f t="shared" si="465"/>
        <v>Luke Guthrie</v>
      </c>
    </row>
    <row r="9444" spans="1:7" thickBot="1">
      <c r="A9444" s="62" t="s">
        <v>2084</v>
      </c>
      <c r="B9444" s="61">
        <v>325</v>
      </c>
      <c r="C9444" s="61" t="str">
        <f t="shared" si="463"/>
        <v>No Tie</v>
      </c>
      <c r="D9444" s="63">
        <f t="shared" si="464"/>
        <v>325</v>
      </c>
      <c r="E9444" s="63">
        <v>325</v>
      </c>
      <c r="F9444" s="61" t="s">
        <v>1443</v>
      </c>
      <c r="G9444" s="61" t="str">
        <f t="shared" si="465"/>
        <v>Brian Davis</v>
      </c>
    </row>
    <row r="9445" spans="1:7" thickBot="1">
      <c r="A9445" s="62" t="s">
        <v>2084</v>
      </c>
      <c r="B9445" s="61">
        <v>326</v>
      </c>
      <c r="C9445" s="61" t="str">
        <f t="shared" si="463"/>
        <v>No Tie</v>
      </c>
      <c r="D9445" s="63">
        <f t="shared" si="464"/>
        <v>326</v>
      </c>
      <c r="E9445" s="63">
        <v>326</v>
      </c>
      <c r="F9445" s="61" t="s">
        <v>1444</v>
      </c>
      <c r="G9445" s="61" t="str">
        <f t="shared" si="465"/>
        <v>Lucas Lee</v>
      </c>
    </row>
    <row r="9446" spans="1:7" thickBot="1">
      <c r="A9446" s="62" t="s">
        <v>2084</v>
      </c>
      <c r="B9446" s="61">
        <v>327</v>
      </c>
      <c r="C9446" s="61" t="str">
        <f t="shared" si="463"/>
        <v>No Tie</v>
      </c>
      <c r="D9446" s="63">
        <f t="shared" si="464"/>
        <v>327</v>
      </c>
      <c r="E9446" s="63">
        <v>327</v>
      </c>
      <c r="F9446" s="61" t="s">
        <v>1445</v>
      </c>
      <c r="G9446" s="61" t="str">
        <f t="shared" si="465"/>
        <v>Sung Kang</v>
      </c>
    </row>
    <row r="9447" spans="1:7" thickBot="1">
      <c r="A9447" s="62" t="s">
        <v>2084</v>
      </c>
      <c r="B9447" s="61">
        <v>328</v>
      </c>
      <c r="C9447" s="61" t="str">
        <f t="shared" si="463"/>
        <v>No Tie</v>
      </c>
      <c r="D9447" s="63">
        <f t="shared" si="464"/>
        <v>328</v>
      </c>
      <c r="E9447" s="63">
        <v>328</v>
      </c>
      <c r="F9447" s="61" t="s">
        <v>1446</v>
      </c>
      <c r="G9447" s="61" t="str">
        <f t="shared" si="465"/>
        <v>Robert Dinwiddie</v>
      </c>
    </row>
    <row r="9448" spans="1:7" thickBot="1">
      <c r="A9448" s="62" t="s">
        <v>2084</v>
      </c>
      <c r="B9448" s="61">
        <v>329</v>
      </c>
      <c r="C9448" s="61" t="str">
        <f t="shared" si="463"/>
        <v>No Tie</v>
      </c>
      <c r="D9448" s="63">
        <f t="shared" si="464"/>
        <v>329</v>
      </c>
      <c r="E9448" s="63">
        <v>329</v>
      </c>
      <c r="F9448" s="61" t="s">
        <v>1447</v>
      </c>
      <c r="G9448" s="61" t="str">
        <f t="shared" si="465"/>
        <v>Edouard Espana</v>
      </c>
    </row>
    <row r="9449" spans="1:7" thickBot="1">
      <c r="A9449" s="62" t="s">
        <v>2084</v>
      </c>
      <c r="B9449" s="61">
        <v>330</v>
      </c>
      <c r="C9449" s="61" t="str">
        <f t="shared" si="463"/>
        <v>No Tie</v>
      </c>
      <c r="D9449" s="63">
        <f t="shared" si="464"/>
        <v>330</v>
      </c>
      <c r="E9449" s="63">
        <v>330</v>
      </c>
      <c r="F9449" s="61" t="s">
        <v>1449</v>
      </c>
      <c r="G9449" s="61" t="str">
        <f t="shared" si="465"/>
        <v>Richard Sterne</v>
      </c>
    </row>
    <row r="9450" spans="1:7" thickBot="1">
      <c r="A9450" s="62" t="s">
        <v>2084</v>
      </c>
      <c r="B9450" s="61">
        <v>330</v>
      </c>
      <c r="C9450" s="61" t="str">
        <f t="shared" si="463"/>
        <v>No Tie</v>
      </c>
      <c r="D9450" s="63">
        <f t="shared" si="464"/>
        <v>330</v>
      </c>
      <c r="E9450" s="63">
        <v>330</v>
      </c>
      <c r="F9450" s="61" t="s">
        <v>1448</v>
      </c>
      <c r="G9450" s="61" t="str">
        <f t="shared" si="465"/>
        <v>Tyler Aldridge</v>
      </c>
    </row>
    <row r="9451" spans="1:7" thickBot="1">
      <c r="A9451" s="62" t="s">
        <v>2084</v>
      </c>
      <c r="B9451" s="61">
        <v>332</v>
      </c>
      <c r="C9451" s="61" t="str">
        <f t="shared" si="463"/>
        <v>No Tie</v>
      </c>
      <c r="D9451" s="63">
        <f t="shared" si="464"/>
        <v>332</v>
      </c>
      <c r="E9451" s="63">
        <v>332</v>
      </c>
      <c r="F9451" s="61" t="s">
        <v>1450</v>
      </c>
      <c r="G9451" s="61" t="str">
        <f t="shared" si="465"/>
        <v>Brian Stuard</v>
      </c>
    </row>
    <row r="9452" spans="1:7" thickBot="1">
      <c r="A9452" s="62" t="s">
        <v>2084</v>
      </c>
      <c r="B9452" s="61">
        <v>333</v>
      </c>
      <c r="C9452" s="61" t="str">
        <f t="shared" si="463"/>
        <v>No Tie</v>
      </c>
      <c r="D9452" s="63">
        <f t="shared" si="464"/>
        <v>333</v>
      </c>
      <c r="E9452" s="63">
        <v>333</v>
      </c>
      <c r="F9452" s="61" t="s">
        <v>1451</v>
      </c>
      <c r="G9452" s="61" t="str">
        <f t="shared" si="465"/>
        <v>Bronson Burgoon</v>
      </c>
    </row>
    <row r="9453" spans="1:7" thickBot="1">
      <c r="A9453" s="62" t="s">
        <v>2084</v>
      </c>
      <c r="B9453" s="61">
        <v>334</v>
      </c>
      <c r="C9453" s="61" t="str">
        <f t="shared" ref="C9453:C9516" si="466">IFERROR(SEARCH("T",B9453),"No Tie")</f>
        <v>No Tie</v>
      </c>
      <c r="D9453" s="63">
        <f t="shared" ref="D9453:D9516" si="467">IF(C9453="No Tie",B9453,RIGHT(B9453,LEN(B9453)-1))</f>
        <v>334</v>
      </c>
      <c r="E9453" s="63">
        <v>334</v>
      </c>
      <c r="F9453" s="61" t="s">
        <v>571</v>
      </c>
      <c r="G9453" s="61" t="str">
        <f t="shared" ref="G9453:G9516" si="468">TRIM(SUBSTITUTE(F9453,CHAR(160),CHAR(32)))</f>
        <v>Nick Taylor</v>
      </c>
    </row>
    <row r="9454" spans="1:7" thickBot="1">
      <c r="A9454" s="62" t="s">
        <v>2084</v>
      </c>
      <c r="B9454" s="61">
        <v>335</v>
      </c>
      <c r="C9454" s="61" t="str">
        <f t="shared" si="466"/>
        <v>No Tie</v>
      </c>
      <c r="D9454" s="63">
        <f t="shared" si="467"/>
        <v>335</v>
      </c>
      <c r="E9454" s="63">
        <v>335</v>
      </c>
      <c r="F9454" s="61" t="s">
        <v>1452</v>
      </c>
      <c r="G9454" s="61" t="str">
        <f t="shared" si="468"/>
        <v>Cho Min-jun</v>
      </c>
    </row>
    <row r="9455" spans="1:7" thickBot="1">
      <c r="A9455" s="62" t="s">
        <v>2084</v>
      </c>
      <c r="B9455" s="61">
        <v>336</v>
      </c>
      <c r="C9455" s="61" t="str">
        <f t="shared" si="466"/>
        <v>No Tie</v>
      </c>
      <c r="D9455" s="63">
        <f t="shared" si="467"/>
        <v>336</v>
      </c>
      <c r="E9455" s="63">
        <v>336</v>
      </c>
      <c r="F9455" s="61" t="s">
        <v>1453</v>
      </c>
      <c r="G9455" s="61" t="str">
        <f t="shared" si="468"/>
        <v>Paul Waring</v>
      </c>
    </row>
    <row r="9456" spans="1:7" thickBot="1">
      <c r="A9456" s="62" t="s">
        <v>2084</v>
      </c>
      <c r="B9456" s="61">
        <v>337</v>
      </c>
      <c r="C9456" s="61" t="str">
        <f t="shared" si="466"/>
        <v>No Tie</v>
      </c>
      <c r="D9456" s="63">
        <f t="shared" si="467"/>
        <v>337</v>
      </c>
      <c r="E9456" s="63">
        <v>337</v>
      </c>
      <c r="F9456" s="61" t="s">
        <v>1454</v>
      </c>
      <c r="G9456" s="61" t="str">
        <f t="shared" si="468"/>
        <v>Shugo Imahira</v>
      </c>
    </row>
    <row r="9457" spans="1:7" thickBot="1">
      <c r="A9457" s="62" t="s">
        <v>2084</v>
      </c>
      <c r="B9457" s="61">
        <v>338</v>
      </c>
      <c r="C9457" s="61" t="str">
        <f t="shared" si="466"/>
        <v>No Tie</v>
      </c>
      <c r="D9457" s="63">
        <f t="shared" si="467"/>
        <v>338</v>
      </c>
      <c r="E9457" s="63">
        <v>338</v>
      </c>
      <c r="F9457" s="61" t="s">
        <v>1455</v>
      </c>
      <c r="G9457" s="61" t="str">
        <f t="shared" si="468"/>
        <v>Seve Benson</v>
      </c>
    </row>
    <row r="9458" spans="1:7" thickBot="1">
      <c r="A9458" s="62" t="s">
        <v>2084</v>
      </c>
      <c r="B9458" s="61">
        <v>339</v>
      </c>
      <c r="C9458" s="61" t="str">
        <f t="shared" si="466"/>
        <v>No Tie</v>
      </c>
      <c r="D9458" s="63">
        <f t="shared" si="467"/>
        <v>339</v>
      </c>
      <c r="E9458" s="63">
        <v>339</v>
      </c>
      <c r="F9458" s="61" t="s">
        <v>1456</v>
      </c>
      <c r="G9458" s="61" t="str">
        <f t="shared" si="468"/>
        <v>Mark Wilson</v>
      </c>
    </row>
    <row r="9459" spans="1:7" thickBot="1">
      <c r="A9459" s="62" t="s">
        <v>2084</v>
      </c>
      <c r="B9459" s="61">
        <v>340</v>
      </c>
      <c r="C9459" s="61" t="str">
        <f t="shared" si="466"/>
        <v>No Tie</v>
      </c>
      <c r="D9459" s="63">
        <f t="shared" si="467"/>
        <v>340</v>
      </c>
      <c r="E9459" s="63">
        <v>340</v>
      </c>
      <c r="F9459" s="61" t="s">
        <v>1457</v>
      </c>
      <c r="G9459" s="61" t="str">
        <f t="shared" si="468"/>
        <v>Scott Jamieson</v>
      </c>
    </row>
    <row r="9460" spans="1:7" thickBot="1">
      <c r="A9460" s="62" t="s">
        <v>2084</v>
      </c>
      <c r="B9460" s="61">
        <v>341</v>
      </c>
      <c r="C9460" s="61" t="str">
        <f t="shared" si="466"/>
        <v>No Tie</v>
      </c>
      <c r="D9460" s="63">
        <f t="shared" si="467"/>
        <v>341</v>
      </c>
      <c r="E9460" s="63">
        <v>341</v>
      </c>
      <c r="F9460" s="61" t="s">
        <v>1458</v>
      </c>
      <c r="G9460" s="61" t="str">
        <f t="shared" si="468"/>
        <v>Hyun-woo Ryu</v>
      </c>
    </row>
    <row r="9461" spans="1:7" thickBot="1">
      <c r="A9461" s="62" t="s">
        <v>2084</v>
      </c>
      <c r="B9461" s="61">
        <v>342</v>
      </c>
      <c r="C9461" s="61" t="str">
        <f t="shared" si="466"/>
        <v>No Tie</v>
      </c>
      <c r="D9461" s="63">
        <f t="shared" si="467"/>
        <v>342</v>
      </c>
      <c r="E9461" s="63">
        <v>342</v>
      </c>
      <c r="F9461" s="61" t="s">
        <v>1459</v>
      </c>
      <c r="G9461" s="61" t="str">
        <f t="shared" si="468"/>
        <v>Ben Evans</v>
      </c>
    </row>
    <row r="9462" spans="1:7" thickBot="1">
      <c r="A9462" s="62" t="s">
        <v>2084</v>
      </c>
      <c r="B9462" s="61">
        <v>343</v>
      </c>
      <c r="C9462" s="61" t="str">
        <f t="shared" si="466"/>
        <v>No Tie</v>
      </c>
      <c r="D9462" s="63">
        <f t="shared" si="467"/>
        <v>343</v>
      </c>
      <c r="E9462" s="63">
        <v>343</v>
      </c>
      <c r="F9462" s="61" t="s">
        <v>787</v>
      </c>
      <c r="G9462" s="61" t="str">
        <f t="shared" si="468"/>
        <v>Wes Roach</v>
      </c>
    </row>
    <row r="9463" spans="1:7" thickBot="1">
      <c r="A9463" s="62" t="s">
        <v>2084</v>
      </c>
      <c r="B9463" s="61">
        <v>344</v>
      </c>
      <c r="C9463" s="61" t="str">
        <f t="shared" si="466"/>
        <v>No Tie</v>
      </c>
      <c r="D9463" s="63">
        <f t="shared" si="467"/>
        <v>344</v>
      </c>
      <c r="E9463" s="63">
        <v>344</v>
      </c>
      <c r="F9463" s="61" t="s">
        <v>1460</v>
      </c>
      <c r="G9463" s="61" t="str">
        <f t="shared" si="468"/>
        <v>Jamie McLeary</v>
      </c>
    </row>
    <row r="9464" spans="1:7" thickBot="1">
      <c r="A9464" s="62" t="s">
        <v>2084</v>
      </c>
      <c r="B9464" s="61">
        <v>345</v>
      </c>
      <c r="C9464" s="61" t="str">
        <f t="shared" si="466"/>
        <v>No Tie</v>
      </c>
      <c r="D9464" s="63">
        <f t="shared" si="467"/>
        <v>345</v>
      </c>
      <c r="E9464" s="63">
        <v>345</v>
      </c>
      <c r="F9464" s="61" t="s">
        <v>1461</v>
      </c>
      <c r="G9464" s="61" t="str">
        <f t="shared" si="468"/>
        <v>David Bransdon</v>
      </c>
    </row>
    <row r="9465" spans="1:7" thickBot="1">
      <c r="A9465" s="62" t="s">
        <v>2084</v>
      </c>
      <c r="B9465" s="61">
        <v>346</v>
      </c>
      <c r="C9465" s="61" t="str">
        <f t="shared" si="466"/>
        <v>No Tie</v>
      </c>
      <c r="D9465" s="63">
        <f t="shared" si="467"/>
        <v>346</v>
      </c>
      <c r="E9465" s="63">
        <v>346</v>
      </c>
      <c r="F9465" s="61" t="s">
        <v>1462</v>
      </c>
      <c r="G9465" s="61" t="str">
        <f t="shared" si="468"/>
        <v>Spencer Levin</v>
      </c>
    </row>
    <row r="9466" spans="1:7" thickBot="1">
      <c r="A9466" s="62" t="s">
        <v>2084</v>
      </c>
      <c r="B9466" s="61">
        <v>347</v>
      </c>
      <c r="C9466" s="61" t="str">
        <f t="shared" si="466"/>
        <v>No Tie</v>
      </c>
      <c r="D9466" s="63">
        <f t="shared" si="467"/>
        <v>347</v>
      </c>
      <c r="E9466" s="63">
        <v>347</v>
      </c>
      <c r="F9466" s="61" t="s">
        <v>1463</v>
      </c>
      <c r="G9466" s="61" t="str">
        <f t="shared" si="468"/>
        <v>Scott Arnold</v>
      </c>
    </row>
    <row r="9467" spans="1:7" thickBot="1">
      <c r="A9467" s="62" t="s">
        <v>2084</v>
      </c>
      <c r="B9467" s="61">
        <v>348</v>
      </c>
      <c r="C9467" s="61" t="str">
        <f t="shared" si="466"/>
        <v>No Tie</v>
      </c>
      <c r="D9467" s="63">
        <f t="shared" si="467"/>
        <v>348</v>
      </c>
      <c r="E9467" s="63">
        <v>348</v>
      </c>
      <c r="F9467" s="61" t="s">
        <v>1464</v>
      </c>
      <c r="G9467" s="61" t="str">
        <f t="shared" si="468"/>
        <v>Borja Virto Astudillo</v>
      </c>
    </row>
    <row r="9468" spans="1:7" thickBot="1">
      <c r="A9468" s="62" t="s">
        <v>2084</v>
      </c>
      <c r="B9468" s="61">
        <v>349</v>
      </c>
      <c r="C9468" s="61" t="str">
        <f t="shared" si="466"/>
        <v>No Tie</v>
      </c>
      <c r="D9468" s="63">
        <f t="shared" si="467"/>
        <v>349</v>
      </c>
      <c r="E9468" s="63">
        <v>349</v>
      </c>
      <c r="F9468" s="61" t="s">
        <v>1465</v>
      </c>
      <c r="G9468" s="61" t="str">
        <f t="shared" si="468"/>
        <v>Jae-bum Park</v>
      </c>
    </row>
    <row r="9469" spans="1:7" thickBot="1">
      <c r="A9469" s="62" t="s">
        <v>2084</v>
      </c>
      <c r="B9469" s="61">
        <v>350</v>
      </c>
      <c r="C9469" s="61" t="str">
        <f t="shared" si="466"/>
        <v>No Tie</v>
      </c>
      <c r="D9469" s="63">
        <f t="shared" si="467"/>
        <v>350</v>
      </c>
      <c r="E9469" s="63">
        <v>350</v>
      </c>
      <c r="F9469" s="61" t="s">
        <v>1466</v>
      </c>
      <c r="G9469" s="61" t="str">
        <f t="shared" si="468"/>
        <v>Nathan Holman</v>
      </c>
    </row>
    <row r="9470" spans="1:7" thickBot="1">
      <c r="A9470" s="62" t="s">
        <v>2084</v>
      </c>
      <c r="B9470" s="61">
        <v>351</v>
      </c>
      <c r="C9470" s="61" t="str">
        <f t="shared" si="466"/>
        <v>No Tie</v>
      </c>
      <c r="D9470" s="63">
        <f t="shared" si="467"/>
        <v>351</v>
      </c>
      <c r="E9470" s="63">
        <v>351</v>
      </c>
      <c r="F9470" s="61" t="s">
        <v>1467</v>
      </c>
      <c r="G9470" s="61" t="str">
        <f t="shared" si="468"/>
        <v>Austin Cook</v>
      </c>
    </row>
    <row r="9471" spans="1:7" thickBot="1">
      <c r="A9471" s="62" t="s">
        <v>2084</v>
      </c>
      <c r="B9471" s="61">
        <v>352</v>
      </c>
      <c r="C9471" s="61" t="str">
        <f t="shared" si="466"/>
        <v>No Tie</v>
      </c>
      <c r="D9471" s="63">
        <f t="shared" si="467"/>
        <v>352</v>
      </c>
      <c r="E9471" s="63">
        <v>352</v>
      </c>
      <c r="F9471" s="61" t="s">
        <v>650</v>
      </c>
      <c r="G9471" s="61" t="str">
        <f t="shared" si="468"/>
        <v>S.J. Park</v>
      </c>
    </row>
    <row r="9472" spans="1:7" thickBot="1">
      <c r="A9472" s="62" t="s">
        <v>2084</v>
      </c>
      <c r="B9472" s="61">
        <v>353</v>
      </c>
      <c r="C9472" s="61" t="str">
        <f t="shared" si="466"/>
        <v>No Tie</v>
      </c>
      <c r="D9472" s="63">
        <f t="shared" si="467"/>
        <v>353</v>
      </c>
      <c r="E9472" s="63">
        <v>353</v>
      </c>
      <c r="F9472" s="61" t="s">
        <v>1468</v>
      </c>
      <c r="G9472" s="61" t="str">
        <f t="shared" si="468"/>
        <v>Terry Pilkadaris</v>
      </c>
    </row>
    <row r="9473" spans="1:7" thickBot="1">
      <c r="A9473" s="62" t="s">
        <v>2084</v>
      </c>
      <c r="B9473" s="61">
        <v>354</v>
      </c>
      <c r="C9473" s="61" t="str">
        <f t="shared" si="466"/>
        <v>No Tie</v>
      </c>
      <c r="D9473" s="63">
        <f t="shared" si="467"/>
        <v>354</v>
      </c>
      <c r="E9473" s="63">
        <v>354</v>
      </c>
      <c r="F9473" s="61" t="s">
        <v>1469</v>
      </c>
      <c r="G9473" s="61" t="str">
        <f t="shared" si="468"/>
        <v>Chad Collins</v>
      </c>
    </row>
    <row r="9474" spans="1:7" thickBot="1">
      <c r="A9474" s="62" t="s">
        <v>2084</v>
      </c>
      <c r="B9474" s="61">
        <v>355</v>
      </c>
      <c r="C9474" s="61" t="str">
        <f t="shared" si="466"/>
        <v>No Tie</v>
      </c>
      <c r="D9474" s="63">
        <f t="shared" si="467"/>
        <v>355</v>
      </c>
      <c r="E9474" s="63">
        <v>355</v>
      </c>
      <c r="F9474" s="61" t="s">
        <v>591</v>
      </c>
      <c r="G9474" s="61" t="str">
        <f t="shared" si="468"/>
        <v>Cameron Percy</v>
      </c>
    </row>
    <row r="9475" spans="1:7" thickBot="1">
      <c r="A9475" s="62" t="s">
        <v>2084</v>
      </c>
      <c r="B9475" s="61">
        <v>355</v>
      </c>
      <c r="C9475" s="61" t="str">
        <f t="shared" si="466"/>
        <v>No Tie</v>
      </c>
      <c r="D9475" s="63">
        <f t="shared" si="467"/>
        <v>355</v>
      </c>
      <c r="E9475" s="63">
        <v>355</v>
      </c>
      <c r="F9475" s="61" t="s">
        <v>606</v>
      </c>
      <c r="G9475" s="61" t="str">
        <f t="shared" si="468"/>
        <v>Michael Putnam</v>
      </c>
    </row>
    <row r="9476" spans="1:7" thickBot="1">
      <c r="A9476" s="62" t="s">
        <v>2084</v>
      </c>
      <c r="B9476" s="61">
        <v>357</v>
      </c>
      <c r="C9476" s="61" t="str">
        <f t="shared" si="466"/>
        <v>No Tie</v>
      </c>
      <c r="D9476" s="63">
        <f t="shared" si="467"/>
        <v>357</v>
      </c>
      <c r="E9476" s="63">
        <v>357</v>
      </c>
      <c r="F9476" s="61" t="s">
        <v>1470</v>
      </c>
      <c r="G9476" s="61" t="str">
        <f t="shared" si="468"/>
        <v>Michael Kim</v>
      </c>
    </row>
    <row r="9477" spans="1:7" thickBot="1">
      <c r="A9477" s="62" t="s">
        <v>2084</v>
      </c>
      <c r="B9477" s="61">
        <v>358</v>
      </c>
      <c r="C9477" s="61" t="str">
        <f t="shared" si="466"/>
        <v>No Tie</v>
      </c>
      <c r="D9477" s="63">
        <f t="shared" si="467"/>
        <v>358</v>
      </c>
      <c r="E9477" s="63">
        <v>358</v>
      </c>
      <c r="F9477" s="61" t="s">
        <v>1471</v>
      </c>
      <c r="G9477" s="61" t="str">
        <f t="shared" si="468"/>
        <v>Richard Lee</v>
      </c>
    </row>
    <row r="9478" spans="1:7" thickBot="1">
      <c r="A9478" s="62" t="s">
        <v>2084</v>
      </c>
      <c r="B9478" s="61">
        <v>359</v>
      </c>
      <c r="C9478" s="61" t="str">
        <f t="shared" si="466"/>
        <v>No Tie</v>
      </c>
      <c r="D9478" s="63">
        <f t="shared" si="467"/>
        <v>359</v>
      </c>
      <c r="E9478" s="63">
        <v>359</v>
      </c>
      <c r="F9478" s="61" t="s">
        <v>1472</v>
      </c>
      <c r="G9478" s="61" t="str">
        <f t="shared" si="468"/>
        <v>Rob Oppenheim</v>
      </c>
    </row>
    <row r="9479" spans="1:7" thickBot="1">
      <c r="A9479" s="62" t="s">
        <v>2084</v>
      </c>
      <c r="B9479" s="61">
        <v>360</v>
      </c>
      <c r="C9479" s="61" t="str">
        <f t="shared" si="466"/>
        <v>No Tie</v>
      </c>
      <c r="D9479" s="63">
        <f t="shared" si="467"/>
        <v>360</v>
      </c>
      <c r="E9479" s="63">
        <v>360</v>
      </c>
      <c r="F9479" s="61" t="s">
        <v>1473</v>
      </c>
      <c r="G9479" s="61" t="str">
        <f t="shared" si="468"/>
        <v>Jeff Overton</v>
      </c>
    </row>
    <row r="9480" spans="1:7" thickBot="1">
      <c r="A9480" s="62" t="s">
        <v>2084</v>
      </c>
      <c r="B9480" s="61">
        <v>361</v>
      </c>
      <c r="C9480" s="61" t="str">
        <f t="shared" si="466"/>
        <v>No Tie</v>
      </c>
      <c r="D9480" s="63">
        <f t="shared" si="467"/>
        <v>361</v>
      </c>
      <c r="E9480" s="63">
        <v>361</v>
      </c>
      <c r="F9480" s="61" t="s">
        <v>1474</v>
      </c>
      <c r="G9480" s="61" t="str">
        <f t="shared" si="468"/>
        <v>Kelly Kraft</v>
      </c>
    </row>
    <row r="9481" spans="1:7" thickBot="1">
      <c r="A9481" s="62" t="s">
        <v>2084</v>
      </c>
      <c r="B9481" s="61">
        <v>362</v>
      </c>
      <c r="C9481" s="61" t="str">
        <f t="shared" si="466"/>
        <v>No Tie</v>
      </c>
      <c r="D9481" s="63">
        <f t="shared" si="467"/>
        <v>362</v>
      </c>
      <c r="E9481" s="63">
        <v>362</v>
      </c>
      <c r="F9481" s="61" t="s">
        <v>1475</v>
      </c>
      <c r="G9481" s="61" t="str">
        <f t="shared" si="468"/>
        <v>Martin Flores</v>
      </c>
    </row>
    <row r="9482" spans="1:7" thickBot="1">
      <c r="A9482" s="62" t="s">
        <v>2084</v>
      </c>
      <c r="B9482" s="61">
        <v>363</v>
      </c>
      <c r="C9482" s="61" t="str">
        <f t="shared" si="466"/>
        <v>No Tie</v>
      </c>
      <c r="D9482" s="63">
        <f t="shared" si="467"/>
        <v>363</v>
      </c>
      <c r="E9482" s="63">
        <v>363</v>
      </c>
      <c r="F9482" s="61" t="s">
        <v>1476</v>
      </c>
      <c r="G9482" s="61" t="str">
        <f t="shared" si="468"/>
        <v>Nicholas Thompson</v>
      </c>
    </row>
    <row r="9483" spans="1:7" thickBot="1">
      <c r="A9483" s="62" t="s">
        <v>2084</v>
      </c>
      <c r="B9483" s="61">
        <v>364</v>
      </c>
      <c r="C9483" s="61" t="str">
        <f t="shared" si="466"/>
        <v>No Tie</v>
      </c>
      <c r="D9483" s="63">
        <f t="shared" si="467"/>
        <v>364</v>
      </c>
      <c r="E9483" s="63">
        <v>364</v>
      </c>
      <c r="F9483" s="61" t="s">
        <v>1477</v>
      </c>
      <c r="G9483" s="61" t="str">
        <f t="shared" si="468"/>
        <v>Vaughn Groenewald</v>
      </c>
    </row>
    <row r="9484" spans="1:7" thickBot="1">
      <c r="A9484" s="62" t="s">
        <v>2084</v>
      </c>
      <c r="B9484" s="61">
        <v>365</v>
      </c>
      <c r="C9484" s="61" t="str">
        <f t="shared" si="466"/>
        <v>No Tie</v>
      </c>
      <c r="D9484" s="63">
        <f t="shared" si="467"/>
        <v>365</v>
      </c>
      <c r="E9484" s="63">
        <v>365</v>
      </c>
      <c r="F9484" s="61" t="s">
        <v>1478</v>
      </c>
      <c r="G9484" s="61" t="str">
        <f t="shared" si="468"/>
        <v>Vaughn Taylor</v>
      </c>
    </row>
    <row r="9485" spans="1:7" thickBot="1">
      <c r="A9485" s="62" t="s">
        <v>2084</v>
      </c>
      <c r="B9485" s="61">
        <v>366</v>
      </c>
      <c r="C9485" s="61" t="str">
        <f t="shared" si="466"/>
        <v>No Tie</v>
      </c>
      <c r="D9485" s="63">
        <f t="shared" si="467"/>
        <v>366</v>
      </c>
      <c r="E9485" s="63">
        <v>366</v>
      </c>
      <c r="F9485" s="61" t="s">
        <v>1479</v>
      </c>
      <c r="G9485" s="61" t="str">
        <f t="shared" si="468"/>
        <v>Chan Shih-chang</v>
      </c>
    </row>
    <row r="9486" spans="1:7" thickBot="1">
      <c r="A9486" s="62" t="s">
        <v>2084</v>
      </c>
      <c r="B9486" s="61">
        <v>367</v>
      </c>
      <c r="C9486" s="61" t="str">
        <f t="shared" si="466"/>
        <v>No Tie</v>
      </c>
      <c r="D9486" s="63">
        <f t="shared" si="467"/>
        <v>367</v>
      </c>
      <c r="E9486" s="63">
        <v>367</v>
      </c>
      <c r="F9486" s="61" t="s">
        <v>1480</v>
      </c>
      <c r="G9486" s="61" t="str">
        <f t="shared" si="468"/>
        <v>Mikael Lundberg</v>
      </c>
    </row>
    <row r="9487" spans="1:7" thickBot="1">
      <c r="A9487" s="62" t="s">
        <v>2084</v>
      </c>
      <c r="B9487" s="61">
        <v>368</v>
      </c>
      <c r="C9487" s="61" t="str">
        <f t="shared" si="466"/>
        <v>No Tie</v>
      </c>
      <c r="D9487" s="63">
        <f t="shared" si="467"/>
        <v>368</v>
      </c>
      <c r="E9487" s="63">
        <v>368</v>
      </c>
      <c r="F9487" s="61" t="s">
        <v>1481</v>
      </c>
      <c r="G9487" s="61" t="str">
        <f t="shared" si="468"/>
        <v>Sang-hee Lee</v>
      </c>
    </row>
    <row r="9488" spans="1:7" thickBot="1">
      <c r="A9488" s="62" t="s">
        <v>2084</v>
      </c>
      <c r="B9488" s="61">
        <v>369</v>
      </c>
      <c r="C9488" s="61" t="str">
        <f t="shared" si="466"/>
        <v>No Tie</v>
      </c>
      <c r="D9488" s="63">
        <f t="shared" si="467"/>
        <v>369</v>
      </c>
      <c r="E9488" s="63">
        <v>369</v>
      </c>
      <c r="F9488" s="61" t="s">
        <v>1482</v>
      </c>
      <c r="G9488" s="61" t="str">
        <f t="shared" si="468"/>
        <v>Ollie Schniederjans</v>
      </c>
    </row>
    <row r="9489" spans="1:7" thickBot="1">
      <c r="A9489" s="62" t="s">
        <v>2084</v>
      </c>
      <c r="B9489" s="61">
        <v>370</v>
      </c>
      <c r="C9489" s="61" t="str">
        <f t="shared" si="466"/>
        <v>No Tie</v>
      </c>
      <c r="D9489" s="63">
        <f t="shared" si="467"/>
        <v>370</v>
      </c>
      <c r="E9489" s="63">
        <v>370</v>
      </c>
      <c r="F9489" s="61" t="s">
        <v>1483</v>
      </c>
      <c r="G9489" s="61" t="str">
        <f t="shared" si="468"/>
        <v>Oliver Wilson</v>
      </c>
    </row>
    <row r="9490" spans="1:7" thickBot="1">
      <c r="A9490" s="62" t="s">
        <v>2084</v>
      </c>
      <c r="B9490" s="61">
        <v>371</v>
      </c>
      <c r="C9490" s="61" t="str">
        <f t="shared" si="466"/>
        <v>No Tie</v>
      </c>
      <c r="D9490" s="63">
        <f t="shared" si="467"/>
        <v>371</v>
      </c>
      <c r="E9490" s="63">
        <v>371</v>
      </c>
      <c r="F9490" s="61" t="s">
        <v>1484</v>
      </c>
      <c r="G9490" s="61" t="str">
        <f t="shared" si="468"/>
        <v>John Parry</v>
      </c>
    </row>
    <row r="9491" spans="1:7" thickBot="1">
      <c r="A9491" s="62" t="s">
        <v>2084</v>
      </c>
      <c r="B9491" s="61">
        <v>372</v>
      </c>
      <c r="C9491" s="61" t="str">
        <f t="shared" si="466"/>
        <v>No Tie</v>
      </c>
      <c r="D9491" s="63">
        <f t="shared" si="467"/>
        <v>372</v>
      </c>
      <c r="E9491" s="63">
        <v>372</v>
      </c>
      <c r="F9491" s="61" t="s">
        <v>1485</v>
      </c>
      <c r="G9491" s="61" t="str">
        <f t="shared" si="468"/>
        <v>Moritz Lampert</v>
      </c>
    </row>
    <row r="9492" spans="1:7" thickBot="1">
      <c r="A9492" s="62" t="s">
        <v>2084</v>
      </c>
      <c r="B9492" s="61">
        <v>373</v>
      </c>
      <c r="C9492" s="61" t="str">
        <f t="shared" si="466"/>
        <v>No Tie</v>
      </c>
      <c r="D9492" s="63">
        <f t="shared" si="467"/>
        <v>373</v>
      </c>
      <c r="E9492" s="63">
        <v>373</v>
      </c>
      <c r="F9492" s="61" t="s">
        <v>1486</v>
      </c>
      <c r="G9492" s="61" t="str">
        <f t="shared" si="468"/>
        <v>Lee Soo-Min</v>
      </c>
    </row>
    <row r="9493" spans="1:7" thickBot="1">
      <c r="A9493" s="62" t="s">
        <v>2084</v>
      </c>
      <c r="B9493" s="61">
        <v>374</v>
      </c>
      <c r="C9493" s="61" t="str">
        <f t="shared" si="466"/>
        <v>No Tie</v>
      </c>
      <c r="D9493" s="63">
        <f t="shared" si="467"/>
        <v>374</v>
      </c>
      <c r="E9493" s="63">
        <v>374</v>
      </c>
      <c r="F9493" s="61" t="s">
        <v>1487</v>
      </c>
      <c r="G9493" s="61" t="str">
        <f t="shared" si="468"/>
        <v>David Oh</v>
      </c>
    </row>
    <row r="9494" spans="1:7" thickBot="1">
      <c r="A9494" s="62" t="s">
        <v>2084</v>
      </c>
      <c r="B9494" s="61">
        <v>375</v>
      </c>
      <c r="C9494" s="61" t="str">
        <f t="shared" si="466"/>
        <v>No Tie</v>
      </c>
      <c r="D9494" s="63">
        <f t="shared" si="467"/>
        <v>375</v>
      </c>
      <c r="E9494" s="63">
        <v>375</v>
      </c>
      <c r="F9494" s="61" t="s">
        <v>1488</v>
      </c>
      <c r="G9494" s="61" t="str">
        <f t="shared" si="468"/>
        <v>Alex Prugh</v>
      </c>
    </row>
    <row r="9495" spans="1:7" thickBot="1">
      <c r="A9495" s="62" t="s">
        <v>2084</v>
      </c>
      <c r="B9495" s="61">
        <v>376</v>
      </c>
      <c r="C9495" s="61" t="str">
        <f t="shared" si="466"/>
        <v>No Tie</v>
      </c>
      <c r="D9495" s="63">
        <f t="shared" si="467"/>
        <v>376</v>
      </c>
      <c r="E9495" s="63">
        <v>376</v>
      </c>
      <c r="F9495" s="61" t="s">
        <v>1489</v>
      </c>
      <c r="G9495" s="61" t="str">
        <f t="shared" si="468"/>
        <v>Jason Allred</v>
      </c>
    </row>
    <row r="9496" spans="1:7" thickBot="1">
      <c r="A9496" s="62" t="s">
        <v>2084</v>
      </c>
      <c r="B9496" s="61">
        <v>377</v>
      </c>
      <c r="C9496" s="61" t="str">
        <f t="shared" si="466"/>
        <v>No Tie</v>
      </c>
      <c r="D9496" s="63">
        <f t="shared" si="467"/>
        <v>377</v>
      </c>
      <c r="E9496" s="63">
        <v>377</v>
      </c>
      <c r="F9496" s="61" t="s">
        <v>1490</v>
      </c>
      <c r="G9496" s="61" t="str">
        <f t="shared" si="468"/>
        <v>Anders Hansen</v>
      </c>
    </row>
    <row r="9497" spans="1:7" thickBot="1">
      <c r="A9497" s="62" t="s">
        <v>2084</v>
      </c>
      <c r="B9497" s="61">
        <v>378</v>
      </c>
      <c r="C9497" s="61" t="str">
        <f t="shared" si="466"/>
        <v>No Tie</v>
      </c>
      <c r="D9497" s="63">
        <f t="shared" si="467"/>
        <v>378</v>
      </c>
      <c r="E9497" s="63">
        <v>378</v>
      </c>
      <c r="F9497" s="61" t="s">
        <v>1491</v>
      </c>
      <c r="G9497" s="61" t="str">
        <f t="shared" si="468"/>
        <v>Tom Murray</v>
      </c>
    </row>
    <row r="9498" spans="1:7" thickBot="1">
      <c r="A9498" s="62" t="s">
        <v>2084</v>
      </c>
      <c r="B9498" s="61">
        <v>379</v>
      </c>
      <c r="C9498" s="61" t="str">
        <f t="shared" si="466"/>
        <v>No Tie</v>
      </c>
      <c r="D9498" s="63">
        <f t="shared" si="467"/>
        <v>379</v>
      </c>
      <c r="E9498" s="63">
        <v>379</v>
      </c>
      <c r="F9498" s="61" t="s">
        <v>1492</v>
      </c>
      <c r="G9498" s="61" t="str">
        <f t="shared" si="468"/>
        <v>David Drysdale</v>
      </c>
    </row>
    <row r="9499" spans="1:7" thickBot="1">
      <c r="A9499" s="62" t="s">
        <v>2084</v>
      </c>
      <c r="B9499" s="61">
        <v>380</v>
      </c>
      <c r="C9499" s="61" t="str">
        <f t="shared" si="466"/>
        <v>No Tie</v>
      </c>
      <c r="D9499" s="63">
        <f t="shared" si="467"/>
        <v>380</v>
      </c>
      <c r="E9499" s="63">
        <v>380</v>
      </c>
      <c r="F9499" s="61" t="s">
        <v>1493</v>
      </c>
      <c r="G9499" s="61" t="str">
        <f t="shared" si="468"/>
        <v>Callum Shinkwin</v>
      </c>
    </row>
    <row r="9500" spans="1:7" thickBot="1">
      <c r="A9500" s="62" t="s">
        <v>2084</v>
      </c>
      <c r="B9500" s="61">
        <v>381</v>
      </c>
      <c r="C9500" s="61" t="str">
        <f t="shared" si="466"/>
        <v>No Tie</v>
      </c>
      <c r="D9500" s="63">
        <f t="shared" si="467"/>
        <v>381</v>
      </c>
      <c r="E9500" s="63">
        <v>381</v>
      </c>
      <c r="F9500" s="61" t="s">
        <v>1494</v>
      </c>
      <c r="G9500" s="61" t="str">
        <f t="shared" si="468"/>
        <v>Cheng Tsung Pan</v>
      </c>
    </row>
    <row r="9501" spans="1:7" thickBot="1">
      <c r="A9501" s="62" t="s">
        <v>2084</v>
      </c>
      <c r="B9501" s="61">
        <v>382</v>
      </c>
      <c r="C9501" s="61" t="str">
        <f t="shared" si="466"/>
        <v>No Tie</v>
      </c>
      <c r="D9501" s="63">
        <f t="shared" si="467"/>
        <v>382</v>
      </c>
      <c r="E9501" s="63">
        <v>382</v>
      </c>
      <c r="F9501" s="61" t="s">
        <v>1495</v>
      </c>
      <c r="G9501" s="61" t="str">
        <f t="shared" si="468"/>
        <v>Toru Taniguchi</v>
      </c>
    </row>
    <row r="9502" spans="1:7" thickBot="1">
      <c r="A9502" s="62" t="s">
        <v>2084</v>
      </c>
      <c r="B9502" s="61">
        <v>383</v>
      </c>
      <c r="C9502" s="61" t="str">
        <f t="shared" si="466"/>
        <v>No Tie</v>
      </c>
      <c r="D9502" s="63">
        <f t="shared" si="467"/>
        <v>383</v>
      </c>
      <c r="E9502" s="63">
        <v>383</v>
      </c>
      <c r="F9502" s="61" t="s">
        <v>1496</v>
      </c>
      <c r="G9502" s="61" t="str">
        <f t="shared" si="468"/>
        <v>Shaun Norris</v>
      </c>
    </row>
    <row r="9503" spans="1:7" thickBot="1">
      <c r="A9503" s="62" t="s">
        <v>2084</v>
      </c>
      <c r="B9503" s="61">
        <v>384</v>
      </c>
      <c r="C9503" s="61" t="str">
        <f t="shared" si="466"/>
        <v>No Tie</v>
      </c>
      <c r="D9503" s="63">
        <f t="shared" si="467"/>
        <v>384</v>
      </c>
      <c r="E9503" s="63">
        <v>384</v>
      </c>
      <c r="F9503" s="61" t="s">
        <v>1497</v>
      </c>
      <c r="G9503" s="61" t="str">
        <f t="shared" si="468"/>
        <v>Jens Dantorp</v>
      </c>
    </row>
    <row r="9504" spans="1:7" thickBot="1">
      <c r="A9504" s="62" t="s">
        <v>2084</v>
      </c>
      <c r="B9504" s="61">
        <v>385</v>
      </c>
      <c r="C9504" s="61" t="str">
        <f t="shared" si="466"/>
        <v>No Tie</v>
      </c>
      <c r="D9504" s="63">
        <f t="shared" si="467"/>
        <v>385</v>
      </c>
      <c r="E9504" s="63">
        <v>385</v>
      </c>
      <c r="F9504" s="61" t="s">
        <v>1498</v>
      </c>
      <c r="G9504" s="61" t="str">
        <f t="shared" si="468"/>
        <v>Yosuke Tsukada</v>
      </c>
    </row>
    <row r="9505" spans="1:7" thickBot="1">
      <c r="A9505" s="62" t="s">
        <v>2084</v>
      </c>
      <c r="B9505" s="61">
        <v>386</v>
      </c>
      <c r="C9505" s="61" t="str">
        <f t="shared" si="466"/>
        <v>No Tie</v>
      </c>
      <c r="D9505" s="63">
        <f t="shared" si="467"/>
        <v>386</v>
      </c>
      <c r="E9505" s="63">
        <v>386</v>
      </c>
      <c r="F9505" s="61" t="s">
        <v>1499</v>
      </c>
      <c r="G9505" s="61" t="str">
        <f t="shared" si="468"/>
        <v>Berry Henson</v>
      </c>
    </row>
    <row r="9506" spans="1:7" thickBot="1">
      <c r="A9506" s="62" t="s">
        <v>2084</v>
      </c>
      <c r="B9506" s="61">
        <v>387</v>
      </c>
      <c r="C9506" s="61" t="str">
        <f t="shared" si="466"/>
        <v>No Tie</v>
      </c>
      <c r="D9506" s="63">
        <f t="shared" si="467"/>
        <v>387</v>
      </c>
      <c r="E9506" s="63">
        <v>387</v>
      </c>
      <c r="F9506" s="61" t="s">
        <v>523</v>
      </c>
      <c r="G9506" s="61" t="str">
        <f t="shared" si="468"/>
        <v>Jhonattan Vegas</v>
      </c>
    </row>
    <row r="9507" spans="1:7" thickBot="1">
      <c r="A9507" s="62" t="s">
        <v>2084</v>
      </c>
      <c r="B9507" s="61">
        <v>388</v>
      </c>
      <c r="C9507" s="61" t="str">
        <f t="shared" si="466"/>
        <v>No Tie</v>
      </c>
      <c r="D9507" s="63">
        <f t="shared" si="467"/>
        <v>388</v>
      </c>
      <c r="E9507" s="63">
        <v>388</v>
      </c>
      <c r="F9507" s="61" t="s">
        <v>1500</v>
      </c>
      <c r="G9507" s="61" t="str">
        <f t="shared" si="468"/>
        <v>Nick Cullen</v>
      </c>
    </row>
    <row r="9508" spans="1:7" thickBot="1">
      <c r="A9508" s="62" t="s">
        <v>2084</v>
      </c>
      <c r="B9508" s="61">
        <v>389</v>
      </c>
      <c r="C9508" s="61" t="str">
        <f t="shared" si="466"/>
        <v>No Tie</v>
      </c>
      <c r="D9508" s="63">
        <f t="shared" si="467"/>
        <v>389</v>
      </c>
      <c r="E9508" s="63">
        <v>389</v>
      </c>
      <c r="F9508" s="61" t="s">
        <v>1501</v>
      </c>
      <c r="G9508" s="61" t="str">
        <f t="shared" si="468"/>
        <v>Ken Duke</v>
      </c>
    </row>
    <row r="9509" spans="1:7" thickBot="1">
      <c r="A9509" s="62" t="s">
        <v>2084</v>
      </c>
      <c r="B9509" s="61">
        <v>390</v>
      </c>
      <c r="C9509" s="61" t="str">
        <f t="shared" si="466"/>
        <v>No Tie</v>
      </c>
      <c r="D9509" s="63">
        <f t="shared" si="467"/>
        <v>390</v>
      </c>
      <c r="E9509" s="63">
        <v>390</v>
      </c>
      <c r="F9509" s="61" t="s">
        <v>1502</v>
      </c>
      <c r="G9509" s="61" t="str">
        <f t="shared" si="468"/>
        <v>Merrick Bremner</v>
      </c>
    </row>
    <row r="9510" spans="1:7" thickBot="1">
      <c r="A9510" s="62" t="s">
        <v>2084</v>
      </c>
      <c r="B9510" s="61">
        <v>391</v>
      </c>
      <c r="C9510" s="61" t="str">
        <f t="shared" si="466"/>
        <v>No Tie</v>
      </c>
      <c r="D9510" s="63">
        <f t="shared" si="467"/>
        <v>391</v>
      </c>
      <c r="E9510" s="63">
        <v>391</v>
      </c>
      <c r="F9510" s="61" t="s">
        <v>1503</v>
      </c>
      <c r="G9510" s="61" t="str">
        <f t="shared" si="468"/>
        <v>Cody Gribble</v>
      </c>
    </row>
    <row r="9511" spans="1:7" thickBot="1">
      <c r="A9511" s="62" t="s">
        <v>2084</v>
      </c>
      <c r="B9511" s="61">
        <v>392</v>
      </c>
      <c r="C9511" s="61" t="str">
        <f t="shared" si="466"/>
        <v>No Tie</v>
      </c>
      <c r="D9511" s="63">
        <f t="shared" si="467"/>
        <v>392</v>
      </c>
      <c r="E9511" s="63">
        <v>392</v>
      </c>
      <c r="F9511" s="61" t="s">
        <v>1504</v>
      </c>
      <c r="G9511" s="61" t="str">
        <f t="shared" si="468"/>
        <v>Brad Fritsch</v>
      </c>
    </row>
    <row r="9512" spans="1:7" thickBot="1">
      <c r="A9512" s="62" t="s">
        <v>2084</v>
      </c>
      <c r="B9512" s="61">
        <v>393</v>
      </c>
      <c r="C9512" s="61" t="str">
        <f t="shared" si="466"/>
        <v>No Tie</v>
      </c>
      <c r="D9512" s="63">
        <f t="shared" si="467"/>
        <v>393</v>
      </c>
      <c r="E9512" s="63">
        <v>393</v>
      </c>
      <c r="F9512" s="61" t="s">
        <v>1505</v>
      </c>
      <c r="G9512" s="61" t="str">
        <f t="shared" si="468"/>
        <v>Scott Strange</v>
      </c>
    </row>
    <row r="9513" spans="1:7" thickBot="1">
      <c r="A9513" s="62" t="s">
        <v>2084</v>
      </c>
      <c r="B9513" s="61">
        <v>394</v>
      </c>
      <c r="C9513" s="61" t="str">
        <f t="shared" si="466"/>
        <v>No Tie</v>
      </c>
      <c r="D9513" s="63">
        <f t="shared" si="467"/>
        <v>394</v>
      </c>
      <c r="E9513" s="63">
        <v>394</v>
      </c>
      <c r="F9513" s="61" t="s">
        <v>1506</v>
      </c>
      <c r="G9513" s="61" t="str">
        <f t="shared" si="468"/>
        <v>Daniel Im</v>
      </c>
    </row>
    <row r="9514" spans="1:7" thickBot="1">
      <c r="A9514" s="62" t="s">
        <v>2084</v>
      </c>
      <c r="B9514" s="61">
        <v>395</v>
      </c>
      <c r="C9514" s="61" t="str">
        <f t="shared" si="466"/>
        <v>No Tie</v>
      </c>
      <c r="D9514" s="63">
        <f t="shared" si="467"/>
        <v>395</v>
      </c>
      <c r="E9514" s="63">
        <v>395</v>
      </c>
      <c r="F9514" s="61" t="s">
        <v>1507</v>
      </c>
      <c r="G9514" s="61" t="str">
        <f t="shared" si="468"/>
        <v>Nicholas Lindheim</v>
      </c>
    </row>
    <row r="9515" spans="1:7" thickBot="1">
      <c r="A9515" s="62" t="s">
        <v>2084</v>
      </c>
      <c r="B9515" s="61">
        <v>396</v>
      </c>
      <c r="C9515" s="61" t="str">
        <f t="shared" si="466"/>
        <v>No Tie</v>
      </c>
      <c r="D9515" s="63">
        <f t="shared" si="467"/>
        <v>396</v>
      </c>
      <c r="E9515" s="63">
        <v>396</v>
      </c>
      <c r="F9515" s="61" t="s">
        <v>1508</v>
      </c>
      <c r="G9515" s="61" t="str">
        <f t="shared" si="468"/>
        <v>Alvaro Quiros</v>
      </c>
    </row>
    <row r="9516" spans="1:7" thickBot="1">
      <c r="A9516" s="62" t="s">
        <v>2084</v>
      </c>
      <c r="B9516" s="61">
        <v>397</v>
      </c>
      <c r="C9516" s="61" t="str">
        <f t="shared" si="466"/>
        <v>No Tie</v>
      </c>
      <c r="D9516" s="63">
        <f t="shared" si="467"/>
        <v>397</v>
      </c>
      <c r="E9516" s="63">
        <v>397</v>
      </c>
      <c r="F9516" s="61" t="s">
        <v>1509</v>
      </c>
      <c r="G9516" s="61" t="str">
        <f t="shared" si="468"/>
        <v>Justin Harding</v>
      </c>
    </row>
    <row r="9517" spans="1:7" thickBot="1">
      <c r="A9517" s="62" t="s">
        <v>2084</v>
      </c>
      <c r="B9517" s="61">
        <v>398</v>
      </c>
      <c r="C9517" s="61" t="str">
        <f t="shared" ref="C9517:C9580" si="469">IFERROR(SEARCH("T",B9517),"No Tie")</f>
        <v>No Tie</v>
      </c>
      <c r="D9517" s="63">
        <f t="shared" ref="D9517:D9580" si="470">IF(C9517="No Tie",B9517,RIGHT(B9517,LEN(B9517)-1))</f>
        <v>398</v>
      </c>
      <c r="E9517" s="63">
        <v>398</v>
      </c>
      <c r="F9517" s="61" t="s">
        <v>1510</v>
      </c>
      <c r="G9517" s="61" t="str">
        <f t="shared" ref="G9517:G9580" si="471">TRIM(SUBSTITUTE(F9517,CHAR(160),CHAR(32)))</f>
        <v>Daniel Gaunt</v>
      </c>
    </row>
    <row r="9518" spans="1:7" thickBot="1">
      <c r="A9518" s="62" t="s">
        <v>2084</v>
      </c>
      <c r="B9518" s="61">
        <v>399</v>
      </c>
      <c r="C9518" s="61" t="str">
        <f t="shared" si="469"/>
        <v>No Tie</v>
      </c>
      <c r="D9518" s="63">
        <f t="shared" si="470"/>
        <v>399</v>
      </c>
      <c r="E9518" s="63">
        <v>399</v>
      </c>
      <c r="F9518" s="61" t="s">
        <v>1512</v>
      </c>
      <c r="G9518" s="61" t="str">
        <f t="shared" si="471"/>
        <v>Brett Rumford</v>
      </c>
    </row>
    <row r="9519" spans="1:7" thickBot="1">
      <c r="A9519" s="62" t="s">
        <v>2084</v>
      </c>
      <c r="B9519" s="61">
        <v>399</v>
      </c>
      <c r="C9519" s="61" t="str">
        <f t="shared" si="469"/>
        <v>No Tie</v>
      </c>
      <c r="D9519" s="63">
        <f t="shared" si="470"/>
        <v>399</v>
      </c>
      <c r="E9519" s="63">
        <v>399</v>
      </c>
      <c r="F9519" s="61" t="s">
        <v>1511</v>
      </c>
      <c r="G9519" s="61" t="str">
        <f t="shared" si="471"/>
        <v>Robert Garrigus</v>
      </c>
    </row>
    <row r="9520" spans="1:7" thickBot="1">
      <c r="A9520" s="62" t="s">
        <v>2084</v>
      </c>
      <c r="B9520" s="61">
        <v>401</v>
      </c>
      <c r="C9520" s="61" t="str">
        <f t="shared" si="469"/>
        <v>No Tie</v>
      </c>
      <c r="D9520" s="63">
        <f t="shared" si="470"/>
        <v>401</v>
      </c>
      <c r="E9520" s="63">
        <v>401</v>
      </c>
      <c r="F9520" s="61" t="s">
        <v>1513</v>
      </c>
      <c r="G9520" s="61" t="str">
        <f t="shared" si="471"/>
        <v>Mark Foster</v>
      </c>
    </row>
    <row r="9521" spans="1:7" thickBot="1">
      <c r="A9521" s="62" t="s">
        <v>2084</v>
      </c>
      <c r="B9521" s="61">
        <v>402</v>
      </c>
      <c r="C9521" s="61" t="str">
        <f t="shared" si="469"/>
        <v>No Tie</v>
      </c>
      <c r="D9521" s="63">
        <f t="shared" si="470"/>
        <v>402</v>
      </c>
      <c r="E9521" s="63">
        <v>402</v>
      </c>
      <c r="F9521" s="61" t="s">
        <v>1514</v>
      </c>
      <c r="G9521" s="61" t="str">
        <f t="shared" si="471"/>
        <v>Abraham Ancer</v>
      </c>
    </row>
    <row r="9522" spans="1:7" thickBot="1">
      <c r="A9522" s="62" t="s">
        <v>2084</v>
      </c>
      <c r="B9522" s="61">
        <v>403</v>
      </c>
      <c r="C9522" s="61" t="str">
        <f t="shared" si="469"/>
        <v>No Tie</v>
      </c>
      <c r="D9522" s="63">
        <f t="shared" si="470"/>
        <v>403</v>
      </c>
      <c r="E9522" s="63">
        <v>403</v>
      </c>
      <c r="F9522" s="61" t="s">
        <v>1515</v>
      </c>
      <c r="G9522" s="61" t="str">
        <f t="shared" si="471"/>
        <v>Jordan Niebrugge</v>
      </c>
    </row>
    <row r="9523" spans="1:7" thickBot="1">
      <c r="A9523" s="62" t="s">
        <v>2084</v>
      </c>
      <c r="B9523" s="61">
        <v>404</v>
      </c>
      <c r="C9523" s="61" t="str">
        <f t="shared" si="469"/>
        <v>No Tie</v>
      </c>
      <c r="D9523" s="63">
        <f t="shared" si="470"/>
        <v>404</v>
      </c>
      <c r="E9523" s="63">
        <v>404</v>
      </c>
      <c r="F9523" s="61" t="s">
        <v>1516</v>
      </c>
      <c r="G9523" s="61" t="str">
        <f t="shared" si="471"/>
        <v>Lee Tae-hee</v>
      </c>
    </row>
    <row r="9524" spans="1:7" thickBot="1">
      <c r="A9524" s="62" t="s">
        <v>2084</v>
      </c>
      <c r="B9524" s="61">
        <v>405</v>
      </c>
      <c r="C9524" s="61" t="str">
        <f t="shared" si="469"/>
        <v>No Tie</v>
      </c>
      <c r="D9524" s="63">
        <f t="shared" si="470"/>
        <v>405</v>
      </c>
      <c r="E9524" s="63">
        <v>405</v>
      </c>
      <c r="F9524" s="61" t="s">
        <v>1517</v>
      </c>
      <c r="G9524" s="61" t="str">
        <f t="shared" si="471"/>
        <v>Ryutaro Nagano</v>
      </c>
    </row>
    <row r="9525" spans="1:7" thickBot="1">
      <c r="A9525" s="62" t="s">
        <v>2084</v>
      </c>
      <c r="B9525" s="61">
        <v>406</v>
      </c>
      <c r="C9525" s="61" t="str">
        <f t="shared" si="469"/>
        <v>No Tie</v>
      </c>
      <c r="D9525" s="63">
        <f t="shared" si="470"/>
        <v>406</v>
      </c>
      <c r="E9525" s="63">
        <v>406</v>
      </c>
      <c r="F9525" s="61" t="s">
        <v>1518</v>
      </c>
      <c r="G9525" s="61" t="str">
        <f t="shared" si="471"/>
        <v>Atiwit Janewattanano</v>
      </c>
    </row>
    <row r="9526" spans="1:7" thickBot="1">
      <c r="A9526" s="62" t="s">
        <v>2084</v>
      </c>
      <c r="B9526" s="61">
        <v>407</v>
      </c>
      <c r="C9526" s="61" t="str">
        <f t="shared" si="469"/>
        <v>No Tie</v>
      </c>
      <c r="D9526" s="63">
        <f t="shared" si="470"/>
        <v>407</v>
      </c>
      <c r="E9526" s="63">
        <v>407</v>
      </c>
      <c r="F9526" s="61" t="s">
        <v>1519</v>
      </c>
      <c r="G9526" s="61" t="str">
        <f t="shared" si="471"/>
        <v>Mark Tullo</v>
      </c>
    </row>
    <row r="9527" spans="1:7" thickBot="1">
      <c r="A9527" s="62" t="s">
        <v>2084</v>
      </c>
      <c r="B9527" s="61">
        <v>408</v>
      </c>
      <c r="C9527" s="61" t="str">
        <f t="shared" si="469"/>
        <v>No Tie</v>
      </c>
      <c r="D9527" s="63">
        <f t="shared" si="470"/>
        <v>408</v>
      </c>
      <c r="E9527" s="63">
        <v>408</v>
      </c>
      <c r="F9527" s="61" t="s">
        <v>1520</v>
      </c>
      <c r="G9527" s="61" t="str">
        <f t="shared" si="471"/>
        <v>Roberto Castro</v>
      </c>
    </row>
    <row r="9528" spans="1:7" thickBot="1">
      <c r="A9528" s="62" t="s">
        <v>2084</v>
      </c>
      <c r="B9528" s="61">
        <v>409</v>
      </c>
      <c r="C9528" s="61" t="str">
        <f t="shared" si="469"/>
        <v>No Tie</v>
      </c>
      <c r="D9528" s="63">
        <f t="shared" si="470"/>
        <v>409</v>
      </c>
      <c r="E9528" s="63">
        <v>409</v>
      </c>
      <c r="F9528" s="61" t="s">
        <v>1521</v>
      </c>
      <c r="G9528" s="61" t="str">
        <f t="shared" si="471"/>
        <v>Lucas Glover</v>
      </c>
    </row>
    <row r="9529" spans="1:7" thickBot="1">
      <c r="A9529" s="62" t="s">
        <v>2084</v>
      </c>
      <c r="B9529" s="61">
        <v>410</v>
      </c>
      <c r="C9529" s="61" t="str">
        <f t="shared" si="469"/>
        <v>No Tie</v>
      </c>
      <c r="D9529" s="63">
        <f t="shared" si="470"/>
        <v>410</v>
      </c>
      <c r="E9529" s="63">
        <v>410</v>
      </c>
      <c r="F9529" s="61" t="s">
        <v>760</v>
      </c>
      <c r="G9529" s="61" t="str">
        <f t="shared" si="471"/>
        <v>Justin Hicks</v>
      </c>
    </row>
    <row r="9530" spans="1:7" thickBot="1">
      <c r="A9530" s="62" t="s">
        <v>2084</v>
      </c>
      <c r="B9530" s="61">
        <v>411</v>
      </c>
      <c r="C9530" s="61" t="str">
        <f t="shared" si="469"/>
        <v>No Tie</v>
      </c>
      <c r="D9530" s="63">
        <f t="shared" si="470"/>
        <v>411</v>
      </c>
      <c r="E9530" s="63">
        <v>411</v>
      </c>
      <c r="F9530" s="61" t="s">
        <v>1522</v>
      </c>
      <c r="G9530" s="61" t="str">
        <f t="shared" si="471"/>
        <v>Jonathan Byrd</v>
      </c>
    </row>
    <row r="9531" spans="1:7" thickBot="1">
      <c r="A9531" s="62" t="s">
        <v>2084</v>
      </c>
      <c r="B9531" s="61">
        <v>412</v>
      </c>
      <c r="C9531" s="61" t="str">
        <f t="shared" si="469"/>
        <v>No Tie</v>
      </c>
      <c r="D9531" s="63">
        <f t="shared" si="470"/>
        <v>412</v>
      </c>
      <c r="E9531" s="63">
        <v>412</v>
      </c>
      <c r="F9531" s="61" t="s">
        <v>601</v>
      </c>
      <c r="G9531" s="61" t="str">
        <f t="shared" si="471"/>
        <v>Gonzalo Fdez-Castano</v>
      </c>
    </row>
    <row r="9532" spans="1:7" thickBot="1">
      <c r="A9532" s="62" t="s">
        <v>2084</v>
      </c>
      <c r="B9532" s="61">
        <v>413</v>
      </c>
      <c r="C9532" s="61" t="str">
        <f t="shared" si="469"/>
        <v>No Tie</v>
      </c>
      <c r="D9532" s="63">
        <f t="shared" si="470"/>
        <v>413</v>
      </c>
      <c r="E9532" s="63">
        <v>413</v>
      </c>
      <c r="F9532" s="61" t="s">
        <v>1523</v>
      </c>
      <c r="G9532" s="61" t="str">
        <f t="shared" si="471"/>
        <v>Siddikur Rahman</v>
      </c>
    </row>
    <row r="9533" spans="1:7" thickBot="1">
      <c r="A9533" s="62" t="s">
        <v>2084</v>
      </c>
      <c r="B9533" s="61">
        <v>414</v>
      </c>
      <c r="C9533" s="61" t="str">
        <f t="shared" si="469"/>
        <v>No Tie</v>
      </c>
      <c r="D9533" s="63">
        <f t="shared" si="470"/>
        <v>414</v>
      </c>
      <c r="E9533" s="63">
        <v>414</v>
      </c>
      <c r="F9533" s="61" t="s">
        <v>704</v>
      </c>
      <c r="G9533" s="61" t="str">
        <f t="shared" si="471"/>
        <v>Kyle Stanley</v>
      </c>
    </row>
    <row r="9534" spans="1:7" thickBot="1">
      <c r="A9534" s="62" t="s">
        <v>2084</v>
      </c>
      <c r="B9534" s="61">
        <v>415</v>
      </c>
      <c r="C9534" s="61" t="str">
        <f t="shared" si="469"/>
        <v>No Tie</v>
      </c>
      <c r="D9534" s="63">
        <f t="shared" si="470"/>
        <v>415</v>
      </c>
      <c r="E9534" s="63">
        <v>415</v>
      </c>
      <c r="F9534" s="61" t="s">
        <v>1524</v>
      </c>
      <c r="G9534" s="61" t="str">
        <f t="shared" si="471"/>
        <v>Aaron Baddeley</v>
      </c>
    </row>
    <row r="9535" spans="1:7" thickBot="1">
      <c r="A9535" s="62" t="s">
        <v>2084</v>
      </c>
      <c r="B9535" s="61">
        <v>416</v>
      </c>
      <c r="C9535" s="61" t="str">
        <f t="shared" si="469"/>
        <v>No Tie</v>
      </c>
      <c r="D9535" s="63">
        <f t="shared" si="470"/>
        <v>416</v>
      </c>
      <c r="E9535" s="63">
        <v>416</v>
      </c>
      <c r="F9535" s="61" t="s">
        <v>1525</v>
      </c>
      <c r="G9535" s="61" t="str">
        <f t="shared" si="471"/>
        <v>Darron Stiles</v>
      </c>
    </row>
    <row r="9536" spans="1:7" thickBot="1">
      <c r="A9536" s="62" t="s">
        <v>2084</v>
      </c>
      <c r="B9536" s="61">
        <v>417</v>
      </c>
      <c r="C9536" s="61" t="str">
        <f t="shared" si="469"/>
        <v>No Tie</v>
      </c>
      <c r="D9536" s="63">
        <f t="shared" si="470"/>
        <v>417</v>
      </c>
      <c r="E9536" s="63">
        <v>417</v>
      </c>
      <c r="F9536" s="61" t="s">
        <v>1526</v>
      </c>
      <c r="G9536" s="61" t="str">
        <f t="shared" si="471"/>
        <v>Bryden Macpherson</v>
      </c>
    </row>
    <row r="9537" spans="1:7" thickBot="1">
      <c r="A9537" s="62" t="s">
        <v>2084</v>
      </c>
      <c r="B9537" s="61">
        <v>418</v>
      </c>
      <c r="C9537" s="61" t="str">
        <f t="shared" si="469"/>
        <v>No Tie</v>
      </c>
      <c r="D9537" s="63">
        <f t="shared" si="470"/>
        <v>418</v>
      </c>
      <c r="E9537" s="63">
        <v>418</v>
      </c>
      <c r="F9537" s="61" t="s">
        <v>1527</v>
      </c>
      <c r="G9537" s="61" t="str">
        <f t="shared" si="471"/>
        <v>Brandon Stone</v>
      </c>
    </row>
    <row r="9538" spans="1:7" thickBot="1">
      <c r="A9538" s="62" t="s">
        <v>2084</v>
      </c>
      <c r="B9538" s="61">
        <v>419</v>
      </c>
      <c r="C9538" s="61" t="str">
        <f t="shared" si="469"/>
        <v>No Tie</v>
      </c>
      <c r="D9538" s="63">
        <f t="shared" si="470"/>
        <v>419</v>
      </c>
      <c r="E9538" s="63">
        <v>419</v>
      </c>
      <c r="F9538" s="61" t="s">
        <v>1528</v>
      </c>
      <c r="G9538" s="61" t="str">
        <f t="shared" si="471"/>
        <v>Dominic Foos</v>
      </c>
    </row>
    <row r="9539" spans="1:7" thickBot="1">
      <c r="A9539" s="62" t="s">
        <v>2084</v>
      </c>
      <c r="B9539" s="61">
        <v>420</v>
      </c>
      <c r="C9539" s="61" t="str">
        <f t="shared" si="469"/>
        <v>No Tie</v>
      </c>
      <c r="D9539" s="63">
        <f t="shared" si="470"/>
        <v>420</v>
      </c>
      <c r="E9539" s="63">
        <v>420</v>
      </c>
      <c r="F9539" s="61" t="s">
        <v>1529</v>
      </c>
      <c r="G9539" s="61" t="str">
        <f t="shared" si="471"/>
        <v>P. Tangkamolpraser</v>
      </c>
    </row>
    <row r="9540" spans="1:7" thickBot="1">
      <c r="A9540" s="62" t="s">
        <v>2084</v>
      </c>
      <c r="B9540" s="61">
        <v>421</v>
      </c>
      <c r="C9540" s="61" t="str">
        <f t="shared" si="469"/>
        <v>No Tie</v>
      </c>
      <c r="D9540" s="63">
        <f t="shared" si="470"/>
        <v>421</v>
      </c>
      <c r="E9540" s="63">
        <v>421</v>
      </c>
      <c r="F9540" s="61" t="s">
        <v>1530</v>
      </c>
      <c r="G9540" s="61" t="str">
        <f t="shared" si="471"/>
        <v>Sebastian Soderberg</v>
      </c>
    </row>
    <row r="9541" spans="1:7" thickBot="1">
      <c r="A9541" s="62" t="s">
        <v>2084</v>
      </c>
      <c r="B9541" s="61">
        <v>422</v>
      </c>
      <c r="C9541" s="61" t="str">
        <f t="shared" si="469"/>
        <v>No Tie</v>
      </c>
      <c r="D9541" s="63">
        <f t="shared" si="470"/>
        <v>422</v>
      </c>
      <c r="E9541" s="63">
        <v>422</v>
      </c>
      <c r="F9541" s="61" t="s">
        <v>1531</v>
      </c>
      <c r="G9541" s="61" t="str">
        <f t="shared" si="471"/>
        <v>Robert Coles</v>
      </c>
    </row>
    <row r="9542" spans="1:7" thickBot="1">
      <c r="A9542" s="62" t="s">
        <v>2084</v>
      </c>
      <c r="B9542" s="61">
        <v>423</v>
      </c>
      <c r="C9542" s="61" t="str">
        <f t="shared" si="469"/>
        <v>No Tie</v>
      </c>
      <c r="D9542" s="63">
        <f t="shared" si="470"/>
        <v>423</v>
      </c>
      <c r="E9542" s="63">
        <v>423</v>
      </c>
      <c r="F9542" s="61" t="s">
        <v>679</v>
      </c>
      <c r="G9542" s="61" t="str">
        <f t="shared" si="471"/>
        <v>Steven Alker</v>
      </c>
    </row>
    <row r="9543" spans="1:7" thickBot="1">
      <c r="A9543" s="62" t="s">
        <v>2084</v>
      </c>
      <c r="B9543" s="61">
        <v>424</v>
      </c>
      <c r="C9543" s="61" t="str">
        <f t="shared" si="469"/>
        <v>No Tie</v>
      </c>
      <c r="D9543" s="63">
        <f t="shared" si="470"/>
        <v>424</v>
      </c>
      <c r="E9543" s="63">
        <v>424</v>
      </c>
      <c r="F9543" s="61" t="s">
        <v>1532</v>
      </c>
      <c r="G9543" s="61" t="str">
        <f t="shared" si="471"/>
        <v>Jack Senior</v>
      </c>
    </row>
    <row r="9544" spans="1:7" thickBot="1">
      <c r="A9544" s="62" t="s">
        <v>2084</v>
      </c>
      <c r="B9544" s="61">
        <v>425</v>
      </c>
      <c r="C9544" s="61" t="str">
        <f t="shared" si="469"/>
        <v>No Tie</v>
      </c>
      <c r="D9544" s="63">
        <f t="shared" si="470"/>
        <v>425</v>
      </c>
      <c r="E9544" s="63">
        <v>425</v>
      </c>
      <c r="F9544" s="61" t="s">
        <v>1533</v>
      </c>
      <c r="G9544" s="61" t="str">
        <f t="shared" si="471"/>
        <v>Brendan Jones</v>
      </c>
    </row>
    <row r="9545" spans="1:7" thickBot="1">
      <c r="A9545" s="62" t="s">
        <v>2084</v>
      </c>
      <c r="B9545" s="61">
        <v>426</v>
      </c>
      <c r="C9545" s="61" t="str">
        <f t="shared" si="469"/>
        <v>No Tie</v>
      </c>
      <c r="D9545" s="63">
        <f t="shared" si="470"/>
        <v>426</v>
      </c>
      <c r="E9545" s="63">
        <v>426</v>
      </c>
      <c r="F9545" s="61" t="s">
        <v>1534</v>
      </c>
      <c r="G9545" s="61" t="str">
        <f t="shared" si="471"/>
        <v>Brice Garnett</v>
      </c>
    </row>
    <row r="9546" spans="1:7" thickBot="1">
      <c r="A9546" s="62" t="s">
        <v>2084</v>
      </c>
      <c r="B9546" s="61">
        <v>427</v>
      </c>
      <c r="C9546" s="61" t="str">
        <f t="shared" si="469"/>
        <v>No Tie</v>
      </c>
      <c r="D9546" s="63">
        <f t="shared" si="470"/>
        <v>427</v>
      </c>
      <c r="E9546" s="63">
        <v>427</v>
      </c>
      <c r="F9546" s="61" t="s">
        <v>1535</v>
      </c>
      <c r="G9546" s="61" t="str">
        <f t="shared" si="471"/>
        <v>Masahiro Kawamura</v>
      </c>
    </row>
    <row r="9547" spans="1:7" thickBot="1">
      <c r="A9547" s="62" t="s">
        <v>2084</v>
      </c>
      <c r="B9547" s="61">
        <v>428</v>
      </c>
      <c r="C9547" s="61" t="str">
        <f t="shared" si="469"/>
        <v>No Tie</v>
      </c>
      <c r="D9547" s="63">
        <f t="shared" si="470"/>
        <v>428</v>
      </c>
      <c r="E9547" s="63">
        <v>428</v>
      </c>
      <c r="F9547" s="61" t="s">
        <v>1536</v>
      </c>
      <c r="G9547" s="61" t="str">
        <f t="shared" si="471"/>
        <v>Matteo Delpodio</v>
      </c>
    </row>
    <row r="9548" spans="1:7" thickBot="1">
      <c r="A9548" s="62" t="s">
        <v>2084</v>
      </c>
      <c r="B9548" s="61">
        <v>429</v>
      </c>
      <c r="C9548" s="61" t="str">
        <f t="shared" si="469"/>
        <v>No Tie</v>
      </c>
      <c r="D9548" s="63">
        <f t="shared" si="470"/>
        <v>429</v>
      </c>
      <c r="E9548" s="63">
        <v>429</v>
      </c>
      <c r="F9548" s="61" t="s">
        <v>1537</v>
      </c>
      <c r="G9548" s="61" t="str">
        <f t="shared" si="471"/>
        <v>Chris Paisley</v>
      </c>
    </row>
    <row r="9549" spans="1:7" thickBot="1">
      <c r="A9549" s="62" t="s">
        <v>2084</v>
      </c>
      <c r="B9549" s="61">
        <v>430</v>
      </c>
      <c r="C9549" s="61" t="str">
        <f t="shared" si="469"/>
        <v>No Tie</v>
      </c>
      <c r="D9549" s="63">
        <f t="shared" si="470"/>
        <v>430</v>
      </c>
      <c r="E9549" s="63">
        <v>430</v>
      </c>
      <c r="F9549" s="61" t="s">
        <v>1538</v>
      </c>
      <c r="G9549" s="61" t="str">
        <f t="shared" si="471"/>
        <v>Kyongjun Moon</v>
      </c>
    </row>
    <row r="9550" spans="1:7" thickBot="1">
      <c r="A9550" s="62" t="s">
        <v>2084</v>
      </c>
      <c r="B9550" s="61">
        <v>431</v>
      </c>
      <c r="C9550" s="61" t="str">
        <f t="shared" si="469"/>
        <v>No Tie</v>
      </c>
      <c r="D9550" s="63">
        <f t="shared" si="470"/>
        <v>431</v>
      </c>
      <c r="E9550" s="63">
        <v>431</v>
      </c>
      <c r="F9550" s="61" t="s">
        <v>1539</v>
      </c>
      <c r="G9550" s="61" t="str">
        <f t="shared" si="471"/>
        <v>Bud Cauley</v>
      </c>
    </row>
    <row r="9551" spans="1:7" thickBot="1">
      <c r="A9551" s="62" t="s">
        <v>2084</v>
      </c>
      <c r="B9551" s="61">
        <v>432</v>
      </c>
      <c r="C9551" s="61" t="str">
        <f t="shared" si="469"/>
        <v>No Tie</v>
      </c>
      <c r="D9551" s="63">
        <f t="shared" si="470"/>
        <v>432</v>
      </c>
      <c r="E9551" s="63">
        <v>432</v>
      </c>
      <c r="F9551" s="61" t="s">
        <v>1540</v>
      </c>
      <c r="G9551" s="61" t="str">
        <f t="shared" si="471"/>
        <v>Johan Carlsson</v>
      </c>
    </row>
    <row r="9552" spans="1:7" thickBot="1">
      <c r="A9552" s="62" t="s">
        <v>2084</v>
      </c>
      <c r="B9552" s="61">
        <v>433</v>
      </c>
      <c r="C9552" s="61" t="str">
        <f t="shared" si="469"/>
        <v>No Tie</v>
      </c>
      <c r="D9552" s="63">
        <f t="shared" si="470"/>
        <v>433</v>
      </c>
      <c r="E9552" s="63">
        <v>433</v>
      </c>
      <c r="F9552" s="61" t="s">
        <v>1541</v>
      </c>
      <c r="G9552" s="61" t="str">
        <f t="shared" si="471"/>
        <v>Juvic Pagunsan</v>
      </c>
    </row>
    <row r="9553" spans="1:7" thickBot="1">
      <c r="A9553" s="62" t="s">
        <v>2084</v>
      </c>
      <c r="B9553" s="61">
        <v>433</v>
      </c>
      <c r="C9553" s="61" t="str">
        <f t="shared" si="469"/>
        <v>No Tie</v>
      </c>
      <c r="D9553" s="63">
        <f t="shared" si="470"/>
        <v>433</v>
      </c>
      <c r="E9553" s="63">
        <v>433</v>
      </c>
      <c r="F9553" s="61" t="s">
        <v>1542</v>
      </c>
      <c r="G9553" s="61" t="str">
        <f t="shared" si="471"/>
        <v>Jyoti Randhawa</v>
      </c>
    </row>
    <row r="9554" spans="1:7" thickBot="1">
      <c r="A9554" s="62" t="s">
        <v>2084</v>
      </c>
      <c r="B9554" s="61">
        <v>435</v>
      </c>
      <c r="C9554" s="61" t="str">
        <f t="shared" si="469"/>
        <v>No Tie</v>
      </c>
      <c r="D9554" s="63">
        <f t="shared" si="470"/>
        <v>435</v>
      </c>
      <c r="E9554" s="63">
        <v>435</v>
      </c>
      <c r="F9554" s="61" t="s">
        <v>1543</v>
      </c>
      <c r="G9554" s="61" t="str">
        <f t="shared" si="471"/>
        <v>Michio Matsumura</v>
      </c>
    </row>
    <row r="9555" spans="1:7" thickBot="1">
      <c r="A9555" s="62" t="s">
        <v>2084</v>
      </c>
      <c r="B9555" s="61">
        <v>435</v>
      </c>
      <c r="C9555" s="61" t="str">
        <f t="shared" si="469"/>
        <v>No Tie</v>
      </c>
      <c r="D9555" s="63">
        <f t="shared" si="470"/>
        <v>435</v>
      </c>
      <c r="E9555" s="63">
        <v>435</v>
      </c>
      <c r="F9555" s="61" t="s">
        <v>1544</v>
      </c>
      <c r="G9555" s="61" t="str">
        <f t="shared" si="471"/>
        <v>Tjaart van der Walt</v>
      </c>
    </row>
    <row r="9556" spans="1:7" thickBot="1">
      <c r="A9556" s="62" t="s">
        <v>2084</v>
      </c>
      <c r="B9556" s="61">
        <v>437</v>
      </c>
      <c r="C9556" s="61" t="str">
        <f t="shared" si="469"/>
        <v>No Tie</v>
      </c>
      <c r="D9556" s="63">
        <f t="shared" si="470"/>
        <v>437</v>
      </c>
      <c r="E9556" s="63">
        <v>437</v>
      </c>
      <c r="F9556" s="61" t="s">
        <v>1545</v>
      </c>
      <c r="G9556" s="61" t="str">
        <f t="shared" si="471"/>
        <v>Harold Varner III</v>
      </c>
    </row>
    <row r="9557" spans="1:7" thickBot="1">
      <c r="A9557" s="62" t="s">
        <v>2084</v>
      </c>
      <c r="B9557" s="61">
        <v>438</v>
      </c>
      <c r="C9557" s="61" t="str">
        <f t="shared" si="469"/>
        <v>No Tie</v>
      </c>
      <c r="D9557" s="63">
        <f t="shared" si="470"/>
        <v>438</v>
      </c>
      <c r="E9557" s="63">
        <v>438</v>
      </c>
      <c r="F9557" s="61" t="s">
        <v>1546</v>
      </c>
      <c r="G9557" s="61" t="str">
        <f t="shared" si="471"/>
        <v>Andrew Svoboda</v>
      </c>
    </row>
    <row r="9558" spans="1:7" thickBot="1">
      <c r="A9558" s="62" t="s">
        <v>2084</v>
      </c>
      <c r="B9558" s="61">
        <v>439</v>
      </c>
      <c r="C9558" s="61" t="str">
        <f t="shared" si="469"/>
        <v>No Tie</v>
      </c>
      <c r="D9558" s="63">
        <f t="shared" si="470"/>
        <v>439</v>
      </c>
      <c r="E9558" s="63">
        <v>439</v>
      </c>
      <c r="F9558" s="61" t="s">
        <v>1547</v>
      </c>
      <c r="G9558" s="61" t="str">
        <f t="shared" si="471"/>
        <v>Kyle Thompson</v>
      </c>
    </row>
    <row r="9559" spans="1:7" thickBot="1">
      <c r="A9559" s="62" t="s">
        <v>2084</v>
      </c>
      <c r="B9559" s="61">
        <v>441</v>
      </c>
      <c r="C9559" s="61" t="str">
        <f t="shared" si="469"/>
        <v>No Tie</v>
      </c>
      <c r="D9559" s="63">
        <f t="shared" si="470"/>
        <v>441</v>
      </c>
      <c r="E9559" s="63">
        <v>441</v>
      </c>
      <c r="F9559" s="61" t="s">
        <v>1548</v>
      </c>
      <c r="G9559" s="61" t="str">
        <f t="shared" si="471"/>
        <v>J.J. Spaun</v>
      </c>
    </row>
    <row r="9560" spans="1:7" thickBot="1">
      <c r="A9560" s="62" t="s">
        <v>2084</v>
      </c>
      <c r="B9560" s="61">
        <v>442</v>
      </c>
      <c r="C9560" s="61" t="str">
        <f t="shared" si="469"/>
        <v>No Tie</v>
      </c>
      <c r="D9560" s="63">
        <f t="shared" si="470"/>
        <v>442</v>
      </c>
      <c r="E9560" s="63">
        <v>442</v>
      </c>
      <c r="F9560" s="61" t="s">
        <v>1549</v>
      </c>
      <c r="G9560" s="61" t="str">
        <f t="shared" si="471"/>
        <v>Jung-gon Hwang</v>
      </c>
    </row>
    <row r="9561" spans="1:7" thickBot="1">
      <c r="A9561" s="62" t="s">
        <v>2084</v>
      </c>
      <c r="B9561" s="61">
        <v>443</v>
      </c>
      <c r="C9561" s="61" t="str">
        <f t="shared" si="469"/>
        <v>No Tie</v>
      </c>
      <c r="D9561" s="63">
        <f t="shared" si="470"/>
        <v>443</v>
      </c>
      <c r="E9561" s="63">
        <v>443</v>
      </c>
      <c r="F9561" s="61" t="s">
        <v>1550</v>
      </c>
      <c r="G9561" s="61" t="str">
        <f t="shared" si="471"/>
        <v>Fredrick van Rooyen</v>
      </c>
    </row>
    <row r="9562" spans="1:7" thickBot="1">
      <c r="A9562" s="62" t="s">
        <v>2084</v>
      </c>
      <c r="B9562" s="61">
        <v>444</v>
      </c>
      <c r="C9562" s="61" t="str">
        <f t="shared" si="469"/>
        <v>No Tie</v>
      </c>
      <c r="D9562" s="63">
        <f t="shared" si="470"/>
        <v>444</v>
      </c>
      <c r="E9562" s="63">
        <v>444</v>
      </c>
      <c r="F9562" s="61" t="s">
        <v>1551</v>
      </c>
      <c r="G9562" s="61" t="str">
        <f t="shared" si="471"/>
        <v>Jason Scrivener</v>
      </c>
    </row>
    <row r="9563" spans="1:7" thickBot="1">
      <c r="A9563" s="62" t="s">
        <v>2084</v>
      </c>
      <c r="B9563" s="61">
        <v>445</v>
      </c>
      <c r="C9563" s="61" t="str">
        <f t="shared" si="469"/>
        <v>No Tie</v>
      </c>
      <c r="D9563" s="63">
        <f t="shared" si="470"/>
        <v>445</v>
      </c>
      <c r="E9563" s="63">
        <v>445</v>
      </c>
      <c r="F9563" s="61" t="s">
        <v>1552</v>
      </c>
      <c r="G9563" s="61" t="str">
        <f t="shared" si="471"/>
        <v>Steve Allan</v>
      </c>
    </row>
    <row r="9564" spans="1:7" thickBot="1">
      <c r="A9564" s="62" t="s">
        <v>2084</v>
      </c>
      <c r="B9564" s="61">
        <v>446</v>
      </c>
      <c r="C9564" s="61" t="str">
        <f t="shared" si="469"/>
        <v>No Tie</v>
      </c>
      <c r="D9564" s="63">
        <f t="shared" si="470"/>
        <v>446</v>
      </c>
      <c r="E9564" s="63">
        <v>446</v>
      </c>
      <c r="F9564" s="61" t="s">
        <v>1553</v>
      </c>
      <c r="G9564" s="61" t="str">
        <f t="shared" si="471"/>
        <v>Ruaidhri McGee</v>
      </c>
    </row>
    <row r="9565" spans="1:7" thickBot="1">
      <c r="A9565" s="62" t="s">
        <v>2084</v>
      </c>
      <c r="B9565" s="61">
        <v>447</v>
      </c>
      <c r="C9565" s="61" t="str">
        <f t="shared" si="469"/>
        <v>No Tie</v>
      </c>
      <c r="D9565" s="63">
        <f t="shared" si="470"/>
        <v>447</v>
      </c>
      <c r="E9565" s="63">
        <v>447</v>
      </c>
      <c r="F9565" s="61" t="s">
        <v>1554</v>
      </c>
      <c r="G9565" s="61" t="str">
        <f t="shared" si="471"/>
        <v>Jason Palmer</v>
      </c>
    </row>
    <row r="9566" spans="1:7" thickBot="1">
      <c r="A9566" s="62" t="s">
        <v>2084</v>
      </c>
      <c r="B9566" s="61">
        <v>448</v>
      </c>
      <c r="C9566" s="61" t="str">
        <f t="shared" si="469"/>
        <v>No Tie</v>
      </c>
      <c r="D9566" s="63">
        <f t="shared" si="470"/>
        <v>448</v>
      </c>
      <c r="E9566" s="63">
        <v>448</v>
      </c>
      <c r="F9566" s="61" t="s">
        <v>624</v>
      </c>
      <c r="G9566" s="61" t="str">
        <f t="shared" si="471"/>
        <v>Jonathan Randolph</v>
      </c>
    </row>
    <row r="9567" spans="1:7" thickBot="1">
      <c r="A9567" s="62" t="s">
        <v>2084</v>
      </c>
      <c r="B9567" s="61">
        <v>449</v>
      </c>
      <c r="C9567" s="61" t="str">
        <f t="shared" si="469"/>
        <v>No Tie</v>
      </c>
      <c r="D9567" s="63">
        <f t="shared" si="470"/>
        <v>449</v>
      </c>
      <c r="E9567" s="63">
        <v>449</v>
      </c>
      <c r="F9567" s="61" t="s">
        <v>1555</v>
      </c>
      <c r="G9567" s="61" t="str">
        <f t="shared" si="471"/>
        <v>Carlos Del Moral</v>
      </c>
    </row>
    <row r="9568" spans="1:7" thickBot="1">
      <c r="A9568" s="62" t="s">
        <v>2084</v>
      </c>
      <c r="B9568" s="61">
        <v>449</v>
      </c>
      <c r="C9568" s="61" t="str">
        <f t="shared" si="469"/>
        <v>No Tie</v>
      </c>
      <c r="D9568" s="63">
        <f t="shared" si="470"/>
        <v>449</v>
      </c>
      <c r="E9568" s="63">
        <v>449</v>
      </c>
      <c r="F9568" s="61" t="s">
        <v>1556</v>
      </c>
      <c r="G9568" s="61" t="str">
        <f t="shared" si="471"/>
        <v>Rattanon Wannasrichan</v>
      </c>
    </row>
    <row r="9569" spans="1:7" thickBot="1">
      <c r="A9569" s="62" t="s">
        <v>2084</v>
      </c>
      <c r="B9569" s="61">
        <v>451</v>
      </c>
      <c r="C9569" s="61" t="str">
        <f t="shared" si="469"/>
        <v>No Tie</v>
      </c>
      <c r="D9569" s="63">
        <f t="shared" si="470"/>
        <v>451</v>
      </c>
      <c r="E9569" s="63">
        <v>451</v>
      </c>
      <c r="F9569" s="61" t="s">
        <v>1557</v>
      </c>
      <c r="G9569" s="61" t="str">
        <f t="shared" si="471"/>
        <v>Tano Goya</v>
      </c>
    </row>
    <row r="9570" spans="1:7" thickBot="1">
      <c r="A9570" s="62" t="s">
        <v>2084</v>
      </c>
      <c r="B9570" s="61">
        <v>452</v>
      </c>
      <c r="C9570" s="61" t="str">
        <f t="shared" si="469"/>
        <v>No Tie</v>
      </c>
      <c r="D9570" s="63">
        <f t="shared" si="470"/>
        <v>452</v>
      </c>
      <c r="E9570" s="63">
        <v>452</v>
      </c>
      <c r="F9570" s="61" t="s">
        <v>1558</v>
      </c>
      <c r="G9570" s="61" t="str">
        <f t="shared" si="471"/>
        <v>Scott Henry</v>
      </c>
    </row>
    <row r="9571" spans="1:7" thickBot="1">
      <c r="A9571" s="62" t="s">
        <v>2084</v>
      </c>
      <c r="B9571" s="61">
        <v>453</v>
      </c>
      <c r="C9571" s="61" t="str">
        <f t="shared" si="469"/>
        <v>No Tie</v>
      </c>
      <c r="D9571" s="63">
        <f t="shared" si="470"/>
        <v>453</v>
      </c>
      <c r="E9571" s="63">
        <v>453</v>
      </c>
      <c r="F9571" s="61" t="s">
        <v>1559</v>
      </c>
      <c r="G9571" s="61" t="str">
        <f t="shared" si="471"/>
        <v>Sam Walker</v>
      </c>
    </row>
    <row r="9572" spans="1:7" thickBot="1">
      <c r="A9572" s="62" t="s">
        <v>2084</v>
      </c>
      <c r="B9572" s="61">
        <v>455</v>
      </c>
      <c r="C9572" s="61" t="str">
        <f t="shared" si="469"/>
        <v>No Tie</v>
      </c>
      <c r="D9572" s="63">
        <f t="shared" si="470"/>
        <v>455</v>
      </c>
      <c r="E9572" s="63">
        <v>455</v>
      </c>
      <c r="F9572" s="61" t="s">
        <v>1560</v>
      </c>
      <c r="G9572" s="61" t="str">
        <f t="shared" si="471"/>
        <v>Ippei Koike</v>
      </c>
    </row>
    <row r="9573" spans="1:7" thickBot="1">
      <c r="A9573" s="62" t="s">
        <v>2084</v>
      </c>
      <c r="B9573" s="61">
        <v>456</v>
      </c>
      <c r="C9573" s="61" t="str">
        <f t="shared" si="469"/>
        <v>No Tie</v>
      </c>
      <c r="D9573" s="63">
        <f t="shared" si="470"/>
        <v>456</v>
      </c>
      <c r="E9573" s="63">
        <v>456</v>
      </c>
      <c r="F9573" s="61" t="s">
        <v>1561</v>
      </c>
      <c r="G9573" s="61" t="str">
        <f t="shared" si="471"/>
        <v>Jorge Campillo</v>
      </c>
    </row>
    <row r="9574" spans="1:7" thickBot="1">
      <c r="A9574" s="62" t="s">
        <v>2084</v>
      </c>
      <c r="B9574" s="61">
        <v>457</v>
      </c>
      <c r="C9574" s="61" t="str">
        <f t="shared" si="469"/>
        <v>No Tie</v>
      </c>
      <c r="D9574" s="63">
        <f t="shared" si="470"/>
        <v>457</v>
      </c>
      <c r="E9574" s="63">
        <v>457</v>
      </c>
      <c r="F9574" s="61" t="s">
        <v>1562</v>
      </c>
      <c r="G9574" s="61" t="str">
        <f t="shared" si="471"/>
        <v>Joel Dahmen</v>
      </c>
    </row>
    <row r="9575" spans="1:7" thickBot="1">
      <c r="A9575" s="62" t="s">
        <v>2084</v>
      </c>
      <c r="B9575" s="61">
        <v>458</v>
      </c>
      <c r="C9575" s="61" t="str">
        <f t="shared" si="469"/>
        <v>No Tie</v>
      </c>
      <c r="D9575" s="63">
        <f t="shared" si="470"/>
        <v>458</v>
      </c>
      <c r="E9575" s="63">
        <v>458</v>
      </c>
      <c r="F9575" s="61" t="s">
        <v>1563</v>
      </c>
      <c r="G9575" s="61" t="str">
        <f t="shared" si="471"/>
        <v>Yuki Inamori</v>
      </c>
    </row>
    <row r="9576" spans="1:7" thickBot="1">
      <c r="A9576" s="62" t="s">
        <v>2084</v>
      </c>
      <c r="B9576" s="61">
        <v>459</v>
      </c>
      <c r="C9576" s="61" t="str">
        <f t="shared" si="469"/>
        <v>No Tie</v>
      </c>
      <c r="D9576" s="63">
        <f t="shared" si="470"/>
        <v>459</v>
      </c>
      <c r="E9576" s="63">
        <v>459</v>
      </c>
      <c r="F9576" s="61" t="s">
        <v>1564</v>
      </c>
      <c r="G9576" s="61" t="str">
        <f t="shared" si="471"/>
        <v>Matthew Griffin</v>
      </c>
    </row>
    <row r="9577" spans="1:7" thickBot="1">
      <c r="A9577" s="62" t="s">
        <v>2084</v>
      </c>
      <c r="B9577" s="61">
        <v>460</v>
      </c>
      <c r="C9577" s="61" t="str">
        <f t="shared" si="469"/>
        <v>No Tie</v>
      </c>
      <c r="D9577" s="63">
        <f t="shared" si="470"/>
        <v>460</v>
      </c>
      <c r="E9577" s="63">
        <v>460</v>
      </c>
      <c r="F9577" s="61" t="s">
        <v>1565</v>
      </c>
      <c r="G9577" s="61" t="str">
        <f t="shared" si="471"/>
        <v>Jake Higginbottom</v>
      </c>
    </row>
    <row r="9578" spans="1:7" thickBot="1">
      <c r="A9578" s="62" t="s">
        <v>2084</v>
      </c>
      <c r="B9578" s="61">
        <v>461</v>
      </c>
      <c r="C9578" s="61" t="str">
        <f t="shared" si="469"/>
        <v>No Tie</v>
      </c>
      <c r="D9578" s="63">
        <f t="shared" si="470"/>
        <v>461</v>
      </c>
      <c r="E9578" s="63">
        <v>461</v>
      </c>
      <c r="F9578" s="61" t="s">
        <v>1566</v>
      </c>
      <c r="G9578" s="61" t="str">
        <f t="shared" si="471"/>
        <v>Daan Huizing</v>
      </c>
    </row>
    <row r="9579" spans="1:7" thickBot="1">
      <c r="A9579" s="62" t="s">
        <v>2084</v>
      </c>
      <c r="B9579" s="61">
        <v>462</v>
      </c>
      <c r="C9579" s="61" t="str">
        <f t="shared" si="469"/>
        <v>No Tie</v>
      </c>
      <c r="D9579" s="63">
        <f t="shared" si="470"/>
        <v>462</v>
      </c>
      <c r="E9579" s="63">
        <v>462</v>
      </c>
      <c r="F9579" s="61" t="s">
        <v>1567</v>
      </c>
      <c r="G9579" s="61" t="str">
        <f t="shared" si="471"/>
        <v>Atomu Shigenaga</v>
      </c>
    </row>
    <row r="9580" spans="1:7" thickBot="1">
      <c r="A9580" s="62" t="s">
        <v>2084</v>
      </c>
      <c r="B9580" s="61">
        <v>463</v>
      </c>
      <c r="C9580" s="61" t="str">
        <f t="shared" si="469"/>
        <v>No Tie</v>
      </c>
      <c r="D9580" s="63">
        <f t="shared" si="470"/>
        <v>463</v>
      </c>
      <c r="E9580" s="63">
        <v>463</v>
      </c>
      <c r="F9580" s="61" t="s">
        <v>1568</v>
      </c>
      <c r="G9580" s="61" t="str">
        <f t="shared" si="471"/>
        <v>Renato Paratore</v>
      </c>
    </row>
    <row r="9581" spans="1:7" thickBot="1">
      <c r="A9581" s="62" t="s">
        <v>2084</v>
      </c>
      <c r="B9581" s="61">
        <v>464</v>
      </c>
      <c r="C9581" s="61" t="str">
        <f t="shared" ref="C9581:C9644" si="472">IFERROR(SEARCH("T",B9581),"No Tie")</f>
        <v>No Tie</v>
      </c>
      <c r="D9581" s="63">
        <f t="shared" ref="D9581:D9644" si="473">IF(C9581="No Tie",B9581,RIGHT(B9581,LEN(B9581)-1))</f>
        <v>464</v>
      </c>
      <c r="E9581" s="63">
        <v>464</v>
      </c>
      <c r="F9581" s="61" t="s">
        <v>1569</v>
      </c>
      <c r="G9581" s="61" t="str">
        <f t="shared" ref="G9581:G9644" si="474">TRIM(SUBSTITUTE(F9581,CHAR(160),CHAR(32)))</f>
        <v>Alessandro Tadini</v>
      </c>
    </row>
    <row r="9582" spans="1:7" thickBot="1">
      <c r="A9582" s="62" t="s">
        <v>2084</v>
      </c>
      <c r="B9582" s="61">
        <v>465</v>
      </c>
      <c r="C9582" s="61" t="str">
        <f t="shared" si="472"/>
        <v>No Tie</v>
      </c>
      <c r="D9582" s="63">
        <f t="shared" si="473"/>
        <v>465</v>
      </c>
      <c r="E9582" s="63">
        <v>465</v>
      </c>
      <c r="F9582" s="61" t="s">
        <v>1570</v>
      </c>
      <c r="G9582" s="61" t="str">
        <f t="shared" si="474"/>
        <v>Jbe' Kruger</v>
      </c>
    </row>
    <row r="9583" spans="1:7" thickBot="1">
      <c r="A9583" s="62" t="s">
        <v>2084</v>
      </c>
      <c r="B9583" s="61">
        <v>466</v>
      </c>
      <c r="C9583" s="61" t="str">
        <f t="shared" si="472"/>
        <v>No Tie</v>
      </c>
      <c r="D9583" s="63">
        <f t="shared" si="473"/>
        <v>466</v>
      </c>
      <c r="E9583" s="63">
        <v>466</v>
      </c>
      <c r="F9583" s="61" t="s">
        <v>1571</v>
      </c>
      <c r="G9583" s="61" t="str">
        <f t="shared" si="474"/>
        <v>James Nitties</v>
      </c>
    </row>
    <row r="9584" spans="1:7" thickBot="1">
      <c r="A9584" s="62" t="s">
        <v>2084</v>
      </c>
      <c r="B9584" s="61">
        <v>467</v>
      </c>
      <c r="C9584" s="61" t="str">
        <f t="shared" si="472"/>
        <v>No Tie</v>
      </c>
      <c r="D9584" s="63">
        <f t="shared" si="473"/>
        <v>467</v>
      </c>
      <c r="E9584" s="63">
        <v>467</v>
      </c>
      <c r="F9584" s="61" t="s">
        <v>1572</v>
      </c>
      <c r="G9584" s="61" t="str">
        <f t="shared" si="474"/>
        <v>Jeff Winther</v>
      </c>
    </row>
    <row r="9585" spans="1:7" thickBot="1">
      <c r="A9585" s="62" t="s">
        <v>2084</v>
      </c>
      <c r="B9585" s="61">
        <v>468</v>
      </c>
      <c r="C9585" s="61" t="str">
        <f t="shared" si="472"/>
        <v>No Tie</v>
      </c>
      <c r="D9585" s="63">
        <f t="shared" si="473"/>
        <v>468</v>
      </c>
      <c r="E9585" s="63">
        <v>468</v>
      </c>
      <c r="F9585" s="61" t="s">
        <v>1573</v>
      </c>
      <c r="G9585" s="61" t="str">
        <f t="shared" si="474"/>
        <v>Tom Lewis</v>
      </c>
    </row>
    <row r="9586" spans="1:7" thickBot="1">
      <c r="A9586" s="62" t="s">
        <v>2084</v>
      </c>
      <c r="B9586" s="61">
        <v>469</v>
      </c>
      <c r="C9586" s="61" t="str">
        <f t="shared" si="472"/>
        <v>No Tie</v>
      </c>
      <c r="D9586" s="63">
        <f t="shared" si="473"/>
        <v>469</v>
      </c>
      <c r="E9586" s="63">
        <v>469</v>
      </c>
      <c r="F9586" s="61" t="s">
        <v>1574</v>
      </c>
      <c r="G9586" s="61" t="str">
        <f t="shared" si="474"/>
        <v>Brett Stegmaier</v>
      </c>
    </row>
    <row r="9587" spans="1:7" thickBot="1">
      <c r="A9587" s="62" t="s">
        <v>2084</v>
      </c>
      <c r="B9587" s="61">
        <v>470</v>
      </c>
      <c r="C9587" s="61" t="str">
        <f t="shared" si="472"/>
        <v>No Tie</v>
      </c>
      <c r="D9587" s="63">
        <f t="shared" si="473"/>
        <v>470</v>
      </c>
      <c r="E9587" s="63">
        <v>470</v>
      </c>
      <c r="F9587" s="61" t="s">
        <v>1575</v>
      </c>
      <c r="G9587" s="61" t="str">
        <f t="shared" si="474"/>
        <v>Arie Ahmad Irawan</v>
      </c>
    </row>
    <row r="9588" spans="1:7" thickBot="1">
      <c r="A9588" s="62" t="s">
        <v>2084</v>
      </c>
      <c r="B9588" s="61">
        <v>470</v>
      </c>
      <c r="C9588" s="61" t="str">
        <f t="shared" si="472"/>
        <v>No Tie</v>
      </c>
      <c r="D9588" s="63">
        <f t="shared" si="473"/>
        <v>470</v>
      </c>
      <c r="E9588" s="63">
        <v>470</v>
      </c>
      <c r="F9588" s="61" t="s">
        <v>1576</v>
      </c>
      <c r="G9588" s="61" t="str">
        <f t="shared" si="474"/>
        <v>PH McIntyre</v>
      </c>
    </row>
    <row r="9589" spans="1:7" thickBot="1">
      <c r="A9589" s="62" t="s">
        <v>2084</v>
      </c>
      <c r="B9589" s="61">
        <v>472</v>
      </c>
      <c r="C9589" s="61" t="str">
        <f t="shared" si="472"/>
        <v>No Tie</v>
      </c>
      <c r="D9589" s="63">
        <f t="shared" si="473"/>
        <v>472</v>
      </c>
      <c r="E9589" s="63">
        <v>472</v>
      </c>
      <c r="F9589" s="61" t="s">
        <v>1577</v>
      </c>
      <c r="G9589" s="61" t="str">
        <f t="shared" si="474"/>
        <v>John Merrick</v>
      </c>
    </row>
    <row r="9590" spans="1:7" thickBot="1">
      <c r="A9590" s="62" t="s">
        <v>2084</v>
      </c>
      <c r="B9590" s="61">
        <v>473</v>
      </c>
      <c r="C9590" s="61" t="str">
        <f t="shared" si="472"/>
        <v>No Tie</v>
      </c>
      <c r="D9590" s="63">
        <f t="shared" si="473"/>
        <v>473</v>
      </c>
      <c r="E9590" s="63">
        <v>473</v>
      </c>
      <c r="F9590" s="61" t="s">
        <v>1578</v>
      </c>
      <c r="G9590" s="61" t="str">
        <f t="shared" si="474"/>
        <v>Sam Hutsby</v>
      </c>
    </row>
    <row r="9591" spans="1:7" thickBot="1">
      <c r="A9591" s="62" t="s">
        <v>2084</v>
      </c>
      <c r="B9591" s="61">
        <v>474</v>
      </c>
      <c r="C9591" s="61" t="str">
        <f t="shared" si="472"/>
        <v>No Tie</v>
      </c>
      <c r="D9591" s="63">
        <f t="shared" si="473"/>
        <v>474</v>
      </c>
      <c r="E9591" s="63">
        <v>474</v>
      </c>
      <c r="F9591" s="61" t="s">
        <v>1579</v>
      </c>
      <c r="G9591" s="61" t="str">
        <f t="shared" si="474"/>
        <v>Ulrich Van den Berg</v>
      </c>
    </row>
    <row r="9592" spans="1:7" thickBot="1">
      <c r="A9592" s="62" t="s">
        <v>2084</v>
      </c>
      <c r="B9592" s="61">
        <v>475</v>
      </c>
      <c r="C9592" s="61" t="str">
        <f t="shared" si="472"/>
        <v>No Tie</v>
      </c>
      <c r="D9592" s="63">
        <f t="shared" si="473"/>
        <v>475</v>
      </c>
      <c r="E9592" s="63">
        <v>475</v>
      </c>
      <c r="F9592" s="61" t="s">
        <v>1580</v>
      </c>
      <c r="G9592" s="61" t="str">
        <f t="shared" si="474"/>
        <v>Jake Roos</v>
      </c>
    </row>
    <row r="9593" spans="1:7" thickBot="1">
      <c r="A9593" s="62" t="s">
        <v>2084</v>
      </c>
      <c r="B9593" s="61">
        <v>476</v>
      </c>
      <c r="C9593" s="61" t="str">
        <f t="shared" si="472"/>
        <v>No Tie</v>
      </c>
      <c r="D9593" s="63">
        <f t="shared" si="473"/>
        <v>476</v>
      </c>
      <c r="E9593" s="63">
        <v>476</v>
      </c>
      <c r="F9593" s="61" t="s">
        <v>1581</v>
      </c>
      <c r="G9593" s="61" t="str">
        <f t="shared" si="474"/>
        <v>Mithun Perera</v>
      </c>
    </row>
    <row r="9594" spans="1:7" thickBot="1">
      <c r="A9594" s="62" t="s">
        <v>2084</v>
      </c>
      <c r="B9594" s="61">
        <v>477</v>
      </c>
      <c r="C9594" s="61" t="str">
        <f t="shared" si="472"/>
        <v>No Tie</v>
      </c>
      <c r="D9594" s="63">
        <f t="shared" si="473"/>
        <v>477</v>
      </c>
      <c r="E9594" s="63">
        <v>477</v>
      </c>
      <c r="F9594" s="61" t="s">
        <v>1582</v>
      </c>
      <c r="G9594" s="61" t="str">
        <f t="shared" si="474"/>
        <v>Bjorn Akesson</v>
      </c>
    </row>
    <row r="9595" spans="1:7" thickBot="1">
      <c r="A9595" s="62" t="s">
        <v>2084</v>
      </c>
      <c r="B9595" s="61">
        <v>478</v>
      </c>
      <c r="C9595" s="61" t="str">
        <f t="shared" si="472"/>
        <v>No Tie</v>
      </c>
      <c r="D9595" s="63">
        <f t="shared" si="473"/>
        <v>478</v>
      </c>
      <c r="E9595" s="63">
        <v>478</v>
      </c>
      <c r="F9595" s="61" t="s">
        <v>1583</v>
      </c>
      <c r="G9595" s="61" t="str">
        <f t="shared" si="474"/>
        <v>Carlos Pigem</v>
      </c>
    </row>
    <row r="9596" spans="1:7" thickBot="1">
      <c r="A9596" s="62" t="s">
        <v>2084</v>
      </c>
      <c r="B9596" s="61">
        <v>479</v>
      </c>
      <c r="C9596" s="61" t="str">
        <f t="shared" si="472"/>
        <v>No Tie</v>
      </c>
      <c r="D9596" s="63">
        <f t="shared" si="473"/>
        <v>479</v>
      </c>
      <c r="E9596" s="63">
        <v>479</v>
      </c>
      <c r="F9596" s="61" t="s">
        <v>1584</v>
      </c>
      <c r="G9596" s="61" t="str">
        <f t="shared" si="474"/>
        <v>Matthew Baldwin</v>
      </c>
    </row>
    <row r="9597" spans="1:7" thickBot="1">
      <c r="A9597" s="62" t="s">
        <v>2084</v>
      </c>
      <c r="B9597" s="61">
        <v>479</v>
      </c>
      <c r="C9597" s="61" t="str">
        <f t="shared" si="472"/>
        <v>No Tie</v>
      </c>
      <c r="D9597" s="63">
        <f t="shared" si="473"/>
        <v>479</v>
      </c>
      <c r="E9597" s="63">
        <v>479</v>
      </c>
      <c r="F9597" s="61" t="s">
        <v>1585</v>
      </c>
      <c r="G9597" s="61" t="str">
        <f t="shared" si="474"/>
        <v>Rhys West</v>
      </c>
    </row>
    <row r="9598" spans="1:7" thickBot="1">
      <c r="A9598" s="62" t="s">
        <v>2084</v>
      </c>
      <c r="B9598" s="61">
        <v>481</v>
      </c>
      <c r="C9598" s="61" t="str">
        <f t="shared" si="472"/>
        <v>No Tie</v>
      </c>
      <c r="D9598" s="63">
        <f t="shared" si="473"/>
        <v>481</v>
      </c>
      <c r="E9598" s="63">
        <v>481</v>
      </c>
      <c r="F9598" s="61" t="s">
        <v>1586</v>
      </c>
      <c r="G9598" s="61" t="str">
        <f t="shared" si="474"/>
        <v>Chris Doak</v>
      </c>
    </row>
    <row r="9599" spans="1:7" thickBot="1">
      <c r="A9599" s="62" t="s">
        <v>2084</v>
      </c>
      <c r="B9599" s="61">
        <v>482</v>
      </c>
      <c r="C9599" s="61" t="str">
        <f t="shared" si="472"/>
        <v>No Tie</v>
      </c>
      <c r="D9599" s="63">
        <f t="shared" si="473"/>
        <v>482</v>
      </c>
      <c r="E9599" s="63">
        <v>482</v>
      </c>
      <c r="F9599" s="61" t="s">
        <v>1587</v>
      </c>
      <c r="G9599" s="61" t="str">
        <f t="shared" si="474"/>
        <v>Wen-Tang Lin</v>
      </c>
    </row>
    <row r="9600" spans="1:7" thickBot="1">
      <c r="A9600" s="62" t="s">
        <v>2084</v>
      </c>
      <c r="B9600" s="61">
        <v>483</v>
      </c>
      <c r="C9600" s="61" t="str">
        <f t="shared" si="472"/>
        <v>No Tie</v>
      </c>
      <c r="D9600" s="63">
        <f t="shared" si="473"/>
        <v>483</v>
      </c>
      <c r="E9600" s="63">
        <v>483</v>
      </c>
      <c r="F9600" s="61" t="s">
        <v>1588</v>
      </c>
      <c r="G9600" s="61" t="str">
        <f t="shared" si="474"/>
        <v>Mads Sogaard</v>
      </c>
    </row>
    <row r="9601" spans="1:7" thickBot="1">
      <c r="A9601" s="62" t="s">
        <v>2084</v>
      </c>
      <c r="B9601" s="61">
        <v>484</v>
      </c>
      <c r="C9601" s="61" t="str">
        <f t="shared" si="472"/>
        <v>No Tie</v>
      </c>
      <c r="D9601" s="63">
        <f t="shared" si="473"/>
        <v>484</v>
      </c>
      <c r="E9601" s="63">
        <v>484</v>
      </c>
      <c r="F9601" s="61" t="s">
        <v>1589</v>
      </c>
      <c r="G9601" s="61" t="str">
        <f t="shared" si="474"/>
        <v>Tommy Cocha</v>
      </c>
    </row>
    <row r="9602" spans="1:7" thickBot="1">
      <c r="A9602" s="62" t="s">
        <v>2084</v>
      </c>
      <c r="B9602" s="61">
        <v>485</v>
      </c>
      <c r="C9602" s="61" t="str">
        <f t="shared" si="472"/>
        <v>No Tie</v>
      </c>
      <c r="D9602" s="63">
        <f t="shared" si="473"/>
        <v>485</v>
      </c>
      <c r="E9602" s="63">
        <v>485</v>
      </c>
      <c r="F9602" s="61" t="s">
        <v>1590</v>
      </c>
      <c r="G9602" s="61" t="str">
        <f t="shared" si="474"/>
        <v>Julian Etulain</v>
      </c>
    </row>
    <row r="9603" spans="1:7" thickBot="1">
      <c r="A9603" s="62" t="s">
        <v>2084</v>
      </c>
      <c r="B9603" s="61">
        <v>486</v>
      </c>
      <c r="C9603" s="61" t="str">
        <f t="shared" si="472"/>
        <v>No Tie</v>
      </c>
      <c r="D9603" s="63">
        <f t="shared" si="473"/>
        <v>486</v>
      </c>
      <c r="E9603" s="63">
        <v>486</v>
      </c>
      <c r="F9603" s="61" t="s">
        <v>1591</v>
      </c>
      <c r="G9603" s="61" t="str">
        <f t="shared" si="474"/>
        <v>Miguel Angel Carballo</v>
      </c>
    </row>
    <row r="9604" spans="1:7" thickBot="1">
      <c r="A9604" s="62" t="s">
        <v>2084</v>
      </c>
      <c r="B9604" s="61">
        <v>487</v>
      </c>
      <c r="C9604" s="61" t="str">
        <f t="shared" si="472"/>
        <v>No Tie</v>
      </c>
      <c r="D9604" s="63">
        <f t="shared" si="473"/>
        <v>487</v>
      </c>
      <c r="E9604" s="63">
        <v>487</v>
      </c>
      <c r="F9604" s="61" t="s">
        <v>1592</v>
      </c>
      <c r="G9604" s="61" t="str">
        <f t="shared" si="474"/>
        <v>Jorge Fernandez-Valdes</v>
      </c>
    </row>
    <row r="9605" spans="1:7" thickBot="1">
      <c r="A9605" s="62" t="s">
        <v>2084</v>
      </c>
      <c r="B9605" s="61">
        <v>488</v>
      </c>
      <c r="C9605" s="61" t="str">
        <f t="shared" si="472"/>
        <v>No Tie</v>
      </c>
      <c r="D9605" s="63">
        <f t="shared" si="473"/>
        <v>488</v>
      </c>
      <c r="E9605" s="63">
        <v>488</v>
      </c>
      <c r="F9605" s="61" t="s">
        <v>1593</v>
      </c>
      <c r="G9605" s="61" t="str">
        <f t="shared" si="474"/>
        <v>Bernard Ritthammer</v>
      </c>
    </row>
    <row r="9606" spans="1:7" thickBot="1">
      <c r="A9606" s="62" t="s">
        <v>2084</v>
      </c>
      <c r="B9606" s="61">
        <v>489</v>
      </c>
      <c r="C9606" s="61" t="str">
        <f t="shared" si="472"/>
        <v>No Tie</v>
      </c>
      <c r="D9606" s="63">
        <f t="shared" si="473"/>
        <v>489</v>
      </c>
      <c r="E9606" s="63">
        <v>489</v>
      </c>
      <c r="F9606" s="61" t="s">
        <v>1594</v>
      </c>
      <c r="G9606" s="61" t="str">
        <f t="shared" si="474"/>
        <v>James Heath</v>
      </c>
    </row>
    <row r="9607" spans="1:7" thickBot="1">
      <c r="A9607" s="62" t="s">
        <v>2084</v>
      </c>
      <c r="B9607" s="61">
        <v>490</v>
      </c>
      <c r="C9607" s="61" t="str">
        <f t="shared" si="472"/>
        <v>No Tie</v>
      </c>
      <c r="D9607" s="63">
        <f t="shared" si="473"/>
        <v>490</v>
      </c>
      <c r="E9607" s="63">
        <v>490</v>
      </c>
      <c r="F9607" s="61" t="s">
        <v>1595</v>
      </c>
      <c r="G9607" s="61" t="str">
        <f t="shared" si="474"/>
        <v>Eugene Wong</v>
      </c>
    </row>
    <row r="9608" spans="1:7" thickBot="1">
      <c r="A9608" s="62" t="s">
        <v>2084</v>
      </c>
      <c r="B9608" s="61">
        <v>492</v>
      </c>
      <c r="C9608" s="61" t="str">
        <f t="shared" si="472"/>
        <v>No Tie</v>
      </c>
      <c r="D9608" s="63">
        <f t="shared" si="473"/>
        <v>492</v>
      </c>
      <c r="E9608" s="63">
        <v>492</v>
      </c>
      <c r="F9608" s="61" t="s">
        <v>1596</v>
      </c>
      <c r="G9608" s="61" t="str">
        <f t="shared" si="474"/>
        <v>Rodolfo Cazaubon</v>
      </c>
    </row>
    <row r="9609" spans="1:7" thickBot="1">
      <c r="A9609" s="62" t="s">
        <v>2084</v>
      </c>
      <c r="B9609" s="61">
        <v>493</v>
      </c>
      <c r="C9609" s="61" t="str">
        <f t="shared" si="472"/>
        <v>No Tie</v>
      </c>
      <c r="D9609" s="63">
        <f t="shared" si="473"/>
        <v>493</v>
      </c>
      <c r="E9609" s="63">
        <v>493</v>
      </c>
      <c r="F9609" s="61" t="s">
        <v>1597</v>
      </c>
      <c r="G9609" s="61" t="str">
        <f t="shared" si="474"/>
        <v>Kevin Phelan</v>
      </c>
    </row>
    <row r="9610" spans="1:7" thickBot="1">
      <c r="A9610" s="62" t="s">
        <v>2084</v>
      </c>
      <c r="B9610" s="61">
        <v>494</v>
      </c>
      <c r="C9610" s="61" t="str">
        <f t="shared" si="472"/>
        <v>No Tie</v>
      </c>
      <c r="D9610" s="63">
        <f t="shared" si="473"/>
        <v>494</v>
      </c>
      <c r="E9610" s="63">
        <v>494</v>
      </c>
      <c r="F9610" s="61" t="s">
        <v>676</v>
      </c>
      <c r="G9610" s="61" t="str">
        <f t="shared" si="474"/>
        <v>Andrew Putnam</v>
      </c>
    </row>
    <row r="9611" spans="1:7" thickBot="1">
      <c r="A9611" s="62" t="s">
        <v>2084</v>
      </c>
      <c r="B9611" s="61">
        <v>495</v>
      </c>
      <c r="C9611" s="61" t="str">
        <f t="shared" si="472"/>
        <v>No Tie</v>
      </c>
      <c r="D9611" s="63">
        <f t="shared" si="473"/>
        <v>495</v>
      </c>
      <c r="E9611" s="63">
        <v>495</v>
      </c>
      <c r="F9611" s="61" t="s">
        <v>1598</v>
      </c>
      <c r="G9611" s="61" t="str">
        <f t="shared" si="474"/>
        <v>Zack Sucher</v>
      </c>
    </row>
    <row r="9612" spans="1:7" thickBot="1">
      <c r="A9612" s="62" t="s">
        <v>2084</v>
      </c>
      <c r="B9612" s="61">
        <v>496</v>
      </c>
      <c r="C9612" s="61" t="str">
        <f t="shared" si="472"/>
        <v>No Tie</v>
      </c>
      <c r="D9612" s="63">
        <f t="shared" si="473"/>
        <v>496</v>
      </c>
      <c r="E9612" s="63">
        <v>496</v>
      </c>
      <c r="F9612" s="61" t="s">
        <v>1599</v>
      </c>
      <c r="G9612" s="61" t="str">
        <f t="shared" si="474"/>
        <v>Tim Herron</v>
      </c>
    </row>
    <row r="9613" spans="1:7" thickBot="1">
      <c r="A9613" s="62" t="s">
        <v>2084</v>
      </c>
      <c r="B9613" s="61">
        <v>497</v>
      </c>
      <c r="C9613" s="61" t="str">
        <f t="shared" si="472"/>
        <v>No Tie</v>
      </c>
      <c r="D9613" s="63">
        <f t="shared" si="473"/>
        <v>497</v>
      </c>
      <c r="E9613" s="63">
        <v>497</v>
      </c>
      <c r="F9613" s="61" t="s">
        <v>1600</v>
      </c>
      <c r="G9613" s="61" t="str">
        <f t="shared" si="474"/>
        <v>Darius Van Driel</v>
      </c>
    </row>
    <row r="9614" spans="1:7" thickBot="1">
      <c r="A9614" s="62" t="s">
        <v>2084</v>
      </c>
      <c r="B9614" s="61">
        <v>498</v>
      </c>
      <c r="C9614" s="61" t="str">
        <f t="shared" si="472"/>
        <v>No Tie</v>
      </c>
      <c r="D9614" s="63">
        <f t="shared" si="473"/>
        <v>498</v>
      </c>
      <c r="E9614" s="63">
        <v>498</v>
      </c>
      <c r="F9614" s="61" t="s">
        <v>1601</v>
      </c>
      <c r="G9614" s="61" t="str">
        <f t="shared" si="474"/>
        <v>Matthew Nixon</v>
      </c>
    </row>
    <row r="9615" spans="1:7" thickBot="1">
      <c r="A9615" s="62" t="s">
        <v>2084</v>
      </c>
      <c r="B9615" s="61">
        <v>499</v>
      </c>
      <c r="C9615" s="61" t="str">
        <f t="shared" si="472"/>
        <v>No Tie</v>
      </c>
      <c r="D9615" s="63">
        <f t="shared" si="473"/>
        <v>499</v>
      </c>
      <c r="E9615" s="63">
        <v>499</v>
      </c>
      <c r="F9615" s="61" t="s">
        <v>1602</v>
      </c>
      <c r="G9615" s="61" t="str">
        <f t="shared" si="474"/>
        <v>Oliver Farr</v>
      </c>
    </row>
    <row r="9616" spans="1:7" thickBot="1">
      <c r="A9616" s="62" t="s">
        <v>2084</v>
      </c>
      <c r="B9616" s="61">
        <v>500</v>
      </c>
      <c r="C9616" s="61" t="str">
        <f t="shared" si="472"/>
        <v>No Tie</v>
      </c>
      <c r="D9616" s="63">
        <f t="shared" si="473"/>
        <v>500</v>
      </c>
      <c r="E9616" s="63">
        <v>500</v>
      </c>
      <c r="F9616" s="61" t="s">
        <v>1603</v>
      </c>
      <c r="G9616" s="61" t="str">
        <f t="shared" si="474"/>
        <v>Ki-Tack Kwon</v>
      </c>
    </row>
    <row r="9617" spans="1:7" thickBot="1">
      <c r="A9617" s="62" t="s">
        <v>2084</v>
      </c>
      <c r="B9617" s="61">
        <v>501</v>
      </c>
      <c r="C9617" s="61" t="str">
        <f t="shared" si="472"/>
        <v>No Tie</v>
      </c>
      <c r="D9617" s="63">
        <f t="shared" si="473"/>
        <v>501</v>
      </c>
      <c r="E9617" s="63">
        <v>501</v>
      </c>
      <c r="F9617" s="61" t="s">
        <v>1604</v>
      </c>
      <c r="G9617" s="61" t="str">
        <f t="shared" si="474"/>
        <v>Sean Riordan</v>
      </c>
    </row>
    <row r="9618" spans="1:7" thickBot="1">
      <c r="A9618" s="62" t="s">
        <v>2084</v>
      </c>
      <c r="B9618" s="61">
        <v>502</v>
      </c>
      <c r="C9618" s="61" t="str">
        <f t="shared" si="472"/>
        <v>No Tie</v>
      </c>
      <c r="D9618" s="63">
        <f t="shared" si="473"/>
        <v>502</v>
      </c>
      <c r="E9618" s="63">
        <v>502</v>
      </c>
      <c r="F9618" s="61" t="s">
        <v>658</v>
      </c>
      <c r="G9618" s="61" t="str">
        <f t="shared" si="474"/>
        <v>Robert Allenby</v>
      </c>
    </row>
    <row r="9619" spans="1:7" thickBot="1">
      <c r="A9619" s="62" t="s">
        <v>2084</v>
      </c>
      <c r="B9619" s="61">
        <v>503</v>
      </c>
      <c r="C9619" s="61" t="str">
        <f t="shared" si="472"/>
        <v>No Tie</v>
      </c>
      <c r="D9619" s="63">
        <f t="shared" si="473"/>
        <v>503</v>
      </c>
      <c r="E9619" s="63">
        <v>503</v>
      </c>
      <c r="F9619" s="61" t="s">
        <v>1605</v>
      </c>
      <c r="G9619" s="61" t="str">
        <f t="shared" si="474"/>
        <v>Pedro Oriol</v>
      </c>
    </row>
    <row r="9620" spans="1:7" thickBot="1">
      <c r="A9620" s="62" t="s">
        <v>2084</v>
      </c>
      <c r="B9620" s="61">
        <v>504</v>
      </c>
      <c r="C9620" s="61" t="str">
        <f t="shared" si="472"/>
        <v>No Tie</v>
      </c>
      <c r="D9620" s="63">
        <f t="shared" si="473"/>
        <v>504</v>
      </c>
      <c r="E9620" s="63">
        <v>504</v>
      </c>
      <c r="F9620" s="61" t="s">
        <v>1606</v>
      </c>
      <c r="G9620" s="61" t="str">
        <f t="shared" si="474"/>
        <v>Travis Bertoni</v>
      </c>
    </row>
    <row r="9621" spans="1:7" thickBot="1">
      <c r="A9621" s="62" t="s">
        <v>2084</v>
      </c>
      <c r="B9621" s="61">
        <v>505</v>
      </c>
      <c r="C9621" s="61" t="str">
        <f t="shared" si="472"/>
        <v>No Tie</v>
      </c>
      <c r="D9621" s="63">
        <f t="shared" si="473"/>
        <v>505</v>
      </c>
      <c r="E9621" s="63">
        <v>505</v>
      </c>
      <c r="F9621" s="61" t="s">
        <v>1607</v>
      </c>
      <c r="G9621" s="61" t="str">
        <f t="shared" si="474"/>
        <v>Matteo Manassero</v>
      </c>
    </row>
    <row r="9622" spans="1:7" thickBot="1">
      <c r="A9622" s="62" t="s">
        <v>2084</v>
      </c>
      <c r="B9622" s="61">
        <v>506</v>
      </c>
      <c r="C9622" s="61" t="str">
        <f t="shared" si="472"/>
        <v>No Tie</v>
      </c>
      <c r="D9622" s="63">
        <f t="shared" si="473"/>
        <v>506</v>
      </c>
      <c r="E9622" s="63">
        <v>506</v>
      </c>
      <c r="F9622" s="61" t="s">
        <v>1608</v>
      </c>
      <c r="G9622" s="61" t="str">
        <f t="shared" si="474"/>
        <v>Rahil Gangjee</v>
      </c>
    </row>
    <row r="9623" spans="1:7" thickBot="1">
      <c r="A9623" s="62" t="s">
        <v>2084</v>
      </c>
      <c r="B9623" s="61">
        <v>507</v>
      </c>
      <c r="C9623" s="61" t="str">
        <f t="shared" si="472"/>
        <v>No Tie</v>
      </c>
      <c r="D9623" s="63">
        <f t="shared" si="473"/>
        <v>507</v>
      </c>
      <c r="E9623" s="63">
        <v>507</v>
      </c>
      <c r="F9623" s="61" t="s">
        <v>1609</v>
      </c>
      <c r="G9623" s="61" t="str">
        <f t="shared" si="474"/>
        <v>Andrew Landry</v>
      </c>
    </row>
    <row r="9624" spans="1:7" thickBot="1">
      <c r="A9624" s="62" t="s">
        <v>2084</v>
      </c>
      <c r="B9624" s="61">
        <v>508</v>
      </c>
      <c r="C9624" s="61" t="str">
        <f t="shared" si="472"/>
        <v>No Tie</v>
      </c>
      <c r="D9624" s="63">
        <f t="shared" si="473"/>
        <v>508</v>
      </c>
      <c r="E9624" s="63">
        <v>508</v>
      </c>
      <c r="F9624" s="61" t="s">
        <v>1610</v>
      </c>
      <c r="G9624" s="61" t="str">
        <f t="shared" si="474"/>
        <v>Josh Younger</v>
      </c>
    </row>
    <row r="9625" spans="1:7" thickBot="1">
      <c r="A9625" s="62" t="s">
        <v>2084</v>
      </c>
      <c r="B9625" s="61">
        <v>509</v>
      </c>
      <c r="C9625" s="61" t="str">
        <f t="shared" si="472"/>
        <v>No Tie</v>
      </c>
      <c r="D9625" s="63">
        <f t="shared" si="473"/>
        <v>509</v>
      </c>
      <c r="E9625" s="63">
        <v>509</v>
      </c>
      <c r="F9625" s="61" t="s">
        <v>1611</v>
      </c>
      <c r="G9625" s="61" t="str">
        <f t="shared" si="474"/>
        <v>Jason Knutzon</v>
      </c>
    </row>
    <row r="9626" spans="1:7" thickBot="1">
      <c r="A9626" s="62" t="s">
        <v>2084</v>
      </c>
      <c r="B9626" s="61">
        <v>510</v>
      </c>
      <c r="C9626" s="61" t="str">
        <f t="shared" si="472"/>
        <v>No Tie</v>
      </c>
      <c r="D9626" s="63">
        <f t="shared" si="473"/>
        <v>510</v>
      </c>
      <c r="E9626" s="63">
        <v>510</v>
      </c>
      <c r="F9626" s="61" t="s">
        <v>1612</v>
      </c>
      <c r="G9626" s="61" t="str">
        <f t="shared" si="474"/>
        <v>S.K. Ho</v>
      </c>
    </row>
    <row r="9627" spans="1:7" thickBot="1">
      <c r="A9627" s="62" t="s">
        <v>2084</v>
      </c>
      <c r="B9627" s="61">
        <v>511</v>
      </c>
      <c r="C9627" s="61" t="str">
        <f t="shared" si="472"/>
        <v>No Tie</v>
      </c>
      <c r="D9627" s="63">
        <f t="shared" si="473"/>
        <v>511</v>
      </c>
      <c r="E9627" s="63">
        <v>511</v>
      </c>
      <c r="F9627" s="61" t="s">
        <v>1613</v>
      </c>
      <c r="G9627" s="61" t="str">
        <f t="shared" si="474"/>
        <v>Arjun Atwal</v>
      </c>
    </row>
    <row r="9628" spans="1:7" thickBot="1">
      <c r="A9628" s="62" t="s">
        <v>2084</v>
      </c>
      <c r="B9628" s="61">
        <v>512</v>
      </c>
      <c r="C9628" s="61" t="str">
        <f t="shared" si="472"/>
        <v>No Tie</v>
      </c>
      <c r="D9628" s="63">
        <f t="shared" si="473"/>
        <v>512</v>
      </c>
      <c r="E9628" s="63">
        <v>512</v>
      </c>
      <c r="F9628" s="61" t="s">
        <v>769</v>
      </c>
      <c r="G9628" s="61" t="str">
        <f t="shared" si="474"/>
        <v>Aaron Watkins</v>
      </c>
    </row>
    <row r="9629" spans="1:7" thickBot="1">
      <c r="A9629" s="62" t="s">
        <v>2084</v>
      </c>
      <c r="B9629" s="61">
        <v>513</v>
      </c>
      <c r="C9629" s="61" t="str">
        <f t="shared" si="472"/>
        <v>No Tie</v>
      </c>
      <c r="D9629" s="63">
        <f t="shared" si="473"/>
        <v>513</v>
      </c>
      <c r="E9629" s="63">
        <v>513</v>
      </c>
      <c r="F9629" s="61" t="s">
        <v>1614</v>
      </c>
      <c r="G9629" s="61" t="str">
        <f t="shared" si="474"/>
        <v>Shiv Kapur</v>
      </c>
    </row>
    <row r="9630" spans="1:7" thickBot="1">
      <c r="A9630" s="62" t="s">
        <v>2084</v>
      </c>
      <c r="B9630" s="61">
        <v>514</v>
      </c>
      <c r="C9630" s="61" t="str">
        <f t="shared" si="472"/>
        <v>No Tie</v>
      </c>
      <c r="D9630" s="63">
        <f t="shared" si="473"/>
        <v>514</v>
      </c>
      <c r="E9630" s="63">
        <v>514</v>
      </c>
      <c r="F9630" s="61" t="s">
        <v>1615</v>
      </c>
      <c r="G9630" s="61" t="str">
        <f t="shared" si="474"/>
        <v>Satoshi Tomiyama</v>
      </c>
    </row>
    <row r="9631" spans="1:7" thickBot="1">
      <c r="A9631" s="62" t="s">
        <v>2084</v>
      </c>
      <c r="B9631" s="61">
        <v>515</v>
      </c>
      <c r="C9631" s="61" t="str">
        <f t="shared" si="472"/>
        <v>No Tie</v>
      </c>
      <c r="D9631" s="63">
        <f t="shared" si="473"/>
        <v>515</v>
      </c>
      <c r="E9631" s="63">
        <v>515</v>
      </c>
      <c r="F9631" s="61" t="s">
        <v>717</v>
      </c>
      <c r="G9631" s="61" t="str">
        <f t="shared" si="474"/>
        <v>Tommy Gainey</v>
      </c>
    </row>
    <row r="9632" spans="1:7" thickBot="1">
      <c r="A9632" s="62" t="s">
        <v>2084</v>
      </c>
      <c r="B9632" s="61">
        <v>516</v>
      </c>
      <c r="C9632" s="61" t="str">
        <f t="shared" si="472"/>
        <v>No Tie</v>
      </c>
      <c r="D9632" s="63">
        <f t="shared" si="473"/>
        <v>516</v>
      </c>
      <c r="E9632" s="63">
        <v>516</v>
      </c>
      <c r="F9632" s="61" t="s">
        <v>1616</v>
      </c>
      <c r="G9632" s="61" t="str">
        <f t="shared" si="474"/>
        <v>Jordan Zunic</v>
      </c>
    </row>
    <row r="9633" spans="1:7" thickBot="1">
      <c r="A9633" s="62" t="s">
        <v>2084</v>
      </c>
      <c r="B9633" s="61">
        <v>517</v>
      </c>
      <c r="C9633" s="61" t="str">
        <f t="shared" si="472"/>
        <v>No Tie</v>
      </c>
      <c r="D9633" s="63">
        <f t="shared" si="473"/>
        <v>517</v>
      </c>
      <c r="E9633" s="63">
        <v>517</v>
      </c>
      <c r="F9633" s="61" t="s">
        <v>1617</v>
      </c>
      <c r="G9633" s="61" t="str">
        <f t="shared" si="474"/>
        <v>Connor Arendell</v>
      </c>
    </row>
    <row r="9634" spans="1:7" thickBot="1">
      <c r="A9634" s="62" t="s">
        <v>2084</v>
      </c>
      <c r="B9634" s="61">
        <v>518</v>
      </c>
      <c r="C9634" s="61" t="str">
        <f t="shared" si="472"/>
        <v>No Tie</v>
      </c>
      <c r="D9634" s="63">
        <f t="shared" si="473"/>
        <v>518</v>
      </c>
      <c r="E9634" s="63">
        <v>518</v>
      </c>
      <c r="F9634" s="61" t="s">
        <v>1618</v>
      </c>
      <c r="G9634" s="61" t="str">
        <f t="shared" si="474"/>
        <v>Chris Swanepoel</v>
      </c>
    </row>
    <row r="9635" spans="1:7" thickBot="1">
      <c r="A9635" s="62" t="s">
        <v>2084</v>
      </c>
      <c r="B9635" s="61">
        <v>519</v>
      </c>
      <c r="C9635" s="61" t="str">
        <f t="shared" si="472"/>
        <v>No Tie</v>
      </c>
      <c r="D9635" s="63">
        <f t="shared" si="473"/>
        <v>519</v>
      </c>
      <c r="E9635" s="63">
        <v>519</v>
      </c>
      <c r="F9635" s="61" t="s">
        <v>1619</v>
      </c>
      <c r="G9635" s="61" t="str">
        <f t="shared" si="474"/>
        <v>Panuphol Pittayarat</v>
      </c>
    </row>
    <row r="9636" spans="1:7" thickBot="1">
      <c r="A9636" s="62" t="s">
        <v>2084</v>
      </c>
      <c r="B9636" s="61">
        <v>520</v>
      </c>
      <c r="C9636" s="61" t="str">
        <f t="shared" si="472"/>
        <v>No Tie</v>
      </c>
      <c r="D9636" s="63">
        <f t="shared" si="473"/>
        <v>520</v>
      </c>
      <c r="E9636" s="63">
        <v>520</v>
      </c>
      <c r="F9636" s="61" t="s">
        <v>1620</v>
      </c>
      <c r="G9636" s="61" t="str">
        <f t="shared" si="474"/>
        <v>Geoff Drakeford</v>
      </c>
    </row>
    <row r="9637" spans="1:7" thickBot="1">
      <c r="A9637" s="62" t="s">
        <v>2084</v>
      </c>
      <c r="B9637" s="61">
        <v>521</v>
      </c>
      <c r="C9637" s="61" t="str">
        <f t="shared" si="472"/>
        <v>No Tie</v>
      </c>
      <c r="D9637" s="63">
        <f t="shared" si="473"/>
        <v>521</v>
      </c>
      <c r="E9637" s="63">
        <v>521</v>
      </c>
      <c r="F9637" s="61" t="s">
        <v>1621</v>
      </c>
      <c r="G9637" s="61" t="str">
        <f t="shared" si="474"/>
        <v>Marcel Schneider</v>
      </c>
    </row>
    <row r="9638" spans="1:7" thickBot="1">
      <c r="A9638" s="62" t="s">
        <v>2084</v>
      </c>
      <c r="B9638" s="61">
        <v>522</v>
      </c>
      <c r="C9638" s="61" t="str">
        <f t="shared" si="472"/>
        <v>No Tie</v>
      </c>
      <c r="D9638" s="63">
        <f t="shared" si="473"/>
        <v>522</v>
      </c>
      <c r="E9638" s="63">
        <v>522</v>
      </c>
      <c r="F9638" s="61" t="s">
        <v>1622</v>
      </c>
      <c r="G9638" s="61" t="str">
        <f t="shared" si="474"/>
        <v>Hugues Joannes</v>
      </c>
    </row>
    <row r="9639" spans="1:7" thickBot="1">
      <c r="A9639" s="62" t="s">
        <v>2084</v>
      </c>
      <c r="B9639" s="61">
        <v>523</v>
      </c>
      <c r="C9639" s="61" t="str">
        <f t="shared" si="472"/>
        <v>No Tie</v>
      </c>
      <c r="D9639" s="63">
        <f t="shared" si="473"/>
        <v>523</v>
      </c>
      <c r="E9639" s="63">
        <v>523</v>
      </c>
      <c r="F9639" s="61" t="s">
        <v>1623</v>
      </c>
      <c r="G9639" s="61" t="str">
        <f t="shared" si="474"/>
        <v>Ryan Evans</v>
      </c>
    </row>
    <row r="9640" spans="1:7" thickBot="1">
      <c r="A9640" s="62" t="s">
        <v>2084</v>
      </c>
      <c r="B9640" s="61">
        <v>524</v>
      </c>
      <c r="C9640" s="61" t="str">
        <f t="shared" si="472"/>
        <v>No Tie</v>
      </c>
      <c r="D9640" s="63">
        <f t="shared" si="473"/>
        <v>524</v>
      </c>
      <c r="E9640" s="63">
        <v>524</v>
      </c>
      <c r="F9640" s="61" t="s">
        <v>1624</v>
      </c>
      <c r="G9640" s="61" t="str">
        <f t="shared" si="474"/>
        <v>Shunsuke Sonoda</v>
      </c>
    </row>
    <row r="9641" spans="1:7" thickBot="1">
      <c r="A9641" s="62" t="s">
        <v>2084</v>
      </c>
      <c r="B9641" s="61">
        <v>525</v>
      </c>
      <c r="C9641" s="61" t="str">
        <f t="shared" si="472"/>
        <v>No Tie</v>
      </c>
      <c r="D9641" s="63">
        <f t="shared" si="473"/>
        <v>525</v>
      </c>
      <c r="E9641" s="63">
        <v>525</v>
      </c>
      <c r="F9641" s="61" t="s">
        <v>785</v>
      </c>
      <c r="G9641" s="61" t="str">
        <f t="shared" si="474"/>
        <v>Kevin Tway</v>
      </c>
    </row>
    <row r="9642" spans="1:7" thickBot="1">
      <c r="A9642" s="62" t="s">
        <v>2084</v>
      </c>
      <c r="B9642" s="61">
        <v>526</v>
      </c>
      <c r="C9642" s="61" t="str">
        <f t="shared" si="472"/>
        <v>No Tie</v>
      </c>
      <c r="D9642" s="63">
        <f t="shared" si="473"/>
        <v>526</v>
      </c>
      <c r="E9642" s="63">
        <v>526</v>
      </c>
      <c r="F9642" s="61" t="s">
        <v>1625</v>
      </c>
      <c r="G9642" s="61" t="str">
        <f t="shared" si="474"/>
        <v>Max Homa</v>
      </c>
    </row>
    <row r="9643" spans="1:7" thickBot="1">
      <c r="A9643" s="62" t="s">
        <v>2084</v>
      </c>
      <c r="B9643" s="61">
        <v>527</v>
      </c>
      <c r="C9643" s="61" t="str">
        <f t="shared" si="472"/>
        <v>No Tie</v>
      </c>
      <c r="D9643" s="63">
        <f t="shared" si="473"/>
        <v>527</v>
      </c>
      <c r="E9643" s="63">
        <v>527</v>
      </c>
      <c r="F9643" s="61" t="s">
        <v>1626</v>
      </c>
      <c r="G9643" s="61" t="str">
        <f t="shared" si="474"/>
        <v>Lionel Weber</v>
      </c>
    </row>
    <row r="9644" spans="1:7" thickBot="1">
      <c r="A9644" s="62" t="s">
        <v>2084</v>
      </c>
      <c r="B9644" s="61">
        <v>528</v>
      </c>
      <c r="C9644" s="61" t="str">
        <f t="shared" si="472"/>
        <v>No Tie</v>
      </c>
      <c r="D9644" s="63">
        <f t="shared" si="473"/>
        <v>528</v>
      </c>
      <c r="E9644" s="63">
        <v>528</v>
      </c>
      <c r="F9644" s="61" t="s">
        <v>1627</v>
      </c>
      <c r="G9644" s="61" t="str">
        <f t="shared" si="474"/>
        <v>Simon Wakefield</v>
      </c>
    </row>
    <row r="9645" spans="1:7" thickBot="1">
      <c r="A9645" s="62" t="s">
        <v>2084</v>
      </c>
      <c r="B9645" s="61">
        <v>529</v>
      </c>
      <c r="C9645" s="61" t="str">
        <f t="shared" ref="C9645:C9708" si="475">IFERROR(SEARCH("T",B9645),"No Tie")</f>
        <v>No Tie</v>
      </c>
      <c r="D9645" s="63">
        <f t="shared" ref="D9645:D9708" si="476">IF(C9645="No Tie",B9645,RIGHT(B9645,LEN(B9645)-1))</f>
        <v>529</v>
      </c>
      <c r="E9645" s="63">
        <v>529</v>
      </c>
      <c r="F9645" s="61" t="s">
        <v>1628</v>
      </c>
      <c r="G9645" s="61" t="str">
        <f t="shared" ref="G9645:G9708" si="477">TRIM(SUBSTITUTE(F9645,CHAR(160),CHAR(32)))</f>
        <v>Timothy Madigan</v>
      </c>
    </row>
    <row r="9646" spans="1:7" thickBot="1">
      <c r="A9646" s="62" t="s">
        <v>2084</v>
      </c>
      <c r="B9646" s="61">
        <v>530</v>
      </c>
      <c r="C9646" s="61" t="str">
        <f t="shared" si="475"/>
        <v>No Tie</v>
      </c>
      <c r="D9646" s="63">
        <f t="shared" si="476"/>
        <v>530</v>
      </c>
      <c r="E9646" s="63">
        <v>530</v>
      </c>
      <c r="F9646" s="61" t="s">
        <v>1629</v>
      </c>
      <c r="G9646" s="61" t="str">
        <f t="shared" si="477"/>
        <v>Pontus Widegren</v>
      </c>
    </row>
    <row r="9647" spans="1:7" thickBot="1">
      <c r="A9647" s="62" t="s">
        <v>2084</v>
      </c>
      <c r="B9647" s="61">
        <v>531</v>
      </c>
      <c r="C9647" s="61" t="str">
        <f t="shared" si="475"/>
        <v>No Tie</v>
      </c>
      <c r="D9647" s="63">
        <f t="shared" si="476"/>
        <v>531</v>
      </c>
      <c r="E9647" s="63">
        <v>531</v>
      </c>
      <c r="F9647" s="61" t="s">
        <v>1631</v>
      </c>
      <c r="G9647" s="61" t="str">
        <f t="shared" si="477"/>
        <v>Pablo Martin Benavides</v>
      </c>
    </row>
    <row r="9648" spans="1:7" thickBot="1">
      <c r="A9648" s="62" t="s">
        <v>2084</v>
      </c>
      <c r="B9648" s="61">
        <v>531</v>
      </c>
      <c r="C9648" s="61" t="str">
        <f t="shared" si="475"/>
        <v>No Tie</v>
      </c>
      <c r="D9648" s="63">
        <f t="shared" si="476"/>
        <v>531</v>
      </c>
      <c r="E9648" s="63">
        <v>531</v>
      </c>
      <c r="F9648" s="61" t="s">
        <v>1630</v>
      </c>
      <c r="G9648" s="61" t="str">
        <f t="shared" si="477"/>
        <v>Robert-Jan Derksen</v>
      </c>
    </row>
    <row r="9649" spans="1:7" thickBot="1">
      <c r="A9649" s="62" t="s">
        <v>2084</v>
      </c>
      <c r="B9649" s="61">
        <v>533</v>
      </c>
      <c r="C9649" s="61" t="str">
        <f t="shared" si="475"/>
        <v>No Tie</v>
      </c>
      <c r="D9649" s="63">
        <f t="shared" si="476"/>
        <v>533</v>
      </c>
      <c r="E9649" s="63">
        <v>533</v>
      </c>
      <c r="F9649" s="61" t="s">
        <v>1632</v>
      </c>
      <c r="G9649" s="61" t="str">
        <f t="shared" si="477"/>
        <v>Johan Edfors</v>
      </c>
    </row>
    <row r="9650" spans="1:7" thickBot="1">
      <c r="A9650" s="62" t="s">
        <v>2084</v>
      </c>
      <c r="B9650" s="61">
        <v>534</v>
      </c>
      <c r="C9650" s="61" t="str">
        <f t="shared" si="475"/>
        <v>No Tie</v>
      </c>
      <c r="D9650" s="63">
        <f t="shared" si="476"/>
        <v>534</v>
      </c>
      <c r="E9650" s="63">
        <v>534</v>
      </c>
      <c r="F9650" s="61" t="s">
        <v>1633</v>
      </c>
      <c r="G9650" s="61" t="str">
        <f t="shared" si="477"/>
        <v>Sebastian Cappelen</v>
      </c>
    </row>
    <row r="9651" spans="1:7" thickBot="1">
      <c r="A9651" s="62" t="s">
        <v>2084</v>
      </c>
      <c r="B9651" s="61">
        <v>535</v>
      </c>
      <c r="C9651" s="61" t="str">
        <f t="shared" si="475"/>
        <v>No Tie</v>
      </c>
      <c r="D9651" s="63">
        <f t="shared" si="476"/>
        <v>535</v>
      </c>
      <c r="E9651" s="63">
        <v>535</v>
      </c>
      <c r="F9651" s="61" t="s">
        <v>1634</v>
      </c>
      <c r="G9651" s="61" t="str">
        <f t="shared" si="477"/>
        <v>Lasse Jensen</v>
      </c>
    </row>
    <row r="9652" spans="1:7" thickBot="1">
      <c r="A9652" s="62" t="s">
        <v>2084</v>
      </c>
      <c r="B9652" s="61">
        <v>536</v>
      </c>
      <c r="C9652" s="61" t="str">
        <f t="shared" si="475"/>
        <v>No Tie</v>
      </c>
      <c r="D9652" s="63">
        <f t="shared" si="476"/>
        <v>536</v>
      </c>
      <c r="E9652" s="63">
        <v>536</v>
      </c>
      <c r="F9652" s="61" t="s">
        <v>1635</v>
      </c>
      <c r="G9652" s="61" t="str">
        <f t="shared" si="477"/>
        <v>Matthew Millar</v>
      </c>
    </row>
    <row r="9653" spans="1:7" thickBot="1">
      <c r="A9653" s="62" t="s">
        <v>2084</v>
      </c>
      <c r="B9653" s="61">
        <v>537</v>
      </c>
      <c r="C9653" s="61" t="str">
        <f t="shared" si="475"/>
        <v>No Tie</v>
      </c>
      <c r="D9653" s="63">
        <f t="shared" si="476"/>
        <v>537</v>
      </c>
      <c r="E9653" s="63">
        <v>537</v>
      </c>
      <c r="F9653" s="61" t="s">
        <v>1636</v>
      </c>
      <c r="G9653" s="61" t="str">
        <f t="shared" si="477"/>
        <v>Adam Svensson</v>
      </c>
    </row>
    <row r="9654" spans="1:7" thickBot="1">
      <c r="A9654" s="62" t="s">
        <v>2084</v>
      </c>
      <c r="B9654" s="61">
        <v>538</v>
      </c>
      <c r="C9654" s="61" t="str">
        <f t="shared" si="475"/>
        <v>No Tie</v>
      </c>
      <c r="D9654" s="63">
        <f t="shared" si="476"/>
        <v>538</v>
      </c>
      <c r="E9654" s="63">
        <v>538</v>
      </c>
      <c r="F9654" s="61" t="s">
        <v>1637</v>
      </c>
      <c r="G9654" s="61" t="str">
        <f t="shared" si="477"/>
        <v>Alexander Bjork</v>
      </c>
    </row>
    <row r="9655" spans="1:7" thickBot="1">
      <c r="A9655" s="62" t="s">
        <v>2084</v>
      </c>
      <c r="B9655" s="61">
        <v>539</v>
      </c>
      <c r="C9655" s="61" t="str">
        <f t="shared" si="475"/>
        <v>No Tie</v>
      </c>
      <c r="D9655" s="63">
        <f t="shared" si="476"/>
        <v>539</v>
      </c>
      <c r="E9655" s="63">
        <v>539</v>
      </c>
      <c r="F9655" s="61" t="s">
        <v>1638</v>
      </c>
      <c r="G9655" s="61" t="str">
        <f t="shared" si="477"/>
        <v>Niall Turner</v>
      </c>
    </row>
    <row r="9656" spans="1:7" thickBot="1">
      <c r="A9656" s="62" t="s">
        <v>2084</v>
      </c>
      <c r="B9656" s="61">
        <v>540</v>
      </c>
      <c r="C9656" s="61" t="str">
        <f t="shared" si="475"/>
        <v>No Tie</v>
      </c>
      <c r="D9656" s="63">
        <f t="shared" si="476"/>
        <v>540</v>
      </c>
      <c r="E9656" s="63">
        <v>540</v>
      </c>
      <c r="F9656" s="61" t="s">
        <v>1639</v>
      </c>
      <c r="G9656" s="61" t="str">
        <f t="shared" si="477"/>
        <v>Ryan Armour</v>
      </c>
    </row>
    <row r="9657" spans="1:7" thickBot="1">
      <c r="A9657" s="62" t="s">
        <v>2084</v>
      </c>
      <c r="B9657" s="61">
        <v>541</v>
      </c>
      <c r="C9657" s="61" t="str">
        <f t="shared" si="475"/>
        <v>No Tie</v>
      </c>
      <c r="D9657" s="63">
        <f t="shared" si="476"/>
        <v>541</v>
      </c>
      <c r="E9657" s="63">
        <v>541</v>
      </c>
      <c r="F9657" s="61" t="s">
        <v>1640</v>
      </c>
      <c r="G9657" s="61" t="str">
        <f t="shared" si="477"/>
        <v>Jerome Lando Casanova</v>
      </c>
    </row>
    <row r="9658" spans="1:7" thickBot="1">
      <c r="A9658" s="62" t="s">
        <v>2084</v>
      </c>
      <c r="B9658" s="61">
        <v>542</v>
      </c>
      <c r="C9658" s="61" t="str">
        <f t="shared" si="475"/>
        <v>No Tie</v>
      </c>
      <c r="D9658" s="63">
        <f t="shared" si="476"/>
        <v>542</v>
      </c>
      <c r="E9658" s="63">
        <v>542</v>
      </c>
      <c r="F9658" s="61" t="s">
        <v>1641</v>
      </c>
      <c r="G9658" s="61" t="str">
        <f t="shared" si="477"/>
        <v>Rick Cochran III</v>
      </c>
    </row>
    <row r="9659" spans="1:7" thickBot="1">
      <c r="A9659" s="62" t="s">
        <v>2084</v>
      </c>
      <c r="B9659" s="61">
        <v>543</v>
      </c>
      <c r="C9659" s="61" t="str">
        <f t="shared" si="475"/>
        <v>No Tie</v>
      </c>
      <c r="D9659" s="63">
        <f t="shared" si="476"/>
        <v>543</v>
      </c>
      <c r="E9659" s="63">
        <v>543</v>
      </c>
      <c r="F9659" s="61" t="s">
        <v>1642</v>
      </c>
      <c r="G9659" s="61" t="str">
        <f t="shared" si="477"/>
        <v>Seuk-hyun Baek</v>
      </c>
    </row>
    <row r="9660" spans="1:7" thickBot="1">
      <c r="A9660" s="62" t="s">
        <v>2084</v>
      </c>
      <c r="B9660" s="61">
        <v>544</v>
      </c>
      <c r="C9660" s="61" t="str">
        <f t="shared" si="475"/>
        <v>No Tie</v>
      </c>
      <c r="D9660" s="63">
        <f t="shared" si="476"/>
        <v>544</v>
      </c>
      <c r="E9660" s="63">
        <v>544</v>
      </c>
      <c r="F9660" s="61" t="s">
        <v>1643</v>
      </c>
      <c r="G9660" s="61" t="str">
        <f t="shared" si="477"/>
        <v>Tyrone Van Aswegen</v>
      </c>
    </row>
    <row r="9661" spans="1:7" thickBot="1">
      <c r="A9661" s="62" t="s">
        <v>2084</v>
      </c>
      <c r="B9661" s="61">
        <v>545</v>
      </c>
      <c r="C9661" s="61" t="str">
        <f t="shared" si="475"/>
        <v>No Tie</v>
      </c>
      <c r="D9661" s="63">
        <f t="shared" si="476"/>
        <v>545</v>
      </c>
      <c r="E9661" s="63">
        <v>545</v>
      </c>
      <c r="F9661" s="61" t="s">
        <v>1644</v>
      </c>
      <c r="G9661" s="61" t="str">
        <f t="shared" si="477"/>
        <v>Jared Harvey</v>
      </c>
    </row>
    <row r="9662" spans="1:7" thickBot="1">
      <c r="A9662" s="62" t="s">
        <v>2084</v>
      </c>
      <c r="B9662" s="61">
        <v>546</v>
      </c>
      <c r="C9662" s="61" t="str">
        <f t="shared" si="475"/>
        <v>No Tie</v>
      </c>
      <c r="D9662" s="63">
        <f t="shared" si="476"/>
        <v>546</v>
      </c>
      <c r="E9662" s="63">
        <v>546</v>
      </c>
      <c r="F9662" s="61" t="s">
        <v>1645</v>
      </c>
      <c r="G9662" s="61" t="str">
        <f t="shared" si="477"/>
        <v>Matt Ford</v>
      </c>
    </row>
    <row r="9663" spans="1:7" thickBot="1">
      <c r="A9663" s="62" t="s">
        <v>2084</v>
      </c>
      <c r="B9663" s="61">
        <v>547</v>
      </c>
      <c r="C9663" s="61" t="str">
        <f t="shared" si="475"/>
        <v>No Tie</v>
      </c>
      <c r="D9663" s="63">
        <f t="shared" si="476"/>
        <v>547</v>
      </c>
      <c r="E9663" s="63">
        <v>547</v>
      </c>
      <c r="F9663" s="61" t="s">
        <v>1646</v>
      </c>
      <c r="G9663" s="61" t="str">
        <f t="shared" si="477"/>
        <v>Wallie Coetsee</v>
      </c>
    </row>
    <row r="9664" spans="1:7" thickBot="1">
      <c r="A9664" s="62" t="s">
        <v>2084</v>
      </c>
      <c r="B9664" s="61">
        <v>548</v>
      </c>
      <c r="C9664" s="61" t="str">
        <f t="shared" si="475"/>
        <v>No Tie</v>
      </c>
      <c r="D9664" s="63">
        <f t="shared" si="476"/>
        <v>548</v>
      </c>
      <c r="E9664" s="63">
        <v>548</v>
      </c>
      <c r="F9664" s="61" t="s">
        <v>1647</v>
      </c>
      <c r="G9664" s="61" t="str">
        <f t="shared" si="477"/>
        <v>Sutijet Kooratanapis</v>
      </c>
    </row>
    <row r="9665" spans="1:7" thickBot="1">
      <c r="A9665" s="62" t="s">
        <v>2084</v>
      </c>
      <c r="B9665" s="61">
        <v>549</v>
      </c>
      <c r="C9665" s="61" t="str">
        <f t="shared" si="475"/>
        <v>No Tie</v>
      </c>
      <c r="D9665" s="63">
        <f t="shared" si="476"/>
        <v>549</v>
      </c>
      <c r="E9665" s="63">
        <v>549</v>
      </c>
      <c r="F9665" s="61" t="s">
        <v>1648</v>
      </c>
      <c r="G9665" s="61" t="str">
        <f t="shared" si="477"/>
        <v>Justin Leonard</v>
      </c>
    </row>
    <row r="9666" spans="1:7" thickBot="1">
      <c r="A9666" s="62" t="s">
        <v>2084</v>
      </c>
      <c r="B9666" s="61">
        <v>550</v>
      </c>
      <c r="C9666" s="61" t="str">
        <f t="shared" si="475"/>
        <v>No Tie</v>
      </c>
      <c r="D9666" s="63">
        <f t="shared" si="476"/>
        <v>550</v>
      </c>
      <c r="E9666" s="63">
        <v>550</v>
      </c>
      <c r="F9666" s="61" t="s">
        <v>1649</v>
      </c>
      <c r="G9666" s="61" t="str">
        <f t="shared" si="477"/>
        <v>D.A. Points</v>
      </c>
    </row>
    <row r="9667" spans="1:7" thickBot="1">
      <c r="A9667" s="62" t="s">
        <v>2084</v>
      </c>
      <c r="B9667" s="61">
        <v>551</v>
      </c>
      <c r="C9667" s="61" t="str">
        <f t="shared" si="475"/>
        <v>No Tie</v>
      </c>
      <c r="D9667" s="63">
        <f t="shared" si="476"/>
        <v>551</v>
      </c>
      <c r="E9667" s="63">
        <v>551</v>
      </c>
      <c r="F9667" s="61" t="s">
        <v>1650</v>
      </c>
      <c r="G9667" s="61" t="str">
        <f t="shared" si="477"/>
        <v>Akio Sadakata</v>
      </c>
    </row>
    <row r="9668" spans="1:7" thickBot="1">
      <c r="A9668" s="62" t="s">
        <v>2084</v>
      </c>
      <c r="B9668" s="61">
        <v>552</v>
      </c>
      <c r="C9668" s="61" t="str">
        <f t="shared" si="475"/>
        <v>No Tie</v>
      </c>
      <c r="D9668" s="63">
        <f t="shared" si="476"/>
        <v>552</v>
      </c>
      <c r="E9668" s="63">
        <v>552</v>
      </c>
      <c r="F9668" s="61" t="s">
        <v>1651</v>
      </c>
      <c r="G9668" s="61" t="str">
        <f t="shared" si="477"/>
        <v>Oliver Bekker</v>
      </c>
    </row>
    <row r="9669" spans="1:7" thickBot="1">
      <c r="A9669" s="62" t="s">
        <v>2084</v>
      </c>
      <c r="B9669" s="61">
        <v>553</v>
      </c>
      <c r="C9669" s="61" t="str">
        <f t="shared" si="475"/>
        <v>No Tie</v>
      </c>
      <c r="D9669" s="63">
        <f t="shared" si="476"/>
        <v>553</v>
      </c>
      <c r="E9669" s="63">
        <v>553</v>
      </c>
      <c r="F9669" s="61" t="s">
        <v>1652</v>
      </c>
      <c r="G9669" s="61" t="str">
        <f t="shared" si="477"/>
        <v>Andrew Marshall</v>
      </c>
    </row>
    <row r="9670" spans="1:7" thickBot="1">
      <c r="A9670" s="62" t="s">
        <v>2084</v>
      </c>
      <c r="B9670" s="61">
        <v>554</v>
      </c>
      <c r="C9670" s="61" t="str">
        <f t="shared" si="475"/>
        <v>No Tie</v>
      </c>
      <c r="D9670" s="63">
        <f t="shared" si="476"/>
        <v>554</v>
      </c>
      <c r="E9670" s="63">
        <v>554</v>
      </c>
      <c r="F9670" s="61" t="s">
        <v>1653</v>
      </c>
      <c r="G9670" s="61" t="str">
        <f t="shared" si="477"/>
        <v>Garrick Porteous</v>
      </c>
    </row>
    <row r="9671" spans="1:7" thickBot="1">
      <c r="A9671" s="62" t="s">
        <v>2084</v>
      </c>
      <c r="B9671" s="61">
        <v>555</v>
      </c>
      <c r="C9671" s="61" t="str">
        <f t="shared" si="475"/>
        <v>No Tie</v>
      </c>
      <c r="D9671" s="63">
        <f t="shared" si="476"/>
        <v>555</v>
      </c>
      <c r="E9671" s="63">
        <v>555</v>
      </c>
      <c r="F9671" s="61" t="s">
        <v>1654</v>
      </c>
      <c r="G9671" s="61" t="str">
        <f t="shared" si="477"/>
        <v>David Coupland</v>
      </c>
    </row>
    <row r="9672" spans="1:7" thickBot="1">
      <c r="A9672" s="62" t="s">
        <v>2084</v>
      </c>
      <c r="B9672" s="61">
        <v>555</v>
      </c>
      <c r="C9672" s="61" t="str">
        <f t="shared" si="475"/>
        <v>No Tie</v>
      </c>
      <c r="D9672" s="63">
        <f t="shared" si="476"/>
        <v>555</v>
      </c>
      <c r="E9672" s="63">
        <v>555</v>
      </c>
      <c r="F9672" s="61" t="s">
        <v>1655</v>
      </c>
      <c r="G9672" s="61" t="str">
        <f t="shared" si="477"/>
        <v>Mark Hubbard</v>
      </c>
    </row>
    <row r="9673" spans="1:7" thickBot="1">
      <c r="A9673" s="62" t="s">
        <v>2084</v>
      </c>
      <c r="B9673" s="61">
        <v>557</v>
      </c>
      <c r="C9673" s="61" t="str">
        <f t="shared" si="475"/>
        <v>No Tie</v>
      </c>
      <c r="D9673" s="63">
        <f t="shared" si="476"/>
        <v>557</v>
      </c>
      <c r="E9673" s="63">
        <v>557</v>
      </c>
      <c r="F9673" s="61" t="s">
        <v>1656</v>
      </c>
      <c r="G9673" s="61" t="str">
        <f t="shared" si="477"/>
        <v>Javier Colomo</v>
      </c>
    </row>
    <row r="9674" spans="1:7" thickBot="1">
      <c r="A9674" s="62" t="s">
        <v>2084</v>
      </c>
      <c r="B9674" s="61">
        <v>558</v>
      </c>
      <c r="C9674" s="61" t="str">
        <f t="shared" si="475"/>
        <v>No Tie</v>
      </c>
      <c r="D9674" s="63">
        <f t="shared" si="476"/>
        <v>558</v>
      </c>
      <c r="E9674" s="63">
        <v>558</v>
      </c>
      <c r="F9674" s="61" t="s">
        <v>1657</v>
      </c>
      <c r="G9674" s="61" t="str">
        <f t="shared" si="477"/>
        <v>Todd Baek</v>
      </c>
    </row>
    <row r="9675" spans="1:7" thickBot="1">
      <c r="A9675" s="62" t="s">
        <v>2084</v>
      </c>
      <c r="B9675" s="61">
        <v>559</v>
      </c>
      <c r="C9675" s="61" t="str">
        <f t="shared" si="475"/>
        <v>No Tie</v>
      </c>
      <c r="D9675" s="63">
        <f t="shared" si="476"/>
        <v>559</v>
      </c>
      <c r="E9675" s="63">
        <v>559</v>
      </c>
      <c r="F9675" s="61" t="s">
        <v>1658</v>
      </c>
      <c r="G9675" s="61" t="str">
        <f t="shared" si="477"/>
        <v>Jason Barnes</v>
      </c>
    </row>
    <row r="9676" spans="1:7" thickBot="1">
      <c r="A9676" s="62" t="s">
        <v>2084</v>
      </c>
      <c r="B9676" s="61">
        <v>560</v>
      </c>
      <c r="C9676" s="61" t="str">
        <f t="shared" si="475"/>
        <v>No Tie</v>
      </c>
      <c r="D9676" s="63">
        <f t="shared" si="476"/>
        <v>560</v>
      </c>
      <c r="E9676" s="63">
        <v>560</v>
      </c>
      <c r="F9676" s="61" t="s">
        <v>1659</v>
      </c>
      <c r="G9676" s="61" t="str">
        <f t="shared" si="477"/>
        <v>Garth Mulroy</v>
      </c>
    </row>
    <row r="9677" spans="1:7" thickBot="1">
      <c r="A9677" s="62" t="s">
        <v>2084</v>
      </c>
      <c r="B9677" s="61">
        <v>561</v>
      </c>
      <c r="C9677" s="61" t="str">
        <f t="shared" si="475"/>
        <v>No Tie</v>
      </c>
      <c r="D9677" s="63">
        <f t="shared" si="476"/>
        <v>561</v>
      </c>
      <c r="E9677" s="63">
        <v>561</v>
      </c>
      <c r="F9677" s="61" t="s">
        <v>1660</v>
      </c>
      <c r="G9677" s="61" t="str">
        <f t="shared" si="477"/>
        <v>Darren Clarke</v>
      </c>
    </row>
    <row r="9678" spans="1:7" thickBot="1">
      <c r="A9678" s="62" t="s">
        <v>2084</v>
      </c>
      <c r="B9678" s="61">
        <v>562</v>
      </c>
      <c r="C9678" s="61" t="str">
        <f t="shared" si="475"/>
        <v>No Tie</v>
      </c>
      <c r="D9678" s="63">
        <f t="shared" si="476"/>
        <v>562</v>
      </c>
      <c r="E9678" s="63">
        <v>562</v>
      </c>
      <c r="F9678" s="61" t="s">
        <v>1661</v>
      </c>
      <c r="G9678" s="61" t="str">
        <f t="shared" si="477"/>
        <v>Derek Ernst</v>
      </c>
    </row>
    <row r="9679" spans="1:7" thickBot="1">
      <c r="A9679" s="62" t="s">
        <v>2084</v>
      </c>
      <c r="B9679" s="61">
        <v>563</v>
      </c>
      <c r="C9679" s="61" t="str">
        <f t="shared" si="475"/>
        <v>No Tie</v>
      </c>
      <c r="D9679" s="63">
        <f t="shared" si="476"/>
        <v>563</v>
      </c>
      <c r="E9679" s="63">
        <v>563</v>
      </c>
      <c r="F9679" s="61" t="s">
        <v>1662</v>
      </c>
      <c r="G9679" s="61" t="str">
        <f t="shared" si="477"/>
        <v>Adrian Otaegui</v>
      </c>
    </row>
    <row r="9680" spans="1:7" thickBot="1">
      <c r="A9680" s="62" t="s">
        <v>2084</v>
      </c>
      <c r="B9680" s="61">
        <v>564</v>
      </c>
      <c r="C9680" s="61" t="str">
        <f t="shared" si="475"/>
        <v>No Tie</v>
      </c>
      <c r="D9680" s="63">
        <f t="shared" si="476"/>
        <v>564</v>
      </c>
      <c r="E9680" s="63">
        <v>564</v>
      </c>
      <c r="F9680" s="61" t="s">
        <v>1663</v>
      </c>
      <c r="G9680" s="61" t="str">
        <f t="shared" si="477"/>
        <v>David McKenzie</v>
      </c>
    </row>
    <row r="9681" spans="1:7" thickBot="1">
      <c r="A9681" s="62" t="s">
        <v>2084</v>
      </c>
      <c r="B9681" s="61">
        <v>565</v>
      </c>
      <c r="C9681" s="61" t="str">
        <f t="shared" si="475"/>
        <v>No Tie</v>
      </c>
      <c r="D9681" s="63">
        <f t="shared" si="476"/>
        <v>565</v>
      </c>
      <c r="E9681" s="63">
        <v>565</v>
      </c>
      <c r="F9681" s="61" t="s">
        <v>1664</v>
      </c>
      <c r="G9681" s="61" t="str">
        <f t="shared" si="477"/>
        <v>Gi-Whan Kim</v>
      </c>
    </row>
    <row r="9682" spans="1:7" thickBot="1">
      <c r="A9682" s="62" t="s">
        <v>2084</v>
      </c>
      <c r="B9682" s="61">
        <v>566</v>
      </c>
      <c r="C9682" s="61" t="str">
        <f t="shared" si="475"/>
        <v>No Tie</v>
      </c>
      <c r="D9682" s="63">
        <f t="shared" si="476"/>
        <v>566</v>
      </c>
      <c r="E9682" s="63">
        <v>566</v>
      </c>
      <c r="F9682" s="61" t="s">
        <v>1666</v>
      </c>
      <c r="G9682" s="61" t="str">
        <f t="shared" si="477"/>
        <v>Justin Walters</v>
      </c>
    </row>
    <row r="9683" spans="1:7" thickBot="1">
      <c r="A9683" s="62" t="s">
        <v>2084</v>
      </c>
      <c r="B9683" s="61">
        <v>566</v>
      </c>
      <c r="C9683" s="61" t="str">
        <f t="shared" si="475"/>
        <v>No Tie</v>
      </c>
      <c r="D9683" s="63">
        <f t="shared" si="476"/>
        <v>566</v>
      </c>
      <c r="E9683" s="63">
        <v>566</v>
      </c>
      <c r="F9683" s="61" t="s">
        <v>1665</v>
      </c>
      <c r="G9683" s="61" t="str">
        <f t="shared" si="477"/>
        <v>Matthew Giles</v>
      </c>
    </row>
    <row r="9684" spans="1:7" thickBot="1">
      <c r="A9684" s="62" t="s">
        <v>2084</v>
      </c>
      <c r="B9684" s="61">
        <v>568</v>
      </c>
      <c r="C9684" s="61" t="str">
        <f t="shared" si="475"/>
        <v>No Tie</v>
      </c>
      <c r="D9684" s="63">
        <f t="shared" si="476"/>
        <v>568</v>
      </c>
      <c r="E9684" s="63">
        <v>568</v>
      </c>
      <c r="F9684" s="61" t="s">
        <v>1667</v>
      </c>
      <c r="G9684" s="61" t="str">
        <f t="shared" si="477"/>
        <v>Casey O'Toole</v>
      </c>
    </row>
    <row r="9685" spans="1:7" thickBot="1">
      <c r="A9685" s="62" t="s">
        <v>2084</v>
      </c>
      <c r="B9685" s="61">
        <v>569</v>
      </c>
      <c r="C9685" s="61" t="str">
        <f t="shared" si="475"/>
        <v>No Tie</v>
      </c>
      <c r="D9685" s="63">
        <f t="shared" si="476"/>
        <v>569</v>
      </c>
      <c r="E9685" s="63">
        <v>569</v>
      </c>
      <c r="F9685" s="61" t="s">
        <v>1668</v>
      </c>
      <c r="G9685" s="61" t="str">
        <f t="shared" si="477"/>
        <v>Unho Park</v>
      </c>
    </row>
    <row r="9686" spans="1:7" thickBot="1">
      <c r="A9686" s="62" t="s">
        <v>2084</v>
      </c>
      <c r="B9686" s="61">
        <v>570</v>
      </c>
      <c r="C9686" s="61" t="str">
        <f t="shared" si="475"/>
        <v>No Tie</v>
      </c>
      <c r="D9686" s="63">
        <f t="shared" si="476"/>
        <v>570</v>
      </c>
      <c r="E9686" s="63">
        <v>570</v>
      </c>
      <c r="F9686" s="61" t="s">
        <v>1669</v>
      </c>
      <c r="G9686" s="61" t="str">
        <f t="shared" si="477"/>
        <v>Xin-jun Zhang</v>
      </c>
    </row>
    <row r="9687" spans="1:7" thickBot="1">
      <c r="A9687" s="62" t="s">
        <v>2084</v>
      </c>
      <c r="B9687" s="61">
        <v>571</v>
      </c>
      <c r="C9687" s="61" t="str">
        <f t="shared" si="475"/>
        <v>No Tie</v>
      </c>
      <c r="D9687" s="63">
        <f t="shared" si="476"/>
        <v>571</v>
      </c>
      <c r="E9687" s="63">
        <v>571</v>
      </c>
      <c r="F9687" s="61" t="s">
        <v>1670</v>
      </c>
      <c r="G9687" s="61" t="str">
        <f t="shared" si="477"/>
        <v>Ryan Blaum</v>
      </c>
    </row>
    <row r="9688" spans="1:7" thickBot="1">
      <c r="A9688" s="62" t="s">
        <v>2084</v>
      </c>
      <c r="B9688" s="61">
        <v>572</v>
      </c>
      <c r="C9688" s="61" t="str">
        <f t="shared" si="475"/>
        <v>No Tie</v>
      </c>
      <c r="D9688" s="63">
        <f t="shared" si="476"/>
        <v>572</v>
      </c>
      <c r="E9688" s="63">
        <v>572</v>
      </c>
      <c r="F9688" s="61" t="s">
        <v>1671</v>
      </c>
      <c r="G9688" s="61" t="str">
        <f t="shared" si="477"/>
        <v>Steven Jeppesen</v>
      </c>
    </row>
    <row r="9689" spans="1:7" thickBot="1">
      <c r="A9689" s="62" t="s">
        <v>2084</v>
      </c>
      <c r="B9689" s="61">
        <v>573</v>
      </c>
      <c r="C9689" s="61" t="str">
        <f t="shared" si="475"/>
        <v>No Tie</v>
      </c>
      <c r="D9689" s="63">
        <f t="shared" si="476"/>
        <v>573</v>
      </c>
      <c r="E9689" s="63">
        <v>573</v>
      </c>
      <c r="F9689" s="61" t="s">
        <v>1672</v>
      </c>
      <c r="G9689" s="61" t="str">
        <f t="shared" si="477"/>
        <v>Marco Crespi</v>
      </c>
    </row>
    <row r="9690" spans="1:7" thickBot="1">
      <c r="A9690" s="62" t="s">
        <v>2084</v>
      </c>
      <c r="B9690" s="61">
        <v>574</v>
      </c>
      <c r="C9690" s="61" t="str">
        <f t="shared" si="475"/>
        <v>No Tie</v>
      </c>
      <c r="D9690" s="63">
        <f t="shared" si="476"/>
        <v>574</v>
      </c>
      <c r="E9690" s="63">
        <v>574</v>
      </c>
      <c r="F9690" s="61" t="s">
        <v>1673</v>
      </c>
      <c r="G9690" s="61" t="str">
        <f t="shared" si="477"/>
        <v>Jinho Choi</v>
      </c>
    </row>
    <row r="9691" spans="1:7" thickBot="1">
      <c r="A9691" s="62" t="s">
        <v>2084</v>
      </c>
      <c r="B9691" s="61">
        <v>575</v>
      </c>
      <c r="C9691" s="61" t="str">
        <f t="shared" si="475"/>
        <v>No Tie</v>
      </c>
      <c r="D9691" s="63">
        <f t="shared" si="476"/>
        <v>575</v>
      </c>
      <c r="E9691" s="63">
        <v>575</v>
      </c>
      <c r="F9691" s="61" t="s">
        <v>1674</v>
      </c>
      <c r="G9691" s="61" t="str">
        <f t="shared" si="477"/>
        <v>Hyowon Park</v>
      </c>
    </row>
    <row r="9692" spans="1:7" thickBot="1">
      <c r="A9692" s="62" t="s">
        <v>2084</v>
      </c>
      <c r="B9692" s="61">
        <v>576</v>
      </c>
      <c r="C9692" s="61" t="str">
        <f t="shared" si="475"/>
        <v>No Tie</v>
      </c>
      <c r="D9692" s="63">
        <f t="shared" si="476"/>
        <v>576</v>
      </c>
      <c r="E9692" s="63">
        <v>576</v>
      </c>
      <c r="F9692" s="61" t="s">
        <v>1675</v>
      </c>
      <c r="G9692" s="61" t="str">
        <f t="shared" si="477"/>
        <v>Peter Karmis</v>
      </c>
    </row>
    <row r="9693" spans="1:7" thickBot="1">
      <c r="A9693" s="62" t="s">
        <v>2084</v>
      </c>
      <c r="B9693" s="61">
        <v>577</v>
      </c>
      <c r="C9693" s="61" t="str">
        <f t="shared" si="475"/>
        <v>No Tie</v>
      </c>
      <c r="D9693" s="63">
        <f t="shared" si="476"/>
        <v>577</v>
      </c>
      <c r="E9693" s="63">
        <v>577</v>
      </c>
      <c r="F9693" s="61" t="s">
        <v>1676</v>
      </c>
      <c r="G9693" s="61" t="str">
        <f t="shared" si="477"/>
        <v>Adam Long</v>
      </c>
    </row>
    <row r="9694" spans="1:7" thickBot="1">
      <c r="A9694" s="62" t="s">
        <v>2084</v>
      </c>
      <c r="B9694" s="61">
        <v>578</v>
      </c>
      <c r="C9694" s="61" t="str">
        <f t="shared" si="475"/>
        <v>No Tie</v>
      </c>
      <c r="D9694" s="63">
        <f t="shared" si="476"/>
        <v>578</v>
      </c>
      <c r="E9694" s="63">
        <v>578</v>
      </c>
      <c r="F9694" s="61" t="s">
        <v>1677</v>
      </c>
      <c r="G9694" s="61" t="str">
        <f t="shared" si="477"/>
        <v>Steve Dartnall</v>
      </c>
    </row>
    <row r="9695" spans="1:7" thickBot="1">
      <c r="A9695" s="62" t="s">
        <v>2084</v>
      </c>
      <c r="B9695" s="61">
        <v>579</v>
      </c>
      <c r="C9695" s="61" t="str">
        <f t="shared" si="475"/>
        <v>No Tie</v>
      </c>
      <c r="D9695" s="63">
        <f t="shared" si="476"/>
        <v>579</v>
      </c>
      <c r="E9695" s="63">
        <v>579</v>
      </c>
      <c r="F9695" s="61" t="s">
        <v>1678</v>
      </c>
      <c r="G9695" s="61" t="str">
        <f t="shared" si="477"/>
        <v>Alexandre Rocha</v>
      </c>
    </row>
    <row r="9696" spans="1:7" thickBot="1">
      <c r="A9696" s="62" t="s">
        <v>2084</v>
      </c>
      <c r="B9696" s="61">
        <v>580</v>
      </c>
      <c r="C9696" s="61" t="str">
        <f t="shared" si="475"/>
        <v>No Tie</v>
      </c>
      <c r="D9696" s="63">
        <f t="shared" si="476"/>
        <v>580</v>
      </c>
      <c r="E9696" s="63">
        <v>580</v>
      </c>
      <c r="F9696" s="61" t="s">
        <v>1679</v>
      </c>
      <c r="G9696" s="61" t="str">
        <f t="shared" si="477"/>
        <v>Mike Weir</v>
      </c>
    </row>
    <row r="9697" spans="1:7" thickBot="1">
      <c r="A9697" s="62" t="s">
        <v>2084</v>
      </c>
      <c r="B9697" s="61">
        <v>581</v>
      </c>
      <c r="C9697" s="61" t="str">
        <f t="shared" si="475"/>
        <v>No Tie</v>
      </c>
      <c r="D9697" s="63">
        <f t="shared" si="476"/>
        <v>581</v>
      </c>
      <c r="E9697" s="63">
        <v>581</v>
      </c>
      <c r="F9697" s="61" t="s">
        <v>1680</v>
      </c>
      <c r="G9697" s="61" t="str">
        <f t="shared" si="477"/>
        <v>Taylor Pendrith</v>
      </c>
    </row>
    <row r="9698" spans="1:7" thickBot="1">
      <c r="A9698" s="62" t="s">
        <v>2084</v>
      </c>
      <c r="B9698" s="61">
        <v>582</v>
      </c>
      <c r="C9698" s="61" t="str">
        <f t="shared" si="475"/>
        <v>No Tie</v>
      </c>
      <c r="D9698" s="63">
        <f t="shared" si="476"/>
        <v>582</v>
      </c>
      <c r="E9698" s="63">
        <v>582</v>
      </c>
      <c r="F9698" s="61" t="s">
        <v>1681</v>
      </c>
      <c r="G9698" s="61" t="str">
        <f t="shared" si="477"/>
        <v>Hyung-soon Lee</v>
      </c>
    </row>
    <row r="9699" spans="1:7" thickBot="1">
      <c r="A9699" s="62" t="s">
        <v>2084</v>
      </c>
      <c r="B9699" s="61">
        <v>583</v>
      </c>
      <c r="C9699" s="61" t="str">
        <f t="shared" si="475"/>
        <v>No Tie</v>
      </c>
      <c r="D9699" s="63">
        <f t="shared" si="476"/>
        <v>583</v>
      </c>
      <c r="E9699" s="63">
        <v>583</v>
      </c>
      <c r="F9699" s="61" t="s">
        <v>1682</v>
      </c>
      <c r="G9699" s="61" t="str">
        <f t="shared" si="477"/>
        <v>Zack Fischer</v>
      </c>
    </row>
    <row r="9700" spans="1:7" thickBot="1">
      <c r="A9700" s="62" t="s">
        <v>2084</v>
      </c>
      <c r="B9700" s="61">
        <v>584</v>
      </c>
      <c r="C9700" s="61" t="str">
        <f t="shared" si="475"/>
        <v>No Tie</v>
      </c>
      <c r="D9700" s="63">
        <f t="shared" si="476"/>
        <v>584</v>
      </c>
      <c r="E9700" s="63">
        <v>584</v>
      </c>
      <c r="F9700" s="61" t="s">
        <v>1683</v>
      </c>
      <c r="G9700" s="61" t="str">
        <f t="shared" si="477"/>
        <v>Chih-Bing Lam</v>
      </c>
    </row>
    <row r="9701" spans="1:7" thickBot="1">
      <c r="A9701" s="62" t="s">
        <v>2084</v>
      </c>
      <c r="B9701" s="61">
        <v>585</v>
      </c>
      <c r="C9701" s="61" t="str">
        <f t="shared" si="475"/>
        <v>No Tie</v>
      </c>
      <c r="D9701" s="63">
        <f t="shared" si="476"/>
        <v>585</v>
      </c>
      <c r="E9701" s="63">
        <v>585</v>
      </c>
      <c r="F9701" s="61" t="s">
        <v>1684</v>
      </c>
      <c r="G9701" s="61" t="str">
        <f t="shared" si="477"/>
        <v>Steve Lewton</v>
      </c>
    </row>
    <row r="9702" spans="1:7" thickBot="1">
      <c r="A9702" s="62" t="s">
        <v>2084</v>
      </c>
      <c r="B9702" s="61">
        <v>586</v>
      </c>
      <c r="C9702" s="61" t="str">
        <f t="shared" si="475"/>
        <v>No Tie</v>
      </c>
      <c r="D9702" s="63">
        <f t="shared" si="476"/>
        <v>586</v>
      </c>
      <c r="E9702" s="63">
        <v>586</v>
      </c>
      <c r="F9702" s="61" t="s">
        <v>1685</v>
      </c>
      <c r="G9702" s="61" t="str">
        <f t="shared" si="477"/>
        <v>Jordi Garcia Pinto</v>
      </c>
    </row>
    <row r="9703" spans="1:7" thickBot="1">
      <c r="A9703" s="62" t="s">
        <v>2084</v>
      </c>
      <c r="B9703" s="61">
        <v>587</v>
      </c>
      <c r="C9703" s="61" t="str">
        <f t="shared" si="475"/>
        <v>No Tie</v>
      </c>
      <c r="D9703" s="63">
        <f t="shared" si="476"/>
        <v>587</v>
      </c>
      <c r="E9703" s="63">
        <v>587</v>
      </c>
      <c r="F9703" s="61" t="s">
        <v>1686</v>
      </c>
      <c r="G9703" s="61" t="str">
        <f t="shared" si="477"/>
        <v>Nirun Sae-Ueng</v>
      </c>
    </row>
    <row r="9704" spans="1:7" thickBot="1">
      <c r="A9704" s="62" t="s">
        <v>2084</v>
      </c>
      <c r="B9704" s="61">
        <v>588</v>
      </c>
      <c r="C9704" s="61" t="str">
        <f t="shared" si="475"/>
        <v>No Tie</v>
      </c>
      <c r="D9704" s="63">
        <f t="shared" si="476"/>
        <v>588</v>
      </c>
      <c r="E9704" s="63">
        <v>588</v>
      </c>
      <c r="F9704" s="61" t="s">
        <v>703</v>
      </c>
      <c r="G9704" s="61" t="str">
        <f t="shared" si="477"/>
        <v>Tag Ridings</v>
      </c>
    </row>
    <row r="9705" spans="1:7" thickBot="1">
      <c r="A9705" s="62" t="s">
        <v>2084</v>
      </c>
      <c r="B9705" s="61">
        <v>589</v>
      </c>
      <c r="C9705" s="61" t="str">
        <f t="shared" si="475"/>
        <v>No Tie</v>
      </c>
      <c r="D9705" s="63">
        <f t="shared" si="476"/>
        <v>589</v>
      </c>
      <c r="E9705" s="63">
        <v>589</v>
      </c>
      <c r="F9705" s="61" t="s">
        <v>1687</v>
      </c>
      <c r="G9705" s="61" t="str">
        <f t="shared" si="477"/>
        <v>Sebastian Vazquez</v>
      </c>
    </row>
    <row r="9706" spans="1:7" thickBot="1">
      <c r="A9706" s="62" t="s">
        <v>2084</v>
      </c>
      <c r="B9706" s="61">
        <v>590</v>
      </c>
      <c r="C9706" s="61" t="str">
        <f t="shared" si="475"/>
        <v>No Tie</v>
      </c>
      <c r="D9706" s="63">
        <f t="shared" si="476"/>
        <v>590</v>
      </c>
      <c r="E9706" s="63">
        <v>590</v>
      </c>
      <c r="F9706" s="61" t="s">
        <v>1688</v>
      </c>
      <c r="G9706" s="61" t="str">
        <f t="shared" si="477"/>
        <v>Bill Lunde</v>
      </c>
    </row>
    <row r="9707" spans="1:7" thickBot="1">
      <c r="A9707" s="62" t="s">
        <v>2084</v>
      </c>
      <c r="B9707" s="61">
        <v>591</v>
      </c>
      <c r="C9707" s="61" t="str">
        <f t="shared" si="475"/>
        <v>No Tie</v>
      </c>
      <c r="D9707" s="63">
        <f t="shared" si="476"/>
        <v>591</v>
      </c>
      <c r="E9707" s="63">
        <v>591</v>
      </c>
      <c r="F9707" s="61" t="s">
        <v>1689</v>
      </c>
      <c r="G9707" s="61" t="str">
        <f t="shared" si="477"/>
        <v>Jose Manuel Lara</v>
      </c>
    </row>
    <row r="9708" spans="1:7" thickBot="1">
      <c r="A9708" s="62" t="s">
        <v>2084</v>
      </c>
      <c r="B9708" s="61">
        <v>592</v>
      </c>
      <c r="C9708" s="61" t="str">
        <f t="shared" si="475"/>
        <v>No Tie</v>
      </c>
      <c r="D9708" s="63">
        <f t="shared" si="476"/>
        <v>592</v>
      </c>
      <c r="E9708" s="63">
        <v>592</v>
      </c>
      <c r="F9708" s="61" t="s">
        <v>1690</v>
      </c>
      <c r="G9708" s="61" t="str">
        <f t="shared" si="477"/>
        <v>Roland Thatcher</v>
      </c>
    </row>
    <row r="9709" spans="1:7" thickBot="1">
      <c r="A9709" s="62" t="s">
        <v>2084</v>
      </c>
      <c r="B9709" s="61">
        <v>593</v>
      </c>
      <c r="C9709" s="61" t="str">
        <f t="shared" ref="C9709:C9772" si="478">IFERROR(SEARCH("T",B9709),"No Tie")</f>
        <v>No Tie</v>
      </c>
      <c r="D9709" s="63">
        <f t="shared" ref="D9709:D9772" si="479">IF(C9709="No Tie",B9709,RIGHT(B9709,LEN(B9709)-1))</f>
        <v>593</v>
      </c>
      <c r="E9709" s="63">
        <v>593</v>
      </c>
      <c r="F9709" s="61" t="s">
        <v>1692</v>
      </c>
      <c r="G9709" s="61" t="str">
        <f t="shared" ref="G9709:G9772" si="480">TRIM(SUBSTITUTE(F9709,CHAR(160),CHAR(32)))</f>
        <v>James Robinson</v>
      </c>
    </row>
    <row r="9710" spans="1:7" thickBot="1">
      <c r="A9710" s="62" t="s">
        <v>2084</v>
      </c>
      <c r="B9710" s="61">
        <v>593</v>
      </c>
      <c r="C9710" s="61" t="str">
        <f t="shared" si="478"/>
        <v>No Tie</v>
      </c>
      <c r="D9710" s="63">
        <f t="shared" si="479"/>
        <v>593</v>
      </c>
      <c r="E9710" s="63">
        <v>593</v>
      </c>
      <c r="F9710" s="61" t="s">
        <v>1691</v>
      </c>
      <c r="G9710" s="61" t="str">
        <f t="shared" si="480"/>
        <v>Tyler McCumber</v>
      </c>
    </row>
    <row r="9711" spans="1:7" thickBot="1">
      <c r="A9711" s="62" t="s">
        <v>2084</v>
      </c>
      <c r="B9711" s="61">
        <v>595</v>
      </c>
      <c r="C9711" s="61" t="str">
        <f t="shared" si="478"/>
        <v>No Tie</v>
      </c>
      <c r="D9711" s="63">
        <f t="shared" si="479"/>
        <v>595</v>
      </c>
      <c r="E9711" s="63">
        <v>595</v>
      </c>
      <c r="F9711" s="61" t="s">
        <v>1693</v>
      </c>
      <c r="G9711" s="61" t="str">
        <f t="shared" si="480"/>
        <v>Kristopher Mueck</v>
      </c>
    </row>
    <row r="9712" spans="1:7" thickBot="1">
      <c r="A9712" s="62" t="s">
        <v>2084</v>
      </c>
      <c r="B9712" s="61">
        <v>596</v>
      </c>
      <c r="C9712" s="61" t="str">
        <f t="shared" si="478"/>
        <v>No Tie</v>
      </c>
      <c r="D9712" s="63">
        <f t="shared" si="479"/>
        <v>596</v>
      </c>
      <c r="E9712" s="63">
        <v>596</v>
      </c>
      <c r="F9712" s="61" t="s">
        <v>1694</v>
      </c>
      <c r="G9712" s="61" t="str">
        <f t="shared" si="480"/>
        <v>Heath Slocum</v>
      </c>
    </row>
    <row r="9713" spans="1:7" thickBot="1">
      <c r="A9713" s="62" t="s">
        <v>2084</v>
      </c>
      <c r="B9713" s="61">
        <v>597</v>
      </c>
      <c r="C9713" s="61" t="str">
        <f t="shared" si="478"/>
        <v>No Tie</v>
      </c>
      <c r="D9713" s="63">
        <f t="shared" si="479"/>
        <v>597</v>
      </c>
      <c r="E9713" s="63">
        <v>597</v>
      </c>
      <c r="F9713" s="61" t="s">
        <v>1695</v>
      </c>
      <c r="G9713" s="61" t="str">
        <f t="shared" si="480"/>
        <v>Heung-Chol Joo</v>
      </c>
    </row>
    <row r="9714" spans="1:7" thickBot="1">
      <c r="A9714" s="62" t="s">
        <v>2084</v>
      </c>
      <c r="B9714" s="61">
        <v>598</v>
      </c>
      <c r="C9714" s="61" t="str">
        <f t="shared" si="478"/>
        <v>No Tie</v>
      </c>
      <c r="D9714" s="63">
        <f t="shared" si="479"/>
        <v>598</v>
      </c>
      <c r="E9714" s="63">
        <v>598</v>
      </c>
      <c r="F9714" s="61" t="s">
        <v>1696</v>
      </c>
      <c r="G9714" s="61" t="str">
        <f t="shared" si="480"/>
        <v>Kalem Richarson</v>
      </c>
    </row>
    <row r="9715" spans="1:7" thickBot="1">
      <c r="A9715" s="62" t="s">
        <v>2084</v>
      </c>
      <c r="B9715" s="61">
        <v>599</v>
      </c>
      <c r="C9715" s="61" t="str">
        <f t="shared" si="478"/>
        <v>No Tie</v>
      </c>
      <c r="D9715" s="63">
        <f t="shared" si="479"/>
        <v>599</v>
      </c>
      <c r="E9715" s="63">
        <v>599</v>
      </c>
      <c r="F9715" s="61" t="s">
        <v>1697</v>
      </c>
      <c r="G9715" s="61" t="str">
        <f t="shared" si="480"/>
        <v>Ryan Spears</v>
      </c>
    </row>
    <row r="9716" spans="1:7" thickBot="1">
      <c r="A9716" s="62" t="s">
        <v>2084</v>
      </c>
      <c r="B9716" s="61">
        <v>600</v>
      </c>
      <c r="C9716" s="61" t="str">
        <f t="shared" si="478"/>
        <v>No Tie</v>
      </c>
      <c r="D9716" s="63">
        <f t="shared" si="479"/>
        <v>600</v>
      </c>
      <c r="E9716" s="63">
        <v>600</v>
      </c>
      <c r="F9716" s="61" t="s">
        <v>1698</v>
      </c>
      <c r="G9716" s="61" t="str">
        <f t="shared" si="480"/>
        <v>Nicholas Fung</v>
      </c>
    </row>
    <row r="9717" spans="1:7" thickBot="1">
      <c r="A9717" s="62" t="s">
        <v>2084</v>
      </c>
      <c r="B9717" s="61">
        <v>601</v>
      </c>
      <c r="C9717" s="61" t="str">
        <f t="shared" si="478"/>
        <v>No Tie</v>
      </c>
      <c r="D9717" s="63">
        <f t="shared" si="479"/>
        <v>601</v>
      </c>
      <c r="E9717" s="63">
        <v>601</v>
      </c>
      <c r="F9717" s="61" t="s">
        <v>1699</v>
      </c>
      <c r="G9717" s="61" t="str">
        <f t="shared" si="480"/>
        <v>Chris Hanson</v>
      </c>
    </row>
    <row r="9718" spans="1:7" thickBot="1">
      <c r="A9718" s="62" t="s">
        <v>2084</v>
      </c>
      <c r="B9718" s="61">
        <v>602</v>
      </c>
      <c r="C9718" s="61" t="str">
        <f t="shared" si="478"/>
        <v>No Tie</v>
      </c>
      <c r="D9718" s="63">
        <f t="shared" si="479"/>
        <v>602</v>
      </c>
      <c r="E9718" s="63">
        <v>602</v>
      </c>
      <c r="F9718" s="61" t="s">
        <v>1700</v>
      </c>
      <c r="G9718" s="61" t="str">
        <f t="shared" si="480"/>
        <v>Ashley Chesters</v>
      </c>
    </row>
    <row r="9719" spans="1:7" thickBot="1">
      <c r="A9719" s="62" t="s">
        <v>2084</v>
      </c>
      <c r="B9719" s="61">
        <v>603</v>
      </c>
      <c r="C9719" s="61" t="str">
        <f t="shared" si="478"/>
        <v>No Tie</v>
      </c>
      <c r="D9719" s="63">
        <f t="shared" si="479"/>
        <v>603</v>
      </c>
      <c r="E9719" s="63">
        <v>603</v>
      </c>
      <c r="F9719" s="61" t="s">
        <v>1701</v>
      </c>
      <c r="G9719" s="61" t="str">
        <f t="shared" si="480"/>
        <v>Rohan Blizard</v>
      </c>
    </row>
    <row r="9720" spans="1:7" thickBot="1">
      <c r="A9720" s="62" t="s">
        <v>2084</v>
      </c>
      <c r="B9720" s="61">
        <v>604</v>
      </c>
      <c r="C9720" s="61" t="str">
        <f t="shared" si="478"/>
        <v>No Tie</v>
      </c>
      <c r="D9720" s="63">
        <f t="shared" si="479"/>
        <v>604</v>
      </c>
      <c r="E9720" s="63">
        <v>604</v>
      </c>
      <c r="F9720" s="61" t="s">
        <v>1702</v>
      </c>
      <c r="G9720" s="61" t="str">
        <f t="shared" si="480"/>
        <v>Simon Griffiths</v>
      </c>
    </row>
    <row r="9721" spans="1:7" thickBot="1">
      <c r="A9721" s="62" t="s">
        <v>2084</v>
      </c>
      <c r="B9721" s="61">
        <v>605</v>
      </c>
      <c r="C9721" s="61" t="str">
        <f t="shared" si="478"/>
        <v>No Tie</v>
      </c>
      <c r="D9721" s="63">
        <f t="shared" si="479"/>
        <v>605</v>
      </c>
      <c r="E9721" s="63">
        <v>605</v>
      </c>
      <c r="F9721" s="61" t="s">
        <v>1703</v>
      </c>
      <c r="G9721" s="61" t="str">
        <f t="shared" si="480"/>
        <v>Ryan Yip</v>
      </c>
    </row>
    <row r="9722" spans="1:7" thickBot="1">
      <c r="A9722" s="62" t="s">
        <v>2084</v>
      </c>
      <c r="B9722" s="61">
        <v>606</v>
      </c>
      <c r="C9722" s="61" t="str">
        <f t="shared" si="478"/>
        <v>No Tie</v>
      </c>
      <c r="D9722" s="63">
        <f t="shared" si="479"/>
        <v>606</v>
      </c>
      <c r="E9722" s="63">
        <v>606</v>
      </c>
      <c r="F9722" s="61" t="s">
        <v>1704</v>
      </c>
      <c r="G9722" s="61" t="str">
        <f t="shared" si="480"/>
        <v>Chase Wright</v>
      </c>
    </row>
    <row r="9723" spans="1:7" thickBot="1">
      <c r="A9723" s="62" t="s">
        <v>2084</v>
      </c>
      <c r="B9723" s="61">
        <v>607</v>
      </c>
      <c r="C9723" s="61" t="str">
        <f t="shared" si="478"/>
        <v>No Tie</v>
      </c>
      <c r="D9723" s="63">
        <f t="shared" si="479"/>
        <v>607</v>
      </c>
      <c r="E9723" s="63">
        <v>607</v>
      </c>
      <c r="F9723" s="61" t="s">
        <v>1705</v>
      </c>
      <c r="G9723" s="61" t="str">
        <f t="shared" si="480"/>
        <v>Brett Munson</v>
      </c>
    </row>
    <row r="9724" spans="1:7" thickBot="1">
      <c r="A9724" s="62" t="s">
        <v>2084</v>
      </c>
      <c r="B9724" s="61">
        <v>608</v>
      </c>
      <c r="C9724" s="61" t="str">
        <f t="shared" si="478"/>
        <v>No Tie</v>
      </c>
      <c r="D9724" s="63">
        <f t="shared" si="479"/>
        <v>608</v>
      </c>
      <c r="E9724" s="63">
        <v>608</v>
      </c>
      <c r="F9724" s="61" t="s">
        <v>1706</v>
      </c>
      <c r="G9724" s="61" t="str">
        <f t="shared" si="480"/>
        <v>Hidemasa Hoshino</v>
      </c>
    </row>
    <row r="9725" spans="1:7" thickBot="1">
      <c r="A9725" s="62" t="s">
        <v>2084</v>
      </c>
      <c r="B9725" s="61">
        <v>609</v>
      </c>
      <c r="C9725" s="61" t="str">
        <f t="shared" si="478"/>
        <v>No Tie</v>
      </c>
      <c r="D9725" s="63">
        <f t="shared" si="479"/>
        <v>609</v>
      </c>
      <c r="E9725" s="63">
        <v>609</v>
      </c>
      <c r="F9725" s="61" t="s">
        <v>1707</v>
      </c>
      <c r="G9725" s="61" t="str">
        <f t="shared" si="480"/>
        <v>Janne Kaske</v>
      </c>
    </row>
    <row r="9726" spans="1:7" thickBot="1">
      <c r="A9726" s="62" t="s">
        <v>2084</v>
      </c>
      <c r="B9726" s="61">
        <v>610</v>
      </c>
      <c r="C9726" s="61" t="str">
        <f t="shared" si="478"/>
        <v>No Tie</v>
      </c>
      <c r="D9726" s="63">
        <f t="shared" si="479"/>
        <v>610</v>
      </c>
      <c r="E9726" s="63">
        <v>610</v>
      </c>
      <c r="F9726" s="61" t="s">
        <v>1708</v>
      </c>
      <c r="G9726" s="61" t="str">
        <f t="shared" si="480"/>
        <v>Steve Webster</v>
      </c>
    </row>
    <row r="9727" spans="1:7" thickBot="1">
      <c r="A9727" s="62" t="s">
        <v>2084</v>
      </c>
      <c r="B9727" s="61">
        <v>611</v>
      </c>
      <c r="C9727" s="61" t="str">
        <f t="shared" si="478"/>
        <v>No Tie</v>
      </c>
      <c r="D9727" s="63">
        <f t="shared" si="479"/>
        <v>611</v>
      </c>
      <c r="E9727" s="63">
        <v>611</v>
      </c>
      <c r="F9727" s="61" t="s">
        <v>1709</v>
      </c>
      <c r="G9727" s="61" t="str">
        <f t="shared" si="480"/>
        <v>Sam Brazel</v>
      </c>
    </row>
    <row r="9728" spans="1:7" thickBot="1">
      <c r="A9728" s="62" t="s">
        <v>2084</v>
      </c>
      <c r="B9728" s="61">
        <v>612</v>
      </c>
      <c r="C9728" s="61" t="str">
        <f t="shared" si="478"/>
        <v>No Tie</v>
      </c>
      <c r="D9728" s="63">
        <f t="shared" si="479"/>
        <v>612</v>
      </c>
      <c r="E9728" s="63">
        <v>612</v>
      </c>
      <c r="F9728" s="61" t="s">
        <v>1710</v>
      </c>
      <c r="G9728" s="61" t="str">
        <f t="shared" si="480"/>
        <v>Sattaya Supupramai</v>
      </c>
    </row>
    <row r="9729" spans="1:7" thickBot="1">
      <c r="A9729" s="62" t="s">
        <v>2084</v>
      </c>
      <c r="B9729" s="61">
        <v>613</v>
      </c>
      <c r="C9729" s="61" t="str">
        <f t="shared" si="478"/>
        <v>No Tie</v>
      </c>
      <c r="D9729" s="63">
        <f t="shared" si="479"/>
        <v>613</v>
      </c>
      <c r="E9729" s="63">
        <v>613</v>
      </c>
      <c r="F9729" s="61" t="s">
        <v>1711</v>
      </c>
      <c r="G9729" s="61" t="str">
        <f t="shared" si="480"/>
        <v>Gunn Charoenkul</v>
      </c>
    </row>
    <row r="9730" spans="1:7" thickBot="1">
      <c r="A9730" s="62" t="s">
        <v>2084</v>
      </c>
      <c r="B9730" s="61">
        <v>614</v>
      </c>
      <c r="C9730" s="61" t="str">
        <f t="shared" si="478"/>
        <v>No Tie</v>
      </c>
      <c r="D9730" s="63">
        <f t="shared" si="479"/>
        <v>614</v>
      </c>
      <c r="E9730" s="63">
        <v>614</v>
      </c>
      <c r="F9730" s="61" t="s">
        <v>1712</v>
      </c>
      <c r="G9730" s="61" t="str">
        <f t="shared" si="480"/>
        <v>Tapio Pulkkanen</v>
      </c>
    </row>
    <row r="9731" spans="1:7" thickBot="1">
      <c r="A9731" s="62" t="s">
        <v>2084</v>
      </c>
      <c r="B9731" s="61">
        <v>615</v>
      </c>
      <c r="C9731" s="61" t="str">
        <f t="shared" si="478"/>
        <v>No Tie</v>
      </c>
      <c r="D9731" s="63">
        <f t="shared" si="479"/>
        <v>615</v>
      </c>
      <c r="E9731" s="63">
        <v>615</v>
      </c>
      <c r="F9731" s="61" t="s">
        <v>1713</v>
      </c>
      <c r="G9731" s="61" t="str">
        <f t="shared" si="480"/>
        <v>Ji-hoon Lee</v>
      </c>
    </row>
    <row r="9732" spans="1:7" thickBot="1">
      <c r="A9732" s="62" t="s">
        <v>2084</v>
      </c>
      <c r="B9732" s="61">
        <v>616</v>
      </c>
      <c r="C9732" s="61" t="str">
        <f t="shared" si="478"/>
        <v>No Tie</v>
      </c>
      <c r="D9732" s="63">
        <f t="shared" si="479"/>
        <v>616</v>
      </c>
      <c r="E9732" s="63">
        <v>616</v>
      </c>
      <c r="F9732" s="61" t="s">
        <v>1714</v>
      </c>
      <c r="G9732" s="61" t="str">
        <f t="shared" si="480"/>
        <v>Tyler Duncan</v>
      </c>
    </row>
    <row r="9733" spans="1:7" thickBot="1">
      <c r="A9733" s="62" t="s">
        <v>2084</v>
      </c>
      <c r="B9733" s="61">
        <v>617</v>
      </c>
      <c r="C9733" s="61" t="str">
        <f t="shared" si="478"/>
        <v>No Tie</v>
      </c>
      <c r="D9733" s="63">
        <f t="shared" si="479"/>
        <v>617</v>
      </c>
      <c r="E9733" s="63">
        <v>617</v>
      </c>
      <c r="F9733" s="61" t="s">
        <v>1715</v>
      </c>
      <c r="G9733" s="61" t="str">
        <f t="shared" si="480"/>
        <v>Kenny Perry</v>
      </c>
    </row>
    <row r="9734" spans="1:7" thickBot="1">
      <c r="A9734" s="62" t="s">
        <v>2084</v>
      </c>
      <c r="B9734" s="61">
        <v>618</v>
      </c>
      <c r="C9734" s="61" t="str">
        <f t="shared" si="478"/>
        <v>No Tie</v>
      </c>
      <c r="D9734" s="63">
        <f t="shared" si="479"/>
        <v>618</v>
      </c>
      <c r="E9734" s="63">
        <v>618</v>
      </c>
      <c r="F9734" s="61" t="s">
        <v>1716</v>
      </c>
      <c r="G9734" s="61" t="str">
        <f t="shared" si="480"/>
        <v>Itthipat Buranatanya</v>
      </c>
    </row>
    <row r="9735" spans="1:7" thickBot="1">
      <c r="A9735" s="62" t="s">
        <v>2084</v>
      </c>
      <c r="B9735" s="61">
        <v>619</v>
      </c>
      <c r="C9735" s="61" t="str">
        <f t="shared" si="478"/>
        <v>No Tie</v>
      </c>
      <c r="D9735" s="63">
        <f t="shared" si="479"/>
        <v>619</v>
      </c>
      <c r="E9735" s="63">
        <v>619</v>
      </c>
      <c r="F9735" s="61" t="s">
        <v>1718</v>
      </c>
      <c r="G9735" s="61" t="str">
        <f t="shared" si="480"/>
        <v>IlHwan Park</v>
      </c>
    </row>
    <row r="9736" spans="1:7" thickBot="1">
      <c r="A9736" s="62" t="s">
        <v>2084</v>
      </c>
      <c r="B9736" s="61">
        <v>619</v>
      </c>
      <c r="C9736" s="61" t="str">
        <f t="shared" si="478"/>
        <v>No Tie</v>
      </c>
      <c r="D9736" s="63">
        <f t="shared" si="479"/>
        <v>619</v>
      </c>
      <c r="E9736" s="63">
        <v>619</v>
      </c>
      <c r="F9736" s="61" t="s">
        <v>1717</v>
      </c>
      <c r="G9736" s="61" t="str">
        <f t="shared" si="480"/>
        <v>Nino Bertasio</v>
      </c>
    </row>
    <row r="9737" spans="1:7" thickBot="1">
      <c r="A9737" s="62" t="s">
        <v>2084</v>
      </c>
      <c r="B9737" s="61">
        <v>621</v>
      </c>
      <c r="C9737" s="61" t="str">
        <f t="shared" si="478"/>
        <v>No Tie</v>
      </c>
      <c r="D9737" s="63">
        <f t="shared" si="479"/>
        <v>621</v>
      </c>
      <c r="E9737" s="63">
        <v>621</v>
      </c>
      <c r="F9737" s="61" t="s">
        <v>1719</v>
      </c>
      <c r="G9737" s="61" t="str">
        <f t="shared" si="480"/>
        <v>Tim Wilkinson</v>
      </c>
    </row>
    <row r="9738" spans="1:7" thickBot="1">
      <c r="A9738" s="62" t="s">
        <v>2084</v>
      </c>
      <c r="B9738" s="61">
        <v>622</v>
      </c>
      <c r="C9738" s="61" t="str">
        <f t="shared" si="478"/>
        <v>No Tie</v>
      </c>
      <c r="D9738" s="63">
        <f t="shared" si="479"/>
        <v>622</v>
      </c>
      <c r="E9738" s="63">
        <v>622</v>
      </c>
      <c r="F9738" s="61" t="s">
        <v>1720</v>
      </c>
      <c r="G9738" s="61" t="str">
        <f t="shared" si="480"/>
        <v>Peter Lawrie</v>
      </c>
    </row>
    <row r="9739" spans="1:7" thickBot="1">
      <c r="A9739" s="62" t="s">
        <v>2084</v>
      </c>
      <c r="B9739" s="61">
        <v>623</v>
      </c>
      <c r="C9739" s="61" t="str">
        <f t="shared" si="478"/>
        <v>No Tie</v>
      </c>
      <c r="D9739" s="63">
        <f t="shared" si="479"/>
        <v>623</v>
      </c>
      <c r="E9739" s="63">
        <v>623</v>
      </c>
      <c r="F9739" s="61" t="s">
        <v>1721</v>
      </c>
      <c r="G9739" s="61" t="str">
        <f t="shared" si="480"/>
        <v>Andy Winings</v>
      </c>
    </row>
    <row r="9740" spans="1:7" thickBot="1">
      <c r="A9740" s="62" t="s">
        <v>2084</v>
      </c>
      <c r="B9740" s="61">
        <v>624</v>
      </c>
      <c r="C9740" s="61" t="str">
        <f t="shared" si="478"/>
        <v>No Tie</v>
      </c>
      <c r="D9740" s="63">
        <f t="shared" si="479"/>
        <v>624</v>
      </c>
      <c r="E9740" s="63">
        <v>624</v>
      </c>
      <c r="F9740" s="61" t="s">
        <v>1722</v>
      </c>
      <c r="G9740" s="61" t="str">
        <f t="shared" si="480"/>
        <v>Mark Silvers</v>
      </c>
    </row>
    <row r="9741" spans="1:7" thickBot="1">
      <c r="A9741" s="62" t="s">
        <v>2084</v>
      </c>
      <c r="B9741" s="61">
        <v>625</v>
      </c>
      <c r="C9741" s="61" t="str">
        <f t="shared" si="478"/>
        <v>No Tie</v>
      </c>
      <c r="D9741" s="63">
        <f t="shared" si="479"/>
        <v>625</v>
      </c>
      <c r="E9741" s="63">
        <v>625</v>
      </c>
      <c r="F9741" s="61" t="s">
        <v>1723</v>
      </c>
      <c r="G9741" s="61" t="str">
        <f t="shared" si="480"/>
        <v>Curtis Thompson</v>
      </c>
    </row>
    <row r="9742" spans="1:7" thickBot="1">
      <c r="A9742" s="62" t="s">
        <v>2084</v>
      </c>
      <c r="B9742" s="61">
        <v>626</v>
      </c>
      <c r="C9742" s="61" t="str">
        <f t="shared" si="478"/>
        <v>No Tie</v>
      </c>
      <c r="D9742" s="63">
        <f t="shared" si="479"/>
        <v>626</v>
      </c>
      <c r="E9742" s="63">
        <v>626</v>
      </c>
      <c r="F9742" s="61" t="s">
        <v>1724</v>
      </c>
      <c r="G9742" s="61" t="str">
        <f t="shared" si="480"/>
        <v>Eric Axley</v>
      </c>
    </row>
    <row r="9743" spans="1:7" thickBot="1">
      <c r="A9743" s="62" t="s">
        <v>2084</v>
      </c>
      <c r="B9743" s="61">
        <v>627</v>
      </c>
      <c r="C9743" s="61" t="str">
        <f t="shared" si="478"/>
        <v>No Tie</v>
      </c>
      <c r="D9743" s="63">
        <f t="shared" si="479"/>
        <v>627</v>
      </c>
      <c r="E9743" s="63">
        <v>627</v>
      </c>
      <c r="F9743" s="61" t="s">
        <v>1725</v>
      </c>
      <c r="G9743" s="61" t="str">
        <f t="shared" si="480"/>
        <v>Kristian Johanness</v>
      </c>
    </row>
    <row r="9744" spans="1:7" thickBot="1">
      <c r="A9744" s="62" t="s">
        <v>2084</v>
      </c>
      <c r="B9744" s="61">
        <v>628</v>
      </c>
      <c r="C9744" s="61" t="str">
        <f t="shared" si="478"/>
        <v>No Tie</v>
      </c>
      <c r="D9744" s="63">
        <f t="shared" si="479"/>
        <v>628</v>
      </c>
      <c r="E9744" s="63">
        <v>628</v>
      </c>
      <c r="F9744" s="61" t="s">
        <v>1726</v>
      </c>
      <c r="G9744" s="61" t="str">
        <f t="shared" si="480"/>
        <v>George Murray</v>
      </c>
    </row>
    <row r="9745" spans="1:7" thickBot="1">
      <c r="A9745" s="62" t="s">
        <v>2084</v>
      </c>
      <c r="B9745" s="61">
        <v>629</v>
      </c>
      <c r="C9745" s="61" t="str">
        <f t="shared" si="478"/>
        <v>No Tie</v>
      </c>
      <c r="D9745" s="63">
        <f t="shared" si="479"/>
        <v>629</v>
      </c>
      <c r="E9745" s="63">
        <v>629</v>
      </c>
      <c r="F9745" s="61" t="s">
        <v>1727</v>
      </c>
      <c r="G9745" s="61" t="str">
        <f t="shared" si="480"/>
        <v>Eirik Tage Johansen</v>
      </c>
    </row>
    <row r="9746" spans="1:7" thickBot="1">
      <c r="A9746" s="62" t="s">
        <v>2084</v>
      </c>
      <c r="B9746" s="61">
        <v>630</v>
      </c>
      <c r="C9746" s="61" t="str">
        <f t="shared" si="478"/>
        <v>No Tie</v>
      </c>
      <c r="D9746" s="63">
        <f t="shared" si="479"/>
        <v>630</v>
      </c>
      <c r="E9746" s="63">
        <v>630</v>
      </c>
      <c r="F9746" s="61" t="s">
        <v>1728</v>
      </c>
      <c r="G9746" s="61" t="str">
        <f t="shared" si="480"/>
        <v>Mathew Goggin</v>
      </c>
    </row>
    <row r="9747" spans="1:7" thickBot="1">
      <c r="A9747" s="62" t="s">
        <v>2084</v>
      </c>
      <c r="B9747" s="61">
        <v>631</v>
      </c>
      <c r="C9747" s="61" t="str">
        <f t="shared" si="478"/>
        <v>No Tie</v>
      </c>
      <c r="D9747" s="63">
        <f t="shared" si="479"/>
        <v>631</v>
      </c>
      <c r="E9747" s="63">
        <v>631</v>
      </c>
      <c r="F9747" s="61" t="s">
        <v>1729</v>
      </c>
      <c r="G9747" s="61" t="str">
        <f t="shared" si="480"/>
        <v>Hung Chien-yao</v>
      </c>
    </row>
    <row r="9748" spans="1:7" thickBot="1">
      <c r="A9748" s="62" t="s">
        <v>2084</v>
      </c>
      <c r="B9748" s="61">
        <v>632</v>
      </c>
      <c r="C9748" s="61" t="str">
        <f t="shared" si="478"/>
        <v>No Tie</v>
      </c>
      <c r="D9748" s="63">
        <f t="shared" si="479"/>
        <v>632</v>
      </c>
      <c r="E9748" s="63">
        <v>632</v>
      </c>
      <c r="F9748" s="61" t="s">
        <v>1730</v>
      </c>
      <c r="G9748" s="61" t="str">
        <f t="shared" si="480"/>
        <v>Han Lee</v>
      </c>
    </row>
    <row r="9749" spans="1:7" thickBot="1">
      <c r="A9749" s="62" t="s">
        <v>2084</v>
      </c>
      <c r="B9749" s="61">
        <v>633</v>
      </c>
      <c r="C9749" s="61" t="str">
        <f t="shared" si="478"/>
        <v>No Tie</v>
      </c>
      <c r="D9749" s="63">
        <f t="shared" si="479"/>
        <v>633</v>
      </c>
      <c r="E9749" s="63">
        <v>633</v>
      </c>
      <c r="F9749" s="61" t="s">
        <v>1731</v>
      </c>
      <c r="G9749" s="61" t="str">
        <f t="shared" si="480"/>
        <v>Aaron Townsend</v>
      </c>
    </row>
    <row r="9750" spans="1:7" thickBot="1">
      <c r="A9750" s="62" t="s">
        <v>2084</v>
      </c>
      <c r="B9750" s="61">
        <v>634</v>
      </c>
      <c r="C9750" s="61" t="str">
        <f t="shared" si="478"/>
        <v>No Tie</v>
      </c>
      <c r="D9750" s="63">
        <f t="shared" si="479"/>
        <v>634</v>
      </c>
      <c r="E9750" s="63">
        <v>634</v>
      </c>
      <c r="F9750" s="61" t="s">
        <v>1732</v>
      </c>
      <c r="G9750" s="61" t="str">
        <f t="shared" si="480"/>
        <v>Antonio Hortal</v>
      </c>
    </row>
    <row r="9751" spans="1:7" thickBot="1">
      <c r="A9751" s="62" t="s">
        <v>2084</v>
      </c>
      <c r="B9751" s="61">
        <v>635</v>
      </c>
      <c r="C9751" s="61" t="str">
        <f t="shared" si="478"/>
        <v>No Tie</v>
      </c>
      <c r="D9751" s="63">
        <f t="shared" si="479"/>
        <v>635</v>
      </c>
      <c r="E9751" s="63">
        <v>635</v>
      </c>
      <c r="F9751" s="61" t="s">
        <v>1733</v>
      </c>
      <c r="G9751" s="61" t="str">
        <f t="shared" si="480"/>
        <v>Matt Weibring</v>
      </c>
    </row>
    <row r="9752" spans="1:7" thickBot="1">
      <c r="A9752" s="62" t="s">
        <v>2084</v>
      </c>
      <c r="B9752" s="61">
        <v>636</v>
      </c>
      <c r="C9752" s="61" t="str">
        <f t="shared" si="478"/>
        <v>No Tie</v>
      </c>
      <c r="D9752" s="63">
        <f t="shared" si="479"/>
        <v>636</v>
      </c>
      <c r="E9752" s="63">
        <v>636</v>
      </c>
      <c r="F9752" s="61" t="s">
        <v>1734</v>
      </c>
      <c r="G9752" s="61" t="str">
        <f t="shared" si="480"/>
        <v>Damian McGrane</v>
      </c>
    </row>
    <row r="9753" spans="1:7" thickBot="1">
      <c r="A9753" s="62" t="s">
        <v>2084</v>
      </c>
      <c r="B9753" s="61">
        <v>637</v>
      </c>
      <c r="C9753" s="61" t="str">
        <f t="shared" si="478"/>
        <v>No Tie</v>
      </c>
      <c r="D9753" s="63">
        <f t="shared" si="479"/>
        <v>637</v>
      </c>
      <c r="E9753" s="63">
        <v>637</v>
      </c>
      <c r="F9753" s="61" t="s">
        <v>1735</v>
      </c>
      <c r="G9753" s="61" t="str">
        <f t="shared" si="480"/>
        <v>Edouard Dubois</v>
      </c>
    </row>
    <row r="9754" spans="1:7" thickBot="1">
      <c r="A9754" s="62" t="s">
        <v>2084</v>
      </c>
      <c r="B9754" s="61">
        <v>638</v>
      </c>
      <c r="C9754" s="61" t="str">
        <f t="shared" si="478"/>
        <v>No Tie</v>
      </c>
      <c r="D9754" s="63">
        <f t="shared" si="479"/>
        <v>638</v>
      </c>
      <c r="E9754" s="63">
        <v>638</v>
      </c>
      <c r="F9754" s="61" t="s">
        <v>1736</v>
      </c>
      <c r="G9754" s="61" t="str">
        <f t="shared" si="480"/>
        <v>Daehyun Kim</v>
      </c>
    </row>
    <row r="9755" spans="1:7" thickBot="1">
      <c r="A9755" s="62" t="s">
        <v>2084</v>
      </c>
      <c r="B9755" s="61">
        <v>639</v>
      </c>
      <c r="C9755" s="61" t="str">
        <f t="shared" si="478"/>
        <v>No Tie</v>
      </c>
      <c r="D9755" s="63">
        <f t="shared" si="479"/>
        <v>639</v>
      </c>
      <c r="E9755" s="63">
        <v>639</v>
      </c>
      <c r="F9755" s="61" t="s">
        <v>1737</v>
      </c>
      <c r="G9755" s="61" t="str">
        <f t="shared" si="480"/>
        <v>Masaru Takahashi</v>
      </c>
    </row>
    <row r="9756" spans="1:7" thickBot="1">
      <c r="A9756" s="62" t="s">
        <v>2084</v>
      </c>
      <c r="B9756" s="61">
        <v>640</v>
      </c>
      <c r="C9756" s="61" t="str">
        <f t="shared" si="478"/>
        <v>No Tie</v>
      </c>
      <c r="D9756" s="63">
        <f t="shared" si="479"/>
        <v>640</v>
      </c>
      <c r="E9756" s="63">
        <v>640</v>
      </c>
      <c r="F9756" s="61" t="s">
        <v>1738</v>
      </c>
      <c r="G9756" s="61" t="str">
        <f t="shared" si="480"/>
        <v>Won Joon Lee</v>
      </c>
    </row>
    <row r="9757" spans="1:7" thickBot="1">
      <c r="A9757" s="62" t="s">
        <v>2084</v>
      </c>
      <c r="B9757" s="61">
        <v>641</v>
      </c>
      <c r="C9757" s="61" t="str">
        <f t="shared" si="478"/>
        <v>No Tie</v>
      </c>
      <c r="D9757" s="63">
        <f t="shared" si="479"/>
        <v>641</v>
      </c>
      <c r="E9757" s="63">
        <v>641</v>
      </c>
      <c r="F9757" s="61" t="s">
        <v>1739</v>
      </c>
      <c r="G9757" s="61" t="str">
        <f t="shared" si="480"/>
        <v>Tim Petrovic</v>
      </c>
    </row>
    <row r="9758" spans="1:7" thickBot="1">
      <c r="A9758" s="62" t="s">
        <v>2084</v>
      </c>
      <c r="B9758" s="61">
        <v>642</v>
      </c>
      <c r="C9758" s="61" t="str">
        <f t="shared" si="478"/>
        <v>No Tie</v>
      </c>
      <c r="D9758" s="63">
        <f t="shared" si="479"/>
        <v>642</v>
      </c>
      <c r="E9758" s="63">
        <v>642</v>
      </c>
      <c r="F9758" s="61" t="s">
        <v>1740</v>
      </c>
      <c r="G9758" s="61" t="str">
        <f t="shared" si="480"/>
        <v>Oscar Fraustro</v>
      </c>
    </row>
    <row r="9759" spans="1:7" thickBot="1">
      <c r="A9759" s="62" t="s">
        <v>2084</v>
      </c>
      <c r="B9759" s="61">
        <v>643</v>
      </c>
      <c r="C9759" s="61" t="str">
        <f t="shared" si="478"/>
        <v>No Tie</v>
      </c>
      <c r="D9759" s="63">
        <f t="shared" si="479"/>
        <v>643</v>
      </c>
      <c r="E9759" s="63">
        <v>643</v>
      </c>
      <c r="F9759" s="61" t="s">
        <v>1741</v>
      </c>
      <c r="G9759" s="61" t="str">
        <f t="shared" si="480"/>
        <v>Mark Williams</v>
      </c>
    </row>
    <row r="9760" spans="1:7" thickBot="1">
      <c r="A9760" s="62" t="s">
        <v>2084</v>
      </c>
      <c r="B9760" s="61">
        <v>644</v>
      </c>
      <c r="C9760" s="61" t="str">
        <f t="shared" si="478"/>
        <v>No Tie</v>
      </c>
      <c r="D9760" s="63">
        <f t="shared" si="479"/>
        <v>644</v>
      </c>
      <c r="E9760" s="63">
        <v>644</v>
      </c>
      <c r="F9760" s="61" t="s">
        <v>1743</v>
      </c>
      <c r="G9760" s="61" t="str">
        <f t="shared" si="480"/>
        <v>Andrea Pavan</v>
      </c>
    </row>
    <row r="9761" spans="1:7" thickBot="1">
      <c r="A9761" s="62" t="s">
        <v>2084</v>
      </c>
      <c r="B9761" s="61">
        <v>644</v>
      </c>
      <c r="C9761" s="61" t="str">
        <f t="shared" si="478"/>
        <v>No Tie</v>
      </c>
      <c r="D9761" s="63">
        <f t="shared" si="479"/>
        <v>644</v>
      </c>
      <c r="E9761" s="63">
        <v>644</v>
      </c>
      <c r="F9761" s="61" t="s">
        <v>1742</v>
      </c>
      <c r="G9761" s="61" t="str">
        <f t="shared" si="480"/>
        <v>Paul Maddy</v>
      </c>
    </row>
    <row r="9762" spans="1:7" thickBot="1">
      <c r="A9762" s="62" t="s">
        <v>2084</v>
      </c>
      <c r="B9762" s="61">
        <v>646</v>
      </c>
      <c r="C9762" s="61" t="str">
        <f t="shared" si="478"/>
        <v>No Tie</v>
      </c>
      <c r="D9762" s="63">
        <f t="shared" si="479"/>
        <v>646</v>
      </c>
      <c r="E9762" s="63">
        <v>646</v>
      </c>
      <c r="F9762" s="61" t="s">
        <v>1744</v>
      </c>
      <c r="G9762" s="61" t="str">
        <f t="shared" si="480"/>
        <v>Greg Eason</v>
      </c>
    </row>
    <row r="9763" spans="1:7" thickBot="1">
      <c r="A9763" s="62" t="s">
        <v>2084</v>
      </c>
      <c r="B9763" s="61">
        <v>646</v>
      </c>
      <c r="C9763" s="61" t="str">
        <f t="shared" si="478"/>
        <v>No Tie</v>
      </c>
      <c r="D9763" s="63">
        <f t="shared" si="479"/>
        <v>646</v>
      </c>
      <c r="E9763" s="63">
        <v>646</v>
      </c>
      <c r="F9763" s="61" t="s">
        <v>1745</v>
      </c>
      <c r="G9763" s="61" t="str">
        <f t="shared" si="480"/>
        <v>Jon Rahm</v>
      </c>
    </row>
    <row r="9764" spans="1:7" thickBot="1">
      <c r="A9764" s="62" t="s">
        <v>2084</v>
      </c>
      <c r="B9764" s="61">
        <v>648</v>
      </c>
      <c r="C9764" s="61" t="str">
        <f t="shared" si="478"/>
        <v>No Tie</v>
      </c>
      <c r="D9764" s="63">
        <f t="shared" si="479"/>
        <v>648</v>
      </c>
      <c r="E9764" s="63">
        <v>648</v>
      </c>
      <c r="F9764" s="61" t="s">
        <v>1746</v>
      </c>
      <c r="G9764" s="61" t="str">
        <f t="shared" si="480"/>
        <v>Peter Whiteford</v>
      </c>
    </row>
    <row r="9765" spans="1:7" thickBot="1">
      <c r="A9765" s="62" t="s">
        <v>2084</v>
      </c>
      <c r="B9765" s="61">
        <v>649</v>
      </c>
      <c r="C9765" s="61" t="str">
        <f t="shared" si="478"/>
        <v>No Tie</v>
      </c>
      <c r="D9765" s="63">
        <f t="shared" si="479"/>
        <v>649</v>
      </c>
      <c r="E9765" s="63">
        <v>649</v>
      </c>
      <c r="F9765" s="61" t="s">
        <v>1747</v>
      </c>
      <c r="G9765" s="61" t="str">
        <f t="shared" si="480"/>
        <v>Luke List</v>
      </c>
    </row>
    <row r="9766" spans="1:7" thickBot="1">
      <c r="A9766" s="62" t="s">
        <v>2084</v>
      </c>
      <c r="B9766" s="61">
        <v>650</v>
      </c>
      <c r="C9766" s="61" t="str">
        <f t="shared" si="478"/>
        <v>No Tie</v>
      </c>
      <c r="D9766" s="63">
        <f t="shared" si="479"/>
        <v>650</v>
      </c>
      <c r="E9766" s="63">
        <v>650</v>
      </c>
      <c r="F9766" s="61" t="s">
        <v>1748</v>
      </c>
      <c r="G9766" s="61" t="str">
        <f t="shared" si="480"/>
        <v>Khalin Joshi</v>
      </c>
    </row>
    <row r="9767" spans="1:7" thickBot="1">
      <c r="A9767" s="62" t="s">
        <v>2084</v>
      </c>
      <c r="B9767" s="61">
        <v>651</v>
      </c>
      <c r="C9767" s="61" t="str">
        <f t="shared" si="478"/>
        <v>No Tie</v>
      </c>
      <c r="D9767" s="63">
        <f t="shared" si="479"/>
        <v>651</v>
      </c>
      <c r="E9767" s="63">
        <v>651</v>
      </c>
      <c r="F9767" s="61" t="s">
        <v>1749</v>
      </c>
      <c r="G9767" s="61" t="str">
        <f t="shared" si="480"/>
        <v>Phachara Khongwatmai</v>
      </c>
    </row>
    <row r="9768" spans="1:7" thickBot="1">
      <c r="A9768" s="62" t="s">
        <v>2084</v>
      </c>
      <c r="B9768" s="61">
        <v>652</v>
      </c>
      <c r="C9768" s="61" t="str">
        <f t="shared" si="478"/>
        <v>No Tie</v>
      </c>
      <c r="D9768" s="63">
        <f t="shared" si="479"/>
        <v>652</v>
      </c>
      <c r="E9768" s="63">
        <v>652</v>
      </c>
      <c r="F9768" s="61" t="s">
        <v>1750</v>
      </c>
      <c r="G9768" s="61" t="str">
        <f t="shared" si="480"/>
        <v>Steven Brown</v>
      </c>
    </row>
    <row r="9769" spans="1:7" thickBot="1">
      <c r="A9769" s="62" t="s">
        <v>2084</v>
      </c>
      <c r="B9769" s="61">
        <v>653</v>
      </c>
      <c r="C9769" s="61" t="str">
        <f t="shared" si="478"/>
        <v>No Tie</v>
      </c>
      <c r="D9769" s="63">
        <f t="shared" si="479"/>
        <v>653</v>
      </c>
      <c r="E9769" s="63">
        <v>653</v>
      </c>
      <c r="F9769" s="61" t="s">
        <v>1751</v>
      </c>
      <c r="G9769" s="61" t="str">
        <f t="shared" si="480"/>
        <v>Josh Loughrey</v>
      </c>
    </row>
    <row r="9770" spans="1:7" thickBot="1">
      <c r="A9770" s="62" t="s">
        <v>2084</v>
      </c>
      <c r="B9770" s="61">
        <v>654</v>
      </c>
      <c r="C9770" s="61" t="str">
        <f t="shared" si="478"/>
        <v>No Tie</v>
      </c>
      <c r="D9770" s="63">
        <f t="shared" si="479"/>
        <v>654</v>
      </c>
      <c r="E9770" s="63">
        <v>654</v>
      </c>
      <c r="F9770" s="61" t="s">
        <v>1752</v>
      </c>
      <c r="G9770" s="61" t="str">
        <f t="shared" si="480"/>
        <v>Cyril Bouniol</v>
      </c>
    </row>
    <row r="9771" spans="1:7" thickBot="1">
      <c r="A9771" s="62" t="s">
        <v>2084</v>
      </c>
      <c r="B9771" s="61">
        <v>655</v>
      </c>
      <c r="C9771" s="61" t="str">
        <f t="shared" si="478"/>
        <v>No Tie</v>
      </c>
      <c r="D9771" s="63">
        <f t="shared" si="479"/>
        <v>655</v>
      </c>
      <c r="E9771" s="63">
        <v>655</v>
      </c>
      <c r="F9771" s="61" t="s">
        <v>1753</v>
      </c>
      <c r="G9771" s="61" t="str">
        <f t="shared" si="480"/>
        <v>Erik Barnes</v>
      </c>
    </row>
    <row r="9772" spans="1:7" thickBot="1">
      <c r="A9772" s="62" t="s">
        <v>2084</v>
      </c>
      <c r="B9772" s="61">
        <v>656</v>
      </c>
      <c r="C9772" s="61" t="str">
        <f t="shared" si="478"/>
        <v>No Tie</v>
      </c>
      <c r="D9772" s="63">
        <f t="shared" si="479"/>
        <v>656</v>
      </c>
      <c r="E9772" s="63">
        <v>656</v>
      </c>
      <c r="F9772" s="61" t="s">
        <v>1754</v>
      </c>
      <c r="G9772" s="61" t="str">
        <f t="shared" si="480"/>
        <v>Ben Curtis</v>
      </c>
    </row>
    <row r="9773" spans="1:7" thickBot="1">
      <c r="A9773" s="62" t="s">
        <v>2084</v>
      </c>
      <c r="B9773" s="61">
        <v>656</v>
      </c>
      <c r="C9773" s="61" t="str">
        <f t="shared" ref="C9773:C9836" si="481">IFERROR(SEARCH("T",B9773),"No Tie")</f>
        <v>No Tie</v>
      </c>
      <c r="D9773" s="63">
        <f t="shared" ref="D9773:D9836" si="482">IF(C9773="No Tie",B9773,RIGHT(B9773,LEN(B9773)-1))</f>
        <v>656</v>
      </c>
      <c r="E9773" s="63">
        <v>656</v>
      </c>
      <c r="F9773" s="61" t="s">
        <v>1755</v>
      </c>
      <c r="G9773" s="61" t="str">
        <f t="shared" ref="G9773:G9836" si="483">TRIM(SUBSTITUTE(F9773,CHAR(160),CHAR(32)))</f>
        <v>Paul Dunne</v>
      </c>
    </row>
    <row r="9774" spans="1:7" thickBot="1">
      <c r="A9774" s="62" t="s">
        <v>2084</v>
      </c>
      <c r="B9774" s="61">
        <v>658</v>
      </c>
      <c r="C9774" s="61" t="str">
        <f t="shared" si="481"/>
        <v>No Tie</v>
      </c>
      <c r="D9774" s="63">
        <f t="shared" si="482"/>
        <v>658</v>
      </c>
      <c r="E9774" s="63">
        <v>658</v>
      </c>
      <c r="F9774" s="61" t="s">
        <v>1756</v>
      </c>
      <c r="G9774" s="61" t="str">
        <f t="shared" si="483"/>
        <v>Lee Dong-Min</v>
      </c>
    </row>
    <row r="9775" spans="1:7" thickBot="1">
      <c r="A9775" s="62" t="s">
        <v>2084</v>
      </c>
      <c r="B9775" s="61">
        <v>659</v>
      </c>
      <c r="C9775" s="61" t="str">
        <f t="shared" si="481"/>
        <v>No Tie</v>
      </c>
      <c r="D9775" s="63">
        <f t="shared" si="482"/>
        <v>659</v>
      </c>
      <c r="E9775" s="63">
        <v>659</v>
      </c>
      <c r="F9775" s="61" t="s">
        <v>1757</v>
      </c>
      <c r="G9775" s="61" t="str">
        <f t="shared" si="483"/>
        <v>Joachim B Hansen</v>
      </c>
    </row>
    <row r="9776" spans="1:7" thickBot="1">
      <c r="A9776" s="62" t="s">
        <v>2084</v>
      </c>
      <c r="B9776" s="61">
        <v>660</v>
      </c>
      <c r="C9776" s="61" t="str">
        <f t="shared" si="481"/>
        <v>No Tie</v>
      </c>
      <c r="D9776" s="63">
        <f t="shared" si="482"/>
        <v>660</v>
      </c>
      <c r="E9776" s="63">
        <v>660</v>
      </c>
      <c r="F9776" s="61" t="s">
        <v>1758</v>
      </c>
      <c r="G9776" s="61" t="str">
        <f t="shared" si="483"/>
        <v>Neil Schietekat</v>
      </c>
    </row>
    <row r="9777" spans="1:7" thickBot="1">
      <c r="A9777" s="62" t="s">
        <v>2084</v>
      </c>
      <c r="B9777" s="61">
        <v>661</v>
      </c>
      <c r="C9777" s="61" t="str">
        <f t="shared" si="481"/>
        <v>No Tie</v>
      </c>
      <c r="D9777" s="63">
        <f t="shared" si="482"/>
        <v>661</v>
      </c>
      <c r="E9777" s="63">
        <v>661</v>
      </c>
      <c r="F9777" s="61" t="s">
        <v>1759</v>
      </c>
      <c r="G9777" s="61" t="str">
        <f t="shared" si="483"/>
        <v>John Mallinger</v>
      </c>
    </row>
    <row r="9778" spans="1:7" thickBot="1">
      <c r="A9778" s="62" t="s">
        <v>2084</v>
      </c>
      <c r="B9778" s="61">
        <v>662</v>
      </c>
      <c r="C9778" s="61" t="str">
        <f t="shared" si="481"/>
        <v>No Tie</v>
      </c>
      <c r="D9778" s="63">
        <f t="shared" si="482"/>
        <v>662</v>
      </c>
      <c r="E9778" s="63">
        <v>662</v>
      </c>
      <c r="F9778" s="61" t="s">
        <v>1760</v>
      </c>
      <c r="G9778" s="61" t="str">
        <f t="shared" si="483"/>
        <v>Gavin Kyle Green</v>
      </c>
    </row>
    <row r="9779" spans="1:7" thickBot="1">
      <c r="A9779" s="62" t="s">
        <v>2084</v>
      </c>
      <c r="B9779" s="61">
        <v>663</v>
      </c>
      <c r="C9779" s="61" t="str">
        <f t="shared" si="481"/>
        <v>No Tie</v>
      </c>
      <c r="D9779" s="63">
        <f t="shared" si="482"/>
        <v>663</v>
      </c>
      <c r="E9779" s="63">
        <v>663</v>
      </c>
      <c r="F9779" s="61" t="s">
        <v>1761</v>
      </c>
      <c r="G9779" s="61" t="str">
        <f t="shared" si="483"/>
        <v>Jason Millard</v>
      </c>
    </row>
    <row r="9780" spans="1:7" thickBot="1">
      <c r="A9780" s="62" t="s">
        <v>2084</v>
      </c>
      <c r="B9780" s="61">
        <v>664</v>
      </c>
      <c r="C9780" s="61" t="str">
        <f t="shared" si="481"/>
        <v>No Tie</v>
      </c>
      <c r="D9780" s="63">
        <f t="shared" si="482"/>
        <v>664</v>
      </c>
      <c r="E9780" s="63">
        <v>664</v>
      </c>
      <c r="F9780" s="61" t="s">
        <v>1762</v>
      </c>
      <c r="G9780" s="61" t="str">
        <f t="shared" si="483"/>
        <v>Christiaan Basson</v>
      </c>
    </row>
    <row r="9781" spans="1:7" thickBot="1">
      <c r="A9781" s="62" t="s">
        <v>2084</v>
      </c>
      <c r="B9781" s="61">
        <v>665</v>
      </c>
      <c r="C9781" s="61" t="str">
        <f t="shared" si="481"/>
        <v>No Tie</v>
      </c>
      <c r="D9781" s="63">
        <f t="shared" si="482"/>
        <v>665</v>
      </c>
      <c r="E9781" s="63">
        <v>665</v>
      </c>
      <c r="F9781" s="61" t="s">
        <v>1763</v>
      </c>
      <c r="G9781" s="61" t="str">
        <f t="shared" si="483"/>
        <v>Brett Drewitt</v>
      </c>
    </row>
    <row r="9782" spans="1:7" thickBot="1">
      <c r="A9782" s="62" t="s">
        <v>2084</v>
      </c>
      <c r="B9782" s="61">
        <v>665</v>
      </c>
      <c r="C9782" s="61" t="str">
        <f t="shared" si="481"/>
        <v>No Tie</v>
      </c>
      <c r="D9782" s="63">
        <f t="shared" si="482"/>
        <v>665</v>
      </c>
      <c r="E9782" s="63">
        <v>665</v>
      </c>
      <c r="F9782" s="61" t="s">
        <v>1764</v>
      </c>
      <c r="G9782" s="61" t="str">
        <f t="shared" si="483"/>
        <v>Charlie Wi</v>
      </c>
    </row>
    <row r="9783" spans="1:7" thickBot="1">
      <c r="A9783" s="62" t="s">
        <v>2084</v>
      </c>
      <c r="B9783" s="61">
        <v>668</v>
      </c>
      <c r="C9783" s="61" t="str">
        <f t="shared" si="481"/>
        <v>No Tie</v>
      </c>
      <c r="D9783" s="63">
        <f t="shared" si="482"/>
        <v>668</v>
      </c>
      <c r="E9783" s="63">
        <v>668</v>
      </c>
      <c r="F9783" s="61" t="s">
        <v>1765</v>
      </c>
      <c r="G9783" s="61" t="str">
        <f t="shared" si="483"/>
        <v>Callum Mowat</v>
      </c>
    </row>
    <row r="9784" spans="1:7" thickBot="1">
      <c r="A9784" s="62" t="s">
        <v>2084</v>
      </c>
      <c r="B9784" s="61">
        <v>669</v>
      </c>
      <c r="C9784" s="61" t="str">
        <f t="shared" si="481"/>
        <v>No Tie</v>
      </c>
      <c r="D9784" s="63">
        <f t="shared" si="482"/>
        <v>669</v>
      </c>
      <c r="E9784" s="63">
        <v>669</v>
      </c>
      <c r="F9784" s="61" t="s">
        <v>1766</v>
      </c>
      <c r="G9784" s="61" t="str">
        <f t="shared" si="483"/>
        <v>Chris Smith</v>
      </c>
    </row>
    <row r="9785" spans="1:7" thickBot="1">
      <c r="A9785" s="62" t="s">
        <v>2084</v>
      </c>
      <c r="B9785" s="61">
        <v>670</v>
      </c>
      <c r="C9785" s="61" t="str">
        <f t="shared" si="481"/>
        <v>No Tie</v>
      </c>
      <c r="D9785" s="63">
        <f t="shared" si="482"/>
        <v>670</v>
      </c>
      <c r="E9785" s="63">
        <v>670</v>
      </c>
      <c r="F9785" s="61" t="s">
        <v>1767</v>
      </c>
      <c r="G9785" s="61" t="str">
        <f t="shared" si="483"/>
        <v>Andrew Curlewis</v>
      </c>
    </row>
    <row r="9786" spans="1:7" thickBot="1">
      <c r="A9786" s="62" t="s">
        <v>2084</v>
      </c>
      <c r="B9786" s="61">
        <v>672</v>
      </c>
      <c r="C9786" s="61" t="str">
        <f t="shared" si="481"/>
        <v>No Tie</v>
      </c>
      <c r="D9786" s="63">
        <f t="shared" si="482"/>
        <v>672</v>
      </c>
      <c r="E9786" s="63">
        <v>672</v>
      </c>
      <c r="F9786" s="61" t="s">
        <v>1768</v>
      </c>
      <c r="G9786" s="61" t="str">
        <f t="shared" si="483"/>
        <v>Adrien Bernadet</v>
      </c>
    </row>
    <row r="9787" spans="1:7" thickBot="1">
      <c r="A9787" s="62" t="s">
        <v>2084</v>
      </c>
      <c r="B9787" s="61">
        <v>672</v>
      </c>
      <c r="C9787" s="61" t="str">
        <f t="shared" si="481"/>
        <v>No Tie</v>
      </c>
      <c r="D9787" s="63">
        <f t="shared" si="482"/>
        <v>672</v>
      </c>
      <c r="E9787" s="63">
        <v>672</v>
      </c>
      <c r="F9787" s="61" t="s">
        <v>1769</v>
      </c>
      <c r="G9787" s="61" t="str">
        <f t="shared" si="483"/>
        <v>Lorenzo Gagli</v>
      </c>
    </row>
    <row r="9788" spans="1:7" thickBot="1">
      <c r="A9788" s="62" t="s">
        <v>2084</v>
      </c>
      <c r="B9788" s="61">
        <v>674</v>
      </c>
      <c r="C9788" s="61" t="str">
        <f t="shared" si="481"/>
        <v>No Tie</v>
      </c>
      <c r="D9788" s="63">
        <f t="shared" si="482"/>
        <v>674</v>
      </c>
      <c r="E9788" s="63">
        <v>674</v>
      </c>
      <c r="F9788" s="61" t="s">
        <v>1770</v>
      </c>
      <c r="G9788" s="61" t="str">
        <f t="shared" si="483"/>
        <v>Nobuhiro Masuda</v>
      </c>
    </row>
    <row r="9789" spans="1:7" thickBot="1">
      <c r="A9789" s="62" t="s">
        <v>2084</v>
      </c>
      <c r="B9789" s="61">
        <v>674</v>
      </c>
      <c r="C9789" s="61" t="str">
        <f t="shared" si="481"/>
        <v>No Tie</v>
      </c>
      <c r="D9789" s="63">
        <f t="shared" si="482"/>
        <v>674</v>
      </c>
      <c r="E9789" s="63">
        <v>674</v>
      </c>
      <c r="F9789" s="61" t="s">
        <v>1771</v>
      </c>
      <c r="G9789" s="61" t="str">
        <f t="shared" si="483"/>
        <v>Ricardo Santos</v>
      </c>
    </row>
    <row r="9790" spans="1:7" thickBot="1">
      <c r="A9790" s="62" t="s">
        <v>2084</v>
      </c>
      <c r="B9790" s="61">
        <v>676</v>
      </c>
      <c r="C9790" s="61" t="str">
        <f t="shared" si="481"/>
        <v>No Tie</v>
      </c>
      <c r="D9790" s="63">
        <f t="shared" si="482"/>
        <v>676</v>
      </c>
      <c r="E9790" s="63">
        <v>676</v>
      </c>
      <c r="F9790" s="61" t="s">
        <v>1772</v>
      </c>
      <c r="G9790" s="61" t="str">
        <f t="shared" si="483"/>
        <v>Niclas Fasth</v>
      </c>
    </row>
    <row r="9791" spans="1:7" thickBot="1">
      <c r="A9791" s="62" t="s">
        <v>2084</v>
      </c>
      <c r="B9791" s="61">
        <v>677</v>
      </c>
      <c r="C9791" s="61" t="str">
        <f t="shared" si="481"/>
        <v>No Tie</v>
      </c>
      <c r="D9791" s="63">
        <f t="shared" si="482"/>
        <v>677</v>
      </c>
      <c r="E9791" s="63">
        <v>677</v>
      </c>
      <c r="F9791" s="61" t="s">
        <v>1773</v>
      </c>
      <c r="G9791" s="61" t="str">
        <f t="shared" si="483"/>
        <v>Aron Price</v>
      </c>
    </row>
    <row r="9792" spans="1:7" thickBot="1">
      <c r="A9792" s="62" t="s">
        <v>2084</v>
      </c>
      <c r="B9792" s="61">
        <v>678</v>
      </c>
      <c r="C9792" s="61" t="str">
        <f t="shared" si="481"/>
        <v>No Tie</v>
      </c>
      <c r="D9792" s="63">
        <f t="shared" si="482"/>
        <v>678</v>
      </c>
      <c r="E9792" s="63">
        <v>678</v>
      </c>
      <c r="F9792" s="61" t="s">
        <v>1774</v>
      </c>
      <c r="G9792" s="61" t="str">
        <f t="shared" si="483"/>
        <v>Jun-won Park</v>
      </c>
    </row>
    <row r="9793" spans="1:7" thickBot="1">
      <c r="A9793" s="62" t="s">
        <v>2084</v>
      </c>
      <c r="B9793" s="61">
        <v>679</v>
      </c>
      <c r="C9793" s="61" t="str">
        <f t="shared" si="481"/>
        <v>No Tie</v>
      </c>
      <c r="D9793" s="63">
        <f t="shared" si="482"/>
        <v>679</v>
      </c>
      <c r="E9793" s="63">
        <v>679</v>
      </c>
      <c r="F9793" s="61" t="s">
        <v>1775</v>
      </c>
      <c r="G9793" s="61" t="str">
        <f t="shared" si="483"/>
        <v>Matt Davidson</v>
      </c>
    </row>
    <row r="9794" spans="1:7" thickBot="1">
      <c r="A9794" s="62" t="s">
        <v>2084</v>
      </c>
      <c r="B9794" s="61">
        <v>680</v>
      </c>
      <c r="C9794" s="61" t="str">
        <f t="shared" si="481"/>
        <v>No Tie</v>
      </c>
      <c r="D9794" s="63">
        <f t="shared" si="482"/>
        <v>680</v>
      </c>
      <c r="E9794" s="63">
        <v>680</v>
      </c>
      <c r="F9794" s="61" t="s">
        <v>1776</v>
      </c>
      <c r="G9794" s="61" t="str">
        <f t="shared" si="483"/>
        <v>Pariya Junhasavasdikul</v>
      </c>
    </row>
    <row r="9795" spans="1:7" thickBot="1">
      <c r="A9795" s="62" t="s">
        <v>2084</v>
      </c>
      <c r="B9795" s="61">
        <v>681</v>
      </c>
      <c r="C9795" s="61" t="str">
        <f t="shared" si="481"/>
        <v>No Tie</v>
      </c>
      <c r="D9795" s="63">
        <f t="shared" si="482"/>
        <v>681</v>
      </c>
      <c r="E9795" s="63">
        <v>681</v>
      </c>
      <c r="F9795" s="61" t="s">
        <v>1777</v>
      </c>
      <c r="G9795" s="61" t="str">
        <f t="shared" si="483"/>
        <v>Ricardo Gonzalez</v>
      </c>
    </row>
    <row r="9796" spans="1:7" thickBot="1">
      <c r="A9796" s="62" t="s">
        <v>2084</v>
      </c>
      <c r="B9796" s="61">
        <v>682</v>
      </c>
      <c r="C9796" s="61" t="str">
        <f t="shared" si="481"/>
        <v>No Tie</v>
      </c>
      <c r="D9796" s="63">
        <f t="shared" si="482"/>
        <v>682</v>
      </c>
      <c r="E9796" s="63">
        <v>682</v>
      </c>
      <c r="F9796" s="61" t="s">
        <v>1778</v>
      </c>
      <c r="G9796" s="61" t="str">
        <f t="shared" si="483"/>
        <v>Colin Nel</v>
      </c>
    </row>
    <row r="9797" spans="1:7" thickBot="1">
      <c r="A9797" s="62" t="s">
        <v>2084</v>
      </c>
      <c r="B9797" s="61">
        <v>683</v>
      </c>
      <c r="C9797" s="61" t="str">
        <f t="shared" si="481"/>
        <v>No Tie</v>
      </c>
      <c r="D9797" s="63">
        <f t="shared" si="482"/>
        <v>683</v>
      </c>
      <c r="E9797" s="63">
        <v>683</v>
      </c>
      <c r="F9797" s="61" t="s">
        <v>1779</v>
      </c>
      <c r="G9797" s="61" t="str">
        <f t="shared" si="483"/>
        <v>Brad Hopfinger</v>
      </c>
    </row>
    <row r="9798" spans="1:7" thickBot="1">
      <c r="A9798" s="62" t="s">
        <v>2084</v>
      </c>
      <c r="B9798" s="61">
        <v>684</v>
      </c>
      <c r="C9798" s="61" t="str">
        <f t="shared" si="481"/>
        <v>No Tie</v>
      </c>
      <c r="D9798" s="63">
        <f t="shared" si="482"/>
        <v>684</v>
      </c>
      <c r="E9798" s="63">
        <v>684</v>
      </c>
      <c r="F9798" s="61" t="s">
        <v>1780</v>
      </c>
      <c r="G9798" s="61" t="str">
        <f t="shared" si="483"/>
        <v>David Law</v>
      </c>
    </row>
    <row r="9799" spans="1:7" thickBot="1">
      <c r="A9799" s="62" t="s">
        <v>2084</v>
      </c>
      <c r="B9799" s="61">
        <v>685</v>
      </c>
      <c r="C9799" s="61" t="str">
        <f t="shared" si="481"/>
        <v>No Tie</v>
      </c>
      <c r="D9799" s="63">
        <f t="shared" si="482"/>
        <v>685</v>
      </c>
      <c r="E9799" s="63">
        <v>685</v>
      </c>
      <c r="F9799" s="61" t="s">
        <v>1781</v>
      </c>
      <c r="G9799" s="61" t="str">
        <f t="shared" si="483"/>
        <v>Namchoak Tantipokakul</v>
      </c>
    </row>
    <row r="9800" spans="1:7" thickBot="1">
      <c r="A9800" s="62" t="s">
        <v>2084</v>
      </c>
      <c r="B9800" s="61">
        <v>686</v>
      </c>
      <c r="C9800" s="61" t="str">
        <f t="shared" si="481"/>
        <v>No Tie</v>
      </c>
      <c r="D9800" s="63">
        <f t="shared" si="482"/>
        <v>686</v>
      </c>
      <c r="E9800" s="63">
        <v>686</v>
      </c>
      <c r="F9800" s="61" t="s">
        <v>1782</v>
      </c>
      <c r="G9800" s="61" t="str">
        <f t="shared" si="483"/>
        <v>Trey Mullinax</v>
      </c>
    </row>
    <row r="9801" spans="1:7" thickBot="1">
      <c r="A9801" s="62" t="s">
        <v>2084</v>
      </c>
      <c r="B9801" s="61">
        <v>687</v>
      </c>
      <c r="C9801" s="61" t="str">
        <f t="shared" si="481"/>
        <v>No Tie</v>
      </c>
      <c r="D9801" s="63">
        <f t="shared" si="482"/>
        <v>687</v>
      </c>
      <c r="E9801" s="63">
        <v>687</v>
      </c>
      <c r="F9801" s="61" t="s">
        <v>1783</v>
      </c>
      <c r="G9801" s="61" t="str">
        <f t="shared" si="483"/>
        <v>Jake Stirling</v>
      </c>
    </row>
    <row r="9802" spans="1:7" thickBot="1">
      <c r="A9802" s="62" t="s">
        <v>2084</v>
      </c>
      <c r="B9802" s="61">
        <v>688</v>
      </c>
      <c r="C9802" s="61" t="str">
        <f t="shared" si="481"/>
        <v>No Tie</v>
      </c>
      <c r="D9802" s="63">
        <f t="shared" si="482"/>
        <v>688</v>
      </c>
      <c r="E9802" s="63">
        <v>688</v>
      </c>
      <c r="F9802" s="61" t="s">
        <v>1784</v>
      </c>
      <c r="G9802" s="61" t="str">
        <f t="shared" si="483"/>
        <v>Phiphatphang Naewsuk</v>
      </c>
    </row>
    <row r="9803" spans="1:7" thickBot="1">
      <c r="A9803" s="62" t="s">
        <v>2084</v>
      </c>
      <c r="B9803" s="61">
        <v>689</v>
      </c>
      <c r="C9803" s="61" t="str">
        <f t="shared" si="481"/>
        <v>No Tie</v>
      </c>
      <c r="D9803" s="63">
        <f t="shared" si="482"/>
        <v>689</v>
      </c>
      <c r="E9803" s="63">
        <v>689</v>
      </c>
      <c r="F9803" s="61" t="s">
        <v>1785</v>
      </c>
      <c r="G9803" s="61" t="str">
        <f t="shared" si="483"/>
        <v>Roger Sloan</v>
      </c>
    </row>
    <row r="9804" spans="1:7" thickBot="1">
      <c r="A9804" s="62" t="s">
        <v>2084</v>
      </c>
      <c r="B9804" s="61">
        <v>690</v>
      </c>
      <c r="C9804" s="61" t="str">
        <f t="shared" si="481"/>
        <v>No Tie</v>
      </c>
      <c r="D9804" s="63">
        <f t="shared" si="482"/>
        <v>690</v>
      </c>
      <c r="E9804" s="63">
        <v>690</v>
      </c>
      <c r="F9804" s="61" t="s">
        <v>1786</v>
      </c>
      <c r="G9804" s="61" t="str">
        <f t="shared" si="483"/>
        <v>Chi-Hsien Hsieh</v>
      </c>
    </row>
    <row r="9805" spans="1:7" thickBot="1">
      <c r="A9805" s="62" t="s">
        <v>2084</v>
      </c>
      <c r="B9805" s="61">
        <v>691</v>
      </c>
      <c r="C9805" s="61" t="str">
        <f t="shared" si="481"/>
        <v>No Tie</v>
      </c>
      <c r="D9805" s="63">
        <f t="shared" si="482"/>
        <v>691</v>
      </c>
      <c r="E9805" s="63">
        <v>691</v>
      </c>
      <c r="F9805" s="61" t="s">
        <v>1787</v>
      </c>
      <c r="G9805" s="61" t="str">
        <f t="shared" si="483"/>
        <v>Jacques Kruyswijk</v>
      </c>
    </row>
    <row r="9806" spans="1:7" thickBot="1">
      <c r="A9806" s="62" t="s">
        <v>2084</v>
      </c>
      <c r="B9806" s="61">
        <v>692</v>
      </c>
      <c r="C9806" s="61" t="str">
        <f t="shared" si="481"/>
        <v>No Tie</v>
      </c>
      <c r="D9806" s="63">
        <f t="shared" si="482"/>
        <v>692</v>
      </c>
      <c r="E9806" s="63">
        <v>692</v>
      </c>
      <c r="F9806" s="61" t="s">
        <v>1788</v>
      </c>
      <c r="G9806" s="61" t="str">
        <f t="shared" si="483"/>
        <v>Matt Fast</v>
      </c>
    </row>
    <row r="9807" spans="1:7" thickBot="1">
      <c r="A9807" s="62" t="s">
        <v>2084</v>
      </c>
      <c r="B9807" s="61">
        <v>693</v>
      </c>
      <c r="C9807" s="61" t="str">
        <f t="shared" si="481"/>
        <v>No Tie</v>
      </c>
      <c r="D9807" s="63">
        <f t="shared" si="482"/>
        <v>693</v>
      </c>
      <c r="E9807" s="63">
        <v>693</v>
      </c>
      <c r="F9807" s="61" t="s">
        <v>1789</v>
      </c>
      <c r="G9807" s="61" t="str">
        <f t="shared" si="483"/>
        <v>Oliver Goss</v>
      </c>
    </row>
    <row r="9808" spans="1:7" thickBot="1">
      <c r="A9808" s="62" t="s">
        <v>2084</v>
      </c>
      <c r="B9808" s="61">
        <v>693</v>
      </c>
      <c r="C9808" s="61" t="str">
        <f t="shared" si="481"/>
        <v>No Tie</v>
      </c>
      <c r="D9808" s="63">
        <f t="shared" si="482"/>
        <v>693</v>
      </c>
      <c r="E9808" s="63">
        <v>693</v>
      </c>
      <c r="F9808" s="61" t="s">
        <v>1790</v>
      </c>
      <c r="G9808" s="61" t="str">
        <f t="shared" si="483"/>
        <v>Titch Moore</v>
      </c>
    </row>
    <row r="9809" spans="1:7" thickBot="1">
      <c r="A9809" s="62" t="s">
        <v>2084</v>
      </c>
      <c r="B9809" s="61">
        <v>695</v>
      </c>
      <c r="C9809" s="61" t="str">
        <f t="shared" si="481"/>
        <v>No Tie</v>
      </c>
      <c r="D9809" s="63">
        <f t="shared" si="482"/>
        <v>695</v>
      </c>
      <c r="E9809" s="63">
        <v>695</v>
      </c>
      <c r="F9809" s="61" t="s">
        <v>1791</v>
      </c>
      <c r="G9809" s="61" t="str">
        <f t="shared" si="483"/>
        <v>Scott Harrington</v>
      </c>
    </row>
    <row r="9810" spans="1:7" thickBot="1">
      <c r="A9810" s="62" t="s">
        <v>2084</v>
      </c>
      <c r="B9810" s="61">
        <v>696</v>
      </c>
      <c r="C9810" s="61" t="str">
        <f t="shared" si="481"/>
        <v>No Tie</v>
      </c>
      <c r="D9810" s="63">
        <f t="shared" si="482"/>
        <v>696</v>
      </c>
      <c r="E9810" s="63">
        <v>696</v>
      </c>
      <c r="F9810" s="61" t="s">
        <v>1792</v>
      </c>
      <c r="G9810" s="61" t="str">
        <f t="shared" si="483"/>
        <v>Marcelo Rozo</v>
      </c>
    </row>
    <row r="9811" spans="1:7" thickBot="1">
      <c r="A9811" s="62" t="s">
        <v>2084</v>
      </c>
      <c r="B9811" s="61">
        <v>697</v>
      </c>
      <c r="C9811" s="61" t="str">
        <f t="shared" si="481"/>
        <v>No Tie</v>
      </c>
      <c r="D9811" s="63">
        <f t="shared" si="482"/>
        <v>697</v>
      </c>
      <c r="E9811" s="63">
        <v>697</v>
      </c>
      <c r="F9811" s="61" t="s">
        <v>1793</v>
      </c>
      <c r="G9811" s="61" t="str">
        <f t="shared" si="483"/>
        <v>Andrew Yun</v>
      </c>
    </row>
    <row r="9812" spans="1:7" thickBot="1">
      <c r="A9812" s="62" t="s">
        <v>2084</v>
      </c>
      <c r="B9812" s="61">
        <v>698</v>
      </c>
      <c r="C9812" s="61" t="str">
        <f t="shared" si="481"/>
        <v>No Tie</v>
      </c>
      <c r="D9812" s="63">
        <f t="shared" si="482"/>
        <v>698</v>
      </c>
      <c r="E9812" s="63">
        <v>698</v>
      </c>
      <c r="F9812" s="61" t="s">
        <v>1794</v>
      </c>
      <c r="G9812" s="61" t="str">
        <f t="shared" si="483"/>
        <v>Sihwan Kim</v>
      </c>
    </row>
    <row r="9813" spans="1:7" thickBot="1">
      <c r="A9813" s="62" t="s">
        <v>2084</v>
      </c>
      <c r="B9813" s="61">
        <v>699</v>
      </c>
      <c r="C9813" s="61" t="str">
        <f t="shared" si="481"/>
        <v>No Tie</v>
      </c>
      <c r="D9813" s="63">
        <f t="shared" si="482"/>
        <v>699</v>
      </c>
      <c r="E9813" s="63">
        <v>699</v>
      </c>
      <c r="F9813" s="61" t="s">
        <v>1795</v>
      </c>
      <c r="G9813" s="61" t="str">
        <f t="shared" si="483"/>
        <v>Richard McEvoy</v>
      </c>
    </row>
    <row r="9814" spans="1:7" thickBot="1">
      <c r="A9814" s="62" t="s">
        <v>2084</v>
      </c>
      <c r="B9814" s="61">
        <v>700</v>
      </c>
      <c r="C9814" s="61" t="str">
        <f t="shared" si="481"/>
        <v>No Tie</v>
      </c>
      <c r="D9814" s="63">
        <f t="shared" si="482"/>
        <v>700</v>
      </c>
      <c r="E9814" s="63">
        <v>700</v>
      </c>
      <c r="F9814" s="61" t="s">
        <v>1796</v>
      </c>
      <c r="G9814" s="61" t="str">
        <f t="shared" si="483"/>
        <v>Brad Elder</v>
      </c>
    </row>
    <row r="9815" spans="1:7" thickBot="1">
      <c r="A9815" s="62" t="s">
        <v>2084</v>
      </c>
      <c r="B9815" s="61">
        <v>701</v>
      </c>
      <c r="C9815" s="61" t="str">
        <f t="shared" si="481"/>
        <v>No Tie</v>
      </c>
      <c r="D9815" s="63">
        <f t="shared" si="482"/>
        <v>701</v>
      </c>
      <c r="E9815" s="63">
        <v>701</v>
      </c>
      <c r="F9815" s="61" t="s">
        <v>1797</v>
      </c>
      <c r="G9815" s="61" t="str">
        <f t="shared" si="483"/>
        <v>Albin Choi</v>
      </c>
    </row>
    <row r="9816" spans="1:7" thickBot="1">
      <c r="A9816" s="62" t="s">
        <v>2084</v>
      </c>
      <c r="B9816" s="61">
        <v>702</v>
      </c>
      <c r="C9816" s="61" t="str">
        <f t="shared" si="481"/>
        <v>No Tie</v>
      </c>
      <c r="D9816" s="63">
        <f t="shared" si="482"/>
        <v>702</v>
      </c>
      <c r="E9816" s="63">
        <v>702</v>
      </c>
      <c r="F9816" s="61" t="s">
        <v>1799</v>
      </c>
      <c r="G9816" s="61" t="str">
        <f t="shared" si="483"/>
        <v>Keiichiro Fukabori</v>
      </c>
    </row>
    <row r="9817" spans="1:7" thickBot="1">
      <c r="A9817" s="62" t="s">
        <v>2084</v>
      </c>
      <c r="B9817" s="61">
        <v>702</v>
      </c>
      <c r="C9817" s="61" t="str">
        <f t="shared" si="481"/>
        <v>No Tie</v>
      </c>
      <c r="D9817" s="63">
        <f t="shared" si="482"/>
        <v>702</v>
      </c>
      <c r="E9817" s="63">
        <v>702</v>
      </c>
      <c r="F9817" s="61" t="s">
        <v>1801</v>
      </c>
      <c r="G9817" s="61" t="str">
        <f t="shared" si="483"/>
        <v>Robby Shelton</v>
      </c>
    </row>
    <row r="9818" spans="1:7" thickBot="1">
      <c r="A9818" s="62" t="s">
        <v>2084</v>
      </c>
      <c r="B9818" s="61">
        <v>702</v>
      </c>
      <c r="C9818" s="61" t="str">
        <f t="shared" si="481"/>
        <v>No Tie</v>
      </c>
      <c r="D9818" s="63">
        <f t="shared" si="482"/>
        <v>702</v>
      </c>
      <c r="E9818" s="63">
        <v>702</v>
      </c>
      <c r="F9818" s="61" t="s">
        <v>1798</v>
      </c>
      <c r="G9818" s="61" t="str">
        <f t="shared" si="483"/>
        <v>Simon Forsstrom</v>
      </c>
    </row>
    <row r="9819" spans="1:7" thickBot="1">
      <c r="A9819" s="62" t="s">
        <v>2084</v>
      </c>
      <c r="B9819" s="61">
        <v>702</v>
      </c>
      <c r="C9819" s="61" t="str">
        <f t="shared" si="481"/>
        <v>No Tie</v>
      </c>
      <c r="D9819" s="63">
        <f t="shared" si="482"/>
        <v>702</v>
      </c>
      <c r="E9819" s="63">
        <v>702</v>
      </c>
      <c r="F9819" s="61" t="s">
        <v>1800</v>
      </c>
      <c r="G9819" s="61" t="str">
        <f t="shared" si="483"/>
        <v>William Harrold</v>
      </c>
    </row>
    <row r="9820" spans="1:7" thickBot="1">
      <c r="A9820" s="62" t="s">
        <v>2084</v>
      </c>
      <c r="B9820" s="61">
        <v>706</v>
      </c>
      <c r="C9820" s="61" t="str">
        <f t="shared" si="481"/>
        <v>No Tie</v>
      </c>
      <c r="D9820" s="63">
        <f t="shared" si="482"/>
        <v>706</v>
      </c>
      <c r="E9820" s="63">
        <v>706</v>
      </c>
      <c r="F9820" s="61" t="s">
        <v>1802</v>
      </c>
      <c r="G9820" s="61" t="str">
        <f t="shared" si="483"/>
        <v>Philip Archer</v>
      </c>
    </row>
    <row r="9821" spans="1:7" thickBot="1">
      <c r="A9821" s="62" t="s">
        <v>2084</v>
      </c>
      <c r="B9821" s="61">
        <v>707</v>
      </c>
      <c r="C9821" s="61" t="str">
        <f t="shared" si="481"/>
        <v>No Tie</v>
      </c>
      <c r="D9821" s="63">
        <f t="shared" si="482"/>
        <v>707</v>
      </c>
      <c r="E9821" s="63">
        <v>707</v>
      </c>
      <c r="F9821" s="61" t="s">
        <v>1803</v>
      </c>
      <c r="G9821" s="61" t="str">
        <f t="shared" si="483"/>
        <v>Morne Buys</v>
      </c>
    </row>
    <row r="9822" spans="1:7" thickBot="1">
      <c r="A9822" s="62" t="s">
        <v>2084</v>
      </c>
      <c r="B9822" s="61">
        <v>708</v>
      </c>
      <c r="C9822" s="61" t="str">
        <f t="shared" si="481"/>
        <v>No Tie</v>
      </c>
      <c r="D9822" s="63">
        <f t="shared" si="482"/>
        <v>708</v>
      </c>
      <c r="E9822" s="63">
        <v>708</v>
      </c>
      <c r="F9822" s="61" t="s">
        <v>1804</v>
      </c>
      <c r="G9822" s="61" t="str">
        <f t="shared" si="483"/>
        <v>Ryan Williams</v>
      </c>
    </row>
    <row r="9823" spans="1:7" thickBot="1">
      <c r="A9823" s="62" t="s">
        <v>2084</v>
      </c>
      <c r="B9823" s="61">
        <v>709</v>
      </c>
      <c r="C9823" s="61" t="str">
        <f t="shared" si="481"/>
        <v>No Tie</v>
      </c>
      <c r="D9823" s="63">
        <f t="shared" si="482"/>
        <v>709</v>
      </c>
      <c r="E9823" s="63">
        <v>709</v>
      </c>
      <c r="F9823" s="61" t="s">
        <v>1805</v>
      </c>
      <c r="G9823" s="61" t="str">
        <f t="shared" si="483"/>
        <v>Steven Jeffress</v>
      </c>
    </row>
    <row r="9824" spans="1:7" thickBot="1">
      <c r="A9824" s="62" t="s">
        <v>2084</v>
      </c>
      <c r="B9824" s="61">
        <v>710</v>
      </c>
      <c r="C9824" s="61" t="str">
        <f t="shared" si="481"/>
        <v>No Tie</v>
      </c>
      <c r="D9824" s="63">
        <f t="shared" si="482"/>
        <v>710</v>
      </c>
      <c r="E9824" s="63">
        <v>710</v>
      </c>
      <c r="F9824" s="61" t="s">
        <v>1806</v>
      </c>
      <c r="G9824" s="61" t="str">
        <f t="shared" si="483"/>
        <v>Stiggy Hodgson</v>
      </c>
    </row>
    <row r="9825" spans="1:7" thickBot="1">
      <c r="A9825" s="62" t="s">
        <v>2084</v>
      </c>
      <c r="B9825" s="61">
        <v>711</v>
      </c>
      <c r="C9825" s="61" t="str">
        <f t="shared" si="481"/>
        <v>No Tie</v>
      </c>
      <c r="D9825" s="63">
        <f t="shared" si="482"/>
        <v>711</v>
      </c>
      <c r="E9825" s="63">
        <v>711</v>
      </c>
      <c r="F9825" s="61" t="s">
        <v>1807</v>
      </c>
      <c r="G9825" s="61" t="str">
        <f t="shared" si="483"/>
        <v>Sam Ryder</v>
      </c>
    </row>
    <row r="9826" spans="1:7" thickBot="1">
      <c r="A9826" s="62" t="s">
        <v>2084</v>
      </c>
      <c r="B9826" s="61">
        <v>712</v>
      </c>
      <c r="C9826" s="61" t="str">
        <f t="shared" si="481"/>
        <v>No Tie</v>
      </c>
      <c r="D9826" s="63">
        <f t="shared" si="482"/>
        <v>712</v>
      </c>
      <c r="E9826" s="63">
        <v>712</v>
      </c>
      <c r="F9826" s="61" t="s">
        <v>1808</v>
      </c>
      <c r="G9826" s="61" t="str">
        <f t="shared" si="483"/>
        <v>Andreas Harto</v>
      </c>
    </row>
    <row r="9827" spans="1:7" thickBot="1">
      <c r="A9827" s="62" t="s">
        <v>2084</v>
      </c>
      <c r="B9827" s="61">
        <v>713</v>
      </c>
      <c r="C9827" s="61" t="str">
        <f t="shared" si="481"/>
        <v>No Tie</v>
      </c>
      <c r="D9827" s="63">
        <f t="shared" si="482"/>
        <v>713</v>
      </c>
      <c r="E9827" s="63">
        <v>713</v>
      </c>
      <c r="F9827" s="61" t="s">
        <v>1809</v>
      </c>
      <c r="G9827" s="61" t="str">
        <f t="shared" si="483"/>
        <v>Taco Remkes</v>
      </c>
    </row>
    <row r="9828" spans="1:7" thickBot="1">
      <c r="A9828" s="62" t="s">
        <v>2084</v>
      </c>
      <c r="B9828" s="61">
        <v>714</v>
      </c>
      <c r="C9828" s="61" t="str">
        <f t="shared" si="481"/>
        <v>No Tie</v>
      </c>
      <c r="D9828" s="63">
        <f t="shared" si="482"/>
        <v>714</v>
      </c>
      <c r="E9828" s="63">
        <v>714</v>
      </c>
      <c r="F9828" s="61" t="s">
        <v>1810</v>
      </c>
      <c r="G9828" s="61" t="str">
        <f t="shared" si="483"/>
        <v>Louis de Jager</v>
      </c>
    </row>
    <row r="9829" spans="1:7" thickBot="1">
      <c r="A9829" s="62" t="s">
        <v>2084</v>
      </c>
      <c r="B9829" s="61">
        <v>715</v>
      </c>
      <c r="C9829" s="61" t="str">
        <f t="shared" si="481"/>
        <v>No Tie</v>
      </c>
      <c r="D9829" s="63">
        <f t="shared" si="482"/>
        <v>715</v>
      </c>
      <c r="E9829" s="63">
        <v>715</v>
      </c>
      <c r="F9829" s="61" t="s">
        <v>779</v>
      </c>
      <c r="G9829" s="61" t="str">
        <f t="shared" si="483"/>
        <v>Jin Park</v>
      </c>
    </row>
    <row r="9830" spans="1:7" thickBot="1">
      <c r="A9830" s="62" t="s">
        <v>2084</v>
      </c>
      <c r="B9830" s="61">
        <v>716</v>
      </c>
      <c r="C9830" s="61" t="str">
        <f t="shared" si="481"/>
        <v>No Tie</v>
      </c>
      <c r="D9830" s="63">
        <f t="shared" si="482"/>
        <v>716</v>
      </c>
      <c r="E9830" s="63">
        <v>716</v>
      </c>
      <c r="F9830" s="61" t="s">
        <v>1811</v>
      </c>
      <c r="G9830" s="61" t="str">
        <f t="shared" si="483"/>
        <v>Mitch Krywulycz</v>
      </c>
    </row>
    <row r="9831" spans="1:7" thickBot="1">
      <c r="A9831" s="62" t="s">
        <v>2084</v>
      </c>
      <c r="B9831" s="61">
        <v>717</v>
      </c>
      <c r="C9831" s="61" t="str">
        <f t="shared" si="481"/>
        <v>No Tie</v>
      </c>
      <c r="D9831" s="63">
        <f t="shared" si="482"/>
        <v>717</v>
      </c>
      <c r="E9831" s="63">
        <v>717</v>
      </c>
      <c r="F9831" s="61" t="s">
        <v>1812</v>
      </c>
      <c r="G9831" s="61" t="str">
        <f t="shared" si="483"/>
        <v>Peter Cooke</v>
      </c>
    </row>
    <row r="9832" spans="1:7" thickBot="1">
      <c r="A9832" s="62" t="s">
        <v>2084</v>
      </c>
      <c r="B9832" s="61">
        <v>718</v>
      </c>
      <c r="C9832" s="61" t="str">
        <f t="shared" si="481"/>
        <v>No Tie</v>
      </c>
      <c r="D9832" s="63">
        <f t="shared" si="482"/>
        <v>718</v>
      </c>
      <c r="E9832" s="63">
        <v>718</v>
      </c>
      <c r="F9832" s="61" t="s">
        <v>1813</v>
      </c>
      <c r="G9832" s="61" t="str">
        <f t="shared" si="483"/>
        <v>Seamus Power</v>
      </c>
    </row>
    <row r="9833" spans="1:7" thickBot="1">
      <c r="A9833" s="62" t="s">
        <v>2084</v>
      </c>
      <c r="B9833" s="61">
        <v>719</v>
      </c>
      <c r="C9833" s="61" t="str">
        <f t="shared" si="481"/>
        <v>No Tie</v>
      </c>
      <c r="D9833" s="63">
        <f t="shared" si="482"/>
        <v>719</v>
      </c>
      <c r="E9833" s="63">
        <v>719</v>
      </c>
      <c r="F9833" s="61" t="s">
        <v>1814</v>
      </c>
      <c r="G9833" s="61" t="str">
        <f t="shared" si="483"/>
        <v>David Smail</v>
      </c>
    </row>
    <row r="9834" spans="1:7" thickBot="1">
      <c r="A9834" s="62" t="s">
        <v>2084</v>
      </c>
      <c r="B9834" s="61">
        <v>720</v>
      </c>
      <c r="C9834" s="61" t="str">
        <f t="shared" si="481"/>
        <v>No Tie</v>
      </c>
      <c r="D9834" s="63">
        <f t="shared" si="482"/>
        <v>720</v>
      </c>
      <c r="E9834" s="63">
        <v>720</v>
      </c>
      <c r="F9834" s="61" t="s">
        <v>1815</v>
      </c>
      <c r="G9834" s="61" t="str">
        <f t="shared" si="483"/>
        <v>Blake Snyder</v>
      </c>
    </row>
    <row r="9835" spans="1:7" thickBot="1">
      <c r="A9835" s="62" t="s">
        <v>2084</v>
      </c>
      <c r="B9835" s="61">
        <v>721</v>
      </c>
      <c r="C9835" s="61" t="str">
        <f t="shared" si="481"/>
        <v>No Tie</v>
      </c>
      <c r="D9835" s="63">
        <f t="shared" si="482"/>
        <v>721</v>
      </c>
      <c r="E9835" s="63">
        <v>721</v>
      </c>
      <c r="F9835" s="61" t="s">
        <v>1816</v>
      </c>
      <c r="G9835" s="61" t="str">
        <f t="shared" si="483"/>
        <v>Brad Clapp</v>
      </c>
    </row>
    <row r="9836" spans="1:7" thickBot="1">
      <c r="A9836" s="62" t="s">
        <v>2084</v>
      </c>
      <c r="B9836" s="61">
        <v>722</v>
      </c>
      <c r="C9836" s="61" t="str">
        <f t="shared" si="481"/>
        <v>No Tie</v>
      </c>
      <c r="D9836" s="63">
        <f t="shared" si="482"/>
        <v>722</v>
      </c>
      <c r="E9836" s="63">
        <v>722</v>
      </c>
      <c r="F9836" s="61" t="s">
        <v>1817</v>
      </c>
      <c r="G9836" s="61" t="str">
        <f t="shared" si="483"/>
        <v>Gareth Paddison</v>
      </c>
    </row>
    <row r="9837" spans="1:7" thickBot="1">
      <c r="A9837" s="62" t="s">
        <v>2084</v>
      </c>
      <c r="B9837" s="61">
        <v>723</v>
      </c>
      <c r="C9837" s="61" t="str">
        <f t="shared" ref="C9837:C9900" si="484">IFERROR(SEARCH("T",B9837),"No Tie")</f>
        <v>No Tie</v>
      </c>
      <c r="D9837" s="63">
        <f t="shared" ref="D9837:D9900" si="485">IF(C9837="No Tie",B9837,RIGHT(B9837,LEN(B9837)-1))</f>
        <v>723</v>
      </c>
      <c r="E9837" s="63">
        <v>723</v>
      </c>
      <c r="F9837" s="61" t="s">
        <v>1818</v>
      </c>
      <c r="G9837" s="61" t="str">
        <f t="shared" ref="G9837:G9900" si="486">TRIM(SUBSTITUTE(F9837,CHAR(160),CHAR(32)))</f>
        <v>Michael Letzig</v>
      </c>
    </row>
    <row r="9838" spans="1:7" thickBot="1">
      <c r="A9838" s="62" t="s">
        <v>2084</v>
      </c>
      <c r="B9838" s="61">
        <v>724</v>
      </c>
      <c r="C9838" s="61" t="str">
        <f t="shared" si="484"/>
        <v>No Tie</v>
      </c>
      <c r="D9838" s="63">
        <f t="shared" si="485"/>
        <v>724</v>
      </c>
      <c r="E9838" s="63">
        <v>724</v>
      </c>
      <c r="F9838" s="61" t="s">
        <v>1819</v>
      </c>
      <c r="G9838" s="61" t="str">
        <f t="shared" si="486"/>
        <v>Pierre Relecom</v>
      </c>
    </row>
    <row r="9839" spans="1:7" thickBot="1">
      <c r="A9839" s="62" t="s">
        <v>2084</v>
      </c>
      <c r="B9839" s="61">
        <v>725</v>
      </c>
      <c r="C9839" s="61" t="str">
        <f t="shared" si="484"/>
        <v>No Tie</v>
      </c>
      <c r="D9839" s="63">
        <f t="shared" si="485"/>
        <v>725</v>
      </c>
      <c r="E9839" s="63">
        <v>725</v>
      </c>
      <c r="F9839" s="61" t="s">
        <v>1820</v>
      </c>
      <c r="G9839" s="61" t="str">
        <f t="shared" si="486"/>
        <v>Dimi Papadatos</v>
      </c>
    </row>
    <row r="9840" spans="1:7" thickBot="1">
      <c r="A9840" s="62" t="s">
        <v>2084</v>
      </c>
      <c r="B9840" s="61">
        <v>726</v>
      </c>
      <c r="C9840" s="61" t="str">
        <f t="shared" si="484"/>
        <v>No Tie</v>
      </c>
      <c r="D9840" s="63">
        <f t="shared" si="485"/>
        <v>726</v>
      </c>
      <c r="E9840" s="63">
        <v>726</v>
      </c>
      <c r="F9840" s="61" t="s">
        <v>1822</v>
      </c>
      <c r="G9840" s="61" t="str">
        <f t="shared" si="486"/>
        <v>R Nachimuthu</v>
      </c>
    </row>
    <row r="9841" spans="1:7" thickBot="1">
      <c r="A9841" s="62" t="s">
        <v>2084</v>
      </c>
      <c r="B9841" s="61">
        <v>726</v>
      </c>
      <c r="C9841" s="61" t="str">
        <f t="shared" si="484"/>
        <v>No Tie</v>
      </c>
      <c r="D9841" s="63">
        <f t="shared" si="485"/>
        <v>726</v>
      </c>
      <c r="E9841" s="63">
        <v>726</v>
      </c>
      <c r="F9841" s="61" t="s">
        <v>1821</v>
      </c>
      <c r="G9841" s="61" t="str">
        <f t="shared" si="486"/>
        <v>Wil Bateman</v>
      </c>
    </row>
    <row r="9842" spans="1:7" thickBot="1">
      <c r="A9842" s="62" t="s">
        <v>2084</v>
      </c>
      <c r="B9842" s="61">
        <v>728</v>
      </c>
      <c r="C9842" s="61" t="str">
        <f t="shared" si="484"/>
        <v>No Tie</v>
      </c>
      <c r="D9842" s="63">
        <f t="shared" si="485"/>
        <v>728</v>
      </c>
      <c r="E9842" s="63">
        <v>728</v>
      </c>
      <c r="F9842" s="61" t="s">
        <v>1823</v>
      </c>
      <c r="G9842" s="61" t="str">
        <f t="shared" si="486"/>
        <v>Victor Riu</v>
      </c>
    </row>
    <row r="9843" spans="1:7" thickBot="1">
      <c r="A9843" s="62" t="s">
        <v>2084</v>
      </c>
      <c r="B9843" s="61">
        <v>729</v>
      </c>
      <c r="C9843" s="61" t="str">
        <f t="shared" si="484"/>
        <v>No Tie</v>
      </c>
      <c r="D9843" s="63">
        <f t="shared" si="485"/>
        <v>729</v>
      </c>
      <c r="E9843" s="63">
        <v>729</v>
      </c>
      <c r="F9843" s="61" t="s">
        <v>1824</v>
      </c>
      <c r="G9843" s="61" t="str">
        <f t="shared" si="486"/>
        <v>Marcus Both</v>
      </c>
    </row>
    <row r="9844" spans="1:7" thickBot="1">
      <c r="A9844" s="62" t="s">
        <v>2084</v>
      </c>
      <c r="B9844" s="61">
        <v>730</v>
      </c>
      <c r="C9844" s="61" t="str">
        <f t="shared" si="484"/>
        <v>No Tie</v>
      </c>
      <c r="D9844" s="63">
        <f t="shared" si="485"/>
        <v>730</v>
      </c>
      <c r="E9844" s="63">
        <v>730</v>
      </c>
      <c r="F9844" s="61" t="s">
        <v>1825</v>
      </c>
      <c r="G9844" s="61" t="str">
        <f t="shared" si="486"/>
        <v>Kodai Ichihara</v>
      </c>
    </row>
    <row r="9845" spans="1:7" thickBot="1">
      <c r="A9845" s="62" t="s">
        <v>2084</v>
      </c>
      <c r="B9845" s="61">
        <v>731</v>
      </c>
      <c r="C9845" s="61" t="str">
        <f t="shared" si="484"/>
        <v>No Tie</v>
      </c>
      <c r="D9845" s="63">
        <f t="shared" si="485"/>
        <v>731</v>
      </c>
      <c r="E9845" s="63">
        <v>731</v>
      </c>
      <c r="F9845" s="61" t="s">
        <v>1826</v>
      </c>
      <c r="G9845" s="61" t="str">
        <f t="shared" si="486"/>
        <v>Jaakko Makitalo</v>
      </c>
    </row>
    <row r="9846" spans="1:7" thickBot="1">
      <c r="A9846" s="62" t="s">
        <v>2084</v>
      </c>
      <c r="B9846" s="61">
        <v>731</v>
      </c>
      <c r="C9846" s="61" t="str">
        <f t="shared" si="484"/>
        <v>No Tie</v>
      </c>
      <c r="D9846" s="63">
        <f t="shared" si="485"/>
        <v>731</v>
      </c>
      <c r="E9846" s="63">
        <v>731</v>
      </c>
      <c r="F9846" s="61" t="s">
        <v>1827</v>
      </c>
      <c r="G9846" s="61" t="str">
        <f t="shared" si="486"/>
        <v>Lindsay Renolds</v>
      </c>
    </row>
    <row r="9847" spans="1:7" thickBot="1">
      <c r="A9847" s="62" t="s">
        <v>2084</v>
      </c>
      <c r="B9847" s="61">
        <v>733</v>
      </c>
      <c r="C9847" s="61" t="str">
        <f t="shared" si="484"/>
        <v>No Tie</v>
      </c>
      <c r="D9847" s="63">
        <f t="shared" si="485"/>
        <v>733</v>
      </c>
      <c r="E9847" s="63">
        <v>733</v>
      </c>
      <c r="F9847" s="61" t="s">
        <v>1828</v>
      </c>
      <c r="G9847" s="61" t="str">
        <f t="shared" si="486"/>
        <v>Akinori Tani</v>
      </c>
    </row>
    <row r="9848" spans="1:7" thickBot="1">
      <c r="A9848" s="62" t="s">
        <v>2084</v>
      </c>
      <c r="B9848" s="61">
        <v>734</v>
      </c>
      <c r="C9848" s="61" t="str">
        <f t="shared" si="484"/>
        <v>No Tie</v>
      </c>
      <c r="D9848" s="63">
        <f t="shared" si="485"/>
        <v>734</v>
      </c>
      <c r="E9848" s="63">
        <v>734</v>
      </c>
      <c r="F9848" s="61" t="s">
        <v>1829</v>
      </c>
      <c r="G9848" s="61" t="str">
        <f t="shared" si="486"/>
        <v>Bernhard Langer</v>
      </c>
    </row>
    <row r="9849" spans="1:7" thickBot="1">
      <c r="A9849" s="62" t="s">
        <v>2084</v>
      </c>
      <c r="B9849" s="61">
        <v>735</v>
      </c>
      <c r="C9849" s="61" t="str">
        <f t="shared" si="484"/>
        <v>No Tie</v>
      </c>
      <c r="D9849" s="63">
        <f t="shared" si="485"/>
        <v>735</v>
      </c>
      <c r="E9849" s="63">
        <v>735</v>
      </c>
      <c r="F9849" s="61" t="s">
        <v>1830</v>
      </c>
      <c r="G9849" s="61" t="str">
        <f t="shared" si="486"/>
        <v>Niccolo Quintarelli</v>
      </c>
    </row>
    <row r="9850" spans="1:7" thickBot="1">
      <c r="A9850" s="62" t="s">
        <v>2084</v>
      </c>
      <c r="B9850" s="61">
        <v>736</v>
      </c>
      <c r="C9850" s="61" t="str">
        <f t="shared" si="484"/>
        <v>No Tie</v>
      </c>
      <c r="D9850" s="63">
        <f t="shared" si="485"/>
        <v>736</v>
      </c>
      <c r="E9850" s="63">
        <v>736</v>
      </c>
      <c r="F9850" s="61" t="s">
        <v>1831</v>
      </c>
      <c r="G9850" s="61" t="str">
        <f t="shared" si="486"/>
        <v>Craig Barlow</v>
      </c>
    </row>
    <row r="9851" spans="1:7" thickBot="1">
      <c r="A9851" s="62" t="s">
        <v>2084</v>
      </c>
      <c r="B9851" s="61">
        <v>737</v>
      </c>
      <c r="C9851" s="61" t="str">
        <f t="shared" si="484"/>
        <v>No Tie</v>
      </c>
      <c r="D9851" s="63">
        <f t="shared" si="485"/>
        <v>737</v>
      </c>
      <c r="E9851" s="63">
        <v>737</v>
      </c>
      <c r="F9851" s="61" t="s">
        <v>1832</v>
      </c>
      <c r="G9851" s="61" t="str">
        <f t="shared" si="486"/>
        <v>Michael Hollick</v>
      </c>
    </row>
    <row r="9852" spans="1:7" thickBot="1">
      <c r="A9852" s="62" t="s">
        <v>2084</v>
      </c>
      <c r="B9852" s="61">
        <v>738</v>
      </c>
      <c r="C9852" s="61" t="str">
        <f t="shared" si="484"/>
        <v>No Tie</v>
      </c>
      <c r="D9852" s="63">
        <f t="shared" si="485"/>
        <v>738</v>
      </c>
      <c r="E9852" s="63">
        <v>738</v>
      </c>
      <c r="F9852" s="61" t="s">
        <v>1833</v>
      </c>
      <c r="G9852" s="61" t="str">
        <f t="shared" si="486"/>
        <v>Azuma Yano</v>
      </c>
    </row>
    <row r="9853" spans="1:7" thickBot="1">
      <c r="A9853" s="62" t="s">
        <v>2084</v>
      </c>
      <c r="B9853" s="61">
        <v>739</v>
      </c>
      <c r="C9853" s="61" t="str">
        <f t="shared" si="484"/>
        <v>No Tie</v>
      </c>
      <c r="D9853" s="63">
        <f t="shared" si="485"/>
        <v>739</v>
      </c>
      <c r="E9853" s="63">
        <v>739</v>
      </c>
      <c r="F9853" s="61" t="s">
        <v>1834</v>
      </c>
      <c r="G9853" s="61" t="str">
        <f t="shared" si="486"/>
        <v>Justin Hueber</v>
      </c>
    </row>
    <row r="9854" spans="1:7" thickBot="1">
      <c r="A9854" s="62" t="s">
        <v>2084</v>
      </c>
      <c r="B9854" s="61">
        <v>740</v>
      </c>
      <c r="C9854" s="61" t="str">
        <f t="shared" si="484"/>
        <v>No Tie</v>
      </c>
      <c r="D9854" s="63">
        <f t="shared" si="485"/>
        <v>740</v>
      </c>
      <c r="E9854" s="63">
        <v>740</v>
      </c>
      <c r="F9854" s="61" t="s">
        <v>1835</v>
      </c>
      <c r="G9854" s="61" t="str">
        <f t="shared" si="486"/>
        <v>Daniel Miernicki</v>
      </c>
    </row>
    <row r="9855" spans="1:7" thickBot="1">
      <c r="A9855" s="62" t="s">
        <v>2084</v>
      </c>
      <c r="B9855" s="61">
        <v>741</v>
      </c>
      <c r="C9855" s="61" t="str">
        <f t="shared" si="484"/>
        <v>No Tie</v>
      </c>
      <c r="D9855" s="63">
        <f t="shared" si="485"/>
        <v>741</v>
      </c>
      <c r="E9855" s="63">
        <v>741</v>
      </c>
      <c r="F9855" s="61" t="s">
        <v>1836</v>
      </c>
      <c r="G9855" s="61" t="str">
        <f t="shared" si="486"/>
        <v>Kim Tae-hoon</v>
      </c>
    </row>
    <row r="9856" spans="1:7" thickBot="1">
      <c r="A9856" s="62" t="s">
        <v>2084</v>
      </c>
      <c r="B9856" s="61">
        <v>742</v>
      </c>
      <c r="C9856" s="61" t="str">
        <f t="shared" si="484"/>
        <v>No Tie</v>
      </c>
      <c r="D9856" s="63">
        <f t="shared" si="485"/>
        <v>742</v>
      </c>
      <c r="E9856" s="63">
        <v>742</v>
      </c>
      <c r="F9856" s="61" t="s">
        <v>1838</v>
      </c>
      <c r="G9856" s="61" t="str">
        <f t="shared" si="486"/>
        <v>Jordan L Smith</v>
      </c>
    </row>
    <row r="9857" spans="1:7" thickBot="1">
      <c r="A9857" s="62" t="s">
        <v>2084</v>
      </c>
      <c r="B9857" s="61">
        <v>742</v>
      </c>
      <c r="C9857" s="61" t="str">
        <f t="shared" si="484"/>
        <v>No Tie</v>
      </c>
      <c r="D9857" s="63">
        <f t="shared" si="485"/>
        <v>742</v>
      </c>
      <c r="E9857" s="63">
        <v>742</v>
      </c>
      <c r="F9857" s="61" t="s">
        <v>1837</v>
      </c>
      <c r="G9857" s="61" t="str">
        <f t="shared" si="486"/>
        <v>Micah Shin</v>
      </c>
    </row>
    <row r="9858" spans="1:7" thickBot="1">
      <c r="A9858" s="62" t="s">
        <v>2084</v>
      </c>
      <c r="B9858" s="61">
        <v>744</v>
      </c>
      <c r="C9858" s="61" t="str">
        <f t="shared" si="484"/>
        <v>No Tie</v>
      </c>
      <c r="D9858" s="63">
        <f t="shared" si="485"/>
        <v>744</v>
      </c>
      <c r="E9858" s="63">
        <v>744</v>
      </c>
      <c r="F9858" s="61" t="s">
        <v>1839</v>
      </c>
      <c r="G9858" s="61" t="str">
        <f t="shared" si="486"/>
        <v>Justin Shin</v>
      </c>
    </row>
    <row r="9859" spans="1:7" thickBot="1">
      <c r="A9859" s="62" t="s">
        <v>2084</v>
      </c>
      <c r="B9859" s="61">
        <v>745</v>
      </c>
      <c r="C9859" s="61" t="str">
        <f t="shared" si="484"/>
        <v>No Tie</v>
      </c>
      <c r="D9859" s="63">
        <f t="shared" si="485"/>
        <v>745</v>
      </c>
      <c r="E9859" s="63">
        <v>745</v>
      </c>
      <c r="F9859" s="61" t="s">
        <v>1840</v>
      </c>
      <c r="G9859" s="61" t="str">
        <f t="shared" si="486"/>
        <v>Andrew Georgiou</v>
      </c>
    </row>
    <row r="9860" spans="1:7" thickBot="1">
      <c r="A9860" s="62" t="s">
        <v>2084</v>
      </c>
      <c r="B9860" s="61">
        <v>746</v>
      </c>
      <c r="C9860" s="61" t="str">
        <f t="shared" si="484"/>
        <v>No Tie</v>
      </c>
      <c r="D9860" s="63">
        <f t="shared" si="485"/>
        <v>746</v>
      </c>
      <c r="E9860" s="63">
        <v>746</v>
      </c>
      <c r="F9860" s="61" t="s">
        <v>1841</v>
      </c>
      <c r="G9860" s="61" t="str">
        <f t="shared" si="486"/>
        <v>Rafael Campos</v>
      </c>
    </row>
    <row r="9861" spans="1:7" thickBot="1">
      <c r="A9861" s="62" t="s">
        <v>2084</v>
      </c>
      <c r="B9861" s="61">
        <v>747</v>
      </c>
      <c r="C9861" s="61" t="str">
        <f t="shared" si="484"/>
        <v>No Tie</v>
      </c>
      <c r="D9861" s="63">
        <f t="shared" si="485"/>
        <v>747</v>
      </c>
      <c r="E9861" s="63">
        <v>747</v>
      </c>
      <c r="F9861" s="61" t="s">
        <v>1843</v>
      </c>
      <c r="G9861" s="61" t="str">
        <f t="shared" si="486"/>
        <v>Greg Yates</v>
      </c>
    </row>
    <row r="9862" spans="1:7" thickBot="1">
      <c r="A9862" s="62" t="s">
        <v>2084</v>
      </c>
      <c r="B9862" s="61">
        <v>747</v>
      </c>
      <c r="C9862" s="61" t="str">
        <f t="shared" si="484"/>
        <v>No Tie</v>
      </c>
      <c r="D9862" s="63">
        <f t="shared" si="485"/>
        <v>747</v>
      </c>
      <c r="E9862" s="63">
        <v>747</v>
      </c>
      <c r="F9862" s="61" t="s">
        <v>1842</v>
      </c>
      <c r="G9862" s="61" t="str">
        <f t="shared" si="486"/>
        <v>Mu Hu</v>
      </c>
    </row>
    <row r="9863" spans="1:7" thickBot="1">
      <c r="A9863" s="62" t="s">
        <v>2084</v>
      </c>
      <c r="B9863" s="61">
        <v>749</v>
      </c>
      <c r="C9863" s="61" t="str">
        <f t="shared" si="484"/>
        <v>No Tie</v>
      </c>
      <c r="D9863" s="63">
        <f t="shared" si="485"/>
        <v>749</v>
      </c>
      <c r="E9863" s="63">
        <v>749</v>
      </c>
      <c r="F9863" s="61" t="s">
        <v>1844</v>
      </c>
      <c r="G9863" s="61" t="str">
        <f t="shared" si="486"/>
        <v>Gareth Maybin</v>
      </c>
    </row>
    <row r="9864" spans="1:7" thickBot="1">
      <c r="A9864" s="62" t="s">
        <v>2084</v>
      </c>
      <c r="B9864" s="61">
        <v>750</v>
      </c>
      <c r="C9864" s="61" t="str">
        <f t="shared" si="484"/>
        <v>No Tie</v>
      </c>
      <c r="D9864" s="63">
        <f t="shared" si="485"/>
        <v>750</v>
      </c>
      <c r="E9864" s="63">
        <v>750</v>
      </c>
      <c r="F9864" s="61" t="s">
        <v>1845</v>
      </c>
      <c r="G9864" s="61" t="str">
        <f t="shared" si="486"/>
        <v>Marcus Armitage</v>
      </c>
    </row>
    <row r="9865" spans="1:7" thickBot="1">
      <c r="A9865" s="62" t="s">
        <v>2084</v>
      </c>
      <c r="B9865" s="61">
        <v>750</v>
      </c>
      <c r="C9865" s="61" t="str">
        <f t="shared" si="484"/>
        <v>No Tie</v>
      </c>
      <c r="D9865" s="63">
        <f t="shared" si="485"/>
        <v>750</v>
      </c>
      <c r="E9865" s="63">
        <v>750</v>
      </c>
      <c r="F9865" s="61" t="s">
        <v>1846</v>
      </c>
      <c r="G9865" s="61" t="str">
        <f t="shared" si="486"/>
        <v>Max Laier</v>
      </c>
    </row>
    <row r="9866" spans="1:7" thickBot="1">
      <c r="A9866" s="62" t="s">
        <v>2084</v>
      </c>
      <c r="B9866" s="61">
        <v>753</v>
      </c>
      <c r="C9866" s="61" t="str">
        <f t="shared" si="484"/>
        <v>No Tie</v>
      </c>
      <c r="D9866" s="63">
        <f t="shared" si="485"/>
        <v>753</v>
      </c>
      <c r="E9866" s="63">
        <v>753</v>
      </c>
      <c r="F9866" s="61" t="s">
        <v>1471</v>
      </c>
      <c r="G9866" s="61" t="str">
        <f t="shared" si="486"/>
        <v>Richard Lee</v>
      </c>
    </row>
    <row r="9867" spans="1:7" thickBot="1">
      <c r="A9867" s="62" t="s">
        <v>2084</v>
      </c>
      <c r="B9867" s="61">
        <v>754</v>
      </c>
      <c r="C9867" s="61" t="str">
        <f t="shared" si="484"/>
        <v>No Tie</v>
      </c>
      <c r="D9867" s="63">
        <f t="shared" si="485"/>
        <v>754</v>
      </c>
      <c r="E9867" s="63">
        <v>754</v>
      </c>
      <c r="F9867" s="61" t="s">
        <v>1847</v>
      </c>
      <c r="G9867" s="61" t="str">
        <f t="shared" si="486"/>
        <v>Rhys Enoch</v>
      </c>
    </row>
    <row r="9868" spans="1:7" thickBot="1">
      <c r="A9868" s="62" t="s">
        <v>2084</v>
      </c>
      <c r="B9868" s="61">
        <v>756</v>
      </c>
      <c r="C9868" s="61" t="str">
        <f t="shared" si="484"/>
        <v>No Tie</v>
      </c>
      <c r="D9868" s="63">
        <f t="shared" si="485"/>
        <v>756</v>
      </c>
      <c r="E9868" s="63">
        <v>756</v>
      </c>
      <c r="F9868" s="61" t="s">
        <v>1848</v>
      </c>
      <c r="G9868" s="61" t="str">
        <f t="shared" si="486"/>
        <v>Armando Favela</v>
      </c>
    </row>
    <row r="9869" spans="1:7" thickBot="1">
      <c r="A9869" s="62" t="s">
        <v>2084</v>
      </c>
      <c r="B9869" s="61">
        <v>757</v>
      </c>
      <c r="C9869" s="61" t="str">
        <f t="shared" si="484"/>
        <v>No Tie</v>
      </c>
      <c r="D9869" s="63">
        <f t="shared" si="485"/>
        <v>757</v>
      </c>
      <c r="E9869" s="63">
        <v>757</v>
      </c>
      <c r="F9869" s="61" t="s">
        <v>1849</v>
      </c>
      <c r="G9869" s="61" t="str">
        <f t="shared" si="486"/>
        <v>Steven Tiley</v>
      </c>
    </row>
    <row r="9870" spans="1:7" thickBot="1">
      <c r="A9870" s="62" t="s">
        <v>2084</v>
      </c>
      <c r="B9870" s="61">
        <v>758</v>
      </c>
      <c r="C9870" s="61" t="str">
        <f t="shared" si="484"/>
        <v>No Tie</v>
      </c>
      <c r="D9870" s="63">
        <f t="shared" si="485"/>
        <v>758</v>
      </c>
      <c r="E9870" s="63">
        <v>758</v>
      </c>
      <c r="F9870" s="61" t="s">
        <v>1850</v>
      </c>
      <c r="G9870" s="61" t="str">
        <f t="shared" si="486"/>
        <v>Kiyoshi Murota</v>
      </c>
    </row>
    <row r="9871" spans="1:7" thickBot="1">
      <c r="A9871" s="62" t="s">
        <v>2084</v>
      </c>
      <c r="B9871" s="61">
        <v>759</v>
      </c>
      <c r="C9871" s="61" t="str">
        <f t="shared" si="484"/>
        <v>No Tie</v>
      </c>
      <c r="D9871" s="63">
        <f t="shared" si="485"/>
        <v>759</v>
      </c>
      <c r="E9871" s="63">
        <v>759</v>
      </c>
      <c r="F9871" s="61" t="s">
        <v>1851</v>
      </c>
      <c r="G9871" s="61" t="str">
        <f t="shared" si="486"/>
        <v>Ryuji Masaoka</v>
      </c>
    </row>
    <row r="9872" spans="1:7" thickBot="1">
      <c r="A9872" s="62" t="s">
        <v>2084</v>
      </c>
      <c r="B9872" s="61">
        <v>760</v>
      </c>
      <c r="C9872" s="61" t="str">
        <f t="shared" si="484"/>
        <v>No Tie</v>
      </c>
      <c r="D9872" s="63">
        <f t="shared" si="485"/>
        <v>760</v>
      </c>
      <c r="E9872" s="63">
        <v>760</v>
      </c>
      <c r="F9872" s="61" t="s">
        <v>1852</v>
      </c>
      <c r="G9872" s="61" t="str">
        <f t="shared" si="486"/>
        <v>Panawat Muenlek</v>
      </c>
    </row>
    <row r="9873" spans="1:7" thickBot="1">
      <c r="A9873" s="62" t="s">
        <v>2084</v>
      </c>
      <c r="B9873" s="61">
        <v>761</v>
      </c>
      <c r="C9873" s="61" t="str">
        <f t="shared" si="484"/>
        <v>No Tie</v>
      </c>
      <c r="D9873" s="63">
        <f t="shared" si="485"/>
        <v>761</v>
      </c>
      <c r="E9873" s="63">
        <v>761</v>
      </c>
      <c r="F9873" s="61" t="s">
        <v>1853</v>
      </c>
      <c r="G9873" s="61" t="str">
        <f t="shared" si="486"/>
        <v>Ray Beaufils</v>
      </c>
    </row>
    <row r="9874" spans="1:7" thickBot="1">
      <c r="A9874" s="62" t="s">
        <v>2084</v>
      </c>
      <c r="B9874" s="61">
        <v>762</v>
      </c>
      <c r="C9874" s="61" t="str">
        <f t="shared" si="484"/>
        <v>No Tie</v>
      </c>
      <c r="D9874" s="63">
        <f t="shared" si="485"/>
        <v>762</v>
      </c>
      <c r="E9874" s="63">
        <v>762</v>
      </c>
      <c r="F9874" s="61" t="s">
        <v>1854</v>
      </c>
      <c r="G9874" s="61" t="str">
        <f t="shared" si="486"/>
        <v>Hiroo Kawai</v>
      </c>
    </row>
    <row r="9875" spans="1:7" thickBot="1">
      <c r="A9875" s="62" t="s">
        <v>2084</v>
      </c>
      <c r="B9875" s="61">
        <v>763</v>
      </c>
      <c r="C9875" s="61" t="str">
        <f t="shared" si="484"/>
        <v>No Tie</v>
      </c>
      <c r="D9875" s="63">
        <f t="shared" si="485"/>
        <v>763</v>
      </c>
      <c r="E9875" s="63">
        <v>763</v>
      </c>
      <c r="F9875" s="61" t="s">
        <v>1855</v>
      </c>
      <c r="G9875" s="61" t="str">
        <f t="shared" si="486"/>
        <v>Mark Brown</v>
      </c>
    </row>
    <row r="9876" spans="1:7" thickBot="1">
      <c r="A9876" s="62" t="s">
        <v>2084</v>
      </c>
      <c r="B9876" s="61">
        <v>764</v>
      </c>
      <c r="C9876" s="61" t="str">
        <f t="shared" si="484"/>
        <v>No Tie</v>
      </c>
      <c r="D9876" s="63">
        <f t="shared" si="485"/>
        <v>764</v>
      </c>
      <c r="E9876" s="63">
        <v>764</v>
      </c>
      <c r="F9876" s="61" t="s">
        <v>1856</v>
      </c>
      <c r="G9876" s="61" t="str">
        <f t="shared" si="486"/>
        <v>Mark O'Meara</v>
      </c>
    </row>
    <row r="9877" spans="1:7" thickBot="1">
      <c r="A9877" s="62" t="s">
        <v>2084</v>
      </c>
      <c r="B9877" s="61">
        <v>765</v>
      </c>
      <c r="C9877" s="61" t="str">
        <f t="shared" si="484"/>
        <v>No Tie</v>
      </c>
      <c r="D9877" s="63">
        <f t="shared" si="485"/>
        <v>765</v>
      </c>
      <c r="E9877" s="63">
        <v>765</v>
      </c>
      <c r="F9877" s="61" t="s">
        <v>1857</v>
      </c>
      <c r="G9877" s="61" t="str">
        <f t="shared" si="486"/>
        <v>Zander Lombard</v>
      </c>
    </row>
    <row r="9878" spans="1:7" thickBot="1">
      <c r="A9878" s="62" t="s">
        <v>2084</v>
      </c>
      <c r="B9878" s="61">
        <v>766</v>
      </c>
      <c r="C9878" s="61" t="str">
        <f t="shared" si="484"/>
        <v>No Tie</v>
      </c>
      <c r="D9878" s="63">
        <f t="shared" si="485"/>
        <v>766</v>
      </c>
      <c r="E9878" s="63">
        <v>766</v>
      </c>
      <c r="F9878" s="61" t="s">
        <v>1858</v>
      </c>
      <c r="G9878" s="61" t="str">
        <f t="shared" si="486"/>
        <v>Choi Ho-sung</v>
      </c>
    </row>
    <row r="9879" spans="1:7" thickBot="1">
      <c r="A9879" s="62" t="s">
        <v>2084</v>
      </c>
      <c r="B9879" s="61">
        <v>767</v>
      </c>
      <c r="C9879" s="61" t="str">
        <f t="shared" si="484"/>
        <v>No Tie</v>
      </c>
      <c r="D9879" s="63">
        <f t="shared" si="485"/>
        <v>767</v>
      </c>
      <c r="E9879" s="63">
        <v>767</v>
      </c>
      <c r="F9879" s="61" t="s">
        <v>1859</v>
      </c>
      <c r="G9879" s="61" t="str">
        <f t="shared" si="486"/>
        <v>Kurt Barnes</v>
      </c>
    </row>
    <row r="9880" spans="1:7" thickBot="1">
      <c r="A9880" s="62" t="s">
        <v>2084</v>
      </c>
      <c r="B9880" s="61">
        <v>768</v>
      </c>
      <c r="C9880" s="61" t="str">
        <f t="shared" si="484"/>
        <v>No Tie</v>
      </c>
      <c r="D9880" s="63">
        <f t="shared" si="485"/>
        <v>768</v>
      </c>
      <c r="E9880" s="63">
        <v>768</v>
      </c>
      <c r="F9880" s="61" t="s">
        <v>1860</v>
      </c>
      <c r="G9880" s="61" t="str">
        <f t="shared" si="486"/>
        <v>Byron Smith</v>
      </c>
    </row>
    <row r="9881" spans="1:7" thickBot="1">
      <c r="A9881" s="62" t="s">
        <v>2084</v>
      </c>
      <c r="B9881" s="61">
        <v>769</v>
      </c>
      <c r="C9881" s="61" t="str">
        <f t="shared" si="484"/>
        <v>No Tie</v>
      </c>
      <c r="D9881" s="63">
        <f t="shared" si="485"/>
        <v>769</v>
      </c>
      <c r="E9881" s="63">
        <v>769</v>
      </c>
      <c r="F9881" s="61" t="s">
        <v>1861</v>
      </c>
      <c r="G9881" s="61" t="str">
        <f t="shared" si="486"/>
        <v>S.S. Hong</v>
      </c>
    </row>
    <row r="9882" spans="1:7" thickBot="1">
      <c r="A9882" s="62" t="s">
        <v>2084</v>
      </c>
      <c r="B9882" s="61">
        <v>770</v>
      </c>
      <c r="C9882" s="61" t="str">
        <f t="shared" si="484"/>
        <v>No Tie</v>
      </c>
      <c r="D9882" s="63">
        <f t="shared" si="485"/>
        <v>770</v>
      </c>
      <c r="E9882" s="63">
        <v>770</v>
      </c>
      <c r="F9882" s="61" t="s">
        <v>1862</v>
      </c>
      <c r="G9882" s="61" t="str">
        <f t="shared" si="486"/>
        <v>S. Chikkarangappa</v>
      </c>
    </row>
    <row r="9883" spans="1:7" thickBot="1">
      <c r="A9883" s="62" t="s">
        <v>2084</v>
      </c>
      <c r="B9883" s="61">
        <v>771</v>
      </c>
      <c r="C9883" s="61" t="str">
        <f t="shared" si="484"/>
        <v>No Tie</v>
      </c>
      <c r="D9883" s="63">
        <f t="shared" si="485"/>
        <v>771</v>
      </c>
      <c r="E9883" s="63">
        <v>771</v>
      </c>
      <c r="F9883" s="61" t="s">
        <v>1863</v>
      </c>
      <c r="G9883" s="61" t="str">
        <f t="shared" si="486"/>
        <v>Lyle Rowe</v>
      </c>
    </row>
    <row r="9884" spans="1:7" thickBot="1">
      <c r="A9884" s="62" t="s">
        <v>2084</v>
      </c>
      <c r="B9884" s="61">
        <v>772</v>
      </c>
      <c r="C9884" s="61" t="str">
        <f t="shared" si="484"/>
        <v>No Tie</v>
      </c>
      <c r="D9884" s="63">
        <f t="shared" si="485"/>
        <v>772</v>
      </c>
      <c r="E9884" s="63">
        <v>772</v>
      </c>
      <c r="F9884" s="61" t="s">
        <v>1864</v>
      </c>
      <c r="G9884" s="61" t="str">
        <f t="shared" si="486"/>
        <v>Clayton Rask</v>
      </c>
    </row>
    <row r="9885" spans="1:7" thickBot="1">
      <c r="A9885" s="62" t="s">
        <v>2084</v>
      </c>
      <c r="B9885" s="61">
        <v>773</v>
      </c>
      <c r="C9885" s="61" t="str">
        <f t="shared" si="484"/>
        <v>No Tie</v>
      </c>
      <c r="D9885" s="63">
        <f t="shared" si="485"/>
        <v>773</v>
      </c>
      <c r="E9885" s="63">
        <v>773</v>
      </c>
      <c r="F9885" s="61" t="s">
        <v>1865</v>
      </c>
      <c r="G9885" s="61" t="str">
        <f t="shared" si="486"/>
        <v>Yasuki Hiramoto</v>
      </c>
    </row>
    <row r="9886" spans="1:7" thickBot="1">
      <c r="A9886" s="62" t="s">
        <v>2084</v>
      </c>
      <c r="B9886" s="61">
        <v>774</v>
      </c>
      <c r="C9886" s="61" t="str">
        <f t="shared" si="484"/>
        <v>No Tie</v>
      </c>
      <c r="D9886" s="63">
        <f t="shared" si="485"/>
        <v>774</v>
      </c>
      <c r="E9886" s="63">
        <v>774</v>
      </c>
      <c r="F9886" s="61" t="s">
        <v>1870</v>
      </c>
      <c r="G9886" s="61" t="str">
        <f t="shared" si="486"/>
        <v>Christopher Ross</v>
      </c>
    </row>
    <row r="9887" spans="1:7" thickBot="1">
      <c r="A9887" s="62" t="s">
        <v>2084</v>
      </c>
      <c r="B9887" s="61">
        <v>774</v>
      </c>
      <c r="C9887" s="61" t="str">
        <f t="shared" si="484"/>
        <v>No Tie</v>
      </c>
      <c r="D9887" s="63">
        <f t="shared" si="485"/>
        <v>774</v>
      </c>
      <c r="E9887" s="63">
        <v>774</v>
      </c>
      <c r="F9887" s="61" t="s">
        <v>1866</v>
      </c>
      <c r="G9887" s="61" t="str">
        <f t="shared" si="486"/>
        <v>Eric Blom</v>
      </c>
    </row>
    <row r="9888" spans="1:7" thickBot="1">
      <c r="A9888" s="62" t="s">
        <v>2084</v>
      </c>
      <c r="B9888" s="61">
        <v>774</v>
      </c>
      <c r="C9888" s="61" t="str">
        <f t="shared" si="484"/>
        <v>No Tie</v>
      </c>
      <c r="D9888" s="63">
        <f t="shared" si="485"/>
        <v>774</v>
      </c>
      <c r="E9888" s="63">
        <v>774</v>
      </c>
      <c r="F9888" s="61" t="s">
        <v>1868</v>
      </c>
      <c r="G9888" s="61" t="str">
        <f t="shared" si="486"/>
        <v>Mark Laskey</v>
      </c>
    </row>
    <row r="9889" spans="1:7" thickBot="1">
      <c r="A9889" s="62" t="s">
        <v>2084</v>
      </c>
      <c r="B9889" s="61">
        <v>774</v>
      </c>
      <c r="C9889" s="61" t="str">
        <f t="shared" si="484"/>
        <v>No Tie</v>
      </c>
      <c r="D9889" s="63">
        <f t="shared" si="485"/>
        <v>774</v>
      </c>
      <c r="E9889" s="63">
        <v>774</v>
      </c>
      <c r="F9889" s="61" t="s">
        <v>1867</v>
      </c>
      <c r="G9889" s="61" t="str">
        <f t="shared" si="486"/>
        <v>Ricardo Celia</v>
      </c>
    </row>
    <row r="9890" spans="1:7" thickBot="1">
      <c r="A9890" s="62" t="s">
        <v>2084</v>
      </c>
      <c r="B9890" s="61">
        <v>774</v>
      </c>
      <c r="C9890" s="61" t="str">
        <f t="shared" si="484"/>
        <v>No Tie</v>
      </c>
      <c r="D9890" s="63">
        <f t="shared" si="485"/>
        <v>774</v>
      </c>
      <c r="E9890" s="63">
        <v>774</v>
      </c>
      <c r="F9890" s="61" t="s">
        <v>1871</v>
      </c>
      <c r="G9890" s="61" t="str">
        <f t="shared" si="486"/>
        <v>Thammanoon Sriroj</v>
      </c>
    </row>
    <row r="9891" spans="1:7" thickBot="1">
      <c r="A9891" s="62" t="s">
        <v>2084</v>
      </c>
      <c r="B9891" s="61">
        <v>774</v>
      </c>
      <c r="C9891" s="61" t="str">
        <f t="shared" si="484"/>
        <v>No Tie</v>
      </c>
      <c r="D9891" s="63">
        <f t="shared" si="485"/>
        <v>774</v>
      </c>
      <c r="E9891" s="63">
        <v>774</v>
      </c>
      <c r="F9891" s="61" t="s">
        <v>1869</v>
      </c>
      <c r="G9891" s="61" t="str">
        <f t="shared" si="486"/>
        <v>Tran Le Duynhat</v>
      </c>
    </row>
    <row r="9892" spans="1:7" thickBot="1">
      <c r="A9892" s="62" t="s">
        <v>2084</v>
      </c>
      <c r="B9892" s="61">
        <v>780</v>
      </c>
      <c r="C9892" s="61" t="str">
        <f t="shared" si="484"/>
        <v>No Tie</v>
      </c>
      <c r="D9892" s="63">
        <f t="shared" si="485"/>
        <v>780</v>
      </c>
      <c r="E9892" s="63">
        <v>780</v>
      </c>
      <c r="F9892" s="61" t="s">
        <v>1872</v>
      </c>
      <c r="G9892" s="61" t="str">
        <f t="shared" si="486"/>
        <v>Alex Aragon</v>
      </c>
    </row>
    <row r="9893" spans="1:7" thickBot="1">
      <c r="A9893" s="62" t="s">
        <v>2084</v>
      </c>
      <c r="B9893" s="61">
        <v>781</v>
      </c>
      <c r="C9893" s="61" t="str">
        <f t="shared" si="484"/>
        <v>No Tie</v>
      </c>
      <c r="D9893" s="63">
        <f t="shared" si="485"/>
        <v>781</v>
      </c>
      <c r="E9893" s="63">
        <v>781</v>
      </c>
      <c r="F9893" s="61" t="s">
        <v>1873</v>
      </c>
      <c r="G9893" s="61" t="str">
        <f t="shared" si="486"/>
        <v>Oscar Alvarez</v>
      </c>
    </row>
    <row r="9894" spans="1:7" thickBot="1">
      <c r="A9894" s="62" t="s">
        <v>2084</v>
      </c>
      <c r="B9894" s="61">
        <v>782</v>
      </c>
      <c r="C9894" s="61" t="str">
        <f t="shared" si="484"/>
        <v>No Tie</v>
      </c>
      <c r="D9894" s="63">
        <f t="shared" si="485"/>
        <v>782</v>
      </c>
      <c r="E9894" s="63">
        <v>782</v>
      </c>
      <c r="F9894" s="61" t="s">
        <v>1874</v>
      </c>
      <c r="G9894" s="61" t="str">
        <f t="shared" si="486"/>
        <v>Thitiphan Chuayprako</v>
      </c>
    </row>
    <row r="9895" spans="1:7" thickBot="1">
      <c r="A9895" s="62" t="s">
        <v>2084</v>
      </c>
      <c r="B9895" s="61">
        <v>783</v>
      </c>
      <c r="C9895" s="61" t="str">
        <f t="shared" si="484"/>
        <v>No Tie</v>
      </c>
      <c r="D9895" s="63">
        <f t="shared" si="485"/>
        <v>783</v>
      </c>
      <c r="E9895" s="63">
        <v>783</v>
      </c>
      <c r="F9895" s="61" t="s">
        <v>1875</v>
      </c>
      <c r="G9895" s="61" t="str">
        <f t="shared" si="486"/>
        <v>Jeff Curl</v>
      </c>
    </row>
    <row r="9896" spans="1:7" thickBot="1">
      <c r="A9896" s="62" t="s">
        <v>2084</v>
      </c>
      <c r="B9896" s="61">
        <v>784</v>
      </c>
      <c r="C9896" s="61" t="str">
        <f t="shared" si="484"/>
        <v>No Tie</v>
      </c>
      <c r="D9896" s="63">
        <f t="shared" si="485"/>
        <v>784</v>
      </c>
      <c r="E9896" s="63">
        <v>784</v>
      </c>
      <c r="F9896" s="61" t="s">
        <v>1877</v>
      </c>
      <c r="G9896" s="61" t="str">
        <f t="shared" si="486"/>
        <v>Lu Wei-chih</v>
      </c>
    </row>
    <row r="9897" spans="1:7" thickBot="1">
      <c r="A9897" s="62" t="s">
        <v>2084</v>
      </c>
      <c r="B9897" s="61">
        <v>784</v>
      </c>
      <c r="C9897" s="61" t="str">
        <f t="shared" si="484"/>
        <v>No Tie</v>
      </c>
      <c r="D9897" s="63">
        <f t="shared" si="485"/>
        <v>784</v>
      </c>
      <c r="E9897" s="63">
        <v>784</v>
      </c>
      <c r="F9897" s="61" t="s">
        <v>1876</v>
      </c>
      <c r="G9897" s="61" t="str">
        <f t="shared" si="486"/>
        <v>Tyrone Mordt</v>
      </c>
    </row>
    <row r="9898" spans="1:7" thickBot="1">
      <c r="A9898" s="62" t="s">
        <v>2084</v>
      </c>
      <c r="B9898" s="61">
        <v>786</v>
      </c>
      <c r="C9898" s="61" t="str">
        <f t="shared" si="484"/>
        <v>No Tie</v>
      </c>
      <c r="D9898" s="63">
        <f t="shared" si="485"/>
        <v>786</v>
      </c>
      <c r="E9898" s="63">
        <v>786</v>
      </c>
      <c r="F9898" s="61" t="s">
        <v>1878</v>
      </c>
      <c r="G9898" s="61" t="str">
        <f t="shared" si="486"/>
        <v>Soren Hansen</v>
      </c>
    </row>
    <row r="9899" spans="1:7" thickBot="1">
      <c r="A9899" s="62" t="s">
        <v>2084</v>
      </c>
      <c r="B9899" s="61">
        <v>787</v>
      </c>
      <c r="C9899" s="61" t="str">
        <f t="shared" si="484"/>
        <v>No Tie</v>
      </c>
      <c r="D9899" s="63">
        <f t="shared" si="485"/>
        <v>787</v>
      </c>
      <c r="E9899" s="63">
        <v>787</v>
      </c>
      <c r="F9899" s="61" t="s">
        <v>825</v>
      </c>
      <c r="G9899" s="61" t="str">
        <f t="shared" si="486"/>
        <v>Blake Adams</v>
      </c>
    </row>
    <row r="9900" spans="1:7" thickBot="1">
      <c r="A9900" s="62" t="s">
        <v>2084</v>
      </c>
      <c r="B9900" s="61">
        <v>788</v>
      </c>
      <c r="C9900" s="61" t="str">
        <f t="shared" si="484"/>
        <v>No Tie</v>
      </c>
      <c r="D9900" s="63">
        <f t="shared" si="485"/>
        <v>788</v>
      </c>
      <c r="E9900" s="63">
        <v>788</v>
      </c>
      <c r="F9900" s="61" t="s">
        <v>1879</v>
      </c>
      <c r="G9900" s="61" t="str">
        <f t="shared" si="486"/>
        <v>JC Ritchie</v>
      </c>
    </row>
    <row r="9901" spans="1:7" thickBot="1">
      <c r="A9901" s="62" t="s">
        <v>2084</v>
      </c>
      <c r="B9901" s="61">
        <v>789</v>
      </c>
      <c r="C9901" s="61" t="str">
        <f t="shared" ref="C9901:C9964" si="487">IFERROR(SEARCH("T",B9901),"No Tie")</f>
        <v>No Tie</v>
      </c>
      <c r="D9901" s="63">
        <f t="shared" ref="D9901:D9964" si="488">IF(C9901="No Tie",B9901,RIGHT(B9901,LEN(B9901)-1))</f>
        <v>789</v>
      </c>
      <c r="E9901" s="63">
        <v>789</v>
      </c>
      <c r="F9901" s="61" t="s">
        <v>1880</v>
      </c>
      <c r="G9901" s="61" t="str">
        <f t="shared" ref="G9901:G9964" si="489">TRIM(SUBSTITUTE(F9901,CHAR(160),CHAR(32)))</f>
        <v>Richard Finch</v>
      </c>
    </row>
    <row r="9902" spans="1:7" thickBot="1">
      <c r="A9902" s="62" t="s">
        <v>2084</v>
      </c>
      <c r="B9902" s="61">
        <v>789</v>
      </c>
      <c r="C9902" s="61" t="str">
        <f t="shared" si="487"/>
        <v>No Tie</v>
      </c>
      <c r="D9902" s="63">
        <f t="shared" si="488"/>
        <v>789</v>
      </c>
      <c r="E9902" s="63">
        <v>789</v>
      </c>
      <c r="F9902" s="61" t="s">
        <v>1881</v>
      </c>
      <c r="G9902" s="61" t="str">
        <f t="shared" si="489"/>
        <v>Woo-Hyun Kim</v>
      </c>
    </row>
    <row r="9903" spans="1:7" thickBot="1">
      <c r="A9903" s="62" t="s">
        <v>2084</v>
      </c>
      <c r="B9903" s="61">
        <v>791</v>
      </c>
      <c r="C9903" s="61" t="str">
        <f t="shared" si="487"/>
        <v>No Tie</v>
      </c>
      <c r="D9903" s="63">
        <f t="shared" si="488"/>
        <v>791</v>
      </c>
      <c r="E9903" s="63">
        <v>791</v>
      </c>
      <c r="F9903" s="61" t="s">
        <v>1882</v>
      </c>
      <c r="G9903" s="61" t="str">
        <f t="shared" si="489"/>
        <v>Kevin Spooner</v>
      </c>
    </row>
    <row r="9904" spans="1:7" thickBot="1">
      <c r="A9904" s="62" t="s">
        <v>2084</v>
      </c>
      <c r="B9904" s="61">
        <v>791</v>
      </c>
      <c r="C9904" s="61" t="str">
        <f t="shared" si="487"/>
        <v>No Tie</v>
      </c>
      <c r="D9904" s="63">
        <f t="shared" si="488"/>
        <v>791</v>
      </c>
      <c r="E9904" s="63">
        <v>791</v>
      </c>
      <c r="F9904" s="61" t="s">
        <v>1883</v>
      </c>
      <c r="G9904" s="61" t="str">
        <f t="shared" si="489"/>
        <v>Peter Tomasulo</v>
      </c>
    </row>
    <row r="9905" spans="1:7" thickBot="1">
      <c r="A9905" s="62" t="s">
        <v>2084</v>
      </c>
      <c r="B9905" s="61">
        <v>793</v>
      </c>
      <c r="C9905" s="61" t="str">
        <f t="shared" si="487"/>
        <v>No Tie</v>
      </c>
      <c r="D9905" s="63">
        <f t="shared" si="488"/>
        <v>793</v>
      </c>
      <c r="E9905" s="63">
        <v>793</v>
      </c>
      <c r="F9905" s="61" t="s">
        <v>1884</v>
      </c>
      <c r="G9905" s="61" t="str">
        <f t="shared" si="489"/>
        <v>Jack Doherty</v>
      </c>
    </row>
    <row r="9906" spans="1:7" thickBot="1">
      <c r="A9906" s="62" t="s">
        <v>2084</v>
      </c>
      <c r="B9906" s="61">
        <v>794</v>
      </c>
      <c r="C9906" s="61" t="str">
        <f t="shared" si="487"/>
        <v>No Tie</v>
      </c>
      <c r="D9906" s="63">
        <f t="shared" si="488"/>
        <v>794</v>
      </c>
      <c r="E9906" s="63">
        <v>794</v>
      </c>
      <c r="F9906" s="61" t="s">
        <v>1885</v>
      </c>
      <c r="G9906" s="61" t="str">
        <f t="shared" si="489"/>
        <v>Zi Hao Chen</v>
      </c>
    </row>
    <row r="9907" spans="1:7" ht="32.25" thickBot="1">
      <c r="A9907" s="62" t="s">
        <v>2084</v>
      </c>
      <c r="B9907" s="61">
        <v>795</v>
      </c>
      <c r="C9907" s="61" t="str">
        <f t="shared" si="487"/>
        <v>No Tie</v>
      </c>
      <c r="D9907" s="63">
        <f t="shared" si="488"/>
        <v>795</v>
      </c>
      <c r="E9907" s="63">
        <v>795</v>
      </c>
      <c r="F9907" s="61" t="s">
        <v>1886</v>
      </c>
      <c r="G9907" s="61" t="str">
        <f t="shared" si="489"/>
        <v>Atthaphon Prathummanee</v>
      </c>
    </row>
    <row r="9908" spans="1:7" thickBot="1">
      <c r="A9908" s="62" t="s">
        <v>2084</v>
      </c>
      <c r="B9908" s="61">
        <v>796</v>
      </c>
      <c r="C9908" s="61" t="str">
        <f t="shared" si="487"/>
        <v>No Tie</v>
      </c>
      <c r="D9908" s="63">
        <f t="shared" si="488"/>
        <v>796</v>
      </c>
      <c r="E9908" s="63">
        <v>796</v>
      </c>
      <c r="F9908" s="61" t="s">
        <v>1887</v>
      </c>
      <c r="G9908" s="61" t="str">
        <f t="shared" si="489"/>
        <v>Jason Norris</v>
      </c>
    </row>
    <row r="9909" spans="1:7" thickBot="1">
      <c r="A9909" s="62" t="s">
        <v>2084</v>
      </c>
      <c r="B9909" s="61">
        <v>797</v>
      </c>
      <c r="C9909" s="61" t="str">
        <f t="shared" si="487"/>
        <v>No Tie</v>
      </c>
      <c r="D9909" s="63">
        <f t="shared" si="488"/>
        <v>797</v>
      </c>
      <c r="E9909" s="63">
        <v>797</v>
      </c>
      <c r="F9909" s="61" t="s">
        <v>1888</v>
      </c>
      <c r="G9909" s="61" t="str">
        <f t="shared" si="489"/>
        <v>Brock Mackenzie</v>
      </c>
    </row>
    <row r="9910" spans="1:7" thickBot="1">
      <c r="A9910" s="62" t="s">
        <v>2084</v>
      </c>
      <c r="B9910" s="61">
        <v>797</v>
      </c>
      <c r="C9910" s="61" t="str">
        <f t="shared" si="487"/>
        <v>No Tie</v>
      </c>
      <c r="D9910" s="63">
        <f t="shared" si="488"/>
        <v>797</v>
      </c>
      <c r="E9910" s="63">
        <v>797</v>
      </c>
      <c r="F9910" s="61" t="s">
        <v>1889</v>
      </c>
      <c r="G9910" s="61" t="str">
        <f t="shared" si="489"/>
        <v>Chinnarat Phadungsil</v>
      </c>
    </row>
    <row r="9911" spans="1:7" thickBot="1">
      <c r="A9911" s="62" t="s">
        <v>2084</v>
      </c>
      <c r="B9911" s="61">
        <v>799</v>
      </c>
      <c r="C9911" s="61" t="str">
        <f t="shared" si="487"/>
        <v>No Tie</v>
      </c>
      <c r="D9911" s="63">
        <f t="shared" si="488"/>
        <v>799</v>
      </c>
      <c r="E9911" s="63">
        <v>799</v>
      </c>
      <c r="F9911" s="61" t="s">
        <v>1890</v>
      </c>
      <c r="G9911" s="61" t="str">
        <f t="shared" si="489"/>
        <v>Shinji Tomimura</v>
      </c>
    </row>
    <row r="9912" spans="1:7" thickBot="1">
      <c r="A9912" s="62" t="s">
        <v>2084</v>
      </c>
      <c r="B9912" s="61">
        <v>800</v>
      </c>
      <c r="C9912" s="61" t="str">
        <f t="shared" si="487"/>
        <v>No Tie</v>
      </c>
      <c r="D9912" s="63">
        <f t="shared" si="488"/>
        <v>800</v>
      </c>
      <c r="E9912" s="63">
        <v>800</v>
      </c>
      <c r="F9912" s="61" t="s">
        <v>1891</v>
      </c>
      <c r="G9912" s="61" t="str">
        <f t="shared" si="489"/>
        <v>Brian Campbell</v>
      </c>
    </row>
    <row r="9913" spans="1:7" thickBot="1">
      <c r="A9913" s="62" t="s">
        <v>2084</v>
      </c>
      <c r="B9913" s="61">
        <v>801</v>
      </c>
      <c r="C9913" s="61" t="str">
        <f t="shared" si="487"/>
        <v>No Tie</v>
      </c>
      <c r="D9913" s="63">
        <f t="shared" si="488"/>
        <v>801</v>
      </c>
      <c r="E9913" s="63">
        <v>801</v>
      </c>
      <c r="F9913" s="61" t="s">
        <v>1892</v>
      </c>
      <c r="G9913" s="61" t="str">
        <f t="shared" si="489"/>
        <v>Sam Chien</v>
      </c>
    </row>
    <row r="9914" spans="1:7" thickBot="1">
      <c r="A9914" s="62" t="s">
        <v>2084</v>
      </c>
      <c r="B9914" s="61">
        <v>802</v>
      </c>
      <c r="C9914" s="61" t="str">
        <f t="shared" si="487"/>
        <v>No Tie</v>
      </c>
      <c r="D9914" s="63">
        <f t="shared" si="488"/>
        <v>802</v>
      </c>
      <c r="E9914" s="63">
        <v>802</v>
      </c>
      <c r="F9914" s="61" t="s">
        <v>1893</v>
      </c>
      <c r="G9914" s="61" t="str">
        <f t="shared" si="489"/>
        <v>Joel Sjoholm</v>
      </c>
    </row>
    <row r="9915" spans="1:7" thickBot="1">
      <c r="A9915" s="62" t="s">
        <v>2084</v>
      </c>
      <c r="B9915" s="61">
        <v>803</v>
      </c>
      <c r="C9915" s="61" t="str">
        <f t="shared" si="487"/>
        <v>No Tie</v>
      </c>
      <c r="D9915" s="63">
        <f t="shared" si="488"/>
        <v>803</v>
      </c>
      <c r="E9915" s="63">
        <v>803</v>
      </c>
      <c r="F9915" s="61" t="s">
        <v>654</v>
      </c>
      <c r="G9915" s="61" t="str">
        <f t="shared" si="489"/>
        <v>Jim Renner</v>
      </c>
    </row>
    <row r="9916" spans="1:7" thickBot="1">
      <c r="A9916" s="62" t="s">
        <v>2084</v>
      </c>
      <c r="B9916" s="61">
        <v>804</v>
      </c>
      <c r="C9916" s="61" t="str">
        <f t="shared" si="487"/>
        <v>No Tie</v>
      </c>
      <c r="D9916" s="63">
        <f t="shared" si="488"/>
        <v>804</v>
      </c>
      <c r="E9916" s="63">
        <v>804</v>
      </c>
      <c r="F9916" s="61" t="s">
        <v>1894</v>
      </c>
      <c r="G9916" s="61" t="str">
        <f t="shared" si="489"/>
        <v>Alvaro Velasco</v>
      </c>
    </row>
    <row r="9917" spans="1:7" thickBot="1">
      <c r="A9917" s="62" t="s">
        <v>2084</v>
      </c>
      <c r="B9917" s="61">
        <v>805</v>
      </c>
      <c r="C9917" s="61" t="str">
        <f t="shared" si="487"/>
        <v>No Tie</v>
      </c>
      <c r="D9917" s="63">
        <f t="shared" si="488"/>
        <v>805</v>
      </c>
      <c r="E9917" s="63">
        <v>805</v>
      </c>
      <c r="F9917" s="61" t="s">
        <v>1895</v>
      </c>
      <c r="G9917" s="61" t="str">
        <f t="shared" si="489"/>
        <v>Taeksoo Kim</v>
      </c>
    </row>
    <row r="9918" spans="1:7" thickBot="1">
      <c r="A9918" s="62" t="s">
        <v>2084</v>
      </c>
      <c r="B9918" s="61">
        <v>806</v>
      </c>
      <c r="C9918" s="61" t="str">
        <f t="shared" si="487"/>
        <v>No Tie</v>
      </c>
      <c r="D9918" s="63">
        <f t="shared" si="488"/>
        <v>806</v>
      </c>
      <c r="E9918" s="63">
        <v>806</v>
      </c>
      <c r="F9918" s="61" t="s">
        <v>1896</v>
      </c>
      <c r="G9918" s="61" t="str">
        <f t="shared" si="489"/>
        <v>Brady Schnell</v>
      </c>
    </row>
    <row r="9919" spans="1:7" thickBot="1">
      <c r="A9919" s="62" t="s">
        <v>2084</v>
      </c>
      <c r="B9919" s="61">
        <v>807</v>
      </c>
      <c r="C9919" s="61" t="str">
        <f t="shared" si="487"/>
        <v>No Tie</v>
      </c>
      <c r="D9919" s="63">
        <f t="shared" si="488"/>
        <v>807</v>
      </c>
      <c r="E9919" s="63">
        <v>807</v>
      </c>
      <c r="F9919" s="61" t="s">
        <v>1897</v>
      </c>
      <c r="G9919" s="61" t="str">
        <f t="shared" si="489"/>
        <v>Francesco Laporta</v>
      </c>
    </row>
    <row r="9920" spans="1:7" thickBot="1">
      <c r="A9920" s="62" t="s">
        <v>2084</v>
      </c>
      <c r="B9920" s="61">
        <v>808</v>
      </c>
      <c r="C9920" s="61" t="str">
        <f t="shared" si="487"/>
        <v>No Tie</v>
      </c>
      <c r="D9920" s="63">
        <f t="shared" si="488"/>
        <v>808</v>
      </c>
      <c r="E9920" s="63">
        <v>808</v>
      </c>
      <c r="F9920" s="61" t="s">
        <v>1899</v>
      </c>
      <c r="G9920" s="61" t="str">
        <f t="shared" si="489"/>
        <v>Drew Weaver</v>
      </c>
    </row>
    <row r="9921" spans="1:7" thickBot="1">
      <c r="A9921" s="62" t="s">
        <v>2084</v>
      </c>
      <c r="B9921" s="61">
        <v>808</v>
      </c>
      <c r="C9921" s="61" t="str">
        <f t="shared" si="487"/>
        <v>No Tie</v>
      </c>
      <c r="D9921" s="63">
        <f t="shared" si="488"/>
        <v>808</v>
      </c>
      <c r="E9921" s="63">
        <v>808</v>
      </c>
      <c r="F9921" s="61" t="s">
        <v>1898</v>
      </c>
      <c r="G9921" s="61" t="str">
        <f t="shared" si="489"/>
        <v>Felipe Velazquez</v>
      </c>
    </row>
    <row r="9922" spans="1:7" thickBot="1">
      <c r="A9922" s="62" t="s">
        <v>2084</v>
      </c>
      <c r="B9922" s="61">
        <v>810</v>
      </c>
      <c r="C9922" s="61" t="str">
        <f t="shared" si="487"/>
        <v>No Tie</v>
      </c>
      <c r="D9922" s="63">
        <f t="shared" si="488"/>
        <v>810</v>
      </c>
      <c r="E9922" s="63">
        <v>810</v>
      </c>
      <c r="F9922" s="61" t="s">
        <v>1900</v>
      </c>
      <c r="G9922" s="61" t="str">
        <f t="shared" si="489"/>
        <v>Hsu Hao-Sheng</v>
      </c>
    </row>
    <row r="9923" spans="1:7" thickBot="1">
      <c r="A9923" s="62" t="s">
        <v>2084</v>
      </c>
      <c r="B9923" s="61">
        <v>811</v>
      </c>
      <c r="C9923" s="61" t="str">
        <f t="shared" si="487"/>
        <v>No Tie</v>
      </c>
      <c r="D9923" s="63">
        <f t="shared" si="488"/>
        <v>811</v>
      </c>
      <c r="E9923" s="63">
        <v>811</v>
      </c>
      <c r="F9923" s="61" t="s">
        <v>1901</v>
      </c>
      <c r="G9923" s="61" t="str">
        <f t="shared" si="489"/>
        <v>Simon Yates</v>
      </c>
    </row>
    <row r="9924" spans="1:7" thickBot="1">
      <c r="A9924" s="62" t="s">
        <v>2084</v>
      </c>
      <c r="B9924" s="61">
        <v>812</v>
      </c>
      <c r="C9924" s="61" t="str">
        <f t="shared" si="487"/>
        <v>No Tie</v>
      </c>
      <c r="D9924" s="63">
        <f t="shared" si="488"/>
        <v>812</v>
      </c>
      <c r="E9924" s="63">
        <v>812</v>
      </c>
      <c r="F9924" s="61" t="s">
        <v>1903</v>
      </c>
      <c r="G9924" s="61" t="str">
        <f t="shared" si="489"/>
        <v>Jeppe Huldahl</v>
      </c>
    </row>
    <row r="9925" spans="1:7" thickBot="1">
      <c r="A9925" s="62" t="s">
        <v>2084</v>
      </c>
      <c r="B9925" s="61">
        <v>812</v>
      </c>
      <c r="C9925" s="61" t="str">
        <f t="shared" si="487"/>
        <v>No Tie</v>
      </c>
      <c r="D9925" s="63">
        <f t="shared" si="488"/>
        <v>812</v>
      </c>
      <c r="E9925" s="63">
        <v>812</v>
      </c>
      <c r="F9925" s="61" t="s">
        <v>1902</v>
      </c>
      <c r="G9925" s="61" t="str">
        <f t="shared" si="489"/>
        <v>Oskar Henningsson</v>
      </c>
    </row>
    <row r="9926" spans="1:7" thickBot="1">
      <c r="A9926" s="62" t="s">
        <v>2084</v>
      </c>
      <c r="B9926" s="61">
        <v>814</v>
      </c>
      <c r="C9926" s="61" t="str">
        <f t="shared" si="487"/>
        <v>No Tie</v>
      </c>
      <c r="D9926" s="63">
        <f t="shared" si="488"/>
        <v>814</v>
      </c>
      <c r="E9926" s="63">
        <v>814</v>
      </c>
      <c r="F9926" s="61" t="s">
        <v>1904</v>
      </c>
      <c r="G9926" s="61" t="str">
        <f t="shared" si="489"/>
        <v>Talor Gooch</v>
      </c>
    </row>
    <row r="9927" spans="1:7" thickBot="1">
      <c r="A9927" s="62" t="s">
        <v>2084</v>
      </c>
      <c r="B9927" s="61">
        <v>815</v>
      </c>
      <c r="C9927" s="61" t="str">
        <f t="shared" si="487"/>
        <v>No Tie</v>
      </c>
      <c r="D9927" s="63">
        <f t="shared" si="488"/>
        <v>815</v>
      </c>
      <c r="E9927" s="63">
        <v>815</v>
      </c>
      <c r="F9927" s="61" t="s">
        <v>1905</v>
      </c>
      <c r="G9927" s="61" t="str">
        <f t="shared" si="489"/>
        <v>Glen Day</v>
      </c>
    </row>
    <row r="9928" spans="1:7" thickBot="1">
      <c r="A9928" s="62" t="s">
        <v>2084</v>
      </c>
      <c r="B9928" s="61">
        <v>816</v>
      </c>
      <c r="C9928" s="61" t="str">
        <f t="shared" si="487"/>
        <v>No Tie</v>
      </c>
      <c r="D9928" s="63">
        <f t="shared" si="488"/>
        <v>816</v>
      </c>
      <c r="E9928" s="63">
        <v>816</v>
      </c>
      <c r="F9928" s="61" t="s">
        <v>1906</v>
      </c>
      <c r="G9928" s="61" t="str">
        <f t="shared" si="489"/>
        <v>Pijit Petkasem</v>
      </c>
    </row>
    <row r="9929" spans="1:7" thickBot="1">
      <c r="A9929" s="62" t="s">
        <v>2084</v>
      </c>
      <c r="B9929" s="61">
        <v>817</v>
      </c>
      <c r="C9929" s="61" t="str">
        <f t="shared" si="487"/>
        <v>No Tie</v>
      </c>
      <c r="D9929" s="63">
        <f t="shared" si="488"/>
        <v>817</v>
      </c>
      <c r="E9929" s="63">
        <v>817</v>
      </c>
      <c r="F9929" s="61" t="s">
        <v>1907</v>
      </c>
      <c r="G9929" s="61" t="str">
        <f t="shared" si="489"/>
        <v>Daniel Balin</v>
      </c>
    </row>
    <row r="9930" spans="1:7" ht="32.25" thickBot="1">
      <c r="A9930" s="62" t="s">
        <v>2084</v>
      </c>
      <c r="B9930" s="61">
        <v>818</v>
      </c>
      <c r="C9930" s="61" t="str">
        <f t="shared" si="487"/>
        <v>No Tie</v>
      </c>
      <c r="D9930" s="63">
        <f t="shared" si="488"/>
        <v>818</v>
      </c>
      <c r="E9930" s="63">
        <v>818</v>
      </c>
      <c r="F9930" s="61" t="s">
        <v>1908</v>
      </c>
      <c r="G9930" s="61" t="str">
        <f t="shared" si="489"/>
        <v>Mathieu Decottignies-Lafon</v>
      </c>
    </row>
    <row r="9931" spans="1:7" thickBot="1">
      <c r="A9931" s="62" t="s">
        <v>2084</v>
      </c>
      <c r="B9931" s="61">
        <v>818</v>
      </c>
      <c r="C9931" s="61" t="str">
        <f t="shared" si="487"/>
        <v>No Tie</v>
      </c>
      <c r="D9931" s="63">
        <f t="shared" si="488"/>
        <v>818</v>
      </c>
      <c r="E9931" s="63">
        <v>818</v>
      </c>
      <c r="F9931" s="61" t="s">
        <v>1909</v>
      </c>
      <c r="G9931" s="61" t="str">
        <f t="shared" si="489"/>
        <v>Yasuharu Imano</v>
      </c>
    </row>
    <row r="9932" spans="1:7" thickBot="1">
      <c r="A9932" s="62" t="s">
        <v>2084</v>
      </c>
      <c r="B9932" s="61">
        <v>820</v>
      </c>
      <c r="C9932" s="61" t="str">
        <f t="shared" si="487"/>
        <v>No Tie</v>
      </c>
      <c r="D9932" s="63">
        <f t="shared" si="488"/>
        <v>820</v>
      </c>
      <c r="E9932" s="63">
        <v>820</v>
      </c>
      <c r="F9932" s="61" t="s">
        <v>1910</v>
      </c>
      <c r="G9932" s="61" t="str">
        <f t="shared" si="489"/>
        <v>Rak Cho</v>
      </c>
    </row>
    <row r="9933" spans="1:7" thickBot="1">
      <c r="A9933" s="62" t="s">
        <v>2084</v>
      </c>
      <c r="B9933" s="61">
        <v>821</v>
      </c>
      <c r="C9933" s="61" t="str">
        <f t="shared" si="487"/>
        <v>No Tie</v>
      </c>
      <c r="D9933" s="63">
        <f t="shared" si="488"/>
        <v>821</v>
      </c>
      <c r="E9933" s="63">
        <v>821</v>
      </c>
      <c r="F9933" s="61" t="s">
        <v>1911</v>
      </c>
      <c r="G9933" s="61" t="str">
        <f t="shared" si="489"/>
        <v>Jose-Filipe Lima</v>
      </c>
    </row>
    <row r="9934" spans="1:7" thickBot="1">
      <c r="A9934" s="62" t="s">
        <v>2084</v>
      </c>
      <c r="B9934" s="61">
        <v>822</v>
      </c>
      <c r="C9934" s="61" t="str">
        <f t="shared" si="487"/>
        <v>No Tie</v>
      </c>
      <c r="D9934" s="63">
        <f t="shared" si="488"/>
        <v>822</v>
      </c>
      <c r="E9934" s="63">
        <v>822</v>
      </c>
      <c r="F9934" s="61" t="s">
        <v>1912</v>
      </c>
      <c r="G9934" s="61" t="str">
        <f t="shared" si="489"/>
        <v>Jarin Todd</v>
      </c>
    </row>
    <row r="9935" spans="1:7" thickBot="1">
      <c r="A9935" s="62" t="s">
        <v>2084</v>
      </c>
      <c r="B9935" s="61">
        <v>823</v>
      </c>
      <c r="C9935" s="61" t="str">
        <f t="shared" si="487"/>
        <v>No Tie</v>
      </c>
      <c r="D9935" s="63">
        <f t="shared" si="488"/>
        <v>823</v>
      </c>
      <c r="E9935" s="63">
        <v>823</v>
      </c>
      <c r="F9935" s="61" t="s">
        <v>1913</v>
      </c>
      <c r="G9935" s="61" t="str">
        <f t="shared" si="489"/>
        <v>David Skinns</v>
      </c>
    </row>
    <row r="9936" spans="1:7" thickBot="1">
      <c r="A9936" s="62" t="s">
        <v>2084</v>
      </c>
      <c r="B9936" s="61">
        <v>824</v>
      </c>
      <c r="C9936" s="61" t="str">
        <f t="shared" si="487"/>
        <v>No Tie</v>
      </c>
      <c r="D9936" s="63">
        <f t="shared" si="488"/>
        <v>824</v>
      </c>
      <c r="E9936" s="63">
        <v>824</v>
      </c>
      <c r="F9936" s="61" t="s">
        <v>1914</v>
      </c>
      <c r="G9936" s="61" t="str">
        <f t="shared" si="489"/>
        <v>Stephan Jager</v>
      </c>
    </row>
    <row r="9937" spans="1:7" thickBot="1">
      <c r="A9937" s="62" t="s">
        <v>2084</v>
      </c>
      <c r="B9937" s="61">
        <v>825</v>
      </c>
      <c r="C9937" s="61" t="str">
        <f t="shared" si="487"/>
        <v>No Tie</v>
      </c>
      <c r="D9937" s="63">
        <f t="shared" si="488"/>
        <v>825</v>
      </c>
      <c r="E9937" s="63">
        <v>825</v>
      </c>
      <c r="F9937" s="61" t="s">
        <v>711</v>
      </c>
      <c r="G9937" s="61" t="str">
        <f t="shared" si="489"/>
        <v>Troy Matteson</v>
      </c>
    </row>
    <row r="9938" spans="1:7" thickBot="1">
      <c r="A9938" s="62" t="s">
        <v>2084</v>
      </c>
      <c r="B9938" s="61">
        <v>826</v>
      </c>
      <c r="C9938" s="61" t="str">
        <f t="shared" si="487"/>
        <v>No Tie</v>
      </c>
      <c r="D9938" s="63">
        <f t="shared" si="488"/>
        <v>826</v>
      </c>
      <c r="E9938" s="63">
        <v>826</v>
      </c>
      <c r="F9938" s="61" t="s">
        <v>1915</v>
      </c>
      <c r="G9938" s="61" t="str">
        <f t="shared" si="489"/>
        <v>Ze-cheng Dou</v>
      </c>
    </row>
    <row r="9939" spans="1:7" thickBot="1">
      <c r="A9939" s="62" t="s">
        <v>2084</v>
      </c>
      <c r="B9939" s="61">
        <v>827</v>
      </c>
      <c r="C9939" s="61" t="str">
        <f t="shared" si="487"/>
        <v>No Tie</v>
      </c>
      <c r="D9939" s="63">
        <f t="shared" si="488"/>
        <v>827</v>
      </c>
      <c r="E9939" s="63">
        <v>827</v>
      </c>
      <c r="F9939" s="61" t="s">
        <v>1916</v>
      </c>
      <c r="G9939" s="61" t="str">
        <f t="shared" si="489"/>
        <v>Filippo Bergamaschi</v>
      </c>
    </row>
    <row r="9940" spans="1:7" thickBot="1">
      <c r="A9940" s="62" t="s">
        <v>2084</v>
      </c>
      <c r="B9940" s="61">
        <v>828</v>
      </c>
      <c r="C9940" s="61" t="str">
        <f t="shared" si="487"/>
        <v>No Tie</v>
      </c>
      <c r="D9940" s="63">
        <f t="shared" si="488"/>
        <v>828</v>
      </c>
      <c r="E9940" s="63">
        <v>828</v>
      </c>
      <c r="F9940" s="61" t="s">
        <v>707</v>
      </c>
      <c r="G9940" s="61" t="str">
        <f t="shared" si="489"/>
        <v>John Rollins</v>
      </c>
    </row>
    <row r="9941" spans="1:7" thickBot="1">
      <c r="A9941" s="62" t="s">
        <v>2084</v>
      </c>
      <c r="B9941" s="61">
        <v>829</v>
      </c>
      <c r="C9941" s="61" t="str">
        <f t="shared" si="487"/>
        <v>No Tie</v>
      </c>
      <c r="D9941" s="63">
        <f t="shared" si="488"/>
        <v>829</v>
      </c>
      <c r="E9941" s="63">
        <v>829</v>
      </c>
      <c r="F9941" s="61" t="s">
        <v>1917</v>
      </c>
      <c r="G9941" s="61" t="str">
        <f t="shared" si="489"/>
        <v>Chris Baker</v>
      </c>
    </row>
    <row r="9942" spans="1:7" thickBot="1">
      <c r="A9942" s="62" t="s">
        <v>2084</v>
      </c>
      <c r="B9942" s="61">
        <v>830</v>
      </c>
      <c r="C9942" s="61" t="str">
        <f t="shared" si="487"/>
        <v>No Tie</v>
      </c>
      <c r="D9942" s="63">
        <f t="shared" si="488"/>
        <v>830</v>
      </c>
      <c r="E9942" s="63">
        <v>830</v>
      </c>
      <c r="F9942" s="61" t="s">
        <v>1918</v>
      </c>
      <c r="G9942" s="61" t="str">
        <f t="shared" si="489"/>
        <v>Dong Seop Maeng</v>
      </c>
    </row>
    <row r="9943" spans="1:7" thickBot="1">
      <c r="A9943" s="62" t="s">
        <v>2084</v>
      </c>
      <c r="B9943" s="61">
        <v>830</v>
      </c>
      <c r="C9943" s="61" t="str">
        <f t="shared" si="487"/>
        <v>No Tie</v>
      </c>
      <c r="D9943" s="63">
        <f t="shared" si="488"/>
        <v>830</v>
      </c>
      <c r="E9943" s="63">
        <v>830</v>
      </c>
      <c r="F9943" s="61" t="s">
        <v>1919</v>
      </c>
      <c r="G9943" s="61" t="str">
        <f t="shared" si="489"/>
        <v>Maximilian Rohrig</v>
      </c>
    </row>
    <row r="9944" spans="1:7" thickBot="1">
      <c r="A9944" s="62" t="s">
        <v>2084</v>
      </c>
      <c r="B9944" s="61">
        <v>832</v>
      </c>
      <c r="C9944" s="61" t="str">
        <f t="shared" si="487"/>
        <v>No Tie</v>
      </c>
      <c r="D9944" s="63">
        <f t="shared" si="488"/>
        <v>832</v>
      </c>
      <c r="E9944" s="63">
        <v>832</v>
      </c>
      <c r="F9944" s="61" t="s">
        <v>1920</v>
      </c>
      <c r="G9944" s="61" t="str">
        <f t="shared" si="489"/>
        <v>Drew Scott</v>
      </c>
    </row>
    <row r="9945" spans="1:7" thickBot="1">
      <c r="A9945" s="62" t="s">
        <v>2084</v>
      </c>
      <c r="B9945" s="61">
        <v>833</v>
      </c>
      <c r="C9945" s="61" t="str">
        <f t="shared" si="487"/>
        <v>No Tie</v>
      </c>
      <c r="D9945" s="63">
        <f t="shared" si="488"/>
        <v>833</v>
      </c>
      <c r="E9945" s="63">
        <v>833</v>
      </c>
      <c r="F9945" s="61" t="s">
        <v>1921</v>
      </c>
      <c r="G9945" s="61" t="str">
        <f t="shared" si="489"/>
        <v>Scott Barr</v>
      </c>
    </row>
    <row r="9946" spans="1:7" thickBot="1">
      <c r="A9946" s="62" t="s">
        <v>2084</v>
      </c>
      <c r="B9946" s="61">
        <v>834</v>
      </c>
      <c r="C9946" s="61" t="str">
        <f t="shared" si="487"/>
        <v>No Tie</v>
      </c>
      <c r="D9946" s="63">
        <f t="shared" si="488"/>
        <v>834</v>
      </c>
      <c r="E9946" s="63">
        <v>834</v>
      </c>
      <c r="F9946" s="61" t="s">
        <v>1926</v>
      </c>
      <c r="G9946" s="61" t="str">
        <f t="shared" si="489"/>
        <v>Anton Wejshag</v>
      </c>
    </row>
    <row r="9947" spans="1:7" thickBot="1">
      <c r="A9947" s="62" t="s">
        <v>2084</v>
      </c>
      <c r="B9947" s="61">
        <v>834</v>
      </c>
      <c r="C9947" s="61" t="str">
        <f t="shared" si="487"/>
        <v>No Tie</v>
      </c>
      <c r="D9947" s="63">
        <f t="shared" si="488"/>
        <v>834</v>
      </c>
      <c r="E9947" s="63">
        <v>834</v>
      </c>
      <c r="F9947" s="61" t="s">
        <v>1924</v>
      </c>
      <c r="G9947" s="61" t="str">
        <f t="shared" si="489"/>
        <v>Haydn McCullen</v>
      </c>
    </row>
    <row r="9948" spans="1:7" thickBot="1">
      <c r="A9948" s="62" t="s">
        <v>2084</v>
      </c>
      <c r="B9948" s="61">
        <v>834</v>
      </c>
      <c r="C9948" s="61" t="str">
        <f t="shared" si="487"/>
        <v>No Tie</v>
      </c>
      <c r="D9948" s="63">
        <f t="shared" si="488"/>
        <v>834</v>
      </c>
      <c r="E9948" s="63">
        <v>834</v>
      </c>
      <c r="F9948" s="61" t="s">
        <v>1922</v>
      </c>
      <c r="G9948" s="61" t="str">
        <f t="shared" si="489"/>
        <v>Martin Keskari</v>
      </c>
    </row>
    <row r="9949" spans="1:7" thickBot="1">
      <c r="A9949" s="62" t="s">
        <v>2084</v>
      </c>
      <c r="B9949" s="61">
        <v>834</v>
      </c>
      <c r="C9949" s="61" t="str">
        <f t="shared" si="487"/>
        <v>No Tie</v>
      </c>
      <c r="D9949" s="63">
        <f t="shared" si="488"/>
        <v>834</v>
      </c>
      <c r="E9949" s="63">
        <v>834</v>
      </c>
      <c r="F9949" s="61" t="s">
        <v>1925</v>
      </c>
      <c r="G9949" s="61" t="str">
        <f t="shared" si="489"/>
        <v>Nicolai Tinning</v>
      </c>
    </row>
    <row r="9950" spans="1:7" thickBot="1">
      <c r="A9950" s="62" t="s">
        <v>2084</v>
      </c>
      <c r="B9950" s="61">
        <v>834</v>
      </c>
      <c r="C9950" s="61" t="str">
        <f t="shared" si="487"/>
        <v>No Tie</v>
      </c>
      <c r="D9950" s="63">
        <f t="shared" si="488"/>
        <v>834</v>
      </c>
      <c r="E9950" s="63">
        <v>834</v>
      </c>
      <c r="F9950" s="61" t="s">
        <v>1923</v>
      </c>
      <c r="G9950" s="61" t="str">
        <f t="shared" si="489"/>
        <v>Robin Kind</v>
      </c>
    </row>
    <row r="9951" spans="1:7" thickBot="1">
      <c r="A9951" s="62" t="s">
        <v>2084</v>
      </c>
      <c r="B9951" s="61">
        <v>839</v>
      </c>
      <c r="C9951" s="61" t="str">
        <f t="shared" si="487"/>
        <v>No Tie</v>
      </c>
      <c r="D9951" s="63">
        <f t="shared" si="488"/>
        <v>839</v>
      </c>
      <c r="E9951" s="63">
        <v>839</v>
      </c>
      <c r="F9951" s="61" t="s">
        <v>1927</v>
      </c>
      <c r="G9951" s="61" t="str">
        <f t="shared" si="489"/>
        <v>Stuart Manley</v>
      </c>
    </row>
    <row r="9952" spans="1:7" thickBot="1">
      <c r="A9952" s="62" t="s">
        <v>2084</v>
      </c>
      <c r="B9952" s="61">
        <v>840</v>
      </c>
      <c r="C9952" s="61" t="str">
        <f t="shared" si="487"/>
        <v>No Tie</v>
      </c>
      <c r="D9952" s="63">
        <f t="shared" si="488"/>
        <v>840</v>
      </c>
      <c r="E9952" s="63">
        <v>840</v>
      </c>
      <c r="F9952" s="61" t="s">
        <v>1928</v>
      </c>
      <c r="G9952" s="61" t="str">
        <f t="shared" si="489"/>
        <v>Scott Parel</v>
      </c>
    </row>
    <row r="9953" spans="1:7" thickBot="1">
      <c r="A9953" s="62" t="s">
        <v>2084</v>
      </c>
      <c r="B9953" s="61">
        <v>841</v>
      </c>
      <c r="C9953" s="61" t="str">
        <f t="shared" si="487"/>
        <v>No Tie</v>
      </c>
      <c r="D9953" s="63">
        <f t="shared" si="488"/>
        <v>841</v>
      </c>
      <c r="E9953" s="63">
        <v>841</v>
      </c>
      <c r="F9953" s="61" t="s">
        <v>1929</v>
      </c>
      <c r="G9953" s="61" t="str">
        <f t="shared" si="489"/>
        <v>Quincy Quek</v>
      </c>
    </row>
    <row r="9954" spans="1:7" thickBot="1">
      <c r="A9954" s="62" t="s">
        <v>2084</v>
      </c>
      <c r="B9954" s="61">
        <v>842</v>
      </c>
      <c r="C9954" s="61" t="str">
        <f t="shared" si="487"/>
        <v>No Tie</v>
      </c>
      <c r="D9954" s="63">
        <f t="shared" si="488"/>
        <v>842</v>
      </c>
      <c r="E9954" s="63">
        <v>842</v>
      </c>
      <c r="F9954" s="61" t="s">
        <v>1930</v>
      </c>
      <c r="G9954" s="61" t="str">
        <f t="shared" si="489"/>
        <v>Ashley Hall</v>
      </c>
    </row>
    <row r="9955" spans="1:7" thickBot="1">
      <c r="A9955" s="62" t="s">
        <v>2084</v>
      </c>
      <c r="B9955" s="61">
        <v>843</v>
      </c>
      <c r="C9955" s="61" t="str">
        <f t="shared" si="487"/>
        <v>No Tie</v>
      </c>
      <c r="D9955" s="63">
        <f t="shared" si="488"/>
        <v>843</v>
      </c>
      <c r="E9955" s="63">
        <v>843</v>
      </c>
      <c r="F9955" s="61" t="s">
        <v>1931</v>
      </c>
      <c r="G9955" s="61" t="str">
        <f t="shared" si="489"/>
        <v>Jordan Sherratt</v>
      </c>
    </row>
    <row r="9956" spans="1:7" thickBot="1">
      <c r="A9956" s="62" t="s">
        <v>2084</v>
      </c>
      <c r="B9956" s="61">
        <v>844</v>
      </c>
      <c r="C9956" s="61" t="str">
        <f t="shared" si="487"/>
        <v>No Tie</v>
      </c>
      <c r="D9956" s="63">
        <f t="shared" si="488"/>
        <v>844</v>
      </c>
      <c r="E9956" s="63">
        <v>844</v>
      </c>
      <c r="F9956" s="61" t="s">
        <v>1932</v>
      </c>
      <c r="G9956" s="61" t="str">
        <f t="shared" si="489"/>
        <v>Jin Cheng-de Jin Ch</v>
      </c>
    </row>
    <row r="9957" spans="1:7" thickBot="1">
      <c r="A9957" s="62" t="s">
        <v>2084</v>
      </c>
      <c r="B9957" s="61">
        <v>844</v>
      </c>
      <c r="C9957" s="61" t="str">
        <f t="shared" si="487"/>
        <v>No Tie</v>
      </c>
      <c r="D9957" s="63">
        <f t="shared" si="488"/>
        <v>844</v>
      </c>
      <c r="E9957" s="63">
        <v>844</v>
      </c>
      <c r="F9957" s="61" t="s">
        <v>1933</v>
      </c>
      <c r="G9957" s="61" t="str">
        <f t="shared" si="489"/>
        <v>Joe Durant</v>
      </c>
    </row>
    <row r="9958" spans="1:7" thickBot="1">
      <c r="A9958" s="62" t="s">
        <v>2084</v>
      </c>
      <c r="B9958" s="61">
        <v>846</v>
      </c>
      <c r="C9958" s="61" t="str">
        <f t="shared" si="487"/>
        <v>No Tie</v>
      </c>
      <c r="D9958" s="63">
        <f t="shared" si="488"/>
        <v>846</v>
      </c>
      <c r="E9958" s="63">
        <v>846</v>
      </c>
      <c r="F9958" s="61" t="s">
        <v>1934</v>
      </c>
      <c r="G9958" s="61" t="str">
        <f t="shared" si="489"/>
        <v>Kieran Pratt</v>
      </c>
    </row>
    <row r="9959" spans="1:7" thickBot="1">
      <c r="A9959" s="62" t="s">
        <v>2084</v>
      </c>
      <c r="B9959" s="61">
        <v>847</v>
      </c>
      <c r="C9959" s="61" t="str">
        <f t="shared" si="487"/>
        <v>No Tie</v>
      </c>
      <c r="D9959" s="63">
        <f t="shared" si="488"/>
        <v>847</v>
      </c>
      <c r="E9959" s="63">
        <v>847</v>
      </c>
      <c r="F9959" s="61" t="s">
        <v>1935</v>
      </c>
      <c r="G9959" s="61" t="str">
        <f t="shared" si="489"/>
        <v>Grant Veenstra</v>
      </c>
    </row>
    <row r="9960" spans="1:7" thickBot="1">
      <c r="A9960" s="62" t="s">
        <v>2084</v>
      </c>
      <c r="B9960" s="61">
        <v>848</v>
      </c>
      <c r="C9960" s="61" t="str">
        <f t="shared" si="487"/>
        <v>No Tie</v>
      </c>
      <c r="D9960" s="63">
        <f t="shared" si="488"/>
        <v>848</v>
      </c>
      <c r="E9960" s="63">
        <v>848</v>
      </c>
      <c r="F9960" s="61" t="s">
        <v>1936</v>
      </c>
      <c r="G9960" s="61" t="str">
        <f t="shared" si="489"/>
        <v>Emilio Cuartero Blanco</v>
      </c>
    </row>
    <row r="9961" spans="1:7" thickBot="1">
      <c r="A9961" s="62" t="s">
        <v>2084</v>
      </c>
      <c r="B9961" s="61">
        <v>848</v>
      </c>
      <c r="C9961" s="61" t="str">
        <f t="shared" si="487"/>
        <v>No Tie</v>
      </c>
      <c r="D9961" s="63">
        <f t="shared" si="488"/>
        <v>848</v>
      </c>
      <c r="E9961" s="63">
        <v>848</v>
      </c>
      <c r="F9961" s="61" t="s">
        <v>1937</v>
      </c>
      <c r="G9961" s="61" t="str">
        <f t="shared" si="489"/>
        <v>Peter Richardson</v>
      </c>
    </row>
    <row r="9962" spans="1:7" thickBot="1">
      <c r="A9962" s="62" t="s">
        <v>2084</v>
      </c>
      <c r="B9962" s="61">
        <v>850</v>
      </c>
      <c r="C9962" s="61" t="str">
        <f t="shared" si="487"/>
        <v>No Tie</v>
      </c>
      <c r="D9962" s="63">
        <f t="shared" si="488"/>
        <v>850</v>
      </c>
      <c r="E9962" s="63">
        <v>850</v>
      </c>
      <c r="F9962" s="61" t="s">
        <v>1938</v>
      </c>
      <c r="G9962" s="61" t="str">
        <f t="shared" si="489"/>
        <v>Shinichi Yokota</v>
      </c>
    </row>
    <row r="9963" spans="1:7" thickBot="1">
      <c r="A9963" s="62" t="s">
        <v>2084</v>
      </c>
      <c r="B9963" s="61">
        <v>851</v>
      </c>
      <c r="C9963" s="61" t="str">
        <f t="shared" si="487"/>
        <v>No Tie</v>
      </c>
      <c r="D9963" s="63">
        <f t="shared" si="488"/>
        <v>851</v>
      </c>
      <c r="E9963" s="63">
        <v>851</v>
      </c>
      <c r="F9963" s="61" t="s">
        <v>1940</v>
      </c>
      <c r="G9963" s="61" t="str">
        <f t="shared" si="489"/>
        <v>Cameron Wilson</v>
      </c>
    </row>
    <row r="9964" spans="1:7" thickBot="1">
      <c r="A9964" s="62" t="s">
        <v>2084</v>
      </c>
      <c r="B9964" s="61">
        <v>851</v>
      </c>
      <c r="C9964" s="61" t="str">
        <f t="shared" si="487"/>
        <v>No Tie</v>
      </c>
      <c r="D9964" s="63">
        <f t="shared" si="488"/>
        <v>851</v>
      </c>
      <c r="E9964" s="63">
        <v>851</v>
      </c>
      <c r="F9964" s="61" t="s">
        <v>1939</v>
      </c>
      <c r="G9964" s="61" t="str">
        <f t="shared" si="489"/>
        <v>Shukree Othman</v>
      </c>
    </row>
    <row r="9965" spans="1:7" thickBot="1">
      <c r="A9965" s="62" t="s">
        <v>2084</v>
      </c>
      <c r="B9965" s="61">
        <v>853</v>
      </c>
      <c r="C9965" s="61" t="str">
        <f t="shared" ref="C9965:C10028" si="490">IFERROR(SEARCH("T",B9965),"No Tie")</f>
        <v>No Tie</v>
      </c>
      <c r="D9965" s="63">
        <f t="shared" ref="D9965:D10028" si="491">IF(C9965="No Tie",B9965,RIGHT(B9965,LEN(B9965)-1))</f>
        <v>853</v>
      </c>
      <c r="E9965" s="63">
        <v>853</v>
      </c>
      <c r="F9965" s="61" t="s">
        <v>1941</v>
      </c>
      <c r="G9965" s="61" t="str">
        <f t="shared" ref="G9965:G10028" si="492">TRIM(SUBSTITUTE(F9965,CHAR(160),CHAR(32)))</f>
        <v>Rafael Becker</v>
      </c>
    </row>
    <row r="9966" spans="1:7" thickBot="1">
      <c r="A9966" s="62" t="s">
        <v>2084</v>
      </c>
      <c r="B9966" s="61">
        <v>854</v>
      </c>
      <c r="C9966" s="61" t="str">
        <f t="shared" si="490"/>
        <v>No Tie</v>
      </c>
      <c r="D9966" s="63">
        <f t="shared" si="491"/>
        <v>854</v>
      </c>
      <c r="E9966" s="63">
        <v>854</v>
      </c>
      <c r="F9966" s="61" t="s">
        <v>1942</v>
      </c>
      <c r="G9966" s="61" t="str">
        <f t="shared" si="492"/>
        <v>Do-Hoon Kim</v>
      </c>
    </row>
    <row r="9967" spans="1:7" thickBot="1">
      <c r="A9967" s="62" t="s">
        <v>2084</v>
      </c>
      <c r="B9967" s="61">
        <v>854</v>
      </c>
      <c r="C9967" s="61" t="str">
        <f t="shared" si="490"/>
        <v>No Tie</v>
      </c>
      <c r="D9967" s="63">
        <f t="shared" si="491"/>
        <v>854</v>
      </c>
      <c r="E9967" s="63">
        <v>854</v>
      </c>
      <c r="F9967" s="61" t="s">
        <v>1943</v>
      </c>
      <c r="G9967" s="61" t="str">
        <f t="shared" si="492"/>
        <v>Julien Guerrier</v>
      </c>
    </row>
    <row r="9968" spans="1:7" thickBot="1">
      <c r="A9968" s="62" t="s">
        <v>2084</v>
      </c>
      <c r="B9968" s="61">
        <v>856</v>
      </c>
      <c r="C9968" s="61" t="str">
        <f t="shared" si="490"/>
        <v>No Tie</v>
      </c>
      <c r="D9968" s="63">
        <f t="shared" si="491"/>
        <v>856</v>
      </c>
      <c r="E9968" s="63">
        <v>856</v>
      </c>
      <c r="F9968" s="61" t="s">
        <v>1944</v>
      </c>
      <c r="G9968" s="61" t="str">
        <f t="shared" si="492"/>
        <v>Gaganjeet Bhullar</v>
      </c>
    </row>
    <row r="9969" spans="1:7" thickBot="1">
      <c r="A9969" s="62" t="s">
        <v>2084</v>
      </c>
      <c r="B9969" s="61">
        <v>857</v>
      </c>
      <c r="C9969" s="61" t="str">
        <f t="shared" si="490"/>
        <v>No Tie</v>
      </c>
      <c r="D9969" s="63">
        <f t="shared" si="491"/>
        <v>857</v>
      </c>
      <c r="E9969" s="63">
        <v>857</v>
      </c>
      <c r="F9969" s="61" t="s">
        <v>1945</v>
      </c>
      <c r="G9969" s="61" t="str">
        <f t="shared" si="492"/>
        <v>Carlos Sainz Jr</v>
      </c>
    </row>
    <row r="9970" spans="1:7" thickBot="1">
      <c r="A9970" s="62" t="s">
        <v>2084</v>
      </c>
      <c r="B9970" s="61">
        <v>858</v>
      </c>
      <c r="C9970" s="61" t="str">
        <f t="shared" si="490"/>
        <v>No Tie</v>
      </c>
      <c r="D9970" s="63">
        <f t="shared" si="491"/>
        <v>858</v>
      </c>
      <c r="E9970" s="63">
        <v>858</v>
      </c>
      <c r="F9970" s="61" t="s">
        <v>1946</v>
      </c>
      <c r="G9970" s="61" t="str">
        <f t="shared" si="492"/>
        <v>James Kamte</v>
      </c>
    </row>
    <row r="9971" spans="1:7" thickBot="1">
      <c r="A9971" s="62" t="s">
        <v>2084</v>
      </c>
      <c r="B9971" s="61">
        <v>859</v>
      </c>
      <c r="C9971" s="61" t="str">
        <f t="shared" si="490"/>
        <v>No Tie</v>
      </c>
      <c r="D9971" s="63">
        <f t="shared" si="491"/>
        <v>859</v>
      </c>
      <c r="E9971" s="63">
        <v>859</v>
      </c>
      <c r="F9971" s="61" t="s">
        <v>1947</v>
      </c>
      <c r="G9971" s="61" t="str">
        <f t="shared" si="492"/>
        <v>Diego Velasquez</v>
      </c>
    </row>
    <row r="9972" spans="1:7" thickBot="1">
      <c r="A9972" s="62" t="s">
        <v>2084</v>
      </c>
      <c r="B9972" s="61">
        <v>860</v>
      </c>
      <c r="C9972" s="61" t="str">
        <f t="shared" si="490"/>
        <v>No Tie</v>
      </c>
      <c r="D9972" s="63">
        <f t="shared" si="491"/>
        <v>860</v>
      </c>
      <c r="E9972" s="63">
        <v>860</v>
      </c>
      <c r="F9972" s="61" t="s">
        <v>1948</v>
      </c>
      <c r="G9972" s="61" t="str">
        <f t="shared" si="492"/>
        <v>Kent Bulle</v>
      </c>
    </row>
    <row r="9973" spans="1:7" thickBot="1">
      <c r="A9973" s="62" t="s">
        <v>2084</v>
      </c>
      <c r="B9973" s="61">
        <v>861</v>
      </c>
      <c r="C9973" s="61" t="str">
        <f t="shared" si="490"/>
        <v>No Tie</v>
      </c>
      <c r="D9973" s="63">
        <f t="shared" si="491"/>
        <v>861</v>
      </c>
      <c r="E9973" s="63">
        <v>861</v>
      </c>
      <c r="F9973" s="61" t="s">
        <v>1949</v>
      </c>
      <c r="G9973" s="61" t="str">
        <f t="shared" si="492"/>
        <v>Matt Hill</v>
      </c>
    </row>
    <row r="9974" spans="1:7" thickBot="1">
      <c r="A9974" s="62" t="s">
        <v>2084</v>
      </c>
      <c r="B9974" s="61">
        <v>862</v>
      </c>
      <c r="C9974" s="61" t="str">
        <f t="shared" si="490"/>
        <v>No Tie</v>
      </c>
      <c r="D9974" s="63">
        <f t="shared" si="491"/>
        <v>862</v>
      </c>
      <c r="E9974" s="63">
        <v>862</v>
      </c>
      <c r="F9974" s="61" t="s">
        <v>758</v>
      </c>
      <c r="G9974" s="61" t="str">
        <f t="shared" si="492"/>
        <v>Ted Potter, Jr.</v>
      </c>
    </row>
    <row r="9975" spans="1:7" thickBot="1">
      <c r="A9975" s="62" t="s">
        <v>2084</v>
      </c>
      <c r="B9975" s="61">
        <v>863</v>
      </c>
      <c r="C9975" s="61" t="str">
        <f t="shared" si="490"/>
        <v>No Tie</v>
      </c>
      <c r="D9975" s="63">
        <f t="shared" si="491"/>
        <v>863</v>
      </c>
      <c r="E9975" s="63">
        <v>863</v>
      </c>
      <c r="F9975" s="61" t="s">
        <v>1950</v>
      </c>
      <c r="G9975" s="61" t="str">
        <f t="shared" si="492"/>
        <v>Bae Youn-ho</v>
      </c>
    </row>
    <row r="9976" spans="1:7" thickBot="1">
      <c r="A9976" s="62" t="s">
        <v>2084</v>
      </c>
      <c r="B9976" s="61">
        <v>864</v>
      </c>
      <c r="C9976" s="61" t="str">
        <f t="shared" si="490"/>
        <v>No Tie</v>
      </c>
      <c r="D9976" s="63">
        <f t="shared" si="491"/>
        <v>864</v>
      </c>
      <c r="E9976" s="63">
        <v>864</v>
      </c>
      <c r="F9976" s="61" t="s">
        <v>1951</v>
      </c>
      <c r="G9976" s="61" t="str">
        <f t="shared" si="492"/>
        <v>Fredrik Andersson Hed</v>
      </c>
    </row>
    <row r="9977" spans="1:7" thickBot="1">
      <c r="A9977" s="62" t="s">
        <v>2084</v>
      </c>
      <c r="B9977" s="61">
        <v>865</v>
      </c>
      <c r="C9977" s="61" t="str">
        <f t="shared" si="490"/>
        <v>No Tie</v>
      </c>
      <c r="D9977" s="63">
        <f t="shared" si="491"/>
        <v>865</v>
      </c>
      <c r="E9977" s="63">
        <v>865</v>
      </c>
      <c r="F9977" s="61" t="s">
        <v>1952</v>
      </c>
      <c r="G9977" s="61" t="str">
        <f t="shared" si="492"/>
        <v>Nelson Ledesma</v>
      </c>
    </row>
    <row r="9978" spans="1:7" thickBot="1">
      <c r="A9978" s="62" t="s">
        <v>2084</v>
      </c>
      <c r="B9978" s="61">
        <v>866</v>
      </c>
      <c r="C9978" s="61" t="str">
        <f t="shared" si="490"/>
        <v>No Tie</v>
      </c>
      <c r="D9978" s="63">
        <f t="shared" si="491"/>
        <v>866</v>
      </c>
      <c r="E9978" s="63">
        <v>866</v>
      </c>
      <c r="F9978" s="61" t="s">
        <v>1954</v>
      </c>
      <c r="G9978" s="61" t="str">
        <f t="shared" si="492"/>
        <v>Mark Haastrup</v>
      </c>
    </row>
    <row r="9979" spans="1:7" thickBot="1">
      <c r="A9979" s="62" t="s">
        <v>2084</v>
      </c>
      <c r="B9979" s="61">
        <v>866</v>
      </c>
      <c r="C9979" s="61" t="str">
        <f t="shared" si="490"/>
        <v>No Tie</v>
      </c>
      <c r="D9979" s="63">
        <f t="shared" si="491"/>
        <v>866</v>
      </c>
      <c r="E9979" s="63">
        <v>866</v>
      </c>
      <c r="F9979" s="61" t="s">
        <v>1953</v>
      </c>
      <c r="G9979" s="61" t="str">
        <f t="shared" si="492"/>
        <v>Paul Donahoo</v>
      </c>
    </row>
    <row r="9980" spans="1:7" thickBot="1">
      <c r="A9980" s="62" t="s">
        <v>2084</v>
      </c>
      <c r="B9980" s="61">
        <v>868</v>
      </c>
      <c r="C9980" s="61" t="str">
        <f t="shared" si="490"/>
        <v>No Tie</v>
      </c>
      <c r="D9980" s="63">
        <f t="shared" si="491"/>
        <v>868</v>
      </c>
      <c r="E9980" s="63">
        <v>868</v>
      </c>
      <c r="F9980" s="61" t="s">
        <v>1956</v>
      </c>
      <c r="G9980" s="61" t="str">
        <f t="shared" si="492"/>
        <v>Damien Perrier</v>
      </c>
    </row>
    <row r="9981" spans="1:7" thickBot="1">
      <c r="A9981" s="62" t="s">
        <v>2084</v>
      </c>
      <c r="B9981" s="61">
        <v>868</v>
      </c>
      <c r="C9981" s="61" t="str">
        <f t="shared" si="490"/>
        <v>No Tie</v>
      </c>
      <c r="D9981" s="63">
        <f t="shared" si="491"/>
        <v>868</v>
      </c>
      <c r="E9981" s="63">
        <v>868</v>
      </c>
      <c r="F9981" s="61" t="s">
        <v>1955</v>
      </c>
      <c r="G9981" s="61" t="str">
        <f t="shared" si="492"/>
        <v>Matt Harmon</v>
      </c>
    </row>
    <row r="9982" spans="1:7" thickBot="1">
      <c r="A9982" s="62" t="s">
        <v>2084</v>
      </c>
      <c r="B9982" s="61">
        <v>870</v>
      </c>
      <c r="C9982" s="61" t="str">
        <f t="shared" si="490"/>
        <v>No Tie</v>
      </c>
      <c r="D9982" s="63">
        <f t="shared" si="491"/>
        <v>870</v>
      </c>
      <c r="E9982" s="63">
        <v>870</v>
      </c>
      <c r="F9982" s="61" t="s">
        <v>1957</v>
      </c>
      <c r="G9982" s="61" t="str">
        <f t="shared" si="492"/>
        <v>Michael Arnaud</v>
      </c>
    </row>
    <row r="9983" spans="1:7" thickBot="1">
      <c r="A9983" s="62" t="s">
        <v>2084</v>
      </c>
      <c r="B9983" s="61">
        <v>871</v>
      </c>
      <c r="C9983" s="61" t="str">
        <f t="shared" si="490"/>
        <v>No Tie</v>
      </c>
      <c r="D9983" s="63">
        <f t="shared" si="491"/>
        <v>871</v>
      </c>
      <c r="E9983" s="63">
        <v>871</v>
      </c>
      <c r="F9983" s="61" t="s">
        <v>1958</v>
      </c>
      <c r="G9983" s="61" t="str">
        <f t="shared" si="492"/>
        <v>Philipp Mejow</v>
      </c>
    </row>
    <row r="9984" spans="1:7" thickBot="1">
      <c r="A9984" s="62" t="s">
        <v>2084</v>
      </c>
      <c r="B9984" s="61">
        <v>872</v>
      </c>
      <c r="C9984" s="61" t="str">
        <f t="shared" si="490"/>
        <v>No Tie</v>
      </c>
      <c r="D9984" s="63">
        <f t="shared" si="491"/>
        <v>872</v>
      </c>
      <c r="E9984" s="63">
        <v>872</v>
      </c>
      <c r="F9984" s="61" t="s">
        <v>1959</v>
      </c>
      <c r="G9984" s="61" t="str">
        <f t="shared" si="492"/>
        <v>Adam Groom</v>
      </c>
    </row>
    <row r="9985" spans="1:7" thickBot="1">
      <c r="A9985" s="62" t="s">
        <v>2084</v>
      </c>
      <c r="B9985" s="61">
        <v>872</v>
      </c>
      <c r="C9985" s="61" t="str">
        <f t="shared" si="490"/>
        <v>No Tie</v>
      </c>
      <c r="D9985" s="63">
        <f t="shared" si="491"/>
        <v>872</v>
      </c>
      <c r="E9985" s="63">
        <v>872</v>
      </c>
      <c r="F9985" s="61" t="s">
        <v>1960</v>
      </c>
      <c r="G9985" s="61" t="str">
        <f t="shared" si="492"/>
        <v>Charles-Edouard Russo</v>
      </c>
    </row>
    <row r="9986" spans="1:7" thickBot="1">
      <c r="A9986" s="62" t="s">
        <v>2084</v>
      </c>
      <c r="B9986" s="61">
        <v>874</v>
      </c>
      <c r="C9986" s="61" t="str">
        <f t="shared" si="490"/>
        <v>No Tie</v>
      </c>
      <c r="D9986" s="63">
        <f t="shared" si="491"/>
        <v>874</v>
      </c>
      <c r="E9986" s="63">
        <v>874</v>
      </c>
      <c r="F9986" s="61" t="s">
        <v>1961</v>
      </c>
      <c r="G9986" s="61" t="str">
        <f t="shared" si="492"/>
        <v>Shaaban Hussin</v>
      </c>
    </row>
    <row r="9987" spans="1:7" thickBot="1">
      <c r="A9987" s="62" t="s">
        <v>2084</v>
      </c>
      <c r="B9987" s="61">
        <v>875</v>
      </c>
      <c r="C9987" s="61" t="str">
        <f t="shared" si="490"/>
        <v>No Tie</v>
      </c>
      <c r="D9987" s="63">
        <f t="shared" si="491"/>
        <v>875</v>
      </c>
      <c r="E9987" s="63">
        <v>875</v>
      </c>
      <c r="F9987" s="61" t="s">
        <v>1962</v>
      </c>
      <c r="G9987" s="61" t="str">
        <f t="shared" si="492"/>
        <v>Maarten Lafeber</v>
      </c>
    </row>
    <row r="9988" spans="1:7" thickBot="1">
      <c r="A9988" s="62" t="s">
        <v>2084</v>
      </c>
      <c r="B9988" s="61">
        <v>876</v>
      </c>
      <c r="C9988" s="61" t="str">
        <f t="shared" si="490"/>
        <v>No Tie</v>
      </c>
      <c r="D9988" s="63">
        <f t="shared" si="491"/>
        <v>876</v>
      </c>
      <c r="E9988" s="63">
        <v>876</v>
      </c>
      <c r="F9988" s="61" t="s">
        <v>1963</v>
      </c>
      <c r="G9988" s="61" t="str">
        <f t="shared" si="492"/>
        <v>Yoshinobu Tsukada</v>
      </c>
    </row>
    <row r="9989" spans="1:7" thickBot="1">
      <c r="A9989" s="62" t="s">
        <v>2084</v>
      </c>
      <c r="B9989" s="61">
        <v>877</v>
      </c>
      <c r="C9989" s="61" t="str">
        <f t="shared" si="490"/>
        <v>No Tie</v>
      </c>
      <c r="D9989" s="63">
        <f t="shared" si="491"/>
        <v>877</v>
      </c>
      <c r="E9989" s="63">
        <v>877</v>
      </c>
      <c r="F9989" s="61" t="s">
        <v>1964</v>
      </c>
      <c r="G9989" s="61" t="str">
        <f t="shared" si="492"/>
        <v>Dylan Frittelli</v>
      </c>
    </row>
    <row r="9990" spans="1:7" thickBot="1">
      <c r="A9990" s="62" t="s">
        <v>2084</v>
      </c>
      <c r="B9990" s="61">
        <v>878</v>
      </c>
      <c r="C9990" s="61" t="str">
        <f t="shared" si="490"/>
        <v>No Tie</v>
      </c>
      <c r="D9990" s="63">
        <f t="shared" si="491"/>
        <v>878</v>
      </c>
      <c r="E9990" s="63">
        <v>878</v>
      </c>
      <c r="F9990" s="61" t="s">
        <v>1965</v>
      </c>
      <c r="G9990" s="61" t="str">
        <f t="shared" si="492"/>
        <v>Roberto Diaz</v>
      </c>
    </row>
    <row r="9991" spans="1:7" thickBot="1">
      <c r="A9991" s="62" t="s">
        <v>2084</v>
      </c>
      <c r="B9991" s="61">
        <v>879</v>
      </c>
      <c r="C9991" s="61" t="str">
        <f t="shared" si="490"/>
        <v>No Tie</v>
      </c>
      <c r="D9991" s="63">
        <f t="shared" si="491"/>
        <v>879</v>
      </c>
      <c r="E9991" s="63">
        <v>879</v>
      </c>
      <c r="F9991" s="61" t="s">
        <v>1966</v>
      </c>
      <c r="G9991" s="61" t="str">
        <f t="shared" si="492"/>
        <v>Andres Echavarria</v>
      </c>
    </row>
    <row r="9992" spans="1:7" thickBot="1">
      <c r="A9992" s="62" t="s">
        <v>2084</v>
      </c>
      <c r="B9992" s="61">
        <v>879</v>
      </c>
      <c r="C9992" s="61" t="str">
        <f t="shared" si="490"/>
        <v>No Tie</v>
      </c>
      <c r="D9992" s="63">
        <f t="shared" si="491"/>
        <v>879</v>
      </c>
      <c r="E9992" s="63">
        <v>879</v>
      </c>
      <c r="F9992" s="61" t="s">
        <v>1967</v>
      </c>
      <c r="G9992" s="61" t="str">
        <f t="shared" si="492"/>
        <v>Chan Kim</v>
      </c>
    </row>
    <row r="9993" spans="1:7" thickBot="1">
      <c r="A9993" s="62" t="s">
        <v>2084</v>
      </c>
      <c r="B9993" s="61">
        <v>881</v>
      </c>
      <c r="C9993" s="61" t="str">
        <f t="shared" si="490"/>
        <v>No Tie</v>
      </c>
      <c r="D9993" s="63">
        <f t="shared" si="491"/>
        <v>881</v>
      </c>
      <c r="E9993" s="63">
        <v>881</v>
      </c>
      <c r="F9993" s="61" t="s">
        <v>1968</v>
      </c>
      <c r="G9993" s="61" t="str">
        <f t="shared" si="492"/>
        <v>Andy Pope</v>
      </c>
    </row>
    <row r="9994" spans="1:7" thickBot="1">
      <c r="A9994" s="62" t="s">
        <v>2084</v>
      </c>
      <c r="B9994" s="61">
        <v>882</v>
      </c>
      <c r="C9994" s="61" t="str">
        <f t="shared" si="490"/>
        <v>No Tie</v>
      </c>
      <c r="D9994" s="63">
        <f t="shared" si="491"/>
        <v>882</v>
      </c>
      <c r="E9994" s="63">
        <v>882</v>
      </c>
      <c r="F9994" s="61" t="s">
        <v>1969</v>
      </c>
      <c r="G9994" s="61" t="str">
        <f t="shared" si="492"/>
        <v>Robert Rohanna</v>
      </c>
    </row>
    <row r="9995" spans="1:7" thickBot="1">
      <c r="A9995" s="62" t="s">
        <v>2084</v>
      </c>
      <c r="B9995" s="61">
        <v>883</v>
      </c>
      <c r="C9995" s="61" t="str">
        <f t="shared" si="490"/>
        <v>No Tie</v>
      </c>
      <c r="D9995" s="63">
        <f t="shared" si="491"/>
        <v>883</v>
      </c>
      <c r="E9995" s="63">
        <v>883</v>
      </c>
      <c r="F9995" s="61" t="s">
        <v>1970</v>
      </c>
      <c r="G9995" s="61" t="str">
        <f t="shared" si="492"/>
        <v>Wei-Tze Yeh</v>
      </c>
    </row>
    <row r="9996" spans="1:7" thickBot="1">
      <c r="A9996" s="62" t="s">
        <v>2084</v>
      </c>
      <c r="B9996" s="61">
        <v>884</v>
      </c>
      <c r="C9996" s="61" t="str">
        <f t="shared" si="490"/>
        <v>No Tie</v>
      </c>
      <c r="D9996" s="63">
        <f t="shared" si="491"/>
        <v>884</v>
      </c>
      <c r="E9996" s="63">
        <v>884</v>
      </c>
      <c r="F9996" s="61" t="s">
        <v>1971</v>
      </c>
      <c r="G9996" s="61" t="str">
        <f t="shared" si="492"/>
        <v>Mark Anderson</v>
      </c>
    </row>
    <row r="9997" spans="1:7" thickBot="1">
      <c r="A9997" s="62" t="s">
        <v>2084</v>
      </c>
      <c r="B9997" s="61">
        <v>885</v>
      </c>
      <c r="C9997" s="61" t="str">
        <f t="shared" si="490"/>
        <v>No Tie</v>
      </c>
      <c r="D9997" s="63">
        <f t="shared" si="491"/>
        <v>885</v>
      </c>
      <c r="E9997" s="63">
        <v>885</v>
      </c>
      <c r="F9997" s="61" t="s">
        <v>1972</v>
      </c>
      <c r="G9997" s="61" t="str">
        <f t="shared" si="492"/>
        <v>Marcus Kinhult</v>
      </c>
    </row>
    <row r="9998" spans="1:7" thickBot="1">
      <c r="A9998" s="62" t="s">
        <v>2084</v>
      </c>
      <c r="B9998" s="61">
        <v>886</v>
      </c>
      <c r="C9998" s="61" t="str">
        <f t="shared" si="490"/>
        <v>No Tie</v>
      </c>
      <c r="D9998" s="63">
        <f t="shared" si="491"/>
        <v>886</v>
      </c>
      <c r="E9998" s="63">
        <v>886</v>
      </c>
      <c r="F9998" s="61" t="s">
        <v>1974</v>
      </c>
      <c r="G9998" s="61" t="str">
        <f t="shared" si="492"/>
        <v>Anthony Brown</v>
      </c>
    </row>
    <row r="9999" spans="1:7" thickBot="1">
      <c r="A9999" s="62" t="s">
        <v>2084</v>
      </c>
      <c r="B9999" s="61">
        <v>886</v>
      </c>
      <c r="C9999" s="61" t="str">
        <f t="shared" si="490"/>
        <v>No Tie</v>
      </c>
      <c r="D9999" s="63">
        <f t="shared" si="491"/>
        <v>886</v>
      </c>
      <c r="E9999" s="63">
        <v>886</v>
      </c>
      <c r="F9999" s="61" t="s">
        <v>1973</v>
      </c>
      <c r="G9999" s="61" t="str">
        <f t="shared" si="492"/>
        <v>Bryan Bigley</v>
      </c>
    </row>
    <row r="10000" spans="1:7" thickBot="1">
      <c r="A10000" s="62" t="s">
        <v>2084</v>
      </c>
      <c r="B10000" s="61">
        <v>888</v>
      </c>
      <c r="C10000" s="61" t="str">
        <f t="shared" si="490"/>
        <v>No Tie</v>
      </c>
      <c r="D10000" s="63">
        <f t="shared" si="491"/>
        <v>888</v>
      </c>
      <c r="E10000" s="63">
        <v>888</v>
      </c>
      <c r="F10000" s="61" t="s">
        <v>1975</v>
      </c>
      <c r="G10000" s="61" t="str">
        <f t="shared" si="492"/>
        <v>Riley Wheeldon</v>
      </c>
    </row>
    <row r="10001" spans="1:7" thickBot="1">
      <c r="A10001" s="62" t="s">
        <v>2084</v>
      </c>
      <c r="B10001" s="61">
        <v>889</v>
      </c>
      <c r="C10001" s="61" t="str">
        <f t="shared" si="490"/>
        <v>No Tie</v>
      </c>
      <c r="D10001" s="63">
        <f t="shared" si="491"/>
        <v>889</v>
      </c>
      <c r="E10001" s="63">
        <v>889</v>
      </c>
      <c r="F10001" s="61" t="s">
        <v>1977</v>
      </c>
      <c r="G10001" s="61" t="str">
        <f t="shared" si="492"/>
        <v>Chieh-Po Lee</v>
      </c>
    </row>
    <row r="10002" spans="1:7" thickBot="1">
      <c r="A10002" s="62" t="s">
        <v>2084</v>
      </c>
      <c r="B10002" s="61">
        <v>889</v>
      </c>
      <c r="C10002" s="61" t="str">
        <f t="shared" si="490"/>
        <v>No Tie</v>
      </c>
      <c r="D10002" s="63">
        <f t="shared" si="491"/>
        <v>889</v>
      </c>
      <c r="E10002" s="63">
        <v>889</v>
      </c>
      <c r="F10002" s="61" t="s">
        <v>1976</v>
      </c>
      <c r="G10002" s="61" t="str">
        <f t="shared" si="492"/>
        <v>Steve Flesch</v>
      </c>
    </row>
    <row r="10003" spans="1:7" thickBot="1">
      <c r="A10003" s="62" t="s">
        <v>2084</v>
      </c>
      <c r="B10003" s="61">
        <v>891</v>
      </c>
      <c r="C10003" s="61" t="str">
        <f t="shared" si="490"/>
        <v>No Tie</v>
      </c>
      <c r="D10003" s="63">
        <f t="shared" si="491"/>
        <v>891</v>
      </c>
      <c r="E10003" s="63">
        <v>891</v>
      </c>
      <c r="F10003" s="61" t="s">
        <v>1978</v>
      </c>
      <c r="G10003" s="61" t="str">
        <f t="shared" si="492"/>
        <v>Daniel Mazziotta</v>
      </c>
    </row>
    <row r="10004" spans="1:7" thickBot="1">
      <c r="A10004" s="62" t="s">
        <v>2084</v>
      </c>
      <c r="B10004" s="61">
        <v>892</v>
      </c>
      <c r="C10004" s="61" t="str">
        <f t="shared" si="490"/>
        <v>No Tie</v>
      </c>
      <c r="D10004" s="63">
        <f t="shared" si="491"/>
        <v>892</v>
      </c>
      <c r="E10004" s="63">
        <v>892</v>
      </c>
      <c r="F10004" s="61" t="s">
        <v>1979</v>
      </c>
      <c r="G10004" s="61" t="str">
        <f t="shared" si="492"/>
        <v>Wilson Choo</v>
      </c>
    </row>
    <row r="10005" spans="1:7" thickBot="1">
      <c r="A10005" s="62" t="s">
        <v>2084</v>
      </c>
      <c r="B10005" s="61">
        <v>893</v>
      </c>
      <c r="C10005" s="61" t="str">
        <f t="shared" si="490"/>
        <v>No Tie</v>
      </c>
      <c r="D10005" s="63">
        <f t="shared" si="491"/>
        <v>893</v>
      </c>
      <c r="E10005" s="63">
        <v>893</v>
      </c>
      <c r="F10005" s="61" t="s">
        <v>1980</v>
      </c>
      <c r="G10005" s="61" t="str">
        <f t="shared" si="492"/>
        <v>Robert Carlsson</v>
      </c>
    </row>
    <row r="10006" spans="1:7" thickBot="1">
      <c r="A10006" s="62" t="s">
        <v>2084</v>
      </c>
      <c r="B10006" s="61">
        <v>894</v>
      </c>
      <c r="C10006" s="61" t="str">
        <f t="shared" si="490"/>
        <v>No Tie</v>
      </c>
      <c r="D10006" s="63">
        <f t="shared" si="491"/>
        <v>894</v>
      </c>
      <c r="E10006" s="63">
        <v>894</v>
      </c>
      <c r="F10006" s="61" t="s">
        <v>1983</v>
      </c>
      <c r="G10006" s="61" t="str">
        <f t="shared" si="492"/>
        <v>Airil-rizman Zahari</v>
      </c>
    </row>
    <row r="10007" spans="1:7" thickBot="1">
      <c r="A10007" s="62" t="s">
        <v>2084</v>
      </c>
      <c r="B10007" s="61">
        <v>894</v>
      </c>
      <c r="C10007" s="61" t="str">
        <f t="shared" si="490"/>
        <v>No Tie</v>
      </c>
      <c r="D10007" s="63">
        <f t="shared" si="491"/>
        <v>894</v>
      </c>
      <c r="E10007" s="63">
        <v>894</v>
      </c>
      <c r="F10007" s="61" t="s">
        <v>1982</v>
      </c>
      <c r="G10007" s="61" t="str">
        <f t="shared" si="492"/>
        <v>Daniel Greene</v>
      </c>
    </row>
    <row r="10008" spans="1:7" thickBot="1">
      <c r="A10008" s="62" t="s">
        <v>2084</v>
      </c>
      <c r="B10008" s="61">
        <v>894</v>
      </c>
      <c r="C10008" s="61" t="str">
        <f t="shared" si="490"/>
        <v>No Tie</v>
      </c>
      <c r="D10008" s="63">
        <f t="shared" si="491"/>
        <v>894</v>
      </c>
      <c r="E10008" s="63">
        <v>894</v>
      </c>
      <c r="F10008" s="61" t="s">
        <v>1981</v>
      </c>
      <c r="G10008" s="61" t="str">
        <f t="shared" si="492"/>
        <v>Scott Gardiner</v>
      </c>
    </row>
    <row r="10009" spans="1:7" thickBot="1">
      <c r="A10009" s="62" t="s">
        <v>2084</v>
      </c>
      <c r="B10009" s="61">
        <v>897</v>
      </c>
      <c r="C10009" s="61" t="str">
        <f t="shared" si="490"/>
        <v>No Tie</v>
      </c>
      <c r="D10009" s="63">
        <f t="shared" si="491"/>
        <v>897</v>
      </c>
      <c r="E10009" s="63">
        <v>897</v>
      </c>
      <c r="F10009" s="61" t="s">
        <v>1984</v>
      </c>
      <c r="G10009" s="61" t="str">
        <f t="shared" si="492"/>
        <v>Brady Watt</v>
      </c>
    </row>
    <row r="10010" spans="1:7" thickBot="1">
      <c r="A10010" s="62" t="s">
        <v>2084</v>
      </c>
      <c r="B10010" s="61">
        <v>898</v>
      </c>
      <c r="C10010" s="61" t="str">
        <f t="shared" si="490"/>
        <v>No Tie</v>
      </c>
      <c r="D10010" s="63">
        <f t="shared" si="491"/>
        <v>898</v>
      </c>
      <c r="E10010" s="63">
        <v>898</v>
      </c>
      <c r="F10010" s="61" t="s">
        <v>1985</v>
      </c>
      <c r="G10010" s="61" t="str">
        <f t="shared" si="492"/>
        <v>Nate Lashley</v>
      </c>
    </row>
    <row r="10011" spans="1:7" thickBot="1">
      <c r="A10011" s="62" t="s">
        <v>2084</v>
      </c>
      <c r="B10011" s="61">
        <v>899</v>
      </c>
      <c r="C10011" s="61" t="str">
        <f t="shared" si="490"/>
        <v>No Tie</v>
      </c>
      <c r="D10011" s="63">
        <f t="shared" si="491"/>
        <v>899</v>
      </c>
      <c r="E10011" s="63">
        <v>899</v>
      </c>
      <c r="F10011" s="61" t="s">
        <v>1986</v>
      </c>
      <c r="G10011" s="61" t="str">
        <f t="shared" si="492"/>
        <v>Nathan Tyler</v>
      </c>
    </row>
    <row r="10012" spans="1:7" thickBot="1">
      <c r="A10012" s="62" t="s">
        <v>2084</v>
      </c>
      <c r="B10012" s="61">
        <v>900</v>
      </c>
      <c r="C10012" s="61" t="str">
        <f t="shared" si="490"/>
        <v>No Tie</v>
      </c>
      <c r="D10012" s="63">
        <f t="shared" si="491"/>
        <v>900</v>
      </c>
      <c r="E10012" s="63">
        <v>900</v>
      </c>
      <c r="F10012" s="61" t="s">
        <v>1987</v>
      </c>
      <c r="G10012" s="61" t="str">
        <f t="shared" si="492"/>
        <v>Michael Hebert</v>
      </c>
    </row>
    <row r="10013" spans="1:7" thickBot="1">
      <c r="A10013" s="62" t="s">
        <v>2084</v>
      </c>
      <c r="B10013" s="61">
        <v>901</v>
      </c>
      <c r="C10013" s="61" t="str">
        <f t="shared" si="490"/>
        <v>No Tie</v>
      </c>
      <c r="D10013" s="63">
        <f t="shared" si="491"/>
        <v>901</v>
      </c>
      <c r="E10013" s="63">
        <v>901</v>
      </c>
      <c r="F10013" s="61" t="s">
        <v>1988</v>
      </c>
      <c r="G10013" s="61" t="str">
        <f t="shared" si="492"/>
        <v>Grant Jackson</v>
      </c>
    </row>
    <row r="10014" spans="1:7" thickBot="1">
      <c r="A10014" s="62" t="s">
        <v>2084</v>
      </c>
      <c r="B10014" s="61">
        <v>901</v>
      </c>
      <c r="C10014" s="61" t="str">
        <f t="shared" si="490"/>
        <v>No Tie</v>
      </c>
      <c r="D10014" s="63">
        <f t="shared" si="491"/>
        <v>901</v>
      </c>
      <c r="E10014" s="63">
        <v>901</v>
      </c>
      <c r="F10014" s="61" t="s">
        <v>1989</v>
      </c>
      <c r="G10014" s="61" t="str">
        <f t="shared" si="492"/>
        <v>Shubhankar Sharma</v>
      </c>
    </row>
    <row r="10015" spans="1:7" thickBot="1">
      <c r="A10015" s="62" t="s">
        <v>2084</v>
      </c>
      <c r="B10015" s="61">
        <v>903</v>
      </c>
      <c r="C10015" s="61" t="str">
        <f t="shared" si="490"/>
        <v>No Tie</v>
      </c>
      <c r="D10015" s="63">
        <f t="shared" si="491"/>
        <v>903</v>
      </c>
      <c r="E10015" s="63">
        <v>903</v>
      </c>
      <c r="F10015" s="61" t="s">
        <v>1990</v>
      </c>
      <c r="G10015" s="61" t="str">
        <f t="shared" si="492"/>
        <v>Paul Howard</v>
      </c>
    </row>
    <row r="10016" spans="1:7" thickBot="1">
      <c r="A10016" s="62" t="s">
        <v>2084</v>
      </c>
      <c r="B10016" s="61">
        <v>904</v>
      </c>
      <c r="C10016" s="61" t="str">
        <f t="shared" si="490"/>
        <v>No Tie</v>
      </c>
      <c r="D10016" s="63">
        <f t="shared" si="491"/>
        <v>904</v>
      </c>
      <c r="E10016" s="63">
        <v>904</v>
      </c>
      <c r="F10016" s="61" t="s">
        <v>1991</v>
      </c>
      <c r="G10016" s="61" t="str">
        <f t="shared" si="492"/>
        <v>Daniel Alfredo Vancsik</v>
      </c>
    </row>
    <row r="10017" spans="1:7" thickBot="1">
      <c r="A10017" s="62" t="s">
        <v>2084</v>
      </c>
      <c r="B10017" s="61">
        <v>905</v>
      </c>
      <c r="C10017" s="61" t="str">
        <f t="shared" si="490"/>
        <v>No Tie</v>
      </c>
      <c r="D10017" s="63">
        <f t="shared" si="491"/>
        <v>905</v>
      </c>
      <c r="E10017" s="63">
        <v>905</v>
      </c>
      <c r="F10017" s="61" t="s">
        <v>1992</v>
      </c>
      <c r="G10017" s="61" t="str">
        <f t="shared" si="492"/>
        <v>Charlie Ford</v>
      </c>
    </row>
    <row r="10018" spans="1:7" thickBot="1">
      <c r="A10018" s="62" t="s">
        <v>2084</v>
      </c>
      <c r="B10018" s="61">
        <v>905</v>
      </c>
      <c r="C10018" s="61" t="str">
        <f t="shared" si="490"/>
        <v>No Tie</v>
      </c>
      <c r="D10018" s="63">
        <f t="shared" si="491"/>
        <v>905</v>
      </c>
      <c r="E10018" s="63">
        <v>905</v>
      </c>
      <c r="F10018" s="61" t="s">
        <v>1993</v>
      </c>
      <c r="G10018" s="61" t="str">
        <f t="shared" si="492"/>
        <v>Daniel Nisbet</v>
      </c>
    </row>
    <row r="10019" spans="1:7" thickBot="1">
      <c r="A10019" s="62" t="s">
        <v>2084</v>
      </c>
      <c r="B10019" s="61">
        <v>907</v>
      </c>
      <c r="C10019" s="61" t="str">
        <f t="shared" si="490"/>
        <v>No Tie</v>
      </c>
      <c r="D10019" s="63">
        <f t="shared" si="491"/>
        <v>907</v>
      </c>
      <c r="E10019" s="63">
        <v>907</v>
      </c>
      <c r="F10019" s="61" t="s">
        <v>1994</v>
      </c>
      <c r="G10019" s="61" t="str">
        <f t="shared" si="492"/>
        <v>Darren Wright</v>
      </c>
    </row>
    <row r="10020" spans="1:7" thickBot="1">
      <c r="A10020" s="62" t="s">
        <v>2084</v>
      </c>
      <c r="B10020" s="61">
        <v>908</v>
      </c>
      <c r="C10020" s="61" t="str">
        <f t="shared" si="490"/>
        <v>No Tie</v>
      </c>
      <c r="D10020" s="63">
        <f t="shared" si="491"/>
        <v>908</v>
      </c>
      <c r="E10020" s="63">
        <v>908</v>
      </c>
      <c r="F10020" s="61" t="s">
        <v>1995</v>
      </c>
      <c r="G10020" s="61" t="str">
        <f t="shared" si="492"/>
        <v>Chris Lloyd</v>
      </c>
    </row>
    <row r="10021" spans="1:7" thickBot="1">
      <c r="A10021" s="62" t="s">
        <v>2084</v>
      </c>
      <c r="B10021" s="61">
        <v>909</v>
      </c>
      <c r="C10021" s="61" t="str">
        <f t="shared" si="490"/>
        <v>No Tie</v>
      </c>
      <c r="D10021" s="63">
        <f t="shared" si="491"/>
        <v>909</v>
      </c>
      <c r="E10021" s="63">
        <v>909</v>
      </c>
      <c r="F10021" s="61" t="s">
        <v>1996</v>
      </c>
      <c r="G10021" s="61" t="str">
        <f t="shared" si="492"/>
        <v>Brinson Paolini</v>
      </c>
    </row>
    <row r="10022" spans="1:7" thickBot="1">
      <c r="A10022" s="62" t="s">
        <v>2084</v>
      </c>
      <c r="B10022" s="61">
        <v>910</v>
      </c>
      <c r="C10022" s="61" t="str">
        <f t="shared" si="490"/>
        <v>No Tie</v>
      </c>
      <c r="D10022" s="63">
        <f t="shared" si="491"/>
        <v>910</v>
      </c>
      <c r="E10022" s="63">
        <v>910</v>
      </c>
      <c r="F10022" s="61" t="s">
        <v>1997</v>
      </c>
      <c r="G10022" s="61" t="str">
        <f t="shared" si="492"/>
        <v>Ki Sang Lee</v>
      </c>
    </row>
    <row r="10023" spans="1:7" thickBot="1">
      <c r="A10023" s="62" t="s">
        <v>2084</v>
      </c>
      <c r="B10023" s="61">
        <v>911</v>
      </c>
      <c r="C10023" s="61" t="str">
        <f t="shared" si="490"/>
        <v>No Tie</v>
      </c>
      <c r="D10023" s="63">
        <f t="shared" si="491"/>
        <v>911</v>
      </c>
      <c r="E10023" s="63">
        <v>911</v>
      </c>
      <c r="F10023" s="61" t="s">
        <v>1998</v>
      </c>
      <c r="G10023" s="61" t="str">
        <f t="shared" si="492"/>
        <v>Puma Dominguez</v>
      </c>
    </row>
    <row r="10024" spans="1:7" thickBot="1">
      <c r="A10024" s="62" t="s">
        <v>2084</v>
      </c>
      <c r="B10024" s="61">
        <v>912</v>
      </c>
      <c r="C10024" s="61" t="str">
        <f t="shared" si="490"/>
        <v>No Tie</v>
      </c>
      <c r="D10024" s="63">
        <f t="shared" si="491"/>
        <v>912</v>
      </c>
      <c r="E10024" s="63">
        <v>912</v>
      </c>
      <c r="F10024" s="61" t="s">
        <v>1999</v>
      </c>
      <c r="G10024" s="61" t="str">
        <f t="shared" si="492"/>
        <v>John Catlin</v>
      </c>
    </row>
    <row r="10025" spans="1:7" thickBot="1">
      <c r="A10025" s="62" t="s">
        <v>2084</v>
      </c>
      <c r="B10025" s="61">
        <v>913</v>
      </c>
      <c r="C10025" s="61" t="str">
        <f t="shared" si="490"/>
        <v>No Tie</v>
      </c>
      <c r="D10025" s="63">
        <f t="shared" si="491"/>
        <v>913</v>
      </c>
      <c r="E10025" s="63">
        <v>913</v>
      </c>
      <c r="F10025" s="61" t="s">
        <v>2000</v>
      </c>
      <c r="G10025" s="61" t="str">
        <f t="shared" si="492"/>
        <v>Ben Silverman</v>
      </c>
    </row>
    <row r="10026" spans="1:7" thickBot="1">
      <c r="A10026" s="62" t="s">
        <v>2084</v>
      </c>
      <c r="B10026" s="61">
        <v>914</v>
      </c>
      <c r="C10026" s="61" t="str">
        <f t="shared" si="490"/>
        <v>No Tie</v>
      </c>
      <c r="D10026" s="63">
        <f t="shared" si="491"/>
        <v>914</v>
      </c>
      <c r="E10026" s="63">
        <v>914</v>
      </c>
      <c r="F10026" s="61" t="s">
        <v>2001</v>
      </c>
      <c r="G10026" s="61" t="str">
        <f t="shared" si="492"/>
        <v>Niall Kearney</v>
      </c>
    </row>
    <row r="10027" spans="1:7" thickBot="1">
      <c r="A10027" s="62" t="s">
        <v>2084</v>
      </c>
      <c r="B10027" s="61">
        <v>915</v>
      </c>
      <c r="C10027" s="61" t="str">
        <f t="shared" si="490"/>
        <v>No Tie</v>
      </c>
      <c r="D10027" s="63">
        <f t="shared" si="491"/>
        <v>915</v>
      </c>
      <c r="E10027" s="63">
        <v>915</v>
      </c>
      <c r="F10027" s="61" t="s">
        <v>2002</v>
      </c>
      <c r="G10027" s="61" t="str">
        <f t="shared" si="492"/>
        <v>Yuki Kono</v>
      </c>
    </row>
    <row r="10028" spans="1:7" thickBot="1">
      <c r="A10028" s="62" t="s">
        <v>2084</v>
      </c>
      <c r="B10028" s="61">
        <v>916</v>
      </c>
      <c r="C10028" s="61" t="str">
        <f t="shared" si="490"/>
        <v>No Tie</v>
      </c>
      <c r="D10028" s="63">
        <f t="shared" si="491"/>
        <v>916</v>
      </c>
      <c r="E10028" s="63">
        <v>916</v>
      </c>
      <c r="F10028" s="61" t="s">
        <v>2003</v>
      </c>
      <c r="G10028" s="61" t="str">
        <f t="shared" si="492"/>
        <v>Junseok Lee</v>
      </c>
    </row>
    <row r="10029" spans="1:7" ht="32.25" thickBot="1">
      <c r="A10029" s="62" t="s">
        <v>2084</v>
      </c>
      <c r="B10029" s="61">
        <v>917</v>
      </c>
      <c r="C10029" s="61" t="str">
        <f t="shared" ref="C10029:C10092" si="493">IFERROR(SEARCH("T",B10029),"No Tie")</f>
        <v>No Tie</v>
      </c>
      <c r="D10029" s="63">
        <f t="shared" ref="D10029:D10092" si="494">IF(C10029="No Tie",B10029,RIGHT(B10029,LEN(B10029)-1))</f>
        <v>917</v>
      </c>
      <c r="E10029" s="63">
        <v>917</v>
      </c>
      <c r="F10029" s="61" t="s">
        <v>2005</v>
      </c>
      <c r="G10029" s="61" t="str">
        <f t="shared" ref="G10029:G10092" si="495">TRIM(SUBSTITUTE(F10029,CHAR(160),CHAR(32)))</f>
        <v>Annop Tangkamolprasert</v>
      </c>
    </row>
    <row r="10030" spans="1:7" thickBot="1">
      <c r="A10030" s="62" t="s">
        <v>2084</v>
      </c>
      <c r="B10030" s="61">
        <v>917</v>
      </c>
      <c r="C10030" s="61" t="str">
        <f t="shared" si="493"/>
        <v>No Tie</v>
      </c>
      <c r="D10030" s="63">
        <f t="shared" si="494"/>
        <v>917</v>
      </c>
      <c r="E10030" s="63">
        <v>917</v>
      </c>
      <c r="F10030" s="61" t="s">
        <v>2004</v>
      </c>
      <c r="G10030" s="61" t="str">
        <f t="shared" si="495"/>
        <v>Francois Calmels</v>
      </c>
    </row>
    <row r="10031" spans="1:7" thickBot="1">
      <c r="A10031" s="62" t="s">
        <v>2084</v>
      </c>
      <c r="B10031" s="61">
        <v>919</v>
      </c>
      <c r="C10031" s="61" t="str">
        <f t="shared" si="493"/>
        <v>No Tie</v>
      </c>
      <c r="D10031" s="63">
        <f t="shared" si="494"/>
        <v>919</v>
      </c>
      <c r="E10031" s="63">
        <v>919</v>
      </c>
      <c r="F10031" s="61" t="s">
        <v>2006</v>
      </c>
      <c r="G10031" s="61" t="str">
        <f t="shared" si="495"/>
        <v>Chris Selfridge</v>
      </c>
    </row>
    <row r="10032" spans="1:7" thickBot="1">
      <c r="A10032" s="62" t="s">
        <v>2084</v>
      </c>
      <c r="B10032" s="61">
        <v>920</v>
      </c>
      <c r="C10032" s="61" t="str">
        <f t="shared" si="493"/>
        <v>No Tie</v>
      </c>
      <c r="D10032" s="63">
        <f t="shared" si="494"/>
        <v>920</v>
      </c>
      <c r="E10032" s="63">
        <v>920</v>
      </c>
      <c r="F10032" s="61" t="s">
        <v>2007</v>
      </c>
      <c r="G10032" s="61" t="str">
        <f t="shared" si="495"/>
        <v>Juan Francisco Sarasti</v>
      </c>
    </row>
    <row r="10033" spans="1:7" thickBot="1">
      <c r="A10033" s="62" t="s">
        <v>2084</v>
      </c>
      <c r="B10033" s="61">
        <v>921</v>
      </c>
      <c r="C10033" s="61" t="str">
        <f t="shared" si="493"/>
        <v>No Tie</v>
      </c>
      <c r="D10033" s="63">
        <f t="shared" si="494"/>
        <v>921</v>
      </c>
      <c r="E10033" s="63">
        <v>921</v>
      </c>
      <c r="F10033" s="61" t="s">
        <v>2008</v>
      </c>
      <c r="G10033" s="61" t="str">
        <f t="shared" si="495"/>
        <v>Ian Davis</v>
      </c>
    </row>
    <row r="10034" spans="1:7" thickBot="1">
      <c r="A10034" s="62" t="s">
        <v>2084</v>
      </c>
      <c r="B10034" s="61">
        <v>922</v>
      </c>
      <c r="C10034" s="61" t="str">
        <f t="shared" si="493"/>
        <v>No Tie</v>
      </c>
      <c r="D10034" s="63">
        <f t="shared" si="494"/>
        <v>922</v>
      </c>
      <c r="E10034" s="63">
        <v>922</v>
      </c>
      <c r="F10034" s="61" t="s">
        <v>2009</v>
      </c>
      <c r="G10034" s="61" t="str">
        <f t="shared" si="495"/>
        <v>Mark Hensby</v>
      </c>
    </row>
    <row r="10035" spans="1:7" thickBot="1">
      <c r="A10035" s="62" t="s">
        <v>2084</v>
      </c>
      <c r="B10035" s="61">
        <v>923</v>
      </c>
      <c r="C10035" s="61" t="str">
        <f t="shared" si="493"/>
        <v>No Tie</v>
      </c>
      <c r="D10035" s="63">
        <f t="shared" si="494"/>
        <v>923</v>
      </c>
      <c r="E10035" s="63">
        <v>923</v>
      </c>
      <c r="F10035" s="61" t="s">
        <v>2011</v>
      </c>
      <c r="G10035" s="61" t="str">
        <f t="shared" si="495"/>
        <v>Keith Mitchell</v>
      </c>
    </row>
    <row r="10036" spans="1:7" thickBot="1">
      <c r="A10036" s="62" t="s">
        <v>2084</v>
      </c>
      <c r="B10036" s="61">
        <v>923</v>
      </c>
      <c r="C10036" s="61" t="str">
        <f t="shared" si="493"/>
        <v>No Tie</v>
      </c>
      <c r="D10036" s="63">
        <f t="shared" si="494"/>
        <v>923</v>
      </c>
      <c r="E10036" s="63">
        <v>923</v>
      </c>
      <c r="F10036" s="61" t="s">
        <v>2010</v>
      </c>
      <c r="G10036" s="61" t="str">
        <f t="shared" si="495"/>
        <v>William Kropp</v>
      </c>
    </row>
    <row r="10037" spans="1:7" thickBot="1">
      <c r="A10037" s="62" t="s">
        <v>2084</v>
      </c>
      <c r="B10037" s="61">
        <v>925</v>
      </c>
      <c r="C10037" s="61" t="str">
        <f t="shared" si="493"/>
        <v>No Tie</v>
      </c>
      <c r="D10037" s="63">
        <f t="shared" si="494"/>
        <v>925</v>
      </c>
      <c r="E10037" s="63">
        <v>925</v>
      </c>
      <c r="F10037" s="61" t="s">
        <v>2012</v>
      </c>
      <c r="G10037" s="61" t="str">
        <f t="shared" si="495"/>
        <v>Dominic Bozzelli</v>
      </c>
    </row>
    <row r="10038" spans="1:7" thickBot="1">
      <c r="A10038" s="62" t="s">
        <v>2084</v>
      </c>
      <c r="B10038" s="61">
        <v>925</v>
      </c>
      <c r="C10038" s="61" t="str">
        <f t="shared" si="493"/>
        <v>No Tie</v>
      </c>
      <c r="D10038" s="63">
        <f t="shared" si="494"/>
        <v>925</v>
      </c>
      <c r="E10038" s="63">
        <v>925</v>
      </c>
      <c r="F10038" s="61" t="s">
        <v>2013</v>
      </c>
      <c r="G10038" s="61" t="str">
        <f t="shared" si="495"/>
        <v>Wenyi Huang</v>
      </c>
    </row>
    <row r="10039" spans="1:7" thickBot="1">
      <c r="A10039" s="62" t="s">
        <v>2084</v>
      </c>
      <c r="B10039" s="61">
        <v>927</v>
      </c>
      <c r="C10039" s="61" t="str">
        <f t="shared" si="493"/>
        <v>No Tie</v>
      </c>
      <c r="D10039" s="63">
        <f t="shared" si="494"/>
        <v>927</v>
      </c>
      <c r="E10039" s="63">
        <v>927</v>
      </c>
      <c r="F10039" s="61" t="s">
        <v>2014</v>
      </c>
      <c r="G10039" s="61" t="str">
        <f t="shared" si="495"/>
        <v>Ryuko Tokimatsu</v>
      </c>
    </row>
    <row r="10040" spans="1:7" thickBot="1">
      <c r="A10040" s="62" t="s">
        <v>2084</v>
      </c>
      <c r="B10040" s="61">
        <v>928</v>
      </c>
      <c r="C10040" s="61" t="str">
        <f t="shared" si="493"/>
        <v>No Tie</v>
      </c>
      <c r="D10040" s="63">
        <f t="shared" si="494"/>
        <v>928</v>
      </c>
      <c r="E10040" s="63">
        <v>928</v>
      </c>
      <c r="F10040" s="61" t="s">
        <v>2015</v>
      </c>
      <c r="G10040" s="61" t="str">
        <f t="shared" si="495"/>
        <v>Brian Richey</v>
      </c>
    </row>
    <row r="10041" spans="1:7" thickBot="1">
      <c r="A10041" s="62" t="s">
        <v>2084</v>
      </c>
      <c r="B10041" s="61">
        <v>929</v>
      </c>
      <c r="C10041" s="61" t="str">
        <f t="shared" si="493"/>
        <v>No Tie</v>
      </c>
      <c r="D10041" s="63">
        <f t="shared" si="494"/>
        <v>929</v>
      </c>
      <c r="E10041" s="63">
        <v>929</v>
      </c>
      <c r="F10041" s="61" t="s">
        <v>2018</v>
      </c>
      <c r="G10041" s="61" t="str">
        <f t="shared" si="495"/>
        <v>Adam Schenk</v>
      </c>
    </row>
    <row r="10042" spans="1:7" thickBot="1">
      <c r="A10042" s="62" t="s">
        <v>2084</v>
      </c>
      <c r="B10042" s="61">
        <v>929</v>
      </c>
      <c r="C10042" s="61" t="str">
        <f t="shared" si="493"/>
        <v>No Tie</v>
      </c>
      <c r="D10042" s="63">
        <f t="shared" si="494"/>
        <v>929</v>
      </c>
      <c r="E10042" s="63">
        <v>929</v>
      </c>
      <c r="F10042" s="61" t="s">
        <v>2016</v>
      </c>
      <c r="G10042" s="61" t="str">
        <f t="shared" si="495"/>
        <v>Danthai Boonma</v>
      </c>
    </row>
    <row r="10043" spans="1:7" thickBot="1">
      <c r="A10043" s="62" t="s">
        <v>2084</v>
      </c>
      <c r="B10043" s="61">
        <v>929</v>
      </c>
      <c r="C10043" s="61" t="str">
        <f t="shared" si="493"/>
        <v>No Tie</v>
      </c>
      <c r="D10043" s="63">
        <f t="shared" si="494"/>
        <v>929</v>
      </c>
      <c r="E10043" s="63">
        <v>929</v>
      </c>
      <c r="F10043" s="61" t="s">
        <v>2017</v>
      </c>
      <c r="G10043" s="61" t="str">
        <f t="shared" si="495"/>
        <v>Jimmy Gunn</v>
      </c>
    </row>
    <row r="10044" spans="1:7" thickBot="1">
      <c r="A10044" s="62" t="s">
        <v>2084</v>
      </c>
      <c r="B10044" s="61">
        <v>932</v>
      </c>
      <c r="C10044" s="61" t="str">
        <f t="shared" si="493"/>
        <v>No Tie</v>
      </c>
      <c r="D10044" s="63">
        <f t="shared" si="494"/>
        <v>932</v>
      </c>
      <c r="E10044" s="63">
        <v>932</v>
      </c>
      <c r="F10044" s="61" t="s">
        <v>2020</v>
      </c>
      <c r="G10044" s="61" t="str">
        <f t="shared" si="495"/>
        <v>Se Jun Yoon</v>
      </c>
    </row>
    <row r="10045" spans="1:7" thickBot="1">
      <c r="A10045" s="62" t="s">
        <v>2084</v>
      </c>
      <c r="B10045" s="61">
        <v>932</v>
      </c>
      <c r="C10045" s="61" t="str">
        <f t="shared" si="493"/>
        <v>No Tie</v>
      </c>
      <c r="D10045" s="63">
        <f t="shared" si="494"/>
        <v>932</v>
      </c>
      <c r="E10045" s="63">
        <v>932</v>
      </c>
      <c r="F10045" s="61" t="s">
        <v>2019</v>
      </c>
      <c r="G10045" s="61" t="str">
        <f t="shared" si="495"/>
        <v>Yi Cao</v>
      </c>
    </row>
    <row r="10046" spans="1:7" thickBot="1">
      <c r="A10046" s="62" t="s">
        <v>2084</v>
      </c>
      <c r="B10046" s="61">
        <v>934</v>
      </c>
      <c r="C10046" s="61" t="str">
        <f t="shared" si="493"/>
        <v>No Tie</v>
      </c>
      <c r="D10046" s="63">
        <f t="shared" si="494"/>
        <v>934</v>
      </c>
      <c r="E10046" s="63">
        <v>934</v>
      </c>
      <c r="F10046" s="61" t="s">
        <v>2021</v>
      </c>
      <c r="G10046" s="61" t="str">
        <f t="shared" si="495"/>
        <v>George Woolgar</v>
      </c>
    </row>
    <row r="10047" spans="1:7" thickBot="1">
      <c r="A10047" s="62" t="s">
        <v>2084</v>
      </c>
      <c r="B10047" s="61">
        <v>935</v>
      </c>
      <c r="C10047" s="61" t="str">
        <f t="shared" si="493"/>
        <v>No Tie</v>
      </c>
      <c r="D10047" s="63">
        <f t="shared" si="494"/>
        <v>935</v>
      </c>
      <c r="E10047" s="63">
        <v>935</v>
      </c>
      <c r="F10047" s="61" t="s">
        <v>2022</v>
      </c>
      <c r="G10047" s="61" t="str">
        <f t="shared" si="495"/>
        <v>Jeff Maggert</v>
      </c>
    </row>
    <row r="10048" spans="1:7" thickBot="1">
      <c r="A10048" s="62" t="s">
        <v>2084</v>
      </c>
      <c r="B10048" s="61">
        <v>935</v>
      </c>
      <c r="C10048" s="61" t="str">
        <f t="shared" si="493"/>
        <v>No Tie</v>
      </c>
      <c r="D10048" s="63">
        <f t="shared" si="494"/>
        <v>935</v>
      </c>
      <c r="E10048" s="63">
        <v>935</v>
      </c>
      <c r="F10048" s="61" t="s">
        <v>2023</v>
      </c>
      <c r="G10048" s="61" t="str">
        <f t="shared" si="495"/>
        <v>Jonathan Moore</v>
      </c>
    </row>
    <row r="10049" spans="1:7" thickBot="1">
      <c r="A10049" s="62" t="s">
        <v>2084</v>
      </c>
      <c r="B10049" s="61">
        <v>935</v>
      </c>
      <c r="C10049" s="61" t="str">
        <f t="shared" si="493"/>
        <v>No Tie</v>
      </c>
      <c r="D10049" s="63">
        <f t="shared" si="494"/>
        <v>935</v>
      </c>
      <c r="E10049" s="63">
        <v>935</v>
      </c>
      <c r="F10049" s="61" t="s">
        <v>2024</v>
      </c>
      <c r="G10049" s="61" t="str">
        <f t="shared" si="495"/>
        <v>Matthew Southgate</v>
      </c>
    </row>
    <row r="10050" spans="1:7" thickBot="1">
      <c r="A10050" s="62" t="s">
        <v>2084</v>
      </c>
      <c r="B10050" s="61">
        <v>938</v>
      </c>
      <c r="C10050" s="61" t="str">
        <f t="shared" si="493"/>
        <v>No Tie</v>
      </c>
      <c r="D10050" s="63">
        <f t="shared" si="494"/>
        <v>938</v>
      </c>
      <c r="E10050" s="63">
        <v>938</v>
      </c>
      <c r="F10050" s="61" t="s">
        <v>2025</v>
      </c>
      <c r="G10050" s="61" t="str">
        <f t="shared" si="495"/>
        <v>Adam Crawford</v>
      </c>
    </row>
    <row r="10051" spans="1:7" thickBot="1">
      <c r="A10051" s="62" t="s">
        <v>2084</v>
      </c>
      <c r="B10051" s="61">
        <v>938</v>
      </c>
      <c r="C10051" s="61" t="str">
        <f t="shared" si="493"/>
        <v>No Tie</v>
      </c>
      <c r="D10051" s="63">
        <f t="shared" si="494"/>
        <v>938</v>
      </c>
      <c r="E10051" s="63">
        <v>938</v>
      </c>
      <c r="F10051" s="61" t="s">
        <v>2026</v>
      </c>
      <c r="G10051" s="61" t="str">
        <f t="shared" si="495"/>
        <v>Alistair Presnell</v>
      </c>
    </row>
    <row r="10052" spans="1:7" thickBot="1">
      <c r="A10052" s="62" t="s">
        <v>2084</v>
      </c>
      <c r="B10052" s="61">
        <v>940</v>
      </c>
      <c r="C10052" s="61" t="str">
        <f t="shared" si="493"/>
        <v>No Tie</v>
      </c>
      <c r="D10052" s="63">
        <f t="shared" si="494"/>
        <v>940</v>
      </c>
      <c r="E10052" s="63">
        <v>940</v>
      </c>
      <c r="F10052" s="61" t="s">
        <v>2027</v>
      </c>
      <c r="G10052" s="61" t="str">
        <f t="shared" si="495"/>
        <v>Shintaro Kai</v>
      </c>
    </row>
    <row r="10053" spans="1:7" thickBot="1">
      <c r="A10053" s="62" t="s">
        <v>2084</v>
      </c>
      <c r="B10053" s="61">
        <v>941</v>
      </c>
      <c r="C10053" s="61" t="str">
        <f t="shared" si="493"/>
        <v>No Tie</v>
      </c>
      <c r="D10053" s="63">
        <f t="shared" si="494"/>
        <v>941</v>
      </c>
      <c r="E10053" s="63">
        <v>941</v>
      </c>
      <c r="F10053" s="61" t="s">
        <v>804</v>
      </c>
      <c r="G10053" s="61" t="str">
        <f t="shared" si="495"/>
        <v>John Daly</v>
      </c>
    </row>
    <row r="10054" spans="1:7" thickBot="1">
      <c r="A10054" s="62" t="s">
        <v>2084</v>
      </c>
      <c r="B10054" s="61">
        <v>941</v>
      </c>
      <c r="C10054" s="61" t="str">
        <f t="shared" si="493"/>
        <v>No Tie</v>
      </c>
      <c r="D10054" s="63">
        <f t="shared" si="494"/>
        <v>941</v>
      </c>
      <c r="E10054" s="63">
        <v>941</v>
      </c>
      <c r="F10054" s="61" t="s">
        <v>2028</v>
      </c>
      <c r="G10054" s="61" t="str">
        <f t="shared" si="495"/>
        <v>Kemarol Baharin</v>
      </c>
    </row>
    <row r="10055" spans="1:7" thickBot="1">
      <c r="A10055" s="62" t="s">
        <v>2084</v>
      </c>
      <c r="B10055" s="61">
        <v>943</v>
      </c>
      <c r="C10055" s="61" t="str">
        <f t="shared" si="493"/>
        <v>No Tie</v>
      </c>
      <c r="D10055" s="63">
        <f t="shared" si="494"/>
        <v>943</v>
      </c>
      <c r="E10055" s="63">
        <v>943</v>
      </c>
      <c r="F10055" s="61" t="s">
        <v>2029</v>
      </c>
      <c r="G10055" s="61" t="str">
        <f t="shared" si="495"/>
        <v>Jake Redman</v>
      </c>
    </row>
    <row r="10056" spans="1:7" thickBot="1">
      <c r="A10056" s="62" t="s">
        <v>2084</v>
      </c>
      <c r="B10056" s="61">
        <v>943</v>
      </c>
      <c r="C10056" s="61" t="str">
        <f t="shared" si="493"/>
        <v>No Tie</v>
      </c>
      <c r="D10056" s="63">
        <f t="shared" si="494"/>
        <v>943</v>
      </c>
      <c r="E10056" s="63">
        <v>943</v>
      </c>
      <c r="F10056" s="61" t="s">
        <v>2030</v>
      </c>
      <c r="G10056" s="61" t="str">
        <f t="shared" si="495"/>
        <v>Santiago Rivas</v>
      </c>
    </row>
    <row r="10057" spans="1:7" thickBot="1">
      <c r="A10057" s="62" t="s">
        <v>2084</v>
      </c>
      <c r="B10057" s="61">
        <v>945</v>
      </c>
      <c r="C10057" s="61" t="str">
        <f t="shared" si="493"/>
        <v>No Tie</v>
      </c>
      <c r="D10057" s="63">
        <f t="shared" si="494"/>
        <v>945</v>
      </c>
      <c r="E10057" s="63">
        <v>945</v>
      </c>
      <c r="F10057" s="61" t="s">
        <v>2036</v>
      </c>
      <c r="G10057" s="61" t="str">
        <f t="shared" si="495"/>
        <v>Borja Echart</v>
      </c>
    </row>
    <row r="10058" spans="1:7" thickBot="1">
      <c r="A10058" s="62" t="s">
        <v>2084</v>
      </c>
      <c r="B10058" s="61">
        <v>945</v>
      </c>
      <c r="C10058" s="61" t="str">
        <f t="shared" si="493"/>
        <v>No Tie</v>
      </c>
      <c r="D10058" s="63">
        <f t="shared" si="494"/>
        <v>945</v>
      </c>
      <c r="E10058" s="63">
        <v>945</v>
      </c>
      <c r="F10058" s="61" t="s">
        <v>2034</v>
      </c>
      <c r="G10058" s="61" t="str">
        <f t="shared" si="495"/>
        <v>Christofer Blomstrand</v>
      </c>
    </row>
    <row r="10059" spans="1:7" thickBot="1">
      <c r="A10059" s="62" t="s">
        <v>2084</v>
      </c>
      <c r="B10059" s="61">
        <v>945</v>
      </c>
      <c r="C10059" s="61" t="str">
        <f t="shared" si="493"/>
        <v>No Tie</v>
      </c>
      <c r="D10059" s="63">
        <f t="shared" si="494"/>
        <v>945</v>
      </c>
      <c r="E10059" s="63">
        <v>945</v>
      </c>
      <c r="F10059" s="61" t="s">
        <v>2038</v>
      </c>
      <c r="G10059" s="61" t="str">
        <f t="shared" si="495"/>
        <v>Christopher Lang</v>
      </c>
    </row>
    <row r="10060" spans="1:7" thickBot="1">
      <c r="A10060" s="62" t="s">
        <v>2084</v>
      </c>
      <c r="B10060" s="61">
        <v>945</v>
      </c>
      <c r="C10060" s="61" t="str">
        <f t="shared" si="493"/>
        <v>No Tie</v>
      </c>
      <c r="D10060" s="63">
        <f t="shared" si="494"/>
        <v>945</v>
      </c>
      <c r="E10060" s="63">
        <v>945</v>
      </c>
      <c r="F10060" s="61" t="s">
        <v>2037</v>
      </c>
      <c r="G10060" s="61" t="str">
        <f t="shared" si="495"/>
        <v>Daniel Jennevret</v>
      </c>
    </row>
    <row r="10061" spans="1:7" thickBot="1">
      <c r="A10061" s="62" t="s">
        <v>2084</v>
      </c>
      <c r="B10061" s="61">
        <v>945</v>
      </c>
      <c r="C10061" s="61" t="str">
        <f t="shared" si="493"/>
        <v>No Tie</v>
      </c>
      <c r="D10061" s="63">
        <f t="shared" si="494"/>
        <v>945</v>
      </c>
      <c r="E10061" s="63">
        <v>945</v>
      </c>
      <c r="F10061" s="61" t="s">
        <v>2042</v>
      </c>
      <c r="G10061" s="61" t="str">
        <f t="shared" si="495"/>
        <v>Jamie Rutherford</v>
      </c>
    </row>
    <row r="10062" spans="1:7" thickBot="1">
      <c r="A10062" s="62" t="s">
        <v>2084</v>
      </c>
      <c r="B10062" s="61">
        <v>945</v>
      </c>
      <c r="C10062" s="61" t="str">
        <f t="shared" si="493"/>
        <v>No Tie</v>
      </c>
      <c r="D10062" s="63">
        <f t="shared" si="494"/>
        <v>945</v>
      </c>
      <c r="E10062" s="63">
        <v>945</v>
      </c>
      <c r="F10062" s="61" t="s">
        <v>2041</v>
      </c>
      <c r="G10062" s="61" t="str">
        <f t="shared" si="495"/>
        <v>Niccolo Ravano</v>
      </c>
    </row>
    <row r="10063" spans="1:7" thickBot="1">
      <c r="A10063" s="62" t="s">
        <v>2084</v>
      </c>
      <c r="B10063" s="61">
        <v>945</v>
      </c>
      <c r="C10063" s="61" t="str">
        <f t="shared" si="493"/>
        <v>No Tie</v>
      </c>
      <c r="D10063" s="63">
        <f t="shared" si="494"/>
        <v>945</v>
      </c>
      <c r="E10063" s="63">
        <v>945</v>
      </c>
      <c r="F10063" s="61" t="s">
        <v>2039</v>
      </c>
      <c r="G10063" s="61" t="str">
        <f t="shared" si="495"/>
        <v>Oliver Lindell</v>
      </c>
    </row>
    <row r="10064" spans="1:7" thickBot="1">
      <c r="A10064" s="62" t="s">
        <v>2084</v>
      </c>
      <c r="B10064" s="61">
        <v>945</v>
      </c>
      <c r="C10064" s="61" t="str">
        <f t="shared" si="493"/>
        <v>No Tie</v>
      </c>
      <c r="D10064" s="63">
        <f t="shared" si="494"/>
        <v>945</v>
      </c>
      <c r="E10064" s="63">
        <v>945</v>
      </c>
      <c r="F10064" s="61" t="s">
        <v>2031</v>
      </c>
      <c r="G10064" s="61" t="str">
        <f t="shared" si="495"/>
        <v>Pep Angles</v>
      </c>
    </row>
    <row r="10065" spans="1:7" thickBot="1">
      <c r="A10065" s="62" t="s">
        <v>2084</v>
      </c>
      <c r="B10065" s="61">
        <v>945</v>
      </c>
      <c r="C10065" s="61" t="str">
        <f t="shared" si="493"/>
        <v>No Tie</v>
      </c>
      <c r="D10065" s="63">
        <f t="shared" si="494"/>
        <v>945</v>
      </c>
      <c r="E10065" s="63">
        <v>945</v>
      </c>
      <c r="F10065" s="61" t="s">
        <v>2033</v>
      </c>
      <c r="G10065" s="61" t="str">
        <f t="shared" si="495"/>
        <v>Pol Bech</v>
      </c>
    </row>
    <row r="10066" spans="1:7" thickBot="1">
      <c r="A10066" s="62" t="s">
        <v>2084</v>
      </c>
      <c r="B10066" s="61">
        <v>945</v>
      </c>
      <c r="C10066" s="61" t="str">
        <f t="shared" si="493"/>
        <v>No Tie</v>
      </c>
      <c r="D10066" s="63">
        <f t="shared" si="494"/>
        <v>945</v>
      </c>
      <c r="E10066" s="63">
        <v>945</v>
      </c>
      <c r="F10066" s="61" t="s">
        <v>2040</v>
      </c>
      <c r="G10066" s="61" t="str">
        <f t="shared" si="495"/>
        <v>Richard Pettersson</v>
      </c>
    </row>
    <row r="10067" spans="1:7" thickBot="1">
      <c r="A10067" s="62" t="s">
        <v>2084</v>
      </c>
      <c r="B10067" s="61">
        <v>945</v>
      </c>
      <c r="C10067" s="61" t="str">
        <f t="shared" si="493"/>
        <v>No Tie</v>
      </c>
      <c r="D10067" s="63">
        <f t="shared" si="494"/>
        <v>945</v>
      </c>
      <c r="E10067" s="63">
        <v>945</v>
      </c>
      <c r="F10067" s="61" t="s">
        <v>2032</v>
      </c>
      <c r="G10067" s="61" t="str">
        <f t="shared" si="495"/>
        <v>Romain Bechu</v>
      </c>
    </row>
    <row r="10068" spans="1:7" thickBot="1">
      <c r="A10068" s="62" t="s">
        <v>2084</v>
      </c>
      <c r="B10068" s="61">
        <v>945</v>
      </c>
      <c r="C10068" s="61" t="str">
        <f t="shared" si="493"/>
        <v>No Tie</v>
      </c>
      <c r="D10068" s="63">
        <f t="shared" si="494"/>
        <v>945</v>
      </c>
      <c r="E10068" s="63">
        <v>945</v>
      </c>
      <c r="F10068" s="61" t="s">
        <v>2035</v>
      </c>
      <c r="G10068" s="61" t="str">
        <f t="shared" si="495"/>
        <v>Sam Connor</v>
      </c>
    </row>
    <row r="10069" spans="1:7" thickBot="1">
      <c r="A10069" s="62" t="s">
        <v>2084</v>
      </c>
      <c r="B10069" s="61">
        <v>957</v>
      </c>
      <c r="C10069" s="61" t="str">
        <f t="shared" si="493"/>
        <v>No Tie</v>
      </c>
      <c r="D10069" s="63">
        <f t="shared" si="494"/>
        <v>957</v>
      </c>
      <c r="E10069" s="63">
        <v>957</v>
      </c>
      <c r="F10069" s="61" t="s">
        <v>2043</v>
      </c>
      <c r="G10069" s="61" t="str">
        <f t="shared" si="495"/>
        <v>Matthew Guyatt</v>
      </c>
    </row>
    <row r="10070" spans="1:7" thickBot="1">
      <c r="A10070" s="62" t="s">
        <v>2084</v>
      </c>
      <c r="B10070" s="61">
        <v>958</v>
      </c>
      <c r="C10070" s="61" t="str">
        <f t="shared" si="493"/>
        <v>No Tie</v>
      </c>
      <c r="D10070" s="63">
        <f t="shared" si="494"/>
        <v>958</v>
      </c>
      <c r="E10070" s="63">
        <v>958</v>
      </c>
      <c r="F10070" s="61" t="s">
        <v>2044</v>
      </c>
      <c r="G10070" s="61" t="str">
        <f t="shared" si="495"/>
        <v>Derick Petersen</v>
      </c>
    </row>
    <row r="10071" spans="1:7" thickBot="1">
      <c r="A10071" s="62" t="s">
        <v>2084</v>
      </c>
      <c r="B10071" s="61">
        <v>959</v>
      </c>
      <c r="C10071" s="61" t="str">
        <f t="shared" si="493"/>
        <v>No Tie</v>
      </c>
      <c r="D10071" s="63">
        <f t="shared" si="494"/>
        <v>959</v>
      </c>
      <c r="E10071" s="63">
        <v>959</v>
      </c>
      <c r="F10071" s="61" t="s">
        <v>2045</v>
      </c>
      <c r="G10071" s="61" t="str">
        <f t="shared" si="495"/>
        <v>Jeev Milkha Singh</v>
      </c>
    </row>
    <row r="10072" spans="1:7" thickBot="1">
      <c r="A10072" s="62" t="s">
        <v>2084</v>
      </c>
      <c r="B10072" s="61">
        <v>960</v>
      </c>
      <c r="C10072" s="61" t="str">
        <f t="shared" si="493"/>
        <v>No Tie</v>
      </c>
      <c r="D10072" s="63">
        <f t="shared" si="494"/>
        <v>960</v>
      </c>
      <c r="E10072" s="63">
        <v>960</v>
      </c>
      <c r="F10072" s="61" t="s">
        <v>2046</v>
      </c>
      <c r="G10072" s="61" t="str">
        <f t="shared" si="495"/>
        <v>Choi Joon-woo</v>
      </c>
    </row>
    <row r="10073" spans="1:7" thickBot="1">
      <c r="A10073" s="62" t="s">
        <v>2084</v>
      </c>
      <c r="B10073" s="61">
        <v>961</v>
      </c>
      <c r="C10073" s="61" t="str">
        <f t="shared" si="493"/>
        <v>No Tie</v>
      </c>
      <c r="D10073" s="63">
        <f t="shared" si="494"/>
        <v>961</v>
      </c>
      <c r="E10073" s="63">
        <v>961</v>
      </c>
      <c r="F10073" s="61" t="s">
        <v>2047</v>
      </c>
      <c r="G10073" s="61" t="str">
        <f t="shared" si="495"/>
        <v>Bronson La'Cassie</v>
      </c>
    </row>
    <row r="10074" spans="1:7" thickBot="1">
      <c r="A10074" s="62" t="s">
        <v>2084</v>
      </c>
      <c r="B10074" s="61">
        <v>962</v>
      </c>
      <c r="C10074" s="61" t="str">
        <f t="shared" si="493"/>
        <v>No Tie</v>
      </c>
      <c r="D10074" s="63">
        <f t="shared" si="494"/>
        <v>962</v>
      </c>
      <c r="E10074" s="63">
        <v>962</v>
      </c>
      <c r="F10074" s="61" t="s">
        <v>2048</v>
      </c>
      <c r="G10074" s="61" t="str">
        <f t="shared" si="495"/>
        <v>Arnond Vongvanij</v>
      </c>
    </row>
    <row r="10075" spans="1:7" thickBot="1">
      <c r="A10075" s="62" t="s">
        <v>2084</v>
      </c>
      <c r="B10075" s="61">
        <v>963</v>
      </c>
      <c r="C10075" s="61" t="str">
        <f t="shared" si="493"/>
        <v>No Tie</v>
      </c>
      <c r="D10075" s="63">
        <f t="shared" si="494"/>
        <v>963</v>
      </c>
      <c r="E10075" s="63">
        <v>963</v>
      </c>
      <c r="F10075" s="61" t="s">
        <v>2050</v>
      </c>
      <c r="G10075" s="61" t="str">
        <f t="shared" si="495"/>
        <v>Adrien Saddier</v>
      </c>
    </row>
    <row r="10076" spans="1:7" thickBot="1">
      <c r="A10076" s="62" t="s">
        <v>2084</v>
      </c>
      <c r="B10076" s="61">
        <v>963</v>
      </c>
      <c r="C10076" s="61" t="str">
        <f t="shared" si="493"/>
        <v>No Tie</v>
      </c>
      <c r="D10076" s="63">
        <f t="shared" si="494"/>
        <v>963</v>
      </c>
      <c r="E10076" s="63">
        <v>963</v>
      </c>
      <c r="F10076" s="61" t="s">
        <v>2049</v>
      </c>
      <c r="G10076" s="61" t="str">
        <f t="shared" si="495"/>
        <v>Ross Beal</v>
      </c>
    </row>
    <row r="10077" spans="1:7" thickBot="1">
      <c r="A10077" s="62" t="s">
        <v>2084</v>
      </c>
      <c r="B10077" s="61">
        <v>965</v>
      </c>
      <c r="C10077" s="61" t="str">
        <f t="shared" si="493"/>
        <v>No Tie</v>
      </c>
      <c r="D10077" s="63">
        <f t="shared" si="494"/>
        <v>965</v>
      </c>
      <c r="E10077" s="63">
        <v>965</v>
      </c>
      <c r="F10077" s="61" t="s">
        <v>2052</v>
      </c>
      <c r="G10077" s="61" t="str">
        <f t="shared" si="495"/>
        <v>Marius Meyer</v>
      </c>
    </row>
    <row r="10078" spans="1:7" thickBot="1">
      <c r="A10078" s="62" t="s">
        <v>2084</v>
      </c>
      <c r="B10078" s="61">
        <v>965</v>
      </c>
      <c r="C10078" s="61" t="str">
        <f t="shared" si="493"/>
        <v>No Tie</v>
      </c>
      <c r="D10078" s="63">
        <f t="shared" si="494"/>
        <v>965</v>
      </c>
      <c r="E10078" s="63">
        <v>965</v>
      </c>
      <c r="F10078" s="61" t="s">
        <v>2051</v>
      </c>
      <c r="G10078" s="61" t="str">
        <f t="shared" si="495"/>
        <v>Ryan Brehm</v>
      </c>
    </row>
    <row r="10079" spans="1:7" thickBot="1">
      <c r="A10079" s="62" t="s">
        <v>2084</v>
      </c>
      <c r="B10079" s="61">
        <v>967</v>
      </c>
      <c r="C10079" s="61" t="str">
        <f t="shared" si="493"/>
        <v>No Tie</v>
      </c>
      <c r="D10079" s="63">
        <f t="shared" si="494"/>
        <v>967</v>
      </c>
      <c r="E10079" s="63">
        <v>967</v>
      </c>
      <c r="F10079" s="61" t="s">
        <v>2053</v>
      </c>
      <c r="G10079" s="61" t="str">
        <f t="shared" si="495"/>
        <v>Kazuhiko Hosokawa</v>
      </c>
    </row>
    <row r="10080" spans="1:7" thickBot="1">
      <c r="A10080" s="62" t="s">
        <v>2084</v>
      </c>
      <c r="B10080" s="61">
        <v>968</v>
      </c>
      <c r="C10080" s="61" t="str">
        <f t="shared" si="493"/>
        <v>No Tie</v>
      </c>
      <c r="D10080" s="63">
        <f t="shared" si="494"/>
        <v>968</v>
      </c>
      <c r="E10080" s="63">
        <v>968</v>
      </c>
      <c r="F10080" s="61" t="s">
        <v>2055</v>
      </c>
      <c r="G10080" s="61" t="str">
        <f t="shared" si="495"/>
        <v>Lincoln Tighe</v>
      </c>
    </row>
    <row r="10081" spans="1:7" thickBot="1">
      <c r="A10081" s="62" t="s">
        <v>2084</v>
      </c>
      <c r="B10081" s="61">
        <v>968</v>
      </c>
      <c r="C10081" s="61" t="str">
        <f t="shared" si="493"/>
        <v>No Tie</v>
      </c>
      <c r="D10081" s="63">
        <f t="shared" si="494"/>
        <v>968</v>
      </c>
      <c r="E10081" s="63">
        <v>968</v>
      </c>
      <c r="F10081" s="61" t="s">
        <v>2054</v>
      </c>
      <c r="G10081" s="61" t="str">
        <f t="shared" si="495"/>
        <v>Rizal Amin</v>
      </c>
    </row>
    <row r="10082" spans="1:7" thickBot="1">
      <c r="A10082" s="62" t="s">
        <v>2084</v>
      </c>
      <c r="B10082" s="61">
        <v>970</v>
      </c>
      <c r="C10082" s="61" t="str">
        <f t="shared" si="493"/>
        <v>No Tie</v>
      </c>
      <c r="D10082" s="63">
        <f t="shared" si="494"/>
        <v>970</v>
      </c>
      <c r="E10082" s="63">
        <v>970</v>
      </c>
      <c r="F10082" s="61" t="s">
        <v>2056</v>
      </c>
      <c r="G10082" s="61" t="str">
        <f t="shared" si="495"/>
        <v>Carlos Aguilar</v>
      </c>
    </row>
    <row r="10083" spans="1:7" thickBot="1">
      <c r="A10083" s="62" t="s">
        <v>2084</v>
      </c>
      <c r="B10083" s="61">
        <v>970</v>
      </c>
      <c r="C10083" s="61" t="str">
        <f t="shared" si="493"/>
        <v>No Tie</v>
      </c>
      <c r="D10083" s="63">
        <f t="shared" si="494"/>
        <v>970</v>
      </c>
      <c r="E10083" s="63">
        <v>970</v>
      </c>
      <c r="F10083" s="61" t="s">
        <v>2057</v>
      </c>
      <c r="G10083" s="61" t="str">
        <f t="shared" si="495"/>
        <v>Jose Maria Olazabal</v>
      </c>
    </row>
    <row r="10084" spans="1:7" thickBot="1">
      <c r="A10084" s="62" t="s">
        <v>2084</v>
      </c>
      <c r="B10084" s="61">
        <v>972</v>
      </c>
      <c r="C10084" s="61" t="str">
        <f t="shared" si="493"/>
        <v>No Tie</v>
      </c>
      <c r="D10084" s="63">
        <f t="shared" si="494"/>
        <v>972</v>
      </c>
      <c r="E10084" s="63">
        <v>972</v>
      </c>
      <c r="F10084" s="61" t="s">
        <v>2058</v>
      </c>
      <c r="G10084" s="61" t="str">
        <f t="shared" si="495"/>
        <v>Nicolas Geyger</v>
      </c>
    </row>
    <row r="10085" spans="1:7" thickBot="1">
      <c r="A10085" s="62" t="s">
        <v>2084</v>
      </c>
      <c r="B10085" s="61">
        <v>973</v>
      </c>
      <c r="C10085" s="61" t="str">
        <f t="shared" si="493"/>
        <v>No Tie</v>
      </c>
      <c r="D10085" s="63">
        <f t="shared" si="494"/>
        <v>973</v>
      </c>
      <c r="E10085" s="63">
        <v>973</v>
      </c>
      <c r="F10085" s="61" t="s">
        <v>2059</v>
      </c>
      <c r="G10085" s="61" t="str">
        <f t="shared" si="495"/>
        <v>Nils Floren</v>
      </c>
    </row>
    <row r="10086" spans="1:7" thickBot="1">
      <c r="A10086" s="62" t="s">
        <v>2084</v>
      </c>
      <c r="B10086" s="61">
        <v>974</v>
      </c>
      <c r="C10086" s="61" t="str">
        <f t="shared" si="493"/>
        <v>No Tie</v>
      </c>
      <c r="D10086" s="63">
        <f t="shared" si="494"/>
        <v>974</v>
      </c>
      <c r="E10086" s="63">
        <v>974</v>
      </c>
      <c r="F10086" s="61" t="s">
        <v>2060</v>
      </c>
      <c r="G10086" s="61" t="str">
        <f t="shared" si="495"/>
        <v>Birgir Hafthorsson</v>
      </c>
    </row>
    <row r="10087" spans="1:7" thickBot="1">
      <c r="A10087" s="62" t="s">
        <v>2084</v>
      </c>
      <c r="B10087" s="61">
        <v>975</v>
      </c>
      <c r="C10087" s="61" t="str">
        <f t="shared" si="493"/>
        <v>No Tie</v>
      </c>
      <c r="D10087" s="63">
        <f t="shared" si="494"/>
        <v>975</v>
      </c>
      <c r="E10087" s="63">
        <v>975</v>
      </c>
      <c r="F10087" s="61" t="s">
        <v>2061</v>
      </c>
      <c r="G10087" s="61" t="str">
        <f t="shared" si="495"/>
        <v>Jack Munro</v>
      </c>
    </row>
    <row r="10088" spans="1:7" thickBot="1">
      <c r="A10088" s="62" t="s">
        <v>2084</v>
      </c>
      <c r="B10088" s="61">
        <v>975</v>
      </c>
      <c r="C10088" s="61" t="str">
        <f t="shared" si="493"/>
        <v>No Tie</v>
      </c>
      <c r="D10088" s="63">
        <f t="shared" si="494"/>
        <v>975</v>
      </c>
      <c r="E10088" s="63">
        <v>975</v>
      </c>
      <c r="F10088" s="61" t="s">
        <v>2063</v>
      </c>
      <c r="G10088" s="61" t="str">
        <f t="shared" si="495"/>
        <v>Piya Swangarunporn</v>
      </c>
    </row>
    <row r="10089" spans="1:7" thickBot="1">
      <c r="A10089" s="62" t="s">
        <v>2084</v>
      </c>
      <c r="B10089" s="61">
        <v>975</v>
      </c>
      <c r="C10089" s="61" t="str">
        <f t="shared" si="493"/>
        <v>No Tie</v>
      </c>
      <c r="D10089" s="63">
        <f t="shared" si="494"/>
        <v>975</v>
      </c>
      <c r="E10089" s="63">
        <v>975</v>
      </c>
      <c r="F10089" s="61" t="s">
        <v>2062</v>
      </c>
      <c r="G10089" s="61" t="str">
        <f t="shared" si="495"/>
        <v>Tatsunori Nukaga</v>
      </c>
    </row>
    <row r="10090" spans="1:7" thickBot="1">
      <c r="A10090" s="62" t="s">
        <v>2084</v>
      </c>
      <c r="B10090" s="61">
        <v>978</v>
      </c>
      <c r="C10090" s="61" t="str">
        <f t="shared" si="493"/>
        <v>No Tie</v>
      </c>
      <c r="D10090" s="63">
        <f t="shared" si="494"/>
        <v>978</v>
      </c>
      <c r="E10090" s="63">
        <v>978</v>
      </c>
      <c r="F10090" s="61" t="s">
        <v>2064</v>
      </c>
      <c r="G10090" s="61" t="str">
        <f t="shared" si="495"/>
        <v>Ben Leong</v>
      </c>
    </row>
    <row r="10091" spans="1:7" thickBot="1">
      <c r="A10091" s="62" t="s">
        <v>2084</v>
      </c>
      <c r="B10091" s="61">
        <v>979</v>
      </c>
      <c r="C10091" s="61" t="str">
        <f t="shared" si="493"/>
        <v>No Tie</v>
      </c>
      <c r="D10091" s="63">
        <f t="shared" si="494"/>
        <v>979</v>
      </c>
      <c r="E10091" s="63">
        <v>979</v>
      </c>
      <c r="F10091" s="61" t="s">
        <v>2065</v>
      </c>
      <c r="G10091" s="61" t="str">
        <f t="shared" si="495"/>
        <v>Ryan Lynch</v>
      </c>
    </row>
    <row r="10092" spans="1:7" thickBot="1">
      <c r="A10092" s="62" t="s">
        <v>2084</v>
      </c>
      <c r="B10092" s="61">
        <v>980</v>
      </c>
      <c r="C10092" s="61" t="str">
        <f t="shared" si="493"/>
        <v>No Tie</v>
      </c>
      <c r="D10092" s="63">
        <f t="shared" si="494"/>
        <v>980</v>
      </c>
      <c r="E10092" s="63">
        <v>980</v>
      </c>
      <c r="F10092" s="61" t="s">
        <v>2066</v>
      </c>
      <c r="G10092" s="61" t="str">
        <f t="shared" si="495"/>
        <v>Aaron Pike</v>
      </c>
    </row>
    <row r="10093" spans="1:7" thickBot="1">
      <c r="A10093" s="62" t="s">
        <v>2084</v>
      </c>
      <c r="B10093" s="61">
        <v>981</v>
      </c>
      <c r="C10093" s="61" t="str">
        <f t="shared" ref="C10093:C10156" si="496">IFERROR(SEARCH("T",B10093),"No Tie")</f>
        <v>No Tie</v>
      </c>
      <c r="D10093" s="63">
        <f t="shared" ref="D10093:D10156" si="497">IF(C10093="No Tie",B10093,RIGHT(B10093,LEN(B10093)-1))</f>
        <v>981</v>
      </c>
      <c r="E10093" s="63">
        <v>981</v>
      </c>
      <c r="F10093" s="61" t="s">
        <v>2067</v>
      </c>
      <c r="G10093" s="61" t="str">
        <f t="shared" ref="G10093:G10156" si="498">TRIM(SUBSTITUTE(F10093,CHAR(160),CHAR(32)))</f>
        <v>Brian Casey</v>
      </c>
    </row>
    <row r="10094" spans="1:7" thickBot="1">
      <c r="A10094" s="62" t="s">
        <v>2084</v>
      </c>
      <c r="B10094" s="61">
        <v>982</v>
      </c>
      <c r="C10094" s="61" t="str">
        <f t="shared" si="496"/>
        <v>No Tie</v>
      </c>
      <c r="D10094" s="63">
        <f t="shared" si="497"/>
        <v>982</v>
      </c>
      <c r="E10094" s="63">
        <v>982</v>
      </c>
      <c r="F10094" s="61" t="s">
        <v>2068</v>
      </c>
      <c r="G10094" s="61" t="str">
        <f t="shared" si="498"/>
        <v>Mikumu Horikawa</v>
      </c>
    </row>
    <row r="10095" spans="1:7" thickBot="1">
      <c r="A10095" s="62" t="s">
        <v>2084</v>
      </c>
      <c r="B10095" s="61">
        <v>983</v>
      </c>
      <c r="C10095" s="61" t="str">
        <f t="shared" si="496"/>
        <v>No Tie</v>
      </c>
      <c r="D10095" s="63">
        <f t="shared" si="497"/>
        <v>983</v>
      </c>
      <c r="E10095" s="63">
        <v>983</v>
      </c>
      <c r="F10095" s="61" t="s">
        <v>2069</v>
      </c>
      <c r="G10095" s="61" t="str">
        <f t="shared" si="498"/>
        <v>Bio Kim</v>
      </c>
    </row>
    <row r="10096" spans="1:7" thickBot="1">
      <c r="A10096" s="62" t="s">
        <v>2084</v>
      </c>
      <c r="B10096" s="61">
        <v>984</v>
      </c>
      <c r="C10096" s="61" t="str">
        <f t="shared" si="496"/>
        <v>No Tie</v>
      </c>
      <c r="D10096" s="63">
        <f t="shared" si="497"/>
        <v>984</v>
      </c>
      <c r="E10096" s="63">
        <v>984</v>
      </c>
      <c r="F10096" s="61" t="s">
        <v>2070</v>
      </c>
      <c r="G10096" s="61" t="str">
        <f t="shared" si="498"/>
        <v>Daisuke Maruyama</v>
      </c>
    </row>
    <row r="10097" spans="1:7" thickBot="1">
      <c r="A10097" s="62" t="s">
        <v>2084</v>
      </c>
      <c r="B10097" s="61">
        <v>984</v>
      </c>
      <c r="C10097" s="61" t="str">
        <f t="shared" si="496"/>
        <v>No Tie</v>
      </c>
      <c r="D10097" s="63">
        <f t="shared" si="497"/>
        <v>984</v>
      </c>
      <c r="E10097" s="63">
        <v>984</v>
      </c>
      <c r="F10097" s="61" t="s">
        <v>2071</v>
      </c>
      <c r="G10097" s="61" t="str">
        <f t="shared" si="498"/>
        <v>Josh Teater</v>
      </c>
    </row>
    <row r="10098" spans="1:7" thickBot="1">
      <c r="A10098" s="62" t="s">
        <v>2084</v>
      </c>
      <c r="B10098" s="61">
        <v>986</v>
      </c>
      <c r="C10098" s="61" t="str">
        <f t="shared" si="496"/>
        <v>No Tie</v>
      </c>
      <c r="D10098" s="63">
        <f t="shared" si="497"/>
        <v>986</v>
      </c>
      <c r="E10098" s="63">
        <v>986</v>
      </c>
      <c r="F10098" s="61" t="s">
        <v>2073</v>
      </c>
      <c r="G10098" s="61" t="str">
        <f t="shared" si="498"/>
        <v>Dan Woltman</v>
      </c>
    </row>
    <row r="10099" spans="1:7" thickBot="1">
      <c r="A10099" s="62" t="s">
        <v>2084</v>
      </c>
      <c r="B10099" s="61">
        <v>986</v>
      </c>
      <c r="C10099" s="61" t="str">
        <f t="shared" si="496"/>
        <v>No Tie</v>
      </c>
      <c r="D10099" s="63">
        <f t="shared" si="497"/>
        <v>986</v>
      </c>
      <c r="E10099" s="63">
        <v>986</v>
      </c>
      <c r="F10099" s="61" t="s">
        <v>2072</v>
      </c>
      <c r="G10099" s="61" t="str">
        <f t="shared" si="498"/>
        <v>Ockert Strydom</v>
      </c>
    </row>
    <row r="10100" spans="1:7" thickBot="1">
      <c r="A10100" s="62" t="s">
        <v>2084</v>
      </c>
      <c r="B10100" s="61">
        <v>988</v>
      </c>
      <c r="C10100" s="61" t="str">
        <f t="shared" si="496"/>
        <v>No Tie</v>
      </c>
      <c r="D10100" s="63">
        <f t="shared" si="497"/>
        <v>988</v>
      </c>
      <c r="E10100" s="63">
        <v>988</v>
      </c>
      <c r="F10100" s="61" t="s">
        <v>2076</v>
      </c>
      <c r="G10100" s="61" t="str">
        <f t="shared" si="498"/>
        <v>Benedict Parker</v>
      </c>
    </row>
    <row r="10101" spans="1:7" thickBot="1">
      <c r="A10101" s="62" t="s">
        <v>2084</v>
      </c>
      <c r="B10101" s="61">
        <v>988</v>
      </c>
      <c r="C10101" s="61" t="str">
        <f t="shared" si="496"/>
        <v>No Tie</v>
      </c>
      <c r="D10101" s="63">
        <f t="shared" si="497"/>
        <v>988</v>
      </c>
      <c r="E10101" s="63">
        <v>988</v>
      </c>
      <c r="F10101" s="61" t="s">
        <v>2075</v>
      </c>
      <c r="G10101" s="61" t="str">
        <f t="shared" si="498"/>
        <v>Corey Conners</v>
      </c>
    </row>
    <row r="10102" spans="1:7" thickBot="1">
      <c r="A10102" s="62" t="s">
        <v>2084</v>
      </c>
      <c r="B10102" s="61">
        <v>988</v>
      </c>
      <c r="C10102" s="61" t="str">
        <f t="shared" si="496"/>
        <v>No Tie</v>
      </c>
      <c r="D10102" s="63">
        <f t="shared" si="497"/>
        <v>988</v>
      </c>
      <c r="E10102" s="63">
        <v>988</v>
      </c>
      <c r="F10102" s="61" t="s">
        <v>2074</v>
      </c>
      <c r="G10102" s="61" t="str">
        <f t="shared" si="498"/>
        <v>Daniel Chopra</v>
      </c>
    </row>
    <row r="10103" spans="1:7" thickBot="1">
      <c r="A10103" s="62" t="s">
        <v>2084</v>
      </c>
      <c r="B10103" s="61">
        <v>991</v>
      </c>
      <c r="C10103" s="61" t="str">
        <f t="shared" si="496"/>
        <v>No Tie</v>
      </c>
      <c r="D10103" s="63">
        <f t="shared" si="497"/>
        <v>991</v>
      </c>
      <c r="E10103" s="63">
        <v>991</v>
      </c>
      <c r="F10103" s="61" t="s">
        <v>2077</v>
      </c>
      <c r="G10103" s="61" t="str">
        <f t="shared" si="498"/>
        <v>Koki Shiomi</v>
      </c>
    </row>
    <row r="10104" spans="1:7" thickBot="1">
      <c r="A10104" s="62" t="s">
        <v>2084</v>
      </c>
      <c r="B10104" s="61">
        <v>992</v>
      </c>
      <c r="C10104" s="61" t="str">
        <f t="shared" si="496"/>
        <v>No Tie</v>
      </c>
      <c r="D10104" s="63">
        <f t="shared" si="497"/>
        <v>992</v>
      </c>
      <c r="E10104" s="63">
        <v>992</v>
      </c>
      <c r="F10104" s="61" t="s">
        <v>2078</v>
      </c>
      <c r="G10104" s="61" t="str">
        <f t="shared" si="498"/>
        <v>Ryan Ruffels</v>
      </c>
    </row>
    <row r="10105" spans="1:7" thickBot="1">
      <c r="A10105" s="62" t="s">
        <v>2084</v>
      </c>
      <c r="B10105" s="61">
        <v>993</v>
      </c>
      <c r="C10105" s="61" t="str">
        <f t="shared" si="496"/>
        <v>No Tie</v>
      </c>
      <c r="D10105" s="63">
        <f t="shared" si="497"/>
        <v>993</v>
      </c>
      <c r="E10105" s="63">
        <v>993</v>
      </c>
      <c r="F10105" s="61" t="s">
        <v>2079</v>
      </c>
      <c r="G10105" s="61" t="str">
        <f t="shared" si="498"/>
        <v>Clark Klaasen</v>
      </c>
    </row>
    <row r="10106" spans="1:7" thickBot="1">
      <c r="A10106" s="62" t="s">
        <v>2084</v>
      </c>
      <c r="B10106" s="61">
        <v>993</v>
      </c>
      <c r="C10106" s="61" t="str">
        <f t="shared" si="496"/>
        <v>No Tie</v>
      </c>
      <c r="D10106" s="63">
        <f t="shared" si="497"/>
        <v>993</v>
      </c>
      <c r="E10106" s="63">
        <v>993</v>
      </c>
      <c r="F10106" s="61" t="s">
        <v>2081</v>
      </c>
      <c r="G10106" s="61" t="str">
        <f t="shared" si="498"/>
        <v>Joel Stalter</v>
      </c>
    </row>
    <row r="10107" spans="1:7" thickBot="1">
      <c r="A10107" s="62" t="s">
        <v>2084</v>
      </c>
      <c r="B10107" s="61">
        <v>993</v>
      </c>
      <c r="C10107" s="61" t="str">
        <f t="shared" si="496"/>
        <v>No Tie</v>
      </c>
      <c r="D10107" s="63">
        <f t="shared" si="497"/>
        <v>993</v>
      </c>
      <c r="E10107" s="63">
        <v>993</v>
      </c>
      <c r="F10107" s="61" t="s">
        <v>2080</v>
      </c>
      <c r="G10107" s="61" t="str">
        <f t="shared" si="498"/>
        <v>Netipong Sritonginn</v>
      </c>
    </row>
    <row r="10108" spans="1:7" thickBot="1">
      <c r="A10108" s="62" t="s">
        <v>2084</v>
      </c>
      <c r="B10108" s="61">
        <v>996</v>
      </c>
      <c r="C10108" s="61" t="str">
        <f t="shared" si="496"/>
        <v>No Tie</v>
      </c>
      <c r="D10108" s="63">
        <f t="shared" si="497"/>
        <v>996</v>
      </c>
      <c r="E10108" s="63">
        <v>996</v>
      </c>
      <c r="F10108" s="61" t="s">
        <v>2082</v>
      </c>
      <c r="G10108" s="61" t="str">
        <f t="shared" si="498"/>
        <v>Tetsuji Hiratsuka</v>
      </c>
    </row>
    <row r="10109" spans="1:7" thickBot="1">
      <c r="A10109" s="62" t="s">
        <v>2084</v>
      </c>
      <c r="B10109" s="61">
        <v>997</v>
      </c>
      <c r="C10109" s="61" t="str">
        <f t="shared" si="496"/>
        <v>No Tie</v>
      </c>
      <c r="D10109" s="63">
        <f t="shared" si="497"/>
        <v>997</v>
      </c>
      <c r="E10109" s="63">
        <v>997</v>
      </c>
      <c r="F10109" s="61" t="s">
        <v>2083</v>
      </c>
      <c r="G10109" s="61" t="str">
        <f t="shared" si="498"/>
        <v>Paul Spargo</v>
      </c>
    </row>
    <row r="10110" spans="1:7" thickBot="1">
      <c r="A10110" s="62" t="s">
        <v>2084</v>
      </c>
      <c r="B10110" s="61">
        <v>998</v>
      </c>
      <c r="C10110" s="61" t="str">
        <f t="shared" si="496"/>
        <v>No Tie</v>
      </c>
      <c r="D10110" s="63">
        <f t="shared" si="497"/>
        <v>998</v>
      </c>
      <c r="E10110" s="63">
        <v>998</v>
      </c>
      <c r="F10110" s="61" t="s">
        <v>841</v>
      </c>
      <c r="G10110" s="61" t="str">
        <f t="shared" si="498"/>
        <v>Nathan Green</v>
      </c>
    </row>
    <row r="10111" spans="1:7" thickBot="1">
      <c r="A10111" s="62" t="s">
        <v>3929</v>
      </c>
      <c r="B10111" s="61">
        <v>1</v>
      </c>
      <c r="C10111" s="61" t="str">
        <f t="shared" si="496"/>
        <v>No Tie</v>
      </c>
      <c r="D10111" s="63">
        <f t="shared" si="497"/>
        <v>1</v>
      </c>
      <c r="E10111" s="63">
        <v>1</v>
      </c>
      <c r="F10111" s="61" t="s">
        <v>1187</v>
      </c>
      <c r="G10111" s="61" t="str">
        <f t="shared" si="498"/>
        <v>Jordan Spieth</v>
      </c>
    </row>
    <row r="10112" spans="1:7" thickBot="1">
      <c r="A10112" s="62" t="s">
        <v>3929</v>
      </c>
      <c r="B10112" s="61">
        <v>2</v>
      </c>
      <c r="C10112" s="61" t="str">
        <f t="shared" si="496"/>
        <v>No Tie</v>
      </c>
      <c r="D10112" s="63">
        <f t="shared" si="497"/>
        <v>2</v>
      </c>
      <c r="E10112" s="63">
        <v>2</v>
      </c>
      <c r="F10112" s="61" t="s">
        <v>499</v>
      </c>
      <c r="G10112" s="61" t="str">
        <f t="shared" si="498"/>
        <v>Jason Day</v>
      </c>
    </row>
    <row r="10113" spans="1:7" thickBot="1">
      <c r="A10113" s="62" t="s">
        <v>3929</v>
      </c>
      <c r="B10113" s="61">
        <v>3</v>
      </c>
      <c r="C10113" s="61" t="str">
        <f t="shared" si="496"/>
        <v>No Tie</v>
      </c>
      <c r="D10113" s="63">
        <f t="shared" si="497"/>
        <v>3</v>
      </c>
      <c r="E10113" s="63">
        <v>3</v>
      </c>
      <c r="F10113" s="61" t="s">
        <v>701</v>
      </c>
      <c r="G10113" s="61" t="str">
        <f t="shared" si="498"/>
        <v>Rory McIlroy</v>
      </c>
    </row>
    <row r="10114" spans="1:7" thickBot="1">
      <c r="A10114" s="62" t="s">
        <v>3929</v>
      </c>
      <c r="B10114" s="61">
        <v>4</v>
      </c>
      <c r="C10114" s="61" t="str">
        <f t="shared" si="496"/>
        <v>No Tie</v>
      </c>
      <c r="D10114" s="63">
        <f t="shared" si="497"/>
        <v>4</v>
      </c>
      <c r="E10114" s="63">
        <v>4</v>
      </c>
      <c r="F10114" s="61" t="s">
        <v>1188</v>
      </c>
      <c r="G10114" s="61" t="str">
        <f t="shared" si="498"/>
        <v>Bubba Watson</v>
      </c>
    </row>
    <row r="10115" spans="1:7" thickBot="1">
      <c r="A10115" s="62" t="s">
        <v>3929</v>
      </c>
      <c r="B10115" s="61">
        <v>5</v>
      </c>
      <c r="C10115" s="61" t="str">
        <f t="shared" si="496"/>
        <v>No Tie</v>
      </c>
      <c r="D10115" s="63">
        <f t="shared" si="497"/>
        <v>5</v>
      </c>
      <c r="E10115" s="63">
        <v>5</v>
      </c>
      <c r="F10115" s="61" t="s">
        <v>1189</v>
      </c>
      <c r="G10115" s="61" t="str">
        <f t="shared" si="498"/>
        <v>Rickie Fowler</v>
      </c>
    </row>
    <row r="10116" spans="1:7" thickBot="1">
      <c r="A10116" s="62" t="s">
        <v>3929</v>
      </c>
      <c r="B10116" s="61">
        <v>6</v>
      </c>
      <c r="C10116" s="61" t="str">
        <f t="shared" si="496"/>
        <v>No Tie</v>
      </c>
      <c r="D10116" s="63">
        <f t="shared" si="497"/>
        <v>6</v>
      </c>
      <c r="E10116" s="63">
        <v>6</v>
      </c>
      <c r="F10116" s="61" t="s">
        <v>1190</v>
      </c>
      <c r="G10116" s="61" t="str">
        <f t="shared" si="498"/>
        <v>Henrik Stenson</v>
      </c>
    </row>
    <row r="10117" spans="1:7" thickBot="1">
      <c r="A10117" s="62" t="s">
        <v>3929</v>
      </c>
      <c r="B10117" s="61">
        <v>7</v>
      </c>
      <c r="C10117" s="61" t="str">
        <f t="shared" si="496"/>
        <v>No Tie</v>
      </c>
      <c r="D10117" s="63">
        <f t="shared" si="497"/>
        <v>7</v>
      </c>
      <c r="E10117" s="63">
        <v>7</v>
      </c>
      <c r="F10117" s="61" t="s">
        <v>510</v>
      </c>
      <c r="G10117" s="61" t="str">
        <f t="shared" si="498"/>
        <v>Justin Rose</v>
      </c>
    </row>
    <row r="10118" spans="1:7" thickBot="1">
      <c r="A10118" s="62" t="s">
        <v>3929</v>
      </c>
      <c r="B10118" s="61">
        <v>8</v>
      </c>
      <c r="C10118" s="61" t="str">
        <f t="shared" si="496"/>
        <v>No Tie</v>
      </c>
      <c r="D10118" s="63">
        <f t="shared" si="497"/>
        <v>8</v>
      </c>
      <c r="E10118" s="63">
        <v>8</v>
      </c>
      <c r="F10118" s="61" t="s">
        <v>493</v>
      </c>
      <c r="G10118" s="61" t="str">
        <f t="shared" si="498"/>
        <v>Dustin Johnson</v>
      </c>
    </row>
    <row r="10119" spans="1:7" thickBot="1">
      <c r="A10119" s="62" t="s">
        <v>3929</v>
      </c>
      <c r="B10119" s="61">
        <v>9</v>
      </c>
      <c r="C10119" s="61" t="str">
        <f t="shared" si="496"/>
        <v>No Tie</v>
      </c>
      <c r="D10119" s="63">
        <f t="shared" si="497"/>
        <v>9</v>
      </c>
      <c r="E10119" s="63">
        <v>9</v>
      </c>
      <c r="F10119" s="61" t="s">
        <v>662</v>
      </c>
      <c r="G10119" s="61" t="str">
        <f t="shared" si="498"/>
        <v>Jim Furyk</v>
      </c>
    </row>
    <row r="10120" spans="1:7" thickBot="1">
      <c r="A10120" s="62" t="s">
        <v>3929</v>
      </c>
      <c r="B10120" s="61">
        <v>10</v>
      </c>
      <c r="C10120" s="61" t="str">
        <f t="shared" si="496"/>
        <v>No Tie</v>
      </c>
      <c r="D10120" s="63">
        <f t="shared" si="497"/>
        <v>10</v>
      </c>
      <c r="E10120" s="63">
        <v>10</v>
      </c>
      <c r="F10120" s="61" t="s">
        <v>1191</v>
      </c>
      <c r="G10120" s="61" t="str">
        <f t="shared" si="498"/>
        <v>Zach Johnson</v>
      </c>
    </row>
    <row r="10121" spans="1:7" thickBot="1">
      <c r="A10121" s="62" t="s">
        <v>3929</v>
      </c>
      <c r="B10121" s="61">
        <v>11</v>
      </c>
      <c r="C10121" s="61" t="str">
        <f t="shared" si="496"/>
        <v>No Tie</v>
      </c>
      <c r="D10121" s="63">
        <f t="shared" si="497"/>
        <v>11</v>
      </c>
      <c r="E10121" s="63">
        <v>11</v>
      </c>
      <c r="F10121" s="61" t="s">
        <v>521</v>
      </c>
      <c r="G10121" s="61" t="str">
        <f t="shared" si="498"/>
        <v>Sergio Garcia</v>
      </c>
    </row>
    <row r="10122" spans="1:7" thickBot="1">
      <c r="A10122" s="62" t="s">
        <v>3929</v>
      </c>
      <c r="B10122" s="61">
        <v>12</v>
      </c>
      <c r="C10122" s="61" t="str">
        <f t="shared" si="496"/>
        <v>No Tie</v>
      </c>
      <c r="D10122" s="63">
        <f t="shared" si="497"/>
        <v>12</v>
      </c>
      <c r="E10122" s="63">
        <v>12</v>
      </c>
      <c r="F10122" s="61" t="s">
        <v>504</v>
      </c>
      <c r="G10122" s="61" t="str">
        <f t="shared" si="498"/>
        <v>Brooks Koepka</v>
      </c>
    </row>
    <row r="10123" spans="1:7" thickBot="1">
      <c r="A10123" s="62" t="s">
        <v>3929</v>
      </c>
      <c r="B10123" s="61">
        <v>13</v>
      </c>
      <c r="C10123" s="61" t="str">
        <f t="shared" si="496"/>
        <v>No Tie</v>
      </c>
      <c r="D10123" s="63">
        <f t="shared" si="497"/>
        <v>13</v>
      </c>
      <c r="E10123" s="63">
        <v>13</v>
      </c>
      <c r="F10123" s="61" t="s">
        <v>1192</v>
      </c>
      <c r="G10123" s="61" t="str">
        <f t="shared" si="498"/>
        <v>Louis Oosthuizen</v>
      </c>
    </row>
    <row r="10124" spans="1:7" thickBot="1">
      <c r="A10124" s="62" t="s">
        <v>3929</v>
      </c>
      <c r="B10124" s="61">
        <v>14</v>
      </c>
      <c r="C10124" s="61" t="str">
        <f t="shared" si="496"/>
        <v>No Tie</v>
      </c>
      <c r="D10124" s="63">
        <f t="shared" si="497"/>
        <v>14</v>
      </c>
      <c r="E10124" s="63">
        <v>14</v>
      </c>
      <c r="F10124" s="61" t="s">
        <v>1193</v>
      </c>
      <c r="G10124" s="61" t="str">
        <f t="shared" si="498"/>
        <v>Adam Scott</v>
      </c>
    </row>
    <row r="10125" spans="1:7" thickBot="1">
      <c r="A10125" s="62" t="s">
        <v>3929</v>
      </c>
      <c r="B10125" s="61">
        <v>15</v>
      </c>
      <c r="C10125" s="61" t="str">
        <f t="shared" si="496"/>
        <v>No Tie</v>
      </c>
      <c r="D10125" s="63">
        <f t="shared" si="497"/>
        <v>15</v>
      </c>
      <c r="E10125" s="63">
        <v>15</v>
      </c>
      <c r="F10125" s="61" t="s">
        <v>554</v>
      </c>
      <c r="G10125" s="61" t="str">
        <f t="shared" si="498"/>
        <v>Hideki Matsuyama</v>
      </c>
    </row>
    <row r="10126" spans="1:7" thickBot="1">
      <c r="A10126" s="62" t="s">
        <v>3929</v>
      </c>
      <c r="B10126" s="61">
        <v>16</v>
      </c>
      <c r="C10126" s="61" t="str">
        <f t="shared" si="496"/>
        <v>No Tie</v>
      </c>
      <c r="D10126" s="63">
        <f t="shared" si="497"/>
        <v>16</v>
      </c>
      <c r="E10126" s="63">
        <v>16</v>
      </c>
      <c r="F10126" s="61" t="s">
        <v>608</v>
      </c>
      <c r="G10126" s="61" t="str">
        <f t="shared" si="498"/>
        <v>Matt Kuchar</v>
      </c>
    </row>
    <row r="10127" spans="1:7" thickBot="1">
      <c r="A10127" s="62" t="s">
        <v>3929</v>
      </c>
      <c r="B10127" s="61">
        <v>17</v>
      </c>
      <c r="C10127" s="61" t="str">
        <f t="shared" si="496"/>
        <v>No Tie</v>
      </c>
      <c r="D10127" s="63">
        <f t="shared" si="497"/>
        <v>17</v>
      </c>
      <c r="E10127" s="63">
        <v>17</v>
      </c>
      <c r="F10127" s="61" t="s">
        <v>1194</v>
      </c>
      <c r="G10127" s="61" t="str">
        <f t="shared" si="498"/>
        <v>Jimmy Walker</v>
      </c>
    </row>
    <row r="10128" spans="1:7" thickBot="1">
      <c r="A10128" s="62" t="s">
        <v>3929</v>
      </c>
      <c r="B10128" s="61">
        <v>18</v>
      </c>
      <c r="C10128" s="61" t="str">
        <f t="shared" si="496"/>
        <v>No Tie</v>
      </c>
      <c r="D10128" s="63">
        <f t="shared" si="497"/>
        <v>18</v>
      </c>
      <c r="E10128" s="63">
        <v>18</v>
      </c>
      <c r="F10128" s="61" t="s">
        <v>1195</v>
      </c>
      <c r="G10128" s="61" t="str">
        <f t="shared" si="498"/>
        <v>Shane Lowry</v>
      </c>
    </row>
    <row r="10129" spans="1:7" thickBot="1">
      <c r="A10129" s="62" t="s">
        <v>3929</v>
      </c>
      <c r="B10129" s="61">
        <v>19</v>
      </c>
      <c r="C10129" s="61" t="str">
        <f t="shared" si="496"/>
        <v>No Tie</v>
      </c>
      <c r="D10129" s="63">
        <f t="shared" si="497"/>
        <v>19</v>
      </c>
      <c r="E10129" s="63">
        <v>19</v>
      </c>
      <c r="F10129" s="61" t="s">
        <v>501</v>
      </c>
      <c r="G10129" s="61" t="str">
        <f t="shared" si="498"/>
        <v>J.B. Holmes</v>
      </c>
    </row>
    <row r="10130" spans="1:7" thickBot="1">
      <c r="A10130" s="62" t="s">
        <v>3929</v>
      </c>
      <c r="B10130" s="61">
        <v>20</v>
      </c>
      <c r="C10130" s="61" t="str">
        <f t="shared" si="496"/>
        <v>No Tie</v>
      </c>
      <c r="D10130" s="63">
        <f t="shared" si="497"/>
        <v>20</v>
      </c>
      <c r="E10130" s="63">
        <v>20</v>
      </c>
      <c r="F10130" s="61" t="s">
        <v>491</v>
      </c>
      <c r="G10130" s="61" t="str">
        <f t="shared" si="498"/>
        <v>Patrick Reed</v>
      </c>
    </row>
    <row r="10131" spans="1:7" thickBot="1">
      <c r="A10131" s="62" t="s">
        <v>3929</v>
      </c>
      <c r="B10131" s="61">
        <v>21</v>
      </c>
      <c r="C10131" s="61" t="str">
        <f t="shared" si="496"/>
        <v>No Tie</v>
      </c>
      <c r="D10131" s="63">
        <f t="shared" si="497"/>
        <v>21</v>
      </c>
      <c r="E10131" s="63">
        <v>21</v>
      </c>
      <c r="F10131" s="61" t="s">
        <v>728</v>
      </c>
      <c r="G10131" s="61" t="str">
        <f t="shared" si="498"/>
        <v>Martin Kaymer</v>
      </c>
    </row>
    <row r="10132" spans="1:7" thickBot="1">
      <c r="A10132" s="62" t="s">
        <v>3929</v>
      </c>
      <c r="B10132" s="61">
        <v>22</v>
      </c>
      <c r="C10132" s="61" t="str">
        <f t="shared" si="496"/>
        <v>No Tie</v>
      </c>
      <c r="D10132" s="63">
        <f t="shared" si="497"/>
        <v>22</v>
      </c>
      <c r="E10132" s="63">
        <v>22</v>
      </c>
      <c r="F10132" s="61" t="s">
        <v>1196</v>
      </c>
      <c r="G10132" s="61" t="str">
        <f t="shared" si="498"/>
        <v>Branden Grace</v>
      </c>
    </row>
    <row r="10133" spans="1:7" thickBot="1">
      <c r="A10133" s="62" t="s">
        <v>3929</v>
      </c>
      <c r="B10133" s="61">
        <v>23</v>
      </c>
      <c r="C10133" s="61" t="str">
        <f t="shared" si="496"/>
        <v>No Tie</v>
      </c>
      <c r="D10133" s="63">
        <f t="shared" si="497"/>
        <v>23</v>
      </c>
      <c r="E10133" s="63">
        <v>23</v>
      </c>
      <c r="F10133" s="61" t="s">
        <v>531</v>
      </c>
      <c r="G10133" s="61" t="str">
        <f t="shared" si="498"/>
        <v>Paul Casey</v>
      </c>
    </row>
    <row r="10134" spans="1:7" thickBot="1">
      <c r="A10134" s="62" t="s">
        <v>3929</v>
      </c>
      <c r="B10134" s="61">
        <v>24</v>
      </c>
      <c r="C10134" s="61" t="str">
        <f t="shared" si="496"/>
        <v>No Tie</v>
      </c>
      <c r="D10134" s="63">
        <f t="shared" si="497"/>
        <v>24</v>
      </c>
      <c r="E10134" s="63">
        <v>24</v>
      </c>
      <c r="F10134" s="61" t="s">
        <v>519</v>
      </c>
      <c r="G10134" s="61" t="str">
        <f t="shared" si="498"/>
        <v>Phil Mickelson</v>
      </c>
    </row>
    <row r="10135" spans="1:7" thickBot="1">
      <c r="A10135" s="62" t="s">
        <v>3929</v>
      </c>
      <c r="B10135" s="61">
        <v>25</v>
      </c>
      <c r="C10135" s="61" t="str">
        <f t="shared" si="496"/>
        <v>No Tie</v>
      </c>
      <c r="D10135" s="63">
        <f t="shared" si="497"/>
        <v>25</v>
      </c>
      <c r="E10135" s="63">
        <v>25</v>
      </c>
      <c r="F10135" s="61" t="s">
        <v>1197</v>
      </c>
      <c r="G10135" s="61" t="str">
        <f t="shared" si="498"/>
        <v>Danny Willett</v>
      </c>
    </row>
    <row r="10136" spans="1:7" thickBot="1">
      <c r="A10136" s="62" t="s">
        <v>3929</v>
      </c>
      <c r="B10136" s="61">
        <v>26</v>
      </c>
      <c r="C10136" s="61" t="str">
        <f t="shared" si="496"/>
        <v>No Tie</v>
      </c>
      <c r="D10136" s="63">
        <f t="shared" si="497"/>
        <v>26</v>
      </c>
      <c r="E10136" s="63">
        <v>26</v>
      </c>
      <c r="F10136" s="61" t="s">
        <v>1198</v>
      </c>
      <c r="G10136" s="61" t="str">
        <f t="shared" si="498"/>
        <v>Billy Horschel</v>
      </c>
    </row>
    <row r="10137" spans="1:7" thickBot="1">
      <c r="A10137" s="62" t="s">
        <v>3929</v>
      </c>
      <c r="B10137" s="61">
        <v>27</v>
      </c>
      <c r="C10137" s="61" t="str">
        <f t="shared" si="496"/>
        <v>No Tie</v>
      </c>
      <c r="D10137" s="63">
        <f t="shared" si="497"/>
        <v>27</v>
      </c>
      <c r="E10137" s="63">
        <v>27</v>
      </c>
      <c r="F10137" s="61" t="s">
        <v>1199</v>
      </c>
      <c r="G10137" s="61" t="str">
        <f t="shared" si="498"/>
        <v>Bernd Wiesberger</v>
      </c>
    </row>
    <row r="10138" spans="1:7" thickBot="1">
      <c r="A10138" s="62" t="s">
        <v>3929</v>
      </c>
      <c r="B10138" s="61">
        <v>28</v>
      </c>
      <c r="C10138" s="61" t="str">
        <f t="shared" si="496"/>
        <v>No Tie</v>
      </c>
      <c r="D10138" s="63">
        <f t="shared" si="497"/>
        <v>28</v>
      </c>
      <c r="E10138" s="63">
        <v>28</v>
      </c>
      <c r="F10138" s="61" t="s">
        <v>1200</v>
      </c>
      <c r="G10138" s="61" t="str">
        <f t="shared" si="498"/>
        <v>Chris Kirk</v>
      </c>
    </row>
    <row r="10139" spans="1:7" thickBot="1">
      <c r="A10139" s="62" t="s">
        <v>3929</v>
      </c>
      <c r="B10139" s="61">
        <v>29</v>
      </c>
      <c r="C10139" s="61" t="str">
        <f t="shared" si="496"/>
        <v>No Tie</v>
      </c>
      <c r="D10139" s="63">
        <f t="shared" si="497"/>
        <v>29</v>
      </c>
      <c r="E10139" s="63">
        <v>29</v>
      </c>
      <c r="F10139" s="61" t="s">
        <v>1201</v>
      </c>
      <c r="G10139" s="61" t="str">
        <f t="shared" si="498"/>
        <v>Bill Haas</v>
      </c>
    </row>
    <row r="10140" spans="1:7" thickBot="1">
      <c r="A10140" s="62" t="s">
        <v>3929</v>
      </c>
      <c r="B10140" s="61">
        <v>30</v>
      </c>
      <c r="C10140" s="61" t="str">
        <f t="shared" si="496"/>
        <v>No Tie</v>
      </c>
      <c r="D10140" s="63">
        <f t="shared" si="497"/>
        <v>30</v>
      </c>
      <c r="E10140" s="63">
        <v>30</v>
      </c>
      <c r="F10140" s="61" t="s">
        <v>611</v>
      </c>
      <c r="G10140" s="61" t="str">
        <f t="shared" si="498"/>
        <v>Brandt Snedeker</v>
      </c>
    </row>
    <row r="10141" spans="1:7" thickBot="1">
      <c r="A10141" s="62" t="s">
        <v>3929</v>
      </c>
      <c r="B10141" s="61">
        <v>31</v>
      </c>
      <c r="C10141" s="61" t="str">
        <f t="shared" si="496"/>
        <v>No Tie</v>
      </c>
      <c r="D10141" s="63">
        <f t="shared" si="497"/>
        <v>31</v>
      </c>
      <c r="E10141" s="63">
        <v>31</v>
      </c>
      <c r="F10141" s="61" t="s">
        <v>1202</v>
      </c>
      <c r="G10141" s="61" t="str">
        <f t="shared" si="498"/>
        <v>Robert Streb</v>
      </c>
    </row>
    <row r="10142" spans="1:7" thickBot="1">
      <c r="A10142" s="62" t="s">
        <v>3929</v>
      </c>
      <c r="B10142" s="61">
        <v>32</v>
      </c>
      <c r="C10142" s="61" t="str">
        <f t="shared" si="496"/>
        <v>No Tie</v>
      </c>
      <c r="D10142" s="63">
        <f t="shared" si="497"/>
        <v>32</v>
      </c>
      <c r="E10142" s="63">
        <v>32</v>
      </c>
      <c r="F10142" s="61" t="s">
        <v>1203</v>
      </c>
      <c r="G10142" s="61" t="str">
        <f t="shared" si="498"/>
        <v>Thongchai Jaidee</v>
      </c>
    </row>
    <row r="10143" spans="1:7" thickBot="1">
      <c r="A10143" s="62" t="s">
        <v>3929</v>
      </c>
      <c r="B10143" s="61">
        <v>33</v>
      </c>
      <c r="C10143" s="61" t="str">
        <f t="shared" si="496"/>
        <v>No Tie</v>
      </c>
      <c r="D10143" s="63">
        <f t="shared" si="497"/>
        <v>33</v>
      </c>
      <c r="E10143" s="63">
        <v>33</v>
      </c>
      <c r="F10143" s="61" t="s">
        <v>1204</v>
      </c>
      <c r="G10143" s="61" t="str">
        <f t="shared" si="498"/>
        <v>Kevin Na</v>
      </c>
    </row>
    <row r="10144" spans="1:7" thickBot="1">
      <c r="A10144" s="62" t="s">
        <v>3929</v>
      </c>
      <c r="B10144" s="61">
        <v>34</v>
      </c>
      <c r="C10144" s="61" t="str">
        <f t="shared" si="496"/>
        <v>No Tie</v>
      </c>
      <c r="D10144" s="63">
        <f t="shared" si="497"/>
        <v>34</v>
      </c>
      <c r="E10144" s="63">
        <v>34</v>
      </c>
      <c r="F10144" s="61" t="s">
        <v>1205</v>
      </c>
      <c r="G10144" s="61" t="str">
        <f t="shared" si="498"/>
        <v>Kevin Kisner</v>
      </c>
    </row>
    <row r="10145" spans="1:7" thickBot="1">
      <c r="A10145" s="62" t="s">
        <v>3929</v>
      </c>
      <c r="B10145" s="61">
        <v>35</v>
      </c>
      <c r="C10145" s="61" t="str">
        <f t="shared" si="496"/>
        <v>No Tie</v>
      </c>
      <c r="D10145" s="63">
        <f t="shared" si="497"/>
        <v>35</v>
      </c>
      <c r="E10145" s="63">
        <v>35</v>
      </c>
      <c r="F10145" s="61" t="s">
        <v>1206</v>
      </c>
      <c r="G10145" s="61" t="str">
        <f t="shared" si="498"/>
        <v>Charley Hoffman</v>
      </c>
    </row>
    <row r="10146" spans="1:7" thickBot="1">
      <c r="A10146" s="62" t="s">
        <v>3929</v>
      </c>
      <c r="B10146" s="61">
        <v>36</v>
      </c>
      <c r="C10146" s="61" t="str">
        <f t="shared" si="496"/>
        <v>No Tie</v>
      </c>
      <c r="D10146" s="63">
        <f t="shared" si="497"/>
        <v>36</v>
      </c>
      <c r="E10146" s="63">
        <v>36</v>
      </c>
      <c r="F10146" s="61" t="s">
        <v>550</v>
      </c>
      <c r="G10146" s="61" t="str">
        <f t="shared" si="498"/>
        <v>Marc Leishman</v>
      </c>
    </row>
    <row r="10147" spans="1:7" thickBot="1">
      <c r="A10147" s="62" t="s">
        <v>3929</v>
      </c>
      <c r="B10147" s="61">
        <v>37</v>
      </c>
      <c r="C10147" s="61" t="str">
        <f t="shared" si="496"/>
        <v>No Tie</v>
      </c>
      <c r="D10147" s="63">
        <f t="shared" si="497"/>
        <v>37</v>
      </c>
      <c r="E10147" s="63">
        <v>37</v>
      </c>
      <c r="F10147" s="61" t="s">
        <v>656</v>
      </c>
      <c r="G10147" s="61" t="str">
        <f t="shared" si="498"/>
        <v>Danny Lee</v>
      </c>
    </row>
    <row r="10148" spans="1:7" thickBot="1">
      <c r="A10148" s="62" t="s">
        <v>3929</v>
      </c>
      <c r="B10148" s="61">
        <v>38</v>
      </c>
      <c r="C10148" s="61" t="str">
        <f t="shared" si="496"/>
        <v>No Tie</v>
      </c>
      <c r="D10148" s="63">
        <f t="shared" si="497"/>
        <v>38</v>
      </c>
      <c r="E10148" s="63">
        <v>38</v>
      </c>
      <c r="F10148" s="61" t="s">
        <v>1207</v>
      </c>
      <c r="G10148" s="61" t="str">
        <f t="shared" si="498"/>
        <v>Ryan Palmer</v>
      </c>
    </row>
    <row r="10149" spans="1:7" thickBot="1">
      <c r="A10149" s="62" t="s">
        <v>3929</v>
      </c>
      <c r="B10149" s="61">
        <v>39</v>
      </c>
      <c r="C10149" s="61" t="str">
        <f t="shared" si="496"/>
        <v>No Tie</v>
      </c>
      <c r="D10149" s="63">
        <f t="shared" si="497"/>
        <v>39</v>
      </c>
      <c r="E10149" s="63">
        <v>39</v>
      </c>
      <c r="F10149" s="61" t="s">
        <v>1208</v>
      </c>
      <c r="G10149" s="61" t="str">
        <f t="shared" si="498"/>
        <v>Anirban Lahiri</v>
      </c>
    </row>
    <row r="10150" spans="1:7" thickBot="1">
      <c r="A10150" s="62" t="s">
        <v>3929</v>
      </c>
      <c r="B10150" s="61">
        <v>40</v>
      </c>
      <c r="C10150" s="61" t="str">
        <f t="shared" si="496"/>
        <v>No Tie</v>
      </c>
      <c r="D10150" s="63">
        <f t="shared" si="497"/>
        <v>40</v>
      </c>
      <c r="E10150" s="63">
        <v>40</v>
      </c>
      <c r="F10150" s="61" t="s">
        <v>508</v>
      </c>
      <c r="G10150" s="61" t="str">
        <f t="shared" si="498"/>
        <v>Gary Woodland</v>
      </c>
    </row>
    <row r="10151" spans="1:7" thickBot="1">
      <c r="A10151" s="62" t="s">
        <v>3929</v>
      </c>
      <c r="B10151" s="61">
        <v>41</v>
      </c>
      <c r="C10151" s="61" t="str">
        <f t="shared" si="496"/>
        <v>No Tie</v>
      </c>
      <c r="D10151" s="63">
        <f t="shared" si="497"/>
        <v>41</v>
      </c>
      <c r="E10151" s="63">
        <v>41</v>
      </c>
      <c r="F10151" s="61" t="s">
        <v>1209</v>
      </c>
      <c r="G10151" s="61" t="str">
        <f t="shared" si="498"/>
        <v>David Lingmerth</v>
      </c>
    </row>
    <row r="10152" spans="1:7" thickBot="1">
      <c r="A10152" s="62" t="s">
        <v>3929</v>
      </c>
      <c r="B10152" s="61">
        <v>42</v>
      </c>
      <c r="C10152" s="61" t="str">
        <f t="shared" si="496"/>
        <v>No Tie</v>
      </c>
      <c r="D10152" s="63">
        <f t="shared" si="497"/>
        <v>42</v>
      </c>
      <c r="E10152" s="63">
        <v>42</v>
      </c>
      <c r="F10152" s="61" t="s">
        <v>1210</v>
      </c>
      <c r="G10152" s="61" t="str">
        <f t="shared" si="498"/>
        <v>Lee Westwood</v>
      </c>
    </row>
    <row r="10153" spans="1:7" thickBot="1">
      <c r="A10153" s="62" t="s">
        <v>3929</v>
      </c>
      <c r="B10153" s="61">
        <v>43</v>
      </c>
      <c r="C10153" s="61" t="str">
        <f t="shared" si="496"/>
        <v>No Tie</v>
      </c>
      <c r="D10153" s="63">
        <f t="shared" si="497"/>
        <v>43</v>
      </c>
      <c r="E10153" s="63">
        <v>43</v>
      </c>
      <c r="F10153" s="61" t="s">
        <v>1211</v>
      </c>
      <c r="G10153" s="61" t="str">
        <f t="shared" si="498"/>
        <v>Scott Piercy</v>
      </c>
    </row>
    <row r="10154" spans="1:7" thickBot="1">
      <c r="A10154" s="62" t="s">
        <v>3929</v>
      </c>
      <c r="B10154" s="61">
        <v>44</v>
      </c>
      <c r="C10154" s="61" t="str">
        <f t="shared" si="496"/>
        <v>No Tie</v>
      </c>
      <c r="D10154" s="63">
        <f t="shared" si="497"/>
        <v>44</v>
      </c>
      <c r="E10154" s="63">
        <v>44</v>
      </c>
      <c r="F10154" s="61" t="s">
        <v>1212</v>
      </c>
      <c r="G10154" s="61" t="str">
        <f t="shared" si="498"/>
        <v>Daniel Berger</v>
      </c>
    </row>
    <row r="10155" spans="1:7" thickBot="1">
      <c r="A10155" s="62" t="s">
        <v>3929</v>
      </c>
      <c r="B10155" s="61">
        <v>45</v>
      </c>
      <c r="C10155" s="61" t="str">
        <f t="shared" si="496"/>
        <v>No Tie</v>
      </c>
      <c r="D10155" s="63">
        <f t="shared" si="497"/>
        <v>45</v>
      </c>
      <c r="E10155" s="63">
        <v>45</v>
      </c>
      <c r="F10155" s="61" t="s">
        <v>1213</v>
      </c>
      <c r="G10155" s="61" t="str">
        <f t="shared" si="498"/>
        <v>Soren Kjeldsen</v>
      </c>
    </row>
    <row r="10156" spans="1:7" thickBot="1">
      <c r="A10156" s="62" t="s">
        <v>3929</v>
      </c>
      <c r="B10156" s="61">
        <v>46</v>
      </c>
      <c r="C10156" s="61" t="str">
        <f t="shared" si="496"/>
        <v>No Tie</v>
      </c>
      <c r="D10156" s="63">
        <f t="shared" si="497"/>
        <v>46</v>
      </c>
      <c r="E10156" s="63">
        <v>46</v>
      </c>
      <c r="F10156" s="61" t="s">
        <v>1214</v>
      </c>
      <c r="G10156" s="61" t="str">
        <f t="shared" si="498"/>
        <v>Ian Poulter</v>
      </c>
    </row>
    <row r="10157" spans="1:7" thickBot="1">
      <c r="A10157" s="62" t="s">
        <v>3929</v>
      </c>
      <c r="B10157" s="61">
        <v>47</v>
      </c>
      <c r="C10157" s="61" t="str">
        <f t="shared" ref="C10157:C10220" si="499">IFERROR(SEARCH("T",B10157),"No Tie")</f>
        <v>No Tie</v>
      </c>
      <c r="D10157" s="63">
        <f t="shared" ref="D10157:D10220" si="500">IF(C10157="No Tie",B10157,RIGHT(B10157,LEN(B10157)-1))</f>
        <v>47</v>
      </c>
      <c r="E10157" s="63">
        <v>47</v>
      </c>
      <c r="F10157" s="61" t="s">
        <v>1215</v>
      </c>
      <c r="G10157" s="61" t="str">
        <f t="shared" ref="G10157:G10220" si="501">TRIM(SUBSTITUTE(F10157,CHAR(160),CHAR(32)))</f>
        <v>Hunter Mahan</v>
      </c>
    </row>
    <row r="10158" spans="1:7" thickBot="1">
      <c r="A10158" s="62" t="s">
        <v>3929</v>
      </c>
      <c r="B10158" s="61">
        <v>48</v>
      </c>
      <c r="C10158" s="61" t="str">
        <f t="shared" si="499"/>
        <v>No Tie</v>
      </c>
      <c r="D10158" s="63">
        <f t="shared" si="500"/>
        <v>48</v>
      </c>
      <c r="E10158" s="63">
        <v>48</v>
      </c>
      <c r="F10158" s="61" t="s">
        <v>520</v>
      </c>
      <c r="G10158" s="61" t="str">
        <f t="shared" si="501"/>
        <v>Charl Schwartzel</v>
      </c>
    </row>
    <row r="10159" spans="1:7" thickBot="1">
      <c r="A10159" s="62" t="s">
        <v>3929</v>
      </c>
      <c r="B10159" s="61">
        <v>49</v>
      </c>
      <c r="C10159" s="61" t="str">
        <f t="shared" si="499"/>
        <v>No Tie</v>
      </c>
      <c r="D10159" s="63">
        <f t="shared" si="500"/>
        <v>49</v>
      </c>
      <c r="E10159" s="63">
        <v>49</v>
      </c>
      <c r="F10159" s="61" t="s">
        <v>1216</v>
      </c>
      <c r="G10159" s="61" t="str">
        <f t="shared" si="501"/>
        <v>Kiradech Aphibarnrat</v>
      </c>
    </row>
    <row r="10160" spans="1:7" thickBot="1">
      <c r="A10160" s="62" t="s">
        <v>3929</v>
      </c>
      <c r="B10160" s="61">
        <v>50</v>
      </c>
      <c r="C10160" s="61" t="str">
        <f t="shared" si="499"/>
        <v>No Tie</v>
      </c>
      <c r="D10160" s="63">
        <f t="shared" si="500"/>
        <v>50</v>
      </c>
      <c r="E10160" s="63">
        <v>50</v>
      </c>
      <c r="F10160" s="61" t="s">
        <v>1217</v>
      </c>
      <c r="G10160" s="61" t="str">
        <f t="shared" si="501"/>
        <v>Jamie Donaldson</v>
      </c>
    </row>
    <row r="10161" spans="1:7" thickBot="1">
      <c r="A10161" s="62" t="s">
        <v>3929</v>
      </c>
      <c r="B10161" s="61">
        <v>51</v>
      </c>
      <c r="C10161" s="61" t="str">
        <f t="shared" si="499"/>
        <v>No Tie</v>
      </c>
      <c r="D10161" s="63">
        <f t="shared" si="500"/>
        <v>51</v>
      </c>
      <c r="E10161" s="63">
        <v>51</v>
      </c>
      <c r="F10161" s="61" t="s">
        <v>1218</v>
      </c>
      <c r="G10161" s="61" t="str">
        <f t="shared" si="501"/>
        <v>Byeong-Hun An</v>
      </c>
    </row>
    <row r="10162" spans="1:7" thickBot="1">
      <c r="A10162" s="62" t="s">
        <v>3929</v>
      </c>
      <c r="B10162" s="61">
        <v>52</v>
      </c>
      <c r="C10162" s="61" t="str">
        <f t="shared" si="499"/>
        <v>No Tie</v>
      </c>
      <c r="D10162" s="63">
        <f t="shared" si="500"/>
        <v>52</v>
      </c>
      <c r="E10162" s="63">
        <v>52</v>
      </c>
      <c r="F10162" s="61" t="s">
        <v>532</v>
      </c>
      <c r="G10162" s="61" t="str">
        <f t="shared" si="501"/>
        <v>Russell Henley</v>
      </c>
    </row>
    <row r="10163" spans="1:7" thickBot="1">
      <c r="A10163" s="62" t="s">
        <v>3929</v>
      </c>
      <c r="B10163" s="61">
        <v>53</v>
      </c>
      <c r="C10163" s="61" t="str">
        <f t="shared" si="499"/>
        <v>No Tie</v>
      </c>
      <c r="D10163" s="63">
        <f t="shared" si="500"/>
        <v>53</v>
      </c>
      <c r="E10163" s="63">
        <v>53</v>
      </c>
      <c r="F10163" s="61" t="s">
        <v>1219</v>
      </c>
      <c r="G10163" s="61" t="str">
        <f t="shared" si="501"/>
        <v>Webb Simpson</v>
      </c>
    </row>
    <row r="10164" spans="1:7" thickBot="1">
      <c r="A10164" s="62" t="s">
        <v>3929</v>
      </c>
      <c r="B10164" s="61">
        <v>54</v>
      </c>
      <c r="C10164" s="61" t="str">
        <f t="shared" si="499"/>
        <v>No Tie</v>
      </c>
      <c r="D10164" s="63">
        <f t="shared" si="500"/>
        <v>54</v>
      </c>
      <c r="E10164" s="63">
        <v>54</v>
      </c>
      <c r="F10164" s="61" t="s">
        <v>1220</v>
      </c>
      <c r="G10164" s="61" t="str">
        <f t="shared" si="501"/>
        <v>Ryan Moore</v>
      </c>
    </row>
    <row r="10165" spans="1:7" thickBot="1">
      <c r="A10165" s="62" t="s">
        <v>3929</v>
      </c>
      <c r="B10165" s="61">
        <v>55</v>
      </c>
      <c r="C10165" s="61" t="str">
        <f t="shared" si="499"/>
        <v>No Tie</v>
      </c>
      <c r="D10165" s="63">
        <f t="shared" si="500"/>
        <v>55</v>
      </c>
      <c r="E10165" s="63">
        <v>55</v>
      </c>
      <c r="F10165" s="61" t="s">
        <v>1221</v>
      </c>
      <c r="G10165" s="61" t="str">
        <f t="shared" si="501"/>
        <v>Brendon Todd</v>
      </c>
    </row>
    <row r="10166" spans="1:7" thickBot="1">
      <c r="A10166" s="62" t="s">
        <v>3929</v>
      </c>
      <c r="B10166" s="61">
        <v>56</v>
      </c>
      <c r="C10166" s="61" t="str">
        <f t="shared" si="499"/>
        <v>No Tie</v>
      </c>
      <c r="D10166" s="63">
        <f t="shared" si="500"/>
        <v>56</v>
      </c>
      <c r="E10166" s="63">
        <v>56</v>
      </c>
      <c r="F10166" s="61" t="s">
        <v>506</v>
      </c>
      <c r="G10166" s="61" t="str">
        <f t="shared" si="501"/>
        <v>Keegan Bradley</v>
      </c>
    </row>
    <row r="10167" spans="1:7" thickBot="1">
      <c r="A10167" s="62" t="s">
        <v>3929</v>
      </c>
      <c r="B10167" s="61">
        <v>57</v>
      </c>
      <c r="C10167" s="61" t="str">
        <f t="shared" si="499"/>
        <v>No Tie</v>
      </c>
      <c r="D10167" s="63">
        <f t="shared" si="500"/>
        <v>57</v>
      </c>
      <c r="E10167" s="63">
        <v>57</v>
      </c>
      <c r="F10167" s="61" t="s">
        <v>1222</v>
      </c>
      <c r="G10167" s="61" t="str">
        <f t="shared" si="501"/>
        <v>Marc Warren</v>
      </c>
    </row>
    <row r="10168" spans="1:7" thickBot="1">
      <c r="A10168" s="62" t="s">
        <v>3929</v>
      </c>
      <c r="B10168" s="61">
        <v>58</v>
      </c>
      <c r="C10168" s="61" t="str">
        <f t="shared" si="499"/>
        <v>No Tie</v>
      </c>
      <c r="D10168" s="63">
        <f t="shared" si="500"/>
        <v>58</v>
      </c>
      <c r="E10168" s="63">
        <v>58</v>
      </c>
      <c r="F10168" s="61" t="s">
        <v>664</v>
      </c>
      <c r="G10168" s="61" t="str">
        <f t="shared" si="501"/>
        <v>Francesco Molinari</v>
      </c>
    </row>
    <row r="10169" spans="1:7" thickBot="1">
      <c r="A10169" s="62" t="s">
        <v>3929</v>
      </c>
      <c r="B10169" s="61">
        <v>59</v>
      </c>
      <c r="C10169" s="61" t="str">
        <f t="shared" si="499"/>
        <v>No Tie</v>
      </c>
      <c r="D10169" s="63">
        <f t="shared" si="500"/>
        <v>59</v>
      </c>
      <c r="E10169" s="63">
        <v>59</v>
      </c>
      <c r="F10169" s="61" t="s">
        <v>1223</v>
      </c>
      <c r="G10169" s="61" t="str">
        <f t="shared" si="501"/>
        <v>Matthew Fitzpatrick</v>
      </c>
    </row>
    <row r="10170" spans="1:7" thickBot="1">
      <c r="A10170" s="62" t="s">
        <v>3929</v>
      </c>
      <c r="B10170" s="61">
        <v>60</v>
      </c>
      <c r="C10170" s="61" t="str">
        <f t="shared" si="499"/>
        <v>No Tie</v>
      </c>
      <c r="D10170" s="63">
        <f t="shared" si="500"/>
        <v>60</v>
      </c>
      <c r="E10170" s="63">
        <v>60</v>
      </c>
      <c r="F10170" s="61" t="s">
        <v>1224</v>
      </c>
      <c r="G10170" s="61" t="str">
        <f t="shared" si="501"/>
        <v>Steven Bowditch</v>
      </c>
    </row>
    <row r="10171" spans="1:7" thickBot="1">
      <c r="A10171" s="62" t="s">
        <v>3929</v>
      </c>
      <c r="B10171" s="61">
        <v>61</v>
      </c>
      <c r="C10171" s="61" t="str">
        <f t="shared" si="499"/>
        <v>No Tie</v>
      </c>
      <c r="D10171" s="63">
        <f t="shared" si="500"/>
        <v>61</v>
      </c>
      <c r="E10171" s="63">
        <v>61</v>
      </c>
      <c r="F10171" s="61" t="s">
        <v>1225</v>
      </c>
      <c r="G10171" s="61" t="str">
        <f t="shared" si="501"/>
        <v>Victor Dubuisson</v>
      </c>
    </row>
    <row r="10172" spans="1:7" thickBot="1">
      <c r="A10172" s="62" t="s">
        <v>3929</v>
      </c>
      <c r="B10172" s="61">
        <v>62</v>
      </c>
      <c r="C10172" s="61" t="str">
        <f t="shared" si="499"/>
        <v>No Tie</v>
      </c>
      <c r="D10172" s="63">
        <f t="shared" si="500"/>
        <v>62</v>
      </c>
      <c r="E10172" s="63">
        <v>62</v>
      </c>
      <c r="F10172" s="61" t="s">
        <v>1226</v>
      </c>
      <c r="G10172" s="61" t="str">
        <f t="shared" si="501"/>
        <v>Tommy Fleetwood</v>
      </c>
    </row>
    <row r="10173" spans="1:7" thickBot="1">
      <c r="A10173" s="62" t="s">
        <v>3929</v>
      </c>
      <c r="B10173" s="61">
        <v>63</v>
      </c>
      <c r="C10173" s="61" t="str">
        <f t="shared" si="499"/>
        <v>No Tie</v>
      </c>
      <c r="D10173" s="63">
        <f t="shared" si="500"/>
        <v>63</v>
      </c>
      <c r="E10173" s="63">
        <v>63</v>
      </c>
      <c r="F10173" s="61" t="s">
        <v>1227</v>
      </c>
      <c r="G10173" s="61" t="str">
        <f t="shared" si="501"/>
        <v>Luke Donald</v>
      </c>
    </row>
    <row r="10174" spans="1:7" thickBot="1">
      <c r="A10174" s="62" t="s">
        <v>3929</v>
      </c>
      <c r="B10174" s="61">
        <v>64</v>
      </c>
      <c r="C10174" s="61" t="str">
        <f t="shared" si="499"/>
        <v>No Tie</v>
      </c>
      <c r="D10174" s="63">
        <f t="shared" si="500"/>
        <v>64</v>
      </c>
      <c r="E10174" s="63">
        <v>64</v>
      </c>
      <c r="F10174" s="61" t="s">
        <v>1228</v>
      </c>
      <c r="G10174" s="61" t="str">
        <f t="shared" si="501"/>
        <v>Ben Martin</v>
      </c>
    </row>
    <row r="10175" spans="1:7" thickBot="1">
      <c r="A10175" s="62" t="s">
        <v>3929</v>
      </c>
      <c r="B10175" s="61">
        <v>65</v>
      </c>
      <c r="C10175" s="61" t="str">
        <f t="shared" si="499"/>
        <v>No Tie</v>
      </c>
      <c r="D10175" s="63">
        <f t="shared" si="500"/>
        <v>65</v>
      </c>
      <c r="E10175" s="63">
        <v>65</v>
      </c>
      <c r="F10175" s="61" t="s">
        <v>1229</v>
      </c>
      <c r="G10175" s="61" t="str">
        <f t="shared" si="501"/>
        <v>Matt Jones</v>
      </c>
    </row>
    <row r="10176" spans="1:7" thickBot="1">
      <c r="A10176" s="62" t="s">
        <v>3929</v>
      </c>
      <c r="B10176" s="61">
        <v>66</v>
      </c>
      <c r="C10176" s="61" t="str">
        <f t="shared" si="499"/>
        <v>No Tie</v>
      </c>
      <c r="D10176" s="63">
        <f t="shared" si="500"/>
        <v>66</v>
      </c>
      <c r="E10176" s="63">
        <v>66</v>
      </c>
      <c r="F10176" s="61" t="s">
        <v>1230</v>
      </c>
      <c r="G10176" s="61" t="str">
        <f t="shared" si="501"/>
        <v>Andy Sullivan</v>
      </c>
    </row>
    <row r="10177" spans="1:7" thickBot="1">
      <c r="A10177" s="62" t="s">
        <v>3929</v>
      </c>
      <c r="B10177" s="61">
        <v>67</v>
      </c>
      <c r="C10177" s="61" t="str">
        <f t="shared" si="499"/>
        <v>No Tie</v>
      </c>
      <c r="D10177" s="63">
        <f t="shared" si="500"/>
        <v>67</v>
      </c>
      <c r="E10177" s="63">
        <v>67</v>
      </c>
      <c r="F10177" s="61" t="s">
        <v>1231</v>
      </c>
      <c r="G10177" s="61" t="str">
        <f t="shared" si="501"/>
        <v>John Senden</v>
      </c>
    </row>
    <row r="10178" spans="1:7" thickBot="1">
      <c r="A10178" s="62" t="s">
        <v>3929</v>
      </c>
      <c r="B10178" s="61">
        <v>68</v>
      </c>
      <c r="C10178" s="61" t="str">
        <f t="shared" si="499"/>
        <v>No Tie</v>
      </c>
      <c r="D10178" s="63">
        <f t="shared" si="500"/>
        <v>68</v>
      </c>
      <c r="E10178" s="63">
        <v>68</v>
      </c>
      <c r="F10178" s="61" t="s">
        <v>1232</v>
      </c>
      <c r="G10178" s="61" t="str">
        <f t="shared" si="501"/>
        <v>Joost Luiten</v>
      </c>
    </row>
    <row r="10179" spans="1:7" thickBot="1">
      <c r="A10179" s="62" t="s">
        <v>3929</v>
      </c>
      <c r="B10179" s="61">
        <v>69</v>
      </c>
      <c r="C10179" s="61" t="str">
        <f t="shared" si="499"/>
        <v>No Tie</v>
      </c>
      <c r="D10179" s="63">
        <f t="shared" si="500"/>
        <v>69</v>
      </c>
      <c r="E10179" s="63">
        <v>69</v>
      </c>
      <c r="F10179" s="61" t="s">
        <v>1233</v>
      </c>
      <c r="G10179" s="61" t="str">
        <f t="shared" si="501"/>
        <v>George Coetzee</v>
      </c>
    </row>
    <row r="10180" spans="1:7" thickBot="1">
      <c r="A10180" s="62" t="s">
        <v>3929</v>
      </c>
      <c r="B10180" s="61">
        <v>70</v>
      </c>
      <c r="C10180" s="61" t="str">
        <f t="shared" si="499"/>
        <v>No Tie</v>
      </c>
      <c r="D10180" s="63">
        <f t="shared" si="500"/>
        <v>70</v>
      </c>
      <c r="E10180" s="63">
        <v>70</v>
      </c>
      <c r="F10180" s="61" t="s">
        <v>1234</v>
      </c>
      <c r="G10180" s="61" t="str">
        <f t="shared" si="501"/>
        <v>Cameron Tringale</v>
      </c>
    </row>
    <row r="10181" spans="1:7" thickBot="1">
      <c r="A10181" s="62" t="s">
        <v>3929</v>
      </c>
      <c r="B10181" s="61">
        <v>71</v>
      </c>
      <c r="C10181" s="61" t="str">
        <f t="shared" si="499"/>
        <v>No Tie</v>
      </c>
      <c r="D10181" s="63">
        <f t="shared" si="500"/>
        <v>71</v>
      </c>
      <c r="E10181" s="63">
        <v>71</v>
      </c>
      <c r="F10181" s="61" t="s">
        <v>1235</v>
      </c>
      <c r="G10181" s="61" t="str">
        <f t="shared" si="501"/>
        <v>Miguel Angel Jimenez</v>
      </c>
    </row>
    <row r="10182" spans="1:7" thickBot="1">
      <c r="A10182" s="62" t="s">
        <v>3929</v>
      </c>
      <c r="B10182" s="61">
        <v>72</v>
      </c>
      <c r="C10182" s="61" t="str">
        <f t="shared" si="499"/>
        <v>No Tie</v>
      </c>
      <c r="D10182" s="63">
        <f t="shared" si="500"/>
        <v>72</v>
      </c>
      <c r="E10182" s="63">
        <v>72</v>
      </c>
      <c r="F10182" s="61" t="s">
        <v>1236</v>
      </c>
      <c r="G10182" s="61" t="str">
        <f t="shared" si="501"/>
        <v>Emiliano Grillo</v>
      </c>
    </row>
    <row r="10183" spans="1:7" thickBot="1">
      <c r="A10183" s="62" t="s">
        <v>3929</v>
      </c>
      <c r="B10183" s="61">
        <v>73</v>
      </c>
      <c r="C10183" s="61" t="str">
        <f t="shared" si="499"/>
        <v>No Tie</v>
      </c>
      <c r="D10183" s="63">
        <f t="shared" si="500"/>
        <v>73</v>
      </c>
      <c r="E10183" s="63">
        <v>73</v>
      </c>
      <c r="F10183" s="61" t="s">
        <v>768</v>
      </c>
      <c r="G10183" s="61" t="str">
        <f t="shared" si="501"/>
        <v>Graeme McDowell</v>
      </c>
    </row>
    <row r="10184" spans="1:7" thickBot="1">
      <c r="A10184" s="62" t="s">
        <v>3929</v>
      </c>
      <c r="B10184" s="61">
        <v>74</v>
      </c>
      <c r="C10184" s="61" t="str">
        <f t="shared" si="499"/>
        <v>No Tie</v>
      </c>
      <c r="D10184" s="63">
        <f t="shared" si="500"/>
        <v>74</v>
      </c>
      <c r="E10184" s="63">
        <v>74</v>
      </c>
      <c r="F10184" s="61" t="s">
        <v>1237</v>
      </c>
      <c r="G10184" s="61" t="str">
        <f t="shared" si="501"/>
        <v>Thorbjorn Olesen</v>
      </c>
    </row>
    <row r="10185" spans="1:7" thickBot="1">
      <c r="A10185" s="62" t="s">
        <v>3929</v>
      </c>
      <c r="B10185" s="61">
        <v>75</v>
      </c>
      <c r="C10185" s="61" t="str">
        <f t="shared" si="499"/>
        <v>No Tie</v>
      </c>
      <c r="D10185" s="63">
        <f t="shared" si="500"/>
        <v>75</v>
      </c>
      <c r="E10185" s="63">
        <v>75</v>
      </c>
      <c r="F10185" s="61" t="s">
        <v>1238</v>
      </c>
      <c r="G10185" s="61" t="str">
        <f t="shared" si="501"/>
        <v>Justin Thomas</v>
      </c>
    </row>
    <row r="10186" spans="1:7" thickBot="1">
      <c r="A10186" s="62" t="s">
        <v>3929</v>
      </c>
      <c r="B10186" s="61">
        <v>76</v>
      </c>
      <c r="C10186" s="61" t="str">
        <f t="shared" si="499"/>
        <v>No Tie</v>
      </c>
      <c r="D10186" s="63">
        <f t="shared" si="500"/>
        <v>76</v>
      </c>
      <c r="E10186" s="63">
        <v>76</v>
      </c>
      <c r="F10186" s="61" t="s">
        <v>1239</v>
      </c>
      <c r="G10186" s="61" t="str">
        <f t="shared" si="501"/>
        <v>Chris Wood</v>
      </c>
    </row>
    <row r="10187" spans="1:7" thickBot="1">
      <c r="A10187" s="62" t="s">
        <v>3929</v>
      </c>
      <c r="B10187" s="61">
        <v>77</v>
      </c>
      <c r="C10187" s="61" t="str">
        <f t="shared" si="499"/>
        <v>No Tie</v>
      </c>
      <c r="D10187" s="63">
        <f t="shared" si="500"/>
        <v>77</v>
      </c>
      <c r="E10187" s="63">
        <v>77</v>
      </c>
      <c r="F10187" s="61" t="s">
        <v>645</v>
      </c>
      <c r="G10187" s="61" t="str">
        <f t="shared" si="501"/>
        <v>Russell Knox</v>
      </c>
    </row>
    <row r="10188" spans="1:7" thickBot="1">
      <c r="A10188" s="62" t="s">
        <v>3929</v>
      </c>
      <c r="B10188" s="61">
        <v>78</v>
      </c>
      <c r="C10188" s="61" t="str">
        <f t="shared" si="499"/>
        <v>No Tie</v>
      </c>
      <c r="D10188" s="63">
        <f t="shared" si="500"/>
        <v>78</v>
      </c>
      <c r="E10188" s="63">
        <v>78</v>
      </c>
      <c r="F10188" s="61" t="s">
        <v>1240</v>
      </c>
      <c r="G10188" s="61" t="str">
        <f t="shared" si="501"/>
        <v>Alexander Levy</v>
      </c>
    </row>
    <row r="10189" spans="1:7" thickBot="1">
      <c r="A10189" s="62" t="s">
        <v>3929</v>
      </c>
      <c r="B10189" s="61">
        <v>79</v>
      </c>
      <c r="C10189" s="61" t="str">
        <f t="shared" si="499"/>
        <v>No Tie</v>
      </c>
      <c r="D10189" s="63">
        <f t="shared" si="500"/>
        <v>79</v>
      </c>
      <c r="E10189" s="63">
        <v>79</v>
      </c>
      <c r="F10189" s="61" t="s">
        <v>1241</v>
      </c>
      <c r="G10189" s="61" t="str">
        <f t="shared" si="501"/>
        <v>Brendan Steele</v>
      </c>
    </row>
    <row r="10190" spans="1:7" thickBot="1">
      <c r="A10190" s="62" t="s">
        <v>3929</v>
      </c>
      <c r="B10190" s="61">
        <v>80</v>
      </c>
      <c r="C10190" s="61" t="str">
        <f t="shared" si="499"/>
        <v>No Tie</v>
      </c>
      <c r="D10190" s="63">
        <f t="shared" si="500"/>
        <v>80</v>
      </c>
      <c r="E10190" s="63">
        <v>80</v>
      </c>
      <c r="F10190" s="61" t="s">
        <v>529</v>
      </c>
      <c r="G10190" s="61" t="str">
        <f t="shared" si="501"/>
        <v>Harris English</v>
      </c>
    </row>
    <row r="10191" spans="1:7" thickBot="1">
      <c r="A10191" s="62" t="s">
        <v>3929</v>
      </c>
      <c r="B10191" s="61">
        <v>81</v>
      </c>
      <c r="C10191" s="61" t="str">
        <f t="shared" si="499"/>
        <v>No Tie</v>
      </c>
      <c r="D10191" s="63">
        <f t="shared" si="500"/>
        <v>81</v>
      </c>
      <c r="E10191" s="63">
        <v>81</v>
      </c>
      <c r="F10191" s="61" t="s">
        <v>1242</v>
      </c>
      <c r="G10191" s="61" t="str">
        <f t="shared" si="501"/>
        <v>Richie Ramsay</v>
      </c>
    </row>
    <row r="10192" spans="1:7" thickBot="1">
      <c r="A10192" s="62" t="s">
        <v>3929</v>
      </c>
      <c r="B10192" s="61">
        <v>82</v>
      </c>
      <c r="C10192" s="61" t="str">
        <f t="shared" si="499"/>
        <v>No Tie</v>
      </c>
      <c r="D10192" s="63">
        <f t="shared" si="500"/>
        <v>82</v>
      </c>
      <c r="E10192" s="63">
        <v>82</v>
      </c>
      <c r="F10192" s="61" t="s">
        <v>1243</v>
      </c>
      <c r="G10192" s="61" t="str">
        <f t="shared" si="501"/>
        <v>James Morrison</v>
      </c>
    </row>
    <row r="10193" spans="1:7" thickBot="1">
      <c r="A10193" s="62" t="s">
        <v>3929</v>
      </c>
      <c r="B10193" s="61">
        <v>83</v>
      </c>
      <c r="C10193" s="61" t="str">
        <f t="shared" si="499"/>
        <v>No Tie</v>
      </c>
      <c r="D10193" s="63">
        <f t="shared" si="500"/>
        <v>83</v>
      </c>
      <c r="E10193" s="63">
        <v>83</v>
      </c>
      <c r="F10193" s="61" t="s">
        <v>619</v>
      </c>
      <c r="G10193" s="61" t="str">
        <f t="shared" si="501"/>
        <v>Brian Harman</v>
      </c>
    </row>
    <row r="10194" spans="1:7" thickBot="1">
      <c r="A10194" s="62" t="s">
        <v>3929</v>
      </c>
      <c r="B10194" s="61">
        <v>84</v>
      </c>
      <c r="C10194" s="61" t="str">
        <f t="shared" si="499"/>
        <v>No Tie</v>
      </c>
      <c r="D10194" s="63">
        <f t="shared" si="500"/>
        <v>84</v>
      </c>
      <c r="E10194" s="63">
        <v>84</v>
      </c>
      <c r="F10194" s="61" t="s">
        <v>631</v>
      </c>
      <c r="G10194" s="61" t="str">
        <f t="shared" si="501"/>
        <v>Matt Every</v>
      </c>
    </row>
    <row r="10195" spans="1:7" thickBot="1">
      <c r="A10195" s="62" t="s">
        <v>3929</v>
      </c>
      <c r="B10195" s="61">
        <v>85</v>
      </c>
      <c r="C10195" s="61" t="str">
        <f t="shared" si="499"/>
        <v>No Tie</v>
      </c>
      <c r="D10195" s="63">
        <f t="shared" si="500"/>
        <v>85</v>
      </c>
      <c r="E10195" s="63">
        <v>85</v>
      </c>
      <c r="F10195" s="61" t="s">
        <v>1244</v>
      </c>
      <c r="G10195" s="61" t="str">
        <f t="shared" si="501"/>
        <v>Hiroshi Iwata</v>
      </c>
    </row>
    <row r="10196" spans="1:7" thickBot="1">
      <c r="A10196" s="62" t="s">
        <v>3929</v>
      </c>
      <c r="B10196" s="61">
        <v>86</v>
      </c>
      <c r="C10196" s="61" t="str">
        <f t="shared" si="499"/>
        <v>No Tie</v>
      </c>
      <c r="D10196" s="63">
        <f t="shared" si="500"/>
        <v>86</v>
      </c>
      <c r="E10196" s="63">
        <v>86</v>
      </c>
      <c r="F10196" s="61" t="s">
        <v>503</v>
      </c>
      <c r="G10196" s="61" t="str">
        <f t="shared" si="501"/>
        <v>Tony Finau</v>
      </c>
    </row>
    <row r="10197" spans="1:7" thickBot="1">
      <c r="A10197" s="62" t="s">
        <v>3929</v>
      </c>
      <c r="B10197" s="61">
        <v>87</v>
      </c>
      <c r="C10197" s="61" t="str">
        <f t="shared" si="499"/>
        <v>No Tie</v>
      </c>
      <c r="D10197" s="63">
        <f t="shared" si="500"/>
        <v>87</v>
      </c>
      <c r="E10197" s="63">
        <v>87</v>
      </c>
      <c r="F10197" s="61" t="s">
        <v>1245</v>
      </c>
      <c r="G10197" s="61" t="str">
        <f t="shared" si="501"/>
        <v>Alexander Noren</v>
      </c>
    </row>
    <row r="10198" spans="1:7" thickBot="1">
      <c r="A10198" s="62" t="s">
        <v>3929</v>
      </c>
      <c r="B10198" s="61">
        <v>88</v>
      </c>
      <c r="C10198" s="61" t="str">
        <f t="shared" si="499"/>
        <v>No Tie</v>
      </c>
      <c r="D10198" s="63">
        <f t="shared" si="500"/>
        <v>88</v>
      </c>
      <c r="E10198" s="63">
        <v>88</v>
      </c>
      <c r="F10198" s="61" t="s">
        <v>1246</v>
      </c>
      <c r="G10198" s="61" t="str">
        <f t="shared" si="501"/>
        <v>Eddie Pepperell</v>
      </c>
    </row>
    <row r="10199" spans="1:7" thickBot="1">
      <c r="A10199" s="62" t="s">
        <v>3929</v>
      </c>
      <c r="B10199" s="61">
        <v>89</v>
      </c>
      <c r="C10199" s="61" t="str">
        <f t="shared" si="499"/>
        <v>No Tie</v>
      </c>
      <c r="D10199" s="63">
        <f t="shared" si="500"/>
        <v>89</v>
      </c>
      <c r="E10199" s="63">
        <v>89</v>
      </c>
      <c r="F10199" s="61" t="s">
        <v>1247</v>
      </c>
      <c r="G10199" s="61" t="str">
        <f t="shared" si="501"/>
        <v>K.T. Kim</v>
      </c>
    </row>
    <row r="10200" spans="1:7" thickBot="1">
      <c r="A10200" s="62" t="s">
        <v>3929</v>
      </c>
      <c r="B10200" s="61">
        <v>90</v>
      </c>
      <c r="C10200" s="61" t="str">
        <f t="shared" si="499"/>
        <v>No Tie</v>
      </c>
      <c r="D10200" s="63">
        <f t="shared" si="500"/>
        <v>90</v>
      </c>
      <c r="E10200" s="63">
        <v>90</v>
      </c>
      <c r="F10200" s="61" t="s">
        <v>1248</v>
      </c>
      <c r="G10200" s="61" t="str">
        <f t="shared" si="501"/>
        <v>Jason Bohn</v>
      </c>
    </row>
    <row r="10201" spans="1:7" thickBot="1">
      <c r="A10201" s="62" t="s">
        <v>3929</v>
      </c>
      <c r="B10201" s="61">
        <v>91</v>
      </c>
      <c r="C10201" s="61" t="str">
        <f t="shared" si="499"/>
        <v>No Tie</v>
      </c>
      <c r="D10201" s="63">
        <f t="shared" si="500"/>
        <v>91</v>
      </c>
      <c r="E10201" s="63">
        <v>91</v>
      </c>
      <c r="F10201" s="61" t="s">
        <v>1249</v>
      </c>
      <c r="G10201" s="61" t="str">
        <f t="shared" si="501"/>
        <v>Troy Merritt</v>
      </c>
    </row>
    <row r="10202" spans="1:7" thickBot="1">
      <c r="A10202" s="62" t="s">
        <v>3929</v>
      </c>
      <c r="B10202" s="61">
        <v>92</v>
      </c>
      <c r="C10202" s="61" t="str">
        <f t="shared" si="499"/>
        <v>No Tie</v>
      </c>
      <c r="D10202" s="63">
        <f t="shared" si="500"/>
        <v>92</v>
      </c>
      <c r="E10202" s="63">
        <v>92</v>
      </c>
      <c r="F10202" s="61" t="s">
        <v>593</v>
      </c>
      <c r="G10202" s="61" t="str">
        <f t="shared" si="501"/>
        <v>Sangmoon Bae</v>
      </c>
    </row>
    <row r="10203" spans="1:7" thickBot="1">
      <c r="A10203" s="62" t="s">
        <v>3929</v>
      </c>
      <c r="B10203" s="61">
        <v>93</v>
      </c>
      <c r="C10203" s="61" t="str">
        <f t="shared" si="499"/>
        <v>No Tie</v>
      </c>
      <c r="D10203" s="63">
        <f t="shared" si="500"/>
        <v>93</v>
      </c>
      <c r="E10203" s="63">
        <v>93</v>
      </c>
      <c r="F10203" s="61" t="s">
        <v>1250</v>
      </c>
      <c r="G10203" s="61" t="str">
        <f t="shared" si="501"/>
        <v>David Howell</v>
      </c>
    </row>
    <row r="10204" spans="1:7" thickBot="1">
      <c r="A10204" s="62" t="s">
        <v>3929</v>
      </c>
      <c r="B10204" s="61">
        <v>94</v>
      </c>
      <c r="C10204" s="61" t="str">
        <f t="shared" si="499"/>
        <v>No Tie</v>
      </c>
      <c r="D10204" s="63">
        <f t="shared" si="500"/>
        <v>94</v>
      </c>
      <c r="E10204" s="63">
        <v>94</v>
      </c>
      <c r="F10204" s="61" t="s">
        <v>1251</v>
      </c>
      <c r="G10204" s="61" t="str">
        <f t="shared" si="501"/>
        <v>Tyrrell Hatton</v>
      </c>
    </row>
    <row r="10205" spans="1:7" thickBot="1">
      <c r="A10205" s="62" t="s">
        <v>3929</v>
      </c>
      <c r="B10205" s="61">
        <v>95</v>
      </c>
      <c r="C10205" s="61" t="str">
        <f t="shared" si="499"/>
        <v>No Tie</v>
      </c>
      <c r="D10205" s="63">
        <f t="shared" si="500"/>
        <v>95</v>
      </c>
      <c r="E10205" s="63">
        <v>95</v>
      </c>
      <c r="F10205" s="61" t="s">
        <v>1252</v>
      </c>
      <c r="G10205" s="61" t="str">
        <f t="shared" si="501"/>
        <v>Cameron Smith</v>
      </c>
    </row>
    <row r="10206" spans="1:7" thickBot="1">
      <c r="A10206" s="62" t="s">
        <v>3929</v>
      </c>
      <c r="B10206" s="61">
        <v>96</v>
      </c>
      <c r="C10206" s="61" t="str">
        <f t="shared" si="499"/>
        <v>No Tie</v>
      </c>
      <c r="D10206" s="63">
        <f t="shared" si="500"/>
        <v>96</v>
      </c>
      <c r="E10206" s="63">
        <v>96</v>
      </c>
      <c r="F10206" s="61" t="s">
        <v>1253</v>
      </c>
      <c r="G10206" s="61" t="str">
        <f t="shared" si="501"/>
        <v>Daniel Summerhays</v>
      </c>
    </row>
    <row r="10207" spans="1:7" thickBot="1">
      <c r="A10207" s="62" t="s">
        <v>3929</v>
      </c>
      <c r="B10207" s="61">
        <v>97</v>
      </c>
      <c r="C10207" s="61" t="str">
        <f t="shared" si="499"/>
        <v>No Tie</v>
      </c>
      <c r="D10207" s="63">
        <f t="shared" si="500"/>
        <v>97</v>
      </c>
      <c r="E10207" s="63">
        <v>97</v>
      </c>
      <c r="F10207" s="61" t="s">
        <v>1254</v>
      </c>
      <c r="G10207" s="61" t="str">
        <f t="shared" si="501"/>
        <v>Stephen Gallacher</v>
      </c>
    </row>
    <row r="10208" spans="1:7" thickBot="1">
      <c r="A10208" s="62" t="s">
        <v>3929</v>
      </c>
      <c r="B10208" s="61">
        <v>98</v>
      </c>
      <c r="C10208" s="61" t="str">
        <f t="shared" si="499"/>
        <v>No Tie</v>
      </c>
      <c r="D10208" s="63">
        <f t="shared" si="500"/>
        <v>98</v>
      </c>
      <c r="E10208" s="63">
        <v>98</v>
      </c>
      <c r="F10208" s="61" t="s">
        <v>1255</v>
      </c>
      <c r="G10208" s="61" t="str">
        <f t="shared" si="501"/>
        <v>Thomas Pieters</v>
      </c>
    </row>
    <row r="10209" spans="1:7" thickBot="1">
      <c r="A10209" s="62" t="s">
        <v>3929</v>
      </c>
      <c r="B10209" s="61">
        <v>99</v>
      </c>
      <c r="C10209" s="61" t="str">
        <f t="shared" si="499"/>
        <v>No Tie</v>
      </c>
      <c r="D10209" s="63">
        <f t="shared" si="500"/>
        <v>99</v>
      </c>
      <c r="E10209" s="63">
        <v>99</v>
      </c>
      <c r="F10209" s="61" t="s">
        <v>634</v>
      </c>
      <c r="G10209" s="61" t="str">
        <f t="shared" si="501"/>
        <v>George McNeill</v>
      </c>
    </row>
    <row r="10210" spans="1:7" thickBot="1">
      <c r="A10210" s="62" t="s">
        <v>3929</v>
      </c>
      <c r="B10210" s="61">
        <v>100</v>
      </c>
      <c r="C10210" s="61" t="str">
        <f t="shared" si="499"/>
        <v>No Tie</v>
      </c>
      <c r="D10210" s="63">
        <f t="shared" si="500"/>
        <v>100</v>
      </c>
      <c r="E10210" s="63">
        <v>100</v>
      </c>
      <c r="F10210" s="61" t="s">
        <v>1256</v>
      </c>
      <c r="G10210" s="61" t="str">
        <f t="shared" si="501"/>
        <v>Patton Kizzire</v>
      </c>
    </row>
    <row r="10211" spans="1:7" thickBot="1">
      <c r="A10211" s="62" t="s">
        <v>3929</v>
      </c>
      <c r="B10211" s="61">
        <v>101</v>
      </c>
      <c r="C10211" s="61" t="str">
        <f t="shared" si="499"/>
        <v>No Tie</v>
      </c>
      <c r="D10211" s="63">
        <f t="shared" si="500"/>
        <v>101</v>
      </c>
      <c r="E10211" s="63">
        <v>101</v>
      </c>
      <c r="F10211" s="61" t="s">
        <v>1257</v>
      </c>
      <c r="G10211" s="61" t="str">
        <f t="shared" si="501"/>
        <v>Rafa Cabrera Bello</v>
      </c>
    </row>
    <row r="10212" spans="1:7" thickBot="1">
      <c r="A10212" s="62" t="s">
        <v>3929</v>
      </c>
      <c r="B10212" s="61">
        <v>102</v>
      </c>
      <c r="C10212" s="61" t="str">
        <f t="shared" si="499"/>
        <v>No Tie</v>
      </c>
      <c r="D10212" s="63">
        <f t="shared" si="500"/>
        <v>102</v>
      </c>
      <c r="E10212" s="63">
        <v>102</v>
      </c>
      <c r="F10212" s="61" t="s">
        <v>1258</v>
      </c>
      <c r="G10212" s="61" t="str">
        <f t="shared" si="501"/>
        <v>Fabrizio Zanotti</v>
      </c>
    </row>
    <row r="10213" spans="1:7" thickBot="1">
      <c r="A10213" s="62" t="s">
        <v>3929</v>
      </c>
      <c r="B10213" s="61">
        <v>103</v>
      </c>
      <c r="C10213" s="61" t="str">
        <f t="shared" si="499"/>
        <v>No Tie</v>
      </c>
      <c r="D10213" s="63">
        <f t="shared" si="500"/>
        <v>103</v>
      </c>
      <c r="E10213" s="63">
        <v>103</v>
      </c>
      <c r="F10213" s="61" t="s">
        <v>1259</v>
      </c>
      <c r="G10213" s="61" t="str">
        <f t="shared" si="501"/>
        <v>Pablo Larrazabal</v>
      </c>
    </row>
    <row r="10214" spans="1:7" thickBot="1">
      <c r="A10214" s="62" t="s">
        <v>3929</v>
      </c>
      <c r="B10214" s="61">
        <v>104</v>
      </c>
      <c r="C10214" s="61" t="str">
        <f t="shared" si="499"/>
        <v>No Tie</v>
      </c>
      <c r="D10214" s="63">
        <f t="shared" si="500"/>
        <v>104</v>
      </c>
      <c r="E10214" s="63">
        <v>104</v>
      </c>
      <c r="F10214" s="61" t="s">
        <v>1260</v>
      </c>
      <c r="G10214" s="61" t="str">
        <f t="shared" si="501"/>
        <v>Prayad Marksaeng</v>
      </c>
    </row>
    <row r="10215" spans="1:7" thickBot="1">
      <c r="A10215" s="62" t="s">
        <v>3929</v>
      </c>
      <c r="B10215" s="61">
        <v>105</v>
      </c>
      <c r="C10215" s="61" t="str">
        <f t="shared" si="499"/>
        <v>No Tie</v>
      </c>
      <c r="D10215" s="63">
        <f t="shared" si="500"/>
        <v>105</v>
      </c>
      <c r="E10215" s="63">
        <v>105</v>
      </c>
      <c r="F10215" s="61" t="s">
        <v>1261</v>
      </c>
      <c r="G10215" s="61" t="str">
        <f t="shared" si="501"/>
        <v>James Hahn</v>
      </c>
    </row>
    <row r="10216" spans="1:7" thickBot="1">
      <c r="A10216" s="62" t="s">
        <v>3929</v>
      </c>
      <c r="B10216" s="61">
        <v>106</v>
      </c>
      <c r="C10216" s="61" t="str">
        <f t="shared" si="499"/>
        <v>No Tie</v>
      </c>
      <c r="D10216" s="63">
        <f t="shared" si="500"/>
        <v>106</v>
      </c>
      <c r="E10216" s="63">
        <v>106</v>
      </c>
      <c r="F10216" s="61" t="s">
        <v>1262</v>
      </c>
      <c r="G10216" s="61" t="str">
        <f t="shared" si="501"/>
        <v>Shawn Stefani</v>
      </c>
    </row>
    <row r="10217" spans="1:7" thickBot="1">
      <c r="A10217" s="62" t="s">
        <v>3929</v>
      </c>
      <c r="B10217" s="61">
        <v>107</v>
      </c>
      <c r="C10217" s="61" t="str">
        <f t="shared" si="499"/>
        <v>No Tie</v>
      </c>
      <c r="D10217" s="63">
        <f t="shared" si="500"/>
        <v>107</v>
      </c>
      <c r="E10217" s="63">
        <v>107</v>
      </c>
      <c r="F10217" s="61" t="s">
        <v>1263</v>
      </c>
      <c r="G10217" s="61" t="str">
        <f t="shared" si="501"/>
        <v>Jason Dufner</v>
      </c>
    </row>
    <row r="10218" spans="1:7" thickBot="1">
      <c r="A10218" s="62" t="s">
        <v>3929</v>
      </c>
      <c r="B10218" s="61">
        <v>108</v>
      </c>
      <c r="C10218" s="61" t="str">
        <f t="shared" si="499"/>
        <v>No Tie</v>
      </c>
      <c r="D10218" s="63">
        <f t="shared" si="500"/>
        <v>108</v>
      </c>
      <c r="E10218" s="63">
        <v>108</v>
      </c>
      <c r="F10218" s="61" t="s">
        <v>1264</v>
      </c>
      <c r="G10218" s="61" t="str">
        <f t="shared" si="501"/>
        <v>Morgan Hoffmann</v>
      </c>
    </row>
    <row r="10219" spans="1:7" thickBot="1">
      <c r="A10219" s="62" t="s">
        <v>3929</v>
      </c>
      <c r="B10219" s="61">
        <v>109</v>
      </c>
      <c r="C10219" s="61" t="str">
        <f t="shared" si="499"/>
        <v>No Tie</v>
      </c>
      <c r="D10219" s="63">
        <f t="shared" si="500"/>
        <v>109</v>
      </c>
      <c r="E10219" s="63">
        <v>109</v>
      </c>
      <c r="F10219" s="61" t="s">
        <v>1265</v>
      </c>
      <c r="G10219" s="61" t="str">
        <f t="shared" si="501"/>
        <v>Ross Fisher</v>
      </c>
    </row>
    <row r="10220" spans="1:7" thickBot="1">
      <c r="A10220" s="62" t="s">
        <v>3929</v>
      </c>
      <c r="B10220" s="61">
        <v>110</v>
      </c>
      <c r="C10220" s="61" t="str">
        <f t="shared" si="499"/>
        <v>No Tie</v>
      </c>
      <c r="D10220" s="63">
        <f t="shared" si="500"/>
        <v>110</v>
      </c>
      <c r="E10220" s="63">
        <v>110</v>
      </c>
      <c r="F10220" s="61" t="s">
        <v>1266</v>
      </c>
      <c r="G10220" s="61" t="str">
        <f t="shared" si="501"/>
        <v>Tim Clark</v>
      </c>
    </row>
    <row r="10221" spans="1:7" thickBot="1">
      <c r="A10221" s="62" t="s">
        <v>3929</v>
      </c>
      <c r="B10221" s="61">
        <v>111</v>
      </c>
      <c r="C10221" s="61" t="str">
        <f t="shared" ref="C10221:C10284" si="502">IFERROR(SEARCH("T",B10221),"No Tie")</f>
        <v>No Tie</v>
      </c>
      <c r="D10221" s="63">
        <f t="shared" ref="D10221:D10284" si="503">IF(C10221="No Tie",B10221,RIGHT(B10221,LEN(B10221)-1))</f>
        <v>111</v>
      </c>
      <c r="E10221" s="63">
        <v>111</v>
      </c>
      <c r="F10221" s="61" t="s">
        <v>1267</v>
      </c>
      <c r="G10221" s="61" t="str">
        <f t="shared" ref="G10221:G10284" si="504">TRIM(SUBSTITUTE(F10221,CHAR(160),CHAR(32)))</f>
        <v>David Hearn</v>
      </c>
    </row>
    <row r="10222" spans="1:7" thickBot="1">
      <c r="A10222" s="62" t="s">
        <v>3929</v>
      </c>
      <c r="B10222" s="61">
        <v>112</v>
      </c>
      <c r="C10222" s="61" t="str">
        <f t="shared" si="502"/>
        <v>No Tie</v>
      </c>
      <c r="D10222" s="63">
        <f t="shared" si="503"/>
        <v>112</v>
      </c>
      <c r="E10222" s="63">
        <v>112</v>
      </c>
      <c r="F10222" s="61" t="s">
        <v>1268</v>
      </c>
      <c r="G10222" s="61" t="str">
        <f t="shared" si="504"/>
        <v>Graham DeLaet</v>
      </c>
    </row>
    <row r="10223" spans="1:7" thickBot="1">
      <c r="A10223" s="62" t="s">
        <v>3929</v>
      </c>
      <c r="B10223" s="61">
        <v>113</v>
      </c>
      <c r="C10223" s="61" t="str">
        <f t="shared" si="502"/>
        <v>No Tie</v>
      </c>
      <c r="D10223" s="63">
        <f t="shared" si="503"/>
        <v>113</v>
      </c>
      <c r="E10223" s="63">
        <v>113</v>
      </c>
      <c r="F10223" s="61" t="s">
        <v>1269</v>
      </c>
      <c r="G10223" s="61" t="str">
        <f t="shared" si="504"/>
        <v>Koumei Oda</v>
      </c>
    </row>
    <row r="10224" spans="1:7" thickBot="1">
      <c r="A10224" s="62" t="s">
        <v>3929</v>
      </c>
      <c r="B10224" s="61">
        <v>114</v>
      </c>
      <c r="C10224" s="61" t="str">
        <f t="shared" si="502"/>
        <v>No Tie</v>
      </c>
      <c r="D10224" s="63">
        <f t="shared" si="503"/>
        <v>114</v>
      </c>
      <c r="E10224" s="63">
        <v>114</v>
      </c>
      <c r="F10224" s="61" t="s">
        <v>1270</v>
      </c>
      <c r="G10224" s="61" t="str">
        <f t="shared" si="504"/>
        <v>Kevin Streelman</v>
      </c>
    </row>
    <row r="10225" spans="1:7" thickBot="1">
      <c r="A10225" s="62" t="s">
        <v>3929</v>
      </c>
      <c r="B10225" s="61">
        <v>115</v>
      </c>
      <c r="C10225" s="61" t="str">
        <f t="shared" si="502"/>
        <v>No Tie</v>
      </c>
      <c r="D10225" s="63">
        <f t="shared" si="503"/>
        <v>115</v>
      </c>
      <c r="E10225" s="63">
        <v>115</v>
      </c>
      <c r="F10225" s="61" t="s">
        <v>542</v>
      </c>
      <c r="G10225" s="61" t="str">
        <f t="shared" si="504"/>
        <v>Sean O'Hair</v>
      </c>
    </row>
    <row r="10226" spans="1:7" thickBot="1">
      <c r="A10226" s="62" t="s">
        <v>3929</v>
      </c>
      <c r="B10226" s="61">
        <v>116</v>
      </c>
      <c r="C10226" s="61" t="str">
        <f t="shared" si="502"/>
        <v>No Tie</v>
      </c>
      <c r="D10226" s="63">
        <f t="shared" si="503"/>
        <v>116</v>
      </c>
      <c r="E10226" s="63">
        <v>116</v>
      </c>
      <c r="F10226" s="61" t="s">
        <v>1271</v>
      </c>
      <c r="G10226" s="61" t="str">
        <f t="shared" si="504"/>
        <v>Geoff Ogilvy</v>
      </c>
    </row>
    <row r="10227" spans="1:7" thickBot="1">
      <c r="A10227" s="62" t="s">
        <v>3929</v>
      </c>
      <c r="B10227" s="61">
        <v>117</v>
      </c>
      <c r="C10227" s="61" t="str">
        <f t="shared" si="502"/>
        <v>No Tie</v>
      </c>
      <c r="D10227" s="63">
        <f t="shared" si="503"/>
        <v>117</v>
      </c>
      <c r="E10227" s="63">
        <v>117</v>
      </c>
      <c r="F10227" s="61" t="s">
        <v>557</v>
      </c>
      <c r="G10227" s="61" t="str">
        <f t="shared" si="504"/>
        <v>Nick Watney</v>
      </c>
    </row>
    <row r="10228" spans="1:7" thickBot="1">
      <c r="A10228" s="62" t="s">
        <v>3929</v>
      </c>
      <c r="B10228" s="61">
        <v>118</v>
      </c>
      <c r="C10228" s="61" t="str">
        <f t="shared" si="502"/>
        <v>No Tie</v>
      </c>
      <c r="D10228" s="63">
        <f t="shared" si="503"/>
        <v>118</v>
      </c>
      <c r="E10228" s="63">
        <v>118</v>
      </c>
      <c r="F10228" s="61" t="s">
        <v>1272</v>
      </c>
      <c r="G10228" s="61" t="str">
        <f t="shared" si="504"/>
        <v>Padraig Harrington</v>
      </c>
    </row>
    <row r="10229" spans="1:7" thickBot="1">
      <c r="A10229" s="62" t="s">
        <v>3929</v>
      </c>
      <c r="B10229" s="61">
        <v>119</v>
      </c>
      <c r="C10229" s="61" t="str">
        <f t="shared" si="502"/>
        <v>No Tie</v>
      </c>
      <c r="D10229" s="63">
        <f t="shared" si="503"/>
        <v>119</v>
      </c>
      <c r="E10229" s="63">
        <v>119</v>
      </c>
      <c r="F10229" s="61" t="s">
        <v>1273</v>
      </c>
      <c r="G10229" s="61" t="str">
        <f t="shared" si="504"/>
        <v>Yuta Ikeda</v>
      </c>
    </row>
    <row r="10230" spans="1:7" thickBot="1">
      <c r="A10230" s="62" t="s">
        <v>3929</v>
      </c>
      <c r="B10230" s="61">
        <v>120</v>
      </c>
      <c r="C10230" s="61" t="str">
        <f t="shared" si="502"/>
        <v>No Tie</v>
      </c>
      <c r="D10230" s="63">
        <f t="shared" si="503"/>
        <v>120</v>
      </c>
      <c r="E10230" s="63">
        <v>120</v>
      </c>
      <c r="F10230" s="61" t="s">
        <v>1274</v>
      </c>
      <c r="G10230" s="61" t="str">
        <f t="shared" si="504"/>
        <v>Marcel Siem</v>
      </c>
    </row>
    <row r="10231" spans="1:7" thickBot="1">
      <c r="A10231" s="62" t="s">
        <v>3929</v>
      </c>
      <c r="B10231" s="61">
        <v>121</v>
      </c>
      <c r="C10231" s="61" t="str">
        <f t="shared" si="502"/>
        <v>No Tie</v>
      </c>
      <c r="D10231" s="63">
        <f t="shared" si="503"/>
        <v>121</v>
      </c>
      <c r="E10231" s="63">
        <v>121</v>
      </c>
      <c r="F10231" s="61" t="s">
        <v>1275</v>
      </c>
      <c r="G10231" s="61" t="str">
        <f t="shared" si="504"/>
        <v>Rikard Karlberg</v>
      </c>
    </row>
    <row r="10232" spans="1:7" thickBot="1">
      <c r="A10232" s="62" t="s">
        <v>3929</v>
      </c>
      <c r="B10232" s="61">
        <v>122</v>
      </c>
      <c r="C10232" s="61" t="str">
        <f t="shared" si="502"/>
        <v>No Tie</v>
      </c>
      <c r="D10232" s="63">
        <f t="shared" si="503"/>
        <v>122</v>
      </c>
      <c r="E10232" s="63">
        <v>122</v>
      </c>
      <c r="F10232" s="61" t="s">
        <v>644</v>
      </c>
      <c r="G10232" s="61" t="str">
        <f t="shared" si="504"/>
        <v>Pat Perez</v>
      </c>
    </row>
    <row r="10233" spans="1:7" thickBot="1">
      <c r="A10233" s="62" t="s">
        <v>3929</v>
      </c>
      <c r="B10233" s="61">
        <v>123</v>
      </c>
      <c r="C10233" s="61" t="str">
        <f t="shared" si="502"/>
        <v>No Tie</v>
      </c>
      <c r="D10233" s="63">
        <f t="shared" si="503"/>
        <v>123</v>
      </c>
      <c r="E10233" s="63">
        <v>123</v>
      </c>
      <c r="F10233" s="61" t="s">
        <v>1276</v>
      </c>
      <c r="G10233" s="61" t="str">
        <f t="shared" si="504"/>
        <v>Ricardo Gouveia</v>
      </c>
    </row>
    <row r="10234" spans="1:7" thickBot="1">
      <c r="A10234" s="62" t="s">
        <v>3929</v>
      </c>
      <c r="B10234" s="61">
        <v>124</v>
      </c>
      <c r="C10234" s="61" t="str">
        <f t="shared" si="502"/>
        <v>No Tie</v>
      </c>
      <c r="D10234" s="63">
        <f t="shared" si="503"/>
        <v>124</v>
      </c>
      <c r="E10234" s="63">
        <v>124</v>
      </c>
      <c r="F10234" s="61" t="s">
        <v>505</v>
      </c>
      <c r="G10234" s="61" t="str">
        <f t="shared" si="504"/>
        <v>Patrick Rodgers</v>
      </c>
    </row>
    <row r="10235" spans="1:7" thickBot="1">
      <c r="A10235" s="62" t="s">
        <v>3929</v>
      </c>
      <c r="B10235" s="61">
        <v>125</v>
      </c>
      <c r="C10235" s="61" t="str">
        <f t="shared" si="502"/>
        <v>No Tie</v>
      </c>
      <c r="D10235" s="63">
        <f t="shared" si="503"/>
        <v>125</v>
      </c>
      <c r="E10235" s="63">
        <v>125</v>
      </c>
      <c r="F10235" s="61" t="s">
        <v>1277</v>
      </c>
      <c r="G10235" s="61" t="str">
        <f t="shared" si="504"/>
        <v>Jaco Van Zyl</v>
      </c>
    </row>
    <row r="10236" spans="1:7" thickBot="1">
      <c r="A10236" s="62" t="s">
        <v>3929</v>
      </c>
      <c r="B10236" s="61">
        <v>126</v>
      </c>
      <c r="C10236" s="61" t="str">
        <f t="shared" si="502"/>
        <v>No Tie</v>
      </c>
      <c r="D10236" s="63">
        <f t="shared" si="503"/>
        <v>126</v>
      </c>
      <c r="E10236" s="63">
        <v>126</v>
      </c>
      <c r="F10236" s="61" t="s">
        <v>1278</v>
      </c>
      <c r="G10236" s="61" t="str">
        <f t="shared" si="504"/>
        <v>Gary Stal</v>
      </c>
    </row>
    <row r="10237" spans="1:7" thickBot="1">
      <c r="A10237" s="62" t="s">
        <v>3929</v>
      </c>
      <c r="B10237" s="61">
        <v>127</v>
      </c>
      <c r="C10237" s="61" t="str">
        <f t="shared" si="502"/>
        <v>No Tie</v>
      </c>
      <c r="D10237" s="63">
        <f t="shared" si="503"/>
        <v>127</v>
      </c>
      <c r="E10237" s="63">
        <v>127</v>
      </c>
      <c r="F10237" s="61" t="s">
        <v>657</v>
      </c>
      <c r="G10237" s="61" t="str">
        <f t="shared" si="504"/>
        <v>Chris Stroud</v>
      </c>
    </row>
    <row r="10238" spans="1:7" thickBot="1">
      <c r="A10238" s="62" t="s">
        <v>3929</v>
      </c>
      <c r="B10238" s="61">
        <v>128</v>
      </c>
      <c r="C10238" s="61" t="str">
        <f t="shared" si="502"/>
        <v>No Tie</v>
      </c>
      <c r="D10238" s="63">
        <f t="shared" si="503"/>
        <v>128</v>
      </c>
      <c r="E10238" s="63">
        <v>128</v>
      </c>
      <c r="F10238" s="61" t="s">
        <v>682</v>
      </c>
      <c r="G10238" s="61" t="str">
        <f t="shared" si="504"/>
        <v>Jerry Kelly</v>
      </c>
    </row>
    <row r="10239" spans="1:7" thickBot="1">
      <c r="A10239" s="62" t="s">
        <v>3929</v>
      </c>
      <c r="B10239" s="61">
        <v>129</v>
      </c>
      <c r="C10239" s="61" t="str">
        <f t="shared" si="502"/>
        <v>No Tie</v>
      </c>
      <c r="D10239" s="63">
        <f t="shared" si="503"/>
        <v>129</v>
      </c>
      <c r="E10239" s="63">
        <v>129</v>
      </c>
      <c r="F10239" s="61" t="s">
        <v>1279</v>
      </c>
      <c r="G10239" s="61" t="str">
        <f t="shared" si="504"/>
        <v>Mikko Ilonen</v>
      </c>
    </row>
    <row r="10240" spans="1:7" thickBot="1">
      <c r="A10240" s="62" t="s">
        <v>3929</v>
      </c>
      <c r="B10240" s="61">
        <v>130</v>
      </c>
      <c r="C10240" s="61" t="str">
        <f t="shared" si="502"/>
        <v>No Tie</v>
      </c>
      <c r="D10240" s="63">
        <f t="shared" si="503"/>
        <v>130</v>
      </c>
      <c r="E10240" s="63">
        <v>130</v>
      </c>
      <c r="F10240" s="61" t="s">
        <v>1280</v>
      </c>
      <c r="G10240" s="61" t="str">
        <f t="shared" si="504"/>
        <v>Brendon de Jonge</v>
      </c>
    </row>
    <row r="10241" spans="1:7" thickBot="1">
      <c r="A10241" s="62" t="s">
        <v>3929</v>
      </c>
      <c r="B10241" s="61">
        <v>131</v>
      </c>
      <c r="C10241" s="61" t="str">
        <f t="shared" si="502"/>
        <v>No Tie</v>
      </c>
      <c r="D10241" s="63">
        <f t="shared" si="503"/>
        <v>131</v>
      </c>
      <c r="E10241" s="63">
        <v>131</v>
      </c>
      <c r="F10241" s="61" t="s">
        <v>565</v>
      </c>
      <c r="G10241" s="61" t="str">
        <f t="shared" si="504"/>
        <v>Kevin Chappell</v>
      </c>
    </row>
    <row r="10242" spans="1:7" thickBot="1">
      <c r="A10242" s="62" t="s">
        <v>3929</v>
      </c>
      <c r="B10242" s="61">
        <v>132</v>
      </c>
      <c r="C10242" s="61" t="str">
        <f t="shared" si="502"/>
        <v>No Tie</v>
      </c>
      <c r="D10242" s="63">
        <f t="shared" si="503"/>
        <v>132</v>
      </c>
      <c r="E10242" s="63">
        <v>132</v>
      </c>
      <c r="F10242" s="61" t="s">
        <v>1281</v>
      </c>
      <c r="G10242" s="61" t="str">
        <f t="shared" si="504"/>
        <v>David Horsey</v>
      </c>
    </row>
    <row r="10243" spans="1:7" thickBot="1">
      <c r="A10243" s="62" t="s">
        <v>3929</v>
      </c>
      <c r="B10243" s="61">
        <v>133</v>
      </c>
      <c r="C10243" s="61" t="str">
        <f t="shared" si="502"/>
        <v>No Tie</v>
      </c>
      <c r="D10243" s="63">
        <f t="shared" si="503"/>
        <v>133</v>
      </c>
      <c r="E10243" s="63">
        <v>133</v>
      </c>
      <c r="F10243" s="61" t="s">
        <v>575</v>
      </c>
      <c r="G10243" s="61" t="str">
        <f t="shared" si="504"/>
        <v>Boo Weekley</v>
      </c>
    </row>
    <row r="10244" spans="1:7" thickBot="1">
      <c r="A10244" s="62" t="s">
        <v>3929</v>
      </c>
      <c r="B10244" s="61">
        <v>134</v>
      </c>
      <c r="C10244" s="61" t="str">
        <f t="shared" si="502"/>
        <v>No Tie</v>
      </c>
      <c r="D10244" s="63">
        <f t="shared" si="503"/>
        <v>134</v>
      </c>
      <c r="E10244" s="63">
        <v>134</v>
      </c>
      <c r="F10244" s="61" t="s">
        <v>1282</v>
      </c>
      <c r="G10244" s="61" t="str">
        <f t="shared" si="504"/>
        <v>Kristoffer Broberg</v>
      </c>
    </row>
    <row r="10245" spans="1:7" thickBot="1">
      <c r="A10245" s="62" t="s">
        <v>3929</v>
      </c>
      <c r="B10245" s="61">
        <v>135</v>
      </c>
      <c r="C10245" s="61" t="str">
        <f t="shared" si="502"/>
        <v>No Tie</v>
      </c>
      <c r="D10245" s="63">
        <f t="shared" si="503"/>
        <v>135</v>
      </c>
      <c r="E10245" s="63">
        <v>135</v>
      </c>
      <c r="F10245" s="61" t="s">
        <v>1283</v>
      </c>
      <c r="G10245" s="61" t="str">
        <f t="shared" si="504"/>
        <v>Ryan Fox</v>
      </c>
    </row>
    <row r="10246" spans="1:7" thickBot="1">
      <c r="A10246" s="62" t="s">
        <v>3929</v>
      </c>
      <c r="B10246" s="61">
        <v>136</v>
      </c>
      <c r="C10246" s="61" t="str">
        <f t="shared" si="502"/>
        <v>No Tie</v>
      </c>
      <c r="D10246" s="63">
        <f t="shared" si="503"/>
        <v>136</v>
      </c>
      <c r="E10246" s="63">
        <v>136</v>
      </c>
      <c r="F10246" s="61" t="s">
        <v>1284</v>
      </c>
      <c r="G10246" s="61" t="str">
        <f t="shared" si="504"/>
        <v>Shingo Katayama</v>
      </c>
    </row>
    <row r="10247" spans="1:7" thickBot="1">
      <c r="A10247" s="62" t="s">
        <v>3929</v>
      </c>
      <c r="B10247" s="61">
        <v>137</v>
      </c>
      <c r="C10247" s="61" t="str">
        <f t="shared" si="502"/>
        <v>No Tie</v>
      </c>
      <c r="D10247" s="63">
        <f t="shared" si="503"/>
        <v>137</v>
      </c>
      <c r="E10247" s="63">
        <v>137</v>
      </c>
      <c r="F10247" s="61" t="s">
        <v>592</v>
      </c>
      <c r="G10247" s="61" t="str">
        <f t="shared" si="504"/>
        <v>Rory Sabbatini</v>
      </c>
    </row>
    <row r="10248" spans="1:7" thickBot="1">
      <c r="A10248" s="62" t="s">
        <v>3929</v>
      </c>
      <c r="B10248" s="61">
        <v>138</v>
      </c>
      <c r="C10248" s="61" t="str">
        <f t="shared" si="502"/>
        <v>No Tie</v>
      </c>
      <c r="D10248" s="63">
        <f t="shared" si="503"/>
        <v>138</v>
      </c>
      <c r="E10248" s="63">
        <v>138</v>
      </c>
      <c r="F10248" s="61" t="s">
        <v>1285</v>
      </c>
      <c r="G10248" s="61" t="str">
        <f t="shared" si="504"/>
        <v>Toshinori Muto</v>
      </c>
    </row>
    <row r="10249" spans="1:7" thickBot="1">
      <c r="A10249" s="62" t="s">
        <v>3929</v>
      </c>
      <c r="B10249" s="61">
        <v>139</v>
      </c>
      <c r="C10249" s="61" t="str">
        <f t="shared" si="502"/>
        <v>No Tie</v>
      </c>
      <c r="D10249" s="63">
        <f t="shared" si="503"/>
        <v>139</v>
      </c>
      <c r="E10249" s="63">
        <v>139</v>
      </c>
      <c r="F10249" s="61" t="s">
        <v>1286</v>
      </c>
      <c r="G10249" s="61" t="str">
        <f t="shared" si="504"/>
        <v>Davis Love III</v>
      </c>
    </row>
    <row r="10250" spans="1:7" thickBot="1">
      <c r="A10250" s="62" t="s">
        <v>3929</v>
      </c>
      <c r="B10250" s="61">
        <v>140</v>
      </c>
      <c r="C10250" s="61" t="str">
        <f t="shared" si="502"/>
        <v>No Tie</v>
      </c>
      <c r="D10250" s="63">
        <f t="shared" si="503"/>
        <v>140</v>
      </c>
      <c r="E10250" s="63">
        <v>140</v>
      </c>
      <c r="F10250" s="61" t="s">
        <v>1287</v>
      </c>
      <c r="G10250" s="61" t="str">
        <f t="shared" si="504"/>
        <v>Greg Owen</v>
      </c>
    </row>
    <row r="10251" spans="1:7" thickBot="1">
      <c r="A10251" s="62" t="s">
        <v>3929</v>
      </c>
      <c r="B10251" s="61">
        <v>141</v>
      </c>
      <c r="C10251" s="61" t="str">
        <f t="shared" si="502"/>
        <v>No Tie</v>
      </c>
      <c r="D10251" s="63">
        <f t="shared" si="503"/>
        <v>141</v>
      </c>
      <c r="E10251" s="63">
        <v>141</v>
      </c>
      <c r="F10251" s="61" t="s">
        <v>537</v>
      </c>
      <c r="G10251" s="61" t="str">
        <f t="shared" si="504"/>
        <v>Will Wilcox</v>
      </c>
    </row>
    <row r="10252" spans="1:7" thickBot="1">
      <c r="A10252" s="62" t="s">
        <v>3929</v>
      </c>
      <c r="B10252" s="61">
        <v>142</v>
      </c>
      <c r="C10252" s="61" t="str">
        <f t="shared" si="502"/>
        <v>No Tie</v>
      </c>
      <c r="D10252" s="63">
        <f t="shared" si="503"/>
        <v>142</v>
      </c>
      <c r="E10252" s="63">
        <v>142</v>
      </c>
      <c r="F10252" s="61" t="s">
        <v>1288</v>
      </c>
      <c r="G10252" s="61" t="str">
        <f t="shared" si="504"/>
        <v>Carl Pettersson</v>
      </c>
    </row>
    <row r="10253" spans="1:7" thickBot="1">
      <c r="A10253" s="62" t="s">
        <v>3929</v>
      </c>
      <c r="B10253" s="61">
        <v>143</v>
      </c>
      <c r="C10253" s="61" t="str">
        <f t="shared" si="502"/>
        <v>No Tie</v>
      </c>
      <c r="D10253" s="63">
        <f t="shared" si="503"/>
        <v>143</v>
      </c>
      <c r="E10253" s="63">
        <v>143</v>
      </c>
      <c r="F10253" s="61" t="s">
        <v>1289</v>
      </c>
      <c r="G10253" s="61" t="str">
        <f t="shared" si="504"/>
        <v>Jason Gore</v>
      </c>
    </row>
    <row r="10254" spans="1:7" thickBot="1">
      <c r="A10254" s="62" t="s">
        <v>3929</v>
      </c>
      <c r="B10254" s="61">
        <v>144</v>
      </c>
      <c r="C10254" s="61" t="str">
        <f t="shared" si="502"/>
        <v>No Tie</v>
      </c>
      <c r="D10254" s="63">
        <f t="shared" si="503"/>
        <v>144</v>
      </c>
      <c r="E10254" s="63">
        <v>144</v>
      </c>
      <c r="F10254" s="61" t="s">
        <v>1290</v>
      </c>
      <c r="G10254" s="61" t="str">
        <f t="shared" si="504"/>
        <v>Hyung-Sung Kim</v>
      </c>
    </row>
    <row r="10255" spans="1:7" thickBot="1">
      <c r="A10255" s="62" t="s">
        <v>3929</v>
      </c>
      <c r="B10255" s="61">
        <v>145</v>
      </c>
      <c r="C10255" s="61" t="str">
        <f t="shared" si="502"/>
        <v>No Tie</v>
      </c>
      <c r="D10255" s="63">
        <f t="shared" si="503"/>
        <v>145</v>
      </c>
      <c r="E10255" s="63">
        <v>145</v>
      </c>
      <c r="F10255" s="61" t="s">
        <v>1291</v>
      </c>
      <c r="G10255" s="61" t="str">
        <f t="shared" si="504"/>
        <v>Charles Howell III</v>
      </c>
    </row>
    <row r="10256" spans="1:7" thickBot="1">
      <c r="A10256" s="62" t="s">
        <v>3929</v>
      </c>
      <c r="B10256" s="61">
        <v>146</v>
      </c>
      <c r="C10256" s="61" t="str">
        <f t="shared" si="502"/>
        <v>No Tie</v>
      </c>
      <c r="D10256" s="63">
        <f t="shared" si="503"/>
        <v>146</v>
      </c>
      <c r="E10256" s="63">
        <v>146</v>
      </c>
      <c r="F10256" s="61" t="s">
        <v>1292</v>
      </c>
      <c r="G10256" s="61" t="str">
        <f t="shared" si="504"/>
        <v>Lee Slattery</v>
      </c>
    </row>
    <row r="10257" spans="1:7" thickBot="1">
      <c r="A10257" s="62" t="s">
        <v>3929</v>
      </c>
      <c r="B10257" s="61">
        <v>147</v>
      </c>
      <c r="C10257" s="61" t="str">
        <f t="shared" si="502"/>
        <v>No Tie</v>
      </c>
      <c r="D10257" s="63">
        <f t="shared" si="503"/>
        <v>147</v>
      </c>
      <c r="E10257" s="63">
        <v>147</v>
      </c>
      <c r="F10257" s="61" t="s">
        <v>1293</v>
      </c>
      <c r="G10257" s="61" t="str">
        <f t="shared" si="504"/>
        <v>Tomohiro Kondo</v>
      </c>
    </row>
    <row r="10258" spans="1:7" thickBot="1">
      <c r="A10258" s="62" t="s">
        <v>3929</v>
      </c>
      <c r="B10258" s="61">
        <v>148</v>
      </c>
      <c r="C10258" s="61" t="str">
        <f t="shared" si="502"/>
        <v>No Tie</v>
      </c>
      <c r="D10258" s="63">
        <f t="shared" si="503"/>
        <v>148</v>
      </c>
      <c r="E10258" s="63">
        <v>148</v>
      </c>
      <c r="F10258" s="61" t="s">
        <v>1294</v>
      </c>
      <c r="G10258" s="61" t="str">
        <f t="shared" si="504"/>
        <v>Thomas Aiken</v>
      </c>
    </row>
    <row r="10259" spans="1:7" thickBot="1">
      <c r="A10259" s="62" t="s">
        <v>3929</v>
      </c>
      <c r="B10259" s="61">
        <v>149</v>
      </c>
      <c r="C10259" s="61" t="str">
        <f t="shared" si="502"/>
        <v>No Tie</v>
      </c>
      <c r="D10259" s="63">
        <f t="shared" si="503"/>
        <v>149</v>
      </c>
      <c r="E10259" s="63">
        <v>149</v>
      </c>
      <c r="F10259" s="61" t="s">
        <v>1295</v>
      </c>
      <c r="G10259" s="61" t="str">
        <f t="shared" si="504"/>
        <v>Marcus Fraser</v>
      </c>
    </row>
    <row r="10260" spans="1:7" thickBot="1">
      <c r="A10260" s="62" t="s">
        <v>3929</v>
      </c>
      <c r="B10260" s="61">
        <v>150</v>
      </c>
      <c r="C10260" s="61" t="str">
        <f t="shared" si="502"/>
        <v>No Tie</v>
      </c>
      <c r="D10260" s="63">
        <f t="shared" si="503"/>
        <v>150</v>
      </c>
      <c r="E10260" s="63">
        <v>150</v>
      </c>
      <c r="F10260" s="61" t="s">
        <v>1296</v>
      </c>
      <c r="G10260" s="61" t="str">
        <f t="shared" si="504"/>
        <v>Jonas Blixt</v>
      </c>
    </row>
    <row r="10261" spans="1:7" thickBot="1">
      <c r="A10261" s="62" t="s">
        <v>3929</v>
      </c>
      <c r="B10261" s="61">
        <v>151</v>
      </c>
      <c r="C10261" s="61" t="str">
        <f t="shared" si="502"/>
        <v>No Tie</v>
      </c>
      <c r="D10261" s="63">
        <f t="shared" si="503"/>
        <v>151</v>
      </c>
      <c r="E10261" s="63">
        <v>151</v>
      </c>
      <c r="F10261" s="61" t="s">
        <v>580</v>
      </c>
      <c r="G10261" s="61" t="str">
        <f t="shared" si="504"/>
        <v>Ernie Els</v>
      </c>
    </row>
    <row r="10262" spans="1:7" thickBot="1">
      <c r="A10262" s="62" t="s">
        <v>3929</v>
      </c>
      <c r="B10262" s="61">
        <v>152</v>
      </c>
      <c r="C10262" s="61" t="str">
        <f t="shared" si="502"/>
        <v>No Tie</v>
      </c>
      <c r="D10262" s="63">
        <f t="shared" si="503"/>
        <v>152</v>
      </c>
      <c r="E10262" s="63">
        <v>152</v>
      </c>
      <c r="F10262" s="61" t="s">
        <v>1297</v>
      </c>
      <c r="G10262" s="61" t="str">
        <f t="shared" si="504"/>
        <v>Fabian Gomez</v>
      </c>
    </row>
    <row r="10263" spans="1:7" thickBot="1">
      <c r="A10263" s="62" t="s">
        <v>3929</v>
      </c>
      <c r="B10263" s="61">
        <v>153</v>
      </c>
      <c r="C10263" s="61" t="str">
        <f t="shared" si="502"/>
        <v>No Tie</v>
      </c>
      <c r="D10263" s="63">
        <f t="shared" si="503"/>
        <v>153</v>
      </c>
      <c r="E10263" s="63">
        <v>153</v>
      </c>
      <c r="F10263" s="61" t="s">
        <v>603</v>
      </c>
      <c r="G10263" s="61" t="str">
        <f t="shared" si="504"/>
        <v>Ryo Ishikawa</v>
      </c>
    </row>
    <row r="10264" spans="1:7" thickBot="1">
      <c r="A10264" s="62" t="s">
        <v>3929</v>
      </c>
      <c r="B10264" s="61">
        <v>154</v>
      </c>
      <c r="C10264" s="61" t="str">
        <f t="shared" si="502"/>
        <v>No Tie</v>
      </c>
      <c r="D10264" s="63">
        <f t="shared" si="503"/>
        <v>154</v>
      </c>
      <c r="E10264" s="63">
        <v>154</v>
      </c>
      <c r="F10264" s="61" t="s">
        <v>567</v>
      </c>
      <c r="G10264" s="61" t="str">
        <f t="shared" si="504"/>
        <v>Seung-Yul Noh</v>
      </c>
    </row>
    <row r="10265" spans="1:7" thickBot="1">
      <c r="A10265" s="62" t="s">
        <v>3929</v>
      </c>
      <c r="B10265" s="61">
        <v>155</v>
      </c>
      <c r="C10265" s="61" t="str">
        <f t="shared" si="502"/>
        <v>No Tie</v>
      </c>
      <c r="D10265" s="63">
        <f t="shared" si="503"/>
        <v>155</v>
      </c>
      <c r="E10265" s="63">
        <v>155</v>
      </c>
      <c r="F10265" s="61" t="s">
        <v>1298</v>
      </c>
      <c r="G10265" s="61" t="str">
        <f t="shared" si="504"/>
        <v>Dean Burmester</v>
      </c>
    </row>
    <row r="10266" spans="1:7" thickBot="1">
      <c r="A10266" s="62" t="s">
        <v>3929</v>
      </c>
      <c r="B10266" s="61">
        <v>156</v>
      </c>
      <c r="C10266" s="61" t="str">
        <f t="shared" si="502"/>
        <v>No Tie</v>
      </c>
      <c r="D10266" s="63">
        <f t="shared" si="503"/>
        <v>156</v>
      </c>
      <c r="E10266" s="63">
        <v>156</v>
      </c>
      <c r="F10266" s="61" t="s">
        <v>1299</v>
      </c>
      <c r="G10266" s="61" t="str">
        <f t="shared" si="504"/>
        <v>Benjamin Hebert</v>
      </c>
    </row>
    <row r="10267" spans="1:7" thickBot="1">
      <c r="A10267" s="62" t="s">
        <v>3929</v>
      </c>
      <c r="B10267" s="61">
        <v>157</v>
      </c>
      <c r="C10267" s="61" t="str">
        <f t="shared" si="502"/>
        <v>No Tie</v>
      </c>
      <c r="D10267" s="63">
        <f t="shared" si="503"/>
        <v>157</v>
      </c>
      <c r="E10267" s="63">
        <v>157</v>
      </c>
      <c r="F10267" s="61" t="s">
        <v>1300</v>
      </c>
      <c r="G10267" s="61" t="str">
        <f t="shared" si="504"/>
        <v>Martin Piller</v>
      </c>
    </row>
    <row r="10268" spans="1:7" thickBot="1">
      <c r="A10268" s="62" t="s">
        <v>3929</v>
      </c>
      <c r="B10268" s="61">
        <v>158</v>
      </c>
      <c r="C10268" s="61" t="str">
        <f t="shared" si="502"/>
        <v>No Tie</v>
      </c>
      <c r="D10268" s="63">
        <f t="shared" si="503"/>
        <v>158</v>
      </c>
      <c r="E10268" s="63">
        <v>158</v>
      </c>
      <c r="F10268" s="61" t="s">
        <v>1301</v>
      </c>
      <c r="G10268" s="61" t="str">
        <f t="shared" si="504"/>
        <v>Brad Kennedy</v>
      </c>
    </row>
    <row r="10269" spans="1:7" thickBot="1">
      <c r="A10269" s="62" t="s">
        <v>3929</v>
      </c>
      <c r="B10269" s="61">
        <v>159</v>
      </c>
      <c r="C10269" s="61" t="str">
        <f t="shared" si="502"/>
        <v>No Tie</v>
      </c>
      <c r="D10269" s="63">
        <f t="shared" si="503"/>
        <v>159</v>
      </c>
      <c r="E10269" s="63">
        <v>159</v>
      </c>
      <c r="F10269" s="61" t="s">
        <v>1302</v>
      </c>
      <c r="G10269" s="61" t="str">
        <f t="shared" si="504"/>
        <v>Romain Wattel</v>
      </c>
    </row>
    <row r="10270" spans="1:7" thickBot="1">
      <c r="A10270" s="62" t="s">
        <v>3929</v>
      </c>
      <c r="B10270" s="61">
        <v>160</v>
      </c>
      <c r="C10270" s="61" t="str">
        <f t="shared" si="502"/>
        <v>No Tie</v>
      </c>
      <c r="D10270" s="63">
        <f t="shared" si="503"/>
        <v>160</v>
      </c>
      <c r="E10270" s="63">
        <v>160</v>
      </c>
      <c r="F10270" s="61" t="s">
        <v>1303</v>
      </c>
      <c r="G10270" s="61" t="str">
        <f t="shared" si="504"/>
        <v>Kyoung-Hoon Lee</v>
      </c>
    </row>
    <row r="10271" spans="1:7" thickBot="1">
      <c r="A10271" s="62" t="s">
        <v>3929</v>
      </c>
      <c r="B10271" s="61">
        <v>161</v>
      </c>
      <c r="C10271" s="61" t="str">
        <f t="shared" si="502"/>
        <v>No Tie</v>
      </c>
      <c r="D10271" s="63">
        <f t="shared" si="503"/>
        <v>161</v>
      </c>
      <c r="E10271" s="63">
        <v>161</v>
      </c>
      <c r="F10271" s="61" t="s">
        <v>1304</v>
      </c>
      <c r="G10271" s="61" t="str">
        <f t="shared" si="504"/>
        <v>Angel Cabrera</v>
      </c>
    </row>
    <row r="10272" spans="1:7" thickBot="1">
      <c r="A10272" s="62" t="s">
        <v>3929</v>
      </c>
      <c r="B10272" s="61">
        <v>162</v>
      </c>
      <c r="C10272" s="61" t="str">
        <f t="shared" si="502"/>
        <v>No Tie</v>
      </c>
      <c r="D10272" s="63">
        <f t="shared" si="503"/>
        <v>162</v>
      </c>
      <c r="E10272" s="63">
        <v>162</v>
      </c>
      <c r="F10272" s="61" t="s">
        <v>574</v>
      </c>
      <c r="G10272" s="61" t="str">
        <f t="shared" si="504"/>
        <v>Camilo Villegas</v>
      </c>
    </row>
    <row r="10273" spans="1:7" thickBot="1">
      <c r="A10273" s="62" t="s">
        <v>3929</v>
      </c>
      <c r="B10273" s="61">
        <v>163</v>
      </c>
      <c r="C10273" s="61" t="str">
        <f t="shared" si="502"/>
        <v>No Tie</v>
      </c>
      <c r="D10273" s="63">
        <f t="shared" si="503"/>
        <v>163</v>
      </c>
      <c r="E10273" s="63">
        <v>163</v>
      </c>
      <c r="F10273" s="61" t="s">
        <v>1305</v>
      </c>
      <c r="G10273" s="61" t="str">
        <f t="shared" si="504"/>
        <v>Thomas Bjorn</v>
      </c>
    </row>
    <row r="10274" spans="1:7" thickBot="1">
      <c r="A10274" s="62" t="s">
        <v>3929</v>
      </c>
      <c r="B10274" s="61">
        <v>164</v>
      </c>
      <c r="C10274" s="61" t="str">
        <f t="shared" si="502"/>
        <v>No Tie</v>
      </c>
      <c r="D10274" s="63">
        <f t="shared" si="503"/>
        <v>164</v>
      </c>
      <c r="E10274" s="63">
        <v>164</v>
      </c>
      <c r="F10274" s="61" t="s">
        <v>1306</v>
      </c>
      <c r="G10274" s="61" t="str">
        <f t="shared" si="504"/>
        <v>Alejandro Canizares</v>
      </c>
    </row>
    <row r="10275" spans="1:7" thickBot="1">
      <c r="A10275" s="62" t="s">
        <v>3929</v>
      </c>
      <c r="B10275" s="61">
        <v>165</v>
      </c>
      <c r="C10275" s="61" t="str">
        <f t="shared" si="502"/>
        <v>No Tie</v>
      </c>
      <c r="D10275" s="63">
        <f t="shared" si="503"/>
        <v>165</v>
      </c>
      <c r="E10275" s="63">
        <v>165</v>
      </c>
      <c r="F10275" s="61" t="s">
        <v>1307</v>
      </c>
      <c r="G10275" s="61" t="str">
        <f t="shared" si="504"/>
        <v>Robert Karlsson</v>
      </c>
    </row>
    <row r="10276" spans="1:7" thickBot="1">
      <c r="A10276" s="62" t="s">
        <v>3929</v>
      </c>
      <c r="B10276" s="61">
        <v>166</v>
      </c>
      <c r="C10276" s="61" t="str">
        <f t="shared" si="502"/>
        <v>No Tie</v>
      </c>
      <c r="D10276" s="63">
        <f t="shared" si="503"/>
        <v>166</v>
      </c>
      <c r="E10276" s="63">
        <v>166</v>
      </c>
      <c r="F10276" s="61" t="s">
        <v>1308</v>
      </c>
      <c r="G10276" s="61" t="str">
        <f t="shared" si="504"/>
        <v>Zac Blair</v>
      </c>
    </row>
    <row r="10277" spans="1:7" thickBot="1">
      <c r="A10277" s="62" t="s">
        <v>3929</v>
      </c>
      <c r="B10277" s="61">
        <v>167</v>
      </c>
      <c r="C10277" s="61" t="str">
        <f t="shared" si="502"/>
        <v>No Tie</v>
      </c>
      <c r="D10277" s="63">
        <f t="shared" si="503"/>
        <v>167</v>
      </c>
      <c r="E10277" s="63">
        <v>167</v>
      </c>
      <c r="F10277" s="61" t="s">
        <v>1309</v>
      </c>
      <c r="G10277" s="61" t="str">
        <f t="shared" si="504"/>
        <v>Scott Hend</v>
      </c>
    </row>
    <row r="10278" spans="1:7" thickBot="1">
      <c r="A10278" s="62" t="s">
        <v>3929</v>
      </c>
      <c r="B10278" s="61">
        <v>168</v>
      </c>
      <c r="C10278" s="61" t="str">
        <f t="shared" si="502"/>
        <v>No Tie</v>
      </c>
      <c r="D10278" s="63">
        <f t="shared" si="503"/>
        <v>168</v>
      </c>
      <c r="E10278" s="63">
        <v>168</v>
      </c>
      <c r="F10278" s="61" t="s">
        <v>1310</v>
      </c>
      <c r="G10278" s="61" t="str">
        <f t="shared" si="504"/>
        <v>Richard Green</v>
      </c>
    </row>
    <row r="10279" spans="1:7" thickBot="1">
      <c r="A10279" s="62" t="s">
        <v>3929</v>
      </c>
      <c r="B10279" s="61">
        <v>169</v>
      </c>
      <c r="C10279" s="61" t="str">
        <f t="shared" si="502"/>
        <v>No Tie</v>
      </c>
      <c r="D10279" s="63">
        <f t="shared" si="503"/>
        <v>169</v>
      </c>
      <c r="E10279" s="63">
        <v>169</v>
      </c>
      <c r="F10279" s="61" t="s">
        <v>1311</v>
      </c>
      <c r="G10279" s="61" t="str">
        <f t="shared" si="504"/>
        <v>Chesson Hadley</v>
      </c>
    </row>
    <row r="10280" spans="1:7" thickBot="1">
      <c r="A10280" s="62" t="s">
        <v>3929</v>
      </c>
      <c r="B10280" s="61">
        <v>170</v>
      </c>
      <c r="C10280" s="61" t="str">
        <f t="shared" si="502"/>
        <v>No Tie</v>
      </c>
      <c r="D10280" s="63">
        <f t="shared" si="503"/>
        <v>170</v>
      </c>
      <c r="E10280" s="63">
        <v>170</v>
      </c>
      <c r="F10280" s="61" t="s">
        <v>669</v>
      </c>
      <c r="G10280" s="61" t="str">
        <f t="shared" si="504"/>
        <v>William McGirt</v>
      </c>
    </row>
    <row r="10281" spans="1:7" thickBot="1">
      <c r="A10281" s="62" t="s">
        <v>3929</v>
      </c>
      <c r="B10281" s="61">
        <v>171</v>
      </c>
      <c r="C10281" s="61" t="str">
        <f t="shared" si="502"/>
        <v>No Tie</v>
      </c>
      <c r="D10281" s="63">
        <f t="shared" si="503"/>
        <v>171</v>
      </c>
      <c r="E10281" s="63">
        <v>171</v>
      </c>
      <c r="F10281" s="61" t="s">
        <v>1312</v>
      </c>
      <c r="G10281" s="61" t="str">
        <f t="shared" si="504"/>
        <v>Wu Ashun</v>
      </c>
    </row>
    <row r="10282" spans="1:7" thickBot="1">
      <c r="A10282" s="62" t="s">
        <v>3929</v>
      </c>
      <c r="B10282" s="61">
        <v>172</v>
      </c>
      <c r="C10282" s="61" t="str">
        <f t="shared" si="502"/>
        <v>No Tie</v>
      </c>
      <c r="D10282" s="63">
        <f t="shared" si="503"/>
        <v>172</v>
      </c>
      <c r="E10282" s="63">
        <v>172</v>
      </c>
      <c r="F10282" s="61" t="s">
        <v>1313</v>
      </c>
      <c r="G10282" s="61" t="str">
        <f t="shared" si="504"/>
        <v>Prom Meesawat</v>
      </c>
    </row>
    <row r="10283" spans="1:7" thickBot="1">
      <c r="A10283" s="62" t="s">
        <v>3929</v>
      </c>
      <c r="B10283" s="61">
        <v>173</v>
      </c>
      <c r="C10283" s="61" t="str">
        <f t="shared" si="502"/>
        <v>No Tie</v>
      </c>
      <c r="D10283" s="63">
        <f t="shared" si="503"/>
        <v>173</v>
      </c>
      <c r="E10283" s="63">
        <v>173</v>
      </c>
      <c r="F10283" s="61" t="s">
        <v>1314</v>
      </c>
      <c r="G10283" s="61" t="str">
        <f t="shared" si="504"/>
        <v>Erik Compton</v>
      </c>
    </row>
    <row r="10284" spans="1:7" thickBot="1">
      <c r="A10284" s="62" t="s">
        <v>3929</v>
      </c>
      <c r="B10284" s="61">
        <v>174</v>
      </c>
      <c r="C10284" s="61" t="str">
        <f t="shared" si="502"/>
        <v>No Tie</v>
      </c>
      <c r="D10284" s="63">
        <f t="shared" si="503"/>
        <v>174</v>
      </c>
      <c r="E10284" s="63">
        <v>174</v>
      </c>
      <c r="F10284" s="61" t="s">
        <v>1315</v>
      </c>
      <c r="G10284" s="61" t="str">
        <f t="shared" si="504"/>
        <v>Chez Reavie</v>
      </c>
    </row>
    <row r="10285" spans="1:7" thickBot="1">
      <c r="A10285" s="62" t="s">
        <v>3929</v>
      </c>
      <c r="B10285" s="61">
        <v>175</v>
      </c>
      <c r="C10285" s="61" t="str">
        <f t="shared" ref="C10285:C10301" si="505">IFERROR(SEARCH("T",B10285),"No Tie")</f>
        <v>No Tie</v>
      </c>
      <c r="D10285" s="63">
        <f t="shared" ref="D10285:D10301" si="506">IF(C10285="No Tie",B10285,RIGHT(B10285,LEN(B10285)-1))</f>
        <v>175</v>
      </c>
      <c r="E10285" s="63">
        <v>175</v>
      </c>
      <c r="F10285" s="61" t="s">
        <v>1316</v>
      </c>
      <c r="G10285" s="61" t="str">
        <f t="shared" ref="G10285:G10301" si="507">TRIM(SUBSTITUTE(F10285,CHAR(160),CHAR(32)))</f>
        <v>Yusaku Miyazato</v>
      </c>
    </row>
    <row r="10286" spans="1:7" thickBot="1">
      <c r="A10286" s="62" t="s">
        <v>3929</v>
      </c>
      <c r="B10286" s="61">
        <v>176</v>
      </c>
      <c r="C10286" s="61" t="str">
        <f t="shared" si="505"/>
        <v>No Tie</v>
      </c>
      <c r="D10286" s="63">
        <f t="shared" si="506"/>
        <v>176</v>
      </c>
      <c r="E10286" s="63">
        <v>176</v>
      </c>
      <c r="F10286" s="61" t="s">
        <v>1317</v>
      </c>
      <c r="G10286" s="61" t="str">
        <f t="shared" si="507"/>
        <v>Jason Kokrak</v>
      </c>
    </row>
    <row r="10287" spans="1:7" thickBot="1">
      <c r="A10287" s="62" t="s">
        <v>3929</v>
      </c>
      <c r="B10287" s="61">
        <v>177</v>
      </c>
      <c r="C10287" s="61" t="str">
        <f t="shared" si="505"/>
        <v>No Tie</v>
      </c>
      <c r="D10287" s="63">
        <f t="shared" si="506"/>
        <v>177</v>
      </c>
      <c r="E10287" s="63">
        <v>177</v>
      </c>
      <c r="F10287" s="61" t="s">
        <v>1318</v>
      </c>
      <c r="G10287" s="61" t="str">
        <f t="shared" si="507"/>
        <v>Pelle Edberg</v>
      </c>
    </row>
    <row r="10288" spans="1:7" thickBot="1">
      <c r="A10288" s="62" t="s">
        <v>3929</v>
      </c>
      <c r="B10288" s="61">
        <v>178</v>
      </c>
      <c r="C10288" s="61" t="str">
        <f t="shared" si="505"/>
        <v>No Tie</v>
      </c>
      <c r="D10288" s="63">
        <f t="shared" si="506"/>
        <v>178</v>
      </c>
      <c r="E10288" s="63">
        <v>178</v>
      </c>
      <c r="F10288" s="61" t="s">
        <v>732</v>
      </c>
      <c r="G10288" s="61" t="str">
        <f t="shared" si="507"/>
        <v>Freddie Jacobson</v>
      </c>
    </row>
    <row r="10289" spans="1:7" thickBot="1">
      <c r="A10289" s="62" t="s">
        <v>3929</v>
      </c>
      <c r="B10289" s="61">
        <v>179</v>
      </c>
      <c r="C10289" s="61" t="str">
        <f t="shared" si="505"/>
        <v>No Tie</v>
      </c>
      <c r="D10289" s="63">
        <f t="shared" si="506"/>
        <v>179</v>
      </c>
      <c r="E10289" s="63">
        <v>179</v>
      </c>
      <c r="F10289" s="61" t="s">
        <v>1319</v>
      </c>
      <c r="G10289" s="61" t="str">
        <f t="shared" si="507"/>
        <v>Stewart Cink</v>
      </c>
    </row>
    <row r="10290" spans="1:7" thickBot="1">
      <c r="A10290" s="62" t="s">
        <v>3929</v>
      </c>
      <c r="B10290" s="61">
        <v>180</v>
      </c>
      <c r="C10290" s="61" t="str">
        <f t="shared" si="505"/>
        <v>No Tie</v>
      </c>
      <c r="D10290" s="63">
        <f t="shared" si="506"/>
        <v>180</v>
      </c>
      <c r="E10290" s="63">
        <v>180</v>
      </c>
      <c r="F10290" s="61" t="s">
        <v>1320</v>
      </c>
      <c r="G10290" s="61" t="str">
        <f t="shared" si="507"/>
        <v>Steve Stricker</v>
      </c>
    </row>
    <row r="10291" spans="1:7" thickBot="1">
      <c r="A10291" s="62" t="s">
        <v>3929</v>
      </c>
      <c r="B10291" s="61">
        <v>181</v>
      </c>
      <c r="C10291" s="61" t="str">
        <f t="shared" si="505"/>
        <v>No Tie</v>
      </c>
      <c r="D10291" s="63">
        <f t="shared" si="506"/>
        <v>181</v>
      </c>
      <c r="E10291" s="63">
        <v>181</v>
      </c>
      <c r="F10291" s="61" t="s">
        <v>1321</v>
      </c>
      <c r="G10291" s="61" t="str">
        <f t="shared" si="507"/>
        <v>WC Liang</v>
      </c>
    </row>
    <row r="10292" spans="1:7" thickBot="1">
      <c r="A10292" s="62" t="s">
        <v>3929</v>
      </c>
      <c r="B10292" s="61">
        <v>182</v>
      </c>
      <c r="C10292" s="61" t="str">
        <f t="shared" si="505"/>
        <v>No Tie</v>
      </c>
      <c r="D10292" s="63">
        <f t="shared" si="506"/>
        <v>182</v>
      </c>
      <c r="E10292" s="63">
        <v>182</v>
      </c>
      <c r="F10292" s="61" t="s">
        <v>1322</v>
      </c>
      <c r="G10292" s="61" t="str">
        <f t="shared" si="507"/>
        <v>Scott Brown</v>
      </c>
    </row>
    <row r="10293" spans="1:7" thickBot="1">
      <c r="A10293" s="62" t="s">
        <v>3929</v>
      </c>
      <c r="B10293" s="61">
        <v>183</v>
      </c>
      <c r="C10293" s="61" t="str">
        <f t="shared" si="505"/>
        <v>No Tie</v>
      </c>
      <c r="D10293" s="63">
        <f t="shared" si="506"/>
        <v>183</v>
      </c>
      <c r="E10293" s="63">
        <v>183</v>
      </c>
      <c r="F10293" s="61" t="s">
        <v>1323</v>
      </c>
      <c r="G10293" s="61" t="str">
        <f t="shared" si="507"/>
        <v>Raphael Jacquelin</v>
      </c>
    </row>
    <row r="10294" spans="1:7" thickBot="1">
      <c r="A10294" s="62" t="s">
        <v>3929</v>
      </c>
      <c r="B10294" s="61">
        <v>184</v>
      </c>
      <c r="C10294" s="61" t="str">
        <f t="shared" si="505"/>
        <v>No Tie</v>
      </c>
      <c r="D10294" s="63">
        <f t="shared" si="506"/>
        <v>184</v>
      </c>
      <c r="E10294" s="63">
        <v>184</v>
      </c>
      <c r="F10294" s="61" t="s">
        <v>1324</v>
      </c>
      <c r="G10294" s="61" t="str">
        <f t="shared" si="507"/>
        <v>David Lipsky</v>
      </c>
    </row>
    <row r="10295" spans="1:7" thickBot="1">
      <c r="A10295" s="62" t="s">
        <v>3929</v>
      </c>
      <c r="B10295" s="61">
        <v>185</v>
      </c>
      <c r="C10295" s="61" t="str">
        <f t="shared" si="505"/>
        <v>No Tie</v>
      </c>
      <c r="D10295" s="63">
        <f t="shared" si="506"/>
        <v>185</v>
      </c>
      <c r="E10295" s="63">
        <v>185</v>
      </c>
      <c r="F10295" s="61" t="s">
        <v>614</v>
      </c>
      <c r="G10295" s="61" t="str">
        <f t="shared" si="507"/>
        <v>Adam Hadwin</v>
      </c>
    </row>
    <row r="10296" spans="1:7" thickBot="1">
      <c r="A10296" s="62" t="s">
        <v>3929</v>
      </c>
      <c r="B10296" s="61">
        <v>186</v>
      </c>
      <c r="C10296" s="61" t="str">
        <f t="shared" si="505"/>
        <v>No Tie</v>
      </c>
      <c r="D10296" s="63">
        <f t="shared" si="506"/>
        <v>186</v>
      </c>
      <c r="E10296" s="63">
        <v>186</v>
      </c>
      <c r="F10296" s="61" t="s">
        <v>1325</v>
      </c>
      <c r="G10296" s="61" t="str">
        <f t="shared" si="507"/>
        <v>Bradley Dredge</v>
      </c>
    </row>
    <row r="10297" spans="1:7" thickBot="1">
      <c r="A10297" s="62" t="s">
        <v>3929</v>
      </c>
      <c r="B10297" s="61">
        <v>187</v>
      </c>
      <c r="C10297" s="61" t="str">
        <f t="shared" si="505"/>
        <v>No Tie</v>
      </c>
      <c r="D10297" s="63">
        <f t="shared" si="506"/>
        <v>187</v>
      </c>
      <c r="E10297" s="63">
        <v>187</v>
      </c>
      <c r="F10297" s="61" t="s">
        <v>1326</v>
      </c>
      <c r="G10297" s="61" t="str">
        <f t="shared" si="507"/>
        <v>Andrew Dodt</v>
      </c>
    </row>
    <row r="10298" spans="1:7" thickBot="1">
      <c r="A10298" s="62" t="s">
        <v>3929</v>
      </c>
      <c r="B10298" s="61">
        <v>188</v>
      </c>
      <c r="C10298" s="61" t="str">
        <f t="shared" si="505"/>
        <v>No Tie</v>
      </c>
      <c r="D10298" s="63">
        <f t="shared" si="506"/>
        <v>188</v>
      </c>
      <c r="E10298" s="63">
        <v>188</v>
      </c>
      <c r="F10298" s="61" t="s">
        <v>588</v>
      </c>
      <c r="G10298" s="61" t="str">
        <f t="shared" si="507"/>
        <v>Scott Pinckney</v>
      </c>
    </row>
    <row r="10299" spans="1:7" thickBot="1">
      <c r="A10299" s="62" t="s">
        <v>3929</v>
      </c>
      <c r="B10299" s="61">
        <v>189</v>
      </c>
      <c r="C10299" s="61" t="str">
        <f t="shared" si="505"/>
        <v>No Tie</v>
      </c>
      <c r="D10299" s="63">
        <f t="shared" si="506"/>
        <v>189</v>
      </c>
      <c r="E10299" s="63">
        <v>189</v>
      </c>
      <c r="F10299" s="61" t="s">
        <v>1327</v>
      </c>
      <c r="G10299" s="61" t="str">
        <f t="shared" si="507"/>
        <v>Jim Herman</v>
      </c>
    </row>
    <row r="10300" spans="1:7" thickBot="1">
      <c r="A10300" s="62" t="s">
        <v>3929</v>
      </c>
      <c r="B10300" s="61">
        <v>190</v>
      </c>
      <c r="C10300" s="61" t="str">
        <f t="shared" si="505"/>
        <v>No Tie</v>
      </c>
      <c r="D10300" s="63">
        <f t="shared" si="506"/>
        <v>190</v>
      </c>
      <c r="E10300" s="63">
        <v>190</v>
      </c>
      <c r="F10300" s="61" t="s">
        <v>1328</v>
      </c>
      <c r="G10300" s="61" t="str">
        <f t="shared" si="507"/>
        <v>Gregory Bourdy</v>
      </c>
    </row>
    <row r="10301" spans="1:7" thickBot="1">
      <c r="A10301" s="62" t="s">
        <v>3929</v>
      </c>
      <c r="B10301" s="61">
        <v>191</v>
      </c>
      <c r="C10301" s="61" t="str">
        <f t="shared" si="505"/>
        <v>No Tie</v>
      </c>
      <c r="D10301" s="63">
        <f t="shared" si="506"/>
        <v>191</v>
      </c>
      <c r="E10301" s="63">
        <v>191</v>
      </c>
      <c r="F10301" s="61" t="s">
        <v>1329</v>
      </c>
      <c r="G10301" s="61" t="str">
        <f t="shared" si="507"/>
        <v>Dawie van der Walt</v>
      </c>
    </row>
    <row r="10302" spans="1:7" thickBot="1">
      <c r="A10302" s="62" t="s">
        <v>3929</v>
      </c>
      <c r="B10302" s="61">
        <v>192</v>
      </c>
      <c r="C10302" s="61" t="str">
        <f t="shared" ref="C10302:C10365" si="508">IFERROR(SEARCH("T",B10302),"No Tie")</f>
        <v>No Tie</v>
      </c>
      <c r="D10302" s="63">
        <f t="shared" ref="D10302:D10365" si="509">IF(C10302="No Tie",B10302,RIGHT(B10302,LEN(B10302)-1))</f>
        <v>192</v>
      </c>
      <c r="E10302" s="63">
        <v>192</v>
      </c>
      <c r="F10302" s="61" t="s">
        <v>1330</v>
      </c>
      <c r="G10302" s="61" t="str">
        <f t="shared" ref="G10302:G10365" si="510">TRIM(SUBSTITUTE(F10302,CHAR(160),CHAR(32)))</f>
        <v>Hur In-hoi</v>
      </c>
    </row>
    <row r="10303" spans="1:7" thickBot="1">
      <c r="A10303" s="62" t="s">
        <v>3929</v>
      </c>
      <c r="B10303" s="61">
        <v>193</v>
      </c>
      <c r="C10303" s="61" t="str">
        <f t="shared" si="508"/>
        <v>No Tie</v>
      </c>
      <c r="D10303" s="63">
        <f t="shared" si="509"/>
        <v>193</v>
      </c>
      <c r="E10303" s="63">
        <v>193</v>
      </c>
      <c r="F10303" s="61" t="s">
        <v>1331</v>
      </c>
      <c r="G10303" s="61" t="str">
        <f t="shared" si="510"/>
        <v>Taichi Teshima</v>
      </c>
    </row>
    <row r="10304" spans="1:7" thickBot="1">
      <c r="A10304" s="62" t="s">
        <v>3929</v>
      </c>
      <c r="B10304" s="61">
        <v>194</v>
      </c>
      <c r="C10304" s="61" t="str">
        <f t="shared" si="508"/>
        <v>No Tie</v>
      </c>
      <c r="D10304" s="63">
        <f t="shared" si="509"/>
        <v>194</v>
      </c>
      <c r="E10304" s="63">
        <v>194</v>
      </c>
      <c r="F10304" s="61" t="s">
        <v>1332</v>
      </c>
      <c r="G10304" s="61" t="str">
        <f t="shared" si="510"/>
        <v>Sebastien Gros</v>
      </c>
    </row>
    <row r="10305" spans="1:7" thickBot="1">
      <c r="A10305" s="62" t="s">
        <v>3929</v>
      </c>
      <c r="B10305" s="61">
        <v>195</v>
      </c>
      <c r="C10305" s="61" t="str">
        <f t="shared" si="508"/>
        <v>No Tie</v>
      </c>
      <c r="D10305" s="63">
        <f t="shared" si="509"/>
        <v>195</v>
      </c>
      <c r="E10305" s="63">
        <v>195</v>
      </c>
      <c r="F10305" s="61" t="s">
        <v>1333</v>
      </c>
      <c r="G10305" s="61" t="str">
        <f t="shared" si="510"/>
        <v>Johnson Wagner</v>
      </c>
    </row>
    <row r="10306" spans="1:7" thickBot="1">
      <c r="A10306" s="62" t="s">
        <v>3929</v>
      </c>
      <c r="B10306" s="61">
        <v>196</v>
      </c>
      <c r="C10306" s="61" t="str">
        <f t="shared" si="508"/>
        <v>No Tie</v>
      </c>
      <c r="D10306" s="63">
        <f t="shared" si="509"/>
        <v>196</v>
      </c>
      <c r="E10306" s="63">
        <v>196</v>
      </c>
      <c r="F10306" s="61" t="s">
        <v>1334</v>
      </c>
      <c r="G10306" s="61" t="str">
        <f t="shared" si="510"/>
        <v>Andrew Johnston</v>
      </c>
    </row>
    <row r="10307" spans="1:7" thickBot="1">
      <c r="A10307" s="62" t="s">
        <v>3929</v>
      </c>
      <c r="B10307" s="61">
        <v>197</v>
      </c>
      <c r="C10307" s="61" t="str">
        <f t="shared" si="508"/>
        <v>No Tie</v>
      </c>
      <c r="D10307" s="63">
        <f t="shared" si="509"/>
        <v>197</v>
      </c>
      <c r="E10307" s="63">
        <v>197</v>
      </c>
      <c r="F10307" s="61" t="s">
        <v>1335</v>
      </c>
      <c r="G10307" s="61" t="str">
        <f t="shared" si="510"/>
        <v>Michael Lorenzo-Vera</v>
      </c>
    </row>
    <row r="10308" spans="1:7" thickBot="1">
      <c r="A10308" s="62" t="s">
        <v>3929</v>
      </c>
      <c r="B10308" s="61">
        <v>198</v>
      </c>
      <c r="C10308" s="61" t="str">
        <f t="shared" si="508"/>
        <v>No Tie</v>
      </c>
      <c r="D10308" s="63">
        <f t="shared" si="509"/>
        <v>198</v>
      </c>
      <c r="E10308" s="63">
        <v>198</v>
      </c>
      <c r="F10308" s="61" t="s">
        <v>1336</v>
      </c>
      <c r="G10308" s="61" t="str">
        <f t="shared" si="510"/>
        <v>Maximilian Kieffer</v>
      </c>
    </row>
    <row r="10309" spans="1:7" thickBot="1">
      <c r="A10309" s="62" t="s">
        <v>3929</v>
      </c>
      <c r="B10309" s="61">
        <v>199</v>
      </c>
      <c r="C10309" s="61" t="str">
        <f t="shared" si="508"/>
        <v>No Tie</v>
      </c>
      <c r="D10309" s="63">
        <f t="shared" si="509"/>
        <v>199</v>
      </c>
      <c r="E10309" s="63">
        <v>199</v>
      </c>
      <c r="F10309" s="61" t="s">
        <v>1337</v>
      </c>
      <c r="G10309" s="61" t="str">
        <f t="shared" si="510"/>
        <v>Julien Quesne</v>
      </c>
    </row>
    <row r="10310" spans="1:7" thickBot="1">
      <c r="A10310" s="62" t="s">
        <v>3929</v>
      </c>
      <c r="B10310" s="61">
        <v>200</v>
      </c>
      <c r="C10310" s="61" t="str">
        <f t="shared" si="508"/>
        <v>No Tie</v>
      </c>
      <c r="D10310" s="63">
        <f t="shared" si="509"/>
        <v>200</v>
      </c>
      <c r="E10310" s="63">
        <v>200</v>
      </c>
      <c r="F10310" s="61" t="s">
        <v>1338</v>
      </c>
      <c r="G10310" s="61" t="str">
        <f t="shared" si="510"/>
        <v>Alex Cejka</v>
      </c>
    </row>
    <row r="10311" spans="1:7" thickBot="1">
      <c r="A10311" s="62" t="s">
        <v>3929</v>
      </c>
      <c r="B10311" s="61">
        <v>201</v>
      </c>
      <c r="C10311" s="61" t="str">
        <f t="shared" si="508"/>
        <v>No Tie</v>
      </c>
      <c r="D10311" s="63">
        <f t="shared" si="509"/>
        <v>201</v>
      </c>
      <c r="E10311" s="63">
        <v>201</v>
      </c>
      <c r="F10311" s="61" t="s">
        <v>1339</v>
      </c>
      <c r="G10311" s="61" t="str">
        <f t="shared" si="510"/>
        <v>Anthony Wall</v>
      </c>
    </row>
    <row r="10312" spans="1:7" thickBot="1">
      <c r="A10312" s="62" t="s">
        <v>3929</v>
      </c>
      <c r="B10312" s="61">
        <v>202</v>
      </c>
      <c r="C10312" s="61" t="str">
        <f t="shared" si="508"/>
        <v>No Tie</v>
      </c>
      <c r="D10312" s="63">
        <f t="shared" si="509"/>
        <v>202</v>
      </c>
      <c r="E10312" s="63">
        <v>202</v>
      </c>
      <c r="F10312" s="61" t="s">
        <v>518</v>
      </c>
      <c r="G10312" s="61" t="str">
        <f t="shared" si="510"/>
        <v>Martin Laird</v>
      </c>
    </row>
    <row r="10313" spans="1:7" thickBot="1">
      <c r="A10313" s="62" t="s">
        <v>3929</v>
      </c>
      <c r="B10313" s="61">
        <v>203</v>
      </c>
      <c r="C10313" s="61" t="str">
        <f t="shared" si="508"/>
        <v>No Tie</v>
      </c>
      <c r="D10313" s="63">
        <f t="shared" si="509"/>
        <v>203</v>
      </c>
      <c r="E10313" s="63">
        <v>203</v>
      </c>
      <c r="F10313" s="61" t="s">
        <v>1340</v>
      </c>
      <c r="G10313" s="61" t="str">
        <f t="shared" si="510"/>
        <v>Carlos Ortiz</v>
      </c>
    </row>
    <row r="10314" spans="1:7" thickBot="1">
      <c r="A10314" s="62" t="s">
        <v>3929</v>
      </c>
      <c r="B10314" s="61">
        <v>204</v>
      </c>
      <c r="C10314" s="61" t="str">
        <f t="shared" si="508"/>
        <v>No Tie</v>
      </c>
      <c r="D10314" s="63">
        <f t="shared" si="509"/>
        <v>204</v>
      </c>
      <c r="E10314" s="63">
        <v>204</v>
      </c>
      <c r="F10314" s="61" t="s">
        <v>568</v>
      </c>
      <c r="G10314" s="61" t="str">
        <f t="shared" si="510"/>
        <v>Retief Goosen</v>
      </c>
    </row>
    <row r="10315" spans="1:7" thickBot="1">
      <c r="A10315" s="62" t="s">
        <v>3929</v>
      </c>
      <c r="B10315" s="61">
        <v>205</v>
      </c>
      <c r="C10315" s="61" t="str">
        <f t="shared" si="508"/>
        <v>No Tie</v>
      </c>
      <c r="D10315" s="63">
        <f t="shared" si="509"/>
        <v>205</v>
      </c>
      <c r="E10315" s="63">
        <v>205</v>
      </c>
      <c r="F10315" s="61" t="s">
        <v>1341</v>
      </c>
      <c r="G10315" s="61" t="str">
        <f t="shared" si="510"/>
        <v>Hao Tong Li</v>
      </c>
    </row>
    <row r="10316" spans="1:7" thickBot="1">
      <c r="A10316" s="62" t="s">
        <v>3929</v>
      </c>
      <c r="B10316" s="61">
        <v>206</v>
      </c>
      <c r="C10316" s="61" t="str">
        <f t="shared" si="508"/>
        <v>No Tie</v>
      </c>
      <c r="D10316" s="63">
        <f t="shared" si="509"/>
        <v>206</v>
      </c>
      <c r="E10316" s="63">
        <v>206</v>
      </c>
      <c r="F10316" s="61" t="s">
        <v>1342</v>
      </c>
      <c r="G10316" s="61" t="str">
        <f t="shared" si="510"/>
        <v>Hiroyuki Fujita</v>
      </c>
    </row>
    <row r="10317" spans="1:7" thickBot="1">
      <c r="A10317" s="62" t="s">
        <v>3929</v>
      </c>
      <c r="B10317" s="61">
        <v>207</v>
      </c>
      <c r="C10317" s="61" t="str">
        <f t="shared" si="508"/>
        <v>No Tie</v>
      </c>
      <c r="D10317" s="63">
        <f t="shared" si="509"/>
        <v>207</v>
      </c>
      <c r="E10317" s="63">
        <v>207</v>
      </c>
      <c r="F10317" s="61" t="s">
        <v>1343</v>
      </c>
      <c r="G10317" s="61" t="str">
        <f t="shared" si="510"/>
        <v>J.J. Henry</v>
      </c>
    </row>
    <row r="10318" spans="1:7" thickBot="1">
      <c r="A10318" s="62" t="s">
        <v>3929</v>
      </c>
      <c r="B10318" s="61">
        <v>208</v>
      </c>
      <c r="C10318" s="61" t="str">
        <f t="shared" si="508"/>
        <v>No Tie</v>
      </c>
      <c r="D10318" s="63">
        <f t="shared" si="509"/>
        <v>208</v>
      </c>
      <c r="E10318" s="63">
        <v>208</v>
      </c>
      <c r="F10318" s="61" t="s">
        <v>1344</v>
      </c>
      <c r="G10318" s="61" t="str">
        <f t="shared" si="510"/>
        <v>Bryce Molder</v>
      </c>
    </row>
    <row r="10319" spans="1:7" thickBot="1">
      <c r="A10319" s="62" t="s">
        <v>3929</v>
      </c>
      <c r="B10319" s="61">
        <v>209</v>
      </c>
      <c r="C10319" s="61" t="str">
        <f t="shared" si="508"/>
        <v>No Tie</v>
      </c>
      <c r="D10319" s="63">
        <f t="shared" si="509"/>
        <v>209</v>
      </c>
      <c r="E10319" s="63">
        <v>209</v>
      </c>
      <c r="F10319" s="61" t="s">
        <v>1345</v>
      </c>
      <c r="G10319" s="61" t="str">
        <f t="shared" si="510"/>
        <v>Scott Stallings</v>
      </c>
    </row>
    <row r="10320" spans="1:7" thickBot="1">
      <c r="A10320" s="62" t="s">
        <v>3929</v>
      </c>
      <c r="B10320" s="61">
        <v>210</v>
      </c>
      <c r="C10320" s="61" t="str">
        <f t="shared" si="508"/>
        <v>No Tie</v>
      </c>
      <c r="D10320" s="63">
        <f t="shared" si="509"/>
        <v>210</v>
      </c>
      <c r="E10320" s="63">
        <v>210</v>
      </c>
      <c r="F10320" s="61" t="s">
        <v>1346</v>
      </c>
      <c r="G10320" s="61" t="str">
        <f t="shared" si="510"/>
        <v>Danny Chia</v>
      </c>
    </row>
    <row r="10321" spans="1:7" thickBot="1">
      <c r="A10321" s="62" t="s">
        <v>3929</v>
      </c>
      <c r="B10321" s="61">
        <v>211</v>
      </c>
      <c r="C10321" s="61" t="str">
        <f t="shared" si="508"/>
        <v>No Tie</v>
      </c>
      <c r="D10321" s="63">
        <f t="shared" si="509"/>
        <v>211</v>
      </c>
      <c r="E10321" s="63">
        <v>211</v>
      </c>
      <c r="F10321" s="61" t="s">
        <v>1347</v>
      </c>
      <c r="G10321" s="61" t="str">
        <f t="shared" si="510"/>
        <v>Kyle Reifers</v>
      </c>
    </row>
    <row r="10322" spans="1:7" thickBot="1">
      <c r="A10322" s="62" t="s">
        <v>3929</v>
      </c>
      <c r="B10322" s="61">
        <v>212</v>
      </c>
      <c r="C10322" s="61" t="str">
        <f t="shared" si="508"/>
        <v>No Tie</v>
      </c>
      <c r="D10322" s="63">
        <f t="shared" si="509"/>
        <v>212</v>
      </c>
      <c r="E10322" s="63">
        <v>212</v>
      </c>
      <c r="F10322" s="61" t="s">
        <v>1348</v>
      </c>
      <c r="G10322" s="61" t="str">
        <f t="shared" si="510"/>
        <v>Wang Jeung-hun</v>
      </c>
    </row>
    <row r="10323" spans="1:7" thickBot="1">
      <c r="A10323" s="62" t="s">
        <v>3929</v>
      </c>
      <c r="B10323" s="61">
        <v>213</v>
      </c>
      <c r="C10323" s="61" t="str">
        <f t="shared" si="508"/>
        <v>No Tie</v>
      </c>
      <c r="D10323" s="63">
        <f t="shared" si="509"/>
        <v>213</v>
      </c>
      <c r="E10323" s="63">
        <v>213</v>
      </c>
      <c r="F10323" s="61" t="s">
        <v>687</v>
      </c>
      <c r="G10323" s="61" t="str">
        <f t="shared" si="510"/>
        <v>K.J. Choi</v>
      </c>
    </row>
    <row r="10324" spans="1:7" thickBot="1">
      <c r="A10324" s="62" t="s">
        <v>3929</v>
      </c>
      <c r="B10324" s="61">
        <v>214</v>
      </c>
      <c r="C10324" s="61" t="str">
        <f t="shared" si="508"/>
        <v>No Tie</v>
      </c>
      <c r="D10324" s="63">
        <f t="shared" si="509"/>
        <v>214</v>
      </c>
      <c r="E10324" s="63">
        <v>214</v>
      </c>
      <c r="F10324" s="61" t="s">
        <v>1349</v>
      </c>
      <c r="G10324" s="61" t="str">
        <f t="shared" si="510"/>
        <v>Graeme Storm</v>
      </c>
    </row>
    <row r="10325" spans="1:7" thickBot="1">
      <c r="A10325" s="62" t="s">
        <v>3929</v>
      </c>
      <c r="B10325" s="61">
        <v>215</v>
      </c>
      <c r="C10325" s="61" t="str">
        <f t="shared" si="508"/>
        <v>No Tie</v>
      </c>
      <c r="D10325" s="63">
        <f t="shared" si="509"/>
        <v>215</v>
      </c>
      <c r="E10325" s="63">
        <v>215</v>
      </c>
      <c r="F10325" s="61" t="s">
        <v>722</v>
      </c>
      <c r="G10325" s="61" t="str">
        <f t="shared" si="510"/>
        <v>Kevin Stadler</v>
      </c>
    </row>
    <row r="10326" spans="1:7" thickBot="1">
      <c r="A10326" s="62" t="s">
        <v>3929</v>
      </c>
      <c r="B10326" s="61">
        <v>216</v>
      </c>
      <c r="C10326" s="61" t="str">
        <f t="shared" si="508"/>
        <v>No Tie</v>
      </c>
      <c r="D10326" s="63">
        <f t="shared" si="509"/>
        <v>216</v>
      </c>
      <c r="E10326" s="63">
        <v>216</v>
      </c>
      <c r="F10326" s="61" t="s">
        <v>1350</v>
      </c>
      <c r="G10326" s="61" t="str">
        <f t="shared" si="510"/>
        <v>Yoshinori Fujimoto</v>
      </c>
    </row>
    <row r="10327" spans="1:7" thickBot="1">
      <c r="A10327" s="62" t="s">
        <v>3929</v>
      </c>
      <c r="B10327" s="61">
        <v>217</v>
      </c>
      <c r="C10327" s="61" t="str">
        <f t="shared" si="508"/>
        <v>No Tie</v>
      </c>
      <c r="D10327" s="63">
        <f t="shared" si="509"/>
        <v>217</v>
      </c>
      <c r="E10327" s="63">
        <v>217</v>
      </c>
      <c r="F10327" s="61" t="s">
        <v>1351</v>
      </c>
      <c r="G10327" s="61" t="str">
        <f t="shared" si="510"/>
        <v>Colt Knost</v>
      </c>
    </row>
    <row r="10328" spans="1:7" thickBot="1">
      <c r="A10328" s="62" t="s">
        <v>3929</v>
      </c>
      <c r="B10328" s="61">
        <v>218</v>
      </c>
      <c r="C10328" s="61" t="str">
        <f t="shared" si="508"/>
        <v>No Tie</v>
      </c>
      <c r="D10328" s="63">
        <f t="shared" si="509"/>
        <v>218</v>
      </c>
      <c r="E10328" s="63">
        <v>218</v>
      </c>
      <c r="F10328" s="61" t="s">
        <v>750</v>
      </c>
      <c r="G10328" s="61" t="str">
        <f t="shared" si="510"/>
        <v>Rod Pampling</v>
      </c>
    </row>
    <row r="10329" spans="1:7" thickBot="1">
      <c r="A10329" s="62" t="s">
        <v>3929</v>
      </c>
      <c r="B10329" s="61">
        <v>219</v>
      </c>
      <c r="C10329" s="61" t="str">
        <f t="shared" si="508"/>
        <v>No Tie</v>
      </c>
      <c r="D10329" s="63">
        <f t="shared" si="509"/>
        <v>219</v>
      </c>
      <c r="E10329" s="63">
        <v>219</v>
      </c>
      <c r="F10329" s="61" t="s">
        <v>1352</v>
      </c>
      <c r="G10329" s="61" t="str">
        <f t="shared" si="510"/>
        <v>Wade Ormsby</v>
      </c>
    </row>
    <row r="10330" spans="1:7" thickBot="1">
      <c r="A10330" s="62" t="s">
        <v>3929</v>
      </c>
      <c r="B10330" s="61">
        <v>220</v>
      </c>
      <c r="C10330" s="61" t="str">
        <f t="shared" si="508"/>
        <v>No Tie</v>
      </c>
      <c r="D10330" s="63">
        <f t="shared" si="509"/>
        <v>220</v>
      </c>
      <c r="E10330" s="63">
        <v>220</v>
      </c>
      <c r="F10330" s="61" t="s">
        <v>1353</v>
      </c>
      <c r="G10330" s="61" t="str">
        <f t="shared" si="510"/>
        <v>Katsumasa Miyamoto</v>
      </c>
    </row>
    <row r="10331" spans="1:7" thickBot="1">
      <c r="A10331" s="62" t="s">
        <v>3929</v>
      </c>
      <c r="B10331" s="61">
        <v>221</v>
      </c>
      <c r="C10331" s="61" t="str">
        <f t="shared" si="508"/>
        <v>No Tie</v>
      </c>
      <c r="D10331" s="63">
        <f t="shared" si="509"/>
        <v>221</v>
      </c>
      <c r="E10331" s="63">
        <v>221</v>
      </c>
      <c r="F10331" s="61" t="s">
        <v>1354</v>
      </c>
      <c r="G10331" s="61" t="str">
        <f t="shared" si="510"/>
        <v>Satoshi Kodaira</v>
      </c>
    </row>
    <row r="10332" spans="1:7" thickBot="1">
      <c r="A10332" s="62" t="s">
        <v>3929</v>
      </c>
      <c r="B10332" s="61">
        <v>222</v>
      </c>
      <c r="C10332" s="61" t="str">
        <f t="shared" si="508"/>
        <v>No Tie</v>
      </c>
      <c r="D10332" s="63">
        <f t="shared" si="509"/>
        <v>222</v>
      </c>
      <c r="E10332" s="63">
        <v>222</v>
      </c>
      <c r="F10332" s="61" t="s">
        <v>1355</v>
      </c>
      <c r="G10332" s="61" t="str">
        <f t="shared" si="510"/>
        <v>Hideto Tanihara</v>
      </c>
    </row>
    <row r="10333" spans="1:7" thickBot="1">
      <c r="A10333" s="62" t="s">
        <v>3929</v>
      </c>
      <c r="B10333" s="61">
        <v>223</v>
      </c>
      <c r="C10333" s="61" t="str">
        <f t="shared" si="508"/>
        <v>No Tie</v>
      </c>
      <c r="D10333" s="63">
        <f t="shared" si="509"/>
        <v>223</v>
      </c>
      <c r="E10333" s="63">
        <v>223</v>
      </c>
      <c r="F10333" s="61" t="s">
        <v>1356</v>
      </c>
      <c r="G10333" s="61" t="str">
        <f t="shared" si="510"/>
        <v>SSP Chawrasia</v>
      </c>
    </row>
    <row r="10334" spans="1:7" thickBot="1">
      <c r="A10334" s="62" t="s">
        <v>3929</v>
      </c>
      <c r="B10334" s="61">
        <v>224</v>
      </c>
      <c r="C10334" s="61" t="str">
        <f t="shared" si="508"/>
        <v>No Tie</v>
      </c>
      <c r="D10334" s="63">
        <f t="shared" si="509"/>
        <v>224</v>
      </c>
      <c r="E10334" s="63">
        <v>224</v>
      </c>
      <c r="F10334" s="61" t="s">
        <v>1357</v>
      </c>
      <c r="G10334" s="61" t="str">
        <f t="shared" si="510"/>
        <v>Keith Horne</v>
      </c>
    </row>
    <row r="10335" spans="1:7" thickBot="1">
      <c r="A10335" s="62" t="s">
        <v>3929</v>
      </c>
      <c r="B10335" s="61">
        <v>225</v>
      </c>
      <c r="C10335" s="61" t="str">
        <f t="shared" si="508"/>
        <v>No Tie</v>
      </c>
      <c r="D10335" s="63">
        <f t="shared" si="509"/>
        <v>225</v>
      </c>
      <c r="E10335" s="63">
        <v>225</v>
      </c>
      <c r="F10335" s="61" t="s">
        <v>1358</v>
      </c>
      <c r="G10335" s="61" t="str">
        <f t="shared" si="510"/>
        <v>Park Sang-eon</v>
      </c>
    </row>
    <row r="10336" spans="1:7" thickBot="1">
      <c r="A10336" s="62" t="s">
        <v>3929</v>
      </c>
      <c r="B10336" s="61">
        <v>226</v>
      </c>
      <c r="C10336" s="61" t="str">
        <f t="shared" si="508"/>
        <v>No Tie</v>
      </c>
      <c r="D10336" s="63">
        <f t="shared" si="509"/>
        <v>226</v>
      </c>
      <c r="E10336" s="63">
        <v>226</v>
      </c>
      <c r="F10336" s="61" t="s">
        <v>783</v>
      </c>
      <c r="G10336" s="61" t="str">
        <f t="shared" si="510"/>
        <v>Jamie Lovemark</v>
      </c>
    </row>
    <row r="10337" spans="1:7" thickBot="1">
      <c r="A10337" s="62" t="s">
        <v>3929</v>
      </c>
      <c r="B10337" s="61">
        <v>227</v>
      </c>
      <c r="C10337" s="61" t="str">
        <f t="shared" si="508"/>
        <v>No Tie</v>
      </c>
      <c r="D10337" s="63">
        <f t="shared" si="509"/>
        <v>227</v>
      </c>
      <c r="E10337" s="63">
        <v>227</v>
      </c>
      <c r="F10337" s="61" t="s">
        <v>1359</v>
      </c>
      <c r="G10337" s="61" t="str">
        <f t="shared" si="510"/>
        <v>Daisuke Kataoka</v>
      </c>
    </row>
    <row r="10338" spans="1:7" thickBot="1">
      <c r="A10338" s="62" t="s">
        <v>3929</v>
      </c>
      <c r="B10338" s="61">
        <v>228</v>
      </c>
      <c r="C10338" s="61" t="str">
        <f t="shared" si="508"/>
        <v>No Tie</v>
      </c>
      <c r="D10338" s="63">
        <f t="shared" si="509"/>
        <v>228</v>
      </c>
      <c r="E10338" s="63">
        <v>228</v>
      </c>
      <c r="F10338" s="61" t="s">
        <v>1360</v>
      </c>
      <c r="G10338" s="61" t="str">
        <f t="shared" si="510"/>
        <v>Will MacKenzie</v>
      </c>
    </row>
    <row r="10339" spans="1:7" thickBot="1">
      <c r="A10339" s="62" t="s">
        <v>3929</v>
      </c>
      <c r="B10339" s="61">
        <v>229</v>
      </c>
      <c r="C10339" s="61" t="str">
        <f t="shared" si="508"/>
        <v>No Tie</v>
      </c>
      <c r="D10339" s="63">
        <f t="shared" si="509"/>
        <v>229</v>
      </c>
      <c r="E10339" s="63">
        <v>229</v>
      </c>
      <c r="F10339" s="61" t="s">
        <v>697</v>
      </c>
      <c r="G10339" s="61" t="str">
        <f t="shared" si="510"/>
        <v>David Toms</v>
      </c>
    </row>
    <row r="10340" spans="1:7" thickBot="1">
      <c r="A10340" s="62" t="s">
        <v>3929</v>
      </c>
      <c r="B10340" s="61">
        <v>230</v>
      </c>
      <c r="C10340" s="61" t="str">
        <f t="shared" si="508"/>
        <v>No Tie</v>
      </c>
      <c r="D10340" s="63">
        <f t="shared" si="509"/>
        <v>230</v>
      </c>
      <c r="E10340" s="63">
        <v>230</v>
      </c>
      <c r="F10340" s="61" t="s">
        <v>1361</v>
      </c>
      <c r="G10340" s="61" t="str">
        <f t="shared" si="510"/>
        <v>Roope Kakko</v>
      </c>
    </row>
    <row r="10341" spans="1:7" thickBot="1">
      <c r="A10341" s="62" t="s">
        <v>3929</v>
      </c>
      <c r="B10341" s="61">
        <v>231</v>
      </c>
      <c r="C10341" s="61" t="str">
        <f t="shared" si="508"/>
        <v>No Tie</v>
      </c>
      <c r="D10341" s="63">
        <f t="shared" si="509"/>
        <v>231</v>
      </c>
      <c r="E10341" s="63">
        <v>231</v>
      </c>
      <c r="F10341" s="61" t="s">
        <v>1362</v>
      </c>
      <c r="G10341" s="61" t="str">
        <f t="shared" si="510"/>
        <v>Jaco Ahlers</v>
      </c>
    </row>
    <row r="10342" spans="1:7" thickBot="1">
      <c r="A10342" s="62" t="s">
        <v>3929</v>
      </c>
      <c r="B10342" s="61">
        <v>232</v>
      </c>
      <c r="C10342" s="61" t="str">
        <f t="shared" si="508"/>
        <v>No Tie</v>
      </c>
      <c r="D10342" s="63">
        <f t="shared" si="509"/>
        <v>232</v>
      </c>
      <c r="E10342" s="63">
        <v>232</v>
      </c>
      <c r="F10342" s="61" t="s">
        <v>1363</v>
      </c>
      <c r="G10342" s="61" t="str">
        <f t="shared" si="510"/>
        <v>Seunghyuk Kim</v>
      </c>
    </row>
    <row r="10343" spans="1:7" thickBot="1">
      <c r="A10343" s="62" t="s">
        <v>3929</v>
      </c>
      <c r="B10343" s="61">
        <v>233</v>
      </c>
      <c r="C10343" s="61" t="str">
        <f t="shared" si="508"/>
        <v>No Tie</v>
      </c>
      <c r="D10343" s="63">
        <f t="shared" si="509"/>
        <v>233</v>
      </c>
      <c r="E10343" s="63">
        <v>233</v>
      </c>
      <c r="F10343" s="61" t="s">
        <v>1364</v>
      </c>
      <c r="G10343" s="61" t="str">
        <f t="shared" si="510"/>
        <v>Nicolas Colsaerts</v>
      </c>
    </row>
    <row r="10344" spans="1:7" thickBot="1">
      <c r="A10344" s="62" t="s">
        <v>3929</v>
      </c>
      <c r="B10344" s="61">
        <v>234</v>
      </c>
      <c r="C10344" s="61" t="str">
        <f t="shared" si="508"/>
        <v>No Tie</v>
      </c>
      <c r="D10344" s="63">
        <f t="shared" si="509"/>
        <v>234</v>
      </c>
      <c r="E10344" s="63">
        <v>234</v>
      </c>
      <c r="F10344" s="61" t="s">
        <v>1365</v>
      </c>
      <c r="G10344" s="61" t="str">
        <f t="shared" si="510"/>
        <v>Danie van Tonder</v>
      </c>
    </row>
    <row r="10345" spans="1:7" thickBot="1">
      <c r="A10345" s="62" t="s">
        <v>3929</v>
      </c>
      <c r="B10345" s="61">
        <v>235</v>
      </c>
      <c r="C10345" s="61" t="str">
        <f t="shared" si="508"/>
        <v>No Tie</v>
      </c>
      <c r="D10345" s="63">
        <f t="shared" si="509"/>
        <v>235</v>
      </c>
      <c r="E10345" s="63">
        <v>235</v>
      </c>
      <c r="F10345" s="61" t="s">
        <v>1366</v>
      </c>
      <c r="G10345" s="61" t="str">
        <f t="shared" si="510"/>
        <v>Hennie Otto</v>
      </c>
    </row>
    <row r="10346" spans="1:7" thickBot="1">
      <c r="A10346" s="62" t="s">
        <v>3929</v>
      </c>
      <c r="B10346" s="61">
        <v>236</v>
      </c>
      <c r="C10346" s="61" t="str">
        <f t="shared" si="508"/>
        <v>No Tie</v>
      </c>
      <c r="D10346" s="63">
        <f t="shared" si="509"/>
        <v>236</v>
      </c>
      <c r="E10346" s="63">
        <v>236</v>
      </c>
      <c r="F10346" s="61" t="s">
        <v>1367</v>
      </c>
      <c r="G10346" s="61" t="str">
        <f t="shared" si="510"/>
        <v>Sam Saunders</v>
      </c>
    </row>
    <row r="10347" spans="1:7" thickBot="1">
      <c r="A10347" s="62" t="s">
        <v>3929</v>
      </c>
      <c r="B10347" s="61">
        <v>237</v>
      </c>
      <c r="C10347" s="61" t="str">
        <f t="shared" si="508"/>
        <v>No Tie</v>
      </c>
      <c r="D10347" s="63">
        <f t="shared" si="509"/>
        <v>237</v>
      </c>
      <c r="E10347" s="63">
        <v>237</v>
      </c>
      <c r="F10347" s="61" t="s">
        <v>1368</v>
      </c>
      <c r="G10347" s="61" t="str">
        <f t="shared" si="510"/>
        <v>Chad Campbell</v>
      </c>
    </row>
    <row r="10348" spans="1:7" thickBot="1">
      <c r="A10348" s="62" t="s">
        <v>3929</v>
      </c>
      <c r="B10348" s="61">
        <v>238</v>
      </c>
      <c r="C10348" s="61" t="str">
        <f t="shared" si="508"/>
        <v>No Tie</v>
      </c>
      <c r="D10348" s="63">
        <f t="shared" si="509"/>
        <v>238</v>
      </c>
      <c r="E10348" s="63">
        <v>238</v>
      </c>
      <c r="F10348" s="61" t="s">
        <v>1369</v>
      </c>
      <c r="G10348" s="61" t="str">
        <f t="shared" si="510"/>
        <v>Gary Boyd</v>
      </c>
    </row>
    <row r="10349" spans="1:7" thickBot="1">
      <c r="A10349" s="62" t="s">
        <v>3929</v>
      </c>
      <c r="B10349" s="61">
        <v>239</v>
      </c>
      <c r="C10349" s="61" t="str">
        <f t="shared" si="508"/>
        <v>No Tie</v>
      </c>
      <c r="D10349" s="63">
        <f t="shared" si="509"/>
        <v>239</v>
      </c>
      <c r="E10349" s="63">
        <v>239</v>
      </c>
      <c r="F10349" s="61" t="s">
        <v>585</v>
      </c>
      <c r="G10349" s="61" t="str">
        <f t="shared" si="510"/>
        <v>Vijay Singh</v>
      </c>
    </row>
    <row r="10350" spans="1:7" thickBot="1">
      <c r="A10350" s="62" t="s">
        <v>3929</v>
      </c>
      <c r="B10350" s="61">
        <v>240</v>
      </c>
      <c r="C10350" s="61" t="str">
        <f t="shared" si="508"/>
        <v>No Tie</v>
      </c>
      <c r="D10350" s="63">
        <f t="shared" si="509"/>
        <v>240</v>
      </c>
      <c r="E10350" s="63">
        <v>240</v>
      </c>
      <c r="F10350" s="61" t="s">
        <v>1370</v>
      </c>
      <c r="G10350" s="61" t="str">
        <f t="shared" si="510"/>
        <v>Chapchai Nirat</v>
      </c>
    </row>
    <row r="10351" spans="1:7" thickBot="1">
      <c r="A10351" s="62" t="s">
        <v>3929</v>
      </c>
      <c r="B10351" s="61">
        <v>241</v>
      </c>
      <c r="C10351" s="61" t="str">
        <f t="shared" si="508"/>
        <v>No Tie</v>
      </c>
      <c r="D10351" s="63">
        <f t="shared" si="509"/>
        <v>241</v>
      </c>
      <c r="E10351" s="63">
        <v>241</v>
      </c>
      <c r="F10351" s="61" t="s">
        <v>1371</v>
      </c>
      <c r="G10351" s="61" t="str">
        <f t="shared" si="510"/>
        <v>Peter Uihlein</v>
      </c>
    </row>
    <row r="10352" spans="1:7" thickBot="1">
      <c r="A10352" s="62" t="s">
        <v>3929</v>
      </c>
      <c r="B10352" s="61">
        <v>242</v>
      </c>
      <c r="C10352" s="61" t="str">
        <f t="shared" si="508"/>
        <v>No Tie</v>
      </c>
      <c r="D10352" s="63">
        <f t="shared" si="509"/>
        <v>242</v>
      </c>
      <c r="E10352" s="63">
        <v>242</v>
      </c>
      <c r="F10352" s="61" t="s">
        <v>1372</v>
      </c>
      <c r="G10352" s="61" t="str">
        <f t="shared" si="510"/>
        <v>I J Jang</v>
      </c>
    </row>
    <row r="10353" spans="1:7" thickBot="1">
      <c r="A10353" s="62" t="s">
        <v>3929</v>
      </c>
      <c r="B10353" s="61">
        <v>243</v>
      </c>
      <c r="C10353" s="61" t="str">
        <f t="shared" si="508"/>
        <v>No Tie</v>
      </c>
      <c r="D10353" s="63">
        <f t="shared" si="509"/>
        <v>243</v>
      </c>
      <c r="E10353" s="63">
        <v>243</v>
      </c>
      <c r="F10353" s="61" t="s">
        <v>1373</v>
      </c>
      <c r="G10353" s="61" t="str">
        <f t="shared" si="510"/>
        <v>Angelo Que</v>
      </c>
    </row>
    <row r="10354" spans="1:7" thickBot="1">
      <c r="A10354" s="62" t="s">
        <v>3929</v>
      </c>
      <c r="B10354" s="61">
        <v>244</v>
      </c>
      <c r="C10354" s="61" t="str">
        <f t="shared" si="508"/>
        <v>No Tie</v>
      </c>
      <c r="D10354" s="63">
        <f t="shared" si="509"/>
        <v>244</v>
      </c>
      <c r="E10354" s="63">
        <v>244</v>
      </c>
      <c r="F10354" s="61" t="s">
        <v>1374</v>
      </c>
      <c r="G10354" s="61" t="str">
        <f t="shared" si="510"/>
        <v>Ignacio Elvira Mijares</v>
      </c>
    </row>
    <row r="10355" spans="1:7" thickBot="1">
      <c r="A10355" s="62" t="s">
        <v>3929</v>
      </c>
      <c r="B10355" s="61">
        <v>245</v>
      </c>
      <c r="C10355" s="61" t="str">
        <f t="shared" si="508"/>
        <v>No Tie</v>
      </c>
      <c r="D10355" s="63">
        <f t="shared" si="509"/>
        <v>245</v>
      </c>
      <c r="E10355" s="63">
        <v>245</v>
      </c>
      <c r="F10355" s="61" t="s">
        <v>692</v>
      </c>
      <c r="G10355" s="61" t="str">
        <f t="shared" si="510"/>
        <v>Jon Curran</v>
      </c>
    </row>
    <row r="10356" spans="1:7" thickBot="1">
      <c r="A10356" s="62" t="s">
        <v>3929</v>
      </c>
      <c r="B10356" s="61">
        <v>246</v>
      </c>
      <c r="C10356" s="61" t="str">
        <f t="shared" si="508"/>
        <v>No Tie</v>
      </c>
      <c r="D10356" s="63">
        <f t="shared" si="509"/>
        <v>246</v>
      </c>
      <c r="E10356" s="63">
        <v>246</v>
      </c>
      <c r="F10356" s="61" t="s">
        <v>1375</v>
      </c>
      <c r="G10356" s="61" t="str">
        <f t="shared" si="510"/>
        <v>Derek Fathauer</v>
      </c>
    </row>
    <row r="10357" spans="1:7" thickBot="1">
      <c r="A10357" s="62" t="s">
        <v>3929</v>
      </c>
      <c r="B10357" s="61">
        <v>247</v>
      </c>
      <c r="C10357" s="61" t="str">
        <f t="shared" si="508"/>
        <v>No Tie</v>
      </c>
      <c r="D10357" s="63">
        <f t="shared" si="509"/>
        <v>247</v>
      </c>
      <c r="E10357" s="63">
        <v>247</v>
      </c>
      <c r="F10357" s="61" t="s">
        <v>1376</v>
      </c>
      <c r="G10357" s="61" t="str">
        <f t="shared" si="510"/>
        <v>Morten Orum Madsen</v>
      </c>
    </row>
    <row r="10358" spans="1:7" thickBot="1">
      <c r="A10358" s="62" t="s">
        <v>3929</v>
      </c>
      <c r="B10358" s="61">
        <v>248</v>
      </c>
      <c r="C10358" s="61" t="str">
        <f t="shared" si="508"/>
        <v>No Tie</v>
      </c>
      <c r="D10358" s="63">
        <f t="shared" si="509"/>
        <v>248</v>
      </c>
      <c r="E10358" s="63">
        <v>248</v>
      </c>
      <c r="F10358" s="61" t="s">
        <v>1377</v>
      </c>
      <c r="G10358" s="61" t="str">
        <f t="shared" si="510"/>
        <v>Jacques Blaauw</v>
      </c>
    </row>
    <row r="10359" spans="1:7" thickBot="1">
      <c r="A10359" s="62" t="s">
        <v>3929</v>
      </c>
      <c r="B10359" s="61">
        <v>249</v>
      </c>
      <c r="C10359" s="61" t="str">
        <f t="shared" si="508"/>
        <v>No Tie</v>
      </c>
      <c r="D10359" s="63">
        <f t="shared" si="509"/>
        <v>249</v>
      </c>
      <c r="E10359" s="63">
        <v>249</v>
      </c>
      <c r="F10359" s="61" t="s">
        <v>1378</v>
      </c>
      <c r="G10359" s="61" t="str">
        <f t="shared" si="510"/>
        <v>Andrew McArthur</v>
      </c>
    </row>
    <row r="10360" spans="1:7" thickBot="1">
      <c r="A10360" s="62" t="s">
        <v>3929</v>
      </c>
      <c r="B10360" s="61">
        <v>250</v>
      </c>
      <c r="C10360" s="61" t="str">
        <f t="shared" si="508"/>
        <v>No Tie</v>
      </c>
      <c r="D10360" s="63">
        <f t="shared" si="509"/>
        <v>250</v>
      </c>
      <c r="E10360" s="63">
        <v>250</v>
      </c>
      <c r="F10360" s="61" t="s">
        <v>1379</v>
      </c>
      <c r="G10360" s="61" t="str">
        <f t="shared" si="510"/>
        <v>Jean Hugo</v>
      </c>
    </row>
    <row r="10361" spans="1:7" thickBot="1">
      <c r="A10361" s="62" t="s">
        <v>3929</v>
      </c>
      <c r="B10361" s="61">
        <v>251</v>
      </c>
      <c r="C10361" s="61" t="str">
        <f t="shared" si="508"/>
        <v>No Tie</v>
      </c>
      <c r="D10361" s="63">
        <f t="shared" si="509"/>
        <v>251</v>
      </c>
      <c r="E10361" s="63">
        <v>251</v>
      </c>
      <c r="F10361" s="61" t="s">
        <v>1380</v>
      </c>
      <c r="G10361" s="61" t="str">
        <f t="shared" si="510"/>
        <v>Florian Fritsch</v>
      </c>
    </row>
    <row r="10362" spans="1:7" thickBot="1">
      <c r="A10362" s="62" t="s">
        <v>3929</v>
      </c>
      <c r="B10362" s="61">
        <v>252</v>
      </c>
      <c r="C10362" s="61" t="str">
        <f t="shared" si="508"/>
        <v>No Tie</v>
      </c>
      <c r="D10362" s="63">
        <f t="shared" si="509"/>
        <v>252</v>
      </c>
      <c r="E10362" s="63">
        <v>252</v>
      </c>
      <c r="F10362" s="61" t="s">
        <v>1381</v>
      </c>
      <c r="G10362" s="61" t="str">
        <f t="shared" si="510"/>
        <v>Felipe Aguilar</v>
      </c>
    </row>
    <row r="10363" spans="1:7" thickBot="1">
      <c r="A10363" s="62" t="s">
        <v>3929</v>
      </c>
      <c r="B10363" s="61">
        <v>253</v>
      </c>
      <c r="C10363" s="61" t="str">
        <f t="shared" si="508"/>
        <v>No Tie</v>
      </c>
      <c r="D10363" s="63">
        <f t="shared" si="509"/>
        <v>253</v>
      </c>
      <c r="E10363" s="63">
        <v>253</v>
      </c>
      <c r="F10363" s="61" t="s">
        <v>1382</v>
      </c>
      <c r="G10363" s="61" t="str">
        <f t="shared" si="510"/>
        <v>Michael Hoey</v>
      </c>
    </row>
    <row r="10364" spans="1:7" thickBot="1">
      <c r="A10364" s="62" t="s">
        <v>3929</v>
      </c>
      <c r="B10364" s="61">
        <v>254</v>
      </c>
      <c r="C10364" s="61" t="str">
        <f t="shared" si="508"/>
        <v>No Tie</v>
      </c>
      <c r="D10364" s="63">
        <f t="shared" si="509"/>
        <v>254</v>
      </c>
      <c r="E10364" s="63">
        <v>254</v>
      </c>
      <c r="F10364" s="61" t="s">
        <v>1383</v>
      </c>
      <c r="G10364" s="61" t="str">
        <f t="shared" si="510"/>
        <v>Darren Fichardt</v>
      </c>
    </row>
    <row r="10365" spans="1:7" thickBot="1">
      <c r="A10365" s="62" t="s">
        <v>3929</v>
      </c>
      <c r="B10365" s="61">
        <v>255</v>
      </c>
      <c r="C10365" s="61" t="str">
        <f t="shared" si="508"/>
        <v>No Tie</v>
      </c>
      <c r="D10365" s="63">
        <f t="shared" si="509"/>
        <v>255</v>
      </c>
      <c r="E10365" s="63">
        <v>255</v>
      </c>
      <c r="F10365" s="61" t="s">
        <v>1384</v>
      </c>
      <c r="G10365" s="61" t="str">
        <f t="shared" si="510"/>
        <v>Smylie Kaufman</v>
      </c>
    </row>
    <row r="10366" spans="1:7" thickBot="1">
      <c r="A10366" s="62" t="s">
        <v>3929</v>
      </c>
      <c r="B10366" s="61">
        <v>256</v>
      </c>
      <c r="C10366" s="61" t="str">
        <f t="shared" ref="C10366:C10429" si="511">IFERROR(SEARCH("T",B10366),"No Tie")</f>
        <v>No Tie</v>
      </c>
      <c r="D10366" s="63">
        <f t="shared" ref="D10366:D10429" si="512">IF(C10366="No Tie",B10366,RIGHT(B10366,LEN(B10366)-1))</f>
        <v>256</v>
      </c>
      <c r="E10366" s="63">
        <v>256</v>
      </c>
      <c r="F10366" s="61" t="s">
        <v>1385</v>
      </c>
      <c r="G10366" s="61" t="str">
        <f t="shared" ref="G10366:G10429" si="513">TRIM(SUBSTITUTE(F10366,CHAR(160),CHAR(32)))</f>
        <v>Scott Langley</v>
      </c>
    </row>
    <row r="10367" spans="1:7" thickBot="1">
      <c r="A10367" s="62" t="s">
        <v>3929</v>
      </c>
      <c r="B10367" s="61">
        <v>257</v>
      </c>
      <c r="C10367" s="61" t="str">
        <f t="shared" si="511"/>
        <v>No Tie</v>
      </c>
      <c r="D10367" s="63">
        <f t="shared" si="512"/>
        <v>257</v>
      </c>
      <c r="E10367" s="63">
        <v>257</v>
      </c>
      <c r="F10367" s="61" t="s">
        <v>1386</v>
      </c>
      <c r="G10367" s="61" t="str">
        <f t="shared" si="513"/>
        <v>Trevor Fisher Jr</v>
      </c>
    </row>
    <row r="10368" spans="1:7" thickBot="1">
      <c r="A10368" s="62" t="s">
        <v>3929</v>
      </c>
      <c r="B10368" s="61">
        <v>258</v>
      </c>
      <c r="C10368" s="61" t="str">
        <f t="shared" si="511"/>
        <v>No Tie</v>
      </c>
      <c r="D10368" s="63">
        <f t="shared" si="512"/>
        <v>258</v>
      </c>
      <c r="E10368" s="63">
        <v>258</v>
      </c>
      <c r="F10368" s="61" t="s">
        <v>1387</v>
      </c>
      <c r="G10368" s="61" t="str">
        <f t="shared" si="513"/>
        <v>Paul Lawrie</v>
      </c>
    </row>
    <row r="10369" spans="1:7" thickBot="1">
      <c r="A10369" s="62" t="s">
        <v>3929</v>
      </c>
      <c r="B10369" s="61">
        <v>259</v>
      </c>
      <c r="C10369" s="61" t="str">
        <f t="shared" si="511"/>
        <v>No Tie</v>
      </c>
      <c r="D10369" s="63">
        <f t="shared" si="512"/>
        <v>259</v>
      </c>
      <c r="E10369" s="63">
        <v>259</v>
      </c>
      <c r="F10369" s="61" t="s">
        <v>744</v>
      </c>
      <c r="G10369" s="61" t="str">
        <f t="shared" si="513"/>
        <v>Stuart Appleby</v>
      </c>
    </row>
    <row r="10370" spans="1:7" thickBot="1">
      <c r="A10370" s="62" t="s">
        <v>3929</v>
      </c>
      <c r="B10370" s="61">
        <v>260</v>
      </c>
      <c r="C10370" s="61" t="str">
        <f t="shared" si="511"/>
        <v>No Tie</v>
      </c>
      <c r="D10370" s="63">
        <f t="shared" si="512"/>
        <v>260</v>
      </c>
      <c r="E10370" s="63">
        <v>260</v>
      </c>
      <c r="F10370" s="61" t="s">
        <v>1388</v>
      </c>
      <c r="G10370" s="61" t="str">
        <f t="shared" si="513"/>
        <v>Simon Dyson</v>
      </c>
    </row>
    <row r="10371" spans="1:7" thickBot="1">
      <c r="A10371" s="62" t="s">
        <v>3929</v>
      </c>
      <c r="B10371" s="61">
        <v>261</v>
      </c>
      <c r="C10371" s="61" t="str">
        <f t="shared" si="511"/>
        <v>No Tie</v>
      </c>
      <c r="D10371" s="63">
        <f t="shared" si="512"/>
        <v>261</v>
      </c>
      <c r="E10371" s="63">
        <v>261</v>
      </c>
      <c r="F10371" s="61" t="s">
        <v>1389</v>
      </c>
      <c r="G10371" s="61" t="str">
        <f t="shared" si="513"/>
        <v>Tom Hoge</v>
      </c>
    </row>
    <row r="10372" spans="1:7" thickBot="1">
      <c r="A10372" s="62" t="s">
        <v>3929</v>
      </c>
      <c r="B10372" s="61">
        <v>262</v>
      </c>
      <c r="C10372" s="61" t="str">
        <f t="shared" si="511"/>
        <v>No Tie</v>
      </c>
      <c r="D10372" s="63">
        <f t="shared" si="512"/>
        <v>262</v>
      </c>
      <c r="E10372" s="63">
        <v>262</v>
      </c>
      <c r="F10372" s="61" t="s">
        <v>1390</v>
      </c>
      <c r="G10372" s="61" t="str">
        <f t="shared" si="513"/>
        <v>John Huh</v>
      </c>
    </row>
    <row r="10373" spans="1:7" thickBot="1">
      <c r="A10373" s="62" t="s">
        <v>3929</v>
      </c>
      <c r="B10373" s="61">
        <v>263</v>
      </c>
      <c r="C10373" s="61" t="str">
        <f t="shared" si="511"/>
        <v>No Tie</v>
      </c>
      <c r="D10373" s="63">
        <f t="shared" si="512"/>
        <v>263</v>
      </c>
      <c r="E10373" s="63">
        <v>263</v>
      </c>
      <c r="F10373" s="61" t="s">
        <v>709</v>
      </c>
      <c r="G10373" s="61" t="str">
        <f t="shared" si="513"/>
        <v>Henrik Norlander</v>
      </c>
    </row>
    <row r="10374" spans="1:7" thickBot="1">
      <c r="A10374" s="62" t="s">
        <v>3929</v>
      </c>
      <c r="B10374" s="61">
        <v>264</v>
      </c>
      <c r="C10374" s="61" t="str">
        <f t="shared" si="511"/>
        <v>No Tie</v>
      </c>
      <c r="D10374" s="63">
        <f t="shared" si="512"/>
        <v>264</v>
      </c>
      <c r="E10374" s="63">
        <v>264</v>
      </c>
      <c r="F10374" s="61" t="s">
        <v>1391</v>
      </c>
      <c r="G10374" s="61" t="str">
        <f t="shared" si="513"/>
        <v>Michael Thompson</v>
      </c>
    </row>
    <row r="10375" spans="1:7" thickBot="1">
      <c r="A10375" s="62" t="s">
        <v>3929</v>
      </c>
      <c r="B10375" s="61">
        <v>265</v>
      </c>
      <c r="C10375" s="61" t="str">
        <f t="shared" si="511"/>
        <v>No Tie</v>
      </c>
      <c r="D10375" s="63">
        <f t="shared" si="512"/>
        <v>265</v>
      </c>
      <c r="E10375" s="63">
        <v>265</v>
      </c>
      <c r="F10375" s="61" t="s">
        <v>1392</v>
      </c>
      <c r="G10375" s="61" t="str">
        <f t="shared" si="513"/>
        <v>Steve Wheatcroft</v>
      </c>
    </row>
    <row r="10376" spans="1:7" thickBot="1">
      <c r="A10376" s="62" t="s">
        <v>3929</v>
      </c>
      <c r="B10376" s="61">
        <v>266</v>
      </c>
      <c r="C10376" s="61" t="str">
        <f t="shared" si="511"/>
        <v>No Tie</v>
      </c>
      <c r="D10376" s="63">
        <f t="shared" si="512"/>
        <v>266</v>
      </c>
      <c r="E10376" s="63">
        <v>266</v>
      </c>
      <c r="F10376" s="61" t="s">
        <v>1393</v>
      </c>
      <c r="G10376" s="61" t="str">
        <f t="shared" si="513"/>
        <v>Jang Dong-Kyu</v>
      </c>
    </row>
    <row r="10377" spans="1:7" thickBot="1">
      <c r="A10377" s="62" t="s">
        <v>3929</v>
      </c>
      <c r="B10377" s="61">
        <v>267</v>
      </c>
      <c r="C10377" s="61" t="str">
        <f t="shared" si="511"/>
        <v>No Tie</v>
      </c>
      <c r="D10377" s="63">
        <f t="shared" si="512"/>
        <v>267</v>
      </c>
      <c r="E10377" s="63">
        <v>267</v>
      </c>
      <c r="F10377" s="61" t="s">
        <v>1394</v>
      </c>
      <c r="G10377" s="61" t="str">
        <f t="shared" si="513"/>
        <v>Paul Peterson</v>
      </c>
    </row>
    <row r="10378" spans="1:7" thickBot="1">
      <c r="A10378" s="62" t="s">
        <v>3929</v>
      </c>
      <c r="B10378" s="61">
        <v>268</v>
      </c>
      <c r="C10378" s="61" t="str">
        <f t="shared" si="511"/>
        <v>No Tie</v>
      </c>
      <c r="D10378" s="63">
        <f t="shared" si="512"/>
        <v>268</v>
      </c>
      <c r="E10378" s="63">
        <v>268</v>
      </c>
      <c r="F10378" s="61" t="s">
        <v>543</v>
      </c>
      <c r="G10378" s="61" t="str">
        <f t="shared" si="513"/>
        <v>Andres Romero</v>
      </c>
    </row>
    <row r="10379" spans="1:7" thickBot="1">
      <c r="A10379" s="62" t="s">
        <v>3929</v>
      </c>
      <c r="B10379" s="61">
        <v>269</v>
      </c>
      <c r="C10379" s="61" t="str">
        <f t="shared" si="511"/>
        <v>No Tie</v>
      </c>
      <c r="D10379" s="63">
        <f t="shared" si="512"/>
        <v>269</v>
      </c>
      <c r="E10379" s="63">
        <v>269</v>
      </c>
      <c r="F10379" s="61" t="s">
        <v>1395</v>
      </c>
      <c r="G10379" s="61" t="str">
        <f t="shared" si="513"/>
        <v>Greg Chalmers</v>
      </c>
    </row>
    <row r="10380" spans="1:7" thickBot="1">
      <c r="A10380" s="62" t="s">
        <v>3929</v>
      </c>
      <c r="B10380" s="61">
        <v>270</v>
      </c>
      <c r="C10380" s="61" t="str">
        <f t="shared" si="511"/>
        <v>No Tie</v>
      </c>
      <c r="D10380" s="63">
        <f t="shared" si="512"/>
        <v>270</v>
      </c>
      <c r="E10380" s="63">
        <v>270</v>
      </c>
      <c r="F10380" s="61" t="s">
        <v>1396</v>
      </c>
      <c r="G10380" s="61" t="str">
        <f t="shared" si="513"/>
        <v>Magnus Carlsson</v>
      </c>
    </row>
    <row r="10381" spans="1:7" thickBot="1">
      <c r="A10381" s="62" t="s">
        <v>3929</v>
      </c>
      <c r="B10381" s="61">
        <v>271</v>
      </c>
      <c r="C10381" s="61" t="str">
        <f t="shared" si="511"/>
        <v>No Tie</v>
      </c>
      <c r="D10381" s="63">
        <f t="shared" si="512"/>
        <v>271</v>
      </c>
      <c r="E10381" s="63">
        <v>271</v>
      </c>
      <c r="F10381" s="61" t="s">
        <v>708</v>
      </c>
      <c r="G10381" s="61" t="str">
        <f t="shared" si="513"/>
        <v>Peter Hanson</v>
      </c>
    </row>
    <row r="10382" spans="1:7" thickBot="1">
      <c r="A10382" s="62" t="s">
        <v>3929</v>
      </c>
      <c r="B10382" s="61">
        <v>272</v>
      </c>
      <c r="C10382" s="61" t="str">
        <f t="shared" si="511"/>
        <v>No Tie</v>
      </c>
      <c r="D10382" s="63">
        <f t="shared" si="512"/>
        <v>272</v>
      </c>
      <c r="E10382" s="63">
        <v>272</v>
      </c>
      <c r="F10382" s="61" t="s">
        <v>1397</v>
      </c>
      <c r="G10382" s="61" t="str">
        <f t="shared" si="513"/>
        <v>Dicky Pride</v>
      </c>
    </row>
    <row r="10383" spans="1:7" thickBot="1">
      <c r="A10383" s="62" t="s">
        <v>3929</v>
      </c>
      <c r="B10383" s="61">
        <v>273</v>
      </c>
      <c r="C10383" s="61" t="str">
        <f t="shared" si="511"/>
        <v>No Tie</v>
      </c>
      <c r="D10383" s="63">
        <f t="shared" si="512"/>
        <v>273</v>
      </c>
      <c r="E10383" s="63">
        <v>273</v>
      </c>
      <c r="F10383" s="61" t="s">
        <v>1398</v>
      </c>
      <c r="G10383" s="61" t="str">
        <f t="shared" si="513"/>
        <v>Bo Van Pelt</v>
      </c>
    </row>
    <row r="10384" spans="1:7" thickBot="1">
      <c r="A10384" s="62" t="s">
        <v>3929</v>
      </c>
      <c r="B10384" s="61">
        <v>274</v>
      </c>
      <c r="C10384" s="61" t="str">
        <f t="shared" si="511"/>
        <v>No Tie</v>
      </c>
      <c r="D10384" s="63">
        <f t="shared" si="512"/>
        <v>274</v>
      </c>
      <c r="E10384" s="63">
        <v>274</v>
      </c>
      <c r="F10384" s="61" t="s">
        <v>1399</v>
      </c>
      <c r="G10384" s="61" t="str">
        <f t="shared" si="513"/>
        <v>Gregory Havret</v>
      </c>
    </row>
    <row r="10385" spans="1:7" thickBot="1">
      <c r="A10385" s="62" t="s">
        <v>3929</v>
      </c>
      <c r="B10385" s="61">
        <v>275</v>
      </c>
      <c r="C10385" s="61" t="str">
        <f t="shared" si="511"/>
        <v>No Tie</v>
      </c>
      <c r="D10385" s="63">
        <f t="shared" si="512"/>
        <v>275</v>
      </c>
      <c r="E10385" s="63">
        <v>275</v>
      </c>
      <c r="F10385" s="61" t="s">
        <v>1400</v>
      </c>
      <c r="G10385" s="61" t="str">
        <f t="shared" si="513"/>
        <v>Blayne Barber</v>
      </c>
    </row>
    <row r="10386" spans="1:7" thickBot="1">
      <c r="A10386" s="62" t="s">
        <v>3929</v>
      </c>
      <c r="B10386" s="61">
        <v>276</v>
      </c>
      <c r="C10386" s="61" t="str">
        <f t="shared" si="511"/>
        <v>No Tie</v>
      </c>
      <c r="D10386" s="63">
        <f t="shared" si="512"/>
        <v>276</v>
      </c>
      <c r="E10386" s="63">
        <v>276</v>
      </c>
      <c r="F10386" s="61" t="s">
        <v>526</v>
      </c>
      <c r="G10386" s="61" t="str">
        <f t="shared" si="513"/>
        <v>Hudson Swafford</v>
      </c>
    </row>
    <row r="10387" spans="1:7" thickBot="1">
      <c r="A10387" s="62" t="s">
        <v>3929</v>
      </c>
      <c r="B10387" s="61">
        <v>277</v>
      </c>
      <c r="C10387" s="61" t="str">
        <f t="shared" si="511"/>
        <v>No Tie</v>
      </c>
      <c r="D10387" s="63">
        <f t="shared" si="512"/>
        <v>277</v>
      </c>
      <c r="E10387" s="63">
        <v>277</v>
      </c>
      <c r="F10387" s="61" t="s">
        <v>1401</v>
      </c>
      <c r="G10387" s="61" t="str">
        <f t="shared" si="513"/>
        <v>Jens Fahrbring</v>
      </c>
    </row>
    <row r="10388" spans="1:7" thickBot="1">
      <c r="A10388" s="62" t="s">
        <v>3929</v>
      </c>
      <c r="B10388" s="61">
        <v>278</v>
      </c>
      <c r="C10388" s="61" t="str">
        <f t="shared" si="511"/>
        <v>No Tie</v>
      </c>
      <c r="D10388" s="63">
        <f t="shared" si="512"/>
        <v>278</v>
      </c>
      <c r="E10388" s="63">
        <v>278</v>
      </c>
      <c r="F10388" s="61" t="s">
        <v>1402</v>
      </c>
      <c r="G10388" s="61" t="str">
        <f t="shared" si="513"/>
        <v>Joakim Lagergren</v>
      </c>
    </row>
    <row r="10389" spans="1:7" thickBot="1">
      <c r="A10389" s="62" t="s">
        <v>3929</v>
      </c>
      <c r="B10389" s="61">
        <v>279</v>
      </c>
      <c r="C10389" s="61" t="str">
        <f t="shared" si="511"/>
        <v>No Tie</v>
      </c>
      <c r="D10389" s="63">
        <f t="shared" si="512"/>
        <v>279</v>
      </c>
      <c r="E10389" s="63">
        <v>279</v>
      </c>
      <c r="F10389" s="61" t="s">
        <v>694</v>
      </c>
      <c r="G10389" s="61" t="str">
        <f t="shared" si="513"/>
        <v>Billy Hurley III</v>
      </c>
    </row>
    <row r="10390" spans="1:7" thickBot="1">
      <c r="A10390" s="62" t="s">
        <v>3929</v>
      </c>
      <c r="B10390" s="61">
        <v>280</v>
      </c>
      <c r="C10390" s="61" t="str">
        <f t="shared" si="511"/>
        <v>No Tie</v>
      </c>
      <c r="D10390" s="63">
        <f t="shared" si="512"/>
        <v>280</v>
      </c>
      <c r="E10390" s="63">
        <v>280</v>
      </c>
      <c r="F10390" s="61" t="s">
        <v>1403</v>
      </c>
      <c r="G10390" s="61" t="str">
        <f t="shared" si="513"/>
        <v>Ryuichi Oda</v>
      </c>
    </row>
    <row r="10391" spans="1:7" thickBot="1">
      <c r="A10391" s="62" t="s">
        <v>3929</v>
      </c>
      <c r="B10391" s="61">
        <v>281</v>
      </c>
      <c r="C10391" s="61" t="str">
        <f t="shared" si="511"/>
        <v>No Tie</v>
      </c>
      <c r="D10391" s="63">
        <f t="shared" si="512"/>
        <v>281</v>
      </c>
      <c r="E10391" s="63">
        <v>281</v>
      </c>
      <c r="F10391" s="61" t="s">
        <v>1404</v>
      </c>
      <c r="G10391" s="61" t="str">
        <f t="shared" si="513"/>
        <v>Thaworn Wiratchant</v>
      </c>
    </row>
    <row r="10392" spans="1:7" thickBot="1">
      <c r="A10392" s="62" t="s">
        <v>3929</v>
      </c>
      <c r="B10392" s="61">
        <v>282</v>
      </c>
      <c r="C10392" s="61" t="str">
        <f t="shared" si="511"/>
        <v>No Tie</v>
      </c>
      <c r="D10392" s="63">
        <f t="shared" si="512"/>
        <v>282</v>
      </c>
      <c r="E10392" s="63">
        <v>282</v>
      </c>
      <c r="F10392" s="61" t="s">
        <v>1405</v>
      </c>
      <c r="G10392" s="61" t="str">
        <f t="shared" si="513"/>
        <v>Rich Bland</v>
      </c>
    </row>
    <row r="10393" spans="1:7" thickBot="1">
      <c r="A10393" s="62" t="s">
        <v>3929</v>
      </c>
      <c r="B10393" s="61">
        <v>283</v>
      </c>
      <c r="C10393" s="61" t="str">
        <f t="shared" si="511"/>
        <v>No Tie</v>
      </c>
      <c r="D10393" s="63">
        <f t="shared" si="512"/>
        <v>283</v>
      </c>
      <c r="E10393" s="63">
        <v>283</v>
      </c>
      <c r="F10393" s="61" t="s">
        <v>1406</v>
      </c>
      <c r="G10393" s="61" t="str">
        <f t="shared" si="513"/>
        <v>Mardan Mamat</v>
      </c>
    </row>
    <row r="10394" spans="1:7" thickBot="1">
      <c r="A10394" s="62" t="s">
        <v>3929</v>
      </c>
      <c r="B10394" s="61">
        <v>284</v>
      </c>
      <c r="C10394" s="61" t="str">
        <f t="shared" si="511"/>
        <v>No Tie</v>
      </c>
      <c r="D10394" s="63">
        <f t="shared" si="512"/>
        <v>284</v>
      </c>
      <c r="E10394" s="63">
        <v>284</v>
      </c>
      <c r="F10394" s="61" t="s">
        <v>1407</v>
      </c>
      <c r="G10394" s="61" t="str">
        <f t="shared" si="513"/>
        <v>Tadahiro Takayama</v>
      </c>
    </row>
    <row r="10395" spans="1:7" thickBot="1">
      <c r="A10395" s="62" t="s">
        <v>3929</v>
      </c>
      <c r="B10395" s="61">
        <v>285</v>
      </c>
      <c r="C10395" s="61" t="str">
        <f t="shared" si="511"/>
        <v>No Tie</v>
      </c>
      <c r="D10395" s="63">
        <f t="shared" si="512"/>
        <v>285</v>
      </c>
      <c r="E10395" s="63">
        <v>285</v>
      </c>
      <c r="F10395" s="61" t="s">
        <v>1408</v>
      </c>
      <c r="G10395" s="61" t="str">
        <f t="shared" si="513"/>
        <v>Si Woo Kim</v>
      </c>
    </row>
    <row r="10396" spans="1:7" thickBot="1">
      <c r="A10396" s="62" t="s">
        <v>3929</v>
      </c>
      <c r="B10396" s="61">
        <v>286</v>
      </c>
      <c r="C10396" s="61" t="str">
        <f t="shared" si="511"/>
        <v>No Tie</v>
      </c>
      <c r="D10396" s="63">
        <f t="shared" si="512"/>
        <v>286</v>
      </c>
      <c r="E10396" s="63">
        <v>286</v>
      </c>
      <c r="F10396" s="61" t="s">
        <v>1409</v>
      </c>
      <c r="G10396" s="61" t="str">
        <f t="shared" si="513"/>
        <v>Adam Bland</v>
      </c>
    </row>
    <row r="10397" spans="1:7" thickBot="1">
      <c r="A10397" s="62" t="s">
        <v>3929</v>
      </c>
      <c r="B10397" s="61">
        <v>287</v>
      </c>
      <c r="C10397" s="61" t="str">
        <f t="shared" si="511"/>
        <v>No Tie</v>
      </c>
      <c r="D10397" s="63">
        <f t="shared" si="512"/>
        <v>287</v>
      </c>
      <c r="E10397" s="63">
        <v>287</v>
      </c>
      <c r="F10397" s="61" t="s">
        <v>1410</v>
      </c>
      <c r="G10397" s="61" t="str">
        <f t="shared" si="513"/>
        <v>Andres Gonzales</v>
      </c>
    </row>
    <row r="10398" spans="1:7" thickBot="1">
      <c r="A10398" s="62" t="s">
        <v>3929</v>
      </c>
      <c r="B10398" s="61">
        <v>288</v>
      </c>
      <c r="C10398" s="61" t="str">
        <f t="shared" si="511"/>
        <v>No Tie</v>
      </c>
      <c r="D10398" s="63">
        <f t="shared" si="512"/>
        <v>288</v>
      </c>
      <c r="E10398" s="63">
        <v>288</v>
      </c>
      <c r="F10398" s="61" t="s">
        <v>1411</v>
      </c>
      <c r="G10398" s="61" t="str">
        <f t="shared" si="513"/>
        <v>Tom Gillis</v>
      </c>
    </row>
    <row r="10399" spans="1:7" thickBot="1">
      <c r="A10399" s="62" t="s">
        <v>3929</v>
      </c>
      <c r="B10399" s="61">
        <v>289</v>
      </c>
      <c r="C10399" s="61" t="str">
        <f t="shared" si="511"/>
        <v>No Tie</v>
      </c>
      <c r="D10399" s="63">
        <f t="shared" si="512"/>
        <v>289</v>
      </c>
      <c r="E10399" s="63">
        <v>289</v>
      </c>
      <c r="F10399" s="61" t="s">
        <v>1412</v>
      </c>
      <c r="G10399" s="61" t="str">
        <f t="shared" si="513"/>
        <v>Max Orrin</v>
      </c>
    </row>
    <row r="10400" spans="1:7" thickBot="1">
      <c r="A10400" s="62" t="s">
        <v>3929</v>
      </c>
      <c r="B10400" s="61">
        <v>290</v>
      </c>
      <c r="C10400" s="61" t="str">
        <f t="shared" si="511"/>
        <v>No Tie</v>
      </c>
      <c r="D10400" s="63">
        <f t="shared" si="512"/>
        <v>290</v>
      </c>
      <c r="E10400" s="63">
        <v>290</v>
      </c>
      <c r="F10400" s="61" t="s">
        <v>1413</v>
      </c>
      <c r="G10400" s="61" t="str">
        <f t="shared" si="513"/>
        <v>Ross McGowan</v>
      </c>
    </row>
    <row r="10401" spans="1:7" thickBot="1">
      <c r="A10401" s="62" t="s">
        <v>3929</v>
      </c>
      <c r="B10401" s="61">
        <v>291</v>
      </c>
      <c r="C10401" s="61" t="str">
        <f t="shared" si="511"/>
        <v>No Tie</v>
      </c>
      <c r="D10401" s="63">
        <f t="shared" si="512"/>
        <v>291</v>
      </c>
      <c r="E10401" s="63">
        <v>291</v>
      </c>
      <c r="F10401" s="61" t="s">
        <v>1414</v>
      </c>
      <c r="G10401" s="61" t="str">
        <f t="shared" si="513"/>
        <v>Rhein Gibson</v>
      </c>
    </row>
    <row r="10402" spans="1:7" thickBot="1">
      <c r="A10402" s="62" t="s">
        <v>3929</v>
      </c>
      <c r="B10402" s="61">
        <v>292</v>
      </c>
      <c r="C10402" s="61" t="str">
        <f t="shared" si="511"/>
        <v>No Tie</v>
      </c>
      <c r="D10402" s="63">
        <f t="shared" si="512"/>
        <v>292</v>
      </c>
      <c r="E10402" s="63">
        <v>292</v>
      </c>
      <c r="F10402" s="61" t="s">
        <v>1415</v>
      </c>
      <c r="G10402" s="61" t="str">
        <f t="shared" si="513"/>
        <v>Edoardo Molinari</v>
      </c>
    </row>
    <row r="10403" spans="1:7" thickBot="1">
      <c r="A10403" s="62" t="s">
        <v>3929</v>
      </c>
      <c r="B10403" s="61">
        <v>293</v>
      </c>
      <c r="C10403" s="61" t="str">
        <f t="shared" si="511"/>
        <v>No Tie</v>
      </c>
      <c r="D10403" s="63">
        <f t="shared" si="512"/>
        <v>293</v>
      </c>
      <c r="E10403" s="63">
        <v>293</v>
      </c>
      <c r="F10403" s="61" t="s">
        <v>1416</v>
      </c>
      <c r="G10403" s="61" t="str">
        <f t="shared" si="513"/>
        <v>Thanyakorn Khrongpha</v>
      </c>
    </row>
    <row r="10404" spans="1:7" thickBot="1">
      <c r="A10404" s="62" t="s">
        <v>3929</v>
      </c>
      <c r="B10404" s="61">
        <v>294</v>
      </c>
      <c r="C10404" s="61" t="str">
        <f t="shared" si="511"/>
        <v>No Tie</v>
      </c>
      <c r="D10404" s="63">
        <f t="shared" si="512"/>
        <v>294</v>
      </c>
      <c r="E10404" s="63">
        <v>294</v>
      </c>
      <c r="F10404" s="61" t="s">
        <v>1417</v>
      </c>
      <c r="G10404" s="61" t="str">
        <f t="shared" si="513"/>
        <v>Steve Marino</v>
      </c>
    </row>
    <row r="10405" spans="1:7" thickBot="1">
      <c r="A10405" s="62" t="s">
        <v>3929</v>
      </c>
      <c r="B10405" s="61">
        <v>295</v>
      </c>
      <c r="C10405" s="61" t="str">
        <f t="shared" si="511"/>
        <v>No Tie</v>
      </c>
      <c r="D10405" s="63">
        <f t="shared" si="512"/>
        <v>295</v>
      </c>
      <c r="E10405" s="63">
        <v>295</v>
      </c>
      <c r="F10405" s="61" t="s">
        <v>1418</v>
      </c>
      <c r="G10405" s="61" t="str">
        <f t="shared" si="513"/>
        <v>John Peterson</v>
      </c>
    </row>
    <row r="10406" spans="1:7" thickBot="1">
      <c r="A10406" s="62" t="s">
        <v>3929</v>
      </c>
      <c r="B10406" s="61">
        <v>296</v>
      </c>
      <c r="C10406" s="61" t="str">
        <f t="shared" si="511"/>
        <v>No Tie</v>
      </c>
      <c r="D10406" s="63">
        <f t="shared" si="512"/>
        <v>296</v>
      </c>
      <c r="E10406" s="63">
        <v>296</v>
      </c>
      <c r="F10406" s="61" t="s">
        <v>1419</v>
      </c>
      <c r="G10406" s="61" t="str">
        <f t="shared" si="513"/>
        <v>Haydn Porteous</v>
      </c>
    </row>
    <row r="10407" spans="1:7" thickBot="1">
      <c r="A10407" s="62" t="s">
        <v>3929</v>
      </c>
      <c r="B10407" s="61">
        <v>297</v>
      </c>
      <c r="C10407" s="61" t="str">
        <f t="shared" si="511"/>
        <v>No Tie</v>
      </c>
      <c r="D10407" s="63">
        <f t="shared" si="512"/>
        <v>297</v>
      </c>
      <c r="E10407" s="63">
        <v>297</v>
      </c>
      <c r="F10407" s="61" t="s">
        <v>1420</v>
      </c>
      <c r="G10407" s="61" t="str">
        <f t="shared" si="513"/>
        <v>Young-han Song</v>
      </c>
    </row>
    <row r="10408" spans="1:7" thickBot="1">
      <c r="A10408" s="62" t="s">
        <v>3929</v>
      </c>
      <c r="B10408" s="61">
        <v>298</v>
      </c>
      <c r="C10408" s="61" t="str">
        <f t="shared" si="511"/>
        <v>No Tie</v>
      </c>
      <c r="D10408" s="63">
        <f t="shared" si="512"/>
        <v>298</v>
      </c>
      <c r="E10408" s="63">
        <v>298</v>
      </c>
      <c r="F10408" s="61" t="s">
        <v>1421</v>
      </c>
      <c r="G10408" s="61" t="str">
        <f t="shared" si="513"/>
        <v>Antonio Lascuna</v>
      </c>
    </row>
    <row r="10409" spans="1:7" thickBot="1">
      <c r="A10409" s="62" t="s">
        <v>3929</v>
      </c>
      <c r="B10409" s="61">
        <v>299</v>
      </c>
      <c r="C10409" s="61" t="str">
        <f t="shared" si="511"/>
        <v>No Tie</v>
      </c>
      <c r="D10409" s="63">
        <f t="shared" si="512"/>
        <v>299</v>
      </c>
      <c r="E10409" s="63">
        <v>299</v>
      </c>
      <c r="F10409" s="61" t="s">
        <v>1422</v>
      </c>
      <c r="G10409" s="61" t="str">
        <f t="shared" si="513"/>
        <v>Ben Crane</v>
      </c>
    </row>
    <row r="10410" spans="1:7" thickBot="1">
      <c r="A10410" s="62" t="s">
        <v>3929</v>
      </c>
      <c r="B10410" s="61">
        <v>300</v>
      </c>
      <c r="C10410" s="61" t="str">
        <f t="shared" si="511"/>
        <v>No Tie</v>
      </c>
      <c r="D10410" s="63">
        <f t="shared" si="512"/>
        <v>300</v>
      </c>
      <c r="E10410" s="63">
        <v>300</v>
      </c>
      <c r="F10410" s="61" t="s">
        <v>1423</v>
      </c>
      <c r="G10410" s="61" t="str">
        <f t="shared" si="513"/>
        <v>Andrew Loupe</v>
      </c>
    </row>
    <row r="10411" spans="1:7" thickBot="1">
      <c r="A10411" s="62" t="s">
        <v>3929</v>
      </c>
      <c r="B10411" s="61">
        <v>301</v>
      </c>
      <c r="C10411" s="61" t="str">
        <f t="shared" si="511"/>
        <v>No Tie</v>
      </c>
      <c r="D10411" s="63">
        <f t="shared" si="512"/>
        <v>301</v>
      </c>
      <c r="E10411" s="63">
        <v>301</v>
      </c>
      <c r="F10411" s="61" t="s">
        <v>1424</v>
      </c>
      <c r="G10411" s="61" t="str">
        <f t="shared" si="513"/>
        <v>Kazuhiro Yamashita</v>
      </c>
    </row>
    <row r="10412" spans="1:7" thickBot="1">
      <c r="A10412" s="62" t="s">
        <v>3929</v>
      </c>
      <c r="B10412" s="61">
        <v>302</v>
      </c>
      <c r="C10412" s="61" t="str">
        <f t="shared" si="511"/>
        <v>No Tie</v>
      </c>
      <c r="D10412" s="63">
        <f t="shared" si="512"/>
        <v>302</v>
      </c>
      <c r="E10412" s="63">
        <v>302</v>
      </c>
      <c r="F10412" s="61" t="s">
        <v>1425</v>
      </c>
      <c r="G10412" s="61" t="str">
        <f t="shared" si="513"/>
        <v>Mike Hendry</v>
      </c>
    </row>
    <row r="10413" spans="1:7" thickBot="1">
      <c r="A10413" s="62" t="s">
        <v>3929</v>
      </c>
      <c r="B10413" s="61">
        <v>303</v>
      </c>
      <c r="C10413" s="61" t="str">
        <f t="shared" si="511"/>
        <v>No Tie</v>
      </c>
      <c r="D10413" s="63">
        <f t="shared" si="512"/>
        <v>303</v>
      </c>
      <c r="E10413" s="63">
        <v>303</v>
      </c>
      <c r="F10413" s="61" t="s">
        <v>1426</v>
      </c>
      <c r="G10413" s="61" t="str">
        <f t="shared" si="513"/>
        <v>Lucas Bjerregaard</v>
      </c>
    </row>
    <row r="10414" spans="1:7" thickBot="1">
      <c r="A10414" s="62" t="s">
        <v>3929</v>
      </c>
      <c r="B10414" s="61">
        <v>304</v>
      </c>
      <c r="C10414" s="61" t="str">
        <f t="shared" si="511"/>
        <v>No Tie</v>
      </c>
      <c r="D10414" s="63">
        <f t="shared" si="512"/>
        <v>304</v>
      </c>
      <c r="E10414" s="63">
        <v>304</v>
      </c>
      <c r="F10414" s="61" t="s">
        <v>1427</v>
      </c>
      <c r="G10414" s="61" t="str">
        <f t="shared" si="513"/>
        <v>Rhys Davies</v>
      </c>
    </row>
    <row r="10415" spans="1:7" thickBot="1">
      <c r="A10415" s="62" t="s">
        <v>3929</v>
      </c>
      <c r="B10415" s="61">
        <v>305</v>
      </c>
      <c r="C10415" s="61" t="str">
        <f t="shared" si="511"/>
        <v>No Tie</v>
      </c>
      <c r="D10415" s="63">
        <f t="shared" si="512"/>
        <v>305</v>
      </c>
      <c r="E10415" s="63">
        <v>305</v>
      </c>
      <c r="F10415" s="61" t="s">
        <v>502</v>
      </c>
      <c r="G10415" s="61" t="str">
        <f t="shared" si="513"/>
        <v>Charlie Beljan</v>
      </c>
    </row>
    <row r="10416" spans="1:7" thickBot="1">
      <c r="A10416" s="62" t="s">
        <v>3929</v>
      </c>
      <c r="B10416" s="61">
        <v>306</v>
      </c>
      <c r="C10416" s="61" t="str">
        <f t="shared" si="511"/>
        <v>No Tie</v>
      </c>
      <c r="D10416" s="63">
        <f t="shared" si="512"/>
        <v>306</v>
      </c>
      <c r="E10416" s="63">
        <v>306</v>
      </c>
      <c r="F10416" s="61" t="s">
        <v>735</v>
      </c>
      <c r="G10416" s="61" t="str">
        <f t="shared" si="513"/>
        <v>Y.E. Yang</v>
      </c>
    </row>
    <row r="10417" spans="1:7" thickBot="1">
      <c r="A10417" s="62" t="s">
        <v>3929</v>
      </c>
      <c r="B10417" s="61">
        <v>307</v>
      </c>
      <c r="C10417" s="61" t="str">
        <f t="shared" si="511"/>
        <v>No Tie</v>
      </c>
      <c r="D10417" s="63">
        <f t="shared" si="512"/>
        <v>307</v>
      </c>
      <c r="E10417" s="63">
        <v>307</v>
      </c>
      <c r="F10417" s="61" t="s">
        <v>1428</v>
      </c>
      <c r="G10417" s="61" t="str">
        <f t="shared" si="513"/>
        <v>Eduardo De La Riva</v>
      </c>
    </row>
    <row r="10418" spans="1:7" thickBot="1">
      <c r="A10418" s="62" t="s">
        <v>3929</v>
      </c>
      <c r="B10418" s="61">
        <v>308</v>
      </c>
      <c r="C10418" s="61" t="str">
        <f t="shared" si="511"/>
        <v>No Tie</v>
      </c>
      <c r="D10418" s="63">
        <f t="shared" si="512"/>
        <v>308</v>
      </c>
      <c r="E10418" s="63">
        <v>308</v>
      </c>
      <c r="F10418" s="61" t="s">
        <v>1429</v>
      </c>
      <c r="G10418" s="61" t="str">
        <f t="shared" si="513"/>
        <v>Robert Rock</v>
      </c>
    </row>
    <row r="10419" spans="1:7" thickBot="1">
      <c r="A10419" s="62" t="s">
        <v>3929</v>
      </c>
      <c r="B10419" s="61">
        <v>309</v>
      </c>
      <c r="C10419" s="61" t="str">
        <f t="shared" si="511"/>
        <v>No Tie</v>
      </c>
      <c r="D10419" s="63">
        <f t="shared" si="512"/>
        <v>309</v>
      </c>
      <c r="E10419" s="63">
        <v>309</v>
      </c>
      <c r="F10419" s="61" t="s">
        <v>754</v>
      </c>
      <c r="G10419" s="61" t="str">
        <f t="shared" si="513"/>
        <v>D.H. Lee</v>
      </c>
    </row>
    <row r="10420" spans="1:7" thickBot="1">
      <c r="A10420" s="62" t="s">
        <v>3929</v>
      </c>
      <c r="B10420" s="61">
        <v>310</v>
      </c>
      <c r="C10420" s="61" t="str">
        <f t="shared" si="511"/>
        <v>No Tie</v>
      </c>
      <c r="D10420" s="63">
        <f t="shared" si="512"/>
        <v>310</v>
      </c>
      <c r="E10420" s="63">
        <v>310</v>
      </c>
      <c r="F10420" s="61" t="s">
        <v>652</v>
      </c>
      <c r="G10420" s="61" t="str">
        <f t="shared" si="513"/>
        <v>Ricky Barnes</v>
      </c>
    </row>
    <row r="10421" spans="1:7" thickBot="1">
      <c r="A10421" s="62" t="s">
        <v>3929</v>
      </c>
      <c r="B10421" s="61">
        <v>311</v>
      </c>
      <c r="C10421" s="61" t="str">
        <f t="shared" si="511"/>
        <v>No Tie</v>
      </c>
      <c r="D10421" s="63">
        <f t="shared" si="512"/>
        <v>311</v>
      </c>
      <c r="E10421" s="63">
        <v>311</v>
      </c>
      <c r="F10421" s="61" t="s">
        <v>1430</v>
      </c>
      <c r="G10421" s="61" t="str">
        <f t="shared" si="513"/>
        <v>Josh Geary</v>
      </c>
    </row>
    <row r="10422" spans="1:7" thickBot="1">
      <c r="A10422" s="62" t="s">
        <v>3929</v>
      </c>
      <c r="B10422" s="61">
        <v>312</v>
      </c>
      <c r="C10422" s="61" t="str">
        <f t="shared" si="511"/>
        <v>No Tie</v>
      </c>
      <c r="D10422" s="63">
        <f t="shared" si="512"/>
        <v>312</v>
      </c>
      <c r="E10422" s="63">
        <v>312</v>
      </c>
      <c r="F10422" s="61" t="s">
        <v>1431</v>
      </c>
      <c r="G10422" s="61" t="str">
        <f t="shared" si="513"/>
        <v>Shane Bertsch</v>
      </c>
    </row>
    <row r="10423" spans="1:7" thickBot="1">
      <c r="A10423" s="62" t="s">
        <v>3929</v>
      </c>
      <c r="B10423" s="61">
        <v>313</v>
      </c>
      <c r="C10423" s="61" t="str">
        <f t="shared" si="511"/>
        <v>No Tie</v>
      </c>
      <c r="D10423" s="63">
        <f t="shared" si="512"/>
        <v>313</v>
      </c>
      <c r="E10423" s="63">
        <v>313</v>
      </c>
      <c r="F10423" s="61" t="s">
        <v>1432</v>
      </c>
      <c r="G10423" s="61" t="str">
        <f t="shared" si="513"/>
        <v>Mikko Korhonen</v>
      </c>
    </row>
    <row r="10424" spans="1:7" thickBot="1">
      <c r="A10424" s="62" t="s">
        <v>3929</v>
      </c>
      <c r="B10424" s="61">
        <v>314</v>
      </c>
      <c r="C10424" s="61" t="str">
        <f t="shared" si="511"/>
        <v>No Tie</v>
      </c>
      <c r="D10424" s="63">
        <f t="shared" si="512"/>
        <v>314</v>
      </c>
      <c r="E10424" s="63">
        <v>314</v>
      </c>
      <c r="F10424" s="61" t="s">
        <v>1433</v>
      </c>
      <c r="G10424" s="61" t="str">
        <f t="shared" si="513"/>
        <v>Adilson da Silva</v>
      </c>
    </row>
    <row r="10425" spans="1:7" thickBot="1">
      <c r="A10425" s="62" t="s">
        <v>3929</v>
      </c>
      <c r="B10425" s="61">
        <v>315</v>
      </c>
      <c r="C10425" s="61" t="str">
        <f t="shared" si="511"/>
        <v>No Tie</v>
      </c>
      <c r="D10425" s="63">
        <f t="shared" si="512"/>
        <v>315</v>
      </c>
      <c r="E10425" s="63">
        <v>315</v>
      </c>
      <c r="F10425" s="61" t="s">
        <v>1434</v>
      </c>
      <c r="G10425" s="61" t="str">
        <f t="shared" si="513"/>
        <v>John Hahn</v>
      </c>
    </row>
    <row r="10426" spans="1:7" thickBot="1">
      <c r="A10426" s="62" t="s">
        <v>3929</v>
      </c>
      <c r="B10426" s="61">
        <v>316</v>
      </c>
      <c r="C10426" s="61" t="str">
        <f t="shared" si="511"/>
        <v>No Tie</v>
      </c>
      <c r="D10426" s="63">
        <f t="shared" si="512"/>
        <v>316</v>
      </c>
      <c r="E10426" s="63">
        <v>316</v>
      </c>
      <c r="F10426" s="61" t="s">
        <v>1435</v>
      </c>
      <c r="G10426" s="61" t="str">
        <f t="shared" si="513"/>
        <v>Peter Malnati</v>
      </c>
    </row>
    <row r="10427" spans="1:7" thickBot="1">
      <c r="A10427" s="62" t="s">
        <v>3929</v>
      </c>
      <c r="B10427" s="61">
        <v>317</v>
      </c>
      <c r="C10427" s="61" t="str">
        <f t="shared" si="511"/>
        <v>No Tie</v>
      </c>
      <c r="D10427" s="63">
        <f t="shared" si="512"/>
        <v>317</v>
      </c>
      <c r="E10427" s="63">
        <v>317</v>
      </c>
      <c r="F10427" s="61" t="s">
        <v>1436</v>
      </c>
      <c r="G10427" s="61" t="str">
        <f t="shared" si="513"/>
        <v>Oliver Fisher</v>
      </c>
    </row>
    <row r="10428" spans="1:7" thickBot="1">
      <c r="A10428" s="62" t="s">
        <v>3929</v>
      </c>
      <c r="B10428" s="61">
        <v>318</v>
      </c>
      <c r="C10428" s="61" t="str">
        <f t="shared" si="511"/>
        <v>No Tie</v>
      </c>
      <c r="D10428" s="63">
        <f t="shared" si="512"/>
        <v>318</v>
      </c>
      <c r="E10428" s="63">
        <v>318</v>
      </c>
      <c r="F10428" s="61" t="s">
        <v>1437</v>
      </c>
      <c r="G10428" s="61" t="str">
        <f t="shared" si="513"/>
        <v>Yoshitaka Takeya</v>
      </c>
    </row>
    <row r="10429" spans="1:7" thickBot="1">
      <c r="A10429" s="62" t="s">
        <v>3929</v>
      </c>
      <c r="B10429" s="61">
        <v>319</v>
      </c>
      <c r="C10429" s="61" t="str">
        <f t="shared" si="511"/>
        <v>No Tie</v>
      </c>
      <c r="D10429" s="63">
        <f t="shared" si="512"/>
        <v>319</v>
      </c>
      <c r="E10429" s="63">
        <v>319</v>
      </c>
      <c r="F10429" s="61" t="s">
        <v>1438</v>
      </c>
      <c r="G10429" s="61" t="str">
        <f t="shared" si="513"/>
        <v>Whee Kim</v>
      </c>
    </row>
    <row r="10430" spans="1:7" thickBot="1">
      <c r="A10430" s="62" t="s">
        <v>3929</v>
      </c>
      <c r="B10430" s="61">
        <v>320</v>
      </c>
      <c r="C10430" s="61" t="str">
        <f t="shared" ref="C10430:C10493" si="514">IFERROR(SEARCH("T",B10430),"No Tie")</f>
        <v>No Tie</v>
      </c>
      <c r="D10430" s="63">
        <f t="shared" ref="D10430:D10493" si="515">IF(C10430="No Tie",B10430,RIGHT(B10430,LEN(B10430)-1))</f>
        <v>320</v>
      </c>
      <c r="E10430" s="63">
        <v>320</v>
      </c>
      <c r="F10430" s="61" t="s">
        <v>1439</v>
      </c>
      <c r="G10430" s="61" t="str">
        <f t="shared" ref="G10430:G10493" si="516">TRIM(SUBSTITUTE(F10430,CHAR(160),CHAR(32)))</f>
        <v>Thomas Linard</v>
      </c>
    </row>
    <row r="10431" spans="1:7" thickBot="1">
      <c r="A10431" s="62" t="s">
        <v>3929</v>
      </c>
      <c r="B10431" s="61">
        <v>321</v>
      </c>
      <c r="C10431" s="61" t="str">
        <f t="shared" si="514"/>
        <v>No Tie</v>
      </c>
      <c r="D10431" s="63">
        <f t="shared" si="515"/>
        <v>321</v>
      </c>
      <c r="E10431" s="63">
        <v>321</v>
      </c>
      <c r="F10431" s="61" t="s">
        <v>714</v>
      </c>
      <c r="G10431" s="61" t="str">
        <f t="shared" si="516"/>
        <v>Tiger Woods</v>
      </c>
    </row>
    <row r="10432" spans="1:7" thickBot="1">
      <c r="A10432" s="62" t="s">
        <v>3929</v>
      </c>
      <c r="B10432" s="61">
        <v>322</v>
      </c>
      <c r="C10432" s="61" t="str">
        <f t="shared" si="514"/>
        <v>No Tie</v>
      </c>
      <c r="D10432" s="63">
        <f t="shared" si="515"/>
        <v>322</v>
      </c>
      <c r="E10432" s="63">
        <v>322</v>
      </c>
      <c r="F10432" s="61" t="s">
        <v>1440</v>
      </c>
      <c r="G10432" s="61" t="str">
        <f t="shared" si="516"/>
        <v>Miguel Tabuena</v>
      </c>
    </row>
    <row r="10433" spans="1:7" thickBot="1">
      <c r="A10433" s="62" t="s">
        <v>3929</v>
      </c>
      <c r="B10433" s="61">
        <v>323</v>
      </c>
      <c r="C10433" s="61" t="str">
        <f t="shared" si="514"/>
        <v>No Tie</v>
      </c>
      <c r="D10433" s="63">
        <f t="shared" si="515"/>
        <v>323</v>
      </c>
      <c r="E10433" s="63">
        <v>323</v>
      </c>
      <c r="F10433" s="61" t="s">
        <v>1441</v>
      </c>
      <c r="G10433" s="61" t="str">
        <f t="shared" si="516"/>
        <v>Rashid Khan</v>
      </c>
    </row>
    <row r="10434" spans="1:7" thickBot="1">
      <c r="A10434" s="62" t="s">
        <v>3929</v>
      </c>
      <c r="B10434" s="61">
        <v>324</v>
      </c>
      <c r="C10434" s="61" t="str">
        <f t="shared" si="514"/>
        <v>No Tie</v>
      </c>
      <c r="D10434" s="63">
        <f t="shared" si="515"/>
        <v>324</v>
      </c>
      <c r="E10434" s="63">
        <v>324</v>
      </c>
      <c r="F10434" s="61" t="s">
        <v>1442</v>
      </c>
      <c r="G10434" s="61" t="str">
        <f t="shared" si="516"/>
        <v>Luke Guthrie</v>
      </c>
    </row>
    <row r="10435" spans="1:7" thickBot="1">
      <c r="A10435" s="62" t="s">
        <v>3929</v>
      </c>
      <c r="B10435" s="61">
        <v>325</v>
      </c>
      <c r="C10435" s="61" t="str">
        <f t="shared" si="514"/>
        <v>No Tie</v>
      </c>
      <c r="D10435" s="63">
        <f t="shared" si="515"/>
        <v>325</v>
      </c>
      <c r="E10435" s="63">
        <v>325</v>
      </c>
      <c r="F10435" s="61" t="s">
        <v>1443</v>
      </c>
      <c r="G10435" s="61" t="str">
        <f t="shared" si="516"/>
        <v>Brian Davis</v>
      </c>
    </row>
    <row r="10436" spans="1:7" thickBot="1">
      <c r="A10436" s="62" t="s">
        <v>3929</v>
      </c>
      <c r="B10436" s="61">
        <v>326</v>
      </c>
      <c r="C10436" s="61" t="str">
        <f t="shared" si="514"/>
        <v>No Tie</v>
      </c>
      <c r="D10436" s="63">
        <f t="shared" si="515"/>
        <v>326</v>
      </c>
      <c r="E10436" s="63">
        <v>326</v>
      </c>
      <c r="F10436" s="61" t="s">
        <v>1444</v>
      </c>
      <c r="G10436" s="61" t="str">
        <f t="shared" si="516"/>
        <v>Lucas Lee</v>
      </c>
    </row>
    <row r="10437" spans="1:7" thickBot="1">
      <c r="A10437" s="62" t="s">
        <v>3929</v>
      </c>
      <c r="B10437" s="61">
        <v>327</v>
      </c>
      <c r="C10437" s="61" t="str">
        <f t="shared" si="514"/>
        <v>No Tie</v>
      </c>
      <c r="D10437" s="63">
        <f t="shared" si="515"/>
        <v>327</v>
      </c>
      <c r="E10437" s="63">
        <v>327</v>
      </c>
      <c r="F10437" s="61" t="s">
        <v>1445</v>
      </c>
      <c r="G10437" s="61" t="str">
        <f t="shared" si="516"/>
        <v>Sung Kang</v>
      </c>
    </row>
    <row r="10438" spans="1:7" thickBot="1">
      <c r="A10438" s="62" t="s">
        <v>3929</v>
      </c>
      <c r="B10438" s="61">
        <v>328</v>
      </c>
      <c r="C10438" s="61" t="str">
        <f t="shared" si="514"/>
        <v>No Tie</v>
      </c>
      <c r="D10438" s="63">
        <f t="shared" si="515"/>
        <v>328</v>
      </c>
      <c r="E10438" s="63">
        <v>328</v>
      </c>
      <c r="F10438" s="61" t="s">
        <v>1446</v>
      </c>
      <c r="G10438" s="61" t="str">
        <f t="shared" si="516"/>
        <v>Robert Dinwiddie</v>
      </c>
    </row>
    <row r="10439" spans="1:7" thickBot="1">
      <c r="A10439" s="62" t="s">
        <v>3929</v>
      </c>
      <c r="B10439" s="61">
        <v>329</v>
      </c>
      <c r="C10439" s="61" t="str">
        <f t="shared" si="514"/>
        <v>No Tie</v>
      </c>
      <c r="D10439" s="63">
        <f t="shared" si="515"/>
        <v>329</v>
      </c>
      <c r="E10439" s="63">
        <v>329</v>
      </c>
      <c r="F10439" s="61" t="s">
        <v>1447</v>
      </c>
      <c r="G10439" s="61" t="str">
        <f t="shared" si="516"/>
        <v>Edouard Espana</v>
      </c>
    </row>
    <row r="10440" spans="1:7" thickBot="1">
      <c r="A10440" s="62" t="s">
        <v>3929</v>
      </c>
      <c r="B10440" s="61">
        <v>330</v>
      </c>
      <c r="C10440" s="61" t="str">
        <f t="shared" si="514"/>
        <v>No Tie</v>
      </c>
      <c r="D10440" s="63">
        <f t="shared" si="515"/>
        <v>330</v>
      </c>
      <c r="E10440" s="63">
        <v>330</v>
      </c>
      <c r="F10440" s="61" t="s">
        <v>1449</v>
      </c>
      <c r="G10440" s="61" t="str">
        <f t="shared" si="516"/>
        <v>Richard Sterne</v>
      </c>
    </row>
    <row r="10441" spans="1:7" thickBot="1">
      <c r="A10441" s="62" t="s">
        <v>3929</v>
      </c>
      <c r="B10441" s="61">
        <v>330</v>
      </c>
      <c r="C10441" s="61" t="str">
        <f t="shared" si="514"/>
        <v>No Tie</v>
      </c>
      <c r="D10441" s="63">
        <f t="shared" si="515"/>
        <v>330</v>
      </c>
      <c r="E10441" s="63">
        <v>330</v>
      </c>
      <c r="F10441" s="61" t="s">
        <v>1448</v>
      </c>
      <c r="G10441" s="61" t="str">
        <f t="shared" si="516"/>
        <v>Tyler Aldridge</v>
      </c>
    </row>
    <row r="10442" spans="1:7" thickBot="1">
      <c r="A10442" s="62" t="s">
        <v>3929</v>
      </c>
      <c r="B10442" s="61">
        <v>332</v>
      </c>
      <c r="C10442" s="61" t="str">
        <f t="shared" si="514"/>
        <v>No Tie</v>
      </c>
      <c r="D10442" s="63">
        <f t="shared" si="515"/>
        <v>332</v>
      </c>
      <c r="E10442" s="63">
        <v>332</v>
      </c>
      <c r="F10442" s="61" t="s">
        <v>1450</v>
      </c>
      <c r="G10442" s="61" t="str">
        <f t="shared" si="516"/>
        <v>Brian Stuard</v>
      </c>
    </row>
    <row r="10443" spans="1:7" thickBot="1">
      <c r="A10443" s="62" t="s">
        <v>3929</v>
      </c>
      <c r="B10443" s="61">
        <v>333</v>
      </c>
      <c r="C10443" s="61" t="str">
        <f t="shared" si="514"/>
        <v>No Tie</v>
      </c>
      <c r="D10443" s="63">
        <f t="shared" si="515"/>
        <v>333</v>
      </c>
      <c r="E10443" s="63">
        <v>333</v>
      </c>
      <c r="F10443" s="61" t="s">
        <v>1451</v>
      </c>
      <c r="G10443" s="61" t="str">
        <f t="shared" si="516"/>
        <v>Bronson Burgoon</v>
      </c>
    </row>
    <row r="10444" spans="1:7" thickBot="1">
      <c r="A10444" s="62" t="s">
        <v>3929</v>
      </c>
      <c r="B10444" s="61">
        <v>334</v>
      </c>
      <c r="C10444" s="61" t="str">
        <f t="shared" si="514"/>
        <v>No Tie</v>
      </c>
      <c r="D10444" s="63">
        <f t="shared" si="515"/>
        <v>334</v>
      </c>
      <c r="E10444" s="63">
        <v>334</v>
      </c>
      <c r="F10444" s="61" t="s">
        <v>571</v>
      </c>
      <c r="G10444" s="61" t="str">
        <f t="shared" si="516"/>
        <v>Nick Taylor</v>
      </c>
    </row>
    <row r="10445" spans="1:7" thickBot="1">
      <c r="A10445" s="62" t="s">
        <v>3929</v>
      </c>
      <c r="B10445" s="61">
        <v>335</v>
      </c>
      <c r="C10445" s="61" t="str">
        <f t="shared" si="514"/>
        <v>No Tie</v>
      </c>
      <c r="D10445" s="63">
        <f t="shared" si="515"/>
        <v>335</v>
      </c>
      <c r="E10445" s="63">
        <v>335</v>
      </c>
      <c r="F10445" s="61" t="s">
        <v>1452</v>
      </c>
      <c r="G10445" s="61" t="str">
        <f t="shared" si="516"/>
        <v>Cho Min-jun</v>
      </c>
    </row>
    <row r="10446" spans="1:7" thickBot="1">
      <c r="A10446" s="62" t="s">
        <v>3929</v>
      </c>
      <c r="B10446" s="61">
        <v>336</v>
      </c>
      <c r="C10446" s="61" t="str">
        <f t="shared" si="514"/>
        <v>No Tie</v>
      </c>
      <c r="D10446" s="63">
        <f t="shared" si="515"/>
        <v>336</v>
      </c>
      <c r="E10446" s="63">
        <v>336</v>
      </c>
      <c r="F10446" s="61" t="s">
        <v>1453</v>
      </c>
      <c r="G10446" s="61" t="str">
        <f t="shared" si="516"/>
        <v>Paul Waring</v>
      </c>
    </row>
    <row r="10447" spans="1:7" thickBot="1">
      <c r="A10447" s="62" t="s">
        <v>3929</v>
      </c>
      <c r="B10447" s="61">
        <v>337</v>
      </c>
      <c r="C10447" s="61" t="str">
        <f t="shared" si="514"/>
        <v>No Tie</v>
      </c>
      <c r="D10447" s="63">
        <f t="shared" si="515"/>
        <v>337</v>
      </c>
      <c r="E10447" s="63">
        <v>337</v>
      </c>
      <c r="F10447" s="61" t="s">
        <v>1454</v>
      </c>
      <c r="G10447" s="61" t="str">
        <f t="shared" si="516"/>
        <v>Shugo Imahira</v>
      </c>
    </row>
    <row r="10448" spans="1:7" thickBot="1">
      <c r="A10448" s="62" t="s">
        <v>3929</v>
      </c>
      <c r="B10448" s="61">
        <v>338</v>
      </c>
      <c r="C10448" s="61" t="str">
        <f t="shared" si="514"/>
        <v>No Tie</v>
      </c>
      <c r="D10448" s="63">
        <f t="shared" si="515"/>
        <v>338</v>
      </c>
      <c r="E10448" s="63">
        <v>338</v>
      </c>
      <c r="F10448" s="61" t="s">
        <v>1455</v>
      </c>
      <c r="G10448" s="61" t="str">
        <f t="shared" si="516"/>
        <v>Seve Benson</v>
      </c>
    </row>
    <row r="10449" spans="1:7" thickBot="1">
      <c r="A10449" s="62" t="s">
        <v>3929</v>
      </c>
      <c r="B10449" s="61">
        <v>339</v>
      </c>
      <c r="C10449" s="61" t="str">
        <f t="shared" si="514"/>
        <v>No Tie</v>
      </c>
      <c r="D10449" s="63">
        <f t="shared" si="515"/>
        <v>339</v>
      </c>
      <c r="E10449" s="63">
        <v>339</v>
      </c>
      <c r="F10449" s="61" t="s">
        <v>1456</v>
      </c>
      <c r="G10449" s="61" t="str">
        <f t="shared" si="516"/>
        <v>Mark Wilson</v>
      </c>
    </row>
    <row r="10450" spans="1:7" thickBot="1">
      <c r="A10450" s="62" t="s">
        <v>3929</v>
      </c>
      <c r="B10450" s="61">
        <v>340</v>
      </c>
      <c r="C10450" s="61" t="str">
        <f t="shared" si="514"/>
        <v>No Tie</v>
      </c>
      <c r="D10450" s="63">
        <f t="shared" si="515"/>
        <v>340</v>
      </c>
      <c r="E10450" s="63">
        <v>340</v>
      </c>
      <c r="F10450" s="61" t="s">
        <v>1457</v>
      </c>
      <c r="G10450" s="61" t="str">
        <f t="shared" si="516"/>
        <v>Scott Jamieson</v>
      </c>
    </row>
    <row r="10451" spans="1:7" thickBot="1">
      <c r="A10451" s="62" t="s">
        <v>3929</v>
      </c>
      <c r="B10451" s="61">
        <v>341</v>
      </c>
      <c r="C10451" s="61" t="str">
        <f t="shared" si="514"/>
        <v>No Tie</v>
      </c>
      <c r="D10451" s="63">
        <f t="shared" si="515"/>
        <v>341</v>
      </c>
      <c r="E10451" s="63">
        <v>341</v>
      </c>
      <c r="F10451" s="61" t="s">
        <v>1458</v>
      </c>
      <c r="G10451" s="61" t="str">
        <f t="shared" si="516"/>
        <v>Hyun-woo Ryu</v>
      </c>
    </row>
    <row r="10452" spans="1:7" thickBot="1">
      <c r="A10452" s="62" t="s">
        <v>3929</v>
      </c>
      <c r="B10452" s="61">
        <v>342</v>
      </c>
      <c r="C10452" s="61" t="str">
        <f t="shared" si="514"/>
        <v>No Tie</v>
      </c>
      <c r="D10452" s="63">
        <f t="shared" si="515"/>
        <v>342</v>
      </c>
      <c r="E10452" s="63">
        <v>342</v>
      </c>
      <c r="F10452" s="61" t="s">
        <v>1459</v>
      </c>
      <c r="G10452" s="61" t="str">
        <f t="shared" si="516"/>
        <v>Ben Evans</v>
      </c>
    </row>
    <row r="10453" spans="1:7" thickBot="1">
      <c r="A10453" s="62" t="s">
        <v>3929</v>
      </c>
      <c r="B10453" s="61">
        <v>343</v>
      </c>
      <c r="C10453" s="61" t="str">
        <f t="shared" si="514"/>
        <v>No Tie</v>
      </c>
      <c r="D10453" s="63">
        <f t="shared" si="515"/>
        <v>343</v>
      </c>
      <c r="E10453" s="63">
        <v>343</v>
      </c>
      <c r="F10453" s="61" t="s">
        <v>787</v>
      </c>
      <c r="G10453" s="61" t="str">
        <f t="shared" si="516"/>
        <v>Wes Roach</v>
      </c>
    </row>
    <row r="10454" spans="1:7" thickBot="1">
      <c r="A10454" s="62" t="s">
        <v>3929</v>
      </c>
      <c r="B10454" s="61">
        <v>344</v>
      </c>
      <c r="C10454" s="61" t="str">
        <f t="shared" si="514"/>
        <v>No Tie</v>
      </c>
      <c r="D10454" s="63">
        <f t="shared" si="515"/>
        <v>344</v>
      </c>
      <c r="E10454" s="63">
        <v>344</v>
      </c>
      <c r="F10454" s="61" t="s">
        <v>1460</v>
      </c>
      <c r="G10454" s="61" t="str">
        <f t="shared" si="516"/>
        <v>Jamie McLeary</v>
      </c>
    </row>
    <row r="10455" spans="1:7" thickBot="1">
      <c r="A10455" s="62" t="s">
        <v>3929</v>
      </c>
      <c r="B10455" s="61">
        <v>345</v>
      </c>
      <c r="C10455" s="61" t="str">
        <f t="shared" si="514"/>
        <v>No Tie</v>
      </c>
      <c r="D10455" s="63">
        <f t="shared" si="515"/>
        <v>345</v>
      </c>
      <c r="E10455" s="63">
        <v>345</v>
      </c>
      <c r="F10455" s="61" t="s">
        <v>1461</v>
      </c>
      <c r="G10455" s="61" t="str">
        <f t="shared" si="516"/>
        <v>David Bransdon</v>
      </c>
    </row>
    <row r="10456" spans="1:7" thickBot="1">
      <c r="A10456" s="62" t="s">
        <v>3929</v>
      </c>
      <c r="B10456" s="61">
        <v>346</v>
      </c>
      <c r="C10456" s="61" t="str">
        <f t="shared" si="514"/>
        <v>No Tie</v>
      </c>
      <c r="D10456" s="63">
        <f t="shared" si="515"/>
        <v>346</v>
      </c>
      <c r="E10456" s="63">
        <v>346</v>
      </c>
      <c r="F10456" s="61" t="s">
        <v>1462</v>
      </c>
      <c r="G10456" s="61" t="str">
        <f t="shared" si="516"/>
        <v>Spencer Levin</v>
      </c>
    </row>
    <row r="10457" spans="1:7" thickBot="1">
      <c r="A10457" s="62" t="s">
        <v>3929</v>
      </c>
      <c r="B10457" s="61">
        <v>347</v>
      </c>
      <c r="C10457" s="61" t="str">
        <f t="shared" si="514"/>
        <v>No Tie</v>
      </c>
      <c r="D10457" s="63">
        <f t="shared" si="515"/>
        <v>347</v>
      </c>
      <c r="E10457" s="63">
        <v>347</v>
      </c>
      <c r="F10457" s="61" t="s">
        <v>1463</v>
      </c>
      <c r="G10457" s="61" t="str">
        <f t="shared" si="516"/>
        <v>Scott Arnold</v>
      </c>
    </row>
    <row r="10458" spans="1:7" thickBot="1">
      <c r="A10458" s="62" t="s">
        <v>3929</v>
      </c>
      <c r="B10458" s="61">
        <v>348</v>
      </c>
      <c r="C10458" s="61" t="str">
        <f t="shared" si="514"/>
        <v>No Tie</v>
      </c>
      <c r="D10458" s="63">
        <f t="shared" si="515"/>
        <v>348</v>
      </c>
      <c r="E10458" s="63">
        <v>348</v>
      </c>
      <c r="F10458" s="61" t="s">
        <v>1464</v>
      </c>
      <c r="G10458" s="61" t="str">
        <f t="shared" si="516"/>
        <v>Borja Virto Astudillo</v>
      </c>
    </row>
    <row r="10459" spans="1:7" thickBot="1">
      <c r="A10459" s="62" t="s">
        <v>3929</v>
      </c>
      <c r="B10459" s="61">
        <v>349</v>
      </c>
      <c r="C10459" s="61" t="str">
        <f t="shared" si="514"/>
        <v>No Tie</v>
      </c>
      <c r="D10459" s="63">
        <f t="shared" si="515"/>
        <v>349</v>
      </c>
      <c r="E10459" s="63">
        <v>349</v>
      </c>
      <c r="F10459" s="61" t="s">
        <v>1465</v>
      </c>
      <c r="G10459" s="61" t="str">
        <f t="shared" si="516"/>
        <v>Jae-bum Park</v>
      </c>
    </row>
    <row r="10460" spans="1:7" thickBot="1">
      <c r="A10460" s="62" t="s">
        <v>3929</v>
      </c>
      <c r="B10460" s="61">
        <v>350</v>
      </c>
      <c r="C10460" s="61" t="str">
        <f t="shared" si="514"/>
        <v>No Tie</v>
      </c>
      <c r="D10460" s="63">
        <f t="shared" si="515"/>
        <v>350</v>
      </c>
      <c r="E10460" s="63">
        <v>350</v>
      </c>
      <c r="F10460" s="61" t="s">
        <v>1466</v>
      </c>
      <c r="G10460" s="61" t="str">
        <f t="shared" si="516"/>
        <v>Nathan Holman</v>
      </c>
    </row>
    <row r="10461" spans="1:7" thickBot="1">
      <c r="A10461" s="62" t="s">
        <v>3929</v>
      </c>
      <c r="B10461" s="61">
        <v>351</v>
      </c>
      <c r="C10461" s="61" t="str">
        <f t="shared" si="514"/>
        <v>No Tie</v>
      </c>
      <c r="D10461" s="63">
        <f t="shared" si="515"/>
        <v>351</v>
      </c>
      <c r="E10461" s="63">
        <v>351</v>
      </c>
      <c r="F10461" s="61" t="s">
        <v>1467</v>
      </c>
      <c r="G10461" s="61" t="str">
        <f t="shared" si="516"/>
        <v>Austin Cook</v>
      </c>
    </row>
    <row r="10462" spans="1:7" thickBot="1">
      <c r="A10462" s="62" t="s">
        <v>3929</v>
      </c>
      <c r="B10462" s="61">
        <v>352</v>
      </c>
      <c r="C10462" s="61" t="str">
        <f t="shared" si="514"/>
        <v>No Tie</v>
      </c>
      <c r="D10462" s="63">
        <f t="shared" si="515"/>
        <v>352</v>
      </c>
      <c r="E10462" s="63">
        <v>352</v>
      </c>
      <c r="F10462" s="61" t="s">
        <v>650</v>
      </c>
      <c r="G10462" s="61" t="str">
        <f t="shared" si="516"/>
        <v>S.J. Park</v>
      </c>
    </row>
    <row r="10463" spans="1:7" thickBot="1">
      <c r="A10463" s="62" t="s">
        <v>3929</v>
      </c>
      <c r="B10463" s="61">
        <v>353</v>
      </c>
      <c r="C10463" s="61" t="str">
        <f t="shared" si="514"/>
        <v>No Tie</v>
      </c>
      <c r="D10463" s="63">
        <f t="shared" si="515"/>
        <v>353</v>
      </c>
      <c r="E10463" s="63">
        <v>353</v>
      </c>
      <c r="F10463" s="61" t="s">
        <v>1468</v>
      </c>
      <c r="G10463" s="61" t="str">
        <f t="shared" si="516"/>
        <v>Terry Pilkadaris</v>
      </c>
    </row>
    <row r="10464" spans="1:7" thickBot="1">
      <c r="A10464" s="62" t="s">
        <v>3929</v>
      </c>
      <c r="B10464" s="61">
        <v>354</v>
      </c>
      <c r="C10464" s="61" t="str">
        <f t="shared" si="514"/>
        <v>No Tie</v>
      </c>
      <c r="D10464" s="63">
        <f t="shared" si="515"/>
        <v>354</v>
      </c>
      <c r="E10464" s="63">
        <v>354</v>
      </c>
      <c r="F10464" s="61" t="s">
        <v>1469</v>
      </c>
      <c r="G10464" s="61" t="str">
        <f t="shared" si="516"/>
        <v>Chad Collins</v>
      </c>
    </row>
    <row r="10465" spans="1:7" thickBot="1">
      <c r="A10465" s="62" t="s">
        <v>3929</v>
      </c>
      <c r="B10465" s="61">
        <v>355</v>
      </c>
      <c r="C10465" s="61" t="str">
        <f t="shared" si="514"/>
        <v>No Tie</v>
      </c>
      <c r="D10465" s="63">
        <f t="shared" si="515"/>
        <v>355</v>
      </c>
      <c r="E10465" s="63">
        <v>355</v>
      </c>
      <c r="F10465" s="61" t="s">
        <v>591</v>
      </c>
      <c r="G10465" s="61" t="str">
        <f t="shared" si="516"/>
        <v>Cameron Percy</v>
      </c>
    </row>
    <row r="10466" spans="1:7" thickBot="1">
      <c r="A10466" s="62" t="s">
        <v>3929</v>
      </c>
      <c r="B10466" s="61">
        <v>355</v>
      </c>
      <c r="C10466" s="61" t="str">
        <f t="shared" si="514"/>
        <v>No Tie</v>
      </c>
      <c r="D10466" s="63">
        <f t="shared" si="515"/>
        <v>355</v>
      </c>
      <c r="E10466" s="63">
        <v>355</v>
      </c>
      <c r="F10466" s="61" t="s">
        <v>606</v>
      </c>
      <c r="G10466" s="61" t="str">
        <f t="shared" si="516"/>
        <v>Michael Putnam</v>
      </c>
    </row>
    <row r="10467" spans="1:7" thickBot="1">
      <c r="A10467" s="62" t="s">
        <v>3929</v>
      </c>
      <c r="B10467" s="61">
        <v>357</v>
      </c>
      <c r="C10467" s="61" t="str">
        <f t="shared" si="514"/>
        <v>No Tie</v>
      </c>
      <c r="D10467" s="63">
        <f t="shared" si="515"/>
        <v>357</v>
      </c>
      <c r="E10467" s="63">
        <v>357</v>
      </c>
      <c r="F10467" s="61" t="s">
        <v>1470</v>
      </c>
      <c r="G10467" s="61" t="str">
        <f t="shared" si="516"/>
        <v>Michael Kim</v>
      </c>
    </row>
    <row r="10468" spans="1:7" thickBot="1">
      <c r="A10468" s="62" t="s">
        <v>3929</v>
      </c>
      <c r="B10468" s="61">
        <v>358</v>
      </c>
      <c r="C10468" s="61" t="str">
        <f t="shared" si="514"/>
        <v>No Tie</v>
      </c>
      <c r="D10468" s="63">
        <f t="shared" si="515"/>
        <v>358</v>
      </c>
      <c r="E10468" s="63">
        <v>358</v>
      </c>
      <c r="F10468" s="61" t="s">
        <v>1471</v>
      </c>
      <c r="G10468" s="61" t="str">
        <f t="shared" si="516"/>
        <v>Richard Lee</v>
      </c>
    </row>
    <row r="10469" spans="1:7" thickBot="1">
      <c r="A10469" s="62" t="s">
        <v>3929</v>
      </c>
      <c r="B10469" s="61">
        <v>359</v>
      </c>
      <c r="C10469" s="61" t="str">
        <f t="shared" si="514"/>
        <v>No Tie</v>
      </c>
      <c r="D10469" s="63">
        <f t="shared" si="515"/>
        <v>359</v>
      </c>
      <c r="E10469" s="63">
        <v>359</v>
      </c>
      <c r="F10469" s="61" t="s">
        <v>1472</v>
      </c>
      <c r="G10469" s="61" t="str">
        <f t="shared" si="516"/>
        <v>Rob Oppenheim</v>
      </c>
    </row>
    <row r="10470" spans="1:7" thickBot="1">
      <c r="A10470" s="62" t="s">
        <v>3929</v>
      </c>
      <c r="B10470" s="61">
        <v>360</v>
      </c>
      <c r="C10470" s="61" t="str">
        <f t="shared" si="514"/>
        <v>No Tie</v>
      </c>
      <c r="D10470" s="63">
        <f t="shared" si="515"/>
        <v>360</v>
      </c>
      <c r="E10470" s="63">
        <v>360</v>
      </c>
      <c r="F10470" s="61" t="s">
        <v>1473</v>
      </c>
      <c r="G10470" s="61" t="str">
        <f t="shared" si="516"/>
        <v>Jeff Overton</v>
      </c>
    </row>
    <row r="10471" spans="1:7" thickBot="1">
      <c r="A10471" s="62" t="s">
        <v>3929</v>
      </c>
      <c r="B10471" s="61">
        <v>361</v>
      </c>
      <c r="C10471" s="61" t="str">
        <f t="shared" si="514"/>
        <v>No Tie</v>
      </c>
      <c r="D10471" s="63">
        <f t="shared" si="515"/>
        <v>361</v>
      </c>
      <c r="E10471" s="63">
        <v>361</v>
      </c>
      <c r="F10471" s="61" t="s">
        <v>1474</v>
      </c>
      <c r="G10471" s="61" t="str">
        <f t="shared" si="516"/>
        <v>Kelly Kraft</v>
      </c>
    </row>
    <row r="10472" spans="1:7" thickBot="1">
      <c r="A10472" s="62" t="s">
        <v>3929</v>
      </c>
      <c r="B10472" s="61">
        <v>362</v>
      </c>
      <c r="C10472" s="61" t="str">
        <f t="shared" si="514"/>
        <v>No Tie</v>
      </c>
      <c r="D10472" s="63">
        <f t="shared" si="515"/>
        <v>362</v>
      </c>
      <c r="E10472" s="63">
        <v>362</v>
      </c>
      <c r="F10472" s="61" t="s">
        <v>1475</v>
      </c>
      <c r="G10472" s="61" t="str">
        <f t="shared" si="516"/>
        <v>Martin Flores</v>
      </c>
    </row>
    <row r="10473" spans="1:7" thickBot="1">
      <c r="A10473" s="62" t="s">
        <v>3929</v>
      </c>
      <c r="B10473" s="61">
        <v>363</v>
      </c>
      <c r="C10473" s="61" t="str">
        <f t="shared" si="514"/>
        <v>No Tie</v>
      </c>
      <c r="D10473" s="63">
        <f t="shared" si="515"/>
        <v>363</v>
      </c>
      <c r="E10473" s="63">
        <v>363</v>
      </c>
      <c r="F10473" s="61" t="s">
        <v>1476</v>
      </c>
      <c r="G10473" s="61" t="str">
        <f t="shared" si="516"/>
        <v>Nicholas Thompson</v>
      </c>
    </row>
    <row r="10474" spans="1:7" thickBot="1">
      <c r="A10474" s="62" t="s">
        <v>3929</v>
      </c>
      <c r="B10474" s="61">
        <v>364</v>
      </c>
      <c r="C10474" s="61" t="str">
        <f t="shared" si="514"/>
        <v>No Tie</v>
      </c>
      <c r="D10474" s="63">
        <f t="shared" si="515"/>
        <v>364</v>
      </c>
      <c r="E10474" s="63">
        <v>364</v>
      </c>
      <c r="F10474" s="61" t="s">
        <v>1477</v>
      </c>
      <c r="G10474" s="61" t="str">
        <f t="shared" si="516"/>
        <v>Vaughn Groenewald</v>
      </c>
    </row>
    <row r="10475" spans="1:7" thickBot="1">
      <c r="A10475" s="62" t="s">
        <v>3929</v>
      </c>
      <c r="B10475" s="61">
        <v>365</v>
      </c>
      <c r="C10475" s="61" t="str">
        <f t="shared" si="514"/>
        <v>No Tie</v>
      </c>
      <c r="D10475" s="63">
        <f t="shared" si="515"/>
        <v>365</v>
      </c>
      <c r="E10475" s="63">
        <v>365</v>
      </c>
      <c r="F10475" s="61" t="s">
        <v>1478</v>
      </c>
      <c r="G10475" s="61" t="str">
        <f t="shared" si="516"/>
        <v>Vaughn Taylor</v>
      </c>
    </row>
    <row r="10476" spans="1:7" thickBot="1">
      <c r="A10476" s="62" t="s">
        <v>3929</v>
      </c>
      <c r="B10476" s="61">
        <v>366</v>
      </c>
      <c r="C10476" s="61" t="str">
        <f t="shared" si="514"/>
        <v>No Tie</v>
      </c>
      <c r="D10476" s="63">
        <f t="shared" si="515"/>
        <v>366</v>
      </c>
      <c r="E10476" s="63">
        <v>366</v>
      </c>
      <c r="F10476" s="61" t="s">
        <v>1479</v>
      </c>
      <c r="G10476" s="61" t="str">
        <f t="shared" si="516"/>
        <v>Chan Shih-chang</v>
      </c>
    </row>
    <row r="10477" spans="1:7" thickBot="1">
      <c r="A10477" s="62" t="s">
        <v>3929</v>
      </c>
      <c r="B10477" s="61">
        <v>367</v>
      </c>
      <c r="C10477" s="61" t="str">
        <f t="shared" si="514"/>
        <v>No Tie</v>
      </c>
      <c r="D10477" s="63">
        <f t="shared" si="515"/>
        <v>367</v>
      </c>
      <c r="E10477" s="63">
        <v>367</v>
      </c>
      <c r="F10477" s="61" t="s">
        <v>1480</v>
      </c>
      <c r="G10477" s="61" t="str">
        <f t="shared" si="516"/>
        <v>Mikael Lundberg</v>
      </c>
    </row>
    <row r="10478" spans="1:7" thickBot="1">
      <c r="A10478" s="62" t="s">
        <v>3929</v>
      </c>
      <c r="B10478" s="61">
        <v>368</v>
      </c>
      <c r="C10478" s="61" t="str">
        <f t="shared" si="514"/>
        <v>No Tie</v>
      </c>
      <c r="D10478" s="63">
        <f t="shared" si="515"/>
        <v>368</v>
      </c>
      <c r="E10478" s="63">
        <v>368</v>
      </c>
      <c r="F10478" s="61" t="s">
        <v>1481</v>
      </c>
      <c r="G10478" s="61" t="str">
        <f t="shared" si="516"/>
        <v>Sang-hee Lee</v>
      </c>
    </row>
    <row r="10479" spans="1:7" thickBot="1">
      <c r="A10479" s="62" t="s">
        <v>3929</v>
      </c>
      <c r="B10479" s="61">
        <v>369</v>
      </c>
      <c r="C10479" s="61" t="str">
        <f t="shared" si="514"/>
        <v>No Tie</v>
      </c>
      <c r="D10479" s="63">
        <f t="shared" si="515"/>
        <v>369</v>
      </c>
      <c r="E10479" s="63">
        <v>369</v>
      </c>
      <c r="F10479" s="61" t="s">
        <v>1482</v>
      </c>
      <c r="G10479" s="61" t="str">
        <f t="shared" si="516"/>
        <v>Ollie Schniederjans</v>
      </c>
    </row>
    <row r="10480" spans="1:7" thickBot="1">
      <c r="A10480" s="62" t="s">
        <v>3929</v>
      </c>
      <c r="B10480" s="61">
        <v>370</v>
      </c>
      <c r="C10480" s="61" t="str">
        <f t="shared" si="514"/>
        <v>No Tie</v>
      </c>
      <c r="D10480" s="63">
        <f t="shared" si="515"/>
        <v>370</v>
      </c>
      <c r="E10480" s="63">
        <v>370</v>
      </c>
      <c r="F10480" s="61" t="s">
        <v>1483</v>
      </c>
      <c r="G10480" s="61" t="str">
        <f t="shared" si="516"/>
        <v>Oliver Wilson</v>
      </c>
    </row>
    <row r="10481" spans="1:7" thickBot="1">
      <c r="A10481" s="62" t="s">
        <v>3929</v>
      </c>
      <c r="B10481" s="61">
        <v>371</v>
      </c>
      <c r="C10481" s="61" t="str">
        <f t="shared" si="514"/>
        <v>No Tie</v>
      </c>
      <c r="D10481" s="63">
        <f t="shared" si="515"/>
        <v>371</v>
      </c>
      <c r="E10481" s="63">
        <v>371</v>
      </c>
      <c r="F10481" s="61" t="s">
        <v>1484</v>
      </c>
      <c r="G10481" s="61" t="str">
        <f t="shared" si="516"/>
        <v>John Parry</v>
      </c>
    </row>
    <row r="10482" spans="1:7" thickBot="1">
      <c r="A10482" s="62" t="s">
        <v>3929</v>
      </c>
      <c r="B10482" s="61">
        <v>372</v>
      </c>
      <c r="C10482" s="61" t="str">
        <f t="shared" si="514"/>
        <v>No Tie</v>
      </c>
      <c r="D10482" s="63">
        <f t="shared" si="515"/>
        <v>372</v>
      </c>
      <c r="E10482" s="63">
        <v>372</v>
      </c>
      <c r="F10482" s="61" t="s">
        <v>1485</v>
      </c>
      <c r="G10482" s="61" t="str">
        <f t="shared" si="516"/>
        <v>Moritz Lampert</v>
      </c>
    </row>
    <row r="10483" spans="1:7" thickBot="1">
      <c r="A10483" s="62" t="s">
        <v>3929</v>
      </c>
      <c r="B10483" s="61">
        <v>373</v>
      </c>
      <c r="C10483" s="61" t="str">
        <f t="shared" si="514"/>
        <v>No Tie</v>
      </c>
      <c r="D10483" s="63">
        <f t="shared" si="515"/>
        <v>373</v>
      </c>
      <c r="E10483" s="63">
        <v>373</v>
      </c>
      <c r="F10483" s="61" t="s">
        <v>1486</v>
      </c>
      <c r="G10483" s="61" t="str">
        <f t="shared" si="516"/>
        <v>Lee Soo-Min</v>
      </c>
    </row>
    <row r="10484" spans="1:7" thickBot="1">
      <c r="A10484" s="62" t="s">
        <v>3929</v>
      </c>
      <c r="B10484" s="61">
        <v>374</v>
      </c>
      <c r="C10484" s="61" t="str">
        <f t="shared" si="514"/>
        <v>No Tie</v>
      </c>
      <c r="D10484" s="63">
        <f t="shared" si="515"/>
        <v>374</v>
      </c>
      <c r="E10484" s="63">
        <v>374</v>
      </c>
      <c r="F10484" s="61" t="s">
        <v>1487</v>
      </c>
      <c r="G10484" s="61" t="str">
        <f t="shared" si="516"/>
        <v>David Oh</v>
      </c>
    </row>
    <row r="10485" spans="1:7" thickBot="1">
      <c r="A10485" s="62" t="s">
        <v>3929</v>
      </c>
      <c r="B10485" s="61">
        <v>375</v>
      </c>
      <c r="C10485" s="61" t="str">
        <f t="shared" si="514"/>
        <v>No Tie</v>
      </c>
      <c r="D10485" s="63">
        <f t="shared" si="515"/>
        <v>375</v>
      </c>
      <c r="E10485" s="63">
        <v>375</v>
      </c>
      <c r="F10485" s="61" t="s">
        <v>1488</v>
      </c>
      <c r="G10485" s="61" t="str">
        <f t="shared" si="516"/>
        <v>Alex Prugh</v>
      </c>
    </row>
    <row r="10486" spans="1:7" thickBot="1">
      <c r="A10486" s="62" t="s">
        <v>3929</v>
      </c>
      <c r="B10486" s="61">
        <v>376</v>
      </c>
      <c r="C10486" s="61" t="str">
        <f t="shared" si="514"/>
        <v>No Tie</v>
      </c>
      <c r="D10486" s="63">
        <f t="shared" si="515"/>
        <v>376</v>
      </c>
      <c r="E10486" s="63">
        <v>376</v>
      </c>
      <c r="F10486" s="61" t="s">
        <v>1489</v>
      </c>
      <c r="G10486" s="61" t="str">
        <f t="shared" si="516"/>
        <v>Jason Allred</v>
      </c>
    </row>
    <row r="10487" spans="1:7" thickBot="1">
      <c r="A10487" s="62" t="s">
        <v>3929</v>
      </c>
      <c r="B10487" s="61">
        <v>377</v>
      </c>
      <c r="C10487" s="61" t="str">
        <f t="shared" si="514"/>
        <v>No Tie</v>
      </c>
      <c r="D10487" s="63">
        <f t="shared" si="515"/>
        <v>377</v>
      </c>
      <c r="E10487" s="63">
        <v>377</v>
      </c>
      <c r="F10487" s="61" t="s">
        <v>1490</v>
      </c>
      <c r="G10487" s="61" t="str">
        <f t="shared" si="516"/>
        <v>Anders Hansen</v>
      </c>
    </row>
    <row r="10488" spans="1:7" thickBot="1">
      <c r="A10488" s="62" t="s">
        <v>3929</v>
      </c>
      <c r="B10488" s="61">
        <v>378</v>
      </c>
      <c r="C10488" s="61" t="str">
        <f t="shared" si="514"/>
        <v>No Tie</v>
      </c>
      <c r="D10488" s="63">
        <f t="shared" si="515"/>
        <v>378</v>
      </c>
      <c r="E10488" s="63">
        <v>378</v>
      </c>
      <c r="F10488" s="61" t="s">
        <v>1491</v>
      </c>
      <c r="G10488" s="61" t="str">
        <f t="shared" si="516"/>
        <v>Tom Murray</v>
      </c>
    </row>
    <row r="10489" spans="1:7" thickBot="1">
      <c r="A10489" s="62" t="s">
        <v>3929</v>
      </c>
      <c r="B10489" s="61">
        <v>379</v>
      </c>
      <c r="C10489" s="61" t="str">
        <f t="shared" si="514"/>
        <v>No Tie</v>
      </c>
      <c r="D10489" s="63">
        <f t="shared" si="515"/>
        <v>379</v>
      </c>
      <c r="E10489" s="63">
        <v>379</v>
      </c>
      <c r="F10489" s="61" t="s">
        <v>1492</v>
      </c>
      <c r="G10489" s="61" t="str">
        <f t="shared" si="516"/>
        <v>David Drysdale</v>
      </c>
    </row>
    <row r="10490" spans="1:7" thickBot="1">
      <c r="A10490" s="62" t="s">
        <v>3929</v>
      </c>
      <c r="B10490" s="61">
        <v>380</v>
      </c>
      <c r="C10490" s="61" t="str">
        <f t="shared" si="514"/>
        <v>No Tie</v>
      </c>
      <c r="D10490" s="63">
        <f t="shared" si="515"/>
        <v>380</v>
      </c>
      <c r="E10490" s="63">
        <v>380</v>
      </c>
      <c r="F10490" s="61" t="s">
        <v>1493</v>
      </c>
      <c r="G10490" s="61" t="str">
        <f t="shared" si="516"/>
        <v>Callum Shinkwin</v>
      </c>
    </row>
    <row r="10491" spans="1:7" thickBot="1">
      <c r="A10491" s="62" t="s">
        <v>3929</v>
      </c>
      <c r="B10491" s="61">
        <v>381</v>
      </c>
      <c r="C10491" s="61" t="str">
        <f t="shared" si="514"/>
        <v>No Tie</v>
      </c>
      <c r="D10491" s="63">
        <f t="shared" si="515"/>
        <v>381</v>
      </c>
      <c r="E10491" s="63">
        <v>381</v>
      </c>
      <c r="F10491" s="61" t="s">
        <v>1494</v>
      </c>
      <c r="G10491" s="61" t="str">
        <f t="shared" si="516"/>
        <v>Cheng Tsung Pan</v>
      </c>
    </row>
    <row r="10492" spans="1:7" thickBot="1">
      <c r="A10492" s="62" t="s">
        <v>3929</v>
      </c>
      <c r="B10492" s="61">
        <v>382</v>
      </c>
      <c r="C10492" s="61" t="str">
        <f t="shared" si="514"/>
        <v>No Tie</v>
      </c>
      <c r="D10492" s="63">
        <f t="shared" si="515"/>
        <v>382</v>
      </c>
      <c r="E10492" s="63">
        <v>382</v>
      </c>
      <c r="F10492" s="61" t="s">
        <v>1495</v>
      </c>
      <c r="G10492" s="61" t="str">
        <f t="shared" si="516"/>
        <v>Toru Taniguchi</v>
      </c>
    </row>
    <row r="10493" spans="1:7" thickBot="1">
      <c r="A10493" s="62" t="s">
        <v>3929</v>
      </c>
      <c r="B10493" s="61">
        <v>383</v>
      </c>
      <c r="C10493" s="61" t="str">
        <f t="shared" si="514"/>
        <v>No Tie</v>
      </c>
      <c r="D10493" s="63">
        <f t="shared" si="515"/>
        <v>383</v>
      </c>
      <c r="E10493" s="63">
        <v>383</v>
      </c>
      <c r="F10493" s="61" t="s">
        <v>1496</v>
      </c>
      <c r="G10493" s="61" t="str">
        <f t="shared" si="516"/>
        <v>Shaun Norris</v>
      </c>
    </row>
    <row r="10494" spans="1:7" thickBot="1">
      <c r="A10494" s="62" t="s">
        <v>3929</v>
      </c>
      <c r="B10494" s="61">
        <v>384</v>
      </c>
      <c r="C10494" s="61" t="str">
        <f t="shared" ref="C10494:C10557" si="517">IFERROR(SEARCH("T",B10494),"No Tie")</f>
        <v>No Tie</v>
      </c>
      <c r="D10494" s="63">
        <f t="shared" ref="D10494:D10557" si="518">IF(C10494="No Tie",B10494,RIGHT(B10494,LEN(B10494)-1))</f>
        <v>384</v>
      </c>
      <c r="E10494" s="63">
        <v>384</v>
      </c>
      <c r="F10494" s="61" t="s">
        <v>1497</v>
      </c>
      <c r="G10494" s="61" t="str">
        <f t="shared" ref="G10494:G10557" si="519">TRIM(SUBSTITUTE(F10494,CHAR(160),CHAR(32)))</f>
        <v>Jens Dantorp</v>
      </c>
    </row>
    <row r="10495" spans="1:7" thickBot="1">
      <c r="A10495" s="62" t="s">
        <v>3929</v>
      </c>
      <c r="B10495" s="61">
        <v>385</v>
      </c>
      <c r="C10495" s="61" t="str">
        <f t="shared" si="517"/>
        <v>No Tie</v>
      </c>
      <c r="D10495" s="63">
        <f t="shared" si="518"/>
        <v>385</v>
      </c>
      <c r="E10495" s="63">
        <v>385</v>
      </c>
      <c r="F10495" s="61" t="s">
        <v>1498</v>
      </c>
      <c r="G10495" s="61" t="str">
        <f t="shared" si="519"/>
        <v>Yosuke Tsukada</v>
      </c>
    </row>
    <row r="10496" spans="1:7" thickBot="1">
      <c r="A10496" s="62" t="s">
        <v>3929</v>
      </c>
      <c r="B10496" s="61">
        <v>386</v>
      </c>
      <c r="C10496" s="61" t="str">
        <f t="shared" si="517"/>
        <v>No Tie</v>
      </c>
      <c r="D10496" s="63">
        <f t="shared" si="518"/>
        <v>386</v>
      </c>
      <c r="E10496" s="63">
        <v>386</v>
      </c>
      <c r="F10496" s="61" t="s">
        <v>1499</v>
      </c>
      <c r="G10496" s="61" t="str">
        <f t="shared" si="519"/>
        <v>Berry Henson</v>
      </c>
    </row>
    <row r="10497" spans="1:7" thickBot="1">
      <c r="A10497" s="62" t="s">
        <v>3929</v>
      </c>
      <c r="B10497" s="61">
        <v>387</v>
      </c>
      <c r="C10497" s="61" t="str">
        <f t="shared" si="517"/>
        <v>No Tie</v>
      </c>
      <c r="D10497" s="63">
        <f t="shared" si="518"/>
        <v>387</v>
      </c>
      <c r="E10497" s="63">
        <v>387</v>
      </c>
      <c r="F10497" s="61" t="s">
        <v>523</v>
      </c>
      <c r="G10497" s="61" t="str">
        <f t="shared" si="519"/>
        <v>Jhonattan Vegas</v>
      </c>
    </row>
    <row r="10498" spans="1:7" thickBot="1">
      <c r="A10498" s="62" t="s">
        <v>3929</v>
      </c>
      <c r="B10498" s="61">
        <v>388</v>
      </c>
      <c r="C10498" s="61" t="str">
        <f t="shared" si="517"/>
        <v>No Tie</v>
      </c>
      <c r="D10498" s="63">
        <f t="shared" si="518"/>
        <v>388</v>
      </c>
      <c r="E10498" s="63">
        <v>388</v>
      </c>
      <c r="F10498" s="61" t="s">
        <v>1500</v>
      </c>
      <c r="G10498" s="61" t="str">
        <f t="shared" si="519"/>
        <v>Nick Cullen</v>
      </c>
    </row>
    <row r="10499" spans="1:7" thickBot="1">
      <c r="A10499" s="62" t="s">
        <v>3929</v>
      </c>
      <c r="B10499" s="61">
        <v>389</v>
      </c>
      <c r="C10499" s="61" t="str">
        <f t="shared" si="517"/>
        <v>No Tie</v>
      </c>
      <c r="D10499" s="63">
        <f t="shared" si="518"/>
        <v>389</v>
      </c>
      <c r="E10499" s="63">
        <v>389</v>
      </c>
      <c r="F10499" s="61" t="s">
        <v>1501</v>
      </c>
      <c r="G10499" s="61" t="str">
        <f t="shared" si="519"/>
        <v>Ken Duke</v>
      </c>
    </row>
    <row r="10500" spans="1:7" thickBot="1">
      <c r="A10500" s="62" t="s">
        <v>3929</v>
      </c>
      <c r="B10500" s="61">
        <v>390</v>
      </c>
      <c r="C10500" s="61" t="str">
        <f t="shared" si="517"/>
        <v>No Tie</v>
      </c>
      <c r="D10500" s="63">
        <f t="shared" si="518"/>
        <v>390</v>
      </c>
      <c r="E10500" s="63">
        <v>390</v>
      </c>
      <c r="F10500" s="61" t="s">
        <v>1502</v>
      </c>
      <c r="G10500" s="61" t="str">
        <f t="shared" si="519"/>
        <v>Merrick Bremner</v>
      </c>
    </row>
    <row r="10501" spans="1:7" thickBot="1">
      <c r="A10501" s="62" t="s">
        <v>3929</v>
      </c>
      <c r="B10501" s="61">
        <v>391</v>
      </c>
      <c r="C10501" s="61" t="str">
        <f t="shared" si="517"/>
        <v>No Tie</v>
      </c>
      <c r="D10501" s="63">
        <f t="shared" si="518"/>
        <v>391</v>
      </c>
      <c r="E10501" s="63">
        <v>391</v>
      </c>
      <c r="F10501" s="61" t="s">
        <v>1503</v>
      </c>
      <c r="G10501" s="61" t="str">
        <f t="shared" si="519"/>
        <v>Cody Gribble</v>
      </c>
    </row>
    <row r="10502" spans="1:7" thickBot="1">
      <c r="A10502" s="62" t="s">
        <v>3929</v>
      </c>
      <c r="B10502" s="61">
        <v>392</v>
      </c>
      <c r="C10502" s="61" t="str">
        <f t="shared" si="517"/>
        <v>No Tie</v>
      </c>
      <c r="D10502" s="63">
        <f t="shared" si="518"/>
        <v>392</v>
      </c>
      <c r="E10502" s="63">
        <v>392</v>
      </c>
      <c r="F10502" s="61" t="s">
        <v>1504</v>
      </c>
      <c r="G10502" s="61" t="str">
        <f t="shared" si="519"/>
        <v>Brad Fritsch</v>
      </c>
    </row>
    <row r="10503" spans="1:7" thickBot="1">
      <c r="A10503" s="62" t="s">
        <v>3929</v>
      </c>
      <c r="B10503" s="61">
        <v>393</v>
      </c>
      <c r="C10503" s="61" t="str">
        <f t="shared" si="517"/>
        <v>No Tie</v>
      </c>
      <c r="D10503" s="63">
        <f t="shared" si="518"/>
        <v>393</v>
      </c>
      <c r="E10503" s="63">
        <v>393</v>
      </c>
      <c r="F10503" s="61" t="s">
        <v>1505</v>
      </c>
      <c r="G10503" s="61" t="str">
        <f t="shared" si="519"/>
        <v>Scott Strange</v>
      </c>
    </row>
    <row r="10504" spans="1:7" thickBot="1">
      <c r="A10504" s="62" t="s">
        <v>3929</v>
      </c>
      <c r="B10504" s="61">
        <v>394</v>
      </c>
      <c r="C10504" s="61" t="str">
        <f t="shared" si="517"/>
        <v>No Tie</v>
      </c>
      <c r="D10504" s="63">
        <f t="shared" si="518"/>
        <v>394</v>
      </c>
      <c r="E10504" s="63">
        <v>394</v>
      </c>
      <c r="F10504" s="61" t="s">
        <v>1506</v>
      </c>
      <c r="G10504" s="61" t="str">
        <f t="shared" si="519"/>
        <v>Daniel Im</v>
      </c>
    </row>
    <row r="10505" spans="1:7" thickBot="1">
      <c r="A10505" s="62" t="s">
        <v>3929</v>
      </c>
      <c r="B10505" s="61">
        <v>395</v>
      </c>
      <c r="C10505" s="61" t="str">
        <f t="shared" si="517"/>
        <v>No Tie</v>
      </c>
      <c r="D10505" s="63">
        <f t="shared" si="518"/>
        <v>395</v>
      </c>
      <c r="E10505" s="63">
        <v>395</v>
      </c>
      <c r="F10505" s="61" t="s">
        <v>1507</v>
      </c>
      <c r="G10505" s="61" t="str">
        <f t="shared" si="519"/>
        <v>Nicholas Lindheim</v>
      </c>
    </row>
    <row r="10506" spans="1:7" thickBot="1">
      <c r="A10506" s="62" t="s">
        <v>3929</v>
      </c>
      <c r="B10506" s="61">
        <v>396</v>
      </c>
      <c r="C10506" s="61" t="str">
        <f t="shared" si="517"/>
        <v>No Tie</v>
      </c>
      <c r="D10506" s="63">
        <f t="shared" si="518"/>
        <v>396</v>
      </c>
      <c r="E10506" s="63">
        <v>396</v>
      </c>
      <c r="F10506" s="61" t="s">
        <v>1508</v>
      </c>
      <c r="G10506" s="61" t="str">
        <f t="shared" si="519"/>
        <v>Alvaro Quiros</v>
      </c>
    </row>
    <row r="10507" spans="1:7" thickBot="1">
      <c r="A10507" s="62" t="s">
        <v>3929</v>
      </c>
      <c r="B10507" s="61">
        <v>397</v>
      </c>
      <c r="C10507" s="61" t="str">
        <f t="shared" si="517"/>
        <v>No Tie</v>
      </c>
      <c r="D10507" s="63">
        <f t="shared" si="518"/>
        <v>397</v>
      </c>
      <c r="E10507" s="63">
        <v>397</v>
      </c>
      <c r="F10507" s="61" t="s">
        <v>1509</v>
      </c>
      <c r="G10507" s="61" t="str">
        <f t="shared" si="519"/>
        <v>Justin Harding</v>
      </c>
    </row>
    <row r="10508" spans="1:7" thickBot="1">
      <c r="A10508" s="62" t="s">
        <v>3929</v>
      </c>
      <c r="B10508" s="61">
        <v>398</v>
      </c>
      <c r="C10508" s="61" t="str">
        <f t="shared" si="517"/>
        <v>No Tie</v>
      </c>
      <c r="D10508" s="63">
        <f t="shared" si="518"/>
        <v>398</v>
      </c>
      <c r="E10508" s="63">
        <v>398</v>
      </c>
      <c r="F10508" s="61" t="s">
        <v>1510</v>
      </c>
      <c r="G10508" s="61" t="str">
        <f t="shared" si="519"/>
        <v>Daniel Gaunt</v>
      </c>
    </row>
    <row r="10509" spans="1:7" thickBot="1">
      <c r="A10509" s="62" t="s">
        <v>3929</v>
      </c>
      <c r="B10509" s="61">
        <v>399</v>
      </c>
      <c r="C10509" s="61" t="str">
        <f t="shared" si="517"/>
        <v>No Tie</v>
      </c>
      <c r="D10509" s="63">
        <f t="shared" si="518"/>
        <v>399</v>
      </c>
      <c r="E10509" s="63">
        <v>399</v>
      </c>
      <c r="F10509" s="61" t="s">
        <v>1512</v>
      </c>
      <c r="G10509" s="61" t="str">
        <f t="shared" si="519"/>
        <v>Brett Rumford</v>
      </c>
    </row>
    <row r="10510" spans="1:7" thickBot="1">
      <c r="A10510" s="62" t="s">
        <v>3929</v>
      </c>
      <c r="B10510" s="61">
        <v>399</v>
      </c>
      <c r="C10510" s="61" t="str">
        <f t="shared" si="517"/>
        <v>No Tie</v>
      </c>
      <c r="D10510" s="63">
        <f t="shared" si="518"/>
        <v>399</v>
      </c>
      <c r="E10510" s="63">
        <v>399</v>
      </c>
      <c r="F10510" s="61" t="s">
        <v>1511</v>
      </c>
      <c r="G10510" s="61" t="str">
        <f t="shared" si="519"/>
        <v>Robert Garrigus</v>
      </c>
    </row>
    <row r="10511" spans="1:7" thickBot="1">
      <c r="A10511" s="62" t="s">
        <v>3929</v>
      </c>
      <c r="B10511" s="61">
        <v>401</v>
      </c>
      <c r="C10511" s="61" t="str">
        <f t="shared" si="517"/>
        <v>No Tie</v>
      </c>
      <c r="D10511" s="63">
        <f t="shared" si="518"/>
        <v>401</v>
      </c>
      <c r="E10511" s="63">
        <v>401</v>
      </c>
      <c r="F10511" s="61" t="s">
        <v>1513</v>
      </c>
      <c r="G10511" s="61" t="str">
        <f t="shared" si="519"/>
        <v>Mark Foster</v>
      </c>
    </row>
    <row r="10512" spans="1:7" thickBot="1">
      <c r="A10512" s="62" t="s">
        <v>3929</v>
      </c>
      <c r="B10512" s="61">
        <v>402</v>
      </c>
      <c r="C10512" s="61" t="str">
        <f t="shared" si="517"/>
        <v>No Tie</v>
      </c>
      <c r="D10512" s="63">
        <f t="shared" si="518"/>
        <v>402</v>
      </c>
      <c r="E10512" s="63">
        <v>402</v>
      </c>
      <c r="F10512" s="61" t="s">
        <v>1514</v>
      </c>
      <c r="G10512" s="61" t="str">
        <f t="shared" si="519"/>
        <v>Abraham Ancer</v>
      </c>
    </row>
    <row r="10513" spans="1:7" thickBot="1">
      <c r="A10513" s="62" t="s">
        <v>3929</v>
      </c>
      <c r="B10513" s="61">
        <v>403</v>
      </c>
      <c r="C10513" s="61" t="str">
        <f t="shared" si="517"/>
        <v>No Tie</v>
      </c>
      <c r="D10513" s="63">
        <f t="shared" si="518"/>
        <v>403</v>
      </c>
      <c r="E10513" s="63">
        <v>403</v>
      </c>
      <c r="F10513" s="61" t="s">
        <v>1515</v>
      </c>
      <c r="G10513" s="61" t="str">
        <f t="shared" si="519"/>
        <v>Jordan Niebrugge</v>
      </c>
    </row>
    <row r="10514" spans="1:7" thickBot="1">
      <c r="A10514" s="62" t="s">
        <v>3929</v>
      </c>
      <c r="B10514" s="61">
        <v>404</v>
      </c>
      <c r="C10514" s="61" t="str">
        <f t="shared" si="517"/>
        <v>No Tie</v>
      </c>
      <c r="D10514" s="63">
        <f t="shared" si="518"/>
        <v>404</v>
      </c>
      <c r="E10514" s="63">
        <v>404</v>
      </c>
      <c r="F10514" s="61" t="s">
        <v>1516</v>
      </c>
      <c r="G10514" s="61" t="str">
        <f t="shared" si="519"/>
        <v>Lee Tae-hee</v>
      </c>
    </row>
    <row r="10515" spans="1:7" thickBot="1">
      <c r="A10515" s="62" t="s">
        <v>3929</v>
      </c>
      <c r="B10515" s="61">
        <v>405</v>
      </c>
      <c r="C10515" s="61" t="str">
        <f t="shared" si="517"/>
        <v>No Tie</v>
      </c>
      <c r="D10515" s="63">
        <f t="shared" si="518"/>
        <v>405</v>
      </c>
      <c r="E10515" s="63">
        <v>405</v>
      </c>
      <c r="F10515" s="61" t="s">
        <v>1517</v>
      </c>
      <c r="G10515" s="61" t="str">
        <f t="shared" si="519"/>
        <v>Ryutaro Nagano</v>
      </c>
    </row>
    <row r="10516" spans="1:7" thickBot="1">
      <c r="A10516" s="62" t="s">
        <v>3929</v>
      </c>
      <c r="B10516" s="61">
        <v>406</v>
      </c>
      <c r="C10516" s="61" t="str">
        <f t="shared" si="517"/>
        <v>No Tie</v>
      </c>
      <c r="D10516" s="63">
        <f t="shared" si="518"/>
        <v>406</v>
      </c>
      <c r="E10516" s="63">
        <v>406</v>
      </c>
      <c r="F10516" s="61" t="s">
        <v>1518</v>
      </c>
      <c r="G10516" s="61" t="str">
        <f t="shared" si="519"/>
        <v>Atiwit Janewattanano</v>
      </c>
    </row>
    <row r="10517" spans="1:7" thickBot="1">
      <c r="A10517" s="62" t="s">
        <v>3929</v>
      </c>
      <c r="B10517" s="61">
        <v>407</v>
      </c>
      <c r="C10517" s="61" t="str">
        <f t="shared" si="517"/>
        <v>No Tie</v>
      </c>
      <c r="D10517" s="63">
        <f t="shared" si="518"/>
        <v>407</v>
      </c>
      <c r="E10517" s="63">
        <v>407</v>
      </c>
      <c r="F10517" s="61" t="s">
        <v>1519</v>
      </c>
      <c r="G10517" s="61" t="str">
        <f t="shared" si="519"/>
        <v>Mark Tullo</v>
      </c>
    </row>
    <row r="10518" spans="1:7" thickBot="1">
      <c r="A10518" s="62" t="s">
        <v>3929</v>
      </c>
      <c r="B10518" s="61">
        <v>408</v>
      </c>
      <c r="C10518" s="61" t="str">
        <f t="shared" si="517"/>
        <v>No Tie</v>
      </c>
      <c r="D10518" s="63">
        <f t="shared" si="518"/>
        <v>408</v>
      </c>
      <c r="E10518" s="63">
        <v>408</v>
      </c>
      <c r="F10518" s="61" t="s">
        <v>1520</v>
      </c>
      <c r="G10518" s="61" t="str">
        <f t="shared" si="519"/>
        <v>Roberto Castro</v>
      </c>
    </row>
    <row r="10519" spans="1:7" thickBot="1">
      <c r="A10519" s="62" t="s">
        <v>3929</v>
      </c>
      <c r="B10519" s="61">
        <v>409</v>
      </c>
      <c r="C10519" s="61" t="str">
        <f t="shared" si="517"/>
        <v>No Tie</v>
      </c>
      <c r="D10519" s="63">
        <f t="shared" si="518"/>
        <v>409</v>
      </c>
      <c r="E10519" s="63">
        <v>409</v>
      </c>
      <c r="F10519" s="61" t="s">
        <v>1521</v>
      </c>
      <c r="G10519" s="61" t="str">
        <f t="shared" si="519"/>
        <v>Lucas Glover</v>
      </c>
    </row>
    <row r="10520" spans="1:7" thickBot="1">
      <c r="A10520" s="62" t="s">
        <v>3929</v>
      </c>
      <c r="B10520" s="61">
        <v>410</v>
      </c>
      <c r="C10520" s="61" t="str">
        <f t="shared" si="517"/>
        <v>No Tie</v>
      </c>
      <c r="D10520" s="63">
        <f t="shared" si="518"/>
        <v>410</v>
      </c>
      <c r="E10520" s="63">
        <v>410</v>
      </c>
      <c r="F10520" s="61" t="s">
        <v>760</v>
      </c>
      <c r="G10520" s="61" t="str">
        <f t="shared" si="519"/>
        <v>Justin Hicks</v>
      </c>
    </row>
    <row r="10521" spans="1:7" thickBot="1">
      <c r="A10521" s="62" t="s">
        <v>3929</v>
      </c>
      <c r="B10521" s="61">
        <v>411</v>
      </c>
      <c r="C10521" s="61" t="str">
        <f t="shared" si="517"/>
        <v>No Tie</v>
      </c>
      <c r="D10521" s="63">
        <f t="shared" si="518"/>
        <v>411</v>
      </c>
      <c r="E10521" s="63">
        <v>411</v>
      </c>
      <c r="F10521" s="61" t="s">
        <v>1522</v>
      </c>
      <c r="G10521" s="61" t="str">
        <f t="shared" si="519"/>
        <v>Jonathan Byrd</v>
      </c>
    </row>
    <row r="10522" spans="1:7" thickBot="1">
      <c r="A10522" s="62" t="s">
        <v>3929</v>
      </c>
      <c r="B10522" s="61">
        <v>412</v>
      </c>
      <c r="C10522" s="61" t="str">
        <f t="shared" si="517"/>
        <v>No Tie</v>
      </c>
      <c r="D10522" s="63">
        <f t="shared" si="518"/>
        <v>412</v>
      </c>
      <c r="E10522" s="63">
        <v>412</v>
      </c>
      <c r="F10522" s="61" t="s">
        <v>601</v>
      </c>
      <c r="G10522" s="61" t="str">
        <f t="shared" si="519"/>
        <v>Gonzalo Fdez-Castano</v>
      </c>
    </row>
    <row r="10523" spans="1:7" thickBot="1">
      <c r="A10523" s="62" t="s">
        <v>3929</v>
      </c>
      <c r="B10523" s="61">
        <v>413</v>
      </c>
      <c r="C10523" s="61" t="str">
        <f t="shared" si="517"/>
        <v>No Tie</v>
      </c>
      <c r="D10523" s="63">
        <f t="shared" si="518"/>
        <v>413</v>
      </c>
      <c r="E10523" s="63">
        <v>413</v>
      </c>
      <c r="F10523" s="61" t="s">
        <v>1523</v>
      </c>
      <c r="G10523" s="61" t="str">
        <f t="shared" si="519"/>
        <v>Siddikur Rahman</v>
      </c>
    </row>
    <row r="10524" spans="1:7" thickBot="1">
      <c r="A10524" s="62" t="s">
        <v>3929</v>
      </c>
      <c r="B10524" s="61">
        <v>414</v>
      </c>
      <c r="C10524" s="61" t="str">
        <f t="shared" si="517"/>
        <v>No Tie</v>
      </c>
      <c r="D10524" s="63">
        <f t="shared" si="518"/>
        <v>414</v>
      </c>
      <c r="E10524" s="63">
        <v>414</v>
      </c>
      <c r="F10524" s="61" t="s">
        <v>704</v>
      </c>
      <c r="G10524" s="61" t="str">
        <f t="shared" si="519"/>
        <v>Kyle Stanley</v>
      </c>
    </row>
    <row r="10525" spans="1:7" thickBot="1">
      <c r="A10525" s="62" t="s">
        <v>3929</v>
      </c>
      <c r="B10525" s="61">
        <v>415</v>
      </c>
      <c r="C10525" s="61" t="str">
        <f t="shared" si="517"/>
        <v>No Tie</v>
      </c>
      <c r="D10525" s="63">
        <f t="shared" si="518"/>
        <v>415</v>
      </c>
      <c r="E10525" s="63">
        <v>415</v>
      </c>
      <c r="F10525" s="61" t="s">
        <v>1524</v>
      </c>
      <c r="G10525" s="61" t="str">
        <f t="shared" si="519"/>
        <v>Aaron Baddeley</v>
      </c>
    </row>
    <row r="10526" spans="1:7" thickBot="1">
      <c r="A10526" s="62" t="s">
        <v>3929</v>
      </c>
      <c r="B10526" s="61">
        <v>416</v>
      </c>
      <c r="C10526" s="61" t="str">
        <f t="shared" si="517"/>
        <v>No Tie</v>
      </c>
      <c r="D10526" s="63">
        <f t="shared" si="518"/>
        <v>416</v>
      </c>
      <c r="E10526" s="63">
        <v>416</v>
      </c>
      <c r="F10526" s="61" t="s">
        <v>1525</v>
      </c>
      <c r="G10526" s="61" t="str">
        <f t="shared" si="519"/>
        <v>Darron Stiles</v>
      </c>
    </row>
    <row r="10527" spans="1:7" thickBot="1">
      <c r="A10527" s="62" t="s">
        <v>3929</v>
      </c>
      <c r="B10527" s="61">
        <v>417</v>
      </c>
      <c r="C10527" s="61" t="str">
        <f t="shared" si="517"/>
        <v>No Tie</v>
      </c>
      <c r="D10527" s="63">
        <f t="shared" si="518"/>
        <v>417</v>
      </c>
      <c r="E10527" s="63">
        <v>417</v>
      </c>
      <c r="F10527" s="61" t="s">
        <v>1526</v>
      </c>
      <c r="G10527" s="61" t="str">
        <f t="shared" si="519"/>
        <v>Bryden Macpherson</v>
      </c>
    </row>
    <row r="10528" spans="1:7" thickBot="1">
      <c r="A10528" s="62" t="s">
        <v>3929</v>
      </c>
      <c r="B10528" s="61">
        <v>418</v>
      </c>
      <c r="C10528" s="61" t="str">
        <f t="shared" si="517"/>
        <v>No Tie</v>
      </c>
      <c r="D10528" s="63">
        <f t="shared" si="518"/>
        <v>418</v>
      </c>
      <c r="E10528" s="63">
        <v>418</v>
      </c>
      <c r="F10528" s="61" t="s">
        <v>1527</v>
      </c>
      <c r="G10528" s="61" t="str">
        <f t="shared" si="519"/>
        <v>Brandon Stone</v>
      </c>
    </row>
    <row r="10529" spans="1:7" thickBot="1">
      <c r="A10529" s="62" t="s">
        <v>3929</v>
      </c>
      <c r="B10529" s="61">
        <v>419</v>
      </c>
      <c r="C10529" s="61" t="str">
        <f t="shared" si="517"/>
        <v>No Tie</v>
      </c>
      <c r="D10529" s="63">
        <f t="shared" si="518"/>
        <v>419</v>
      </c>
      <c r="E10529" s="63">
        <v>419</v>
      </c>
      <c r="F10529" s="61" t="s">
        <v>1528</v>
      </c>
      <c r="G10529" s="61" t="str">
        <f t="shared" si="519"/>
        <v>Dominic Foos</v>
      </c>
    </row>
    <row r="10530" spans="1:7" thickBot="1">
      <c r="A10530" s="62" t="s">
        <v>3929</v>
      </c>
      <c r="B10530" s="61">
        <v>420</v>
      </c>
      <c r="C10530" s="61" t="str">
        <f t="shared" si="517"/>
        <v>No Tie</v>
      </c>
      <c r="D10530" s="63">
        <f t="shared" si="518"/>
        <v>420</v>
      </c>
      <c r="E10530" s="63">
        <v>420</v>
      </c>
      <c r="F10530" s="61" t="s">
        <v>1529</v>
      </c>
      <c r="G10530" s="61" t="str">
        <f t="shared" si="519"/>
        <v>P. Tangkamolpraser</v>
      </c>
    </row>
    <row r="10531" spans="1:7" thickBot="1">
      <c r="A10531" s="62" t="s">
        <v>3929</v>
      </c>
      <c r="B10531" s="61">
        <v>421</v>
      </c>
      <c r="C10531" s="61" t="str">
        <f t="shared" si="517"/>
        <v>No Tie</v>
      </c>
      <c r="D10531" s="63">
        <f t="shared" si="518"/>
        <v>421</v>
      </c>
      <c r="E10531" s="63">
        <v>421</v>
      </c>
      <c r="F10531" s="61" t="s">
        <v>1530</v>
      </c>
      <c r="G10531" s="61" t="str">
        <f t="shared" si="519"/>
        <v>Sebastian Soderberg</v>
      </c>
    </row>
    <row r="10532" spans="1:7" thickBot="1">
      <c r="A10532" s="62" t="s">
        <v>3929</v>
      </c>
      <c r="B10532" s="61">
        <v>422</v>
      </c>
      <c r="C10532" s="61" t="str">
        <f t="shared" si="517"/>
        <v>No Tie</v>
      </c>
      <c r="D10532" s="63">
        <f t="shared" si="518"/>
        <v>422</v>
      </c>
      <c r="E10532" s="63">
        <v>422</v>
      </c>
      <c r="F10532" s="61" t="s">
        <v>1531</v>
      </c>
      <c r="G10532" s="61" t="str">
        <f t="shared" si="519"/>
        <v>Robert Coles</v>
      </c>
    </row>
    <row r="10533" spans="1:7" thickBot="1">
      <c r="A10533" s="62" t="s">
        <v>3929</v>
      </c>
      <c r="B10533" s="61">
        <v>423</v>
      </c>
      <c r="C10533" s="61" t="str">
        <f t="shared" si="517"/>
        <v>No Tie</v>
      </c>
      <c r="D10533" s="63">
        <f t="shared" si="518"/>
        <v>423</v>
      </c>
      <c r="E10533" s="63">
        <v>423</v>
      </c>
      <c r="F10533" s="61" t="s">
        <v>679</v>
      </c>
      <c r="G10533" s="61" t="str">
        <f t="shared" si="519"/>
        <v>Steven Alker</v>
      </c>
    </row>
    <row r="10534" spans="1:7" thickBot="1">
      <c r="A10534" s="62" t="s">
        <v>3929</v>
      </c>
      <c r="B10534" s="61">
        <v>424</v>
      </c>
      <c r="C10534" s="61" t="str">
        <f t="shared" si="517"/>
        <v>No Tie</v>
      </c>
      <c r="D10534" s="63">
        <f t="shared" si="518"/>
        <v>424</v>
      </c>
      <c r="E10534" s="63">
        <v>424</v>
      </c>
      <c r="F10534" s="61" t="s">
        <v>1532</v>
      </c>
      <c r="G10534" s="61" t="str">
        <f t="shared" si="519"/>
        <v>Jack Senior</v>
      </c>
    </row>
    <row r="10535" spans="1:7" thickBot="1">
      <c r="A10535" s="62" t="s">
        <v>3929</v>
      </c>
      <c r="B10535" s="61">
        <v>425</v>
      </c>
      <c r="C10535" s="61" t="str">
        <f t="shared" si="517"/>
        <v>No Tie</v>
      </c>
      <c r="D10535" s="63">
        <f t="shared" si="518"/>
        <v>425</v>
      </c>
      <c r="E10535" s="63">
        <v>425</v>
      </c>
      <c r="F10535" s="61" t="s">
        <v>1533</v>
      </c>
      <c r="G10535" s="61" t="str">
        <f t="shared" si="519"/>
        <v>Brendan Jones</v>
      </c>
    </row>
    <row r="10536" spans="1:7" thickBot="1">
      <c r="A10536" s="62" t="s">
        <v>3929</v>
      </c>
      <c r="B10536" s="61">
        <v>426</v>
      </c>
      <c r="C10536" s="61" t="str">
        <f t="shared" si="517"/>
        <v>No Tie</v>
      </c>
      <c r="D10536" s="63">
        <f t="shared" si="518"/>
        <v>426</v>
      </c>
      <c r="E10536" s="63">
        <v>426</v>
      </c>
      <c r="F10536" s="61" t="s">
        <v>1534</v>
      </c>
      <c r="G10536" s="61" t="str">
        <f t="shared" si="519"/>
        <v>Brice Garnett</v>
      </c>
    </row>
    <row r="10537" spans="1:7" thickBot="1">
      <c r="A10537" s="62" t="s">
        <v>3929</v>
      </c>
      <c r="B10537" s="61">
        <v>427</v>
      </c>
      <c r="C10537" s="61" t="str">
        <f t="shared" si="517"/>
        <v>No Tie</v>
      </c>
      <c r="D10537" s="63">
        <f t="shared" si="518"/>
        <v>427</v>
      </c>
      <c r="E10537" s="63">
        <v>427</v>
      </c>
      <c r="F10537" s="61" t="s">
        <v>1535</v>
      </c>
      <c r="G10537" s="61" t="str">
        <f t="shared" si="519"/>
        <v>Masahiro Kawamura</v>
      </c>
    </row>
    <row r="10538" spans="1:7" thickBot="1">
      <c r="A10538" s="62" t="s">
        <v>3929</v>
      </c>
      <c r="B10538" s="61">
        <v>428</v>
      </c>
      <c r="C10538" s="61" t="str">
        <f t="shared" si="517"/>
        <v>No Tie</v>
      </c>
      <c r="D10538" s="63">
        <f t="shared" si="518"/>
        <v>428</v>
      </c>
      <c r="E10538" s="63">
        <v>428</v>
      </c>
      <c r="F10538" s="61" t="s">
        <v>1536</v>
      </c>
      <c r="G10538" s="61" t="str">
        <f t="shared" si="519"/>
        <v>Matteo Delpodio</v>
      </c>
    </row>
    <row r="10539" spans="1:7" thickBot="1">
      <c r="A10539" s="62" t="s">
        <v>3929</v>
      </c>
      <c r="B10539" s="61">
        <v>429</v>
      </c>
      <c r="C10539" s="61" t="str">
        <f t="shared" si="517"/>
        <v>No Tie</v>
      </c>
      <c r="D10539" s="63">
        <f t="shared" si="518"/>
        <v>429</v>
      </c>
      <c r="E10539" s="63">
        <v>429</v>
      </c>
      <c r="F10539" s="61" t="s">
        <v>1537</v>
      </c>
      <c r="G10539" s="61" t="str">
        <f t="shared" si="519"/>
        <v>Chris Paisley</v>
      </c>
    </row>
    <row r="10540" spans="1:7" thickBot="1">
      <c r="A10540" s="62" t="s">
        <v>3929</v>
      </c>
      <c r="B10540" s="61">
        <v>430</v>
      </c>
      <c r="C10540" s="61" t="str">
        <f t="shared" si="517"/>
        <v>No Tie</v>
      </c>
      <c r="D10540" s="63">
        <f t="shared" si="518"/>
        <v>430</v>
      </c>
      <c r="E10540" s="63">
        <v>430</v>
      </c>
      <c r="F10540" s="61" t="s">
        <v>1538</v>
      </c>
      <c r="G10540" s="61" t="str">
        <f t="shared" si="519"/>
        <v>Kyongjun Moon</v>
      </c>
    </row>
    <row r="10541" spans="1:7" thickBot="1">
      <c r="A10541" s="62" t="s">
        <v>3929</v>
      </c>
      <c r="B10541" s="61">
        <v>431</v>
      </c>
      <c r="C10541" s="61" t="str">
        <f t="shared" si="517"/>
        <v>No Tie</v>
      </c>
      <c r="D10541" s="63">
        <f t="shared" si="518"/>
        <v>431</v>
      </c>
      <c r="E10541" s="63">
        <v>431</v>
      </c>
      <c r="F10541" s="61" t="s">
        <v>1539</v>
      </c>
      <c r="G10541" s="61" t="str">
        <f t="shared" si="519"/>
        <v>Bud Cauley</v>
      </c>
    </row>
    <row r="10542" spans="1:7" thickBot="1">
      <c r="A10542" s="62" t="s">
        <v>3929</v>
      </c>
      <c r="B10542" s="61">
        <v>432</v>
      </c>
      <c r="C10542" s="61" t="str">
        <f t="shared" si="517"/>
        <v>No Tie</v>
      </c>
      <c r="D10542" s="63">
        <f t="shared" si="518"/>
        <v>432</v>
      </c>
      <c r="E10542" s="63">
        <v>432</v>
      </c>
      <c r="F10542" s="61" t="s">
        <v>1540</v>
      </c>
      <c r="G10542" s="61" t="str">
        <f t="shared" si="519"/>
        <v>Johan Carlsson</v>
      </c>
    </row>
    <row r="10543" spans="1:7" thickBot="1">
      <c r="A10543" s="62" t="s">
        <v>3929</v>
      </c>
      <c r="B10543" s="61">
        <v>433</v>
      </c>
      <c r="C10543" s="61" t="str">
        <f t="shared" si="517"/>
        <v>No Tie</v>
      </c>
      <c r="D10543" s="63">
        <f t="shared" si="518"/>
        <v>433</v>
      </c>
      <c r="E10543" s="63">
        <v>433</v>
      </c>
      <c r="F10543" s="61" t="s">
        <v>1541</v>
      </c>
      <c r="G10543" s="61" t="str">
        <f t="shared" si="519"/>
        <v>Juvic Pagunsan</v>
      </c>
    </row>
    <row r="10544" spans="1:7" thickBot="1">
      <c r="A10544" s="62" t="s">
        <v>3929</v>
      </c>
      <c r="B10544" s="61">
        <v>433</v>
      </c>
      <c r="C10544" s="61" t="str">
        <f t="shared" si="517"/>
        <v>No Tie</v>
      </c>
      <c r="D10544" s="63">
        <f t="shared" si="518"/>
        <v>433</v>
      </c>
      <c r="E10544" s="63">
        <v>433</v>
      </c>
      <c r="F10544" s="61" t="s">
        <v>1542</v>
      </c>
      <c r="G10544" s="61" t="str">
        <f t="shared" si="519"/>
        <v>Jyoti Randhawa</v>
      </c>
    </row>
    <row r="10545" spans="1:7" thickBot="1">
      <c r="A10545" s="62" t="s">
        <v>3929</v>
      </c>
      <c r="B10545" s="61">
        <v>435</v>
      </c>
      <c r="C10545" s="61" t="str">
        <f t="shared" si="517"/>
        <v>No Tie</v>
      </c>
      <c r="D10545" s="63">
        <f t="shared" si="518"/>
        <v>435</v>
      </c>
      <c r="E10545" s="63">
        <v>435</v>
      </c>
      <c r="F10545" s="61" t="s">
        <v>1543</v>
      </c>
      <c r="G10545" s="61" t="str">
        <f t="shared" si="519"/>
        <v>Michio Matsumura</v>
      </c>
    </row>
    <row r="10546" spans="1:7" thickBot="1">
      <c r="A10546" s="62" t="s">
        <v>3929</v>
      </c>
      <c r="B10546" s="61">
        <v>435</v>
      </c>
      <c r="C10546" s="61" t="str">
        <f t="shared" si="517"/>
        <v>No Tie</v>
      </c>
      <c r="D10546" s="63">
        <f t="shared" si="518"/>
        <v>435</v>
      </c>
      <c r="E10546" s="63">
        <v>435</v>
      </c>
      <c r="F10546" s="61" t="s">
        <v>1544</v>
      </c>
      <c r="G10546" s="61" t="str">
        <f t="shared" si="519"/>
        <v>Tjaart van der Walt</v>
      </c>
    </row>
    <row r="10547" spans="1:7" thickBot="1">
      <c r="A10547" s="62" t="s">
        <v>3929</v>
      </c>
      <c r="B10547" s="61">
        <v>437</v>
      </c>
      <c r="C10547" s="61" t="str">
        <f t="shared" si="517"/>
        <v>No Tie</v>
      </c>
      <c r="D10547" s="63">
        <f t="shared" si="518"/>
        <v>437</v>
      </c>
      <c r="E10547" s="63">
        <v>437</v>
      </c>
      <c r="F10547" s="61" t="s">
        <v>1545</v>
      </c>
      <c r="G10547" s="61" t="str">
        <f t="shared" si="519"/>
        <v>Harold Varner III</v>
      </c>
    </row>
    <row r="10548" spans="1:7" thickBot="1">
      <c r="A10548" s="62" t="s">
        <v>3929</v>
      </c>
      <c r="B10548" s="61">
        <v>438</v>
      </c>
      <c r="C10548" s="61" t="str">
        <f t="shared" si="517"/>
        <v>No Tie</v>
      </c>
      <c r="D10548" s="63">
        <f t="shared" si="518"/>
        <v>438</v>
      </c>
      <c r="E10548" s="63">
        <v>438</v>
      </c>
      <c r="F10548" s="61" t="s">
        <v>1546</v>
      </c>
      <c r="G10548" s="61" t="str">
        <f t="shared" si="519"/>
        <v>Andrew Svoboda</v>
      </c>
    </row>
    <row r="10549" spans="1:7" thickBot="1">
      <c r="A10549" s="62" t="s">
        <v>3929</v>
      </c>
      <c r="B10549" s="61">
        <v>439</v>
      </c>
      <c r="C10549" s="61" t="str">
        <f t="shared" si="517"/>
        <v>No Tie</v>
      </c>
      <c r="D10549" s="63">
        <f t="shared" si="518"/>
        <v>439</v>
      </c>
      <c r="E10549" s="63">
        <v>439</v>
      </c>
      <c r="F10549" s="61" t="s">
        <v>1547</v>
      </c>
      <c r="G10549" s="61" t="str">
        <f t="shared" si="519"/>
        <v>Kyle Thompson</v>
      </c>
    </row>
    <row r="10550" spans="1:7" thickBot="1">
      <c r="A10550" s="62" t="s">
        <v>3929</v>
      </c>
      <c r="B10550" s="61">
        <v>441</v>
      </c>
      <c r="C10550" s="61" t="str">
        <f t="shared" si="517"/>
        <v>No Tie</v>
      </c>
      <c r="D10550" s="63">
        <f t="shared" si="518"/>
        <v>441</v>
      </c>
      <c r="E10550" s="63">
        <v>441</v>
      </c>
      <c r="F10550" s="61" t="s">
        <v>1548</v>
      </c>
      <c r="G10550" s="61" t="str">
        <f t="shared" si="519"/>
        <v>J.J. Spaun</v>
      </c>
    </row>
    <row r="10551" spans="1:7" thickBot="1">
      <c r="A10551" s="62" t="s">
        <v>3929</v>
      </c>
      <c r="B10551" s="61">
        <v>442</v>
      </c>
      <c r="C10551" s="61" t="str">
        <f t="shared" si="517"/>
        <v>No Tie</v>
      </c>
      <c r="D10551" s="63">
        <f t="shared" si="518"/>
        <v>442</v>
      </c>
      <c r="E10551" s="63">
        <v>442</v>
      </c>
      <c r="F10551" s="61" t="s">
        <v>1549</v>
      </c>
      <c r="G10551" s="61" t="str">
        <f t="shared" si="519"/>
        <v>Jung-gon Hwang</v>
      </c>
    </row>
    <row r="10552" spans="1:7" thickBot="1">
      <c r="A10552" s="62" t="s">
        <v>3929</v>
      </c>
      <c r="B10552" s="61">
        <v>443</v>
      </c>
      <c r="C10552" s="61" t="str">
        <f t="shared" si="517"/>
        <v>No Tie</v>
      </c>
      <c r="D10552" s="63">
        <f t="shared" si="518"/>
        <v>443</v>
      </c>
      <c r="E10552" s="63">
        <v>443</v>
      </c>
      <c r="F10552" s="61" t="s">
        <v>1550</v>
      </c>
      <c r="G10552" s="61" t="str">
        <f t="shared" si="519"/>
        <v>Fredrick van Rooyen</v>
      </c>
    </row>
    <row r="10553" spans="1:7" thickBot="1">
      <c r="A10553" s="62" t="s">
        <v>3929</v>
      </c>
      <c r="B10553" s="61">
        <v>444</v>
      </c>
      <c r="C10553" s="61" t="str">
        <f t="shared" si="517"/>
        <v>No Tie</v>
      </c>
      <c r="D10553" s="63">
        <f t="shared" si="518"/>
        <v>444</v>
      </c>
      <c r="E10553" s="63">
        <v>444</v>
      </c>
      <c r="F10553" s="61" t="s">
        <v>1551</v>
      </c>
      <c r="G10553" s="61" t="str">
        <f t="shared" si="519"/>
        <v>Jason Scrivener</v>
      </c>
    </row>
    <row r="10554" spans="1:7" thickBot="1">
      <c r="A10554" s="62" t="s">
        <v>3929</v>
      </c>
      <c r="B10554" s="61">
        <v>445</v>
      </c>
      <c r="C10554" s="61" t="str">
        <f t="shared" si="517"/>
        <v>No Tie</v>
      </c>
      <c r="D10554" s="63">
        <f t="shared" si="518"/>
        <v>445</v>
      </c>
      <c r="E10554" s="63">
        <v>445</v>
      </c>
      <c r="F10554" s="61" t="s">
        <v>1552</v>
      </c>
      <c r="G10554" s="61" t="str">
        <f t="shared" si="519"/>
        <v>Steve Allan</v>
      </c>
    </row>
    <row r="10555" spans="1:7" thickBot="1">
      <c r="A10555" s="62" t="s">
        <v>3929</v>
      </c>
      <c r="B10555" s="61">
        <v>446</v>
      </c>
      <c r="C10555" s="61" t="str">
        <f t="shared" si="517"/>
        <v>No Tie</v>
      </c>
      <c r="D10555" s="63">
        <f t="shared" si="518"/>
        <v>446</v>
      </c>
      <c r="E10555" s="63">
        <v>446</v>
      </c>
      <c r="F10555" s="61" t="s">
        <v>1553</v>
      </c>
      <c r="G10555" s="61" t="str">
        <f t="shared" si="519"/>
        <v>Ruaidhri McGee</v>
      </c>
    </row>
    <row r="10556" spans="1:7" thickBot="1">
      <c r="A10556" s="62" t="s">
        <v>3929</v>
      </c>
      <c r="B10556" s="61">
        <v>447</v>
      </c>
      <c r="C10556" s="61" t="str">
        <f t="shared" si="517"/>
        <v>No Tie</v>
      </c>
      <c r="D10556" s="63">
        <f t="shared" si="518"/>
        <v>447</v>
      </c>
      <c r="E10556" s="63">
        <v>447</v>
      </c>
      <c r="F10556" s="61" t="s">
        <v>1554</v>
      </c>
      <c r="G10556" s="61" t="str">
        <f t="shared" si="519"/>
        <v>Jason Palmer</v>
      </c>
    </row>
    <row r="10557" spans="1:7" thickBot="1">
      <c r="A10557" s="62" t="s">
        <v>3929</v>
      </c>
      <c r="B10557" s="61">
        <v>448</v>
      </c>
      <c r="C10557" s="61" t="str">
        <f t="shared" si="517"/>
        <v>No Tie</v>
      </c>
      <c r="D10557" s="63">
        <f t="shared" si="518"/>
        <v>448</v>
      </c>
      <c r="E10557" s="63">
        <v>448</v>
      </c>
      <c r="F10557" s="61" t="s">
        <v>624</v>
      </c>
      <c r="G10557" s="61" t="str">
        <f t="shared" si="519"/>
        <v>Jonathan Randolph</v>
      </c>
    </row>
    <row r="10558" spans="1:7" thickBot="1">
      <c r="A10558" s="62" t="s">
        <v>3929</v>
      </c>
      <c r="B10558" s="61">
        <v>449</v>
      </c>
      <c r="C10558" s="61" t="str">
        <f t="shared" ref="C10558:C10621" si="520">IFERROR(SEARCH("T",B10558),"No Tie")</f>
        <v>No Tie</v>
      </c>
      <c r="D10558" s="63">
        <f t="shared" ref="D10558:D10621" si="521">IF(C10558="No Tie",B10558,RIGHT(B10558,LEN(B10558)-1))</f>
        <v>449</v>
      </c>
      <c r="E10558" s="63">
        <v>449</v>
      </c>
      <c r="F10558" s="61" t="s">
        <v>1555</v>
      </c>
      <c r="G10558" s="61" t="str">
        <f t="shared" ref="G10558:G10621" si="522">TRIM(SUBSTITUTE(F10558,CHAR(160),CHAR(32)))</f>
        <v>Carlos Del Moral</v>
      </c>
    </row>
    <row r="10559" spans="1:7" thickBot="1">
      <c r="A10559" s="62" t="s">
        <v>3929</v>
      </c>
      <c r="B10559" s="61">
        <v>449</v>
      </c>
      <c r="C10559" s="61" t="str">
        <f t="shared" si="520"/>
        <v>No Tie</v>
      </c>
      <c r="D10559" s="63">
        <f t="shared" si="521"/>
        <v>449</v>
      </c>
      <c r="E10559" s="63">
        <v>449</v>
      </c>
      <c r="F10559" s="61" t="s">
        <v>1556</v>
      </c>
      <c r="G10559" s="61" t="str">
        <f t="shared" si="522"/>
        <v>Rattanon Wannasrichan</v>
      </c>
    </row>
    <row r="10560" spans="1:7" thickBot="1">
      <c r="A10560" s="62" t="s">
        <v>3929</v>
      </c>
      <c r="B10560" s="61">
        <v>451</v>
      </c>
      <c r="C10560" s="61" t="str">
        <f t="shared" si="520"/>
        <v>No Tie</v>
      </c>
      <c r="D10560" s="63">
        <f t="shared" si="521"/>
        <v>451</v>
      </c>
      <c r="E10560" s="63">
        <v>451</v>
      </c>
      <c r="F10560" s="61" t="s">
        <v>1557</v>
      </c>
      <c r="G10560" s="61" t="str">
        <f t="shared" si="522"/>
        <v>Tano Goya</v>
      </c>
    </row>
    <row r="10561" spans="1:7" thickBot="1">
      <c r="A10561" s="62" t="s">
        <v>3929</v>
      </c>
      <c r="B10561" s="61">
        <v>452</v>
      </c>
      <c r="C10561" s="61" t="str">
        <f t="shared" si="520"/>
        <v>No Tie</v>
      </c>
      <c r="D10561" s="63">
        <f t="shared" si="521"/>
        <v>452</v>
      </c>
      <c r="E10561" s="63">
        <v>452</v>
      </c>
      <c r="F10561" s="61" t="s">
        <v>1558</v>
      </c>
      <c r="G10561" s="61" t="str">
        <f t="shared" si="522"/>
        <v>Scott Henry</v>
      </c>
    </row>
    <row r="10562" spans="1:7" thickBot="1">
      <c r="A10562" s="62" t="s">
        <v>3929</v>
      </c>
      <c r="B10562" s="61">
        <v>453</v>
      </c>
      <c r="C10562" s="61" t="str">
        <f t="shared" si="520"/>
        <v>No Tie</v>
      </c>
      <c r="D10562" s="63">
        <f t="shared" si="521"/>
        <v>453</v>
      </c>
      <c r="E10562" s="63">
        <v>453</v>
      </c>
      <c r="F10562" s="61" t="s">
        <v>1559</v>
      </c>
      <c r="G10562" s="61" t="str">
        <f t="shared" si="522"/>
        <v>Sam Walker</v>
      </c>
    </row>
    <row r="10563" spans="1:7" thickBot="1">
      <c r="A10563" s="62" t="s">
        <v>3929</v>
      </c>
      <c r="B10563" s="61">
        <v>455</v>
      </c>
      <c r="C10563" s="61" t="str">
        <f t="shared" si="520"/>
        <v>No Tie</v>
      </c>
      <c r="D10563" s="63">
        <f t="shared" si="521"/>
        <v>455</v>
      </c>
      <c r="E10563" s="63">
        <v>455</v>
      </c>
      <c r="F10563" s="61" t="s">
        <v>1560</v>
      </c>
      <c r="G10563" s="61" t="str">
        <f t="shared" si="522"/>
        <v>Ippei Koike</v>
      </c>
    </row>
    <row r="10564" spans="1:7" thickBot="1">
      <c r="A10564" s="62" t="s">
        <v>3929</v>
      </c>
      <c r="B10564" s="61">
        <v>456</v>
      </c>
      <c r="C10564" s="61" t="str">
        <f t="shared" si="520"/>
        <v>No Tie</v>
      </c>
      <c r="D10564" s="63">
        <f t="shared" si="521"/>
        <v>456</v>
      </c>
      <c r="E10564" s="63">
        <v>456</v>
      </c>
      <c r="F10564" s="61" t="s">
        <v>1561</v>
      </c>
      <c r="G10564" s="61" t="str">
        <f t="shared" si="522"/>
        <v>Jorge Campillo</v>
      </c>
    </row>
    <row r="10565" spans="1:7" thickBot="1">
      <c r="A10565" s="62" t="s">
        <v>3929</v>
      </c>
      <c r="B10565" s="61">
        <v>457</v>
      </c>
      <c r="C10565" s="61" t="str">
        <f t="shared" si="520"/>
        <v>No Tie</v>
      </c>
      <c r="D10565" s="63">
        <f t="shared" si="521"/>
        <v>457</v>
      </c>
      <c r="E10565" s="63">
        <v>457</v>
      </c>
      <c r="F10565" s="61" t="s">
        <v>1562</v>
      </c>
      <c r="G10565" s="61" t="str">
        <f t="shared" si="522"/>
        <v>Joel Dahmen</v>
      </c>
    </row>
    <row r="10566" spans="1:7" thickBot="1">
      <c r="A10566" s="62" t="s">
        <v>3929</v>
      </c>
      <c r="B10566" s="61">
        <v>458</v>
      </c>
      <c r="C10566" s="61" t="str">
        <f t="shared" si="520"/>
        <v>No Tie</v>
      </c>
      <c r="D10566" s="63">
        <f t="shared" si="521"/>
        <v>458</v>
      </c>
      <c r="E10566" s="63">
        <v>458</v>
      </c>
      <c r="F10566" s="61" t="s">
        <v>1563</v>
      </c>
      <c r="G10566" s="61" t="str">
        <f t="shared" si="522"/>
        <v>Yuki Inamori</v>
      </c>
    </row>
    <row r="10567" spans="1:7" thickBot="1">
      <c r="A10567" s="62" t="s">
        <v>3929</v>
      </c>
      <c r="B10567" s="61">
        <v>459</v>
      </c>
      <c r="C10567" s="61" t="str">
        <f t="shared" si="520"/>
        <v>No Tie</v>
      </c>
      <c r="D10567" s="63">
        <f t="shared" si="521"/>
        <v>459</v>
      </c>
      <c r="E10567" s="63">
        <v>459</v>
      </c>
      <c r="F10567" s="61" t="s">
        <v>1564</v>
      </c>
      <c r="G10567" s="61" t="str">
        <f t="shared" si="522"/>
        <v>Matthew Griffin</v>
      </c>
    </row>
    <row r="10568" spans="1:7" thickBot="1">
      <c r="A10568" s="62" t="s">
        <v>3929</v>
      </c>
      <c r="B10568" s="61">
        <v>460</v>
      </c>
      <c r="C10568" s="61" t="str">
        <f t="shared" si="520"/>
        <v>No Tie</v>
      </c>
      <c r="D10568" s="63">
        <f t="shared" si="521"/>
        <v>460</v>
      </c>
      <c r="E10568" s="63">
        <v>460</v>
      </c>
      <c r="F10568" s="61" t="s">
        <v>1565</v>
      </c>
      <c r="G10568" s="61" t="str">
        <f t="shared" si="522"/>
        <v>Jake Higginbottom</v>
      </c>
    </row>
    <row r="10569" spans="1:7" thickBot="1">
      <c r="A10569" s="62" t="s">
        <v>3929</v>
      </c>
      <c r="B10569" s="61">
        <v>461</v>
      </c>
      <c r="C10569" s="61" t="str">
        <f t="shared" si="520"/>
        <v>No Tie</v>
      </c>
      <c r="D10569" s="63">
        <f t="shared" si="521"/>
        <v>461</v>
      </c>
      <c r="E10569" s="63">
        <v>461</v>
      </c>
      <c r="F10569" s="61" t="s">
        <v>1566</v>
      </c>
      <c r="G10569" s="61" t="str">
        <f t="shared" si="522"/>
        <v>Daan Huizing</v>
      </c>
    </row>
    <row r="10570" spans="1:7" thickBot="1">
      <c r="A10570" s="62" t="s">
        <v>3929</v>
      </c>
      <c r="B10570" s="61">
        <v>462</v>
      </c>
      <c r="C10570" s="61" t="str">
        <f t="shared" si="520"/>
        <v>No Tie</v>
      </c>
      <c r="D10570" s="63">
        <f t="shared" si="521"/>
        <v>462</v>
      </c>
      <c r="E10570" s="63">
        <v>462</v>
      </c>
      <c r="F10570" s="61" t="s">
        <v>1567</v>
      </c>
      <c r="G10570" s="61" t="str">
        <f t="shared" si="522"/>
        <v>Atomu Shigenaga</v>
      </c>
    </row>
    <row r="10571" spans="1:7" thickBot="1">
      <c r="A10571" s="62" t="s">
        <v>3929</v>
      </c>
      <c r="B10571" s="61">
        <v>463</v>
      </c>
      <c r="C10571" s="61" t="str">
        <f t="shared" si="520"/>
        <v>No Tie</v>
      </c>
      <c r="D10571" s="63">
        <f t="shared" si="521"/>
        <v>463</v>
      </c>
      <c r="E10571" s="63">
        <v>463</v>
      </c>
      <c r="F10571" s="61" t="s">
        <v>1568</v>
      </c>
      <c r="G10571" s="61" t="str">
        <f t="shared" si="522"/>
        <v>Renato Paratore</v>
      </c>
    </row>
    <row r="10572" spans="1:7" thickBot="1">
      <c r="A10572" s="62" t="s">
        <v>3929</v>
      </c>
      <c r="B10572" s="61">
        <v>464</v>
      </c>
      <c r="C10572" s="61" t="str">
        <f t="shared" si="520"/>
        <v>No Tie</v>
      </c>
      <c r="D10572" s="63">
        <f t="shared" si="521"/>
        <v>464</v>
      </c>
      <c r="E10572" s="63">
        <v>464</v>
      </c>
      <c r="F10572" s="61" t="s">
        <v>1569</v>
      </c>
      <c r="G10572" s="61" t="str">
        <f t="shared" si="522"/>
        <v>Alessandro Tadini</v>
      </c>
    </row>
    <row r="10573" spans="1:7" thickBot="1">
      <c r="A10573" s="62" t="s">
        <v>3929</v>
      </c>
      <c r="B10573" s="61">
        <v>465</v>
      </c>
      <c r="C10573" s="61" t="str">
        <f t="shared" si="520"/>
        <v>No Tie</v>
      </c>
      <c r="D10573" s="63">
        <f t="shared" si="521"/>
        <v>465</v>
      </c>
      <c r="E10573" s="63">
        <v>465</v>
      </c>
      <c r="F10573" s="61" t="s">
        <v>1570</v>
      </c>
      <c r="G10573" s="61" t="str">
        <f t="shared" si="522"/>
        <v>Jbe' Kruger</v>
      </c>
    </row>
    <row r="10574" spans="1:7" thickBot="1">
      <c r="A10574" s="62" t="s">
        <v>3929</v>
      </c>
      <c r="B10574" s="61">
        <v>466</v>
      </c>
      <c r="C10574" s="61" t="str">
        <f t="shared" si="520"/>
        <v>No Tie</v>
      </c>
      <c r="D10574" s="63">
        <f t="shared" si="521"/>
        <v>466</v>
      </c>
      <c r="E10574" s="63">
        <v>466</v>
      </c>
      <c r="F10574" s="61" t="s">
        <v>1571</v>
      </c>
      <c r="G10574" s="61" t="str">
        <f t="shared" si="522"/>
        <v>James Nitties</v>
      </c>
    </row>
    <row r="10575" spans="1:7" thickBot="1">
      <c r="A10575" s="62" t="s">
        <v>3929</v>
      </c>
      <c r="B10575" s="61">
        <v>467</v>
      </c>
      <c r="C10575" s="61" t="str">
        <f t="shared" si="520"/>
        <v>No Tie</v>
      </c>
      <c r="D10575" s="63">
        <f t="shared" si="521"/>
        <v>467</v>
      </c>
      <c r="E10575" s="63">
        <v>467</v>
      </c>
      <c r="F10575" s="61" t="s">
        <v>1572</v>
      </c>
      <c r="G10575" s="61" t="str">
        <f t="shared" si="522"/>
        <v>Jeff Winther</v>
      </c>
    </row>
    <row r="10576" spans="1:7" thickBot="1">
      <c r="A10576" s="62" t="s">
        <v>3929</v>
      </c>
      <c r="B10576" s="61">
        <v>468</v>
      </c>
      <c r="C10576" s="61" t="str">
        <f t="shared" si="520"/>
        <v>No Tie</v>
      </c>
      <c r="D10576" s="63">
        <f t="shared" si="521"/>
        <v>468</v>
      </c>
      <c r="E10576" s="63">
        <v>468</v>
      </c>
      <c r="F10576" s="61" t="s">
        <v>1573</v>
      </c>
      <c r="G10576" s="61" t="str">
        <f t="shared" si="522"/>
        <v>Tom Lewis</v>
      </c>
    </row>
    <row r="10577" spans="1:7" thickBot="1">
      <c r="A10577" s="62" t="s">
        <v>3929</v>
      </c>
      <c r="B10577" s="61">
        <v>469</v>
      </c>
      <c r="C10577" s="61" t="str">
        <f t="shared" si="520"/>
        <v>No Tie</v>
      </c>
      <c r="D10577" s="63">
        <f t="shared" si="521"/>
        <v>469</v>
      </c>
      <c r="E10577" s="63">
        <v>469</v>
      </c>
      <c r="F10577" s="61" t="s">
        <v>1574</v>
      </c>
      <c r="G10577" s="61" t="str">
        <f t="shared" si="522"/>
        <v>Brett Stegmaier</v>
      </c>
    </row>
    <row r="10578" spans="1:7" thickBot="1">
      <c r="A10578" s="62" t="s">
        <v>3929</v>
      </c>
      <c r="B10578" s="61">
        <v>470</v>
      </c>
      <c r="C10578" s="61" t="str">
        <f t="shared" si="520"/>
        <v>No Tie</v>
      </c>
      <c r="D10578" s="63">
        <f t="shared" si="521"/>
        <v>470</v>
      </c>
      <c r="E10578" s="63">
        <v>470</v>
      </c>
      <c r="F10578" s="61" t="s">
        <v>1575</v>
      </c>
      <c r="G10578" s="61" t="str">
        <f t="shared" si="522"/>
        <v>Arie Ahmad Irawan</v>
      </c>
    </row>
    <row r="10579" spans="1:7" thickBot="1">
      <c r="A10579" s="62" t="s">
        <v>3929</v>
      </c>
      <c r="B10579" s="61">
        <v>470</v>
      </c>
      <c r="C10579" s="61" t="str">
        <f t="shared" si="520"/>
        <v>No Tie</v>
      </c>
      <c r="D10579" s="63">
        <f t="shared" si="521"/>
        <v>470</v>
      </c>
      <c r="E10579" s="63">
        <v>470</v>
      </c>
      <c r="F10579" s="61" t="s">
        <v>1576</v>
      </c>
      <c r="G10579" s="61" t="str">
        <f t="shared" si="522"/>
        <v>PH McIntyre</v>
      </c>
    </row>
    <row r="10580" spans="1:7" thickBot="1">
      <c r="A10580" s="62" t="s">
        <v>3929</v>
      </c>
      <c r="B10580" s="61">
        <v>472</v>
      </c>
      <c r="C10580" s="61" t="str">
        <f t="shared" si="520"/>
        <v>No Tie</v>
      </c>
      <c r="D10580" s="63">
        <f t="shared" si="521"/>
        <v>472</v>
      </c>
      <c r="E10580" s="63">
        <v>472</v>
      </c>
      <c r="F10580" s="61" t="s">
        <v>1577</v>
      </c>
      <c r="G10580" s="61" t="str">
        <f t="shared" si="522"/>
        <v>John Merrick</v>
      </c>
    </row>
    <row r="10581" spans="1:7" thickBot="1">
      <c r="A10581" s="62" t="s">
        <v>3929</v>
      </c>
      <c r="B10581" s="61">
        <v>473</v>
      </c>
      <c r="C10581" s="61" t="str">
        <f t="shared" si="520"/>
        <v>No Tie</v>
      </c>
      <c r="D10581" s="63">
        <f t="shared" si="521"/>
        <v>473</v>
      </c>
      <c r="E10581" s="63">
        <v>473</v>
      </c>
      <c r="F10581" s="61" t="s">
        <v>1578</v>
      </c>
      <c r="G10581" s="61" t="str">
        <f t="shared" si="522"/>
        <v>Sam Hutsby</v>
      </c>
    </row>
    <row r="10582" spans="1:7" thickBot="1">
      <c r="A10582" s="62" t="s">
        <v>3929</v>
      </c>
      <c r="B10582" s="61">
        <v>474</v>
      </c>
      <c r="C10582" s="61" t="str">
        <f t="shared" si="520"/>
        <v>No Tie</v>
      </c>
      <c r="D10582" s="63">
        <f t="shared" si="521"/>
        <v>474</v>
      </c>
      <c r="E10582" s="63">
        <v>474</v>
      </c>
      <c r="F10582" s="61" t="s">
        <v>1579</v>
      </c>
      <c r="G10582" s="61" t="str">
        <f t="shared" si="522"/>
        <v>Ulrich Van den Berg</v>
      </c>
    </row>
    <row r="10583" spans="1:7" thickBot="1">
      <c r="A10583" s="62" t="s">
        <v>3929</v>
      </c>
      <c r="B10583" s="61">
        <v>475</v>
      </c>
      <c r="C10583" s="61" t="str">
        <f t="shared" si="520"/>
        <v>No Tie</v>
      </c>
      <c r="D10583" s="63">
        <f t="shared" si="521"/>
        <v>475</v>
      </c>
      <c r="E10583" s="63">
        <v>475</v>
      </c>
      <c r="F10583" s="61" t="s">
        <v>1580</v>
      </c>
      <c r="G10583" s="61" t="str">
        <f t="shared" si="522"/>
        <v>Jake Roos</v>
      </c>
    </row>
    <row r="10584" spans="1:7" thickBot="1">
      <c r="A10584" s="62" t="s">
        <v>3929</v>
      </c>
      <c r="B10584" s="61">
        <v>476</v>
      </c>
      <c r="C10584" s="61" t="str">
        <f t="shared" si="520"/>
        <v>No Tie</v>
      </c>
      <c r="D10584" s="63">
        <f t="shared" si="521"/>
        <v>476</v>
      </c>
      <c r="E10584" s="63">
        <v>476</v>
      </c>
      <c r="F10584" s="61" t="s">
        <v>1581</v>
      </c>
      <c r="G10584" s="61" t="str">
        <f t="shared" si="522"/>
        <v>Mithun Perera</v>
      </c>
    </row>
    <row r="10585" spans="1:7" thickBot="1">
      <c r="A10585" s="62" t="s">
        <v>3929</v>
      </c>
      <c r="B10585" s="61">
        <v>477</v>
      </c>
      <c r="C10585" s="61" t="str">
        <f t="shared" si="520"/>
        <v>No Tie</v>
      </c>
      <c r="D10585" s="63">
        <f t="shared" si="521"/>
        <v>477</v>
      </c>
      <c r="E10585" s="63">
        <v>477</v>
      </c>
      <c r="F10585" s="61" t="s">
        <v>1582</v>
      </c>
      <c r="G10585" s="61" t="str">
        <f t="shared" si="522"/>
        <v>Bjorn Akesson</v>
      </c>
    </row>
    <row r="10586" spans="1:7" thickBot="1">
      <c r="A10586" s="62" t="s">
        <v>3929</v>
      </c>
      <c r="B10586" s="61">
        <v>478</v>
      </c>
      <c r="C10586" s="61" t="str">
        <f t="shared" si="520"/>
        <v>No Tie</v>
      </c>
      <c r="D10586" s="63">
        <f t="shared" si="521"/>
        <v>478</v>
      </c>
      <c r="E10586" s="63">
        <v>478</v>
      </c>
      <c r="F10586" s="61" t="s">
        <v>1583</v>
      </c>
      <c r="G10586" s="61" t="str">
        <f t="shared" si="522"/>
        <v>Carlos Pigem</v>
      </c>
    </row>
    <row r="10587" spans="1:7" thickBot="1">
      <c r="A10587" s="62" t="s">
        <v>3929</v>
      </c>
      <c r="B10587" s="61">
        <v>479</v>
      </c>
      <c r="C10587" s="61" t="str">
        <f t="shared" si="520"/>
        <v>No Tie</v>
      </c>
      <c r="D10587" s="63">
        <f t="shared" si="521"/>
        <v>479</v>
      </c>
      <c r="E10587" s="63">
        <v>479</v>
      </c>
      <c r="F10587" s="61" t="s">
        <v>1584</v>
      </c>
      <c r="G10587" s="61" t="str">
        <f t="shared" si="522"/>
        <v>Matthew Baldwin</v>
      </c>
    </row>
    <row r="10588" spans="1:7" thickBot="1">
      <c r="A10588" s="62" t="s">
        <v>3929</v>
      </c>
      <c r="B10588" s="61">
        <v>479</v>
      </c>
      <c r="C10588" s="61" t="str">
        <f t="shared" si="520"/>
        <v>No Tie</v>
      </c>
      <c r="D10588" s="63">
        <f t="shared" si="521"/>
        <v>479</v>
      </c>
      <c r="E10588" s="63">
        <v>479</v>
      </c>
      <c r="F10588" s="61" t="s">
        <v>1585</v>
      </c>
      <c r="G10588" s="61" t="str">
        <f t="shared" si="522"/>
        <v>Rhys West</v>
      </c>
    </row>
    <row r="10589" spans="1:7" thickBot="1">
      <c r="A10589" s="62" t="s">
        <v>3929</v>
      </c>
      <c r="B10589" s="61">
        <v>481</v>
      </c>
      <c r="C10589" s="61" t="str">
        <f t="shared" si="520"/>
        <v>No Tie</v>
      </c>
      <c r="D10589" s="63">
        <f t="shared" si="521"/>
        <v>481</v>
      </c>
      <c r="E10589" s="63">
        <v>481</v>
      </c>
      <c r="F10589" s="61" t="s">
        <v>1586</v>
      </c>
      <c r="G10589" s="61" t="str">
        <f t="shared" si="522"/>
        <v>Chris Doak</v>
      </c>
    </row>
    <row r="10590" spans="1:7" thickBot="1">
      <c r="A10590" s="62" t="s">
        <v>3929</v>
      </c>
      <c r="B10590" s="61">
        <v>482</v>
      </c>
      <c r="C10590" s="61" t="str">
        <f t="shared" si="520"/>
        <v>No Tie</v>
      </c>
      <c r="D10590" s="63">
        <f t="shared" si="521"/>
        <v>482</v>
      </c>
      <c r="E10590" s="63">
        <v>482</v>
      </c>
      <c r="F10590" s="61" t="s">
        <v>1587</v>
      </c>
      <c r="G10590" s="61" t="str">
        <f t="shared" si="522"/>
        <v>Wen-Tang Lin</v>
      </c>
    </row>
    <row r="10591" spans="1:7" thickBot="1">
      <c r="A10591" s="62" t="s">
        <v>3929</v>
      </c>
      <c r="B10591" s="61">
        <v>483</v>
      </c>
      <c r="C10591" s="61" t="str">
        <f t="shared" si="520"/>
        <v>No Tie</v>
      </c>
      <c r="D10591" s="63">
        <f t="shared" si="521"/>
        <v>483</v>
      </c>
      <c r="E10591" s="63">
        <v>483</v>
      </c>
      <c r="F10591" s="61" t="s">
        <v>1588</v>
      </c>
      <c r="G10591" s="61" t="str">
        <f t="shared" si="522"/>
        <v>Mads Sogaard</v>
      </c>
    </row>
    <row r="10592" spans="1:7" thickBot="1">
      <c r="A10592" s="62" t="s">
        <v>3929</v>
      </c>
      <c r="B10592" s="61">
        <v>484</v>
      </c>
      <c r="C10592" s="61" t="str">
        <f t="shared" si="520"/>
        <v>No Tie</v>
      </c>
      <c r="D10592" s="63">
        <f t="shared" si="521"/>
        <v>484</v>
      </c>
      <c r="E10592" s="63">
        <v>484</v>
      </c>
      <c r="F10592" s="61" t="s">
        <v>1589</v>
      </c>
      <c r="G10592" s="61" t="str">
        <f t="shared" si="522"/>
        <v>Tommy Cocha</v>
      </c>
    </row>
    <row r="10593" spans="1:7" thickBot="1">
      <c r="A10593" s="62" t="s">
        <v>3929</v>
      </c>
      <c r="B10593" s="61">
        <v>485</v>
      </c>
      <c r="C10593" s="61" t="str">
        <f t="shared" si="520"/>
        <v>No Tie</v>
      </c>
      <c r="D10593" s="63">
        <f t="shared" si="521"/>
        <v>485</v>
      </c>
      <c r="E10593" s="63">
        <v>485</v>
      </c>
      <c r="F10593" s="61" t="s">
        <v>1590</v>
      </c>
      <c r="G10593" s="61" t="str">
        <f t="shared" si="522"/>
        <v>Julian Etulain</v>
      </c>
    </row>
    <row r="10594" spans="1:7" thickBot="1">
      <c r="A10594" s="62" t="s">
        <v>3929</v>
      </c>
      <c r="B10594" s="61">
        <v>486</v>
      </c>
      <c r="C10594" s="61" t="str">
        <f t="shared" si="520"/>
        <v>No Tie</v>
      </c>
      <c r="D10594" s="63">
        <f t="shared" si="521"/>
        <v>486</v>
      </c>
      <c r="E10594" s="63">
        <v>486</v>
      </c>
      <c r="F10594" s="61" t="s">
        <v>1591</v>
      </c>
      <c r="G10594" s="61" t="str">
        <f t="shared" si="522"/>
        <v>Miguel Angel Carballo</v>
      </c>
    </row>
    <row r="10595" spans="1:7" thickBot="1">
      <c r="A10595" s="62" t="s">
        <v>3929</v>
      </c>
      <c r="B10595" s="61">
        <v>487</v>
      </c>
      <c r="C10595" s="61" t="str">
        <f t="shared" si="520"/>
        <v>No Tie</v>
      </c>
      <c r="D10595" s="63">
        <f t="shared" si="521"/>
        <v>487</v>
      </c>
      <c r="E10595" s="63">
        <v>487</v>
      </c>
      <c r="F10595" s="61" t="s">
        <v>1592</v>
      </c>
      <c r="G10595" s="61" t="str">
        <f t="shared" si="522"/>
        <v>Jorge Fernandez-Valdes</v>
      </c>
    </row>
    <row r="10596" spans="1:7" thickBot="1">
      <c r="A10596" s="62" t="s">
        <v>3929</v>
      </c>
      <c r="B10596" s="61">
        <v>488</v>
      </c>
      <c r="C10596" s="61" t="str">
        <f t="shared" si="520"/>
        <v>No Tie</v>
      </c>
      <c r="D10596" s="63">
        <f t="shared" si="521"/>
        <v>488</v>
      </c>
      <c r="E10596" s="63">
        <v>488</v>
      </c>
      <c r="F10596" s="61" t="s">
        <v>1593</v>
      </c>
      <c r="G10596" s="61" t="str">
        <f t="shared" si="522"/>
        <v>Bernard Ritthammer</v>
      </c>
    </row>
    <row r="10597" spans="1:7" thickBot="1">
      <c r="A10597" s="62" t="s">
        <v>3929</v>
      </c>
      <c r="B10597" s="61">
        <v>489</v>
      </c>
      <c r="C10597" s="61" t="str">
        <f t="shared" si="520"/>
        <v>No Tie</v>
      </c>
      <c r="D10597" s="63">
        <f t="shared" si="521"/>
        <v>489</v>
      </c>
      <c r="E10597" s="63">
        <v>489</v>
      </c>
      <c r="F10597" s="61" t="s">
        <v>1594</v>
      </c>
      <c r="G10597" s="61" t="str">
        <f t="shared" si="522"/>
        <v>James Heath</v>
      </c>
    </row>
    <row r="10598" spans="1:7" thickBot="1">
      <c r="A10598" s="62" t="s">
        <v>3929</v>
      </c>
      <c r="B10598" s="61">
        <v>490</v>
      </c>
      <c r="C10598" s="61" t="str">
        <f t="shared" si="520"/>
        <v>No Tie</v>
      </c>
      <c r="D10598" s="63">
        <f t="shared" si="521"/>
        <v>490</v>
      </c>
      <c r="E10598" s="63">
        <v>490</v>
      </c>
      <c r="F10598" s="61" t="s">
        <v>1595</v>
      </c>
      <c r="G10598" s="61" t="str">
        <f t="shared" si="522"/>
        <v>Eugene Wong</v>
      </c>
    </row>
    <row r="10599" spans="1:7" thickBot="1">
      <c r="A10599" s="62" t="s">
        <v>3929</v>
      </c>
      <c r="B10599" s="61">
        <v>492</v>
      </c>
      <c r="C10599" s="61" t="str">
        <f t="shared" si="520"/>
        <v>No Tie</v>
      </c>
      <c r="D10599" s="63">
        <f t="shared" si="521"/>
        <v>492</v>
      </c>
      <c r="E10599" s="63">
        <v>492</v>
      </c>
      <c r="F10599" s="61" t="s">
        <v>1596</v>
      </c>
      <c r="G10599" s="61" t="str">
        <f t="shared" si="522"/>
        <v>Rodolfo Cazaubon</v>
      </c>
    </row>
    <row r="10600" spans="1:7" thickBot="1">
      <c r="A10600" s="62" t="s">
        <v>3929</v>
      </c>
      <c r="B10600" s="61">
        <v>493</v>
      </c>
      <c r="C10600" s="61" t="str">
        <f t="shared" si="520"/>
        <v>No Tie</v>
      </c>
      <c r="D10600" s="63">
        <f t="shared" si="521"/>
        <v>493</v>
      </c>
      <c r="E10600" s="63">
        <v>493</v>
      </c>
      <c r="F10600" s="61" t="s">
        <v>1597</v>
      </c>
      <c r="G10600" s="61" t="str">
        <f t="shared" si="522"/>
        <v>Kevin Phelan</v>
      </c>
    </row>
    <row r="10601" spans="1:7" thickBot="1">
      <c r="A10601" s="62" t="s">
        <v>3929</v>
      </c>
      <c r="B10601" s="61">
        <v>494</v>
      </c>
      <c r="C10601" s="61" t="str">
        <f t="shared" si="520"/>
        <v>No Tie</v>
      </c>
      <c r="D10601" s="63">
        <f t="shared" si="521"/>
        <v>494</v>
      </c>
      <c r="E10601" s="63">
        <v>494</v>
      </c>
      <c r="F10601" s="61" t="s">
        <v>676</v>
      </c>
      <c r="G10601" s="61" t="str">
        <f t="shared" si="522"/>
        <v>Andrew Putnam</v>
      </c>
    </row>
    <row r="10602" spans="1:7" thickBot="1">
      <c r="A10602" s="62" t="s">
        <v>3929</v>
      </c>
      <c r="B10602" s="61">
        <v>495</v>
      </c>
      <c r="C10602" s="61" t="str">
        <f t="shared" si="520"/>
        <v>No Tie</v>
      </c>
      <c r="D10602" s="63">
        <f t="shared" si="521"/>
        <v>495</v>
      </c>
      <c r="E10602" s="63">
        <v>495</v>
      </c>
      <c r="F10602" s="61" t="s">
        <v>1598</v>
      </c>
      <c r="G10602" s="61" t="str">
        <f t="shared" si="522"/>
        <v>Zack Sucher</v>
      </c>
    </row>
    <row r="10603" spans="1:7" thickBot="1">
      <c r="A10603" s="62" t="s">
        <v>3929</v>
      </c>
      <c r="B10603" s="61">
        <v>496</v>
      </c>
      <c r="C10603" s="61" t="str">
        <f t="shared" si="520"/>
        <v>No Tie</v>
      </c>
      <c r="D10603" s="63">
        <f t="shared" si="521"/>
        <v>496</v>
      </c>
      <c r="E10603" s="63">
        <v>496</v>
      </c>
      <c r="F10603" s="61" t="s">
        <v>1599</v>
      </c>
      <c r="G10603" s="61" t="str">
        <f t="shared" si="522"/>
        <v>Tim Herron</v>
      </c>
    </row>
    <row r="10604" spans="1:7" thickBot="1">
      <c r="A10604" s="62" t="s">
        <v>3929</v>
      </c>
      <c r="B10604" s="61">
        <v>497</v>
      </c>
      <c r="C10604" s="61" t="str">
        <f t="shared" si="520"/>
        <v>No Tie</v>
      </c>
      <c r="D10604" s="63">
        <f t="shared" si="521"/>
        <v>497</v>
      </c>
      <c r="E10604" s="63">
        <v>497</v>
      </c>
      <c r="F10604" s="61" t="s">
        <v>1600</v>
      </c>
      <c r="G10604" s="61" t="str">
        <f t="shared" si="522"/>
        <v>Darius Van Driel</v>
      </c>
    </row>
    <row r="10605" spans="1:7" thickBot="1">
      <c r="A10605" s="62" t="s">
        <v>3929</v>
      </c>
      <c r="B10605" s="61">
        <v>498</v>
      </c>
      <c r="C10605" s="61" t="str">
        <f t="shared" si="520"/>
        <v>No Tie</v>
      </c>
      <c r="D10605" s="63">
        <f t="shared" si="521"/>
        <v>498</v>
      </c>
      <c r="E10605" s="63">
        <v>498</v>
      </c>
      <c r="F10605" s="61" t="s">
        <v>1601</v>
      </c>
      <c r="G10605" s="61" t="str">
        <f t="shared" si="522"/>
        <v>Matthew Nixon</v>
      </c>
    </row>
    <row r="10606" spans="1:7" thickBot="1">
      <c r="A10606" s="62" t="s">
        <v>3929</v>
      </c>
      <c r="B10606" s="61">
        <v>499</v>
      </c>
      <c r="C10606" s="61" t="str">
        <f t="shared" si="520"/>
        <v>No Tie</v>
      </c>
      <c r="D10606" s="63">
        <f t="shared" si="521"/>
        <v>499</v>
      </c>
      <c r="E10606" s="63">
        <v>499</v>
      </c>
      <c r="F10606" s="61" t="s">
        <v>1602</v>
      </c>
      <c r="G10606" s="61" t="str">
        <f t="shared" si="522"/>
        <v>Oliver Farr</v>
      </c>
    </row>
    <row r="10607" spans="1:7" thickBot="1">
      <c r="A10607" s="62" t="s">
        <v>3929</v>
      </c>
      <c r="B10607" s="61">
        <v>500</v>
      </c>
      <c r="C10607" s="61" t="str">
        <f t="shared" si="520"/>
        <v>No Tie</v>
      </c>
      <c r="D10607" s="63">
        <f t="shared" si="521"/>
        <v>500</v>
      </c>
      <c r="E10607" s="63">
        <v>500</v>
      </c>
      <c r="F10607" s="61" t="s">
        <v>1603</v>
      </c>
      <c r="G10607" s="61" t="str">
        <f t="shared" si="522"/>
        <v>Ki-Tack Kwon</v>
      </c>
    </row>
    <row r="10608" spans="1:7" thickBot="1">
      <c r="A10608" s="62" t="s">
        <v>3929</v>
      </c>
      <c r="B10608" s="61">
        <v>501</v>
      </c>
      <c r="C10608" s="61" t="str">
        <f t="shared" si="520"/>
        <v>No Tie</v>
      </c>
      <c r="D10608" s="63">
        <f t="shared" si="521"/>
        <v>501</v>
      </c>
      <c r="E10608" s="63">
        <v>501</v>
      </c>
      <c r="F10608" s="61" t="s">
        <v>1604</v>
      </c>
      <c r="G10608" s="61" t="str">
        <f t="shared" si="522"/>
        <v>Sean Riordan</v>
      </c>
    </row>
    <row r="10609" spans="1:7" thickBot="1">
      <c r="A10609" s="62" t="s">
        <v>3929</v>
      </c>
      <c r="B10609" s="61">
        <v>502</v>
      </c>
      <c r="C10609" s="61" t="str">
        <f t="shared" si="520"/>
        <v>No Tie</v>
      </c>
      <c r="D10609" s="63">
        <f t="shared" si="521"/>
        <v>502</v>
      </c>
      <c r="E10609" s="63">
        <v>502</v>
      </c>
      <c r="F10609" s="61" t="s">
        <v>658</v>
      </c>
      <c r="G10609" s="61" t="str">
        <f t="shared" si="522"/>
        <v>Robert Allenby</v>
      </c>
    </row>
    <row r="10610" spans="1:7" thickBot="1">
      <c r="A10610" s="62" t="s">
        <v>3929</v>
      </c>
      <c r="B10610" s="61">
        <v>503</v>
      </c>
      <c r="C10610" s="61" t="str">
        <f t="shared" si="520"/>
        <v>No Tie</v>
      </c>
      <c r="D10610" s="63">
        <f t="shared" si="521"/>
        <v>503</v>
      </c>
      <c r="E10610" s="63">
        <v>503</v>
      </c>
      <c r="F10610" s="61" t="s">
        <v>1605</v>
      </c>
      <c r="G10610" s="61" t="str">
        <f t="shared" si="522"/>
        <v>Pedro Oriol</v>
      </c>
    </row>
    <row r="10611" spans="1:7" thickBot="1">
      <c r="A10611" s="62" t="s">
        <v>3929</v>
      </c>
      <c r="B10611" s="61">
        <v>504</v>
      </c>
      <c r="C10611" s="61" t="str">
        <f t="shared" si="520"/>
        <v>No Tie</v>
      </c>
      <c r="D10611" s="63">
        <f t="shared" si="521"/>
        <v>504</v>
      </c>
      <c r="E10611" s="63">
        <v>504</v>
      </c>
      <c r="F10611" s="61" t="s">
        <v>1606</v>
      </c>
      <c r="G10611" s="61" t="str">
        <f t="shared" si="522"/>
        <v>Travis Bertoni</v>
      </c>
    </row>
    <row r="10612" spans="1:7" thickBot="1">
      <c r="A10612" s="62" t="s">
        <v>3929</v>
      </c>
      <c r="B10612" s="61">
        <v>505</v>
      </c>
      <c r="C10612" s="61" t="str">
        <f t="shared" si="520"/>
        <v>No Tie</v>
      </c>
      <c r="D10612" s="63">
        <f t="shared" si="521"/>
        <v>505</v>
      </c>
      <c r="E10612" s="63">
        <v>505</v>
      </c>
      <c r="F10612" s="61" t="s">
        <v>1607</v>
      </c>
      <c r="G10612" s="61" t="str">
        <f t="shared" si="522"/>
        <v>Matteo Manassero</v>
      </c>
    </row>
    <row r="10613" spans="1:7" thickBot="1">
      <c r="A10613" s="62" t="s">
        <v>3929</v>
      </c>
      <c r="B10613" s="61">
        <v>506</v>
      </c>
      <c r="C10613" s="61" t="str">
        <f t="shared" si="520"/>
        <v>No Tie</v>
      </c>
      <c r="D10613" s="63">
        <f t="shared" si="521"/>
        <v>506</v>
      </c>
      <c r="E10613" s="63">
        <v>506</v>
      </c>
      <c r="F10613" s="61" t="s">
        <v>1608</v>
      </c>
      <c r="G10613" s="61" t="str">
        <f t="shared" si="522"/>
        <v>Rahil Gangjee</v>
      </c>
    </row>
    <row r="10614" spans="1:7" thickBot="1">
      <c r="A10614" s="62" t="s">
        <v>3929</v>
      </c>
      <c r="B10614" s="61">
        <v>507</v>
      </c>
      <c r="C10614" s="61" t="str">
        <f t="shared" si="520"/>
        <v>No Tie</v>
      </c>
      <c r="D10614" s="63">
        <f t="shared" si="521"/>
        <v>507</v>
      </c>
      <c r="E10614" s="63">
        <v>507</v>
      </c>
      <c r="F10614" s="61" t="s">
        <v>1609</v>
      </c>
      <c r="G10614" s="61" t="str">
        <f t="shared" si="522"/>
        <v>Andrew Landry</v>
      </c>
    </row>
    <row r="10615" spans="1:7" thickBot="1">
      <c r="A10615" s="62" t="s">
        <v>3929</v>
      </c>
      <c r="B10615" s="61">
        <v>508</v>
      </c>
      <c r="C10615" s="61" t="str">
        <f t="shared" si="520"/>
        <v>No Tie</v>
      </c>
      <c r="D10615" s="63">
        <f t="shared" si="521"/>
        <v>508</v>
      </c>
      <c r="E10615" s="63">
        <v>508</v>
      </c>
      <c r="F10615" s="61" t="s">
        <v>1610</v>
      </c>
      <c r="G10615" s="61" t="str">
        <f t="shared" si="522"/>
        <v>Josh Younger</v>
      </c>
    </row>
    <row r="10616" spans="1:7" thickBot="1">
      <c r="A10616" s="62" t="s">
        <v>3929</v>
      </c>
      <c r="B10616" s="61">
        <v>509</v>
      </c>
      <c r="C10616" s="61" t="str">
        <f t="shared" si="520"/>
        <v>No Tie</v>
      </c>
      <c r="D10616" s="63">
        <f t="shared" si="521"/>
        <v>509</v>
      </c>
      <c r="E10616" s="63">
        <v>509</v>
      </c>
      <c r="F10616" s="61" t="s">
        <v>1611</v>
      </c>
      <c r="G10616" s="61" t="str">
        <f t="shared" si="522"/>
        <v>Jason Knutzon</v>
      </c>
    </row>
    <row r="10617" spans="1:7" thickBot="1">
      <c r="A10617" s="62" t="s">
        <v>3929</v>
      </c>
      <c r="B10617" s="61">
        <v>510</v>
      </c>
      <c r="C10617" s="61" t="str">
        <f t="shared" si="520"/>
        <v>No Tie</v>
      </c>
      <c r="D10617" s="63">
        <f t="shared" si="521"/>
        <v>510</v>
      </c>
      <c r="E10617" s="63">
        <v>510</v>
      </c>
      <c r="F10617" s="61" t="s">
        <v>1612</v>
      </c>
      <c r="G10617" s="61" t="str">
        <f t="shared" si="522"/>
        <v>S.K. Ho</v>
      </c>
    </row>
    <row r="10618" spans="1:7" thickBot="1">
      <c r="A10618" s="62" t="s">
        <v>3929</v>
      </c>
      <c r="B10618" s="61">
        <v>511</v>
      </c>
      <c r="C10618" s="61" t="str">
        <f t="shared" si="520"/>
        <v>No Tie</v>
      </c>
      <c r="D10618" s="63">
        <f t="shared" si="521"/>
        <v>511</v>
      </c>
      <c r="E10618" s="63">
        <v>511</v>
      </c>
      <c r="F10618" s="61" t="s">
        <v>1613</v>
      </c>
      <c r="G10618" s="61" t="str">
        <f t="shared" si="522"/>
        <v>Arjun Atwal</v>
      </c>
    </row>
    <row r="10619" spans="1:7" thickBot="1">
      <c r="A10619" s="62" t="s">
        <v>3929</v>
      </c>
      <c r="B10619" s="61">
        <v>512</v>
      </c>
      <c r="C10619" s="61" t="str">
        <f t="shared" si="520"/>
        <v>No Tie</v>
      </c>
      <c r="D10619" s="63">
        <f t="shared" si="521"/>
        <v>512</v>
      </c>
      <c r="E10619" s="63">
        <v>512</v>
      </c>
      <c r="F10619" s="61" t="s">
        <v>769</v>
      </c>
      <c r="G10619" s="61" t="str">
        <f t="shared" si="522"/>
        <v>Aaron Watkins</v>
      </c>
    </row>
    <row r="10620" spans="1:7" thickBot="1">
      <c r="A10620" s="62" t="s">
        <v>3929</v>
      </c>
      <c r="B10620" s="61">
        <v>513</v>
      </c>
      <c r="C10620" s="61" t="str">
        <f t="shared" si="520"/>
        <v>No Tie</v>
      </c>
      <c r="D10620" s="63">
        <f t="shared" si="521"/>
        <v>513</v>
      </c>
      <c r="E10620" s="63">
        <v>513</v>
      </c>
      <c r="F10620" s="61" t="s">
        <v>1614</v>
      </c>
      <c r="G10620" s="61" t="str">
        <f t="shared" si="522"/>
        <v>Shiv Kapur</v>
      </c>
    </row>
    <row r="10621" spans="1:7" thickBot="1">
      <c r="A10621" s="62" t="s">
        <v>3929</v>
      </c>
      <c r="B10621" s="61">
        <v>514</v>
      </c>
      <c r="C10621" s="61" t="str">
        <f t="shared" si="520"/>
        <v>No Tie</v>
      </c>
      <c r="D10621" s="63">
        <f t="shared" si="521"/>
        <v>514</v>
      </c>
      <c r="E10621" s="63">
        <v>514</v>
      </c>
      <c r="F10621" s="61" t="s">
        <v>1615</v>
      </c>
      <c r="G10621" s="61" t="str">
        <f t="shared" si="522"/>
        <v>Satoshi Tomiyama</v>
      </c>
    </row>
    <row r="10622" spans="1:7" thickBot="1">
      <c r="A10622" s="62" t="s">
        <v>3929</v>
      </c>
      <c r="B10622" s="61">
        <v>515</v>
      </c>
      <c r="C10622" s="61" t="str">
        <f t="shared" ref="C10622:C10685" si="523">IFERROR(SEARCH("T",B10622),"No Tie")</f>
        <v>No Tie</v>
      </c>
      <c r="D10622" s="63">
        <f t="shared" ref="D10622:D10685" si="524">IF(C10622="No Tie",B10622,RIGHT(B10622,LEN(B10622)-1))</f>
        <v>515</v>
      </c>
      <c r="E10622" s="63">
        <v>515</v>
      </c>
      <c r="F10622" s="61" t="s">
        <v>717</v>
      </c>
      <c r="G10622" s="61" t="str">
        <f t="shared" ref="G10622:G10685" si="525">TRIM(SUBSTITUTE(F10622,CHAR(160),CHAR(32)))</f>
        <v>Tommy Gainey</v>
      </c>
    </row>
    <row r="10623" spans="1:7" thickBot="1">
      <c r="A10623" s="62" t="s">
        <v>3929</v>
      </c>
      <c r="B10623" s="61">
        <v>516</v>
      </c>
      <c r="C10623" s="61" t="str">
        <f t="shared" si="523"/>
        <v>No Tie</v>
      </c>
      <c r="D10623" s="63">
        <f t="shared" si="524"/>
        <v>516</v>
      </c>
      <c r="E10623" s="63">
        <v>516</v>
      </c>
      <c r="F10623" s="61" t="s">
        <v>1616</v>
      </c>
      <c r="G10623" s="61" t="str">
        <f t="shared" si="525"/>
        <v>Jordan Zunic</v>
      </c>
    </row>
    <row r="10624" spans="1:7" thickBot="1">
      <c r="A10624" s="62" t="s">
        <v>3929</v>
      </c>
      <c r="B10624" s="61">
        <v>517</v>
      </c>
      <c r="C10624" s="61" t="str">
        <f t="shared" si="523"/>
        <v>No Tie</v>
      </c>
      <c r="D10624" s="63">
        <f t="shared" si="524"/>
        <v>517</v>
      </c>
      <c r="E10624" s="63">
        <v>517</v>
      </c>
      <c r="F10624" s="61" t="s">
        <v>1617</v>
      </c>
      <c r="G10624" s="61" t="str">
        <f t="shared" si="525"/>
        <v>Connor Arendell</v>
      </c>
    </row>
    <row r="10625" spans="1:7" thickBot="1">
      <c r="A10625" s="62" t="s">
        <v>3929</v>
      </c>
      <c r="B10625" s="61">
        <v>518</v>
      </c>
      <c r="C10625" s="61" t="str">
        <f t="shared" si="523"/>
        <v>No Tie</v>
      </c>
      <c r="D10625" s="63">
        <f t="shared" si="524"/>
        <v>518</v>
      </c>
      <c r="E10625" s="63">
        <v>518</v>
      </c>
      <c r="F10625" s="61" t="s">
        <v>1618</v>
      </c>
      <c r="G10625" s="61" t="str">
        <f t="shared" si="525"/>
        <v>Chris Swanepoel</v>
      </c>
    </row>
    <row r="10626" spans="1:7" thickBot="1">
      <c r="A10626" s="62" t="s">
        <v>3929</v>
      </c>
      <c r="B10626" s="61">
        <v>519</v>
      </c>
      <c r="C10626" s="61" t="str">
        <f t="shared" si="523"/>
        <v>No Tie</v>
      </c>
      <c r="D10626" s="63">
        <f t="shared" si="524"/>
        <v>519</v>
      </c>
      <c r="E10626" s="63">
        <v>519</v>
      </c>
      <c r="F10626" s="61" t="s">
        <v>1619</v>
      </c>
      <c r="G10626" s="61" t="str">
        <f t="shared" si="525"/>
        <v>Panuphol Pittayarat</v>
      </c>
    </row>
    <row r="10627" spans="1:7" thickBot="1">
      <c r="A10627" s="62" t="s">
        <v>3929</v>
      </c>
      <c r="B10627" s="61">
        <v>520</v>
      </c>
      <c r="C10627" s="61" t="str">
        <f t="shared" si="523"/>
        <v>No Tie</v>
      </c>
      <c r="D10627" s="63">
        <f t="shared" si="524"/>
        <v>520</v>
      </c>
      <c r="E10627" s="63">
        <v>520</v>
      </c>
      <c r="F10627" s="61" t="s">
        <v>1620</v>
      </c>
      <c r="G10627" s="61" t="str">
        <f t="shared" si="525"/>
        <v>Geoff Drakeford</v>
      </c>
    </row>
    <row r="10628" spans="1:7" thickBot="1">
      <c r="A10628" s="62" t="s">
        <v>3929</v>
      </c>
      <c r="B10628" s="61">
        <v>521</v>
      </c>
      <c r="C10628" s="61" t="str">
        <f t="shared" si="523"/>
        <v>No Tie</v>
      </c>
      <c r="D10628" s="63">
        <f t="shared" si="524"/>
        <v>521</v>
      </c>
      <c r="E10628" s="63">
        <v>521</v>
      </c>
      <c r="F10628" s="61" t="s">
        <v>1621</v>
      </c>
      <c r="G10628" s="61" t="str">
        <f t="shared" si="525"/>
        <v>Marcel Schneider</v>
      </c>
    </row>
    <row r="10629" spans="1:7" thickBot="1">
      <c r="A10629" s="62" t="s">
        <v>3929</v>
      </c>
      <c r="B10629" s="61">
        <v>522</v>
      </c>
      <c r="C10629" s="61" t="str">
        <f t="shared" si="523"/>
        <v>No Tie</v>
      </c>
      <c r="D10629" s="63">
        <f t="shared" si="524"/>
        <v>522</v>
      </c>
      <c r="E10629" s="63">
        <v>522</v>
      </c>
      <c r="F10629" s="61" t="s">
        <v>1622</v>
      </c>
      <c r="G10629" s="61" t="str">
        <f t="shared" si="525"/>
        <v>Hugues Joannes</v>
      </c>
    </row>
    <row r="10630" spans="1:7" thickBot="1">
      <c r="A10630" s="62" t="s">
        <v>3929</v>
      </c>
      <c r="B10630" s="61">
        <v>523</v>
      </c>
      <c r="C10630" s="61" t="str">
        <f t="shared" si="523"/>
        <v>No Tie</v>
      </c>
      <c r="D10630" s="63">
        <f t="shared" si="524"/>
        <v>523</v>
      </c>
      <c r="E10630" s="63">
        <v>523</v>
      </c>
      <c r="F10630" s="61" t="s">
        <v>1623</v>
      </c>
      <c r="G10630" s="61" t="str">
        <f t="shared" si="525"/>
        <v>Ryan Evans</v>
      </c>
    </row>
    <row r="10631" spans="1:7" thickBot="1">
      <c r="A10631" s="62" t="s">
        <v>3929</v>
      </c>
      <c r="B10631" s="61">
        <v>524</v>
      </c>
      <c r="C10631" s="61" t="str">
        <f t="shared" si="523"/>
        <v>No Tie</v>
      </c>
      <c r="D10631" s="63">
        <f t="shared" si="524"/>
        <v>524</v>
      </c>
      <c r="E10631" s="63">
        <v>524</v>
      </c>
      <c r="F10631" s="61" t="s">
        <v>1624</v>
      </c>
      <c r="G10631" s="61" t="str">
        <f t="shared" si="525"/>
        <v>Shunsuke Sonoda</v>
      </c>
    </row>
    <row r="10632" spans="1:7" thickBot="1">
      <c r="A10632" s="62" t="s">
        <v>3929</v>
      </c>
      <c r="B10632" s="61">
        <v>525</v>
      </c>
      <c r="C10632" s="61" t="str">
        <f t="shared" si="523"/>
        <v>No Tie</v>
      </c>
      <c r="D10632" s="63">
        <f t="shared" si="524"/>
        <v>525</v>
      </c>
      <c r="E10632" s="63">
        <v>525</v>
      </c>
      <c r="F10632" s="61" t="s">
        <v>785</v>
      </c>
      <c r="G10632" s="61" t="str">
        <f t="shared" si="525"/>
        <v>Kevin Tway</v>
      </c>
    </row>
    <row r="10633" spans="1:7" thickBot="1">
      <c r="A10633" s="62" t="s">
        <v>3929</v>
      </c>
      <c r="B10633" s="61">
        <v>526</v>
      </c>
      <c r="C10633" s="61" t="str">
        <f t="shared" si="523"/>
        <v>No Tie</v>
      </c>
      <c r="D10633" s="63">
        <f t="shared" si="524"/>
        <v>526</v>
      </c>
      <c r="E10633" s="63">
        <v>526</v>
      </c>
      <c r="F10633" s="61" t="s">
        <v>1625</v>
      </c>
      <c r="G10633" s="61" t="str">
        <f t="shared" si="525"/>
        <v>Max Homa</v>
      </c>
    </row>
    <row r="10634" spans="1:7" thickBot="1">
      <c r="A10634" s="62" t="s">
        <v>3929</v>
      </c>
      <c r="B10634" s="61">
        <v>527</v>
      </c>
      <c r="C10634" s="61" t="str">
        <f t="shared" si="523"/>
        <v>No Tie</v>
      </c>
      <c r="D10634" s="63">
        <f t="shared" si="524"/>
        <v>527</v>
      </c>
      <c r="E10634" s="63">
        <v>527</v>
      </c>
      <c r="F10634" s="61" t="s">
        <v>1626</v>
      </c>
      <c r="G10634" s="61" t="str">
        <f t="shared" si="525"/>
        <v>Lionel Weber</v>
      </c>
    </row>
    <row r="10635" spans="1:7" thickBot="1">
      <c r="A10635" s="62" t="s">
        <v>3929</v>
      </c>
      <c r="B10635" s="61">
        <v>528</v>
      </c>
      <c r="C10635" s="61" t="str">
        <f t="shared" si="523"/>
        <v>No Tie</v>
      </c>
      <c r="D10635" s="63">
        <f t="shared" si="524"/>
        <v>528</v>
      </c>
      <c r="E10635" s="63">
        <v>528</v>
      </c>
      <c r="F10635" s="61" t="s">
        <v>1627</v>
      </c>
      <c r="G10635" s="61" t="str">
        <f t="shared" si="525"/>
        <v>Simon Wakefield</v>
      </c>
    </row>
    <row r="10636" spans="1:7" thickBot="1">
      <c r="A10636" s="62" t="s">
        <v>3929</v>
      </c>
      <c r="B10636" s="61">
        <v>529</v>
      </c>
      <c r="C10636" s="61" t="str">
        <f t="shared" si="523"/>
        <v>No Tie</v>
      </c>
      <c r="D10636" s="63">
        <f t="shared" si="524"/>
        <v>529</v>
      </c>
      <c r="E10636" s="63">
        <v>529</v>
      </c>
      <c r="F10636" s="61" t="s">
        <v>1628</v>
      </c>
      <c r="G10636" s="61" t="str">
        <f t="shared" si="525"/>
        <v>Timothy Madigan</v>
      </c>
    </row>
    <row r="10637" spans="1:7" thickBot="1">
      <c r="A10637" s="62" t="s">
        <v>3929</v>
      </c>
      <c r="B10637" s="61">
        <v>530</v>
      </c>
      <c r="C10637" s="61" t="str">
        <f t="shared" si="523"/>
        <v>No Tie</v>
      </c>
      <c r="D10637" s="63">
        <f t="shared" si="524"/>
        <v>530</v>
      </c>
      <c r="E10637" s="63">
        <v>530</v>
      </c>
      <c r="F10637" s="61" t="s">
        <v>1629</v>
      </c>
      <c r="G10637" s="61" t="str">
        <f t="shared" si="525"/>
        <v>Pontus Widegren</v>
      </c>
    </row>
    <row r="10638" spans="1:7" thickBot="1">
      <c r="A10638" s="62" t="s">
        <v>3929</v>
      </c>
      <c r="B10638" s="61">
        <v>531</v>
      </c>
      <c r="C10638" s="61" t="str">
        <f t="shared" si="523"/>
        <v>No Tie</v>
      </c>
      <c r="D10638" s="63">
        <f t="shared" si="524"/>
        <v>531</v>
      </c>
      <c r="E10638" s="63">
        <v>531</v>
      </c>
      <c r="F10638" s="61" t="s">
        <v>1631</v>
      </c>
      <c r="G10638" s="61" t="str">
        <f t="shared" si="525"/>
        <v>Pablo Martin Benavides</v>
      </c>
    </row>
    <row r="10639" spans="1:7" thickBot="1">
      <c r="A10639" s="62" t="s">
        <v>3929</v>
      </c>
      <c r="B10639" s="61">
        <v>531</v>
      </c>
      <c r="C10639" s="61" t="str">
        <f t="shared" si="523"/>
        <v>No Tie</v>
      </c>
      <c r="D10639" s="63">
        <f t="shared" si="524"/>
        <v>531</v>
      </c>
      <c r="E10639" s="63">
        <v>531</v>
      </c>
      <c r="F10639" s="61" t="s">
        <v>1630</v>
      </c>
      <c r="G10639" s="61" t="str">
        <f t="shared" si="525"/>
        <v>Robert-Jan Derksen</v>
      </c>
    </row>
    <row r="10640" spans="1:7" thickBot="1">
      <c r="A10640" s="62" t="s">
        <v>3929</v>
      </c>
      <c r="B10640" s="61">
        <v>533</v>
      </c>
      <c r="C10640" s="61" t="str">
        <f t="shared" si="523"/>
        <v>No Tie</v>
      </c>
      <c r="D10640" s="63">
        <f t="shared" si="524"/>
        <v>533</v>
      </c>
      <c r="E10640" s="63">
        <v>533</v>
      </c>
      <c r="F10640" s="61" t="s">
        <v>1632</v>
      </c>
      <c r="G10640" s="61" t="str">
        <f t="shared" si="525"/>
        <v>Johan Edfors</v>
      </c>
    </row>
    <row r="10641" spans="1:7" thickBot="1">
      <c r="A10641" s="62" t="s">
        <v>3929</v>
      </c>
      <c r="B10641" s="61">
        <v>534</v>
      </c>
      <c r="C10641" s="61" t="str">
        <f t="shared" si="523"/>
        <v>No Tie</v>
      </c>
      <c r="D10641" s="63">
        <f t="shared" si="524"/>
        <v>534</v>
      </c>
      <c r="E10641" s="63">
        <v>534</v>
      </c>
      <c r="F10641" s="61" t="s">
        <v>1633</v>
      </c>
      <c r="G10641" s="61" t="str">
        <f t="shared" si="525"/>
        <v>Sebastian Cappelen</v>
      </c>
    </row>
    <row r="10642" spans="1:7" thickBot="1">
      <c r="A10642" s="62" t="s">
        <v>3929</v>
      </c>
      <c r="B10642" s="61">
        <v>535</v>
      </c>
      <c r="C10642" s="61" t="str">
        <f t="shared" si="523"/>
        <v>No Tie</v>
      </c>
      <c r="D10642" s="63">
        <f t="shared" si="524"/>
        <v>535</v>
      </c>
      <c r="E10642" s="63">
        <v>535</v>
      </c>
      <c r="F10642" s="61" t="s">
        <v>1634</v>
      </c>
      <c r="G10642" s="61" t="str">
        <f t="shared" si="525"/>
        <v>Lasse Jensen</v>
      </c>
    </row>
    <row r="10643" spans="1:7" thickBot="1">
      <c r="A10643" s="62" t="s">
        <v>3929</v>
      </c>
      <c r="B10643" s="61">
        <v>536</v>
      </c>
      <c r="C10643" s="61" t="str">
        <f t="shared" si="523"/>
        <v>No Tie</v>
      </c>
      <c r="D10643" s="63">
        <f t="shared" si="524"/>
        <v>536</v>
      </c>
      <c r="E10643" s="63">
        <v>536</v>
      </c>
      <c r="F10643" s="61" t="s">
        <v>1635</v>
      </c>
      <c r="G10643" s="61" t="str">
        <f t="shared" si="525"/>
        <v>Matthew Millar</v>
      </c>
    </row>
    <row r="10644" spans="1:7" thickBot="1">
      <c r="A10644" s="62" t="s">
        <v>3929</v>
      </c>
      <c r="B10644" s="61">
        <v>537</v>
      </c>
      <c r="C10644" s="61" t="str">
        <f t="shared" si="523"/>
        <v>No Tie</v>
      </c>
      <c r="D10644" s="63">
        <f t="shared" si="524"/>
        <v>537</v>
      </c>
      <c r="E10644" s="63">
        <v>537</v>
      </c>
      <c r="F10644" s="61" t="s">
        <v>1636</v>
      </c>
      <c r="G10644" s="61" t="str">
        <f t="shared" si="525"/>
        <v>Adam Svensson</v>
      </c>
    </row>
    <row r="10645" spans="1:7" thickBot="1">
      <c r="A10645" s="62" t="s">
        <v>3929</v>
      </c>
      <c r="B10645" s="61">
        <v>538</v>
      </c>
      <c r="C10645" s="61" t="str">
        <f t="shared" si="523"/>
        <v>No Tie</v>
      </c>
      <c r="D10645" s="63">
        <f t="shared" si="524"/>
        <v>538</v>
      </c>
      <c r="E10645" s="63">
        <v>538</v>
      </c>
      <c r="F10645" s="61" t="s">
        <v>1637</v>
      </c>
      <c r="G10645" s="61" t="str">
        <f t="shared" si="525"/>
        <v>Alexander Bjork</v>
      </c>
    </row>
    <row r="10646" spans="1:7" thickBot="1">
      <c r="A10646" s="62" t="s">
        <v>3929</v>
      </c>
      <c r="B10646" s="61">
        <v>539</v>
      </c>
      <c r="C10646" s="61" t="str">
        <f t="shared" si="523"/>
        <v>No Tie</v>
      </c>
      <c r="D10646" s="63">
        <f t="shared" si="524"/>
        <v>539</v>
      </c>
      <c r="E10646" s="63">
        <v>539</v>
      </c>
      <c r="F10646" s="61" t="s">
        <v>1638</v>
      </c>
      <c r="G10646" s="61" t="str">
        <f t="shared" si="525"/>
        <v>Niall Turner</v>
      </c>
    </row>
    <row r="10647" spans="1:7" thickBot="1">
      <c r="A10647" s="62" t="s">
        <v>3929</v>
      </c>
      <c r="B10647" s="61">
        <v>540</v>
      </c>
      <c r="C10647" s="61" t="str">
        <f t="shared" si="523"/>
        <v>No Tie</v>
      </c>
      <c r="D10647" s="63">
        <f t="shared" si="524"/>
        <v>540</v>
      </c>
      <c r="E10647" s="63">
        <v>540</v>
      </c>
      <c r="F10647" s="61" t="s">
        <v>1639</v>
      </c>
      <c r="G10647" s="61" t="str">
        <f t="shared" si="525"/>
        <v>Ryan Armour</v>
      </c>
    </row>
    <row r="10648" spans="1:7" thickBot="1">
      <c r="A10648" s="62" t="s">
        <v>3929</v>
      </c>
      <c r="B10648" s="61">
        <v>541</v>
      </c>
      <c r="C10648" s="61" t="str">
        <f t="shared" si="523"/>
        <v>No Tie</v>
      </c>
      <c r="D10648" s="63">
        <f t="shared" si="524"/>
        <v>541</v>
      </c>
      <c r="E10648" s="63">
        <v>541</v>
      </c>
      <c r="F10648" s="61" t="s">
        <v>1640</v>
      </c>
      <c r="G10648" s="61" t="str">
        <f t="shared" si="525"/>
        <v>Jerome Lando Casanova</v>
      </c>
    </row>
    <row r="10649" spans="1:7" thickBot="1">
      <c r="A10649" s="62" t="s">
        <v>3929</v>
      </c>
      <c r="B10649" s="61">
        <v>542</v>
      </c>
      <c r="C10649" s="61" t="str">
        <f t="shared" si="523"/>
        <v>No Tie</v>
      </c>
      <c r="D10649" s="63">
        <f t="shared" si="524"/>
        <v>542</v>
      </c>
      <c r="E10649" s="63">
        <v>542</v>
      </c>
      <c r="F10649" s="61" t="s">
        <v>1641</v>
      </c>
      <c r="G10649" s="61" t="str">
        <f t="shared" si="525"/>
        <v>Rick Cochran III</v>
      </c>
    </row>
    <row r="10650" spans="1:7" thickBot="1">
      <c r="A10650" s="62" t="s">
        <v>3929</v>
      </c>
      <c r="B10650" s="61">
        <v>543</v>
      </c>
      <c r="C10650" s="61" t="str">
        <f t="shared" si="523"/>
        <v>No Tie</v>
      </c>
      <c r="D10650" s="63">
        <f t="shared" si="524"/>
        <v>543</v>
      </c>
      <c r="E10650" s="63">
        <v>543</v>
      </c>
      <c r="F10650" s="61" t="s">
        <v>1642</v>
      </c>
      <c r="G10650" s="61" t="str">
        <f t="shared" si="525"/>
        <v>Seuk-hyun Baek</v>
      </c>
    </row>
    <row r="10651" spans="1:7" thickBot="1">
      <c r="A10651" s="62" t="s">
        <v>3929</v>
      </c>
      <c r="B10651" s="61">
        <v>544</v>
      </c>
      <c r="C10651" s="61" t="str">
        <f t="shared" si="523"/>
        <v>No Tie</v>
      </c>
      <c r="D10651" s="63">
        <f t="shared" si="524"/>
        <v>544</v>
      </c>
      <c r="E10651" s="63">
        <v>544</v>
      </c>
      <c r="F10651" s="61" t="s">
        <v>1643</v>
      </c>
      <c r="G10651" s="61" t="str">
        <f t="shared" si="525"/>
        <v>Tyrone Van Aswegen</v>
      </c>
    </row>
    <row r="10652" spans="1:7" thickBot="1">
      <c r="A10652" s="62" t="s">
        <v>3929</v>
      </c>
      <c r="B10652" s="61">
        <v>545</v>
      </c>
      <c r="C10652" s="61" t="str">
        <f t="shared" si="523"/>
        <v>No Tie</v>
      </c>
      <c r="D10652" s="63">
        <f t="shared" si="524"/>
        <v>545</v>
      </c>
      <c r="E10652" s="63">
        <v>545</v>
      </c>
      <c r="F10652" s="61" t="s">
        <v>1644</v>
      </c>
      <c r="G10652" s="61" t="str">
        <f t="shared" si="525"/>
        <v>Jared Harvey</v>
      </c>
    </row>
    <row r="10653" spans="1:7" thickBot="1">
      <c r="A10653" s="62" t="s">
        <v>3929</v>
      </c>
      <c r="B10653" s="61">
        <v>546</v>
      </c>
      <c r="C10653" s="61" t="str">
        <f t="shared" si="523"/>
        <v>No Tie</v>
      </c>
      <c r="D10653" s="63">
        <f t="shared" si="524"/>
        <v>546</v>
      </c>
      <c r="E10653" s="63">
        <v>546</v>
      </c>
      <c r="F10653" s="61" t="s">
        <v>1645</v>
      </c>
      <c r="G10653" s="61" t="str">
        <f t="shared" si="525"/>
        <v>Matt Ford</v>
      </c>
    </row>
    <row r="10654" spans="1:7" thickBot="1">
      <c r="A10654" s="62" t="s">
        <v>3929</v>
      </c>
      <c r="B10654" s="61">
        <v>547</v>
      </c>
      <c r="C10654" s="61" t="str">
        <f t="shared" si="523"/>
        <v>No Tie</v>
      </c>
      <c r="D10654" s="63">
        <f t="shared" si="524"/>
        <v>547</v>
      </c>
      <c r="E10654" s="63">
        <v>547</v>
      </c>
      <c r="F10654" s="61" t="s">
        <v>1646</v>
      </c>
      <c r="G10654" s="61" t="str">
        <f t="shared" si="525"/>
        <v>Wallie Coetsee</v>
      </c>
    </row>
    <row r="10655" spans="1:7" thickBot="1">
      <c r="A10655" s="62" t="s">
        <v>3929</v>
      </c>
      <c r="B10655" s="61">
        <v>548</v>
      </c>
      <c r="C10655" s="61" t="str">
        <f t="shared" si="523"/>
        <v>No Tie</v>
      </c>
      <c r="D10655" s="63">
        <f t="shared" si="524"/>
        <v>548</v>
      </c>
      <c r="E10655" s="63">
        <v>548</v>
      </c>
      <c r="F10655" s="61" t="s">
        <v>1647</v>
      </c>
      <c r="G10655" s="61" t="str">
        <f t="shared" si="525"/>
        <v>Sutijet Kooratanapis</v>
      </c>
    </row>
    <row r="10656" spans="1:7" thickBot="1">
      <c r="A10656" s="62" t="s">
        <v>3929</v>
      </c>
      <c r="B10656" s="61">
        <v>549</v>
      </c>
      <c r="C10656" s="61" t="str">
        <f t="shared" si="523"/>
        <v>No Tie</v>
      </c>
      <c r="D10656" s="63">
        <f t="shared" si="524"/>
        <v>549</v>
      </c>
      <c r="E10656" s="63">
        <v>549</v>
      </c>
      <c r="F10656" s="61" t="s">
        <v>1648</v>
      </c>
      <c r="G10656" s="61" t="str">
        <f t="shared" si="525"/>
        <v>Justin Leonard</v>
      </c>
    </row>
    <row r="10657" spans="1:7" thickBot="1">
      <c r="A10657" s="62" t="s">
        <v>3929</v>
      </c>
      <c r="B10657" s="61">
        <v>550</v>
      </c>
      <c r="C10657" s="61" t="str">
        <f t="shared" si="523"/>
        <v>No Tie</v>
      </c>
      <c r="D10657" s="63">
        <f t="shared" si="524"/>
        <v>550</v>
      </c>
      <c r="E10657" s="63">
        <v>550</v>
      </c>
      <c r="F10657" s="61" t="s">
        <v>1649</v>
      </c>
      <c r="G10657" s="61" t="str">
        <f t="shared" si="525"/>
        <v>D.A. Points</v>
      </c>
    </row>
    <row r="10658" spans="1:7" thickBot="1">
      <c r="A10658" s="62" t="s">
        <v>3929</v>
      </c>
      <c r="B10658" s="61">
        <v>551</v>
      </c>
      <c r="C10658" s="61" t="str">
        <f t="shared" si="523"/>
        <v>No Tie</v>
      </c>
      <c r="D10658" s="63">
        <f t="shared" si="524"/>
        <v>551</v>
      </c>
      <c r="E10658" s="63">
        <v>551</v>
      </c>
      <c r="F10658" s="61" t="s">
        <v>1650</v>
      </c>
      <c r="G10658" s="61" t="str">
        <f t="shared" si="525"/>
        <v>Akio Sadakata</v>
      </c>
    </row>
    <row r="10659" spans="1:7" thickBot="1">
      <c r="A10659" s="62" t="s">
        <v>3929</v>
      </c>
      <c r="B10659" s="61">
        <v>552</v>
      </c>
      <c r="C10659" s="61" t="str">
        <f t="shared" si="523"/>
        <v>No Tie</v>
      </c>
      <c r="D10659" s="63">
        <f t="shared" si="524"/>
        <v>552</v>
      </c>
      <c r="E10659" s="63">
        <v>552</v>
      </c>
      <c r="F10659" s="61" t="s">
        <v>1651</v>
      </c>
      <c r="G10659" s="61" t="str">
        <f t="shared" si="525"/>
        <v>Oliver Bekker</v>
      </c>
    </row>
    <row r="10660" spans="1:7" thickBot="1">
      <c r="A10660" s="62" t="s">
        <v>3929</v>
      </c>
      <c r="B10660" s="61">
        <v>553</v>
      </c>
      <c r="C10660" s="61" t="str">
        <f t="shared" si="523"/>
        <v>No Tie</v>
      </c>
      <c r="D10660" s="63">
        <f t="shared" si="524"/>
        <v>553</v>
      </c>
      <c r="E10660" s="63">
        <v>553</v>
      </c>
      <c r="F10660" s="61" t="s">
        <v>1652</v>
      </c>
      <c r="G10660" s="61" t="str">
        <f t="shared" si="525"/>
        <v>Andrew Marshall</v>
      </c>
    </row>
    <row r="10661" spans="1:7" thickBot="1">
      <c r="A10661" s="62" t="s">
        <v>3929</v>
      </c>
      <c r="B10661" s="61">
        <v>554</v>
      </c>
      <c r="C10661" s="61" t="str">
        <f t="shared" si="523"/>
        <v>No Tie</v>
      </c>
      <c r="D10661" s="63">
        <f t="shared" si="524"/>
        <v>554</v>
      </c>
      <c r="E10661" s="63">
        <v>554</v>
      </c>
      <c r="F10661" s="61" t="s">
        <v>1653</v>
      </c>
      <c r="G10661" s="61" t="str">
        <f t="shared" si="525"/>
        <v>Garrick Porteous</v>
      </c>
    </row>
    <row r="10662" spans="1:7" thickBot="1">
      <c r="A10662" s="62" t="s">
        <v>3929</v>
      </c>
      <c r="B10662" s="61">
        <v>555</v>
      </c>
      <c r="C10662" s="61" t="str">
        <f t="shared" si="523"/>
        <v>No Tie</v>
      </c>
      <c r="D10662" s="63">
        <f t="shared" si="524"/>
        <v>555</v>
      </c>
      <c r="E10662" s="63">
        <v>555</v>
      </c>
      <c r="F10662" s="61" t="s">
        <v>1654</v>
      </c>
      <c r="G10662" s="61" t="str">
        <f t="shared" si="525"/>
        <v>David Coupland</v>
      </c>
    </row>
    <row r="10663" spans="1:7" thickBot="1">
      <c r="A10663" s="62" t="s">
        <v>3929</v>
      </c>
      <c r="B10663" s="61">
        <v>555</v>
      </c>
      <c r="C10663" s="61" t="str">
        <f t="shared" si="523"/>
        <v>No Tie</v>
      </c>
      <c r="D10663" s="63">
        <f t="shared" si="524"/>
        <v>555</v>
      </c>
      <c r="E10663" s="63">
        <v>555</v>
      </c>
      <c r="F10663" s="61" t="s">
        <v>1655</v>
      </c>
      <c r="G10663" s="61" t="str">
        <f t="shared" si="525"/>
        <v>Mark Hubbard</v>
      </c>
    </row>
    <row r="10664" spans="1:7" thickBot="1">
      <c r="A10664" s="62" t="s">
        <v>3929</v>
      </c>
      <c r="B10664" s="61">
        <v>557</v>
      </c>
      <c r="C10664" s="61" t="str">
        <f t="shared" si="523"/>
        <v>No Tie</v>
      </c>
      <c r="D10664" s="63">
        <f t="shared" si="524"/>
        <v>557</v>
      </c>
      <c r="E10664" s="63">
        <v>557</v>
      </c>
      <c r="F10664" s="61" t="s">
        <v>1656</v>
      </c>
      <c r="G10664" s="61" t="str">
        <f t="shared" si="525"/>
        <v>Javier Colomo</v>
      </c>
    </row>
    <row r="10665" spans="1:7" thickBot="1">
      <c r="A10665" s="62" t="s">
        <v>3929</v>
      </c>
      <c r="B10665" s="61">
        <v>558</v>
      </c>
      <c r="C10665" s="61" t="str">
        <f t="shared" si="523"/>
        <v>No Tie</v>
      </c>
      <c r="D10665" s="63">
        <f t="shared" si="524"/>
        <v>558</v>
      </c>
      <c r="E10665" s="63">
        <v>558</v>
      </c>
      <c r="F10665" s="61" t="s">
        <v>1657</v>
      </c>
      <c r="G10665" s="61" t="str">
        <f t="shared" si="525"/>
        <v>Todd Baek</v>
      </c>
    </row>
    <row r="10666" spans="1:7" thickBot="1">
      <c r="A10666" s="62" t="s">
        <v>3929</v>
      </c>
      <c r="B10666" s="61">
        <v>559</v>
      </c>
      <c r="C10666" s="61" t="str">
        <f t="shared" si="523"/>
        <v>No Tie</v>
      </c>
      <c r="D10666" s="63">
        <f t="shared" si="524"/>
        <v>559</v>
      </c>
      <c r="E10666" s="63">
        <v>559</v>
      </c>
      <c r="F10666" s="61" t="s">
        <v>1658</v>
      </c>
      <c r="G10666" s="61" t="str">
        <f t="shared" si="525"/>
        <v>Jason Barnes</v>
      </c>
    </row>
    <row r="10667" spans="1:7" thickBot="1">
      <c r="A10667" s="62" t="s">
        <v>3929</v>
      </c>
      <c r="B10667" s="61">
        <v>560</v>
      </c>
      <c r="C10667" s="61" t="str">
        <f t="shared" si="523"/>
        <v>No Tie</v>
      </c>
      <c r="D10667" s="63">
        <f t="shared" si="524"/>
        <v>560</v>
      </c>
      <c r="E10667" s="63">
        <v>560</v>
      </c>
      <c r="F10667" s="61" t="s">
        <v>1659</v>
      </c>
      <c r="G10667" s="61" t="str">
        <f t="shared" si="525"/>
        <v>Garth Mulroy</v>
      </c>
    </row>
    <row r="10668" spans="1:7" thickBot="1">
      <c r="A10668" s="62" t="s">
        <v>3929</v>
      </c>
      <c r="B10668" s="61">
        <v>561</v>
      </c>
      <c r="C10668" s="61" t="str">
        <f t="shared" si="523"/>
        <v>No Tie</v>
      </c>
      <c r="D10668" s="63">
        <f t="shared" si="524"/>
        <v>561</v>
      </c>
      <c r="E10668" s="63">
        <v>561</v>
      </c>
      <c r="F10668" s="61" t="s">
        <v>1660</v>
      </c>
      <c r="G10668" s="61" t="str">
        <f t="shared" si="525"/>
        <v>Darren Clarke</v>
      </c>
    </row>
    <row r="10669" spans="1:7" thickBot="1">
      <c r="A10669" s="62" t="s">
        <v>3929</v>
      </c>
      <c r="B10669" s="61">
        <v>562</v>
      </c>
      <c r="C10669" s="61" t="str">
        <f t="shared" si="523"/>
        <v>No Tie</v>
      </c>
      <c r="D10669" s="63">
        <f t="shared" si="524"/>
        <v>562</v>
      </c>
      <c r="E10669" s="63">
        <v>562</v>
      </c>
      <c r="F10669" s="61" t="s">
        <v>1661</v>
      </c>
      <c r="G10669" s="61" t="str">
        <f t="shared" si="525"/>
        <v>Derek Ernst</v>
      </c>
    </row>
    <row r="10670" spans="1:7" thickBot="1">
      <c r="A10670" s="62" t="s">
        <v>3929</v>
      </c>
      <c r="B10670" s="61">
        <v>563</v>
      </c>
      <c r="C10670" s="61" t="str">
        <f t="shared" si="523"/>
        <v>No Tie</v>
      </c>
      <c r="D10670" s="63">
        <f t="shared" si="524"/>
        <v>563</v>
      </c>
      <c r="E10670" s="63">
        <v>563</v>
      </c>
      <c r="F10670" s="61" t="s">
        <v>1662</v>
      </c>
      <c r="G10670" s="61" t="str">
        <f t="shared" si="525"/>
        <v>Adrian Otaegui</v>
      </c>
    </row>
    <row r="10671" spans="1:7" thickBot="1">
      <c r="A10671" s="62" t="s">
        <v>3929</v>
      </c>
      <c r="B10671" s="61">
        <v>564</v>
      </c>
      <c r="C10671" s="61" t="str">
        <f t="shared" si="523"/>
        <v>No Tie</v>
      </c>
      <c r="D10671" s="63">
        <f t="shared" si="524"/>
        <v>564</v>
      </c>
      <c r="E10671" s="63">
        <v>564</v>
      </c>
      <c r="F10671" s="61" t="s">
        <v>1663</v>
      </c>
      <c r="G10671" s="61" t="str">
        <f t="shared" si="525"/>
        <v>David McKenzie</v>
      </c>
    </row>
    <row r="10672" spans="1:7" thickBot="1">
      <c r="A10672" s="62" t="s">
        <v>3929</v>
      </c>
      <c r="B10672" s="61">
        <v>565</v>
      </c>
      <c r="C10672" s="61" t="str">
        <f t="shared" si="523"/>
        <v>No Tie</v>
      </c>
      <c r="D10672" s="63">
        <f t="shared" si="524"/>
        <v>565</v>
      </c>
      <c r="E10672" s="63">
        <v>565</v>
      </c>
      <c r="F10672" s="61" t="s">
        <v>1664</v>
      </c>
      <c r="G10672" s="61" t="str">
        <f t="shared" si="525"/>
        <v>Gi-Whan Kim</v>
      </c>
    </row>
    <row r="10673" spans="1:7" thickBot="1">
      <c r="A10673" s="62" t="s">
        <v>3929</v>
      </c>
      <c r="B10673" s="61">
        <v>566</v>
      </c>
      <c r="C10673" s="61" t="str">
        <f t="shared" si="523"/>
        <v>No Tie</v>
      </c>
      <c r="D10673" s="63">
        <f t="shared" si="524"/>
        <v>566</v>
      </c>
      <c r="E10673" s="63">
        <v>566</v>
      </c>
      <c r="F10673" s="61" t="s">
        <v>1666</v>
      </c>
      <c r="G10673" s="61" t="str">
        <f t="shared" si="525"/>
        <v>Justin Walters</v>
      </c>
    </row>
    <row r="10674" spans="1:7" thickBot="1">
      <c r="A10674" s="62" t="s">
        <v>3929</v>
      </c>
      <c r="B10674" s="61">
        <v>566</v>
      </c>
      <c r="C10674" s="61" t="str">
        <f t="shared" si="523"/>
        <v>No Tie</v>
      </c>
      <c r="D10674" s="63">
        <f t="shared" si="524"/>
        <v>566</v>
      </c>
      <c r="E10674" s="63">
        <v>566</v>
      </c>
      <c r="F10674" s="61" t="s">
        <v>1665</v>
      </c>
      <c r="G10674" s="61" t="str">
        <f t="shared" si="525"/>
        <v>Matthew Giles</v>
      </c>
    </row>
    <row r="10675" spans="1:7" thickBot="1">
      <c r="A10675" s="62" t="s">
        <v>3929</v>
      </c>
      <c r="B10675" s="61">
        <v>568</v>
      </c>
      <c r="C10675" s="61" t="str">
        <f t="shared" si="523"/>
        <v>No Tie</v>
      </c>
      <c r="D10675" s="63">
        <f t="shared" si="524"/>
        <v>568</v>
      </c>
      <c r="E10675" s="63">
        <v>568</v>
      </c>
      <c r="F10675" s="61" t="s">
        <v>1667</v>
      </c>
      <c r="G10675" s="61" t="str">
        <f t="shared" si="525"/>
        <v>Casey O'Toole</v>
      </c>
    </row>
    <row r="10676" spans="1:7" thickBot="1">
      <c r="A10676" s="62" t="s">
        <v>3929</v>
      </c>
      <c r="B10676" s="61">
        <v>569</v>
      </c>
      <c r="C10676" s="61" t="str">
        <f t="shared" si="523"/>
        <v>No Tie</v>
      </c>
      <c r="D10676" s="63">
        <f t="shared" si="524"/>
        <v>569</v>
      </c>
      <c r="E10676" s="63">
        <v>569</v>
      </c>
      <c r="F10676" s="61" t="s">
        <v>1668</v>
      </c>
      <c r="G10676" s="61" t="str">
        <f t="shared" si="525"/>
        <v>Unho Park</v>
      </c>
    </row>
    <row r="10677" spans="1:7" thickBot="1">
      <c r="A10677" s="62" t="s">
        <v>3929</v>
      </c>
      <c r="B10677" s="61">
        <v>570</v>
      </c>
      <c r="C10677" s="61" t="str">
        <f t="shared" si="523"/>
        <v>No Tie</v>
      </c>
      <c r="D10677" s="63">
        <f t="shared" si="524"/>
        <v>570</v>
      </c>
      <c r="E10677" s="63">
        <v>570</v>
      </c>
      <c r="F10677" s="61" t="s">
        <v>1669</v>
      </c>
      <c r="G10677" s="61" t="str">
        <f t="shared" si="525"/>
        <v>Xin-jun Zhang</v>
      </c>
    </row>
    <row r="10678" spans="1:7" thickBot="1">
      <c r="A10678" s="62" t="s">
        <v>3929</v>
      </c>
      <c r="B10678" s="61">
        <v>571</v>
      </c>
      <c r="C10678" s="61" t="str">
        <f t="shared" si="523"/>
        <v>No Tie</v>
      </c>
      <c r="D10678" s="63">
        <f t="shared" si="524"/>
        <v>571</v>
      </c>
      <c r="E10678" s="63">
        <v>571</v>
      </c>
      <c r="F10678" s="61" t="s">
        <v>1670</v>
      </c>
      <c r="G10678" s="61" t="str">
        <f t="shared" si="525"/>
        <v>Ryan Blaum</v>
      </c>
    </row>
    <row r="10679" spans="1:7" thickBot="1">
      <c r="A10679" s="62" t="s">
        <v>3929</v>
      </c>
      <c r="B10679" s="61">
        <v>572</v>
      </c>
      <c r="C10679" s="61" t="str">
        <f t="shared" si="523"/>
        <v>No Tie</v>
      </c>
      <c r="D10679" s="63">
        <f t="shared" si="524"/>
        <v>572</v>
      </c>
      <c r="E10679" s="63">
        <v>572</v>
      </c>
      <c r="F10679" s="61" t="s">
        <v>1671</v>
      </c>
      <c r="G10679" s="61" t="str">
        <f t="shared" si="525"/>
        <v>Steven Jeppesen</v>
      </c>
    </row>
    <row r="10680" spans="1:7" thickBot="1">
      <c r="A10680" s="62" t="s">
        <v>3929</v>
      </c>
      <c r="B10680" s="61">
        <v>573</v>
      </c>
      <c r="C10680" s="61" t="str">
        <f t="shared" si="523"/>
        <v>No Tie</v>
      </c>
      <c r="D10680" s="63">
        <f t="shared" si="524"/>
        <v>573</v>
      </c>
      <c r="E10680" s="63">
        <v>573</v>
      </c>
      <c r="F10680" s="61" t="s">
        <v>1672</v>
      </c>
      <c r="G10680" s="61" t="str">
        <f t="shared" si="525"/>
        <v>Marco Crespi</v>
      </c>
    </row>
    <row r="10681" spans="1:7" thickBot="1">
      <c r="A10681" s="62" t="s">
        <v>3929</v>
      </c>
      <c r="B10681" s="61">
        <v>574</v>
      </c>
      <c r="C10681" s="61" t="str">
        <f t="shared" si="523"/>
        <v>No Tie</v>
      </c>
      <c r="D10681" s="63">
        <f t="shared" si="524"/>
        <v>574</v>
      </c>
      <c r="E10681" s="63">
        <v>574</v>
      </c>
      <c r="F10681" s="61" t="s">
        <v>1673</v>
      </c>
      <c r="G10681" s="61" t="str">
        <f t="shared" si="525"/>
        <v>Jinho Choi</v>
      </c>
    </row>
    <row r="10682" spans="1:7" thickBot="1">
      <c r="A10682" s="62" t="s">
        <v>3929</v>
      </c>
      <c r="B10682" s="61">
        <v>575</v>
      </c>
      <c r="C10682" s="61" t="str">
        <f t="shared" si="523"/>
        <v>No Tie</v>
      </c>
      <c r="D10682" s="63">
        <f t="shared" si="524"/>
        <v>575</v>
      </c>
      <c r="E10682" s="63">
        <v>575</v>
      </c>
      <c r="F10682" s="61" t="s">
        <v>1674</v>
      </c>
      <c r="G10682" s="61" t="str">
        <f t="shared" si="525"/>
        <v>Hyowon Park</v>
      </c>
    </row>
    <row r="10683" spans="1:7" thickBot="1">
      <c r="A10683" s="62" t="s">
        <v>3929</v>
      </c>
      <c r="B10683" s="61">
        <v>576</v>
      </c>
      <c r="C10683" s="61" t="str">
        <f t="shared" si="523"/>
        <v>No Tie</v>
      </c>
      <c r="D10683" s="63">
        <f t="shared" si="524"/>
        <v>576</v>
      </c>
      <c r="E10683" s="63">
        <v>576</v>
      </c>
      <c r="F10683" s="61" t="s">
        <v>1675</v>
      </c>
      <c r="G10683" s="61" t="str">
        <f t="shared" si="525"/>
        <v>Peter Karmis</v>
      </c>
    </row>
    <row r="10684" spans="1:7" thickBot="1">
      <c r="A10684" s="62" t="s">
        <v>3929</v>
      </c>
      <c r="B10684" s="61">
        <v>577</v>
      </c>
      <c r="C10684" s="61" t="str">
        <f t="shared" si="523"/>
        <v>No Tie</v>
      </c>
      <c r="D10684" s="63">
        <f t="shared" si="524"/>
        <v>577</v>
      </c>
      <c r="E10684" s="63">
        <v>577</v>
      </c>
      <c r="F10684" s="61" t="s">
        <v>1676</v>
      </c>
      <c r="G10684" s="61" t="str">
        <f t="shared" si="525"/>
        <v>Adam Long</v>
      </c>
    </row>
    <row r="10685" spans="1:7" thickBot="1">
      <c r="A10685" s="62" t="s">
        <v>3929</v>
      </c>
      <c r="B10685" s="61">
        <v>578</v>
      </c>
      <c r="C10685" s="61" t="str">
        <f t="shared" si="523"/>
        <v>No Tie</v>
      </c>
      <c r="D10685" s="63">
        <f t="shared" si="524"/>
        <v>578</v>
      </c>
      <c r="E10685" s="63">
        <v>578</v>
      </c>
      <c r="F10685" s="61" t="s">
        <v>1677</v>
      </c>
      <c r="G10685" s="61" t="str">
        <f t="shared" si="525"/>
        <v>Steve Dartnall</v>
      </c>
    </row>
    <row r="10686" spans="1:7" thickBot="1">
      <c r="A10686" s="62" t="s">
        <v>3929</v>
      </c>
      <c r="B10686" s="61">
        <v>579</v>
      </c>
      <c r="C10686" s="61" t="str">
        <f t="shared" ref="C10686:C10749" si="526">IFERROR(SEARCH("T",B10686),"No Tie")</f>
        <v>No Tie</v>
      </c>
      <c r="D10686" s="63">
        <f t="shared" ref="D10686:D10749" si="527">IF(C10686="No Tie",B10686,RIGHT(B10686,LEN(B10686)-1))</f>
        <v>579</v>
      </c>
      <c r="E10686" s="63">
        <v>579</v>
      </c>
      <c r="F10686" s="61" t="s">
        <v>1678</v>
      </c>
      <c r="G10686" s="61" t="str">
        <f t="shared" ref="G10686:G10749" si="528">TRIM(SUBSTITUTE(F10686,CHAR(160),CHAR(32)))</f>
        <v>Alexandre Rocha</v>
      </c>
    </row>
    <row r="10687" spans="1:7" thickBot="1">
      <c r="A10687" s="62" t="s">
        <v>3929</v>
      </c>
      <c r="B10687" s="61">
        <v>580</v>
      </c>
      <c r="C10687" s="61" t="str">
        <f t="shared" si="526"/>
        <v>No Tie</v>
      </c>
      <c r="D10687" s="63">
        <f t="shared" si="527"/>
        <v>580</v>
      </c>
      <c r="E10687" s="63">
        <v>580</v>
      </c>
      <c r="F10687" s="61" t="s">
        <v>1679</v>
      </c>
      <c r="G10687" s="61" t="str">
        <f t="shared" si="528"/>
        <v>Mike Weir</v>
      </c>
    </row>
    <row r="10688" spans="1:7" thickBot="1">
      <c r="A10688" s="62" t="s">
        <v>3929</v>
      </c>
      <c r="B10688" s="61">
        <v>581</v>
      </c>
      <c r="C10688" s="61" t="str">
        <f t="shared" si="526"/>
        <v>No Tie</v>
      </c>
      <c r="D10688" s="63">
        <f t="shared" si="527"/>
        <v>581</v>
      </c>
      <c r="E10688" s="63">
        <v>581</v>
      </c>
      <c r="F10688" s="61" t="s">
        <v>1680</v>
      </c>
      <c r="G10688" s="61" t="str">
        <f t="shared" si="528"/>
        <v>Taylor Pendrith</v>
      </c>
    </row>
    <row r="10689" spans="1:7" thickBot="1">
      <c r="A10689" s="62" t="s">
        <v>3929</v>
      </c>
      <c r="B10689" s="61">
        <v>582</v>
      </c>
      <c r="C10689" s="61" t="str">
        <f t="shared" si="526"/>
        <v>No Tie</v>
      </c>
      <c r="D10689" s="63">
        <f t="shared" si="527"/>
        <v>582</v>
      </c>
      <c r="E10689" s="63">
        <v>582</v>
      </c>
      <c r="F10689" s="61" t="s">
        <v>1681</v>
      </c>
      <c r="G10689" s="61" t="str">
        <f t="shared" si="528"/>
        <v>Hyung-soon Lee</v>
      </c>
    </row>
    <row r="10690" spans="1:7" thickBot="1">
      <c r="A10690" s="62" t="s">
        <v>3929</v>
      </c>
      <c r="B10690" s="61">
        <v>583</v>
      </c>
      <c r="C10690" s="61" t="str">
        <f t="shared" si="526"/>
        <v>No Tie</v>
      </c>
      <c r="D10690" s="63">
        <f t="shared" si="527"/>
        <v>583</v>
      </c>
      <c r="E10690" s="63">
        <v>583</v>
      </c>
      <c r="F10690" s="61" t="s">
        <v>1682</v>
      </c>
      <c r="G10690" s="61" t="str">
        <f t="shared" si="528"/>
        <v>Zack Fischer</v>
      </c>
    </row>
    <row r="10691" spans="1:7" thickBot="1">
      <c r="A10691" s="62" t="s">
        <v>3929</v>
      </c>
      <c r="B10691" s="61">
        <v>584</v>
      </c>
      <c r="C10691" s="61" t="str">
        <f t="shared" si="526"/>
        <v>No Tie</v>
      </c>
      <c r="D10691" s="63">
        <f t="shared" si="527"/>
        <v>584</v>
      </c>
      <c r="E10691" s="63">
        <v>584</v>
      </c>
      <c r="F10691" s="61" t="s">
        <v>1683</v>
      </c>
      <c r="G10691" s="61" t="str">
        <f t="shared" si="528"/>
        <v>Chih-Bing Lam</v>
      </c>
    </row>
    <row r="10692" spans="1:7" thickBot="1">
      <c r="A10692" s="62" t="s">
        <v>3929</v>
      </c>
      <c r="B10692" s="61">
        <v>585</v>
      </c>
      <c r="C10692" s="61" t="str">
        <f t="shared" si="526"/>
        <v>No Tie</v>
      </c>
      <c r="D10692" s="63">
        <f t="shared" si="527"/>
        <v>585</v>
      </c>
      <c r="E10692" s="63">
        <v>585</v>
      </c>
      <c r="F10692" s="61" t="s">
        <v>1684</v>
      </c>
      <c r="G10692" s="61" t="str">
        <f t="shared" si="528"/>
        <v>Steve Lewton</v>
      </c>
    </row>
    <row r="10693" spans="1:7" thickBot="1">
      <c r="A10693" s="62" t="s">
        <v>3929</v>
      </c>
      <c r="B10693" s="61">
        <v>586</v>
      </c>
      <c r="C10693" s="61" t="str">
        <f t="shared" si="526"/>
        <v>No Tie</v>
      </c>
      <c r="D10693" s="63">
        <f t="shared" si="527"/>
        <v>586</v>
      </c>
      <c r="E10693" s="63">
        <v>586</v>
      </c>
      <c r="F10693" s="61" t="s">
        <v>1685</v>
      </c>
      <c r="G10693" s="61" t="str">
        <f t="shared" si="528"/>
        <v>Jordi Garcia Pinto</v>
      </c>
    </row>
    <row r="10694" spans="1:7" thickBot="1">
      <c r="A10694" s="62" t="s">
        <v>3929</v>
      </c>
      <c r="B10694" s="61">
        <v>587</v>
      </c>
      <c r="C10694" s="61" t="str">
        <f t="shared" si="526"/>
        <v>No Tie</v>
      </c>
      <c r="D10694" s="63">
        <f t="shared" si="527"/>
        <v>587</v>
      </c>
      <c r="E10694" s="63">
        <v>587</v>
      </c>
      <c r="F10694" s="61" t="s">
        <v>1686</v>
      </c>
      <c r="G10694" s="61" t="str">
        <f t="shared" si="528"/>
        <v>Nirun Sae-Ueng</v>
      </c>
    </row>
    <row r="10695" spans="1:7" thickBot="1">
      <c r="A10695" s="62" t="s">
        <v>3929</v>
      </c>
      <c r="B10695" s="61">
        <v>588</v>
      </c>
      <c r="C10695" s="61" t="str">
        <f t="shared" si="526"/>
        <v>No Tie</v>
      </c>
      <c r="D10695" s="63">
        <f t="shared" si="527"/>
        <v>588</v>
      </c>
      <c r="E10695" s="63">
        <v>588</v>
      </c>
      <c r="F10695" s="61" t="s">
        <v>703</v>
      </c>
      <c r="G10695" s="61" t="str">
        <f t="shared" si="528"/>
        <v>Tag Ridings</v>
      </c>
    </row>
    <row r="10696" spans="1:7" thickBot="1">
      <c r="A10696" s="62" t="s">
        <v>3929</v>
      </c>
      <c r="B10696" s="61">
        <v>589</v>
      </c>
      <c r="C10696" s="61" t="str">
        <f t="shared" si="526"/>
        <v>No Tie</v>
      </c>
      <c r="D10696" s="63">
        <f t="shared" si="527"/>
        <v>589</v>
      </c>
      <c r="E10696" s="63">
        <v>589</v>
      </c>
      <c r="F10696" s="61" t="s">
        <v>1687</v>
      </c>
      <c r="G10696" s="61" t="str">
        <f t="shared" si="528"/>
        <v>Sebastian Vazquez</v>
      </c>
    </row>
    <row r="10697" spans="1:7" thickBot="1">
      <c r="A10697" s="62" t="s">
        <v>3929</v>
      </c>
      <c r="B10697" s="61">
        <v>590</v>
      </c>
      <c r="C10697" s="61" t="str">
        <f t="shared" si="526"/>
        <v>No Tie</v>
      </c>
      <c r="D10697" s="63">
        <f t="shared" si="527"/>
        <v>590</v>
      </c>
      <c r="E10697" s="63">
        <v>590</v>
      </c>
      <c r="F10697" s="61" t="s">
        <v>1688</v>
      </c>
      <c r="G10697" s="61" t="str">
        <f t="shared" si="528"/>
        <v>Bill Lunde</v>
      </c>
    </row>
    <row r="10698" spans="1:7" thickBot="1">
      <c r="A10698" s="62" t="s">
        <v>3929</v>
      </c>
      <c r="B10698" s="61">
        <v>591</v>
      </c>
      <c r="C10698" s="61" t="str">
        <f t="shared" si="526"/>
        <v>No Tie</v>
      </c>
      <c r="D10698" s="63">
        <f t="shared" si="527"/>
        <v>591</v>
      </c>
      <c r="E10698" s="63">
        <v>591</v>
      </c>
      <c r="F10698" s="61" t="s">
        <v>1689</v>
      </c>
      <c r="G10698" s="61" t="str">
        <f t="shared" si="528"/>
        <v>Jose Manuel Lara</v>
      </c>
    </row>
    <row r="10699" spans="1:7" thickBot="1">
      <c r="A10699" s="62" t="s">
        <v>3929</v>
      </c>
      <c r="B10699" s="61">
        <v>592</v>
      </c>
      <c r="C10699" s="61" t="str">
        <f t="shared" si="526"/>
        <v>No Tie</v>
      </c>
      <c r="D10699" s="63">
        <f t="shared" si="527"/>
        <v>592</v>
      </c>
      <c r="E10699" s="63">
        <v>592</v>
      </c>
      <c r="F10699" s="61" t="s">
        <v>1690</v>
      </c>
      <c r="G10699" s="61" t="str">
        <f t="shared" si="528"/>
        <v>Roland Thatcher</v>
      </c>
    </row>
    <row r="10700" spans="1:7" thickBot="1">
      <c r="A10700" s="62" t="s">
        <v>3929</v>
      </c>
      <c r="B10700" s="61">
        <v>593</v>
      </c>
      <c r="C10700" s="61" t="str">
        <f t="shared" si="526"/>
        <v>No Tie</v>
      </c>
      <c r="D10700" s="63">
        <f t="shared" si="527"/>
        <v>593</v>
      </c>
      <c r="E10700" s="63">
        <v>593</v>
      </c>
      <c r="F10700" s="61" t="s">
        <v>1692</v>
      </c>
      <c r="G10700" s="61" t="str">
        <f t="shared" si="528"/>
        <v>James Robinson</v>
      </c>
    </row>
    <row r="10701" spans="1:7" thickBot="1">
      <c r="A10701" s="62" t="s">
        <v>3929</v>
      </c>
      <c r="B10701" s="61">
        <v>593</v>
      </c>
      <c r="C10701" s="61" t="str">
        <f t="shared" si="526"/>
        <v>No Tie</v>
      </c>
      <c r="D10701" s="63">
        <f t="shared" si="527"/>
        <v>593</v>
      </c>
      <c r="E10701" s="63">
        <v>593</v>
      </c>
      <c r="F10701" s="61" t="s">
        <v>1691</v>
      </c>
      <c r="G10701" s="61" t="str">
        <f t="shared" si="528"/>
        <v>Tyler McCumber</v>
      </c>
    </row>
    <row r="10702" spans="1:7" thickBot="1">
      <c r="A10702" s="62" t="s">
        <v>3929</v>
      </c>
      <c r="B10702" s="61">
        <v>595</v>
      </c>
      <c r="C10702" s="61" t="str">
        <f t="shared" si="526"/>
        <v>No Tie</v>
      </c>
      <c r="D10702" s="63">
        <f t="shared" si="527"/>
        <v>595</v>
      </c>
      <c r="E10702" s="63">
        <v>595</v>
      </c>
      <c r="F10702" s="61" t="s">
        <v>1693</v>
      </c>
      <c r="G10702" s="61" t="str">
        <f t="shared" si="528"/>
        <v>Kristopher Mueck</v>
      </c>
    </row>
    <row r="10703" spans="1:7" thickBot="1">
      <c r="A10703" s="62" t="s">
        <v>3929</v>
      </c>
      <c r="B10703" s="61">
        <v>596</v>
      </c>
      <c r="C10703" s="61" t="str">
        <f t="shared" si="526"/>
        <v>No Tie</v>
      </c>
      <c r="D10703" s="63">
        <f t="shared" si="527"/>
        <v>596</v>
      </c>
      <c r="E10703" s="63">
        <v>596</v>
      </c>
      <c r="F10703" s="61" t="s">
        <v>1694</v>
      </c>
      <c r="G10703" s="61" t="str">
        <f t="shared" si="528"/>
        <v>Heath Slocum</v>
      </c>
    </row>
    <row r="10704" spans="1:7" thickBot="1">
      <c r="A10704" s="62" t="s">
        <v>3929</v>
      </c>
      <c r="B10704" s="61">
        <v>597</v>
      </c>
      <c r="C10704" s="61" t="str">
        <f t="shared" si="526"/>
        <v>No Tie</v>
      </c>
      <c r="D10704" s="63">
        <f t="shared" si="527"/>
        <v>597</v>
      </c>
      <c r="E10704" s="63">
        <v>597</v>
      </c>
      <c r="F10704" s="61" t="s">
        <v>1695</v>
      </c>
      <c r="G10704" s="61" t="str">
        <f t="shared" si="528"/>
        <v>Heung-Chol Joo</v>
      </c>
    </row>
    <row r="10705" spans="1:7" thickBot="1">
      <c r="A10705" s="62" t="s">
        <v>3929</v>
      </c>
      <c r="B10705" s="61">
        <v>598</v>
      </c>
      <c r="C10705" s="61" t="str">
        <f t="shared" si="526"/>
        <v>No Tie</v>
      </c>
      <c r="D10705" s="63">
        <f t="shared" si="527"/>
        <v>598</v>
      </c>
      <c r="E10705" s="63">
        <v>598</v>
      </c>
      <c r="F10705" s="61" t="s">
        <v>1696</v>
      </c>
      <c r="G10705" s="61" t="str">
        <f t="shared" si="528"/>
        <v>Kalem Richarson</v>
      </c>
    </row>
    <row r="10706" spans="1:7" thickBot="1">
      <c r="A10706" s="62" t="s">
        <v>3929</v>
      </c>
      <c r="B10706" s="61">
        <v>599</v>
      </c>
      <c r="C10706" s="61" t="str">
        <f t="shared" si="526"/>
        <v>No Tie</v>
      </c>
      <c r="D10706" s="63">
        <f t="shared" si="527"/>
        <v>599</v>
      </c>
      <c r="E10706" s="63">
        <v>599</v>
      </c>
      <c r="F10706" s="61" t="s">
        <v>1697</v>
      </c>
      <c r="G10706" s="61" t="str">
        <f t="shared" si="528"/>
        <v>Ryan Spears</v>
      </c>
    </row>
    <row r="10707" spans="1:7" thickBot="1">
      <c r="A10707" s="62" t="s">
        <v>3929</v>
      </c>
      <c r="B10707" s="61">
        <v>600</v>
      </c>
      <c r="C10707" s="61" t="str">
        <f t="shared" si="526"/>
        <v>No Tie</v>
      </c>
      <c r="D10707" s="63">
        <f t="shared" si="527"/>
        <v>600</v>
      </c>
      <c r="E10707" s="63">
        <v>600</v>
      </c>
      <c r="F10707" s="61" t="s">
        <v>1698</v>
      </c>
      <c r="G10707" s="61" t="str">
        <f t="shared" si="528"/>
        <v>Nicholas Fung</v>
      </c>
    </row>
    <row r="10708" spans="1:7" thickBot="1">
      <c r="A10708" s="62" t="s">
        <v>3929</v>
      </c>
      <c r="B10708" s="61">
        <v>601</v>
      </c>
      <c r="C10708" s="61" t="str">
        <f t="shared" si="526"/>
        <v>No Tie</v>
      </c>
      <c r="D10708" s="63">
        <f t="shared" si="527"/>
        <v>601</v>
      </c>
      <c r="E10708" s="63">
        <v>601</v>
      </c>
      <c r="F10708" s="61" t="s">
        <v>1699</v>
      </c>
      <c r="G10708" s="61" t="str">
        <f t="shared" si="528"/>
        <v>Chris Hanson</v>
      </c>
    </row>
    <row r="10709" spans="1:7" thickBot="1">
      <c r="A10709" s="62" t="s">
        <v>3929</v>
      </c>
      <c r="B10709" s="61">
        <v>602</v>
      </c>
      <c r="C10709" s="61" t="str">
        <f t="shared" si="526"/>
        <v>No Tie</v>
      </c>
      <c r="D10709" s="63">
        <f t="shared" si="527"/>
        <v>602</v>
      </c>
      <c r="E10709" s="63">
        <v>602</v>
      </c>
      <c r="F10709" s="61" t="s">
        <v>1700</v>
      </c>
      <c r="G10709" s="61" t="str">
        <f t="shared" si="528"/>
        <v>Ashley Chesters</v>
      </c>
    </row>
    <row r="10710" spans="1:7" thickBot="1">
      <c r="A10710" s="62" t="s">
        <v>3929</v>
      </c>
      <c r="B10710" s="61">
        <v>603</v>
      </c>
      <c r="C10710" s="61" t="str">
        <f t="shared" si="526"/>
        <v>No Tie</v>
      </c>
      <c r="D10710" s="63">
        <f t="shared" si="527"/>
        <v>603</v>
      </c>
      <c r="E10710" s="63">
        <v>603</v>
      </c>
      <c r="F10710" s="61" t="s">
        <v>1701</v>
      </c>
      <c r="G10710" s="61" t="str">
        <f t="shared" si="528"/>
        <v>Rohan Blizard</v>
      </c>
    </row>
    <row r="10711" spans="1:7" thickBot="1">
      <c r="A10711" s="62" t="s">
        <v>3929</v>
      </c>
      <c r="B10711" s="61">
        <v>604</v>
      </c>
      <c r="C10711" s="61" t="str">
        <f t="shared" si="526"/>
        <v>No Tie</v>
      </c>
      <c r="D10711" s="63">
        <f t="shared" si="527"/>
        <v>604</v>
      </c>
      <c r="E10711" s="63">
        <v>604</v>
      </c>
      <c r="F10711" s="61" t="s">
        <v>1702</v>
      </c>
      <c r="G10711" s="61" t="str">
        <f t="shared" si="528"/>
        <v>Simon Griffiths</v>
      </c>
    </row>
    <row r="10712" spans="1:7" thickBot="1">
      <c r="A10712" s="62" t="s">
        <v>3929</v>
      </c>
      <c r="B10712" s="61">
        <v>605</v>
      </c>
      <c r="C10712" s="61" t="str">
        <f t="shared" si="526"/>
        <v>No Tie</v>
      </c>
      <c r="D10712" s="63">
        <f t="shared" si="527"/>
        <v>605</v>
      </c>
      <c r="E10712" s="63">
        <v>605</v>
      </c>
      <c r="F10712" s="61" t="s">
        <v>1703</v>
      </c>
      <c r="G10712" s="61" t="str">
        <f t="shared" si="528"/>
        <v>Ryan Yip</v>
      </c>
    </row>
    <row r="10713" spans="1:7" thickBot="1">
      <c r="A10713" s="62" t="s">
        <v>3929</v>
      </c>
      <c r="B10713" s="61">
        <v>606</v>
      </c>
      <c r="C10713" s="61" t="str">
        <f t="shared" si="526"/>
        <v>No Tie</v>
      </c>
      <c r="D10713" s="63">
        <f t="shared" si="527"/>
        <v>606</v>
      </c>
      <c r="E10713" s="63">
        <v>606</v>
      </c>
      <c r="F10713" s="61" t="s">
        <v>1704</v>
      </c>
      <c r="G10713" s="61" t="str">
        <f t="shared" si="528"/>
        <v>Chase Wright</v>
      </c>
    </row>
    <row r="10714" spans="1:7" thickBot="1">
      <c r="A10714" s="62" t="s">
        <v>3929</v>
      </c>
      <c r="B10714" s="61">
        <v>607</v>
      </c>
      <c r="C10714" s="61" t="str">
        <f t="shared" si="526"/>
        <v>No Tie</v>
      </c>
      <c r="D10714" s="63">
        <f t="shared" si="527"/>
        <v>607</v>
      </c>
      <c r="E10714" s="63">
        <v>607</v>
      </c>
      <c r="F10714" s="61" t="s">
        <v>1705</v>
      </c>
      <c r="G10714" s="61" t="str">
        <f t="shared" si="528"/>
        <v>Brett Munson</v>
      </c>
    </row>
    <row r="10715" spans="1:7" thickBot="1">
      <c r="A10715" s="62" t="s">
        <v>3929</v>
      </c>
      <c r="B10715" s="61">
        <v>608</v>
      </c>
      <c r="C10715" s="61" t="str">
        <f t="shared" si="526"/>
        <v>No Tie</v>
      </c>
      <c r="D10715" s="63">
        <f t="shared" si="527"/>
        <v>608</v>
      </c>
      <c r="E10715" s="63">
        <v>608</v>
      </c>
      <c r="F10715" s="61" t="s">
        <v>1706</v>
      </c>
      <c r="G10715" s="61" t="str">
        <f t="shared" si="528"/>
        <v>Hidemasa Hoshino</v>
      </c>
    </row>
    <row r="10716" spans="1:7" thickBot="1">
      <c r="A10716" s="62" t="s">
        <v>3929</v>
      </c>
      <c r="B10716" s="61">
        <v>609</v>
      </c>
      <c r="C10716" s="61" t="str">
        <f t="shared" si="526"/>
        <v>No Tie</v>
      </c>
      <c r="D10716" s="63">
        <f t="shared" si="527"/>
        <v>609</v>
      </c>
      <c r="E10716" s="63">
        <v>609</v>
      </c>
      <c r="F10716" s="61" t="s">
        <v>1707</v>
      </c>
      <c r="G10716" s="61" t="str">
        <f t="shared" si="528"/>
        <v>Janne Kaske</v>
      </c>
    </row>
    <row r="10717" spans="1:7" thickBot="1">
      <c r="A10717" s="62" t="s">
        <v>3929</v>
      </c>
      <c r="B10717" s="61">
        <v>610</v>
      </c>
      <c r="C10717" s="61" t="str">
        <f t="shared" si="526"/>
        <v>No Tie</v>
      </c>
      <c r="D10717" s="63">
        <f t="shared" si="527"/>
        <v>610</v>
      </c>
      <c r="E10717" s="63">
        <v>610</v>
      </c>
      <c r="F10717" s="61" t="s">
        <v>1708</v>
      </c>
      <c r="G10717" s="61" t="str">
        <f t="shared" si="528"/>
        <v>Steve Webster</v>
      </c>
    </row>
    <row r="10718" spans="1:7" thickBot="1">
      <c r="A10718" s="62" t="s">
        <v>3929</v>
      </c>
      <c r="B10718" s="61">
        <v>611</v>
      </c>
      <c r="C10718" s="61" t="str">
        <f t="shared" si="526"/>
        <v>No Tie</v>
      </c>
      <c r="D10718" s="63">
        <f t="shared" si="527"/>
        <v>611</v>
      </c>
      <c r="E10718" s="63">
        <v>611</v>
      </c>
      <c r="F10718" s="61" t="s">
        <v>1709</v>
      </c>
      <c r="G10718" s="61" t="str">
        <f t="shared" si="528"/>
        <v>Sam Brazel</v>
      </c>
    </row>
    <row r="10719" spans="1:7" thickBot="1">
      <c r="A10719" s="62" t="s">
        <v>3929</v>
      </c>
      <c r="B10719" s="61">
        <v>612</v>
      </c>
      <c r="C10719" s="61" t="str">
        <f t="shared" si="526"/>
        <v>No Tie</v>
      </c>
      <c r="D10719" s="63">
        <f t="shared" si="527"/>
        <v>612</v>
      </c>
      <c r="E10719" s="63">
        <v>612</v>
      </c>
      <c r="F10719" s="61" t="s">
        <v>1710</v>
      </c>
      <c r="G10719" s="61" t="str">
        <f t="shared" si="528"/>
        <v>Sattaya Supupramai</v>
      </c>
    </row>
    <row r="10720" spans="1:7" thickBot="1">
      <c r="A10720" s="62" t="s">
        <v>3929</v>
      </c>
      <c r="B10720" s="61">
        <v>613</v>
      </c>
      <c r="C10720" s="61" t="str">
        <f t="shared" si="526"/>
        <v>No Tie</v>
      </c>
      <c r="D10720" s="63">
        <f t="shared" si="527"/>
        <v>613</v>
      </c>
      <c r="E10720" s="63">
        <v>613</v>
      </c>
      <c r="F10720" s="61" t="s">
        <v>1711</v>
      </c>
      <c r="G10720" s="61" t="str">
        <f t="shared" si="528"/>
        <v>Gunn Charoenkul</v>
      </c>
    </row>
    <row r="10721" spans="1:7" thickBot="1">
      <c r="A10721" s="62" t="s">
        <v>3929</v>
      </c>
      <c r="B10721" s="61">
        <v>614</v>
      </c>
      <c r="C10721" s="61" t="str">
        <f t="shared" si="526"/>
        <v>No Tie</v>
      </c>
      <c r="D10721" s="63">
        <f t="shared" si="527"/>
        <v>614</v>
      </c>
      <c r="E10721" s="63">
        <v>614</v>
      </c>
      <c r="F10721" s="61" t="s">
        <v>1712</v>
      </c>
      <c r="G10721" s="61" t="str">
        <f t="shared" si="528"/>
        <v>Tapio Pulkkanen</v>
      </c>
    </row>
    <row r="10722" spans="1:7" thickBot="1">
      <c r="A10722" s="62" t="s">
        <v>3929</v>
      </c>
      <c r="B10722" s="61">
        <v>615</v>
      </c>
      <c r="C10722" s="61" t="str">
        <f t="shared" si="526"/>
        <v>No Tie</v>
      </c>
      <c r="D10722" s="63">
        <f t="shared" si="527"/>
        <v>615</v>
      </c>
      <c r="E10722" s="63">
        <v>615</v>
      </c>
      <c r="F10722" s="61" t="s">
        <v>1713</v>
      </c>
      <c r="G10722" s="61" t="str">
        <f t="shared" si="528"/>
        <v>Ji-hoon Lee</v>
      </c>
    </row>
    <row r="10723" spans="1:7" thickBot="1">
      <c r="A10723" s="62" t="s">
        <v>3929</v>
      </c>
      <c r="B10723" s="61">
        <v>616</v>
      </c>
      <c r="C10723" s="61" t="str">
        <f t="shared" si="526"/>
        <v>No Tie</v>
      </c>
      <c r="D10723" s="63">
        <f t="shared" si="527"/>
        <v>616</v>
      </c>
      <c r="E10723" s="63">
        <v>616</v>
      </c>
      <c r="F10723" s="61" t="s">
        <v>1714</v>
      </c>
      <c r="G10723" s="61" t="str">
        <f t="shared" si="528"/>
        <v>Tyler Duncan</v>
      </c>
    </row>
    <row r="10724" spans="1:7" thickBot="1">
      <c r="A10724" s="62" t="s">
        <v>3929</v>
      </c>
      <c r="B10724" s="61">
        <v>617</v>
      </c>
      <c r="C10724" s="61" t="str">
        <f t="shared" si="526"/>
        <v>No Tie</v>
      </c>
      <c r="D10724" s="63">
        <f t="shared" si="527"/>
        <v>617</v>
      </c>
      <c r="E10724" s="63">
        <v>617</v>
      </c>
      <c r="F10724" s="61" t="s">
        <v>1715</v>
      </c>
      <c r="G10724" s="61" t="str">
        <f t="shared" si="528"/>
        <v>Kenny Perry</v>
      </c>
    </row>
    <row r="10725" spans="1:7" thickBot="1">
      <c r="A10725" s="62" t="s">
        <v>3929</v>
      </c>
      <c r="B10725" s="61">
        <v>618</v>
      </c>
      <c r="C10725" s="61" t="str">
        <f t="shared" si="526"/>
        <v>No Tie</v>
      </c>
      <c r="D10725" s="63">
        <f t="shared" si="527"/>
        <v>618</v>
      </c>
      <c r="E10725" s="63">
        <v>618</v>
      </c>
      <c r="F10725" s="61" t="s">
        <v>1716</v>
      </c>
      <c r="G10725" s="61" t="str">
        <f t="shared" si="528"/>
        <v>Itthipat Buranatanya</v>
      </c>
    </row>
    <row r="10726" spans="1:7" thickBot="1">
      <c r="A10726" s="62" t="s">
        <v>3929</v>
      </c>
      <c r="B10726" s="61">
        <v>619</v>
      </c>
      <c r="C10726" s="61" t="str">
        <f t="shared" si="526"/>
        <v>No Tie</v>
      </c>
      <c r="D10726" s="63">
        <f t="shared" si="527"/>
        <v>619</v>
      </c>
      <c r="E10726" s="63">
        <v>619</v>
      </c>
      <c r="F10726" s="61" t="s">
        <v>1718</v>
      </c>
      <c r="G10726" s="61" t="str">
        <f t="shared" si="528"/>
        <v>IlHwan Park</v>
      </c>
    </row>
    <row r="10727" spans="1:7" thickBot="1">
      <c r="A10727" s="62" t="s">
        <v>3929</v>
      </c>
      <c r="B10727" s="61">
        <v>619</v>
      </c>
      <c r="C10727" s="61" t="str">
        <f t="shared" si="526"/>
        <v>No Tie</v>
      </c>
      <c r="D10727" s="63">
        <f t="shared" si="527"/>
        <v>619</v>
      </c>
      <c r="E10727" s="63">
        <v>619</v>
      </c>
      <c r="F10727" s="61" t="s">
        <v>1717</v>
      </c>
      <c r="G10727" s="61" t="str">
        <f t="shared" si="528"/>
        <v>Nino Bertasio</v>
      </c>
    </row>
    <row r="10728" spans="1:7" thickBot="1">
      <c r="A10728" s="62" t="s">
        <v>3929</v>
      </c>
      <c r="B10728" s="61">
        <v>621</v>
      </c>
      <c r="C10728" s="61" t="str">
        <f t="shared" si="526"/>
        <v>No Tie</v>
      </c>
      <c r="D10728" s="63">
        <f t="shared" si="527"/>
        <v>621</v>
      </c>
      <c r="E10728" s="63">
        <v>621</v>
      </c>
      <c r="F10728" s="61" t="s">
        <v>1719</v>
      </c>
      <c r="G10728" s="61" t="str">
        <f t="shared" si="528"/>
        <v>Tim Wilkinson</v>
      </c>
    </row>
    <row r="10729" spans="1:7" thickBot="1">
      <c r="A10729" s="62" t="s">
        <v>3929</v>
      </c>
      <c r="B10729" s="61">
        <v>622</v>
      </c>
      <c r="C10729" s="61" t="str">
        <f t="shared" si="526"/>
        <v>No Tie</v>
      </c>
      <c r="D10729" s="63">
        <f t="shared" si="527"/>
        <v>622</v>
      </c>
      <c r="E10729" s="63">
        <v>622</v>
      </c>
      <c r="F10729" s="61" t="s">
        <v>1720</v>
      </c>
      <c r="G10729" s="61" t="str">
        <f t="shared" si="528"/>
        <v>Peter Lawrie</v>
      </c>
    </row>
    <row r="10730" spans="1:7" thickBot="1">
      <c r="A10730" s="62" t="s">
        <v>3929</v>
      </c>
      <c r="B10730" s="61">
        <v>623</v>
      </c>
      <c r="C10730" s="61" t="str">
        <f t="shared" si="526"/>
        <v>No Tie</v>
      </c>
      <c r="D10730" s="63">
        <f t="shared" si="527"/>
        <v>623</v>
      </c>
      <c r="E10730" s="63">
        <v>623</v>
      </c>
      <c r="F10730" s="61" t="s">
        <v>1721</v>
      </c>
      <c r="G10730" s="61" t="str">
        <f t="shared" si="528"/>
        <v>Andy Winings</v>
      </c>
    </row>
    <row r="10731" spans="1:7" thickBot="1">
      <c r="A10731" s="62" t="s">
        <v>3929</v>
      </c>
      <c r="B10731" s="61">
        <v>624</v>
      </c>
      <c r="C10731" s="61" t="str">
        <f t="shared" si="526"/>
        <v>No Tie</v>
      </c>
      <c r="D10731" s="63">
        <f t="shared" si="527"/>
        <v>624</v>
      </c>
      <c r="E10731" s="63">
        <v>624</v>
      </c>
      <c r="F10731" s="61" t="s">
        <v>1722</v>
      </c>
      <c r="G10731" s="61" t="str">
        <f t="shared" si="528"/>
        <v>Mark Silvers</v>
      </c>
    </row>
    <row r="10732" spans="1:7" thickBot="1">
      <c r="A10732" s="62" t="s">
        <v>3929</v>
      </c>
      <c r="B10732" s="61">
        <v>625</v>
      </c>
      <c r="C10732" s="61" t="str">
        <f t="shared" si="526"/>
        <v>No Tie</v>
      </c>
      <c r="D10732" s="63">
        <f t="shared" si="527"/>
        <v>625</v>
      </c>
      <c r="E10732" s="63">
        <v>625</v>
      </c>
      <c r="F10732" s="61" t="s">
        <v>1723</v>
      </c>
      <c r="G10732" s="61" t="str">
        <f t="shared" si="528"/>
        <v>Curtis Thompson</v>
      </c>
    </row>
    <row r="10733" spans="1:7" thickBot="1">
      <c r="A10733" s="62" t="s">
        <v>3929</v>
      </c>
      <c r="B10733" s="61">
        <v>626</v>
      </c>
      <c r="C10733" s="61" t="str">
        <f t="shared" si="526"/>
        <v>No Tie</v>
      </c>
      <c r="D10733" s="63">
        <f t="shared" si="527"/>
        <v>626</v>
      </c>
      <c r="E10733" s="63">
        <v>626</v>
      </c>
      <c r="F10733" s="61" t="s">
        <v>1724</v>
      </c>
      <c r="G10733" s="61" t="str">
        <f t="shared" si="528"/>
        <v>Eric Axley</v>
      </c>
    </row>
    <row r="10734" spans="1:7" thickBot="1">
      <c r="A10734" s="62" t="s">
        <v>3929</v>
      </c>
      <c r="B10734" s="61">
        <v>627</v>
      </c>
      <c r="C10734" s="61" t="str">
        <f t="shared" si="526"/>
        <v>No Tie</v>
      </c>
      <c r="D10734" s="63">
        <f t="shared" si="527"/>
        <v>627</v>
      </c>
      <c r="E10734" s="63">
        <v>627</v>
      </c>
      <c r="F10734" s="61" t="s">
        <v>1725</v>
      </c>
      <c r="G10734" s="61" t="str">
        <f t="shared" si="528"/>
        <v>Kristian Johanness</v>
      </c>
    </row>
    <row r="10735" spans="1:7" thickBot="1">
      <c r="A10735" s="62" t="s">
        <v>3929</v>
      </c>
      <c r="B10735" s="61">
        <v>628</v>
      </c>
      <c r="C10735" s="61" t="str">
        <f t="shared" si="526"/>
        <v>No Tie</v>
      </c>
      <c r="D10735" s="63">
        <f t="shared" si="527"/>
        <v>628</v>
      </c>
      <c r="E10735" s="63">
        <v>628</v>
      </c>
      <c r="F10735" s="61" t="s">
        <v>1726</v>
      </c>
      <c r="G10735" s="61" t="str">
        <f t="shared" si="528"/>
        <v>George Murray</v>
      </c>
    </row>
    <row r="10736" spans="1:7" thickBot="1">
      <c r="A10736" s="62" t="s">
        <v>3929</v>
      </c>
      <c r="B10736" s="61">
        <v>629</v>
      </c>
      <c r="C10736" s="61" t="str">
        <f t="shared" si="526"/>
        <v>No Tie</v>
      </c>
      <c r="D10736" s="63">
        <f t="shared" si="527"/>
        <v>629</v>
      </c>
      <c r="E10736" s="63">
        <v>629</v>
      </c>
      <c r="F10736" s="61" t="s">
        <v>1727</v>
      </c>
      <c r="G10736" s="61" t="str">
        <f t="shared" si="528"/>
        <v>Eirik Tage Johansen</v>
      </c>
    </row>
    <row r="10737" spans="1:7" thickBot="1">
      <c r="A10737" s="62" t="s">
        <v>3929</v>
      </c>
      <c r="B10737" s="61">
        <v>630</v>
      </c>
      <c r="C10737" s="61" t="str">
        <f t="shared" si="526"/>
        <v>No Tie</v>
      </c>
      <c r="D10737" s="63">
        <f t="shared" si="527"/>
        <v>630</v>
      </c>
      <c r="E10737" s="63">
        <v>630</v>
      </c>
      <c r="F10737" s="61" t="s">
        <v>1728</v>
      </c>
      <c r="G10737" s="61" t="str">
        <f t="shared" si="528"/>
        <v>Mathew Goggin</v>
      </c>
    </row>
    <row r="10738" spans="1:7" thickBot="1">
      <c r="A10738" s="62" t="s">
        <v>3929</v>
      </c>
      <c r="B10738" s="61">
        <v>631</v>
      </c>
      <c r="C10738" s="61" t="str">
        <f t="shared" si="526"/>
        <v>No Tie</v>
      </c>
      <c r="D10738" s="63">
        <f t="shared" si="527"/>
        <v>631</v>
      </c>
      <c r="E10738" s="63">
        <v>631</v>
      </c>
      <c r="F10738" s="61" t="s">
        <v>1729</v>
      </c>
      <c r="G10738" s="61" t="str">
        <f t="shared" si="528"/>
        <v>Hung Chien-yao</v>
      </c>
    </row>
    <row r="10739" spans="1:7" thickBot="1">
      <c r="A10739" s="62" t="s">
        <v>3929</v>
      </c>
      <c r="B10739" s="61">
        <v>632</v>
      </c>
      <c r="C10739" s="61" t="str">
        <f t="shared" si="526"/>
        <v>No Tie</v>
      </c>
      <c r="D10739" s="63">
        <f t="shared" si="527"/>
        <v>632</v>
      </c>
      <c r="E10739" s="63">
        <v>632</v>
      </c>
      <c r="F10739" s="61" t="s">
        <v>1730</v>
      </c>
      <c r="G10739" s="61" t="str">
        <f t="shared" si="528"/>
        <v>Han Lee</v>
      </c>
    </row>
    <row r="10740" spans="1:7" thickBot="1">
      <c r="A10740" s="62" t="s">
        <v>3929</v>
      </c>
      <c r="B10740" s="61">
        <v>633</v>
      </c>
      <c r="C10740" s="61" t="str">
        <f t="shared" si="526"/>
        <v>No Tie</v>
      </c>
      <c r="D10740" s="63">
        <f t="shared" si="527"/>
        <v>633</v>
      </c>
      <c r="E10740" s="63">
        <v>633</v>
      </c>
      <c r="F10740" s="61" t="s">
        <v>1731</v>
      </c>
      <c r="G10740" s="61" t="str">
        <f t="shared" si="528"/>
        <v>Aaron Townsend</v>
      </c>
    </row>
    <row r="10741" spans="1:7" thickBot="1">
      <c r="A10741" s="62" t="s">
        <v>3929</v>
      </c>
      <c r="B10741" s="61">
        <v>634</v>
      </c>
      <c r="C10741" s="61" t="str">
        <f t="shared" si="526"/>
        <v>No Tie</v>
      </c>
      <c r="D10741" s="63">
        <f t="shared" si="527"/>
        <v>634</v>
      </c>
      <c r="E10741" s="63">
        <v>634</v>
      </c>
      <c r="F10741" s="61" t="s">
        <v>1732</v>
      </c>
      <c r="G10741" s="61" t="str">
        <f t="shared" si="528"/>
        <v>Antonio Hortal</v>
      </c>
    </row>
    <row r="10742" spans="1:7" thickBot="1">
      <c r="A10742" s="62" t="s">
        <v>3929</v>
      </c>
      <c r="B10742" s="61">
        <v>635</v>
      </c>
      <c r="C10742" s="61" t="str">
        <f t="shared" si="526"/>
        <v>No Tie</v>
      </c>
      <c r="D10742" s="63">
        <f t="shared" si="527"/>
        <v>635</v>
      </c>
      <c r="E10742" s="63">
        <v>635</v>
      </c>
      <c r="F10742" s="61" t="s">
        <v>1733</v>
      </c>
      <c r="G10742" s="61" t="str">
        <f t="shared" si="528"/>
        <v>Matt Weibring</v>
      </c>
    </row>
    <row r="10743" spans="1:7" thickBot="1">
      <c r="A10743" s="62" t="s">
        <v>3929</v>
      </c>
      <c r="B10743" s="61">
        <v>636</v>
      </c>
      <c r="C10743" s="61" t="str">
        <f t="shared" si="526"/>
        <v>No Tie</v>
      </c>
      <c r="D10743" s="63">
        <f t="shared" si="527"/>
        <v>636</v>
      </c>
      <c r="E10743" s="63">
        <v>636</v>
      </c>
      <c r="F10743" s="61" t="s">
        <v>1734</v>
      </c>
      <c r="G10743" s="61" t="str">
        <f t="shared" si="528"/>
        <v>Damian McGrane</v>
      </c>
    </row>
    <row r="10744" spans="1:7" thickBot="1">
      <c r="A10744" s="62" t="s">
        <v>3929</v>
      </c>
      <c r="B10744" s="61">
        <v>637</v>
      </c>
      <c r="C10744" s="61" t="str">
        <f t="shared" si="526"/>
        <v>No Tie</v>
      </c>
      <c r="D10744" s="63">
        <f t="shared" si="527"/>
        <v>637</v>
      </c>
      <c r="E10744" s="63">
        <v>637</v>
      </c>
      <c r="F10744" s="61" t="s">
        <v>1735</v>
      </c>
      <c r="G10744" s="61" t="str">
        <f t="shared" si="528"/>
        <v>Edouard Dubois</v>
      </c>
    </row>
    <row r="10745" spans="1:7" thickBot="1">
      <c r="A10745" s="62" t="s">
        <v>3929</v>
      </c>
      <c r="B10745" s="61">
        <v>638</v>
      </c>
      <c r="C10745" s="61" t="str">
        <f t="shared" si="526"/>
        <v>No Tie</v>
      </c>
      <c r="D10745" s="63">
        <f t="shared" si="527"/>
        <v>638</v>
      </c>
      <c r="E10745" s="63">
        <v>638</v>
      </c>
      <c r="F10745" s="61" t="s">
        <v>1736</v>
      </c>
      <c r="G10745" s="61" t="str">
        <f t="shared" si="528"/>
        <v>Daehyun Kim</v>
      </c>
    </row>
    <row r="10746" spans="1:7" thickBot="1">
      <c r="A10746" s="62" t="s">
        <v>3929</v>
      </c>
      <c r="B10746" s="61">
        <v>639</v>
      </c>
      <c r="C10746" s="61" t="str">
        <f t="shared" si="526"/>
        <v>No Tie</v>
      </c>
      <c r="D10746" s="63">
        <f t="shared" si="527"/>
        <v>639</v>
      </c>
      <c r="E10746" s="63">
        <v>639</v>
      </c>
      <c r="F10746" s="61" t="s">
        <v>1737</v>
      </c>
      <c r="G10746" s="61" t="str">
        <f t="shared" si="528"/>
        <v>Masaru Takahashi</v>
      </c>
    </row>
    <row r="10747" spans="1:7" thickBot="1">
      <c r="A10747" s="62" t="s">
        <v>3929</v>
      </c>
      <c r="B10747" s="61">
        <v>640</v>
      </c>
      <c r="C10747" s="61" t="str">
        <f t="shared" si="526"/>
        <v>No Tie</v>
      </c>
      <c r="D10747" s="63">
        <f t="shared" si="527"/>
        <v>640</v>
      </c>
      <c r="E10747" s="63">
        <v>640</v>
      </c>
      <c r="F10747" s="61" t="s">
        <v>1738</v>
      </c>
      <c r="G10747" s="61" t="str">
        <f t="shared" si="528"/>
        <v>Won Joon Lee</v>
      </c>
    </row>
    <row r="10748" spans="1:7" thickBot="1">
      <c r="A10748" s="62" t="s">
        <v>3929</v>
      </c>
      <c r="B10748" s="61">
        <v>641</v>
      </c>
      <c r="C10748" s="61" t="str">
        <f t="shared" si="526"/>
        <v>No Tie</v>
      </c>
      <c r="D10748" s="63">
        <f t="shared" si="527"/>
        <v>641</v>
      </c>
      <c r="E10748" s="63">
        <v>641</v>
      </c>
      <c r="F10748" s="61" t="s">
        <v>1739</v>
      </c>
      <c r="G10748" s="61" t="str">
        <f t="shared" si="528"/>
        <v>Tim Petrovic</v>
      </c>
    </row>
    <row r="10749" spans="1:7" thickBot="1">
      <c r="A10749" s="62" t="s">
        <v>3929</v>
      </c>
      <c r="B10749" s="61">
        <v>642</v>
      </c>
      <c r="C10749" s="61" t="str">
        <f t="shared" si="526"/>
        <v>No Tie</v>
      </c>
      <c r="D10749" s="63">
        <f t="shared" si="527"/>
        <v>642</v>
      </c>
      <c r="E10749" s="63">
        <v>642</v>
      </c>
      <c r="F10749" s="61" t="s">
        <v>1740</v>
      </c>
      <c r="G10749" s="61" t="str">
        <f t="shared" si="528"/>
        <v>Oscar Fraustro</v>
      </c>
    </row>
    <row r="10750" spans="1:7" thickBot="1">
      <c r="A10750" s="62" t="s">
        <v>3929</v>
      </c>
      <c r="B10750" s="61">
        <v>643</v>
      </c>
      <c r="C10750" s="61" t="str">
        <f t="shared" ref="C10750:C10813" si="529">IFERROR(SEARCH("T",B10750),"No Tie")</f>
        <v>No Tie</v>
      </c>
      <c r="D10750" s="63">
        <f t="shared" ref="D10750:D10813" si="530">IF(C10750="No Tie",B10750,RIGHT(B10750,LEN(B10750)-1))</f>
        <v>643</v>
      </c>
      <c r="E10750" s="63">
        <v>643</v>
      </c>
      <c r="F10750" s="61" t="s">
        <v>1741</v>
      </c>
      <c r="G10750" s="61" t="str">
        <f t="shared" ref="G10750:G10813" si="531">TRIM(SUBSTITUTE(F10750,CHAR(160),CHAR(32)))</f>
        <v>Mark Williams</v>
      </c>
    </row>
    <row r="10751" spans="1:7" thickBot="1">
      <c r="A10751" s="62" t="s">
        <v>3929</v>
      </c>
      <c r="B10751" s="61">
        <v>644</v>
      </c>
      <c r="C10751" s="61" t="str">
        <f t="shared" si="529"/>
        <v>No Tie</v>
      </c>
      <c r="D10751" s="63">
        <f t="shared" si="530"/>
        <v>644</v>
      </c>
      <c r="E10751" s="63">
        <v>644</v>
      </c>
      <c r="F10751" s="61" t="s">
        <v>1743</v>
      </c>
      <c r="G10751" s="61" t="str">
        <f t="shared" si="531"/>
        <v>Andrea Pavan</v>
      </c>
    </row>
    <row r="10752" spans="1:7" thickBot="1">
      <c r="A10752" s="62" t="s">
        <v>3929</v>
      </c>
      <c r="B10752" s="61">
        <v>644</v>
      </c>
      <c r="C10752" s="61" t="str">
        <f t="shared" si="529"/>
        <v>No Tie</v>
      </c>
      <c r="D10752" s="63">
        <f t="shared" si="530"/>
        <v>644</v>
      </c>
      <c r="E10752" s="63">
        <v>644</v>
      </c>
      <c r="F10752" s="61" t="s">
        <v>1742</v>
      </c>
      <c r="G10752" s="61" t="str">
        <f t="shared" si="531"/>
        <v>Paul Maddy</v>
      </c>
    </row>
    <row r="10753" spans="1:7" thickBot="1">
      <c r="A10753" s="62" t="s">
        <v>3929</v>
      </c>
      <c r="B10753" s="61">
        <v>646</v>
      </c>
      <c r="C10753" s="61" t="str">
        <f t="shared" si="529"/>
        <v>No Tie</v>
      </c>
      <c r="D10753" s="63">
        <f t="shared" si="530"/>
        <v>646</v>
      </c>
      <c r="E10753" s="63">
        <v>646</v>
      </c>
      <c r="F10753" s="61" t="s">
        <v>1744</v>
      </c>
      <c r="G10753" s="61" t="str">
        <f t="shared" si="531"/>
        <v>Greg Eason</v>
      </c>
    </row>
    <row r="10754" spans="1:7" thickBot="1">
      <c r="A10754" s="62" t="s">
        <v>3929</v>
      </c>
      <c r="B10754" s="61">
        <v>646</v>
      </c>
      <c r="C10754" s="61" t="str">
        <f t="shared" si="529"/>
        <v>No Tie</v>
      </c>
      <c r="D10754" s="63">
        <f t="shared" si="530"/>
        <v>646</v>
      </c>
      <c r="E10754" s="63">
        <v>646</v>
      </c>
      <c r="F10754" s="61" t="s">
        <v>1745</v>
      </c>
      <c r="G10754" s="61" t="str">
        <f t="shared" si="531"/>
        <v>Jon Rahm</v>
      </c>
    </row>
    <row r="10755" spans="1:7" thickBot="1">
      <c r="A10755" s="62" t="s">
        <v>3929</v>
      </c>
      <c r="B10755" s="61">
        <v>648</v>
      </c>
      <c r="C10755" s="61" t="str">
        <f t="shared" si="529"/>
        <v>No Tie</v>
      </c>
      <c r="D10755" s="63">
        <f t="shared" si="530"/>
        <v>648</v>
      </c>
      <c r="E10755" s="63">
        <v>648</v>
      </c>
      <c r="F10755" s="61" t="s">
        <v>1746</v>
      </c>
      <c r="G10755" s="61" t="str">
        <f t="shared" si="531"/>
        <v>Peter Whiteford</v>
      </c>
    </row>
    <row r="10756" spans="1:7" thickBot="1">
      <c r="A10756" s="62" t="s">
        <v>3929</v>
      </c>
      <c r="B10756" s="61">
        <v>649</v>
      </c>
      <c r="C10756" s="61" t="str">
        <f t="shared" si="529"/>
        <v>No Tie</v>
      </c>
      <c r="D10756" s="63">
        <f t="shared" si="530"/>
        <v>649</v>
      </c>
      <c r="E10756" s="63">
        <v>649</v>
      </c>
      <c r="F10756" s="61" t="s">
        <v>1747</v>
      </c>
      <c r="G10756" s="61" t="str">
        <f t="shared" si="531"/>
        <v>Luke List</v>
      </c>
    </row>
    <row r="10757" spans="1:7" thickBot="1">
      <c r="A10757" s="62" t="s">
        <v>3929</v>
      </c>
      <c r="B10757" s="61">
        <v>650</v>
      </c>
      <c r="C10757" s="61" t="str">
        <f t="shared" si="529"/>
        <v>No Tie</v>
      </c>
      <c r="D10757" s="63">
        <f t="shared" si="530"/>
        <v>650</v>
      </c>
      <c r="E10757" s="63">
        <v>650</v>
      </c>
      <c r="F10757" s="61" t="s">
        <v>1748</v>
      </c>
      <c r="G10757" s="61" t="str">
        <f t="shared" si="531"/>
        <v>Khalin Joshi</v>
      </c>
    </row>
    <row r="10758" spans="1:7" thickBot="1">
      <c r="A10758" s="62" t="s">
        <v>3929</v>
      </c>
      <c r="B10758" s="61">
        <v>651</v>
      </c>
      <c r="C10758" s="61" t="str">
        <f t="shared" si="529"/>
        <v>No Tie</v>
      </c>
      <c r="D10758" s="63">
        <f t="shared" si="530"/>
        <v>651</v>
      </c>
      <c r="E10758" s="63">
        <v>651</v>
      </c>
      <c r="F10758" s="61" t="s">
        <v>1749</v>
      </c>
      <c r="G10758" s="61" t="str">
        <f t="shared" si="531"/>
        <v>Phachara Khongwatmai</v>
      </c>
    </row>
    <row r="10759" spans="1:7" thickBot="1">
      <c r="A10759" s="62" t="s">
        <v>3929</v>
      </c>
      <c r="B10759" s="61">
        <v>652</v>
      </c>
      <c r="C10759" s="61" t="str">
        <f t="shared" si="529"/>
        <v>No Tie</v>
      </c>
      <c r="D10759" s="63">
        <f t="shared" si="530"/>
        <v>652</v>
      </c>
      <c r="E10759" s="63">
        <v>652</v>
      </c>
      <c r="F10759" s="61" t="s">
        <v>1750</v>
      </c>
      <c r="G10759" s="61" t="str">
        <f t="shared" si="531"/>
        <v>Steven Brown</v>
      </c>
    </row>
    <row r="10760" spans="1:7" thickBot="1">
      <c r="A10760" s="62" t="s">
        <v>3929</v>
      </c>
      <c r="B10760" s="61">
        <v>653</v>
      </c>
      <c r="C10760" s="61" t="str">
        <f t="shared" si="529"/>
        <v>No Tie</v>
      </c>
      <c r="D10760" s="63">
        <f t="shared" si="530"/>
        <v>653</v>
      </c>
      <c r="E10760" s="63">
        <v>653</v>
      </c>
      <c r="F10760" s="61" t="s">
        <v>1751</v>
      </c>
      <c r="G10760" s="61" t="str">
        <f t="shared" si="531"/>
        <v>Josh Loughrey</v>
      </c>
    </row>
    <row r="10761" spans="1:7" thickBot="1">
      <c r="A10761" s="62" t="s">
        <v>3929</v>
      </c>
      <c r="B10761" s="61">
        <v>654</v>
      </c>
      <c r="C10761" s="61" t="str">
        <f t="shared" si="529"/>
        <v>No Tie</v>
      </c>
      <c r="D10761" s="63">
        <f t="shared" si="530"/>
        <v>654</v>
      </c>
      <c r="E10761" s="63">
        <v>654</v>
      </c>
      <c r="F10761" s="61" t="s">
        <v>1752</v>
      </c>
      <c r="G10761" s="61" t="str">
        <f t="shared" si="531"/>
        <v>Cyril Bouniol</v>
      </c>
    </row>
    <row r="10762" spans="1:7" thickBot="1">
      <c r="A10762" s="62" t="s">
        <v>3929</v>
      </c>
      <c r="B10762" s="61">
        <v>655</v>
      </c>
      <c r="C10762" s="61" t="str">
        <f t="shared" si="529"/>
        <v>No Tie</v>
      </c>
      <c r="D10762" s="63">
        <f t="shared" si="530"/>
        <v>655</v>
      </c>
      <c r="E10762" s="63">
        <v>655</v>
      </c>
      <c r="F10762" s="61" t="s">
        <v>1753</v>
      </c>
      <c r="G10762" s="61" t="str">
        <f t="shared" si="531"/>
        <v>Erik Barnes</v>
      </c>
    </row>
    <row r="10763" spans="1:7" thickBot="1">
      <c r="A10763" s="62" t="s">
        <v>3929</v>
      </c>
      <c r="B10763" s="61">
        <v>656</v>
      </c>
      <c r="C10763" s="61" t="str">
        <f t="shared" si="529"/>
        <v>No Tie</v>
      </c>
      <c r="D10763" s="63">
        <f t="shared" si="530"/>
        <v>656</v>
      </c>
      <c r="E10763" s="63">
        <v>656</v>
      </c>
      <c r="F10763" s="61" t="s">
        <v>1754</v>
      </c>
      <c r="G10763" s="61" t="str">
        <f t="shared" si="531"/>
        <v>Ben Curtis</v>
      </c>
    </row>
    <row r="10764" spans="1:7" thickBot="1">
      <c r="A10764" s="62" t="s">
        <v>3929</v>
      </c>
      <c r="B10764" s="61">
        <v>656</v>
      </c>
      <c r="C10764" s="61" t="str">
        <f t="shared" si="529"/>
        <v>No Tie</v>
      </c>
      <c r="D10764" s="63">
        <f t="shared" si="530"/>
        <v>656</v>
      </c>
      <c r="E10764" s="63">
        <v>656</v>
      </c>
      <c r="F10764" s="61" t="s">
        <v>1755</v>
      </c>
      <c r="G10764" s="61" t="str">
        <f t="shared" si="531"/>
        <v>Paul Dunne</v>
      </c>
    </row>
    <row r="10765" spans="1:7" thickBot="1">
      <c r="A10765" s="62" t="s">
        <v>3929</v>
      </c>
      <c r="B10765" s="61">
        <v>658</v>
      </c>
      <c r="C10765" s="61" t="str">
        <f t="shared" si="529"/>
        <v>No Tie</v>
      </c>
      <c r="D10765" s="63">
        <f t="shared" si="530"/>
        <v>658</v>
      </c>
      <c r="E10765" s="63">
        <v>658</v>
      </c>
      <c r="F10765" s="61" t="s">
        <v>1756</v>
      </c>
      <c r="G10765" s="61" t="str">
        <f t="shared" si="531"/>
        <v>Lee Dong-Min</v>
      </c>
    </row>
    <row r="10766" spans="1:7" thickBot="1">
      <c r="A10766" s="62" t="s">
        <v>3929</v>
      </c>
      <c r="B10766" s="61">
        <v>659</v>
      </c>
      <c r="C10766" s="61" t="str">
        <f t="shared" si="529"/>
        <v>No Tie</v>
      </c>
      <c r="D10766" s="63">
        <f t="shared" si="530"/>
        <v>659</v>
      </c>
      <c r="E10766" s="63">
        <v>659</v>
      </c>
      <c r="F10766" s="61" t="s">
        <v>1757</v>
      </c>
      <c r="G10766" s="61" t="str">
        <f t="shared" si="531"/>
        <v>Joachim B Hansen</v>
      </c>
    </row>
    <row r="10767" spans="1:7" thickBot="1">
      <c r="A10767" s="62" t="s">
        <v>3929</v>
      </c>
      <c r="B10767" s="61">
        <v>660</v>
      </c>
      <c r="C10767" s="61" t="str">
        <f t="shared" si="529"/>
        <v>No Tie</v>
      </c>
      <c r="D10767" s="63">
        <f t="shared" si="530"/>
        <v>660</v>
      </c>
      <c r="E10767" s="63">
        <v>660</v>
      </c>
      <c r="F10767" s="61" t="s">
        <v>1758</v>
      </c>
      <c r="G10767" s="61" t="str">
        <f t="shared" si="531"/>
        <v>Neil Schietekat</v>
      </c>
    </row>
    <row r="10768" spans="1:7" thickBot="1">
      <c r="A10768" s="62" t="s">
        <v>3929</v>
      </c>
      <c r="B10768" s="61">
        <v>661</v>
      </c>
      <c r="C10768" s="61" t="str">
        <f t="shared" si="529"/>
        <v>No Tie</v>
      </c>
      <c r="D10768" s="63">
        <f t="shared" si="530"/>
        <v>661</v>
      </c>
      <c r="E10768" s="63">
        <v>661</v>
      </c>
      <c r="F10768" s="61" t="s">
        <v>1759</v>
      </c>
      <c r="G10768" s="61" t="str">
        <f t="shared" si="531"/>
        <v>John Mallinger</v>
      </c>
    </row>
    <row r="10769" spans="1:7" thickBot="1">
      <c r="A10769" s="62" t="s">
        <v>3929</v>
      </c>
      <c r="B10769" s="61">
        <v>662</v>
      </c>
      <c r="C10769" s="61" t="str">
        <f t="shared" si="529"/>
        <v>No Tie</v>
      </c>
      <c r="D10769" s="63">
        <f t="shared" si="530"/>
        <v>662</v>
      </c>
      <c r="E10769" s="63">
        <v>662</v>
      </c>
      <c r="F10769" s="61" t="s">
        <v>1760</v>
      </c>
      <c r="G10769" s="61" t="str">
        <f t="shared" si="531"/>
        <v>Gavin Kyle Green</v>
      </c>
    </row>
    <row r="10770" spans="1:7" thickBot="1">
      <c r="A10770" s="62" t="s">
        <v>3929</v>
      </c>
      <c r="B10770" s="61">
        <v>663</v>
      </c>
      <c r="C10770" s="61" t="str">
        <f t="shared" si="529"/>
        <v>No Tie</v>
      </c>
      <c r="D10770" s="63">
        <f t="shared" si="530"/>
        <v>663</v>
      </c>
      <c r="E10770" s="63">
        <v>663</v>
      </c>
      <c r="F10770" s="61" t="s">
        <v>1761</v>
      </c>
      <c r="G10770" s="61" t="str">
        <f t="shared" si="531"/>
        <v>Jason Millard</v>
      </c>
    </row>
    <row r="10771" spans="1:7" thickBot="1">
      <c r="A10771" s="62" t="s">
        <v>3929</v>
      </c>
      <c r="B10771" s="61">
        <v>664</v>
      </c>
      <c r="C10771" s="61" t="str">
        <f t="shared" si="529"/>
        <v>No Tie</v>
      </c>
      <c r="D10771" s="63">
        <f t="shared" si="530"/>
        <v>664</v>
      </c>
      <c r="E10771" s="63">
        <v>664</v>
      </c>
      <c r="F10771" s="61" t="s">
        <v>1762</v>
      </c>
      <c r="G10771" s="61" t="str">
        <f t="shared" si="531"/>
        <v>Christiaan Basson</v>
      </c>
    </row>
    <row r="10772" spans="1:7" thickBot="1">
      <c r="A10772" s="62" t="s">
        <v>3929</v>
      </c>
      <c r="B10772" s="61">
        <v>665</v>
      </c>
      <c r="C10772" s="61" t="str">
        <f t="shared" si="529"/>
        <v>No Tie</v>
      </c>
      <c r="D10772" s="63">
        <f t="shared" si="530"/>
        <v>665</v>
      </c>
      <c r="E10772" s="63">
        <v>665</v>
      </c>
      <c r="F10772" s="61" t="s">
        <v>1763</v>
      </c>
      <c r="G10772" s="61" t="str">
        <f t="shared" si="531"/>
        <v>Brett Drewitt</v>
      </c>
    </row>
    <row r="10773" spans="1:7" thickBot="1">
      <c r="A10773" s="62" t="s">
        <v>3929</v>
      </c>
      <c r="B10773" s="61">
        <v>665</v>
      </c>
      <c r="C10773" s="61" t="str">
        <f t="shared" si="529"/>
        <v>No Tie</v>
      </c>
      <c r="D10773" s="63">
        <f t="shared" si="530"/>
        <v>665</v>
      </c>
      <c r="E10773" s="63">
        <v>665</v>
      </c>
      <c r="F10773" s="61" t="s">
        <v>1764</v>
      </c>
      <c r="G10773" s="61" t="str">
        <f t="shared" si="531"/>
        <v>Charlie Wi</v>
      </c>
    </row>
    <row r="10774" spans="1:7" thickBot="1">
      <c r="A10774" s="62" t="s">
        <v>3929</v>
      </c>
      <c r="B10774" s="61">
        <v>668</v>
      </c>
      <c r="C10774" s="61" t="str">
        <f t="shared" si="529"/>
        <v>No Tie</v>
      </c>
      <c r="D10774" s="63">
        <f t="shared" si="530"/>
        <v>668</v>
      </c>
      <c r="E10774" s="63">
        <v>668</v>
      </c>
      <c r="F10774" s="61" t="s">
        <v>1765</v>
      </c>
      <c r="G10774" s="61" t="str">
        <f t="shared" si="531"/>
        <v>Callum Mowat</v>
      </c>
    </row>
    <row r="10775" spans="1:7" thickBot="1">
      <c r="A10775" s="62" t="s">
        <v>3929</v>
      </c>
      <c r="B10775" s="61">
        <v>669</v>
      </c>
      <c r="C10775" s="61" t="str">
        <f t="shared" si="529"/>
        <v>No Tie</v>
      </c>
      <c r="D10775" s="63">
        <f t="shared" si="530"/>
        <v>669</v>
      </c>
      <c r="E10775" s="63">
        <v>669</v>
      </c>
      <c r="F10775" s="61" t="s">
        <v>1766</v>
      </c>
      <c r="G10775" s="61" t="str">
        <f t="shared" si="531"/>
        <v>Chris Smith</v>
      </c>
    </row>
    <row r="10776" spans="1:7" thickBot="1">
      <c r="A10776" s="62" t="s">
        <v>3929</v>
      </c>
      <c r="B10776" s="61">
        <v>670</v>
      </c>
      <c r="C10776" s="61" t="str">
        <f t="shared" si="529"/>
        <v>No Tie</v>
      </c>
      <c r="D10776" s="63">
        <f t="shared" si="530"/>
        <v>670</v>
      </c>
      <c r="E10776" s="63">
        <v>670</v>
      </c>
      <c r="F10776" s="61" t="s">
        <v>1767</v>
      </c>
      <c r="G10776" s="61" t="str">
        <f t="shared" si="531"/>
        <v>Andrew Curlewis</v>
      </c>
    </row>
    <row r="10777" spans="1:7" thickBot="1">
      <c r="A10777" s="62" t="s">
        <v>3929</v>
      </c>
      <c r="B10777" s="61">
        <v>672</v>
      </c>
      <c r="C10777" s="61" t="str">
        <f t="shared" si="529"/>
        <v>No Tie</v>
      </c>
      <c r="D10777" s="63">
        <f t="shared" si="530"/>
        <v>672</v>
      </c>
      <c r="E10777" s="63">
        <v>672</v>
      </c>
      <c r="F10777" s="61" t="s">
        <v>1768</v>
      </c>
      <c r="G10777" s="61" t="str">
        <f t="shared" si="531"/>
        <v>Adrien Bernadet</v>
      </c>
    </row>
    <row r="10778" spans="1:7" thickBot="1">
      <c r="A10778" s="62" t="s">
        <v>3929</v>
      </c>
      <c r="B10778" s="61">
        <v>672</v>
      </c>
      <c r="C10778" s="61" t="str">
        <f t="shared" si="529"/>
        <v>No Tie</v>
      </c>
      <c r="D10778" s="63">
        <f t="shared" si="530"/>
        <v>672</v>
      </c>
      <c r="E10778" s="63">
        <v>672</v>
      </c>
      <c r="F10778" s="61" t="s">
        <v>1769</v>
      </c>
      <c r="G10778" s="61" t="str">
        <f t="shared" si="531"/>
        <v>Lorenzo Gagli</v>
      </c>
    </row>
    <row r="10779" spans="1:7" thickBot="1">
      <c r="A10779" s="62" t="s">
        <v>3929</v>
      </c>
      <c r="B10779" s="61">
        <v>674</v>
      </c>
      <c r="C10779" s="61" t="str">
        <f t="shared" si="529"/>
        <v>No Tie</v>
      </c>
      <c r="D10779" s="63">
        <f t="shared" si="530"/>
        <v>674</v>
      </c>
      <c r="E10779" s="63">
        <v>674</v>
      </c>
      <c r="F10779" s="61" t="s">
        <v>1770</v>
      </c>
      <c r="G10779" s="61" t="str">
        <f t="shared" si="531"/>
        <v>Nobuhiro Masuda</v>
      </c>
    </row>
    <row r="10780" spans="1:7" thickBot="1">
      <c r="A10780" s="62" t="s">
        <v>3929</v>
      </c>
      <c r="B10780" s="61">
        <v>674</v>
      </c>
      <c r="C10780" s="61" t="str">
        <f t="shared" si="529"/>
        <v>No Tie</v>
      </c>
      <c r="D10780" s="63">
        <f t="shared" si="530"/>
        <v>674</v>
      </c>
      <c r="E10780" s="63">
        <v>674</v>
      </c>
      <c r="F10780" s="61" t="s">
        <v>1771</v>
      </c>
      <c r="G10780" s="61" t="str">
        <f t="shared" si="531"/>
        <v>Ricardo Santos</v>
      </c>
    </row>
    <row r="10781" spans="1:7" thickBot="1">
      <c r="A10781" s="62" t="s">
        <v>3929</v>
      </c>
      <c r="B10781" s="61">
        <v>676</v>
      </c>
      <c r="C10781" s="61" t="str">
        <f t="shared" si="529"/>
        <v>No Tie</v>
      </c>
      <c r="D10781" s="63">
        <f t="shared" si="530"/>
        <v>676</v>
      </c>
      <c r="E10781" s="63">
        <v>676</v>
      </c>
      <c r="F10781" s="61" t="s">
        <v>1772</v>
      </c>
      <c r="G10781" s="61" t="str">
        <f t="shared" si="531"/>
        <v>Niclas Fasth</v>
      </c>
    </row>
    <row r="10782" spans="1:7" thickBot="1">
      <c r="A10782" s="62" t="s">
        <v>3929</v>
      </c>
      <c r="B10782" s="61">
        <v>677</v>
      </c>
      <c r="C10782" s="61" t="str">
        <f t="shared" si="529"/>
        <v>No Tie</v>
      </c>
      <c r="D10782" s="63">
        <f t="shared" si="530"/>
        <v>677</v>
      </c>
      <c r="E10782" s="63">
        <v>677</v>
      </c>
      <c r="F10782" s="61" t="s">
        <v>1773</v>
      </c>
      <c r="G10782" s="61" t="str">
        <f t="shared" si="531"/>
        <v>Aron Price</v>
      </c>
    </row>
    <row r="10783" spans="1:7" thickBot="1">
      <c r="A10783" s="62" t="s">
        <v>3929</v>
      </c>
      <c r="B10783" s="61">
        <v>678</v>
      </c>
      <c r="C10783" s="61" t="str">
        <f t="shared" si="529"/>
        <v>No Tie</v>
      </c>
      <c r="D10783" s="63">
        <f t="shared" si="530"/>
        <v>678</v>
      </c>
      <c r="E10783" s="63">
        <v>678</v>
      </c>
      <c r="F10783" s="61" t="s">
        <v>1774</v>
      </c>
      <c r="G10783" s="61" t="str">
        <f t="shared" si="531"/>
        <v>Jun-won Park</v>
      </c>
    </row>
    <row r="10784" spans="1:7" thickBot="1">
      <c r="A10784" s="62" t="s">
        <v>3929</v>
      </c>
      <c r="B10784" s="61">
        <v>679</v>
      </c>
      <c r="C10784" s="61" t="str">
        <f t="shared" si="529"/>
        <v>No Tie</v>
      </c>
      <c r="D10784" s="63">
        <f t="shared" si="530"/>
        <v>679</v>
      </c>
      <c r="E10784" s="63">
        <v>679</v>
      </c>
      <c r="F10784" s="61" t="s">
        <v>1775</v>
      </c>
      <c r="G10784" s="61" t="str">
        <f t="shared" si="531"/>
        <v>Matt Davidson</v>
      </c>
    </row>
    <row r="10785" spans="1:7" thickBot="1">
      <c r="A10785" s="62" t="s">
        <v>3929</v>
      </c>
      <c r="B10785" s="61">
        <v>680</v>
      </c>
      <c r="C10785" s="61" t="str">
        <f t="shared" si="529"/>
        <v>No Tie</v>
      </c>
      <c r="D10785" s="63">
        <f t="shared" si="530"/>
        <v>680</v>
      </c>
      <c r="E10785" s="63">
        <v>680</v>
      </c>
      <c r="F10785" s="61" t="s">
        <v>1776</v>
      </c>
      <c r="G10785" s="61" t="str">
        <f t="shared" si="531"/>
        <v>Pariya Junhasavasdikul</v>
      </c>
    </row>
    <row r="10786" spans="1:7" thickBot="1">
      <c r="A10786" s="62" t="s">
        <v>3929</v>
      </c>
      <c r="B10786" s="61">
        <v>681</v>
      </c>
      <c r="C10786" s="61" t="str">
        <f t="shared" si="529"/>
        <v>No Tie</v>
      </c>
      <c r="D10786" s="63">
        <f t="shared" si="530"/>
        <v>681</v>
      </c>
      <c r="E10786" s="63">
        <v>681</v>
      </c>
      <c r="F10786" s="61" t="s">
        <v>1777</v>
      </c>
      <c r="G10786" s="61" t="str">
        <f t="shared" si="531"/>
        <v>Ricardo Gonzalez</v>
      </c>
    </row>
    <row r="10787" spans="1:7" thickBot="1">
      <c r="A10787" s="62" t="s">
        <v>3929</v>
      </c>
      <c r="B10787" s="61">
        <v>682</v>
      </c>
      <c r="C10787" s="61" t="str">
        <f t="shared" si="529"/>
        <v>No Tie</v>
      </c>
      <c r="D10787" s="63">
        <f t="shared" si="530"/>
        <v>682</v>
      </c>
      <c r="E10787" s="63">
        <v>682</v>
      </c>
      <c r="F10787" s="61" t="s">
        <v>1778</v>
      </c>
      <c r="G10787" s="61" t="str">
        <f t="shared" si="531"/>
        <v>Colin Nel</v>
      </c>
    </row>
    <row r="10788" spans="1:7" thickBot="1">
      <c r="A10788" s="62" t="s">
        <v>3929</v>
      </c>
      <c r="B10788" s="61">
        <v>683</v>
      </c>
      <c r="C10788" s="61" t="str">
        <f t="shared" si="529"/>
        <v>No Tie</v>
      </c>
      <c r="D10788" s="63">
        <f t="shared" si="530"/>
        <v>683</v>
      </c>
      <c r="E10788" s="63">
        <v>683</v>
      </c>
      <c r="F10788" s="61" t="s">
        <v>1779</v>
      </c>
      <c r="G10788" s="61" t="str">
        <f t="shared" si="531"/>
        <v>Brad Hopfinger</v>
      </c>
    </row>
    <row r="10789" spans="1:7" thickBot="1">
      <c r="A10789" s="62" t="s">
        <v>3929</v>
      </c>
      <c r="B10789" s="61">
        <v>684</v>
      </c>
      <c r="C10789" s="61" t="str">
        <f t="shared" si="529"/>
        <v>No Tie</v>
      </c>
      <c r="D10789" s="63">
        <f t="shared" si="530"/>
        <v>684</v>
      </c>
      <c r="E10789" s="63">
        <v>684</v>
      </c>
      <c r="F10789" s="61" t="s">
        <v>1780</v>
      </c>
      <c r="G10789" s="61" t="str">
        <f t="shared" si="531"/>
        <v>David Law</v>
      </c>
    </row>
    <row r="10790" spans="1:7" thickBot="1">
      <c r="A10790" s="62" t="s">
        <v>3929</v>
      </c>
      <c r="B10790" s="61">
        <v>685</v>
      </c>
      <c r="C10790" s="61" t="str">
        <f t="shared" si="529"/>
        <v>No Tie</v>
      </c>
      <c r="D10790" s="63">
        <f t="shared" si="530"/>
        <v>685</v>
      </c>
      <c r="E10790" s="63">
        <v>685</v>
      </c>
      <c r="F10790" s="61" t="s">
        <v>1781</v>
      </c>
      <c r="G10790" s="61" t="str">
        <f t="shared" si="531"/>
        <v>Namchoak Tantipokakul</v>
      </c>
    </row>
    <row r="10791" spans="1:7" thickBot="1">
      <c r="A10791" s="62" t="s">
        <v>3929</v>
      </c>
      <c r="B10791" s="61">
        <v>686</v>
      </c>
      <c r="C10791" s="61" t="str">
        <f t="shared" si="529"/>
        <v>No Tie</v>
      </c>
      <c r="D10791" s="63">
        <f t="shared" si="530"/>
        <v>686</v>
      </c>
      <c r="E10791" s="63">
        <v>686</v>
      </c>
      <c r="F10791" s="61" t="s">
        <v>1782</v>
      </c>
      <c r="G10791" s="61" t="str">
        <f t="shared" si="531"/>
        <v>Trey Mullinax</v>
      </c>
    </row>
    <row r="10792" spans="1:7" thickBot="1">
      <c r="A10792" s="62" t="s">
        <v>3929</v>
      </c>
      <c r="B10792" s="61">
        <v>687</v>
      </c>
      <c r="C10792" s="61" t="str">
        <f t="shared" si="529"/>
        <v>No Tie</v>
      </c>
      <c r="D10792" s="63">
        <f t="shared" si="530"/>
        <v>687</v>
      </c>
      <c r="E10792" s="63">
        <v>687</v>
      </c>
      <c r="F10792" s="61" t="s">
        <v>1783</v>
      </c>
      <c r="G10792" s="61" t="str">
        <f t="shared" si="531"/>
        <v>Jake Stirling</v>
      </c>
    </row>
    <row r="10793" spans="1:7" thickBot="1">
      <c r="A10793" s="62" t="s">
        <v>3929</v>
      </c>
      <c r="B10793" s="61">
        <v>688</v>
      </c>
      <c r="C10793" s="61" t="str">
        <f t="shared" si="529"/>
        <v>No Tie</v>
      </c>
      <c r="D10793" s="63">
        <f t="shared" si="530"/>
        <v>688</v>
      </c>
      <c r="E10793" s="63">
        <v>688</v>
      </c>
      <c r="F10793" s="61" t="s">
        <v>1784</v>
      </c>
      <c r="G10793" s="61" t="str">
        <f t="shared" si="531"/>
        <v>Phiphatphang Naewsuk</v>
      </c>
    </row>
    <row r="10794" spans="1:7" thickBot="1">
      <c r="A10794" s="62" t="s">
        <v>3929</v>
      </c>
      <c r="B10794" s="61">
        <v>689</v>
      </c>
      <c r="C10794" s="61" t="str">
        <f t="shared" si="529"/>
        <v>No Tie</v>
      </c>
      <c r="D10794" s="63">
        <f t="shared" si="530"/>
        <v>689</v>
      </c>
      <c r="E10794" s="63">
        <v>689</v>
      </c>
      <c r="F10794" s="61" t="s">
        <v>1785</v>
      </c>
      <c r="G10794" s="61" t="str">
        <f t="shared" si="531"/>
        <v>Roger Sloan</v>
      </c>
    </row>
    <row r="10795" spans="1:7" thickBot="1">
      <c r="A10795" s="62" t="s">
        <v>3929</v>
      </c>
      <c r="B10795" s="61">
        <v>690</v>
      </c>
      <c r="C10795" s="61" t="str">
        <f t="shared" si="529"/>
        <v>No Tie</v>
      </c>
      <c r="D10795" s="63">
        <f t="shared" si="530"/>
        <v>690</v>
      </c>
      <c r="E10795" s="63">
        <v>690</v>
      </c>
      <c r="F10795" s="61" t="s">
        <v>1786</v>
      </c>
      <c r="G10795" s="61" t="str">
        <f t="shared" si="531"/>
        <v>Chi-Hsien Hsieh</v>
      </c>
    </row>
    <row r="10796" spans="1:7" thickBot="1">
      <c r="A10796" s="62" t="s">
        <v>3929</v>
      </c>
      <c r="B10796" s="61">
        <v>691</v>
      </c>
      <c r="C10796" s="61" t="str">
        <f t="shared" si="529"/>
        <v>No Tie</v>
      </c>
      <c r="D10796" s="63">
        <f t="shared" si="530"/>
        <v>691</v>
      </c>
      <c r="E10796" s="63">
        <v>691</v>
      </c>
      <c r="F10796" s="61" t="s">
        <v>1787</v>
      </c>
      <c r="G10796" s="61" t="str">
        <f t="shared" si="531"/>
        <v>Jacques Kruyswijk</v>
      </c>
    </row>
    <row r="10797" spans="1:7" thickBot="1">
      <c r="A10797" s="62" t="s">
        <v>3929</v>
      </c>
      <c r="B10797" s="61">
        <v>692</v>
      </c>
      <c r="C10797" s="61" t="str">
        <f t="shared" si="529"/>
        <v>No Tie</v>
      </c>
      <c r="D10797" s="63">
        <f t="shared" si="530"/>
        <v>692</v>
      </c>
      <c r="E10797" s="63">
        <v>692</v>
      </c>
      <c r="F10797" s="61" t="s">
        <v>1788</v>
      </c>
      <c r="G10797" s="61" t="str">
        <f t="shared" si="531"/>
        <v>Matt Fast</v>
      </c>
    </row>
    <row r="10798" spans="1:7" thickBot="1">
      <c r="A10798" s="62" t="s">
        <v>3929</v>
      </c>
      <c r="B10798" s="61">
        <v>693</v>
      </c>
      <c r="C10798" s="61" t="str">
        <f t="shared" si="529"/>
        <v>No Tie</v>
      </c>
      <c r="D10798" s="63">
        <f t="shared" si="530"/>
        <v>693</v>
      </c>
      <c r="E10798" s="63">
        <v>693</v>
      </c>
      <c r="F10798" s="61" t="s">
        <v>1789</v>
      </c>
      <c r="G10798" s="61" t="str">
        <f t="shared" si="531"/>
        <v>Oliver Goss</v>
      </c>
    </row>
    <row r="10799" spans="1:7" thickBot="1">
      <c r="A10799" s="62" t="s">
        <v>3929</v>
      </c>
      <c r="B10799" s="61">
        <v>693</v>
      </c>
      <c r="C10799" s="61" t="str">
        <f t="shared" si="529"/>
        <v>No Tie</v>
      </c>
      <c r="D10799" s="63">
        <f t="shared" si="530"/>
        <v>693</v>
      </c>
      <c r="E10799" s="63">
        <v>693</v>
      </c>
      <c r="F10799" s="61" t="s">
        <v>1790</v>
      </c>
      <c r="G10799" s="61" t="str">
        <f t="shared" si="531"/>
        <v>Titch Moore</v>
      </c>
    </row>
    <row r="10800" spans="1:7" thickBot="1">
      <c r="A10800" s="62" t="s">
        <v>3929</v>
      </c>
      <c r="B10800" s="61">
        <v>695</v>
      </c>
      <c r="C10800" s="61" t="str">
        <f t="shared" si="529"/>
        <v>No Tie</v>
      </c>
      <c r="D10800" s="63">
        <f t="shared" si="530"/>
        <v>695</v>
      </c>
      <c r="E10800" s="63">
        <v>695</v>
      </c>
      <c r="F10800" s="61" t="s">
        <v>1791</v>
      </c>
      <c r="G10800" s="61" t="str">
        <f t="shared" si="531"/>
        <v>Scott Harrington</v>
      </c>
    </row>
    <row r="10801" spans="1:7" thickBot="1">
      <c r="A10801" s="62" t="s">
        <v>3929</v>
      </c>
      <c r="B10801" s="61">
        <v>696</v>
      </c>
      <c r="C10801" s="61" t="str">
        <f t="shared" si="529"/>
        <v>No Tie</v>
      </c>
      <c r="D10801" s="63">
        <f t="shared" si="530"/>
        <v>696</v>
      </c>
      <c r="E10801" s="63">
        <v>696</v>
      </c>
      <c r="F10801" s="61" t="s">
        <v>1792</v>
      </c>
      <c r="G10801" s="61" t="str">
        <f t="shared" si="531"/>
        <v>Marcelo Rozo</v>
      </c>
    </row>
    <row r="10802" spans="1:7" thickBot="1">
      <c r="A10802" s="62" t="s">
        <v>3929</v>
      </c>
      <c r="B10802" s="61">
        <v>697</v>
      </c>
      <c r="C10802" s="61" t="str">
        <f t="shared" si="529"/>
        <v>No Tie</v>
      </c>
      <c r="D10802" s="63">
        <f t="shared" si="530"/>
        <v>697</v>
      </c>
      <c r="E10802" s="63">
        <v>697</v>
      </c>
      <c r="F10802" s="61" t="s">
        <v>1793</v>
      </c>
      <c r="G10802" s="61" t="str">
        <f t="shared" si="531"/>
        <v>Andrew Yun</v>
      </c>
    </row>
    <row r="10803" spans="1:7" thickBot="1">
      <c r="A10803" s="62" t="s">
        <v>3929</v>
      </c>
      <c r="B10803" s="61">
        <v>698</v>
      </c>
      <c r="C10803" s="61" t="str">
        <f t="shared" si="529"/>
        <v>No Tie</v>
      </c>
      <c r="D10803" s="63">
        <f t="shared" si="530"/>
        <v>698</v>
      </c>
      <c r="E10803" s="63">
        <v>698</v>
      </c>
      <c r="F10803" s="61" t="s">
        <v>1794</v>
      </c>
      <c r="G10803" s="61" t="str">
        <f t="shared" si="531"/>
        <v>Sihwan Kim</v>
      </c>
    </row>
    <row r="10804" spans="1:7" thickBot="1">
      <c r="A10804" s="62" t="s">
        <v>3929</v>
      </c>
      <c r="B10804" s="61">
        <v>699</v>
      </c>
      <c r="C10804" s="61" t="str">
        <f t="shared" si="529"/>
        <v>No Tie</v>
      </c>
      <c r="D10804" s="63">
        <f t="shared" si="530"/>
        <v>699</v>
      </c>
      <c r="E10804" s="63">
        <v>699</v>
      </c>
      <c r="F10804" s="61" t="s">
        <v>1795</v>
      </c>
      <c r="G10804" s="61" t="str">
        <f t="shared" si="531"/>
        <v>Richard McEvoy</v>
      </c>
    </row>
    <row r="10805" spans="1:7" thickBot="1">
      <c r="A10805" s="62" t="s">
        <v>3929</v>
      </c>
      <c r="B10805" s="61">
        <v>700</v>
      </c>
      <c r="C10805" s="61" t="str">
        <f t="shared" si="529"/>
        <v>No Tie</v>
      </c>
      <c r="D10805" s="63">
        <f t="shared" si="530"/>
        <v>700</v>
      </c>
      <c r="E10805" s="63">
        <v>700</v>
      </c>
      <c r="F10805" s="61" t="s">
        <v>1796</v>
      </c>
      <c r="G10805" s="61" t="str">
        <f t="shared" si="531"/>
        <v>Brad Elder</v>
      </c>
    </row>
    <row r="10806" spans="1:7" thickBot="1">
      <c r="A10806" s="62" t="s">
        <v>3929</v>
      </c>
      <c r="B10806" s="61">
        <v>701</v>
      </c>
      <c r="C10806" s="61" t="str">
        <f t="shared" si="529"/>
        <v>No Tie</v>
      </c>
      <c r="D10806" s="63">
        <f t="shared" si="530"/>
        <v>701</v>
      </c>
      <c r="E10806" s="63">
        <v>701</v>
      </c>
      <c r="F10806" s="61" t="s">
        <v>1797</v>
      </c>
      <c r="G10806" s="61" t="str">
        <f t="shared" si="531"/>
        <v>Albin Choi</v>
      </c>
    </row>
    <row r="10807" spans="1:7" thickBot="1">
      <c r="A10807" s="62" t="s">
        <v>3929</v>
      </c>
      <c r="B10807" s="61">
        <v>702</v>
      </c>
      <c r="C10807" s="61" t="str">
        <f t="shared" si="529"/>
        <v>No Tie</v>
      </c>
      <c r="D10807" s="63">
        <f t="shared" si="530"/>
        <v>702</v>
      </c>
      <c r="E10807" s="63">
        <v>702</v>
      </c>
      <c r="F10807" s="61" t="s">
        <v>1799</v>
      </c>
      <c r="G10807" s="61" t="str">
        <f t="shared" si="531"/>
        <v>Keiichiro Fukabori</v>
      </c>
    </row>
    <row r="10808" spans="1:7" thickBot="1">
      <c r="A10808" s="62" t="s">
        <v>3929</v>
      </c>
      <c r="B10808" s="61">
        <v>702</v>
      </c>
      <c r="C10808" s="61" t="str">
        <f t="shared" si="529"/>
        <v>No Tie</v>
      </c>
      <c r="D10808" s="63">
        <f t="shared" si="530"/>
        <v>702</v>
      </c>
      <c r="E10808" s="63">
        <v>702</v>
      </c>
      <c r="F10808" s="61" t="s">
        <v>1801</v>
      </c>
      <c r="G10808" s="61" t="str">
        <f t="shared" si="531"/>
        <v>Robby Shelton</v>
      </c>
    </row>
    <row r="10809" spans="1:7" thickBot="1">
      <c r="A10809" s="62" t="s">
        <v>3929</v>
      </c>
      <c r="B10809" s="61">
        <v>702</v>
      </c>
      <c r="C10809" s="61" t="str">
        <f t="shared" si="529"/>
        <v>No Tie</v>
      </c>
      <c r="D10809" s="63">
        <f t="shared" si="530"/>
        <v>702</v>
      </c>
      <c r="E10809" s="63">
        <v>702</v>
      </c>
      <c r="F10809" s="61" t="s">
        <v>1798</v>
      </c>
      <c r="G10809" s="61" t="str">
        <f t="shared" si="531"/>
        <v>Simon Forsstrom</v>
      </c>
    </row>
    <row r="10810" spans="1:7" thickBot="1">
      <c r="A10810" s="62" t="s">
        <v>3929</v>
      </c>
      <c r="B10810" s="61">
        <v>702</v>
      </c>
      <c r="C10810" s="61" t="str">
        <f t="shared" si="529"/>
        <v>No Tie</v>
      </c>
      <c r="D10810" s="63">
        <f t="shared" si="530"/>
        <v>702</v>
      </c>
      <c r="E10810" s="63">
        <v>702</v>
      </c>
      <c r="F10810" s="61" t="s">
        <v>1800</v>
      </c>
      <c r="G10810" s="61" t="str">
        <f t="shared" si="531"/>
        <v>William Harrold</v>
      </c>
    </row>
    <row r="10811" spans="1:7" thickBot="1">
      <c r="A10811" s="62" t="s">
        <v>3929</v>
      </c>
      <c r="B10811" s="61">
        <v>706</v>
      </c>
      <c r="C10811" s="61" t="str">
        <f t="shared" si="529"/>
        <v>No Tie</v>
      </c>
      <c r="D10811" s="63">
        <f t="shared" si="530"/>
        <v>706</v>
      </c>
      <c r="E10811" s="63">
        <v>706</v>
      </c>
      <c r="F10811" s="61" t="s">
        <v>1802</v>
      </c>
      <c r="G10811" s="61" t="str">
        <f t="shared" si="531"/>
        <v>Philip Archer</v>
      </c>
    </row>
    <row r="10812" spans="1:7" thickBot="1">
      <c r="A10812" s="62" t="s">
        <v>3929</v>
      </c>
      <c r="B10812" s="61">
        <v>707</v>
      </c>
      <c r="C10812" s="61" t="str">
        <f t="shared" si="529"/>
        <v>No Tie</v>
      </c>
      <c r="D10812" s="63">
        <f t="shared" si="530"/>
        <v>707</v>
      </c>
      <c r="E10812" s="63">
        <v>707</v>
      </c>
      <c r="F10812" s="61" t="s">
        <v>1803</v>
      </c>
      <c r="G10812" s="61" t="str">
        <f t="shared" si="531"/>
        <v>Morne Buys</v>
      </c>
    </row>
    <row r="10813" spans="1:7" thickBot="1">
      <c r="A10813" s="62" t="s">
        <v>3929</v>
      </c>
      <c r="B10813" s="61">
        <v>708</v>
      </c>
      <c r="C10813" s="61" t="str">
        <f t="shared" si="529"/>
        <v>No Tie</v>
      </c>
      <c r="D10813" s="63">
        <f t="shared" si="530"/>
        <v>708</v>
      </c>
      <c r="E10813" s="63">
        <v>708</v>
      </c>
      <c r="F10813" s="61" t="s">
        <v>1804</v>
      </c>
      <c r="G10813" s="61" t="str">
        <f t="shared" si="531"/>
        <v>Ryan Williams</v>
      </c>
    </row>
    <row r="10814" spans="1:7" thickBot="1">
      <c r="A10814" s="62" t="s">
        <v>3929</v>
      </c>
      <c r="B10814" s="61">
        <v>709</v>
      </c>
      <c r="C10814" s="61" t="str">
        <f t="shared" ref="C10814:C10877" si="532">IFERROR(SEARCH("T",B10814),"No Tie")</f>
        <v>No Tie</v>
      </c>
      <c r="D10814" s="63">
        <f t="shared" ref="D10814:D10877" si="533">IF(C10814="No Tie",B10814,RIGHT(B10814,LEN(B10814)-1))</f>
        <v>709</v>
      </c>
      <c r="E10814" s="63">
        <v>709</v>
      </c>
      <c r="F10814" s="61" t="s">
        <v>1805</v>
      </c>
      <c r="G10814" s="61" t="str">
        <f t="shared" ref="G10814:G10877" si="534">TRIM(SUBSTITUTE(F10814,CHAR(160),CHAR(32)))</f>
        <v>Steven Jeffress</v>
      </c>
    </row>
    <row r="10815" spans="1:7" thickBot="1">
      <c r="A10815" s="62" t="s">
        <v>3929</v>
      </c>
      <c r="B10815" s="61">
        <v>710</v>
      </c>
      <c r="C10815" s="61" t="str">
        <f t="shared" si="532"/>
        <v>No Tie</v>
      </c>
      <c r="D10815" s="63">
        <f t="shared" si="533"/>
        <v>710</v>
      </c>
      <c r="E10815" s="63">
        <v>710</v>
      </c>
      <c r="F10815" s="61" t="s">
        <v>1806</v>
      </c>
      <c r="G10815" s="61" t="str">
        <f t="shared" si="534"/>
        <v>Stiggy Hodgson</v>
      </c>
    </row>
    <row r="10816" spans="1:7" thickBot="1">
      <c r="A10816" s="62" t="s">
        <v>3929</v>
      </c>
      <c r="B10816" s="61">
        <v>711</v>
      </c>
      <c r="C10816" s="61" t="str">
        <f t="shared" si="532"/>
        <v>No Tie</v>
      </c>
      <c r="D10816" s="63">
        <f t="shared" si="533"/>
        <v>711</v>
      </c>
      <c r="E10816" s="63">
        <v>711</v>
      </c>
      <c r="F10816" s="61" t="s">
        <v>1807</v>
      </c>
      <c r="G10816" s="61" t="str">
        <f t="shared" si="534"/>
        <v>Sam Ryder</v>
      </c>
    </row>
    <row r="10817" spans="1:7" thickBot="1">
      <c r="A10817" s="62" t="s">
        <v>3929</v>
      </c>
      <c r="B10817" s="61">
        <v>712</v>
      </c>
      <c r="C10817" s="61" t="str">
        <f t="shared" si="532"/>
        <v>No Tie</v>
      </c>
      <c r="D10817" s="63">
        <f t="shared" si="533"/>
        <v>712</v>
      </c>
      <c r="E10817" s="63">
        <v>712</v>
      </c>
      <c r="F10817" s="61" t="s">
        <v>1808</v>
      </c>
      <c r="G10817" s="61" t="str">
        <f t="shared" si="534"/>
        <v>Andreas Harto</v>
      </c>
    </row>
    <row r="10818" spans="1:7" thickBot="1">
      <c r="A10818" s="62" t="s">
        <v>3929</v>
      </c>
      <c r="B10818" s="61">
        <v>713</v>
      </c>
      <c r="C10818" s="61" t="str">
        <f t="shared" si="532"/>
        <v>No Tie</v>
      </c>
      <c r="D10818" s="63">
        <f t="shared" si="533"/>
        <v>713</v>
      </c>
      <c r="E10818" s="63">
        <v>713</v>
      </c>
      <c r="F10818" s="61" t="s">
        <v>1809</v>
      </c>
      <c r="G10818" s="61" t="str">
        <f t="shared" si="534"/>
        <v>Taco Remkes</v>
      </c>
    </row>
    <row r="10819" spans="1:7" thickBot="1">
      <c r="A10819" s="62" t="s">
        <v>3929</v>
      </c>
      <c r="B10819" s="61">
        <v>714</v>
      </c>
      <c r="C10819" s="61" t="str">
        <f t="shared" si="532"/>
        <v>No Tie</v>
      </c>
      <c r="D10819" s="63">
        <f t="shared" si="533"/>
        <v>714</v>
      </c>
      <c r="E10819" s="63">
        <v>714</v>
      </c>
      <c r="F10819" s="61" t="s">
        <v>1810</v>
      </c>
      <c r="G10819" s="61" t="str">
        <f t="shared" si="534"/>
        <v>Louis de Jager</v>
      </c>
    </row>
    <row r="10820" spans="1:7" thickBot="1">
      <c r="A10820" s="62" t="s">
        <v>3929</v>
      </c>
      <c r="B10820" s="61">
        <v>715</v>
      </c>
      <c r="C10820" s="61" t="str">
        <f t="shared" si="532"/>
        <v>No Tie</v>
      </c>
      <c r="D10820" s="63">
        <f t="shared" si="533"/>
        <v>715</v>
      </c>
      <c r="E10820" s="63">
        <v>715</v>
      </c>
      <c r="F10820" s="61" t="s">
        <v>779</v>
      </c>
      <c r="G10820" s="61" t="str">
        <f t="shared" si="534"/>
        <v>Jin Park</v>
      </c>
    </row>
    <row r="10821" spans="1:7" thickBot="1">
      <c r="A10821" s="62" t="s">
        <v>3929</v>
      </c>
      <c r="B10821" s="61">
        <v>716</v>
      </c>
      <c r="C10821" s="61" t="str">
        <f t="shared" si="532"/>
        <v>No Tie</v>
      </c>
      <c r="D10821" s="63">
        <f t="shared" si="533"/>
        <v>716</v>
      </c>
      <c r="E10821" s="63">
        <v>716</v>
      </c>
      <c r="F10821" s="61" t="s">
        <v>1811</v>
      </c>
      <c r="G10821" s="61" t="str">
        <f t="shared" si="534"/>
        <v>Mitch Krywulycz</v>
      </c>
    </row>
    <row r="10822" spans="1:7" thickBot="1">
      <c r="A10822" s="62" t="s">
        <v>3929</v>
      </c>
      <c r="B10822" s="61">
        <v>717</v>
      </c>
      <c r="C10822" s="61" t="str">
        <f t="shared" si="532"/>
        <v>No Tie</v>
      </c>
      <c r="D10822" s="63">
        <f t="shared" si="533"/>
        <v>717</v>
      </c>
      <c r="E10822" s="63">
        <v>717</v>
      </c>
      <c r="F10822" s="61" t="s">
        <v>1812</v>
      </c>
      <c r="G10822" s="61" t="str">
        <f t="shared" si="534"/>
        <v>Peter Cooke</v>
      </c>
    </row>
    <row r="10823" spans="1:7" thickBot="1">
      <c r="A10823" s="62" t="s">
        <v>3929</v>
      </c>
      <c r="B10823" s="61">
        <v>718</v>
      </c>
      <c r="C10823" s="61" t="str">
        <f t="shared" si="532"/>
        <v>No Tie</v>
      </c>
      <c r="D10823" s="63">
        <f t="shared" si="533"/>
        <v>718</v>
      </c>
      <c r="E10823" s="63">
        <v>718</v>
      </c>
      <c r="F10823" s="61" t="s">
        <v>1813</v>
      </c>
      <c r="G10823" s="61" t="str">
        <f t="shared" si="534"/>
        <v>Seamus Power</v>
      </c>
    </row>
    <row r="10824" spans="1:7" thickBot="1">
      <c r="A10824" s="62" t="s">
        <v>3929</v>
      </c>
      <c r="B10824" s="61">
        <v>719</v>
      </c>
      <c r="C10824" s="61" t="str">
        <f t="shared" si="532"/>
        <v>No Tie</v>
      </c>
      <c r="D10824" s="63">
        <f t="shared" si="533"/>
        <v>719</v>
      </c>
      <c r="E10824" s="63">
        <v>719</v>
      </c>
      <c r="F10824" s="61" t="s">
        <v>1814</v>
      </c>
      <c r="G10824" s="61" t="str">
        <f t="shared" si="534"/>
        <v>David Smail</v>
      </c>
    </row>
    <row r="10825" spans="1:7" thickBot="1">
      <c r="A10825" s="62" t="s">
        <v>3929</v>
      </c>
      <c r="B10825" s="61">
        <v>720</v>
      </c>
      <c r="C10825" s="61" t="str">
        <f t="shared" si="532"/>
        <v>No Tie</v>
      </c>
      <c r="D10825" s="63">
        <f t="shared" si="533"/>
        <v>720</v>
      </c>
      <c r="E10825" s="63">
        <v>720</v>
      </c>
      <c r="F10825" s="61" t="s">
        <v>1815</v>
      </c>
      <c r="G10825" s="61" t="str">
        <f t="shared" si="534"/>
        <v>Blake Snyder</v>
      </c>
    </row>
    <row r="10826" spans="1:7" thickBot="1">
      <c r="A10826" s="62" t="s">
        <v>3929</v>
      </c>
      <c r="B10826" s="61">
        <v>721</v>
      </c>
      <c r="C10826" s="61" t="str">
        <f t="shared" si="532"/>
        <v>No Tie</v>
      </c>
      <c r="D10826" s="63">
        <f t="shared" si="533"/>
        <v>721</v>
      </c>
      <c r="E10826" s="63">
        <v>721</v>
      </c>
      <c r="F10826" s="61" t="s">
        <v>1816</v>
      </c>
      <c r="G10826" s="61" t="str">
        <f t="shared" si="534"/>
        <v>Brad Clapp</v>
      </c>
    </row>
    <row r="10827" spans="1:7" thickBot="1">
      <c r="A10827" s="62" t="s">
        <v>3929</v>
      </c>
      <c r="B10827" s="61">
        <v>722</v>
      </c>
      <c r="C10827" s="61" t="str">
        <f t="shared" si="532"/>
        <v>No Tie</v>
      </c>
      <c r="D10827" s="63">
        <f t="shared" si="533"/>
        <v>722</v>
      </c>
      <c r="E10827" s="63">
        <v>722</v>
      </c>
      <c r="F10827" s="61" t="s">
        <v>1817</v>
      </c>
      <c r="G10827" s="61" t="str">
        <f t="shared" si="534"/>
        <v>Gareth Paddison</v>
      </c>
    </row>
    <row r="10828" spans="1:7" thickBot="1">
      <c r="A10828" s="62" t="s">
        <v>3929</v>
      </c>
      <c r="B10828" s="61">
        <v>723</v>
      </c>
      <c r="C10828" s="61" t="str">
        <f t="shared" si="532"/>
        <v>No Tie</v>
      </c>
      <c r="D10828" s="63">
        <f t="shared" si="533"/>
        <v>723</v>
      </c>
      <c r="E10828" s="63">
        <v>723</v>
      </c>
      <c r="F10828" s="61" t="s">
        <v>1818</v>
      </c>
      <c r="G10828" s="61" t="str">
        <f t="shared" si="534"/>
        <v>Michael Letzig</v>
      </c>
    </row>
    <row r="10829" spans="1:7" thickBot="1">
      <c r="A10829" s="62" t="s">
        <v>3929</v>
      </c>
      <c r="B10829" s="61">
        <v>724</v>
      </c>
      <c r="C10829" s="61" t="str">
        <f t="shared" si="532"/>
        <v>No Tie</v>
      </c>
      <c r="D10829" s="63">
        <f t="shared" si="533"/>
        <v>724</v>
      </c>
      <c r="E10829" s="63">
        <v>724</v>
      </c>
      <c r="F10829" s="61" t="s">
        <v>1819</v>
      </c>
      <c r="G10829" s="61" t="str">
        <f t="shared" si="534"/>
        <v>Pierre Relecom</v>
      </c>
    </row>
    <row r="10830" spans="1:7" thickBot="1">
      <c r="A10830" s="62" t="s">
        <v>3929</v>
      </c>
      <c r="B10830" s="61">
        <v>725</v>
      </c>
      <c r="C10830" s="61" t="str">
        <f t="shared" si="532"/>
        <v>No Tie</v>
      </c>
      <c r="D10830" s="63">
        <f t="shared" si="533"/>
        <v>725</v>
      </c>
      <c r="E10830" s="63">
        <v>725</v>
      </c>
      <c r="F10830" s="61" t="s">
        <v>1820</v>
      </c>
      <c r="G10830" s="61" t="str">
        <f t="shared" si="534"/>
        <v>Dimi Papadatos</v>
      </c>
    </row>
    <row r="10831" spans="1:7" thickBot="1">
      <c r="A10831" s="62" t="s">
        <v>3929</v>
      </c>
      <c r="B10831" s="61">
        <v>726</v>
      </c>
      <c r="C10831" s="61" t="str">
        <f t="shared" si="532"/>
        <v>No Tie</v>
      </c>
      <c r="D10831" s="63">
        <f t="shared" si="533"/>
        <v>726</v>
      </c>
      <c r="E10831" s="63">
        <v>726</v>
      </c>
      <c r="F10831" s="61" t="s">
        <v>1822</v>
      </c>
      <c r="G10831" s="61" t="str">
        <f t="shared" si="534"/>
        <v>R Nachimuthu</v>
      </c>
    </row>
    <row r="10832" spans="1:7" thickBot="1">
      <c r="A10832" s="62" t="s">
        <v>3929</v>
      </c>
      <c r="B10832" s="61">
        <v>726</v>
      </c>
      <c r="C10832" s="61" t="str">
        <f t="shared" si="532"/>
        <v>No Tie</v>
      </c>
      <c r="D10832" s="63">
        <f t="shared" si="533"/>
        <v>726</v>
      </c>
      <c r="E10832" s="63">
        <v>726</v>
      </c>
      <c r="F10832" s="61" t="s">
        <v>1821</v>
      </c>
      <c r="G10832" s="61" t="str">
        <f t="shared" si="534"/>
        <v>Wil Bateman</v>
      </c>
    </row>
    <row r="10833" spans="1:7" thickBot="1">
      <c r="A10833" s="62" t="s">
        <v>3929</v>
      </c>
      <c r="B10833" s="61">
        <v>728</v>
      </c>
      <c r="C10833" s="61" t="str">
        <f t="shared" si="532"/>
        <v>No Tie</v>
      </c>
      <c r="D10833" s="63">
        <f t="shared" si="533"/>
        <v>728</v>
      </c>
      <c r="E10833" s="63">
        <v>728</v>
      </c>
      <c r="F10833" s="61" t="s">
        <v>1823</v>
      </c>
      <c r="G10833" s="61" t="str">
        <f t="shared" si="534"/>
        <v>Victor Riu</v>
      </c>
    </row>
    <row r="10834" spans="1:7" thickBot="1">
      <c r="A10834" s="62" t="s">
        <v>3929</v>
      </c>
      <c r="B10834" s="61">
        <v>729</v>
      </c>
      <c r="C10834" s="61" t="str">
        <f t="shared" si="532"/>
        <v>No Tie</v>
      </c>
      <c r="D10834" s="63">
        <f t="shared" si="533"/>
        <v>729</v>
      </c>
      <c r="E10834" s="63">
        <v>729</v>
      </c>
      <c r="F10834" s="61" t="s">
        <v>1824</v>
      </c>
      <c r="G10834" s="61" t="str">
        <f t="shared" si="534"/>
        <v>Marcus Both</v>
      </c>
    </row>
    <row r="10835" spans="1:7" thickBot="1">
      <c r="A10835" s="62" t="s">
        <v>3929</v>
      </c>
      <c r="B10835" s="61">
        <v>730</v>
      </c>
      <c r="C10835" s="61" t="str">
        <f t="shared" si="532"/>
        <v>No Tie</v>
      </c>
      <c r="D10835" s="63">
        <f t="shared" si="533"/>
        <v>730</v>
      </c>
      <c r="E10835" s="63">
        <v>730</v>
      </c>
      <c r="F10835" s="61" t="s">
        <v>1825</v>
      </c>
      <c r="G10835" s="61" t="str">
        <f t="shared" si="534"/>
        <v>Kodai Ichihara</v>
      </c>
    </row>
    <row r="10836" spans="1:7" thickBot="1">
      <c r="A10836" s="62" t="s">
        <v>3929</v>
      </c>
      <c r="B10836" s="61">
        <v>731</v>
      </c>
      <c r="C10836" s="61" t="str">
        <f t="shared" si="532"/>
        <v>No Tie</v>
      </c>
      <c r="D10836" s="63">
        <f t="shared" si="533"/>
        <v>731</v>
      </c>
      <c r="E10836" s="63">
        <v>731</v>
      </c>
      <c r="F10836" s="61" t="s">
        <v>1826</v>
      </c>
      <c r="G10836" s="61" t="str">
        <f t="shared" si="534"/>
        <v>Jaakko Makitalo</v>
      </c>
    </row>
    <row r="10837" spans="1:7" thickBot="1">
      <c r="A10837" s="62" t="s">
        <v>3929</v>
      </c>
      <c r="B10837" s="61">
        <v>731</v>
      </c>
      <c r="C10837" s="61" t="str">
        <f t="shared" si="532"/>
        <v>No Tie</v>
      </c>
      <c r="D10837" s="63">
        <f t="shared" si="533"/>
        <v>731</v>
      </c>
      <c r="E10837" s="63">
        <v>731</v>
      </c>
      <c r="F10837" s="61" t="s">
        <v>1827</v>
      </c>
      <c r="G10837" s="61" t="str">
        <f t="shared" si="534"/>
        <v>Lindsay Renolds</v>
      </c>
    </row>
    <row r="10838" spans="1:7" thickBot="1">
      <c r="A10838" s="62" t="s">
        <v>3929</v>
      </c>
      <c r="B10838" s="61">
        <v>733</v>
      </c>
      <c r="C10838" s="61" t="str">
        <f t="shared" si="532"/>
        <v>No Tie</v>
      </c>
      <c r="D10838" s="63">
        <f t="shared" si="533"/>
        <v>733</v>
      </c>
      <c r="E10838" s="63">
        <v>733</v>
      </c>
      <c r="F10838" s="61" t="s">
        <v>1828</v>
      </c>
      <c r="G10838" s="61" t="str">
        <f t="shared" si="534"/>
        <v>Akinori Tani</v>
      </c>
    </row>
    <row r="10839" spans="1:7" thickBot="1">
      <c r="A10839" s="62" t="s">
        <v>3929</v>
      </c>
      <c r="B10839" s="61">
        <v>734</v>
      </c>
      <c r="C10839" s="61" t="str">
        <f t="shared" si="532"/>
        <v>No Tie</v>
      </c>
      <c r="D10839" s="63">
        <f t="shared" si="533"/>
        <v>734</v>
      </c>
      <c r="E10839" s="63">
        <v>734</v>
      </c>
      <c r="F10839" s="61" t="s">
        <v>1829</v>
      </c>
      <c r="G10839" s="61" t="str">
        <f t="shared" si="534"/>
        <v>Bernhard Langer</v>
      </c>
    </row>
    <row r="10840" spans="1:7" thickBot="1">
      <c r="A10840" s="62" t="s">
        <v>3929</v>
      </c>
      <c r="B10840" s="61">
        <v>735</v>
      </c>
      <c r="C10840" s="61" t="str">
        <f t="shared" si="532"/>
        <v>No Tie</v>
      </c>
      <c r="D10840" s="63">
        <f t="shared" si="533"/>
        <v>735</v>
      </c>
      <c r="E10840" s="63">
        <v>735</v>
      </c>
      <c r="F10840" s="61" t="s">
        <v>1830</v>
      </c>
      <c r="G10840" s="61" t="str">
        <f t="shared" si="534"/>
        <v>Niccolo Quintarelli</v>
      </c>
    </row>
    <row r="10841" spans="1:7" thickBot="1">
      <c r="A10841" s="62" t="s">
        <v>3929</v>
      </c>
      <c r="B10841" s="61">
        <v>736</v>
      </c>
      <c r="C10841" s="61" t="str">
        <f t="shared" si="532"/>
        <v>No Tie</v>
      </c>
      <c r="D10841" s="63">
        <f t="shared" si="533"/>
        <v>736</v>
      </c>
      <c r="E10841" s="63">
        <v>736</v>
      </c>
      <c r="F10841" s="61" t="s">
        <v>1831</v>
      </c>
      <c r="G10841" s="61" t="str">
        <f t="shared" si="534"/>
        <v>Craig Barlow</v>
      </c>
    </row>
    <row r="10842" spans="1:7" thickBot="1">
      <c r="A10842" s="62" t="s">
        <v>3929</v>
      </c>
      <c r="B10842" s="61">
        <v>737</v>
      </c>
      <c r="C10842" s="61" t="str">
        <f t="shared" si="532"/>
        <v>No Tie</v>
      </c>
      <c r="D10842" s="63">
        <f t="shared" si="533"/>
        <v>737</v>
      </c>
      <c r="E10842" s="63">
        <v>737</v>
      </c>
      <c r="F10842" s="61" t="s">
        <v>1832</v>
      </c>
      <c r="G10842" s="61" t="str">
        <f t="shared" si="534"/>
        <v>Michael Hollick</v>
      </c>
    </row>
    <row r="10843" spans="1:7" thickBot="1">
      <c r="A10843" s="62" t="s">
        <v>3929</v>
      </c>
      <c r="B10843" s="61">
        <v>738</v>
      </c>
      <c r="C10843" s="61" t="str">
        <f t="shared" si="532"/>
        <v>No Tie</v>
      </c>
      <c r="D10843" s="63">
        <f t="shared" si="533"/>
        <v>738</v>
      </c>
      <c r="E10843" s="63">
        <v>738</v>
      </c>
      <c r="F10843" s="61" t="s">
        <v>1833</v>
      </c>
      <c r="G10843" s="61" t="str">
        <f t="shared" si="534"/>
        <v>Azuma Yano</v>
      </c>
    </row>
    <row r="10844" spans="1:7" thickBot="1">
      <c r="A10844" s="62" t="s">
        <v>3929</v>
      </c>
      <c r="B10844" s="61">
        <v>739</v>
      </c>
      <c r="C10844" s="61" t="str">
        <f t="shared" si="532"/>
        <v>No Tie</v>
      </c>
      <c r="D10844" s="63">
        <f t="shared" si="533"/>
        <v>739</v>
      </c>
      <c r="E10844" s="63">
        <v>739</v>
      </c>
      <c r="F10844" s="61" t="s">
        <v>1834</v>
      </c>
      <c r="G10844" s="61" t="str">
        <f t="shared" si="534"/>
        <v>Justin Hueber</v>
      </c>
    </row>
    <row r="10845" spans="1:7" thickBot="1">
      <c r="A10845" s="62" t="s">
        <v>3929</v>
      </c>
      <c r="B10845" s="61">
        <v>740</v>
      </c>
      <c r="C10845" s="61" t="str">
        <f t="shared" si="532"/>
        <v>No Tie</v>
      </c>
      <c r="D10845" s="63">
        <f t="shared" si="533"/>
        <v>740</v>
      </c>
      <c r="E10845" s="63">
        <v>740</v>
      </c>
      <c r="F10845" s="61" t="s">
        <v>1835</v>
      </c>
      <c r="G10845" s="61" t="str">
        <f t="shared" si="534"/>
        <v>Daniel Miernicki</v>
      </c>
    </row>
    <row r="10846" spans="1:7" thickBot="1">
      <c r="A10846" s="62" t="s">
        <v>3929</v>
      </c>
      <c r="B10846" s="61">
        <v>741</v>
      </c>
      <c r="C10846" s="61" t="str">
        <f t="shared" si="532"/>
        <v>No Tie</v>
      </c>
      <c r="D10846" s="63">
        <f t="shared" si="533"/>
        <v>741</v>
      </c>
      <c r="E10846" s="63">
        <v>741</v>
      </c>
      <c r="F10846" s="61" t="s">
        <v>1836</v>
      </c>
      <c r="G10846" s="61" t="str">
        <f t="shared" si="534"/>
        <v>Kim Tae-hoon</v>
      </c>
    </row>
    <row r="10847" spans="1:7" thickBot="1">
      <c r="A10847" s="62" t="s">
        <v>3929</v>
      </c>
      <c r="B10847" s="61">
        <v>742</v>
      </c>
      <c r="C10847" s="61" t="str">
        <f t="shared" si="532"/>
        <v>No Tie</v>
      </c>
      <c r="D10847" s="63">
        <f t="shared" si="533"/>
        <v>742</v>
      </c>
      <c r="E10847" s="63">
        <v>742</v>
      </c>
      <c r="F10847" s="61" t="s">
        <v>1838</v>
      </c>
      <c r="G10847" s="61" t="str">
        <f t="shared" si="534"/>
        <v>Jordan L Smith</v>
      </c>
    </row>
    <row r="10848" spans="1:7" thickBot="1">
      <c r="A10848" s="62" t="s">
        <v>3929</v>
      </c>
      <c r="B10848" s="61">
        <v>742</v>
      </c>
      <c r="C10848" s="61" t="str">
        <f t="shared" si="532"/>
        <v>No Tie</v>
      </c>
      <c r="D10848" s="63">
        <f t="shared" si="533"/>
        <v>742</v>
      </c>
      <c r="E10848" s="63">
        <v>742</v>
      </c>
      <c r="F10848" s="61" t="s">
        <v>1837</v>
      </c>
      <c r="G10848" s="61" t="str">
        <f t="shared" si="534"/>
        <v>Micah Shin</v>
      </c>
    </row>
    <row r="10849" spans="1:7" thickBot="1">
      <c r="A10849" s="62" t="s">
        <v>3929</v>
      </c>
      <c r="B10849" s="61">
        <v>744</v>
      </c>
      <c r="C10849" s="61" t="str">
        <f t="shared" si="532"/>
        <v>No Tie</v>
      </c>
      <c r="D10849" s="63">
        <f t="shared" si="533"/>
        <v>744</v>
      </c>
      <c r="E10849" s="63">
        <v>744</v>
      </c>
      <c r="F10849" s="61" t="s">
        <v>1839</v>
      </c>
      <c r="G10849" s="61" t="str">
        <f t="shared" si="534"/>
        <v>Justin Shin</v>
      </c>
    </row>
    <row r="10850" spans="1:7" thickBot="1">
      <c r="A10850" s="62" t="s">
        <v>3929</v>
      </c>
      <c r="B10850" s="61">
        <v>745</v>
      </c>
      <c r="C10850" s="61" t="str">
        <f t="shared" si="532"/>
        <v>No Tie</v>
      </c>
      <c r="D10850" s="63">
        <f t="shared" si="533"/>
        <v>745</v>
      </c>
      <c r="E10850" s="63">
        <v>745</v>
      </c>
      <c r="F10850" s="61" t="s">
        <v>1840</v>
      </c>
      <c r="G10850" s="61" t="str">
        <f t="shared" si="534"/>
        <v>Andrew Georgiou</v>
      </c>
    </row>
    <row r="10851" spans="1:7" thickBot="1">
      <c r="A10851" s="62" t="s">
        <v>3929</v>
      </c>
      <c r="B10851" s="61">
        <v>746</v>
      </c>
      <c r="C10851" s="61" t="str">
        <f t="shared" si="532"/>
        <v>No Tie</v>
      </c>
      <c r="D10851" s="63">
        <f t="shared" si="533"/>
        <v>746</v>
      </c>
      <c r="E10851" s="63">
        <v>746</v>
      </c>
      <c r="F10851" s="61" t="s">
        <v>1841</v>
      </c>
      <c r="G10851" s="61" t="str">
        <f t="shared" si="534"/>
        <v>Rafael Campos</v>
      </c>
    </row>
    <row r="10852" spans="1:7" thickBot="1">
      <c r="A10852" s="62" t="s">
        <v>3929</v>
      </c>
      <c r="B10852" s="61">
        <v>747</v>
      </c>
      <c r="C10852" s="61" t="str">
        <f t="shared" si="532"/>
        <v>No Tie</v>
      </c>
      <c r="D10852" s="63">
        <f t="shared" si="533"/>
        <v>747</v>
      </c>
      <c r="E10852" s="63">
        <v>747</v>
      </c>
      <c r="F10852" s="61" t="s">
        <v>1843</v>
      </c>
      <c r="G10852" s="61" t="str">
        <f t="shared" si="534"/>
        <v>Greg Yates</v>
      </c>
    </row>
    <row r="10853" spans="1:7" thickBot="1">
      <c r="A10853" s="62" t="s">
        <v>3929</v>
      </c>
      <c r="B10853" s="61">
        <v>747</v>
      </c>
      <c r="C10853" s="61" t="str">
        <f t="shared" si="532"/>
        <v>No Tie</v>
      </c>
      <c r="D10853" s="63">
        <f t="shared" si="533"/>
        <v>747</v>
      </c>
      <c r="E10853" s="63">
        <v>747</v>
      </c>
      <c r="F10853" s="61" t="s">
        <v>1842</v>
      </c>
      <c r="G10853" s="61" t="str">
        <f t="shared" si="534"/>
        <v>Mu Hu</v>
      </c>
    </row>
    <row r="10854" spans="1:7" thickBot="1">
      <c r="A10854" s="62" t="s">
        <v>3929</v>
      </c>
      <c r="B10854" s="61">
        <v>749</v>
      </c>
      <c r="C10854" s="61" t="str">
        <f t="shared" si="532"/>
        <v>No Tie</v>
      </c>
      <c r="D10854" s="63">
        <f t="shared" si="533"/>
        <v>749</v>
      </c>
      <c r="E10854" s="63">
        <v>749</v>
      </c>
      <c r="F10854" s="61" t="s">
        <v>1844</v>
      </c>
      <c r="G10854" s="61" t="str">
        <f t="shared" si="534"/>
        <v>Gareth Maybin</v>
      </c>
    </row>
    <row r="10855" spans="1:7" thickBot="1">
      <c r="A10855" s="62" t="s">
        <v>3929</v>
      </c>
      <c r="B10855" s="61">
        <v>750</v>
      </c>
      <c r="C10855" s="61" t="str">
        <f t="shared" si="532"/>
        <v>No Tie</v>
      </c>
      <c r="D10855" s="63">
        <f t="shared" si="533"/>
        <v>750</v>
      </c>
      <c r="E10855" s="63">
        <v>750</v>
      </c>
      <c r="F10855" s="61" t="s">
        <v>1845</v>
      </c>
      <c r="G10855" s="61" t="str">
        <f t="shared" si="534"/>
        <v>Marcus Armitage</v>
      </c>
    </row>
    <row r="10856" spans="1:7" thickBot="1">
      <c r="A10856" s="62" t="s">
        <v>3929</v>
      </c>
      <c r="B10856" s="61">
        <v>750</v>
      </c>
      <c r="C10856" s="61" t="str">
        <f t="shared" si="532"/>
        <v>No Tie</v>
      </c>
      <c r="D10856" s="63">
        <f t="shared" si="533"/>
        <v>750</v>
      </c>
      <c r="E10856" s="63">
        <v>750</v>
      </c>
      <c r="F10856" s="61" t="s">
        <v>1846</v>
      </c>
      <c r="G10856" s="61" t="str">
        <f t="shared" si="534"/>
        <v>Max Laier</v>
      </c>
    </row>
    <row r="10857" spans="1:7" thickBot="1">
      <c r="A10857" s="62" t="s">
        <v>3929</v>
      </c>
      <c r="B10857" s="61">
        <v>753</v>
      </c>
      <c r="C10857" s="61" t="str">
        <f t="shared" si="532"/>
        <v>No Tie</v>
      </c>
      <c r="D10857" s="63">
        <f t="shared" si="533"/>
        <v>753</v>
      </c>
      <c r="E10857" s="63">
        <v>753</v>
      </c>
      <c r="F10857" s="61" t="s">
        <v>1471</v>
      </c>
      <c r="G10857" s="61" t="str">
        <f t="shared" si="534"/>
        <v>Richard Lee</v>
      </c>
    </row>
    <row r="10858" spans="1:7" thickBot="1">
      <c r="A10858" s="62" t="s">
        <v>3929</v>
      </c>
      <c r="B10858" s="61">
        <v>754</v>
      </c>
      <c r="C10858" s="61" t="str">
        <f t="shared" si="532"/>
        <v>No Tie</v>
      </c>
      <c r="D10858" s="63">
        <f t="shared" si="533"/>
        <v>754</v>
      </c>
      <c r="E10858" s="63">
        <v>754</v>
      </c>
      <c r="F10858" s="61" t="s">
        <v>1847</v>
      </c>
      <c r="G10858" s="61" t="str">
        <f t="shared" si="534"/>
        <v>Rhys Enoch</v>
      </c>
    </row>
    <row r="10859" spans="1:7" thickBot="1">
      <c r="A10859" s="62" t="s">
        <v>3929</v>
      </c>
      <c r="B10859" s="61">
        <v>756</v>
      </c>
      <c r="C10859" s="61" t="str">
        <f t="shared" si="532"/>
        <v>No Tie</v>
      </c>
      <c r="D10859" s="63">
        <f t="shared" si="533"/>
        <v>756</v>
      </c>
      <c r="E10859" s="63">
        <v>756</v>
      </c>
      <c r="F10859" s="61" t="s">
        <v>1848</v>
      </c>
      <c r="G10859" s="61" t="str">
        <f t="shared" si="534"/>
        <v>Armando Favela</v>
      </c>
    </row>
    <row r="10860" spans="1:7" thickBot="1">
      <c r="A10860" s="62" t="s">
        <v>3929</v>
      </c>
      <c r="B10860" s="61">
        <v>757</v>
      </c>
      <c r="C10860" s="61" t="str">
        <f t="shared" si="532"/>
        <v>No Tie</v>
      </c>
      <c r="D10860" s="63">
        <f t="shared" si="533"/>
        <v>757</v>
      </c>
      <c r="E10860" s="63">
        <v>757</v>
      </c>
      <c r="F10860" s="61" t="s">
        <v>1849</v>
      </c>
      <c r="G10860" s="61" t="str">
        <f t="shared" si="534"/>
        <v>Steven Tiley</v>
      </c>
    </row>
    <row r="10861" spans="1:7" thickBot="1">
      <c r="A10861" s="62" t="s">
        <v>3929</v>
      </c>
      <c r="B10861" s="61">
        <v>758</v>
      </c>
      <c r="C10861" s="61" t="str">
        <f t="shared" si="532"/>
        <v>No Tie</v>
      </c>
      <c r="D10861" s="63">
        <f t="shared" si="533"/>
        <v>758</v>
      </c>
      <c r="E10861" s="63">
        <v>758</v>
      </c>
      <c r="F10861" s="61" t="s">
        <v>1850</v>
      </c>
      <c r="G10861" s="61" t="str">
        <f t="shared" si="534"/>
        <v>Kiyoshi Murota</v>
      </c>
    </row>
    <row r="10862" spans="1:7" thickBot="1">
      <c r="A10862" s="62" t="s">
        <v>3929</v>
      </c>
      <c r="B10862" s="61">
        <v>759</v>
      </c>
      <c r="C10862" s="61" t="str">
        <f t="shared" si="532"/>
        <v>No Tie</v>
      </c>
      <c r="D10862" s="63">
        <f t="shared" si="533"/>
        <v>759</v>
      </c>
      <c r="E10862" s="63">
        <v>759</v>
      </c>
      <c r="F10862" s="61" t="s">
        <v>1851</v>
      </c>
      <c r="G10862" s="61" t="str">
        <f t="shared" si="534"/>
        <v>Ryuji Masaoka</v>
      </c>
    </row>
    <row r="10863" spans="1:7" thickBot="1">
      <c r="A10863" s="62" t="s">
        <v>3929</v>
      </c>
      <c r="B10863" s="61">
        <v>760</v>
      </c>
      <c r="C10863" s="61" t="str">
        <f t="shared" si="532"/>
        <v>No Tie</v>
      </c>
      <c r="D10863" s="63">
        <f t="shared" si="533"/>
        <v>760</v>
      </c>
      <c r="E10863" s="63">
        <v>760</v>
      </c>
      <c r="F10863" s="61" t="s">
        <v>1852</v>
      </c>
      <c r="G10863" s="61" t="str">
        <f t="shared" si="534"/>
        <v>Panawat Muenlek</v>
      </c>
    </row>
    <row r="10864" spans="1:7" thickBot="1">
      <c r="A10864" s="62" t="s">
        <v>3929</v>
      </c>
      <c r="B10864" s="61">
        <v>761</v>
      </c>
      <c r="C10864" s="61" t="str">
        <f t="shared" si="532"/>
        <v>No Tie</v>
      </c>
      <c r="D10864" s="63">
        <f t="shared" si="533"/>
        <v>761</v>
      </c>
      <c r="E10864" s="63">
        <v>761</v>
      </c>
      <c r="F10864" s="61" t="s">
        <v>1853</v>
      </c>
      <c r="G10864" s="61" t="str">
        <f t="shared" si="534"/>
        <v>Ray Beaufils</v>
      </c>
    </row>
    <row r="10865" spans="1:7" thickBot="1">
      <c r="A10865" s="62" t="s">
        <v>3929</v>
      </c>
      <c r="B10865" s="61">
        <v>762</v>
      </c>
      <c r="C10865" s="61" t="str">
        <f t="shared" si="532"/>
        <v>No Tie</v>
      </c>
      <c r="D10865" s="63">
        <f t="shared" si="533"/>
        <v>762</v>
      </c>
      <c r="E10865" s="63">
        <v>762</v>
      </c>
      <c r="F10865" s="61" t="s">
        <v>1854</v>
      </c>
      <c r="G10865" s="61" t="str">
        <f t="shared" si="534"/>
        <v>Hiroo Kawai</v>
      </c>
    </row>
    <row r="10866" spans="1:7" thickBot="1">
      <c r="A10866" s="62" t="s">
        <v>3929</v>
      </c>
      <c r="B10866" s="61">
        <v>763</v>
      </c>
      <c r="C10866" s="61" t="str">
        <f t="shared" si="532"/>
        <v>No Tie</v>
      </c>
      <c r="D10866" s="63">
        <f t="shared" si="533"/>
        <v>763</v>
      </c>
      <c r="E10866" s="63">
        <v>763</v>
      </c>
      <c r="F10866" s="61" t="s">
        <v>1855</v>
      </c>
      <c r="G10866" s="61" t="str">
        <f t="shared" si="534"/>
        <v>Mark Brown</v>
      </c>
    </row>
    <row r="10867" spans="1:7" thickBot="1">
      <c r="A10867" s="62" t="s">
        <v>3929</v>
      </c>
      <c r="B10867" s="61">
        <v>764</v>
      </c>
      <c r="C10867" s="61" t="str">
        <f t="shared" si="532"/>
        <v>No Tie</v>
      </c>
      <c r="D10867" s="63">
        <f t="shared" si="533"/>
        <v>764</v>
      </c>
      <c r="E10867" s="63">
        <v>764</v>
      </c>
      <c r="F10867" s="61" t="s">
        <v>1856</v>
      </c>
      <c r="G10867" s="61" t="str">
        <f t="shared" si="534"/>
        <v>Mark O'Meara</v>
      </c>
    </row>
    <row r="10868" spans="1:7" thickBot="1">
      <c r="A10868" s="62" t="s">
        <v>3929</v>
      </c>
      <c r="B10868" s="61">
        <v>765</v>
      </c>
      <c r="C10868" s="61" t="str">
        <f t="shared" si="532"/>
        <v>No Tie</v>
      </c>
      <c r="D10868" s="63">
        <f t="shared" si="533"/>
        <v>765</v>
      </c>
      <c r="E10868" s="63">
        <v>765</v>
      </c>
      <c r="F10868" s="61" t="s">
        <v>1857</v>
      </c>
      <c r="G10868" s="61" t="str">
        <f t="shared" si="534"/>
        <v>Zander Lombard</v>
      </c>
    </row>
    <row r="10869" spans="1:7" thickBot="1">
      <c r="A10869" s="62" t="s">
        <v>3929</v>
      </c>
      <c r="B10869" s="61">
        <v>766</v>
      </c>
      <c r="C10869" s="61" t="str">
        <f t="shared" si="532"/>
        <v>No Tie</v>
      </c>
      <c r="D10869" s="63">
        <f t="shared" si="533"/>
        <v>766</v>
      </c>
      <c r="E10869" s="63">
        <v>766</v>
      </c>
      <c r="F10869" s="61" t="s">
        <v>1858</v>
      </c>
      <c r="G10869" s="61" t="str">
        <f t="shared" si="534"/>
        <v>Choi Ho-sung</v>
      </c>
    </row>
    <row r="10870" spans="1:7" thickBot="1">
      <c r="A10870" s="62" t="s">
        <v>3929</v>
      </c>
      <c r="B10870" s="61">
        <v>767</v>
      </c>
      <c r="C10870" s="61" t="str">
        <f t="shared" si="532"/>
        <v>No Tie</v>
      </c>
      <c r="D10870" s="63">
        <f t="shared" si="533"/>
        <v>767</v>
      </c>
      <c r="E10870" s="63">
        <v>767</v>
      </c>
      <c r="F10870" s="61" t="s">
        <v>1859</v>
      </c>
      <c r="G10870" s="61" t="str">
        <f t="shared" si="534"/>
        <v>Kurt Barnes</v>
      </c>
    </row>
    <row r="10871" spans="1:7" thickBot="1">
      <c r="A10871" s="62" t="s">
        <v>3929</v>
      </c>
      <c r="B10871" s="61">
        <v>768</v>
      </c>
      <c r="C10871" s="61" t="str">
        <f t="shared" si="532"/>
        <v>No Tie</v>
      </c>
      <c r="D10871" s="63">
        <f t="shared" si="533"/>
        <v>768</v>
      </c>
      <c r="E10871" s="63">
        <v>768</v>
      </c>
      <c r="F10871" s="61" t="s">
        <v>1860</v>
      </c>
      <c r="G10871" s="61" t="str">
        <f t="shared" si="534"/>
        <v>Byron Smith</v>
      </c>
    </row>
    <row r="10872" spans="1:7" thickBot="1">
      <c r="A10872" s="62" t="s">
        <v>3929</v>
      </c>
      <c r="B10872" s="61">
        <v>769</v>
      </c>
      <c r="C10872" s="61" t="str">
        <f t="shared" si="532"/>
        <v>No Tie</v>
      </c>
      <c r="D10872" s="63">
        <f t="shared" si="533"/>
        <v>769</v>
      </c>
      <c r="E10872" s="63">
        <v>769</v>
      </c>
      <c r="F10872" s="61" t="s">
        <v>1861</v>
      </c>
      <c r="G10872" s="61" t="str">
        <f t="shared" si="534"/>
        <v>S.S. Hong</v>
      </c>
    </row>
    <row r="10873" spans="1:7" thickBot="1">
      <c r="A10873" s="62" t="s">
        <v>3929</v>
      </c>
      <c r="B10873" s="61">
        <v>770</v>
      </c>
      <c r="C10873" s="61" t="str">
        <f t="shared" si="532"/>
        <v>No Tie</v>
      </c>
      <c r="D10873" s="63">
        <f t="shared" si="533"/>
        <v>770</v>
      </c>
      <c r="E10873" s="63">
        <v>770</v>
      </c>
      <c r="F10873" s="61" t="s">
        <v>1862</v>
      </c>
      <c r="G10873" s="61" t="str">
        <f t="shared" si="534"/>
        <v>S. Chikkarangappa</v>
      </c>
    </row>
    <row r="10874" spans="1:7" thickBot="1">
      <c r="A10874" s="62" t="s">
        <v>3929</v>
      </c>
      <c r="B10874" s="61">
        <v>771</v>
      </c>
      <c r="C10874" s="61" t="str">
        <f t="shared" si="532"/>
        <v>No Tie</v>
      </c>
      <c r="D10874" s="63">
        <f t="shared" si="533"/>
        <v>771</v>
      </c>
      <c r="E10874" s="63">
        <v>771</v>
      </c>
      <c r="F10874" s="61" t="s">
        <v>1863</v>
      </c>
      <c r="G10874" s="61" t="str">
        <f t="shared" si="534"/>
        <v>Lyle Rowe</v>
      </c>
    </row>
    <row r="10875" spans="1:7" thickBot="1">
      <c r="A10875" s="62" t="s">
        <v>3929</v>
      </c>
      <c r="B10875" s="61">
        <v>772</v>
      </c>
      <c r="C10875" s="61" t="str">
        <f t="shared" si="532"/>
        <v>No Tie</v>
      </c>
      <c r="D10875" s="63">
        <f t="shared" si="533"/>
        <v>772</v>
      </c>
      <c r="E10875" s="63">
        <v>772</v>
      </c>
      <c r="F10875" s="61" t="s">
        <v>1864</v>
      </c>
      <c r="G10875" s="61" t="str">
        <f t="shared" si="534"/>
        <v>Clayton Rask</v>
      </c>
    </row>
    <row r="10876" spans="1:7" thickBot="1">
      <c r="A10876" s="62" t="s">
        <v>3929</v>
      </c>
      <c r="B10876" s="61">
        <v>773</v>
      </c>
      <c r="C10876" s="61" t="str">
        <f t="shared" si="532"/>
        <v>No Tie</v>
      </c>
      <c r="D10876" s="63">
        <f t="shared" si="533"/>
        <v>773</v>
      </c>
      <c r="E10876" s="63">
        <v>773</v>
      </c>
      <c r="F10876" s="61" t="s">
        <v>1865</v>
      </c>
      <c r="G10876" s="61" t="str">
        <f t="shared" si="534"/>
        <v>Yasuki Hiramoto</v>
      </c>
    </row>
    <row r="10877" spans="1:7" thickBot="1">
      <c r="A10877" s="62" t="s">
        <v>3929</v>
      </c>
      <c r="B10877" s="61">
        <v>774</v>
      </c>
      <c r="C10877" s="61" t="str">
        <f t="shared" si="532"/>
        <v>No Tie</v>
      </c>
      <c r="D10877" s="63">
        <f t="shared" si="533"/>
        <v>774</v>
      </c>
      <c r="E10877" s="63">
        <v>774</v>
      </c>
      <c r="F10877" s="61" t="s">
        <v>1870</v>
      </c>
      <c r="G10877" s="61" t="str">
        <f t="shared" si="534"/>
        <v>Christopher Ross</v>
      </c>
    </row>
    <row r="10878" spans="1:7" thickBot="1">
      <c r="A10878" s="62" t="s">
        <v>3929</v>
      </c>
      <c r="B10878" s="61">
        <v>774</v>
      </c>
      <c r="C10878" s="61" t="str">
        <f t="shared" ref="C10878:C10941" si="535">IFERROR(SEARCH("T",B10878),"No Tie")</f>
        <v>No Tie</v>
      </c>
      <c r="D10878" s="63">
        <f t="shared" ref="D10878:D10941" si="536">IF(C10878="No Tie",B10878,RIGHT(B10878,LEN(B10878)-1))</f>
        <v>774</v>
      </c>
      <c r="E10878" s="63">
        <v>774</v>
      </c>
      <c r="F10878" s="61" t="s">
        <v>1866</v>
      </c>
      <c r="G10878" s="61" t="str">
        <f t="shared" ref="G10878:G10941" si="537">TRIM(SUBSTITUTE(F10878,CHAR(160),CHAR(32)))</f>
        <v>Eric Blom</v>
      </c>
    </row>
    <row r="10879" spans="1:7" thickBot="1">
      <c r="A10879" s="62" t="s">
        <v>3929</v>
      </c>
      <c r="B10879" s="61">
        <v>774</v>
      </c>
      <c r="C10879" s="61" t="str">
        <f t="shared" si="535"/>
        <v>No Tie</v>
      </c>
      <c r="D10879" s="63">
        <f t="shared" si="536"/>
        <v>774</v>
      </c>
      <c r="E10879" s="63">
        <v>774</v>
      </c>
      <c r="F10879" s="61" t="s">
        <v>1868</v>
      </c>
      <c r="G10879" s="61" t="str">
        <f t="shared" si="537"/>
        <v>Mark Laskey</v>
      </c>
    </row>
    <row r="10880" spans="1:7" thickBot="1">
      <c r="A10880" s="62" t="s">
        <v>3929</v>
      </c>
      <c r="B10880" s="61">
        <v>774</v>
      </c>
      <c r="C10880" s="61" t="str">
        <f t="shared" si="535"/>
        <v>No Tie</v>
      </c>
      <c r="D10880" s="63">
        <f t="shared" si="536"/>
        <v>774</v>
      </c>
      <c r="E10880" s="63">
        <v>774</v>
      </c>
      <c r="F10880" s="61" t="s">
        <v>1867</v>
      </c>
      <c r="G10880" s="61" t="str">
        <f t="shared" si="537"/>
        <v>Ricardo Celia</v>
      </c>
    </row>
    <row r="10881" spans="1:7" thickBot="1">
      <c r="A10881" s="62" t="s">
        <v>3929</v>
      </c>
      <c r="B10881" s="61">
        <v>774</v>
      </c>
      <c r="C10881" s="61" t="str">
        <f t="shared" si="535"/>
        <v>No Tie</v>
      </c>
      <c r="D10881" s="63">
        <f t="shared" si="536"/>
        <v>774</v>
      </c>
      <c r="E10881" s="63">
        <v>774</v>
      </c>
      <c r="F10881" s="61" t="s">
        <v>1871</v>
      </c>
      <c r="G10881" s="61" t="str">
        <f t="shared" si="537"/>
        <v>Thammanoon Sriroj</v>
      </c>
    </row>
    <row r="10882" spans="1:7" thickBot="1">
      <c r="A10882" s="62" t="s">
        <v>3929</v>
      </c>
      <c r="B10882" s="61">
        <v>774</v>
      </c>
      <c r="C10882" s="61" t="str">
        <f t="shared" si="535"/>
        <v>No Tie</v>
      </c>
      <c r="D10882" s="63">
        <f t="shared" si="536"/>
        <v>774</v>
      </c>
      <c r="E10882" s="63">
        <v>774</v>
      </c>
      <c r="F10882" s="61" t="s">
        <v>1869</v>
      </c>
      <c r="G10882" s="61" t="str">
        <f t="shared" si="537"/>
        <v>Tran Le Duynhat</v>
      </c>
    </row>
    <row r="10883" spans="1:7" thickBot="1">
      <c r="A10883" s="62" t="s">
        <v>3929</v>
      </c>
      <c r="B10883" s="61">
        <v>780</v>
      </c>
      <c r="C10883" s="61" t="str">
        <f t="shared" si="535"/>
        <v>No Tie</v>
      </c>
      <c r="D10883" s="63">
        <f t="shared" si="536"/>
        <v>780</v>
      </c>
      <c r="E10883" s="63">
        <v>780</v>
      </c>
      <c r="F10883" s="61" t="s">
        <v>1872</v>
      </c>
      <c r="G10883" s="61" t="str">
        <f t="shared" si="537"/>
        <v>Alex Aragon</v>
      </c>
    </row>
    <row r="10884" spans="1:7" thickBot="1">
      <c r="A10884" s="62" t="s">
        <v>3929</v>
      </c>
      <c r="B10884" s="61">
        <v>781</v>
      </c>
      <c r="C10884" s="61" t="str">
        <f t="shared" si="535"/>
        <v>No Tie</v>
      </c>
      <c r="D10884" s="63">
        <f t="shared" si="536"/>
        <v>781</v>
      </c>
      <c r="E10884" s="63">
        <v>781</v>
      </c>
      <c r="F10884" s="61" t="s">
        <v>1873</v>
      </c>
      <c r="G10884" s="61" t="str">
        <f t="shared" si="537"/>
        <v>Oscar Alvarez</v>
      </c>
    </row>
    <row r="10885" spans="1:7" thickBot="1">
      <c r="A10885" s="62" t="s">
        <v>3929</v>
      </c>
      <c r="B10885" s="61">
        <v>782</v>
      </c>
      <c r="C10885" s="61" t="str">
        <f t="shared" si="535"/>
        <v>No Tie</v>
      </c>
      <c r="D10885" s="63">
        <f t="shared" si="536"/>
        <v>782</v>
      </c>
      <c r="E10885" s="63">
        <v>782</v>
      </c>
      <c r="F10885" s="61" t="s">
        <v>1874</v>
      </c>
      <c r="G10885" s="61" t="str">
        <f t="shared" si="537"/>
        <v>Thitiphan Chuayprako</v>
      </c>
    </row>
    <row r="10886" spans="1:7" thickBot="1">
      <c r="A10886" s="62" t="s">
        <v>3929</v>
      </c>
      <c r="B10886" s="61">
        <v>783</v>
      </c>
      <c r="C10886" s="61" t="str">
        <f t="shared" si="535"/>
        <v>No Tie</v>
      </c>
      <c r="D10886" s="63">
        <f t="shared" si="536"/>
        <v>783</v>
      </c>
      <c r="E10886" s="63">
        <v>783</v>
      </c>
      <c r="F10886" s="61" t="s">
        <v>1875</v>
      </c>
      <c r="G10886" s="61" t="str">
        <f t="shared" si="537"/>
        <v>Jeff Curl</v>
      </c>
    </row>
    <row r="10887" spans="1:7" thickBot="1">
      <c r="A10887" s="62" t="s">
        <v>3929</v>
      </c>
      <c r="B10887" s="61">
        <v>784</v>
      </c>
      <c r="C10887" s="61" t="str">
        <f t="shared" si="535"/>
        <v>No Tie</v>
      </c>
      <c r="D10887" s="63">
        <f t="shared" si="536"/>
        <v>784</v>
      </c>
      <c r="E10887" s="63">
        <v>784</v>
      </c>
      <c r="F10887" s="61" t="s">
        <v>1877</v>
      </c>
      <c r="G10887" s="61" t="str">
        <f t="shared" si="537"/>
        <v>Lu Wei-chih</v>
      </c>
    </row>
    <row r="10888" spans="1:7" thickBot="1">
      <c r="A10888" s="62" t="s">
        <v>3929</v>
      </c>
      <c r="B10888" s="61">
        <v>784</v>
      </c>
      <c r="C10888" s="61" t="str">
        <f t="shared" si="535"/>
        <v>No Tie</v>
      </c>
      <c r="D10888" s="63">
        <f t="shared" si="536"/>
        <v>784</v>
      </c>
      <c r="E10888" s="63">
        <v>784</v>
      </c>
      <c r="F10888" s="61" t="s">
        <v>1876</v>
      </c>
      <c r="G10888" s="61" t="str">
        <f t="shared" si="537"/>
        <v>Tyrone Mordt</v>
      </c>
    </row>
    <row r="10889" spans="1:7" thickBot="1">
      <c r="A10889" s="62" t="s">
        <v>3929</v>
      </c>
      <c r="B10889" s="61">
        <v>786</v>
      </c>
      <c r="C10889" s="61" t="str">
        <f t="shared" si="535"/>
        <v>No Tie</v>
      </c>
      <c r="D10889" s="63">
        <f t="shared" si="536"/>
        <v>786</v>
      </c>
      <c r="E10889" s="63">
        <v>786</v>
      </c>
      <c r="F10889" s="61" t="s">
        <v>1878</v>
      </c>
      <c r="G10889" s="61" t="str">
        <f t="shared" si="537"/>
        <v>Soren Hansen</v>
      </c>
    </row>
    <row r="10890" spans="1:7" thickBot="1">
      <c r="A10890" s="62" t="s">
        <v>3929</v>
      </c>
      <c r="B10890" s="61">
        <v>787</v>
      </c>
      <c r="C10890" s="61" t="str">
        <f t="shared" si="535"/>
        <v>No Tie</v>
      </c>
      <c r="D10890" s="63">
        <f t="shared" si="536"/>
        <v>787</v>
      </c>
      <c r="E10890" s="63">
        <v>787</v>
      </c>
      <c r="F10890" s="61" t="s">
        <v>825</v>
      </c>
      <c r="G10890" s="61" t="str">
        <f t="shared" si="537"/>
        <v>Blake Adams</v>
      </c>
    </row>
    <row r="10891" spans="1:7" thickBot="1">
      <c r="A10891" s="62" t="s">
        <v>3929</v>
      </c>
      <c r="B10891" s="61">
        <v>788</v>
      </c>
      <c r="C10891" s="61" t="str">
        <f t="shared" si="535"/>
        <v>No Tie</v>
      </c>
      <c r="D10891" s="63">
        <f t="shared" si="536"/>
        <v>788</v>
      </c>
      <c r="E10891" s="63">
        <v>788</v>
      </c>
      <c r="F10891" s="61" t="s">
        <v>1879</v>
      </c>
      <c r="G10891" s="61" t="str">
        <f t="shared" si="537"/>
        <v>JC Ritchie</v>
      </c>
    </row>
    <row r="10892" spans="1:7" thickBot="1">
      <c r="A10892" s="62" t="s">
        <v>3929</v>
      </c>
      <c r="B10892" s="61">
        <v>789</v>
      </c>
      <c r="C10892" s="61" t="str">
        <f t="shared" si="535"/>
        <v>No Tie</v>
      </c>
      <c r="D10892" s="63">
        <f t="shared" si="536"/>
        <v>789</v>
      </c>
      <c r="E10892" s="63">
        <v>789</v>
      </c>
      <c r="F10892" s="61" t="s">
        <v>1880</v>
      </c>
      <c r="G10892" s="61" t="str">
        <f t="shared" si="537"/>
        <v>Richard Finch</v>
      </c>
    </row>
    <row r="10893" spans="1:7" thickBot="1">
      <c r="A10893" s="62" t="s">
        <v>3929</v>
      </c>
      <c r="B10893" s="61">
        <v>789</v>
      </c>
      <c r="C10893" s="61" t="str">
        <f t="shared" si="535"/>
        <v>No Tie</v>
      </c>
      <c r="D10893" s="63">
        <f t="shared" si="536"/>
        <v>789</v>
      </c>
      <c r="E10893" s="63">
        <v>789</v>
      </c>
      <c r="F10893" s="61" t="s">
        <v>1881</v>
      </c>
      <c r="G10893" s="61" t="str">
        <f t="shared" si="537"/>
        <v>Woo-Hyun Kim</v>
      </c>
    </row>
    <row r="10894" spans="1:7" thickBot="1">
      <c r="A10894" s="62" t="s">
        <v>3929</v>
      </c>
      <c r="B10894" s="61">
        <v>791</v>
      </c>
      <c r="C10894" s="61" t="str">
        <f t="shared" si="535"/>
        <v>No Tie</v>
      </c>
      <c r="D10894" s="63">
        <f t="shared" si="536"/>
        <v>791</v>
      </c>
      <c r="E10894" s="63">
        <v>791</v>
      </c>
      <c r="F10894" s="61" t="s">
        <v>1882</v>
      </c>
      <c r="G10894" s="61" t="str">
        <f t="shared" si="537"/>
        <v>Kevin Spooner</v>
      </c>
    </row>
    <row r="10895" spans="1:7" thickBot="1">
      <c r="A10895" s="62" t="s">
        <v>3929</v>
      </c>
      <c r="B10895" s="61">
        <v>791</v>
      </c>
      <c r="C10895" s="61" t="str">
        <f t="shared" si="535"/>
        <v>No Tie</v>
      </c>
      <c r="D10895" s="63">
        <f t="shared" si="536"/>
        <v>791</v>
      </c>
      <c r="E10895" s="63">
        <v>791</v>
      </c>
      <c r="F10895" s="61" t="s">
        <v>1883</v>
      </c>
      <c r="G10895" s="61" t="str">
        <f t="shared" si="537"/>
        <v>Peter Tomasulo</v>
      </c>
    </row>
    <row r="10896" spans="1:7" thickBot="1">
      <c r="A10896" s="62" t="s">
        <v>3929</v>
      </c>
      <c r="B10896" s="61">
        <v>793</v>
      </c>
      <c r="C10896" s="61" t="str">
        <f t="shared" si="535"/>
        <v>No Tie</v>
      </c>
      <c r="D10896" s="63">
        <f t="shared" si="536"/>
        <v>793</v>
      </c>
      <c r="E10896" s="63">
        <v>793</v>
      </c>
      <c r="F10896" s="61" t="s">
        <v>1884</v>
      </c>
      <c r="G10896" s="61" t="str">
        <f t="shared" si="537"/>
        <v>Jack Doherty</v>
      </c>
    </row>
    <row r="10897" spans="1:7" thickBot="1">
      <c r="A10897" s="62" t="s">
        <v>3929</v>
      </c>
      <c r="B10897" s="61">
        <v>794</v>
      </c>
      <c r="C10897" s="61" t="str">
        <f t="shared" si="535"/>
        <v>No Tie</v>
      </c>
      <c r="D10897" s="63">
        <f t="shared" si="536"/>
        <v>794</v>
      </c>
      <c r="E10897" s="63">
        <v>794</v>
      </c>
      <c r="F10897" s="61" t="s">
        <v>1885</v>
      </c>
      <c r="G10897" s="61" t="str">
        <f t="shared" si="537"/>
        <v>Zi Hao Chen</v>
      </c>
    </row>
    <row r="10898" spans="1:7" ht="32.25" thickBot="1">
      <c r="A10898" s="62" t="s">
        <v>3929</v>
      </c>
      <c r="B10898" s="61">
        <v>795</v>
      </c>
      <c r="C10898" s="61" t="str">
        <f t="shared" si="535"/>
        <v>No Tie</v>
      </c>
      <c r="D10898" s="63">
        <f t="shared" si="536"/>
        <v>795</v>
      </c>
      <c r="E10898" s="63">
        <v>795</v>
      </c>
      <c r="F10898" s="61" t="s">
        <v>1886</v>
      </c>
      <c r="G10898" s="61" t="str">
        <f t="shared" si="537"/>
        <v>Atthaphon Prathummanee</v>
      </c>
    </row>
    <row r="10899" spans="1:7" thickBot="1">
      <c r="A10899" s="62" t="s">
        <v>3929</v>
      </c>
      <c r="B10899" s="61">
        <v>796</v>
      </c>
      <c r="C10899" s="61" t="str">
        <f t="shared" si="535"/>
        <v>No Tie</v>
      </c>
      <c r="D10899" s="63">
        <f t="shared" si="536"/>
        <v>796</v>
      </c>
      <c r="E10899" s="63">
        <v>796</v>
      </c>
      <c r="F10899" s="61" t="s">
        <v>1887</v>
      </c>
      <c r="G10899" s="61" t="str">
        <f t="shared" si="537"/>
        <v>Jason Norris</v>
      </c>
    </row>
    <row r="10900" spans="1:7" thickBot="1">
      <c r="A10900" s="62" t="s">
        <v>3929</v>
      </c>
      <c r="B10900" s="61">
        <v>797</v>
      </c>
      <c r="C10900" s="61" t="str">
        <f t="shared" si="535"/>
        <v>No Tie</v>
      </c>
      <c r="D10900" s="63">
        <f t="shared" si="536"/>
        <v>797</v>
      </c>
      <c r="E10900" s="63">
        <v>797</v>
      </c>
      <c r="F10900" s="61" t="s">
        <v>1888</v>
      </c>
      <c r="G10900" s="61" t="str">
        <f t="shared" si="537"/>
        <v>Brock Mackenzie</v>
      </c>
    </row>
    <row r="10901" spans="1:7" thickBot="1">
      <c r="A10901" s="62" t="s">
        <v>3929</v>
      </c>
      <c r="B10901" s="61">
        <v>797</v>
      </c>
      <c r="C10901" s="61" t="str">
        <f t="shared" si="535"/>
        <v>No Tie</v>
      </c>
      <c r="D10901" s="63">
        <f t="shared" si="536"/>
        <v>797</v>
      </c>
      <c r="E10901" s="63">
        <v>797</v>
      </c>
      <c r="F10901" s="61" t="s">
        <v>1889</v>
      </c>
      <c r="G10901" s="61" t="str">
        <f t="shared" si="537"/>
        <v>Chinnarat Phadungsil</v>
      </c>
    </row>
    <row r="10902" spans="1:7" thickBot="1">
      <c r="A10902" s="62" t="s">
        <v>3929</v>
      </c>
      <c r="B10902" s="61">
        <v>799</v>
      </c>
      <c r="C10902" s="61" t="str">
        <f t="shared" si="535"/>
        <v>No Tie</v>
      </c>
      <c r="D10902" s="63">
        <f t="shared" si="536"/>
        <v>799</v>
      </c>
      <c r="E10902" s="63">
        <v>799</v>
      </c>
      <c r="F10902" s="61" t="s">
        <v>1890</v>
      </c>
      <c r="G10902" s="61" t="str">
        <f t="shared" si="537"/>
        <v>Shinji Tomimura</v>
      </c>
    </row>
    <row r="10903" spans="1:7" thickBot="1">
      <c r="A10903" s="62" t="s">
        <v>3929</v>
      </c>
      <c r="B10903" s="61">
        <v>800</v>
      </c>
      <c r="C10903" s="61" t="str">
        <f t="shared" si="535"/>
        <v>No Tie</v>
      </c>
      <c r="D10903" s="63">
        <f t="shared" si="536"/>
        <v>800</v>
      </c>
      <c r="E10903" s="63">
        <v>800</v>
      </c>
      <c r="F10903" s="61" t="s">
        <v>1891</v>
      </c>
      <c r="G10903" s="61" t="str">
        <f t="shared" si="537"/>
        <v>Brian Campbell</v>
      </c>
    </row>
    <row r="10904" spans="1:7" thickBot="1">
      <c r="A10904" s="62" t="s">
        <v>3929</v>
      </c>
      <c r="B10904" s="61">
        <v>801</v>
      </c>
      <c r="C10904" s="61" t="str">
        <f t="shared" si="535"/>
        <v>No Tie</v>
      </c>
      <c r="D10904" s="63">
        <f t="shared" si="536"/>
        <v>801</v>
      </c>
      <c r="E10904" s="63">
        <v>801</v>
      </c>
      <c r="F10904" s="61" t="s">
        <v>1892</v>
      </c>
      <c r="G10904" s="61" t="str">
        <f t="shared" si="537"/>
        <v>Sam Chien</v>
      </c>
    </row>
    <row r="10905" spans="1:7" thickBot="1">
      <c r="A10905" s="62" t="s">
        <v>3929</v>
      </c>
      <c r="B10905" s="61">
        <v>802</v>
      </c>
      <c r="C10905" s="61" t="str">
        <f t="shared" si="535"/>
        <v>No Tie</v>
      </c>
      <c r="D10905" s="63">
        <f t="shared" si="536"/>
        <v>802</v>
      </c>
      <c r="E10905" s="63">
        <v>802</v>
      </c>
      <c r="F10905" s="61" t="s">
        <v>1893</v>
      </c>
      <c r="G10905" s="61" t="str">
        <f t="shared" si="537"/>
        <v>Joel Sjoholm</v>
      </c>
    </row>
    <row r="10906" spans="1:7" thickBot="1">
      <c r="A10906" s="62" t="s">
        <v>3929</v>
      </c>
      <c r="B10906" s="61">
        <v>803</v>
      </c>
      <c r="C10906" s="61" t="str">
        <f t="shared" si="535"/>
        <v>No Tie</v>
      </c>
      <c r="D10906" s="63">
        <f t="shared" si="536"/>
        <v>803</v>
      </c>
      <c r="E10906" s="63">
        <v>803</v>
      </c>
      <c r="F10906" s="61" t="s">
        <v>654</v>
      </c>
      <c r="G10906" s="61" t="str">
        <f t="shared" si="537"/>
        <v>Jim Renner</v>
      </c>
    </row>
    <row r="10907" spans="1:7" thickBot="1">
      <c r="A10907" s="62" t="s">
        <v>3929</v>
      </c>
      <c r="B10907" s="61">
        <v>804</v>
      </c>
      <c r="C10907" s="61" t="str">
        <f t="shared" si="535"/>
        <v>No Tie</v>
      </c>
      <c r="D10907" s="63">
        <f t="shared" si="536"/>
        <v>804</v>
      </c>
      <c r="E10907" s="63">
        <v>804</v>
      </c>
      <c r="F10907" s="61" t="s">
        <v>1894</v>
      </c>
      <c r="G10907" s="61" t="str">
        <f t="shared" si="537"/>
        <v>Alvaro Velasco</v>
      </c>
    </row>
    <row r="10908" spans="1:7" thickBot="1">
      <c r="A10908" s="62" t="s">
        <v>3929</v>
      </c>
      <c r="B10908" s="61">
        <v>805</v>
      </c>
      <c r="C10908" s="61" t="str">
        <f t="shared" si="535"/>
        <v>No Tie</v>
      </c>
      <c r="D10908" s="63">
        <f t="shared" si="536"/>
        <v>805</v>
      </c>
      <c r="E10908" s="63">
        <v>805</v>
      </c>
      <c r="F10908" s="61" t="s">
        <v>1895</v>
      </c>
      <c r="G10908" s="61" t="str">
        <f t="shared" si="537"/>
        <v>Taeksoo Kim</v>
      </c>
    </row>
    <row r="10909" spans="1:7" thickBot="1">
      <c r="A10909" s="62" t="s">
        <v>3929</v>
      </c>
      <c r="B10909" s="61">
        <v>806</v>
      </c>
      <c r="C10909" s="61" t="str">
        <f t="shared" si="535"/>
        <v>No Tie</v>
      </c>
      <c r="D10909" s="63">
        <f t="shared" si="536"/>
        <v>806</v>
      </c>
      <c r="E10909" s="63">
        <v>806</v>
      </c>
      <c r="F10909" s="61" t="s">
        <v>1896</v>
      </c>
      <c r="G10909" s="61" t="str">
        <f t="shared" si="537"/>
        <v>Brady Schnell</v>
      </c>
    </row>
    <row r="10910" spans="1:7" thickBot="1">
      <c r="A10910" s="62" t="s">
        <v>3929</v>
      </c>
      <c r="B10910" s="61">
        <v>807</v>
      </c>
      <c r="C10910" s="61" t="str">
        <f t="shared" si="535"/>
        <v>No Tie</v>
      </c>
      <c r="D10910" s="63">
        <f t="shared" si="536"/>
        <v>807</v>
      </c>
      <c r="E10910" s="63">
        <v>807</v>
      </c>
      <c r="F10910" s="61" t="s">
        <v>1897</v>
      </c>
      <c r="G10910" s="61" t="str">
        <f t="shared" si="537"/>
        <v>Francesco Laporta</v>
      </c>
    </row>
    <row r="10911" spans="1:7" thickBot="1">
      <c r="A10911" s="62" t="s">
        <v>3929</v>
      </c>
      <c r="B10911" s="61">
        <v>808</v>
      </c>
      <c r="C10911" s="61" t="str">
        <f t="shared" si="535"/>
        <v>No Tie</v>
      </c>
      <c r="D10911" s="63">
        <f t="shared" si="536"/>
        <v>808</v>
      </c>
      <c r="E10911" s="63">
        <v>808</v>
      </c>
      <c r="F10911" s="61" t="s">
        <v>1899</v>
      </c>
      <c r="G10911" s="61" t="str">
        <f t="shared" si="537"/>
        <v>Drew Weaver</v>
      </c>
    </row>
    <row r="10912" spans="1:7" thickBot="1">
      <c r="A10912" s="62" t="s">
        <v>3929</v>
      </c>
      <c r="B10912" s="61">
        <v>808</v>
      </c>
      <c r="C10912" s="61" t="str">
        <f t="shared" si="535"/>
        <v>No Tie</v>
      </c>
      <c r="D10912" s="63">
        <f t="shared" si="536"/>
        <v>808</v>
      </c>
      <c r="E10912" s="63">
        <v>808</v>
      </c>
      <c r="F10912" s="61" t="s">
        <v>1898</v>
      </c>
      <c r="G10912" s="61" t="str">
        <f t="shared" si="537"/>
        <v>Felipe Velazquez</v>
      </c>
    </row>
    <row r="10913" spans="1:7" thickBot="1">
      <c r="A10913" s="62" t="s">
        <v>3929</v>
      </c>
      <c r="B10913" s="61">
        <v>810</v>
      </c>
      <c r="C10913" s="61" t="str">
        <f t="shared" si="535"/>
        <v>No Tie</v>
      </c>
      <c r="D10913" s="63">
        <f t="shared" si="536"/>
        <v>810</v>
      </c>
      <c r="E10913" s="63">
        <v>810</v>
      </c>
      <c r="F10913" s="61" t="s">
        <v>1900</v>
      </c>
      <c r="G10913" s="61" t="str">
        <f t="shared" si="537"/>
        <v>Hsu Hao-Sheng</v>
      </c>
    </row>
    <row r="10914" spans="1:7" thickBot="1">
      <c r="A10914" s="62" t="s">
        <v>3929</v>
      </c>
      <c r="B10914" s="61">
        <v>811</v>
      </c>
      <c r="C10914" s="61" t="str">
        <f t="shared" si="535"/>
        <v>No Tie</v>
      </c>
      <c r="D10914" s="63">
        <f t="shared" si="536"/>
        <v>811</v>
      </c>
      <c r="E10914" s="63">
        <v>811</v>
      </c>
      <c r="F10914" s="61" t="s">
        <v>1901</v>
      </c>
      <c r="G10914" s="61" t="str">
        <f t="shared" si="537"/>
        <v>Simon Yates</v>
      </c>
    </row>
    <row r="10915" spans="1:7" thickBot="1">
      <c r="A10915" s="62" t="s">
        <v>3929</v>
      </c>
      <c r="B10915" s="61">
        <v>812</v>
      </c>
      <c r="C10915" s="61" t="str">
        <f t="shared" si="535"/>
        <v>No Tie</v>
      </c>
      <c r="D10915" s="63">
        <f t="shared" si="536"/>
        <v>812</v>
      </c>
      <c r="E10915" s="63">
        <v>812</v>
      </c>
      <c r="F10915" s="61" t="s">
        <v>1903</v>
      </c>
      <c r="G10915" s="61" t="str">
        <f t="shared" si="537"/>
        <v>Jeppe Huldahl</v>
      </c>
    </row>
    <row r="10916" spans="1:7" thickBot="1">
      <c r="A10916" s="62" t="s">
        <v>3929</v>
      </c>
      <c r="B10916" s="61">
        <v>812</v>
      </c>
      <c r="C10916" s="61" t="str">
        <f t="shared" si="535"/>
        <v>No Tie</v>
      </c>
      <c r="D10916" s="63">
        <f t="shared" si="536"/>
        <v>812</v>
      </c>
      <c r="E10916" s="63">
        <v>812</v>
      </c>
      <c r="F10916" s="61" t="s">
        <v>1902</v>
      </c>
      <c r="G10916" s="61" t="str">
        <f t="shared" si="537"/>
        <v>Oskar Henningsson</v>
      </c>
    </row>
    <row r="10917" spans="1:7" thickBot="1">
      <c r="A10917" s="62" t="s">
        <v>3929</v>
      </c>
      <c r="B10917" s="61">
        <v>814</v>
      </c>
      <c r="C10917" s="61" t="str">
        <f t="shared" si="535"/>
        <v>No Tie</v>
      </c>
      <c r="D10917" s="63">
        <f t="shared" si="536"/>
        <v>814</v>
      </c>
      <c r="E10917" s="63">
        <v>814</v>
      </c>
      <c r="F10917" s="61" t="s">
        <v>1904</v>
      </c>
      <c r="G10917" s="61" t="str">
        <f t="shared" si="537"/>
        <v>Talor Gooch</v>
      </c>
    </row>
    <row r="10918" spans="1:7" thickBot="1">
      <c r="A10918" s="62" t="s">
        <v>3929</v>
      </c>
      <c r="B10918" s="61">
        <v>815</v>
      </c>
      <c r="C10918" s="61" t="str">
        <f t="shared" si="535"/>
        <v>No Tie</v>
      </c>
      <c r="D10918" s="63">
        <f t="shared" si="536"/>
        <v>815</v>
      </c>
      <c r="E10918" s="63">
        <v>815</v>
      </c>
      <c r="F10918" s="61" t="s">
        <v>1905</v>
      </c>
      <c r="G10918" s="61" t="str">
        <f t="shared" si="537"/>
        <v>Glen Day</v>
      </c>
    </row>
    <row r="10919" spans="1:7" thickBot="1">
      <c r="A10919" s="62" t="s">
        <v>3929</v>
      </c>
      <c r="B10919" s="61">
        <v>816</v>
      </c>
      <c r="C10919" s="61" t="str">
        <f t="shared" si="535"/>
        <v>No Tie</v>
      </c>
      <c r="D10919" s="63">
        <f t="shared" si="536"/>
        <v>816</v>
      </c>
      <c r="E10919" s="63">
        <v>816</v>
      </c>
      <c r="F10919" s="61" t="s">
        <v>1906</v>
      </c>
      <c r="G10919" s="61" t="str">
        <f t="shared" si="537"/>
        <v>Pijit Petkasem</v>
      </c>
    </row>
    <row r="10920" spans="1:7" thickBot="1">
      <c r="A10920" s="62" t="s">
        <v>3929</v>
      </c>
      <c r="B10920" s="61">
        <v>817</v>
      </c>
      <c r="C10920" s="61" t="str">
        <f t="shared" si="535"/>
        <v>No Tie</v>
      </c>
      <c r="D10920" s="63">
        <f t="shared" si="536"/>
        <v>817</v>
      </c>
      <c r="E10920" s="63">
        <v>817</v>
      </c>
      <c r="F10920" s="61" t="s">
        <v>1907</v>
      </c>
      <c r="G10920" s="61" t="str">
        <f t="shared" si="537"/>
        <v>Daniel Balin</v>
      </c>
    </row>
    <row r="10921" spans="1:7" ht="32.25" thickBot="1">
      <c r="A10921" s="62" t="s">
        <v>3929</v>
      </c>
      <c r="B10921" s="61">
        <v>818</v>
      </c>
      <c r="C10921" s="61" t="str">
        <f t="shared" si="535"/>
        <v>No Tie</v>
      </c>
      <c r="D10921" s="63">
        <f t="shared" si="536"/>
        <v>818</v>
      </c>
      <c r="E10921" s="63">
        <v>818</v>
      </c>
      <c r="F10921" s="61" t="s">
        <v>1908</v>
      </c>
      <c r="G10921" s="61" t="str">
        <f t="shared" si="537"/>
        <v>Mathieu Decottignies-Lafon</v>
      </c>
    </row>
    <row r="10922" spans="1:7" thickBot="1">
      <c r="A10922" s="62" t="s">
        <v>3929</v>
      </c>
      <c r="B10922" s="61">
        <v>818</v>
      </c>
      <c r="C10922" s="61" t="str">
        <f t="shared" si="535"/>
        <v>No Tie</v>
      </c>
      <c r="D10922" s="63">
        <f t="shared" si="536"/>
        <v>818</v>
      </c>
      <c r="E10922" s="63">
        <v>818</v>
      </c>
      <c r="F10922" s="61" t="s">
        <v>1909</v>
      </c>
      <c r="G10922" s="61" t="str">
        <f t="shared" si="537"/>
        <v>Yasuharu Imano</v>
      </c>
    </row>
    <row r="10923" spans="1:7" thickBot="1">
      <c r="A10923" s="62" t="s">
        <v>3929</v>
      </c>
      <c r="B10923" s="61">
        <v>820</v>
      </c>
      <c r="C10923" s="61" t="str">
        <f t="shared" si="535"/>
        <v>No Tie</v>
      </c>
      <c r="D10923" s="63">
        <f t="shared" si="536"/>
        <v>820</v>
      </c>
      <c r="E10923" s="63">
        <v>820</v>
      </c>
      <c r="F10923" s="61" t="s">
        <v>1910</v>
      </c>
      <c r="G10923" s="61" t="str">
        <f t="shared" si="537"/>
        <v>Rak Cho</v>
      </c>
    </row>
    <row r="10924" spans="1:7" thickBot="1">
      <c r="A10924" s="62" t="s">
        <v>3929</v>
      </c>
      <c r="B10924" s="61">
        <v>821</v>
      </c>
      <c r="C10924" s="61" t="str">
        <f t="shared" si="535"/>
        <v>No Tie</v>
      </c>
      <c r="D10924" s="63">
        <f t="shared" si="536"/>
        <v>821</v>
      </c>
      <c r="E10924" s="63">
        <v>821</v>
      </c>
      <c r="F10924" s="61" t="s">
        <v>1911</v>
      </c>
      <c r="G10924" s="61" t="str">
        <f t="shared" si="537"/>
        <v>Jose-Filipe Lima</v>
      </c>
    </row>
    <row r="10925" spans="1:7" thickBot="1">
      <c r="A10925" s="62" t="s">
        <v>3929</v>
      </c>
      <c r="B10925" s="61">
        <v>822</v>
      </c>
      <c r="C10925" s="61" t="str">
        <f t="shared" si="535"/>
        <v>No Tie</v>
      </c>
      <c r="D10925" s="63">
        <f t="shared" si="536"/>
        <v>822</v>
      </c>
      <c r="E10925" s="63">
        <v>822</v>
      </c>
      <c r="F10925" s="61" t="s">
        <v>1912</v>
      </c>
      <c r="G10925" s="61" t="str">
        <f t="shared" si="537"/>
        <v>Jarin Todd</v>
      </c>
    </row>
    <row r="10926" spans="1:7" thickBot="1">
      <c r="A10926" s="62" t="s">
        <v>3929</v>
      </c>
      <c r="B10926" s="61">
        <v>823</v>
      </c>
      <c r="C10926" s="61" t="str">
        <f t="shared" si="535"/>
        <v>No Tie</v>
      </c>
      <c r="D10926" s="63">
        <f t="shared" si="536"/>
        <v>823</v>
      </c>
      <c r="E10926" s="63">
        <v>823</v>
      </c>
      <c r="F10926" s="61" t="s">
        <v>1913</v>
      </c>
      <c r="G10926" s="61" t="str">
        <f t="shared" si="537"/>
        <v>David Skinns</v>
      </c>
    </row>
    <row r="10927" spans="1:7" thickBot="1">
      <c r="A10927" s="62" t="s">
        <v>3929</v>
      </c>
      <c r="B10927" s="61">
        <v>824</v>
      </c>
      <c r="C10927" s="61" t="str">
        <f t="shared" si="535"/>
        <v>No Tie</v>
      </c>
      <c r="D10927" s="63">
        <f t="shared" si="536"/>
        <v>824</v>
      </c>
      <c r="E10927" s="63">
        <v>824</v>
      </c>
      <c r="F10927" s="61" t="s">
        <v>1914</v>
      </c>
      <c r="G10927" s="61" t="str">
        <f t="shared" si="537"/>
        <v>Stephan Jager</v>
      </c>
    </row>
    <row r="10928" spans="1:7" thickBot="1">
      <c r="A10928" s="62" t="s">
        <v>3929</v>
      </c>
      <c r="B10928" s="61">
        <v>825</v>
      </c>
      <c r="C10928" s="61" t="str">
        <f t="shared" si="535"/>
        <v>No Tie</v>
      </c>
      <c r="D10928" s="63">
        <f t="shared" si="536"/>
        <v>825</v>
      </c>
      <c r="E10928" s="63">
        <v>825</v>
      </c>
      <c r="F10928" s="61" t="s">
        <v>711</v>
      </c>
      <c r="G10928" s="61" t="str">
        <f t="shared" si="537"/>
        <v>Troy Matteson</v>
      </c>
    </row>
    <row r="10929" spans="1:7" thickBot="1">
      <c r="A10929" s="62" t="s">
        <v>3929</v>
      </c>
      <c r="B10929" s="61">
        <v>826</v>
      </c>
      <c r="C10929" s="61" t="str">
        <f t="shared" si="535"/>
        <v>No Tie</v>
      </c>
      <c r="D10929" s="63">
        <f t="shared" si="536"/>
        <v>826</v>
      </c>
      <c r="E10929" s="63">
        <v>826</v>
      </c>
      <c r="F10929" s="61" t="s">
        <v>1915</v>
      </c>
      <c r="G10929" s="61" t="str">
        <f t="shared" si="537"/>
        <v>Ze-cheng Dou</v>
      </c>
    </row>
    <row r="10930" spans="1:7" thickBot="1">
      <c r="A10930" s="62" t="s">
        <v>3929</v>
      </c>
      <c r="B10930" s="61">
        <v>827</v>
      </c>
      <c r="C10930" s="61" t="str">
        <f t="shared" si="535"/>
        <v>No Tie</v>
      </c>
      <c r="D10930" s="63">
        <f t="shared" si="536"/>
        <v>827</v>
      </c>
      <c r="E10930" s="63">
        <v>827</v>
      </c>
      <c r="F10930" s="61" t="s">
        <v>1916</v>
      </c>
      <c r="G10930" s="61" t="str">
        <f t="shared" si="537"/>
        <v>Filippo Bergamaschi</v>
      </c>
    </row>
    <row r="10931" spans="1:7" thickBot="1">
      <c r="A10931" s="62" t="s">
        <v>3929</v>
      </c>
      <c r="B10931" s="61">
        <v>828</v>
      </c>
      <c r="C10931" s="61" t="str">
        <f t="shared" si="535"/>
        <v>No Tie</v>
      </c>
      <c r="D10931" s="63">
        <f t="shared" si="536"/>
        <v>828</v>
      </c>
      <c r="E10931" s="63">
        <v>828</v>
      </c>
      <c r="F10931" s="61" t="s">
        <v>707</v>
      </c>
      <c r="G10931" s="61" t="str">
        <f t="shared" si="537"/>
        <v>John Rollins</v>
      </c>
    </row>
    <row r="10932" spans="1:7" thickBot="1">
      <c r="A10932" s="62" t="s">
        <v>3929</v>
      </c>
      <c r="B10932" s="61">
        <v>829</v>
      </c>
      <c r="C10932" s="61" t="str">
        <f t="shared" si="535"/>
        <v>No Tie</v>
      </c>
      <c r="D10932" s="63">
        <f t="shared" si="536"/>
        <v>829</v>
      </c>
      <c r="E10932" s="63">
        <v>829</v>
      </c>
      <c r="F10932" s="61" t="s">
        <v>1917</v>
      </c>
      <c r="G10932" s="61" t="str">
        <f t="shared" si="537"/>
        <v>Chris Baker</v>
      </c>
    </row>
    <row r="10933" spans="1:7" thickBot="1">
      <c r="A10933" s="62" t="s">
        <v>3929</v>
      </c>
      <c r="B10933" s="61">
        <v>830</v>
      </c>
      <c r="C10933" s="61" t="str">
        <f t="shared" si="535"/>
        <v>No Tie</v>
      </c>
      <c r="D10933" s="63">
        <f t="shared" si="536"/>
        <v>830</v>
      </c>
      <c r="E10933" s="63">
        <v>830</v>
      </c>
      <c r="F10933" s="61" t="s">
        <v>1918</v>
      </c>
      <c r="G10933" s="61" t="str">
        <f t="shared" si="537"/>
        <v>Dong Seop Maeng</v>
      </c>
    </row>
    <row r="10934" spans="1:7" thickBot="1">
      <c r="A10934" s="62" t="s">
        <v>3929</v>
      </c>
      <c r="B10934" s="61">
        <v>830</v>
      </c>
      <c r="C10934" s="61" t="str">
        <f t="shared" si="535"/>
        <v>No Tie</v>
      </c>
      <c r="D10934" s="63">
        <f t="shared" si="536"/>
        <v>830</v>
      </c>
      <c r="E10934" s="63">
        <v>830</v>
      </c>
      <c r="F10934" s="61" t="s">
        <v>1919</v>
      </c>
      <c r="G10934" s="61" t="str">
        <f t="shared" si="537"/>
        <v>Maximilian Rohrig</v>
      </c>
    </row>
    <row r="10935" spans="1:7" thickBot="1">
      <c r="A10935" s="62" t="s">
        <v>3929</v>
      </c>
      <c r="B10935" s="61">
        <v>832</v>
      </c>
      <c r="C10935" s="61" t="str">
        <f t="shared" si="535"/>
        <v>No Tie</v>
      </c>
      <c r="D10935" s="63">
        <f t="shared" si="536"/>
        <v>832</v>
      </c>
      <c r="E10935" s="63">
        <v>832</v>
      </c>
      <c r="F10935" s="61" t="s">
        <v>1920</v>
      </c>
      <c r="G10935" s="61" t="str">
        <f t="shared" si="537"/>
        <v>Drew Scott</v>
      </c>
    </row>
    <row r="10936" spans="1:7" thickBot="1">
      <c r="A10936" s="62" t="s">
        <v>3929</v>
      </c>
      <c r="B10936" s="61">
        <v>833</v>
      </c>
      <c r="C10936" s="61" t="str">
        <f t="shared" si="535"/>
        <v>No Tie</v>
      </c>
      <c r="D10936" s="63">
        <f t="shared" si="536"/>
        <v>833</v>
      </c>
      <c r="E10936" s="63">
        <v>833</v>
      </c>
      <c r="F10936" s="61" t="s">
        <v>1921</v>
      </c>
      <c r="G10936" s="61" t="str">
        <f t="shared" si="537"/>
        <v>Scott Barr</v>
      </c>
    </row>
    <row r="10937" spans="1:7" thickBot="1">
      <c r="A10937" s="62" t="s">
        <v>3929</v>
      </c>
      <c r="B10937" s="61">
        <v>834</v>
      </c>
      <c r="C10937" s="61" t="str">
        <f t="shared" si="535"/>
        <v>No Tie</v>
      </c>
      <c r="D10937" s="63">
        <f t="shared" si="536"/>
        <v>834</v>
      </c>
      <c r="E10937" s="63">
        <v>834</v>
      </c>
      <c r="F10937" s="61" t="s">
        <v>1926</v>
      </c>
      <c r="G10937" s="61" t="str">
        <f t="shared" si="537"/>
        <v>Anton Wejshag</v>
      </c>
    </row>
    <row r="10938" spans="1:7" thickBot="1">
      <c r="A10938" s="62" t="s">
        <v>3929</v>
      </c>
      <c r="B10938" s="61">
        <v>834</v>
      </c>
      <c r="C10938" s="61" t="str">
        <f t="shared" si="535"/>
        <v>No Tie</v>
      </c>
      <c r="D10938" s="63">
        <f t="shared" si="536"/>
        <v>834</v>
      </c>
      <c r="E10938" s="63">
        <v>834</v>
      </c>
      <c r="F10938" s="61" t="s">
        <v>1924</v>
      </c>
      <c r="G10938" s="61" t="str">
        <f t="shared" si="537"/>
        <v>Haydn McCullen</v>
      </c>
    </row>
    <row r="10939" spans="1:7" thickBot="1">
      <c r="A10939" s="62" t="s">
        <v>3929</v>
      </c>
      <c r="B10939" s="61">
        <v>834</v>
      </c>
      <c r="C10939" s="61" t="str">
        <f t="shared" si="535"/>
        <v>No Tie</v>
      </c>
      <c r="D10939" s="63">
        <f t="shared" si="536"/>
        <v>834</v>
      </c>
      <c r="E10939" s="63">
        <v>834</v>
      </c>
      <c r="F10939" s="61" t="s">
        <v>1922</v>
      </c>
      <c r="G10939" s="61" t="str">
        <f t="shared" si="537"/>
        <v>Martin Keskari</v>
      </c>
    </row>
    <row r="10940" spans="1:7" thickBot="1">
      <c r="A10940" s="62" t="s">
        <v>3929</v>
      </c>
      <c r="B10940" s="61">
        <v>834</v>
      </c>
      <c r="C10940" s="61" t="str">
        <f t="shared" si="535"/>
        <v>No Tie</v>
      </c>
      <c r="D10940" s="63">
        <f t="shared" si="536"/>
        <v>834</v>
      </c>
      <c r="E10940" s="63">
        <v>834</v>
      </c>
      <c r="F10940" s="61" t="s">
        <v>1925</v>
      </c>
      <c r="G10940" s="61" t="str">
        <f t="shared" si="537"/>
        <v>Nicolai Tinning</v>
      </c>
    </row>
    <row r="10941" spans="1:7" thickBot="1">
      <c r="A10941" s="62" t="s">
        <v>3929</v>
      </c>
      <c r="B10941" s="61">
        <v>834</v>
      </c>
      <c r="C10941" s="61" t="str">
        <f t="shared" si="535"/>
        <v>No Tie</v>
      </c>
      <c r="D10941" s="63">
        <f t="shared" si="536"/>
        <v>834</v>
      </c>
      <c r="E10941" s="63">
        <v>834</v>
      </c>
      <c r="F10941" s="61" t="s">
        <v>1923</v>
      </c>
      <c r="G10941" s="61" t="str">
        <f t="shared" si="537"/>
        <v>Robin Kind</v>
      </c>
    </row>
    <row r="10942" spans="1:7" thickBot="1">
      <c r="A10942" s="62" t="s">
        <v>3929</v>
      </c>
      <c r="B10942" s="61">
        <v>839</v>
      </c>
      <c r="C10942" s="61" t="str">
        <f t="shared" ref="C10942:C11005" si="538">IFERROR(SEARCH("T",B10942),"No Tie")</f>
        <v>No Tie</v>
      </c>
      <c r="D10942" s="63">
        <f t="shared" ref="D10942:D11005" si="539">IF(C10942="No Tie",B10942,RIGHT(B10942,LEN(B10942)-1))</f>
        <v>839</v>
      </c>
      <c r="E10942" s="63">
        <v>839</v>
      </c>
      <c r="F10942" s="61" t="s">
        <v>1927</v>
      </c>
      <c r="G10942" s="61" t="str">
        <f t="shared" ref="G10942:G11005" si="540">TRIM(SUBSTITUTE(F10942,CHAR(160),CHAR(32)))</f>
        <v>Stuart Manley</v>
      </c>
    </row>
    <row r="10943" spans="1:7" thickBot="1">
      <c r="A10943" s="62" t="s">
        <v>3929</v>
      </c>
      <c r="B10943" s="61">
        <v>840</v>
      </c>
      <c r="C10943" s="61" t="str">
        <f t="shared" si="538"/>
        <v>No Tie</v>
      </c>
      <c r="D10943" s="63">
        <f t="shared" si="539"/>
        <v>840</v>
      </c>
      <c r="E10943" s="63">
        <v>840</v>
      </c>
      <c r="F10943" s="61" t="s">
        <v>1928</v>
      </c>
      <c r="G10943" s="61" t="str">
        <f t="shared" si="540"/>
        <v>Scott Parel</v>
      </c>
    </row>
    <row r="10944" spans="1:7" thickBot="1">
      <c r="A10944" s="62" t="s">
        <v>3929</v>
      </c>
      <c r="B10944" s="61">
        <v>841</v>
      </c>
      <c r="C10944" s="61" t="str">
        <f t="shared" si="538"/>
        <v>No Tie</v>
      </c>
      <c r="D10944" s="63">
        <f t="shared" si="539"/>
        <v>841</v>
      </c>
      <c r="E10944" s="63">
        <v>841</v>
      </c>
      <c r="F10944" s="61" t="s">
        <v>1929</v>
      </c>
      <c r="G10944" s="61" t="str">
        <f t="shared" si="540"/>
        <v>Quincy Quek</v>
      </c>
    </row>
    <row r="10945" spans="1:7" thickBot="1">
      <c r="A10945" s="62" t="s">
        <v>3929</v>
      </c>
      <c r="B10945" s="61">
        <v>842</v>
      </c>
      <c r="C10945" s="61" t="str">
        <f t="shared" si="538"/>
        <v>No Tie</v>
      </c>
      <c r="D10945" s="63">
        <f t="shared" si="539"/>
        <v>842</v>
      </c>
      <c r="E10945" s="63">
        <v>842</v>
      </c>
      <c r="F10945" s="61" t="s">
        <v>1930</v>
      </c>
      <c r="G10945" s="61" t="str">
        <f t="shared" si="540"/>
        <v>Ashley Hall</v>
      </c>
    </row>
    <row r="10946" spans="1:7" thickBot="1">
      <c r="A10946" s="62" t="s">
        <v>3929</v>
      </c>
      <c r="B10946" s="61">
        <v>843</v>
      </c>
      <c r="C10946" s="61" t="str">
        <f t="shared" si="538"/>
        <v>No Tie</v>
      </c>
      <c r="D10946" s="63">
        <f t="shared" si="539"/>
        <v>843</v>
      </c>
      <c r="E10946" s="63">
        <v>843</v>
      </c>
      <c r="F10946" s="61" t="s">
        <v>1931</v>
      </c>
      <c r="G10946" s="61" t="str">
        <f t="shared" si="540"/>
        <v>Jordan Sherratt</v>
      </c>
    </row>
    <row r="10947" spans="1:7" thickBot="1">
      <c r="A10947" s="62" t="s">
        <v>3929</v>
      </c>
      <c r="B10947" s="61">
        <v>844</v>
      </c>
      <c r="C10947" s="61" t="str">
        <f t="shared" si="538"/>
        <v>No Tie</v>
      </c>
      <c r="D10947" s="63">
        <f t="shared" si="539"/>
        <v>844</v>
      </c>
      <c r="E10947" s="63">
        <v>844</v>
      </c>
      <c r="F10947" s="61" t="s">
        <v>1932</v>
      </c>
      <c r="G10947" s="61" t="str">
        <f t="shared" si="540"/>
        <v>Jin Cheng-de Jin Ch</v>
      </c>
    </row>
    <row r="10948" spans="1:7" thickBot="1">
      <c r="A10948" s="62" t="s">
        <v>3929</v>
      </c>
      <c r="B10948" s="61">
        <v>844</v>
      </c>
      <c r="C10948" s="61" t="str">
        <f t="shared" si="538"/>
        <v>No Tie</v>
      </c>
      <c r="D10948" s="63">
        <f t="shared" si="539"/>
        <v>844</v>
      </c>
      <c r="E10948" s="63">
        <v>844</v>
      </c>
      <c r="F10948" s="61" t="s">
        <v>1933</v>
      </c>
      <c r="G10948" s="61" t="str">
        <f t="shared" si="540"/>
        <v>Joe Durant</v>
      </c>
    </row>
    <row r="10949" spans="1:7" thickBot="1">
      <c r="A10949" s="62" t="s">
        <v>3929</v>
      </c>
      <c r="B10949" s="61">
        <v>846</v>
      </c>
      <c r="C10949" s="61" t="str">
        <f t="shared" si="538"/>
        <v>No Tie</v>
      </c>
      <c r="D10949" s="63">
        <f t="shared" si="539"/>
        <v>846</v>
      </c>
      <c r="E10949" s="63">
        <v>846</v>
      </c>
      <c r="F10949" s="61" t="s">
        <v>1934</v>
      </c>
      <c r="G10949" s="61" t="str">
        <f t="shared" si="540"/>
        <v>Kieran Pratt</v>
      </c>
    </row>
    <row r="10950" spans="1:7" thickBot="1">
      <c r="A10950" s="62" t="s">
        <v>3929</v>
      </c>
      <c r="B10950" s="61">
        <v>847</v>
      </c>
      <c r="C10950" s="61" t="str">
        <f t="shared" si="538"/>
        <v>No Tie</v>
      </c>
      <c r="D10950" s="63">
        <f t="shared" si="539"/>
        <v>847</v>
      </c>
      <c r="E10950" s="63">
        <v>847</v>
      </c>
      <c r="F10950" s="61" t="s">
        <v>1935</v>
      </c>
      <c r="G10950" s="61" t="str">
        <f t="shared" si="540"/>
        <v>Grant Veenstra</v>
      </c>
    </row>
    <row r="10951" spans="1:7" thickBot="1">
      <c r="A10951" s="62" t="s">
        <v>3929</v>
      </c>
      <c r="B10951" s="61">
        <v>848</v>
      </c>
      <c r="C10951" s="61" t="str">
        <f t="shared" si="538"/>
        <v>No Tie</v>
      </c>
      <c r="D10951" s="63">
        <f t="shared" si="539"/>
        <v>848</v>
      </c>
      <c r="E10951" s="63">
        <v>848</v>
      </c>
      <c r="F10951" s="61" t="s">
        <v>1936</v>
      </c>
      <c r="G10951" s="61" t="str">
        <f t="shared" si="540"/>
        <v>Emilio Cuartero Blanco</v>
      </c>
    </row>
    <row r="10952" spans="1:7" thickBot="1">
      <c r="A10952" s="62" t="s">
        <v>3929</v>
      </c>
      <c r="B10952" s="61">
        <v>848</v>
      </c>
      <c r="C10952" s="61" t="str">
        <f t="shared" si="538"/>
        <v>No Tie</v>
      </c>
      <c r="D10952" s="63">
        <f t="shared" si="539"/>
        <v>848</v>
      </c>
      <c r="E10952" s="63">
        <v>848</v>
      </c>
      <c r="F10952" s="61" t="s">
        <v>1937</v>
      </c>
      <c r="G10952" s="61" t="str">
        <f t="shared" si="540"/>
        <v>Peter Richardson</v>
      </c>
    </row>
    <row r="10953" spans="1:7" thickBot="1">
      <c r="A10953" s="62" t="s">
        <v>3929</v>
      </c>
      <c r="B10953" s="61">
        <v>850</v>
      </c>
      <c r="C10953" s="61" t="str">
        <f t="shared" si="538"/>
        <v>No Tie</v>
      </c>
      <c r="D10953" s="63">
        <f t="shared" si="539"/>
        <v>850</v>
      </c>
      <c r="E10953" s="63">
        <v>850</v>
      </c>
      <c r="F10953" s="61" t="s">
        <v>1938</v>
      </c>
      <c r="G10953" s="61" t="str">
        <f t="shared" si="540"/>
        <v>Shinichi Yokota</v>
      </c>
    </row>
    <row r="10954" spans="1:7" thickBot="1">
      <c r="A10954" s="62" t="s">
        <v>3929</v>
      </c>
      <c r="B10954" s="61">
        <v>851</v>
      </c>
      <c r="C10954" s="61" t="str">
        <f t="shared" si="538"/>
        <v>No Tie</v>
      </c>
      <c r="D10954" s="63">
        <f t="shared" si="539"/>
        <v>851</v>
      </c>
      <c r="E10954" s="63">
        <v>851</v>
      </c>
      <c r="F10954" s="61" t="s">
        <v>1940</v>
      </c>
      <c r="G10954" s="61" t="str">
        <f t="shared" si="540"/>
        <v>Cameron Wilson</v>
      </c>
    </row>
    <row r="10955" spans="1:7" thickBot="1">
      <c r="A10955" s="62" t="s">
        <v>3929</v>
      </c>
      <c r="B10955" s="61">
        <v>851</v>
      </c>
      <c r="C10955" s="61" t="str">
        <f t="shared" si="538"/>
        <v>No Tie</v>
      </c>
      <c r="D10955" s="63">
        <f t="shared" si="539"/>
        <v>851</v>
      </c>
      <c r="E10955" s="63">
        <v>851</v>
      </c>
      <c r="F10955" s="61" t="s">
        <v>1939</v>
      </c>
      <c r="G10955" s="61" t="str">
        <f t="shared" si="540"/>
        <v>Shukree Othman</v>
      </c>
    </row>
    <row r="10956" spans="1:7" thickBot="1">
      <c r="A10956" s="62" t="s">
        <v>3929</v>
      </c>
      <c r="B10956" s="61">
        <v>853</v>
      </c>
      <c r="C10956" s="61" t="str">
        <f t="shared" si="538"/>
        <v>No Tie</v>
      </c>
      <c r="D10956" s="63">
        <f t="shared" si="539"/>
        <v>853</v>
      </c>
      <c r="E10956" s="63">
        <v>853</v>
      </c>
      <c r="F10956" s="61" t="s">
        <v>1941</v>
      </c>
      <c r="G10956" s="61" t="str">
        <f t="shared" si="540"/>
        <v>Rafael Becker</v>
      </c>
    </row>
    <row r="10957" spans="1:7" thickBot="1">
      <c r="A10957" s="62" t="s">
        <v>3929</v>
      </c>
      <c r="B10957" s="61">
        <v>854</v>
      </c>
      <c r="C10957" s="61" t="str">
        <f t="shared" si="538"/>
        <v>No Tie</v>
      </c>
      <c r="D10957" s="63">
        <f t="shared" si="539"/>
        <v>854</v>
      </c>
      <c r="E10957" s="63">
        <v>854</v>
      </c>
      <c r="F10957" s="61" t="s">
        <v>1942</v>
      </c>
      <c r="G10957" s="61" t="str">
        <f t="shared" si="540"/>
        <v>Do-Hoon Kim</v>
      </c>
    </row>
    <row r="10958" spans="1:7" thickBot="1">
      <c r="A10958" s="62" t="s">
        <v>3929</v>
      </c>
      <c r="B10958" s="61">
        <v>854</v>
      </c>
      <c r="C10958" s="61" t="str">
        <f t="shared" si="538"/>
        <v>No Tie</v>
      </c>
      <c r="D10958" s="63">
        <f t="shared" si="539"/>
        <v>854</v>
      </c>
      <c r="E10958" s="63">
        <v>854</v>
      </c>
      <c r="F10958" s="61" t="s">
        <v>1943</v>
      </c>
      <c r="G10958" s="61" t="str">
        <f t="shared" si="540"/>
        <v>Julien Guerrier</v>
      </c>
    </row>
    <row r="10959" spans="1:7" thickBot="1">
      <c r="A10959" s="62" t="s">
        <v>3929</v>
      </c>
      <c r="B10959" s="61">
        <v>856</v>
      </c>
      <c r="C10959" s="61" t="str">
        <f t="shared" si="538"/>
        <v>No Tie</v>
      </c>
      <c r="D10959" s="63">
        <f t="shared" si="539"/>
        <v>856</v>
      </c>
      <c r="E10959" s="63">
        <v>856</v>
      </c>
      <c r="F10959" s="61" t="s">
        <v>1944</v>
      </c>
      <c r="G10959" s="61" t="str">
        <f t="shared" si="540"/>
        <v>Gaganjeet Bhullar</v>
      </c>
    </row>
    <row r="10960" spans="1:7" thickBot="1">
      <c r="A10960" s="62" t="s">
        <v>3929</v>
      </c>
      <c r="B10960" s="61">
        <v>857</v>
      </c>
      <c r="C10960" s="61" t="str">
        <f t="shared" si="538"/>
        <v>No Tie</v>
      </c>
      <c r="D10960" s="63">
        <f t="shared" si="539"/>
        <v>857</v>
      </c>
      <c r="E10960" s="63">
        <v>857</v>
      </c>
      <c r="F10960" s="61" t="s">
        <v>1945</v>
      </c>
      <c r="G10960" s="61" t="str">
        <f t="shared" si="540"/>
        <v>Carlos Sainz Jr</v>
      </c>
    </row>
    <row r="10961" spans="1:7" thickBot="1">
      <c r="A10961" s="62" t="s">
        <v>3929</v>
      </c>
      <c r="B10961" s="61">
        <v>858</v>
      </c>
      <c r="C10961" s="61" t="str">
        <f t="shared" si="538"/>
        <v>No Tie</v>
      </c>
      <c r="D10961" s="63">
        <f t="shared" si="539"/>
        <v>858</v>
      </c>
      <c r="E10961" s="63">
        <v>858</v>
      </c>
      <c r="F10961" s="61" t="s">
        <v>1946</v>
      </c>
      <c r="G10961" s="61" t="str">
        <f t="shared" si="540"/>
        <v>James Kamte</v>
      </c>
    </row>
    <row r="10962" spans="1:7" thickBot="1">
      <c r="A10962" s="62" t="s">
        <v>3929</v>
      </c>
      <c r="B10962" s="61">
        <v>859</v>
      </c>
      <c r="C10962" s="61" t="str">
        <f t="shared" si="538"/>
        <v>No Tie</v>
      </c>
      <c r="D10962" s="63">
        <f t="shared" si="539"/>
        <v>859</v>
      </c>
      <c r="E10962" s="63">
        <v>859</v>
      </c>
      <c r="F10962" s="61" t="s">
        <v>1947</v>
      </c>
      <c r="G10962" s="61" t="str">
        <f t="shared" si="540"/>
        <v>Diego Velasquez</v>
      </c>
    </row>
    <row r="10963" spans="1:7" thickBot="1">
      <c r="A10963" s="62" t="s">
        <v>3929</v>
      </c>
      <c r="B10963" s="61">
        <v>860</v>
      </c>
      <c r="C10963" s="61" t="str">
        <f t="shared" si="538"/>
        <v>No Tie</v>
      </c>
      <c r="D10963" s="63">
        <f t="shared" si="539"/>
        <v>860</v>
      </c>
      <c r="E10963" s="63">
        <v>860</v>
      </c>
      <c r="F10963" s="61" t="s">
        <v>1948</v>
      </c>
      <c r="G10963" s="61" t="str">
        <f t="shared" si="540"/>
        <v>Kent Bulle</v>
      </c>
    </row>
    <row r="10964" spans="1:7" thickBot="1">
      <c r="A10964" s="62" t="s">
        <v>3929</v>
      </c>
      <c r="B10964" s="61">
        <v>861</v>
      </c>
      <c r="C10964" s="61" t="str">
        <f t="shared" si="538"/>
        <v>No Tie</v>
      </c>
      <c r="D10964" s="63">
        <f t="shared" si="539"/>
        <v>861</v>
      </c>
      <c r="E10964" s="63">
        <v>861</v>
      </c>
      <c r="F10964" s="61" t="s">
        <v>1949</v>
      </c>
      <c r="G10964" s="61" t="str">
        <f t="shared" si="540"/>
        <v>Matt Hill</v>
      </c>
    </row>
    <row r="10965" spans="1:7" thickBot="1">
      <c r="A10965" s="62" t="s">
        <v>3929</v>
      </c>
      <c r="B10965" s="61">
        <v>862</v>
      </c>
      <c r="C10965" s="61" t="str">
        <f t="shared" si="538"/>
        <v>No Tie</v>
      </c>
      <c r="D10965" s="63">
        <f t="shared" si="539"/>
        <v>862</v>
      </c>
      <c r="E10965" s="63">
        <v>862</v>
      </c>
      <c r="F10965" s="61" t="s">
        <v>758</v>
      </c>
      <c r="G10965" s="61" t="str">
        <f t="shared" si="540"/>
        <v>Ted Potter, Jr.</v>
      </c>
    </row>
    <row r="10966" spans="1:7" thickBot="1">
      <c r="A10966" s="62" t="s">
        <v>3929</v>
      </c>
      <c r="B10966" s="61">
        <v>863</v>
      </c>
      <c r="C10966" s="61" t="str">
        <f t="shared" si="538"/>
        <v>No Tie</v>
      </c>
      <c r="D10966" s="63">
        <f t="shared" si="539"/>
        <v>863</v>
      </c>
      <c r="E10966" s="63">
        <v>863</v>
      </c>
      <c r="F10966" s="61" t="s">
        <v>1950</v>
      </c>
      <c r="G10966" s="61" t="str">
        <f t="shared" si="540"/>
        <v>Bae Youn-ho</v>
      </c>
    </row>
    <row r="10967" spans="1:7" thickBot="1">
      <c r="A10967" s="62" t="s">
        <v>3929</v>
      </c>
      <c r="B10967" s="61">
        <v>864</v>
      </c>
      <c r="C10967" s="61" t="str">
        <f t="shared" si="538"/>
        <v>No Tie</v>
      </c>
      <c r="D10967" s="63">
        <f t="shared" si="539"/>
        <v>864</v>
      </c>
      <c r="E10967" s="63">
        <v>864</v>
      </c>
      <c r="F10967" s="61" t="s">
        <v>1951</v>
      </c>
      <c r="G10967" s="61" t="str">
        <f t="shared" si="540"/>
        <v>Fredrik Andersson Hed</v>
      </c>
    </row>
    <row r="10968" spans="1:7" thickBot="1">
      <c r="A10968" s="62" t="s">
        <v>3929</v>
      </c>
      <c r="B10968" s="61">
        <v>865</v>
      </c>
      <c r="C10968" s="61" t="str">
        <f t="shared" si="538"/>
        <v>No Tie</v>
      </c>
      <c r="D10968" s="63">
        <f t="shared" si="539"/>
        <v>865</v>
      </c>
      <c r="E10968" s="63">
        <v>865</v>
      </c>
      <c r="F10968" s="61" t="s">
        <v>1952</v>
      </c>
      <c r="G10968" s="61" t="str">
        <f t="shared" si="540"/>
        <v>Nelson Ledesma</v>
      </c>
    </row>
    <row r="10969" spans="1:7" thickBot="1">
      <c r="A10969" s="62" t="s">
        <v>3929</v>
      </c>
      <c r="B10969" s="61">
        <v>866</v>
      </c>
      <c r="C10969" s="61" t="str">
        <f t="shared" si="538"/>
        <v>No Tie</v>
      </c>
      <c r="D10969" s="63">
        <f t="shared" si="539"/>
        <v>866</v>
      </c>
      <c r="E10969" s="63">
        <v>866</v>
      </c>
      <c r="F10969" s="61" t="s">
        <v>1954</v>
      </c>
      <c r="G10969" s="61" t="str">
        <f t="shared" si="540"/>
        <v>Mark Haastrup</v>
      </c>
    </row>
    <row r="10970" spans="1:7" thickBot="1">
      <c r="A10970" s="62" t="s">
        <v>3929</v>
      </c>
      <c r="B10970" s="61">
        <v>866</v>
      </c>
      <c r="C10970" s="61" t="str">
        <f t="shared" si="538"/>
        <v>No Tie</v>
      </c>
      <c r="D10970" s="63">
        <f t="shared" si="539"/>
        <v>866</v>
      </c>
      <c r="E10970" s="63">
        <v>866</v>
      </c>
      <c r="F10970" s="61" t="s">
        <v>1953</v>
      </c>
      <c r="G10970" s="61" t="str">
        <f t="shared" si="540"/>
        <v>Paul Donahoo</v>
      </c>
    </row>
    <row r="10971" spans="1:7" thickBot="1">
      <c r="A10971" s="62" t="s">
        <v>3929</v>
      </c>
      <c r="B10971" s="61">
        <v>868</v>
      </c>
      <c r="C10971" s="61" t="str">
        <f t="shared" si="538"/>
        <v>No Tie</v>
      </c>
      <c r="D10971" s="63">
        <f t="shared" si="539"/>
        <v>868</v>
      </c>
      <c r="E10971" s="63">
        <v>868</v>
      </c>
      <c r="F10971" s="61" t="s">
        <v>1956</v>
      </c>
      <c r="G10971" s="61" t="str">
        <f t="shared" si="540"/>
        <v>Damien Perrier</v>
      </c>
    </row>
    <row r="10972" spans="1:7" thickBot="1">
      <c r="A10972" s="62" t="s">
        <v>3929</v>
      </c>
      <c r="B10972" s="61">
        <v>868</v>
      </c>
      <c r="C10972" s="61" t="str">
        <f t="shared" si="538"/>
        <v>No Tie</v>
      </c>
      <c r="D10972" s="63">
        <f t="shared" si="539"/>
        <v>868</v>
      </c>
      <c r="E10972" s="63">
        <v>868</v>
      </c>
      <c r="F10972" s="61" t="s">
        <v>1955</v>
      </c>
      <c r="G10972" s="61" t="str">
        <f t="shared" si="540"/>
        <v>Matt Harmon</v>
      </c>
    </row>
    <row r="10973" spans="1:7" thickBot="1">
      <c r="A10973" s="62" t="s">
        <v>3929</v>
      </c>
      <c r="B10973" s="61">
        <v>870</v>
      </c>
      <c r="C10973" s="61" t="str">
        <f t="shared" si="538"/>
        <v>No Tie</v>
      </c>
      <c r="D10973" s="63">
        <f t="shared" si="539"/>
        <v>870</v>
      </c>
      <c r="E10973" s="63">
        <v>870</v>
      </c>
      <c r="F10973" s="61" t="s">
        <v>1957</v>
      </c>
      <c r="G10973" s="61" t="str">
        <f t="shared" si="540"/>
        <v>Michael Arnaud</v>
      </c>
    </row>
    <row r="10974" spans="1:7" thickBot="1">
      <c r="A10974" s="62" t="s">
        <v>3929</v>
      </c>
      <c r="B10974" s="61">
        <v>871</v>
      </c>
      <c r="C10974" s="61" t="str">
        <f t="shared" si="538"/>
        <v>No Tie</v>
      </c>
      <c r="D10974" s="63">
        <f t="shared" si="539"/>
        <v>871</v>
      </c>
      <c r="E10974" s="63">
        <v>871</v>
      </c>
      <c r="F10974" s="61" t="s">
        <v>1958</v>
      </c>
      <c r="G10974" s="61" t="str">
        <f t="shared" si="540"/>
        <v>Philipp Mejow</v>
      </c>
    </row>
    <row r="10975" spans="1:7" thickBot="1">
      <c r="A10975" s="62" t="s">
        <v>3929</v>
      </c>
      <c r="B10975" s="61">
        <v>872</v>
      </c>
      <c r="C10975" s="61" t="str">
        <f t="shared" si="538"/>
        <v>No Tie</v>
      </c>
      <c r="D10975" s="63">
        <f t="shared" si="539"/>
        <v>872</v>
      </c>
      <c r="E10975" s="63">
        <v>872</v>
      </c>
      <c r="F10975" s="61" t="s">
        <v>1959</v>
      </c>
      <c r="G10975" s="61" t="str">
        <f t="shared" si="540"/>
        <v>Adam Groom</v>
      </c>
    </row>
    <row r="10976" spans="1:7" thickBot="1">
      <c r="A10976" s="62" t="s">
        <v>3929</v>
      </c>
      <c r="B10976" s="61">
        <v>872</v>
      </c>
      <c r="C10976" s="61" t="str">
        <f t="shared" si="538"/>
        <v>No Tie</v>
      </c>
      <c r="D10976" s="63">
        <f t="shared" si="539"/>
        <v>872</v>
      </c>
      <c r="E10976" s="63">
        <v>872</v>
      </c>
      <c r="F10976" s="61" t="s">
        <v>1960</v>
      </c>
      <c r="G10976" s="61" t="str">
        <f t="shared" si="540"/>
        <v>Charles-Edouard Russo</v>
      </c>
    </row>
    <row r="10977" spans="1:7" thickBot="1">
      <c r="A10977" s="62" t="s">
        <v>3929</v>
      </c>
      <c r="B10977" s="61">
        <v>874</v>
      </c>
      <c r="C10977" s="61" t="str">
        <f t="shared" si="538"/>
        <v>No Tie</v>
      </c>
      <c r="D10977" s="63">
        <f t="shared" si="539"/>
        <v>874</v>
      </c>
      <c r="E10977" s="63">
        <v>874</v>
      </c>
      <c r="F10977" s="61" t="s">
        <v>1961</v>
      </c>
      <c r="G10977" s="61" t="str">
        <f t="shared" si="540"/>
        <v>Shaaban Hussin</v>
      </c>
    </row>
    <row r="10978" spans="1:7" thickBot="1">
      <c r="A10978" s="62" t="s">
        <v>3929</v>
      </c>
      <c r="B10978" s="61">
        <v>875</v>
      </c>
      <c r="C10978" s="61" t="str">
        <f t="shared" si="538"/>
        <v>No Tie</v>
      </c>
      <c r="D10978" s="63">
        <f t="shared" si="539"/>
        <v>875</v>
      </c>
      <c r="E10978" s="63">
        <v>875</v>
      </c>
      <c r="F10978" s="61" t="s">
        <v>1962</v>
      </c>
      <c r="G10978" s="61" t="str">
        <f t="shared" si="540"/>
        <v>Maarten Lafeber</v>
      </c>
    </row>
    <row r="10979" spans="1:7" thickBot="1">
      <c r="A10979" s="62" t="s">
        <v>3929</v>
      </c>
      <c r="B10979" s="61">
        <v>876</v>
      </c>
      <c r="C10979" s="61" t="str">
        <f t="shared" si="538"/>
        <v>No Tie</v>
      </c>
      <c r="D10979" s="63">
        <f t="shared" si="539"/>
        <v>876</v>
      </c>
      <c r="E10979" s="63">
        <v>876</v>
      </c>
      <c r="F10979" s="61" t="s">
        <v>1963</v>
      </c>
      <c r="G10979" s="61" t="str">
        <f t="shared" si="540"/>
        <v>Yoshinobu Tsukada</v>
      </c>
    </row>
    <row r="10980" spans="1:7" thickBot="1">
      <c r="A10980" s="62" t="s">
        <v>3929</v>
      </c>
      <c r="B10980" s="61">
        <v>877</v>
      </c>
      <c r="C10980" s="61" t="str">
        <f t="shared" si="538"/>
        <v>No Tie</v>
      </c>
      <c r="D10980" s="63">
        <f t="shared" si="539"/>
        <v>877</v>
      </c>
      <c r="E10980" s="63">
        <v>877</v>
      </c>
      <c r="F10980" s="61" t="s">
        <v>1964</v>
      </c>
      <c r="G10980" s="61" t="str">
        <f t="shared" si="540"/>
        <v>Dylan Frittelli</v>
      </c>
    </row>
    <row r="10981" spans="1:7" thickBot="1">
      <c r="A10981" s="62" t="s">
        <v>3929</v>
      </c>
      <c r="B10981" s="61">
        <v>878</v>
      </c>
      <c r="C10981" s="61" t="str">
        <f t="shared" si="538"/>
        <v>No Tie</v>
      </c>
      <c r="D10981" s="63">
        <f t="shared" si="539"/>
        <v>878</v>
      </c>
      <c r="E10981" s="63">
        <v>878</v>
      </c>
      <c r="F10981" s="61" t="s">
        <v>1965</v>
      </c>
      <c r="G10981" s="61" t="str">
        <f t="shared" si="540"/>
        <v>Roberto Diaz</v>
      </c>
    </row>
    <row r="10982" spans="1:7" thickBot="1">
      <c r="A10982" s="62" t="s">
        <v>3929</v>
      </c>
      <c r="B10982" s="61">
        <v>879</v>
      </c>
      <c r="C10982" s="61" t="str">
        <f t="shared" si="538"/>
        <v>No Tie</v>
      </c>
      <c r="D10982" s="63">
        <f t="shared" si="539"/>
        <v>879</v>
      </c>
      <c r="E10982" s="63">
        <v>879</v>
      </c>
      <c r="F10982" s="61" t="s">
        <v>1966</v>
      </c>
      <c r="G10982" s="61" t="str">
        <f t="shared" si="540"/>
        <v>Andres Echavarria</v>
      </c>
    </row>
    <row r="10983" spans="1:7" thickBot="1">
      <c r="A10983" s="62" t="s">
        <v>3929</v>
      </c>
      <c r="B10983" s="61">
        <v>879</v>
      </c>
      <c r="C10983" s="61" t="str">
        <f t="shared" si="538"/>
        <v>No Tie</v>
      </c>
      <c r="D10983" s="63">
        <f t="shared" si="539"/>
        <v>879</v>
      </c>
      <c r="E10983" s="63">
        <v>879</v>
      </c>
      <c r="F10983" s="61" t="s">
        <v>1967</v>
      </c>
      <c r="G10983" s="61" t="str">
        <f t="shared" si="540"/>
        <v>Chan Kim</v>
      </c>
    </row>
    <row r="10984" spans="1:7" thickBot="1">
      <c r="A10984" s="62" t="s">
        <v>3929</v>
      </c>
      <c r="B10984" s="61">
        <v>881</v>
      </c>
      <c r="C10984" s="61" t="str">
        <f t="shared" si="538"/>
        <v>No Tie</v>
      </c>
      <c r="D10984" s="63">
        <f t="shared" si="539"/>
        <v>881</v>
      </c>
      <c r="E10984" s="63">
        <v>881</v>
      </c>
      <c r="F10984" s="61" t="s">
        <v>1968</v>
      </c>
      <c r="G10984" s="61" t="str">
        <f t="shared" si="540"/>
        <v>Andy Pope</v>
      </c>
    </row>
    <row r="10985" spans="1:7" thickBot="1">
      <c r="A10985" s="62" t="s">
        <v>3929</v>
      </c>
      <c r="B10985" s="61">
        <v>882</v>
      </c>
      <c r="C10985" s="61" t="str">
        <f t="shared" si="538"/>
        <v>No Tie</v>
      </c>
      <c r="D10985" s="63">
        <f t="shared" si="539"/>
        <v>882</v>
      </c>
      <c r="E10985" s="63">
        <v>882</v>
      </c>
      <c r="F10985" s="61" t="s">
        <v>1969</v>
      </c>
      <c r="G10985" s="61" t="str">
        <f t="shared" si="540"/>
        <v>Robert Rohanna</v>
      </c>
    </row>
    <row r="10986" spans="1:7" thickBot="1">
      <c r="A10986" s="62" t="s">
        <v>3929</v>
      </c>
      <c r="B10986" s="61">
        <v>883</v>
      </c>
      <c r="C10986" s="61" t="str">
        <f t="shared" si="538"/>
        <v>No Tie</v>
      </c>
      <c r="D10986" s="63">
        <f t="shared" si="539"/>
        <v>883</v>
      </c>
      <c r="E10986" s="63">
        <v>883</v>
      </c>
      <c r="F10986" s="61" t="s">
        <v>1970</v>
      </c>
      <c r="G10986" s="61" t="str">
        <f t="shared" si="540"/>
        <v>Wei-Tze Yeh</v>
      </c>
    </row>
    <row r="10987" spans="1:7" thickBot="1">
      <c r="A10987" s="62" t="s">
        <v>3929</v>
      </c>
      <c r="B10987" s="61">
        <v>884</v>
      </c>
      <c r="C10987" s="61" t="str">
        <f t="shared" si="538"/>
        <v>No Tie</v>
      </c>
      <c r="D10987" s="63">
        <f t="shared" si="539"/>
        <v>884</v>
      </c>
      <c r="E10987" s="63">
        <v>884</v>
      </c>
      <c r="F10987" s="61" t="s">
        <v>1971</v>
      </c>
      <c r="G10987" s="61" t="str">
        <f t="shared" si="540"/>
        <v>Mark Anderson</v>
      </c>
    </row>
    <row r="10988" spans="1:7" thickBot="1">
      <c r="A10988" s="62" t="s">
        <v>3929</v>
      </c>
      <c r="B10988" s="61">
        <v>885</v>
      </c>
      <c r="C10988" s="61" t="str">
        <f t="shared" si="538"/>
        <v>No Tie</v>
      </c>
      <c r="D10988" s="63">
        <f t="shared" si="539"/>
        <v>885</v>
      </c>
      <c r="E10988" s="63">
        <v>885</v>
      </c>
      <c r="F10988" s="61" t="s">
        <v>1972</v>
      </c>
      <c r="G10988" s="61" t="str">
        <f t="shared" si="540"/>
        <v>Marcus Kinhult</v>
      </c>
    </row>
    <row r="10989" spans="1:7" thickBot="1">
      <c r="A10989" s="62" t="s">
        <v>3929</v>
      </c>
      <c r="B10989" s="61">
        <v>886</v>
      </c>
      <c r="C10989" s="61" t="str">
        <f t="shared" si="538"/>
        <v>No Tie</v>
      </c>
      <c r="D10989" s="63">
        <f t="shared" si="539"/>
        <v>886</v>
      </c>
      <c r="E10989" s="63">
        <v>886</v>
      </c>
      <c r="F10989" s="61" t="s">
        <v>1974</v>
      </c>
      <c r="G10989" s="61" t="str">
        <f t="shared" si="540"/>
        <v>Anthony Brown</v>
      </c>
    </row>
    <row r="10990" spans="1:7" thickBot="1">
      <c r="A10990" s="62" t="s">
        <v>3929</v>
      </c>
      <c r="B10990" s="61">
        <v>886</v>
      </c>
      <c r="C10990" s="61" t="str">
        <f t="shared" si="538"/>
        <v>No Tie</v>
      </c>
      <c r="D10990" s="63">
        <f t="shared" si="539"/>
        <v>886</v>
      </c>
      <c r="E10990" s="63">
        <v>886</v>
      </c>
      <c r="F10990" s="61" t="s">
        <v>1973</v>
      </c>
      <c r="G10990" s="61" t="str">
        <f t="shared" si="540"/>
        <v>Bryan Bigley</v>
      </c>
    </row>
    <row r="10991" spans="1:7" thickBot="1">
      <c r="A10991" s="62" t="s">
        <v>3929</v>
      </c>
      <c r="B10991" s="61">
        <v>888</v>
      </c>
      <c r="C10991" s="61" t="str">
        <f t="shared" si="538"/>
        <v>No Tie</v>
      </c>
      <c r="D10991" s="63">
        <f t="shared" si="539"/>
        <v>888</v>
      </c>
      <c r="E10991" s="63">
        <v>888</v>
      </c>
      <c r="F10991" s="61" t="s">
        <v>1975</v>
      </c>
      <c r="G10991" s="61" t="str">
        <f t="shared" si="540"/>
        <v>Riley Wheeldon</v>
      </c>
    </row>
    <row r="10992" spans="1:7" thickBot="1">
      <c r="A10992" s="62" t="s">
        <v>3929</v>
      </c>
      <c r="B10992" s="61">
        <v>889</v>
      </c>
      <c r="C10992" s="61" t="str">
        <f t="shared" si="538"/>
        <v>No Tie</v>
      </c>
      <c r="D10992" s="63">
        <f t="shared" si="539"/>
        <v>889</v>
      </c>
      <c r="E10992" s="63">
        <v>889</v>
      </c>
      <c r="F10992" s="61" t="s">
        <v>1977</v>
      </c>
      <c r="G10992" s="61" t="str">
        <f t="shared" si="540"/>
        <v>Chieh-Po Lee</v>
      </c>
    </row>
    <row r="10993" spans="1:7" thickBot="1">
      <c r="A10993" s="62" t="s">
        <v>3929</v>
      </c>
      <c r="B10993" s="61">
        <v>889</v>
      </c>
      <c r="C10993" s="61" t="str">
        <f t="shared" si="538"/>
        <v>No Tie</v>
      </c>
      <c r="D10993" s="63">
        <f t="shared" si="539"/>
        <v>889</v>
      </c>
      <c r="E10993" s="63">
        <v>889</v>
      </c>
      <c r="F10993" s="61" t="s">
        <v>1976</v>
      </c>
      <c r="G10993" s="61" t="str">
        <f t="shared" si="540"/>
        <v>Steve Flesch</v>
      </c>
    </row>
    <row r="10994" spans="1:7" thickBot="1">
      <c r="A10994" s="62" t="s">
        <v>3929</v>
      </c>
      <c r="B10994" s="61">
        <v>891</v>
      </c>
      <c r="C10994" s="61" t="str">
        <f t="shared" si="538"/>
        <v>No Tie</v>
      </c>
      <c r="D10994" s="63">
        <f t="shared" si="539"/>
        <v>891</v>
      </c>
      <c r="E10994" s="63">
        <v>891</v>
      </c>
      <c r="F10994" s="61" t="s">
        <v>1978</v>
      </c>
      <c r="G10994" s="61" t="str">
        <f t="shared" si="540"/>
        <v>Daniel Mazziotta</v>
      </c>
    </row>
    <row r="10995" spans="1:7" thickBot="1">
      <c r="A10995" s="62" t="s">
        <v>3929</v>
      </c>
      <c r="B10995" s="61">
        <v>892</v>
      </c>
      <c r="C10995" s="61" t="str">
        <f t="shared" si="538"/>
        <v>No Tie</v>
      </c>
      <c r="D10995" s="63">
        <f t="shared" si="539"/>
        <v>892</v>
      </c>
      <c r="E10995" s="63">
        <v>892</v>
      </c>
      <c r="F10995" s="61" t="s">
        <v>1979</v>
      </c>
      <c r="G10995" s="61" t="str">
        <f t="shared" si="540"/>
        <v>Wilson Choo</v>
      </c>
    </row>
    <row r="10996" spans="1:7" thickBot="1">
      <c r="A10996" s="62" t="s">
        <v>3929</v>
      </c>
      <c r="B10996" s="61">
        <v>893</v>
      </c>
      <c r="C10996" s="61" t="str">
        <f t="shared" si="538"/>
        <v>No Tie</v>
      </c>
      <c r="D10996" s="63">
        <f t="shared" si="539"/>
        <v>893</v>
      </c>
      <c r="E10996" s="63">
        <v>893</v>
      </c>
      <c r="F10996" s="61" t="s">
        <v>1980</v>
      </c>
      <c r="G10996" s="61" t="str">
        <f t="shared" si="540"/>
        <v>Robert Carlsson</v>
      </c>
    </row>
    <row r="10997" spans="1:7" thickBot="1">
      <c r="A10997" s="62" t="s">
        <v>3929</v>
      </c>
      <c r="B10997" s="61">
        <v>894</v>
      </c>
      <c r="C10997" s="61" t="str">
        <f t="shared" si="538"/>
        <v>No Tie</v>
      </c>
      <c r="D10997" s="63">
        <f t="shared" si="539"/>
        <v>894</v>
      </c>
      <c r="E10997" s="63">
        <v>894</v>
      </c>
      <c r="F10997" s="61" t="s">
        <v>1983</v>
      </c>
      <c r="G10997" s="61" t="str">
        <f t="shared" si="540"/>
        <v>Airil-rizman Zahari</v>
      </c>
    </row>
    <row r="10998" spans="1:7" thickBot="1">
      <c r="A10998" s="62" t="s">
        <v>3929</v>
      </c>
      <c r="B10998" s="61">
        <v>894</v>
      </c>
      <c r="C10998" s="61" t="str">
        <f t="shared" si="538"/>
        <v>No Tie</v>
      </c>
      <c r="D10998" s="63">
        <f t="shared" si="539"/>
        <v>894</v>
      </c>
      <c r="E10998" s="63">
        <v>894</v>
      </c>
      <c r="F10998" s="61" t="s">
        <v>1982</v>
      </c>
      <c r="G10998" s="61" t="str">
        <f t="shared" si="540"/>
        <v>Daniel Greene</v>
      </c>
    </row>
    <row r="10999" spans="1:7" thickBot="1">
      <c r="A10999" s="62" t="s">
        <v>3929</v>
      </c>
      <c r="B10999" s="61">
        <v>894</v>
      </c>
      <c r="C10999" s="61" t="str">
        <f t="shared" si="538"/>
        <v>No Tie</v>
      </c>
      <c r="D10999" s="63">
        <f t="shared" si="539"/>
        <v>894</v>
      </c>
      <c r="E10999" s="63">
        <v>894</v>
      </c>
      <c r="F10999" s="61" t="s">
        <v>1981</v>
      </c>
      <c r="G10999" s="61" t="str">
        <f t="shared" si="540"/>
        <v>Scott Gardiner</v>
      </c>
    </row>
    <row r="11000" spans="1:7" thickBot="1">
      <c r="A11000" s="62" t="s">
        <v>3929</v>
      </c>
      <c r="B11000" s="61">
        <v>897</v>
      </c>
      <c r="C11000" s="61" t="str">
        <f t="shared" si="538"/>
        <v>No Tie</v>
      </c>
      <c r="D11000" s="63">
        <f t="shared" si="539"/>
        <v>897</v>
      </c>
      <c r="E11000" s="63">
        <v>897</v>
      </c>
      <c r="F11000" s="61" t="s">
        <v>1984</v>
      </c>
      <c r="G11000" s="61" t="str">
        <f t="shared" si="540"/>
        <v>Brady Watt</v>
      </c>
    </row>
    <row r="11001" spans="1:7" thickBot="1">
      <c r="A11001" s="62" t="s">
        <v>3929</v>
      </c>
      <c r="B11001" s="61">
        <v>898</v>
      </c>
      <c r="C11001" s="61" t="str">
        <f t="shared" si="538"/>
        <v>No Tie</v>
      </c>
      <c r="D11001" s="63">
        <f t="shared" si="539"/>
        <v>898</v>
      </c>
      <c r="E11001" s="63">
        <v>898</v>
      </c>
      <c r="F11001" s="61" t="s">
        <v>1985</v>
      </c>
      <c r="G11001" s="61" t="str">
        <f t="shared" si="540"/>
        <v>Nate Lashley</v>
      </c>
    </row>
    <row r="11002" spans="1:7" thickBot="1">
      <c r="A11002" s="62" t="s">
        <v>3929</v>
      </c>
      <c r="B11002" s="61">
        <v>899</v>
      </c>
      <c r="C11002" s="61" t="str">
        <f t="shared" si="538"/>
        <v>No Tie</v>
      </c>
      <c r="D11002" s="63">
        <f t="shared" si="539"/>
        <v>899</v>
      </c>
      <c r="E11002" s="63">
        <v>899</v>
      </c>
      <c r="F11002" s="61" t="s">
        <v>1986</v>
      </c>
      <c r="G11002" s="61" t="str">
        <f t="shared" si="540"/>
        <v>Nathan Tyler</v>
      </c>
    </row>
    <row r="11003" spans="1:7" thickBot="1">
      <c r="A11003" s="62" t="s">
        <v>3929</v>
      </c>
      <c r="B11003" s="61">
        <v>900</v>
      </c>
      <c r="C11003" s="61" t="str">
        <f t="shared" si="538"/>
        <v>No Tie</v>
      </c>
      <c r="D11003" s="63">
        <f t="shared" si="539"/>
        <v>900</v>
      </c>
      <c r="E11003" s="63">
        <v>900</v>
      </c>
      <c r="F11003" s="61" t="s">
        <v>1987</v>
      </c>
      <c r="G11003" s="61" t="str">
        <f t="shared" si="540"/>
        <v>Michael Hebert</v>
      </c>
    </row>
    <row r="11004" spans="1:7" thickBot="1">
      <c r="A11004" s="62" t="s">
        <v>3929</v>
      </c>
      <c r="B11004" s="61">
        <v>901</v>
      </c>
      <c r="C11004" s="61" t="str">
        <f t="shared" si="538"/>
        <v>No Tie</v>
      </c>
      <c r="D11004" s="63">
        <f t="shared" si="539"/>
        <v>901</v>
      </c>
      <c r="E11004" s="63">
        <v>901</v>
      </c>
      <c r="F11004" s="61" t="s">
        <v>1988</v>
      </c>
      <c r="G11004" s="61" t="str">
        <f t="shared" si="540"/>
        <v>Grant Jackson</v>
      </c>
    </row>
    <row r="11005" spans="1:7" thickBot="1">
      <c r="A11005" s="62" t="s">
        <v>3929</v>
      </c>
      <c r="B11005" s="61">
        <v>901</v>
      </c>
      <c r="C11005" s="61" t="str">
        <f t="shared" si="538"/>
        <v>No Tie</v>
      </c>
      <c r="D11005" s="63">
        <f t="shared" si="539"/>
        <v>901</v>
      </c>
      <c r="E11005" s="63">
        <v>901</v>
      </c>
      <c r="F11005" s="61" t="s">
        <v>1989</v>
      </c>
      <c r="G11005" s="61" t="str">
        <f t="shared" si="540"/>
        <v>Shubhankar Sharma</v>
      </c>
    </row>
    <row r="11006" spans="1:7" thickBot="1">
      <c r="A11006" s="62" t="s">
        <v>3929</v>
      </c>
      <c r="B11006" s="61">
        <v>903</v>
      </c>
      <c r="C11006" s="61" t="str">
        <f t="shared" ref="C11006:C11069" si="541">IFERROR(SEARCH("T",B11006),"No Tie")</f>
        <v>No Tie</v>
      </c>
      <c r="D11006" s="63">
        <f t="shared" ref="D11006:D11069" si="542">IF(C11006="No Tie",B11006,RIGHT(B11006,LEN(B11006)-1))</f>
        <v>903</v>
      </c>
      <c r="E11006" s="63">
        <v>903</v>
      </c>
      <c r="F11006" s="61" t="s">
        <v>1990</v>
      </c>
      <c r="G11006" s="61" t="str">
        <f t="shared" ref="G11006:G11069" si="543">TRIM(SUBSTITUTE(F11006,CHAR(160),CHAR(32)))</f>
        <v>Paul Howard</v>
      </c>
    </row>
    <row r="11007" spans="1:7" thickBot="1">
      <c r="A11007" s="62" t="s">
        <v>3929</v>
      </c>
      <c r="B11007" s="61">
        <v>904</v>
      </c>
      <c r="C11007" s="61" t="str">
        <f t="shared" si="541"/>
        <v>No Tie</v>
      </c>
      <c r="D11007" s="63">
        <f t="shared" si="542"/>
        <v>904</v>
      </c>
      <c r="E11007" s="63">
        <v>904</v>
      </c>
      <c r="F11007" s="61" t="s">
        <v>1991</v>
      </c>
      <c r="G11007" s="61" t="str">
        <f t="shared" si="543"/>
        <v>Daniel Alfredo Vancsik</v>
      </c>
    </row>
    <row r="11008" spans="1:7" thickBot="1">
      <c r="A11008" s="62" t="s">
        <v>3929</v>
      </c>
      <c r="B11008" s="61">
        <v>905</v>
      </c>
      <c r="C11008" s="61" t="str">
        <f t="shared" si="541"/>
        <v>No Tie</v>
      </c>
      <c r="D11008" s="63">
        <f t="shared" si="542"/>
        <v>905</v>
      </c>
      <c r="E11008" s="63">
        <v>905</v>
      </c>
      <c r="F11008" s="61" t="s">
        <v>1992</v>
      </c>
      <c r="G11008" s="61" t="str">
        <f t="shared" si="543"/>
        <v>Charlie Ford</v>
      </c>
    </row>
    <row r="11009" spans="1:7" thickBot="1">
      <c r="A11009" s="62" t="s">
        <v>3929</v>
      </c>
      <c r="B11009" s="61">
        <v>905</v>
      </c>
      <c r="C11009" s="61" t="str">
        <f t="shared" si="541"/>
        <v>No Tie</v>
      </c>
      <c r="D11009" s="63">
        <f t="shared" si="542"/>
        <v>905</v>
      </c>
      <c r="E11009" s="63">
        <v>905</v>
      </c>
      <c r="F11009" s="61" t="s">
        <v>1993</v>
      </c>
      <c r="G11009" s="61" t="str">
        <f t="shared" si="543"/>
        <v>Daniel Nisbet</v>
      </c>
    </row>
    <row r="11010" spans="1:7" thickBot="1">
      <c r="A11010" s="62" t="s">
        <v>3929</v>
      </c>
      <c r="B11010" s="61">
        <v>907</v>
      </c>
      <c r="C11010" s="61" t="str">
        <f t="shared" si="541"/>
        <v>No Tie</v>
      </c>
      <c r="D11010" s="63">
        <f t="shared" si="542"/>
        <v>907</v>
      </c>
      <c r="E11010" s="63">
        <v>907</v>
      </c>
      <c r="F11010" s="61" t="s">
        <v>1994</v>
      </c>
      <c r="G11010" s="61" t="str">
        <f t="shared" si="543"/>
        <v>Darren Wright</v>
      </c>
    </row>
    <row r="11011" spans="1:7" thickBot="1">
      <c r="A11011" s="62" t="s">
        <v>3929</v>
      </c>
      <c r="B11011" s="61">
        <v>908</v>
      </c>
      <c r="C11011" s="61" t="str">
        <f t="shared" si="541"/>
        <v>No Tie</v>
      </c>
      <c r="D11011" s="63">
        <f t="shared" si="542"/>
        <v>908</v>
      </c>
      <c r="E11011" s="63">
        <v>908</v>
      </c>
      <c r="F11011" s="61" t="s">
        <v>1995</v>
      </c>
      <c r="G11011" s="61" t="str">
        <f t="shared" si="543"/>
        <v>Chris Lloyd</v>
      </c>
    </row>
    <row r="11012" spans="1:7" thickBot="1">
      <c r="A11012" s="62" t="s">
        <v>3929</v>
      </c>
      <c r="B11012" s="61">
        <v>909</v>
      </c>
      <c r="C11012" s="61" t="str">
        <f t="shared" si="541"/>
        <v>No Tie</v>
      </c>
      <c r="D11012" s="63">
        <f t="shared" si="542"/>
        <v>909</v>
      </c>
      <c r="E11012" s="63">
        <v>909</v>
      </c>
      <c r="F11012" s="61" t="s">
        <v>1996</v>
      </c>
      <c r="G11012" s="61" t="str">
        <f t="shared" si="543"/>
        <v>Brinson Paolini</v>
      </c>
    </row>
    <row r="11013" spans="1:7" thickBot="1">
      <c r="A11013" s="62" t="s">
        <v>3929</v>
      </c>
      <c r="B11013" s="61">
        <v>910</v>
      </c>
      <c r="C11013" s="61" t="str">
        <f t="shared" si="541"/>
        <v>No Tie</v>
      </c>
      <c r="D11013" s="63">
        <f t="shared" si="542"/>
        <v>910</v>
      </c>
      <c r="E11013" s="63">
        <v>910</v>
      </c>
      <c r="F11013" s="61" t="s">
        <v>1997</v>
      </c>
      <c r="G11013" s="61" t="str">
        <f t="shared" si="543"/>
        <v>Ki Sang Lee</v>
      </c>
    </row>
    <row r="11014" spans="1:7" thickBot="1">
      <c r="A11014" s="62" t="s">
        <v>3929</v>
      </c>
      <c r="B11014" s="61">
        <v>911</v>
      </c>
      <c r="C11014" s="61" t="str">
        <f t="shared" si="541"/>
        <v>No Tie</v>
      </c>
      <c r="D11014" s="63">
        <f t="shared" si="542"/>
        <v>911</v>
      </c>
      <c r="E11014" s="63">
        <v>911</v>
      </c>
      <c r="F11014" s="61" t="s">
        <v>1998</v>
      </c>
      <c r="G11014" s="61" t="str">
        <f t="shared" si="543"/>
        <v>Puma Dominguez</v>
      </c>
    </row>
    <row r="11015" spans="1:7" thickBot="1">
      <c r="A11015" s="62" t="s">
        <v>3929</v>
      </c>
      <c r="B11015" s="61">
        <v>912</v>
      </c>
      <c r="C11015" s="61" t="str">
        <f t="shared" si="541"/>
        <v>No Tie</v>
      </c>
      <c r="D11015" s="63">
        <f t="shared" si="542"/>
        <v>912</v>
      </c>
      <c r="E11015" s="63">
        <v>912</v>
      </c>
      <c r="F11015" s="61" t="s">
        <v>1999</v>
      </c>
      <c r="G11015" s="61" t="str">
        <f t="shared" si="543"/>
        <v>John Catlin</v>
      </c>
    </row>
    <row r="11016" spans="1:7" thickBot="1">
      <c r="A11016" s="62" t="s">
        <v>3929</v>
      </c>
      <c r="B11016" s="61">
        <v>913</v>
      </c>
      <c r="C11016" s="61" t="str">
        <f t="shared" si="541"/>
        <v>No Tie</v>
      </c>
      <c r="D11016" s="63">
        <f t="shared" si="542"/>
        <v>913</v>
      </c>
      <c r="E11016" s="63">
        <v>913</v>
      </c>
      <c r="F11016" s="61" t="s">
        <v>2000</v>
      </c>
      <c r="G11016" s="61" t="str">
        <f t="shared" si="543"/>
        <v>Ben Silverman</v>
      </c>
    </row>
    <row r="11017" spans="1:7" thickBot="1">
      <c r="A11017" s="62" t="s">
        <v>3929</v>
      </c>
      <c r="B11017" s="61">
        <v>914</v>
      </c>
      <c r="C11017" s="61" t="str">
        <f t="shared" si="541"/>
        <v>No Tie</v>
      </c>
      <c r="D11017" s="63">
        <f t="shared" si="542"/>
        <v>914</v>
      </c>
      <c r="E11017" s="63">
        <v>914</v>
      </c>
      <c r="F11017" s="61" t="s">
        <v>2001</v>
      </c>
      <c r="G11017" s="61" t="str">
        <f t="shared" si="543"/>
        <v>Niall Kearney</v>
      </c>
    </row>
    <row r="11018" spans="1:7" thickBot="1">
      <c r="A11018" s="62" t="s">
        <v>3929</v>
      </c>
      <c r="B11018" s="61">
        <v>915</v>
      </c>
      <c r="C11018" s="61" t="str">
        <f t="shared" si="541"/>
        <v>No Tie</v>
      </c>
      <c r="D11018" s="63">
        <f t="shared" si="542"/>
        <v>915</v>
      </c>
      <c r="E11018" s="63">
        <v>915</v>
      </c>
      <c r="F11018" s="61" t="s">
        <v>2002</v>
      </c>
      <c r="G11018" s="61" t="str">
        <f t="shared" si="543"/>
        <v>Yuki Kono</v>
      </c>
    </row>
    <row r="11019" spans="1:7" thickBot="1">
      <c r="A11019" s="62" t="s">
        <v>3929</v>
      </c>
      <c r="B11019" s="61">
        <v>916</v>
      </c>
      <c r="C11019" s="61" t="str">
        <f t="shared" si="541"/>
        <v>No Tie</v>
      </c>
      <c r="D11019" s="63">
        <f t="shared" si="542"/>
        <v>916</v>
      </c>
      <c r="E11019" s="63">
        <v>916</v>
      </c>
      <c r="F11019" s="61" t="s">
        <v>2003</v>
      </c>
      <c r="G11019" s="61" t="str">
        <f t="shared" si="543"/>
        <v>Junseok Lee</v>
      </c>
    </row>
    <row r="11020" spans="1:7" ht="32.25" thickBot="1">
      <c r="A11020" s="62" t="s">
        <v>3929</v>
      </c>
      <c r="B11020" s="61">
        <v>917</v>
      </c>
      <c r="C11020" s="61" t="str">
        <f t="shared" si="541"/>
        <v>No Tie</v>
      </c>
      <c r="D11020" s="63">
        <f t="shared" si="542"/>
        <v>917</v>
      </c>
      <c r="E11020" s="63">
        <v>917</v>
      </c>
      <c r="F11020" s="61" t="s">
        <v>2005</v>
      </c>
      <c r="G11020" s="61" t="str">
        <f t="shared" si="543"/>
        <v>Annop Tangkamolprasert</v>
      </c>
    </row>
    <row r="11021" spans="1:7" thickBot="1">
      <c r="A11021" s="62" t="s">
        <v>3929</v>
      </c>
      <c r="B11021" s="61">
        <v>917</v>
      </c>
      <c r="C11021" s="61" t="str">
        <f t="shared" si="541"/>
        <v>No Tie</v>
      </c>
      <c r="D11021" s="63">
        <f t="shared" si="542"/>
        <v>917</v>
      </c>
      <c r="E11021" s="63">
        <v>917</v>
      </c>
      <c r="F11021" s="61" t="s">
        <v>2004</v>
      </c>
      <c r="G11021" s="61" t="str">
        <f t="shared" si="543"/>
        <v>Francois Calmels</v>
      </c>
    </row>
    <row r="11022" spans="1:7" thickBot="1">
      <c r="A11022" s="62" t="s">
        <v>3929</v>
      </c>
      <c r="B11022" s="61">
        <v>919</v>
      </c>
      <c r="C11022" s="61" t="str">
        <f t="shared" si="541"/>
        <v>No Tie</v>
      </c>
      <c r="D11022" s="63">
        <f t="shared" si="542"/>
        <v>919</v>
      </c>
      <c r="E11022" s="63">
        <v>919</v>
      </c>
      <c r="F11022" s="61" t="s">
        <v>2006</v>
      </c>
      <c r="G11022" s="61" t="str">
        <f t="shared" si="543"/>
        <v>Chris Selfridge</v>
      </c>
    </row>
    <row r="11023" spans="1:7" thickBot="1">
      <c r="A11023" s="62" t="s">
        <v>3929</v>
      </c>
      <c r="B11023" s="61">
        <v>920</v>
      </c>
      <c r="C11023" s="61" t="str">
        <f t="shared" si="541"/>
        <v>No Tie</v>
      </c>
      <c r="D11023" s="63">
        <f t="shared" si="542"/>
        <v>920</v>
      </c>
      <c r="E11023" s="63">
        <v>920</v>
      </c>
      <c r="F11023" s="61" t="s">
        <v>2007</v>
      </c>
      <c r="G11023" s="61" t="str">
        <f t="shared" si="543"/>
        <v>Juan Francisco Sarasti</v>
      </c>
    </row>
    <row r="11024" spans="1:7" thickBot="1">
      <c r="A11024" s="62" t="s">
        <v>3929</v>
      </c>
      <c r="B11024" s="61">
        <v>921</v>
      </c>
      <c r="C11024" s="61" t="str">
        <f t="shared" si="541"/>
        <v>No Tie</v>
      </c>
      <c r="D11024" s="63">
        <f t="shared" si="542"/>
        <v>921</v>
      </c>
      <c r="E11024" s="63">
        <v>921</v>
      </c>
      <c r="F11024" s="61" t="s">
        <v>2008</v>
      </c>
      <c r="G11024" s="61" t="str">
        <f t="shared" si="543"/>
        <v>Ian Davis</v>
      </c>
    </row>
    <row r="11025" spans="1:7" thickBot="1">
      <c r="A11025" s="62" t="s">
        <v>3929</v>
      </c>
      <c r="B11025" s="61">
        <v>922</v>
      </c>
      <c r="C11025" s="61" t="str">
        <f t="shared" si="541"/>
        <v>No Tie</v>
      </c>
      <c r="D11025" s="63">
        <f t="shared" si="542"/>
        <v>922</v>
      </c>
      <c r="E11025" s="63">
        <v>922</v>
      </c>
      <c r="F11025" s="61" t="s">
        <v>2009</v>
      </c>
      <c r="G11025" s="61" t="str">
        <f t="shared" si="543"/>
        <v>Mark Hensby</v>
      </c>
    </row>
    <row r="11026" spans="1:7" thickBot="1">
      <c r="A11026" s="62" t="s">
        <v>3929</v>
      </c>
      <c r="B11026" s="61">
        <v>923</v>
      </c>
      <c r="C11026" s="61" t="str">
        <f t="shared" si="541"/>
        <v>No Tie</v>
      </c>
      <c r="D11026" s="63">
        <f t="shared" si="542"/>
        <v>923</v>
      </c>
      <c r="E11026" s="63">
        <v>923</v>
      </c>
      <c r="F11026" s="61" t="s">
        <v>2011</v>
      </c>
      <c r="G11026" s="61" t="str">
        <f t="shared" si="543"/>
        <v>Keith Mitchell</v>
      </c>
    </row>
    <row r="11027" spans="1:7" thickBot="1">
      <c r="A11027" s="62" t="s">
        <v>3929</v>
      </c>
      <c r="B11027" s="61">
        <v>923</v>
      </c>
      <c r="C11027" s="61" t="str">
        <f t="shared" si="541"/>
        <v>No Tie</v>
      </c>
      <c r="D11027" s="63">
        <f t="shared" si="542"/>
        <v>923</v>
      </c>
      <c r="E11027" s="63">
        <v>923</v>
      </c>
      <c r="F11027" s="61" t="s">
        <v>2010</v>
      </c>
      <c r="G11027" s="61" t="str">
        <f t="shared" si="543"/>
        <v>William Kropp</v>
      </c>
    </row>
    <row r="11028" spans="1:7" thickBot="1">
      <c r="A11028" s="62" t="s">
        <v>3929</v>
      </c>
      <c r="B11028" s="61">
        <v>925</v>
      </c>
      <c r="C11028" s="61" t="str">
        <f t="shared" si="541"/>
        <v>No Tie</v>
      </c>
      <c r="D11028" s="63">
        <f t="shared" si="542"/>
        <v>925</v>
      </c>
      <c r="E11028" s="63">
        <v>925</v>
      </c>
      <c r="F11028" s="61" t="s">
        <v>2012</v>
      </c>
      <c r="G11028" s="61" t="str">
        <f t="shared" si="543"/>
        <v>Dominic Bozzelli</v>
      </c>
    </row>
    <row r="11029" spans="1:7" thickBot="1">
      <c r="A11029" s="62" t="s">
        <v>3929</v>
      </c>
      <c r="B11029" s="61">
        <v>925</v>
      </c>
      <c r="C11029" s="61" t="str">
        <f t="shared" si="541"/>
        <v>No Tie</v>
      </c>
      <c r="D11029" s="63">
        <f t="shared" si="542"/>
        <v>925</v>
      </c>
      <c r="E11029" s="63">
        <v>925</v>
      </c>
      <c r="F11029" s="61" t="s">
        <v>2013</v>
      </c>
      <c r="G11029" s="61" t="str">
        <f t="shared" si="543"/>
        <v>Wenyi Huang</v>
      </c>
    </row>
    <row r="11030" spans="1:7" thickBot="1">
      <c r="A11030" s="62" t="s">
        <v>3929</v>
      </c>
      <c r="B11030" s="61">
        <v>927</v>
      </c>
      <c r="C11030" s="61" t="str">
        <f t="shared" si="541"/>
        <v>No Tie</v>
      </c>
      <c r="D11030" s="63">
        <f t="shared" si="542"/>
        <v>927</v>
      </c>
      <c r="E11030" s="63">
        <v>927</v>
      </c>
      <c r="F11030" s="61" t="s">
        <v>2014</v>
      </c>
      <c r="G11030" s="61" t="str">
        <f t="shared" si="543"/>
        <v>Ryuko Tokimatsu</v>
      </c>
    </row>
    <row r="11031" spans="1:7" thickBot="1">
      <c r="A11031" s="62" t="s">
        <v>3929</v>
      </c>
      <c r="B11031" s="61">
        <v>928</v>
      </c>
      <c r="C11031" s="61" t="str">
        <f t="shared" si="541"/>
        <v>No Tie</v>
      </c>
      <c r="D11031" s="63">
        <f t="shared" si="542"/>
        <v>928</v>
      </c>
      <c r="E11031" s="63">
        <v>928</v>
      </c>
      <c r="F11031" s="61" t="s">
        <v>2015</v>
      </c>
      <c r="G11031" s="61" t="str">
        <f t="shared" si="543"/>
        <v>Brian Richey</v>
      </c>
    </row>
    <row r="11032" spans="1:7" thickBot="1">
      <c r="A11032" s="62" t="s">
        <v>3929</v>
      </c>
      <c r="B11032" s="61">
        <v>929</v>
      </c>
      <c r="C11032" s="61" t="str">
        <f t="shared" si="541"/>
        <v>No Tie</v>
      </c>
      <c r="D11032" s="63">
        <f t="shared" si="542"/>
        <v>929</v>
      </c>
      <c r="E11032" s="63">
        <v>929</v>
      </c>
      <c r="F11032" s="61" t="s">
        <v>2018</v>
      </c>
      <c r="G11032" s="61" t="str">
        <f t="shared" si="543"/>
        <v>Adam Schenk</v>
      </c>
    </row>
    <row r="11033" spans="1:7" thickBot="1">
      <c r="A11033" s="62" t="s">
        <v>3929</v>
      </c>
      <c r="B11033" s="61">
        <v>929</v>
      </c>
      <c r="C11033" s="61" t="str">
        <f t="shared" si="541"/>
        <v>No Tie</v>
      </c>
      <c r="D11033" s="63">
        <f t="shared" si="542"/>
        <v>929</v>
      </c>
      <c r="E11033" s="63">
        <v>929</v>
      </c>
      <c r="F11033" s="61" t="s">
        <v>2016</v>
      </c>
      <c r="G11033" s="61" t="str">
        <f t="shared" si="543"/>
        <v>Danthai Boonma</v>
      </c>
    </row>
    <row r="11034" spans="1:7" thickBot="1">
      <c r="A11034" s="62" t="s">
        <v>3929</v>
      </c>
      <c r="B11034" s="61">
        <v>929</v>
      </c>
      <c r="C11034" s="61" t="str">
        <f t="shared" si="541"/>
        <v>No Tie</v>
      </c>
      <c r="D11034" s="63">
        <f t="shared" si="542"/>
        <v>929</v>
      </c>
      <c r="E11034" s="63">
        <v>929</v>
      </c>
      <c r="F11034" s="61" t="s">
        <v>2017</v>
      </c>
      <c r="G11034" s="61" t="str">
        <f t="shared" si="543"/>
        <v>Jimmy Gunn</v>
      </c>
    </row>
    <row r="11035" spans="1:7" thickBot="1">
      <c r="A11035" s="62" t="s">
        <v>3929</v>
      </c>
      <c r="B11035" s="61">
        <v>932</v>
      </c>
      <c r="C11035" s="61" t="str">
        <f t="shared" si="541"/>
        <v>No Tie</v>
      </c>
      <c r="D11035" s="63">
        <f t="shared" si="542"/>
        <v>932</v>
      </c>
      <c r="E11035" s="63">
        <v>932</v>
      </c>
      <c r="F11035" s="61" t="s">
        <v>2020</v>
      </c>
      <c r="G11035" s="61" t="str">
        <f t="shared" si="543"/>
        <v>Se Jun Yoon</v>
      </c>
    </row>
    <row r="11036" spans="1:7" thickBot="1">
      <c r="A11036" s="62" t="s">
        <v>3929</v>
      </c>
      <c r="B11036" s="61">
        <v>932</v>
      </c>
      <c r="C11036" s="61" t="str">
        <f t="shared" si="541"/>
        <v>No Tie</v>
      </c>
      <c r="D11036" s="63">
        <f t="shared" si="542"/>
        <v>932</v>
      </c>
      <c r="E11036" s="63">
        <v>932</v>
      </c>
      <c r="F11036" s="61" t="s">
        <v>2019</v>
      </c>
      <c r="G11036" s="61" t="str">
        <f t="shared" si="543"/>
        <v>Yi Cao</v>
      </c>
    </row>
    <row r="11037" spans="1:7" thickBot="1">
      <c r="A11037" s="62" t="s">
        <v>3929</v>
      </c>
      <c r="B11037" s="61">
        <v>934</v>
      </c>
      <c r="C11037" s="61" t="str">
        <f t="shared" si="541"/>
        <v>No Tie</v>
      </c>
      <c r="D11037" s="63">
        <f t="shared" si="542"/>
        <v>934</v>
      </c>
      <c r="E11037" s="63">
        <v>934</v>
      </c>
      <c r="F11037" s="61" t="s">
        <v>2021</v>
      </c>
      <c r="G11037" s="61" t="str">
        <f t="shared" si="543"/>
        <v>George Woolgar</v>
      </c>
    </row>
    <row r="11038" spans="1:7" thickBot="1">
      <c r="A11038" s="62" t="s">
        <v>3929</v>
      </c>
      <c r="B11038" s="61">
        <v>935</v>
      </c>
      <c r="C11038" s="61" t="str">
        <f t="shared" si="541"/>
        <v>No Tie</v>
      </c>
      <c r="D11038" s="63">
        <f t="shared" si="542"/>
        <v>935</v>
      </c>
      <c r="E11038" s="63">
        <v>935</v>
      </c>
      <c r="F11038" s="61" t="s">
        <v>2022</v>
      </c>
      <c r="G11038" s="61" t="str">
        <f t="shared" si="543"/>
        <v>Jeff Maggert</v>
      </c>
    </row>
    <row r="11039" spans="1:7" thickBot="1">
      <c r="A11039" s="62" t="s">
        <v>3929</v>
      </c>
      <c r="B11039" s="61">
        <v>935</v>
      </c>
      <c r="C11039" s="61" t="str">
        <f t="shared" si="541"/>
        <v>No Tie</v>
      </c>
      <c r="D11039" s="63">
        <f t="shared" si="542"/>
        <v>935</v>
      </c>
      <c r="E11039" s="63">
        <v>935</v>
      </c>
      <c r="F11039" s="61" t="s">
        <v>2023</v>
      </c>
      <c r="G11039" s="61" t="str">
        <f t="shared" si="543"/>
        <v>Jonathan Moore</v>
      </c>
    </row>
    <row r="11040" spans="1:7" thickBot="1">
      <c r="A11040" s="62" t="s">
        <v>3929</v>
      </c>
      <c r="B11040" s="61">
        <v>935</v>
      </c>
      <c r="C11040" s="61" t="str">
        <f t="shared" si="541"/>
        <v>No Tie</v>
      </c>
      <c r="D11040" s="63">
        <f t="shared" si="542"/>
        <v>935</v>
      </c>
      <c r="E11040" s="63">
        <v>935</v>
      </c>
      <c r="F11040" s="61" t="s">
        <v>2024</v>
      </c>
      <c r="G11040" s="61" t="str">
        <f t="shared" si="543"/>
        <v>Matthew Southgate</v>
      </c>
    </row>
    <row r="11041" spans="1:7" thickBot="1">
      <c r="A11041" s="62" t="s">
        <v>3929</v>
      </c>
      <c r="B11041" s="61">
        <v>938</v>
      </c>
      <c r="C11041" s="61" t="str">
        <f t="shared" si="541"/>
        <v>No Tie</v>
      </c>
      <c r="D11041" s="63">
        <f t="shared" si="542"/>
        <v>938</v>
      </c>
      <c r="E11041" s="63">
        <v>938</v>
      </c>
      <c r="F11041" s="61" t="s">
        <v>2025</v>
      </c>
      <c r="G11041" s="61" t="str">
        <f t="shared" si="543"/>
        <v>Adam Crawford</v>
      </c>
    </row>
    <row r="11042" spans="1:7" thickBot="1">
      <c r="A11042" s="62" t="s">
        <v>3929</v>
      </c>
      <c r="B11042" s="61">
        <v>938</v>
      </c>
      <c r="C11042" s="61" t="str">
        <f t="shared" si="541"/>
        <v>No Tie</v>
      </c>
      <c r="D11042" s="63">
        <f t="shared" si="542"/>
        <v>938</v>
      </c>
      <c r="E11042" s="63">
        <v>938</v>
      </c>
      <c r="F11042" s="61" t="s">
        <v>2026</v>
      </c>
      <c r="G11042" s="61" t="str">
        <f t="shared" si="543"/>
        <v>Alistair Presnell</v>
      </c>
    </row>
    <row r="11043" spans="1:7" thickBot="1">
      <c r="A11043" s="62" t="s">
        <v>3929</v>
      </c>
      <c r="B11043" s="61">
        <v>940</v>
      </c>
      <c r="C11043" s="61" t="str">
        <f t="shared" si="541"/>
        <v>No Tie</v>
      </c>
      <c r="D11043" s="63">
        <f t="shared" si="542"/>
        <v>940</v>
      </c>
      <c r="E11043" s="63">
        <v>940</v>
      </c>
      <c r="F11043" s="61" t="s">
        <v>2027</v>
      </c>
      <c r="G11043" s="61" t="str">
        <f t="shared" si="543"/>
        <v>Shintaro Kai</v>
      </c>
    </row>
    <row r="11044" spans="1:7" thickBot="1">
      <c r="A11044" s="62" t="s">
        <v>3929</v>
      </c>
      <c r="B11044" s="61">
        <v>941</v>
      </c>
      <c r="C11044" s="61" t="str">
        <f t="shared" si="541"/>
        <v>No Tie</v>
      </c>
      <c r="D11044" s="63">
        <f t="shared" si="542"/>
        <v>941</v>
      </c>
      <c r="E11044" s="63">
        <v>941</v>
      </c>
      <c r="F11044" s="61" t="s">
        <v>804</v>
      </c>
      <c r="G11044" s="61" t="str">
        <f t="shared" si="543"/>
        <v>John Daly</v>
      </c>
    </row>
    <row r="11045" spans="1:7" thickBot="1">
      <c r="A11045" s="62" t="s">
        <v>3929</v>
      </c>
      <c r="B11045" s="61">
        <v>941</v>
      </c>
      <c r="C11045" s="61" t="str">
        <f t="shared" si="541"/>
        <v>No Tie</v>
      </c>
      <c r="D11045" s="63">
        <f t="shared" si="542"/>
        <v>941</v>
      </c>
      <c r="E11045" s="63">
        <v>941</v>
      </c>
      <c r="F11045" s="61" t="s">
        <v>2028</v>
      </c>
      <c r="G11045" s="61" t="str">
        <f t="shared" si="543"/>
        <v>Kemarol Baharin</v>
      </c>
    </row>
    <row r="11046" spans="1:7" thickBot="1">
      <c r="A11046" s="62" t="s">
        <v>3929</v>
      </c>
      <c r="B11046" s="61">
        <v>943</v>
      </c>
      <c r="C11046" s="61" t="str">
        <f t="shared" si="541"/>
        <v>No Tie</v>
      </c>
      <c r="D11046" s="63">
        <f t="shared" si="542"/>
        <v>943</v>
      </c>
      <c r="E11046" s="63">
        <v>943</v>
      </c>
      <c r="F11046" s="61" t="s">
        <v>2029</v>
      </c>
      <c r="G11046" s="61" t="str">
        <f t="shared" si="543"/>
        <v>Jake Redman</v>
      </c>
    </row>
    <row r="11047" spans="1:7" thickBot="1">
      <c r="A11047" s="62" t="s">
        <v>3929</v>
      </c>
      <c r="B11047" s="61">
        <v>943</v>
      </c>
      <c r="C11047" s="61" t="str">
        <f t="shared" si="541"/>
        <v>No Tie</v>
      </c>
      <c r="D11047" s="63">
        <f t="shared" si="542"/>
        <v>943</v>
      </c>
      <c r="E11047" s="63">
        <v>943</v>
      </c>
      <c r="F11047" s="61" t="s">
        <v>2030</v>
      </c>
      <c r="G11047" s="61" t="str">
        <f t="shared" si="543"/>
        <v>Santiago Rivas</v>
      </c>
    </row>
    <row r="11048" spans="1:7" thickBot="1">
      <c r="A11048" s="62" t="s">
        <v>3929</v>
      </c>
      <c r="B11048" s="61">
        <v>945</v>
      </c>
      <c r="C11048" s="61" t="str">
        <f t="shared" si="541"/>
        <v>No Tie</v>
      </c>
      <c r="D11048" s="63">
        <f t="shared" si="542"/>
        <v>945</v>
      </c>
      <c r="E11048" s="63">
        <v>945</v>
      </c>
      <c r="F11048" s="61" t="s">
        <v>2036</v>
      </c>
      <c r="G11048" s="61" t="str">
        <f t="shared" si="543"/>
        <v>Borja Echart</v>
      </c>
    </row>
    <row r="11049" spans="1:7" thickBot="1">
      <c r="A11049" s="62" t="s">
        <v>3929</v>
      </c>
      <c r="B11049" s="61">
        <v>945</v>
      </c>
      <c r="C11049" s="61" t="str">
        <f t="shared" si="541"/>
        <v>No Tie</v>
      </c>
      <c r="D11049" s="63">
        <f t="shared" si="542"/>
        <v>945</v>
      </c>
      <c r="E11049" s="63">
        <v>945</v>
      </c>
      <c r="F11049" s="61" t="s">
        <v>2034</v>
      </c>
      <c r="G11049" s="61" t="str">
        <f t="shared" si="543"/>
        <v>Christofer Blomstrand</v>
      </c>
    </row>
    <row r="11050" spans="1:7" thickBot="1">
      <c r="A11050" s="62" t="s">
        <v>3929</v>
      </c>
      <c r="B11050" s="61">
        <v>945</v>
      </c>
      <c r="C11050" s="61" t="str">
        <f t="shared" si="541"/>
        <v>No Tie</v>
      </c>
      <c r="D11050" s="63">
        <f t="shared" si="542"/>
        <v>945</v>
      </c>
      <c r="E11050" s="63">
        <v>945</v>
      </c>
      <c r="F11050" s="61" t="s">
        <v>2038</v>
      </c>
      <c r="G11050" s="61" t="str">
        <f t="shared" si="543"/>
        <v>Christopher Lang</v>
      </c>
    </row>
    <row r="11051" spans="1:7" thickBot="1">
      <c r="A11051" s="62" t="s">
        <v>3929</v>
      </c>
      <c r="B11051" s="61">
        <v>945</v>
      </c>
      <c r="C11051" s="61" t="str">
        <f t="shared" si="541"/>
        <v>No Tie</v>
      </c>
      <c r="D11051" s="63">
        <f t="shared" si="542"/>
        <v>945</v>
      </c>
      <c r="E11051" s="63">
        <v>945</v>
      </c>
      <c r="F11051" s="61" t="s">
        <v>2037</v>
      </c>
      <c r="G11051" s="61" t="str">
        <f t="shared" si="543"/>
        <v>Daniel Jennevret</v>
      </c>
    </row>
    <row r="11052" spans="1:7" thickBot="1">
      <c r="A11052" s="62" t="s">
        <v>3929</v>
      </c>
      <c r="B11052" s="61">
        <v>945</v>
      </c>
      <c r="C11052" s="61" t="str">
        <f t="shared" si="541"/>
        <v>No Tie</v>
      </c>
      <c r="D11052" s="63">
        <f t="shared" si="542"/>
        <v>945</v>
      </c>
      <c r="E11052" s="63">
        <v>945</v>
      </c>
      <c r="F11052" s="61" t="s">
        <v>2042</v>
      </c>
      <c r="G11052" s="61" t="str">
        <f t="shared" si="543"/>
        <v>Jamie Rutherford</v>
      </c>
    </row>
    <row r="11053" spans="1:7" thickBot="1">
      <c r="A11053" s="62" t="s">
        <v>3929</v>
      </c>
      <c r="B11053" s="61">
        <v>945</v>
      </c>
      <c r="C11053" s="61" t="str">
        <f t="shared" si="541"/>
        <v>No Tie</v>
      </c>
      <c r="D11053" s="63">
        <f t="shared" si="542"/>
        <v>945</v>
      </c>
      <c r="E11053" s="63">
        <v>945</v>
      </c>
      <c r="F11053" s="61" t="s">
        <v>2041</v>
      </c>
      <c r="G11053" s="61" t="str">
        <f t="shared" si="543"/>
        <v>Niccolo Ravano</v>
      </c>
    </row>
    <row r="11054" spans="1:7" thickBot="1">
      <c r="A11054" s="62" t="s">
        <v>3929</v>
      </c>
      <c r="B11054" s="61">
        <v>945</v>
      </c>
      <c r="C11054" s="61" t="str">
        <f t="shared" si="541"/>
        <v>No Tie</v>
      </c>
      <c r="D11054" s="63">
        <f t="shared" si="542"/>
        <v>945</v>
      </c>
      <c r="E11054" s="63">
        <v>945</v>
      </c>
      <c r="F11054" s="61" t="s">
        <v>2039</v>
      </c>
      <c r="G11054" s="61" t="str">
        <f t="shared" si="543"/>
        <v>Oliver Lindell</v>
      </c>
    </row>
    <row r="11055" spans="1:7" thickBot="1">
      <c r="A11055" s="62" t="s">
        <v>3929</v>
      </c>
      <c r="B11055" s="61">
        <v>945</v>
      </c>
      <c r="C11055" s="61" t="str">
        <f t="shared" si="541"/>
        <v>No Tie</v>
      </c>
      <c r="D11055" s="63">
        <f t="shared" si="542"/>
        <v>945</v>
      </c>
      <c r="E11055" s="63">
        <v>945</v>
      </c>
      <c r="F11055" s="61" t="s">
        <v>2031</v>
      </c>
      <c r="G11055" s="61" t="str">
        <f t="shared" si="543"/>
        <v>Pep Angles</v>
      </c>
    </row>
    <row r="11056" spans="1:7" thickBot="1">
      <c r="A11056" s="62" t="s">
        <v>3929</v>
      </c>
      <c r="B11056" s="61">
        <v>945</v>
      </c>
      <c r="C11056" s="61" t="str">
        <f t="shared" si="541"/>
        <v>No Tie</v>
      </c>
      <c r="D11056" s="63">
        <f t="shared" si="542"/>
        <v>945</v>
      </c>
      <c r="E11056" s="63">
        <v>945</v>
      </c>
      <c r="F11056" s="61" t="s">
        <v>2033</v>
      </c>
      <c r="G11056" s="61" t="str">
        <f t="shared" si="543"/>
        <v>Pol Bech</v>
      </c>
    </row>
    <row r="11057" spans="1:7" thickBot="1">
      <c r="A11057" s="62" t="s">
        <v>3929</v>
      </c>
      <c r="B11057" s="61">
        <v>945</v>
      </c>
      <c r="C11057" s="61" t="str">
        <f t="shared" si="541"/>
        <v>No Tie</v>
      </c>
      <c r="D11057" s="63">
        <f t="shared" si="542"/>
        <v>945</v>
      </c>
      <c r="E11057" s="63">
        <v>945</v>
      </c>
      <c r="F11057" s="61" t="s">
        <v>2040</v>
      </c>
      <c r="G11057" s="61" t="str">
        <f t="shared" si="543"/>
        <v>Richard Pettersson</v>
      </c>
    </row>
    <row r="11058" spans="1:7" thickBot="1">
      <c r="A11058" s="62" t="s">
        <v>3929</v>
      </c>
      <c r="B11058" s="61">
        <v>945</v>
      </c>
      <c r="C11058" s="61" t="str">
        <f t="shared" si="541"/>
        <v>No Tie</v>
      </c>
      <c r="D11058" s="63">
        <f t="shared" si="542"/>
        <v>945</v>
      </c>
      <c r="E11058" s="63">
        <v>945</v>
      </c>
      <c r="F11058" s="61" t="s">
        <v>2032</v>
      </c>
      <c r="G11058" s="61" t="str">
        <f t="shared" si="543"/>
        <v>Romain Bechu</v>
      </c>
    </row>
    <row r="11059" spans="1:7" thickBot="1">
      <c r="A11059" s="62" t="s">
        <v>3929</v>
      </c>
      <c r="B11059" s="61">
        <v>945</v>
      </c>
      <c r="C11059" s="61" t="str">
        <f t="shared" si="541"/>
        <v>No Tie</v>
      </c>
      <c r="D11059" s="63">
        <f t="shared" si="542"/>
        <v>945</v>
      </c>
      <c r="E11059" s="63">
        <v>945</v>
      </c>
      <c r="F11059" s="61" t="s">
        <v>2035</v>
      </c>
      <c r="G11059" s="61" t="str">
        <f t="shared" si="543"/>
        <v>Sam Connor</v>
      </c>
    </row>
    <row r="11060" spans="1:7" thickBot="1">
      <c r="A11060" s="62" t="s">
        <v>3929</v>
      </c>
      <c r="B11060" s="61">
        <v>957</v>
      </c>
      <c r="C11060" s="61" t="str">
        <f t="shared" si="541"/>
        <v>No Tie</v>
      </c>
      <c r="D11060" s="63">
        <f t="shared" si="542"/>
        <v>957</v>
      </c>
      <c r="E11060" s="63">
        <v>957</v>
      </c>
      <c r="F11060" s="61" t="s">
        <v>2043</v>
      </c>
      <c r="G11060" s="61" t="str">
        <f t="shared" si="543"/>
        <v>Matthew Guyatt</v>
      </c>
    </row>
    <row r="11061" spans="1:7" thickBot="1">
      <c r="A11061" s="62" t="s">
        <v>3929</v>
      </c>
      <c r="B11061" s="61">
        <v>958</v>
      </c>
      <c r="C11061" s="61" t="str">
        <f t="shared" si="541"/>
        <v>No Tie</v>
      </c>
      <c r="D11061" s="63">
        <f t="shared" si="542"/>
        <v>958</v>
      </c>
      <c r="E11061" s="63">
        <v>958</v>
      </c>
      <c r="F11061" s="61" t="s">
        <v>2044</v>
      </c>
      <c r="G11061" s="61" t="str">
        <f t="shared" si="543"/>
        <v>Derick Petersen</v>
      </c>
    </row>
    <row r="11062" spans="1:7" thickBot="1">
      <c r="A11062" s="62" t="s">
        <v>3929</v>
      </c>
      <c r="B11062" s="61">
        <v>959</v>
      </c>
      <c r="C11062" s="61" t="str">
        <f t="shared" si="541"/>
        <v>No Tie</v>
      </c>
      <c r="D11062" s="63">
        <f t="shared" si="542"/>
        <v>959</v>
      </c>
      <c r="E11062" s="63">
        <v>959</v>
      </c>
      <c r="F11062" s="61" t="s">
        <v>2045</v>
      </c>
      <c r="G11062" s="61" t="str">
        <f t="shared" si="543"/>
        <v>Jeev Milkha Singh</v>
      </c>
    </row>
    <row r="11063" spans="1:7" thickBot="1">
      <c r="A11063" s="62" t="s">
        <v>3929</v>
      </c>
      <c r="B11063" s="61">
        <v>960</v>
      </c>
      <c r="C11063" s="61" t="str">
        <f t="shared" si="541"/>
        <v>No Tie</v>
      </c>
      <c r="D11063" s="63">
        <f t="shared" si="542"/>
        <v>960</v>
      </c>
      <c r="E11063" s="63">
        <v>960</v>
      </c>
      <c r="F11063" s="61" t="s">
        <v>2046</v>
      </c>
      <c r="G11063" s="61" t="str">
        <f t="shared" si="543"/>
        <v>Choi Joon-woo</v>
      </c>
    </row>
    <row r="11064" spans="1:7" thickBot="1">
      <c r="A11064" s="62" t="s">
        <v>3929</v>
      </c>
      <c r="B11064" s="61">
        <v>961</v>
      </c>
      <c r="C11064" s="61" t="str">
        <f t="shared" si="541"/>
        <v>No Tie</v>
      </c>
      <c r="D11064" s="63">
        <f t="shared" si="542"/>
        <v>961</v>
      </c>
      <c r="E11064" s="63">
        <v>961</v>
      </c>
      <c r="F11064" s="61" t="s">
        <v>2047</v>
      </c>
      <c r="G11064" s="61" t="str">
        <f t="shared" si="543"/>
        <v>Bronson La'Cassie</v>
      </c>
    </row>
    <row r="11065" spans="1:7" thickBot="1">
      <c r="A11065" s="62" t="s">
        <v>3929</v>
      </c>
      <c r="B11065" s="61">
        <v>962</v>
      </c>
      <c r="C11065" s="61" t="str">
        <f t="shared" si="541"/>
        <v>No Tie</v>
      </c>
      <c r="D11065" s="63">
        <f t="shared" si="542"/>
        <v>962</v>
      </c>
      <c r="E11065" s="63">
        <v>962</v>
      </c>
      <c r="F11065" s="61" t="s">
        <v>2048</v>
      </c>
      <c r="G11065" s="61" t="str">
        <f t="shared" si="543"/>
        <v>Arnond Vongvanij</v>
      </c>
    </row>
    <row r="11066" spans="1:7" thickBot="1">
      <c r="A11066" s="62" t="s">
        <v>3929</v>
      </c>
      <c r="B11066" s="61">
        <v>963</v>
      </c>
      <c r="C11066" s="61" t="str">
        <f t="shared" si="541"/>
        <v>No Tie</v>
      </c>
      <c r="D11066" s="63">
        <f t="shared" si="542"/>
        <v>963</v>
      </c>
      <c r="E11066" s="63">
        <v>963</v>
      </c>
      <c r="F11066" s="61" t="s">
        <v>2050</v>
      </c>
      <c r="G11066" s="61" t="str">
        <f t="shared" si="543"/>
        <v>Adrien Saddier</v>
      </c>
    </row>
    <row r="11067" spans="1:7" thickBot="1">
      <c r="A11067" s="62" t="s">
        <v>3929</v>
      </c>
      <c r="B11067" s="61">
        <v>963</v>
      </c>
      <c r="C11067" s="61" t="str">
        <f t="shared" si="541"/>
        <v>No Tie</v>
      </c>
      <c r="D11067" s="63">
        <f t="shared" si="542"/>
        <v>963</v>
      </c>
      <c r="E11067" s="63">
        <v>963</v>
      </c>
      <c r="F11067" s="61" t="s">
        <v>2049</v>
      </c>
      <c r="G11067" s="61" t="str">
        <f t="shared" si="543"/>
        <v>Ross Beal</v>
      </c>
    </row>
    <row r="11068" spans="1:7" thickBot="1">
      <c r="A11068" s="62" t="s">
        <v>3929</v>
      </c>
      <c r="B11068" s="61">
        <v>965</v>
      </c>
      <c r="C11068" s="61" t="str">
        <f t="shared" si="541"/>
        <v>No Tie</v>
      </c>
      <c r="D11068" s="63">
        <f t="shared" si="542"/>
        <v>965</v>
      </c>
      <c r="E11068" s="63">
        <v>965</v>
      </c>
      <c r="F11068" s="61" t="s">
        <v>2052</v>
      </c>
      <c r="G11068" s="61" t="str">
        <f t="shared" si="543"/>
        <v>Marius Meyer</v>
      </c>
    </row>
    <row r="11069" spans="1:7" thickBot="1">
      <c r="A11069" s="62" t="s">
        <v>3929</v>
      </c>
      <c r="B11069" s="61">
        <v>965</v>
      </c>
      <c r="C11069" s="61" t="str">
        <f t="shared" si="541"/>
        <v>No Tie</v>
      </c>
      <c r="D11069" s="63">
        <f t="shared" si="542"/>
        <v>965</v>
      </c>
      <c r="E11069" s="63">
        <v>965</v>
      </c>
      <c r="F11069" s="61" t="s">
        <v>2051</v>
      </c>
      <c r="G11069" s="61" t="str">
        <f t="shared" si="543"/>
        <v>Ryan Brehm</v>
      </c>
    </row>
    <row r="11070" spans="1:7" thickBot="1">
      <c r="A11070" s="62" t="s">
        <v>3929</v>
      </c>
      <c r="B11070" s="61">
        <v>967</v>
      </c>
      <c r="C11070" s="61" t="str">
        <f t="shared" ref="C11070:C11101" si="544">IFERROR(SEARCH("T",B11070),"No Tie")</f>
        <v>No Tie</v>
      </c>
      <c r="D11070" s="63">
        <f t="shared" ref="D11070:D11101" si="545">IF(C11070="No Tie",B11070,RIGHT(B11070,LEN(B11070)-1))</f>
        <v>967</v>
      </c>
      <c r="E11070" s="63">
        <v>967</v>
      </c>
      <c r="F11070" s="61" t="s">
        <v>2053</v>
      </c>
      <c r="G11070" s="61" t="str">
        <f t="shared" ref="G11070:G11101" si="546">TRIM(SUBSTITUTE(F11070,CHAR(160),CHAR(32)))</f>
        <v>Kazuhiko Hosokawa</v>
      </c>
    </row>
    <row r="11071" spans="1:7" thickBot="1">
      <c r="A11071" s="62" t="s">
        <v>3929</v>
      </c>
      <c r="B11071" s="61">
        <v>968</v>
      </c>
      <c r="C11071" s="61" t="str">
        <f t="shared" si="544"/>
        <v>No Tie</v>
      </c>
      <c r="D11071" s="63">
        <f t="shared" si="545"/>
        <v>968</v>
      </c>
      <c r="E11071" s="63">
        <v>968</v>
      </c>
      <c r="F11071" s="61" t="s">
        <v>2055</v>
      </c>
      <c r="G11071" s="61" t="str">
        <f t="shared" si="546"/>
        <v>Lincoln Tighe</v>
      </c>
    </row>
    <row r="11072" spans="1:7" thickBot="1">
      <c r="A11072" s="62" t="s">
        <v>3929</v>
      </c>
      <c r="B11072" s="61">
        <v>968</v>
      </c>
      <c r="C11072" s="61" t="str">
        <f t="shared" si="544"/>
        <v>No Tie</v>
      </c>
      <c r="D11072" s="63">
        <f t="shared" si="545"/>
        <v>968</v>
      </c>
      <c r="E11072" s="63">
        <v>968</v>
      </c>
      <c r="F11072" s="61" t="s">
        <v>2054</v>
      </c>
      <c r="G11072" s="61" t="str">
        <f t="shared" si="546"/>
        <v>Rizal Amin</v>
      </c>
    </row>
    <row r="11073" spans="1:7" thickBot="1">
      <c r="A11073" s="62" t="s">
        <v>3929</v>
      </c>
      <c r="B11073" s="61">
        <v>970</v>
      </c>
      <c r="C11073" s="61" t="str">
        <f t="shared" si="544"/>
        <v>No Tie</v>
      </c>
      <c r="D11073" s="63">
        <f t="shared" si="545"/>
        <v>970</v>
      </c>
      <c r="E11073" s="63">
        <v>970</v>
      </c>
      <c r="F11073" s="61" t="s">
        <v>2056</v>
      </c>
      <c r="G11073" s="61" t="str">
        <f t="shared" si="546"/>
        <v>Carlos Aguilar</v>
      </c>
    </row>
    <row r="11074" spans="1:7" thickBot="1">
      <c r="A11074" s="62" t="s">
        <v>3929</v>
      </c>
      <c r="B11074" s="61">
        <v>970</v>
      </c>
      <c r="C11074" s="61" t="str">
        <f t="shared" si="544"/>
        <v>No Tie</v>
      </c>
      <c r="D11074" s="63">
        <f t="shared" si="545"/>
        <v>970</v>
      </c>
      <c r="E11074" s="63">
        <v>970</v>
      </c>
      <c r="F11074" s="61" t="s">
        <v>2057</v>
      </c>
      <c r="G11074" s="61" t="str">
        <f t="shared" si="546"/>
        <v>Jose Maria Olazabal</v>
      </c>
    </row>
    <row r="11075" spans="1:7" thickBot="1">
      <c r="A11075" s="62" t="s">
        <v>3929</v>
      </c>
      <c r="B11075" s="61">
        <v>972</v>
      </c>
      <c r="C11075" s="61" t="str">
        <f t="shared" si="544"/>
        <v>No Tie</v>
      </c>
      <c r="D11075" s="63">
        <f t="shared" si="545"/>
        <v>972</v>
      </c>
      <c r="E11075" s="63">
        <v>972</v>
      </c>
      <c r="F11075" s="61" t="s">
        <v>2058</v>
      </c>
      <c r="G11075" s="61" t="str">
        <f t="shared" si="546"/>
        <v>Nicolas Geyger</v>
      </c>
    </row>
    <row r="11076" spans="1:7" thickBot="1">
      <c r="A11076" s="62" t="s">
        <v>3929</v>
      </c>
      <c r="B11076" s="61">
        <v>973</v>
      </c>
      <c r="C11076" s="61" t="str">
        <f t="shared" si="544"/>
        <v>No Tie</v>
      </c>
      <c r="D11076" s="63">
        <f t="shared" si="545"/>
        <v>973</v>
      </c>
      <c r="E11076" s="63">
        <v>973</v>
      </c>
      <c r="F11076" s="61" t="s">
        <v>2059</v>
      </c>
      <c r="G11076" s="61" t="str">
        <f t="shared" si="546"/>
        <v>Nils Floren</v>
      </c>
    </row>
    <row r="11077" spans="1:7" thickBot="1">
      <c r="A11077" s="62" t="s">
        <v>3929</v>
      </c>
      <c r="B11077" s="61">
        <v>974</v>
      </c>
      <c r="C11077" s="61" t="str">
        <f t="shared" si="544"/>
        <v>No Tie</v>
      </c>
      <c r="D11077" s="63">
        <f t="shared" si="545"/>
        <v>974</v>
      </c>
      <c r="E11077" s="63">
        <v>974</v>
      </c>
      <c r="F11077" s="61" t="s">
        <v>2060</v>
      </c>
      <c r="G11077" s="61" t="str">
        <f t="shared" si="546"/>
        <v>Birgir Hafthorsson</v>
      </c>
    </row>
    <row r="11078" spans="1:7" thickBot="1">
      <c r="A11078" s="62" t="s">
        <v>3929</v>
      </c>
      <c r="B11078" s="61">
        <v>975</v>
      </c>
      <c r="C11078" s="61" t="str">
        <f t="shared" si="544"/>
        <v>No Tie</v>
      </c>
      <c r="D11078" s="63">
        <f t="shared" si="545"/>
        <v>975</v>
      </c>
      <c r="E11078" s="63">
        <v>975</v>
      </c>
      <c r="F11078" s="61" t="s">
        <v>2061</v>
      </c>
      <c r="G11078" s="61" t="str">
        <f t="shared" si="546"/>
        <v>Jack Munro</v>
      </c>
    </row>
    <row r="11079" spans="1:7" thickBot="1">
      <c r="A11079" s="62" t="s">
        <v>3929</v>
      </c>
      <c r="B11079" s="61">
        <v>975</v>
      </c>
      <c r="C11079" s="61" t="str">
        <f t="shared" si="544"/>
        <v>No Tie</v>
      </c>
      <c r="D11079" s="63">
        <f t="shared" si="545"/>
        <v>975</v>
      </c>
      <c r="E11079" s="63">
        <v>975</v>
      </c>
      <c r="F11079" s="61" t="s">
        <v>2063</v>
      </c>
      <c r="G11079" s="61" t="str">
        <f t="shared" si="546"/>
        <v>Piya Swangarunporn</v>
      </c>
    </row>
    <row r="11080" spans="1:7" thickBot="1">
      <c r="A11080" s="62" t="s">
        <v>3929</v>
      </c>
      <c r="B11080" s="61">
        <v>975</v>
      </c>
      <c r="C11080" s="61" t="str">
        <f t="shared" si="544"/>
        <v>No Tie</v>
      </c>
      <c r="D11080" s="63">
        <f t="shared" si="545"/>
        <v>975</v>
      </c>
      <c r="E11080" s="63">
        <v>975</v>
      </c>
      <c r="F11080" s="61" t="s">
        <v>2062</v>
      </c>
      <c r="G11080" s="61" t="str">
        <f t="shared" si="546"/>
        <v>Tatsunori Nukaga</v>
      </c>
    </row>
    <row r="11081" spans="1:7" thickBot="1">
      <c r="A11081" s="62" t="s">
        <v>3929</v>
      </c>
      <c r="B11081" s="61">
        <v>978</v>
      </c>
      <c r="C11081" s="61" t="str">
        <f t="shared" si="544"/>
        <v>No Tie</v>
      </c>
      <c r="D11081" s="63">
        <f t="shared" si="545"/>
        <v>978</v>
      </c>
      <c r="E11081" s="63">
        <v>978</v>
      </c>
      <c r="F11081" s="61" t="s">
        <v>2064</v>
      </c>
      <c r="G11081" s="61" t="str">
        <f t="shared" si="546"/>
        <v>Ben Leong</v>
      </c>
    </row>
    <row r="11082" spans="1:7" thickBot="1">
      <c r="A11082" s="62" t="s">
        <v>3929</v>
      </c>
      <c r="B11082" s="61">
        <v>979</v>
      </c>
      <c r="C11082" s="61" t="str">
        <f t="shared" si="544"/>
        <v>No Tie</v>
      </c>
      <c r="D11082" s="63">
        <f t="shared" si="545"/>
        <v>979</v>
      </c>
      <c r="E11082" s="63">
        <v>979</v>
      </c>
      <c r="F11082" s="61" t="s">
        <v>2065</v>
      </c>
      <c r="G11082" s="61" t="str">
        <f t="shared" si="546"/>
        <v>Ryan Lynch</v>
      </c>
    </row>
    <row r="11083" spans="1:7" thickBot="1">
      <c r="A11083" s="62" t="s">
        <v>3929</v>
      </c>
      <c r="B11083" s="61">
        <v>980</v>
      </c>
      <c r="C11083" s="61" t="str">
        <f t="shared" si="544"/>
        <v>No Tie</v>
      </c>
      <c r="D11083" s="63">
        <f t="shared" si="545"/>
        <v>980</v>
      </c>
      <c r="E11083" s="63">
        <v>980</v>
      </c>
      <c r="F11083" s="61" t="s">
        <v>2066</v>
      </c>
      <c r="G11083" s="61" t="str">
        <f t="shared" si="546"/>
        <v>Aaron Pike</v>
      </c>
    </row>
    <row r="11084" spans="1:7" thickBot="1">
      <c r="A11084" s="62" t="s">
        <v>3929</v>
      </c>
      <c r="B11084" s="61">
        <v>981</v>
      </c>
      <c r="C11084" s="61" t="str">
        <f t="shared" si="544"/>
        <v>No Tie</v>
      </c>
      <c r="D11084" s="63">
        <f t="shared" si="545"/>
        <v>981</v>
      </c>
      <c r="E11084" s="63">
        <v>981</v>
      </c>
      <c r="F11084" s="61" t="s">
        <v>2067</v>
      </c>
      <c r="G11084" s="61" t="str">
        <f t="shared" si="546"/>
        <v>Brian Casey</v>
      </c>
    </row>
    <row r="11085" spans="1:7" thickBot="1">
      <c r="A11085" s="62" t="s">
        <v>3929</v>
      </c>
      <c r="B11085" s="61">
        <v>982</v>
      </c>
      <c r="C11085" s="61" t="str">
        <f t="shared" si="544"/>
        <v>No Tie</v>
      </c>
      <c r="D11085" s="63">
        <f t="shared" si="545"/>
        <v>982</v>
      </c>
      <c r="E11085" s="63">
        <v>982</v>
      </c>
      <c r="F11085" s="61" t="s">
        <v>2068</v>
      </c>
      <c r="G11085" s="61" t="str">
        <f t="shared" si="546"/>
        <v>Mikumu Horikawa</v>
      </c>
    </row>
    <row r="11086" spans="1:7" thickBot="1">
      <c r="A11086" s="62" t="s">
        <v>3929</v>
      </c>
      <c r="B11086" s="61">
        <v>983</v>
      </c>
      <c r="C11086" s="61" t="str">
        <f t="shared" si="544"/>
        <v>No Tie</v>
      </c>
      <c r="D11086" s="63">
        <f t="shared" si="545"/>
        <v>983</v>
      </c>
      <c r="E11086" s="63">
        <v>983</v>
      </c>
      <c r="F11086" s="61" t="s">
        <v>2069</v>
      </c>
      <c r="G11086" s="61" t="str">
        <f t="shared" si="546"/>
        <v>Bio Kim</v>
      </c>
    </row>
    <row r="11087" spans="1:7" thickBot="1">
      <c r="A11087" s="62" t="s">
        <v>3929</v>
      </c>
      <c r="B11087" s="61">
        <v>984</v>
      </c>
      <c r="C11087" s="61" t="str">
        <f t="shared" si="544"/>
        <v>No Tie</v>
      </c>
      <c r="D11087" s="63">
        <f t="shared" si="545"/>
        <v>984</v>
      </c>
      <c r="E11087" s="63">
        <v>984</v>
      </c>
      <c r="F11087" s="61" t="s">
        <v>2070</v>
      </c>
      <c r="G11087" s="61" t="str">
        <f t="shared" si="546"/>
        <v>Daisuke Maruyama</v>
      </c>
    </row>
    <row r="11088" spans="1:7" thickBot="1">
      <c r="A11088" s="62" t="s">
        <v>3929</v>
      </c>
      <c r="B11088" s="61">
        <v>984</v>
      </c>
      <c r="C11088" s="61" t="str">
        <f t="shared" si="544"/>
        <v>No Tie</v>
      </c>
      <c r="D11088" s="63">
        <f t="shared" si="545"/>
        <v>984</v>
      </c>
      <c r="E11088" s="63">
        <v>984</v>
      </c>
      <c r="F11088" s="61" t="s">
        <v>2071</v>
      </c>
      <c r="G11088" s="61" t="str">
        <f t="shared" si="546"/>
        <v>Josh Teater</v>
      </c>
    </row>
    <row r="11089" spans="1:7" thickBot="1">
      <c r="A11089" s="62" t="s">
        <v>3929</v>
      </c>
      <c r="B11089" s="61">
        <v>986</v>
      </c>
      <c r="C11089" s="61" t="str">
        <f t="shared" si="544"/>
        <v>No Tie</v>
      </c>
      <c r="D11089" s="63">
        <f t="shared" si="545"/>
        <v>986</v>
      </c>
      <c r="E11089" s="63">
        <v>986</v>
      </c>
      <c r="F11089" s="61" t="s">
        <v>2073</v>
      </c>
      <c r="G11089" s="61" t="str">
        <f t="shared" si="546"/>
        <v>Dan Woltman</v>
      </c>
    </row>
    <row r="11090" spans="1:7" thickBot="1">
      <c r="A11090" s="62" t="s">
        <v>3929</v>
      </c>
      <c r="B11090" s="61">
        <v>986</v>
      </c>
      <c r="C11090" s="61" t="str">
        <f t="shared" si="544"/>
        <v>No Tie</v>
      </c>
      <c r="D11090" s="63">
        <f t="shared" si="545"/>
        <v>986</v>
      </c>
      <c r="E11090" s="63">
        <v>986</v>
      </c>
      <c r="F11090" s="61" t="s">
        <v>2072</v>
      </c>
      <c r="G11090" s="61" t="str">
        <f t="shared" si="546"/>
        <v>Ockert Strydom</v>
      </c>
    </row>
    <row r="11091" spans="1:7" thickBot="1">
      <c r="A11091" s="62" t="s">
        <v>3929</v>
      </c>
      <c r="B11091" s="61">
        <v>988</v>
      </c>
      <c r="C11091" s="61" t="str">
        <f t="shared" si="544"/>
        <v>No Tie</v>
      </c>
      <c r="D11091" s="63">
        <f t="shared" si="545"/>
        <v>988</v>
      </c>
      <c r="E11091" s="63">
        <v>988</v>
      </c>
      <c r="F11091" s="61" t="s">
        <v>2076</v>
      </c>
      <c r="G11091" s="61" t="str">
        <f t="shared" si="546"/>
        <v>Benedict Parker</v>
      </c>
    </row>
    <row r="11092" spans="1:7" thickBot="1">
      <c r="A11092" s="62" t="s">
        <v>3929</v>
      </c>
      <c r="B11092" s="61">
        <v>988</v>
      </c>
      <c r="C11092" s="61" t="str">
        <f t="shared" si="544"/>
        <v>No Tie</v>
      </c>
      <c r="D11092" s="63">
        <f t="shared" si="545"/>
        <v>988</v>
      </c>
      <c r="E11092" s="63">
        <v>988</v>
      </c>
      <c r="F11092" s="61" t="s">
        <v>2075</v>
      </c>
      <c r="G11092" s="61" t="str">
        <f t="shared" si="546"/>
        <v>Corey Conners</v>
      </c>
    </row>
    <row r="11093" spans="1:7" thickBot="1">
      <c r="A11093" s="62" t="s">
        <v>3929</v>
      </c>
      <c r="B11093" s="61">
        <v>988</v>
      </c>
      <c r="C11093" s="61" t="str">
        <f t="shared" si="544"/>
        <v>No Tie</v>
      </c>
      <c r="D11093" s="63">
        <f t="shared" si="545"/>
        <v>988</v>
      </c>
      <c r="E11093" s="63">
        <v>988</v>
      </c>
      <c r="F11093" s="61" t="s">
        <v>2074</v>
      </c>
      <c r="G11093" s="61" t="str">
        <f t="shared" si="546"/>
        <v>Daniel Chopra</v>
      </c>
    </row>
    <row r="11094" spans="1:7" thickBot="1">
      <c r="A11094" s="62" t="s">
        <v>3929</v>
      </c>
      <c r="B11094" s="61">
        <v>991</v>
      </c>
      <c r="C11094" s="61" t="str">
        <f t="shared" si="544"/>
        <v>No Tie</v>
      </c>
      <c r="D11094" s="63">
        <f t="shared" si="545"/>
        <v>991</v>
      </c>
      <c r="E11094" s="63">
        <v>991</v>
      </c>
      <c r="F11094" s="61" t="s">
        <v>2077</v>
      </c>
      <c r="G11094" s="61" t="str">
        <f t="shared" si="546"/>
        <v>Koki Shiomi</v>
      </c>
    </row>
    <row r="11095" spans="1:7" thickBot="1">
      <c r="A11095" s="62" t="s">
        <v>3929</v>
      </c>
      <c r="B11095" s="61">
        <v>992</v>
      </c>
      <c r="C11095" s="61" t="str">
        <f t="shared" si="544"/>
        <v>No Tie</v>
      </c>
      <c r="D11095" s="63">
        <f t="shared" si="545"/>
        <v>992</v>
      </c>
      <c r="E11095" s="63">
        <v>992</v>
      </c>
      <c r="F11095" s="61" t="s">
        <v>2078</v>
      </c>
      <c r="G11095" s="61" t="str">
        <f t="shared" si="546"/>
        <v>Ryan Ruffels</v>
      </c>
    </row>
    <row r="11096" spans="1:7" thickBot="1">
      <c r="A11096" s="62" t="s">
        <v>3929</v>
      </c>
      <c r="B11096" s="61">
        <v>993</v>
      </c>
      <c r="C11096" s="61" t="str">
        <f t="shared" si="544"/>
        <v>No Tie</v>
      </c>
      <c r="D11096" s="63">
        <f t="shared" si="545"/>
        <v>993</v>
      </c>
      <c r="E11096" s="63">
        <v>993</v>
      </c>
      <c r="F11096" s="61" t="s">
        <v>2079</v>
      </c>
      <c r="G11096" s="61" t="str">
        <f t="shared" si="546"/>
        <v>Clark Klaasen</v>
      </c>
    </row>
    <row r="11097" spans="1:7" thickBot="1">
      <c r="A11097" s="62" t="s">
        <v>3929</v>
      </c>
      <c r="B11097" s="61">
        <v>993</v>
      </c>
      <c r="C11097" s="61" t="str">
        <f t="shared" si="544"/>
        <v>No Tie</v>
      </c>
      <c r="D11097" s="63">
        <f t="shared" si="545"/>
        <v>993</v>
      </c>
      <c r="E11097" s="63">
        <v>993</v>
      </c>
      <c r="F11097" s="61" t="s">
        <v>2081</v>
      </c>
      <c r="G11097" s="61" t="str">
        <f t="shared" si="546"/>
        <v>Joel Stalter</v>
      </c>
    </row>
    <row r="11098" spans="1:7" thickBot="1">
      <c r="A11098" s="62" t="s">
        <v>3929</v>
      </c>
      <c r="B11098" s="61">
        <v>993</v>
      </c>
      <c r="C11098" s="61" t="str">
        <f t="shared" si="544"/>
        <v>No Tie</v>
      </c>
      <c r="D11098" s="63">
        <f t="shared" si="545"/>
        <v>993</v>
      </c>
      <c r="E11098" s="63">
        <v>993</v>
      </c>
      <c r="F11098" s="61" t="s">
        <v>2080</v>
      </c>
      <c r="G11098" s="61" t="str">
        <f t="shared" si="546"/>
        <v>Netipong Sritonginn</v>
      </c>
    </row>
    <row r="11099" spans="1:7" thickBot="1">
      <c r="A11099" s="62" t="s">
        <v>3929</v>
      </c>
      <c r="B11099" s="61">
        <v>996</v>
      </c>
      <c r="C11099" s="61" t="str">
        <f t="shared" si="544"/>
        <v>No Tie</v>
      </c>
      <c r="D11099" s="63">
        <f t="shared" si="545"/>
        <v>996</v>
      </c>
      <c r="E11099" s="63">
        <v>996</v>
      </c>
      <c r="F11099" s="61" t="s">
        <v>2082</v>
      </c>
      <c r="G11099" s="61" t="str">
        <f t="shared" si="546"/>
        <v>Tetsuji Hiratsuka</v>
      </c>
    </row>
    <row r="11100" spans="1:7" thickBot="1">
      <c r="A11100" s="62" t="s">
        <v>3929</v>
      </c>
      <c r="B11100" s="61">
        <v>997</v>
      </c>
      <c r="C11100" s="61" t="str">
        <f t="shared" si="544"/>
        <v>No Tie</v>
      </c>
      <c r="D11100" s="63">
        <f t="shared" si="545"/>
        <v>997</v>
      </c>
      <c r="E11100" s="63">
        <v>997</v>
      </c>
      <c r="F11100" s="61" t="s">
        <v>2083</v>
      </c>
      <c r="G11100" s="61" t="str">
        <f t="shared" si="546"/>
        <v>Paul Spargo</v>
      </c>
    </row>
    <row r="11101" spans="1:7" thickBot="1">
      <c r="A11101" s="62" t="s">
        <v>3929</v>
      </c>
      <c r="B11101" s="61">
        <v>998</v>
      </c>
      <c r="C11101" s="61" t="str">
        <f t="shared" si="544"/>
        <v>No Tie</v>
      </c>
      <c r="D11101" s="63">
        <f t="shared" si="545"/>
        <v>998</v>
      </c>
      <c r="E11101" s="63">
        <v>998</v>
      </c>
      <c r="F11101" s="61" t="s">
        <v>841</v>
      </c>
      <c r="G11101" s="61" t="str">
        <f t="shared" si="546"/>
        <v>Nathan Green</v>
      </c>
    </row>
    <row r="11102" spans="1:7" thickBot="1">
      <c r="A11102" s="62" t="s">
        <v>878</v>
      </c>
      <c r="B11102" s="61">
        <v>1</v>
      </c>
      <c r="C11102" s="61" t="str">
        <f t="shared" ref="C11102:C11147" si="547">IFERROR(SEARCH("T",B11102),"No Tie")</f>
        <v>No Tie</v>
      </c>
      <c r="D11102" s="63">
        <f t="shared" ref="D11102:D11147" si="548">IF(C11102="No Tie",B11102,RIGHT(B11102,LEN(B11102)-1))</f>
        <v>1</v>
      </c>
      <c r="E11102" s="63">
        <v>1</v>
      </c>
      <c r="F11102" s="61" t="s">
        <v>678</v>
      </c>
      <c r="G11102" s="61" t="str">
        <f t="shared" ref="G11102:G11147" si="549">TRIM(SUBSTITUTE(F11102,CHAR(160),CHAR(32)))</f>
        <v>Chad Collins</v>
      </c>
    </row>
    <row r="11103" spans="1:7" thickBot="1">
      <c r="A11103" s="62" t="s">
        <v>878</v>
      </c>
      <c r="B11103" s="61">
        <v>2</v>
      </c>
      <c r="C11103" s="61" t="str">
        <f t="shared" si="547"/>
        <v>No Tie</v>
      </c>
      <c r="D11103" s="63">
        <f t="shared" si="548"/>
        <v>2</v>
      </c>
      <c r="E11103" s="63">
        <v>2</v>
      </c>
      <c r="F11103" s="61" t="s">
        <v>499</v>
      </c>
      <c r="G11103" s="61" t="str">
        <f t="shared" si="549"/>
        <v>Jason Day</v>
      </c>
    </row>
    <row r="11104" spans="1:7" thickBot="1">
      <c r="A11104" s="62" t="s">
        <v>878</v>
      </c>
      <c r="B11104" s="61">
        <v>3</v>
      </c>
      <c r="C11104" s="61" t="str">
        <f t="shared" si="547"/>
        <v>No Tie</v>
      </c>
      <c r="D11104" s="63">
        <f t="shared" si="548"/>
        <v>3</v>
      </c>
      <c r="E11104" s="63">
        <v>3</v>
      </c>
      <c r="F11104" s="61" t="s">
        <v>515</v>
      </c>
      <c r="G11104" s="61" t="str">
        <f t="shared" si="549"/>
        <v>Steven Bowditch</v>
      </c>
    </row>
    <row r="11105" spans="1:7" thickBot="1">
      <c r="A11105" s="62" t="s">
        <v>878</v>
      </c>
      <c r="B11105" s="61">
        <v>4</v>
      </c>
      <c r="C11105" s="61" t="str">
        <f t="shared" si="547"/>
        <v>No Tie</v>
      </c>
      <c r="D11105" s="63">
        <f t="shared" si="548"/>
        <v>4</v>
      </c>
      <c r="E11105" s="63">
        <v>4</v>
      </c>
      <c r="F11105" s="61" t="s">
        <v>578</v>
      </c>
      <c r="G11105" s="61" t="str">
        <f t="shared" si="549"/>
        <v>Jordan Spieth</v>
      </c>
    </row>
    <row r="11106" spans="1:7" thickBot="1">
      <c r="A11106" s="62" t="s">
        <v>878</v>
      </c>
      <c r="B11106" s="61">
        <v>5</v>
      </c>
      <c r="C11106" s="61" t="str">
        <f t="shared" si="547"/>
        <v>No Tie</v>
      </c>
      <c r="D11106" s="63">
        <f t="shared" si="548"/>
        <v>5</v>
      </c>
      <c r="E11106" s="63">
        <v>5</v>
      </c>
      <c r="F11106" s="61" t="s">
        <v>623</v>
      </c>
      <c r="G11106" s="61" t="str">
        <f t="shared" si="549"/>
        <v>Jonathan Byrd</v>
      </c>
    </row>
    <row r="11107" spans="1:7" thickBot="1">
      <c r="A11107" s="62" t="s">
        <v>878</v>
      </c>
      <c r="B11107" s="61">
        <v>6</v>
      </c>
      <c r="C11107" s="61" t="str">
        <f t="shared" si="547"/>
        <v>No Tie</v>
      </c>
      <c r="D11107" s="63">
        <f t="shared" si="548"/>
        <v>6</v>
      </c>
      <c r="E11107" s="63">
        <v>6</v>
      </c>
      <c r="F11107" s="61" t="s">
        <v>693</v>
      </c>
      <c r="G11107" s="61" t="str">
        <f t="shared" si="549"/>
        <v>Zac Blair</v>
      </c>
    </row>
    <row r="11108" spans="1:7" thickBot="1">
      <c r="A11108" s="62" t="s">
        <v>878</v>
      </c>
      <c r="B11108" s="61">
        <v>7</v>
      </c>
      <c r="C11108" s="61" t="str">
        <f t="shared" si="547"/>
        <v>No Tie</v>
      </c>
      <c r="D11108" s="63">
        <f t="shared" si="548"/>
        <v>7</v>
      </c>
      <c r="E11108" s="63">
        <v>7</v>
      </c>
      <c r="F11108" s="61" t="s">
        <v>682</v>
      </c>
      <c r="G11108" s="61" t="str">
        <f t="shared" si="549"/>
        <v>Jerry Kelly</v>
      </c>
    </row>
    <row r="11109" spans="1:7" thickBot="1">
      <c r="A11109" s="62" t="s">
        <v>878</v>
      </c>
      <c r="B11109" s="61">
        <v>8</v>
      </c>
      <c r="C11109" s="61" t="str">
        <f t="shared" si="547"/>
        <v>No Tie</v>
      </c>
      <c r="D11109" s="63">
        <f t="shared" si="548"/>
        <v>8</v>
      </c>
      <c r="E11109" s="63">
        <v>8</v>
      </c>
      <c r="F11109" s="61" t="s">
        <v>650</v>
      </c>
      <c r="G11109" s="61" t="str">
        <f t="shared" si="549"/>
        <v>S.J. Park</v>
      </c>
    </row>
    <row r="11110" spans="1:7" thickBot="1">
      <c r="A11110" s="62" t="s">
        <v>878</v>
      </c>
      <c r="B11110" s="61">
        <v>9</v>
      </c>
      <c r="C11110" s="61" t="str">
        <f t="shared" si="547"/>
        <v>No Tie</v>
      </c>
      <c r="D11110" s="63">
        <f t="shared" si="548"/>
        <v>9</v>
      </c>
      <c r="E11110" s="63">
        <v>9</v>
      </c>
      <c r="F11110" s="61" t="s">
        <v>599</v>
      </c>
      <c r="G11110" s="61" t="str">
        <f t="shared" si="549"/>
        <v>Webb Simpson</v>
      </c>
    </row>
    <row r="11111" spans="1:7" thickBot="1">
      <c r="A11111" s="62" t="s">
        <v>878</v>
      </c>
      <c r="B11111" s="61">
        <v>10</v>
      </c>
      <c r="C11111" s="61" t="str">
        <f t="shared" si="547"/>
        <v>No Tie</v>
      </c>
      <c r="D11111" s="63">
        <f t="shared" si="548"/>
        <v>10</v>
      </c>
      <c r="E11111" s="63">
        <v>10</v>
      </c>
      <c r="F11111" s="61" t="s">
        <v>694</v>
      </c>
      <c r="G11111" s="61" t="str">
        <f t="shared" si="549"/>
        <v>Billy Hurley III</v>
      </c>
    </row>
    <row r="11112" spans="1:7" thickBot="1">
      <c r="A11112" s="62" t="s">
        <v>878</v>
      </c>
      <c r="B11112" s="61">
        <v>11</v>
      </c>
      <c r="C11112" s="61" t="str">
        <f t="shared" si="547"/>
        <v>No Tie</v>
      </c>
      <c r="D11112" s="63">
        <f t="shared" si="548"/>
        <v>11</v>
      </c>
      <c r="E11112" s="63">
        <v>11</v>
      </c>
      <c r="F11112" s="61" t="s">
        <v>669</v>
      </c>
      <c r="G11112" s="61" t="str">
        <f t="shared" si="549"/>
        <v>William McGirt</v>
      </c>
    </row>
    <row r="11113" spans="1:7" thickBot="1">
      <c r="A11113" s="62" t="s">
        <v>878</v>
      </c>
      <c r="B11113" s="61">
        <v>12</v>
      </c>
      <c r="C11113" s="61" t="str">
        <f t="shared" si="547"/>
        <v>No Tie</v>
      </c>
      <c r="D11113" s="63">
        <f t="shared" si="548"/>
        <v>12</v>
      </c>
      <c r="E11113" s="63">
        <v>12</v>
      </c>
      <c r="F11113" s="61" t="s">
        <v>697</v>
      </c>
      <c r="G11113" s="61" t="str">
        <f t="shared" si="549"/>
        <v>David Toms</v>
      </c>
    </row>
    <row r="11114" spans="1:7" thickBot="1">
      <c r="A11114" s="62" t="s">
        <v>878</v>
      </c>
      <c r="B11114" s="61">
        <v>13</v>
      </c>
      <c r="C11114" s="61" t="str">
        <f t="shared" si="547"/>
        <v>No Tie</v>
      </c>
      <c r="D11114" s="63">
        <f t="shared" si="548"/>
        <v>13</v>
      </c>
      <c r="E11114" s="63">
        <v>13</v>
      </c>
      <c r="F11114" s="61" t="s">
        <v>608</v>
      </c>
      <c r="G11114" s="61" t="str">
        <f t="shared" si="549"/>
        <v>Matt Kuchar</v>
      </c>
    </row>
    <row r="11115" spans="1:7" thickBot="1">
      <c r="A11115" s="62" t="s">
        <v>878</v>
      </c>
      <c r="B11115" s="61">
        <v>14</v>
      </c>
      <c r="C11115" s="61" t="str">
        <f t="shared" si="547"/>
        <v>No Tie</v>
      </c>
      <c r="D11115" s="63">
        <f t="shared" si="548"/>
        <v>14</v>
      </c>
      <c r="E11115" s="63">
        <v>14</v>
      </c>
      <c r="F11115" s="61" t="s">
        <v>617</v>
      </c>
      <c r="G11115" s="61" t="str">
        <f t="shared" si="549"/>
        <v>John Peterson</v>
      </c>
    </row>
    <row r="11116" spans="1:7" thickBot="1">
      <c r="A11116" s="62" t="s">
        <v>878</v>
      </c>
      <c r="B11116" s="61">
        <v>15</v>
      </c>
      <c r="C11116" s="61" t="str">
        <f t="shared" si="547"/>
        <v>No Tie</v>
      </c>
      <c r="D11116" s="63">
        <f t="shared" si="548"/>
        <v>15</v>
      </c>
      <c r="E11116" s="63">
        <v>15</v>
      </c>
      <c r="F11116" s="61" t="s">
        <v>611</v>
      </c>
      <c r="G11116" s="61" t="str">
        <f t="shared" si="549"/>
        <v>Brandt Snedeker</v>
      </c>
    </row>
    <row r="11117" spans="1:7" thickBot="1">
      <c r="A11117" s="62" t="s">
        <v>878</v>
      </c>
      <c r="B11117" s="61">
        <v>16</v>
      </c>
      <c r="C11117" s="61" t="str">
        <f t="shared" si="547"/>
        <v>No Tie</v>
      </c>
      <c r="D11117" s="63">
        <f t="shared" si="548"/>
        <v>16</v>
      </c>
      <c r="E11117" s="63">
        <v>16</v>
      </c>
      <c r="F11117" s="61" t="s">
        <v>687</v>
      </c>
      <c r="G11117" s="61" t="str">
        <f t="shared" si="549"/>
        <v>K.J. Choi</v>
      </c>
    </row>
    <row r="11118" spans="1:7" thickBot="1">
      <c r="A11118" s="62" t="s">
        <v>878</v>
      </c>
      <c r="B11118" s="61">
        <v>17</v>
      </c>
      <c r="C11118" s="61" t="str">
        <f t="shared" si="547"/>
        <v>No Tie</v>
      </c>
      <c r="D11118" s="63">
        <f t="shared" si="548"/>
        <v>17</v>
      </c>
      <c r="E11118" s="63">
        <v>17</v>
      </c>
      <c r="F11118" s="61" t="s">
        <v>592</v>
      </c>
      <c r="G11118" s="61" t="str">
        <f t="shared" si="549"/>
        <v>Rory Sabbatini</v>
      </c>
    </row>
    <row r="11119" spans="1:7" thickBot="1">
      <c r="A11119" s="62" t="s">
        <v>878</v>
      </c>
      <c r="B11119" s="61">
        <v>18</v>
      </c>
      <c r="C11119" s="61" t="str">
        <f t="shared" si="547"/>
        <v>No Tie</v>
      </c>
      <c r="D11119" s="63">
        <f t="shared" si="548"/>
        <v>18</v>
      </c>
      <c r="E11119" s="63">
        <v>18</v>
      </c>
      <c r="F11119" s="61" t="s">
        <v>662</v>
      </c>
      <c r="G11119" s="61" t="str">
        <f t="shared" si="549"/>
        <v>Jim Furyk</v>
      </c>
    </row>
    <row r="11120" spans="1:7" thickBot="1">
      <c r="A11120" s="62" t="s">
        <v>878</v>
      </c>
      <c r="B11120" s="61">
        <v>19</v>
      </c>
      <c r="C11120" s="61" t="str">
        <f t="shared" si="547"/>
        <v>No Tie</v>
      </c>
      <c r="D11120" s="63">
        <f t="shared" si="548"/>
        <v>19</v>
      </c>
      <c r="E11120" s="63">
        <v>19</v>
      </c>
      <c r="F11120" s="61" t="s">
        <v>670</v>
      </c>
      <c r="G11120" s="61" t="str">
        <f t="shared" si="549"/>
        <v>Kevin Na</v>
      </c>
    </row>
    <row r="11121" spans="1:7" thickBot="1">
      <c r="A11121" s="62" t="s">
        <v>878</v>
      </c>
      <c r="B11121" s="61">
        <v>20</v>
      </c>
      <c r="C11121" s="61" t="str">
        <f t="shared" si="547"/>
        <v>No Tie</v>
      </c>
      <c r="D11121" s="63">
        <f t="shared" si="548"/>
        <v>20</v>
      </c>
      <c r="E11121" s="63">
        <v>20</v>
      </c>
      <c r="F11121" s="61" t="s">
        <v>681</v>
      </c>
      <c r="G11121" s="61" t="str">
        <f t="shared" si="549"/>
        <v>Bryce Molder</v>
      </c>
    </row>
    <row r="11122" spans="1:7" thickBot="1">
      <c r="A11122" s="62" t="s">
        <v>878</v>
      </c>
      <c r="B11122" s="61">
        <v>21</v>
      </c>
      <c r="C11122" s="61" t="str">
        <f t="shared" si="547"/>
        <v>No Tie</v>
      </c>
      <c r="D11122" s="63">
        <f t="shared" si="548"/>
        <v>21</v>
      </c>
      <c r="E11122" s="63">
        <v>21</v>
      </c>
      <c r="F11122" s="61" t="s">
        <v>620</v>
      </c>
      <c r="G11122" s="61" t="str">
        <f t="shared" si="549"/>
        <v>Kevin Kisner</v>
      </c>
    </row>
    <row r="11123" spans="1:7" thickBot="1">
      <c r="A11123" s="62" t="s">
        <v>878</v>
      </c>
      <c r="B11123" s="61">
        <v>22</v>
      </c>
      <c r="C11123" s="61" t="str">
        <f t="shared" si="547"/>
        <v>No Tie</v>
      </c>
      <c r="D11123" s="63">
        <f t="shared" si="548"/>
        <v>22</v>
      </c>
      <c r="E11123" s="63">
        <v>22</v>
      </c>
      <c r="F11123" s="61" t="s">
        <v>689</v>
      </c>
      <c r="G11123" s="61" t="str">
        <f t="shared" si="549"/>
        <v>Brendon Todd</v>
      </c>
    </row>
    <row r="11124" spans="1:7" thickBot="1">
      <c r="A11124" s="62" t="s">
        <v>878</v>
      </c>
      <c r="B11124" s="61">
        <v>23</v>
      </c>
      <c r="C11124" s="61" t="str">
        <f t="shared" si="547"/>
        <v>No Tie</v>
      </c>
      <c r="D11124" s="63">
        <f t="shared" si="548"/>
        <v>23</v>
      </c>
      <c r="E11124" s="63">
        <v>23</v>
      </c>
      <c r="F11124" s="61" t="s">
        <v>673</v>
      </c>
      <c r="G11124" s="61" t="str">
        <f t="shared" si="549"/>
        <v>John Huh</v>
      </c>
    </row>
    <row r="11125" spans="1:7" thickBot="1">
      <c r="A11125" s="62" t="s">
        <v>878</v>
      </c>
      <c r="B11125" s="61">
        <v>24</v>
      </c>
      <c r="C11125" s="61" t="str">
        <f t="shared" si="547"/>
        <v>No Tie</v>
      </c>
      <c r="D11125" s="63">
        <f t="shared" si="548"/>
        <v>24</v>
      </c>
      <c r="E11125" s="63">
        <v>24</v>
      </c>
      <c r="F11125" s="61" t="s">
        <v>537</v>
      </c>
      <c r="G11125" s="61" t="str">
        <f t="shared" si="549"/>
        <v>Will Wilcox</v>
      </c>
    </row>
    <row r="11126" spans="1:7" thickBot="1">
      <c r="A11126" s="62" t="s">
        <v>878</v>
      </c>
      <c r="B11126" s="61">
        <v>25</v>
      </c>
      <c r="C11126" s="61" t="str">
        <f t="shared" si="547"/>
        <v>No Tie</v>
      </c>
      <c r="D11126" s="63">
        <f t="shared" si="548"/>
        <v>25</v>
      </c>
      <c r="E11126" s="63">
        <v>25</v>
      </c>
      <c r="F11126" s="61" t="s">
        <v>538</v>
      </c>
      <c r="G11126" s="61" t="str">
        <f t="shared" si="549"/>
        <v>Henrik Stenson</v>
      </c>
    </row>
    <row r="11127" spans="1:7" thickBot="1">
      <c r="A11127" s="62" t="s">
        <v>878</v>
      </c>
      <c r="B11127" s="61">
        <v>26</v>
      </c>
      <c r="C11127" s="61" t="str">
        <f t="shared" si="547"/>
        <v>No Tie</v>
      </c>
      <c r="D11127" s="63">
        <f t="shared" si="548"/>
        <v>26</v>
      </c>
      <c r="E11127" s="63">
        <v>26</v>
      </c>
      <c r="F11127" s="61" t="s">
        <v>581</v>
      </c>
      <c r="G11127" s="61" t="str">
        <f t="shared" si="549"/>
        <v>Carl Pettersson</v>
      </c>
    </row>
    <row r="11128" spans="1:7" thickBot="1">
      <c r="A11128" s="62" t="s">
        <v>878</v>
      </c>
      <c r="B11128" s="61">
        <v>27</v>
      </c>
      <c r="C11128" s="61" t="str">
        <f t="shared" si="547"/>
        <v>No Tie</v>
      </c>
      <c r="D11128" s="63">
        <f t="shared" si="548"/>
        <v>27</v>
      </c>
      <c r="E11128" s="63">
        <v>27</v>
      </c>
      <c r="F11128" s="61" t="s">
        <v>663</v>
      </c>
      <c r="G11128" s="61" t="str">
        <f t="shared" si="549"/>
        <v>Cameron Tringale</v>
      </c>
    </row>
    <row r="11129" spans="1:7" thickBot="1">
      <c r="A11129" s="62" t="s">
        <v>878</v>
      </c>
      <c r="B11129" s="61">
        <v>28</v>
      </c>
      <c r="C11129" s="61" t="str">
        <f t="shared" si="547"/>
        <v>No Tie</v>
      </c>
      <c r="D11129" s="63">
        <f t="shared" si="548"/>
        <v>28</v>
      </c>
      <c r="E11129" s="63">
        <v>28</v>
      </c>
      <c r="F11129" s="61" t="s">
        <v>491</v>
      </c>
      <c r="G11129" s="61" t="str">
        <f t="shared" si="549"/>
        <v>Patrick Reed</v>
      </c>
    </row>
    <row r="11130" spans="1:7" thickBot="1">
      <c r="A11130" s="62" t="s">
        <v>878</v>
      </c>
      <c r="B11130" s="61">
        <v>29</v>
      </c>
      <c r="C11130" s="61" t="str">
        <f t="shared" si="547"/>
        <v>No Tie</v>
      </c>
      <c r="D11130" s="63">
        <f t="shared" si="548"/>
        <v>29</v>
      </c>
      <c r="E11130" s="63">
        <v>29</v>
      </c>
      <c r="F11130" s="61" t="s">
        <v>696</v>
      </c>
      <c r="G11130" s="61" t="str">
        <f t="shared" si="549"/>
        <v>Ben Crane</v>
      </c>
    </row>
    <row r="11131" spans="1:7" thickBot="1">
      <c r="A11131" s="62" t="s">
        <v>878</v>
      </c>
      <c r="B11131" s="61">
        <v>30</v>
      </c>
      <c r="C11131" s="61" t="str">
        <f t="shared" si="547"/>
        <v>No Tie</v>
      </c>
      <c r="D11131" s="63">
        <f t="shared" si="548"/>
        <v>30</v>
      </c>
      <c r="E11131" s="63">
        <v>30</v>
      </c>
      <c r="F11131" s="61" t="s">
        <v>554</v>
      </c>
      <c r="G11131" s="61" t="str">
        <f t="shared" si="549"/>
        <v>Hideki Matsuyama</v>
      </c>
    </row>
    <row r="11132" spans="1:7" thickBot="1">
      <c r="A11132" s="62" t="s">
        <v>878</v>
      </c>
      <c r="B11132" s="61">
        <v>31</v>
      </c>
      <c r="C11132" s="61" t="str">
        <f t="shared" si="547"/>
        <v>No Tie</v>
      </c>
      <c r="D11132" s="63">
        <f t="shared" si="548"/>
        <v>31</v>
      </c>
      <c r="E11132" s="63">
        <v>31</v>
      </c>
      <c r="F11132" s="61" t="s">
        <v>496</v>
      </c>
      <c r="G11132" s="61" t="str">
        <f t="shared" si="549"/>
        <v>Bill Haas</v>
      </c>
    </row>
    <row r="11133" spans="1:7" thickBot="1">
      <c r="A11133" s="62" t="s">
        <v>878</v>
      </c>
      <c r="B11133" s="61">
        <v>32</v>
      </c>
      <c r="C11133" s="61" t="str">
        <f t="shared" si="547"/>
        <v>No Tie</v>
      </c>
      <c r="D11133" s="63">
        <f t="shared" si="548"/>
        <v>32</v>
      </c>
      <c r="E11133" s="63">
        <v>32</v>
      </c>
      <c r="F11133" s="61" t="s">
        <v>498</v>
      </c>
      <c r="G11133" s="61" t="str">
        <f t="shared" si="549"/>
        <v>Bubba Watson</v>
      </c>
    </row>
    <row r="11134" spans="1:7" thickBot="1">
      <c r="A11134" s="62" t="s">
        <v>878</v>
      </c>
      <c r="B11134" s="61">
        <v>33</v>
      </c>
      <c r="C11134" s="61" t="str">
        <f t="shared" si="547"/>
        <v>No Tie</v>
      </c>
      <c r="D11134" s="63">
        <f t="shared" si="548"/>
        <v>33</v>
      </c>
      <c r="E11134" s="63">
        <v>33</v>
      </c>
      <c r="F11134" s="61" t="s">
        <v>641</v>
      </c>
      <c r="G11134" s="61" t="str">
        <f t="shared" si="549"/>
        <v>Troy Merritt</v>
      </c>
    </row>
    <row r="11135" spans="1:7" thickBot="1">
      <c r="A11135" s="62" t="s">
        <v>878</v>
      </c>
      <c r="B11135" s="61">
        <v>34</v>
      </c>
      <c r="C11135" s="61" t="str">
        <f t="shared" si="547"/>
        <v>No Tie</v>
      </c>
      <c r="D11135" s="63">
        <f t="shared" si="548"/>
        <v>34</v>
      </c>
      <c r="E11135" s="63">
        <v>34</v>
      </c>
      <c r="F11135" s="61" t="s">
        <v>695</v>
      </c>
      <c r="G11135" s="61" t="str">
        <f t="shared" si="549"/>
        <v>Justin Leonard</v>
      </c>
    </row>
    <row r="11136" spans="1:7" thickBot="1">
      <c r="A11136" s="62" t="s">
        <v>878</v>
      </c>
      <c r="B11136" s="61">
        <v>35</v>
      </c>
      <c r="C11136" s="61" t="str">
        <f t="shared" si="547"/>
        <v>No Tie</v>
      </c>
      <c r="D11136" s="63">
        <f t="shared" si="548"/>
        <v>35</v>
      </c>
      <c r="E11136" s="63">
        <v>35</v>
      </c>
      <c r="F11136" s="61" t="s">
        <v>692</v>
      </c>
      <c r="G11136" s="61" t="str">
        <f t="shared" si="549"/>
        <v>Jon Curran</v>
      </c>
    </row>
    <row r="11137" spans="1:7" thickBot="1">
      <c r="A11137" s="62" t="s">
        <v>878</v>
      </c>
      <c r="B11137" s="61">
        <v>36</v>
      </c>
      <c r="C11137" s="61" t="str">
        <f t="shared" si="547"/>
        <v>No Tie</v>
      </c>
      <c r="D11137" s="63">
        <f t="shared" si="548"/>
        <v>36</v>
      </c>
      <c r="E11137" s="63">
        <v>36</v>
      </c>
      <c r="F11137" s="61" t="s">
        <v>529</v>
      </c>
      <c r="G11137" s="61" t="str">
        <f t="shared" si="549"/>
        <v>Harris English</v>
      </c>
    </row>
    <row r="11138" spans="1:7" thickBot="1">
      <c r="A11138" s="62" t="s">
        <v>878</v>
      </c>
      <c r="B11138" s="61">
        <v>37</v>
      </c>
      <c r="C11138" s="61" t="str">
        <f t="shared" si="547"/>
        <v>No Tie</v>
      </c>
      <c r="D11138" s="63">
        <f t="shared" si="548"/>
        <v>37</v>
      </c>
      <c r="E11138" s="63">
        <v>37</v>
      </c>
      <c r="F11138" s="61" t="s">
        <v>511</v>
      </c>
      <c r="G11138" s="61" t="str">
        <f t="shared" si="549"/>
        <v>Justin Thomas</v>
      </c>
    </row>
    <row r="11139" spans="1:7" thickBot="1">
      <c r="A11139" s="62" t="s">
        <v>878</v>
      </c>
      <c r="B11139" s="61">
        <v>38</v>
      </c>
      <c r="C11139" s="61" t="str">
        <f t="shared" si="547"/>
        <v>No Tie</v>
      </c>
      <c r="D11139" s="63">
        <f t="shared" si="548"/>
        <v>38</v>
      </c>
      <c r="E11139" s="63">
        <v>38</v>
      </c>
      <c r="F11139" s="61" t="s">
        <v>677</v>
      </c>
      <c r="G11139" s="61" t="str">
        <f t="shared" si="549"/>
        <v>Mark Hubbard</v>
      </c>
    </row>
    <row r="11140" spans="1:7" thickBot="1">
      <c r="A11140" s="62" t="s">
        <v>878</v>
      </c>
      <c r="B11140" s="61">
        <v>39</v>
      </c>
      <c r="C11140" s="61" t="str">
        <f t="shared" si="547"/>
        <v>No Tie</v>
      </c>
      <c r="D11140" s="63">
        <f t="shared" si="548"/>
        <v>39</v>
      </c>
      <c r="E11140" s="63">
        <v>39</v>
      </c>
      <c r="F11140" s="61" t="s">
        <v>679</v>
      </c>
      <c r="G11140" s="61" t="str">
        <f t="shared" si="549"/>
        <v>Steven Alker</v>
      </c>
    </row>
    <row r="11141" spans="1:7" thickBot="1">
      <c r="A11141" s="62" t="s">
        <v>878</v>
      </c>
      <c r="B11141" s="61">
        <v>40</v>
      </c>
      <c r="C11141" s="61" t="str">
        <f t="shared" si="547"/>
        <v>No Tie</v>
      </c>
      <c r="D11141" s="63">
        <f t="shared" si="548"/>
        <v>40</v>
      </c>
      <c r="E11141" s="63">
        <v>40</v>
      </c>
      <c r="F11141" s="61" t="s">
        <v>618</v>
      </c>
      <c r="G11141" s="61" t="str">
        <f t="shared" si="549"/>
        <v>Kyle Reifers</v>
      </c>
    </row>
    <row r="11142" spans="1:7" thickBot="1">
      <c r="A11142" s="62" t="s">
        <v>878</v>
      </c>
      <c r="B11142" s="61">
        <v>41</v>
      </c>
      <c r="C11142" s="61" t="str">
        <f t="shared" si="547"/>
        <v>No Tie</v>
      </c>
      <c r="D11142" s="63">
        <f t="shared" si="548"/>
        <v>41</v>
      </c>
      <c r="E11142" s="63">
        <v>41</v>
      </c>
      <c r="F11142" s="61" t="s">
        <v>527</v>
      </c>
      <c r="G11142" s="61" t="str">
        <f t="shared" si="549"/>
        <v>Louis Oosthuizen</v>
      </c>
    </row>
    <row r="11143" spans="1:7" thickBot="1">
      <c r="A11143" s="62" t="s">
        <v>878</v>
      </c>
      <c r="B11143" s="61" t="s">
        <v>304</v>
      </c>
      <c r="C11143" s="61">
        <f t="shared" si="547"/>
        <v>1</v>
      </c>
      <c r="D11143" s="63" t="str">
        <f t="shared" si="548"/>
        <v>42</v>
      </c>
      <c r="E11143" s="63">
        <v>42</v>
      </c>
      <c r="F11143" s="61" t="s">
        <v>596</v>
      </c>
      <c r="G11143" s="61" t="str">
        <f t="shared" si="549"/>
        <v>David Lingmerth</v>
      </c>
    </row>
    <row r="11144" spans="1:7" thickBot="1">
      <c r="A11144" s="62" t="s">
        <v>878</v>
      </c>
      <c r="B11144" s="61" t="s">
        <v>304</v>
      </c>
      <c r="C11144" s="61">
        <f t="shared" si="547"/>
        <v>1</v>
      </c>
      <c r="D11144" s="63" t="str">
        <f t="shared" si="548"/>
        <v>42</v>
      </c>
      <c r="E11144" s="63">
        <v>42</v>
      </c>
      <c r="F11144" s="61" t="s">
        <v>541</v>
      </c>
      <c r="G11144" s="61" t="str">
        <f t="shared" si="549"/>
        <v>Matt Jones</v>
      </c>
    </row>
    <row r="11145" spans="1:7" thickBot="1">
      <c r="A11145" s="62" t="s">
        <v>878</v>
      </c>
      <c r="B11145" s="61">
        <v>44</v>
      </c>
      <c r="C11145" s="61" t="str">
        <f t="shared" si="547"/>
        <v>No Tie</v>
      </c>
      <c r="D11145" s="63">
        <f t="shared" si="548"/>
        <v>44</v>
      </c>
      <c r="E11145" s="63">
        <v>44</v>
      </c>
      <c r="F11145" s="61" t="s">
        <v>634</v>
      </c>
      <c r="G11145" s="61" t="str">
        <f t="shared" si="549"/>
        <v>George McNeill</v>
      </c>
    </row>
    <row r="11146" spans="1:7" thickBot="1">
      <c r="A11146" s="62" t="s">
        <v>878</v>
      </c>
      <c r="B11146" s="61">
        <v>45</v>
      </c>
      <c r="C11146" s="61" t="str">
        <f t="shared" si="547"/>
        <v>No Tie</v>
      </c>
      <c r="D11146" s="63">
        <f t="shared" si="548"/>
        <v>45</v>
      </c>
      <c r="E11146" s="63">
        <v>45</v>
      </c>
      <c r="F11146" s="61" t="s">
        <v>593</v>
      </c>
      <c r="G11146" s="61" t="str">
        <f t="shared" si="549"/>
        <v>Sangmoon Bae</v>
      </c>
    </row>
    <row r="11147" spans="1:7" thickBot="1">
      <c r="A11147" s="62" t="s">
        <v>878</v>
      </c>
      <c r="B11147" s="61">
        <v>46</v>
      </c>
      <c r="C11147" s="61" t="str">
        <f t="shared" si="547"/>
        <v>No Tie</v>
      </c>
      <c r="D11147" s="63">
        <f t="shared" si="548"/>
        <v>46</v>
      </c>
      <c r="E11147" s="63">
        <v>46</v>
      </c>
      <c r="F11147" s="61" t="s">
        <v>684</v>
      </c>
      <c r="G11147" s="61" t="str">
        <f t="shared" si="549"/>
        <v>Luke Donald</v>
      </c>
    </row>
    <row r="11148" spans="1:7" thickBot="1">
      <c r="A11148" s="62" t="s">
        <v>878</v>
      </c>
      <c r="B11148" s="61">
        <v>47</v>
      </c>
      <c r="C11148" s="61" t="str">
        <f t="shared" ref="C11148:C11211" si="550">IFERROR(SEARCH("T",B11148),"No Tie")</f>
        <v>No Tie</v>
      </c>
      <c r="D11148" s="63">
        <f t="shared" ref="D11148:D11211" si="551">IF(C11148="No Tie",B11148,RIGHT(B11148,LEN(B11148)-1))</f>
        <v>47</v>
      </c>
      <c r="E11148" s="63">
        <v>47</v>
      </c>
      <c r="F11148" s="61" t="s">
        <v>492</v>
      </c>
      <c r="G11148" s="61" t="str">
        <f t="shared" ref="G11148:G11211" si="552">TRIM(SUBSTITUTE(F11148,CHAR(160),CHAR(32)))</f>
        <v>Rickie Fowler</v>
      </c>
    </row>
    <row r="11149" spans="1:7" thickBot="1">
      <c r="A11149" s="62" t="s">
        <v>878</v>
      </c>
      <c r="B11149" s="61">
        <v>48</v>
      </c>
      <c r="C11149" s="61" t="str">
        <f t="shared" si="550"/>
        <v>No Tie</v>
      </c>
      <c r="D11149" s="63">
        <f t="shared" si="551"/>
        <v>48</v>
      </c>
      <c r="E11149" s="63">
        <v>48</v>
      </c>
      <c r="F11149" s="61" t="s">
        <v>556</v>
      </c>
      <c r="G11149" s="61" t="str">
        <f t="shared" si="552"/>
        <v>Aaron Baddeley</v>
      </c>
    </row>
    <row r="11150" spans="1:7" thickBot="1">
      <c r="A11150" s="62" t="s">
        <v>878</v>
      </c>
      <c r="B11150" s="61">
        <v>49</v>
      </c>
      <c r="C11150" s="61" t="str">
        <f t="shared" si="550"/>
        <v>No Tie</v>
      </c>
      <c r="D11150" s="63">
        <f t="shared" si="551"/>
        <v>49</v>
      </c>
      <c r="E11150" s="63">
        <v>49</v>
      </c>
      <c r="F11150" s="61" t="s">
        <v>660</v>
      </c>
      <c r="G11150" s="61" t="str">
        <f t="shared" si="552"/>
        <v>Zach Johnson</v>
      </c>
    </row>
    <row r="11151" spans="1:7" thickBot="1">
      <c r="A11151" s="62" t="s">
        <v>878</v>
      </c>
      <c r="B11151" s="61">
        <v>50</v>
      </c>
      <c r="C11151" s="61" t="str">
        <f t="shared" si="550"/>
        <v>No Tie</v>
      </c>
      <c r="D11151" s="63">
        <f t="shared" si="551"/>
        <v>50</v>
      </c>
      <c r="E11151" s="63">
        <v>50</v>
      </c>
      <c r="F11151" s="61" t="s">
        <v>585</v>
      </c>
      <c r="G11151" s="61" t="str">
        <f t="shared" si="552"/>
        <v>Vijay Singh</v>
      </c>
    </row>
    <row r="11152" spans="1:7" thickBot="1">
      <c r="A11152" s="62" t="s">
        <v>878</v>
      </c>
      <c r="B11152" s="61">
        <v>51</v>
      </c>
      <c r="C11152" s="61" t="str">
        <f t="shared" si="550"/>
        <v>No Tie</v>
      </c>
      <c r="D11152" s="63">
        <f t="shared" si="551"/>
        <v>51</v>
      </c>
      <c r="E11152" s="63">
        <v>51</v>
      </c>
      <c r="F11152" s="61" t="s">
        <v>683</v>
      </c>
      <c r="G11152" s="61" t="str">
        <f t="shared" si="552"/>
        <v>Jason Bohn</v>
      </c>
    </row>
    <row r="11153" spans="1:7" thickBot="1">
      <c r="A11153" s="62" t="s">
        <v>878</v>
      </c>
      <c r="B11153" s="61">
        <v>52</v>
      </c>
      <c r="C11153" s="61" t="str">
        <f t="shared" si="550"/>
        <v>No Tie</v>
      </c>
      <c r="D11153" s="63">
        <f t="shared" si="551"/>
        <v>52</v>
      </c>
      <c r="E11153" s="63">
        <v>52</v>
      </c>
      <c r="F11153" s="61" t="s">
        <v>656</v>
      </c>
      <c r="G11153" s="61" t="str">
        <f t="shared" si="552"/>
        <v>Danny Lee</v>
      </c>
    </row>
    <row r="11154" spans="1:7" thickBot="1">
      <c r="A11154" s="62" t="s">
        <v>878</v>
      </c>
      <c r="B11154" s="61">
        <v>53</v>
      </c>
      <c r="C11154" s="61" t="str">
        <f t="shared" si="550"/>
        <v>No Tie</v>
      </c>
      <c r="D11154" s="63">
        <f t="shared" si="551"/>
        <v>53</v>
      </c>
      <c r="E11154" s="63">
        <v>53</v>
      </c>
      <c r="F11154" s="61" t="s">
        <v>624</v>
      </c>
      <c r="G11154" s="61" t="str">
        <f t="shared" si="552"/>
        <v>Jonathan Randolph</v>
      </c>
    </row>
    <row r="11155" spans="1:7" thickBot="1">
      <c r="A11155" s="62" t="s">
        <v>878</v>
      </c>
      <c r="B11155" s="61">
        <v>54</v>
      </c>
      <c r="C11155" s="61" t="str">
        <f t="shared" si="550"/>
        <v>No Tie</v>
      </c>
      <c r="D11155" s="63">
        <f t="shared" si="551"/>
        <v>54</v>
      </c>
      <c r="E11155" s="63">
        <v>54</v>
      </c>
      <c r="F11155" s="61" t="s">
        <v>630</v>
      </c>
      <c r="G11155" s="61" t="str">
        <f t="shared" si="552"/>
        <v>Ian Poulter</v>
      </c>
    </row>
    <row r="11156" spans="1:7" thickBot="1">
      <c r="A11156" s="62" t="s">
        <v>878</v>
      </c>
      <c r="B11156" s="61">
        <v>55</v>
      </c>
      <c r="C11156" s="61" t="str">
        <f t="shared" si="550"/>
        <v>No Tie</v>
      </c>
      <c r="D11156" s="63">
        <f t="shared" si="551"/>
        <v>55</v>
      </c>
      <c r="E11156" s="63">
        <v>55</v>
      </c>
      <c r="F11156" s="61" t="s">
        <v>495</v>
      </c>
      <c r="G11156" s="61" t="str">
        <f t="shared" si="552"/>
        <v>Scott Brown</v>
      </c>
    </row>
    <row r="11157" spans="1:7" thickBot="1">
      <c r="A11157" s="62" t="s">
        <v>878</v>
      </c>
      <c r="B11157" s="61" t="s">
        <v>876</v>
      </c>
      <c r="C11157" s="61">
        <f t="shared" si="550"/>
        <v>1</v>
      </c>
      <c r="D11157" s="63" t="str">
        <f t="shared" si="551"/>
        <v>56</v>
      </c>
      <c r="E11157" s="63">
        <v>56</v>
      </c>
      <c r="F11157" s="61" t="s">
        <v>691</v>
      </c>
      <c r="G11157" s="61" t="str">
        <f t="shared" si="552"/>
        <v>Brian Davis</v>
      </c>
    </row>
    <row r="11158" spans="1:7" thickBot="1">
      <c r="A11158" s="62" t="s">
        <v>878</v>
      </c>
      <c r="B11158" s="61" t="s">
        <v>876</v>
      </c>
      <c r="C11158" s="61">
        <f t="shared" si="550"/>
        <v>1</v>
      </c>
      <c r="D11158" s="63" t="str">
        <f t="shared" si="551"/>
        <v>56</v>
      </c>
      <c r="E11158" s="63">
        <v>56</v>
      </c>
      <c r="F11158" s="61" t="s">
        <v>632</v>
      </c>
      <c r="G11158" s="61" t="str">
        <f t="shared" si="552"/>
        <v>Eric Axley</v>
      </c>
    </row>
    <row r="11159" spans="1:7" thickBot="1">
      <c r="A11159" s="62" t="s">
        <v>878</v>
      </c>
      <c r="B11159" s="61" t="s">
        <v>876</v>
      </c>
      <c r="C11159" s="61">
        <f t="shared" si="550"/>
        <v>1</v>
      </c>
      <c r="D11159" s="63" t="str">
        <f t="shared" si="551"/>
        <v>56</v>
      </c>
      <c r="E11159" s="63">
        <v>56</v>
      </c>
      <c r="F11159" s="61" t="s">
        <v>612</v>
      </c>
      <c r="G11159" s="61" t="str">
        <f t="shared" si="552"/>
        <v>Steve Wheatcroft</v>
      </c>
    </row>
    <row r="11160" spans="1:7" thickBot="1">
      <c r="A11160" s="62" t="s">
        <v>878</v>
      </c>
      <c r="B11160" s="61">
        <v>59</v>
      </c>
      <c r="C11160" s="61" t="str">
        <f t="shared" si="550"/>
        <v>No Tie</v>
      </c>
      <c r="D11160" s="63">
        <f t="shared" si="551"/>
        <v>59</v>
      </c>
      <c r="E11160" s="63">
        <v>59</v>
      </c>
      <c r="F11160" s="61" t="s">
        <v>514</v>
      </c>
      <c r="G11160" s="61" t="str">
        <f t="shared" si="552"/>
        <v>Daniel Berger</v>
      </c>
    </row>
    <row r="11161" spans="1:7" thickBot="1">
      <c r="A11161" s="62" t="s">
        <v>878</v>
      </c>
      <c r="B11161" s="61">
        <v>60</v>
      </c>
      <c r="C11161" s="61" t="str">
        <f t="shared" si="550"/>
        <v>No Tie</v>
      </c>
      <c r="D11161" s="63">
        <f t="shared" si="551"/>
        <v>60</v>
      </c>
      <c r="E11161" s="63">
        <v>60</v>
      </c>
      <c r="F11161" s="61" t="s">
        <v>509</v>
      </c>
      <c r="G11161" s="61" t="str">
        <f t="shared" si="552"/>
        <v>Ryan Palmer</v>
      </c>
    </row>
    <row r="11162" spans="1:7" thickBot="1">
      <c r="A11162" s="62" t="s">
        <v>878</v>
      </c>
      <c r="B11162" s="61">
        <v>61</v>
      </c>
      <c r="C11162" s="61" t="str">
        <f t="shared" si="550"/>
        <v>No Tie</v>
      </c>
      <c r="D11162" s="63">
        <f t="shared" si="551"/>
        <v>61</v>
      </c>
      <c r="E11162" s="63">
        <v>61</v>
      </c>
      <c r="F11162" s="61" t="s">
        <v>610</v>
      </c>
      <c r="G11162" s="61" t="str">
        <f t="shared" si="552"/>
        <v>Erik Compton</v>
      </c>
    </row>
    <row r="11163" spans="1:7" thickBot="1">
      <c r="A11163" s="62" t="s">
        <v>878</v>
      </c>
      <c r="B11163" s="61">
        <v>62</v>
      </c>
      <c r="C11163" s="61" t="str">
        <f t="shared" si="550"/>
        <v>No Tie</v>
      </c>
      <c r="D11163" s="63">
        <f t="shared" si="551"/>
        <v>62</v>
      </c>
      <c r="E11163" s="63">
        <v>62</v>
      </c>
      <c r="F11163" s="61" t="s">
        <v>653</v>
      </c>
      <c r="G11163" s="61" t="str">
        <f t="shared" si="552"/>
        <v>Alex Cejka</v>
      </c>
    </row>
    <row r="11164" spans="1:7" thickBot="1">
      <c r="A11164" s="62" t="s">
        <v>878</v>
      </c>
      <c r="B11164" s="61">
        <v>63</v>
      </c>
      <c r="C11164" s="61" t="str">
        <f t="shared" si="550"/>
        <v>No Tie</v>
      </c>
      <c r="D11164" s="63">
        <f t="shared" si="551"/>
        <v>63</v>
      </c>
      <c r="E11164" s="63">
        <v>63</v>
      </c>
      <c r="F11164" s="61" t="s">
        <v>674</v>
      </c>
      <c r="G11164" s="61" t="str">
        <f t="shared" si="552"/>
        <v>Mark Wilson</v>
      </c>
    </row>
    <row r="11165" spans="1:7" thickBot="1">
      <c r="A11165" s="62" t="s">
        <v>878</v>
      </c>
      <c r="B11165" s="61">
        <v>64</v>
      </c>
      <c r="C11165" s="61" t="str">
        <f t="shared" si="550"/>
        <v>No Tie</v>
      </c>
      <c r="D11165" s="63">
        <f t="shared" si="551"/>
        <v>64</v>
      </c>
      <c r="E11165" s="63">
        <v>64</v>
      </c>
      <c r="F11165" s="61" t="s">
        <v>636</v>
      </c>
      <c r="G11165" s="61" t="str">
        <f t="shared" si="552"/>
        <v>Chris Kirk</v>
      </c>
    </row>
    <row r="11166" spans="1:7" thickBot="1">
      <c r="A11166" s="62" t="s">
        <v>878</v>
      </c>
      <c r="B11166" s="61">
        <v>65</v>
      </c>
      <c r="C11166" s="61" t="str">
        <f t="shared" si="550"/>
        <v>No Tie</v>
      </c>
      <c r="D11166" s="63">
        <f t="shared" si="551"/>
        <v>65</v>
      </c>
      <c r="E11166" s="63">
        <v>65</v>
      </c>
      <c r="F11166" s="61" t="s">
        <v>494</v>
      </c>
      <c r="G11166" s="61" t="str">
        <f t="shared" si="552"/>
        <v>Ryan Moore</v>
      </c>
    </row>
    <row r="11167" spans="1:7" thickBot="1">
      <c r="A11167" s="62" t="s">
        <v>878</v>
      </c>
      <c r="B11167" s="61">
        <v>66</v>
      </c>
      <c r="C11167" s="61" t="str">
        <f t="shared" si="550"/>
        <v>No Tie</v>
      </c>
      <c r="D11167" s="63">
        <f t="shared" si="551"/>
        <v>66</v>
      </c>
      <c r="E11167" s="63">
        <v>66</v>
      </c>
      <c r="F11167" s="61" t="s">
        <v>688</v>
      </c>
      <c r="G11167" s="61" t="str">
        <f t="shared" si="552"/>
        <v>Brian Stuard</v>
      </c>
    </row>
    <row r="11168" spans="1:7" thickBot="1">
      <c r="A11168" s="62" t="s">
        <v>878</v>
      </c>
      <c r="B11168" s="61">
        <v>67</v>
      </c>
      <c r="C11168" s="61" t="str">
        <f t="shared" si="550"/>
        <v>No Tie</v>
      </c>
      <c r="D11168" s="63">
        <f t="shared" si="551"/>
        <v>67</v>
      </c>
      <c r="E11168" s="63">
        <v>67</v>
      </c>
      <c r="F11168" s="61" t="s">
        <v>518</v>
      </c>
      <c r="G11168" s="61" t="str">
        <f t="shared" si="552"/>
        <v>Martin Laird</v>
      </c>
    </row>
    <row r="11169" spans="1:7" thickBot="1">
      <c r="A11169" s="62" t="s">
        <v>878</v>
      </c>
      <c r="B11169" s="61">
        <v>68</v>
      </c>
      <c r="C11169" s="61" t="str">
        <f t="shared" si="550"/>
        <v>No Tie</v>
      </c>
      <c r="D11169" s="63">
        <f t="shared" si="551"/>
        <v>68</v>
      </c>
      <c r="E11169" s="63">
        <v>68</v>
      </c>
      <c r="F11169" s="61" t="s">
        <v>512</v>
      </c>
      <c r="G11169" s="61" t="str">
        <f t="shared" si="552"/>
        <v>Brendan Steele</v>
      </c>
    </row>
    <row r="11170" spans="1:7" thickBot="1">
      <c r="A11170" s="62" t="s">
        <v>878</v>
      </c>
      <c r="B11170" s="61" t="s">
        <v>877</v>
      </c>
      <c r="C11170" s="61">
        <f t="shared" si="550"/>
        <v>1</v>
      </c>
      <c r="D11170" s="63" t="str">
        <f t="shared" si="551"/>
        <v>69</v>
      </c>
      <c r="E11170" s="63">
        <v>69</v>
      </c>
      <c r="F11170" s="61" t="s">
        <v>644</v>
      </c>
      <c r="G11170" s="61" t="str">
        <f t="shared" si="552"/>
        <v>Pat Perez</v>
      </c>
    </row>
    <row r="11171" spans="1:7" thickBot="1">
      <c r="A11171" s="62" t="s">
        <v>878</v>
      </c>
      <c r="B11171" s="61" t="s">
        <v>877</v>
      </c>
      <c r="C11171" s="61">
        <f t="shared" si="550"/>
        <v>1</v>
      </c>
      <c r="D11171" s="63" t="str">
        <f t="shared" si="551"/>
        <v>69</v>
      </c>
      <c r="E11171" s="63">
        <v>69</v>
      </c>
      <c r="F11171" s="61" t="s">
        <v>652</v>
      </c>
      <c r="G11171" s="61" t="str">
        <f t="shared" si="552"/>
        <v>Ricky Barnes</v>
      </c>
    </row>
    <row r="11172" spans="1:7" thickBot="1">
      <c r="A11172" s="62" t="s">
        <v>878</v>
      </c>
      <c r="B11172" s="61" t="s">
        <v>719</v>
      </c>
      <c r="C11172" s="61">
        <f t="shared" si="550"/>
        <v>1</v>
      </c>
      <c r="D11172" s="63" t="str">
        <f t="shared" si="551"/>
        <v>71</v>
      </c>
      <c r="E11172" s="63">
        <v>71</v>
      </c>
      <c r="F11172" s="61" t="s">
        <v>657</v>
      </c>
      <c r="G11172" s="61" t="str">
        <f t="shared" si="552"/>
        <v>Chris Stroud</v>
      </c>
    </row>
    <row r="11173" spans="1:7" thickBot="1">
      <c r="A11173" s="62" t="s">
        <v>878</v>
      </c>
      <c r="B11173" s="61" t="s">
        <v>719</v>
      </c>
      <c r="C11173" s="61">
        <f t="shared" si="550"/>
        <v>1</v>
      </c>
      <c r="D11173" s="63" t="str">
        <f t="shared" si="551"/>
        <v>71</v>
      </c>
      <c r="E11173" s="63">
        <v>71</v>
      </c>
      <c r="F11173" s="61" t="s">
        <v>645</v>
      </c>
      <c r="G11173" s="61" t="str">
        <f t="shared" si="552"/>
        <v>Russell Knox</v>
      </c>
    </row>
    <row r="11174" spans="1:7" thickBot="1">
      <c r="A11174" s="62" t="s">
        <v>878</v>
      </c>
      <c r="B11174" s="61">
        <v>73</v>
      </c>
      <c r="C11174" s="61" t="str">
        <f t="shared" si="550"/>
        <v>No Tie</v>
      </c>
      <c r="D11174" s="63">
        <f t="shared" si="551"/>
        <v>73</v>
      </c>
      <c r="E11174" s="63">
        <v>73</v>
      </c>
      <c r="F11174" s="61" t="s">
        <v>575</v>
      </c>
      <c r="G11174" s="61" t="str">
        <f t="shared" si="552"/>
        <v>Boo Weekley</v>
      </c>
    </row>
    <row r="11175" spans="1:7" thickBot="1">
      <c r="A11175" s="62" t="s">
        <v>878</v>
      </c>
      <c r="B11175" s="61">
        <v>74</v>
      </c>
      <c r="C11175" s="61" t="str">
        <f t="shared" si="550"/>
        <v>No Tie</v>
      </c>
      <c r="D11175" s="63">
        <f t="shared" si="551"/>
        <v>74</v>
      </c>
      <c r="E11175" s="63">
        <v>74</v>
      </c>
      <c r="F11175" s="61" t="s">
        <v>560</v>
      </c>
      <c r="G11175" s="61" t="str">
        <f t="shared" si="552"/>
        <v>Greg Owen</v>
      </c>
    </row>
    <row r="11176" spans="1:7" thickBot="1">
      <c r="A11176" s="62" t="s">
        <v>878</v>
      </c>
      <c r="B11176" s="61">
        <v>75</v>
      </c>
      <c r="C11176" s="61" t="str">
        <f t="shared" si="550"/>
        <v>No Tie</v>
      </c>
      <c r="D11176" s="63">
        <f t="shared" si="551"/>
        <v>75</v>
      </c>
      <c r="E11176" s="63">
        <v>75</v>
      </c>
      <c r="F11176" s="61" t="s">
        <v>666</v>
      </c>
      <c r="G11176" s="61" t="str">
        <f t="shared" si="552"/>
        <v>D.A. Points</v>
      </c>
    </row>
    <row r="11177" spans="1:7" thickBot="1">
      <c r="A11177" s="62" t="s">
        <v>878</v>
      </c>
      <c r="B11177" s="61">
        <v>76</v>
      </c>
      <c r="C11177" s="61" t="str">
        <f t="shared" si="550"/>
        <v>No Tie</v>
      </c>
      <c r="D11177" s="63">
        <f t="shared" si="551"/>
        <v>76</v>
      </c>
      <c r="E11177" s="63">
        <v>76</v>
      </c>
      <c r="F11177" s="61" t="s">
        <v>649</v>
      </c>
      <c r="G11177" s="61" t="str">
        <f t="shared" si="552"/>
        <v>Spencer Levin</v>
      </c>
    </row>
    <row r="11178" spans="1:7" thickBot="1">
      <c r="A11178" s="62" t="s">
        <v>878</v>
      </c>
      <c r="B11178" s="61">
        <v>77</v>
      </c>
      <c r="C11178" s="61" t="str">
        <f t="shared" si="550"/>
        <v>No Tie</v>
      </c>
      <c r="D11178" s="63">
        <f t="shared" si="551"/>
        <v>77</v>
      </c>
      <c r="E11178" s="63">
        <v>77</v>
      </c>
      <c r="F11178" s="61" t="s">
        <v>619</v>
      </c>
      <c r="G11178" s="61" t="str">
        <f t="shared" si="552"/>
        <v>Brian Harman</v>
      </c>
    </row>
    <row r="11179" spans="1:7" thickBot="1">
      <c r="A11179" s="62" t="s">
        <v>878</v>
      </c>
      <c r="B11179" s="61">
        <v>78</v>
      </c>
      <c r="C11179" s="61" t="str">
        <f t="shared" si="550"/>
        <v>No Tie</v>
      </c>
      <c r="D11179" s="63">
        <f t="shared" si="551"/>
        <v>78</v>
      </c>
      <c r="E11179" s="63">
        <v>78</v>
      </c>
      <c r="F11179" s="61" t="s">
        <v>547</v>
      </c>
      <c r="G11179" s="61" t="str">
        <f t="shared" si="552"/>
        <v>Hunter Mahan</v>
      </c>
    </row>
    <row r="11180" spans="1:7" thickBot="1">
      <c r="A11180" s="62" t="s">
        <v>878</v>
      </c>
      <c r="B11180" s="61">
        <v>79</v>
      </c>
      <c r="C11180" s="61" t="str">
        <f t="shared" si="550"/>
        <v>No Tie</v>
      </c>
      <c r="D11180" s="63">
        <f t="shared" si="551"/>
        <v>79</v>
      </c>
      <c r="E11180" s="63">
        <v>79</v>
      </c>
      <c r="F11180" s="61" t="s">
        <v>533</v>
      </c>
      <c r="G11180" s="61" t="str">
        <f t="shared" si="552"/>
        <v>Robert Streb</v>
      </c>
    </row>
    <row r="11181" spans="1:7" thickBot="1">
      <c r="A11181" s="62" t="s">
        <v>878</v>
      </c>
      <c r="B11181" s="61">
        <v>80</v>
      </c>
      <c r="C11181" s="61" t="str">
        <f t="shared" si="550"/>
        <v>No Tie</v>
      </c>
      <c r="D11181" s="63">
        <f t="shared" si="551"/>
        <v>80</v>
      </c>
      <c r="E11181" s="63">
        <v>80</v>
      </c>
      <c r="F11181" s="61" t="s">
        <v>607</v>
      </c>
      <c r="G11181" s="61" t="str">
        <f t="shared" si="552"/>
        <v>Blayne Barber</v>
      </c>
    </row>
    <row r="11182" spans="1:7" thickBot="1">
      <c r="A11182" s="62" t="s">
        <v>878</v>
      </c>
      <c r="B11182" s="61">
        <v>81</v>
      </c>
      <c r="C11182" s="61" t="str">
        <f t="shared" si="550"/>
        <v>No Tie</v>
      </c>
      <c r="D11182" s="63">
        <f t="shared" si="551"/>
        <v>81</v>
      </c>
      <c r="E11182" s="63">
        <v>81</v>
      </c>
      <c r="F11182" s="61" t="s">
        <v>549</v>
      </c>
      <c r="G11182" s="61" t="str">
        <f t="shared" si="552"/>
        <v>Jamie Donaldson</v>
      </c>
    </row>
    <row r="11183" spans="1:7" thickBot="1">
      <c r="A11183" s="62" t="s">
        <v>878</v>
      </c>
      <c r="B11183" s="61">
        <v>82</v>
      </c>
      <c r="C11183" s="61" t="str">
        <f t="shared" si="550"/>
        <v>No Tie</v>
      </c>
      <c r="D11183" s="63">
        <f t="shared" si="551"/>
        <v>82</v>
      </c>
      <c r="E11183" s="63">
        <v>82</v>
      </c>
      <c r="F11183" s="61" t="s">
        <v>584</v>
      </c>
      <c r="G11183" s="61" t="str">
        <f t="shared" si="552"/>
        <v>Johnson Wagner</v>
      </c>
    </row>
    <row r="11184" spans="1:7" thickBot="1">
      <c r="A11184" s="62" t="s">
        <v>878</v>
      </c>
      <c r="B11184" s="61">
        <v>83</v>
      </c>
      <c r="C11184" s="61" t="str">
        <f t="shared" si="550"/>
        <v>No Tie</v>
      </c>
      <c r="D11184" s="63">
        <f t="shared" si="551"/>
        <v>83</v>
      </c>
      <c r="E11184" s="63">
        <v>83</v>
      </c>
      <c r="F11184" s="61" t="s">
        <v>542</v>
      </c>
      <c r="G11184" s="61" t="str">
        <f t="shared" si="552"/>
        <v>Sean O'Hair</v>
      </c>
    </row>
    <row r="11185" spans="1:7" thickBot="1">
      <c r="A11185" s="62" t="s">
        <v>878</v>
      </c>
      <c r="B11185" s="61">
        <v>84</v>
      </c>
      <c r="C11185" s="61" t="str">
        <f t="shared" si="550"/>
        <v>No Tie</v>
      </c>
      <c r="D11185" s="63">
        <f t="shared" si="551"/>
        <v>84</v>
      </c>
      <c r="E11185" s="63">
        <v>84</v>
      </c>
      <c r="F11185" s="61" t="s">
        <v>519</v>
      </c>
      <c r="G11185" s="61" t="str">
        <f t="shared" si="552"/>
        <v>Phil Mickelson</v>
      </c>
    </row>
    <row r="11186" spans="1:7" thickBot="1">
      <c r="A11186" s="62" t="s">
        <v>878</v>
      </c>
      <c r="B11186" s="61" t="s">
        <v>817</v>
      </c>
      <c r="C11186" s="61">
        <f t="shared" si="550"/>
        <v>1</v>
      </c>
      <c r="D11186" s="63" t="str">
        <f t="shared" si="551"/>
        <v>85</v>
      </c>
      <c r="E11186" s="63">
        <v>85</v>
      </c>
      <c r="F11186" s="61" t="s">
        <v>501</v>
      </c>
      <c r="G11186" s="61" t="str">
        <f t="shared" si="552"/>
        <v>J.B. Holmes</v>
      </c>
    </row>
    <row r="11187" spans="1:7" thickBot="1">
      <c r="A11187" s="62" t="s">
        <v>878</v>
      </c>
      <c r="B11187" s="61" t="s">
        <v>817</v>
      </c>
      <c r="C11187" s="61">
        <f t="shared" si="550"/>
        <v>1</v>
      </c>
      <c r="D11187" s="63" t="str">
        <f t="shared" si="551"/>
        <v>85</v>
      </c>
      <c r="E11187" s="63">
        <v>85</v>
      </c>
      <c r="F11187" s="61" t="s">
        <v>568</v>
      </c>
      <c r="G11187" s="61" t="str">
        <f t="shared" si="552"/>
        <v>Retief Goosen</v>
      </c>
    </row>
    <row r="11188" spans="1:7" thickBot="1">
      <c r="A11188" s="62" t="s">
        <v>878</v>
      </c>
      <c r="B11188" s="61">
        <v>87</v>
      </c>
      <c r="C11188" s="61" t="str">
        <f t="shared" si="550"/>
        <v>No Tie</v>
      </c>
      <c r="D11188" s="63">
        <f t="shared" si="551"/>
        <v>87</v>
      </c>
      <c r="E11188" s="63">
        <v>87</v>
      </c>
      <c r="F11188" s="61" t="s">
        <v>565</v>
      </c>
      <c r="G11188" s="61" t="str">
        <f t="shared" si="552"/>
        <v>Kevin Chappell</v>
      </c>
    </row>
    <row r="11189" spans="1:7" thickBot="1">
      <c r="A11189" s="62" t="s">
        <v>878</v>
      </c>
      <c r="B11189" s="61">
        <v>88</v>
      </c>
      <c r="C11189" s="61" t="str">
        <f t="shared" si="550"/>
        <v>No Tie</v>
      </c>
      <c r="D11189" s="63">
        <f t="shared" si="551"/>
        <v>88</v>
      </c>
      <c r="E11189" s="63">
        <v>88</v>
      </c>
      <c r="F11189" s="61" t="s">
        <v>640</v>
      </c>
      <c r="G11189" s="61" t="str">
        <f t="shared" si="552"/>
        <v>Chad Campbell</v>
      </c>
    </row>
    <row r="11190" spans="1:7" thickBot="1">
      <c r="A11190" s="62" t="s">
        <v>878</v>
      </c>
      <c r="B11190" s="61">
        <v>89</v>
      </c>
      <c r="C11190" s="61" t="str">
        <f t="shared" si="550"/>
        <v>No Tie</v>
      </c>
      <c r="D11190" s="63">
        <f t="shared" si="551"/>
        <v>89</v>
      </c>
      <c r="E11190" s="63">
        <v>89</v>
      </c>
      <c r="F11190" s="61" t="s">
        <v>523</v>
      </c>
      <c r="G11190" s="61" t="str">
        <f t="shared" si="552"/>
        <v>Jhonattan Vegas</v>
      </c>
    </row>
    <row r="11191" spans="1:7" thickBot="1">
      <c r="A11191" s="62" t="s">
        <v>878</v>
      </c>
      <c r="B11191" s="61">
        <v>90</v>
      </c>
      <c r="C11191" s="61" t="str">
        <f t="shared" si="550"/>
        <v>No Tie</v>
      </c>
      <c r="D11191" s="63">
        <f t="shared" si="551"/>
        <v>90</v>
      </c>
      <c r="E11191" s="63">
        <v>90</v>
      </c>
      <c r="F11191" s="61" t="s">
        <v>555</v>
      </c>
      <c r="G11191" s="61" t="str">
        <f t="shared" si="552"/>
        <v>Max Homa</v>
      </c>
    </row>
    <row r="11192" spans="1:7" thickBot="1">
      <c r="A11192" s="62" t="s">
        <v>878</v>
      </c>
      <c r="B11192" s="61">
        <v>91</v>
      </c>
      <c r="C11192" s="61" t="str">
        <f t="shared" si="550"/>
        <v>No Tie</v>
      </c>
      <c r="D11192" s="63">
        <f t="shared" si="551"/>
        <v>91</v>
      </c>
      <c r="E11192" s="63">
        <v>91</v>
      </c>
      <c r="F11192" s="61" t="s">
        <v>638</v>
      </c>
      <c r="G11192" s="61" t="str">
        <f t="shared" si="552"/>
        <v>Brendon de Jonge</v>
      </c>
    </row>
    <row r="11193" spans="1:7" thickBot="1">
      <c r="A11193" s="62" t="s">
        <v>878</v>
      </c>
      <c r="B11193" s="61">
        <v>92</v>
      </c>
      <c r="C11193" s="61" t="str">
        <f t="shared" si="550"/>
        <v>No Tie</v>
      </c>
      <c r="D11193" s="63">
        <f t="shared" si="551"/>
        <v>92</v>
      </c>
      <c r="E11193" s="63">
        <v>92</v>
      </c>
      <c r="F11193" s="61" t="s">
        <v>540</v>
      </c>
      <c r="G11193" s="61" t="str">
        <f t="shared" si="552"/>
        <v>Morgan Hoffmann</v>
      </c>
    </row>
    <row r="11194" spans="1:7" thickBot="1">
      <c r="A11194" s="62" t="s">
        <v>878</v>
      </c>
      <c r="B11194" s="61">
        <v>93</v>
      </c>
      <c r="C11194" s="61" t="str">
        <f t="shared" si="550"/>
        <v>No Tie</v>
      </c>
      <c r="D11194" s="63">
        <f t="shared" si="551"/>
        <v>93</v>
      </c>
      <c r="E11194" s="63">
        <v>93</v>
      </c>
      <c r="F11194" s="61" t="s">
        <v>668</v>
      </c>
      <c r="G11194" s="61" t="str">
        <f t="shared" si="552"/>
        <v>Scott Langley</v>
      </c>
    </row>
    <row r="11195" spans="1:7" thickBot="1">
      <c r="A11195" s="62" t="s">
        <v>878</v>
      </c>
      <c r="B11195" s="61">
        <v>94</v>
      </c>
      <c r="C11195" s="61" t="str">
        <f t="shared" si="550"/>
        <v>No Tie</v>
      </c>
      <c r="D11195" s="63">
        <f t="shared" si="551"/>
        <v>94</v>
      </c>
      <c r="E11195" s="63">
        <v>94</v>
      </c>
      <c r="F11195" s="61" t="s">
        <v>510</v>
      </c>
      <c r="G11195" s="61" t="str">
        <f t="shared" si="552"/>
        <v>Justin Rose</v>
      </c>
    </row>
    <row r="11196" spans="1:7" thickBot="1">
      <c r="A11196" s="62" t="s">
        <v>878</v>
      </c>
      <c r="B11196" s="61">
        <v>95</v>
      </c>
      <c r="C11196" s="61" t="str">
        <f t="shared" si="550"/>
        <v>No Tie</v>
      </c>
      <c r="D11196" s="63">
        <f t="shared" si="551"/>
        <v>95</v>
      </c>
      <c r="E11196" s="63">
        <v>95</v>
      </c>
      <c r="F11196" s="61" t="s">
        <v>606</v>
      </c>
      <c r="G11196" s="61" t="str">
        <f t="shared" si="552"/>
        <v>Michael Putnam</v>
      </c>
    </row>
    <row r="11197" spans="1:7" thickBot="1">
      <c r="A11197" s="62" t="s">
        <v>878</v>
      </c>
      <c r="B11197" s="61">
        <v>96</v>
      </c>
      <c r="C11197" s="61" t="str">
        <f t="shared" si="550"/>
        <v>No Tie</v>
      </c>
      <c r="D11197" s="63">
        <f t="shared" si="551"/>
        <v>96</v>
      </c>
      <c r="E11197" s="63">
        <v>96</v>
      </c>
      <c r="F11197" s="61" t="s">
        <v>574</v>
      </c>
      <c r="G11197" s="61" t="str">
        <f t="shared" si="552"/>
        <v>Camilo Villegas</v>
      </c>
    </row>
    <row r="11198" spans="1:7" thickBot="1">
      <c r="A11198" s="62" t="s">
        <v>878</v>
      </c>
      <c r="B11198" s="61">
        <v>97</v>
      </c>
      <c r="C11198" s="61" t="str">
        <f t="shared" si="550"/>
        <v>No Tie</v>
      </c>
      <c r="D11198" s="63">
        <f t="shared" si="551"/>
        <v>97</v>
      </c>
      <c r="E11198" s="63">
        <v>97</v>
      </c>
      <c r="F11198" s="61" t="s">
        <v>685</v>
      </c>
      <c r="G11198" s="61" t="str">
        <f t="shared" si="552"/>
        <v>Colt Knost</v>
      </c>
    </row>
    <row r="11199" spans="1:7" thickBot="1">
      <c r="A11199" s="62" t="s">
        <v>878</v>
      </c>
      <c r="B11199" s="61">
        <v>98</v>
      </c>
      <c r="C11199" s="61" t="str">
        <f t="shared" si="550"/>
        <v>No Tie</v>
      </c>
      <c r="D11199" s="63">
        <f t="shared" si="551"/>
        <v>98</v>
      </c>
      <c r="E11199" s="63">
        <v>98</v>
      </c>
      <c r="F11199" s="61" t="s">
        <v>643</v>
      </c>
      <c r="G11199" s="61" t="str">
        <f t="shared" si="552"/>
        <v>Jeff Overton</v>
      </c>
    </row>
    <row r="11200" spans="1:7" thickBot="1">
      <c r="A11200" s="62" t="s">
        <v>878</v>
      </c>
      <c r="B11200" s="61">
        <v>99</v>
      </c>
      <c r="C11200" s="61" t="str">
        <f t="shared" si="550"/>
        <v>No Tie</v>
      </c>
      <c r="D11200" s="63">
        <f t="shared" si="551"/>
        <v>99</v>
      </c>
      <c r="E11200" s="63">
        <v>99</v>
      </c>
      <c r="F11200" s="61" t="s">
        <v>535</v>
      </c>
      <c r="G11200" s="61" t="str">
        <f t="shared" si="552"/>
        <v>Martin Flores</v>
      </c>
    </row>
    <row r="11201" spans="1:7" thickBot="1">
      <c r="A11201" s="62" t="s">
        <v>878</v>
      </c>
      <c r="B11201" s="61">
        <v>100</v>
      </c>
      <c r="C11201" s="61" t="str">
        <f t="shared" si="550"/>
        <v>No Tie</v>
      </c>
      <c r="D11201" s="63">
        <f t="shared" si="551"/>
        <v>100</v>
      </c>
      <c r="E11201" s="63">
        <v>100</v>
      </c>
      <c r="F11201" s="61" t="s">
        <v>525</v>
      </c>
      <c r="G11201" s="61" t="str">
        <f t="shared" si="552"/>
        <v>Charley Hoffman</v>
      </c>
    </row>
    <row r="11202" spans="1:7" thickBot="1">
      <c r="A11202" s="62" t="s">
        <v>878</v>
      </c>
      <c r="B11202" s="61">
        <v>101</v>
      </c>
      <c r="C11202" s="61" t="str">
        <f t="shared" si="550"/>
        <v>No Tie</v>
      </c>
      <c r="D11202" s="63">
        <f t="shared" si="551"/>
        <v>101</v>
      </c>
      <c r="E11202" s="63">
        <v>101</v>
      </c>
      <c r="F11202" s="61" t="s">
        <v>655</v>
      </c>
      <c r="G11202" s="61" t="str">
        <f t="shared" si="552"/>
        <v>Fabian Gomez</v>
      </c>
    </row>
    <row r="11203" spans="1:7" thickBot="1">
      <c r="A11203" s="62" t="s">
        <v>878</v>
      </c>
      <c r="B11203" s="61">
        <v>102</v>
      </c>
      <c r="C11203" s="61" t="str">
        <f t="shared" si="550"/>
        <v>No Tie</v>
      </c>
      <c r="D11203" s="63">
        <f t="shared" si="551"/>
        <v>102</v>
      </c>
      <c r="E11203" s="63">
        <v>102</v>
      </c>
      <c r="F11203" s="61" t="s">
        <v>680</v>
      </c>
      <c r="G11203" s="61" t="str">
        <f t="shared" si="552"/>
        <v>Ken Duke</v>
      </c>
    </row>
    <row r="11204" spans="1:7" thickBot="1">
      <c r="A11204" s="62" t="s">
        <v>878</v>
      </c>
      <c r="B11204" s="61">
        <v>103</v>
      </c>
      <c r="C11204" s="61" t="str">
        <f t="shared" si="550"/>
        <v>No Tie</v>
      </c>
      <c r="D11204" s="63">
        <f t="shared" si="551"/>
        <v>103</v>
      </c>
      <c r="E11204" s="63">
        <v>103</v>
      </c>
      <c r="F11204" s="61" t="s">
        <v>557</v>
      </c>
      <c r="G11204" s="61" t="str">
        <f t="shared" si="552"/>
        <v>Nick Watney</v>
      </c>
    </row>
    <row r="11205" spans="1:7" thickBot="1">
      <c r="A11205" s="62" t="s">
        <v>878</v>
      </c>
      <c r="B11205" s="61">
        <v>104</v>
      </c>
      <c r="C11205" s="61" t="str">
        <f t="shared" si="550"/>
        <v>No Tie</v>
      </c>
      <c r="D11205" s="63">
        <f t="shared" si="551"/>
        <v>104</v>
      </c>
      <c r="E11205" s="63">
        <v>104</v>
      </c>
      <c r="F11205" s="61" t="s">
        <v>597</v>
      </c>
      <c r="G11205" s="61" t="str">
        <f t="shared" si="552"/>
        <v>Kevin Streelman</v>
      </c>
    </row>
    <row r="11206" spans="1:7" thickBot="1">
      <c r="A11206" s="62" t="s">
        <v>878</v>
      </c>
      <c r="B11206" s="61">
        <v>105</v>
      </c>
      <c r="C11206" s="61" t="str">
        <f t="shared" si="550"/>
        <v>No Tie</v>
      </c>
      <c r="D11206" s="63">
        <f t="shared" si="551"/>
        <v>105</v>
      </c>
      <c r="E11206" s="63">
        <v>105</v>
      </c>
      <c r="F11206" s="61" t="s">
        <v>536</v>
      </c>
      <c r="G11206" s="61" t="str">
        <f t="shared" si="552"/>
        <v>Scott Piercy</v>
      </c>
    </row>
    <row r="11207" spans="1:7" thickBot="1">
      <c r="A11207" s="62" t="s">
        <v>878</v>
      </c>
      <c r="B11207" s="61">
        <v>106</v>
      </c>
      <c r="C11207" s="61" t="str">
        <f t="shared" si="550"/>
        <v>No Tie</v>
      </c>
      <c r="D11207" s="63">
        <f t="shared" si="551"/>
        <v>106</v>
      </c>
      <c r="E11207" s="63">
        <v>106</v>
      </c>
      <c r="F11207" s="61" t="s">
        <v>573</v>
      </c>
      <c r="G11207" s="61" t="str">
        <f t="shared" si="552"/>
        <v>Tom Hoge</v>
      </c>
    </row>
    <row r="11208" spans="1:7" thickBot="1">
      <c r="A11208" s="62" t="s">
        <v>878</v>
      </c>
      <c r="B11208" s="61">
        <v>107</v>
      </c>
      <c r="C11208" s="61" t="str">
        <f t="shared" si="550"/>
        <v>No Tie</v>
      </c>
      <c r="D11208" s="63">
        <f t="shared" si="551"/>
        <v>107</v>
      </c>
      <c r="E11208" s="63">
        <v>107</v>
      </c>
      <c r="F11208" s="61" t="s">
        <v>622</v>
      </c>
      <c r="G11208" s="61" t="str">
        <f t="shared" si="552"/>
        <v>Jonas Blixt</v>
      </c>
    </row>
    <row r="11209" spans="1:7" thickBot="1">
      <c r="A11209" s="62" t="s">
        <v>878</v>
      </c>
      <c r="B11209" s="61">
        <v>108</v>
      </c>
      <c r="C11209" s="61" t="str">
        <f t="shared" si="550"/>
        <v>No Tie</v>
      </c>
      <c r="D11209" s="63">
        <f t="shared" si="551"/>
        <v>108</v>
      </c>
      <c r="E11209" s="63">
        <v>108</v>
      </c>
      <c r="F11209" s="61" t="s">
        <v>546</v>
      </c>
      <c r="G11209" s="61" t="str">
        <f t="shared" si="552"/>
        <v>James Hahn</v>
      </c>
    </row>
    <row r="11210" spans="1:7" thickBot="1">
      <c r="A11210" s="62" t="s">
        <v>878</v>
      </c>
      <c r="B11210" s="61">
        <v>109</v>
      </c>
      <c r="C11210" s="61" t="str">
        <f t="shared" si="550"/>
        <v>No Tie</v>
      </c>
      <c r="D11210" s="63">
        <f t="shared" si="551"/>
        <v>109</v>
      </c>
      <c r="E11210" s="63">
        <v>109</v>
      </c>
      <c r="F11210" s="61" t="s">
        <v>521</v>
      </c>
      <c r="G11210" s="61" t="str">
        <f t="shared" si="552"/>
        <v>Sergio Garcia</v>
      </c>
    </row>
    <row r="11211" spans="1:7" thickBot="1">
      <c r="A11211" s="62" t="s">
        <v>878</v>
      </c>
      <c r="B11211" s="61">
        <v>110</v>
      </c>
      <c r="C11211" s="61" t="str">
        <f t="shared" si="550"/>
        <v>No Tie</v>
      </c>
      <c r="D11211" s="63">
        <f t="shared" si="551"/>
        <v>110</v>
      </c>
      <c r="E11211" s="63">
        <v>110</v>
      </c>
      <c r="F11211" s="61" t="s">
        <v>614</v>
      </c>
      <c r="G11211" s="61" t="str">
        <f t="shared" si="552"/>
        <v>Adam Hadwin</v>
      </c>
    </row>
    <row r="11212" spans="1:7" thickBot="1">
      <c r="A11212" s="62" t="s">
        <v>878</v>
      </c>
      <c r="B11212" s="61" t="s">
        <v>871</v>
      </c>
      <c r="C11212" s="61">
        <f t="shared" ref="C11212:C11275" si="553">IFERROR(SEARCH("T",B11212),"No Tie")</f>
        <v>1</v>
      </c>
      <c r="D11212" s="63" t="str">
        <f t="shared" ref="D11212:D11275" si="554">IF(C11212="No Tie",B11212,RIGHT(B11212,LEN(B11212)-1))</f>
        <v>111</v>
      </c>
      <c r="E11212" s="63">
        <v>111</v>
      </c>
      <c r="F11212" s="61" t="s">
        <v>664</v>
      </c>
      <c r="G11212" s="61" t="str">
        <f t="shared" ref="G11212:G11275" si="555">TRIM(SUBSTITUTE(F11212,CHAR(160),CHAR(32)))</f>
        <v>Francesco Molinari</v>
      </c>
    </row>
    <row r="11213" spans="1:7" thickBot="1">
      <c r="A11213" s="62" t="s">
        <v>878</v>
      </c>
      <c r="B11213" s="61" t="s">
        <v>871</v>
      </c>
      <c r="C11213" s="61">
        <f t="shared" si="553"/>
        <v>1</v>
      </c>
      <c r="D11213" s="63" t="str">
        <f t="shared" si="554"/>
        <v>111</v>
      </c>
      <c r="E11213" s="63">
        <v>111</v>
      </c>
      <c r="F11213" s="61" t="s">
        <v>675</v>
      </c>
      <c r="G11213" s="61" t="str">
        <f t="shared" si="555"/>
        <v>Tim Wilkinson</v>
      </c>
    </row>
    <row r="11214" spans="1:7" thickBot="1">
      <c r="A11214" s="62" t="s">
        <v>878</v>
      </c>
      <c r="B11214" s="61">
        <v>113</v>
      </c>
      <c r="C11214" s="61" t="str">
        <f t="shared" si="553"/>
        <v>No Tie</v>
      </c>
      <c r="D11214" s="63">
        <f t="shared" si="554"/>
        <v>113</v>
      </c>
      <c r="E11214" s="63">
        <v>113</v>
      </c>
      <c r="F11214" s="61" t="s">
        <v>571</v>
      </c>
      <c r="G11214" s="61" t="str">
        <f t="shared" si="555"/>
        <v>Nick Taylor</v>
      </c>
    </row>
    <row r="11215" spans="1:7" thickBot="1">
      <c r="A11215" s="62" t="s">
        <v>878</v>
      </c>
      <c r="B11215" s="61">
        <v>114</v>
      </c>
      <c r="C11215" s="61" t="str">
        <f t="shared" si="553"/>
        <v>No Tie</v>
      </c>
      <c r="D11215" s="63">
        <f t="shared" si="554"/>
        <v>114</v>
      </c>
      <c r="E11215" s="63">
        <v>114</v>
      </c>
      <c r="F11215" s="61" t="s">
        <v>507</v>
      </c>
      <c r="G11215" s="61" t="str">
        <f t="shared" si="555"/>
        <v>Jason Kokrak</v>
      </c>
    </row>
    <row r="11216" spans="1:7" thickBot="1">
      <c r="A11216" s="62" t="s">
        <v>878</v>
      </c>
      <c r="B11216" s="61">
        <v>115</v>
      </c>
      <c r="C11216" s="61" t="str">
        <f t="shared" si="553"/>
        <v>No Tie</v>
      </c>
      <c r="D11216" s="63">
        <f t="shared" si="554"/>
        <v>115</v>
      </c>
      <c r="E11216" s="63">
        <v>115</v>
      </c>
      <c r="F11216" s="61" t="s">
        <v>506</v>
      </c>
      <c r="G11216" s="61" t="str">
        <f t="shared" si="555"/>
        <v>Keegan Bradley</v>
      </c>
    </row>
    <row r="11217" spans="1:7" thickBot="1">
      <c r="A11217" s="62" t="s">
        <v>878</v>
      </c>
      <c r="B11217" s="61">
        <v>116</v>
      </c>
      <c r="C11217" s="61" t="str">
        <f t="shared" si="553"/>
        <v>No Tie</v>
      </c>
      <c r="D11217" s="63">
        <f t="shared" si="554"/>
        <v>116</v>
      </c>
      <c r="E11217" s="63">
        <v>116</v>
      </c>
      <c r="F11217" s="61" t="s">
        <v>637</v>
      </c>
      <c r="G11217" s="61" t="str">
        <f t="shared" si="555"/>
        <v>Tyrone Van Aswegen</v>
      </c>
    </row>
    <row r="11218" spans="1:7" thickBot="1">
      <c r="A11218" s="62" t="s">
        <v>878</v>
      </c>
      <c r="B11218" s="61">
        <v>117</v>
      </c>
      <c r="C11218" s="61" t="str">
        <f t="shared" si="553"/>
        <v>No Tie</v>
      </c>
      <c r="D11218" s="63">
        <f t="shared" si="554"/>
        <v>117</v>
      </c>
      <c r="E11218" s="63">
        <v>117</v>
      </c>
      <c r="F11218" s="61" t="s">
        <v>563</v>
      </c>
      <c r="G11218" s="61" t="str">
        <f t="shared" si="555"/>
        <v>Stewart Cink</v>
      </c>
    </row>
    <row r="11219" spans="1:7" thickBot="1">
      <c r="A11219" s="62" t="s">
        <v>878</v>
      </c>
      <c r="B11219" s="61">
        <v>118</v>
      </c>
      <c r="C11219" s="61" t="str">
        <f t="shared" si="553"/>
        <v>No Tie</v>
      </c>
      <c r="D11219" s="63">
        <f t="shared" si="554"/>
        <v>118</v>
      </c>
      <c r="E11219" s="63">
        <v>118</v>
      </c>
      <c r="F11219" s="61" t="s">
        <v>559</v>
      </c>
      <c r="G11219" s="61" t="str">
        <f t="shared" si="555"/>
        <v>Jim Herman</v>
      </c>
    </row>
    <row r="11220" spans="1:7" thickBot="1">
      <c r="A11220" s="62" t="s">
        <v>878</v>
      </c>
      <c r="B11220" s="61">
        <v>119</v>
      </c>
      <c r="C11220" s="61" t="str">
        <f t="shared" si="553"/>
        <v>No Tie</v>
      </c>
      <c r="D11220" s="63">
        <f t="shared" si="554"/>
        <v>119</v>
      </c>
      <c r="E11220" s="63">
        <v>119</v>
      </c>
      <c r="F11220" s="61" t="s">
        <v>493</v>
      </c>
      <c r="G11220" s="61" t="str">
        <f t="shared" si="555"/>
        <v>Dustin Johnson</v>
      </c>
    </row>
    <row r="11221" spans="1:7" thickBot="1">
      <c r="A11221" s="62" t="s">
        <v>878</v>
      </c>
      <c r="B11221" s="61">
        <v>120</v>
      </c>
      <c r="C11221" s="61" t="str">
        <f t="shared" si="553"/>
        <v>No Tie</v>
      </c>
      <c r="D11221" s="63">
        <f t="shared" si="554"/>
        <v>120</v>
      </c>
      <c r="E11221" s="63">
        <v>120</v>
      </c>
      <c r="F11221" s="61" t="s">
        <v>601</v>
      </c>
      <c r="G11221" s="61" t="str">
        <f t="shared" si="555"/>
        <v>Gonzalo Fdez-Castano</v>
      </c>
    </row>
    <row r="11222" spans="1:7" thickBot="1">
      <c r="A11222" s="62" t="s">
        <v>878</v>
      </c>
      <c r="B11222" s="61">
        <v>121</v>
      </c>
      <c r="C11222" s="61" t="str">
        <f t="shared" si="553"/>
        <v>No Tie</v>
      </c>
      <c r="D11222" s="63">
        <f t="shared" si="554"/>
        <v>121</v>
      </c>
      <c r="E11222" s="63">
        <v>121</v>
      </c>
      <c r="F11222" s="61" t="s">
        <v>566</v>
      </c>
      <c r="G11222" s="61" t="str">
        <f t="shared" si="555"/>
        <v>Sam Saunders</v>
      </c>
    </row>
    <row r="11223" spans="1:7" thickBot="1">
      <c r="A11223" s="62" t="s">
        <v>878</v>
      </c>
      <c r="B11223" s="61">
        <v>122</v>
      </c>
      <c r="C11223" s="61" t="str">
        <f t="shared" si="553"/>
        <v>No Tie</v>
      </c>
      <c r="D11223" s="63">
        <f t="shared" si="554"/>
        <v>122</v>
      </c>
      <c r="E11223" s="63">
        <v>122</v>
      </c>
      <c r="F11223" s="61" t="s">
        <v>646</v>
      </c>
      <c r="G11223" s="61" t="str">
        <f t="shared" si="555"/>
        <v>Daniel Summerhays</v>
      </c>
    </row>
    <row r="11224" spans="1:7" thickBot="1">
      <c r="A11224" s="62" t="s">
        <v>878</v>
      </c>
      <c r="B11224" s="61">
        <v>123</v>
      </c>
      <c r="C11224" s="61" t="str">
        <f t="shared" si="553"/>
        <v>No Tie</v>
      </c>
      <c r="D11224" s="63">
        <f t="shared" si="554"/>
        <v>123</v>
      </c>
      <c r="E11224" s="63">
        <v>123</v>
      </c>
      <c r="F11224" s="61" t="s">
        <v>661</v>
      </c>
      <c r="G11224" s="61" t="str">
        <f t="shared" si="555"/>
        <v>Whee Kim</v>
      </c>
    </row>
    <row r="11225" spans="1:7" thickBot="1">
      <c r="A11225" s="62" t="s">
        <v>878</v>
      </c>
      <c r="B11225" s="61">
        <v>124</v>
      </c>
      <c r="C11225" s="61" t="str">
        <f t="shared" si="553"/>
        <v>No Tie</v>
      </c>
      <c r="D11225" s="63">
        <f t="shared" si="554"/>
        <v>124</v>
      </c>
      <c r="E11225" s="63">
        <v>124</v>
      </c>
      <c r="F11225" s="61" t="s">
        <v>517</v>
      </c>
      <c r="G11225" s="61" t="str">
        <f t="shared" si="555"/>
        <v>Jimmy Walker</v>
      </c>
    </row>
    <row r="11226" spans="1:7" thickBot="1">
      <c r="A11226" s="62" t="s">
        <v>878</v>
      </c>
      <c r="B11226" s="61">
        <v>125</v>
      </c>
      <c r="C11226" s="61" t="str">
        <f t="shared" si="553"/>
        <v>No Tie</v>
      </c>
      <c r="D11226" s="63">
        <f t="shared" si="554"/>
        <v>125</v>
      </c>
      <c r="E11226" s="63">
        <v>125</v>
      </c>
      <c r="F11226" s="61" t="s">
        <v>583</v>
      </c>
      <c r="G11226" s="61" t="str">
        <f t="shared" si="555"/>
        <v>Chesson Hadley</v>
      </c>
    </row>
    <row r="11227" spans="1:7" thickBot="1">
      <c r="A11227" s="62" t="s">
        <v>878</v>
      </c>
      <c r="B11227" s="61">
        <v>126</v>
      </c>
      <c r="C11227" s="61" t="str">
        <f t="shared" si="553"/>
        <v>No Tie</v>
      </c>
      <c r="D11227" s="63">
        <f t="shared" si="554"/>
        <v>126</v>
      </c>
      <c r="E11227" s="63">
        <v>126</v>
      </c>
      <c r="F11227" s="61" t="s">
        <v>548</v>
      </c>
      <c r="G11227" s="61" t="str">
        <f t="shared" si="555"/>
        <v>Billy Horschel</v>
      </c>
    </row>
    <row r="11228" spans="1:7" thickBot="1">
      <c r="A11228" s="62" t="s">
        <v>878</v>
      </c>
      <c r="B11228" s="61">
        <v>127</v>
      </c>
      <c r="C11228" s="61" t="str">
        <f t="shared" si="553"/>
        <v>No Tie</v>
      </c>
      <c r="D11228" s="63">
        <f t="shared" si="554"/>
        <v>127</v>
      </c>
      <c r="E11228" s="63">
        <v>127</v>
      </c>
      <c r="F11228" s="61" t="s">
        <v>647</v>
      </c>
      <c r="G11228" s="61" t="str">
        <f t="shared" si="555"/>
        <v>Luke Guthrie</v>
      </c>
    </row>
    <row r="11229" spans="1:7" thickBot="1">
      <c r="A11229" s="62" t="s">
        <v>878</v>
      </c>
      <c r="B11229" s="61">
        <v>128</v>
      </c>
      <c r="C11229" s="61" t="str">
        <f t="shared" si="553"/>
        <v>No Tie</v>
      </c>
      <c r="D11229" s="63">
        <f t="shared" si="554"/>
        <v>128</v>
      </c>
      <c r="E11229" s="63">
        <v>128</v>
      </c>
      <c r="F11229" s="61" t="s">
        <v>621</v>
      </c>
      <c r="G11229" s="61" t="str">
        <f t="shared" si="555"/>
        <v>Bill Lunde</v>
      </c>
    </row>
    <row r="11230" spans="1:7" thickBot="1">
      <c r="A11230" s="62" t="s">
        <v>878</v>
      </c>
      <c r="B11230" s="61">
        <v>129</v>
      </c>
      <c r="C11230" s="61" t="str">
        <f t="shared" si="553"/>
        <v>No Tie</v>
      </c>
      <c r="D11230" s="63">
        <f t="shared" si="554"/>
        <v>129</v>
      </c>
      <c r="E11230" s="63">
        <v>129</v>
      </c>
      <c r="F11230" s="61" t="s">
        <v>605</v>
      </c>
      <c r="G11230" s="61" t="str">
        <f t="shared" si="555"/>
        <v>Derek Fathauer</v>
      </c>
    </row>
    <row r="11231" spans="1:7" thickBot="1">
      <c r="A11231" s="62" t="s">
        <v>878</v>
      </c>
      <c r="B11231" s="61">
        <v>130</v>
      </c>
      <c r="C11231" s="61" t="str">
        <f t="shared" si="553"/>
        <v>No Tie</v>
      </c>
      <c r="D11231" s="63">
        <f t="shared" si="554"/>
        <v>130</v>
      </c>
      <c r="E11231" s="63">
        <v>130</v>
      </c>
      <c r="F11231" s="61" t="s">
        <v>532</v>
      </c>
      <c r="G11231" s="61" t="str">
        <f t="shared" si="555"/>
        <v>Russell Henley</v>
      </c>
    </row>
    <row r="11232" spans="1:7" thickBot="1">
      <c r="A11232" s="62" t="s">
        <v>878</v>
      </c>
      <c r="B11232" s="61">
        <v>131</v>
      </c>
      <c r="C11232" s="61" t="str">
        <f t="shared" si="553"/>
        <v>No Tie</v>
      </c>
      <c r="D11232" s="63">
        <f t="shared" si="554"/>
        <v>131</v>
      </c>
      <c r="E11232" s="63">
        <v>131</v>
      </c>
      <c r="F11232" s="61" t="s">
        <v>667</v>
      </c>
      <c r="G11232" s="61" t="str">
        <f t="shared" si="555"/>
        <v>David Hearn</v>
      </c>
    </row>
    <row r="11233" spans="1:7" thickBot="1">
      <c r="A11233" s="62" t="s">
        <v>878</v>
      </c>
      <c r="B11233" s="61">
        <v>132</v>
      </c>
      <c r="C11233" s="61" t="str">
        <f t="shared" si="553"/>
        <v>No Tie</v>
      </c>
      <c r="D11233" s="63">
        <f t="shared" si="554"/>
        <v>132</v>
      </c>
      <c r="E11233" s="63">
        <v>132</v>
      </c>
      <c r="F11233" s="61" t="s">
        <v>665</v>
      </c>
      <c r="G11233" s="61" t="str">
        <f t="shared" si="555"/>
        <v>Greg Chalmers</v>
      </c>
    </row>
    <row r="11234" spans="1:7" thickBot="1">
      <c r="A11234" s="62" t="s">
        <v>878</v>
      </c>
      <c r="B11234" s="61">
        <v>133</v>
      </c>
      <c r="C11234" s="61" t="str">
        <f t="shared" si="553"/>
        <v>No Tie</v>
      </c>
      <c r="D11234" s="63">
        <f t="shared" si="554"/>
        <v>133</v>
      </c>
      <c r="E11234" s="63">
        <v>133</v>
      </c>
      <c r="F11234" s="61" t="s">
        <v>528</v>
      </c>
      <c r="G11234" s="61" t="str">
        <f t="shared" si="555"/>
        <v>Graham DeLaet</v>
      </c>
    </row>
    <row r="11235" spans="1:7" thickBot="1">
      <c r="A11235" s="62" t="s">
        <v>878</v>
      </c>
      <c r="B11235" s="61">
        <v>134</v>
      </c>
      <c r="C11235" s="61" t="str">
        <f t="shared" si="553"/>
        <v>No Tie</v>
      </c>
      <c r="D11235" s="63">
        <f t="shared" si="554"/>
        <v>134</v>
      </c>
      <c r="E11235" s="63">
        <v>134</v>
      </c>
      <c r="F11235" s="61" t="s">
        <v>642</v>
      </c>
      <c r="G11235" s="61" t="str">
        <f t="shared" si="555"/>
        <v>John Merrick</v>
      </c>
    </row>
    <row r="11236" spans="1:7" thickBot="1">
      <c r="A11236" s="62" t="s">
        <v>878</v>
      </c>
      <c r="B11236" s="61">
        <v>135</v>
      </c>
      <c r="C11236" s="61" t="str">
        <f t="shared" si="553"/>
        <v>No Tie</v>
      </c>
      <c r="D11236" s="63">
        <f t="shared" si="554"/>
        <v>135</v>
      </c>
      <c r="E11236" s="63">
        <v>135</v>
      </c>
      <c r="F11236" s="61" t="s">
        <v>545</v>
      </c>
      <c r="G11236" s="61" t="str">
        <f t="shared" si="555"/>
        <v>Derek Ernst</v>
      </c>
    </row>
    <row r="11237" spans="1:7" thickBot="1">
      <c r="A11237" s="62" t="s">
        <v>878</v>
      </c>
      <c r="B11237" s="61">
        <v>136</v>
      </c>
      <c r="C11237" s="61" t="str">
        <f t="shared" si="553"/>
        <v>No Tie</v>
      </c>
      <c r="D11237" s="63">
        <f t="shared" si="554"/>
        <v>136</v>
      </c>
      <c r="E11237" s="63">
        <v>136</v>
      </c>
      <c r="F11237" s="61" t="s">
        <v>551</v>
      </c>
      <c r="G11237" s="61" t="str">
        <f t="shared" si="555"/>
        <v>Davis Love III</v>
      </c>
    </row>
    <row r="11238" spans="1:7" thickBot="1">
      <c r="A11238" s="62" t="s">
        <v>878</v>
      </c>
      <c r="B11238" s="61">
        <v>137</v>
      </c>
      <c r="C11238" s="61" t="str">
        <f t="shared" si="553"/>
        <v>No Tie</v>
      </c>
      <c r="D11238" s="63">
        <f t="shared" si="554"/>
        <v>137</v>
      </c>
      <c r="E11238" s="63">
        <v>137</v>
      </c>
      <c r="F11238" s="61" t="s">
        <v>586</v>
      </c>
      <c r="G11238" s="61" t="str">
        <f t="shared" si="555"/>
        <v>Padraig Harrington</v>
      </c>
    </row>
    <row r="11239" spans="1:7" thickBot="1">
      <c r="A11239" s="62" t="s">
        <v>878</v>
      </c>
      <c r="B11239" s="61">
        <v>138</v>
      </c>
      <c r="C11239" s="61" t="str">
        <f t="shared" si="553"/>
        <v>No Tie</v>
      </c>
      <c r="D11239" s="63">
        <f t="shared" si="554"/>
        <v>138</v>
      </c>
      <c r="E11239" s="63">
        <v>138</v>
      </c>
      <c r="F11239" s="61" t="s">
        <v>690</v>
      </c>
      <c r="G11239" s="61" t="str">
        <f t="shared" si="555"/>
        <v>Heath Slocum</v>
      </c>
    </row>
    <row r="11240" spans="1:7" thickBot="1">
      <c r="A11240" s="62" t="s">
        <v>878</v>
      </c>
      <c r="B11240" s="61">
        <v>139</v>
      </c>
      <c r="C11240" s="61" t="str">
        <f t="shared" si="553"/>
        <v>No Tie</v>
      </c>
      <c r="D11240" s="63">
        <f t="shared" si="554"/>
        <v>139</v>
      </c>
      <c r="E11240" s="63">
        <v>139</v>
      </c>
      <c r="F11240" s="61" t="s">
        <v>676</v>
      </c>
      <c r="G11240" s="61" t="str">
        <f t="shared" si="555"/>
        <v>Andrew Putnam</v>
      </c>
    </row>
    <row r="11241" spans="1:7" thickBot="1">
      <c r="A11241" s="62" t="s">
        <v>878</v>
      </c>
      <c r="B11241" s="61">
        <v>140</v>
      </c>
      <c r="C11241" s="61" t="str">
        <f t="shared" si="553"/>
        <v>No Tie</v>
      </c>
      <c r="D11241" s="63">
        <f t="shared" si="554"/>
        <v>140</v>
      </c>
      <c r="E11241" s="63">
        <v>140</v>
      </c>
      <c r="F11241" s="61" t="s">
        <v>543</v>
      </c>
      <c r="G11241" s="61" t="str">
        <f t="shared" si="555"/>
        <v>Andres Romero</v>
      </c>
    </row>
    <row r="11242" spans="1:7" thickBot="1">
      <c r="A11242" s="62" t="s">
        <v>878</v>
      </c>
      <c r="B11242" s="61">
        <v>141</v>
      </c>
      <c r="C11242" s="61" t="str">
        <f t="shared" si="553"/>
        <v>No Tie</v>
      </c>
      <c r="D11242" s="63">
        <f t="shared" si="554"/>
        <v>141</v>
      </c>
      <c r="E11242" s="63">
        <v>141</v>
      </c>
      <c r="F11242" s="61" t="s">
        <v>550</v>
      </c>
      <c r="G11242" s="61" t="str">
        <f t="shared" si="555"/>
        <v>Marc Leishman</v>
      </c>
    </row>
    <row r="11243" spans="1:7" thickBot="1">
      <c r="A11243" s="62" t="s">
        <v>878</v>
      </c>
      <c r="B11243" s="61">
        <v>142</v>
      </c>
      <c r="C11243" s="61" t="str">
        <f t="shared" si="553"/>
        <v>No Tie</v>
      </c>
      <c r="D11243" s="63">
        <f t="shared" si="554"/>
        <v>142</v>
      </c>
      <c r="E11243" s="63">
        <v>142</v>
      </c>
      <c r="F11243" s="61" t="s">
        <v>508</v>
      </c>
      <c r="G11243" s="61" t="str">
        <f t="shared" si="555"/>
        <v>Gary Woodland</v>
      </c>
    </row>
    <row r="11244" spans="1:7" thickBot="1">
      <c r="A11244" s="62" t="s">
        <v>878</v>
      </c>
      <c r="B11244" s="61">
        <v>143</v>
      </c>
      <c r="C11244" s="61" t="str">
        <f t="shared" si="553"/>
        <v>No Tie</v>
      </c>
      <c r="D11244" s="63">
        <f t="shared" si="554"/>
        <v>143</v>
      </c>
      <c r="E11244" s="63">
        <v>143</v>
      </c>
      <c r="F11244" s="61" t="s">
        <v>504</v>
      </c>
      <c r="G11244" s="61" t="str">
        <f t="shared" si="555"/>
        <v>Brooks Koepka</v>
      </c>
    </row>
    <row r="11245" spans="1:7" thickBot="1">
      <c r="A11245" s="62" t="s">
        <v>878</v>
      </c>
      <c r="B11245" s="61">
        <v>144</v>
      </c>
      <c r="C11245" s="61" t="str">
        <f t="shared" si="553"/>
        <v>No Tie</v>
      </c>
      <c r="D11245" s="63">
        <f t="shared" si="554"/>
        <v>144</v>
      </c>
      <c r="E11245" s="63">
        <v>144</v>
      </c>
      <c r="F11245" s="61" t="s">
        <v>580</v>
      </c>
      <c r="G11245" s="61" t="str">
        <f t="shared" si="555"/>
        <v>Ernie Els</v>
      </c>
    </row>
    <row r="11246" spans="1:7" thickBot="1">
      <c r="A11246" s="62" t="s">
        <v>878</v>
      </c>
      <c r="B11246" s="61">
        <v>145</v>
      </c>
      <c r="C11246" s="61" t="str">
        <f t="shared" si="553"/>
        <v>No Tie</v>
      </c>
      <c r="D11246" s="63">
        <f t="shared" si="554"/>
        <v>145</v>
      </c>
      <c r="E11246" s="63">
        <v>145</v>
      </c>
      <c r="F11246" s="61" t="s">
        <v>505</v>
      </c>
      <c r="G11246" s="61" t="str">
        <f t="shared" si="555"/>
        <v>Patrick Rodgers</v>
      </c>
    </row>
    <row r="11247" spans="1:7" thickBot="1">
      <c r="A11247" s="62" t="s">
        <v>878</v>
      </c>
      <c r="B11247" s="61">
        <v>146</v>
      </c>
      <c r="C11247" s="61" t="str">
        <f t="shared" si="553"/>
        <v>No Tie</v>
      </c>
      <c r="D11247" s="63">
        <f t="shared" si="554"/>
        <v>146</v>
      </c>
      <c r="E11247" s="63">
        <v>146</v>
      </c>
      <c r="F11247" s="61" t="s">
        <v>539</v>
      </c>
      <c r="G11247" s="61" t="str">
        <f t="shared" si="555"/>
        <v>Shawn Stefani</v>
      </c>
    </row>
    <row r="11248" spans="1:7" thickBot="1">
      <c r="A11248" s="62" t="s">
        <v>878</v>
      </c>
      <c r="B11248" s="61">
        <v>147</v>
      </c>
      <c r="C11248" s="61" t="str">
        <f t="shared" si="553"/>
        <v>No Tie</v>
      </c>
      <c r="D11248" s="63">
        <f t="shared" si="554"/>
        <v>147</v>
      </c>
      <c r="E11248" s="63">
        <v>147</v>
      </c>
      <c r="F11248" s="61" t="s">
        <v>595</v>
      </c>
      <c r="G11248" s="61" t="str">
        <f t="shared" si="555"/>
        <v>Oscar Fraustro</v>
      </c>
    </row>
    <row r="11249" spans="1:7" thickBot="1">
      <c r="A11249" s="62" t="s">
        <v>878</v>
      </c>
      <c r="B11249" s="61">
        <v>148</v>
      </c>
      <c r="C11249" s="61" t="str">
        <f t="shared" si="553"/>
        <v>No Tie</v>
      </c>
      <c r="D11249" s="63">
        <f t="shared" si="554"/>
        <v>148</v>
      </c>
      <c r="E11249" s="63">
        <v>148</v>
      </c>
      <c r="F11249" s="61" t="s">
        <v>591</v>
      </c>
      <c r="G11249" s="61" t="str">
        <f t="shared" si="555"/>
        <v>Cameron Percy</v>
      </c>
    </row>
    <row r="11250" spans="1:7" thickBot="1">
      <c r="A11250" s="62" t="s">
        <v>878</v>
      </c>
      <c r="B11250" s="61">
        <v>149</v>
      </c>
      <c r="C11250" s="61" t="str">
        <f t="shared" si="553"/>
        <v>No Tie</v>
      </c>
      <c r="D11250" s="63">
        <f t="shared" si="554"/>
        <v>149</v>
      </c>
      <c r="E11250" s="63">
        <v>149</v>
      </c>
      <c r="F11250" s="61" t="s">
        <v>503</v>
      </c>
      <c r="G11250" s="61" t="str">
        <f t="shared" si="555"/>
        <v>Tony Finau</v>
      </c>
    </row>
    <row r="11251" spans="1:7" thickBot="1">
      <c r="A11251" s="62" t="s">
        <v>878</v>
      </c>
      <c r="B11251" s="61">
        <v>150</v>
      </c>
      <c r="C11251" s="61" t="str">
        <f t="shared" si="553"/>
        <v>No Tie</v>
      </c>
      <c r="D11251" s="63">
        <f t="shared" si="554"/>
        <v>150</v>
      </c>
      <c r="E11251" s="63">
        <v>150</v>
      </c>
      <c r="F11251" s="61" t="s">
        <v>531</v>
      </c>
      <c r="G11251" s="61" t="str">
        <f t="shared" si="555"/>
        <v>Paul Casey</v>
      </c>
    </row>
    <row r="11252" spans="1:7" thickBot="1">
      <c r="A11252" s="62" t="s">
        <v>878</v>
      </c>
      <c r="B11252" s="61">
        <v>151</v>
      </c>
      <c r="C11252" s="61" t="str">
        <f t="shared" si="553"/>
        <v>No Tie</v>
      </c>
      <c r="D11252" s="63">
        <f t="shared" si="554"/>
        <v>151</v>
      </c>
      <c r="E11252" s="63">
        <v>151</v>
      </c>
      <c r="F11252" s="61" t="s">
        <v>513</v>
      </c>
      <c r="G11252" s="61" t="str">
        <f t="shared" si="555"/>
        <v>Charles Howell III</v>
      </c>
    </row>
    <row r="11253" spans="1:7" thickBot="1">
      <c r="A11253" s="62" t="s">
        <v>878</v>
      </c>
      <c r="B11253" s="61">
        <v>152</v>
      </c>
      <c r="C11253" s="61" t="str">
        <f t="shared" si="553"/>
        <v>No Tie</v>
      </c>
      <c r="D11253" s="63">
        <f t="shared" si="554"/>
        <v>152</v>
      </c>
      <c r="E11253" s="63">
        <v>152</v>
      </c>
      <c r="F11253" s="61" t="s">
        <v>633</v>
      </c>
      <c r="G11253" s="61" t="str">
        <f t="shared" si="555"/>
        <v>Chez Reavie</v>
      </c>
    </row>
    <row r="11254" spans="1:7" thickBot="1">
      <c r="A11254" s="62" t="s">
        <v>878</v>
      </c>
      <c r="B11254" s="61">
        <v>153</v>
      </c>
      <c r="C11254" s="61" t="str">
        <f t="shared" si="553"/>
        <v>No Tie</v>
      </c>
      <c r="D11254" s="63">
        <f t="shared" si="554"/>
        <v>153</v>
      </c>
      <c r="E11254" s="63">
        <v>153</v>
      </c>
      <c r="F11254" s="61" t="s">
        <v>631</v>
      </c>
      <c r="G11254" s="61" t="str">
        <f t="shared" si="555"/>
        <v>Matt Every</v>
      </c>
    </row>
    <row r="11255" spans="1:7" thickBot="1">
      <c r="A11255" s="62" t="s">
        <v>878</v>
      </c>
      <c r="B11255" s="61">
        <v>154</v>
      </c>
      <c r="C11255" s="61" t="str">
        <f t="shared" si="553"/>
        <v>No Tie</v>
      </c>
      <c r="D11255" s="63">
        <f t="shared" si="554"/>
        <v>154</v>
      </c>
      <c r="E11255" s="63">
        <v>154</v>
      </c>
      <c r="F11255" s="61" t="s">
        <v>598</v>
      </c>
      <c r="G11255" s="61" t="str">
        <f t="shared" si="555"/>
        <v>Bo Van Pelt</v>
      </c>
    </row>
    <row r="11256" spans="1:7" thickBot="1">
      <c r="A11256" s="62" t="s">
        <v>878</v>
      </c>
      <c r="B11256" s="61">
        <v>155</v>
      </c>
      <c r="C11256" s="61" t="str">
        <f t="shared" si="553"/>
        <v>No Tie</v>
      </c>
      <c r="D11256" s="63">
        <f t="shared" si="554"/>
        <v>155</v>
      </c>
      <c r="E11256" s="63">
        <v>155</v>
      </c>
      <c r="F11256" s="61" t="s">
        <v>588</v>
      </c>
      <c r="G11256" s="61" t="str">
        <f t="shared" si="555"/>
        <v>Scott Pinckney</v>
      </c>
    </row>
    <row r="11257" spans="1:7" thickBot="1">
      <c r="A11257" s="62" t="s">
        <v>878</v>
      </c>
      <c r="B11257" s="61">
        <v>156</v>
      </c>
      <c r="C11257" s="61" t="str">
        <f t="shared" si="553"/>
        <v>No Tie</v>
      </c>
      <c r="D11257" s="63">
        <f t="shared" si="554"/>
        <v>156</v>
      </c>
      <c r="E11257" s="63">
        <v>156</v>
      </c>
      <c r="F11257" s="61" t="s">
        <v>626</v>
      </c>
      <c r="G11257" s="61" t="str">
        <f t="shared" si="555"/>
        <v>Brice Garnett</v>
      </c>
    </row>
    <row r="11258" spans="1:7" thickBot="1">
      <c r="A11258" s="62" t="s">
        <v>878</v>
      </c>
      <c r="B11258" s="61">
        <v>157</v>
      </c>
      <c r="C11258" s="61" t="str">
        <f t="shared" si="553"/>
        <v>No Tie</v>
      </c>
      <c r="D11258" s="63">
        <f t="shared" si="554"/>
        <v>157</v>
      </c>
      <c r="E11258" s="63">
        <v>157</v>
      </c>
      <c r="F11258" s="61" t="s">
        <v>553</v>
      </c>
      <c r="G11258" s="61" t="str">
        <f t="shared" si="555"/>
        <v>Andres Gonzales</v>
      </c>
    </row>
    <row r="11259" spans="1:7" thickBot="1">
      <c r="A11259" s="62" t="s">
        <v>878</v>
      </c>
      <c r="B11259" s="61">
        <v>158</v>
      </c>
      <c r="C11259" s="61" t="str">
        <f t="shared" si="553"/>
        <v>No Tie</v>
      </c>
      <c r="D11259" s="63">
        <f t="shared" si="554"/>
        <v>158</v>
      </c>
      <c r="E11259" s="63">
        <v>158</v>
      </c>
      <c r="F11259" s="61" t="s">
        <v>530</v>
      </c>
      <c r="G11259" s="61" t="str">
        <f t="shared" si="555"/>
        <v>Carlos Ortiz</v>
      </c>
    </row>
    <row r="11260" spans="1:7" thickBot="1">
      <c r="A11260" s="62" t="s">
        <v>878</v>
      </c>
      <c r="B11260" s="61">
        <v>159</v>
      </c>
      <c r="C11260" s="61" t="str">
        <f t="shared" si="553"/>
        <v>No Tie</v>
      </c>
      <c r="D11260" s="63">
        <f t="shared" si="554"/>
        <v>159</v>
      </c>
      <c r="E11260" s="63">
        <v>159</v>
      </c>
      <c r="F11260" s="61" t="s">
        <v>603</v>
      </c>
      <c r="G11260" s="61" t="str">
        <f t="shared" si="555"/>
        <v>Ryo Ishikawa</v>
      </c>
    </row>
    <row r="11261" spans="1:7" thickBot="1">
      <c r="A11261" s="62" t="s">
        <v>878</v>
      </c>
      <c r="B11261" s="61">
        <v>160</v>
      </c>
      <c r="C11261" s="61" t="str">
        <f t="shared" si="553"/>
        <v>No Tie</v>
      </c>
      <c r="D11261" s="63">
        <f t="shared" si="554"/>
        <v>160</v>
      </c>
      <c r="E11261" s="63">
        <v>160</v>
      </c>
      <c r="F11261" s="61" t="s">
        <v>526</v>
      </c>
      <c r="G11261" s="61" t="str">
        <f t="shared" si="555"/>
        <v>Hudson Swafford</v>
      </c>
    </row>
    <row r="11262" spans="1:7" thickBot="1">
      <c r="A11262" s="62" t="s">
        <v>878</v>
      </c>
      <c r="B11262" s="61">
        <v>161</v>
      </c>
      <c r="C11262" s="61" t="str">
        <f t="shared" si="553"/>
        <v>No Tie</v>
      </c>
      <c r="D11262" s="63">
        <f t="shared" si="554"/>
        <v>161</v>
      </c>
      <c r="E11262" s="63">
        <v>161</v>
      </c>
      <c r="F11262" s="61" t="s">
        <v>602</v>
      </c>
      <c r="G11262" s="61" t="str">
        <f t="shared" si="555"/>
        <v>Michael Thompson</v>
      </c>
    </row>
    <row r="11263" spans="1:7" thickBot="1">
      <c r="A11263" s="62" t="s">
        <v>878</v>
      </c>
      <c r="B11263" s="61">
        <v>162</v>
      </c>
      <c r="C11263" s="61" t="str">
        <f t="shared" si="553"/>
        <v>No Tie</v>
      </c>
      <c r="D11263" s="63">
        <f t="shared" si="554"/>
        <v>162</v>
      </c>
      <c r="E11263" s="63">
        <v>162</v>
      </c>
      <c r="F11263" s="61" t="s">
        <v>629</v>
      </c>
      <c r="G11263" s="61" t="str">
        <f t="shared" si="555"/>
        <v>Jason Dufner</v>
      </c>
    </row>
    <row r="11264" spans="1:7" thickBot="1">
      <c r="A11264" s="62" t="s">
        <v>878</v>
      </c>
      <c r="B11264" s="61">
        <v>163</v>
      </c>
      <c r="C11264" s="61" t="str">
        <f t="shared" si="553"/>
        <v>No Tie</v>
      </c>
      <c r="D11264" s="63">
        <f t="shared" si="554"/>
        <v>163</v>
      </c>
      <c r="E11264" s="63">
        <v>163</v>
      </c>
      <c r="F11264" s="61" t="s">
        <v>589</v>
      </c>
      <c r="G11264" s="61" t="str">
        <f t="shared" si="555"/>
        <v>John Senden</v>
      </c>
    </row>
    <row r="11265" spans="1:7" thickBot="1">
      <c r="A11265" s="62" t="s">
        <v>878</v>
      </c>
      <c r="B11265" s="61">
        <v>164</v>
      </c>
      <c r="C11265" s="61" t="str">
        <f t="shared" si="553"/>
        <v>No Tie</v>
      </c>
      <c r="D11265" s="63">
        <f t="shared" si="554"/>
        <v>164</v>
      </c>
      <c r="E11265" s="63">
        <v>164</v>
      </c>
      <c r="F11265" s="61" t="s">
        <v>534</v>
      </c>
      <c r="G11265" s="61" t="str">
        <f t="shared" si="555"/>
        <v>Lucas Glover</v>
      </c>
    </row>
    <row r="11266" spans="1:7" thickBot="1">
      <c r="A11266" s="62" t="s">
        <v>878</v>
      </c>
      <c r="B11266" s="61">
        <v>165</v>
      </c>
      <c r="C11266" s="61" t="str">
        <f t="shared" si="553"/>
        <v>No Tie</v>
      </c>
      <c r="D11266" s="63">
        <f t="shared" si="554"/>
        <v>165</v>
      </c>
      <c r="E11266" s="63">
        <v>165</v>
      </c>
      <c r="F11266" s="61" t="s">
        <v>654</v>
      </c>
      <c r="G11266" s="61" t="str">
        <f t="shared" si="555"/>
        <v>Jim Renner</v>
      </c>
    </row>
    <row r="11267" spans="1:7" thickBot="1">
      <c r="A11267" s="62" t="s">
        <v>878</v>
      </c>
      <c r="B11267" s="61">
        <v>166</v>
      </c>
      <c r="C11267" s="61" t="str">
        <f t="shared" si="553"/>
        <v>No Tie</v>
      </c>
      <c r="D11267" s="63">
        <f t="shared" si="554"/>
        <v>166</v>
      </c>
      <c r="E11267" s="63">
        <v>166</v>
      </c>
      <c r="F11267" s="61" t="s">
        <v>567</v>
      </c>
      <c r="G11267" s="61" t="str">
        <f t="shared" si="555"/>
        <v>Seung-Yul Noh</v>
      </c>
    </row>
    <row r="11268" spans="1:7" thickBot="1">
      <c r="A11268" s="62" t="s">
        <v>878</v>
      </c>
      <c r="B11268" s="61">
        <v>167</v>
      </c>
      <c r="C11268" s="61" t="str">
        <f t="shared" si="553"/>
        <v>No Tie</v>
      </c>
      <c r="D11268" s="63">
        <f t="shared" si="554"/>
        <v>167</v>
      </c>
      <c r="E11268" s="63">
        <v>167</v>
      </c>
      <c r="F11268" s="61" t="s">
        <v>587</v>
      </c>
      <c r="G11268" s="61" t="str">
        <f t="shared" si="555"/>
        <v>Jason Gore</v>
      </c>
    </row>
    <row r="11269" spans="1:7" thickBot="1">
      <c r="A11269" s="62" t="s">
        <v>878</v>
      </c>
      <c r="B11269" s="61">
        <v>168</v>
      </c>
      <c r="C11269" s="61" t="str">
        <f t="shared" si="553"/>
        <v>No Tie</v>
      </c>
      <c r="D11269" s="63">
        <f t="shared" si="554"/>
        <v>168</v>
      </c>
      <c r="E11269" s="63">
        <v>168</v>
      </c>
      <c r="F11269" s="61" t="s">
        <v>520</v>
      </c>
      <c r="G11269" s="61" t="str">
        <f t="shared" si="555"/>
        <v>Charl Schwartzel</v>
      </c>
    </row>
    <row r="11270" spans="1:7" thickBot="1">
      <c r="A11270" s="62" t="s">
        <v>878</v>
      </c>
      <c r="B11270" s="61">
        <v>169</v>
      </c>
      <c r="C11270" s="61" t="str">
        <f t="shared" si="553"/>
        <v>No Tie</v>
      </c>
      <c r="D11270" s="63">
        <f t="shared" si="554"/>
        <v>169</v>
      </c>
      <c r="E11270" s="63">
        <v>169</v>
      </c>
      <c r="F11270" s="61" t="s">
        <v>672</v>
      </c>
      <c r="G11270" s="61" t="str">
        <f t="shared" si="555"/>
        <v>Roberto Castro</v>
      </c>
    </row>
    <row r="11271" spans="1:7" thickBot="1">
      <c r="A11271" s="62" t="s">
        <v>878</v>
      </c>
      <c r="B11271" s="61">
        <v>170</v>
      </c>
      <c r="C11271" s="61" t="str">
        <f t="shared" si="553"/>
        <v>No Tie</v>
      </c>
      <c r="D11271" s="63">
        <f t="shared" si="554"/>
        <v>170</v>
      </c>
      <c r="E11271" s="63">
        <v>170</v>
      </c>
      <c r="F11271" s="61" t="s">
        <v>570</v>
      </c>
      <c r="G11271" s="61" t="str">
        <f t="shared" si="555"/>
        <v>J.J. Henry</v>
      </c>
    </row>
    <row r="11272" spans="1:7" thickBot="1">
      <c r="A11272" s="62" t="s">
        <v>878</v>
      </c>
      <c r="B11272" s="61">
        <v>171</v>
      </c>
      <c r="C11272" s="61" t="str">
        <f t="shared" si="553"/>
        <v>No Tie</v>
      </c>
      <c r="D11272" s="63">
        <f t="shared" si="554"/>
        <v>171</v>
      </c>
      <c r="E11272" s="63">
        <v>171</v>
      </c>
      <c r="F11272" s="61" t="s">
        <v>579</v>
      </c>
      <c r="G11272" s="61" t="str">
        <f t="shared" si="555"/>
        <v>Scott Stallings</v>
      </c>
    </row>
    <row r="11273" spans="1:7" thickBot="1">
      <c r="A11273" s="62" t="s">
        <v>878</v>
      </c>
      <c r="B11273" s="61">
        <v>172</v>
      </c>
      <c r="C11273" s="61" t="str">
        <f t="shared" si="553"/>
        <v>No Tie</v>
      </c>
      <c r="D11273" s="63">
        <f t="shared" si="554"/>
        <v>172</v>
      </c>
      <c r="E11273" s="63">
        <v>172</v>
      </c>
      <c r="F11273" s="61" t="s">
        <v>576</v>
      </c>
      <c r="G11273" s="61" t="str">
        <f t="shared" si="555"/>
        <v>Byron Smith</v>
      </c>
    </row>
    <row r="11274" spans="1:7" thickBot="1">
      <c r="A11274" s="62" t="s">
        <v>878</v>
      </c>
      <c r="B11274" s="61">
        <v>173</v>
      </c>
      <c r="C11274" s="61" t="str">
        <f t="shared" si="553"/>
        <v>No Tie</v>
      </c>
      <c r="D11274" s="63">
        <f t="shared" si="554"/>
        <v>173</v>
      </c>
      <c r="E11274" s="63">
        <v>173</v>
      </c>
      <c r="F11274" s="61" t="s">
        <v>500</v>
      </c>
      <c r="G11274" s="61" t="str">
        <f t="shared" si="555"/>
        <v>Adam Scott</v>
      </c>
    </row>
    <row r="11275" spans="1:7" thickBot="1">
      <c r="A11275" s="62" t="s">
        <v>878</v>
      </c>
      <c r="B11275" s="61">
        <v>174</v>
      </c>
      <c r="C11275" s="61" t="str">
        <f t="shared" si="553"/>
        <v>No Tie</v>
      </c>
      <c r="D11275" s="63">
        <f t="shared" si="554"/>
        <v>174</v>
      </c>
      <c r="E11275" s="63">
        <v>174</v>
      </c>
      <c r="F11275" s="61" t="s">
        <v>616</v>
      </c>
      <c r="G11275" s="61" t="str">
        <f t="shared" si="555"/>
        <v>Ben Martin</v>
      </c>
    </row>
    <row r="11276" spans="1:7" thickBot="1">
      <c r="A11276" s="62" t="s">
        <v>878</v>
      </c>
      <c r="B11276" s="61">
        <v>175</v>
      </c>
      <c r="C11276" s="61" t="str">
        <f t="shared" ref="C11276:C11339" si="556">IFERROR(SEARCH("T",B11276),"No Tie")</f>
        <v>No Tie</v>
      </c>
      <c r="D11276" s="63">
        <f t="shared" ref="D11276:D11339" si="557">IF(C11276="No Tie",B11276,RIGHT(B11276,LEN(B11276)-1))</f>
        <v>175</v>
      </c>
      <c r="E11276" s="63">
        <v>175</v>
      </c>
      <c r="F11276" s="61" t="s">
        <v>564</v>
      </c>
      <c r="G11276" s="61" t="str">
        <f t="shared" ref="G11276:G11339" si="558">TRIM(SUBSTITUTE(F11276,CHAR(160),CHAR(32)))</f>
        <v>Roger Sloan</v>
      </c>
    </row>
    <row r="11277" spans="1:7" thickBot="1">
      <c r="A11277" s="62" t="s">
        <v>878</v>
      </c>
      <c r="B11277" s="61">
        <v>176</v>
      </c>
      <c r="C11277" s="61" t="str">
        <f t="shared" si="556"/>
        <v>No Tie</v>
      </c>
      <c r="D11277" s="63">
        <f t="shared" si="557"/>
        <v>176</v>
      </c>
      <c r="E11277" s="63">
        <v>176</v>
      </c>
      <c r="F11277" s="61" t="s">
        <v>516</v>
      </c>
      <c r="G11277" s="61" t="str">
        <f t="shared" si="558"/>
        <v>Robert Garrigus</v>
      </c>
    </row>
    <row r="11278" spans="1:7" thickBot="1">
      <c r="A11278" s="62" t="s">
        <v>878</v>
      </c>
      <c r="B11278" s="61">
        <v>177</v>
      </c>
      <c r="C11278" s="61" t="str">
        <f t="shared" si="556"/>
        <v>No Tie</v>
      </c>
      <c r="D11278" s="63">
        <f t="shared" si="557"/>
        <v>177</v>
      </c>
      <c r="E11278" s="63">
        <v>177</v>
      </c>
      <c r="F11278" s="61" t="s">
        <v>544</v>
      </c>
      <c r="G11278" s="61" t="str">
        <f t="shared" si="558"/>
        <v>Alex Prugh</v>
      </c>
    </row>
    <row r="11279" spans="1:7" thickBot="1">
      <c r="A11279" s="62" t="s">
        <v>878</v>
      </c>
      <c r="B11279" s="61">
        <v>178</v>
      </c>
      <c r="C11279" s="61" t="str">
        <f t="shared" si="556"/>
        <v>No Tie</v>
      </c>
      <c r="D11279" s="63">
        <f t="shared" si="557"/>
        <v>178</v>
      </c>
      <c r="E11279" s="63">
        <v>178</v>
      </c>
      <c r="F11279" s="61" t="s">
        <v>522</v>
      </c>
      <c r="G11279" s="61" t="str">
        <f t="shared" si="558"/>
        <v>Lee Westwood</v>
      </c>
    </row>
    <row r="11280" spans="1:7" thickBot="1">
      <c r="A11280" s="62" t="s">
        <v>878</v>
      </c>
      <c r="B11280" s="61">
        <v>179</v>
      </c>
      <c r="C11280" s="61" t="str">
        <f t="shared" si="556"/>
        <v>No Tie</v>
      </c>
      <c r="D11280" s="63">
        <f t="shared" si="557"/>
        <v>179</v>
      </c>
      <c r="E11280" s="63">
        <v>179</v>
      </c>
      <c r="F11280" s="61" t="s">
        <v>635</v>
      </c>
      <c r="G11280" s="61" t="str">
        <f t="shared" si="558"/>
        <v>Nicholas Thompson</v>
      </c>
    </row>
    <row r="11281" spans="1:7" thickBot="1">
      <c r="A11281" s="62" t="s">
        <v>878</v>
      </c>
      <c r="B11281" s="61">
        <v>180</v>
      </c>
      <c r="C11281" s="61" t="str">
        <f t="shared" si="556"/>
        <v>No Tie</v>
      </c>
      <c r="D11281" s="63">
        <f t="shared" si="557"/>
        <v>180</v>
      </c>
      <c r="E11281" s="63">
        <v>180</v>
      </c>
      <c r="F11281" s="61" t="s">
        <v>658</v>
      </c>
      <c r="G11281" s="61" t="str">
        <f t="shared" si="558"/>
        <v>Robert Allenby</v>
      </c>
    </row>
    <row r="11282" spans="1:7" thickBot="1">
      <c r="A11282" s="62" t="s">
        <v>878</v>
      </c>
      <c r="B11282" s="61">
        <v>181</v>
      </c>
      <c r="C11282" s="61" t="str">
        <f t="shared" si="556"/>
        <v>No Tie</v>
      </c>
      <c r="D11282" s="63">
        <f t="shared" si="557"/>
        <v>181</v>
      </c>
      <c r="E11282" s="63">
        <v>181</v>
      </c>
      <c r="F11282" s="61" t="s">
        <v>561</v>
      </c>
      <c r="G11282" s="61" t="str">
        <f t="shared" si="558"/>
        <v>Geoff Ogilvy</v>
      </c>
    </row>
    <row r="11283" spans="1:7" thickBot="1">
      <c r="A11283" s="62" t="s">
        <v>878</v>
      </c>
      <c r="B11283" s="61">
        <v>182</v>
      </c>
      <c r="C11283" s="61" t="str">
        <f t="shared" si="556"/>
        <v>No Tie</v>
      </c>
      <c r="D11283" s="63">
        <f t="shared" si="557"/>
        <v>182</v>
      </c>
      <c r="E11283" s="63">
        <v>182</v>
      </c>
      <c r="F11283" s="61" t="s">
        <v>627</v>
      </c>
      <c r="G11283" s="61" t="str">
        <f t="shared" si="558"/>
        <v>Andrew Svoboda</v>
      </c>
    </row>
    <row r="11284" spans="1:7" thickBot="1">
      <c r="A11284" s="62" t="s">
        <v>878</v>
      </c>
      <c r="B11284" s="61">
        <v>183</v>
      </c>
      <c r="C11284" s="61" t="str">
        <f t="shared" si="556"/>
        <v>No Tie</v>
      </c>
      <c r="D11284" s="63">
        <f t="shared" si="557"/>
        <v>183</v>
      </c>
      <c r="E11284" s="63">
        <v>183</v>
      </c>
      <c r="F11284" s="61" t="s">
        <v>524</v>
      </c>
      <c r="G11284" s="61" t="str">
        <f t="shared" si="558"/>
        <v>Angel Cabrera</v>
      </c>
    </row>
    <row r="11285" spans="1:7" thickBot="1">
      <c r="A11285" s="62" t="s">
        <v>878</v>
      </c>
      <c r="B11285" s="61">
        <v>184</v>
      </c>
      <c r="C11285" s="61" t="str">
        <f t="shared" si="556"/>
        <v>No Tie</v>
      </c>
      <c r="D11285" s="63">
        <f t="shared" si="557"/>
        <v>184</v>
      </c>
      <c r="E11285" s="63">
        <v>184</v>
      </c>
      <c r="F11285" s="61" t="s">
        <v>502</v>
      </c>
      <c r="G11285" s="61" t="str">
        <f t="shared" si="558"/>
        <v>Charlie Beljan</v>
      </c>
    </row>
    <row r="11286" spans="1:7" thickBot="1">
      <c r="A11286" s="62" t="s">
        <v>859</v>
      </c>
      <c r="B11286" s="61">
        <v>1</v>
      </c>
      <c r="C11286" s="61" t="str">
        <f t="shared" si="556"/>
        <v>No Tie</v>
      </c>
      <c r="D11286" s="63">
        <f t="shared" si="557"/>
        <v>1</v>
      </c>
      <c r="E11286" s="63">
        <v>1</v>
      </c>
      <c r="F11286" s="61" t="s">
        <v>556</v>
      </c>
      <c r="G11286" s="61" t="str">
        <f t="shared" si="558"/>
        <v>Aaron Baddeley</v>
      </c>
    </row>
    <row r="11287" spans="1:7" thickBot="1">
      <c r="A11287" s="62" t="s">
        <v>859</v>
      </c>
      <c r="B11287" s="61">
        <v>2</v>
      </c>
      <c r="C11287" s="61" t="str">
        <f t="shared" si="556"/>
        <v>No Tie</v>
      </c>
      <c r="D11287" s="63">
        <f t="shared" si="557"/>
        <v>2</v>
      </c>
      <c r="E11287" s="63">
        <v>2</v>
      </c>
      <c r="F11287" s="61" t="s">
        <v>517</v>
      </c>
      <c r="G11287" s="61" t="str">
        <f t="shared" si="558"/>
        <v>Jimmy Walker</v>
      </c>
    </row>
    <row r="11288" spans="1:7" thickBot="1">
      <c r="A11288" s="62" t="s">
        <v>859</v>
      </c>
      <c r="B11288" s="61">
        <v>3</v>
      </c>
      <c r="C11288" s="61" t="str">
        <f t="shared" si="556"/>
        <v>No Tie</v>
      </c>
      <c r="D11288" s="63">
        <f t="shared" si="557"/>
        <v>3</v>
      </c>
      <c r="E11288" s="63">
        <v>3</v>
      </c>
      <c r="F11288" s="61" t="s">
        <v>646</v>
      </c>
      <c r="G11288" s="61" t="str">
        <f t="shared" si="558"/>
        <v>Daniel Summerhays</v>
      </c>
    </row>
    <row r="11289" spans="1:7" thickBot="1">
      <c r="A11289" s="62" t="s">
        <v>859</v>
      </c>
      <c r="B11289" s="61">
        <v>4</v>
      </c>
      <c r="C11289" s="61" t="str">
        <f t="shared" si="556"/>
        <v>No Tie</v>
      </c>
      <c r="D11289" s="63">
        <f t="shared" si="557"/>
        <v>4</v>
      </c>
      <c r="E11289" s="63">
        <v>4</v>
      </c>
      <c r="F11289" s="61" t="s">
        <v>522</v>
      </c>
      <c r="G11289" s="61" t="str">
        <f t="shared" si="558"/>
        <v>Lee Westwood</v>
      </c>
    </row>
    <row r="11290" spans="1:7" thickBot="1">
      <c r="A11290" s="62" t="s">
        <v>859</v>
      </c>
      <c r="B11290" s="61">
        <v>5</v>
      </c>
      <c r="C11290" s="61" t="str">
        <f t="shared" si="556"/>
        <v>No Tie</v>
      </c>
      <c r="D11290" s="63">
        <f t="shared" si="557"/>
        <v>5</v>
      </c>
      <c r="E11290" s="63">
        <v>5</v>
      </c>
      <c r="F11290" s="61" t="s">
        <v>611</v>
      </c>
      <c r="G11290" s="61" t="str">
        <f t="shared" si="558"/>
        <v>Brandt Snedeker</v>
      </c>
    </row>
    <row r="11291" spans="1:7" thickBot="1">
      <c r="A11291" s="62" t="s">
        <v>859</v>
      </c>
      <c r="B11291" s="61">
        <v>6</v>
      </c>
      <c r="C11291" s="61" t="str">
        <f t="shared" si="556"/>
        <v>No Tie</v>
      </c>
      <c r="D11291" s="63">
        <f t="shared" si="557"/>
        <v>6</v>
      </c>
      <c r="E11291" s="63">
        <v>6</v>
      </c>
      <c r="F11291" s="61" t="s">
        <v>499</v>
      </c>
      <c r="G11291" s="61" t="str">
        <f t="shared" si="558"/>
        <v>Jason Day</v>
      </c>
    </row>
    <row r="11292" spans="1:7" thickBot="1">
      <c r="A11292" s="62" t="s">
        <v>859</v>
      </c>
      <c r="B11292" s="61">
        <v>7</v>
      </c>
      <c r="C11292" s="61" t="str">
        <f t="shared" si="556"/>
        <v>No Tie</v>
      </c>
      <c r="D11292" s="63">
        <f t="shared" si="557"/>
        <v>7</v>
      </c>
      <c r="E11292" s="63">
        <v>7</v>
      </c>
      <c r="F11292" s="61" t="s">
        <v>689</v>
      </c>
      <c r="G11292" s="61" t="str">
        <f t="shared" si="558"/>
        <v>Brendon Todd</v>
      </c>
    </row>
    <row r="11293" spans="1:7" thickBot="1">
      <c r="A11293" s="62" t="s">
        <v>859</v>
      </c>
      <c r="B11293" s="61">
        <v>8</v>
      </c>
      <c r="C11293" s="61" t="str">
        <f t="shared" si="556"/>
        <v>No Tie</v>
      </c>
      <c r="D11293" s="63">
        <f t="shared" si="557"/>
        <v>8</v>
      </c>
      <c r="E11293" s="63">
        <v>8</v>
      </c>
      <c r="F11293" s="61" t="s">
        <v>532</v>
      </c>
      <c r="G11293" s="61" t="str">
        <f t="shared" si="558"/>
        <v>Russell Henley</v>
      </c>
    </row>
    <row r="11294" spans="1:7" thickBot="1">
      <c r="A11294" s="62" t="s">
        <v>859</v>
      </c>
      <c r="B11294" s="61">
        <v>9</v>
      </c>
      <c r="C11294" s="61" t="str">
        <f t="shared" si="556"/>
        <v>No Tie</v>
      </c>
      <c r="D11294" s="63">
        <f t="shared" si="557"/>
        <v>9</v>
      </c>
      <c r="E11294" s="63">
        <v>9</v>
      </c>
      <c r="F11294" s="61" t="s">
        <v>578</v>
      </c>
      <c r="G11294" s="61" t="str">
        <f t="shared" si="558"/>
        <v>Jordan Spieth</v>
      </c>
    </row>
    <row r="11295" spans="1:7" thickBot="1">
      <c r="A11295" s="62" t="s">
        <v>859</v>
      </c>
      <c r="B11295" s="61">
        <v>10</v>
      </c>
      <c r="C11295" s="61" t="str">
        <f t="shared" si="556"/>
        <v>No Tie</v>
      </c>
      <c r="D11295" s="63">
        <f t="shared" si="557"/>
        <v>10</v>
      </c>
      <c r="E11295" s="63">
        <v>10</v>
      </c>
      <c r="F11295" s="61" t="s">
        <v>529</v>
      </c>
      <c r="G11295" s="61" t="str">
        <f t="shared" si="558"/>
        <v>Harris English</v>
      </c>
    </row>
    <row r="11296" spans="1:7" thickBot="1">
      <c r="A11296" s="62" t="s">
        <v>859</v>
      </c>
      <c r="B11296" s="61">
        <v>11</v>
      </c>
      <c r="C11296" s="61" t="str">
        <f t="shared" si="556"/>
        <v>No Tie</v>
      </c>
      <c r="D11296" s="63">
        <f t="shared" si="557"/>
        <v>11</v>
      </c>
      <c r="E11296" s="63">
        <v>11</v>
      </c>
      <c r="F11296" s="61" t="s">
        <v>665</v>
      </c>
      <c r="G11296" s="61" t="str">
        <f t="shared" si="558"/>
        <v>Greg Chalmers</v>
      </c>
    </row>
    <row r="11297" spans="1:7" thickBot="1">
      <c r="A11297" s="62" t="s">
        <v>859</v>
      </c>
      <c r="B11297" s="61">
        <v>12</v>
      </c>
      <c r="C11297" s="61" t="str">
        <f t="shared" si="556"/>
        <v>No Tie</v>
      </c>
      <c r="D11297" s="63">
        <f t="shared" si="557"/>
        <v>12</v>
      </c>
      <c r="E11297" s="63">
        <v>12</v>
      </c>
      <c r="F11297" s="61" t="s">
        <v>693</v>
      </c>
      <c r="G11297" s="61" t="str">
        <f t="shared" si="558"/>
        <v>Zac Blair</v>
      </c>
    </row>
    <row r="11298" spans="1:7" thickBot="1">
      <c r="A11298" s="62" t="s">
        <v>859</v>
      </c>
      <c r="B11298" s="61">
        <v>13</v>
      </c>
      <c r="C11298" s="61" t="str">
        <f t="shared" si="556"/>
        <v>No Tie</v>
      </c>
      <c r="D11298" s="63">
        <f t="shared" si="557"/>
        <v>13</v>
      </c>
      <c r="E11298" s="63">
        <v>13</v>
      </c>
      <c r="F11298" s="61" t="s">
        <v>676</v>
      </c>
      <c r="G11298" s="61" t="str">
        <f t="shared" si="558"/>
        <v>Andrew Putnam</v>
      </c>
    </row>
    <row r="11299" spans="1:7" thickBot="1">
      <c r="A11299" s="62" t="s">
        <v>859</v>
      </c>
      <c r="B11299" s="61">
        <v>14</v>
      </c>
      <c r="C11299" s="61" t="str">
        <f t="shared" si="556"/>
        <v>No Tie</v>
      </c>
      <c r="D11299" s="63">
        <f t="shared" si="557"/>
        <v>14</v>
      </c>
      <c r="E11299" s="63">
        <v>14</v>
      </c>
      <c r="F11299" s="61" t="s">
        <v>681</v>
      </c>
      <c r="G11299" s="61" t="str">
        <f t="shared" si="558"/>
        <v>Bryce Molder</v>
      </c>
    </row>
    <row r="11300" spans="1:7" thickBot="1">
      <c r="A11300" s="62" t="s">
        <v>859</v>
      </c>
      <c r="B11300" s="61">
        <v>15</v>
      </c>
      <c r="C11300" s="61" t="str">
        <f t="shared" si="556"/>
        <v>No Tie</v>
      </c>
      <c r="D11300" s="63">
        <f t="shared" si="557"/>
        <v>15</v>
      </c>
      <c r="E11300" s="63">
        <v>15</v>
      </c>
      <c r="F11300" s="61" t="s">
        <v>610</v>
      </c>
      <c r="G11300" s="61" t="str">
        <f t="shared" si="558"/>
        <v>Erik Compton</v>
      </c>
    </row>
    <row r="11301" spans="1:7" thickBot="1">
      <c r="A11301" s="62" t="s">
        <v>859</v>
      </c>
      <c r="B11301" s="61">
        <v>16</v>
      </c>
      <c r="C11301" s="61" t="str">
        <f t="shared" si="556"/>
        <v>No Tie</v>
      </c>
      <c r="D11301" s="63">
        <f t="shared" si="557"/>
        <v>16</v>
      </c>
      <c r="E11301" s="63">
        <v>16</v>
      </c>
      <c r="F11301" s="61" t="s">
        <v>538</v>
      </c>
      <c r="G11301" s="61" t="str">
        <f t="shared" si="558"/>
        <v>Henrik Stenson</v>
      </c>
    </row>
    <row r="11302" spans="1:7" thickBot="1">
      <c r="A11302" s="62" t="s">
        <v>859</v>
      </c>
      <c r="B11302" s="61">
        <v>17</v>
      </c>
      <c r="C11302" s="61" t="str">
        <f t="shared" si="556"/>
        <v>No Tie</v>
      </c>
      <c r="D11302" s="63">
        <f t="shared" si="557"/>
        <v>17</v>
      </c>
      <c r="E11302" s="63">
        <v>17</v>
      </c>
      <c r="F11302" s="61" t="s">
        <v>504</v>
      </c>
      <c r="G11302" s="61" t="str">
        <f t="shared" si="558"/>
        <v>Brooks Koepka</v>
      </c>
    </row>
    <row r="11303" spans="1:7" thickBot="1">
      <c r="A11303" s="62" t="s">
        <v>859</v>
      </c>
      <c r="B11303" s="61">
        <v>18</v>
      </c>
      <c r="C11303" s="61" t="str">
        <f t="shared" si="556"/>
        <v>No Tie</v>
      </c>
      <c r="D11303" s="63">
        <f t="shared" si="557"/>
        <v>18</v>
      </c>
      <c r="E11303" s="63">
        <v>18</v>
      </c>
      <c r="F11303" s="61" t="s">
        <v>687</v>
      </c>
      <c r="G11303" s="61" t="str">
        <f t="shared" si="558"/>
        <v>K.J. Choi</v>
      </c>
    </row>
    <row r="11304" spans="1:7" thickBot="1">
      <c r="A11304" s="62" t="s">
        <v>859</v>
      </c>
      <c r="B11304" s="61">
        <v>19</v>
      </c>
      <c r="C11304" s="61" t="str">
        <f t="shared" si="556"/>
        <v>No Tie</v>
      </c>
      <c r="D11304" s="63">
        <f t="shared" si="557"/>
        <v>19</v>
      </c>
      <c r="E11304" s="63">
        <v>19</v>
      </c>
      <c r="F11304" s="61" t="s">
        <v>491</v>
      </c>
      <c r="G11304" s="61" t="str">
        <f t="shared" si="558"/>
        <v>Patrick Reed</v>
      </c>
    </row>
    <row r="11305" spans="1:7" thickBot="1">
      <c r="A11305" s="62" t="s">
        <v>859</v>
      </c>
      <c r="B11305" s="61">
        <v>20</v>
      </c>
      <c r="C11305" s="61" t="str">
        <f t="shared" si="556"/>
        <v>No Tie</v>
      </c>
      <c r="D11305" s="63">
        <f t="shared" si="557"/>
        <v>20</v>
      </c>
      <c r="E11305" s="63">
        <v>20</v>
      </c>
      <c r="F11305" s="61" t="s">
        <v>541</v>
      </c>
      <c r="G11305" s="61" t="str">
        <f t="shared" si="558"/>
        <v>Matt Jones</v>
      </c>
    </row>
    <row r="11306" spans="1:7" thickBot="1">
      <c r="A11306" s="62" t="s">
        <v>859</v>
      </c>
      <c r="B11306" s="61">
        <v>21</v>
      </c>
      <c r="C11306" s="61" t="str">
        <f t="shared" si="556"/>
        <v>No Tie</v>
      </c>
      <c r="D11306" s="63">
        <f t="shared" si="557"/>
        <v>21</v>
      </c>
      <c r="E11306" s="63">
        <v>21</v>
      </c>
      <c r="F11306" s="61" t="s">
        <v>547</v>
      </c>
      <c r="G11306" s="61" t="str">
        <f t="shared" si="558"/>
        <v>Hunter Mahan</v>
      </c>
    </row>
    <row r="11307" spans="1:7" thickBot="1">
      <c r="A11307" s="62" t="s">
        <v>859</v>
      </c>
      <c r="B11307" s="61">
        <v>22</v>
      </c>
      <c r="C11307" s="61" t="str">
        <f t="shared" si="556"/>
        <v>No Tie</v>
      </c>
      <c r="D11307" s="63">
        <f t="shared" si="557"/>
        <v>22</v>
      </c>
      <c r="E11307" s="63">
        <v>22</v>
      </c>
      <c r="F11307" s="61" t="s">
        <v>641</v>
      </c>
      <c r="G11307" s="61" t="str">
        <f t="shared" si="558"/>
        <v>Troy Merritt</v>
      </c>
    </row>
    <row r="11308" spans="1:7" thickBot="1">
      <c r="A11308" s="62" t="s">
        <v>859</v>
      </c>
      <c r="B11308" s="61">
        <v>23</v>
      </c>
      <c r="C11308" s="61" t="str">
        <f t="shared" si="556"/>
        <v>No Tie</v>
      </c>
      <c r="D11308" s="63">
        <f t="shared" si="557"/>
        <v>23</v>
      </c>
      <c r="E11308" s="63">
        <v>23</v>
      </c>
      <c r="F11308" s="61" t="s">
        <v>656</v>
      </c>
      <c r="G11308" s="61" t="str">
        <f t="shared" si="558"/>
        <v>Danny Lee</v>
      </c>
    </row>
    <row r="11309" spans="1:7" thickBot="1">
      <c r="A11309" s="62" t="s">
        <v>859</v>
      </c>
      <c r="B11309" s="61">
        <v>24</v>
      </c>
      <c r="C11309" s="61" t="str">
        <f t="shared" si="556"/>
        <v>No Tie</v>
      </c>
      <c r="D11309" s="63">
        <f t="shared" si="557"/>
        <v>24</v>
      </c>
      <c r="E11309" s="63">
        <v>24</v>
      </c>
      <c r="F11309" s="61" t="s">
        <v>533</v>
      </c>
      <c r="G11309" s="61" t="str">
        <f t="shared" si="558"/>
        <v>Robert Streb</v>
      </c>
    </row>
    <row r="11310" spans="1:7" thickBot="1">
      <c r="A11310" s="62" t="s">
        <v>859</v>
      </c>
      <c r="B11310" s="61">
        <v>25</v>
      </c>
      <c r="C11310" s="61" t="str">
        <f t="shared" si="556"/>
        <v>No Tie</v>
      </c>
      <c r="D11310" s="63">
        <f t="shared" si="557"/>
        <v>25</v>
      </c>
      <c r="E11310" s="63">
        <v>25</v>
      </c>
      <c r="F11310" s="61" t="s">
        <v>644</v>
      </c>
      <c r="G11310" s="61" t="str">
        <f t="shared" si="558"/>
        <v>Pat Perez</v>
      </c>
    </row>
    <row r="11311" spans="1:7" thickBot="1">
      <c r="A11311" s="62" t="s">
        <v>859</v>
      </c>
      <c r="B11311" s="61">
        <v>26</v>
      </c>
      <c r="C11311" s="61" t="str">
        <f t="shared" si="556"/>
        <v>No Tie</v>
      </c>
      <c r="D11311" s="63">
        <f t="shared" si="557"/>
        <v>26</v>
      </c>
      <c r="E11311" s="63">
        <v>26</v>
      </c>
      <c r="F11311" s="61" t="s">
        <v>526</v>
      </c>
      <c r="G11311" s="61" t="str">
        <f t="shared" si="558"/>
        <v>Hudson Swafford</v>
      </c>
    </row>
    <row r="11312" spans="1:7" thickBot="1">
      <c r="A11312" s="62" t="s">
        <v>859</v>
      </c>
      <c r="B11312" s="61">
        <v>27</v>
      </c>
      <c r="C11312" s="61" t="str">
        <f t="shared" si="556"/>
        <v>No Tie</v>
      </c>
      <c r="D11312" s="63">
        <f t="shared" si="557"/>
        <v>27</v>
      </c>
      <c r="E11312" s="63">
        <v>27</v>
      </c>
      <c r="F11312" s="61" t="s">
        <v>667</v>
      </c>
      <c r="G11312" s="61" t="str">
        <f t="shared" si="558"/>
        <v>David Hearn</v>
      </c>
    </row>
    <row r="11313" spans="1:7" thickBot="1">
      <c r="A11313" s="62" t="s">
        <v>859</v>
      </c>
      <c r="B11313" s="61">
        <v>28</v>
      </c>
      <c r="C11313" s="61" t="str">
        <f t="shared" si="556"/>
        <v>No Tie</v>
      </c>
      <c r="D11313" s="63">
        <f t="shared" si="557"/>
        <v>28</v>
      </c>
      <c r="E11313" s="63">
        <v>28</v>
      </c>
      <c r="F11313" s="61" t="s">
        <v>685</v>
      </c>
      <c r="G11313" s="61" t="str">
        <f t="shared" si="558"/>
        <v>Colt Knost</v>
      </c>
    </row>
    <row r="11314" spans="1:7" thickBot="1">
      <c r="A11314" s="62" t="s">
        <v>859</v>
      </c>
      <c r="B11314" s="61">
        <v>29</v>
      </c>
      <c r="C11314" s="61" t="str">
        <f t="shared" si="556"/>
        <v>No Tie</v>
      </c>
      <c r="D11314" s="63">
        <f t="shared" si="557"/>
        <v>29</v>
      </c>
      <c r="E11314" s="63">
        <v>29</v>
      </c>
      <c r="F11314" s="61" t="s">
        <v>612</v>
      </c>
      <c r="G11314" s="61" t="str">
        <f t="shared" si="558"/>
        <v>Steve Wheatcroft</v>
      </c>
    </row>
    <row r="11315" spans="1:7" thickBot="1">
      <c r="A11315" s="62" t="s">
        <v>859</v>
      </c>
      <c r="B11315" s="61">
        <v>30</v>
      </c>
      <c r="C11315" s="61" t="str">
        <f t="shared" si="556"/>
        <v>No Tie</v>
      </c>
      <c r="D11315" s="63">
        <f t="shared" si="557"/>
        <v>30</v>
      </c>
      <c r="E11315" s="63">
        <v>30</v>
      </c>
      <c r="F11315" s="61" t="s">
        <v>549</v>
      </c>
      <c r="G11315" s="61" t="str">
        <f t="shared" si="558"/>
        <v>Jamie Donaldson</v>
      </c>
    </row>
    <row r="11316" spans="1:7" thickBot="1">
      <c r="A11316" s="62" t="s">
        <v>859</v>
      </c>
      <c r="B11316" s="61">
        <v>31</v>
      </c>
      <c r="C11316" s="61" t="str">
        <f t="shared" si="556"/>
        <v>No Tie</v>
      </c>
      <c r="D11316" s="63">
        <f t="shared" si="557"/>
        <v>31</v>
      </c>
      <c r="E11316" s="63">
        <v>31</v>
      </c>
      <c r="F11316" s="61" t="s">
        <v>581</v>
      </c>
      <c r="G11316" s="61" t="str">
        <f t="shared" si="558"/>
        <v>Carl Pettersson</v>
      </c>
    </row>
    <row r="11317" spans="1:7" thickBot="1">
      <c r="A11317" s="62" t="s">
        <v>859</v>
      </c>
      <c r="B11317" s="61">
        <v>32</v>
      </c>
      <c r="C11317" s="61" t="str">
        <f t="shared" si="556"/>
        <v>No Tie</v>
      </c>
      <c r="D11317" s="63">
        <f t="shared" si="557"/>
        <v>32</v>
      </c>
      <c r="E11317" s="63">
        <v>32</v>
      </c>
      <c r="F11317" s="61" t="s">
        <v>537</v>
      </c>
      <c r="G11317" s="61" t="str">
        <f t="shared" si="558"/>
        <v>Will Wilcox</v>
      </c>
    </row>
    <row r="11318" spans="1:7" thickBot="1">
      <c r="A11318" s="62" t="s">
        <v>859</v>
      </c>
      <c r="B11318" s="61">
        <v>33</v>
      </c>
      <c r="C11318" s="61" t="str">
        <f t="shared" si="556"/>
        <v>No Tie</v>
      </c>
      <c r="D11318" s="63">
        <f t="shared" si="557"/>
        <v>33</v>
      </c>
      <c r="E11318" s="63">
        <v>33</v>
      </c>
      <c r="F11318" s="61" t="s">
        <v>608</v>
      </c>
      <c r="G11318" s="61" t="str">
        <f t="shared" si="558"/>
        <v>Matt Kuchar</v>
      </c>
    </row>
    <row r="11319" spans="1:7" thickBot="1">
      <c r="A11319" s="62" t="s">
        <v>859</v>
      </c>
      <c r="B11319" s="61" t="s">
        <v>297</v>
      </c>
      <c r="C11319" s="61">
        <f t="shared" si="556"/>
        <v>1</v>
      </c>
      <c r="D11319" s="63" t="str">
        <f t="shared" si="557"/>
        <v>34</v>
      </c>
      <c r="E11319" s="63">
        <v>34</v>
      </c>
      <c r="F11319" s="61" t="s">
        <v>694</v>
      </c>
      <c r="G11319" s="61" t="str">
        <f t="shared" si="558"/>
        <v>Billy Hurley III</v>
      </c>
    </row>
    <row r="11320" spans="1:7" thickBot="1">
      <c r="A11320" s="62" t="s">
        <v>859</v>
      </c>
      <c r="B11320" s="61" t="s">
        <v>297</v>
      </c>
      <c r="C11320" s="61">
        <f t="shared" si="556"/>
        <v>1</v>
      </c>
      <c r="D11320" s="63" t="str">
        <f t="shared" si="557"/>
        <v>34</v>
      </c>
      <c r="E11320" s="63">
        <v>34</v>
      </c>
      <c r="F11320" s="61" t="s">
        <v>607</v>
      </c>
      <c r="G11320" s="61" t="str">
        <f t="shared" si="558"/>
        <v>Blayne Barber</v>
      </c>
    </row>
    <row r="11321" spans="1:7" thickBot="1">
      <c r="A11321" s="62" t="s">
        <v>859</v>
      </c>
      <c r="B11321" s="61">
        <v>36</v>
      </c>
      <c r="C11321" s="61" t="str">
        <f t="shared" si="556"/>
        <v>No Tie</v>
      </c>
      <c r="D11321" s="63">
        <f t="shared" si="557"/>
        <v>36</v>
      </c>
      <c r="E11321" s="63">
        <v>36</v>
      </c>
      <c r="F11321" s="61" t="s">
        <v>492</v>
      </c>
      <c r="G11321" s="61" t="str">
        <f t="shared" si="558"/>
        <v>Rickie Fowler</v>
      </c>
    </row>
    <row r="11322" spans="1:7" thickBot="1">
      <c r="A11322" s="62" t="s">
        <v>859</v>
      </c>
      <c r="B11322" s="61">
        <v>37</v>
      </c>
      <c r="C11322" s="61" t="str">
        <f t="shared" si="556"/>
        <v>No Tie</v>
      </c>
      <c r="D11322" s="63">
        <f t="shared" si="557"/>
        <v>37</v>
      </c>
      <c r="E11322" s="63">
        <v>37</v>
      </c>
      <c r="F11322" s="61" t="s">
        <v>605</v>
      </c>
      <c r="G11322" s="61" t="str">
        <f t="shared" si="558"/>
        <v>Derek Fathauer</v>
      </c>
    </row>
    <row r="11323" spans="1:7" thickBot="1">
      <c r="A11323" s="62" t="s">
        <v>859</v>
      </c>
      <c r="B11323" s="61">
        <v>38</v>
      </c>
      <c r="C11323" s="61" t="str">
        <f t="shared" si="556"/>
        <v>No Tie</v>
      </c>
      <c r="D11323" s="63">
        <f t="shared" si="557"/>
        <v>38</v>
      </c>
      <c r="E11323" s="63">
        <v>38</v>
      </c>
      <c r="F11323" s="61" t="s">
        <v>684</v>
      </c>
      <c r="G11323" s="61" t="str">
        <f t="shared" si="558"/>
        <v>Luke Donald</v>
      </c>
    </row>
    <row r="11324" spans="1:7" thickBot="1">
      <c r="A11324" s="62" t="s">
        <v>859</v>
      </c>
      <c r="B11324" s="61">
        <v>39</v>
      </c>
      <c r="C11324" s="61" t="str">
        <f t="shared" si="556"/>
        <v>No Tie</v>
      </c>
      <c r="D11324" s="63">
        <f t="shared" si="557"/>
        <v>39</v>
      </c>
      <c r="E11324" s="63">
        <v>39</v>
      </c>
      <c r="F11324" s="61" t="s">
        <v>588</v>
      </c>
      <c r="G11324" s="61" t="str">
        <f t="shared" si="558"/>
        <v>Scott Pinckney</v>
      </c>
    </row>
    <row r="11325" spans="1:7" thickBot="1">
      <c r="A11325" s="62" t="s">
        <v>859</v>
      </c>
      <c r="B11325" s="61">
        <v>40</v>
      </c>
      <c r="C11325" s="61" t="str">
        <f t="shared" si="556"/>
        <v>No Tie</v>
      </c>
      <c r="D11325" s="63">
        <f t="shared" si="557"/>
        <v>40</v>
      </c>
      <c r="E11325" s="63">
        <v>40</v>
      </c>
      <c r="F11325" s="61" t="s">
        <v>673</v>
      </c>
      <c r="G11325" s="61" t="str">
        <f t="shared" si="558"/>
        <v>John Huh</v>
      </c>
    </row>
    <row r="11326" spans="1:7" thickBot="1">
      <c r="A11326" s="62" t="s">
        <v>859</v>
      </c>
      <c r="B11326" s="61" t="s">
        <v>164</v>
      </c>
      <c r="C11326" s="61">
        <f t="shared" si="556"/>
        <v>1</v>
      </c>
      <c r="D11326" s="63" t="str">
        <f t="shared" si="557"/>
        <v>41</v>
      </c>
      <c r="E11326" s="63">
        <v>41</v>
      </c>
      <c r="F11326" s="61" t="s">
        <v>630</v>
      </c>
      <c r="G11326" s="61" t="str">
        <f t="shared" si="558"/>
        <v>Ian Poulter</v>
      </c>
    </row>
    <row r="11327" spans="1:7" thickBot="1">
      <c r="A11327" s="62" t="s">
        <v>859</v>
      </c>
      <c r="B11327" s="61" t="s">
        <v>164</v>
      </c>
      <c r="C11327" s="61">
        <f t="shared" si="556"/>
        <v>1</v>
      </c>
      <c r="D11327" s="63" t="str">
        <f t="shared" si="557"/>
        <v>41</v>
      </c>
      <c r="E11327" s="63">
        <v>41</v>
      </c>
      <c r="F11327" s="61" t="s">
        <v>519</v>
      </c>
      <c r="G11327" s="61" t="str">
        <f t="shared" si="558"/>
        <v>Phil Mickelson</v>
      </c>
    </row>
    <row r="11328" spans="1:7" thickBot="1">
      <c r="A11328" s="62" t="s">
        <v>859</v>
      </c>
      <c r="B11328" s="61">
        <v>43</v>
      </c>
      <c r="C11328" s="61" t="str">
        <f t="shared" si="556"/>
        <v>No Tie</v>
      </c>
      <c r="D11328" s="63">
        <f t="shared" si="557"/>
        <v>43</v>
      </c>
      <c r="E11328" s="63">
        <v>43</v>
      </c>
      <c r="F11328" s="61" t="s">
        <v>593</v>
      </c>
      <c r="G11328" s="61" t="str">
        <f t="shared" si="558"/>
        <v>Sangmoon Bae</v>
      </c>
    </row>
    <row r="11329" spans="1:7" thickBot="1">
      <c r="A11329" s="62" t="s">
        <v>859</v>
      </c>
      <c r="B11329" s="61">
        <v>44</v>
      </c>
      <c r="C11329" s="61" t="str">
        <f t="shared" si="556"/>
        <v>No Tie</v>
      </c>
      <c r="D11329" s="63">
        <f t="shared" si="557"/>
        <v>44</v>
      </c>
      <c r="E11329" s="63">
        <v>44</v>
      </c>
      <c r="F11329" s="61" t="s">
        <v>682</v>
      </c>
      <c r="G11329" s="61" t="str">
        <f t="shared" si="558"/>
        <v>Jerry Kelly</v>
      </c>
    </row>
    <row r="11330" spans="1:7" thickBot="1">
      <c r="A11330" s="62" t="s">
        <v>859</v>
      </c>
      <c r="B11330" s="61">
        <v>45</v>
      </c>
      <c r="C11330" s="61" t="str">
        <f t="shared" si="556"/>
        <v>No Tie</v>
      </c>
      <c r="D11330" s="63">
        <f t="shared" si="557"/>
        <v>45</v>
      </c>
      <c r="E11330" s="63">
        <v>45</v>
      </c>
      <c r="F11330" s="61" t="s">
        <v>620</v>
      </c>
      <c r="G11330" s="61" t="str">
        <f t="shared" si="558"/>
        <v>Kevin Kisner</v>
      </c>
    </row>
    <row r="11331" spans="1:7" thickBot="1">
      <c r="A11331" s="62" t="s">
        <v>859</v>
      </c>
      <c r="B11331" s="61">
        <v>46</v>
      </c>
      <c r="C11331" s="61" t="str">
        <f t="shared" si="556"/>
        <v>No Tie</v>
      </c>
      <c r="D11331" s="63">
        <f t="shared" si="557"/>
        <v>46</v>
      </c>
      <c r="E11331" s="63">
        <v>46</v>
      </c>
      <c r="F11331" s="61" t="s">
        <v>683</v>
      </c>
      <c r="G11331" s="61" t="str">
        <f t="shared" si="558"/>
        <v>Jason Bohn</v>
      </c>
    </row>
    <row r="11332" spans="1:7" thickBot="1">
      <c r="A11332" s="62" t="s">
        <v>859</v>
      </c>
      <c r="B11332" s="61">
        <v>47</v>
      </c>
      <c r="C11332" s="61" t="str">
        <f t="shared" si="556"/>
        <v>No Tie</v>
      </c>
      <c r="D11332" s="63">
        <f t="shared" si="557"/>
        <v>47</v>
      </c>
      <c r="E11332" s="63">
        <v>47</v>
      </c>
      <c r="F11332" s="61" t="s">
        <v>619</v>
      </c>
      <c r="G11332" s="61" t="str">
        <f t="shared" si="558"/>
        <v>Brian Harman</v>
      </c>
    </row>
    <row r="11333" spans="1:7" thickBot="1">
      <c r="A11333" s="62" t="s">
        <v>859</v>
      </c>
      <c r="B11333" s="61">
        <v>48</v>
      </c>
      <c r="C11333" s="61" t="str">
        <f t="shared" si="556"/>
        <v>No Tie</v>
      </c>
      <c r="D11333" s="63">
        <f t="shared" si="557"/>
        <v>48</v>
      </c>
      <c r="E11333" s="63">
        <v>48</v>
      </c>
      <c r="F11333" s="61" t="s">
        <v>614</v>
      </c>
      <c r="G11333" s="61" t="str">
        <f t="shared" si="558"/>
        <v>Adam Hadwin</v>
      </c>
    </row>
    <row r="11334" spans="1:7" thickBot="1">
      <c r="A11334" s="62" t="s">
        <v>859</v>
      </c>
      <c r="B11334" s="61" t="s">
        <v>311</v>
      </c>
      <c r="C11334" s="61">
        <f t="shared" si="556"/>
        <v>1</v>
      </c>
      <c r="D11334" s="63" t="str">
        <f t="shared" si="557"/>
        <v>49</v>
      </c>
      <c r="E11334" s="63">
        <v>49</v>
      </c>
      <c r="F11334" s="61" t="s">
        <v>670</v>
      </c>
      <c r="G11334" s="61" t="str">
        <f t="shared" si="558"/>
        <v>Kevin Na</v>
      </c>
    </row>
    <row r="11335" spans="1:7" thickBot="1">
      <c r="A11335" s="62" t="s">
        <v>859</v>
      </c>
      <c r="B11335" s="61" t="s">
        <v>311</v>
      </c>
      <c r="C11335" s="61">
        <f t="shared" si="556"/>
        <v>1</v>
      </c>
      <c r="D11335" s="63" t="str">
        <f t="shared" si="557"/>
        <v>49</v>
      </c>
      <c r="E11335" s="63">
        <v>49</v>
      </c>
      <c r="F11335" s="61" t="s">
        <v>540</v>
      </c>
      <c r="G11335" s="61" t="str">
        <f t="shared" si="558"/>
        <v>Morgan Hoffmann</v>
      </c>
    </row>
    <row r="11336" spans="1:7" thickBot="1">
      <c r="A11336" s="62" t="s">
        <v>859</v>
      </c>
      <c r="B11336" s="61" t="s">
        <v>810</v>
      </c>
      <c r="C11336" s="61">
        <f t="shared" si="556"/>
        <v>1</v>
      </c>
      <c r="D11336" s="63" t="str">
        <f t="shared" si="557"/>
        <v>51</v>
      </c>
      <c r="E11336" s="63">
        <v>51</v>
      </c>
      <c r="F11336" s="61" t="s">
        <v>548</v>
      </c>
      <c r="G11336" s="61" t="str">
        <f t="shared" si="558"/>
        <v>Billy Horschel</v>
      </c>
    </row>
    <row r="11337" spans="1:7" thickBot="1">
      <c r="A11337" s="62" t="s">
        <v>859</v>
      </c>
      <c r="B11337" s="61" t="s">
        <v>810</v>
      </c>
      <c r="C11337" s="61">
        <f t="shared" si="556"/>
        <v>1</v>
      </c>
      <c r="D11337" s="63" t="str">
        <f t="shared" si="557"/>
        <v>51</v>
      </c>
      <c r="E11337" s="63">
        <v>51</v>
      </c>
      <c r="F11337" s="61" t="s">
        <v>695</v>
      </c>
      <c r="G11337" s="61" t="str">
        <f t="shared" si="558"/>
        <v>Justin Leonard</v>
      </c>
    </row>
    <row r="11338" spans="1:7" thickBot="1">
      <c r="A11338" s="62" t="s">
        <v>859</v>
      </c>
      <c r="B11338" s="61">
        <v>53</v>
      </c>
      <c r="C11338" s="61" t="str">
        <f t="shared" si="556"/>
        <v>No Tie</v>
      </c>
      <c r="D11338" s="63">
        <f t="shared" si="557"/>
        <v>53</v>
      </c>
      <c r="E11338" s="63">
        <v>53</v>
      </c>
      <c r="F11338" s="61" t="s">
        <v>634</v>
      </c>
      <c r="G11338" s="61" t="str">
        <f t="shared" si="558"/>
        <v>George McNeill</v>
      </c>
    </row>
    <row r="11339" spans="1:7" thickBot="1">
      <c r="A11339" s="62" t="s">
        <v>859</v>
      </c>
      <c r="B11339" s="61">
        <v>54</v>
      </c>
      <c r="C11339" s="61" t="str">
        <f t="shared" si="556"/>
        <v>No Tie</v>
      </c>
      <c r="D11339" s="63">
        <f t="shared" si="557"/>
        <v>54</v>
      </c>
      <c r="E11339" s="63">
        <v>54</v>
      </c>
      <c r="F11339" s="61" t="s">
        <v>498</v>
      </c>
      <c r="G11339" s="61" t="str">
        <f t="shared" si="558"/>
        <v>Bubba Watson</v>
      </c>
    </row>
    <row r="11340" spans="1:7" thickBot="1">
      <c r="A11340" s="62" t="s">
        <v>859</v>
      </c>
      <c r="B11340" s="61">
        <v>55</v>
      </c>
      <c r="C11340" s="61" t="str">
        <f t="shared" ref="C11340:C11403" si="559">IFERROR(SEARCH("T",B11340),"No Tie")</f>
        <v>No Tie</v>
      </c>
      <c r="D11340" s="63">
        <f t="shared" ref="D11340:D11403" si="560">IF(C11340="No Tie",B11340,RIGHT(B11340,LEN(B11340)-1))</f>
        <v>55</v>
      </c>
      <c r="E11340" s="63">
        <v>55</v>
      </c>
      <c r="F11340" s="61" t="s">
        <v>543</v>
      </c>
      <c r="G11340" s="61" t="str">
        <f t="shared" ref="G11340:G11403" si="561">TRIM(SUBSTITUTE(F11340,CHAR(160),CHAR(32)))</f>
        <v>Andres Romero</v>
      </c>
    </row>
    <row r="11341" spans="1:7" thickBot="1">
      <c r="A11341" s="62" t="s">
        <v>859</v>
      </c>
      <c r="B11341" s="61">
        <v>56</v>
      </c>
      <c r="C11341" s="61" t="str">
        <f t="shared" si="559"/>
        <v>No Tie</v>
      </c>
      <c r="D11341" s="63">
        <f t="shared" si="560"/>
        <v>56</v>
      </c>
      <c r="E11341" s="63">
        <v>56</v>
      </c>
      <c r="F11341" s="61" t="s">
        <v>584</v>
      </c>
      <c r="G11341" s="61" t="str">
        <f t="shared" si="561"/>
        <v>Johnson Wagner</v>
      </c>
    </row>
    <row r="11342" spans="1:7" thickBot="1">
      <c r="A11342" s="62" t="s">
        <v>859</v>
      </c>
      <c r="B11342" s="61">
        <v>57</v>
      </c>
      <c r="C11342" s="61" t="str">
        <f t="shared" si="559"/>
        <v>No Tie</v>
      </c>
      <c r="D11342" s="63">
        <f t="shared" si="560"/>
        <v>57</v>
      </c>
      <c r="E11342" s="63">
        <v>57</v>
      </c>
      <c r="F11342" s="61" t="s">
        <v>696</v>
      </c>
      <c r="G11342" s="61" t="str">
        <f t="shared" si="561"/>
        <v>Ben Crane</v>
      </c>
    </row>
    <row r="11343" spans="1:7" thickBot="1">
      <c r="A11343" s="62" t="s">
        <v>859</v>
      </c>
      <c r="B11343" s="61">
        <v>58</v>
      </c>
      <c r="C11343" s="61" t="str">
        <f t="shared" si="559"/>
        <v>No Tie</v>
      </c>
      <c r="D11343" s="63">
        <f t="shared" si="560"/>
        <v>58</v>
      </c>
      <c r="E11343" s="63">
        <v>58</v>
      </c>
      <c r="F11343" s="61" t="s">
        <v>574</v>
      </c>
      <c r="G11343" s="61" t="str">
        <f t="shared" si="561"/>
        <v>Camilo Villegas</v>
      </c>
    </row>
    <row r="11344" spans="1:7" thickBot="1">
      <c r="A11344" s="62" t="s">
        <v>859</v>
      </c>
      <c r="B11344" s="61">
        <v>59</v>
      </c>
      <c r="C11344" s="61" t="str">
        <f t="shared" si="559"/>
        <v>No Tie</v>
      </c>
      <c r="D11344" s="63">
        <f t="shared" si="560"/>
        <v>59</v>
      </c>
      <c r="E11344" s="63">
        <v>59</v>
      </c>
      <c r="F11344" s="61" t="s">
        <v>553</v>
      </c>
      <c r="G11344" s="61" t="str">
        <f t="shared" si="561"/>
        <v>Andres Gonzales</v>
      </c>
    </row>
    <row r="11345" spans="1:7" thickBot="1">
      <c r="A11345" s="62" t="s">
        <v>859</v>
      </c>
      <c r="B11345" s="61">
        <v>60</v>
      </c>
      <c r="C11345" s="61" t="str">
        <f t="shared" si="559"/>
        <v>No Tie</v>
      </c>
      <c r="D11345" s="63">
        <f t="shared" si="560"/>
        <v>60</v>
      </c>
      <c r="E11345" s="63">
        <v>60</v>
      </c>
      <c r="F11345" s="61" t="s">
        <v>542</v>
      </c>
      <c r="G11345" s="61" t="str">
        <f t="shared" si="561"/>
        <v>Sean O'Hair</v>
      </c>
    </row>
    <row r="11346" spans="1:7" thickBot="1">
      <c r="A11346" s="62" t="s">
        <v>859</v>
      </c>
      <c r="B11346" s="61">
        <v>61</v>
      </c>
      <c r="C11346" s="61" t="str">
        <f t="shared" si="559"/>
        <v>No Tie</v>
      </c>
      <c r="D11346" s="63">
        <f t="shared" si="560"/>
        <v>61</v>
      </c>
      <c r="E11346" s="63">
        <v>61</v>
      </c>
      <c r="F11346" s="61" t="s">
        <v>565</v>
      </c>
      <c r="G11346" s="61" t="str">
        <f t="shared" si="561"/>
        <v>Kevin Chappell</v>
      </c>
    </row>
    <row r="11347" spans="1:7" thickBot="1">
      <c r="A11347" s="62" t="s">
        <v>859</v>
      </c>
      <c r="B11347" s="61" t="s">
        <v>558</v>
      </c>
      <c r="C11347" s="61">
        <f t="shared" si="559"/>
        <v>1</v>
      </c>
      <c r="D11347" s="63" t="str">
        <f t="shared" si="560"/>
        <v>62</v>
      </c>
      <c r="E11347" s="63">
        <v>62</v>
      </c>
      <c r="F11347" s="61" t="s">
        <v>530</v>
      </c>
      <c r="G11347" s="61" t="str">
        <f t="shared" si="561"/>
        <v>Carlos Ortiz</v>
      </c>
    </row>
    <row r="11348" spans="1:7" thickBot="1">
      <c r="A11348" s="62" t="s">
        <v>859</v>
      </c>
      <c r="B11348" s="61" t="s">
        <v>558</v>
      </c>
      <c r="C11348" s="61">
        <f t="shared" si="559"/>
        <v>1</v>
      </c>
      <c r="D11348" s="63" t="str">
        <f t="shared" si="560"/>
        <v>62</v>
      </c>
      <c r="E11348" s="63">
        <v>62</v>
      </c>
      <c r="F11348" s="61" t="s">
        <v>583</v>
      </c>
      <c r="G11348" s="61" t="str">
        <f t="shared" si="561"/>
        <v>Chesson Hadley</v>
      </c>
    </row>
    <row r="11349" spans="1:7" thickBot="1">
      <c r="A11349" s="62" t="s">
        <v>859</v>
      </c>
      <c r="B11349" s="61">
        <v>64</v>
      </c>
      <c r="C11349" s="61" t="str">
        <f t="shared" si="559"/>
        <v>No Tie</v>
      </c>
      <c r="D11349" s="63">
        <f t="shared" si="560"/>
        <v>64</v>
      </c>
      <c r="E11349" s="63">
        <v>64</v>
      </c>
      <c r="F11349" s="61" t="s">
        <v>494</v>
      </c>
      <c r="G11349" s="61" t="str">
        <f t="shared" si="561"/>
        <v>Ryan Moore</v>
      </c>
    </row>
    <row r="11350" spans="1:7" thickBot="1">
      <c r="A11350" s="62" t="s">
        <v>859</v>
      </c>
      <c r="B11350" s="61">
        <v>65</v>
      </c>
      <c r="C11350" s="61" t="str">
        <f t="shared" si="559"/>
        <v>No Tie</v>
      </c>
      <c r="D11350" s="63">
        <f t="shared" si="560"/>
        <v>65</v>
      </c>
      <c r="E11350" s="63">
        <v>65</v>
      </c>
      <c r="F11350" s="61" t="s">
        <v>652</v>
      </c>
      <c r="G11350" s="61" t="str">
        <f t="shared" si="561"/>
        <v>Ricky Barnes</v>
      </c>
    </row>
    <row r="11351" spans="1:7" thickBot="1">
      <c r="A11351" s="62" t="s">
        <v>859</v>
      </c>
      <c r="B11351" s="61" t="s">
        <v>718</v>
      </c>
      <c r="C11351" s="61">
        <f t="shared" si="559"/>
        <v>1</v>
      </c>
      <c r="D11351" s="63" t="str">
        <f t="shared" si="560"/>
        <v>66</v>
      </c>
      <c r="E11351" s="63">
        <v>66</v>
      </c>
      <c r="F11351" s="61" t="s">
        <v>602</v>
      </c>
      <c r="G11351" s="61" t="str">
        <f t="shared" si="561"/>
        <v>Michael Thompson</v>
      </c>
    </row>
    <row r="11352" spans="1:7" thickBot="1">
      <c r="A11352" s="62" t="s">
        <v>859</v>
      </c>
      <c r="B11352" s="61" t="s">
        <v>718</v>
      </c>
      <c r="C11352" s="61">
        <f t="shared" si="559"/>
        <v>1</v>
      </c>
      <c r="D11352" s="63" t="str">
        <f t="shared" si="560"/>
        <v>66</v>
      </c>
      <c r="E11352" s="63">
        <v>66</v>
      </c>
      <c r="F11352" s="61" t="s">
        <v>515</v>
      </c>
      <c r="G11352" s="61" t="str">
        <f t="shared" si="561"/>
        <v>Steven Bowditch</v>
      </c>
    </row>
    <row r="11353" spans="1:7" thickBot="1">
      <c r="A11353" s="62" t="s">
        <v>859</v>
      </c>
      <c r="B11353" s="61">
        <v>68</v>
      </c>
      <c r="C11353" s="61" t="str">
        <f t="shared" si="559"/>
        <v>No Tie</v>
      </c>
      <c r="D11353" s="63">
        <f t="shared" si="560"/>
        <v>68</v>
      </c>
      <c r="E11353" s="63">
        <v>68</v>
      </c>
      <c r="F11353" s="61" t="s">
        <v>509</v>
      </c>
      <c r="G11353" s="61" t="str">
        <f t="shared" si="561"/>
        <v>Ryan Palmer</v>
      </c>
    </row>
    <row r="11354" spans="1:7" thickBot="1">
      <c r="A11354" s="62" t="s">
        <v>859</v>
      </c>
      <c r="B11354" s="61">
        <v>69</v>
      </c>
      <c r="C11354" s="61" t="str">
        <f t="shared" si="559"/>
        <v>No Tie</v>
      </c>
      <c r="D11354" s="63">
        <f t="shared" si="560"/>
        <v>69</v>
      </c>
      <c r="E11354" s="63">
        <v>69</v>
      </c>
      <c r="F11354" s="61" t="s">
        <v>632</v>
      </c>
      <c r="G11354" s="61" t="str">
        <f t="shared" si="561"/>
        <v>Eric Axley</v>
      </c>
    </row>
    <row r="11355" spans="1:7" thickBot="1">
      <c r="A11355" s="62" t="s">
        <v>859</v>
      </c>
      <c r="B11355" s="61">
        <v>70</v>
      </c>
      <c r="C11355" s="61" t="str">
        <f t="shared" si="559"/>
        <v>No Tie</v>
      </c>
      <c r="D11355" s="63">
        <f t="shared" si="560"/>
        <v>70</v>
      </c>
      <c r="E11355" s="63">
        <v>70</v>
      </c>
      <c r="F11355" s="61" t="s">
        <v>493</v>
      </c>
      <c r="G11355" s="61" t="str">
        <f t="shared" si="561"/>
        <v>Dustin Johnson</v>
      </c>
    </row>
    <row r="11356" spans="1:7" thickBot="1">
      <c r="A11356" s="62" t="s">
        <v>859</v>
      </c>
      <c r="B11356" s="61">
        <v>71</v>
      </c>
      <c r="C11356" s="61" t="str">
        <f t="shared" si="559"/>
        <v>No Tie</v>
      </c>
      <c r="D11356" s="63">
        <f t="shared" si="560"/>
        <v>71</v>
      </c>
      <c r="E11356" s="63">
        <v>71</v>
      </c>
      <c r="F11356" s="61" t="s">
        <v>624</v>
      </c>
      <c r="G11356" s="61" t="str">
        <f t="shared" si="561"/>
        <v>Jonathan Randolph</v>
      </c>
    </row>
    <row r="11357" spans="1:7" thickBot="1">
      <c r="A11357" s="62" t="s">
        <v>859</v>
      </c>
      <c r="B11357" s="61" t="s">
        <v>569</v>
      </c>
      <c r="C11357" s="61">
        <f t="shared" si="559"/>
        <v>1</v>
      </c>
      <c r="D11357" s="63" t="str">
        <f t="shared" si="560"/>
        <v>72</v>
      </c>
      <c r="E11357" s="63">
        <v>72</v>
      </c>
      <c r="F11357" s="61" t="s">
        <v>616</v>
      </c>
      <c r="G11357" s="61" t="str">
        <f t="shared" si="561"/>
        <v>Ben Martin</v>
      </c>
    </row>
    <row r="11358" spans="1:7" thickBot="1">
      <c r="A11358" s="62" t="s">
        <v>859</v>
      </c>
      <c r="B11358" s="61" t="s">
        <v>569</v>
      </c>
      <c r="C11358" s="61">
        <f t="shared" si="559"/>
        <v>1</v>
      </c>
      <c r="D11358" s="63" t="str">
        <f t="shared" si="560"/>
        <v>72</v>
      </c>
      <c r="E11358" s="63">
        <v>72</v>
      </c>
      <c r="F11358" s="61" t="s">
        <v>663</v>
      </c>
      <c r="G11358" s="61" t="str">
        <f t="shared" si="561"/>
        <v>Cameron Tringale</v>
      </c>
    </row>
    <row r="11359" spans="1:7" thickBot="1">
      <c r="A11359" s="62" t="s">
        <v>859</v>
      </c>
      <c r="B11359" s="61" t="s">
        <v>572</v>
      </c>
      <c r="C11359" s="61">
        <f t="shared" si="559"/>
        <v>1</v>
      </c>
      <c r="D11359" s="63" t="str">
        <f t="shared" si="560"/>
        <v>74</v>
      </c>
      <c r="E11359" s="63">
        <v>74</v>
      </c>
      <c r="F11359" s="61" t="s">
        <v>688</v>
      </c>
      <c r="G11359" s="61" t="str">
        <f t="shared" si="561"/>
        <v>Brian Stuard</v>
      </c>
    </row>
    <row r="11360" spans="1:7" thickBot="1">
      <c r="A11360" s="62" t="s">
        <v>859</v>
      </c>
      <c r="B11360" s="61" t="s">
        <v>572</v>
      </c>
      <c r="C11360" s="61">
        <f t="shared" si="559"/>
        <v>1</v>
      </c>
      <c r="D11360" s="63" t="str">
        <f t="shared" si="560"/>
        <v>74</v>
      </c>
      <c r="E11360" s="63">
        <v>74</v>
      </c>
      <c r="F11360" s="61" t="s">
        <v>622</v>
      </c>
      <c r="G11360" s="61" t="str">
        <f t="shared" si="561"/>
        <v>Jonas Blixt</v>
      </c>
    </row>
    <row r="11361" spans="1:7" thickBot="1">
      <c r="A11361" s="62" t="s">
        <v>859</v>
      </c>
      <c r="B11361" s="61">
        <v>76</v>
      </c>
      <c r="C11361" s="61" t="str">
        <f t="shared" si="559"/>
        <v>No Tie</v>
      </c>
      <c r="D11361" s="63">
        <f t="shared" si="560"/>
        <v>76</v>
      </c>
      <c r="E11361" s="63">
        <v>76</v>
      </c>
      <c r="F11361" s="61" t="s">
        <v>598</v>
      </c>
      <c r="G11361" s="61" t="str">
        <f t="shared" si="561"/>
        <v>Bo Van Pelt</v>
      </c>
    </row>
    <row r="11362" spans="1:7" thickBot="1">
      <c r="A11362" s="62" t="s">
        <v>859</v>
      </c>
      <c r="B11362" s="61" t="s">
        <v>854</v>
      </c>
      <c r="C11362" s="61">
        <f t="shared" si="559"/>
        <v>1</v>
      </c>
      <c r="D11362" s="63" t="str">
        <f t="shared" si="560"/>
        <v>77</v>
      </c>
      <c r="E11362" s="63">
        <v>77</v>
      </c>
      <c r="F11362" s="61" t="s">
        <v>647</v>
      </c>
      <c r="G11362" s="61" t="str">
        <f t="shared" si="561"/>
        <v>Luke Guthrie</v>
      </c>
    </row>
    <row r="11363" spans="1:7" thickBot="1">
      <c r="A11363" s="62" t="s">
        <v>859</v>
      </c>
      <c r="B11363" s="61" t="s">
        <v>854</v>
      </c>
      <c r="C11363" s="61">
        <f t="shared" si="559"/>
        <v>1</v>
      </c>
      <c r="D11363" s="63" t="str">
        <f t="shared" si="560"/>
        <v>77</v>
      </c>
      <c r="E11363" s="63">
        <v>77</v>
      </c>
      <c r="F11363" s="61" t="s">
        <v>571</v>
      </c>
      <c r="G11363" s="61" t="str">
        <f t="shared" si="561"/>
        <v>Nick Taylor</v>
      </c>
    </row>
    <row r="11364" spans="1:7" thickBot="1">
      <c r="A11364" s="62" t="s">
        <v>859</v>
      </c>
      <c r="B11364" s="61">
        <v>79</v>
      </c>
      <c r="C11364" s="61" t="str">
        <f t="shared" si="559"/>
        <v>No Tie</v>
      </c>
      <c r="D11364" s="63">
        <f t="shared" si="560"/>
        <v>79</v>
      </c>
      <c r="E11364" s="63">
        <v>79</v>
      </c>
      <c r="F11364" s="61" t="s">
        <v>643</v>
      </c>
      <c r="G11364" s="61" t="str">
        <f t="shared" si="561"/>
        <v>Jeff Overton</v>
      </c>
    </row>
    <row r="11365" spans="1:7" thickBot="1">
      <c r="A11365" s="62" t="s">
        <v>859</v>
      </c>
      <c r="B11365" s="61">
        <v>80</v>
      </c>
      <c r="C11365" s="61" t="str">
        <f t="shared" si="559"/>
        <v>No Tie</v>
      </c>
      <c r="D11365" s="63">
        <f t="shared" si="560"/>
        <v>80</v>
      </c>
      <c r="E11365" s="63">
        <v>80</v>
      </c>
      <c r="F11365" s="61" t="s">
        <v>518</v>
      </c>
      <c r="G11365" s="61" t="str">
        <f t="shared" si="561"/>
        <v>Martin Laird</v>
      </c>
    </row>
    <row r="11366" spans="1:7" thickBot="1">
      <c r="A11366" s="62" t="s">
        <v>859</v>
      </c>
      <c r="B11366" s="61">
        <v>81</v>
      </c>
      <c r="C11366" s="61" t="str">
        <f t="shared" si="559"/>
        <v>No Tie</v>
      </c>
      <c r="D11366" s="63">
        <f t="shared" si="560"/>
        <v>81</v>
      </c>
      <c r="E11366" s="63">
        <v>81</v>
      </c>
      <c r="F11366" s="61" t="s">
        <v>563</v>
      </c>
      <c r="G11366" s="61" t="str">
        <f t="shared" si="561"/>
        <v>Stewart Cink</v>
      </c>
    </row>
    <row r="11367" spans="1:7" thickBot="1">
      <c r="A11367" s="62" t="s">
        <v>859</v>
      </c>
      <c r="B11367" s="61">
        <v>82</v>
      </c>
      <c r="C11367" s="61" t="str">
        <f t="shared" si="559"/>
        <v>No Tie</v>
      </c>
      <c r="D11367" s="63">
        <f t="shared" si="560"/>
        <v>82</v>
      </c>
      <c r="E11367" s="63">
        <v>82</v>
      </c>
      <c r="F11367" s="61" t="s">
        <v>623</v>
      </c>
      <c r="G11367" s="61" t="str">
        <f t="shared" si="561"/>
        <v>Jonathan Byrd</v>
      </c>
    </row>
    <row r="11368" spans="1:7" thickBot="1">
      <c r="A11368" s="62" t="s">
        <v>859</v>
      </c>
      <c r="B11368" s="61">
        <v>83</v>
      </c>
      <c r="C11368" s="61" t="str">
        <f t="shared" si="559"/>
        <v>No Tie</v>
      </c>
      <c r="D11368" s="63">
        <f t="shared" si="560"/>
        <v>83</v>
      </c>
      <c r="E11368" s="63">
        <v>83</v>
      </c>
      <c r="F11368" s="61" t="s">
        <v>523</v>
      </c>
      <c r="G11368" s="61" t="str">
        <f t="shared" si="561"/>
        <v>Jhonattan Vegas</v>
      </c>
    </row>
    <row r="11369" spans="1:7" thickBot="1">
      <c r="A11369" s="62" t="s">
        <v>859</v>
      </c>
      <c r="B11369" s="61">
        <v>84</v>
      </c>
      <c r="C11369" s="61" t="str">
        <f t="shared" si="559"/>
        <v>No Tie</v>
      </c>
      <c r="D11369" s="63">
        <f t="shared" si="560"/>
        <v>84</v>
      </c>
      <c r="E11369" s="63">
        <v>84</v>
      </c>
      <c r="F11369" s="61" t="s">
        <v>691</v>
      </c>
      <c r="G11369" s="61" t="str">
        <f t="shared" si="561"/>
        <v>Brian Davis</v>
      </c>
    </row>
    <row r="11370" spans="1:7" thickBot="1">
      <c r="A11370" s="62" t="s">
        <v>859</v>
      </c>
      <c r="B11370" s="61" t="s">
        <v>817</v>
      </c>
      <c r="C11370" s="61">
        <f t="shared" si="559"/>
        <v>1</v>
      </c>
      <c r="D11370" s="63" t="str">
        <f t="shared" si="560"/>
        <v>85</v>
      </c>
      <c r="E11370" s="63">
        <v>85</v>
      </c>
      <c r="F11370" s="61" t="s">
        <v>508</v>
      </c>
      <c r="G11370" s="61" t="str">
        <f t="shared" si="561"/>
        <v>Gary Woodland</v>
      </c>
    </row>
    <row r="11371" spans="1:7" thickBot="1">
      <c r="A11371" s="62" t="s">
        <v>859</v>
      </c>
      <c r="B11371" s="61" t="s">
        <v>817</v>
      </c>
      <c r="C11371" s="61">
        <f t="shared" si="559"/>
        <v>1</v>
      </c>
      <c r="D11371" s="63" t="str">
        <f t="shared" si="560"/>
        <v>85</v>
      </c>
      <c r="E11371" s="63">
        <v>85</v>
      </c>
      <c r="F11371" s="61" t="s">
        <v>554</v>
      </c>
      <c r="G11371" s="61" t="str">
        <f t="shared" si="561"/>
        <v>Hideki Matsuyama</v>
      </c>
    </row>
    <row r="11372" spans="1:7" thickBot="1">
      <c r="A11372" s="62" t="s">
        <v>859</v>
      </c>
      <c r="B11372" s="61" t="s">
        <v>817</v>
      </c>
      <c r="C11372" s="61">
        <f t="shared" si="559"/>
        <v>1</v>
      </c>
      <c r="D11372" s="63" t="str">
        <f t="shared" si="560"/>
        <v>85</v>
      </c>
      <c r="E11372" s="63">
        <v>85</v>
      </c>
      <c r="F11372" s="61" t="s">
        <v>631</v>
      </c>
      <c r="G11372" s="61" t="str">
        <f t="shared" si="561"/>
        <v>Matt Every</v>
      </c>
    </row>
    <row r="11373" spans="1:7" thickBot="1">
      <c r="A11373" s="62" t="s">
        <v>859</v>
      </c>
      <c r="B11373" s="61">
        <v>88</v>
      </c>
      <c r="C11373" s="61" t="str">
        <f t="shared" si="559"/>
        <v>No Tie</v>
      </c>
      <c r="D11373" s="63">
        <f t="shared" si="560"/>
        <v>88</v>
      </c>
      <c r="E11373" s="63">
        <v>88</v>
      </c>
      <c r="F11373" s="61" t="s">
        <v>539</v>
      </c>
      <c r="G11373" s="61" t="str">
        <f t="shared" si="561"/>
        <v>Shawn Stefani</v>
      </c>
    </row>
    <row r="11374" spans="1:7" thickBot="1">
      <c r="A11374" s="62" t="s">
        <v>859</v>
      </c>
      <c r="B11374" s="61">
        <v>89</v>
      </c>
      <c r="C11374" s="61" t="str">
        <f t="shared" si="559"/>
        <v>No Tie</v>
      </c>
      <c r="D11374" s="63">
        <f t="shared" si="560"/>
        <v>89</v>
      </c>
      <c r="E11374" s="63">
        <v>89</v>
      </c>
      <c r="F11374" s="61" t="s">
        <v>525</v>
      </c>
      <c r="G11374" s="61" t="str">
        <f t="shared" si="561"/>
        <v>Charley Hoffman</v>
      </c>
    </row>
    <row r="11375" spans="1:7" thickBot="1">
      <c r="A11375" s="62" t="s">
        <v>859</v>
      </c>
      <c r="B11375" s="61">
        <v>90</v>
      </c>
      <c r="C11375" s="61" t="str">
        <f t="shared" si="559"/>
        <v>No Tie</v>
      </c>
      <c r="D11375" s="63">
        <f t="shared" si="560"/>
        <v>90</v>
      </c>
      <c r="E11375" s="63">
        <v>90</v>
      </c>
      <c r="F11375" s="61" t="s">
        <v>636</v>
      </c>
      <c r="G11375" s="61" t="str">
        <f t="shared" si="561"/>
        <v>Chris Kirk</v>
      </c>
    </row>
    <row r="11376" spans="1:7" thickBot="1">
      <c r="A11376" s="62" t="s">
        <v>859</v>
      </c>
      <c r="B11376" s="61" t="s">
        <v>729</v>
      </c>
      <c r="C11376" s="61">
        <f t="shared" si="559"/>
        <v>1</v>
      </c>
      <c r="D11376" s="63" t="str">
        <f t="shared" si="560"/>
        <v>91</v>
      </c>
      <c r="E11376" s="63">
        <v>91</v>
      </c>
      <c r="F11376" s="61" t="s">
        <v>546</v>
      </c>
      <c r="G11376" s="61" t="str">
        <f t="shared" si="561"/>
        <v>James Hahn</v>
      </c>
    </row>
    <row r="11377" spans="1:7" thickBot="1">
      <c r="A11377" s="62" t="s">
        <v>859</v>
      </c>
      <c r="B11377" s="61" t="s">
        <v>729</v>
      </c>
      <c r="C11377" s="61">
        <f t="shared" si="559"/>
        <v>1</v>
      </c>
      <c r="D11377" s="63" t="str">
        <f t="shared" si="560"/>
        <v>91</v>
      </c>
      <c r="E11377" s="63">
        <v>91</v>
      </c>
      <c r="F11377" s="61" t="s">
        <v>669</v>
      </c>
      <c r="G11377" s="61" t="str">
        <f t="shared" si="561"/>
        <v>William McGirt</v>
      </c>
    </row>
    <row r="11378" spans="1:7" thickBot="1">
      <c r="A11378" s="62" t="s">
        <v>859</v>
      </c>
      <c r="B11378" s="61">
        <v>93</v>
      </c>
      <c r="C11378" s="61" t="str">
        <f t="shared" si="559"/>
        <v>No Tie</v>
      </c>
      <c r="D11378" s="63">
        <f t="shared" si="560"/>
        <v>93</v>
      </c>
      <c r="E11378" s="63">
        <v>93</v>
      </c>
      <c r="F11378" s="61" t="s">
        <v>655</v>
      </c>
      <c r="G11378" s="61" t="str">
        <f t="shared" si="561"/>
        <v>Fabian Gomez</v>
      </c>
    </row>
    <row r="11379" spans="1:7" thickBot="1">
      <c r="A11379" s="62" t="s">
        <v>859</v>
      </c>
      <c r="B11379" s="61">
        <v>94</v>
      </c>
      <c r="C11379" s="61" t="str">
        <f t="shared" si="559"/>
        <v>No Tie</v>
      </c>
      <c r="D11379" s="63">
        <f t="shared" si="560"/>
        <v>94</v>
      </c>
      <c r="E11379" s="63">
        <v>94</v>
      </c>
      <c r="F11379" s="61" t="s">
        <v>567</v>
      </c>
      <c r="G11379" s="61" t="str">
        <f t="shared" si="561"/>
        <v>Seung-Yul Noh</v>
      </c>
    </row>
    <row r="11380" spans="1:7" thickBot="1">
      <c r="A11380" s="62" t="s">
        <v>859</v>
      </c>
      <c r="B11380" s="61">
        <v>95</v>
      </c>
      <c r="C11380" s="61" t="str">
        <f t="shared" si="559"/>
        <v>No Tie</v>
      </c>
      <c r="D11380" s="63">
        <f t="shared" si="560"/>
        <v>95</v>
      </c>
      <c r="E11380" s="63">
        <v>95</v>
      </c>
      <c r="F11380" s="61" t="s">
        <v>511</v>
      </c>
      <c r="G11380" s="61" t="str">
        <f t="shared" si="561"/>
        <v>Justin Thomas</v>
      </c>
    </row>
    <row r="11381" spans="1:7" thickBot="1">
      <c r="A11381" s="62" t="s">
        <v>859</v>
      </c>
      <c r="B11381" s="61">
        <v>96</v>
      </c>
      <c r="C11381" s="61" t="str">
        <f t="shared" si="559"/>
        <v>No Tie</v>
      </c>
      <c r="D11381" s="63">
        <f t="shared" si="560"/>
        <v>96</v>
      </c>
      <c r="E11381" s="63">
        <v>96</v>
      </c>
      <c r="F11381" s="61" t="s">
        <v>660</v>
      </c>
      <c r="G11381" s="61" t="str">
        <f t="shared" si="561"/>
        <v>Zach Johnson</v>
      </c>
    </row>
    <row r="11382" spans="1:7" thickBot="1">
      <c r="A11382" s="62" t="s">
        <v>859</v>
      </c>
      <c r="B11382" s="61">
        <v>97</v>
      </c>
      <c r="C11382" s="61" t="str">
        <f t="shared" si="559"/>
        <v>No Tie</v>
      </c>
      <c r="D11382" s="63">
        <f t="shared" si="560"/>
        <v>97</v>
      </c>
      <c r="E11382" s="63">
        <v>97</v>
      </c>
      <c r="F11382" s="61" t="s">
        <v>596</v>
      </c>
      <c r="G11382" s="61" t="str">
        <f t="shared" si="561"/>
        <v>David Lingmerth</v>
      </c>
    </row>
    <row r="11383" spans="1:7" thickBot="1">
      <c r="A11383" s="62" t="s">
        <v>859</v>
      </c>
      <c r="B11383" s="61">
        <v>98</v>
      </c>
      <c r="C11383" s="61" t="str">
        <f t="shared" si="559"/>
        <v>No Tie</v>
      </c>
      <c r="D11383" s="63">
        <f t="shared" si="560"/>
        <v>98</v>
      </c>
      <c r="E11383" s="63">
        <v>98</v>
      </c>
      <c r="F11383" s="61" t="s">
        <v>618</v>
      </c>
      <c r="G11383" s="61" t="str">
        <f t="shared" si="561"/>
        <v>Kyle Reifers</v>
      </c>
    </row>
    <row r="11384" spans="1:7" thickBot="1">
      <c r="A11384" s="62" t="s">
        <v>859</v>
      </c>
      <c r="B11384" s="61" t="s">
        <v>822</v>
      </c>
      <c r="C11384" s="61">
        <f t="shared" si="559"/>
        <v>1</v>
      </c>
      <c r="D11384" s="63" t="str">
        <f t="shared" si="560"/>
        <v>99</v>
      </c>
      <c r="E11384" s="63">
        <v>99</v>
      </c>
      <c r="F11384" s="61" t="s">
        <v>568</v>
      </c>
      <c r="G11384" s="61" t="str">
        <f t="shared" si="561"/>
        <v>Retief Goosen</v>
      </c>
    </row>
    <row r="11385" spans="1:7" thickBot="1">
      <c r="A11385" s="62" t="s">
        <v>859</v>
      </c>
      <c r="B11385" s="61" t="s">
        <v>822</v>
      </c>
      <c r="C11385" s="61">
        <f t="shared" si="559"/>
        <v>1</v>
      </c>
      <c r="D11385" s="63" t="str">
        <f t="shared" si="560"/>
        <v>99</v>
      </c>
      <c r="E11385" s="63">
        <v>99</v>
      </c>
      <c r="F11385" s="61" t="s">
        <v>668</v>
      </c>
      <c r="G11385" s="61" t="str">
        <f t="shared" si="561"/>
        <v>Scott Langley</v>
      </c>
    </row>
    <row r="11386" spans="1:7" thickBot="1">
      <c r="A11386" s="62" t="s">
        <v>859</v>
      </c>
      <c r="B11386" s="61">
        <v>101</v>
      </c>
      <c r="C11386" s="61" t="str">
        <f t="shared" si="559"/>
        <v>No Tie</v>
      </c>
      <c r="D11386" s="63">
        <f t="shared" si="560"/>
        <v>101</v>
      </c>
      <c r="E11386" s="63">
        <v>101</v>
      </c>
      <c r="F11386" s="61" t="s">
        <v>510</v>
      </c>
      <c r="G11386" s="61" t="str">
        <f t="shared" si="561"/>
        <v>Justin Rose</v>
      </c>
    </row>
    <row r="11387" spans="1:7" thickBot="1">
      <c r="A11387" s="62" t="s">
        <v>859</v>
      </c>
      <c r="B11387" s="61">
        <v>102</v>
      </c>
      <c r="C11387" s="61" t="str">
        <f t="shared" si="559"/>
        <v>No Tie</v>
      </c>
      <c r="D11387" s="63">
        <f t="shared" si="560"/>
        <v>102</v>
      </c>
      <c r="E11387" s="63">
        <v>102</v>
      </c>
      <c r="F11387" s="61" t="s">
        <v>501</v>
      </c>
      <c r="G11387" s="61" t="str">
        <f t="shared" si="561"/>
        <v>J.B. Holmes</v>
      </c>
    </row>
    <row r="11388" spans="1:7" thickBot="1">
      <c r="A11388" s="62" t="s">
        <v>859</v>
      </c>
      <c r="B11388" s="61">
        <v>103</v>
      </c>
      <c r="C11388" s="61" t="str">
        <f t="shared" si="559"/>
        <v>No Tie</v>
      </c>
      <c r="D11388" s="63">
        <f t="shared" si="560"/>
        <v>103</v>
      </c>
      <c r="E11388" s="63">
        <v>103</v>
      </c>
      <c r="F11388" s="61" t="s">
        <v>678</v>
      </c>
      <c r="G11388" s="61" t="str">
        <f t="shared" si="561"/>
        <v>Chad Collins</v>
      </c>
    </row>
    <row r="11389" spans="1:7" thickBot="1">
      <c r="A11389" s="62" t="s">
        <v>859</v>
      </c>
      <c r="B11389" s="61">
        <v>104</v>
      </c>
      <c r="C11389" s="61" t="str">
        <f t="shared" si="559"/>
        <v>No Tie</v>
      </c>
      <c r="D11389" s="63">
        <f t="shared" si="560"/>
        <v>104</v>
      </c>
      <c r="E11389" s="63">
        <v>104</v>
      </c>
      <c r="F11389" s="61" t="s">
        <v>536</v>
      </c>
      <c r="G11389" s="61" t="str">
        <f t="shared" si="561"/>
        <v>Scott Piercy</v>
      </c>
    </row>
    <row r="11390" spans="1:7" thickBot="1">
      <c r="A11390" s="62" t="s">
        <v>859</v>
      </c>
      <c r="B11390" s="61" t="s">
        <v>609</v>
      </c>
      <c r="C11390" s="61">
        <f t="shared" si="559"/>
        <v>1</v>
      </c>
      <c r="D11390" s="63" t="str">
        <f t="shared" si="560"/>
        <v>105</v>
      </c>
      <c r="E11390" s="63">
        <v>105</v>
      </c>
      <c r="F11390" s="61" t="s">
        <v>505</v>
      </c>
      <c r="G11390" s="61" t="str">
        <f t="shared" si="561"/>
        <v>Patrick Rodgers</v>
      </c>
    </row>
    <row r="11391" spans="1:7" thickBot="1">
      <c r="A11391" s="62" t="s">
        <v>859</v>
      </c>
      <c r="B11391" s="61" t="s">
        <v>609</v>
      </c>
      <c r="C11391" s="61">
        <f t="shared" si="559"/>
        <v>1</v>
      </c>
      <c r="D11391" s="63" t="str">
        <f t="shared" si="560"/>
        <v>105</v>
      </c>
      <c r="E11391" s="63">
        <v>105</v>
      </c>
      <c r="F11391" s="61" t="s">
        <v>531</v>
      </c>
      <c r="G11391" s="61" t="str">
        <f t="shared" si="561"/>
        <v>Paul Casey</v>
      </c>
    </row>
    <row r="11392" spans="1:7" thickBot="1">
      <c r="A11392" s="62" t="s">
        <v>859</v>
      </c>
      <c r="B11392" s="61">
        <v>107</v>
      </c>
      <c r="C11392" s="61" t="str">
        <f t="shared" si="559"/>
        <v>No Tie</v>
      </c>
      <c r="D11392" s="63">
        <f t="shared" si="560"/>
        <v>107</v>
      </c>
      <c r="E11392" s="63">
        <v>107</v>
      </c>
      <c r="F11392" s="61" t="s">
        <v>573</v>
      </c>
      <c r="G11392" s="61" t="str">
        <f t="shared" si="561"/>
        <v>Tom Hoge</v>
      </c>
    </row>
    <row r="11393" spans="1:7" thickBot="1">
      <c r="A11393" s="62" t="s">
        <v>859</v>
      </c>
      <c r="B11393" s="61">
        <v>108</v>
      </c>
      <c r="C11393" s="61" t="str">
        <f t="shared" si="559"/>
        <v>No Tie</v>
      </c>
      <c r="D11393" s="63">
        <f t="shared" si="560"/>
        <v>108</v>
      </c>
      <c r="E11393" s="63">
        <v>108</v>
      </c>
      <c r="F11393" s="61" t="s">
        <v>638</v>
      </c>
      <c r="G11393" s="61" t="str">
        <f t="shared" si="561"/>
        <v>Brendon de Jonge</v>
      </c>
    </row>
    <row r="11394" spans="1:7" thickBot="1">
      <c r="A11394" s="62" t="s">
        <v>859</v>
      </c>
      <c r="B11394" s="61">
        <v>109</v>
      </c>
      <c r="C11394" s="61" t="str">
        <f t="shared" si="559"/>
        <v>No Tie</v>
      </c>
      <c r="D11394" s="63">
        <f t="shared" si="560"/>
        <v>109</v>
      </c>
      <c r="E11394" s="63">
        <v>109</v>
      </c>
      <c r="F11394" s="61" t="s">
        <v>503</v>
      </c>
      <c r="G11394" s="61" t="str">
        <f t="shared" si="561"/>
        <v>Tony Finau</v>
      </c>
    </row>
    <row r="11395" spans="1:7" thickBot="1">
      <c r="A11395" s="62" t="s">
        <v>859</v>
      </c>
      <c r="B11395" s="61">
        <v>110</v>
      </c>
      <c r="C11395" s="61" t="str">
        <f t="shared" si="559"/>
        <v>No Tie</v>
      </c>
      <c r="D11395" s="63">
        <f t="shared" si="560"/>
        <v>110</v>
      </c>
      <c r="E11395" s="63">
        <v>110</v>
      </c>
      <c r="F11395" s="61" t="s">
        <v>528</v>
      </c>
      <c r="G11395" s="61" t="str">
        <f t="shared" si="561"/>
        <v>Graham DeLaet</v>
      </c>
    </row>
    <row r="11396" spans="1:7" thickBot="1">
      <c r="A11396" s="62" t="s">
        <v>859</v>
      </c>
      <c r="B11396" s="61">
        <v>111</v>
      </c>
      <c r="C11396" s="61" t="str">
        <f t="shared" si="559"/>
        <v>No Tie</v>
      </c>
      <c r="D11396" s="63">
        <f t="shared" si="560"/>
        <v>111</v>
      </c>
      <c r="E11396" s="63">
        <v>111</v>
      </c>
      <c r="F11396" s="61" t="s">
        <v>507</v>
      </c>
      <c r="G11396" s="61" t="str">
        <f t="shared" si="561"/>
        <v>Jason Kokrak</v>
      </c>
    </row>
    <row r="11397" spans="1:7" thickBot="1">
      <c r="A11397" s="62" t="s">
        <v>859</v>
      </c>
      <c r="B11397" s="61">
        <v>112</v>
      </c>
      <c r="C11397" s="61" t="str">
        <f t="shared" si="559"/>
        <v>No Tie</v>
      </c>
      <c r="D11397" s="63">
        <f t="shared" si="560"/>
        <v>112</v>
      </c>
      <c r="E11397" s="63">
        <v>112</v>
      </c>
      <c r="F11397" s="61" t="s">
        <v>521</v>
      </c>
      <c r="G11397" s="61" t="str">
        <f t="shared" si="561"/>
        <v>Sergio Garcia</v>
      </c>
    </row>
    <row r="11398" spans="1:7" thickBot="1">
      <c r="A11398" s="62" t="s">
        <v>859</v>
      </c>
      <c r="B11398" s="61">
        <v>113</v>
      </c>
      <c r="C11398" s="61" t="str">
        <f t="shared" si="559"/>
        <v>No Tie</v>
      </c>
      <c r="D11398" s="63">
        <f t="shared" si="560"/>
        <v>113</v>
      </c>
      <c r="E11398" s="63">
        <v>113</v>
      </c>
      <c r="F11398" s="61" t="s">
        <v>550</v>
      </c>
      <c r="G11398" s="61" t="str">
        <f t="shared" si="561"/>
        <v>Marc Leishman</v>
      </c>
    </row>
    <row r="11399" spans="1:7" thickBot="1">
      <c r="A11399" s="62" t="s">
        <v>859</v>
      </c>
      <c r="B11399" s="61">
        <v>114</v>
      </c>
      <c r="C11399" s="61" t="str">
        <f t="shared" si="559"/>
        <v>No Tie</v>
      </c>
      <c r="D11399" s="63">
        <f t="shared" si="560"/>
        <v>114</v>
      </c>
      <c r="E11399" s="63">
        <v>114</v>
      </c>
      <c r="F11399" s="61" t="s">
        <v>627</v>
      </c>
      <c r="G11399" s="61" t="str">
        <f t="shared" si="561"/>
        <v>Andrew Svoboda</v>
      </c>
    </row>
    <row r="11400" spans="1:7" thickBot="1">
      <c r="A11400" s="62" t="s">
        <v>859</v>
      </c>
      <c r="B11400" s="61">
        <v>115</v>
      </c>
      <c r="C11400" s="61" t="str">
        <f t="shared" si="559"/>
        <v>No Tie</v>
      </c>
      <c r="D11400" s="63">
        <f t="shared" si="560"/>
        <v>115</v>
      </c>
      <c r="E11400" s="63">
        <v>115</v>
      </c>
      <c r="F11400" s="61" t="s">
        <v>662</v>
      </c>
      <c r="G11400" s="61" t="str">
        <f t="shared" si="561"/>
        <v>Jim Furyk</v>
      </c>
    </row>
    <row r="11401" spans="1:7" thickBot="1">
      <c r="A11401" s="62" t="s">
        <v>859</v>
      </c>
      <c r="B11401" s="61">
        <v>116</v>
      </c>
      <c r="C11401" s="61" t="str">
        <f t="shared" si="559"/>
        <v>No Tie</v>
      </c>
      <c r="D11401" s="63">
        <f t="shared" si="560"/>
        <v>116</v>
      </c>
      <c r="E11401" s="63">
        <v>116</v>
      </c>
      <c r="F11401" s="61" t="s">
        <v>495</v>
      </c>
      <c r="G11401" s="61" t="str">
        <f t="shared" si="561"/>
        <v>Scott Brown</v>
      </c>
    </row>
    <row r="11402" spans="1:7" thickBot="1">
      <c r="A11402" s="62" t="s">
        <v>859</v>
      </c>
      <c r="B11402" s="61">
        <v>117</v>
      </c>
      <c r="C11402" s="61" t="str">
        <f t="shared" si="559"/>
        <v>No Tie</v>
      </c>
      <c r="D11402" s="63">
        <f t="shared" si="560"/>
        <v>117</v>
      </c>
      <c r="E11402" s="63">
        <v>117</v>
      </c>
      <c r="F11402" s="61" t="s">
        <v>645</v>
      </c>
      <c r="G11402" s="61" t="str">
        <f t="shared" si="561"/>
        <v>Russell Knox</v>
      </c>
    </row>
    <row r="11403" spans="1:7" thickBot="1">
      <c r="A11403" s="62" t="s">
        <v>859</v>
      </c>
      <c r="B11403" s="61">
        <v>118</v>
      </c>
      <c r="C11403" s="61" t="str">
        <f t="shared" si="559"/>
        <v>No Tie</v>
      </c>
      <c r="D11403" s="63">
        <f t="shared" si="560"/>
        <v>118</v>
      </c>
      <c r="E11403" s="63">
        <v>118</v>
      </c>
      <c r="F11403" s="61" t="s">
        <v>559</v>
      </c>
      <c r="G11403" s="61" t="str">
        <f t="shared" si="561"/>
        <v>Jim Herman</v>
      </c>
    </row>
    <row r="11404" spans="1:7" thickBot="1">
      <c r="A11404" s="62" t="s">
        <v>859</v>
      </c>
      <c r="B11404" s="61">
        <v>119</v>
      </c>
      <c r="C11404" s="61" t="str">
        <f t="shared" ref="C11404:C11467" si="562">IFERROR(SEARCH("T",B11404),"No Tie")</f>
        <v>No Tie</v>
      </c>
      <c r="D11404" s="63">
        <f t="shared" ref="D11404:D11467" si="563">IF(C11404="No Tie",B11404,RIGHT(B11404,LEN(B11404)-1))</f>
        <v>119</v>
      </c>
      <c r="E11404" s="63">
        <v>119</v>
      </c>
      <c r="F11404" s="61" t="s">
        <v>692</v>
      </c>
      <c r="G11404" s="61" t="str">
        <f t="shared" ref="G11404:G11467" si="564">TRIM(SUBSTITUTE(F11404,CHAR(160),CHAR(32)))</f>
        <v>Jon Curran</v>
      </c>
    </row>
    <row r="11405" spans="1:7" thickBot="1">
      <c r="A11405" s="62" t="s">
        <v>859</v>
      </c>
      <c r="B11405" s="61">
        <v>120</v>
      </c>
      <c r="C11405" s="61" t="str">
        <f t="shared" si="562"/>
        <v>No Tie</v>
      </c>
      <c r="D11405" s="63">
        <f t="shared" si="563"/>
        <v>120</v>
      </c>
      <c r="E11405" s="63">
        <v>120</v>
      </c>
      <c r="F11405" s="61" t="s">
        <v>640</v>
      </c>
      <c r="G11405" s="61" t="str">
        <f t="shared" si="564"/>
        <v>Chad Campbell</v>
      </c>
    </row>
    <row r="11406" spans="1:7" thickBot="1">
      <c r="A11406" s="62" t="s">
        <v>859</v>
      </c>
      <c r="B11406" s="61" t="s">
        <v>628</v>
      </c>
      <c r="C11406" s="61">
        <f t="shared" si="562"/>
        <v>1</v>
      </c>
      <c r="D11406" s="63" t="str">
        <f t="shared" si="563"/>
        <v>121</v>
      </c>
      <c r="E11406" s="63">
        <v>121</v>
      </c>
      <c r="F11406" s="61" t="s">
        <v>512</v>
      </c>
      <c r="G11406" s="61" t="str">
        <f t="shared" si="564"/>
        <v>Brendan Steele</v>
      </c>
    </row>
    <row r="11407" spans="1:7" thickBot="1">
      <c r="A11407" s="62" t="s">
        <v>859</v>
      </c>
      <c r="B11407" s="61" t="s">
        <v>628</v>
      </c>
      <c r="C11407" s="61">
        <f t="shared" si="562"/>
        <v>1</v>
      </c>
      <c r="D11407" s="63" t="str">
        <f t="shared" si="563"/>
        <v>121</v>
      </c>
      <c r="E11407" s="63">
        <v>121</v>
      </c>
      <c r="F11407" s="61" t="s">
        <v>589</v>
      </c>
      <c r="G11407" s="61" t="str">
        <f t="shared" si="564"/>
        <v>John Senden</v>
      </c>
    </row>
    <row r="11408" spans="1:7" thickBot="1">
      <c r="A11408" s="62" t="s">
        <v>859</v>
      </c>
      <c r="B11408" s="61">
        <v>123</v>
      </c>
      <c r="C11408" s="61" t="str">
        <f t="shared" si="562"/>
        <v>No Tie</v>
      </c>
      <c r="D11408" s="63">
        <f t="shared" si="563"/>
        <v>123</v>
      </c>
      <c r="E11408" s="63">
        <v>123</v>
      </c>
      <c r="F11408" s="61" t="s">
        <v>666</v>
      </c>
      <c r="G11408" s="61" t="str">
        <f t="shared" si="564"/>
        <v>D.A. Points</v>
      </c>
    </row>
    <row r="11409" spans="1:7" thickBot="1">
      <c r="A11409" s="62" t="s">
        <v>859</v>
      </c>
      <c r="B11409" s="61">
        <v>124</v>
      </c>
      <c r="C11409" s="61" t="str">
        <f t="shared" si="562"/>
        <v>No Tie</v>
      </c>
      <c r="D11409" s="63">
        <f t="shared" si="563"/>
        <v>124</v>
      </c>
      <c r="E11409" s="63">
        <v>124</v>
      </c>
      <c r="F11409" s="61" t="s">
        <v>544</v>
      </c>
      <c r="G11409" s="61" t="str">
        <f t="shared" si="564"/>
        <v>Alex Prugh</v>
      </c>
    </row>
    <row r="11410" spans="1:7" thickBot="1">
      <c r="A11410" s="62" t="s">
        <v>859</v>
      </c>
      <c r="B11410" s="61">
        <v>125</v>
      </c>
      <c r="C11410" s="61" t="str">
        <f t="shared" si="562"/>
        <v>No Tie</v>
      </c>
      <c r="D11410" s="63">
        <f t="shared" si="563"/>
        <v>125</v>
      </c>
      <c r="E11410" s="63">
        <v>125</v>
      </c>
      <c r="F11410" s="61" t="s">
        <v>649</v>
      </c>
      <c r="G11410" s="61" t="str">
        <f t="shared" si="564"/>
        <v>Spencer Levin</v>
      </c>
    </row>
    <row r="11411" spans="1:7" thickBot="1">
      <c r="A11411" s="62" t="s">
        <v>859</v>
      </c>
      <c r="B11411" s="61">
        <v>126</v>
      </c>
      <c r="C11411" s="61" t="str">
        <f t="shared" si="562"/>
        <v>No Tie</v>
      </c>
      <c r="D11411" s="63">
        <f t="shared" si="563"/>
        <v>126</v>
      </c>
      <c r="E11411" s="63">
        <v>126</v>
      </c>
      <c r="F11411" s="61" t="s">
        <v>674</v>
      </c>
      <c r="G11411" s="61" t="str">
        <f t="shared" si="564"/>
        <v>Mark Wilson</v>
      </c>
    </row>
    <row r="11412" spans="1:7" thickBot="1">
      <c r="A11412" s="62" t="s">
        <v>859</v>
      </c>
      <c r="B11412" s="61">
        <v>127</v>
      </c>
      <c r="C11412" s="61" t="str">
        <f t="shared" si="562"/>
        <v>No Tie</v>
      </c>
      <c r="D11412" s="63">
        <f t="shared" si="563"/>
        <v>127</v>
      </c>
      <c r="E11412" s="63">
        <v>127</v>
      </c>
      <c r="F11412" s="61" t="s">
        <v>506</v>
      </c>
      <c r="G11412" s="61" t="str">
        <f t="shared" si="564"/>
        <v>Keegan Bradley</v>
      </c>
    </row>
    <row r="11413" spans="1:7" thickBot="1">
      <c r="A11413" s="62" t="s">
        <v>859</v>
      </c>
      <c r="B11413" s="61">
        <v>128</v>
      </c>
      <c r="C11413" s="61" t="str">
        <f t="shared" si="562"/>
        <v>No Tie</v>
      </c>
      <c r="D11413" s="63">
        <f t="shared" si="563"/>
        <v>128</v>
      </c>
      <c r="E11413" s="63">
        <v>128</v>
      </c>
      <c r="F11413" s="61" t="s">
        <v>587</v>
      </c>
      <c r="G11413" s="61" t="str">
        <f t="shared" si="564"/>
        <v>Jason Gore</v>
      </c>
    </row>
    <row r="11414" spans="1:7" thickBot="1">
      <c r="A11414" s="62" t="s">
        <v>859</v>
      </c>
      <c r="B11414" s="61">
        <v>129</v>
      </c>
      <c r="C11414" s="61" t="str">
        <f t="shared" si="562"/>
        <v>No Tie</v>
      </c>
      <c r="D11414" s="63">
        <f t="shared" si="563"/>
        <v>129</v>
      </c>
      <c r="E11414" s="63">
        <v>129</v>
      </c>
      <c r="F11414" s="61" t="s">
        <v>661</v>
      </c>
      <c r="G11414" s="61" t="str">
        <f t="shared" si="564"/>
        <v>Whee Kim</v>
      </c>
    </row>
    <row r="11415" spans="1:7" thickBot="1">
      <c r="A11415" s="62" t="s">
        <v>859</v>
      </c>
      <c r="B11415" s="61">
        <v>130</v>
      </c>
      <c r="C11415" s="61" t="str">
        <f t="shared" si="562"/>
        <v>No Tie</v>
      </c>
      <c r="D11415" s="63">
        <f t="shared" si="563"/>
        <v>130</v>
      </c>
      <c r="E11415" s="63">
        <v>130</v>
      </c>
      <c r="F11415" s="61" t="s">
        <v>626</v>
      </c>
      <c r="G11415" s="61" t="str">
        <f t="shared" si="564"/>
        <v>Brice Garnett</v>
      </c>
    </row>
    <row r="11416" spans="1:7" thickBot="1">
      <c r="A11416" s="62" t="s">
        <v>859</v>
      </c>
      <c r="B11416" s="61">
        <v>131</v>
      </c>
      <c r="C11416" s="61" t="str">
        <f t="shared" si="562"/>
        <v>No Tie</v>
      </c>
      <c r="D11416" s="63">
        <f t="shared" si="563"/>
        <v>131</v>
      </c>
      <c r="E11416" s="63">
        <v>131</v>
      </c>
      <c r="F11416" s="61" t="s">
        <v>697</v>
      </c>
      <c r="G11416" s="61" t="str">
        <f t="shared" si="564"/>
        <v>David Toms</v>
      </c>
    </row>
    <row r="11417" spans="1:7" thickBot="1">
      <c r="A11417" s="62" t="s">
        <v>859</v>
      </c>
      <c r="B11417" s="61" t="s">
        <v>799</v>
      </c>
      <c r="C11417" s="61">
        <f t="shared" si="562"/>
        <v>1</v>
      </c>
      <c r="D11417" s="63" t="str">
        <f t="shared" si="563"/>
        <v>132</v>
      </c>
      <c r="E11417" s="63">
        <v>132</v>
      </c>
      <c r="F11417" s="61" t="s">
        <v>677</v>
      </c>
      <c r="G11417" s="61" t="str">
        <f t="shared" si="564"/>
        <v>Mark Hubbard</v>
      </c>
    </row>
    <row r="11418" spans="1:7" thickBot="1">
      <c r="A11418" s="62" t="s">
        <v>859</v>
      </c>
      <c r="B11418" s="61" t="s">
        <v>799</v>
      </c>
      <c r="C11418" s="61">
        <f t="shared" si="562"/>
        <v>1</v>
      </c>
      <c r="D11418" s="63" t="str">
        <f t="shared" si="563"/>
        <v>132</v>
      </c>
      <c r="E11418" s="63">
        <v>132</v>
      </c>
      <c r="F11418" s="61" t="s">
        <v>603</v>
      </c>
      <c r="G11418" s="61" t="str">
        <f t="shared" si="564"/>
        <v>Ryo Ishikawa</v>
      </c>
    </row>
    <row r="11419" spans="1:7" thickBot="1">
      <c r="A11419" s="62" t="s">
        <v>859</v>
      </c>
      <c r="B11419" s="61">
        <v>134</v>
      </c>
      <c r="C11419" s="61" t="str">
        <f t="shared" si="562"/>
        <v>No Tie</v>
      </c>
      <c r="D11419" s="63">
        <f t="shared" si="563"/>
        <v>134</v>
      </c>
      <c r="E11419" s="63">
        <v>134</v>
      </c>
      <c r="F11419" s="61" t="s">
        <v>592</v>
      </c>
      <c r="G11419" s="61" t="str">
        <f t="shared" si="564"/>
        <v>Rory Sabbatini</v>
      </c>
    </row>
    <row r="11420" spans="1:7" thickBot="1">
      <c r="A11420" s="62" t="s">
        <v>859</v>
      </c>
      <c r="B11420" s="61">
        <v>135</v>
      </c>
      <c r="C11420" s="61" t="str">
        <f t="shared" si="562"/>
        <v>No Tie</v>
      </c>
      <c r="D11420" s="63">
        <f t="shared" si="563"/>
        <v>135</v>
      </c>
      <c r="E11420" s="63">
        <v>135</v>
      </c>
      <c r="F11420" s="61" t="s">
        <v>555</v>
      </c>
      <c r="G11420" s="61" t="str">
        <f t="shared" si="564"/>
        <v>Max Homa</v>
      </c>
    </row>
    <row r="11421" spans="1:7" thickBot="1">
      <c r="A11421" s="62" t="s">
        <v>859</v>
      </c>
      <c r="B11421" s="61">
        <v>136</v>
      </c>
      <c r="C11421" s="61" t="str">
        <f t="shared" si="562"/>
        <v>No Tie</v>
      </c>
      <c r="D11421" s="63">
        <f t="shared" si="563"/>
        <v>136</v>
      </c>
      <c r="E11421" s="63">
        <v>136</v>
      </c>
      <c r="F11421" s="61" t="s">
        <v>566</v>
      </c>
      <c r="G11421" s="61" t="str">
        <f t="shared" si="564"/>
        <v>Sam Saunders</v>
      </c>
    </row>
    <row r="11422" spans="1:7" thickBot="1">
      <c r="A11422" s="62" t="s">
        <v>859</v>
      </c>
      <c r="B11422" s="61">
        <v>137</v>
      </c>
      <c r="C11422" s="61" t="str">
        <f t="shared" si="562"/>
        <v>No Tie</v>
      </c>
      <c r="D11422" s="63">
        <f t="shared" si="563"/>
        <v>137</v>
      </c>
      <c r="E11422" s="63">
        <v>137</v>
      </c>
      <c r="F11422" s="61" t="s">
        <v>679</v>
      </c>
      <c r="G11422" s="61" t="str">
        <f t="shared" si="564"/>
        <v>Steven Alker</v>
      </c>
    </row>
    <row r="11423" spans="1:7" thickBot="1">
      <c r="A11423" s="62" t="s">
        <v>859</v>
      </c>
      <c r="B11423" s="61">
        <v>138</v>
      </c>
      <c r="C11423" s="61" t="str">
        <f t="shared" si="562"/>
        <v>No Tie</v>
      </c>
      <c r="D11423" s="63">
        <f t="shared" si="563"/>
        <v>138</v>
      </c>
      <c r="E11423" s="63">
        <v>138</v>
      </c>
      <c r="F11423" s="61" t="s">
        <v>637</v>
      </c>
      <c r="G11423" s="61" t="str">
        <f t="shared" si="564"/>
        <v>Tyrone Van Aswegen</v>
      </c>
    </row>
    <row r="11424" spans="1:7" thickBot="1">
      <c r="A11424" s="62" t="s">
        <v>859</v>
      </c>
      <c r="B11424" s="61">
        <v>139</v>
      </c>
      <c r="C11424" s="61" t="str">
        <f t="shared" si="562"/>
        <v>No Tie</v>
      </c>
      <c r="D11424" s="63">
        <f t="shared" si="563"/>
        <v>139</v>
      </c>
      <c r="E11424" s="63">
        <v>139</v>
      </c>
      <c r="F11424" s="61" t="s">
        <v>591</v>
      </c>
      <c r="G11424" s="61" t="str">
        <f t="shared" si="564"/>
        <v>Cameron Percy</v>
      </c>
    </row>
    <row r="11425" spans="1:7" thickBot="1">
      <c r="A11425" s="62" t="s">
        <v>859</v>
      </c>
      <c r="B11425" s="61">
        <v>140</v>
      </c>
      <c r="C11425" s="61" t="str">
        <f t="shared" si="562"/>
        <v>No Tie</v>
      </c>
      <c r="D11425" s="63">
        <f t="shared" si="563"/>
        <v>140</v>
      </c>
      <c r="E11425" s="63">
        <v>140</v>
      </c>
      <c r="F11425" s="61" t="s">
        <v>657</v>
      </c>
      <c r="G11425" s="61" t="str">
        <f t="shared" si="564"/>
        <v>Chris Stroud</v>
      </c>
    </row>
    <row r="11426" spans="1:7" thickBot="1">
      <c r="A11426" s="62" t="s">
        <v>859</v>
      </c>
      <c r="B11426" s="61">
        <v>141</v>
      </c>
      <c r="C11426" s="61" t="str">
        <f t="shared" si="562"/>
        <v>No Tie</v>
      </c>
      <c r="D11426" s="63">
        <f t="shared" si="563"/>
        <v>141</v>
      </c>
      <c r="E11426" s="63">
        <v>141</v>
      </c>
      <c r="F11426" s="61" t="s">
        <v>617</v>
      </c>
      <c r="G11426" s="61" t="str">
        <f t="shared" si="564"/>
        <v>John Peterson</v>
      </c>
    </row>
    <row r="11427" spans="1:7" thickBot="1">
      <c r="A11427" s="62" t="s">
        <v>859</v>
      </c>
      <c r="B11427" s="61">
        <v>142</v>
      </c>
      <c r="C11427" s="61" t="str">
        <f t="shared" si="562"/>
        <v>No Tie</v>
      </c>
      <c r="D11427" s="63">
        <f t="shared" si="563"/>
        <v>142</v>
      </c>
      <c r="E11427" s="63">
        <v>142</v>
      </c>
      <c r="F11427" s="61" t="s">
        <v>514</v>
      </c>
      <c r="G11427" s="61" t="str">
        <f t="shared" si="564"/>
        <v>Daniel Berger</v>
      </c>
    </row>
    <row r="11428" spans="1:7" thickBot="1">
      <c r="A11428" s="62" t="s">
        <v>859</v>
      </c>
      <c r="B11428" s="61" t="s">
        <v>855</v>
      </c>
      <c r="C11428" s="61">
        <f t="shared" si="562"/>
        <v>1</v>
      </c>
      <c r="D11428" s="63" t="str">
        <f t="shared" si="563"/>
        <v>143</v>
      </c>
      <c r="E11428" s="63">
        <v>143</v>
      </c>
      <c r="F11428" s="61" t="s">
        <v>513</v>
      </c>
      <c r="G11428" s="61" t="str">
        <f t="shared" si="564"/>
        <v>Charles Howell III</v>
      </c>
    </row>
    <row r="11429" spans="1:7" thickBot="1">
      <c r="A11429" s="62" t="s">
        <v>859</v>
      </c>
      <c r="B11429" s="61" t="s">
        <v>855</v>
      </c>
      <c r="C11429" s="61">
        <f t="shared" si="562"/>
        <v>1</v>
      </c>
      <c r="D11429" s="63" t="str">
        <f t="shared" si="563"/>
        <v>143</v>
      </c>
      <c r="E11429" s="63">
        <v>143</v>
      </c>
      <c r="F11429" s="61" t="s">
        <v>527</v>
      </c>
      <c r="G11429" s="61" t="str">
        <f t="shared" si="564"/>
        <v>Louis Oosthuizen</v>
      </c>
    </row>
    <row r="11430" spans="1:7" thickBot="1">
      <c r="A11430" s="62" t="s">
        <v>859</v>
      </c>
      <c r="B11430" s="61">
        <v>145</v>
      </c>
      <c r="C11430" s="61" t="str">
        <f t="shared" si="562"/>
        <v>No Tie</v>
      </c>
      <c r="D11430" s="63">
        <f t="shared" si="563"/>
        <v>145</v>
      </c>
      <c r="E11430" s="63">
        <v>145</v>
      </c>
      <c r="F11430" s="61" t="s">
        <v>535</v>
      </c>
      <c r="G11430" s="61" t="str">
        <f t="shared" si="564"/>
        <v>Martin Flores</v>
      </c>
    </row>
    <row r="11431" spans="1:7" thickBot="1">
      <c r="A11431" s="62" t="s">
        <v>859</v>
      </c>
      <c r="B11431" s="61" t="s">
        <v>856</v>
      </c>
      <c r="C11431" s="61">
        <f t="shared" si="562"/>
        <v>1</v>
      </c>
      <c r="D11431" s="63" t="str">
        <f t="shared" si="563"/>
        <v>146</v>
      </c>
      <c r="E11431" s="63">
        <v>146</v>
      </c>
      <c r="F11431" s="61" t="s">
        <v>680</v>
      </c>
      <c r="G11431" s="61" t="str">
        <f t="shared" si="564"/>
        <v>Ken Duke</v>
      </c>
    </row>
    <row r="11432" spans="1:7" thickBot="1">
      <c r="A11432" s="62" t="s">
        <v>859</v>
      </c>
      <c r="B11432" s="61" t="s">
        <v>856</v>
      </c>
      <c r="C11432" s="61">
        <f t="shared" si="562"/>
        <v>1</v>
      </c>
      <c r="D11432" s="63" t="str">
        <f t="shared" si="563"/>
        <v>146</v>
      </c>
      <c r="E11432" s="63">
        <v>146</v>
      </c>
      <c r="F11432" s="61" t="s">
        <v>597</v>
      </c>
      <c r="G11432" s="61" t="str">
        <f t="shared" si="564"/>
        <v>Kevin Streelman</v>
      </c>
    </row>
    <row r="11433" spans="1:7" thickBot="1">
      <c r="A11433" s="62" t="s">
        <v>859</v>
      </c>
      <c r="B11433" s="61">
        <v>148</v>
      </c>
      <c r="C11433" s="61" t="str">
        <f t="shared" si="562"/>
        <v>No Tie</v>
      </c>
      <c r="D11433" s="63">
        <f t="shared" si="563"/>
        <v>148</v>
      </c>
      <c r="E11433" s="63">
        <v>148</v>
      </c>
      <c r="F11433" s="61" t="s">
        <v>653</v>
      </c>
      <c r="G11433" s="61" t="str">
        <f t="shared" si="564"/>
        <v>Alex Cejka</v>
      </c>
    </row>
    <row r="11434" spans="1:7" thickBot="1">
      <c r="A11434" s="62" t="s">
        <v>859</v>
      </c>
      <c r="B11434" s="61">
        <v>149</v>
      </c>
      <c r="C11434" s="61" t="str">
        <f t="shared" si="562"/>
        <v>No Tie</v>
      </c>
      <c r="D11434" s="63">
        <f t="shared" si="563"/>
        <v>149</v>
      </c>
      <c r="E11434" s="63">
        <v>149</v>
      </c>
      <c r="F11434" s="61" t="s">
        <v>496</v>
      </c>
      <c r="G11434" s="61" t="str">
        <f t="shared" si="564"/>
        <v>Bill Haas</v>
      </c>
    </row>
    <row r="11435" spans="1:7" thickBot="1">
      <c r="A11435" s="62" t="s">
        <v>859</v>
      </c>
      <c r="B11435" s="61">
        <v>150</v>
      </c>
      <c r="C11435" s="61" t="str">
        <f t="shared" si="562"/>
        <v>No Tie</v>
      </c>
      <c r="D11435" s="63">
        <f t="shared" si="563"/>
        <v>150</v>
      </c>
      <c r="E11435" s="63">
        <v>150</v>
      </c>
      <c r="F11435" s="61" t="s">
        <v>575</v>
      </c>
      <c r="G11435" s="61" t="str">
        <f t="shared" si="564"/>
        <v>Boo Weekley</v>
      </c>
    </row>
    <row r="11436" spans="1:7" thickBot="1">
      <c r="A11436" s="62" t="s">
        <v>859</v>
      </c>
      <c r="B11436" s="61">
        <v>151</v>
      </c>
      <c r="C11436" s="61" t="str">
        <f t="shared" si="562"/>
        <v>No Tie</v>
      </c>
      <c r="D11436" s="63">
        <f t="shared" si="563"/>
        <v>151</v>
      </c>
      <c r="E11436" s="63">
        <v>151</v>
      </c>
      <c r="F11436" s="61" t="s">
        <v>664</v>
      </c>
      <c r="G11436" s="61" t="str">
        <f t="shared" si="564"/>
        <v>Francesco Molinari</v>
      </c>
    </row>
    <row r="11437" spans="1:7" thickBot="1">
      <c r="A11437" s="62" t="s">
        <v>859</v>
      </c>
      <c r="B11437" s="61">
        <v>152</v>
      </c>
      <c r="C11437" s="61" t="str">
        <f t="shared" si="562"/>
        <v>No Tie</v>
      </c>
      <c r="D11437" s="63">
        <f t="shared" si="563"/>
        <v>152</v>
      </c>
      <c r="E11437" s="63">
        <v>152</v>
      </c>
      <c r="F11437" s="61" t="s">
        <v>633</v>
      </c>
      <c r="G11437" s="61" t="str">
        <f t="shared" si="564"/>
        <v>Chez Reavie</v>
      </c>
    </row>
    <row r="11438" spans="1:7" thickBot="1">
      <c r="A11438" s="62" t="s">
        <v>859</v>
      </c>
      <c r="B11438" s="61">
        <v>153</v>
      </c>
      <c r="C11438" s="61" t="str">
        <f t="shared" si="562"/>
        <v>No Tie</v>
      </c>
      <c r="D11438" s="63">
        <f t="shared" si="563"/>
        <v>153</v>
      </c>
      <c r="E11438" s="63">
        <v>153</v>
      </c>
      <c r="F11438" s="61" t="s">
        <v>675</v>
      </c>
      <c r="G11438" s="61" t="str">
        <f t="shared" si="564"/>
        <v>Tim Wilkinson</v>
      </c>
    </row>
    <row r="11439" spans="1:7" thickBot="1">
      <c r="A11439" s="62" t="s">
        <v>859</v>
      </c>
      <c r="B11439" s="61">
        <v>154</v>
      </c>
      <c r="C11439" s="61" t="str">
        <f t="shared" si="562"/>
        <v>No Tie</v>
      </c>
      <c r="D11439" s="63">
        <f t="shared" si="563"/>
        <v>154</v>
      </c>
      <c r="E11439" s="63">
        <v>154</v>
      </c>
      <c r="F11439" s="61" t="s">
        <v>595</v>
      </c>
      <c r="G11439" s="61" t="str">
        <f t="shared" si="564"/>
        <v>Oscar Fraustro</v>
      </c>
    </row>
    <row r="11440" spans="1:7" thickBot="1">
      <c r="A11440" s="62" t="s">
        <v>859</v>
      </c>
      <c r="B11440" s="61">
        <v>155</v>
      </c>
      <c r="C11440" s="61" t="str">
        <f t="shared" si="562"/>
        <v>No Tie</v>
      </c>
      <c r="D11440" s="63">
        <f t="shared" si="563"/>
        <v>155</v>
      </c>
      <c r="E11440" s="63">
        <v>155</v>
      </c>
      <c r="F11440" s="61" t="s">
        <v>551</v>
      </c>
      <c r="G11440" s="61" t="str">
        <f t="shared" si="564"/>
        <v>Davis Love III</v>
      </c>
    </row>
    <row r="11441" spans="1:7" thickBot="1">
      <c r="A11441" s="62" t="s">
        <v>859</v>
      </c>
      <c r="B11441" s="61">
        <v>156</v>
      </c>
      <c r="C11441" s="61" t="str">
        <f t="shared" si="562"/>
        <v>No Tie</v>
      </c>
      <c r="D11441" s="63">
        <f t="shared" si="563"/>
        <v>156</v>
      </c>
      <c r="E11441" s="63">
        <v>156</v>
      </c>
      <c r="F11441" s="61" t="s">
        <v>579</v>
      </c>
      <c r="G11441" s="61" t="str">
        <f t="shared" si="564"/>
        <v>Scott Stallings</v>
      </c>
    </row>
    <row r="11442" spans="1:7" thickBot="1">
      <c r="A11442" s="62" t="s">
        <v>859</v>
      </c>
      <c r="B11442" s="61">
        <v>157</v>
      </c>
      <c r="C11442" s="61" t="str">
        <f t="shared" si="562"/>
        <v>No Tie</v>
      </c>
      <c r="D11442" s="63">
        <f t="shared" si="563"/>
        <v>157</v>
      </c>
      <c r="E11442" s="63">
        <v>157</v>
      </c>
      <c r="F11442" s="61" t="s">
        <v>500</v>
      </c>
      <c r="G11442" s="61" t="str">
        <f t="shared" si="564"/>
        <v>Adam Scott</v>
      </c>
    </row>
    <row r="11443" spans="1:7" thickBot="1">
      <c r="A11443" s="62" t="s">
        <v>859</v>
      </c>
      <c r="B11443" s="61">
        <v>158</v>
      </c>
      <c r="C11443" s="61" t="str">
        <f t="shared" si="562"/>
        <v>No Tie</v>
      </c>
      <c r="D11443" s="63">
        <f t="shared" si="563"/>
        <v>158</v>
      </c>
      <c r="E11443" s="63">
        <v>158</v>
      </c>
      <c r="F11443" s="61" t="s">
        <v>557</v>
      </c>
      <c r="G11443" s="61" t="str">
        <f t="shared" si="564"/>
        <v>Nick Watney</v>
      </c>
    </row>
    <row r="11444" spans="1:7" thickBot="1">
      <c r="A11444" s="62" t="s">
        <v>859</v>
      </c>
      <c r="B11444" s="61">
        <v>159</v>
      </c>
      <c r="C11444" s="61" t="str">
        <f t="shared" si="562"/>
        <v>No Tie</v>
      </c>
      <c r="D11444" s="63">
        <f t="shared" si="563"/>
        <v>159</v>
      </c>
      <c r="E11444" s="63">
        <v>159</v>
      </c>
      <c r="F11444" s="61" t="s">
        <v>570</v>
      </c>
      <c r="G11444" s="61" t="str">
        <f t="shared" si="564"/>
        <v>J.J. Henry</v>
      </c>
    </row>
    <row r="11445" spans="1:7" thickBot="1">
      <c r="A11445" s="62" t="s">
        <v>859</v>
      </c>
      <c r="B11445" s="61">
        <v>160</v>
      </c>
      <c r="C11445" s="61" t="str">
        <f t="shared" si="562"/>
        <v>No Tie</v>
      </c>
      <c r="D11445" s="63">
        <f t="shared" si="563"/>
        <v>160</v>
      </c>
      <c r="E11445" s="63">
        <v>160</v>
      </c>
      <c r="F11445" s="61" t="s">
        <v>650</v>
      </c>
      <c r="G11445" s="61" t="str">
        <f t="shared" si="564"/>
        <v>S.J. Park</v>
      </c>
    </row>
    <row r="11446" spans="1:7" thickBot="1">
      <c r="A11446" s="62" t="s">
        <v>859</v>
      </c>
      <c r="B11446" s="61">
        <v>161</v>
      </c>
      <c r="C11446" s="61" t="str">
        <f t="shared" si="562"/>
        <v>No Tie</v>
      </c>
      <c r="D11446" s="63">
        <f t="shared" si="563"/>
        <v>161</v>
      </c>
      <c r="E11446" s="63">
        <v>161</v>
      </c>
      <c r="F11446" s="61" t="s">
        <v>586</v>
      </c>
      <c r="G11446" s="61" t="str">
        <f t="shared" si="564"/>
        <v>Padraig Harrington</v>
      </c>
    </row>
    <row r="11447" spans="1:7" thickBot="1">
      <c r="A11447" s="62" t="s">
        <v>859</v>
      </c>
      <c r="B11447" s="61">
        <v>162</v>
      </c>
      <c r="C11447" s="61" t="str">
        <f t="shared" si="562"/>
        <v>No Tie</v>
      </c>
      <c r="D11447" s="63">
        <f t="shared" si="563"/>
        <v>162</v>
      </c>
      <c r="E11447" s="63">
        <v>162</v>
      </c>
      <c r="F11447" s="61" t="s">
        <v>635</v>
      </c>
      <c r="G11447" s="61" t="str">
        <f t="shared" si="564"/>
        <v>Nicholas Thompson</v>
      </c>
    </row>
    <row r="11448" spans="1:7" thickBot="1">
      <c r="A11448" s="62" t="s">
        <v>859</v>
      </c>
      <c r="B11448" s="61">
        <v>163</v>
      </c>
      <c r="C11448" s="61" t="str">
        <f t="shared" si="562"/>
        <v>No Tie</v>
      </c>
      <c r="D11448" s="63">
        <f t="shared" si="563"/>
        <v>163</v>
      </c>
      <c r="E11448" s="63">
        <v>163</v>
      </c>
      <c r="F11448" s="61" t="s">
        <v>564</v>
      </c>
      <c r="G11448" s="61" t="str">
        <f t="shared" si="564"/>
        <v>Roger Sloan</v>
      </c>
    </row>
    <row r="11449" spans="1:7" thickBot="1">
      <c r="A11449" s="62" t="s">
        <v>859</v>
      </c>
      <c r="B11449" s="61">
        <v>164</v>
      </c>
      <c r="C11449" s="61" t="str">
        <f t="shared" si="562"/>
        <v>No Tie</v>
      </c>
      <c r="D11449" s="63">
        <f t="shared" si="563"/>
        <v>164</v>
      </c>
      <c r="E11449" s="63">
        <v>164</v>
      </c>
      <c r="F11449" s="61" t="s">
        <v>585</v>
      </c>
      <c r="G11449" s="61" t="str">
        <f t="shared" si="564"/>
        <v>Vijay Singh</v>
      </c>
    </row>
    <row r="11450" spans="1:7" thickBot="1">
      <c r="A11450" s="62" t="s">
        <v>859</v>
      </c>
      <c r="B11450" s="61">
        <v>165</v>
      </c>
      <c r="C11450" s="61" t="str">
        <f t="shared" si="562"/>
        <v>No Tie</v>
      </c>
      <c r="D11450" s="63">
        <f t="shared" si="563"/>
        <v>165</v>
      </c>
      <c r="E11450" s="63">
        <v>165</v>
      </c>
      <c r="F11450" s="61" t="s">
        <v>545</v>
      </c>
      <c r="G11450" s="61" t="str">
        <f t="shared" si="564"/>
        <v>Derek Ernst</v>
      </c>
    </row>
    <row r="11451" spans="1:7" thickBot="1">
      <c r="A11451" s="62" t="s">
        <v>859</v>
      </c>
      <c r="B11451" s="61" t="s">
        <v>770</v>
      </c>
      <c r="C11451" s="61">
        <f t="shared" si="562"/>
        <v>1</v>
      </c>
      <c r="D11451" s="63" t="str">
        <f t="shared" si="563"/>
        <v>166</v>
      </c>
      <c r="E11451" s="63">
        <v>166</v>
      </c>
      <c r="F11451" s="61" t="s">
        <v>621</v>
      </c>
      <c r="G11451" s="61" t="str">
        <f t="shared" si="564"/>
        <v>Bill Lunde</v>
      </c>
    </row>
    <row r="11452" spans="1:7" thickBot="1">
      <c r="A11452" s="62" t="s">
        <v>859</v>
      </c>
      <c r="B11452" s="61" t="s">
        <v>770</v>
      </c>
      <c r="C11452" s="61">
        <f t="shared" si="562"/>
        <v>1</v>
      </c>
      <c r="D11452" s="63" t="str">
        <f t="shared" si="563"/>
        <v>166</v>
      </c>
      <c r="E11452" s="63">
        <v>166</v>
      </c>
      <c r="F11452" s="61" t="s">
        <v>601</v>
      </c>
      <c r="G11452" s="61" t="str">
        <f t="shared" si="564"/>
        <v>Gonzalo Fdez-Castano</v>
      </c>
    </row>
    <row r="11453" spans="1:7" thickBot="1">
      <c r="A11453" s="62" t="s">
        <v>859</v>
      </c>
      <c r="B11453" s="61">
        <v>168</v>
      </c>
      <c r="C11453" s="61" t="str">
        <f t="shared" si="562"/>
        <v>No Tie</v>
      </c>
      <c r="D11453" s="63">
        <f t="shared" si="563"/>
        <v>168</v>
      </c>
      <c r="E11453" s="63">
        <v>168</v>
      </c>
      <c r="F11453" s="61" t="s">
        <v>606</v>
      </c>
      <c r="G11453" s="61" t="str">
        <f t="shared" si="564"/>
        <v>Michael Putnam</v>
      </c>
    </row>
    <row r="11454" spans="1:7" thickBot="1">
      <c r="A11454" s="62" t="s">
        <v>859</v>
      </c>
      <c r="B11454" s="61">
        <v>169</v>
      </c>
      <c r="C11454" s="61" t="str">
        <f t="shared" si="562"/>
        <v>No Tie</v>
      </c>
      <c r="D11454" s="63">
        <f t="shared" si="563"/>
        <v>169</v>
      </c>
      <c r="E11454" s="63">
        <v>169</v>
      </c>
      <c r="F11454" s="61" t="s">
        <v>520</v>
      </c>
      <c r="G11454" s="61" t="str">
        <f t="shared" si="564"/>
        <v>Charl Schwartzel</v>
      </c>
    </row>
    <row r="11455" spans="1:7" thickBot="1">
      <c r="A11455" s="62" t="s">
        <v>859</v>
      </c>
      <c r="B11455" s="61">
        <v>170</v>
      </c>
      <c r="C11455" s="61" t="str">
        <f t="shared" si="562"/>
        <v>No Tie</v>
      </c>
      <c r="D11455" s="63">
        <f t="shared" si="563"/>
        <v>170</v>
      </c>
      <c r="E11455" s="63">
        <v>170</v>
      </c>
      <c r="F11455" s="61" t="s">
        <v>524</v>
      </c>
      <c r="G11455" s="61" t="str">
        <f t="shared" si="564"/>
        <v>Angel Cabrera</v>
      </c>
    </row>
    <row r="11456" spans="1:7" thickBot="1">
      <c r="A11456" s="62" t="s">
        <v>859</v>
      </c>
      <c r="B11456" s="61" t="s">
        <v>857</v>
      </c>
      <c r="C11456" s="61">
        <f t="shared" si="562"/>
        <v>1</v>
      </c>
      <c r="D11456" s="63" t="str">
        <f t="shared" si="563"/>
        <v>171</v>
      </c>
      <c r="E11456" s="63">
        <v>171</v>
      </c>
      <c r="F11456" s="61" t="s">
        <v>576</v>
      </c>
      <c r="G11456" s="61" t="str">
        <f t="shared" si="564"/>
        <v>Byron Smith</v>
      </c>
    </row>
    <row r="11457" spans="1:7" thickBot="1">
      <c r="A11457" s="62" t="s">
        <v>859</v>
      </c>
      <c r="B11457" s="61" t="s">
        <v>857</v>
      </c>
      <c r="C11457" s="61">
        <f t="shared" si="562"/>
        <v>1</v>
      </c>
      <c r="D11457" s="63" t="str">
        <f t="shared" si="563"/>
        <v>171</v>
      </c>
      <c r="E11457" s="63">
        <v>171</v>
      </c>
      <c r="F11457" s="61" t="s">
        <v>690</v>
      </c>
      <c r="G11457" s="61" t="str">
        <f t="shared" si="564"/>
        <v>Heath Slocum</v>
      </c>
    </row>
    <row r="11458" spans="1:7" thickBot="1">
      <c r="A11458" s="62" t="s">
        <v>859</v>
      </c>
      <c r="B11458" s="61">
        <v>173</v>
      </c>
      <c r="C11458" s="61" t="str">
        <f t="shared" si="562"/>
        <v>No Tie</v>
      </c>
      <c r="D11458" s="63">
        <f t="shared" si="563"/>
        <v>173</v>
      </c>
      <c r="E11458" s="63">
        <v>173</v>
      </c>
      <c r="F11458" s="61" t="s">
        <v>580</v>
      </c>
      <c r="G11458" s="61" t="str">
        <f t="shared" si="564"/>
        <v>Ernie Els</v>
      </c>
    </row>
    <row r="11459" spans="1:7" thickBot="1">
      <c r="A11459" s="62" t="s">
        <v>859</v>
      </c>
      <c r="B11459" s="61">
        <v>174</v>
      </c>
      <c r="C11459" s="61" t="str">
        <f t="shared" si="562"/>
        <v>No Tie</v>
      </c>
      <c r="D11459" s="63">
        <f t="shared" si="563"/>
        <v>174</v>
      </c>
      <c r="E11459" s="63">
        <v>174</v>
      </c>
      <c r="F11459" s="61" t="s">
        <v>599</v>
      </c>
      <c r="G11459" s="61" t="str">
        <f t="shared" si="564"/>
        <v>Webb Simpson</v>
      </c>
    </row>
    <row r="11460" spans="1:7" thickBot="1">
      <c r="A11460" s="62" t="s">
        <v>859</v>
      </c>
      <c r="B11460" s="61" t="s">
        <v>858</v>
      </c>
      <c r="C11460" s="61">
        <f t="shared" si="562"/>
        <v>1</v>
      </c>
      <c r="D11460" s="63" t="str">
        <f t="shared" si="563"/>
        <v>175</v>
      </c>
      <c r="E11460" s="63">
        <v>175</v>
      </c>
      <c r="F11460" s="61" t="s">
        <v>561</v>
      </c>
      <c r="G11460" s="61" t="str">
        <f t="shared" si="564"/>
        <v>Geoff Ogilvy</v>
      </c>
    </row>
    <row r="11461" spans="1:7" thickBot="1">
      <c r="A11461" s="62" t="s">
        <v>859</v>
      </c>
      <c r="B11461" s="61" t="s">
        <v>858</v>
      </c>
      <c r="C11461" s="61">
        <f t="shared" si="562"/>
        <v>1</v>
      </c>
      <c r="D11461" s="63" t="str">
        <f t="shared" si="563"/>
        <v>175</v>
      </c>
      <c r="E11461" s="63">
        <v>175</v>
      </c>
      <c r="F11461" s="61" t="s">
        <v>516</v>
      </c>
      <c r="G11461" s="61" t="str">
        <f t="shared" si="564"/>
        <v>Robert Garrigus</v>
      </c>
    </row>
    <row r="11462" spans="1:7" thickBot="1">
      <c r="A11462" s="62" t="s">
        <v>859</v>
      </c>
      <c r="B11462" s="61">
        <v>177</v>
      </c>
      <c r="C11462" s="61" t="str">
        <f t="shared" si="562"/>
        <v>No Tie</v>
      </c>
      <c r="D11462" s="63">
        <f t="shared" si="563"/>
        <v>177</v>
      </c>
      <c r="E11462" s="63">
        <v>177</v>
      </c>
      <c r="F11462" s="61" t="s">
        <v>629</v>
      </c>
      <c r="G11462" s="61" t="str">
        <f t="shared" si="564"/>
        <v>Jason Dufner</v>
      </c>
    </row>
    <row r="11463" spans="1:7" thickBot="1">
      <c r="A11463" s="62" t="s">
        <v>859</v>
      </c>
      <c r="B11463" s="61">
        <v>178</v>
      </c>
      <c r="C11463" s="61" t="str">
        <f t="shared" si="562"/>
        <v>No Tie</v>
      </c>
      <c r="D11463" s="63">
        <f t="shared" si="563"/>
        <v>178</v>
      </c>
      <c r="E11463" s="63">
        <v>178</v>
      </c>
      <c r="F11463" s="61" t="s">
        <v>672</v>
      </c>
      <c r="G11463" s="61" t="str">
        <f t="shared" si="564"/>
        <v>Roberto Castro</v>
      </c>
    </row>
    <row r="11464" spans="1:7" thickBot="1">
      <c r="A11464" s="62" t="s">
        <v>859</v>
      </c>
      <c r="B11464" s="61">
        <v>179</v>
      </c>
      <c r="C11464" s="61" t="str">
        <f t="shared" si="562"/>
        <v>No Tie</v>
      </c>
      <c r="D11464" s="63">
        <f t="shared" si="563"/>
        <v>179</v>
      </c>
      <c r="E11464" s="63">
        <v>179</v>
      </c>
      <c r="F11464" s="61" t="s">
        <v>658</v>
      </c>
      <c r="G11464" s="61" t="str">
        <f t="shared" si="564"/>
        <v>Robert Allenby</v>
      </c>
    </row>
    <row r="11465" spans="1:7" thickBot="1">
      <c r="A11465" s="62" t="s">
        <v>859</v>
      </c>
      <c r="B11465" s="61">
        <v>180</v>
      </c>
      <c r="C11465" s="61" t="str">
        <f t="shared" si="562"/>
        <v>No Tie</v>
      </c>
      <c r="D11465" s="63">
        <f t="shared" si="563"/>
        <v>180</v>
      </c>
      <c r="E11465" s="63">
        <v>180</v>
      </c>
      <c r="F11465" s="61" t="s">
        <v>642</v>
      </c>
      <c r="G11465" s="61" t="str">
        <f t="shared" si="564"/>
        <v>John Merrick</v>
      </c>
    </row>
    <row r="11466" spans="1:7" thickBot="1">
      <c r="A11466" s="62" t="s">
        <v>859</v>
      </c>
      <c r="B11466" s="61">
        <v>181</v>
      </c>
      <c r="C11466" s="61" t="str">
        <f t="shared" si="562"/>
        <v>No Tie</v>
      </c>
      <c r="D11466" s="63">
        <f t="shared" si="563"/>
        <v>181</v>
      </c>
      <c r="E11466" s="63">
        <v>181</v>
      </c>
      <c r="F11466" s="61" t="s">
        <v>560</v>
      </c>
      <c r="G11466" s="61" t="str">
        <f t="shared" si="564"/>
        <v>Greg Owen</v>
      </c>
    </row>
    <row r="11467" spans="1:7" thickBot="1">
      <c r="A11467" s="62" t="s">
        <v>859</v>
      </c>
      <c r="B11467" s="61">
        <v>182</v>
      </c>
      <c r="C11467" s="61" t="str">
        <f t="shared" si="562"/>
        <v>No Tie</v>
      </c>
      <c r="D11467" s="63">
        <f t="shared" si="563"/>
        <v>182</v>
      </c>
      <c r="E11467" s="63">
        <v>182</v>
      </c>
      <c r="F11467" s="61" t="s">
        <v>502</v>
      </c>
      <c r="G11467" s="61" t="str">
        <f t="shared" si="564"/>
        <v>Charlie Beljan</v>
      </c>
    </row>
    <row r="11468" spans="1:7" thickBot="1">
      <c r="A11468" s="62" t="s">
        <v>859</v>
      </c>
      <c r="B11468" s="61">
        <v>183</v>
      </c>
      <c r="C11468" s="61" t="str">
        <f t="shared" ref="C11468:C11531" si="565">IFERROR(SEARCH("T",B11468),"No Tie")</f>
        <v>No Tie</v>
      </c>
      <c r="D11468" s="63">
        <f t="shared" ref="D11468:D11531" si="566">IF(C11468="No Tie",B11468,RIGHT(B11468,LEN(B11468)-1))</f>
        <v>183</v>
      </c>
      <c r="E11468" s="63">
        <v>183</v>
      </c>
      <c r="F11468" s="61" t="s">
        <v>654</v>
      </c>
      <c r="G11468" s="61" t="str">
        <f t="shared" ref="G11468:G11531" si="567">TRIM(SUBSTITUTE(F11468,CHAR(160),CHAR(32)))</f>
        <v>Jim Renner</v>
      </c>
    </row>
    <row r="11469" spans="1:7" thickBot="1">
      <c r="A11469" s="62" t="s">
        <v>859</v>
      </c>
      <c r="B11469" s="61">
        <v>184</v>
      </c>
      <c r="C11469" s="61" t="str">
        <f t="shared" si="565"/>
        <v>No Tie</v>
      </c>
      <c r="D11469" s="63">
        <f t="shared" si="566"/>
        <v>184</v>
      </c>
      <c r="E11469" s="63">
        <v>184</v>
      </c>
      <c r="F11469" s="61" t="s">
        <v>534</v>
      </c>
      <c r="G11469" s="61" t="str">
        <f t="shared" si="567"/>
        <v>Lucas Glover</v>
      </c>
    </row>
    <row r="11470" spans="1:7" thickBot="1">
      <c r="A11470" s="62" t="s">
        <v>895</v>
      </c>
      <c r="B11470" s="61">
        <v>1</v>
      </c>
      <c r="C11470" s="61" t="str">
        <f t="shared" si="565"/>
        <v>No Tie</v>
      </c>
      <c r="D11470" s="63">
        <f t="shared" si="566"/>
        <v>1</v>
      </c>
      <c r="E11470" s="63">
        <v>1</v>
      </c>
      <c r="F11470" s="61" t="s">
        <v>499</v>
      </c>
      <c r="G11470" s="61" t="str">
        <f t="shared" si="567"/>
        <v>Jason Day</v>
      </c>
    </row>
    <row r="11471" spans="1:7" thickBot="1">
      <c r="A11471" s="62" t="s">
        <v>895</v>
      </c>
      <c r="B11471" s="61">
        <v>2</v>
      </c>
      <c r="C11471" s="61" t="str">
        <f t="shared" si="565"/>
        <v>No Tie</v>
      </c>
      <c r="D11471" s="63">
        <f t="shared" si="566"/>
        <v>2</v>
      </c>
      <c r="E11471" s="63">
        <v>2</v>
      </c>
      <c r="F11471" s="61" t="s">
        <v>537</v>
      </c>
      <c r="G11471" s="61" t="str">
        <f t="shared" si="567"/>
        <v>Will Wilcox</v>
      </c>
    </row>
    <row r="11472" spans="1:7" thickBot="1">
      <c r="A11472" s="62" t="s">
        <v>895</v>
      </c>
      <c r="B11472" s="61">
        <v>3</v>
      </c>
      <c r="C11472" s="61" t="str">
        <f t="shared" si="565"/>
        <v>No Tie</v>
      </c>
      <c r="D11472" s="63">
        <f t="shared" si="566"/>
        <v>3</v>
      </c>
      <c r="E11472" s="63">
        <v>3</v>
      </c>
      <c r="F11472" s="61" t="s">
        <v>578</v>
      </c>
      <c r="G11472" s="61" t="str">
        <f t="shared" si="567"/>
        <v>Jordan Spieth</v>
      </c>
    </row>
    <row r="11473" spans="1:7" thickBot="1">
      <c r="A11473" s="62" t="s">
        <v>895</v>
      </c>
      <c r="B11473" s="61">
        <v>4</v>
      </c>
      <c r="C11473" s="61" t="str">
        <f t="shared" si="565"/>
        <v>No Tie</v>
      </c>
      <c r="D11473" s="63">
        <f t="shared" si="566"/>
        <v>4</v>
      </c>
      <c r="E11473" s="63">
        <v>4</v>
      </c>
      <c r="F11473" s="61" t="s">
        <v>554</v>
      </c>
      <c r="G11473" s="61" t="str">
        <f t="shared" si="567"/>
        <v>Hideki Matsuyama</v>
      </c>
    </row>
    <row r="11474" spans="1:7" thickBot="1">
      <c r="A11474" s="62" t="s">
        <v>895</v>
      </c>
      <c r="B11474" s="61">
        <v>5</v>
      </c>
      <c r="C11474" s="61" t="str">
        <f t="shared" si="565"/>
        <v>No Tie</v>
      </c>
      <c r="D11474" s="63">
        <f t="shared" si="566"/>
        <v>5</v>
      </c>
      <c r="E11474" s="63">
        <v>5</v>
      </c>
      <c r="F11474" s="61" t="s">
        <v>510</v>
      </c>
      <c r="G11474" s="61" t="str">
        <f t="shared" si="567"/>
        <v>Justin Rose</v>
      </c>
    </row>
    <row r="11475" spans="1:7" thickBot="1">
      <c r="A11475" s="62" t="s">
        <v>895</v>
      </c>
      <c r="B11475" s="61">
        <v>6</v>
      </c>
      <c r="C11475" s="61" t="str">
        <f t="shared" si="565"/>
        <v>No Tie</v>
      </c>
      <c r="D11475" s="63">
        <f t="shared" si="566"/>
        <v>6</v>
      </c>
      <c r="E11475" s="63">
        <v>6</v>
      </c>
      <c r="F11475" s="61" t="s">
        <v>504</v>
      </c>
      <c r="G11475" s="61" t="str">
        <f t="shared" si="567"/>
        <v>Brooks Koepka</v>
      </c>
    </row>
    <row r="11476" spans="1:7" thickBot="1">
      <c r="A11476" s="62" t="s">
        <v>895</v>
      </c>
      <c r="B11476" s="61">
        <v>7</v>
      </c>
      <c r="C11476" s="61" t="str">
        <f t="shared" si="565"/>
        <v>No Tie</v>
      </c>
      <c r="D11476" s="63">
        <f t="shared" si="566"/>
        <v>7</v>
      </c>
      <c r="E11476" s="63">
        <v>7</v>
      </c>
      <c r="F11476" s="61" t="s">
        <v>511</v>
      </c>
      <c r="G11476" s="61" t="str">
        <f t="shared" si="567"/>
        <v>Justin Thomas</v>
      </c>
    </row>
    <row r="11477" spans="1:7" thickBot="1">
      <c r="A11477" s="62" t="s">
        <v>895</v>
      </c>
      <c r="B11477" s="61">
        <v>8</v>
      </c>
      <c r="C11477" s="61" t="str">
        <f t="shared" si="565"/>
        <v>No Tie</v>
      </c>
      <c r="D11477" s="63">
        <f t="shared" si="566"/>
        <v>8</v>
      </c>
      <c r="E11477" s="63">
        <v>8</v>
      </c>
      <c r="F11477" s="61" t="s">
        <v>492</v>
      </c>
      <c r="G11477" s="61" t="str">
        <f t="shared" si="567"/>
        <v>Rickie Fowler</v>
      </c>
    </row>
    <row r="11478" spans="1:7" thickBot="1">
      <c r="A11478" s="62" t="s">
        <v>895</v>
      </c>
      <c r="B11478" s="61">
        <v>9</v>
      </c>
      <c r="C11478" s="61" t="str">
        <f t="shared" si="565"/>
        <v>No Tie</v>
      </c>
      <c r="D11478" s="63">
        <f t="shared" si="566"/>
        <v>9</v>
      </c>
      <c r="E11478" s="63">
        <v>9</v>
      </c>
      <c r="F11478" s="61" t="s">
        <v>608</v>
      </c>
      <c r="G11478" s="61" t="str">
        <f t="shared" si="567"/>
        <v>Matt Kuchar</v>
      </c>
    </row>
    <row r="11479" spans="1:7" thickBot="1">
      <c r="A11479" s="62" t="s">
        <v>895</v>
      </c>
      <c r="B11479" s="61">
        <v>10</v>
      </c>
      <c r="C11479" s="61" t="str">
        <f t="shared" si="565"/>
        <v>No Tie</v>
      </c>
      <c r="D11479" s="63">
        <f t="shared" si="566"/>
        <v>10</v>
      </c>
      <c r="E11479" s="63">
        <v>10</v>
      </c>
      <c r="F11479" s="61" t="s">
        <v>538</v>
      </c>
      <c r="G11479" s="61" t="str">
        <f t="shared" si="567"/>
        <v>Henrik Stenson</v>
      </c>
    </row>
    <row r="11480" spans="1:7" thickBot="1">
      <c r="A11480" s="62" t="s">
        <v>895</v>
      </c>
      <c r="B11480" s="61">
        <v>11</v>
      </c>
      <c r="C11480" s="61" t="str">
        <f t="shared" si="565"/>
        <v>No Tie</v>
      </c>
      <c r="D11480" s="63">
        <f t="shared" si="566"/>
        <v>11</v>
      </c>
      <c r="E11480" s="63">
        <v>11</v>
      </c>
      <c r="F11480" s="61" t="s">
        <v>498</v>
      </c>
      <c r="G11480" s="61" t="str">
        <f t="shared" si="567"/>
        <v>Bubba Watson</v>
      </c>
    </row>
    <row r="11481" spans="1:7" thickBot="1">
      <c r="A11481" s="62" t="s">
        <v>895</v>
      </c>
      <c r="B11481" s="61">
        <v>12</v>
      </c>
      <c r="C11481" s="61" t="str">
        <f t="shared" si="565"/>
        <v>No Tie</v>
      </c>
      <c r="D11481" s="63">
        <f t="shared" si="566"/>
        <v>12</v>
      </c>
      <c r="E11481" s="63">
        <v>12</v>
      </c>
      <c r="F11481" s="61" t="s">
        <v>527</v>
      </c>
      <c r="G11481" s="61" t="str">
        <f t="shared" si="567"/>
        <v>Louis Oosthuizen</v>
      </c>
    </row>
    <row r="11482" spans="1:7" thickBot="1">
      <c r="A11482" s="62" t="s">
        <v>895</v>
      </c>
      <c r="B11482" s="61">
        <v>13</v>
      </c>
      <c r="C11482" s="61" t="str">
        <f t="shared" si="565"/>
        <v>No Tie</v>
      </c>
      <c r="D11482" s="63">
        <f t="shared" si="566"/>
        <v>13</v>
      </c>
      <c r="E11482" s="63">
        <v>13</v>
      </c>
      <c r="F11482" s="61" t="s">
        <v>660</v>
      </c>
      <c r="G11482" s="61" t="str">
        <f t="shared" si="567"/>
        <v>Zach Johnson</v>
      </c>
    </row>
    <row r="11483" spans="1:7" thickBot="1">
      <c r="A11483" s="62" t="s">
        <v>895</v>
      </c>
      <c r="B11483" s="61">
        <v>14</v>
      </c>
      <c r="C11483" s="61" t="str">
        <f t="shared" si="565"/>
        <v>No Tie</v>
      </c>
      <c r="D11483" s="63">
        <f t="shared" si="566"/>
        <v>14</v>
      </c>
      <c r="E11483" s="63">
        <v>14</v>
      </c>
      <c r="F11483" s="61" t="s">
        <v>512</v>
      </c>
      <c r="G11483" s="61" t="str">
        <f t="shared" si="567"/>
        <v>Brendan Steele</v>
      </c>
    </row>
    <row r="11484" spans="1:7" thickBot="1">
      <c r="A11484" s="62" t="s">
        <v>895</v>
      </c>
      <c r="B11484" s="61">
        <v>15</v>
      </c>
      <c r="C11484" s="61" t="str">
        <f t="shared" si="565"/>
        <v>No Tie</v>
      </c>
      <c r="D11484" s="63">
        <f t="shared" si="566"/>
        <v>15</v>
      </c>
      <c r="E11484" s="63">
        <v>15</v>
      </c>
      <c r="F11484" s="61" t="s">
        <v>533</v>
      </c>
      <c r="G11484" s="61" t="str">
        <f t="shared" si="567"/>
        <v>Robert Streb</v>
      </c>
    </row>
    <row r="11485" spans="1:7" thickBot="1">
      <c r="A11485" s="62" t="s">
        <v>895</v>
      </c>
      <c r="B11485" s="61">
        <v>16</v>
      </c>
      <c r="C11485" s="61" t="str">
        <f t="shared" si="565"/>
        <v>No Tie</v>
      </c>
      <c r="D11485" s="63">
        <f t="shared" si="566"/>
        <v>16</v>
      </c>
      <c r="E11485" s="63">
        <v>16</v>
      </c>
      <c r="F11485" s="61" t="s">
        <v>493</v>
      </c>
      <c r="G11485" s="61" t="str">
        <f t="shared" si="567"/>
        <v>Dustin Johnson</v>
      </c>
    </row>
    <row r="11486" spans="1:7" thickBot="1">
      <c r="A11486" s="62" t="s">
        <v>895</v>
      </c>
      <c r="B11486" s="61">
        <v>17</v>
      </c>
      <c r="C11486" s="61" t="str">
        <f t="shared" si="565"/>
        <v>No Tie</v>
      </c>
      <c r="D11486" s="63">
        <f t="shared" si="566"/>
        <v>17</v>
      </c>
      <c r="E11486" s="63">
        <v>17</v>
      </c>
      <c r="F11486" s="61" t="s">
        <v>522</v>
      </c>
      <c r="G11486" s="61" t="str">
        <f t="shared" si="567"/>
        <v>Lee Westwood</v>
      </c>
    </row>
    <row r="11487" spans="1:7" thickBot="1">
      <c r="A11487" s="62" t="s">
        <v>895</v>
      </c>
      <c r="B11487" s="61">
        <v>18</v>
      </c>
      <c r="C11487" s="61" t="str">
        <f t="shared" si="565"/>
        <v>No Tie</v>
      </c>
      <c r="D11487" s="63">
        <f t="shared" si="566"/>
        <v>18</v>
      </c>
      <c r="E11487" s="63">
        <v>18</v>
      </c>
      <c r="F11487" s="61" t="s">
        <v>539</v>
      </c>
      <c r="G11487" s="61" t="str">
        <f t="shared" si="567"/>
        <v>Shawn Stefani</v>
      </c>
    </row>
    <row r="11488" spans="1:7" thickBot="1">
      <c r="A11488" s="62" t="s">
        <v>895</v>
      </c>
      <c r="B11488" s="61">
        <v>19</v>
      </c>
      <c r="C11488" s="61" t="str">
        <f t="shared" si="565"/>
        <v>No Tie</v>
      </c>
      <c r="D11488" s="63">
        <f t="shared" si="566"/>
        <v>19</v>
      </c>
      <c r="E11488" s="63">
        <v>19</v>
      </c>
      <c r="F11488" s="61" t="s">
        <v>531</v>
      </c>
      <c r="G11488" s="61" t="str">
        <f t="shared" si="567"/>
        <v>Paul Casey</v>
      </c>
    </row>
    <row r="11489" spans="1:7" thickBot="1">
      <c r="A11489" s="62" t="s">
        <v>895</v>
      </c>
      <c r="B11489" s="61">
        <v>20</v>
      </c>
      <c r="C11489" s="61" t="str">
        <f t="shared" si="565"/>
        <v>No Tie</v>
      </c>
      <c r="D11489" s="63">
        <f t="shared" si="566"/>
        <v>20</v>
      </c>
      <c r="E11489" s="63">
        <v>20</v>
      </c>
      <c r="F11489" s="61" t="s">
        <v>656</v>
      </c>
      <c r="G11489" s="61" t="str">
        <f t="shared" si="567"/>
        <v>Danny Lee</v>
      </c>
    </row>
    <row r="11490" spans="1:7" thickBot="1">
      <c r="A11490" s="62" t="s">
        <v>895</v>
      </c>
      <c r="B11490" s="61">
        <v>21</v>
      </c>
      <c r="C11490" s="61" t="str">
        <f t="shared" si="565"/>
        <v>No Tie</v>
      </c>
      <c r="D11490" s="63">
        <f t="shared" si="566"/>
        <v>21</v>
      </c>
      <c r="E11490" s="63">
        <v>21</v>
      </c>
      <c r="F11490" s="61" t="s">
        <v>644</v>
      </c>
      <c r="G11490" s="61" t="str">
        <f t="shared" si="567"/>
        <v>Pat Perez</v>
      </c>
    </row>
    <row r="11491" spans="1:7" thickBot="1">
      <c r="A11491" s="62" t="s">
        <v>895</v>
      </c>
      <c r="B11491" s="61" t="s">
        <v>286</v>
      </c>
      <c r="C11491" s="61">
        <f t="shared" si="565"/>
        <v>1</v>
      </c>
      <c r="D11491" s="63" t="str">
        <f t="shared" si="566"/>
        <v>22</v>
      </c>
      <c r="E11491" s="63">
        <v>22</v>
      </c>
      <c r="F11491" s="61" t="s">
        <v>526</v>
      </c>
      <c r="G11491" s="61" t="str">
        <f t="shared" si="567"/>
        <v>Hudson Swafford</v>
      </c>
    </row>
    <row r="11492" spans="1:7" thickBot="1">
      <c r="A11492" s="62" t="s">
        <v>895</v>
      </c>
      <c r="B11492" s="61" t="s">
        <v>286</v>
      </c>
      <c r="C11492" s="61">
        <f t="shared" si="565"/>
        <v>1</v>
      </c>
      <c r="D11492" s="63" t="str">
        <f t="shared" si="566"/>
        <v>22</v>
      </c>
      <c r="E11492" s="63">
        <v>22</v>
      </c>
      <c r="F11492" s="61" t="s">
        <v>599</v>
      </c>
      <c r="G11492" s="61" t="str">
        <f t="shared" si="567"/>
        <v>Webb Simpson</v>
      </c>
    </row>
    <row r="11493" spans="1:7" thickBot="1">
      <c r="A11493" s="62" t="s">
        <v>895</v>
      </c>
      <c r="B11493" s="61">
        <v>24</v>
      </c>
      <c r="C11493" s="61" t="str">
        <f t="shared" si="565"/>
        <v>No Tie</v>
      </c>
      <c r="D11493" s="63">
        <f t="shared" si="566"/>
        <v>24</v>
      </c>
      <c r="E11493" s="63">
        <v>24</v>
      </c>
      <c r="F11493" s="61" t="s">
        <v>528</v>
      </c>
      <c r="G11493" s="61" t="str">
        <f t="shared" si="567"/>
        <v>Graham DeLaet</v>
      </c>
    </row>
    <row r="11494" spans="1:7" thickBot="1">
      <c r="A11494" s="62" t="s">
        <v>895</v>
      </c>
      <c r="B11494" s="61">
        <v>25</v>
      </c>
      <c r="C11494" s="61" t="str">
        <f t="shared" si="565"/>
        <v>No Tie</v>
      </c>
      <c r="D11494" s="63">
        <f t="shared" si="566"/>
        <v>25</v>
      </c>
      <c r="E11494" s="63">
        <v>25</v>
      </c>
      <c r="F11494" s="61" t="s">
        <v>514</v>
      </c>
      <c r="G11494" s="61" t="str">
        <f t="shared" si="567"/>
        <v>Daniel Berger</v>
      </c>
    </row>
    <row r="11495" spans="1:7" thickBot="1">
      <c r="A11495" s="62" t="s">
        <v>895</v>
      </c>
      <c r="B11495" s="61">
        <v>26</v>
      </c>
      <c r="C11495" s="61" t="str">
        <f t="shared" si="565"/>
        <v>No Tie</v>
      </c>
      <c r="D11495" s="63">
        <f t="shared" si="566"/>
        <v>26</v>
      </c>
      <c r="E11495" s="63">
        <v>26</v>
      </c>
      <c r="F11495" s="61" t="s">
        <v>500</v>
      </c>
      <c r="G11495" s="61" t="str">
        <f t="shared" si="567"/>
        <v>Adam Scott</v>
      </c>
    </row>
    <row r="11496" spans="1:7" thickBot="1">
      <c r="A11496" s="62" t="s">
        <v>895</v>
      </c>
      <c r="B11496" s="61">
        <v>27</v>
      </c>
      <c r="C11496" s="61" t="str">
        <f t="shared" si="565"/>
        <v>No Tie</v>
      </c>
      <c r="D11496" s="63">
        <f t="shared" si="566"/>
        <v>27</v>
      </c>
      <c r="E11496" s="63">
        <v>27</v>
      </c>
      <c r="F11496" s="61" t="s">
        <v>683</v>
      </c>
      <c r="G11496" s="61" t="str">
        <f t="shared" si="567"/>
        <v>Jason Bohn</v>
      </c>
    </row>
    <row r="11497" spans="1:7" thickBot="1">
      <c r="A11497" s="62" t="s">
        <v>895</v>
      </c>
      <c r="B11497" s="61">
        <v>28</v>
      </c>
      <c r="C11497" s="61" t="str">
        <f t="shared" si="565"/>
        <v>No Tie</v>
      </c>
      <c r="D11497" s="63">
        <f t="shared" si="566"/>
        <v>28</v>
      </c>
      <c r="E11497" s="63">
        <v>28</v>
      </c>
      <c r="F11497" s="61" t="s">
        <v>503</v>
      </c>
      <c r="G11497" s="61" t="str">
        <f t="shared" si="567"/>
        <v>Tony Finau</v>
      </c>
    </row>
    <row r="11498" spans="1:7" thickBot="1">
      <c r="A11498" s="62" t="s">
        <v>895</v>
      </c>
      <c r="B11498" s="61">
        <v>29</v>
      </c>
      <c r="C11498" s="61" t="str">
        <f t="shared" si="565"/>
        <v>No Tie</v>
      </c>
      <c r="D11498" s="63">
        <f t="shared" si="566"/>
        <v>29</v>
      </c>
      <c r="E11498" s="63">
        <v>29</v>
      </c>
      <c r="F11498" s="61" t="s">
        <v>611</v>
      </c>
      <c r="G11498" s="61" t="str">
        <f t="shared" si="567"/>
        <v>Brandt Snedeker</v>
      </c>
    </row>
    <row r="11499" spans="1:7" thickBot="1">
      <c r="A11499" s="62" t="s">
        <v>895</v>
      </c>
      <c r="B11499" s="61">
        <v>30</v>
      </c>
      <c r="C11499" s="61" t="str">
        <f t="shared" si="565"/>
        <v>No Tie</v>
      </c>
      <c r="D11499" s="63">
        <f t="shared" si="566"/>
        <v>30</v>
      </c>
      <c r="E11499" s="63">
        <v>30</v>
      </c>
      <c r="F11499" s="61" t="s">
        <v>541</v>
      </c>
      <c r="G11499" s="61" t="str">
        <f t="shared" si="567"/>
        <v>Matt Jones</v>
      </c>
    </row>
    <row r="11500" spans="1:7" thickBot="1">
      <c r="A11500" s="62" t="s">
        <v>895</v>
      </c>
      <c r="B11500" s="61">
        <v>31</v>
      </c>
      <c r="C11500" s="61" t="str">
        <f t="shared" si="565"/>
        <v>No Tie</v>
      </c>
      <c r="D11500" s="63">
        <f t="shared" si="566"/>
        <v>31</v>
      </c>
      <c r="E11500" s="63">
        <v>31</v>
      </c>
      <c r="F11500" s="61" t="s">
        <v>501</v>
      </c>
      <c r="G11500" s="61" t="str">
        <f t="shared" si="567"/>
        <v>J.B. Holmes</v>
      </c>
    </row>
    <row r="11501" spans="1:7" thickBot="1">
      <c r="A11501" s="62" t="s">
        <v>895</v>
      </c>
      <c r="B11501" s="61">
        <v>32</v>
      </c>
      <c r="C11501" s="61" t="str">
        <f t="shared" si="565"/>
        <v>No Tie</v>
      </c>
      <c r="D11501" s="63">
        <f t="shared" si="566"/>
        <v>32</v>
      </c>
      <c r="E11501" s="63">
        <v>32</v>
      </c>
      <c r="F11501" s="61" t="s">
        <v>521</v>
      </c>
      <c r="G11501" s="61" t="str">
        <f t="shared" si="567"/>
        <v>Sergio Garcia</v>
      </c>
    </row>
    <row r="11502" spans="1:7" thickBot="1">
      <c r="A11502" s="62" t="s">
        <v>895</v>
      </c>
      <c r="B11502" s="61">
        <v>33</v>
      </c>
      <c r="C11502" s="61" t="str">
        <f t="shared" si="565"/>
        <v>No Tie</v>
      </c>
      <c r="D11502" s="63">
        <f t="shared" si="566"/>
        <v>33</v>
      </c>
      <c r="E11502" s="63">
        <v>33</v>
      </c>
      <c r="F11502" s="61" t="s">
        <v>494</v>
      </c>
      <c r="G11502" s="61" t="str">
        <f t="shared" si="567"/>
        <v>Ryan Moore</v>
      </c>
    </row>
    <row r="11503" spans="1:7" thickBot="1">
      <c r="A11503" s="62" t="s">
        <v>895</v>
      </c>
      <c r="B11503" s="61">
        <v>34</v>
      </c>
      <c r="C11503" s="61" t="str">
        <f t="shared" si="565"/>
        <v>No Tie</v>
      </c>
      <c r="D11503" s="63">
        <f t="shared" si="566"/>
        <v>34</v>
      </c>
      <c r="E11503" s="63">
        <v>34</v>
      </c>
      <c r="F11503" s="61" t="s">
        <v>530</v>
      </c>
      <c r="G11503" s="61" t="str">
        <f t="shared" si="567"/>
        <v>Carlos Ortiz</v>
      </c>
    </row>
    <row r="11504" spans="1:7" thickBot="1">
      <c r="A11504" s="62" t="s">
        <v>895</v>
      </c>
      <c r="B11504" s="61">
        <v>35</v>
      </c>
      <c r="C11504" s="61" t="str">
        <f t="shared" si="565"/>
        <v>No Tie</v>
      </c>
      <c r="D11504" s="63">
        <f t="shared" si="566"/>
        <v>35</v>
      </c>
      <c r="E11504" s="63">
        <v>35</v>
      </c>
      <c r="F11504" s="61" t="s">
        <v>517</v>
      </c>
      <c r="G11504" s="61" t="str">
        <f t="shared" si="567"/>
        <v>Jimmy Walker</v>
      </c>
    </row>
    <row r="11505" spans="1:7" thickBot="1">
      <c r="A11505" s="62" t="s">
        <v>895</v>
      </c>
      <c r="B11505" s="61">
        <v>36</v>
      </c>
      <c r="C11505" s="61" t="str">
        <f t="shared" si="565"/>
        <v>No Tie</v>
      </c>
      <c r="D11505" s="63">
        <f t="shared" si="566"/>
        <v>36</v>
      </c>
      <c r="E11505" s="63">
        <v>36</v>
      </c>
      <c r="F11505" s="61" t="s">
        <v>592</v>
      </c>
      <c r="G11505" s="61" t="str">
        <f t="shared" si="567"/>
        <v>Rory Sabbatini</v>
      </c>
    </row>
    <row r="11506" spans="1:7" thickBot="1">
      <c r="A11506" s="62" t="s">
        <v>895</v>
      </c>
      <c r="B11506" s="61">
        <v>37</v>
      </c>
      <c r="C11506" s="61" t="str">
        <f t="shared" si="565"/>
        <v>No Tie</v>
      </c>
      <c r="D11506" s="63">
        <f t="shared" si="566"/>
        <v>37</v>
      </c>
      <c r="E11506" s="63">
        <v>37</v>
      </c>
      <c r="F11506" s="61" t="s">
        <v>509</v>
      </c>
      <c r="G11506" s="61" t="str">
        <f t="shared" si="567"/>
        <v>Ryan Palmer</v>
      </c>
    </row>
    <row r="11507" spans="1:7" thickBot="1">
      <c r="A11507" s="62" t="s">
        <v>895</v>
      </c>
      <c r="B11507" s="61">
        <v>38</v>
      </c>
      <c r="C11507" s="61" t="str">
        <f t="shared" si="565"/>
        <v>No Tie</v>
      </c>
      <c r="D11507" s="63">
        <f t="shared" si="566"/>
        <v>38</v>
      </c>
      <c r="E11507" s="63">
        <v>38</v>
      </c>
      <c r="F11507" s="61" t="s">
        <v>506</v>
      </c>
      <c r="G11507" s="61" t="str">
        <f t="shared" si="567"/>
        <v>Keegan Bradley</v>
      </c>
    </row>
    <row r="11508" spans="1:7" thickBot="1">
      <c r="A11508" s="62" t="s">
        <v>895</v>
      </c>
      <c r="B11508" s="61">
        <v>39</v>
      </c>
      <c r="C11508" s="61" t="str">
        <f t="shared" si="565"/>
        <v>No Tie</v>
      </c>
      <c r="D11508" s="63">
        <f t="shared" si="566"/>
        <v>39</v>
      </c>
      <c r="E11508" s="63">
        <v>39</v>
      </c>
      <c r="F11508" s="61" t="s">
        <v>525</v>
      </c>
      <c r="G11508" s="61" t="str">
        <f t="shared" si="567"/>
        <v>Charley Hoffman</v>
      </c>
    </row>
    <row r="11509" spans="1:7" thickBot="1">
      <c r="A11509" s="62" t="s">
        <v>895</v>
      </c>
      <c r="B11509" s="61">
        <v>40</v>
      </c>
      <c r="C11509" s="61" t="str">
        <f t="shared" si="565"/>
        <v>No Tie</v>
      </c>
      <c r="D11509" s="63">
        <f t="shared" si="566"/>
        <v>40</v>
      </c>
      <c r="E11509" s="63">
        <v>40</v>
      </c>
      <c r="F11509" s="61" t="s">
        <v>532</v>
      </c>
      <c r="G11509" s="61" t="str">
        <f t="shared" si="567"/>
        <v>Russell Henley</v>
      </c>
    </row>
    <row r="11510" spans="1:7" thickBot="1">
      <c r="A11510" s="62" t="s">
        <v>895</v>
      </c>
      <c r="B11510" s="61">
        <v>41</v>
      </c>
      <c r="C11510" s="61" t="str">
        <f t="shared" si="565"/>
        <v>No Tie</v>
      </c>
      <c r="D11510" s="63">
        <f t="shared" si="566"/>
        <v>41</v>
      </c>
      <c r="E11510" s="63">
        <v>41</v>
      </c>
      <c r="F11510" s="61" t="s">
        <v>542</v>
      </c>
      <c r="G11510" s="61" t="str">
        <f t="shared" si="567"/>
        <v>Sean O'Hair</v>
      </c>
    </row>
    <row r="11511" spans="1:7" thickBot="1">
      <c r="A11511" s="62" t="s">
        <v>895</v>
      </c>
      <c r="B11511" s="61">
        <v>42</v>
      </c>
      <c r="C11511" s="61" t="str">
        <f t="shared" si="565"/>
        <v>No Tie</v>
      </c>
      <c r="D11511" s="63">
        <f t="shared" si="566"/>
        <v>42</v>
      </c>
      <c r="E11511" s="63">
        <v>42</v>
      </c>
      <c r="F11511" s="61" t="s">
        <v>670</v>
      </c>
      <c r="G11511" s="61" t="str">
        <f t="shared" si="567"/>
        <v>Kevin Na</v>
      </c>
    </row>
    <row r="11512" spans="1:7" thickBot="1">
      <c r="A11512" s="62" t="s">
        <v>895</v>
      </c>
      <c r="B11512" s="61">
        <v>43</v>
      </c>
      <c r="C11512" s="61" t="str">
        <f t="shared" si="565"/>
        <v>No Tie</v>
      </c>
      <c r="D11512" s="63">
        <f t="shared" si="566"/>
        <v>43</v>
      </c>
      <c r="E11512" s="63">
        <v>43</v>
      </c>
      <c r="F11512" s="61" t="s">
        <v>491</v>
      </c>
      <c r="G11512" s="61" t="str">
        <f t="shared" si="567"/>
        <v>Patrick Reed</v>
      </c>
    </row>
    <row r="11513" spans="1:7" thickBot="1">
      <c r="A11513" s="62" t="s">
        <v>895</v>
      </c>
      <c r="B11513" s="61">
        <v>44</v>
      </c>
      <c r="C11513" s="61" t="str">
        <f t="shared" si="565"/>
        <v>No Tie</v>
      </c>
      <c r="D11513" s="63">
        <f t="shared" si="566"/>
        <v>44</v>
      </c>
      <c r="E11513" s="63">
        <v>44</v>
      </c>
      <c r="F11513" s="61" t="s">
        <v>519</v>
      </c>
      <c r="G11513" s="61" t="str">
        <f t="shared" si="567"/>
        <v>Phil Mickelson</v>
      </c>
    </row>
    <row r="11514" spans="1:7" thickBot="1">
      <c r="A11514" s="62" t="s">
        <v>895</v>
      </c>
      <c r="B11514" s="61">
        <v>45</v>
      </c>
      <c r="C11514" s="61" t="str">
        <f t="shared" si="565"/>
        <v>No Tie</v>
      </c>
      <c r="D11514" s="63">
        <f t="shared" si="566"/>
        <v>45</v>
      </c>
      <c r="E11514" s="63">
        <v>45</v>
      </c>
      <c r="F11514" s="61" t="s">
        <v>529</v>
      </c>
      <c r="G11514" s="61" t="str">
        <f t="shared" si="567"/>
        <v>Harris English</v>
      </c>
    </row>
    <row r="11515" spans="1:7" thickBot="1">
      <c r="A11515" s="62" t="s">
        <v>895</v>
      </c>
      <c r="B11515" s="61">
        <v>46</v>
      </c>
      <c r="C11515" s="61" t="str">
        <f t="shared" si="565"/>
        <v>No Tie</v>
      </c>
      <c r="D11515" s="63">
        <f t="shared" si="566"/>
        <v>46</v>
      </c>
      <c r="E11515" s="63">
        <v>46</v>
      </c>
      <c r="F11515" s="61" t="s">
        <v>587</v>
      </c>
      <c r="G11515" s="61" t="str">
        <f t="shared" si="567"/>
        <v>Jason Gore</v>
      </c>
    </row>
    <row r="11516" spans="1:7" thickBot="1">
      <c r="A11516" s="62" t="s">
        <v>895</v>
      </c>
      <c r="B11516" s="61" t="s">
        <v>309</v>
      </c>
      <c r="C11516" s="61">
        <f t="shared" si="565"/>
        <v>1</v>
      </c>
      <c r="D11516" s="63" t="str">
        <f t="shared" si="566"/>
        <v>47</v>
      </c>
      <c r="E11516" s="63">
        <v>47</v>
      </c>
      <c r="F11516" s="61" t="s">
        <v>689</v>
      </c>
      <c r="G11516" s="61" t="str">
        <f t="shared" si="567"/>
        <v>Brendon Todd</v>
      </c>
    </row>
    <row r="11517" spans="1:7" thickBot="1">
      <c r="A11517" s="62" t="s">
        <v>895</v>
      </c>
      <c r="B11517" s="61" t="s">
        <v>309</v>
      </c>
      <c r="C11517" s="61">
        <f t="shared" si="565"/>
        <v>1</v>
      </c>
      <c r="D11517" s="63" t="str">
        <f t="shared" si="566"/>
        <v>47</v>
      </c>
      <c r="E11517" s="63">
        <v>47</v>
      </c>
      <c r="F11517" s="61" t="s">
        <v>515</v>
      </c>
      <c r="G11517" s="61" t="str">
        <f t="shared" si="567"/>
        <v>Steven Bowditch</v>
      </c>
    </row>
    <row r="11518" spans="1:7" thickBot="1">
      <c r="A11518" s="62" t="s">
        <v>895</v>
      </c>
      <c r="B11518" s="61">
        <v>49</v>
      </c>
      <c r="C11518" s="61" t="str">
        <f t="shared" si="565"/>
        <v>No Tie</v>
      </c>
      <c r="D11518" s="63">
        <f t="shared" si="566"/>
        <v>49</v>
      </c>
      <c r="E11518" s="63">
        <v>49</v>
      </c>
      <c r="F11518" s="61" t="s">
        <v>565</v>
      </c>
      <c r="G11518" s="61" t="str">
        <f t="shared" si="567"/>
        <v>Kevin Chappell</v>
      </c>
    </row>
    <row r="11519" spans="1:7" thickBot="1">
      <c r="A11519" s="62" t="s">
        <v>895</v>
      </c>
      <c r="B11519" s="61">
        <v>50</v>
      </c>
      <c r="C11519" s="61" t="str">
        <f t="shared" si="565"/>
        <v>No Tie</v>
      </c>
      <c r="D11519" s="63">
        <f t="shared" si="566"/>
        <v>50</v>
      </c>
      <c r="E11519" s="63">
        <v>50</v>
      </c>
      <c r="F11519" s="61" t="s">
        <v>619</v>
      </c>
      <c r="G11519" s="61" t="str">
        <f t="shared" si="567"/>
        <v>Brian Harman</v>
      </c>
    </row>
    <row r="11520" spans="1:7" thickBot="1">
      <c r="A11520" s="62" t="s">
        <v>895</v>
      </c>
      <c r="B11520" s="61">
        <v>51</v>
      </c>
      <c r="C11520" s="61" t="str">
        <f t="shared" si="565"/>
        <v>No Tie</v>
      </c>
      <c r="D11520" s="63">
        <f t="shared" si="566"/>
        <v>51</v>
      </c>
      <c r="E11520" s="63">
        <v>51</v>
      </c>
      <c r="F11520" s="61" t="s">
        <v>685</v>
      </c>
      <c r="G11520" s="61" t="str">
        <f t="shared" si="567"/>
        <v>Colt Knost</v>
      </c>
    </row>
    <row r="11521" spans="1:7" thickBot="1">
      <c r="A11521" s="62" t="s">
        <v>895</v>
      </c>
      <c r="B11521" s="61">
        <v>52</v>
      </c>
      <c r="C11521" s="61" t="str">
        <f t="shared" si="565"/>
        <v>No Tie</v>
      </c>
      <c r="D11521" s="63">
        <f t="shared" si="566"/>
        <v>52</v>
      </c>
      <c r="E11521" s="63">
        <v>52</v>
      </c>
      <c r="F11521" s="61" t="s">
        <v>612</v>
      </c>
      <c r="G11521" s="61" t="str">
        <f t="shared" si="567"/>
        <v>Steve Wheatcroft</v>
      </c>
    </row>
    <row r="11522" spans="1:7" thickBot="1">
      <c r="A11522" s="62" t="s">
        <v>895</v>
      </c>
      <c r="B11522" s="61">
        <v>53</v>
      </c>
      <c r="C11522" s="61" t="str">
        <f t="shared" si="565"/>
        <v>No Tie</v>
      </c>
      <c r="D11522" s="63">
        <f t="shared" si="566"/>
        <v>53</v>
      </c>
      <c r="E11522" s="63">
        <v>53</v>
      </c>
      <c r="F11522" s="61" t="s">
        <v>518</v>
      </c>
      <c r="G11522" s="61" t="str">
        <f t="shared" si="567"/>
        <v>Martin Laird</v>
      </c>
    </row>
    <row r="11523" spans="1:7" thickBot="1">
      <c r="A11523" s="62" t="s">
        <v>895</v>
      </c>
      <c r="B11523" s="61">
        <v>54</v>
      </c>
      <c r="C11523" s="61" t="str">
        <f t="shared" si="565"/>
        <v>No Tie</v>
      </c>
      <c r="D11523" s="63">
        <f t="shared" si="566"/>
        <v>54</v>
      </c>
      <c r="E11523" s="63">
        <v>54</v>
      </c>
      <c r="F11523" s="61" t="s">
        <v>634</v>
      </c>
      <c r="G11523" s="61" t="str">
        <f t="shared" si="567"/>
        <v>George McNeill</v>
      </c>
    </row>
    <row r="11524" spans="1:7" thickBot="1">
      <c r="A11524" s="62" t="s">
        <v>895</v>
      </c>
      <c r="B11524" s="61">
        <v>55</v>
      </c>
      <c r="C11524" s="61" t="str">
        <f t="shared" si="565"/>
        <v>No Tie</v>
      </c>
      <c r="D11524" s="63">
        <f t="shared" si="566"/>
        <v>55</v>
      </c>
      <c r="E11524" s="63">
        <v>55</v>
      </c>
      <c r="F11524" s="61" t="s">
        <v>546</v>
      </c>
      <c r="G11524" s="61" t="str">
        <f t="shared" si="567"/>
        <v>James Hahn</v>
      </c>
    </row>
    <row r="11525" spans="1:7" thickBot="1">
      <c r="A11525" s="62" t="s">
        <v>895</v>
      </c>
      <c r="B11525" s="61">
        <v>56</v>
      </c>
      <c r="C11525" s="61" t="str">
        <f t="shared" si="565"/>
        <v>No Tie</v>
      </c>
      <c r="D11525" s="63">
        <f t="shared" si="566"/>
        <v>56</v>
      </c>
      <c r="E11525" s="63">
        <v>56</v>
      </c>
      <c r="F11525" s="61" t="s">
        <v>495</v>
      </c>
      <c r="G11525" s="61" t="str">
        <f t="shared" si="567"/>
        <v>Scott Brown</v>
      </c>
    </row>
    <row r="11526" spans="1:7" thickBot="1">
      <c r="A11526" s="62" t="s">
        <v>895</v>
      </c>
      <c r="B11526" s="61">
        <v>57</v>
      </c>
      <c r="C11526" s="61" t="str">
        <f t="shared" si="565"/>
        <v>No Tie</v>
      </c>
      <c r="D11526" s="63">
        <f t="shared" si="566"/>
        <v>57</v>
      </c>
      <c r="E11526" s="63">
        <v>57</v>
      </c>
      <c r="F11526" s="61" t="s">
        <v>557</v>
      </c>
      <c r="G11526" s="61" t="str">
        <f t="shared" si="567"/>
        <v>Nick Watney</v>
      </c>
    </row>
    <row r="11527" spans="1:7" thickBot="1">
      <c r="A11527" s="62" t="s">
        <v>895</v>
      </c>
      <c r="B11527" s="61">
        <v>58</v>
      </c>
      <c r="C11527" s="61" t="str">
        <f t="shared" si="565"/>
        <v>No Tie</v>
      </c>
      <c r="D11527" s="63">
        <f t="shared" si="566"/>
        <v>58</v>
      </c>
      <c r="E11527" s="63">
        <v>58</v>
      </c>
      <c r="F11527" s="61" t="s">
        <v>505</v>
      </c>
      <c r="G11527" s="61" t="str">
        <f t="shared" si="567"/>
        <v>Patrick Rodgers</v>
      </c>
    </row>
    <row r="11528" spans="1:7" thickBot="1">
      <c r="A11528" s="62" t="s">
        <v>895</v>
      </c>
      <c r="B11528" s="61" t="s">
        <v>889</v>
      </c>
      <c r="C11528" s="61">
        <f t="shared" si="565"/>
        <v>1</v>
      </c>
      <c r="D11528" s="63" t="str">
        <f t="shared" si="566"/>
        <v>59</v>
      </c>
      <c r="E11528" s="63">
        <v>59</v>
      </c>
      <c r="F11528" s="61" t="s">
        <v>616</v>
      </c>
      <c r="G11528" s="61" t="str">
        <f t="shared" si="567"/>
        <v>Ben Martin</v>
      </c>
    </row>
    <row r="11529" spans="1:7" thickBot="1">
      <c r="A11529" s="62" t="s">
        <v>895</v>
      </c>
      <c r="B11529" s="61" t="s">
        <v>889</v>
      </c>
      <c r="C11529" s="61">
        <f t="shared" si="565"/>
        <v>1</v>
      </c>
      <c r="D11529" s="63" t="str">
        <f t="shared" si="566"/>
        <v>59</v>
      </c>
      <c r="E11529" s="63">
        <v>59</v>
      </c>
      <c r="F11529" s="61" t="s">
        <v>636</v>
      </c>
      <c r="G11529" s="61" t="str">
        <f t="shared" si="567"/>
        <v>Chris Kirk</v>
      </c>
    </row>
    <row r="11530" spans="1:7" thickBot="1">
      <c r="A11530" s="62" t="s">
        <v>895</v>
      </c>
      <c r="B11530" s="61">
        <v>61</v>
      </c>
      <c r="C11530" s="61" t="str">
        <f t="shared" si="565"/>
        <v>No Tie</v>
      </c>
      <c r="D11530" s="63">
        <f t="shared" si="566"/>
        <v>61</v>
      </c>
      <c r="E11530" s="63">
        <v>61</v>
      </c>
      <c r="F11530" s="61" t="s">
        <v>630</v>
      </c>
      <c r="G11530" s="61" t="str">
        <f t="shared" si="567"/>
        <v>Ian Poulter</v>
      </c>
    </row>
    <row r="11531" spans="1:7" thickBot="1">
      <c r="A11531" s="62" t="s">
        <v>895</v>
      </c>
      <c r="B11531" s="61">
        <v>62</v>
      </c>
      <c r="C11531" s="61" t="str">
        <f t="shared" si="565"/>
        <v>No Tie</v>
      </c>
      <c r="D11531" s="63">
        <f t="shared" si="566"/>
        <v>62</v>
      </c>
      <c r="E11531" s="63">
        <v>62</v>
      </c>
      <c r="F11531" s="61" t="s">
        <v>629</v>
      </c>
      <c r="G11531" s="61" t="str">
        <f t="shared" si="567"/>
        <v>Jason Dufner</v>
      </c>
    </row>
    <row r="11532" spans="1:7" thickBot="1">
      <c r="A11532" s="62" t="s">
        <v>895</v>
      </c>
      <c r="B11532" s="61">
        <v>63</v>
      </c>
      <c r="C11532" s="61" t="str">
        <f t="shared" ref="C11532:C11595" si="568">IFERROR(SEARCH("T",B11532),"No Tie")</f>
        <v>No Tie</v>
      </c>
      <c r="D11532" s="63">
        <f t="shared" ref="D11532:D11595" si="569">IF(C11532="No Tie",B11532,RIGHT(B11532,LEN(B11532)-1))</f>
        <v>63</v>
      </c>
      <c r="E11532" s="63">
        <v>63</v>
      </c>
      <c r="F11532" s="61" t="s">
        <v>536</v>
      </c>
      <c r="G11532" s="61" t="str">
        <f t="shared" ref="G11532:G11595" si="570">TRIM(SUBSTITUTE(F11532,CHAR(160),CHAR(32)))</f>
        <v>Scott Piercy</v>
      </c>
    </row>
    <row r="11533" spans="1:7" thickBot="1">
      <c r="A11533" s="62" t="s">
        <v>895</v>
      </c>
      <c r="B11533" s="61">
        <v>64</v>
      </c>
      <c r="C11533" s="61" t="str">
        <f t="shared" si="568"/>
        <v>No Tie</v>
      </c>
      <c r="D11533" s="63">
        <f t="shared" si="569"/>
        <v>64</v>
      </c>
      <c r="E11533" s="63">
        <v>64</v>
      </c>
      <c r="F11533" s="61" t="s">
        <v>646</v>
      </c>
      <c r="G11533" s="61" t="str">
        <f t="shared" si="570"/>
        <v>Daniel Summerhays</v>
      </c>
    </row>
    <row r="11534" spans="1:7" thickBot="1">
      <c r="A11534" s="62" t="s">
        <v>895</v>
      </c>
      <c r="B11534" s="61">
        <v>65</v>
      </c>
      <c r="C11534" s="61" t="str">
        <f t="shared" si="568"/>
        <v>No Tie</v>
      </c>
      <c r="D11534" s="63">
        <f t="shared" si="569"/>
        <v>65</v>
      </c>
      <c r="E11534" s="63">
        <v>65</v>
      </c>
      <c r="F11534" s="61" t="s">
        <v>548</v>
      </c>
      <c r="G11534" s="61" t="str">
        <f t="shared" si="570"/>
        <v>Billy Horschel</v>
      </c>
    </row>
    <row r="11535" spans="1:7" thickBot="1">
      <c r="A11535" s="62" t="s">
        <v>895</v>
      </c>
      <c r="B11535" s="61">
        <v>66</v>
      </c>
      <c r="C11535" s="61" t="str">
        <f t="shared" si="568"/>
        <v>No Tie</v>
      </c>
      <c r="D11535" s="63">
        <f t="shared" si="569"/>
        <v>66</v>
      </c>
      <c r="E11535" s="63">
        <v>66</v>
      </c>
      <c r="F11535" s="61" t="s">
        <v>596</v>
      </c>
      <c r="G11535" s="61" t="str">
        <f t="shared" si="570"/>
        <v>David Lingmerth</v>
      </c>
    </row>
    <row r="11536" spans="1:7" thickBot="1">
      <c r="A11536" s="62" t="s">
        <v>895</v>
      </c>
      <c r="B11536" s="61">
        <v>67</v>
      </c>
      <c r="C11536" s="61" t="str">
        <f t="shared" si="568"/>
        <v>No Tie</v>
      </c>
      <c r="D11536" s="63">
        <f t="shared" si="569"/>
        <v>67</v>
      </c>
      <c r="E11536" s="63">
        <v>67</v>
      </c>
      <c r="F11536" s="61" t="s">
        <v>559</v>
      </c>
      <c r="G11536" s="61" t="str">
        <f t="shared" si="570"/>
        <v>Jim Herman</v>
      </c>
    </row>
    <row r="11537" spans="1:7" thickBot="1">
      <c r="A11537" s="62" t="s">
        <v>895</v>
      </c>
      <c r="B11537" s="61">
        <v>68</v>
      </c>
      <c r="C11537" s="61" t="str">
        <f t="shared" si="568"/>
        <v>No Tie</v>
      </c>
      <c r="D11537" s="63">
        <f t="shared" si="569"/>
        <v>68</v>
      </c>
      <c r="E11537" s="63">
        <v>68</v>
      </c>
      <c r="F11537" s="61" t="s">
        <v>682</v>
      </c>
      <c r="G11537" s="61" t="str">
        <f t="shared" si="570"/>
        <v>Jerry Kelly</v>
      </c>
    </row>
    <row r="11538" spans="1:7" thickBot="1">
      <c r="A11538" s="62" t="s">
        <v>895</v>
      </c>
      <c r="B11538" s="61">
        <v>69</v>
      </c>
      <c r="C11538" s="61" t="str">
        <f t="shared" si="568"/>
        <v>No Tie</v>
      </c>
      <c r="D11538" s="63">
        <f t="shared" si="569"/>
        <v>69</v>
      </c>
      <c r="E11538" s="63">
        <v>69</v>
      </c>
      <c r="F11538" s="61" t="s">
        <v>507</v>
      </c>
      <c r="G11538" s="61" t="str">
        <f t="shared" si="570"/>
        <v>Jason Kokrak</v>
      </c>
    </row>
    <row r="11539" spans="1:7" thickBot="1">
      <c r="A11539" s="62" t="s">
        <v>895</v>
      </c>
      <c r="B11539" s="61">
        <v>70</v>
      </c>
      <c r="C11539" s="61" t="str">
        <f t="shared" si="568"/>
        <v>No Tie</v>
      </c>
      <c r="D11539" s="63">
        <f t="shared" si="569"/>
        <v>70</v>
      </c>
      <c r="E11539" s="63">
        <v>70</v>
      </c>
      <c r="F11539" s="61" t="s">
        <v>638</v>
      </c>
      <c r="G11539" s="61" t="str">
        <f t="shared" si="570"/>
        <v>Brendon de Jonge</v>
      </c>
    </row>
    <row r="11540" spans="1:7" thickBot="1">
      <c r="A11540" s="62" t="s">
        <v>895</v>
      </c>
      <c r="B11540" s="61">
        <v>71</v>
      </c>
      <c r="C11540" s="61" t="str">
        <f t="shared" si="568"/>
        <v>No Tie</v>
      </c>
      <c r="D11540" s="63">
        <f t="shared" si="569"/>
        <v>71</v>
      </c>
      <c r="E11540" s="63">
        <v>71</v>
      </c>
      <c r="F11540" s="61" t="s">
        <v>617</v>
      </c>
      <c r="G11540" s="61" t="str">
        <f t="shared" si="570"/>
        <v>John Peterson</v>
      </c>
    </row>
    <row r="11541" spans="1:7" thickBot="1">
      <c r="A11541" s="62" t="s">
        <v>895</v>
      </c>
      <c r="B11541" s="61">
        <v>72</v>
      </c>
      <c r="C11541" s="61" t="str">
        <f t="shared" si="568"/>
        <v>No Tie</v>
      </c>
      <c r="D11541" s="63">
        <f t="shared" si="569"/>
        <v>72</v>
      </c>
      <c r="E11541" s="63">
        <v>72</v>
      </c>
      <c r="F11541" s="61" t="s">
        <v>669</v>
      </c>
      <c r="G11541" s="61" t="str">
        <f t="shared" si="570"/>
        <v>William McGirt</v>
      </c>
    </row>
    <row r="11542" spans="1:7" thickBot="1">
      <c r="A11542" s="62" t="s">
        <v>895</v>
      </c>
      <c r="B11542" s="61">
        <v>73</v>
      </c>
      <c r="C11542" s="61" t="str">
        <f t="shared" si="568"/>
        <v>No Tie</v>
      </c>
      <c r="D11542" s="63">
        <f t="shared" si="569"/>
        <v>73</v>
      </c>
      <c r="E11542" s="63">
        <v>73</v>
      </c>
      <c r="F11542" s="61" t="s">
        <v>575</v>
      </c>
      <c r="G11542" s="61" t="str">
        <f t="shared" si="570"/>
        <v>Boo Weekley</v>
      </c>
    </row>
    <row r="11543" spans="1:7" thickBot="1">
      <c r="A11543" s="62" t="s">
        <v>895</v>
      </c>
      <c r="B11543" s="61">
        <v>74</v>
      </c>
      <c r="C11543" s="61" t="str">
        <f t="shared" si="568"/>
        <v>No Tie</v>
      </c>
      <c r="D11543" s="63">
        <f t="shared" si="569"/>
        <v>74</v>
      </c>
      <c r="E11543" s="63">
        <v>74</v>
      </c>
      <c r="F11543" s="61" t="s">
        <v>589</v>
      </c>
      <c r="G11543" s="61" t="str">
        <f t="shared" si="570"/>
        <v>John Senden</v>
      </c>
    </row>
    <row r="11544" spans="1:7" thickBot="1">
      <c r="A11544" s="62" t="s">
        <v>895</v>
      </c>
      <c r="B11544" s="61">
        <v>75</v>
      </c>
      <c r="C11544" s="61" t="str">
        <f t="shared" si="568"/>
        <v>No Tie</v>
      </c>
      <c r="D11544" s="63">
        <f t="shared" si="569"/>
        <v>75</v>
      </c>
      <c r="E11544" s="63">
        <v>75</v>
      </c>
      <c r="F11544" s="61" t="s">
        <v>645</v>
      </c>
      <c r="G11544" s="61" t="str">
        <f t="shared" si="570"/>
        <v>Russell Knox</v>
      </c>
    </row>
    <row r="11545" spans="1:7" thickBot="1">
      <c r="A11545" s="62" t="s">
        <v>895</v>
      </c>
      <c r="B11545" s="61">
        <v>76</v>
      </c>
      <c r="C11545" s="61" t="str">
        <f t="shared" si="568"/>
        <v>No Tie</v>
      </c>
      <c r="D11545" s="63">
        <f t="shared" si="569"/>
        <v>76</v>
      </c>
      <c r="E11545" s="63">
        <v>76</v>
      </c>
      <c r="F11545" s="61" t="s">
        <v>591</v>
      </c>
      <c r="G11545" s="61" t="str">
        <f t="shared" si="570"/>
        <v>Cameron Percy</v>
      </c>
    </row>
    <row r="11546" spans="1:7" thickBot="1">
      <c r="A11546" s="62" t="s">
        <v>895</v>
      </c>
      <c r="B11546" s="61">
        <v>77</v>
      </c>
      <c r="C11546" s="61" t="str">
        <f t="shared" si="568"/>
        <v>No Tie</v>
      </c>
      <c r="D11546" s="63">
        <f t="shared" si="569"/>
        <v>77</v>
      </c>
      <c r="E11546" s="63">
        <v>77</v>
      </c>
      <c r="F11546" s="61" t="s">
        <v>556</v>
      </c>
      <c r="G11546" s="61" t="str">
        <f t="shared" si="570"/>
        <v>Aaron Baddeley</v>
      </c>
    </row>
    <row r="11547" spans="1:7" thickBot="1">
      <c r="A11547" s="62" t="s">
        <v>895</v>
      </c>
      <c r="B11547" s="61" t="s">
        <v>577</v>
      </c>
      <c r="C11547" s="61">
        <f t="shared" si="568"/>
        <v>1</v>
      </c>
      <c r="D11547" s="63" t="str">
        <f t="shared" si="569"/>
        <v>78</v>
      </c>
      <c r="E11547" s="63">
        <v>78</v>
      </c>
      <c r="F11547" s="61" t="s">
        <v>603</v>
      </c>
      <c r="G11547" s="61" t="str">
        <f t="shared" si="570"/>
        <v>Ryo Ishikawa</v>
      </c>
    </row>
    <row r="11548" spans="1:7" thickBot="1">
      <c r="A11548" s="62" t="s">
        <v>895</v>
      </c>
      <c r="B11548" s="61" t="s">
        <v>577</v>
      </c>
      <c r="C11548" s="61">
        <f t="shared" si="568"/>
        <v>1</v>
      </c>
      <c r="D11548" s="63" t="str">
        <f t="shared" si="569"/>
        <v>78</v>
      </c>
      <c r="E11548" s="63">
        <v>78</v>
      </c>
      <c r="F11548" s="61" t="s">
        <v>588</v>
      </c>
      <c r="G11548" s="61" t="str">
        <f t="shared" si="570"/>
        <v>Scott Pinckney</v>
      </c>
    </row>
    <row r="11549" spans="1:7" thickBot="1">
      <c r="A11549" s="62" t="s">
        <v>895</v>
      </c>
      <c r="B11549" s="61">
        <v>80</v>
      </c>
      <c r="C11549" s="61" t="str">
        <f t="shared" si="568"/>
        <v>No Tie</v>
      </c>
      <c r="D11549" s="63">
        <f t="shared" si="569"/>
        <v>80</v>
      </c>
      <c r="E11549" s="63">
        <v>80</v>
      </c>
      <c r="F11549" s="61" t="s">
        <v>679</v>
      </c>
      <c r="G11549" s="61" t="str">
        <f t="shared" si="570"/>
        <v>Steven Alker</v>
      </c>
    </row>
    <row r="11550" spans="1:7" thickBot="1">
      <c r="A11550" s="62" t="s">
        <v>895</v>
      </c>
      <c r="B11550" s="61" t="s">
        <v>893</v>
      </c>
      <c r="C11550" s="61">
        <f t="shared" si="568"/>
        <v>1</v>
      </c>
      <c r="D11550" s="63" t="str">
        <f t="shared" si="569"/>
        <v>81</v>
      </c>
      <c r="E11550" s="63">
        <v>81</v>
      </c>
      <c r="F11550" s="61" t="s">
        <v>607</v>
      </c>
      <c r="G11550" s="61" t="str">
        <f t="shared" si="570"/>
        <v>Blayne Barber</v>
      </c>
    </row>
    <row r="11551" spans="1:7" thickBot="1">
      <c r="A11551" s="62" t="s">
        <v>895</v>
      </c>
      <c r="B11551" s="61" t="s">
        <v>893</v>
      </c>
      <c r="C11551" s="61">
        <f t="shared" si="568"/>
        <v>1</v>
      </c>
      <c r="D11551" s="63" t="str">
        <f t="shared" si="569"/>
        <v>81</v>
      </c>
      <c r="E11551" s="63">
        <v>81</v>
      </c>
      <c r="F11551" s="61" t="s">
        <v>640</v>
      </c>
      <c r="G11551" s="61" t="str">
        <f t="shared" si="570"/>
        <v>Chad Campbell</v>
      </c>
    </row>
    <row r="11552" spans="1:7" thickBot="1">
      <c r="A11552" s="62" t="s">
        <v>895</v>
      </c>
      <c r="B11552" s="61" t="s">
        <v>725</v>
      </c>
      <c r="C11552" s="61">
        <f t="shared" si="568"/>
        <v>1</v>
      </c>
      <c r="D11552" s="63" t="str">
        <f t="shared" si="569"/>
        <v>83</v>
      </c>
      <c r="E11552" s="63">
        <v>83</v>
      </c>
      <c r="F11552" s="61" t="s">
        <v>620</v>
      </c>
      <c r="G11552" s="61" t="str">
        <f t="shared" si="570"/>
        <v>Kevin Kisner</v>
      </c>
    </row>
    <row r="11553" spans="1:7" thickBot="1">
      <c r="A11553" s="62" t="s">
        <v>895</v>
      </c>
      <c r="B11553" s="61" t="s">
        <v>725</v>
      </c>
      <c r="C11553" s="61">
        <f t="shared" si="568"/>
        <v>1</v>
      </c>
      <c r="D11553" s="63" t="str">
        <f t="shared" si="569"/>
        <v>83</v>
      </c>
      <c r="E11553" s="63">
        <v>83</v>
      </c>
      <c r="F11553" s="61" t="s">
        <v>534</v>
      </c>
      <c r="G11553" s="61" t="str">
        <f t="shared" si="570"/>
        <v>Lucas Glover</v>
      </c>
    </row>
    <row r="11554" spans="1:7" thickBot="1">
      <c r="A11554" s="62" t="s">
        <v>895</v>
      </c>
      <c r="B11554" s="61">
        <v>85</v>
      </c>
      <c r="C11554" s="61" t="str">
        <f t="shared" si="568"/>
        <v>No Tie</v>
      </c>
      <c r="D11554" s="63">
        <f t="shared" si="569"/>
        <v>85</v>
      </c>
      <c r="E11554" s="63">
        <v>85</v>
      </c>
      <c r="F11554" s="61" t="s">
        <v>614</v>
      </c>
      <c r="G11554" s="61" t="str">
        <f t="shared" si="570"/>
        <v>Adam Hadwin</v>
      </c>
    </row>
    <row r="11555" spans="1:7" thickBot="1">
      <c r="A11555" s="62" t="s">
        <v>895</v>
      </c>
      <c r="B11555" s="61">
        <v>86</v>
      </c>
      <c r="C11555" s="61" t="str">
        <f t="shared" si="568"/>
        <v>No Tie</v>
      </c>
      <c r="D11555" s="63">
        <f t="shared" si="569"/>
        <v>86</v>
      </c>
      <c r="E11555" s="63">
        <v>86</v>
      </c>
      <c r="F11555" s="61" t="s">
        <v>623</v>
      </c>
      <c r="G11555" s="61" t="str">
        <f t="shared" si="570"/>
        <v>Jonathan Byrd</v>
      </c>
    </row>
    <row r="11556" spans="1:7" thickBot="1">
      <c r="A11556" s="62" t="s">
        <v>895</v>
      </c>
      <c r="B11556" s="61">
        <v>87</v>
      </c>
      <c r="C11556" s="61" t="str">
        <f t="shared" si="568"/>
        <v>No Tie</v>
      </c>
      <c r="D11556" s="63">
        <f t="shared" si="569"/>
        <v>87</v>
      </c>
      <c r="E11556" s="63">
        <v>87</v>
      </c>
      <c r="F11556" s="61" t="s">
        <v>540</v>
      </c>
      <c r="G11556" s="61" t="str">
        <f t="shared" si="570"/>
        <v>Morgan Hoffmann</v>
      </c>
    </row>
    <row r="11557" spans="1:7" thickBot="1">
      <c r="A11557" s="62" t="s">
        <v>895</v>
      </c>
      <c r="B11557" s="61">
        <v>88</v>
      </c>
      <c r="C11557" s="61" t="str">
        <f t="shared" si="568"/>
        <v>No Tie</v>
      </c>
      <c r="D11557" s="63">
        <f t="shared" si="569"/>
        <v>88</v>
      </c>
      <c r="E11557" s="63">
        <v>88</v>
      </c>
      <c r="F11557" s="61" t="s">
        <v>635</v>
      </c>
      <c r="G11557" s="61" t="str">
        <f t="shared" si="570"/>
        <v>Nicholas Thompson</v>
      </c>
    </row>
    <row r="11558" spans="1:7" thickBot="1">
      <c r="A11558" s="62" t="s">
        <v>895</v>
      </c>
      <c r="B11558" s="61">
        <v>89</v>
      </c>
      <c r="C11558" s="61" t="str">
        <f t="shared" si="568"/>
        <v>No Tie</v>
      </c>
      <c r="D11558" s="63">
        <f t="shared" si="569"/>
        <v>89</v>
      </c>
      <c r="E11558" s="63">
        <v>89</v>
      </c>
      <c r="F11558" s="61" t="s">
        <v>496</v>
      </c>
      <c r="G11558" s="61" t="str">
        <f t="shared" si="570"/>
        <v>Bill Haas</v>
      </c>
    </row>
    <row r="11559" spans="1:7" thickBot="1">
      <c r="A11559" s="62" t="s">
        <v>895</v>
      </c>
      <c r="B11559" s="61">
        <v>90</v>
      </c>
      <c r="C11559" s="61" t="str">
        <f t="shared" si="568"/>
        <v>No Tie</v>
      </c>
      <c r="D11559" s="63">
        <f t="shared" si="569"/>
        <v>90</v>
      </c>
      <c r="E11559" s="63">
        <v>90</v>
      </c>
      <c r="F11559" s="61" t="s">
        <v>662</v>
      </c>
      <c r="G11559" s="61" t="str">
        <f t="shared" si="570"/>
        <v>Jim Furyk</v>
      </c>
    </row>
    <row r="11560" spans="1:7" thickBot="1">
      <c r="A11560" s="62" t="s">
        <v>895</v>
      </c>
      <c r="B11560" s="61">
        <v>91</v>
      </c>
      <c r="C11560" s="61" t="str">
        <f t="shared" si="568"/>
        <v>No Tie</v>
      </c>
      <c r="D11560" s="63">
        <f t="shared" si="569"/>
        <v>91</v>
      </c>
      <c r="E11560" s="63">
        <v>91</v>
      </c>
      <c r="F11560" s="61" t="s">
        <v>563</v>
      </c>
      <c r="G11560" s="61" t="str">
        <f t="shared" si="570"/>
        <v>Stewart Cink</v>
      </c>
    </row>
    <row r="11561" spans="1:7" thickBot="1">
      <c r="A11561" s="62" t="s">
        <v>895</v>
      </c>
      <c r="B11561" s="61">
        <v>92</v>
      </c>
      <c r="C11561" s="61" t="str">
        <f t="shared" si="568"/>
        <v>No Tie</v>
      </c>
      <c r="D11561" s="63">
        <f t="shared" si="569"/>
        <v>92</v>
      </c>
      <c r="E11561" s="63">
        <v>92</v>
      </c>
      <c r="F11561" s="61" t="s">
        <v>622</v>
      </c>
      <c r="G11561" s="61" t="str">
        <f t="shared" si="570"/>
        <v>Jonas Blixt</v>
      </c>
    </row>
    <row r="11562" spans="1:7" thickBot="1">
      <c r="A11562" s="62" t="s">
        <v>895</v>
      </c>
      <c r="B11562" s="61">
        <v>93</v>
      </c>
      <c r="C11562" s="61" t="str">
        <f t="shared" si="568"/>
        <v>No Tie</v>
      </c>
      <c r="D11562" s="63">
        <f t="shared" si="569"/>
        <v>93</v>
      </c>
      <c r="E11562" s="63">
        <v>93</v>
      </c>
      <c r="F11562" s="61" t="s">
        <v>673</v>
      </c>
      <c r="G11562" s="61" t="str">
        <f t="shared" si="570"/>
        <v>John Huh</v>
      </c>
    </row>
    <row r="11563" spans="1:7" thickBot="1">
      <c r="A11563" s="62" t="s">
        <v>895</v>
      </c>
      <c r="B11563" s="61">
        <v>94</v>
      </c>
      <c r="C11563" s="61" t="str">
        <f t="shared" si="568"/>
        <v>No Tie</v>
      </c>
      <c r="D11563" s="63">
        <f t="shared" si="569"/>
        <v>94</v>
      </c>
      <c r="E11563" s="63">
        <v>94</v>
      </c>
      <c r="F11563" s="61" t="s">
        <v>678</v>
      </c>
      <c r="G11563" s="61" t="str">
        <f t="shared" si="570"/>
        <v>Chad Collins</v>
      </c>
    </row>
    <row r="11564" spans="1:7" thickBot="1">
      <c r="A11564" s="62" t="s">
        <v>895</v>
      </c>
      <c r="B11564" s="61">
        <v>95</v>
      </c>
      <c r="C11564" s="61" t="str">
        <f t="shared" si="568"/>
        <v>No Tie</v>
      </c>
      <c r="D11564" s="63">
        <f t="shared" si="569"/>
        <v>95</v>
      </c>
      <c r="E11564" s="63">
        <v>95</v>
      </c>
      <c r="F11564" s="61" t="s">
        <v>681</v>
      </c>
      <c r="G11564" s="61" t="str">
        <f t="shared" si="570"/>
        <v>Bryce Molder</v>
      </c>
    </row>
    <row r="11565" spans="1:7" thickBot="1">
      <c r="A11565" s="62" t="s">
        <v>895</v>
      </c>
      <c r="B11565" s="61" t="s">
        <v>820</v>
      </c>
      <c r="C11565" s="61">
        <f t="shared" si="568"/>
        <v>1</v>
      </c>
      <c r="D11565" s="63" t="str">
        <f t="shared" si="569"/>
        <v>96</v>
      </c>
      <c r="E11565" s="63">
        <v>96</v>
      </c>
      <c r="F11565" s="61" t="s">
        <v>573</v>
      </c>
      <c r="G11565" s="61" t="str">
        <f t="shared" si="570"/>
        <v>Tom Hoge</v>
      </c>
    </row>
    <row r="11566" spans="1:7" thickBot="1">
      <c r="A11566" s="62" t="s">
        <v>895</v>
      </c>
      <c r="B11566" s="61" t="s">
        <v>820</v>
      </c>
      <c r="C11566" s="61">
        <f t="shared" si="568"/>
        <v>1</v>
      </c>
      <c r="D11566" s="63" t="str">
        <f t="shared" si="569"/>
        <v>96</v>
      </c>
      <c r="E11566" s="63">
        <v>96</v>
      </c>
      <c r="F11566" s="61" t="s">
        <v>585</v>
      </c>
      <c r="G11566" s="61" t="str">
        <f t="shared" si="570"/>
        <v>Vijay Singh</v>
      </c>
    </row>
    <row r="11567" spans="1:7" thickBot="1">
      <c r="A11567" s="62" t="s">
        <v>895</v>
      </c>
      <c r="B11567" s="61" t="s">
        <v>600</v>
      </c>
      <c r="C11567" s="61">
        <f t="shared" si="568"/>
        <v>1</v>
      </c>
      <c r="D11567" s="63" t="str">
        <f t="shared" si="569"/>
        <v>98</v>
      </c>
      <c r="E11567" s="63">
        <v>98</v>
      </c>
      <c r="F11567" s="61" t="s">
        <v>657</v>
      </c>
      <c r="G11567" s="61" t="str">
        <f t="shared" si="570"/>
        <v>Chris Stroud</v>
      </c>
    </row>
    <row r="11568" spans="1:7" thickBot="1">
      <c r="A11568" s="62" t="s">
        <v>895</v>
      </c>
      <c r="B11568" s="61" t="s">
        <v>600</v>
      </c>
      <c r="C11568" s="61">
        <f t="shared" si="568"/>
        <v>1</v>
      </c>
      <c r="D11568" s="63" t="str">
        <f t="shared" si="569"/>
        <v>98</v>
      </c>
      <c r="E11568" s="63">
        <v>98</v>
      </c>
      <c r="F11568" s="61" t="s">
        <v>597</v>
      </c>
      <c r="G11568" s="61" t="str">
        <f t="shared" si="570"/>
        <v>Kevin Streelman</v>
      </c>
    </row>
    <row r="11569" spans="1:7" thickBot="1">
      <c r="A11569" s="62" t="s">
        <v>895</v>
      </c>
      <c r="B11569" s="61">
        <v>100</v>
      </c>
      <c r="C11569" s="61" t="str">
        <f t="shared" si="568"/>
        <v>No Tie</v>
      </c>
      <c r="D11569" s="63">
        <f t="shared" si="569"/>
        <v>100</v>
      </c>
      <c r="E11569" s="63">
        <v>100</v>
      </c>
      <c r="F11569" s="61" t="s">
        <v>633</v>
      </c>
      <c r="G11569" s="61" t="str">
        <f t="shared" si="570"/>
        <v>Chez Reavie</v>
      </c>
    </row>
    <row r="11570" spans="1:7" thickBot="1">
      <c r="A11570" s="62" t="s">
        <v>895</v>
      </c>
      <c r="B11570" s="61">
        <v>101</v>
      </c>
      <c r="C11570" s="61" t="str">
        <f t="shared" si="568"/>
        <v>No Tie</v>
      </c>
      <c r="D11570" s="63">
        <f t="shared" si="569"/>
        <v>101</v>
      </c>
      <c r="E11570" s="63">
        <v>101</v>
      </c>
      <c r="F11570" s="61" t="s">
        <v>547</v>
      </c>
      <c r="G11570" s="61" t="str">
        <f t="shared" si="570"/>
        <v>Hunter Mahan</v>
      </c>
    </row>
    <row r="11571" spans="1:7" thickBot="1">
      <c r="A11571" s="62" t="s">
        <v>895</v>
      </c>
      <c r="B11571" s="61">
        <v>102</v>
      </c>
      <c r="C11571" s="61" t="str">
        <f t="shared" si="568"/>
        <v>No Tie</v>
      </c>
      <c r="D11571" s="63">
        <f t="shared" si="569"/>
        <v>102</v>
      </c>
      <c r="E11571" s="63">
        <v>102</v>
      </c>
      <c r="F11571" s="61" t="s">
        <v>544</v>
      </c>
      <c r="G11571" s="61" t="str">
        <f t="shared" si="570"/>
        <v>Alex Prugh</v>
      </c>
    </row>
    <row r="11572" spans="1:7" thickBot="1">
      <c r="A11572" s="62" t="s">
        <v>895</v>
      </c>
      <c r="B11572" s="61">
        <v>103</v>
      </c>
      <c r="C11572" s="61" t="str">
        <f t="shared" si="568"/>
        <v>No Tie</v>
      </c>
      <c r="D11572" s="63">
        <f t="shared" si="569"/>
        <v>103</v>
      </c>
      <c r="E11572" s="63">
        <v>103</v>
      </c>
      <c r="F11572" s="61" t="s">
        <v>567</v>
      </c>
      <c r="G11572" s="61" t="str">
        <f t="shared" si="570"/>
        <v>Seung-Yul Noh</v>
      </c>
    </row>
    <row r="11573" spans="1:7" thickBot="1">
      <c r="A11573" s="62" t="s">
        <v>895</v>
      </c>
      <c r="B11573" s="61">
        <v>104</v>
      </c>
      <c r="C11573" s="61" t="str">
        <f t="shared" si="568"/>
        <v>No Tie</v>
      </c>
      <c r="D11573" s="63">
        <f t="shared" si="569"/>
        <v>104</v>
      </c>
      <c r="E11573" s="63">
        <v>104</v>
      </c>
      <c r="F11573" s="61" t="s">
        <v>618</v>
      </c>
      <c r="G11573" s="61" t="str">
        <f t="shared" si="570"/>
        <v>Kyle Reifers</v>
      </c>
    </row>
    <row r="11574" spans="1:7" thickBot="1">
      <c r="A11574" s="62" t="s">
        <v>895</v>
      </c>
      <c r="B11574" s="61">
        <v>105</v>
      </c>
      <c r="C11574" s="61" t="str">
        <f t="shared" si="568"/>
        <v>No Tie</v>
      </c>
      <c r="D11574" s="63">
        <f t="shared" si="569"/>
        <v>105</v>
      </c>
      <c r="E11574" s="63">
        <v>105</v>
      </c>
      <c r="F11574" s="61" t="s">
        <v>584</v>
      </c>
      <c r="G11574" s="61" t="str">
        <f t="shared" si="570"/>
        <v>Johnson Wagner</v>
      </c>
    </row>
    <row r="11575" spans="1:7" thickBot="1">
      <c r="A11575" s="62" t="s">
        <v>895</v>
      </c>
      <c r="B11575" s="61">
        <v>106</v>
      </c>
      <c r="C11575" s="61" t="str">
        <f t="shared" si="568"/>
        <v>No Tie</v>
      </c>
      <c r="D11575" s="63">
        <f t="shared" si="569"/>
        <v>106</v>
      </c>
      <c r="E11575" s="63">
        <v>106</v>
      </c>
      <c r="F11575" s="61" t="s">
        <v>535</v>
      </c>
      <c r="G11575" s="61" t="str">
        <f t="shared" si="570"/>
        <v>Martin Flores</v>
      </c>
    </row>
    <row r="11576" spans="1:7" thickBot="1">
      <c r="A11576" s="62" t="s">
        <v>895</v>
      </c>
      <c r="B11576" s="61">
        <v>107</v>
      </c>
      <c r="C11576" s="61" t="str">
        <f t="shared" si="568"/>
        <v>No Tie</v>
      </c>
      <c r="D11576" s="63">
        <f t="shared" si="569"/>
        <v>107</v>
      </c>
      <c r="E11576" s="63">
        <v>107</v>
      </c>
      <c r="F11576" s="61" t="s">
        <v>550</v>
      </c>
      <c r="G11576" s="61" t="str">
        <f t="shared" si="570"/>
        <v>Marc Leishman</v>
      </c>
    </row>
    <row r="11577" spans="1:7" thickBot="1">
      <c r="A11577" s="62" t="s">
        <v>895</v>
      </c>
      <c r="B11577" s="61" t="s">
        <v>613</v>
      </c>
      <c r="C11577" s="61">
        <f t="shared" si="568"/>
        <v>1</v>
      </c>
      <c r="D11577" s="63" t="str">
        <f t="shared" si="569"/>
        <v>108</v>
      </c>
      <c r="E11577" s="63">
        <v>108</v>
      </c>
      <c r="F11577" s="61" t="s">
        <v>583</v>
      </c>
      <c r="G11577" s="61" t="str">
        <f t="shared" si="570"/>
        <v>Chesson Hadley</v>
      </c>
    </row>
    <row r="11578" spans="1:7" thickBot="1">
      <c r="A11578" s="62" t="s">
        <v>895</v>
      </c>
      <c r="B11578" s="61" t="s">
        <v>613</v>
      </c>
      <c r="C11578" s="61">
        <f t="shared" si="568"/>
        <v>1</v>
      </c>
      <c r="D11578" s="63" t="str">
        <f t="shared" si="569"/>
        <v>108</v>
      </c>
      <c r="E11578" s="63">
        <v>108</v>
      </c>
      <c r="F11578" s="61" t="s">
        <v>664</v>
      </c>
      <c r="G11578" s="61" t="str">
        <f t="shared" si="570"/>
        <v>Francesco Molinari</v>
      </c>
    </row>
    <row r="11579" spans="1:7" thickBot="1">
      <c r="A11579" s="62" t="s">
        <v>895</v>
      </c>
      <c r="B11579" s="61">
        <v>110</v>
      </c>
      <c r="C11579" s="61" t="str">
        <f t="shared" si="568"/>
        <v>No Tie</v>
      </c>
      <c r="D11579" s="63">
        <f t="shared" si="569"/>
        <v>110</v>
      </c>
      <c r="E11579" s="63">
        <v>110</v>
      </c>
      <c r="F11579" s="61" t="s">
        <v>667</v>
      </c>
      <c r="G11579" s="61" t="str">
        <f t="shared" si="570"/>
        <v>David Hearn</v>
      </c>
    </row>
    <row r="11580" spans="1:7" thickBot="1">
      <c r="A11580" s="62" t="s">
        <v>895</v>
      </c>
      <c r="B11580" s="61">
        <v>111</v>
      </c>
      <c r="C11580" s="61" t="str">
        <f t="shared" si="568"/>
        <v>No Tie</v>
      </c>
      <c r="D11580" s="63">
        <f t="shared" si="569"/>
        <v>111</v>
      </c>
      <c r="E11580" s="63">
        <v>111</v>
      </c>
      <c r="F11580" s="61" t="s">
        <v>593</v>
      </c>
      <c r="G11580" s="61" t="str">
        <f t="shared" si="570"/>
        <v>Sangmoon Bae</v>
      </c>
    </row>
    <row r="11581" spans="1:7" thickBot="1">
      <c r="A11581" s="62" t="s">
        <v>895</v>
      </c>
      <c r="B11581" s="61">
        <v>112</v>
      </c>
      <c r="C11581" s="61" t="str">
        <f t="shared" si="568"/>
        <v>No Tie</v>
      </c>
      <c r="D11581" s="63">
        <f t="shared" si="569"/>
        <v>112</v>
      </c>
      <c r="E11581" s="63">
        <v>112</v>
      </c>
      <c r="F11581" s="61" t="s">
        <v>693</v>
      </c>
      <c r="G11581" s="61" t="str">
        <f t="shared" si="570"/>
        <v>Zac Blair</v>
      </c>
    </row>
    <row r="11582" spans="1:7" thickBot="1">
      <c r="A11582" s="62" t="s">
        <v>895</v>
      </c>
      <c r="B11582" s="61">
        <v>113</v>
      </c>
      <c r="C11582" s="61" t="str">
        <f t="shared" si="568"/>
        <v>No Tie</v>
      </c>
      <c r="D11582" s="63">
        <f t="shared" si="569"/>
        <v>113</v>
      </c>
      <c r="E11582" s="63">
        <v>113</v>
      </c>
      <c r="F11582" s="61" t="s">
        <v>553</v>
      </c>
      <c r="G11582" s="61" t="str">
        <f t="shared" si="570"/>
        <v>Andres Gonzales</v>
      </c>
    </row>
    <row r="11583" spans="1:7" thickBot="1">
      <c r="A11583" s="62" t="s">
        <v>895</v>
      </c>
      <c r="B11583" s="61">
        <v>114</v>
      </c>
      <c r="C11583" s="61" t="str">
        <f t="shared" si="568"/>
        <v>No Tie</v>
      </c>
      <c r="D11583" s="63">
        <f t="shared" si="569"/>
        <v>114</v>
      </c>
      <c r="E11583" s="63">
        <v>114</v>
      </c>
      <c r="F11583" s="61" t="s">
        <v>581</v>
      </c>
      <c r="G11583" s="61" t="str">
        <f t="shared" si="570"/>
        <v>Carl Pettersson</v>
      </c>
    </row>
    <row r="11584" spans="1:7" thickBot="1">
      <c r="A11584" s="62" t="s">
        <v>895</v>
      </c>
      <c r="B11584" s="61">
        <v>115</v>
      </c>
      <c r="C11584" s="61" t="str">
        <f t="shared" si="568"/>
        <v>No Tie</v>
      </c>
      <c r="D11584" s="63">
        <f t="shared" si="569"/>
        <v>115</v>
      </c>
      <c r="E11584" s="63">
        <v>115</v>
      </c>
      <c r="F11584" s="61" t="s">
        <v>606</v>
      </c>
      <c r="G11584" s="61" t="str">
        <f t="shared" si="570"/>
        <v>Michael Putnam</v>
      </c>
    </row>
    <row r="11585" spans="1:7" thickBot="1">
      <c r="A11585" s="62" t="s">
        <v>895</v>
      </c>
      <c r="B11585" s="61">
        <v>116</v>
      </c>
      <c r="C11585" s="61" t="str">
        <f t="shared" si="568"/>
        <v>No Tie</v>
      </c>
      <c r="D11585" s="63">
        <f t="shared" si="569"/>
        <v>116</v>
      </c>
      <c r="E11585" s="63">
        <v>116</v>
      </c>
      <c r="F11585" s="61" t="s">
        <v>674</v>
      </c>
      <c r="G11585" s="61" t="str">
        <f t="shared" si="570"/>
        <v>Mark Wilson</v>
      </c>
    </row>
    <row r="11586" spans="1:7" thickBot="1">
      <c r="A11586" s="62" t="s">
        <v>895</v>
      </c>
      <c r="B11586" s="61">
        <v>117</v>
      </c>
      <c r="C11586" s="61" t="str">
        <f t="shared" si="568"/>
        <v>No Tie</v>
      </c>
      <c r="D11586" s="63">
        <f t="shared" si="569"/>
        <v>117</v>
      </c>
      <c r="E11586" s="63">
        <v>117</v>
      </c>
      <c r="F11586" s="61" t="s">
        <v>610</v>
      </c>
      <c r="G11586" s="61" t="str">
        <f t="shared" si="570"/>
        <v>Erik Compton</v>
      </c>
    </row>
    <row r="11587" spans="1:7" thickBot="1">
      <c r="A11587" s="62" t="s">
        <v>895</v>
      </c>
      <c r="B11587" s="61">
        <v>118</v>
      </c>
      <c r="C11587" s="61" t="str">
        <f t="shared" si="568"/>
        <v>No Tie</v>
      </c>
      <c r="D11587" s="63">
        <f t="shared" si="569"/>
        <v>118</v>
      </c>
      <c r="E11587" s="63">
        <v>118</v>
      </c>
      <c r="F11587" s="61" t="s">
        <v>520</v>
      </c>
      <c r="G11587" s="61" t="str">
        <f t="shared" si="570"/>
        <v>Charl Schwartzel</v>
      </c>
    </row>
    <row r="11588" spans="1:7" thickBot="1">
      <c r="A11588" s="62" t="s">
        <v>895</v>
      </c>
      <c r="B11588" s="61">
        <v>119</v>
      </c>
      <c r="C11588" s="61" t="str">
        <f t="shared" si="568"/>
        <v>No Tie</v>
      </c>
      <c r="D11588" s="63">
        <f t="shared" si="569"/>
        <v>119</v>
      </c>
      <c r="E11588" s="63">
        <v>119</v>
      </c>
      <c r="F11588" s="61" t="s">
        <v>549</v>
      </c>
      <c r="G11588" s="61" t="str">
        <f t="shared" si="570"/>
        <v>Jamie Donaldson</v>
      </c>
    </row>
    <row r="11589" spans="1:7" thickBot="1">
      <c r="A11589" s="62" t="s">
        <v>895</v>
      </c>
      <c r="B11589" s="61">
        <v>120</v>
      </c>
      <c r="C11589" s="61" t="str">
        <f t="shared" si="568"/>
        <v>No Tie</v>
      </c>
      <c r="D11589" s="63">
        <f t="shared" si="569"/>
        <v>120</v>
      </c>
      <c r="E11589" s="63">
        <v>120</v>
      </c>
      <c r="F11589" s="61" t="s">
        <v>643</v>
      </c>
      <c r="G11589" s="61" t="str">
        <f t="shared" si="570"/>
        <v>Jeff Overton</v>
      </c>
    </row>
    <row r="11590" spans="1:7" thickBot="1">
      <c r="A11590" s="62" t="s">
        <v>895</v>
      </c>
      <c r="B11590" s="61">
        <v>121</v>
      </c>
      <c r="C11590" s="61" t="str">
        <f t="shared" si="568"/>
        <v>No Tie</v>
      </c>
      <c r="D11590" s="63">
        <f t="shared" si="569"/>
        <v>121</v>
      </c>
      <c r="E11590" s="63">
        <v>121</v>
      </c>
      <c r="F11590" s="61" t="s">
        <v>697</v>
      </c>
      <c r="G11590" s="61" t="str">
        <f t="shared" si="570"/>
        <v>David Toms</v>
      </c>
    </row>
    <row r="11591" spans="1:7" thickBot="1">
      <c r="A11591" s="62" t="s">
        <v>895</v>
      </c>
      <c r="B11591" s="61">
        <v>122</v>
      </c>
      <c r="C11591" s="61" t="str">
        <f t="shared" si="568"/>
        <v>No Tie</v>
      </c>
      <c r="D11591" s="63">
        <f t="shared" si="569"/>
        <v>122</v>
      </c>
      <c r="E11591" s="63">
        <v>122</v>
      </c>
      <c r="F11591" s="61" t="s">
        <v>508</v>
      </c>
      <c r="G11591" s="61" t="str">
        <f t="shared" si="570"/>
        <v>Gary Woodland</v>
      </c>
    </row>
    <row r="11592" spans="1:7" thickBot="1">
      <c r="A11592" s="62" t="s">
        <v>895</v>
      </c>
      <c r="B11592" s="61">
        <v>123</v>
      </c>
      <c r="C11592" s="61" t="str">
        <f t="shared" si="568"/>
        <v>No Tie</v>
      </c>
      <c r="D11592" s="63">
        <f t="shared" si="569"/>
        <v>123</v>
      </c>
      <c r="E11592" s="63">
        <v>123</v>
      </c>
      <c r="F11592" s="61" t="s">
        <v>566</v>
      </c>
      <c r="G11592" s="61" t="str">
        <f t="shared" si="570"/>
        <v>Sam Saunders</v>
      </c>
    </row>
    <row r="11593" spans="1:7" thickBot="1">
      <c r="A11593" s="62" t="s">
        <v>895</v>
      </c>
      <c r="B11593" s="61">
        <v>124</v>
      </c>
      <c r="C11593" s="61" t="str">
        <f t="shared" si="568"/>
        <v>No Tie</v>
      </c>
      <c r="D11593" s="63">
        <f t="shared" si="569"/>
        <v>124</v>
      </c>
      <c r="E11593" s="63">
        <v>124</v>
      </c>
      <c r="F11593" s="61" t="s">
        <v>665</v>
      </c>
      <c r="G11593" s="61" t="str">
        <f t="shared" si="570"/>
        <v>Greg Chalmers</v>
      </c>
    </row>
    <row r="11594" spans="1:7" thickBot="1">
      <c r="A11594" s="62" t="s">
        <v>895</v>
      </c>
      <c r="B11594" s="61">
        <v>125</v>
      </c>
      <c r="C11594" s="61" t="str">
        <f t="shared" si="568"/>
        <v>No Tie</v>
      </c>
      <c r="D11594" s="63">
        <f t="shared" si="569"/>
        <v>125</v>
      </c>
      <c r="E11594" s="63">
        <v>125</v>
      </c>
      <c r="F11594" s="61" t="s">
        <v>653</v>
      </c>
      <c r="G11594" s="61" t="str">
        <f t="shared" si="570"/>
        <v>Alex Cejka</v>
      </c>
    </row>
    <row r="11595" spans="1:7" thickBot="1">
      <c r="A11595" s="62" t="s">
        <v>895</v>
      </c>
      <c r="B11595" s="61">
        <v>126</v>
      </c>
      <c r="C11595" s="61" t="str">
        <f t="shared" si="568"/>
        <v>No Tie</v>
      </c>
      <c r="D11595" s="63">
        <f t="shared" si="569"/>
        <v>126</v>
      </c>
      <c r="E11595" s="63">
        <v>126</v>
      </c>
      <c r="F11595" s="61" t="s">
        <v>513</v>
      </c>
      <c r="G11595" s="61" t="str">
        <f t="shared" si="570"/>
        <v>Charles Howell III</v>
      </c>
    </row>
    <row r="11596" spans="1:7" thickBot="1">
      <c r="A11596" s="62" t="s">
        <v>895</v>
      </c>
      <c r="B11596" s="61">
        <v>127</v>
      </c>
      <c r="C11596" s="61" t="str">
        <f t="shared" ref="C11596:C11659" si="571">IFERROR(SEARCH("T",B11596),"No Tie")</f>
        <v>No Tie</v>
      </c>
      <c r="D11596" s="63">
        <f t="shared" ref="D11596:D11659" si="572">IF(C11596="No Tie",B11596,RIGHT(B11596,LEN(B11596)-1))</f>
        <v>127</v>
      </c>
      <c r="E11596" s="63">
        <v>127</v>
      </c>
      <c r="F11596" s="61" t="s">
        <v>663</v>
      </c>
      <c r="G11596" s="61" t="str">
        <f t="shared" ref="G11596:G11659" si="573">TRIM(SUBSTITUTE(F11596,CHAR(160),CHAR(32)))</f>
        <v>Cameron Tringale</v>
      </c>
    </row>
    <row r="11597" spans="1:7" thickBot="1">
      <c r="A11597" s="62" t="s">
        <v>895</v>
      </c>
      <c r="B11597" s="61">
        <v>128</v>
      </c>
      <c r="C11597" s="61" t="str">
        <f t="shared" si="571"/>
        <v>No Tie</v>
      </c>
      <c r="D11597" s="63">
        <f t="shared" si="572"/>
        <v>128</v>
      </c>
      <c r="E11597" s="63">
        <v>128</v>
      </c>
      <c r="F11597" s="61" t="s">
        <v>621</v>
      </c>
      <c r="G11597" s="61" t="str">
        <f t="shared" si="573"/>
        <v>Bill Lunde</v>
      </c>
    </row>
    <row r="11598" spans="1:7" thickBot="1">
      <c r="A11598" s="62" t="s">
        <v>895</v>
      </c>
      <c r="B11598" s="61">
        <v>129</v>
      </c>
      <c r="C11598" s="61" t="str">
        <f t="shared" si="571"/>
        <v>No Tie</v>
      </c>
      <c r="D11598" s="63">
        <f t="shared" si="572"/>
        <v>129</v>
      </c>
      <c r="E11598" s="63">
        <v>129</v>
      </c>
      <c r="F11598" s="61" t="s">
        <v>672</v>
      </c>
      <c r="G11598" s="61" t="str">
        <f t="shared" si="573"/>
        <v>Roberto Castro</v>
      </c>
    </row>
    <row r="11599" spans="1:7" thickBot="1">
      <c r="A11599" s="62" t="s">
        <v>895</v>
      </c>
      <c r="B11599" s="61">
        <v>130</v>
      </c>
      <c r="C11599" s="61" t="str">
        <f t="shared" si="571"/>
        <v>No Tie</v>
      </c>
      <c r="D11599" s="63">
        <f t="shared" si="572"/>
        <v>130</v>
      </c>
      <c r="E11599" s="63">
        <v>130</v>
      </c>
      <c r="F11599" s="61" t="s">
        <v>692</v>
      </c>
      <c r="G11599" s="61" t="str">
        <f t="shared" si="573"/>
        <v>Jon Curran</v>
      </c>
    </row>
    <row r="11600" spans="1:7" thickBot="1">
      <c r="A11600" s="62" t="s">
        <v>895</v>
      </c>
      <c r="B11600" s="61">
        <v>131</v>
      </c>
      <c r="C11600" s="61" t="str">
        <f t="shared" si="571"/>
        <v>No Tie</v>
      </c>
      <c r="D11600" s="63">
        <f t="shared" si="572"/>
        <v>131</v>
      </c>
      <c r="E11600" s="63">
        <v>131</v>
      </c>
      <c r="F11600" s="61" t="s">
        <v>677</v>
      </c>
      <c r="G11600" s="61" t="str">
        <f t="shared" si="573"/>
        <v>Mark Hubbard</v>
      </c>
    </row>
    <row r="11601" spans="1:7" thickBot="1">
      <c r="A11601" s="62" t="s">
        <v>895</v>
      </c>
      <c r="B11601" s="61">
        <v>132</v>
      </c>
      <c r="C11601" s="61" t="str">
        <f t="shared" si="571"/>
        <v>No Tie</v>
      </c>
      <c r="D11601" s="63">
        <f t="shared" si="572"/>
        <v>132</v>
      </c>
      <c r="E11601" s="63">
        <v>132</v>
      </c>
      <c r="F11601" s="61" t="s">
        <v>602</v>
      </c>
      <c r="G11601" s="61" t="str">
        <f t="shared" si="573"/>
        <v>Michael Thompson</v>
      </c>
    </row>
    <row r="11602" spans="1:7" thickBot="1">
      <c r="A11602" s="62" t="s">
        <v>895</v>
      </c>
      <c r="B11602" s="61">
        <v>133</v>
      </c>
      <c r="C11602" s="61" t="str">
        <f t="shared" si="571"/>
        <v>No Tie</v>
      </c>
      <c r="D11602" s="63">
        <f t="shared" si="572"/>
        <v>133</v>
      </c>
      <c r="E11602" s="63">
        <v>133</v>
      </c>
      <c r="F11602" s="61" t="s">
        <v>647</v>
      </c>
      <c r="G11602" s="61" t="str">
        <f t="shared" si="573"/>
        <v>Luke Guthrie</v>
      </c>
    </row>
    <row r="11603" spans="1:7" thickBot="1">
      <c r="A11603" s="62" t="s">
        <v>895</v>
      </c>
      <c r="B11603" s="61">
        <v>134</v>
      </c>
      <c r="C11603" s="61" t="str">
        <f t="shared" si="571"/>
        <v>No Tie</v>
      </c>
      <c r="D11603" s="63">
        <f t="shared" si="572"/>
        <v>134</v>
      </c>
      <c r="E11603" s="63">
        <v>134</v>
      </c>
      <c r="F11603" s="61" t="s">
        <v>668</v>
      </c>
      <c r="G11603" s="61" t="str">
        <f t="shared" si="573"/>
        <v>Scott Langley</v>
      </c>
    </row>
    <row r="11604" spans="1:7" thickBot="1">
      <c r="A11604" s="62" t="s">
        <v>895</v>
      </c>
      <c r="B11604" s="61">
        <v>135</v>
      </c>
      <c r="C11604" s="61" t="str">
        <f t="shared" si="571"/>
        <v>No Tie</v>
      </c>
      <c r="D11604" s="63">
        <f t="shared" si="572"/>
        <v>135</v>
      </c>
      <c r="E11604" s="63">
        <v>135</v>
      </c>
      <c r="F11604" s="61" t="s">
        <v>661</v>
      </c>
      <c r="G11604" s="61" t="str">
        <f t="shared" si="573"/>
        <v>Whee Kim</v>
      </c>
    </row>
    <row r="11605" spans="1:7" thickBot="1">
      <c r="A11605" s="62" t="s">
        <v>895</v>
      </c>
      <c r="B11605" s="61">
        <v>136</v>
      </c>
      <c r="C11605" s="61" t="str">
        <f t="shared" si="571"/>
        <v>No Tie</v>
      </c>
      <c r="D11605" s="63">
        <f t="shared" si="572"/>
        <v>136</v>
      </c>
      <c r="E11605" s="63">
        <v>136</v>
      </c>
      <c r="F11605" s="61" t="s">
        <v>502</v>
      </c>
      <c r="G11605" s="61" t="str">
        <f t="shared" si="573"/>
        <v>Charlie Beljan</v>
      </c>
    </row>
    <row r="11606" spans="1:7" thickBot="1">
      <c r="A11606" s="62" t="s">
        <v>895</v>
      </c>
      <c r="B11606" s="61">
        <v>137</v>
      </c>
      <c r="C11606" s="61" t="str">
        <f t="shared" si="571"/>
        <v>No Tie</v>
      </c>
      <c r="D11606" s="63">
        <f t="shared" si="572"/>
        <v>137</v>
      </c>
      <c r="E11606" s="63">
        <v>137</v>
      </c>
      <c r="F11606" s="61" t="s">
        <v>642</v>
      </c>
      <c r="G11606" s="61" t="str">
        <f t="shared" si="573"/>
        <v>John Merrick</v>
      </c>
    </row>
    <row r="11607" spans="1:7" thickBot="1">
      <c r="A11607" s="62" t="s">
        <v>895</v>
      </c>
      <c r="B11607" s="61">
        <v>138</v>
      </c>
      <c r="C11607" s="61" t="str">
        <f t="shared" si="571"/>
        <v>No Tie</v>
      </c>
      <c r="D11607" s="63">
        <f t="shared" si="572"/>
        <v>138</v>
      </c>
      <c r="E11607" s="63">
        <v>138</v>
      </c>
      <c r="F11607" s="61" t="s">
        <v>523</v>
      </c>
      <c r="G11607" s="61" t="str">
        <f t="shared" si="573"/>
        <v>Jhonattan Vegas</v>
      </c>
    </row>
    <row r="11608" spans="1:7" thickBot="1">
      <c r="A11608" s="62" t="s">
        <v>895</v>
      </c>
      <c r="B11608" s="61">
        <v>139</v>
      </c>
      <c r="C11608" s="61" t="str">
        <f t="shared" si="571"/>
        <v>No Tie</v>
      </c>
      <c r="D11608" s="63">
        <f t="shared" si="572"/>
        <v>139</v>
      </c>
      <c r="E11608" s="63">
        <v>139</v>
      </c>
      <c r="F11608" s="61" t="s">
        <v>570</v>
      </c>
      <c r="G11608" s="61" t="str">
        <f t="shared" si="573"/>
        <v>J.J. Henry</v>
      </c>
    </row>
    <row r="11609" spans="1:7" thickBot="1">
      <c r="A11609" s="62" t="s">
        <v>895</v>
      </c>
      <c r="B11609" s="61">
        <v>140</v>
      </c>
      <c r="C11609" s="61" t="str">
        <f t="shared" si="571"/>
        <v>No Tie</v>
      </c>
      <c r="D11609" s="63">
        <f t="shared" si="572"/>
        <v>140</v>
      </c>
      <c r="E11609" s="63">
        <v>140</v>
      </c>
      <c r="F11609" s="61" t="s">
        <v>579</v>
      </c>
      <c r="G11609" s="61" t="str">
        <f t="shared" si="573"/>
        <v>Scott Stallings</v>
      </c>
    </row>
    <row r="11610" spans="1:7" thickBot="1">
      <c r="A11610" s="62" t="s">
        <v>895</v>
      </c>
      <c r="B11610" s="61">
        <v>141</v>
      </c>
      <c r="C11610" s="61" t="str">
        <f t="shared" si="571"/>
        <v>No Tie</v>
      </c>
      <c r="D11610" s="63">
        <f t="shared" si="572"/>
        <v>141</v>
      </c>
      <c r="E11610" s="63">
        <v>141</v>
      </c>
      <c r="F11610" s="61" t="s">
        <v>571</v>
      </c>
      <c r="G11610" s="61" t="str">
        <f t="shared" si="573"/>
        <v>Nick Taylor</v>
      </c>
    </row>
    <row r="11611" spans="1:7" thickBot="1">
      <c r="A11611" s="62" t="s">
        <v>895</v>
      </c>
      <c r="B11611" s="61">
        <v>142</v>
      </c>
      <c r="C11611" s="61" t="str">
        <f t="shared" si="571"/>
        <v>No Tie</v>
      </c>
      <c r="D11611" s="63">
        <f t="shared" si="572"/>
        <v>142</v>
      </c>
      <c r="E11611" s="63">
        <v>142</v>
      </c>
      <c r="F11611" s="61" t="s">
        <v>687</v>
      </c>
      <c r="G11611" s="61" t="str">
        <f t="shared" si="573"/>
        <v>K.J. Choi</v>
      </c>
    </row>
    <row r="11612" spans="1:7" thickBot="1">
      <c r="A11612" s="62" t="s">
        <v>895</v>
      </c>
      <c r="B11612" s="61" t="s">
        <v>855</v>
      </c>
      <c r="C11612" s="61">
        <f t="shared" si="571"/>
        <v>1</v>
      </c>
      <c r="D11612" s="63" t="str">
        <f t="shared" si="572"/>
        <v>143</v>
      </c>
      <c r="E11612" s="63">
        <v>143</v>
      </c>
      <c r="F11612" s="61" t="s">
        <v>543</v>
      </c>
      <c r="G11612" s="61" t="str">
        <f t="shared" si="573"/>
        <v>Andres Romero</v>
      </c>
    </row>
    <row r="11613" spans="1:7" thickBot="1">
      <c r="A11613" s="62" t="s">
        <v>895</v>
      </c>
      <c r="B11613" s="61" t="s">
        <v>855</v>
      </c>
      <c r="C11613" s="61">
        <f t="shared" si="571"/>
        <v>1</v>
      </c>
      <c r="D11613" s="63" t="str">
        <f t="shared" si="572"/>
        <v>143</v>
      </c>
      <c r="E11613" s="63">
        <v>143</v>
      </c>
      <c r="F11613" s="61" t="s">
        <v>649</v>
      </c>
      <c r="G11613" s="61" t="str">
        <f t="shared" si="573"/>
        <v>Spencer Levin</v>
      </c>
    </row>
    <row r="11614" spans="1:7" thickBot="1">
      <c r="A11614" s="62" t="s">
        <v>895</v>
      </c>
      <c r="B11614" s="61" t="s">
        <v>869</v>
      </c>
      <c r="C11614" s="61">
        <f t="shared" si="571"/>
        <v>1</v>
      </c>
      <c r="D11614" s="63" t="str">
        <f t="shared" si="572"/>
        <v>145</v>
      </c>
      <c r="E11614" s="63">
        <v>145</v>
      </c>
      <c r="F11614" s="61" t="s">
        <v>605</v>
      </c>
      <c r="G11614" s="61" t="str">
        <f t="shared" si="573"/>
        <v>Derek Fathauer</v>
      </c>
    </row>
    <row r="11615" spans="1:7" thickBot="1">
      <c r="A11615" s="62" t="s">
        <v>895</v>
      </c>
      <c r="B11615" s="61" t="s">
        <v>869</v>
      </c>
      <c r="C11615" s="61">
        <f t="shared" si="571"/>
        <v>1</v>
      </c>
      <c r="D11615" s="63" t="str">
        <f t="shared" si="572"/>
        <v>145</v>
      </c>
      <c r="E11615" s="63">
        <v>145</v>
      </c>
      <c r="F11615" s="61" t="s">
        <v>680</v>
      </c>
      <c r="G11615" s="61" t="str">
        <f t="shared" si="573"/>
        <v>Ken Duke</v>
      </c>
    </row>
    <row r="11616" spans="1:7" thickBot="1">
      <c r="A11616" s="62" t="s">
        <v>895</v>
      </c>
      <c r="B11616" s="61">
        <v>147</v>
      </c>
      <c r="C11616" s="61" t="str">
        <f t="shared" si="571"/>
        <v>No Tie</v>
      </c>
      <c r="D11616" s="63">
        <f t="shared" si="572"/>
        <v>147</v>
      </c>
      <c r="E11616" s="63">
        <v>147</v>
      </c>
      <c r="F11616" s="61" t="s">
        <v>545</v>
      </c>
      <c r="G11616" s="61" t="str">
        <f t="shared" si="573"/>
        <v>Derek Ernst</v>
      </c>
    </row>
    <row r="11617" spans="1:7" thickBot="1">
      <c r="A11617" s="62" t="s">
        <v>895</v>
      </c>
      <c r="B11617" s="61">
        <v>148</v>
      </c>
      <c r="C11617" s="61" t="str">
        <f t="shared" si="571"/>
        <v>No Tie</v>
      </c>
      <c r="D11617" s="63">
        <f t="shared" si="572"/>
        <v>148</v>
      </c>
      <c r="E11617" s="63">
        <v>148</v>
      </c>
      <c r="F11617" s="61" t="s">
        <v>650</v>
      </c>
      <c r="G11617" s="61" t="str">
        <f t="shared" si="573"/>
        <v>S.J. Park</v>
      </c>
    </row>
    <row r="11618" spans="1:7" thickBot="1">
      <c r="A11618" s="62" t="s">
        <v>895</v>
      </c>
      <c r="B11618" s="61">
        <v>149</v>
      </c>
      <c r="C11618" s="61" t="str">
        <f t="shared" si="571"/>
        <v>No Tie</v>
      </c>
      <c r="D11618" s="63">
        <f t="shared" si="572"/>
        <v>149</v>
      </c>
      <c r="E11618" s="63">
        <v>149</v>
      </c>
      <c r="F11618" s="61" t="s">
        <v>684</v>
      </c>
      <c r="G11618" s="61" t="str">
        <f t="shared" si="573"/>
        <v>Luke Donald</v>
      </c>
    </row>
    <row r="11619" spans="1:7" thickBot="1">
      <c r="A11619" s="62" t="s">
        <v>895</v>
      </c>
      <c r="B11619" s="61" t="s">
        <v>894</v>
      </c>
      <c r="C11619" s="61">
        <f t="shared" si="571"/>
        <v>1</v>
      </c>
      <c r="D11619" s="63" t="str">
        <f t="shared" si="572"/>
        <v>150</v>
      </c>
      <c r="E11619" s="63">
        <v>150</v>
      </c>
      <c r="F11619" s="61" t="s">
        <v>688</v>
      </c>
      <c r="G11619" s="61" t="str">
        <f t="shared" si="573"/>
        <v>Brian Stuard</v>
      </c>
    </row>
    <row r="11620" spans="1:7" thickBot="1">
      <c r="A11620" s="62" t="s">
        <v>895</v>
      </c>
      <c r="B11620" s="61" t="s">
        <v>894</v>
      </c>
      <c r="C11620" s="61">
        <f t="shared" si="571"/>
        <v>1</v>
      </c>
      <c r="D11620" s="63" t="str">
        <f t="shared" si="572"/>
        <v>150</v>
      </c>
      <c r="E11620" s="63">
        <v>150</v>
      </c>
      <c r="F11620" s="61" t="s">
        <v>560</v>
      </c>
      <c r="G11620" s="61" t="str">
        <f t="shared" si="573"/>
        <v>Greg Owen</v>
      </c>
    </row>
    <row r="11621" spans="1:7" thickBot="1">
      <c r="A11621" s="62" t="s">
        <v>895</v>
      </c>
      <c r="B11621" s="61">
        <v>152</v>
      </c>
      <c r="C11621" s="61" t="str">
        <f t="shared" si="571"/>
        <v>No Tie</v>
      </c>
      <c r="D11621" s="63">
        <f t="shared" si="572"/>
        <v>152</v>
      </c>
      <c r="E11621" s="63">
        <v>152</v>
      </c>
      <c r="F11621" s="61" t="s">
        <v>516</v>
      </c>
      <c r="G11621" s="61" t="str">
        <f t="shared" si="573"/>
        <v>Robert Garrigus</v>
      </c>
    </row>
    <row r="11622" spans="1:7" thickBot="1">
      <c r="A11622" s="62" t="s">
        <v>895</v>
      </c>
      <c r="B11622" s="61">
        <v>153</v>
      </c>
      <c r="C11622" s="61" t="str">
        <f t="shared" si="571"/>
        <v>No Tie</v>
      </c>
      <c r="D11622" s="63">
        <f t="shared" si="572"/>
        <v>153</v>
      </c>
      <c r="E11622" s="63">
        <v>153</v>
      </c>
      <c r="F11622" s="61" t="s">
        <v>691</v>
      </c>
      <c r="G11622" s="61" t="str">
        <f t="shared" si="573"/>
        <v>Brian Davis</v>
      </c>
    </row>
    <row r="11623" spans="1:7" thickBot="1">
      <c r="A11623" s="62" t="s">
        <v>895</v>
      </c>
      <c r="B11623" s="61">
        <v>154</v>
      </c>
      <c r="C11623" s="61" t="str">
        <f t="shared" si="571"/>
        <v>No Tie</v>
      </c>
      <c r="D11623" s="63">
        <f t="shared" si="572"/>
        <v>154</v>
      </c>
      <c r="E11623" s="63">
        <v>154</v>
      </c>
      <c r="F11623" s="61" t="s">
        <v>637</v>
      </c>
      <c r="G11623" s="61" t="str">
        <f t="shared" si="573"/>
        <v>Tyrone Van Aswegen</v>
      </c>
    </row>
    <row r="11624" spans="1:7" thickBot="1">
      <c r="A11624" s="62" t="s">
        <v>895</v>
      </c>
      <c r="B11624" s="61">
        <v>155</v>
      </c>
      <c r="C11624" s="61" t="str">
        <f t="shared" si="571"/>
        <v>No Tie</v>
      </c>
      <c r="D11624" s="63">
        <f t="shared" si="572"/>
        <v>155</v>
      </c>
      <c r="E11624" s="63">
        <v>155</v>
      </c>
      <c r="F11624" s="61" t="s">
        <v>551</v>
      </c>
      <c r="G11624" s="61" t="str">
        <f t="shared" si="573"/>
        <v>Davis Love III</v>
      </c>
    </row>
    <row r="11625" spans="1:7" thickBot="1">
      <c r="A11625" s="62" t="s">
        <v>895</v>
      </c>
      <c r="B11625" s="61">
        <v>156</v>
      </c>
      <c r="C11625" s="61" t="str">
        <f t="shared" si="571"/>
        <v>No Tie</v>
      </c>
      <c r="D11625" s="63">
        <f t="shared" si="572"/>
        <v>156</v>
      </c>
      <c r="E11625" s="63">
        <v>156</v>
      </c>
      <c r="F11625" s="61" t="s">
        <v>574</v>
      </c>
      <c r="G11625" s="61" t="str">
        <f t="shared" si="573"/>
        <v>Camilo Villegas</v>
      </c>
    </row>
    <row r="11626" spans="1:7" thickBot="1">
      <c r="A11626" s="62" t="s">
        <v>895</v>
      </c>
      <c r="B11626" s="61">
        <v>157</v>
      </c>
      <c r="C11626" s="61" t="str">
        <f t="shared" si="571"/>
        <v>No Tie</v>
      </c>
      <c r="D11626" s="63">
        <f t="shared" si="572"/>
        <v>157</v>
      </c>
      <c r="E11626" s="63">
        <v>157</v>
      </c>
      <c r="F11626" s="61" t="s">
        <v>626</v>
      </c>
      <c r="G11626" s="61" t="str">
        <f t="shared" si="573"/>
        <v>Brice Garnett</v>
      </c>
    </row>
    <row r="11627" spans="1:7" thickBot="1">
      <c r="A11627" s="62" t="s">
        <v>895</v>
      </c>
      <c r="B11627" s="61">
        <v>158</v>
      </c>
      <c r="C11627" s="61" t="str">
        <f t="shared" si="571"/>
        <v>No Tie</v>
      </c>
      <c r="D11627" s="63">
        <f t="shared" si="572"/>
        <v>158</v>
      </c>
      <c r="E11627" s="63">
        <v>158</v>
      </c>
      <c r="F11627" s="61" t="s">
        <v>598</v>
      </c>
      <c r="G11627" s="61" t="str">
        <f t="shared" si="573"/>
        <v>Bo Van Pelt</v>
      </c>
    </row>
    <row r="11628" spans="1:7" thickBot="1">
      <c r="A11628" s="62" t="s">
        <v>895</v>
      </c>
      <c r="B11628" s="61">
        <v>159</v>
      </c>
      <c r="C11628" s="61" t="str">
        <f t="shared" si="571"/>
        <v>No Tie</v>
      </c>
      <c r="D11628" s="63">
        <f t="shared" si="572"/>
        <v>159</v>
      </c>
      <c r="E11628" s="63">
        <v>159</v>
      </c>
      <c r="F11628" s="61" t="s">
        <v>524</v>
      </c>
      <c r="G11628" s="61" t="str">
        <f t="shared" si="573"/>
        <v>Angel Cabrera</v>
      </c>
    </row>
    <row r="11629" spans="1:7" thickBot="1">
      <c r="A11629" s="62" t="s">
        <v>895</v>
      </c>
      <c r="B11629" s="61">
        <v>160</v>
      </c>
      <c r="C11629" s="61" t="str">
        <f t="shared" si="571"/>
        <v>No Tie</v>
      </c>
      <c r="D11629" s="63">
        <f t="shared" si="572"/>
        <v>160</v>
      </c>
      <c r="E11629" s="63">
        <v>160</v>
      </c>
      <c r="F11629" s="61" t="s">
        <v>632</v>
      </c>
      <c r="G11629" s="61" t="str">
        <f t="shared" si="573"/>
        <v>Eric Axley</v>
      </c>
    </row>
    <row r="11630" spans="1:7" thickBot="1">
      <c r="A11630" s="62" t="s">
        <v>895</v>
      </c>
      <c r="B11630" s="61">
        <v>161</v>
      </c>
      <c r="C11630" s="61" t="str">
        <f t="shared" si="571"/>
        <v>No Tie</v>
      </c>
      <c r="D11630" s="63">
        <f t="shared" si="572"/>
        <v>161</v>
      </c>
      <c r="E11630" s="63">
        <v>161</v>
      </c>
      <c r="F11630" s="61" t="s">
        <v>694</v>
      </c>
      <c r="G11630" s="61" t="str">
        <f t="shared" si="573"/>
        <v>Billy Hurley III</v>
      </c>
    </row>
    <row r="11631" spans="1:7" thickBot="1">
      <c r="A11631" s="62" t="s">
        <v>895</v>
      </c>
      <c r="B11631" s="61">
        <v>162</v>
      </c>
      <c r="C11631" s="61" t="str">
        <f t="shared" si="571"/>
        <v>No Tie</v>
      </c>
      <c r="D11631" s="63">
        <f t="shared" si="572"/>
        <v>162</v>
      </c>
      <c r="E11631" s="63">
        <v>162</v>
      </c>
      <c r="F11631" s="61" t="s">
        <v>655</v>
      </c>
      <c r="G11631" s="61" t="str">
        <f t="shared" si="573"/>
        <v>Fabian Gomez</v>
      </c>
    </row>
    <row r="11632" spans="1:7" thickBot="1">
      <c r="A11632" s="62" t="s">
        <v>895</v>
      </c>
      <c r="B11632" s="61">
        <v>163</v>
      </c>
      <c r="C11632" s="61" t="str">
        <f t="shared" si="571"/>
        <v>No Tie</v>
      </c>
      <c r="D11632" s="63">
        <f t="shared" si="572"/>
        <v>163</v>
      </c>
      <c r="E11632" s="63">
        <v>163</v>
      </c>
      <c r="F11632" s="61" t="s">
        <v>695</v>
      </c>
      <c r="G11632" s="61" t="str">
        <f t="shared" si="573"/>
        <v>Justin Leonard</v>
      </c>
    </row>
    <row r="11633" spans="1:7" thickBot="1">
      <c r="A11633" s="62" t="s">
        <v>895</v>
      </c>
      <c r="B11633" s="61">
        <v>164</v>
      </c>
      <c r="C11633" s="61" t="str">
        <f t="shared" si="571"/>
        <v>No Tie</v>
      </c>
      <c r="D11633" s="63">
        <f t="shared" si="572"/>
        <v>164</v>
      </c>
      <c r="E11633" s="63">
        <v>164</v>
      </c>
      <c r="F11633" s="61" t="s">
        <v>675</v>
      </c>
      <c r="G11633" s="61" t="str">
        <f t="shared" si="573"/>
        <v>Tim Wilkinson</v>
      </c>
    </row>
    <row r="11634" spans="1:7" thickBot="1">
      <c r="A11634" s="62" t="s">
        <v>895</v>
      </c>
      <c r="B11634" s="61">
        <v>165</v>
      </c>
      <c r="C11634" s="61" t="str">
        <f t="shared" si="571"/>
        <v>No Tie</v>
      </c>
      <c r="D11634" s="63">
        <f t="shared" si="572"/>
        <v>165</v>
      </c>
      <c r="E11634" s="63">
        <v>165</v>
      </c>
      <c r="F11634" s="61" t="s">
        <v>576</v>
      </c>
      <c r="G11634" s="61" t="str">
        <f t="shared" si="573"/>
        <v>Byron Smith</v>
      </c>
    </row>
    <row r="11635" spans="1:7" thickBot="1">
      <c r="A11635" s="62" t="s">
        <v>895</v>
      </c>
      <c r="B11635" s="61">
        <v>166</v>
      </c>
      <c r="C11635" s="61" t="str">
        <f t="shared" si="571"/>
        <v>No Tie</v>
      </c>
      <c r="D11635" s="63">
        <f t="shared" si="572"/>
        <v>166</v>
      </c>
      <c r="E11635" s="63">
        <v>166</v>
      </c>
      <c r="F11635" s="61" t="s">
        <v>690</v>
      </c>
      <c r="G11635" s="61" t="str">
        <f t="shared" si="573"/>
        <v>Heath Slocum</v>
      </c>
    </row>
    <row r="11636" spans="1:7" thickBot="1">
      <c r="A11636" s="62" t="s">
        <v>895</v>
      </c>
      <c r="B11636" s="61">
        <v>167</v>
      </c>
      <c r="C11636" s="61" t="str">
        <f t="shared" si="571"/>
        <v>No Tie</v>
      </c>
      <c r="D11636" s="63">
        <f t="shared" si="572"/>
        <v>167</v>
      </c>
      <c r="E11636" s="63">
        <v>167</v>
      </c>
      <c r="F11636" s="61" t="s">
        <v>580</v>
      </c>
      <c r="G11636" s="61" t="str">
        <f t="shared" si="573"/>
        <v>Ernie Els</v>
      </c>
    </row>
    <row r="11637" spans="1:7" thickBot="1">
      <c r="A11637" s="62" t="s">
        <v>895</v>
      </c>
      <c r="B11637" s="61">
        <v>168</v>
      </c>
      <c r="C11637" s="61" t="str">
        <f t="shared" si="571"/>
        <v>No Tie</v>
      </c>
      <c r="D11637" s="63">
        <f t="shared" si="572"/>
        <v>168</v>
      </c>
      <c r="E11637" s="63">
        <v>168</v>
      </c>
      <c r="F11637" s="61" t="s">
        <v>595</v>
      </c>
      <c r="G11637" s="61" t="str">
        <f t="shared" si="573"/>
        <v>Oscar Fraustro</v>
      </c>
    </row>
    <row r="11638" spans="1:7" thickBot="1">
      <c r="A11638" s="62" t="s">
        <v>895</v>
      </c>
      <c r="B11638" s="61">
        <v>169</v>
      </c>
      <c r="C11638" s="61" t="str">
        <f t="shared" si="571"/>
        <v>No Tie</v>
      </c>
      <c r="D11638" s="63">
        <f t="shared" si="572"/>
        <v>169</v>
      </c>
      <c r="E11638" s="63">
        <v>169</v>
      </c>
      <c r="F11638" s="61" t="s">
        <v>624</v>
      </c>
      <c r="G11638" s="61" t="str">
        <f t="shared" si="573"/>
        <v>Jonathan Randolph</v>
      </c>
    </row>
    <row r="11639" spans="1:7" thickBot="1">
      <c r="A11639" s="62" t="s">
        <v>895</v>
      </c>
      <c r="B11639" s="61">
        <v>170</v>
      </c>
      <c r="C11639" s="61" t="str">
        <f t="shared" si="571"/>
        <v>No Tie</v>
      </c>
      <c r="D11639" s="63">
        <f t="shared" si="572"/>
        <v>170</v>
      </c>
      <c r="E11639" s="63">
        <v>170</v>
      </c>
      <c r="F11639" s="61" t="s">
        <v>561</v>
      </c>
      <c r="G11639" s="61" t="str">
        <f t="shared" si="573"/>
        <v>Geoff Ogilvy</v>
      </c>
    </row>
    <row r="11640" spans="1:7" thickBot="1">
      <c r="A11640" s="62" t="s">
        <v>895</v>
      </c>
      <c r="B11640" s="61">
        <v>171</v>
      </c>
      <c r="C11640" s="61" t="str">
        <f t="shared" si="571"/>
        <v>No Tie</v>
      </c>
      <c r="D11640" s="63">
        <f t="shared" si="572"/>
        <v>171</v>
      </c>
      <c r="E11640" s="63">
        <v>171</v>
      </c>
      <c r="F11640" s="61" t="s">
        <v>652</v>
      </c>
      <c r="G11640" s="61" t="str">
        <f t="shared" si="573"/>
        <v>Ricky Barnes</v>
      </c>
    </row>
    <row r="11641" spans="1:7" thickBot="1">
      <c r="A11641" s="62" t="s">
        <v>895</v>
      </c>
      <c r="B11641" s="61">
        <v>172</v>
      </c>
      <c r="C11641" s="61" t="str">
        <f t="shared" si="571"/>
        <v>No Tie</v>
      </c>
      <c r="D11641" s="63">
        <f t="shared" si="572"/>
        <v>172</v>
      </c>
      <c r="E11641" s="63">
        <v>172</v>
      </c>
      <c r="F11641" s="61" t="s">
        <v>627</v>
      </c>
      <c r="G11641" s="61" t="str">
        <f t="shared" si="573"/>
        <v>Andrew Svoboda</v>
      </c>
    </row>
    <row r="11642" spans="1:7" thickBot="1">
      <c r="A11642" s="62" t="s">
        <v>895</v>
      </c>
      <c r="B11642" s="61">
        <v>173</v>
      </c>
      <c r="C11642" s="61" t="str">
        <f t="shared" si="571"/>
        <v>No Tie</v>
      </c>
      <c r="D11642" s="63">
        <f t="shared" si="572"/>
        <v>173</v>
      </c>
      <c r="E11642" s="63">
        <v>173</v>
      </c>
      <c r="F11642" s="61" t="s">
        <v>641</v>
      </c>
      <c r="G11642" s="61" t="str">
        <f t="shared" si="573"/>
        <v>Troy Merritt</v>
      </c>
    </row>
    <row r="11643" spans="1:7" thickBot="1">
      <c r="A11643" s="62" t="s">
        <v>895</v>
      </c>
      <c r="B11643" s="61">
        <v>174</v>
      </c>
      <c r="C11643" s="61" t="str">
        <f t="shared" si="571"/>
        <v>No Tie</v>
      </c>
      <c r="D11643" s="63">
        <f t="shared" si="572"/>
        <v>174</v>
      </c>
      <c r="E11643" s="63">
        <v>174</v>
      </c>
      <c r="F11643" s="61" t="s">
        <v>601</v>
      </c>
      <c r="G11643" s="61" t="str">
        <f t="shared" si="573"/>
        <v>Gonzalo Fdez-Castano</v>
      </c>
    </row>
    <row r="11644" spans="1:7" thickBot="1">
      <c r="A11644" s="62" t="s">
        <v>895</v>
      </c>
      <c r="B11644" s="61">
        <v>175</v>
      </c>
      <c r="C11644" s="61" t="str">
        <f t="shared" si="571"/>
        <v>No Tie</v>
      </c>
      <c r="D11644" s="63">
        <f t="shared" si="572"/>
        <v>175</v>
      </c>
      <c r="E11644" s="63">
        <v>175</v>
      </c>
      <c r="F11644" s="61" t="s">
        <v>676</v>
      </c>
      <c r="G11644" s="61" t="str">
        <f t="shared" si="573"/>
        <v>Andrew Putnam</v>
      </c>
    </row>
    <row r="11645" spans="1:7" thickBot="1">
      <c r="A11645" s="62" t="s">
        <v>895</v>
      </c>
      <c r="B11645" s="61">
        <v>176</v>
      </c>
      <c r="C11645" s="61" t="str">
        <f t="shared" si="571"/>
        <v>No Tie</v>
      </c>
      <c r="D11645" s="63">
        <f t="shared" si="572"/>
        <v>176</v>
      </c>
      <c r="E11645" s="63">
        <v>176</v>
      </c>
      <c r="F11645" s="61" t="s">
        <v>666</v>
      </c>
      <c r="G11645" s="61" t="str">
        <f t="shared" si="573"/>
        <v>D.A. Points</v>
      </c>
    </row>
    <row r="11646" spans="1:7" thickBot="1">
      <c r="A11646" s="62" t="s">
        <v>895</v>
      </c>
      <c r="B11646" s="61">
        <v>177</v>
      </c>
      <c r="C11646" s="61" t="str">
        <f t="shared" si="571"/>
        <v>No Tie</v>
      </c>
      <c r="D11646" s="63">
        <f t="shared" si="572"/>
        <v>177</v>
      </c>
      <c r="E11646" s="63">
        <v>177</v>
      </c>
      <c r="F11646" s="61" t="s">
        <v>696</v>
      </c>
      <c r="G11646" s="61" t="str">
        <f t="shared" si="573"/>
        <v>Ben Crane</v>
      </c>
    </row>
    <row r="11647" spans="1:7" thickBot="1">
      <c r="A11647" s="62" t="s">
        <v>895</v>
      </c>
      <c r="B11647" s="61">
        <v>178</v>
      </c>
      <c r="C11647" s="61" t="str">
        <f t="shared" si="571"/>
        <v>No Tie</v>
      </c>
      <c r="D11647" s="63">
        <f t="shared" si="572"/>
        <v>178</v>
      </c>
      <c r="E11647" s="63">
        <v>178</v>
      </c>
      <c r="F11647" s="61" t="s">
        <v>564</v>
      </c>
      <c r="G11647" s="61" t="str">
        <f t="shared" si="573"/>
        <v>Roger Sloan</v>
      </c>
    </row>
    <row r="11648" spans="1:7" thickBot="1">
      <c r="A11648" s="62" t="s">
        <v>895</v>
      </c>
      <c r="B11648" s="61">
        <v>179</v>
      </c>
      <c r="C11648" s="61" t="str">
        <f t="shared" si="571"/>
        <v>No Tie</v>
      </c>
      <c r="D11648" s="63">
        <f t="shared" si="572"/>
        <v>179</v>
      </c>
      <c r="E11648" s="63">
        <v>179</v>
      </c>
      <c r="F11648" s="61" t="s">
        <v>586</v>
      </c>
      <c r="G11648" s="61" t="str">
        <f t="shared" si="573"/>
        <v>Padraig Harrington</v>
      </c>
    </row>
    <row r="11649" spans="1:7" thickBot="1">
      <c r="A11649" s="62" t="s">
        <v>895</v>
      </c>
      <c r="B11649" s="61">
        <v>180</v>
      </c>
      <c r="C11649" s="61" t="str">
        <f t="shared" si="571"/>
        <v>No Tie</v>
      </c>
      <c r="D11649" s="63">
        <f t="shared" si="572"/>
        <v>180</v>
      </c>
      <c r="E11649" s="63">
        <v>180</v>
      </c>
      <c r="F11649" s="61" t="s">
        <v>555</v>
      </c>
      <c r="G11649" s="61" t="str">
        <f t="shared" si="573"/>
        <v>Max Homa</v>
      </c>
    </row>
    <row r="11650" spans="1:7" thickBot="1">
      <c r="A11650" s="62" t="s">
        <v>895</v>
      </c>
      <c r="B11650" s="61">
        <v>181</v>
      </c>
      <c r="C11650" s="61" t="str">
        <f t="shared" si="571"/>
        <v>No Tie</v>
      </c>
      <c r="D11650" s="63">
        <f t="shared" si="572"/>
        <v>181</v>
      </c>
      <c r="E11650" s="63">
        <v>181</v>
      </c>
      <c r="F11650" s="61" t="s">
        <v>568</v>
      </c>
      <c r="G11650" s="61" t="str">
        <f t="shared" si="573"/>
        <v>Retief Goosen</v>
      </c>
    </row>
    <row r="11651" spans="1:7" thickBot="1">
      <c r="A11651" s="62" t="s">
        <v>895</v>
      </c>
      <c r="B11651" s="61">
        <v>182</v>
      </c>
      <c r="C11651" s="61" t="str">
        <f t="shared" si="571"/>
        <v>No Tie</v>
      </c>
      <c r="D11651" s="63">
        <f t="shared" si="572"/>
        <v>182</v>
      </c>
      <c r="E11651" s="63">
        <v>182</v>
      </c>
      <c r="F11651" s="61" t="s">
        <v>631</v>
      </c>
      <c r="G11651" s="61" t="str">
        <f t="shared" si="573"/>
        <v>Matt Every</v>
      </c>
    </row>
    <row r="11652" spans="1:7" thickBot="1">
      <c r="A11652" s="62" t="s">
        <v>895</v>
      </c>
      <c r="B11652" s="61">
        <v>183</v>
      </c>
      <c r="C11652" s="61" t="str">
        <f t="shared" si="571"/>
        <v>No Tie</v>
      </c>
      <c r="D11652" s="63">
        <f t="shared" si="572"/>
        <v>183</v>
      </c>
      <c r="E11652" s="63">
        <v>183</v>
      </c>
      <c r="F11652" s="61" t="s">
        <v>658</v>
      </c>
      <c r="G11652" s="61" t="str">
        <f t="shared" si="573"/>
        <v>Robert Allenby</v>
      </c>
    </row>
    <row r="11653" spans="1:7" thickBot="1">
      <c r="A11653" s="62" t="s">
        <v>895</v>
      </c>
      <c r="B11653" s="61">
        <v>184</v>
      </c>
      <c r="C11653" s="61" t="str">
        <f t="shared" si="571"/>
        <v>No Tie</v>
      </c>
      <c r="D11653" s="63">
        <f t="shared" si="572"/>
        <v>184</v>
      </c>
      <c r="E11653" s="63">
        <v>184</v>
      </c>
      <c r="F11653" s="61" t="s">
        <v>654</v>
      </c>
      <c r="G11653" s="61" t="str">
        <f t="shared" si="573"/>
        <v>Jim Renner</v>
      </c>
    </row>
    <row r="11654" spans="1:7" thickBot="1">
      <c r="A11654" s="62" t="s">
        <v>2681</v>
      </c>
      <c r="B11654" s="61">
        <v>1</v>
      </c>
      <c r="C11654" s="61" t="str">
        <f t="shared" si="571"/>
        <v>No Tie</v>
      </c>
      <c r="D11654" s="63">
        <f t="shared" si="572"/>
        <v>1</v>
      </c>
      <c r="E11654" s="63">
        <v>1</v>
      </c>
      <c r="F11654" s="61" t="s">
        <v>503</v>
      </c>
      <c r="G11654" s="61" t="str">
        <f t="shared" si="573"/>
        <v>Tony Finau</v>
      </c>
    </row>
    <row r="11655" spans="1:7" thickBot="1">
      <c r="A11655" s="62" t="s">
        <v>2681</v>
      </c>
      <c r="B11655" s="61">
        <v>2</v>
      </c>
      <c r="C11655" s="61" t="str">
        <f t="shared" si="571"/>
        <v>No Tie</v>
      </c>
      <c r="D11655" s="63">
        <f t="shared" si="572"/>
        <v>2</v>
      </c>
      <c r="E11655" s="63">
        <v>2</v>
      </c>
      <c r="F11655" s="61" t="s">
        <v>501</v>
      </c>
      <c r="G11655" s="61" t="str">
        <f t="shared" si="573"/>
        <v>J.B. Holmes</v>
      </c>
    </row>
    <row r="11656" spans="1:7" thickBot="1">
      <c r="A11656" s="62" t="s">
        <v>2681</v>
      </c>
      <c r="B11656" s="61">
        <v>3</v>
      </c>
      <c r="C11656" s="61" t="str">
        <f t="shared" si="571"/>
        <v>No Tie</v>
      </c>
      <c r="D11656" s="63">
        <f t="shared" si="572"/>
        <v>3</v>
      </c>
      <c r="E11656" s="63">
        <v>3</v>
      </c>
      <c r="F11656" s="61" t="s">
        <v>508</v>
      </c>
      <c r="G11656" s="61" t="str">
        <f t="shared" si="573"/>
        <v>Gary Woodland</v>
      </c>
    </row>
    <row r="11657" spans="1:7" thickBot="1">
      <c r="A11657" s="62" t="s">
        <v>2681</v>
      </c>
      <c r="B11657" s="61">
        <v>4</v>
      </c>
      <c r="C11657" s="61" t="str">
        <f t="shared" si="571"/>
        <v>No Tie</v>
      </c>
      <c r="D11657" s="63">
        <f t="shared" si="572"/>
        <v>4</v>
      </c>
      <c r="E11657" s="63">
        <v>4</v>
      </c>
      <c r="F11657" s="61" t="s">
        <v>498</v>
      </c>
      <c r="G11657" s="61" t="str">
        <f t="shared" si="573"/>
        <v>Bubba Watson</v>
      </c>
    </row>
    <row r="11658" spans="1:7" thickBot="1">
      <c r="A11658" s="62" t="s">
        <v>2681</v>
      </c>
      <c r="B11658" s="61">
        <v>5</v>
      </c>
      <c r="C11658" s="61" t="str">
        <f t="shared" si="571"/>
        <v>No Tie</v>
      </c>
      <c r="D11658" s="63">
        <f t="shared" si="572"/>
        <v>5</v>
      </c>
      <c r="E11658" s="63">
        <v>5</v>
      </c>
      <c r="F11658" s="61" t="s">
        <v>493</v>
      </c>
      <c r="G11658" s="61" t="str">
        <f t="shared" si="573"/>
        <v>Dustin Johnson</v>
      </c>
    </row>
    <row r="11659" spans="1:7" thickBot="1">
      <c r="A11659" s="62" t="s">
        <v>2681</v>
      </c>
      <c r="B11659" s="61">
        <v>6</v>
      </c>
      <c r="C11659" s="61" t="str">
        <f t="shared" si="571"/>
        <v>No Tie</v>
      </c>
      <c r="D11659" s="63">
        <f t="shared" si="572"/>
        <v>6</v>
      </c>
      <c r="E11659" s="63">
        <v>6</v>
      </c>
      <c r="F11659" s="61" t="s">
        <v>701</v>
      </c>
      <c r="G11659" s="61" t="str">
        <f t="shared" si="573"/>
        <v>Rory McIlroy</v>
      </c>
    </row>
    <row r="11660" spans="1:7" thickBot="1">
      <c r="A11660" s="62" t="s">
        <v>2681</v>
      </c>
      <c r="B11660" s="61">
        <v>7</v>
      </c>
      <c r="C11660" s="61" t="str">
        <f t="shared" ref="C11660:C11723" si="574">IFERROR(SEARCH("T",B11660),"No Tie")</f>
        <v>No Tie</v>
      </c>
      <c r="D11660" s="63">
        <f t="shared" ref="D11660:D11723" si="575">IF(C11660="No Tie",B11660,RIGHT(B11660,LEN(B11660)-1))</f>
        <v>7</v>
      </c>
      <c r="E11660" s="63">
        <v>7</v>
      </c>
      <c r="F11660" s="61" t="s">
        <v>507</v>
      </c>
      <c r="G11660" s="61" t="str">
        <f t="shared" ref="G11660:G11723" si="576">TRIM(SUBSTITUTE(F11660,CHAR(160),CHAR(32)))</f>
        <v>Jason Kokrak</v>
      </c>
    </row>
    <row r="11661" spans="1:7" thickBot="1">
      <c r="A11661" s="62" t="s">
        <v>2681</v>
      </c>
      <c r="B11661" s="61">
        <v>8</v>
      </c>
      <c r="C11661" s="61" t="str">
        <f t="shared" si="574"/>
        <v>No Tie</v>
      </c>
      <c r="D11661" s="63">
        <f t="shared" si="575"/>
        <v>8</v>
      </c>
      <c r="E11661" s="63">
        <v>8</v>
      </c>
      <c r="F11661" s="61" t="s">
        <v>509</v>
      </c>
      <c r="G11661" s="61" t="str">
        <f t="shared" si="576"/>
        <v>Ryan Palmer</v>
      </c>
    </row>
    <row r="11662" spans="1:7" thickBot="1">
      <c r="A11662" s="62" t="s">
        <v>2681</v>
      </c>
      <c r="B11662" s="61">
        <v>9</v>
      </c>
      <c r="C11662" s="61" t="str">
        <f t="shared" si="574"/>
        <v>No Tie</v>
      </c>
      <c r="D11662" s="63">
        <f t="shared" si="575"/>
        <v>9</v>
      </c>
      <c r="E11662" s="63">
        <v>9</v>
      </c>
      <c r="F11662" s="61" t="s">
        <v>504</v>
      </c>
      <c r="G11662" s="61" t="str">
        <f t="shared" si="576"/>
        <v>Brooks Koepka</v>
      </c>
    </row>
    <row r="11663" spans="1:7" thickBot="1">
      <c r="A11663" s="62" t="s">
        <v>2681</v>
      </c>
      <c r="B11663" s="61">
        <v>10</v>
      </c>
      <c r="C11663" s="61" t="str">
        <f t="shared" si="574"/>
        <v>No Tie</v>
      </c>
      <c r="D11663" s="63">
        <f t="shared" si="575"/>
        <v>10</v>
      </c>
      <c r="E11663" s="63">
        <v>10</v>
      </c>
      <c r="F11663" s="61" t="s">
        <v>1482</v>
      </c>
      <c r="G11663" s="61" t="str">
        <f t="shared" si="576"/>
        <v>Ollie Schniederjans</v>
      </c>
    </row>
    <row r="11664" spans="1:7" thickBot="1">
      <c r="A11664" s="62" t="s">
        <v>2681</v>
      </c>
      <c r="B11664" s="61">
        <v>11</v>
      </c>
      <c r="C11664" s="61" t="str">
        <f t="shared" si="574"/>
        <v>No Tie</v>
      </c>
      <c r="D11664" s="63">
        <f t="shared" si="575"/>
        <v>11</v>
      </c>
      <c r="E11664" s="63">
        <v>11</v>
      </c>
      <c r="F11664" s="61" t="s">
        <v>500</v>
      </c>
      <c r="G11664" s="61" t="str">
        <f t="shared" si="576"/>
        <v>Adam Scott</v>
      </c>
    </row>
    <row r="11665" spans="1:7" thickBot="1">
      <c r="A11665" s="62" t="s">
        <v>2681</v>
      </c>
      <c r="B11665" s="61">
        <v>14</v>
      </c>
      <c r="C11665" s="61" t="str">
        <f t="shared" si="574"/>
        <v>No Tie</v>
      </c>
      <c r="D11665" s="63">
        <f t="shared" si="575"/>
        <v>14</v>
      </c>
      <c r="E11665" s="63">
        <v>14</v>
      </c>
      <c r="F11665" s="61" t="s">
        <v>526</v>
      </c>
      <c r="G11665" s="61" t="str">
        <f t="shared" si="576"/>
        <v>Hudson Swafford</v>
      </c>
    </row>
    <row r="11666" spans="1:7" thickBot="1">
      <c r="A11666" s="62" t="s">
        <v>2681</v>
      </c>
      <c r="B11666" s="61">
        <v>15</v>
      </c>
      <c r="C11666" s="61" t="str">
        <f t="shared" si="574"/>
        <v>No Tie</v>
      </c>
      <c r="D11666" s="63">
        <f t="shared" si="575"/>
        <v>15</v>
      </c>
      <c r="E11666" s="63">
        <v>15</v>
      </c>
      <c r="F11666" s="61" t="s">
        <v>603</v>
      </c>
      <c r="G11666" s="61" t="str">
        <f t="shared" si="576"/>
        <v>Ryo Ishikawa</v>
      </c>
    </row>
    <row r="11667" spans="1:7" thickBot="1">
      <c r="A11667" s="62" t="s">
        <v>2681</v>
      </c>
      <c r="B11667" s="61">
        <v>16</v>
      </c>
      <c r="C11667" s="61" t="str">
        <f t="shared" si="574"/>
        <v>No Tie</v>
      </c>
      <c r="D11667" s="63">
        <f t="shared" si="575"/>
        <v>16</v>
      </c>
      <c r="E11667" s="63">
        <v>16</v>
      </c>
      <c r="F11667" s="61" t="s">
        <v>782</v>
      </c>
      <c r="G11667" s="61" t="str">
        <f t="shared" si="576"/>
        <v>Andrew Loupe</v>
      </c>
    </row>
    <row r="11668" spans="1:7" thickBot="1">
      <c r="A11668" s="62" t="s">
        <v>2681</v>
      </c>
      <c r="B11668" s="61">
        <v>17</v>
      </c>
      <c r="C11668" s="61" t="str">
        <f t="shared" si="574"/>
        <v>No Tie</v>
      </c>
      <c r="D11668" s="63">
        <f t="shared" si="575"/>
        <v>17</v>
      </c>
      <c r="E11668" s="63">
        <v>17</v>
      </c>
      <c r="F11668" s="61" t="s">
        <v>510</v>
      </c>
      <c r="G11668" s="61" t="str">
        <f t="shared" si="576"/>
        <v>Justin Rose</v>
      </c>
    </row>
    <row r="11669" spans="1:7" thickBot="1">
      <c r="A11669" s="62" t="s">
        <v>2681</v>
      </c>
      <c r="B11669" s="61">
        <v>18</v>
      </c>
      <c r="C11669" s="61" t="str">
        <f t="shared" si="574"/>
        <v>No Tie</v>
      </c>
      <c r="D11669" s="63">
        <f t="shared" si="575"/>
        <v>18</v>
      </c>
      <c r="E11669" s="63">
        <v>18</v>
      </c>
      <c r="F11669" s="61" t="s">
        <v>1545</v>
      </c>
      <c r="G11669" s="61" t="str">
        <f t="shared" si="576"/>
        <v>Harold Varner III</v>
      </c>
    </row>
    <row r="11670" spans="1:7" thickBot="1">
      <c r="A11670" s="62" t="s">
        <v>2681</v>
      </c>
      <c r="B11670" s="61">
        <v>19</v>
      </c>
      <c r="C11670" s="61" t="str">
        <f t="shared" si="574"/>
        <v>No Tie</v>
      </c>
      <c r="D11670" s="63">
        <f t="shared" si="575"/>
        <v>19</v>
      </c>
      <c r="E11670" s="63">
        <v>19</v>
      </c>
      <c r="F11670" s="61" t="s">
        <v>2644</v>
      </c>
      <c r="G11670" s="61" t="str">
        <f t="shared" si="576"/>
        <v>Byeong-Hun An</v>
      </c>
    </row>
    <row r="11671" spans="1:7" thickBot="1">
      <c r="A11671" s="62" t="s">
        <v>2681</v>
      </c>
      <c r="B11671" s="61">
        <v>20</v>
      </c>
      <c r="C11671" s="61" t="str">
        <f t="shared" si="574"/>
        <v>No Tie</v>
      </c>
      <c r="D11671" s="63">
        <f t="shared" si="575"/>
        <v>20</v>
      </c>
      <c r="E11671" s="63">
        <v>20</v>
      </c>
      <c r="F11671" s="61" t="s">
        <v>499</v>
      </c>
      <c r="G11671" s="61" t="str">
        <f t="shared" si="576"/>
        <v>Jason Day</v>
      </c>
    </row>
    <row r="11672" spans="1:7" thickBot="1">
      <c r="A11672" s="62" t="s">
        <v>2681</v>
      </c>
      <c r="B11672" s="61">
        <v>21</v>
      </c>
      <c r="C11672" s="61" t="str">
        <f t="shared" si="574"/>
        <v>No Tie</v>
      </c>
      <c r="D11672" s="63">
        <f t="shared" si="575"/>
        <v>21</v>
      </c>
      <c r="E11672" s="63">
        <v>21</v>
      </c>
      <c r="F11672" s="61" t="s">
        <v>512</v>
      </c>
      <c r="G11672" s="61" t="str">
        <f t="shared" si="576"/>
        <v>Brendan Steele</v>
      </c>
    </row>
    <row r="11673" spans="1:7" thickBot="1">
      <c r="A11673" s="62" t="s">
        <v>2681</v>
      </c>
      <c r="B11673" s="61">
        <v>22</v>
      </c>
      <c r="C11673" s="61" t="str">
        <f t="shared" si="574"/>
        <v>No Tie</v>
      </c>
      <c r="D11673" s="63">
        <f t="shared" si="575"/>
        <v>22</v>
      </c>
      <c r="E11673" s="63">
        <v>22</v>
      </c>
      <c r="F11673" s="61" t="s">
        <v>514</v>
      </c>
      <c r="G11673" s="61" t="str">
        <f t="shared" si="576"/>
        <v>Daniel Berger</v>
      </c>
    </row>
    <row r="11674" spans="1:7" thickBot="1">
      <c r="A11674" s="62" t="s">
        <v>2681</v>
      </c>
      <c r="B11674" s="61">
        <v>23</v>
      </c>
      <c r="C11674" s="61" t="str">
        <f t="shared" si="574"/>
        <v>No Tie</v>
      </c>
      <c r="D11674" s="63">
        <f t="shared" si="575"/>
        <v>23</v>
      </c>
      <c r="E11674" s="63">
        <v>23</v>
      </c>
      <c r="F11674" s="61" t="s">
        <v>513</v>
      </c>
      <c r="G11674" s="61" t="str">
        <f t="shared" si="576"/>
        <v>Charles Howell III</v>
      </c>
    </row>
    <row r="11675" spans="1:7" thickBot="1">
      <c r="A11675" s="62" t="s">
        <v>2681</v>
      </c>
      <c r="B11675" s="61">
        <v>24</v>
      </c>
      <c r="C11675" s="61" t="str">
        <f t="shared" si="574"/>
        <v>No Tie</v>
      </c>
      <c r="D11675" s="63">
        <f t="shared" si="575"/>
        <v>24</v>
      </c>
      <c r="E11675" s="63">
        <v>24</v>
      </c>
      <c r="F11675" s="61" t="s">
        <v>516</v>
      </c>
      <c r="G11675" s="61" t="str">
        <f t="shared" si="576"/>
        <v>Robert Garrigus</v>
      </c>
    </row>
    <row r="11676" spans="1:7" thickBot="1">
      <c r="A11676" s="62" t="s">
        <v>2681</v>
      </c>
      <c r="B11676" s="61">
        <v>25</v>
      </c>
      <c r="C11676" s="61" t="str">
        <f t="shared" si="574"/>
        <v>No Tie</v>
      </c>
      <c r="D11676" s="63">
        <f t="shared" si="575"/>
        <v>25</v>
      </c>
      <c r="E11676" s="63">
        <v>25</v>
      </c>
      <c r="F11676" s="61" t="s">
        <v>523</v>
      </c>
      <c r="G11676" s="61" t="str">
        <f t="shared" si="576"/>
        <v>Jhonattan Vegas</v>
      </c>
    </row>
    <row r="11677" spans="1:7" thickBot="1">
      <c r="A11677" s="62" t="s">
        <v>2681</v>
      </c>
      <c r="B11677" s="61">
        <v>26</v>
      </c>
      <c r="C11677" s="61" t="str">
        <f t="shared" si="574"/>
        <v>No Tie</v>
      </c>
      <c r="D11677" s="63">
        <f t="shared" si="575"/>
        <v>26</v>
      </c>
      <c r="E11677" s="63">
        <v>26</v>
      </c>
      <c r="F11677" s="61" t="s">
        <v>557</v>
      </c>
      <c r="G11677" s="61" t="str">
        <f t="shared" si="576"/>
        <v>Nick Watney</v>
      </c>
    </row>
    <row r="11678" spans="1:7" thickBot="1">
      <c r="A11678" s="62" t="s">
        <v>2681</v>
      </c>
      <c r="B11678" s="61">
        <v>27</v>
      </c>
      <c r="C11678" s="61" t="str">
        <f t="shared" si="574"/>
        <v>No Tie</v>
      </c>
      <c r="D11678" s="63">
        <f t="shared" si="575"/>
        <v>27</v>
      </c>
      <c r="E11678" s="63">
        <v>27</v>
      </c>
      <c r="F11678" s="61" t="s">
        <v>550</v>
      </c>
      <c r="G11678" s="61" t="str">
        <f t="shared" si="576"/>
        <v>Marc Leishman</v>
      </c>
    </row>
    <row r="11679" spans="1:7" thickBot="1">
      <c r="A11679" s="62" t="s">
        <v>2681</v>
      </c>
      <c r="B11679" s="61">
        <v>30</v>
      </c>
      <c r="C11679" s="61" t="str">
        <f t="shared" si="574"/>
        <v>No Tie</v>
      </c>
      <c r="D11679" s="63">
        <f t="shared" si="575"/>
        <v>30</v>
      </c>
      <c r="E11679" s="63">
        <v>30</v>
      </c>
      <c r="F11679" s="61" t="s">
        <v>505</v>
      </c>
      <c r="G11679" s="61" t="str">
        <f t="shared" si="576"/>
        <v>Patrick Rodgers</v>
      </c>
    </row>
    <row r="11680" spans="1:7" thickBot="1">
      <c r="A11680" s="62" t="s">
        <v>2681</v>
      </c>
      <c r="B11680" s="61">
        <v>31</v>
      </c>
      <c r="C11680" s="61" t="str">
        <f t="shared" si="574"/>
        <v>No Tie</v>
      </c>
      <c r="D11680" s="63">
        <f t="shared" si="575"/>
        <v>31</v>
      </c>
      <c r="E11680" s="63">
        <v>31</v>
      </c>
      <c r="F11680" s="61" t="s">
        <v>560</v>
      </c>
      <c r="G11680" s="61" t="str">
        <f t="shared" si="576"/>
        <v>Greg Owen</v>
      </c>
    </row>
    <row r="11681" spans="1:7" thickBot="1">
      <c r="A11681" s="62" t="s">
        <v>2681</v>
      </c>
      <c r="B11681" s="61">
        <v>34</v>
      </c>
      <c r="C11681" s="61" t="str">
        <f t="shared" si="574"/>
        <v>No Tie</v>
      </c>
      <c r="D11681" s="63">
        <f t="shared" si="575"/>
        <v>34</v>
      </c>
      <c r="E11681" s="63">
        <v>34</v>
      </c>
      <c r="F11681" s="61" t="s">
        <v>536</v>
      </c>
      <c r="G11681" s="61" t="str">
        <f t="shared" si="576"/>
        <v>Scott Piercy</v>
      </c>
    </row>
    <row r="11682" spans="1:7" thickBot="1">
      <c r="A11682" s="62" t="s">
        <v>2681</v>
      </c>
      <c r="B11682" s="61">
        <v>35</v>
      </c>
      <c r="C11682" s="61" t="str">
        <f t="shared" si="574"/>
        <v>No Tie</v>
      </c>
      <c r="D11682" s="63">
        <f t="shared" si="575"/>
        <v>35</v>
      </c>
      <c r="E11682" s="63">
        <v>35</v>
      </c>
      <c r="F11682" s="61" t="s">
        <v>492</v>
      </c>
      <c r="G11682" s="61" t="str">
        <f t="shared" si="576"/>
        <v>Rickie Fowler</v>
      </c>
    </row>
    <row r="11683" spans="1:7" thickBot="1">
      <c r="A11683" s="62" t="s">
        <v>2681</v>
      </c>
      <c r="B11683" s="61">
        <v>40</v>
      </c>
      <c r="C11683" s="61" t="str">
        <f t="shared" si="574"/>
        <v>No Tie</v>
      </c>
      <c r="D11683" s="63">
        <f t="shared" si="575"/>
        <v>40</v>
      </c>
      <c r="E11683" s="63">
        <v>40</v>
      </c>
      <c r="F11683" s="61" t="s">
        <v>527</v>
      </c>
      <c r="G11683" s="61" t="str">
        <f t="shared" si="576"/>
        <v>Louis Oosthuizen</v>
      </c>
    </row>
    <row r="11684" spans="1:7" thickBot="1">
      <c r="A11684" s="62" t="s">
        <v>2681</v>
      </c>
      <c r="B11684" s="61">
        <v>41</v>
      </c>
      <c r="C11684" s="61" t="str">
        <f t="shared" si="574"/>
        <v>No Tie</v>
      </c>
      <c r="D11684" s="63">
        <f t="shared" si="575"/>
        <v>41</v>
      </c>
      <c r="E11684" s="63">
        <v>41</v>
      </c>
      <c r="F11684" s="61" t="s">
        <v>1384</v>
      </c>
      <c r="G11684" s="61" t="str">
        <f t="shared" si="576"/>
        <v>Smylie Kaufman</v>
      </c>
    </row>
    <row r="11685" spans="1:7" thickBot="1">
      <c r="A11685" s="62" t="s">
        <v>2681</v>
      </c>
      <c r="B11685" s="61">
        <v>42</v>
      </c>
      <c r="C11685" s="61" t="str">
        <f t="shared" si="574"/>
        <v>No Tie</v>
      </c>
      <c r="D11685" s="63">
        <f t="shared" si="575"/>
        <v>42</v>
      </c>
      <c r="E11685" s="63">
        <v>42</v>
      </c>
      <c r="F11685" s="61" t="s">
        <v>519</v>
      </c>
      <c r="G11685" s="61" t="str">
        <f t="shared" si="576"/>
        <v>Phil Mickelson</v>
      </c>
    </row>
    <row r="11686" spans="1:7" thickBot="1">
      <c r="A11686" s="62" t="s">
        <v>2681</v>
      </c>
      <c r="B11686" s="61">
        <v>43</v>
      </c>
      <c r="C11686" s="61" t="str">
        <f t="shared" si="574"/>
        <v>No Tie</v>
      </c>
      <c r="D11686" s="63">
        <f t="shared" si="575"/>
        <v>43</v>
      </c>
      <c r="E11686" s="63">
        <v>43</v>
      </c>
      <c r="F11686" s="61" t="s">
        <v>534</v>
      </c>
      <c r="G11686" s="61" t="str">
        <f t="shared" si="576"/>
        <v>Lucas Glover</v>
      </c>
    </row>
    <row r="11687" spans="1:7" thickBot="1">
      <c r="A11687" s="62" t="s">
        <v>2681</v>
      </c>
      <c r="B11687" s="61">
        <v>44</v>
      </c>
      <c r="C11687" s="61" t="str">
        <f t="shared" si="574"/>
        <v>No Tie</v>
      </c>
      <c r="D11687" s="63">
        <f t="shared" si="575"/>
        <v>44</v>
      </c>
      <c r="E11687" s="63">
        <v>44</v>
      </c>
      <c r="F11687" s="61" t="s">
        <v>529</v>
      </c>
      <c r="G11687" s="61" t="str">
        <f t="shared" si="576"/>
        <v>Harris English</v>
      </c>
    </row>
    <row r="11688" spans="1:7" thickBot="1">
      <c r="A11688" s="62" t="s">
        <v>2681</v>
      </c>
      <c r="B11688" s="61">
        <v>45</v>
      </c>
      <c r="C11688" s="61" t="str">
        <f t="shared" si="574"/>
        <v>No Tie</v>
      </c>
      <c r="D11688" s="63">
        <f t="shared" si="575"/>
        <v>45</v>
      </c>
      <c r="E11688" s="63">
        <v>45</v>
      </c>
      <c r="F11688" s="61" t="s">
        <v>518</v>
      </c>
      <c r="G11688" s="61" t="str">
        <f t="shared" si="576"/>
        <v>Martin Laird</v>
      </c>
    </row>
    <row r="11689" spans="1:7" thickBot="1">
      <c r="A11689" s="62" t="s">
        <v>2681</v>
      </c>
      <c r="B11689" s="61">
        <v>46</v>
      </c>
      <c r="C11689" s="61" t="str">
        <f t="shared" si="574"/>
        <v>No Tie</v>
      </c>
      <c r="D11689" s="63">
        <f t="shared" si="575"/>
        <v>46</v>
      </c>
      <c r="E11689" s="63">
        <v>46</v>
      </c>
      <c r="F11689" s="61" t="s">
        <v>521</v>
      </c>
      <c r="G11689" s="61" t="str">
        <f t="shared" si="576"/>
        <v>Sergio Garcia</v>
      </c>
    </row>
    <row r="11690" spans="1:7" thickBot="1">
      <c r="A11690" s="62" t="s">
        <v>2681</v>
      </c>
      <c r="B11690" s="61">
        <v>49</v>
      </c>
      <c r="C11690" s="61" t="str">
        <f t="shared" si="574"/>
        <v>No Tie</v>
      </c>
      <c r="D11690" s="63">
        <f t="shared" si="575"/>
        <v>49</v>
      </c>
      <c r="E11690" s="63">
        <v>49</v>
      </c>
      <c r="F11690" s="61" t="s">
        <v>1196</v>
      </c>
      <c r="G11690" s="61" t="str">
        <f t="shared" si="576"/>
        <v>Branden Grace</v>
      </c>
    </row>
    <row r="11691" spans="1:7" thickBot="1">
      <c r="A11691" s="62" t="s">
        <v>2681</v>
      </c>
      <c r="B11691" s="61">
        <v>50</v>
      </c>
      <c r="C11691" s="61" t="str">
        <f t="shared" si="574"/>
        <v>No Tie</v>
      </c>
      <c r="D11691" s="63">
        <f t="shared" si="575"/>
        <v>50</v>
      </c>
      <c r="E11691" s="63">
        <v>50</v>
      </c>
      <c r="F11691" s="61" t="s">
        <v>524</v>
      </c>
      <c r="G11691" s="61" t="str">
        <f t="shared" si="576"/>
        <v>Angel Cabrera</v>
      </c>
    </row>
    <row r="11692" spans="1:7" thickBot="1">
      <c r="A11692" s="62" t="s">
        <v>2681</v>
      </c>
      <c r="B11692" s="61">
        <v>51</v>
      </c>
      <c r="C11692" s="61" t="str">
        <f t="shared" si="574"/>
        <v>No Tie</v>
      </c>
      <c r="D11692" s="63">
        <f t="shared" si="575"/>
        <v>51</v>
      </c>
      <c r="E11692" s="63">
        <v>51</v>
      </c>
      <c r="F11692" s="61" t="s">
        <v>571</v>
      </c>
      <c r="G11692" s="61" t="str">
        <f t="shared" si="576"/>
        <v>Nick Taylor</v>
      </c>
    </row>
    <row r="11693" spans="1:7" thickBot="1">
      <c r="A11693" s="62" t="s">
        <v>2681</v>
      </c>
      <c r="B11693" s="61">
        <v>54</v>
      </c>
      <c r="C11693" s="61" t="str">
        <f t="shared" si="574"/>
        <v>No Tie</v>
      </c>
      <c r="D11693" s="63">
        <f t="shared" si="575"/>
        <v>54</v>
      </c>
      <c r="E11693" s="63">
        <v>54</v>
      </c>
      <c r="F11693" s="61" t="s">
        <v>537</v>
      </c>
      <c r="G11693" s="61" t="str">
        <f t="shared" si="576"/>
        <v>Will Wilcox</v>
      </c>
    </row>
    <row r="11694" spans="1:7" thickBot="1">
      <c r="A11694" s="62" t="s">
        <v>2681</v>
      </c>
      <c r="B11694" s="61">
        <v>55</v>
      </c>
      <c r="C11694" s="61" t="str">
        <f t="shared" si="574"/>
        <v>No Tie</v>
      </c>
      <c r="D11694" s="63">
        <f t="shared" si="575"/>
        <v>55</v>
      </c>
      <c r="E11694" s="63">
        <v>55</v>
      </c>
      <c r="F11694" s="61" t="s">
        <v>520</v>
      </c>
      <c r="G11694" s="61" t="str">
        <f t="shared" si="576"/>
        <v>Charl Schwartzel</v>
      </c>
    </row>
    <row r="11695" spans="1:7" thickBot="1">
      <c r="A11695" s="62" t="s">
        <v>2681</v>
      </c>
      <c r="B11695" s="61">
        <v>58</v>
      </c>
      <c r="C11695" s="61" t="str">
        <f t="shared" si="574"/>
        <v>No Tie</v>
      </c>
      <c r="D11695" s="63">
        <f t="shared" si="575"/>
        <v>58</v>
      </c>
      <c r="E11695" s="63">
        <v>58</v>
      </c>
      <c r="F11695" s="61" t="s">
        <v>540</v>
      </c>
      <c r="G11695" s="61" t="str">
        <f t="shared" si="576"/>
        <v>Morgan Hoffmann</v>
      </c>
    </row>
    <row r="11696" spans="1:7" thickBot="1">
      <c r="A11696" s="62" t="s">
        <v>2681</v>
      </c>
      <c r="B11696" s="61">
        <v>59</v>
      </c>
      <c r="C11696" s="61" t="str">
        <f t="shared" si="574"/>
        <v>No Tie</v>
      </c>
      <c r="D11696" s="63">
        <f t="shared" si="575"/>
        <v>59</v>
      </c>
      <c r="E11696" s="63">
        <v>59</v>
      </c>
      <c r="F11696" s="61" t="s">
        <v>599</v>
      </c>
      <c r="G11696" s="61" t="str">
        <f t="shared" si="576"/>
        <v>Webb Simpson</v>
      </c>
    </row>
    <row r="11697" spans="1:7" thickBot="1">
      <c r="A11697" s="62" t="s">
        <v>2681</v>
      </c>
      <c r="B11697" s="61">
        <v>60</v>
      </c>
      <c r="C11697" s="61" t="str">
        <f t="shared" si="574"/>
        <v>No Tie</v>
      </c>
      <c r="D11697" s="63">
        <f t="shared" si="575"/>
        <v>60</v>
      </c>
      <c r="E11697" s="63">
        <v>60</v>
      </c>
      <c r="F11697" s="61" t="s">
        <v>530</v>
      </c>
      <c r="G11697" s="61" t="str">
        <f t="shared" si="576"/>
        <v>Carlos Ortiz</v>
      </c>
    </row>
    <row r="11698" spans="1:7" thickBot="1">
      <c r="A11698" s="62" t="s">
        <v>2681</v>
      </c>
      <c r="B11698" s="61">
        <v>61</v>
      </c>
      <c r="C11698" s="61" t="str">
        <f t="shared" si="574"/>
        <v>No Tie</v>
      </c>
      <c r="D11698" s="63">
        <f t="shared" si="575"/>
        <v>61</v>
      </c>
      <c r="E11698" s="63">
        <v>61</v>
      </c>
      <c r="F11698" s="61" t="s">
        <v>1236</v>
      </c>
      <c r="G11698" s="61" t="str">
        <f t="shared" si="576"/>
        <v>Emiliano Grillo</v>
      </c>
    </row>
    <row r="11699" spans="1:7" thickBot="1">
      <c r="A11699" s="62" t="s">
        <v>2681</v>
      </c>
      <c r="B11699" s="61">
        <v>66</v>
      </c>
      <c r="C11699" s="61" t="str">
        <f t="shared" si="574"/>
        <v>No Tie</v>
      </c>
      <c r="D11699" s="63">
        <f t="shared" si="575"/>
        <v>66</v>
      </c>
      <c r="E11699" s="63">
        <v>66</v>
      </c>
      <c r="F11699" s="61" t="s">
        <v>2647</v>
      </c>
      <c r="G11699" s="61" t="str">
        <f t="shared" si="576"/>
        <v>Brett Stegmaier</v>
      </c>
    </row>
    <row r="11700" spans="1:7" thickBot="1">
      <c r="A11700" s="62" t="s">
        <v>2681</v>
      </c>
      <c r="B11700" s="61">
        <v>69</v>
      </c>
      <c r="C11700" s="61" t="str">
        <f t="shared" si="574"/>
        <v>No Tie</v>
      </c>
      <c r="D11700" s="63">
        <f t="shared" si="575"/>
        <v>69</v>
      </c>
      <c r="E11700" s="63">
        <v>69</v>
      </c>
      <c r="F11700" s="61" t="s">
        <v>554</v>
      </c>
      <c r="G11700" s="61" t="str">
        <f t="shared" si="576"/>
        <v>Hideki Matsuyama</v>
      </c>
    </row>
    <row r="11701" spans="1:7" thickBot="1">
      <c r="A11701" s="62" t="s">
        <v>2681</v>
      </c>
      <c r="B11701" s="61">
        <v>74</v>
      </c>
      <c r="C11701" s="61" t="str">
        <f t="shared" si="574"/>
        <v>No Tie</v>
      </c>
      <c r="D11701" s="63">
        <f t="shared" si="575"/>
        <v>74</v>
      </c>
      <c r="E11701" s="63">
        <v>74</v>
      </c>
      <c r="F11701" s="61" t="s">
        <v>553</v>
      </c>
      <c r="G11701" s="61" t="str">
        <f t="shared" si="576"/>
        <v>Andres Gonzales</v>
      </c>
    </row>
    <row r="11702" spans="1:7" thickBot="1">
      <c r="A11702" s="62" t="s">
        <v>2681</v>
      </c>
      <c r="B11702" s="61">
        <v>78</v>
      </c>
      <c r="C11702" s="61" t="str">
        <f t="shared" si="574"/>
        <v>No Tie</v>
      </c>
      <c r="D11702" s="63">
        <f t="shared" si="575"/>
        <v>78</v>
      </c>
      <c r="E11702" s="63">
        <v>78</v>
      </c>
      <c r="F11702" s="61" t="s">
        <v>566</v>
      </c>
      <c r="G11702" s="61" t="str">
        <f t="shared" si="576"/>
        <v>Sam Saunders</v>
      </c>
    </row>
    <row r="11703" spans="1:7" thickBot="1">
      <c r="A11703" s="62" t="s">
        <v>2681</v>
      </c>
      <c r="B11703" s="61">
        <v>79</v>
      </c>
      <c r="C11703" s="61" t="str">
        <f t="shared" si="574"/>
        <v>No Tie</v>
      </c>
      <c r="D11703" s="63">
        <f t="shared" si="575"/>
        <v>79</v>
      </c>
      <c r="E11703" s="63">
        <v>79</v>
      </c>
      <c r="F11703" s="61" t="s">
        <v>1208</v>
      </c>
      <c r="G11703" s="61" t="str">
        <f t="shared" si="576"/>
        <v>Anirban Lahiri</v>
      </c>
    </row>
    <row r="11704" spans="1:7" thickBot="1">
      <c r="A11704" s="62" t="s">
        <v>2681</v>
      </c>
      <c r="B11704" s="61">
        <v>80</v>
      </c>
      <c r="C11704" s="61" t="str">
        <f t="shared" si="574"/>
        <v>No Tie</v>
      </c>
      <c r="D11704" s="63">
        <f t="shared" si="575"/>
        <v>80</v>
      </c>
      <c r="E11704" s="63">
        <v>80</v>
      </c>
      <c r="F11704" s="61" t="s">
        <v>602</v>
      </c>
      <c r="G11704" s="61" t="str">
        <f t="shared" si="576"/>
        <v>Michael Thompson</v>
      </c>
    </row>
    <row r="11705" spans="1:7" thickBot="1">
      <c r="A11705" s="62" t="s">
        <v>2681</v>
      </c>
      <c r="B11705" s="61">
        <v>81</v>
      </c>
      <c r="C11705" s="61" t="str">
        <f t="shared" si="574"/>
        <v>No Tie</v>
      </c>
      <c r="D11705" s="63">
        <f t="shared" si="575"/>
        <v>81</v>
      </c>
      <c r="E11705" s="63">
        <v>81</v>
      </c>
      <c r="F11705" s="61" t="s">
        <v>1408</v>
      </c>
      <c r="G11705" s="61" t="str">
        <f t="shared" si="576"/>
        <v>Si Woo Kim</v>
      </c>
    </row>
    <row r="11706" spans="1:7" thickBot="1">
      <c r="A11706" s="62" t="s">
        <v>2681</v>
      </c>
      <c r="B11706" s="61">
        <v>82</v>
      </c>
      <c r="C11706" s="61" t="str">
        <f t="shared" si="574"/>
        <v>No Tie</v>
      </c>
      <c r="D11706" s="63">
        <f t="shared" si="575"/>
        <v>82</v>
      </c>
      <c r="E11706" s="63">
        <v>82</v>
      </c>
      <c r="F11706" s="61" t="s">
        <v>547</v>
      </c>
      <c r="G11706" s="61" t="str">
        <f t="shared" si="576"/>
        <v>Hunter Mahan</v>
      </c>
    </row>
    <row r="11707" spans="1:7" thickBot="1">
      <c r="A11707" s="62" t="s">
        <v>2681</v>
      </c>
      <c r="B11707" s="61">
        <v>83</v>
      </c>
      <c r="C11707" s="61" t="str">
        <f t="shared" si="574"/>
        <v>No Tie</v>
      </c>
      <c r="D11707" s="63">
        <f t="shared" si="575"/>
        <v>83</v>
      </c>
      <c r="E11707" s="63">
        <v>83</v>
      </c>
      <c r="F11707" s="61" t="s">
        <v>495</v>
      </c>
      <c r="G11707" s="61" t="str">
        <f t="shared" si="576"/>
        <v>Scott Brown</v>
      </c>
    </row>
    <row r="11708" spans="1:7" thickBot="1">
      <c r="A11708" s="62" t="s">
        <v>2681</v>
      </c>
      <c r="B11708" s="61">
        <v>86</v>
      </c>
      <c r="C11708" s="61" t="str">
        <f t="shared" si="574"/>
        <v>No Tie</v>
      </c>
      <c r="D11708" s="63">
        <f t="shared" si="575"/>
        <v>86</v>
      </c>
      <c r="E11708" s="63">
        <v>86</v>
      </c>
      <c r="F11708" s="61" t="s">
        <v>559</v>
      </c>
      <c r="G11708" s="61" t="str">
        <f t="shared" si="576"/>
        <v>Jim Herman</v>
      </c>
    </row>
    <row r="11709" spans="1:7" thickBot="1">
      <c r="A11709" s="62" t="s">
        <v>2681</v>
      </c>
      <c r="B11709" s="61">
        <v>87</v>
      </c>
      <c r="C11709" s="61" t="str">
        <f t="shared" si="574"/>
        <v>No Tie</v>
      </c>
      <c r="D11709" s="63">
        <f t="shared" si="575"/>
        <v>87</v>
      </c>
      <c r="E11709" s="63">
        <v>87</v>
      </c>
      <c r="F11709" s="61" t="s">
        <v>539</v>
      </c>
      <c r="G11709" s="61" t="str">
        <f t="shared" si="576"/>
        <v>Shawn Stefani</v>
      </c>
    </row>
    <row r="11710" spans="1:7" thickBot="1">
      <c r="A11710" s="62" t="s">
        <v>2681</v>
      </c>
      <c r="B11710" s="61">
        <v>88</v>
      </c>
      <c r="C11710" s="61" t="str">
        <f t="shared" si="574"/>
        <v>No Tie</v>
      </c>
      <c r="D11710" s="63">
        <f t="shared" si="575"/>
        <v>88</v>
      </c>
      <c r="E11710" s="63">
        <v>88</v>
      </c>
      <c r="F11710" s="61" t="s">
        <v>2654</v>
      </c>
      <c r="G11710" s="61" t="str">
        <f t="shared" si="576"/>
        <v>Bernd Wiesberger</v>
      </c>
    </row>
    <row r="11711" spans="1:7" thickBot="1">
      <c r="A11711" s="62" t="s">
        <v>2681</v>
      </c>
      <c r="B11711" s="61">
        <v>89</v>
      </c>
      <c r="C11711" s="61" t="str">
        <f t="shared" si="574"/>
        <v>No Tie</v>
      </c>
      <c r="D11711" s="63">
        <f t="shared" si="575"/>
        <v>89</v>
      </c>
      <c r="E11711" s="63">
        <v>89</v>
      </c>
      <c r="F11711" s="61" t="s">
        <v>592</v>
      </c>
      <c r="G11711" s="61" t="str">
        <f t="shared" si="576"/>
        <v>Rory Sabbatini</v>
      </c>
    </row>
    <row r="11712" spans="1:7" thickBot="1">
      <c r="A11712" s="62" t="s">
        <v>2681</v>
      </c>
      <c r="B11712" s="61">
        <v>90</v>
      </c>
      <c r="C11712" s="61" t="str">
        <f t="shared" si="574"/>
        <v>No Tie</v>
      </c>
      <c r="D11712" s="63">
        <f t="shared" si="575"/>
        <v>90</v>
      </c>
      <c r="E11712" s="63">
        <v>90</v>
      </c>
      <c r="F11712" s="61" t="s">
        <v>629</v>
      </c>
      <c r="G11712" s="61" t="str">
        <f t="shared" si="576"/>
        <v>Jason Dufner</v>
      </c>
    </row>
    <row r="11713" spans="1:7" thickBot="1">
      <c r="A11713" s="62" t="s">
        <v>2681</v>
      </c>
      <c r="B11713" s="61">
        <v>95</v>
      </c>
      <c r="C11713" s="61" t="str">
        <f t="shared" si="574"/>
        <v>No Tie</v>
      </c>
      <c r="D11713" s="63">
        <f t="shared" si="575"/>
        <v>95</v>
      </c>
      <c r="E11713" s="63">
        <v>95</v>
      </c>
      <c r="F11713" s="61" t="s">
        <v>589</v>
      </c>
      <c r="G11713" s="61" t="str">
        <f t="shared" si="576"/>
        <v>John Senden</v>
      </c>
    </row>
    <row r="11714" spans="1:7" thickBot="1">
      <c r="A11714" s="62" t="s">
        <v>2681</v>
      </c>
      <c r="B11714" s="61">
        <v>96</v>
      </c>
      <c r="C11714" s="61" t="str">
        <f t="shared" si="574"/>
        <v>No Tie</v>
      </c>
      <c r="D11714" s="63">
        <f t="shared" si="575"/>
        <v>96</v>
      </c>
      <c r="E11714" s="63">
        <v>96</v>
      </c>
      <c r="F11714" s="61" t="s">
        <v>620</v>
      </c>
      <c r="G11714" s="61" t="str">
        <f t="shared" si="576"/>
        <v>Kevin Kisner</v>
      </c>
    </row>
    <row r="11715" spans="1:7" thickBot="1">
      <c r="A11715" s="62" t="s">
        <v>2681</v>
      </c>
      <c r="B11715" s="61">
        <v>99</v>
      </c>
      <c r="C11715" s="61" t="str">
        <f t="shared" si="574"/>
        <v>No Tie</v>
      </c>
      <c r="D11715" s="63">
        <f t="shared" si="575"/>
        <v>99</v>
      </c>
      <c r="E11715" s="63">
        <v>99</v>
      </c>
      <c r="F11715" s="61" t="s">
        <v>655</v>
      </c>
      <c r="G11715" s="61" t="str">
        <f t="shared" si="576"/>
        <v>Fabian Gomez</v>
      </c>
    </row>
    <row r="11716" spans="1:7" thickBot="1">
      <c r="A11716" s="62" t="s">
        <v>2681</v>
      </c>
      <c r="B11716" s="61">
        <v>100</v>
      </c>
      <c r="C11716" s="61" t="str">
        <f t="shared" si="574"/>
        <v>No Tie</v>
      </c>
      <c r="D11716" s="63">
        <f t="shared" si="575"/>
        <v>100</v>
      </c>
      <c r="E11716" s="63">
        <v>100</v>
      </c>
      <c r="F11716" s="61" t="s">
        <v>575</v>
      </c>
      <c r="G11716" s="61" t="str">
        <f t="shared" si="576"/>
        <v>Boo Weekley</v>
      </c>
    </row>
    <row r="11717" spans="1:7" thickBot="1">
      <c r="A11717" s="62" t="s">
        <v>2681</v>
      </c>
      <c r="B11717" s="61">
        <v>103</v>
      </c>
      <c r="C11717" s="61" t="str">
        <f t="shared" si="574"/>
        <v>No Tie</v>
      </c>
      <c r="D11717" s="63">
        <f t="shared" si="575"/>
        <v>103</v>
      </c>
      <c r="E11717" s="63">
        <v>103</v>
      </c>
      <c r="F11717" s="61" t="s">
        <v>561</v>
      </c>
      <c r="G11717" s="61" t="str">
        <f t="shared" si="576"/>
        <v>Geoff Ogilvy</v>
      </c>
    </row>
    <row r="11718" spans="1:7" thickBot="1">
      <c r="A11718" s="62" t="s">
        <v>2681</v>
      </c>
      <c r="B11718" s="61">
        <v>108</v>
      </c>
      <c r="C11718" s="61" t="str">
        <f t="shared" si="574"/>
        <v>No Tie</v>
      </c>
      <c r="D11718" s="63">
        <f t="shared" si="575"/>
        <v>108</v>
      </c>
      <c r="E11718" s="63">
        <v>108</v>
      </c>
      <c r="F11718" s="61" t="s">
        <v>2662</v>
      </c>
      <c r="G11718" s="61" t="str">
        <f t="shared" si="576"/>
        <v>Hunter Stewart</v>
      </c>
    </row>
    <row r="11719" spans="1:7" thickBot="1">
      <c r="A11719" s="62" t="s">
        <v>2681</v>
      </c>
      <c r="B11719" s="61">
        <v>109</v>
      </c>
      <c r="C11719" s="61" t="str">
        <f t="shared" si="574"/>
        <v>No Tie</v>
      </c>
      <c r="D11719" s="63">
        <f t="shared" si="575"/>
        <v>109</v>
      </c>
      <c r="E11719" s="63">
        <v>109</v>
      </c>
      <c r="F11719" s="61" t="s">
        <v>830</v>
      </c>
      <c r="G11719" s="61" t="str">
        <f t="shared" si="576"/>
        <v>Sung Kang</v>
      </c>
    </row>
    <row r="11720" spans="1:7" thickBot="1">
      <c r="A11720" s="62" t="s">
        <v>2681</v>
      </c>
      <c r="B11720" s="61">
        <v>115</v>
      </c>
      <c r="C11720" s="61" t="str">
        <f t="shared" si="574"/>
        <v>No Tie</v>
      </c>
      <c r="D11720" s="63">
        <f t="shared" si="575"/>
        <v>115</v>
      </c>
      <c r="E11720" s="63">
        <v>115</v>
      </c>
      <c r="F11720" s="61" t="s">
        <v>585</v>
      </c>
      <c r="G11720" s="61" t="str">
        <f t="shared" si="576"/>
        <v>Vijay Singh</v>
      </c>
    </row>
    <row r="11721" spans="1:7" thickBot="1">
      <c r="A11721" s="62" t="s">
        <v>2681</v>
      </c>
      <c r="B11721" s="61">
        <v>119</v>
      </c>
      <c r="C11721" s="61" t="str">
        <f t="shared" si="574"/>
        <v>No Tie</v>
      </c>
      <c r="D11721" s="63">
        <f t="shared" si="575"/>
        <v>119</v>
      </c>
      <c r="E11721" s="63">
        <v>119</v>
      </c>
      <c r="F11721" s="61" t="s">
        <v>549</v>
      </c>
      <c r="G11721" s="61" t="str">
        <f t="shared" si="576"/>
        <v>Jamie Donaldson</v>
      </c>
    </row>
    <row r="11722" spans="1:7" thickBot="1">
      <c r="A11722" s="62" t="s">
        <v>2681</v>
      </c>
      <c r="B11722" s="61">
        <v>120</v>
      </c>
      <c r="C11722" s="61" t="str">
        <f t="shared" si="574"/>
        <v>No Tie</v>
      </c>
      <c r="D11722" s="63">
        <f t="shared" si="575"/>
        <v>120</v>
      </c>
      <c r="E11722" s="63">
        <v>120</v>
      </c>
      <c r="F11722" s="61" t="s">
        <v>1329</v>
      </c>
      <c r="G11722" s="61" t="str">
        <f t="shared" si="576"/>
        <v>Dawie van der Walt</v>
      </c>
    </row>
    <row r="11723" spans="1:7" thickBot="1">
      <c r="A11723" s="62" t="s">
        <v>2681</v>
      </c>
      <c r="B11723" s="61">
        <v>127</v>
      </c>
      <c r="C11723" s="61" t="str">
        <f t="shared" si="574"/>
        <v>No Tie</v>
      </c>
      <c r="D11723" s="63">
        <f t="shared" si="575"/>
        <v>127</v>
      </c>
      <c r="E11723" s="63">
        <v>127</v>
      </c>
      <c r="F11723" s="61" t="s">
        <v>631</v>
      </c>
      <c r="G11723" s="61" t="str">
        <f t="shared" si="576"/>
        <v>Matt Every</v>
      </c>
    </row>
    <row r="11724" spans="1:7" thickBot="1">
      <c r="A11724" s="62" t="s">
        <v>2681</v>
      </c>
      <c r="B11724" s="61">
        <v>130</v>
      </c>
      <c r="C11724" s="61" t="str">
        <f t="shared" ref="C11724:C11787" si="577">IFERROR(SEARCH("T",B11724),"No Tie")</f>
        <v>No Tie</v>
      </c>
      <c r="D11724" s="63">
        <f t="shared" ref="D11724:D11787" si="578">IF(C11724="No Tie",B11724,RIGHT(B11724,LEN(B11724)-1))</f>
        <v>130</v>
      </c>
      <c r="E11724" s="63">
        <v>130</v>
      </c>
      <c r="F11724" s="61" t="s">
        <v>1244</v>
      </c>
      <c r="G11724" s="61" t="str">
        <f t="shared" ref="G11724:G11787" si="579">TRIM(SUBSTITUTE(F11724,CHAR(160),CHAR(32)))</f>
        <v>Hiroshi Iwata</v>
      </c>
    </row>
    <row r="11725" spans="1:7" thickBot="1">
      <c r="A11725" s="62" t="s">
        <v>2681</v>
      </c>
      <c r="B11725" s="61">
        <v>133</v>
      </c>
      <c r="C11725" s="61" t="str">
        <f t="shared" si="577"/>
        <v>No Tie</v>
      </c>
      <c r="D11725" s="63">
        <f t="shared" si="578"/>
        <v>133</v>
      </c>
      <c r="E11725" s="63">
        <v>133</v>
      </c>
      <c r="F11725" s="61" t="s">
        <v>2669</v>
      </c>
      <c r="G11725" s="61" t="str">
        <f t="shared" si="579"/>
        <v>Steve Marino</v>
      </c>
    </row>
    <row r="11726" spans="1:7" thickBot="1">
      <c r="A11726" s="62" t="s">
        <v>2681</v>
      </c>
      <c r="B11726" s="61">
        <v>139</v>
      </c>
      <c r="C11726" s="61" t="str">
        <f t="shared" si="577"/>
        <v>No Tie</v>
      </c>
      <c r="D11726" s="63">
        <f t="shared" si="578"/>
        <v>139</v>
      </c>
      <c r="E11726" s="63">
        <v>139</v>
      </c>
      <c r="F11726" s="61" t="s">
        <v>586</v>
      </c>
      <c r="G11726" s="61" t="str">
        <f t="shared" si="579"/>
        <v>Padraig Harrington</v>
      </c>
    </row>
    <row r="11727" spans="1:7" thickBot="1">
      <c r="A11727" s="62" t="s">
        <v>2681</v>
      </c>
      <c r="B11727" s="61">
        <v>140</v>
      </c>
      <c r="C11727" s="61" t="str">
        <f t="shared" si="577"/>
        <v>No Tie</v>
      </c>
      <c r="D11727" s="63">
        <f t="shared" si="578"/>
        <v>140</v>
      </c>
      <c r="E11727" s="63">
        <v>140</v>
      </c>
      <c r="F11727" s="61" t="s">
        <v>643</v>
      </c>
      <c r="G11727" s="61" t="str">
        <f t="shared" si="579"/>
        <v>Jeff Overton</v>
      </c>
    </row>
    <row r="11728" spans="1:7" thickBot="1">
      <c r="A11728" s="62" t="s">
        <v>2681</v>
      </c>
      <c r="B11728" s="61">
        <v>147</v>
      </c>
      <c r="C11728" s="61" t="str">
        <f t="shared" si="577"/>
        <v>No Tie</v>
      </c>
      <c r="D11728" s="63">
        <f t="shared" si="578"/>
        <v>147</v>
      </c>
      <c r="E11728" s="63">
        <v>147</v>
      </c>
      <c r="F11728" s="61" t="s">
        <v>496</v>
      </c>
      <c r="G11728" s="61" t="str">
        <f t="shared" si="579"/>
        <v>Bill Haas</v>
      </c>
    </row>
    <row r="11729" spans="1:7" thickBot="1">
      <c r="A11729" s="62" t="s">
        <v>2681</v>
      </c>
      <c r="B11729" s="61">
        <v>152</v>
      </c>
      <c r="C11729" s="61" t="str">
        <f t="shared" si="577"/>
        <v>No Tie</v>
      </c>
      <c r="D11729" s="63">
        <f t="shared" si="578"/>
        <v>152</v>
      </c>
      <c r="E11729" s="63">
        <v>152</v>
      </c>
      <c r="F11729" s="61" t="s">
        <v>657</v>
      </c>
      <c r="G11729" s="61" t="str">
        <f t="shared" si="579"/>
        <v>Chris Stroud</v>
      </c>
    </row>
    <row r="11730" spans="1:7" thickBot="1">
      <c r="A11730" s="62" t="s">
        <v>2681</v>
      </c>
      <c r="B11730" s="61">
        <v>153</v>
      </c>
      <c r="C11730" s="61" t="str">
        <f t="shared" si="577"/>
        <v>No Tie</v>
      </c>
      <c r="D11730" s="63">
        <f t="shared" si="578"/>
        <v>153</v>
      </c>
      <c r="E11730" s="63">
        <v>153</v>
      </c>
      <c r="F11730" s="61" t="s">
        <v>2656</v>
      </c>
      <c r="G11730" s="61" t="str">
        <f t="shared" si="579"/>
        <v>Jarrod Lyle</v>
      </c>
    </row>
    <row r="11731" spans="1:7" thickBot="1">
      <c r="A11731" s="62" t="s">
        <v>2681</v>
      </c>
      <c r="B11731" s="61">
        <v>154</v>
      </c>
      <c r="C11731" s="61" t="str">
        <f t="shared" si="577"/>
        <v>No Tie</v>
      </c>
      <c r="D11731" s="63">
        <f t="shared" si="578"/>
        <v>154</v>
      </c>
      <c r="E11731" s="63">
        <v>154</v>
      </c>
      <c r="F11731" s="61" t="s">
        <v>610</v>
      </c>
      <c r="G11731" s="61" t="str">
        <f t="shared" si="579"/>
        <v>Erik Compton</v>
      </c>
    </row>
    <row r="11732" spans="1:7" thickBot="1">
      <c r="A11732" s="62" t="s">
        <v>2681</v>
      </c>
      <c r="B11732" s="61">
        <v>159</v>
      </c>
      <c r="C11732" s="61" t="str">
        <f t="shared" si="577"/>
        <v>No Tie</v>
      </c>
      <c r="D11732" s="63">
        <f t="shared" si="578"/>
        <v>159</v>
      </c>
      <c r="E11732" s="63">
        <v>159</v>
      </c>
      <c r="F11732" s="61" t="s">
        <v>791</v>
      </c>
      <c r="G11732" s="61" t="str">
        <f t="shared" si="579"/>
        <v>Will MacKenzie</v>
      </c>
    </row>
    <row r="11733" spans="1:7" thickBot="1">
      <c r="A11733" s="62" t="s">
        <v>2681</v>
      </c>
      <c r="B11733" s="61">
        <v>160</v>
      </c>
      <c r="C11733" s="61" t="str">
        <f t="shared" si="577"/>
        <v>No Tie</v>
      </c>
      <c r="D11733" s="63">
        <f t="shared" si="578"/>
        <v>160</v>
      </c>
      <c r="E11733" s="63">
        <v>160</v>
      </c>
      <c r="F11733" s="61" t="s">
        <v>636</v>
      </c>
      <c r="G11733" s="61" t="str">
        <f t="shared" si="579"/>
        <v>Chris Kirk</v>
      </c>
    </row>
    <row r="11734" spans="1:7" thickBot="1">
      <c r="A11734" s="62" t="s">
        <v>2681</v>
      </c>
      <c r="B11734" s="61">
        <v>161</v>
      </c>
      <c r="C11734" s="61" t="str">
        <f t="shared" si="577"/>
        <v>No Tie</v>
      </c>
      <c r="D11734" s="63">
        <f t="shared" si="578"/>
        <v>161</v>
      </c>
      <c r="E11734" s="63">
        <v>161</v>
      </c>
      <c r="F11734" s="61" t="s">
        <v>608</v>
      </c>
      <c r="G11734" s="61" t="str">
        <f t="shared" si="579"/>
        <v>Matt Kuchar</v>
      </c>
    </row>
    <row r="11735" spans="1:7" thickBot="1">
      <c r="A11735" s="62" t="s">
        <v>2681</v>
      </c>
      <c r="B11735" s="61">
        <v>162</v>
      </c>
      <c r="C11735" s="61" t="str">
        <f t="shared" si="577"/>
        <v>No Tie</v>
      </c>
      <c r="D11735" s="63">
        <f t="shared" si="578"/>
        <v>162</v>
      </c>
      <c r="E11735" s="63">
        <v>162</v>
      </c>
      <c r="F11735" s="61" t="s">
        <v>2660</v>
      </c>
      <c r="G11735" s="61" t="str">
        <f t="shared" si="579"/>
        <v>Tyler Aldridge</v>
      </c>
    </row>
    <row r="11736" spans="1:7" thickBot="1">
      <c r="A11736" s="62" t="s">
        <v>2681</v>
      </c>
      <c r="B11736" s="61">
        <v>163</v>
      </c>
      <c r="C11736" s="61" t="str">
        <f t="shared" si="577"/>
        <v>No Tie</v>
      </c>
      <c r="D11736" s="63">
        <f t="shared" si="578"/>
        <v>163</v>
      </c>
      <c r="E11736" s="63">
        <v>163</v>
      </c>
      <c r="F11736" s="61" t="s">
        <v>750</v>
      </c>
      <c r="G11736" s="61" t="str">
        <f t="shared" si="579"/>
        <v>Rod Pampling</v>
      </c>
    </row>
    <row r="11737" spans="1:7" thickBot="1">
      <c r="A11737" s="62" t="s">
        <v>2681</v>
      </c>
      <c r="B11737" s="61">
        <v>164</v>
      </c>
      <c r="C11737" s="61" t="str">
        <f t="shared" si="577"/>
        <v>No Tie</v>
      </c>
      <c r="D11737" s="63">
        <f t="shared" si="578"/>
        <v>164</v>
      </c>
      <c r="E11737" s="63">
        <v>164</v>
      </c>
      <c r="F11737" s="61" t="s">
        <v>2643</v>
      </c>
      <c r="G11737" s="61" t="str">
        <f t="shared" si="579"/>
        <v>Matthew Fitzpatrick</v>
      </c>
    </row>
    <row r="11738" spans="1:7" thickBot="1">
      <c r="A11738" s="62" t="s">
        <v>2681</v>
      </c>
      <c r="B11738" s="61">
        <v>165</v>
      </c>
      <c r="C11738" s="61" t="str">
        <f t="shared" si="577"/>
        <v>No Tie</v>
      </c>
      <c r="D11738" s="63">
        <f t="shared" si="578"/>
        <v>165</v>
      </c>
      <c r="E11738" s="63">
        <v>165</v>
      </c>
      <c r="F11738" s="61" t="s">
        <v>660</v>
      </c>
      <c r="G11738" s="61" t="str">
        <f t="shared" si="579"/>
        <v>Zach Johnson</v>
      </c>
    </row>
    <row r="11739" spans="1:7" thickBot="1">
      <c r="A11739" s="62" t="s">
        <v>2681</v>
      </c>
      <c r="B11739" s="61">
        <v>166</v>
      </c>
      <c r="C11739" s="61" t="str">
        <f t="shared" si="577"/>
        <v>No Tie</v>
      </c>
      <c r="D11739" s="63">
        <f t="shared" si="578"/>
        <v>166</v>
      </c>
      <c r="E11739" s="63">
        <v>166</v>
      </c>
      <c r="F11739" s="61" t="s">
        <v>1474</v>
      </c>
      <c r="G11739" s="61" t="str">
        <f t="shared" si="579"/>
        <v>Kelly Kraft</v>
      </c>
    </row>
    <row r="11740" spans="1:7" thickBot="1">
      <c r="A11740" s="62" t="s">
        <v>2681</v>
      </c>
      <c r="B11740" s="61">
        <v>169</v>
      </c>
      <c r="C11740" s="61" t="str">
        <f t="shared" si="577"/>
        <v>No Tie</v>
      </c>
      <c r="D11740" s="63">
        <f t="shared" si="578"/>
        <v>169</v>
      </c>
      <c r="E11740" s="63">
        <v>169</v>
      </c>
      <c r="F11740" s="61" t="s">
        <v>673</v>
      </c>
      <c r="G11740" s="61" t="str">
        <f t="shared" si="579"/>
        <v>John Huh</v>
      </c>
    </row>
    <row r="11741" spans="1:7" thickBot="1">
      <c r="A11741" s="62" t="s">
        <v>2681</v>
      </c>
      <c r="B11741" s="61">
        <v>170</v>
      </c>
      <c r="C11741" s="61" t="str">
        <f t="shared" si="577"/>
        <v>No Tie</v>
      </c>
      <c r="D11741" s="63">
        <f t="shared" si="578"/>
        <v>170</v>
      </c>
      <c r="E11741" s="63">
        <v>170</v>
      </c>
      <c r="F11741" s="61" t="s">
        <v>2659</v>
      </c>
      <c r="G11741" s="61" t="str">
        <f t="shared" si="579"/>
        <v>Michael Kim</v>
      </c>
    </row>
    <row r="11742" spans="1:7" thickBot="1">
      <c r="A11742" s="62" t="s">
        <v>2681</v>
      </c>
      <c r="B11742" s="61">
        <v>171</v>
      </c>
      <c r="C11742" s="61" t="str">
        <f t="shared" si="577"/>
        <v>No Tie</v>
      </c>
      <c r="D11742" s="63">
        <f t="shared" si="578"/>
        <v>171</v>
      </c>
      <c r="E11742" s="63">
        <v>171</v>
      </c>
      <c r="F11742" s="61" t="s">
        <v>672</v>
      </c>
      <c r="G11742" s="61" t="str">
        <f t="shared" si="579"/>
        <v>Roberto Castro</v>
      </c>
    </row>
    <row r="11743" spans="1:7" thickBot="1">
      <c r="A11743" s="62" t="s">
        <v>2681</v>
      </c>
      <c r="B11743" s="61">
        <v>172</v>
      </c>
      <c r="C11743" s="61" t="str">
        <f t="shared" si="577"/>
        <v>No Tie</v>
      </c>
      <c r="D11743" s="63">
        <f t="shared" si="578"/>
        <v>172</v>
      </c>
      <c r="E11743" s="63">
        <v>172</v>
      </c>
      <c r="F11743" s="61" t="s">
        <v>668</v>
      </c>
      <c r="G11743" s="61" t="str">
        <f t="shared" si="579"/>
        <v>Scott Langley</v>
      </c>
    </row>
    <row r="11744" spans="1:7" thickBot="1">
      <c r="A11744" s="62" t="s">
        <v>2681</v>
      </c>
      <c r="B11744" s="61">
        <v>173</v>
      </c>
      <c r="C11744" s="61" t="str">
        <f t="shared" si="577"/>
        <v>No Tie</v>
      </c>
      <c r="D11744" s="63">
        <f t="shared" si="578"/>
        <v>173</v>
      </c>
      <c r="E11744" s="63">
        <v>173</v>
      </c>
      <c r="F11744" s="61" t="s">
        <v>649</v>
      </c>
      <c r="G11744" s="61" t="str">
        <f t="shared" si="579"/>
        <v>Spencer Levin</v>
      </c>
    </row>
    <row r="11745" spans="1:7" thickBot="1">
      <c r="A11745" s="62" t="s">
        <v>2681</v>
      </c>
      <c r="B11745" s="61">
        <v>174</v>
      </c>
      <c r="C11745" s="61" t="str">
        <f t="shared" si="577"/>
        <v>No Tie</v>
      </c>
      <c r="D11745" s="63">
        <f t="shared" si="578"/>
        <v>174</v>
      </c>
      <c r="E11745" s="63">
        <v>174</v>
      </c>
      <c r="F11745" s="61" t="s">
        <v>683</v>
      </c>
      <c r="G11745" s="61" t="str">
        <f t="shared" si="579"/>
        <v>Jason Bohn</v>
      </c>
    </row>
    <row r="11746" spans="1:7" thickBot="1">
      <c r="A11746" s="62" t="s">
        <v>2681</v>
      </c>
      <c r="B11746" s="61">
        <v>175</v>
      </c>
      <c r="C11746" s="61" t="str">
        <f t="shared" si="577"/>
        <v>No Tie</v>
      </c>
      <c r="D11746" s="63">
        <f t="shared" si="578"/>
        <v>175</v>
      </c>
      <c r="E11746" s="63">
        <v>175</v>
      </c>
      <c r="F11746" s="61" t="s">
        <v>760</v>
      </c>
      <c r="G11746" s="61" t="str">
        <f t="shared" si="579"/>
        <v>Justin Hicks</v>
      </c>
    </row>
    <row r="11747" spans="1:7" thickBot="1">
      <c r="A11747" s="62" t="s">
        <v>2681</v>
      </c>
      <c r="B11747" s="61">
        <v>179</v>
      </c>
      <c r="C11747" s="61" t="str">
        <f t="shared" si="577"/>
        <v>No Tie</v>
      </c>
      <c r="D11747" s="63">
        <f t="shared" si="578"/>
        <v>179</v>
      </c>
      <c r="E11747" s="63">
        <v>179</v>
      </c>
      <c r="F11747" s="61" t="s">
        <v>768</v>
      </c>
      <c r="G11747" s="61" t="str">
        <f t="shared" si="579"/>
        <v>Graeme McDowell</v>
      </c>
    </row>
    <row r="11748" spans="1:7" thickBot="1">
      <c r="A11748" s="62" t="s">
        <v>2681</v>
      </c>
      <c r="B11748" s="61">
        <v>182</v>
      </c>
      <c r="C11748" s="61" t="str">
        <f t="shared" si="577"/>
        <v>No Tie</v>
      </c>
      <c r="D11748" s="63">
        <f t="shared" si="578"/>
        <v>182</v>
      </c>
      <c r="E11748" s="63">
        <v>182</v>
      </c>
      <c r="F11748" s="61" t="s">
        <v>653</v>
      </c>
      <c r="G11748" s="61" t="str">
        <f t="shared" si="579"/>
        <v>Alex Cejka</v>
      </c>
    </row>
    <row r="11749" spans="1:7" thickBot="1">
      <c r="A11749" s="62" t="s">
        <v>2681</v>
      </c>
      <c r="B11749" s="61">
        <v>183</v>
      </c>
      <c r="C11749" s="61" t="str">
        <f t="shared" si="577"/>
        <v>No Tie</v>
      </c>
      <c r="D11749" s="63">
        <f t="shared" si="578"/>
        <v>183</v>
      </c>
      <c r="E11749" s="63">
        <v>183</v>
      </c>
      <c r="F11749" s="61" t="s">
        <v>670</v>
      </c>
      <c r="G11749" s="61" t="str">
        <f t="shared" si="579"/>
        <v>Kevin Na</v>
      </c>
    </row>
    <row r="11750" spans="1:7" thickBot="1">
      <c r="A11750" s="62" t="s">
        <v>2681</v>
      </c>
      <c r="B11750" s="61">
        <v>184</v>
      </c>
      <c r="C11750" s="61" t="str">
        <f t="shared" si="577"/>
        <v>No Tie</v>
      </c>
      <c r="D11750" s="63">
        <f t="shared" si="578"/>
        <v>184</v>
      </c>
      <c r="E11750" s="63">
        <v>184</v>
      </c>
      <c r="F11750" s="61" t="s">
        <v>677</v>
      </c>
      <c r="G11750" s="61" t="str">
        <f t="shared" si="579"/>
        <v>Mark Hubbard</v>
      </c>
    </row>
    <row r="11751" spans="1:7" thickBot="1">
      <c r="A11751" s="62" t="s">
        <v>2681</v>
      </c>
      <c r="B11751" s="61">
        <v>185</v>
      </c>
      <c r="C11751" s="61" t="str">
        <f t="shared" si="577"/>
        <v>No Tie</v>
      </c>
      <c r="D11751" s="63">
        <f t="shared" si="578"/>
        <v>185</v>
      </c>
      <c r="E11751" s="63">
        <v>185</v>
      </c>
      <c r="F11751" s="61" t="s">
        <v>658</v>
      </c>
      <c r="G11751" s="61" t="str">
        <f t="shared" si="579"/>
        <v>Robert Allenby</v>
      </c>
    </row>
    <row r="11752" spans="1:7" thickBot="1">
      <c r="A11752" s="62" t="s">
        <v>2681</v>
      </c>
      <c r="B11752" s="61">
        <v>186</v>
      </c>
      <c r="C11752" s="61" t="str">
        <f t="shared" si="577"/>
        <v>No Tie</v>
      </c>
      <c r="D11752" s="63">
        <f t="shared" si="578"/>
        <v>186</v>
      </c>
      <c r="E11752" s="63">
        <v>186</v>
      </c>
      <c r="F11752" s="61" t="s">
        <v>2655</v>
      </c>
      <c r="G11752" s="61" t="str">
        <f t="shared" si="579"/>
        <v>Peter Malnati</v>
      </c>
    </row>
    <row r="11753" spans="1:7" thickBot="1">
      <c r="A11753" s="62" t="s">
        <v>2681</v>
      </c>
      <c r="B11753" s="61">
        <v>191</v>
      </c>
      <c r="C11753" s="61" t="str">
        <f t="shared" si="577"/>
        <v>No Tie</v>
      </c>
      <c r="D11753" s="63">
        <f t="shared" si="578"/>
        <v>191</v>
      </c>
      <c r="E11753" s="63">
        <v>191</v>
      </c>
      <c r="F11753" s="61" t="s">
        <v>754</v>
      </c>
      <c r="G11753" s="61" t="str">
        <f t="shared" si="579"/>
        <v>D.H. Lee</v>
      </c>
    </row>
    <row r="11754" spans="1:7" thickBot="1">
      <c r="A11754" s="62" t="s">
        <v>2681</v>
      </c>
      <c r="B11754" s="61">
        <v>192</v>
      </c>
      <c r="C11754" s="61" t="str">
        <f t="shared" si="577"/>
        <v>No Tie</v>
      </c>
      <c r="D11754" s="63">
        <f t="shared" si="578"/>
        <v>192</v>
      </c>
      <c r="E11754" s="63">
        <v>192</v>
      </c>
      <c r="F11754" s="61" t="s">
        <v>681</v>
      </c>
      <c r="G11754" s="61" t="str">
        <f t="shared" si="579"/>
        <v>Bryce Molder</v>
      </c>
    </row>
    <row r="11755" spans="1:7" thickBot="1">
      <c r="A11755" s="62" t="s">
        <v>2681</v>
      </c>
      <c r="B11755" s="61">
        <v>193</v>
      </c>
      <c r="C11755" s="61" t="str">
        <f t="shared" si="577"/>
        <v>No Tie</v>
      </c>
      <c r="D11755" s="63">
        <f t="shared" si="578"/>
        <v>193</v>
      </c>
      <c r="E11755" s="63">
        <v>193</v>
      </c>
      <c r="F11755" s="61" t="s">
        <v>623</v>
      </c>
      <c r="G11755" s="61" t="str">
        <f t="shared" si="579"/>
        <v>Jonathan Byrd</v>
      </c>
    </row>
    <row r="11756" spans="1:7" thickBot="1">
      <c r="A11756" s="62" t="s">
        <v>2681</v>
      </c>
      <c r="B11756" s="61">
        <v>194</v>
      </c>
      <c r="C11756" s="61" t="str">
        <f t="shared" si="577"/>
        <v>No Tie</v>
      </c>
      <c r="D11756" s="63">
        <f t="shared" si="578"/>
        <v>194</v>
      </c>
      <c r="E11756" s="63">
        <v>194</v>
      </c>
      <c r="F11756" s="61" t="s">
        <v>682</v>
      </c>
      <c r="G11756" s="61" t="str">
        <f t="shared" si="579"/>
        <v>Jerry Kelly</v>
      </c>
    </row>
    <row r="11757" spans="1:7" thickBot="1">
      <c r="A11757" s="62" t="s">
        <v>2681</v>
      </c>
      <c r="B11757" s="61">
        <v>195</v>
      </c>
      <c r="C11757" s="61" t="str">
        <f t="shared" si="577"/>
        <v>No Tie</v>
      </c>
      <c r="D11757" s="63">
        <f t="shared" si="578"/>
        <v>195</v>
      </c>
      <c r="E11757" s="63">
        <v>195</v>
      </c>
      <c r="F11757" s="61" t="s">
        <v>693</v>
      </c>
      <c r="G11757" s="61" t="str">
        <f t="shared" si="579"/>
        <v>Zac Blair</v>
      </c>
    </row>
    <row r="11758" spans="1:7" thickBot="1">
      <c r="A11758" s="62" t="s">
        <v>2681</v>
      </c>
      <c r="B11758" s="61">
        <v>196</v>
      </c>
      <c r="C11758" s="61" t="str">
        <f t="shared" si="577"/>
        <v>No Tie</v>
      </c>
      <c r="D11758" s="63">
        <f t="shared" si="578"/>
        <v>196</v>
      </c>
      <c r="E11758" s="63">
        <v>196</v>
      </c>
      <c r="F11758" s="61" t="s">
        <v>675</v>
      </c>
      <c r="G11758" s="61" t="str">
        <f t="shared" si="579"/>
        <v>Tim Wilkinson</v>
      </c>
    </row>
    <row r="11759" spans="1:7" thickBot="1">
      <c r="A11759" s="62" t="s">
        <v>2681</v>
      </c>
      <c r="B11759" s="61">
        <v>197</v>
      </c>
      <c r="C11759" s="61" t="str">
        <f t="shared" si="577"/>
        <v>No Tie</v>
      </c>
      <c r="D11759" s="63">
        <f t="shared" si="578"/>
        <v>197</v>
      </c>
      <c r="E11759" s="63">
        <v>197</v>
      </c>
      <c r="F11759" s="61" t="s">
        <v>747</v>
      </c>
      <c r="G11759" s="61" t="str">
        <f t="shared" si="579"/>
        <v>Tim Herron</v>
      </c>
    </row>
    <row r="11760" spans="1:7" thickBot="1">
      <c r="A11760" s="62" t="s">
        <v>2681</v>
      </c>
      <c r="B11760" s="61">
        <v>200</v>
      </c>
      <c r="C11760" s="61" t="str">
        <f t="shared" si="577"/>
        <v>No Tie</v>
      </c>
      <c r="D11760" s="63">
        <f t="shared" si="578"/>
        <v>200</v>
      </c>
      <c r="E11760" s="63">
        <v>200</v>
      </c>
      <c r="F11760" s="61" t="s">
        <v>776</v>
      </c>
      <c r="G11760" s="61" t="str">
        <f t="shared" si="579"/>
        <v>Dicky Pride</v>
      </c>
    </row>
    <row r="11761" spans="1:7" thickBot="1">
      <c r="A11761" s="62" t="s">
        <v>2681</v>
      </c>
      <c r="B11761" s="61">
        <v>201</v>
      </c>
      <c r="C11761" s="61" t="str">
        <f t="shared" si="577"/>
        <v>No Tie</v>
      </c>
      <c r="D11761" s="63">
        <f t="shared" si="578"/>
        <v>201</v>
      </c>
      <c r="E11761" s="63">
        <v>201</v>
      </c>
      <c r="F11761" s="61" t="s">
        <v>2658</v>
      </c>
      <c r="G11761" s="61" t="str">
        <f t="shared" si="579"/>
        <v>Shane Bertsch</v>
      </c>
    </row>
    <row r="11762" spans="1:7" thickBot="1">
      <c r="A11762" s="62" t="s">
        <v>2681</v>
      </c>
      <c r="B11762" s="61">
        <v>202</v>
      </c>
      <c r="C11762" s="61" t="str">
        <f t="shared" si="577"/>
        <v>No Tie</v>
      </c>
      <c r="D11762" s="63">
        <f t="shared" si="578"/>
        <v>202</v>
      </c>
      <c r="E11762" s="63">
        <v>202</v>
      </c>
      <c r="F11762" s="61" t="s">
        <v>687</v>
      </c>
      <c r="G11762" s="61" t="str">
        <f t="shared" si="579"/>
        <v>K.J. Choi</v>
      </c>
    </row>
    <row r="11763" spans="1:7" thickBot="1">
      <c r="A11763" s="62" t="s">
        <v>2681</v>
      </c>
      <c r="B11763" s="61">
        <v>203</v>
      </c>
      <c r="C11763" s="61" t="str">
        <f t="shared" si="577"/>
        <v>No Tie</v>
      </c>
      <c r="D11763" s="63">
        <f t="shared" si="578"/>
        <v>203</v>
      </c>
      <c r="E11763" s="63">
        <v>203</v>
      </c>
      <c r="F11763" s="61" t="s">
        <v>749</v>
      </c>
      <c r="G11763" s="61" t="str">
        <f t="shared" si="579"/>
        <v>Steve Stricker</v>
      </c>
    </row>
    <row r="11764" spans="1:7" thickBot="1">
      <c r="A11764" s="62" t="s">
        <v>2681</v>
      </c>
      <c r="B11764" s="61">
        <v>204</v>
      </c>
      <c r="C11764" s="61" t="str">
        <f t="shared" si="577"/>
        <v>No Tie</v>
      </c>
      <c r="D11764" s="63">
        <f t="shared" si="578"/>
        <v>204</v>
      </c>
      <c r="E11764" s="63">
        <v>204</v>
      </c>
      <c r="F11764" s="61" t="s">
        <v>685</v>
      </c>
      <c r="G11764" s="61" t="str">
        <f t="shared" si="579"/>
        <v>Colt Knost</v>
      </c>
    </row>
    <row r="11765" spans="1:7" thickBot="1">
      <c r="A11765" s="62" t="s">
        <v>2681</v>
      </c>
      <c r="B11765" s="61">
        <v>205</v>
      </c>
      <c r="C11765" s="61" t="str">
        <f t="shared" si="577"/>
        <v>No Tie</v>
      </c>
      <c r="D11765" s="63">
        <f t="shared" si="578"/>
        <v>205</v>
      </c>
      <c r="E11765" s="63">
        <v>205</v>
      </c>
      <c r="F11765" s="61" t="s">
        <v>2674</v>
      </c>
      <c r="G11765" s="61" t="str">
        <f t="shared" si="579"/>
        <v>Lucas Lee</v>
      </c>
    </row>
    <row r="11766" spans="1:7" thickBot="1">
      <c r="A11766" s="62" t="s">
        <v>2681</v>
      </c>
      <c r="B11766" s="61">
        <v>206</v>
      </c>
      <c r="C11766" s="61" t="str">
        <f t="shared" si="577"/>
        <v>No Tie</v>
      </c>
      <c r="D11766" s="63">
        <f t="shared" si="578"/>
        <v>206</v>
      </c>
      <c r="E11766" s="63">
        <v>206</v>
      </c>
      <c r="F11766" s="61" t="s">
        <v>1514</v>
      </c>
      <c r="G11766" s="61" t="str">
        <f t="shared" si="579"/>
        <v>Abraham Ancer</v>
      </c>
    </row>
    <row r="11767" spans="1:7" thickBot="1">
      <c r="A11767" s="62" t="s">
        <v>2681</v>
      </c>
      <c r="B11767" s="61">
        <v>207</v>
      </c>
      <c r="C11767" s="61" t="str">
        <f t="shared" si="577"/>
        <v>No Tie</v>
      </c>
      <c r="D11767" s="63">
        <f t="shared" si="578"/>
        <v>207</v>
      </c>
      <c r="E11767" s="63">
        <v>207</v>
      </c>
      <c r="F11767" s="61" t="s">
        <v>695</v>
      </c>
      <c r="G11767" s="61" t="str">
        <f t="shared" si="579"/>
        <v>Justin Leonard</v>
      </c>
    </row>
    <row r="11768" spans="1:7" thickBot="1">
      <c r="A11768" s="62" t="s">
        <v>2681</v>
      </c>
      <c r="B11768" s="61">
        <v>208</v>
      </c>
      <c r="C11768" s="61" t="str">
        <f t="shared" si="577"/>
        <v>No Tie</v>
      </c>
      <c r="D11768" s="63">
        <f t="shared" si="578"/>
        <v>208</v>
      </c>
      <c r="E11768" s="63">
        <v>208</v>
      </c>
      <c r="F11768" s="61" t="s">
        <v>694</v>
      </c>
      <c r="G11768" s="61" t="str">
        <f t="shared" si="579"/>
        <v>Billy Hurley III</v>
      </c>
    </row>
    <row r="11769" spans="1:7" thickBot="1">
      <c r="A11769" s="62" t="s">
        <v>2681</v>
      </c>
      <c r="B11769" s="61">
        <v>211</v>
      </c>
      <c r="C11769" s="61" t="str">
        <f t="shared" si="577"/>
        <v>No Tie</v>
      </c>
      <c r="D11769" s="63">
        <f t="shared" si="578"/>
        <v>211</v>
      </c>
      <c r="E11769" s="63">
        <v>211</v>
      </c>
      <c r="F11769" s="61" t="s">
        <v>697</v>
      </c>
      <c r="G11769" s="61" t="str">
        <f t="shared" si="579"/>
        <v>David Toms</v>
      </c>
    </row>
    <row r="11770" spans="1:7" thickBot="1">
      <c r="A11770" s="62" t="s">
        <v>2681</v>
      </c>
      <c r="B11770" s="61">
        <v>212</v>
      </c>
      <c r="C11770" s="61" t="str">
        <f t="shared" si="577"/>
        <v>No Tie</v>
      </c>
      <c r="D11770" s="63">
        <f t="shared" si="578"/>
        <v>212</v>
      </c>
      <c r="E11770" s="63">
        <v>212</v>
      </c>
      <c r="F11770" s="61" t="s">
        <v>692</v>
      </c>
      <c r="G11770" s="61" t="str">
        <f t="shared" si="579"/>
        <v>Jon Curran</v>
      </c>
    </row>
    <row r="11771" spans="1:7" thickBot="1">
      <c r="A11771" s="62" t="s">
        <v>2681</v>
      </c>
      <c r="B11771" s="61">
        <v>213</v>
      </c>
      <c r="C11771" s="61" t="str">
        <f t="shared" si="577"/>
        <v>No Tie</v>
      </c>
      <c r="D11771" s="63">
        <f t="shared" si="578"/>
        <v>213</v>
      </c>
      <c r="E11771" s="63">
        <v>213</v>
      </c>
      <c r="F11771" s="61" t="s">
        <v>777</v>
      </c>
      <c r="G11771" s="61" t="str">
        <f t="shared" si="579"/>
        <v>Tim Clark</v>
      </c>
    </row>
    <row r="11772" spans="1:7" thickBot="1">
      <c r="A11772" s="62" t="s">
        <v>2681</v>
      </c>
      <c r="B11772" s="61">
        <v>214</v>
      </c>
      <c r="C11772" s="61" t="str">
        <f t="shared" si="577"/>
        <v>No Tie</v>
      </c>
      <c r="D11772" s="63">
        <f t="shared" si="578"/>
        <v>214</v>
      </c>
      <c r="E11772" s="63">
        <v>214</v>
      </c>
      <c r="F11772" s="61" t="s">
        <v>774</v>
      </c>
      <c r="G11772" s="61" t="str">
        <f t="shared" si="579"/>
        <v>Darron Stiles</v>
      </c>
    </row>
    <row r="11773" spans="1:7" thickBot="1">
      <c r="A11773" s="62" t="s">
        <v>2681</v>
      </c>
      <c r="B11773" s="61" t="s">
        <v>604</v>
      </c>
      <c r="C11773" s="61">
        <f t="shared" si="577"/>
        <v>1</v>
      </c>
      <c r="D11773" s="63" t="str">
        <f t="shared" si="578"/>
        <v>101</v>
      </c>
      <c r="E11773" s="63">
        <v>101</v>
      </c>
      <c r="F11773" s="61" t="s">
        <v>2646</v>
      </c>
      <c r="G11773" s="61" t="str">
        <f t="shared" si="579"/>
        <v>Patton Kizzire</v>
      </c>
    </row>
    <row r="11774" spans="1:7" thickBot="1">
      <c r="A11774" s="62" t="s">
        <v>2681</v>
      </c>
      <c r="B11774" s="61" t="s">
        <v>604</v>
      </c>
      <c r="C11774" s="61">
        <f t="shared" si="577"/>
        <v>1</v>
      </c>
      <c r="D11774" s="63" t="str">
        <f t="shared" si="578"/>
        <v>101</v>
      </c>
      <c r="E11774" s="63">
        <v>101</v>
      </c>
      <c r="F11774" s="61" t="s">
        <v>573</v>
      </c>
      <c r="G11774" s="61" t="str">
        <f t="shared" si="579"/>
        <v>Tom Hoge</v>
      </c>
    </row>
    <row r="11775" spans="1:7" thickBot="1">
      <c r="A11775" s="62" t="s">
        <v>2681</v>
      </c>
      <c r="B11775" s="61" t="s">
        <v>736</v>
      </c>
      <c r="C11775" s="61">
        <f t="shared" si="577"/>
        <v>1</v>
      </c>
      <c r="D11775" s="63" t="str">
        <f t="shared" si="578"/>
        <v>104</v>
      </c>
      <c r="E11775" s="63">
        <v>104</v>
      </c>
      <c r="F11775" s="61" t="s">
        <v>556</v>
      </c>
      <c r="G11775" s="61" t="str">
        <f t="shared" si="579"/>
        <v>Aaron Baddeley</v>
      </c>
    </row>
    <row r="11776" spans="1:7" thickBot="1">
      <c r="A11776" s="62" t="s">
        <v>2681</v>
      </c>
      <c r="B11776" s="61" t="s">
        <v>736</v>
      </c>
      <c r="C11776" s="61">
        <f t="shared" si="577"/>
        <v>1</v>
      </c>
      <c r="D11776" s="63" t="str">
        <f t="shared" si="578"/>
        <v>104</v>
      </c>
      <c r="E11776" s="63">
        <v>104</v>
      </c>
      <c r="F11776" s="61" t="s">
        <v>614</v>
      </c>
      <c r="G11776" s="61" t="str">
        <f t="shared" si="579"/>
        <v>Adam Hadwin</v>
      </c>
    </row>
    <row r="11777" spans="1:7" thickBot="1">
      <c r="A11777" s="62" t="s">
        <v>2681</v>
      </c>
      <c r="B11777" s="61" t="s">
        <v>736</v>
      </c>
      <c r="C11777" s="61">
        <f t="shared" si="577"/>
        <v>1</v>
      </c>
      <c r="D11777" s="63" t="str">
        <f t="shared" si="578"/>
        <v>104</v>
      </c>
      <c r="E11777" s="63">
        <v>104</v>
      </c>
      <c r="F11777" s="61" t="s">
        <v>646</v>
      </c>
      <c r="G11777" s="61" t="str">
        <f t="shared" si="579"/>
        <v>Daniel Summerhays</v>
      </c>
    </row>
    <row r="11778" spans="1:7" thickBot="1">
      <c r="A11778" s="62" t="s">
        <v>2681</v>
      </c>
      <c r="B11778" s="61" t="s">
        <v>736</v>
      </c>
      <c r="C11778" s="61">
        <f t="shared" si="577"/>
        <v>1</v>
      </c>
      <c r="D11778" s="63" t="str">
        <f t="shared" si="578"/>
        <v>104</v>
      </c>
      <c r="E11778" s="63">
        <v>104</v>
      </c>
      <c r="F11778" s="61" t="s">
        <v>821</v>
      </c>
      <c r="G11778" s="61" t="str">
        <f t="shared" si="579"/>
        <v>Miguel Angel Carballo</v>
      </c>
    </row>
    <row r="11779" spans="1:7" thickBot="1">
      <c r="A11779" s="62" t="s">
        <v>2681</v>
      </c>
      <c r="B11779" s="61" t="s">
        <v>615</v>
      </c>
      <c r="C11779" s="61">
        <f t="shared" si="577"/>
        <v>1</v>
      </c>
      <c r="D11779" s="63" t="str">
        <f t="shared" si="578"/>
        <v>110</v>
      </c>
      <c r="E11779" s="63">
        <v>110</v>
      </c>
      <c r="F11779" s="61" t="s">
        <v>713</v>
      </c>
      <c r="G11779" s="61" t="str">
        <f t="shared" si="579"/>
        <v>D.J. Trahan</v>
      </c>
    </row>
    <row r="11780" spans="1:7" thickBot="1">
      <c r="A11780" s="62" t="s">
        <v>2681</v>
      </c>
      <c r="B11780" s="61" t="s">
        <v>615</v>
      </c>
      <c r="C11780" s="61">
        <f t="shared" si="577"/>
        <v>1</v>
      </c>
      <c r="D11780" s="63" t="str">
        <f t="shared" si="578"/>
        <v>110</v>
      </c>
      <c r="E11780" s="63">
        <v>110</v>
      </c>
      <c r="F11780" s="61" t="s">
        <v>664</v>
      </c>
      <c r="G11780" s="61" t="str">
        <f t="shared" si="579"/>
        <v>Francesco Molinari</v>
      </c>
    </row>
    <row r="11781" spans="1:7" thickBot="1">
      <c r="A11781" s="62" t="s">
        <v>2681</v>
      </c>
      <c r="B11781" s="61" t="s">
        <v>615</v>
      </c>
      <c r="C11781" s="61">
        <f t="shared" si="577"/>
        <v>1</v>
      </c>
      <c r="D11781" s="63" t="str">
        <f t="shared" si="578"/>
        <v>110</v>
      </c>
      <c r="E11781" s="63">
        <v>110</v>
      </c>
      <c r="F11781" s="61" t="s">
        <v>515</v>
      </c>
      <c r="G11781" s="61" t="str">
        <f t="shared" si="579"/>
        <v>Steven Bowditch</v>
      </c>
    </row>
    <row r="11782" spans="1:7" thickBot="1">
      <c r="A11782" s="62" t="s">
        <v>2681</v>
      </c>
      <c r="B11782" s="61" t="s">
        <v>886</v>
      </c>
      <c r="C11782" s="61">
        <f t="shared" si="577"/>
        <v>1</v>
      </c>
      <c r="D11782" s="63" t="str">
        <f t="shared" si="578"/>
        <v>113</v>
      </c>
      <c r="E11782" s="63">
        <v>113</v>
      </c>
      <c r="F11782" s="61" t="s">
        <v>644</v>
      </c>
      <c r="G11782" s="61" t="str">
        <f t="shared" si="579"/>
        <v>Pat Perez</v>
      </c>
    </row>
    <row r="11783" spans="1:7" thickBot="1">
      <c r="A11783" s="62" t="s">
        <v>2681</v>
      </c>
      <c r="B11783" s="61" t="s">
        <v>886</v>
      </c>
      <c r="C11783" s="61">
        <f t="shared" si="577"/>
        <v>1</v>
      </c>
      <c r="D11783" s="63" t="str">
        <f t="shared" si="578"/>
        <v>113</v>
      </c>
      <c r="E11783" s="63">
        <v>113</v>
      </c>
      <c r="F11783" s="61" t="s">
        <v>2650</v>
      </c>
      <c r="G11783" s="61" t="str">
        <f t="shared" si="579"/>
        <v>Thomas Aiken</v>
      </c>
    </row>
    <row r="11784" spans="1:7" thickBot="1">
      <c r="A11784" s="62" t="s">
        <v>2681</v>
      </c>
      <c r="B11784" s="61" t="s">
        <v>742</v>
      </c>
      <c r="C11784" s="61">
        <f t="shared" si="577"/>
        <v>1</v>
      </c>
      <c r="D11784" s="63" t="str">
        <f t="shared" si="578"/>
        <v>116</v>
      </c>
      <c r="E11784" s="63">
        <v>116</v>
      </c>
      <c r="F11784" s="61" t="s">
        <v>619</v>
      </c>
      <c r="G11784" s="61" t="str">
        <f t="shared" si="579"/>
        <v>Brian Harman</v>
      </c>
    </row>
    <row r="11785" spans="1:7" thickBot="1">
      <c r="A11785" s="62" t="s">
        <v>2681</v>
      </c>
      <c r="B11785" s="61" t="s">
        <v>742</v>
      </c>
      <c r="C11785" s="61">
        <f t="shared" si="577"/>
        <v>1</v>
      </c>
      <c r="D11785" s="63" t="str">
        <f t="shared" si="578"/>
        <v>116</v>
      </c>
      <c r="E11785" s="63">
        <v>116</v>
      </c>
      <c r="F11785" s="61" t="s">
        <v>574</v>
      </c>
      <c r="G11785" s="61" t="str">
        <f t="shared" si="579"/>
        <v>Camilo Villegas</v>
      </c>
    </row>
    <row r="11786" spans="1:7" thickBot="1">
      <c r="A11786" s="62" t="s">
        <v>2681</v>
      </c>
      <c r="B11786" s="61" t="s">
        <v>742</v>
      </c>
      <c r="C11786" s="61">
        <f t="shared" si="577"/>
        <v>1</v>
      </c>
      <c r="D11786" s="63" t="str">
        <f t="shared" si="578"/>
        <v>116</v>
      </c>
      <c r="E11786" s="63">
        <v>116</v>
      </c>
      <c r="F11786" s="61" t="s">
        <v>704</v>
      </c>
      <c r="G11786" s="61" t="str">
        <f t="shared" si="579"/>
        <v>Kyle Stanley</v>
      </c>
    </row>
    <row r="11787" spans="1:7" thickBot="1">
      <c r="A11787" s="62" t="s">
        <v>2681</v>
      </c>
      <c r="B11787" s="61" t="s">
        <v>134</v>
      </c>
      <c r="C11787" s="61">
        <f t="shared" si="577"/>
        <v>1</v>
      </c>
      <c r="D11787" s="63" t="str">
        <f t="shared" si="578"/>
        <v>12</v>
      </c>
      <c r="E11787" s="63">
        <v>12</v>
      </c>
      <c r="F11787" s="61" t="s">
        <v>783</v>
      </c>
      <c r="G11787" s="61" t="str">
        <f t="shared" si="579"/>
        <v>Jamie Lovemark</v>
      </c>
    </row>
    <row r="11788" spans="1:7" thickBot="1">
      <c r="A11788" s="62" t="s">
        <v>2681</v>
      </c>
      <c r="B11788" s="61" t="s">
        <v>134</v>
      </c>
      <c r="C11788" s="61">
        <f t="shared" ref="C11788:C11851" si="580">IFERROR(SEARCH("T",B11788),"No Tie")</f>
        <v>1</v>
      </c>
      <c r="D11788" s="63" t="str">
        <f t="shared" ref="D11788:D11851" si="581">IF(C11788="No Tie",B11788,RIGHT(B11788,LEN(B11788)-1))</f>
        <v>12</v>
      </c>
      <c r="E11788" s="63">
        <v>12</v>
      </c>
      <c r="F11788" s="61" t="s">
        <v>699</v>
      </c>
      <c r="G11788" s="61" t="str">
        <f t="shared" ref="G11788:G11851" si="582">TRIM(SUBSTITUTE(F11788,CHAR(160),CHAR(32)))</f>
        <v>Luke List</v>
      </c>
    </row>
    <row r="11789" spans="1:7" thickBot="1">
      <c r="A11789" s="62" t="s">
        <v>2681</v>
      </c>
      <c r="B11789" s="61" t="s">
        <v>628</v>
      </c>
      <c r="C11789" s="61">
        <f t="shared" si="580"/>
        <v>1</v>
      </c>
      <c r="D11789" s="63" t="str">
        <f t="shared" si="581"/>
        <v>121</v>
      </c>
      <c r="E11789" s="63">
        <v>121</v>
      </c>
      <c r="F11789" s="61" t="s">
        <v>638</v>
      </c>
      <c r="G11789" s="61" t="str">
        <f t="shared" si="582"/>
        <v>Brendon de Jonge</v>
      </c>
    </row>
    <row r="11790" spans="1:7" thickBot="1">
      <c r="A11790" s="62" t="s">
        <v>2681</v>
      </c>
      <c r="B11790" s="61" t="s">
        <v>628</v>
      </c>
      <c r="C11790" s="61">
        <f t="shared" si="580"/>
        <v>1</v>
      </c>
      <c r="D11790" s="63" t="str">
        <f t="shared" si="581"/>
        <v>121</v>
      </c>
      <c r="E11790" s="63">
        <v>121</v>
      </c>
      <c r="F11790" s="61" t="s">
        <v>591</v>
      </c>
      <c r="G11790" s="61" t="str">
        <f t="shared" si="582"/>
        <v>Cameron Percy</v>
      </c>
    </row>
    <row r="11791" spans="1:7" thickBot="1">
      <c r="A11791" s="62" t="s">
        <v>2681</v>
      </c>
      <c r="B11791" s="61" t="s">
        <v>628</v>
      </c>
      <c r="C11791" s="61">
        <f t="shared" si="580"/>
        <v>1</v>
      </c>
      <c r="D11791" s="63" t="str">
        <f t="shared" si="581"/>
        <v>121</v>
      </c>
      <c r="E11791" s="63">
        <v>121</v>
      </c>
      <c r="F11791" s="61" t="s">
        <v>584</v>
      </c>
      <c r="G11791" s="61" t="str">
        <f t="shared" si="582"/>
        <v>Johnson Wagner</v>
      </c>
    </row>
    <row r="11792" spans="1:7" thickBot="1">
      <c r="A11792" s="62" t="s">
        <v>2681</v>
      </c>
      <c r="B11792" s="61" t="s">
        <v>628</v>
      </c>
      <c r="C11792" s="61">
        <f t="shared" si="580"/>
        <v>1</v>
      </c>
      <c r="D11792" s="63" t="str">
        <f t="shared" si="581"/>
        <v>121</v>
      </c>
      <c r="E11792" s="63">
        <v>121</v>
      </c>
      <c r="F11792" s="61" t="s">
        <v>637</v>
      </c>
      <c r="G11792" s="61" t="str">
        <f t="shared" si="582"/>
        <v>Tyrone Van Aswegen</v>
      </c>
    </row>
    <row r="11793" spans="1:7" thickBot="1">
      <c r="A11793" s="62" t="s">
        <v>2681</v>
      </c>
      <c r="B11793" s="61" t="s">
        <v>796</v>
      </c>
      <c r="C11793" s="61">
        <f t="shared" si="580"/>
        <v>1</v>
      </c>
      <c r="D11793" s="63" t="str">
        <f t="shared" si="581"/>
        <v>125</v>
      </c>
      <c r="E11793" s="63">
        <v>125</v>
      </c>
      <c r="F11793" s="61" t="s">
        <v>618</v>
      </c>
      <c r="G11793" s="61" t="str">
        <f t="shared" si="582"/>
        <v>Kyle Reifers</v>
      </c>
    </row>
    <row r="11794" spans="1:7" thickBot="1">
      <c r="A11794" s="62" t="s">
        <v>2681</v>
      </c>
      <c r="B11794" s="61" t="s">
        <v>796</v>
      </c>
      <c r="C11794" s="61">
        <f t="shared" si="580"/>
        <v>1</v>
      </c>
      <c r="D11794" s="63" t="str">
        <f t="shared" si="581"/>
        <v>125</v>
      </c>
      <c r="E11794" s="63">
        <v>125</v>
      </c>
      <c r="F11794" s="61" t="s">
        <v>2665</v>
      </c>
      <c r="G11794" s="61" t="str">
        <f t="shared" si="582"/>
        <v>Martin Piller</v>
      </c>
    </row>
    <row r="11795" spans="1:7" thickBot="1">
      <c r="A11795" s="62" t="s">
        <v>2681</v>
      </c>
      <c r="B11795" s="61" t="s">
        <v>868</v>
      </c>
      <c r="C11795" s="61">
        <f t="shared" si="580"/>
        <v>1</v>
      </c>
      <c r="D11795" s="63" t="str">
        <f t="shared" si="581"/>
        <v>128</v>
      </c>
      <c r="E11795" s="63">
        <v>128</v>
      </c>
      <c r="F11795" s="61" t="s">
        <v>656</v>
      </c>
      <c r="G11795" s="61" t="str">
        <f t="shared" si="582"/>
        <v>Danny Lee</v>
      </c>
    </row>
    <row r="11796" spans="1:7" thickBot="1">
      <c r="A11796" s="62" t="s">
        <v>2681</v>
      </c>
      <c r="B11796" s="61" t="s">
        <v>868</v>
      </c>
      <c r="C11796" s="61">
        <f t="shared" si="580"/>
        <v>1</v>
      </c>
      <c r="D11796" s="63" t="str">
        <f t="shared" si="581"/>
        <v>128</v>
      </c>
      <c r="E11796" s="63">
        <v>128</v>
      </c>
      <c r="F11796" s="61" t="s">
        <v>605</v>
      </c>
      <c r="G11796" s="61" t="str">
        <f t="shared" si="582"/>
        <v>Derek Fathauer</v>
      </c>
    </row>
    <row r="11797" spans="1:7" thickBot="1">
      <c r="A11797" s="62" t="s">
        <v>2681</v>
      </c>
      <c r="B11797" s="61" t="s">
        <v>639</v>
      </c>
      <c r="C11797" s="61">
        <f t="shared" si="580"/>
        <v>1</v>
      </c>
      <c r="D11797" s="63" t="str">
        <f t="shared" si="581"/>
        <v>131</v>
      </c>
      <c r="E11797" s="63">
        <v>131</v>
      </c>
      <c r="F11797" s="61" t="s">
        <v>616</v>
      </c>
      <c r="G11797" s="61" t="str">
        <f t="shared" si="582"/>
        <v>Ben Martin</v>
      </c>
    </row>
    <row r="11798" spans="1:7" thickBot="1">
      <c r="A11798" s="62" t="s">
        <v>2681</v>
      </c>
      <c r="B11798" s="61" t="s">
        <v>639</v>
      </c>
      <c r="C11798" s="61">
        <f t="shared" si="580"/>
        <v>1</v>
      </c>
      <c r="D11798" s="63" t="str">
        <f t="shared" si="581"/>
        <v>131</v>
      </c>
      <c r="E11798" s="63">
        <v>131</v>
      </c>
      <c r="F11798" s="61" t="s">
        <v>568</v>
      </c>
      <c r="G11798" s="61" t="str">
        <f t="shared" si="582"/>
        <v>Retief Goosen</v>
      </c>
    </row>
    <row r="11799" spans="1:7" thickBot="1">
      <c r="A11799" s="62" t="s">
        <v>2681</v>
      </c>
      <c r="B11799" s="61" t="s">
        <v>753</v>
      </c>
      <c r="C11799" s="61">
        <f t="shared" si="580"/>
        <v>1</v>
      </c>
      <c r="D11799" s="63" t="str">
        <f t="shared" si="581"/>
        <v>134</v>
      </c>
      <c r="E11799" s="63">
        <v>134</v>
      </c>
      <c r="F11799" s="61" t="s">
        <v>630</v>
      </c>
      <c r="G11799" s="61" t="str">
        <f t="shared" si="582"/>
        <v>Ian Poulter</v>
      </c>
    </row>
    <row r="11800" spans="1:7" thickBot="1">
      <c r="A11800" s="62" t="s">
        <v>2681</v>
      </c>
      <c r="B11800" s="61" t="s">
        <v>753</v>
      </c>
      <c r="C11800" s="61">
        <f t="shared" si="580"/>
        <v>1</v>
      </c>
      <c r="D11800" s="63" t="str">
        <f t="shared" si="581"/>
        <v>134</v>
      </c>
      <c r="E11800" s="63">
        <v>134</v>
      </c>
      <c r="F11800" s="61" t="s">
        <v>597</v>
      </c>
      <c r="G11800" s="61" t="str">
        <f t="shared" si="582"/>
        <v>Kevin Streelman</v>
      </c>
    </row>
    <row r="11801" spans="1:7" thickBot="1">
      <c r="A11801" s="62" t="s">
        <v>2681</v>
      </c>
      <c r="B11801" s="61" t="s">
        <v>753</v>
      </c>
      <c r="C11801" s="61">
        <f t="shared" si="580"/>
        <v>1</v>
      </c>
      <c r="D11801" s="63" t="str">
        <f t="shared" si="581"/>
        <v>134</v>
      </c>
      <c r="E11801" s="63">
        <v>134</v>
      </c>
      <c r="F11801" s="61" t="s">
        <v>645</v>
      </c>
      <c r="G11801" s="61" t="str">
        <f t="shared" si="582"/>
        <v>Russell Knox</v>
      </c>
    </row>
    <row r="11802" spans="1:7" thickBot="1">
      <c r="A11802" s="62" t="s">
        <v>2681</v>
      </c>
      <c r="B11802" s="61" t="s">
        <v>890</v>
      </c>
      <c r="C11802" s="61">
        <f t="shared" si="580"/>
        <v>1</v>
      </c>
      <c r="D11802" s="63" t="str">
        <f t="shared" si="581"/>
        <v>137</v>
      </c>
      <c r="E11802" s="63">
        <v>137</v>
      </c>
      <c r="F11802" s="61" t="s">
        <v>640</v>
      </c>
      <c r="G11802" s="61" t="str">
        <f t="shared" si="582"/>
        <v>Chad Campbell</v>
      </c>
    </row>
    <row r="11803" spans="1:7" thickBot="1">
      <c r="A11803" s="62" t="s">
        <v>2681</v>
      </c>
      <c r="B11803" s="61" t="s">
        <v>890</v>
      </c>
      <c r="C11803" s="61">
        <f t="shared" si="580"/>
        <v>1</v>
      </c>
      <c r="D11803" s="63" t="str">
        <f t="shared" si="581"/>
        <v>137</v>
      </c>
      <c r="E11803" s="63">
        <v>137</v>
      </c>
      <c r="F11803" s="61" t="s">
        <v>661</v>
      </c>
      <c r="G11803" s="61" t="str">
        <f t="shared" si="582"/>
        <v>Whee Kim</v>
      </c>
    </row>
    <row r="11804" spans="1:7" thickBot="1">
      <c r="A11804" s="62" t="s">
        <v>2681</v>
      </c>
      <c r="B11804" s="61" t="s">
        <v>651</v>
      </c>
      <c r="C11804" s="61">
        <f t="shared" si="580"/>
        <v>1</v>
      </c>
      <c r="D11804" s="63" t="str">
        <f t="shared" si="581"/>
        <v>141</v>
      </c>
      <c r="E11804" s="63">
        <v>141</v>
      </c>
      <c r="F11804" s="61" t="s">
        <v>607</v>
      </c>
      <c r="G11804" s="61" t="str">
        <f t="shared" si="582"/>
        <v>Blayne Barber</v>
      </c>
    </row>
    <row r="11805" spans="1:7" thickBot="1">
      <c r="A11805" s="62" t="s">
        <v>2681</v>
      </c>
      <c r="B11805" s="61" t="s">
        <v>651</v>
      </c>
      <c r="C11805" s="61">
        <f t="shared" si="580"/>
        <v>1</v>
      </c>
      <c r="D11805" s="63" t="str">
        <f t="shared" si="581"/>
        <v>141</v>
      </c>
      <c r="E11805" s="63">
        <v>141</v>
      </c>
      <c r="F11805" s="61" t="s">
        <v>2648</v>
      </c>
      <c r="G11805" s="61" t="str">
        <f t="shared" si="582"/>
        <v>Cameron Smith</v>
      </c>
    </row>
    <row r="11806" spans="1:7" thickBot="1">
      <c r="A11806" s="62" t="s">
        <v>2681</v>
      </c>
      <c r="B11806" s="61" t="s">
        <v>855</v>
      </c>
      <c r="C11806" s="61">
        <f t="shared" si="580"/>
        <v>1</v>
      </c>
      <c r="D11806" s="63" t="str">
        <f t="shared" si="581"/>
        <v>143</v>
      </c>
      <c r="E11806" s="63">
        <v>143</v>
      </c>
      <c r="F11806" s="61" t="s">
        <v>633</v>
      </c>
      <c r="G11806" s="61" t="str">
        <f t="shared" si="582"/>
        <v>Chez Reavie</v>
      </c>
    </row>
    <row r="11807" spans="1:7" thickBot="1">
      <c r="A11807" s="62" t="s">
        <v>2681</v>
      </c>
      <c r="B11807" s="61" t="s">
        <v>855</v>
      </c>
      <c r="C11807" s="61">
        <f t="shared" si="580"/>
        <v>1</v>
      </c>
      <c r="D11807" s="63" t="str">
        <f t="shared" si="581"/>
        <v>143</v>
      </c>
      <c r="E11807" s="63">
        <v>143</v>
      </c>
      <c r="F11807" s="61" t="s">
        <v>596</v>
      </c>
      <c r="G11807" s="61" t="str">
        <f t="shared" si="582"/>
        <v>David Lingmerth</v>
      </c>
    </row>
    <row r="11808" spans="1:7" thickBot="1">
      <c r="A11808" s="62" t="s">
        <v>2681</v>
      </c>
      <c r="B11808" s="61" t="s">
        <v>855</v>
      </c>
      <c r="C11808" s="61">
        <f t="shared" si="580"/>
        <v>1</v>
      </c>
      <c r="D11808" s="63" t="str">
        <f t="shared" si="581"/>
        <v>143</v>
      </c>
      <c r="E11808" s="63">
        <v>143</v>
      </c>
      <c r="F11808" s="61" t="s">
        <v>612</v>
      </c>
      <c r="G11808" s="61" t="str">
        <f t="shared" si="582"/>
        <v>Steve Wheatcroft</v>
      </c>
    </row>
    <row r="11809" spans="1:7" thickBot="1">
      <c r="A11809" s="62" t="s">
        <v>2681</v>
      </c>
      <c r="B11809" s="61" t="s">
        <v>855</v>
      </c>
      <c r="C11809" s="61">
        <f t="shared" si="580"/>
        <v>1</v>
      </c>
      <c r="D11809" s="63" t="str">
        <f t="shared" si="581"/>
        <v>143</v>
      </c>
      <c r="E11809" s="63">
        <v>143</v>
      </c>
      <c r="F11809" s="61" t="s">
        <v>641</v>
      </c>
      <c r="G11809" s="61" t="str">
        <f t="shared" si="582"/>
        <v>Troy Merritt</v>
      </c>
    </row>
    <row r="11810" spans="1:7" thickBot="1">
      <c r="A11810" s="62" t="s">
        <v>2681</v>
      </c>
      <c r="B11810" s="61" t="s">
        <v>659</v>
      </c>
      <c r="C11810" s="61">
        <f t="shared" si="580"/>
        <v>1</v>
      </c>
      <c r="D11810" s="63" t="str">
        <f t="shared" si="581"/>
        <v>148</v>
      </c>
      <c r="E11810" s="63">
        <v>148</v>
      </c>
      <c r="F11810" s="61" t="s">
        <v>663</v>
      </c>
      <c r="G11810" s="61" t="str">
        <f t="shared" si="582"/>
        <v>Cameron Tringale</v>
      </c>
    </row>
    <row r="11811" spans="1:7" thickBot="1">
      <c r="A11811" s="62" t="s">
        <v>2681</v>
      </c>
      <c r="B11811" s="61" t="s">
        <v>659</v>
      </c>
      <c r="C11811" s="61">
        <f t="shared" si="580"/>
        <v>1</v>
      </c>
      <c r="D11811" s="63" t="str">
        <f t="shared" si="581"/>
        <v>148</v>
      </c>
      <c r="E11811" s="63">
        <v>148</v>
      </c>
      <c r="F11811" s="61" t="s">
        <v>587</v>
      </c>
      <c r="G11811" s="61" t="str">
        <f t="shared" si="582"/>
        <v>Jason Gore</v>
      </c>
    </row>
    <row r="11812" spans="1:7" thickBot="1">
      <c r="A11812" s="62" t="s">
        <v>2681</v>
      </c>
      <c r="B11812" s="61" t="s">
        <v>894</v>
      </c>
      <c r="C11812" s="61">
        <f t="shared" si="580"/>
        <v>1</v>
      </c>
      <c r="D11812" s="63" t="str">
        <f t="shared" si="581"/>
        <v>150</v>
      </c>
      <c r="E11812" s="63">
        <v>150</v>
      </c>
      <c r="F11812" s="61" t="s">
        <v>581</v>
      </c>
      <c r="G11812" s="61" t="str">
        <f t="shared" si="582"/>
        <v>Carl Pettersson</v>
      </c>
    </row>
    <row r="11813" spans="1:7" thickBot="1">
      <c r="A11813" s="62" t="s">
        <v>2681</v>
      </c>
      <c r="B11813" s="61" t="s">
        <v>894</v>
      </c>
      <c r="C11813" s="61">
        <f t="shared" si="580"/>
        <v>1</v>
      </c>
      <c r="D11813" s="63" t="str">
        <f t="shared" si="581"/>
        <v>150</v>
      </c>
      <c r="E11813" s="63">
        <v>150</v>
      </c>
      <c r="F11813" s="61" t="s">
        <v>494</v>
      </c>
      <c r="G11813" s="61" t="str">
        <f t="shared" si="582"/>
        <v>Ryan Moore</v>
      </c>
    </row>
    <row r="11814" spans="1:7" thickBot="1">
      <c r="A11814" s="62" t="s">
        <v>2681</v>
      </c>
      <c r="B11814" s="61" t="s">
        <v>842</v>
      </c>
      <c r="C11814" s="61">
        <f t="shared" si="580"/>
        <v>1</v>
      </c>
      <c r="D11814" s="63" t="str">
        <f t="shared" si="581"/>
        <v>155</v>
      </c>
      <c r="E11814" s="63">
        <v>155</v>
      </c>
      <c r="F11814" s="61" t="s">
        <v>543</v>
      </c>
      <c r="G11814" s="61" t="str">
        <f t="shared" si="582"/>
        <v>Andres Romero</v>
      </c>
    </row>
    <row r="11815" spans="1:7" thickBot="1">
      <c r="A11815" s="62" t="s">
        <v>2681</v>
      </c>
      <c r="B11815" s="61" t="s">
        <v>842</v>
      </c>
      <c r="C11815" s="61">
        <f t="shared" si="580"/>
        <v>1</v>
      </c>
      <c r="D11815" s="63" t="str">
        <f t="shared" si="581"/>
        <v>155</v>
      </c>
      <c r="E11815" s="63">
        <v>155</v>
      </c>
      <c r="F11815" s="61" t="s">
        <v>2671</v>
      </c>
      <c r="G11815" s="61" t="str">
        <f t="shared" si="582"/>
        <v>Andy Sullivan</v>
      </c>
    </row>
    <row r="11816" spans="1:7" thickBot="1">
      <c r="A11816" s="62" t="s">
        <v>2681</v>
      </c>
      <c r="B11816" s="61" t="s">
        <v>842</v>
      </c>
      <c r="C11816" s="61">
        <f t="shared" si="580"/>
        <v>1</v>
      </c>
      <c r="D11816" s="63" t="str">
        <f t="shared" si="581"/>
        <v>155</v>
      </c>
      <c r="E11816" s="63">
        <v>155</v>
      </c>
      <c r="F11816" s="61" t="s">
        <v>709</v>
      </c>
      <c r="G11816" s="61" t="str">
        <f t="shared" si="582"/>
        <v>Henrik Norlander</v>
      </c>
    </row>
    <row r="11817" spans="1:7" thickBot="1">
      <c r="A11817" s="62" t="s">
        <v>2681</v>
      </c>
      <c r="B11817" s="61" t="s">
        <v>842</v>
      </c>
      <c r="C11817" s="61">
        <f t="shared" si="580"/>
        <v>1</v>
      </c>
      <c r="D11817" s="63" t="str">
        <f t="shared" si="581"/>
        <v>155</v>
      </c>
      <c r="E11817" s="63">
        <v>155</v>
      </c>
      <c r="F11817" s="61" t="s">
        <v>570</v>
      </c>
      <c r="G11817" s="61" t="str">
        <f t="shared" si="582"/>
        <v>J.J. Henry</v>
      </c>
    </row>
    <row r="11818" spans="1:7" thickBot="1">
      <c r="A11818" s="62" t="s">
        <v>2681</v>
      </c>
      <c r="B11818" s="61" t="s">
        <v>2676</v>
      </c>
      <c r="C11818" s="61">
        <f t="shared" si="580"/>
        <v>1</v>
      </c>
      <c r="D11818" s="63" t="str">
        <f t="shared" si="581"/>
        <v>167</v>
      </c>
      <c r="E11818" s="63">
        <v>167</v>
      </c>
      <c r="F11818" s="61" t="s">
        <v>2667</v>
      </c>
      <c r="G11818" s="61" t="str">
        <f t="shared" si="582"/>
        <v>Rob Oppenheim</v>
      </c>
    </row>
    <row r="11819" spans="1:7" thickBot="1">
      <c r="A11819" s="62" t="s">
        <v>2681</v>
      </c>
      <c r="B11819" s="61" t="s">
        <v>2676</v>
      </c>
      <c r="C11819" s="61">
        <f t="shared" si="580"/>
        <v>1</v>
      </c>
      <c r="D11819" s="63" t="str">
        <f t="shared" si="581"/>
        <v>167</v>
      </c>
      <c r="E11819" s="63">
        <v>167</v>
      </c>
      <c r="F11819" s="61" t="s">
        <v>669</v>
      </c>
      <c r="G11819" s="61" t="str">
        <f t="shared" si="582"/>
        <v>William McGirt</v>
      </c>
    </row>
    <row r="11820" spans="1:7" thickBot="1">
      <c r="A11820" s="62" t="s">
        <v>2681</v>
      </c>
      <c r="B11820" s="61" t="s">
        <v>2661</v>
      </c>
      <c r="C11820" s="61">
        <f t="shared" si="580"/>
        <v>1</v>
      </c>
      <c r="D11820" s="63" t="str">
        <f t="shared" si="581"/>
        <v>176</v>
      </c>
      <c r="E11820" s="63">
        <v>176</v>
      </c>
      <c r="F11820" s="61" t="s">
        <v>666</v>
      </c>
      <c r="G11820" s="61" t="str">
        <f t="shared" si="582"/>
        <v>D.A. Points</v>
      </c>
    </row>
    <row r="11821" spans="1:7" thickBot="1">
      <c r="A11821" s="62" t="s">
        <v>2681</v>
      </c>
      <c r="B11821" s="61" t="s">
        <v>2661</v>
      </c>
      <c r="C11821" s="61">
        <f t="shared" si="580"/>
        <v>1</v>
      </c>
      <c r="D11821" s="63" t="str">
        <f t="shared" si="581"/>
        <v>176</v>
      </c>
      <c r="E11821" s="63">
        <v>176</v>
      </c>
      <c r="F11821" s="61" t="s">
        <v>667</v>
      </c>
      <c r="G11821" s="61" t="str">
        <f t="shared" si="582"/>
        <v>David Hearn</v>
      </c>
    </row>
    <row r="11822" spans="1:7" thickBot="1">
      <c r="A11822" s="62" t="s">
        <v>2681</v>
      </c>
      <c r="B11822" s="61" t="s">
        <v>2661</v>
      </c>
      <c r="C11822" s="61">
        <f t="shared" si="580"/>
        <v>1</v>
      </c>
      <c r="D11822" s="63" t="str">
        <f t="shared" si="581"/>
        <v>176</v>
      </c>
      <c r="E11822" s="63">
        <v>176</v>
      </c>
      <c r="F11822" s="61" t="s">
        <v>723</v>
      </c>
      <c r="G11822" s="61" t="str">
        <f t="shared" si="582"/>
        <v>Vaughn Taylor</v>
      </c>
    </row>
    <row r="11823" spans="1:7" thickBot="1">
      <c r="A11823" s="62" t="s">
        <v>2681</v>
      </c>
      <c r="B11823" s="61" t="s">
        <v>2663</v>
      </c>
      <c r="C11823" s="61">
        <f t="shared" si="580"/>
        <v>1</v>
      </c>
      <c r="D11823" s="63" t="str">
        <f t="shared" si="581"/>
        <v>180</v>
      </c>
      <c r="E11823" s="63">
        <v>180</v>
      </c>
      <c r="F11823" s="61" t="s">
        <v>678</v>
      </c>
      <c r="G11823" s="61" t="str">
        <f t="shared" si="582"/>
        <v>Chad Collins</v>
      </c>
    </row>
    <row r="11824" spans="1:7" thickBot="1">
      <c r="A11824" s="62" t="s">
        <v>2681</v>
      </c>
      <c r="B11824" s="61" t="s">
        <v>2663</v>
      </c>
      <c r="C11824" s="61">
        <f t="shared" si="580"/>
        <v>1</v>
      </c>
      <c r="D11824" s="63" t="str">
        <f t="shared" si="581"/>
        <v>180</v>
      </c>
      <c r="E11824" s="63">
        <v>180</v>
      </c>
      <c r="F11824" s="61" t="s">
        <v>684</v>
      </c>
      <c r="G11824" s="61" t="str">
        <f t="shared" si="582"/>
        <v>Luke Donald</v>
      </c>
    </row>
    <row r="11825" spans="1:7" thickBot="1">
      <c r="A11825" s="62" t="s">
        <v>2681</v>
      </c>
      <c r="B11825" s="61" t="s">
        <v>2666</v>
      </c>
      <c r="C11825" s="61">
        <f t="shared" si="580"/>
        <v>1</v>
      </c>
      <c r="D11825" s="63" t="str">
        <f t="shared" si="581"/>
        <v>187</v>
      </c>
      <c r="E11825" s="63">
        <v>187</v>
      </c>
      <c r="F11825" s="61" t="s">
        <v>689</v>
      </c>
      <c r="G11825" s="61" t="str">
        <f t="shared" si="582"/>
        <v>Brendon Todd</v>
      </c>
    </row>
    <row r="11826" spans="1:7" thickBot="1">
      <c r="A11826" s="62" t="s">
        <v>2681</v>
      </c>
      <c r="B11826" s="61" t="s">
        <v>2666</v>
      </c>
      <c r="C11826" s="61">
        <f t="shared" si="580"/>
        <v>1</v>
      </c>
      <c r="D11826" s="63" t="str">
        <f t="shared" si="581"/>
        <v>187</v>
      </c>
      <c r="E11826" s="63">
        <v>187</v>
      </c>
      <c r="F11826" s="61" t="s">
        <v>744</v>
      </c>
      <c r="G11826" s="61" t="str">
        <f t="shared" si="582"/>
        <v>Stuart Appleby</v>
      </c>
    </row>
    <row r="11827" spans="1:7" thickBot="1">
      <c r="A11827" s="62" t="s">
        <v>2681</v>
      </c>
      <c r="B11827" s="61" t="s">
        <v>2677</v>
      </c>
      <c r="C11827" s="61">
        <f t="shared" si="580"/>
        <v>1</v>
      </c>
      <c r="D11827" s="63" t="str">
        <f t="shared" si="581"/>
        <v>189</v>
      </c>
      <c r="E11827" s="63">
        <v>189</v>
      </c>
      <c r="F11827" s="61" t="s">
        <v>696</v>
      </c>
      <c r="G11827" s="61" t="str">
        <f t="shared" si="582"/>
        <v>Ben Crane</v>
      </c>
    </row>
    <row r="11828" spans="1:7" thickBot="1">
      <c r="A11828" s="62" t="s">
        <v>2681</v>
      </c>
      <c r="B11828" s="61" t="s">
        <v>2677</v>
      </c>
      <c r="C11828" s="61">
        <f t="shared" si="580"/>
        <v>1</v>
      </c>
      <c r="D11828" s="63" t="str">
        <f t="shared" si="581"/>
        <v>189</v>
      </c>
      <c r="E11828" s="63">
        <v>189</v>
      </c>
      <c r="F11828" s="61" t="s">
        <v>732</v>
      </c>
      <c r="G11828" s="61" t="str">
        <f t="shared" si="582"/>
        <v>Freddie Jacobson</v>
      </c>
    </row>
    <row r="11829" spans="1:7" thickBot="1">
      <c r="A11829" s="62" t="s">
        <v>2681</v>
      </c>
      <c r="B11829" s="61" t="s">
        <v>2679</v>
      </c>
      <c r="C11829" s="61">
        <f t="shared" si="580"/>
        <v>1</v>
      </c>
      <c r="D11829" s="63" t="str">
        <f t="shared" si="581"/>
        <v>198</v>
      </c>
      <c r="E11829" s="63">
        <v>198</v>
      </c>
      <c r="F11829" s="61" t="s">
        <v>626</v>
      </c>
      <c r="G11829" s="61" t="str">
        <f t="shared" si="582"/>
        <v>Brice Garnett</v>
      </c>
    </row>
    <row r="11830" spans="1:7" thickBot="1">
      <c r="A11830" s="62" t="s">
        <v>2681</v>
      </c>
      <c r="B11830" s="61" t="s">
        <v>2679</v>
      </c>
      <c r="C11830" s="61">
        <f t="shared" si="580"/>
        <v>1</v>
      </c>
      <c r="D11830" s="63" t="str">
        <f t="shared" si="581"/>
        <v>198</v>
      </c>
      <c r="E11830" s="63">
        <v>198</v>
      </c>
      <c r="F11830" s="61" t="s">
        <v>680</v>
      </c>
      <c r="G11830" s="61" t="str">
        <f t="shared" si="582"/>
        <v>Ken Duke</v>
      </c>
    </row>
    <row r="11831" spans="1:7" thickBot="1">
      <c r="A11831" s="62" t="s">
        <v>2681</v>
      </c>
      <c r="B11831" s="61" t="s">
        <v>2680</v>
      </c>
      <c r="C11831" s="61">
        <f t="shared" si="580"/>
        <v>1</v>
      </c>
      <c r="D11831" s="63" t="str">
        <f t="shared" si="581"/>
        <v>209</v>
      </c>
      <c r="E11831" s="63">
        <v>209</v>
      </c>
      <c r="F11831" s="61" t="s">
        <v>691</v>
      </c>
      <c r="G11831" s="61" t="str">
        <f t="shared" si="582"/>
        <v>Brian Davis</v>
      </c>
    </row>
    <row r="11832" spans="1:7" thickBot="1">
      <c r="A11832" s="62" t="s">
        <v>2681</v>
      </c>
      <c r="B11832" s="61" t="s">
        <v>2680</v>
      </c>
      <c r="C11832" s="61">
        <f t="shared" si="580"/>
        <v>1</v>
      </c>
      <c r="D11832" s="63" t="str">
        <f t="shared" si="581"/>
        <v>209</v>
      </c>
      <c r="E11832" s="63">
        <v>209</v>
      </c>
      <c r="F11832" s="61" t="s">
        <v>674</v>
      </c>
      <c r="G11832" s="61" t="str">
        <f t="shared" si="582"/>
        <v>Mark Wilson</v>
      </c>
    </row>
    <row r="11833" spans="1:7" thickBot="1">
      <c r="A11833" s="62" t="s">
        <v>2681</v>
      </c>
      <c r="B11833" s="61" t="s">
        <v>292</v>
      </c>
      <c r="C11833" s="61">
        <f t="shared" si="580"/>
        <v>1</v>
      </c>
      <c r="D11833" s="63" t="str">
        <f t="shared" si="581"/>
        <v>28</v>
      </c>
      <c r="E11833" s="63">
        <v>28</v>
      </c>
      <c r="F11833" s="61" t="s">
        <v>502</v>
      </c>
      <c r="G11833" s="61" t="str">
        <f t="shared" si="582"/>
        <v>Charlie Beljan</v>
      </c>
    </row>
    <row r="11834" spans="1:7" thickBot="1">
      <c r="A11834" s="62" t="s">
        <v>2681</v>
      </c>
      <c r="B11834" s="61" t="s">
        <v>292</v>
      </c>
      <c r="C11834" s="61">
        <f t="shared" si="580"/>
        <v>1</v>
      </c>
      <c r="D11834" s="63" t="str">
        <f t="shared" si="581"/>
        <v>28</v>
      </c>
      <c r="E11834" s="63">
        <v>28</v>
      </c>
      <c r="F11834" s="61" t="s">
        <v>511</v>
      </c>
      <c r="G11834" s="61" t="str">
        <f t="shared" si="582"/>
        <v>Justin Thomas</v>
      </c>
    </row>
    <row r="11835" spans="1:7" thickBot="1">
      <c r="A11835" s="62" t="s">
        <v>2681</v>
      </c>
      <c r="B11835" s="61" t="s">
        <v>154</v>
      </c>
      <c r="C11835" s="61">
        <f t="shared" si="580"/>
        <v>1</v>
      </c>
      <c r="D11835" s="63" t="str">
        <f t="shared" si="581"/>
        <v>32</v>
      </c>
      <c r="E11835" s="63">
        <v>32</v>
      </c>
      <c r="F11835" s="61" t="s">
        <v>528</v>
      </c>
      <c r="G11835" s="61" t="str">
        <f t="shared" si="582"/>
        <v>Graham DeLaet</v>
      </c>
    </row>
    <row r="11836" spans="1:7" thickBot="1">
      <c r="A11836" s="62" t="s">
        <v>2681</v>
      </c>
      <c r="B11836" s="61" t="s">
        <v>154</v>
      </c>
      <c r="C11836" s="61">
        <f t="shared" si="580"/>
        <v>1</v>
      </c>
      <c r="D11836" s="63" t="str">
        <f t="shared" si="581"/>
        <v>32</v>
      </c>
      <c r="E11836" s="63">
        <v>32</v>
      </c>
      <c r="F11836" s="61" t="s">
        <v>541</v>
      </c>
      <c r="G11836" s="61" t="str">
        <f t="shared" si="582"/>
        <v>Matt Jones</v>
      </c>
    </row>
    <row r="11837" spans="1:7" thickBot="1">
      <c r="A11837" s="62" t="s">
        <v>2681</v>
      </c>
      <c r="B11837" s="61" t="s">
        <v>299</v>
      </c>
      <c r="C11837" s="61">
        <f t="shared" si="580"/>
        <v>1</v>
      </c>
      <c r="D11837" s="63" t="str">
        <f t="shared" si="581"/>
        <v>36</v>
      </c>
      <c r="E11837" s="63">
        <v>36</v>
      </c>
      <c r="F11837" s="61" t="s">
        <v>532</v>
      </c>
      <c r="G11837" s="61" t="str">
        <f t="shared" si="582"/>
        <v>Russell Henley</v>
      </c>
    </row>
    <row r="11838" spans="1:7" thickBot="1">
      <c r="A11838" s="62" t="s">
        <v>2681</v>
      </c>
      <c r="B11838" s="61" t="s">
        <v>299</v>
      </c>
      <c r="C11838" s="61">
        <f t="shared" si="580"/>
        <v>1</v>
      </c>
      <c r="D11838" s="63" t="str">
        <f t="shared" si="581"/>
        <v>36</v>
      </c>
      <c r="E11838" s="63">
        <v>36</v>
      </c>
      <c r="F11838" s="61" t="s">
        <v>542</v>
      </c>
      <c r="G11838" s="61" t="str">
        <f t="shared" si="582"/>
        <v>Sean O'Hair</v>
      </c>
    </row>
    <row r="11839" spans="1:7" thickBot="1">
      <c r="A11839" s="62" t="s">
        <v>2681</v>
      </c>
      <c r="B11839" s="61" t="s">
        <v>301</v>
      </c>
      <c r="C11839" s="61">
        <f t="shared" si="580"/>
        <v>1</v>
      </c>
      <c r="D11839" s="63" t="str">
        <f t="shared" si="581"/>
        <v>38</v>
      </c>
      <c r="E11839" s="63">
        <v>38</v>
      </c>
      <c r="F11839" s="61" t="s">
        <v>517</v>
      </c>
      <c r="G11839" s="61" t="str">
        <f t="shared" si="582"/>
        <v>Jimmy Walker</v>
      </c>
    </row>
    <row r="11840" spans="1:7" thickBot="1">
      <c r="A11840" s="62" t="s">
        <v>2681</v>
      </c>
      <c r="B11840" s="61" t="s">
        <v>301</v>
      </c>
      <c r="C11840" s="61">
        <f t="shared" si="580"/>
        <v>1</v>
      </c>
      <c r="D11840" s="63" t="str">
        <f t="shared" si="581"/>
        <v>38</v>
      </c>
      <c r="E11840" s="63">
        <v>38</v>
      </c>
      <c r="F11840" s="61" t="s">
        <v>506</v>
      </c>
      <c r="G11840" s="61" t="str">
        <f t="shared" si="582"/>
        <v>Keegan Bradley</v>
      </c>
    </row>
    <row r="11841" spans="1:7" thickBot="1">
      <c r="A11841" s="62" t="s">
        <v>2681</v>
      </c>
      <c r="B11841" s="61" t="s">
        <v>309</v>
      </c>
      <c r="C11841" s="61">
        <f t="shared" si="580"/>
        <v>1</v>
      </c>
      <c r="D11841" s="63" t="str">
        <f t="shared" si="581"/>
        <v>47</v>
      </c>
      <c r="E11841" s="63">
        <v>47</v>
      </c>
      <c r="F11841" s="61" t="s">
        <v>565</v>
      </c>
      <c r="G11841" s="61" t="str">
        <f t="shared" si="582"/>
        <v>Kevin Chappell</v>
      </c>
    </row>
    <row r="11842" spans="1:7" thickBot="1">
      <c r="A11842" s="62" t="s">
        <v>2681</v>
      </c>
      <c r="B11842" s="61" t="s">
        <v>309</v>
      </c>
      <c r="C11842" s="61">
        <f t="shared" si="580"/>
        <v>1</v>
      </c>
      <c r="D11842" s="63" t="str">
        <f t="shared" si="581"/>
        <v>47</v>
      </c>
      <c r="E11842" s="63">
        <v>47</v>
      </c>
      <c r="F11842" s="61" t="s">
        <v>588</v>
      </c>
      <c r="G11842" s="61" t="str">
        <f t="shared" si="582"/>
        <v>Scott Pinckney</v>
      </c>
    </row>
    <row r="11843" spans="1:7" thickBot="1">
      <c r="A11843" s="62" t="s">
        <v>2681</v>
      </c>
      <c r="B11843" s="61" t="s">
        <v>319</v>
      </c>
      <c r="C11843" s="61">
        <f t="shared" si="580"/>
        <v>1</v>
      </c>
      <c r="D11843" s="63" t="str">
        <f t="shared" si="581"/>
        <v>52</v>
      </c>
      <c r="E11843" s="63">
        <v>52</v>
      </c>
      <c r="F11843" s="61" t="s">
        <v>583</v>
      </c>
      <c r="G11843" s="61" t="str">
        <f t="shared" si="582"/>
        <v>Chesson Hadley</v>
      </c>
    </row>
    <row r="11844" spans="1:7" thickBot="1">
      <c r="A11844" s="62" t="s">
        <v>2681</v>
      </c>
      <c r="B11844" s="61" t="s">
        <v>319</v>
      </c>
      <c r="C11844" s="61">
        <f t="shared" si="580"/>
        <v>1</v>
      </c>
      <c r="D11844" s="63" t="str">
        <f t="shared" si="581"/>
        <v>52</v>
      </c>
      <c r="E11844" s="63">
        <v>52</v>
      </c>
      <c r="F11844" s="61" t="s">
        <v>531</v>
      </c>
      <c r="G11844" s="61" t="str">
        <f t="shared" si="582"/>
        <v>Paul Casey</v>
      </c>
    </row>
    <row r="11845" spans="1:7" thickBot="1">
      <c r="A11845" s="62" t="s">
        <v>2681</v>
      </c>
      <c r="B11845" s="61" t="s">
        <v>876</v>
      </c>
      <c r="C11845" s="61">
        <f t="shared" si="580"/>
        <v>1</v>
      </c>
      <c r="D11845" s="63" t="str">
        <f t="shared" si="581"/>
        <v>56</v>
      </c>
      <c r="E11845" s="63">
        <v>56</v>
      </c>
      <c r="F11845" s="61" t="s">
        <v>525</v>
      </c>
      <c r="G11845" s="61" t="str">
        <f t="shared" si="582"/>
        <v>Charley Hoffman</v>
      </c>
    </row>
    <row r="11846" spans="1:7" thickBot="1">
      <c r="A11846" s="62" t="s">
        <v>2681</v>
      </c>
      <c r="B11846" s="61" t="s">
        <v>876</v>
      </c>
      <c r="C11846" s="61">
        <f t="shared" si="580"/>
        <v>1</v>
      </c>
      <c r="D11846" s="63" t="str">
        <f t="shared" si="581"/>
        <v>56</v>
      </c>
      <c r="E11846" s="63">
        <v>56</v>
      </c>
      <c r="F11846" s="61" t="s">
        <v>580</v>
      </c>
      <c r="G11846" s="61" t="str">
        <f t="shared" si="582"/>
        <v>Ernie Els</v>
      </c>
    </row>
    <row r="11847" spans="1:7" thickBot="1">
      <c r="A11847" s="62" t="s">
        <v>2681</v>
      </c>
      <c r="B11847" s="61" t="s">
        <v>558</v>
      </c>
      <c r="C11847" s="61">
        <f t="shared" si="580"/>
        <v>1</v>
      </c>
      <c r="D11847" s="63" t="str">
        <f t="shared" si="581"/>
        <v>62</v>
      </c>
      <c r="E11847" s="63">
        <v>62</v>
      </c>
      <c r="F11847" s="61" t="s">
        <v>578</v>
      </c>
      <c r="G11847" s="61" t="str">
        <f t="shared" si="582"/>
        <v>Jordan Spieth</v>
      </c>
    </row>
    <row r="11848" spans="1:7" thickBot="1">
      <c r="A11848" s="62" t="s">
        <v>2681</v>
      </c>
      <c r="B11848" s="61" t="s">
        <v>558</v>
      </c>
      <c r="C11848" s="61">
        <f t="shared" si="580"/>
        <v>1</v>
      </c>
      <c r="D11848" s="63" t="str">
        <f t="shared" si="581"/>
        <v>62</v>
      </c>
      <c r="E11848" s="63">
        <v>62</v>
      </c>
      <c r="F11848" s="61" t="s">
        <v>563</v>
      </c>
      <c r="G11848" s="61" t="str">
        <f t="shared" si="582"/>
        <v>Stewart Cink</v>
      </c>
    </row>
    <row r="11849" spans="1:7" thickBot="1">
      <c r="A11849" s="62" t="s">
        <v>2681</v>
      </c>
      <c r="B11849" s="61" t="s">
        <v>716</v>
      </c>
      <c r="C11849" s="61">
        <f t="shared" si="580"/>
        <v>1</v>
      </c>
      <c r="D11849" s="63" t="str">
        <f t="shared" si="581"/>
        <v>64</v>
      </c>
      <c r="E11849" s="63">
        <v>64</v>
      </c>
      <c r="F11849" s="61" t="s">
        <v>2649</v>
      </c>
      <c r="G11849" s="61" t="str">
        <f t="shared" si="582"/>
        <v>Bronson Burgoon</v>
      </c>
    </row>
    <row r="11850" spans="1:7" thickBot="1">
      <c r="A11850" s="62" t="s">
        <v>2681</v>
      </c>
      <c r="B11850" s="61" t="s">
        <v>716</v>
      </c>
      <c r="C11850" s="61">
        <f t="shared" si="580"/>
        <v>1</v>
      </c>
      <c r="D11850" s="63" t="str">
        <f t="shared" si="581"/>
        <v>64</v>
      </c>
      <c r="E11850" s="63">
        <v>64</v>
      </c>
      <c r="F11850" s="61" t="s">
        <v>567</v>
      </c>
      <c r="G11850" s="61" t="str">
        <f t="shared" si="582"/>
        <v>Seung-Yul Noh</v>
      </c>
    </row>
    <row r="11851" spans="1:7" thickBot="1">
      <c r="A11851" s="62" t="s">
        <v>2681</v>
      </c>
      <c r="B11851" s="61" t="s">
        <v>860</v>
      </c>
      <c r="C11851" s="61">
        <f t="shared" si="580"/>
        <v>1</v>
      </c>
      <c r="D11851" s="63" t="str">
        <f t="shared" si="581"/>
        <v>67</v>
      </c>
      <c r="E11851" s="63">
        <v>67</v>
      </c>
      <c r="F11851" s="61" t="s">
        <v>533</v>
      </c>
      <c r="G11851" s="61" t="str">
        <f t="shared" si="582"/>
        <v>Robert Streb</v>
      </c>
    </row>
    <row r="11852" spans="1:7" thickBot="1">
      <c r="A11852" s="62" t="s">
        <v>2681</v>
      </c>
      <c r="B11852" s="61" t="s">
        <v>860</v>
      </c>
      <c r="C11852" s="61">
        <f t="shared" ref="C11852:C11915" si="583">IFERROR(SEARCH("T",B11852),"No Tie")</f>
        <v>1</v>
      </c>
      <c r="D11852" s="63" t="str">
        <f t="shared" ref="D11852:D11915" si="584">IF(C11852="No Tie",B11852,RIGHT(B11852,LEN(B11852)-1))</f>
        <v>67</v>
      </c>
      <c r="E11852" s="63">
        <v>67</v>
      </c>
      <c r="F11852" s="61" t="s">
        <v>1195</v>
      </c>
      <c r="G11852" s="61" t="str">
        <f t="shared" ref="G11852:G11915" si="585">TRIM(SUBSTITUTE(F11852,CHAR(160),CHAR(32)))</f>
        <v>Shane Lowry</v>
      </c>
    </row>
    <row r="11853" spans="1:7" thickBot="1">
      <c r="A11853" s="62" t="s">
        <v>2681</v>
      </c>
      <c r="B11853" s="61" t="s">
        <v>865</v>
      </c>
      <c r="C11853" s="61">
        <f t="shared" si="583"/>
        <v>1</v>
      </c>
      <c r="D11853" s="63" t="str">
        <f t="shared" si="584"/>
        <v>70</v>
      </c>
      <c r="E11853" s="63">
        <v>70</v>
      </c>
      <c r="F11853" s="61" t="s">
        <v>551</v>
      </c>
      <c r="G11853" s="61" t="str">
        <f t="shared" si="585"/>
        <v>Davis Love III</v>
      </c>
    </row>
    <row r="11854" spans="1:7" thickBot="1">
      <c r="A11854" s="62" t="s">
        <v>2681</v>
      </c>
      <c r="B11854" s="61" t="s">
        <v>865</v>
      </c>
      <c r="C11854" s="61">
        <f t="shared" si="583"/>
        <v>1</v>
      </c>
      <c r="D11854" s="63" t="str">
        <f t="shared" si="584"/>
        <v>70</v>
      </c>
      <c r="E11854" s="63">
        <v>70</v>
      </c>
      <c r="F11854" s="61" t="s">
        <v>579</v>
      </c>
      <c r="G11854" s="61" t="str">
        <f t="shared" si="585"/>
        <v>Scott Stallings</v>
      </c>
    </row>
    <row r="11855" spans="1:7" thickBot="1">
      <c r="A11855" s="62" t="s">
        <v>2681</v>
      </c>
      <c r="B11855" s="61" t="s">
        <v>569</v>
      </c>
      <c r="C11855" s="61">
        <f t="shared" si="583"/>
        <v>1</v>
      </c>
      <c r="D11855" s="63" t="str">
        <f t="shared" si="584"/>
        <v>72</v>
      </c>
      <c r="E11855" s="63">
        <v>72</v>
      </c>
      <c r="F11855" s="61" t="s">
        <v>548</v>
      </c>
      <c r="G11855" s="61" t="str">
        <f t="shared" si="585"/>
        <v>Billy Horschel</v>
      </c>
    </row>
    <row r="11856" spans="1:7" thickBot="1">
      <c r="A11856" s="62" t="s">
        <v>2681</v>
      </c>
      <c r="B11856" s="61" t="s">
        <v>569</v>
      </c>
      <c r="C11856" s="61">
        <f t="shared" si="583"/>
        <v>1</v>
      </c>
      <c r="D11856" s="63" t="str">
        <f t="shared" si="584"/>
        <v>72</v>
      </c>
      <c r="E11856" s="63">
        <v>72</v>
      </c>
      <c r="F11856" s="61" t="s">
        <v>538</v>
      </c>
      <c r="G11856" s="61" t="str">
        <f t="shared" si="585"/>
        <v>Henrik Stenson</v>
      </c>
    </row>
    <row r="11857" spans="1:7" thickBot="1">
      <c r="A11857" s="62" t="s">
        <v>2681</v>
      </c>
      <c r="B11857" s="61" t="s">
        <v>721</v>
      </c>
      <c r="C11857" s="61">
        <f t="shared" si="583"/>
        <v>1</v>
      </c>
      <c r="D11857" s="63" t="str">
        <f t="shared" si="584"/>
        <v>75</v>
      </c>
      <c r="E11857" s="63">
        <v>75</v>
      </c>
      <c r="F11857" s="61" t="s">
        <v>611</v>
      </c>
      <c r="G11857" s="61" t="str">
        <f t="shared" si="585"/>
        <v>Brandt Snedeker</v>
      </c>
    </row>
    <row r="11858" spans="1:7" thickBot="1">
      <c r="A11858" s="62" t="s">
        <v>2681</v>
      </c>
      <c r="B11858" s="61" t="s">
        <v>721</v>
      </c>
      <c r="C11858" s="61">
        <f t="shared" si="583"/>
        <v>1</v>
      </c>
      <c r="D11858" s="63" t="str">
        <f t="shared" si="584"/>
        <v>75</v>
      </c>
      <c r="E11858" s="63">
        <v>75</v>
      </c>
      <c r="F11858" s="61" t="s">
        <v>545</v>
      </c>
      <c r="G11858" s="61" t="str">
        <f t="shared" si="585"/>
        <v>Derek Ernst</v>
      </c>
    </row>
    <row r="11859" spans="1:7" thickBot="1">
      <c r="A11859" s="62" t="s">
        <v>2681</v>
      </c>
      <c r="B11859" s="61" t="s">
        <v>721</v>
      </c>
      <c r="C11859" s="61">
        <f t="shared" si="583"/>
        <v>1</v>
      </c>
      <c r="D11859" s="63" t="str">
        <f t="shared" si="584"/>
        <v>75</v>
      </c>
      <c r="E11859" s="63">
        <v>75</v>
      </c>
      <c r="F11859" s="61" t="s">
        <v>491</v>
      </c>
      <c r="G11859" s="61" t="str">
        <f t="shared" si="585"/>
        <v>Patrick Reed</v>
      </c>
    </row>
    <row r="11860" spans="1:7" thickBot="1">
      <c r="A11860" s="62" t="s">
        <v>2681</v>
      </c>
      <c r="B11860" s="61" t="s">
        <v>790</v>
      </c>
      <c r="C11860" s="61">
        <f t="shared" si="583"/>
        <v>1</v>
      </c>
      <c r="D11860" s="63" t="str">
        <f t="shared" si="584"/>
        <v>84</v>
      </c>
      <c r="E11860" s="63">
        <v>84</v>
      </c>
      <c r="F11860" s="61" t="s">
        <v>546</v>
      </c>
      <c r="G11860" s="61" t="str">
        <f t="shared" si="585"/>
        <v>James Hahn</v>
      </c>
    </row>
    <row r="11861" spans="1:7" thickBot="1">
      <c r="A11861" s="62" t="s">
        <v>2681</v>
      </c>
      <c r="B11861" s="61" t="s">
        <v>790</v>
      </c>
      <c r="C11861" s="61">
        <f t="shared" si="583"/>
        <v>1</v>
      </c>
      <c r="D11861" s="63" t="str">
        <f t="shared" si="584"/>
        <v>84</v>
      </c>
      <c r="E11861" s="63">
        <v>84</v>
      </c>
      <c r="F11861" s="61" t="s">
        <v>2673</v>
      </c>
      <c r="G11861" s="61" t="str">
        <f t="shared" si="585"/>
        <v>Rhein Gibson</v>
      </c>
    </row>
    <row r="11862" spans="1:7" thickBot="1">
      <c r="A11862" s="62" t="s">
        <v>2681</v>
      </c>
      <c r="B11862" s="61" t="s">
        <v>729</v>
      </c>
      <c r="C11862" s="61">
        <f t="shared" si="583"/>
        <v>1</v>
      </c>
      <c r="D11862" s="63" t="str">
        <f t="shared" si="584"/>
        <v>91</v>
      </c>
      <c r="E11862" s="63">
        <v>91</v>
      </c>
      <c r="F11862" s="61" t="s">
        <v>622</v>
      </c>
      <c r="G11862" s="61" t="str">
        <f t="shared" si="585"/>
        <v>Jonas Blixt</v>
      </c>
    </row>
    <row r="11863" spans="1:7" thickBot="1">
      <c r="A11863" s="62" t="s">
        <v>2681</v>
      </c>
      <c r="B11863" s="61" t="s">
        <v>729</v>
      </c>
      <c r="C11863" s="61">
        <f t="shared" si="583"/>
        <v>1</v>
      </c>
      <c r="D11863" s="63" t="str">
        <f t="shared" si="584"/>
        <v>91</v>
      </c>
      <c r="E11863" s="63">
        <v>91</v>
      </c>
      <c r="F11863" s="61" t="s">
        <v>787</v>
      </c>
      <c r="G11863" s="61" t="str">
        <f t="shared" si="585"/>
        <v>Wes Roach</v>
      </c>
    </row>
    <row r="11864" spans="1:7" thickBot="1">
      <c r="A11864" s="62" t="s">
        <v>2681</v>
      </c>
      <c r="B11864" s="61" t="s">
        <v>594</v>
      </c>
      <c r="C11864" s="61">
        <f t="shared" si="583"/>
        <v>1</v>
      </c>
      <c r="D11864" s="63" t="str">
        <f t="shared" si="584"/>
        <v>93</v>
      </c>
      <c r="E11864" s="63">
        <v>93</v>
      </c>
      <c r="F11864" s="61" t="s">
        <v>647</v>
      </c>
      <c r="G11864" s="61" t="str">
        <f t="shared" si="585"/>
        <v>Luke Guthrie</v>
      </c>
    </row>
    <row r="11865" spans="1:7" thickBot="1">
      <c r="A11865" s="62" t="s">
        <v>2681</v>
      </c>
      <c r="B11865" s="61" t="s">
        <v>594</v>
      </c>
      <c r="C11865" s="61">
        <f t="shared" si="583"/>
        <v>1</v>
      </c>
      <c r="D11865" s="63" t="str">
        <f t="shared" si="584"/>
        <v>93</v>
      </c>
      <c r="E11865" s="63">
        <v>93</v>
      </c>
      <c r="F11865" s="61" t="s">
        <v>652</v>
      </c>
      <c r="G11865" s="61" t="str">
        <f t="shared" si="585"/>
        <v>Ricky Barnes</v>
      </c>
    </row>
    <row r="11866" spans="1:7" thickBot="1">
      <c r="A11866" s="62" t="s">
        <v>2681</v>
      </c>
      <c r="B11866" s="61" t="s">
        <v>2645</v>
      </c>
      <c r="C11866" s="61">
        <f t="shared" si="583"/>
        <v>1</v>
      </c>
      <c r="D11866" s="63" t="str">
        <f t="shared" si="584"/>
        <v>97</v>
      </c>
      <c r="E11866" s="63">
        <v>97</v>
      </c>
      <c r="F11866" s="61" t="s">
        <v>2670</v>
      </c>
      <c r="G11866" s="61" t="str">
        <f t="shared" si="585"/>
        <v>Andrew Landry</v>
      </c>
    </row>
    <row r="11867" spans="1:7" thickBot="1">
      <c r="A11867" s="62" t="s">
        <v>2681</v>
      </c>
      <c r="B11867" s="61" t="s">
        <v>2645</v>
      </c>
      <c r="C11867" s="61">
        <f t="shared" si="583"/>
        <v>1</v>
      </c>
      <c r="D11867" s="63" t="str">
        <f t="shared" si="584"/>
        <v>97</v>
      </c>
      <c r="E11867" s="63">
        <v>97</v>
      </c>
      <c r="F11867" s="61" t="s">
        <v>634</v>
      </c>
      <c r="G11867" s="61" t="str">
        <f t="shared" si="585"/>
        <v>George McNeill</v>
      </c>
    </row>
    <row r="11868" spans="1:7" thickBot="1">
      <c r="A11868" s="62" t="s">
        <v>2302</v>
      </c>
      <c r="B11868" s="61">
        <v>1</v>
      </c>
      <c r="C11868" s="61" t="str">
        <f t="shared" si="583"/>
        <v>No Tie</v>
      </c>
      <c r="D11868" s="63">
        <f t="shared" si="584"/>
        <v>1</v>
      </c>
      <c r="E11868" s="63">
        <v>1</v>
      </c>
      <c r="F11868" s="61" t="s">
        <v>499</v>
      </c>
      <c r="G11868" s="61" t="str">
        <f t="shared" si="585"/>
        <v>Jason Day</v>
      </c>
    </row>
    <row r="11869" spans="1:7" thickBot="1">
      <c r="A11869" s="62" t="s">
        <v>2302</v>
      </c>
      <c r="B11869" s="61">
        <v>2</v>
      </c>
      <c r="C11869" s="61" t="str">
        <f t="shared" si="583"/>
        <v>No Tie</v>
      </c>
      <c r="D11869" s="63">
        <f t="shared" si="584"/>
        <v>2</v>
      </c>
      <c r="E11869" s="63">
        <v>2</v>
      </c>
      <c r="F11869" s="61" t="s">
        <v>1187</v>
      </c>
      <c r="G11869" s="61" t="str">
        <f t="shared" si="585"/>
        <v>Jordan Spieth</v>
      </c>
    </row>
    <row r="11870" spans="1:7" thickBot="1">
      <c r="A11870" s="62" t="s">
        <v>2302</v>
      </c>
      <c r="B11870" s="61">
        <v>3</v>
      </c>
      <c r="C11870" s="61" t="str">
        <f t="shared" si="583"/>
        <v>No Tie</v>
      </c>
      <c r="D11870" s="63">
        <f t="shared" si="584"/>
        <v>3</v>
      </c>
      <c r="E11870" s="63">
        <v>3</v>
      </c>
      <c r="F11870" s="61" t="s">
        <v>701</v>
      </c>
      <c r="G11870" s="61" t="str">
        <f t="shared" si="585"/>
        <v>Rory McIlroy</v>
      </c>
    </row>
    <row r="11871" spans="1:7" thickBot="1">
      <c r="A11871" s="62" t="s">
        <v>2302</v>
      </c>
      <c r="B11871" s="61">
        <v>4</v>
      </c>
      <c r="C11871" s="61" t="str">
        <f t="shared" si="583"/>
        <v>No Tie</v>
      </c>
      <c r="D11871" s="63">
        <f t="shared" si="584"/>
        <v>4</v>
      </c>
      <c r="E11871" s="63">
        <v>4</v>
      </c>
      <c r="F11871" s="61" t="s">
        <v>1188</v>
      </c>
      <c r="G11871" s="61" t="str">
        <f t="shared" si="585"/>
        <v>Bubba Watson</v>
      </c>
    </row>
    <row r="11872" spans="1:7" thickBot="1">
      <c r="A11872" s="62" t="s">
        <v>2302</v>
      </c>
      <c r="B11872" s="61">
        <v>5</v>
      </c>
      <c r="C11872" s="61" t="str">
        <f t="shared" si="583"/>
        <v>No Tie</v>
      </c>
      <c r="D11872" s="63">
        <f t="shared" si="584"/>
        <v>5</v>
      </c>
      <c r="E11872" s="63">
        <v>5</v>
      </c>
      <c r="F11872" s="61" t="s">
        <v>1189</v>
      </c>
      <c r="G11872" s="61" t="str">
        <f t="shared" si="585"/>
        <v>Rickie Fowler</v>
      </c>
    </row>
    <row r="11873" spans="1:7" thickBot="1">
      <c r="A11873" s="62" t="s">
        <v>2302</v>
      </c>
      <c r="B11873" s="61">
        <v>6</v>
      </c>
      <c r="C11873" s="61" t="str">
        <f t="shared" si="583"/>
        <v>No Tie</v>
      </c>
      <c r="D11873" s="63">
        <f t="shared" si="584"/>
        <v>6</v>
      </c>
      <c r="E11873" s="63">
        <v>6</v>
      </c>
      <c r="F11873" s="61" t="s">
        <v>1190</v>
      </c>
      <c r="G11873" s="61" t="str">
        <f t="shared" si="585"/>
        <v>Henrik Stenson</v>
      </c>
    </row>
    <row r="11874" spans="1:7" thickBot="1">
      <c r="A11874" s="62" t="s">
        <v>2302</v>
      </c>
      <c r="B11874" s="61">
        <v>7</v>
      </c>
      <c r="C11874" s="61" t="str">
        <f t="shared" si="583"/>
        <v>No Tie</v>
      </c>
      <c r="D11874" s="63">
        <f t="shared" si="584"/>
        <v>7</v>
      </c>
      <c r="E11874" s="63">
        <v>7</v>
      </c>
      <c r="F11874" s="61" t="s">
        <v>1193</v>
      </c>
      <c r="G11874" s="61" t="str">
        <f t="shared" si="585"/>
        <v>Adam Scott</v>
      </c>
    </row>
    <row r="11875" spans="1:7" thickBot="1">
      <c r="A11875" s="62" t="s">
        <v>2302</v>
      </c>
      <c r="B11875" s="61">
        <v>8</v>
      </c>
      <c r="C11875" s="61" t="str">
        <f t="shared" si="583"/>
        <v>No Tie</v>
      </c>
      <c r="D11875" s="63">
        <f t="shared" si="584"/>
        <v>8</v>
      </c>
      <c r="E11875" s="63">
        <v>8</v>
      </c>
      <c r="F11875" s="61" t="s">
        <v>493</v>
      </c>
      <c r="G11875" s="61" t="str">
        <f t="shared" si="585"/>
        <v>Dustin Johnson</v>
      </c>
    </row>
    <row r="11876" spans="1:7" thickBot="1">
      <c r="A11876" s="62" t="s">
        <v>2302</v>
      </c>
      <c r="B11876" s="61">
        <v>9</v>
      </c>
      <c r="C11876" s="61" t="str">
        <f t="shared" si="583"/>
        <v>No Tie</v>
      </c>
      <c r="D11876" s="63">
        <f t="shared" si="584"/>
        <v>9</v>
      </c>
      <c r="E11876" s="63">
        <v>9</v>
      </c>
      <c r="F11876" s="61" t="s">
        <v>510</v>
      </c>
      <c r="G11876" s="61" t="str">
        <f t="shared" si="585"/>
        <v>Justin Rose</v>
      </c>
    </row>
    <row r="11877" spans="1:7" thickBot="1">
      <c r="A11877" s="62" t="s">
        <v>2302</v>
      </c>
      <c r="B11877" s="61">
        <v>10</v>
      </c>
      <c r="C11877" s="61" t="str">
        <f t="shared" si="583"/>
        <v>No Tie</v>
      </c>
      <c r="D11877" s="63">
        <f t="shared" si="584"/>
        <v>10</v>
      </c>
      <c r="E11877" s="63">
        <v>10</v>
      </c>
      <c r="F11877" s="61" t="s">
        <v>491</v>
      </c>
      <c r="G11877" s="61" t="str">
        <f t="shared" si="585"/>
        <v>Patrick Reed</v>
      </c>
    </row>
    <row r="11878" spans="1:7" thickBot="1">
      <c r="A11878" s="62" t="s">
        <v>2302</v>
      </c>
      <c r="B11878" s="61">
        <v>11</v>
      </c>
      <c r="C11878" s="61" t="str">
        <f t="shared" si="583"/>
        <v>No Tie</v>
      </c>
      <c r="D11878" s="63">
        <f t="shared" si="584"/>
        <v>11</v>
      </c>
      <c r="E11878" s="63">
        <v>11</v>
      </c>
      <c r="F11878" s="61" t="s">
        <v>1192</v>
      </c>
      <c r="G11878" s="61" t="str">
        <f t="shared" si="585"/>
        <v>Louis Oosthuizen</v>
      </c>
    </row>
    <row r="11879" spans="1:7" thickBot="1">
      <c r="A11879" s="62" t="s">
        <v>2302</v>
      </c>
      <c r="B11879" s="61">
        <v>12</v>
      </c>
      <c r="C11879" s="61" t="str">
        <f t="shared" si="583"/>
        <v>No Tie</v>
      </c>
      <c r="D11879" s="63">
        <f t="shared" si="584"/>
        <v>12</v>
      </c>
      <c r="E11879" s="63">
        <v>12</v>
      </c>
      <c r="F11879" s="61" t="s">
        <v>1197</v>
      </c>
      <c r="G11879" s="61" t="str">
        <f t="shared" si="585"/>
        <v>Danny Willett</v>
      </c>
    </row>
    <row r="11880" spans="1:7" thickBot="1">
      <c r="A11880" s="62" t="s">
        <v>2302</v>
      </c>
      <c r="B11880" s="61">
        <v>13</v>
      </c>
      <c r="C11880" s="61" t="str">
        <f t="shared" si="583"/>
        <v>No Tie</v>
      </c>
      <c r="D11880" s="63">
        <f t="shared" si="584"/>
        <v>13</v>
      </c>
      <c r="E11880" s="63">
        <v>13</v>
      </c>
      <c r="F11880" s="61" t="s">
        <v>1196</v>
      </c>
      <c r="G11880" s="61" t="str">
        <f t="shared" si="585"/>
        <v>Branden Grace</v>
      </c>
    </row>
    <row r="11881" spans="1:7" thickBot="1">
      <c r="A11881" s="62" t="s">
        <v>2302</v>
      </c>
      <c r="B11881" s="61">
        <v>14</v>
      </c>
      <c r="C11881" s="61" t="str">
        <f t="shared" si="583"/>
        <v>No Tie</v>
      </c>
      <c r="D11881" s="63">
        <f t="shared" si="584"/>
        <v>14</v>
      </c>
      <c r="E11881" s="63">
        <v>14</v>
      </c>
      <c r="F11881" s="61" t="s">
        <v>554</v>
      </c>
      <c r="G11881" s="61" t="str">
        <f t="shared" si="585"/>
        <v>Hideki Matsuyama</v>
      </c>
    </row>
    <row r="11882" spans="1:7" thickBot="1">
      <c r="A11882" s="62" t="s">
        <v>2302</v>
      </c>
      <c r="B11882" s="61">
        <v>15</v>
      </c>
      <c r="C11882" s="61" t="str">
        <f t="shared" si="583"/>
        <v>No Tie</v>
      </c>
      <c r="D11882" s="63">
        <f t="shared" si="584"/>
        <v>15</v>
      </c>
      <c r="E11882" s="63">
        <v>15</v>
      </c>
      <c r="F11882" s="61" t="s">
        <v>521</v>
      </c>
      <c r="G11882" s="61" t="str">
        <f t="shared" si="585"/>
        <v>Sergio Garcia</v>
      </c>
    </row>
    <row r="11883" spans="1:7" thickBot="1">
      <c r="A11883" s="62" t="s">
        <v>2302</v>
      </c>
      <c r="B11883" s="61">
        <v>16</v>
      </c>
      <c r="C11883" s="61" t="str">
        <f t="shared" si="583"/>
        <v>No Tie</v>
      </c>
      <c r="D11883" s="63">
        <f t="shared" si="584"/>
        <v>16</v>
      </c>
      <c r="E11883" s="63">
        <v>16</v>
      </c>
      <c r="F11883" s="61" t="s">
        <v>1191</v>
      </c>
      <c r="G11883" s="61" t="str">
        <f t="shared" si="585"/>
        <v>Zach Johnson</v>
      </c>
    </row>
    <row r="11884" spans="1:7" thickBot="1">
      <c r="A11884" s="62" t="s">
        <v>2302</v>
      </c>
      <c r="B11884" s="61">
        <v>17</v>
      </c>
      <c r="C11884" s="61" t="str">
        <f t="shared" si="583"/>
        <v>No Tie</v>
      </c>
      <c r="D11884" s="63">
        <f t="shared" si="584"/>
        <v>17</v>
      </c>
      <c r="E11884" s="63">
        <v>17</v>
      </c>
      <c r="F11884" s="61" t="s">
        <v>611</v>
      </c>
      <c r="G11884" s="61" t="str">
        <f t="shared" si="585"/>
        <v>Brandt Snedeker</v>
      </c>
    </row>
    <row r="11885" spans="1:7" thickBot="1">
      <c r="A11885" s="62" t="s">
        <v>2302</v>
      </c>
      <c r="B11885" s="61">
        <v>18</v>
      </c>
      <c r="C11885" s="61" t="str">
        <f t="shared" si="583"/>
        <v>No Tie</v>
      </c>
      <c r="D11885" s="63">
        <f t="shared" si="584"/>
        <v>18</v>
      </c>
      <c r="E11885" s="63">
        <v>18</v>
      </c>
      <c r="F11885" s="61" t="s">
        <v>519</v>
      </c>
      <c r="G11885" s="61" t="str">
        <f t="shared" si="585"/>
        <v>Phil Mickelson</v>
      </c>
    </row>
    <row r="11886" spans="1:7" thickBot="1">
      <c r="A11886" s="62" t="s">
        <v>2302</v>
      </c>
      <c r="B11886" s="61">
        <v>19</v>
      </c>
      <c r="C11886" s="61" t="str">
        <f t="shared" si="583"/>
        <v>No Tie</v>
      </c>
      <c r="D11886" s="63">
        <f t="shared" si="584"/>
        <v>19</v>
      </c>
      <c r="E11886" s="63">
        <v>19</v>
      </c>
      <c r="F11886" s="61" t="s">
        <v>504</v>
      </c>
      <c r="G11886" s="61" t="str">
        <f t="shared" si="585"/>
        <v>Brooks Koepka</v>
      </c>
    </row>
    <row r="11887" spans="1:7" thickBot="1">
      <c r="A11887" s="62" t="s">
        <v>2302</v>
      </c>
      <c r="B11887" s="61">
        <v>20</v>
      </c>
      <c r="C11887" s="61" t="str">
        <f t="shared" si="583"/>
        <v>No Tie</v>
      </c>
      <c r="D11887" s="63">
        <f t="shared" si="584"/>
        <v>20</v>
      </c>
      <c r="E11887" s="63">
        <v>20</v>
      </c>
      <c r="F11887" s="61" t="s">
        <v>520</v>
      </c>
      <c r="G11887" s="61" t="str">
        <f t="shared" si="585"/>
        <v>Charl Schwartzel</v>
      </c>
    </row>
    <row r="11888" spans="1:7" thickBot="1">
      <c r="A11888" s="62" t="s">
        <v>2302</v>
      </c>
      <c r="B11888" s="61">
        <v>21</v>
      </c>
      <c r="C11888" s="61" t="str">
        <f t="shared" si="583"/>
        <v>No Tie</v>
      </c>
      <c r="D11888" s="63">
        <f t="shared" si="584"/>
        <v>21</v>
      </c>
      <c r="E11888" s="63">
        <v>21</v>
      </c>
      <c r="F11888" s="61" t="s">
        <v>662</v>
      </c>
      <c r="G11888" s="61" t="str">
        <f t="shared" si="585"/>
        <v>Jim Furyk</v>
      </c>
    </row>
    <row r="11889" spans="1:7" thickBot="1">
      <c r="A11889" s="62" t="s">
        <v>2302</v>
      </c>
      <c r="B11889" s="61">
        <v>22</v>
      </c>
      <c r="C11889" s="61" t="str">
        <f t="shared" si="583"/>
        <v>No Tie</v>
      </c>
      <c r="D11889" s="63">
        <f t="shared" si="584"/>
        <v>22</v>
      </c>
      <c r="E11889" s="63">
        <v>22</v>
      </c>
      <c r="F11889" s="61" t="s">
        <v>1205</v>
      </c>
      <c r="G11889" s="61" t="str">
        <f t="shared" si="585"/>
        <v>Kevin Kisner</v>
      </c>
    </row>
    <row r="11890" spans="1:7" thickBot="1">
      <c r="A11890" s="62" t="s">
        <v>2302</v>
      </c>
      <c r="B11890" s="61">
        <v>23</v>
      </c>
      <c r="C11890" s="61" t="str">
        <f t="shared" si="583"/>
        <v>No Tie</v>
      </c>
      <c r="D11890" s="63">
        <f t="shared" si="584"/>
        <v>23</v>
      </c>
      <c r="E11890" s="63">
        <v>23</v>
      </c>
      <c r="F11890" s="61" t="s">
        <v>501</v>
      </c>
      <c r="G11890" s="61" t="str">
        <f t="shared" si="585"/>
        <v>J.B. Holmes</v>
      </c>
    </row>
    <row r="11891" spans="1:7" thickBot="1">
      <c r="A11891" s="62" t="s">
        <v>2302</v>
      </c>
      <c r="B11891" s="61">
        <v>24</v>
      </c>
      <c r="C11891" s="61" t="str">
        <f t="shared" si="583"/>
        <v>No Tie</v>
      </c>
      <c r="D11891" s="63">
        <f t="shared" si="584"/>
        <v>24</v>
      </c>
      <c r="E11891" s="63">
        <v>24</v>
      </c>
      <c r="F11891" s="61" t="s">
        <v>1194</v>
      </c>
      <c r="G11891" s="61" t="str">
        <f t="shared" si="585"/>
        <v>Jimmy Walker</v>
      </c>
    </row>
    <row r="11892" spans="1:7" thickBot="1">
      <c r="A11892" s="62" t="s">
        <v>2302</v>
      </c>
      <c r="B11892" s="61">
        <v>25</v>
      </c>
      <c r="C11892" s="61" t="str">
        <f t="shared" si="583"/>
        <v>No Tie</v>
      </c>
      <c r="D11892" s="63">
        <f t="shared" si="584"/>
        <v>25</v>
      </c>
      <c r="E11892" s="63">
        <v>25</v>
      </c>
      <c r="F11892" s="61" t="s">
        <v>531</v>
      </c>
      <c r="G11892" s="61" t="str">
        <f t="shared" si="585"/>
        <v>Paul Casey</v>
      </c>
    </row>
    <row r="11893" spans="1:7" thickBot="1">
      <c r="A11893" s="62" t="s">
        <v>2302</v>
      </c>
      <c r="B11893" s="61">
        <v>26</v>
      </c>
      <c r="C11893" s="61" t="str">
        <f t="shared" si="583"/>
        <v>No Tie</v>
      </c>
      <c r="D11893" s="63">
        <f t="shared" si="584"/>
        <v>26</v>
      </c>
      <c r="E11893" s="63">
        <v>26</v>
      </c>
      <c r="F11893" s="61" t="s">
        <v>1218</v>
      </c>
      <c r="G11893" s="61" t="str">
        <f t="shared" si="585"/>
        <v>Byeong-Hun An</v>
      </c>
    </row>
    <row r="11894" spans="1:7" thickBot="1">
      <c r="A11894" s="62" t="s">
        <v>2302</v>
      </c>
      <c r="B11894" s="61">
        <v>27</v>
      </c>
      <c r="C11894" s="61" t="str">
        <f t="shared" si="583"/>
        <v>No Tie</v>
      </c>
      <c r="D11894" s="63">
        <f t="shared" si="584"/>
        <v>27</v>
      </c>
      <c r="E11894" s="63">
        <v>27</v>
      </c>
      <c r="F11894" s="61" t="s">
        <v>1204</v>
      </c>
      <c r="G11894" s="61" t="str">
        <f t="shared" si="585"/>
        <v>Kevin Na</v>
      </c>
    </row>
    <row r="11895" spans="1:7" thickBot="1">
      <c r="A11895" s="62" t="s">
        <v>2302</v>
      </c>
      <c r="B11895" s="61">
        <v>28</v>
      </c>
      <c r="C11895" s="61" t="str">
        <f t="shared" si="583"/>
        <v>No Tie</v>
      </c>
      <c r="D11895" s="63">
        <f t="shared" si="584"/>
        <v>28</v>
      </c>
      <c r="E11895" s="63">
        <v>28</v>
      </c>
      <c r="F11895" s="61" t="s">
        <v>608</v>
      </c>
      <c r="G11895" s="61" t="str">
        <f t="shared" si="585"/>
        <v>Matt Kuchar</v>
      </c>
    </row>
    <row r="11896" spans="1:7" thickBot="1">
      <c r="A11896" s="62" t="s">
        <v>2302</v>
      </c>
      <c r="B11896" s="61">
        <v>29</v>
      </c>
      <c r="C11896" s="61" t="str">
        <f t="shared" si="583"/>
        <v>No Tie</v>
      </c>
      <c r="D11896" s="63">
        <f t="shared" si="584"/>
        <v>29</v>
      </c>
      <c r="E11896" s="63">
        <v>29</v>
      </c>
      <c r="F11896" s="61" t="s">
        <v>1201</v>
      </c>
      <c r="G11896" s="61" t="str">
        <f t="shared" si="585"/>
        <v>Bill Haas</v>
      </c>
    </row>
    <row r="11897" spans="1:7" thickBot="1">
      <c r="A11897" s="62" t="s">
        <v>2302</v>
      </c>
      <c r="B11897" s="61">
        <v>30</v>
      </c>
      <c r="C11897" s="61" t="str">
        <f t="shared" si="583"/>
        <v>No Tie</v>
      </c>
      <c r="D11897" s="63">
        <f t="shared" si="584"/>
        <v>30</v>
      </c>
      <c r="E11897" s="63">
        <v>30</v>
      </c>
      <c r="F11897" s="61" t="s">
        <v>1230</v>
      </c>
      <c r="G11897" s="61" t="str">
        <f t="shared" si="585"/>
        <v>Andy Sullivan</v>
      </c>
    </row>
    <row r="11898" spans="1:7" thickBot="1">
      <c r="A11898" s="62" t="s">
        <v>2302</v>
      </c>
      <c r="B11898" s="61">
        <v>31</v>
      </c>
      <c r="C11898" s="61" t="str">
        <f t="shared" si="583"/>
        <v>No Tie</v>
      </c>
      <c r="D11898" s="63">
        <f t="shared" si="584"/>
        <v>31</v>
      </c>
      <c r="E11898" s="63">
        <v>31</v>
      </c>
      <c r="F11898" s="61" t="s">
        <v>550</v>
      </c>
      <c r="G11898" s="61" t="str">
        <f t="shared" si="585"/>
        <v>Marc Leishman</v>
      </c>
    </row>
    <row r="11899" spans="1:7" thickBot="1">
      <c r="A11899" s="62" t="s">
        <v>2302</v>
      </c>
      <c r="B11899" s="61">
        <v>32</v>
      </c>
      <c r="C11899" s="61" t="str">
        <f t="shared" si="583"/>
        <v>No Tie</v>
      </c>
      <c r="D11899" s="63">
        <f t="shared" si="584"/>
        <v>32</v>
      </c>
      <c r="E11899" s="63">
        <v>32</v>
      </c>
      <c r="F11899" s="61" t="s">
        <v>1195</v>
      </c>
      <c r="G11899" s="61" t="str">
        <f t="shared" si="585"/>
        <v>Shane Lowry</v>
      </c>
    </row>
    <row r="11900" spans="1:7" thickBot="1">
      <c r="A11900" s="62" t="s">
        <v>2302</v>
      </c>
      <c r="B11900" s="61">
        <v>33</v>
      </c>
      <c r="C11900" s="61" t="str">
        <f t="shared" si="583"/>
        <v>No Tie</v>
      </c>
      <c r="D11900" s="63">
        <f t="shared" si="584"/>
        <v>33</v>
      </c>
      <c r="E11900" s="63">
        <v>33</v>
      </c>
      <c r="F11900" s="61" t="s">
        <v>1257</v>
      </c>
      <c r="G11900" s="61" t="str">
        <f t="shared" si="585"/>
        <v>Rafa Cabrera Bello</v>
      </c>
    </row>
    <row r="11901" spans="1:7" thickBot="1">
      <c r="A11901" s="62" t="s">
        <v>2302</v>
      </c>
      <c r="B11901" s="61">
        <v>34</v>
      </c>
      <c r="C11901" s="61" t="str">
        <f t="shared" si="583"/>
        <v>No Tie</v>
      </c>
      <c r="D11901" s="63">
        <f t="shared" si="584"/>
        <v>34</v>
      </c>
      <c r="E11901" s="63">
        <v>34</v>
      </c>
      <c r="F11901" s="61" t="s">
        <v>1238</v>
      </c>
      <c r="G11901" s="61" t="str">
        <f t="shared" si="585"/>
        <v>Justin Thomas</v>
      </c>
    </row>
    <row r="11902" spans="1:7" thickBot="1">
      <c r="A11902" s="62" t="s">
        <v>2302</v>
      </c>
      <c r="B11902" s="61">
        <v>35</v>
      </c>
      <c r="C11902" s="61" t="str">
        <f t="shared" si="583"/>
        <v>No Tie</v>
      </c>
      <c r="D11902" s="63">
        <f t="shared" si="584"/>
        <v>35</v>
      </c>
      <c r="E11902" s="63">
        <v>35</v>
      </c>
      <c r="F11902" s="61" t="s">
        <v>645</v>
      </c>
      <c r="G11902" s="61" t="str">
        <f t="shared" si="585"/>
        <v>Russell Knox</v>
      </c>
    </row>
    <row r="11903" spans="1:7" thickBot="1">
      <c r="A11903" s="62" t="s">
        <v>2302</v>
      </c>
      <c r="B11903" s="61">
        <v>36</v>
      </c>
      <c r="C11903" s="61" t="str">
        <f t="shared" si="583"/>
        <v>No Tie</v>
      </c>
      <c r="D11903" s="63">
        <f t="shared" si="584"/>
        <v>36</v>
      </c>
      <c r="E11903" s="63">
        <v>36</v>
      </c>
      <c r="F11903" s="61" t="s">
        <v>1236</v>
      </c>
      <c r="G11903" s="61" t="str">
        <f t="shared" si="585"/>
        <v>Emiliano Grillo</v>
      </c>
    </row>
    <row r="11904" spans="1:7" thickBot="1">
      <c r="A11904" s="62" t="s">
        <v>2302</v>
      </c>
      <c r="B11904" s="61">
        <v>37</v>
      </c>
      <c r="C11904" s="61" t="str">
        <f t="shared" si="583"/>
        <v>No Tie</v>
      </c>
      <c r="D11904" s="63">
        <f t="shared" si="584"/>
        <v>37</v>
      </c>
      <c r="E11904" s="63">
        <v>37</v>
      </c>
      <c r="F11904" s="61" t="s">
        <v>1216</v>
      </c>
      <c r="G11904" s="61" t="str">
        <f t="shared" si="585"/>
        <v>Kiradech Aphibarnrat</v>
      </c>
    </row>
    <row r="11905" spans="1:7" thickBot="1">
      <c r="A11905" s="62" t="s">
        <v>2302</v>
      </c>
      <c r="B11905" s="61">
        <v>38</v>
      </c>
      <c r="C11905" s="61" t="str">
        <f t="shared" si="583"/>
        <v>No Tie</v>
      </c>
      <c r="D11905" s="63">
        <f t="shared" si="584"/>
        <v>38</v>
      </c>
      <c r="E11905" s="63">
        <v>38</v>
      </c>
      <c r="F11905" s="61" t="s">
        <v>656</v>
      </c>
      <c r="G11905" s="61" t="str">
        <f t="shared" si="585"/>
        <v>Danny Lee</v>
      </c>
    </row>
    <row r="11906" spans="1:7" thickBot="1">
      <c r="A11906" s="62" t="s">
        <v>2302</v>
      </c>
      <c r="B11906" s="61">
        <v>39</v>
      </c>
      <c r="C11906" s="61" t="str">
        <f t="shared" si="583"/>
        <v>No Tie</v>
      </c>
      <c r="D11906" s="63">
        <f t="shared" si="584"/>
        <v>39</v>
      </c>
      <c r="E11906" s="63">
        <v>39</v>
      </c>
      <c r="F11906" s="61" t="s">
        <v>1199</v>
      </c>
      <c r="G11906" s="61" t="str">
        <f t="shared" si="585"/>
        <v>Bernd Wiesberger</v>
      </c>
    </row>
    <row r="11907" spans="1:7" thickBot="1">
      <c r="A11907" s="62" t="s">
        <v>2302</v>
      </c>
      <c r="B11907" s="61">
        <v>40</v>
      </c>
      <c r="C11907" s="61" t="str">
        <f t="shared" si="583"/>
        <v>No Tie</v>
      </c>
      <c r="D11907" s="63">
        <f t="shared" si="584"/>
        <v>40</v>
      </c>
      <c r="E11907" s="63">
        <v>40</v>
      </c>
      <c r="F11907" s="61" t="s">
        <v>1220</v>
      </c>
      <c r="G11907" s="61" t="str">
        <f t="shared" si="585"/>
        <v>Ryan Moore</v>
      </c>
    </row>
    <row r="11908" spans="1:7" thickBot="1">
      <c r="A11908" s="62" t="s">
        <v>2302</v>
      </c>
      <c r="B11908" s="61">
        <v>41</v>
      </c>
      <c r="C11908" s="61" t="str">
        <f t="shared" si="583"/>
        <v>No Tie</v>
      </c>
      <c r="D11908" s="63">
        <f t="shared" si="584"/>
        <v>41</v>
      </c>
      <c r="E11908" s="63">
        <v>41</v>
      </c>
      <c r="F11908" s="61" t="s">
        <v>1203</v>
      </c>
      <c r="G11908" s="61" t="str">
        <f t="shared" si="585"/>
        <v>Thongchai Jaidee</v>
      </c>
    </row>
    <row r="11909" spans="1:7" thickBot="1">
      <c r="A11909" s="62" t="s">
        <v>2302</v>
      </c>
      <c r="B11909" s="61">
        <v>42</v>
      </c>
      <c r="C11909" s="61" t="str">
        <f t="shared" si="583"/>
        <v>No Tie</v>
      </c>
      <c r="D11909" s="63">
        <f t="shared" si="584"/>
        <v>42</v>
      </c>
      <c r="E11909" s="63">
        <v>42</v>
      </c>
      <c r="F11909" s="61" t="s">
        <v>1209</v>
      </c>
      <c r="G11909" s="61" t="str">
        <f t="shared" si="585"/>
        <v>David Lingmerth</v>
      </c>
    </row>
    <row r="11910" spans="1:7" thickBot="1">
      <c r="A11910" s="62" t="s">
        <v>2302</v>
      </c>
      <c r="B11910" s="61">
        <v>43</v>
      </c>
      <c r="C11910" s="61" t="str">
        <f t="shared" si="583"/>
        <v>No Tie</v>
      </c>
      <c r="D11910" s="63">
        <f t="shared" si="584"/>
        <v>43</v>
      </c>
      <c r="E11910" s="63">
        <v>43</v>
      </c>
      <c r="F11910" s="61" t="s">
        <v>1223</v>
      </c>
      <c r="G11910" s="61" t="str">
        <f t="shared" si="585"/>
        <v>Matthew Fitzpatrick</v>
      </c>
    </row>
    <row r="11911" spans="1:7" thickBot="1">
      <c r="A11911" s="62" t="s">
        <v>2302</v>
      </c>
      <c r="B11911" s="61">
        <v>44</v>
      </c>
      <c r="C11911" s="61" t="str">
        <f t="shared" si="583"/>
        <v>No Tie</v>
      </c>
      <c r="D11911" s="63">
        <f t="shared" si="584"/>
        <v>44</v>
      </c>
      <c r="E11911" s="63">
        <v>44</v>
      </c>
      <c r="F11911" s="61" t="s">
        <v>1213</v>
      </c>
      <c r="G11911" s="61" t="str">
        <f t="shared" si="585"/>
        <v>Soren Kjeldsen</v>
      </c>
    </row>
    <row r="11912" spans="1:7" thickBot="1">
      <c r="A11912" s="62" t="s">
        <v>2302</v>
      </c>
      <c r="B11912" s="61">
        <v>45</v>
      </c>
      <c r="C11912" s="61" t="str">
        <f t="shared" si="583"/>
        <v>No Tie</v>
      </c>
      <c r="D11912" s="63">
        <f t="shared" si="584"/>
        <v>45</v>
      </c>
      <c r="E11912" s="63">
        <v>45</v>
      </c>
      <c r="F11912" s="61" t="s">
        <v>1198</v>
      </c>
      <c r="G11912" s="61" t="str">
        <f t="shared" si="585"/>
        <v>Billy Horschel</v>
      </c>
    </row>
    <row r="11913" spans="1:7" thickBot="1">
      <c r="A11913" s="62" t="s">
        <v>2302</v>
      </c>
      <c r="B11913" s="61">
        <v>46</v>
      </c>
      <c r="C11913" s="61" t="str">
        <f t="shared" si="583"/>
        <v>No Tie</v>
      </c>
      <c r="D11913" s="63">
        <f t="shared" si="584"/>
        <v>46</v>
      </c>
      <c r="E11913" s="63">
        <v>46</v>
      </c>
      <c r="F11913" s="61" t="s">
        <v>1239</v>
      </c>
      <c r="G11913" s="61" t="str">
        <f t="shared" si="585"/>
        <v>Chris Wood</v>
      </c>
    </row>
    <row r="11914" spans="1:7" thickBot="1">
      <c r="A11914" s="62" t="s">
        <v>2302</v>
      </c>
      <c r="B11914" s="61">
        <v>47</v>
      </c>
      <c r="C11914" s="61" t="str">
        <f t="shared" si="583"/>
        <v>No Tie</v>
      </c>
      <c r="D11914" s="63">
        <f t="shared" si="584"/>
        <v>47</v>
      </c>
      <c r="E11914" s="63">
        <v>47</v>
      </c>
      <c r="F11914" s="61" t="s">
        <v>1211</v>
      </c>
      <c r="G11914" s="61" t="str">
        <f t="shared" si="585"/>
        <v>Scott Piercy</v>
      </c>
    </row>
    <row r="11915" spans="1:7" thickBot="1">
      <c r="A11915" s="62" t="s">
        <v>2302</v>
      </c>
      <c r="B11915" s="61">
        <v>48</v>
      </c>
      <c r="C11915" s="61" t="str">
        <f t="shared" si="583"/>
        <v>No Tie</v>
      </c>
      <c r="D11915" s="63">
        <f t="shared" si="584"/>
        <v>48</v>
      </c>
      <c r="E11915" s="63">
        <v>48</v>
      </c>
      <c r="F11915" s="61" t="s">
        <v>1225</v>
      </c>
      <c r="G11915" s="61" t="str">
        <f t="shared" si="585"/>
        <v>Victor Dubuisson</v>
      </c>
    </row>
    <row r="11916" spans="1:7" thickBot="1">
      <c r="A11916" s="62" t="s">
        <v>2302</v>
      </c>
      <c r="B11916" s="61">
        <v>49</v>
      </c>
      <c r="C11916" s="61" t="str">
        <f t="shared" ref="C11916:C11979" si="586">IFERROR(SEARCH("T",B11916),"No Tie")</f>
        <v>No Tie</v>
      </c>
      <c r="D11916" s="63">
        <f t="shared" ref="D11916:D11979" si="587">IF(C11916="No Tie",B11916,RIGHT(B11916,LEN(B11916)-1))</f>
        <v>49</v>
      </c>
      <c r="E11916" s="63">
        <v>49</v>
      </c>
      <c r="F11916" s="61" t="s">
        <v>1384</v>
      </c>
      <c r="G11916" s="61" t="str">
        <f t="shared" ref="G11916:G11979" si="588">TRIM(SUBSTITUTE(F11916,CHAR(160),CHAR(32)))</f>
        <v>Smylie Kaufman</v>
      </c>
    </row>
    <row r="11917" spans="1:7" thickBot="1">
      <c r="A11917" s="62" t="s">
        <v>2302</v>
      </c>
      <c r="B11917" s="61">
        <v>50</v>
      </c>
      <c r="C11917" s="61" t="str">
        <f t="shared" si="586"/>
        <v>No Tie</v>
      </c>
      <c r="D11917" s="63">
        <f t="shared" si="587"/>
        <v>50</v>
      </c>
      <c r="E11917" s="63">
        <v>50</v>
      </c>
      <c r="F11917" s="61" t="s">
        <v>728</v>
      </c>
      <c r="G11917" s="61" t="str">
        <f t="shared" si="588"/>
        <v>Martin Kaymer</v>
      </c>
    </row>
    <row r="11918" spans="1:7" thickBot="1">
      <c r="A11918" s="62" t="s">
        <v>2302</v>
      </c>
      <c r="B11918" s="61">
        <v>51</v>
      </c>
      <c r="C11918" s="61" t="str">
        <f t="shared" si="586"/>
        <v>No Tie</v>
      </c>
      <c r="D11918" s="63">
        <f t="shared" si="587"/>
        <v>51</v>
      </c>
      <c r="E11918" s="63">
        <v>51</v>
      </c>
      <c r="F11918" s="61" t="s">
        <v>1208</v>
      </c>
      <c r="G11918" s="61" t="str">
        <f t="shared" si="588"/>
        <v>Anirban Lahiri</v>
      </c>
    </row>
    <row r="11919" spans="1:7" thickBot="1">
      <c r="A11919" s="62" t="s">
        <v>2302</v>
      </c>
      <c r="B11919" s="61">
        <v>52</v>
      </c>
      <c r="C11919" s="61" t="str">
        <f t="shared" si="586"/>
        <v>No Tie</v>
      </c>
      <c r="D11919" s="63">
        <f t="shared" si="587"/>
        <v>52</v>
      </c>
      <c r="E11919" s="63">
        <v>52</v>
      </c>
      <c r="F11919" s="61" t="s">
        <v>1200</v>
      </c>
      <c r="G11919" s="61" t="str">
        <f t="shared" si="588"/>
        <v>Chris Kirk</v>
      </c>
    </row>
    <row r="11920" spans="1:7" thickBot="1">
      <c r="A11920" s="62" t="s">
        <v>2302</v>
      </c>
      <c r="B11920" s="61">
        <v>53</v>
      </c>
      <c r="C11920" s="61" t="str">
        <f t="shared" si="586"/>
        <v>No Tie</v>
      </c>
      <c r="D11920" s="63">
        <f t="shared" si="587"/>
        <v>53</v>
      </c>
      <c r="E11920" s="63">
        <v>53</v>
      </c>
      <c r="F11920" s="61" t="s">
        <v>1212</v>
      </c>
      <c r="G11920" s="61" t="str">
        <f t="shared" si="588"/>
        <v>Daniel Berger</v>
      </c>
    </row>
    <row r="11921" spans="1:7" thickBot="1">
      <c r="A11921" s="62" t="s">
        <v>2302</v>
      </c>
      <c r="B11921" s="61">
        <v>53</v>
      </c>
      <c r="C11921" s="61" t="str">
        <f t="shared" si="586"/>
        <v>No Tie</v>
      </c>
      <c r="D11921" s="63">
        <f t="shared" si="587"/>
        <v>53</v>
      </c>
      <c r="E11921" s="63">
        <v>53</v>
      </c>
      <c r="F11921" s="61" t="s">
        <v>1202</v>
      </c>
      <c r="G11921" s="61" t="str">
        <f t="shared" si="588"/>
        <v>Robert Streb</v>
      </c>
    </row>
    <row r="11922" spans="1:7" thickBot="1">
      <c r="A11922" s="62" t="s">
        <v>2302</v>
      </c>
      <c r="B11922" s="61">
        <v>55</v>
      </c>
      <c r="C11922" s="61" t="str">
        <f t="shared" si="586"/>
        <v>No Tie</v>
      </c>
      <c r="D11922" s="63">
        <f t="shared" si="587"/>
        <v>55</v>
      </c>
      <c r="E11922" s="63">
        <v>55</v>
      </c>
      <c r="F11922" s="61" t="s">
        <v>1277</v>
      </c>
      <c r="G11922" s="61" t="str">
        <f t="shared" si="588"/>
        <v>Jaco Van Zyl</v>
      </c>
    </row>
    <row r="11923" spans="1:7" thickBot="1">
      <c r="A11923" s="62" t="s">
        <v>2302</v>
      </c>
      <c r="B11923" s="61">
        <v>56</v>
      </c>
      <c r="C11923" s="61" t="str">
        <f t="shared" si="586"/>
        <v>No Tie</v>
      </c>
      <c r="D11923" s="63">
        <f t="shared" si="587"/>
        <v>56</v>
      </c>
      <c r="E11923" s="63">
        <v>56</v>
      </c>
      <c r="F11923" s="61" t="s">
        <v>1217</v>
      </c>
      <c r="G11923" s="61" t="str">
        <f t="shared" si="588"/>
        <v>Jamie Donaldson</v>
      </c>
    </row>
    <row r="11924" spans="1:7" thickBot="1">
      <c r="A11924" s="62" t="s">
        <v>2302</v>
      </c>
      <c r="B11924" s="61">
        <v>57</v>
      </c>
      <c r="C11924" s="61" t="str">
        <f t="shared" si="586"/>
        <v>No Tie</v>
      </c>
      <c r="D11924" s="63">
        <f t="shared" si="587"/>
        <v>57</v>
      </c>
      <c r="E11924" s="63">
        <v>57</v>
      </c>
      <c r="F11924" s="61" t="s">
        <v>1255</v>
      </c>
      <c r="G11924" s="61" t="str">
        <f t="shared" si="588"/>
        <v>Thomas Pieters</v>
      </c>
    </row>
    <row r="11925" spans="1:7" thickBot="1">
      <c r="A11925" s="62" t="s">
        <v>2302</v>
      </c>
      <c r="B11925" s="61">
        <v>58</v>
      </c>
      <c r="C11925" s="61" t="str">
        <f t="shared" si="586"/>
        <v>No Tie</v>
      </c>
      <c r="D11925" s="63">
        <f t="shared" si="587"/>
        <v>58</v>
      </c>
      <c r="E11925" s="63">
        <v>58</v>
      </c>
      <c r="F11925" s="61" t="s">
        <v>1256</v>
      </c>
      <c r="G11925" s="61" t="str">
        <f t="shared" si="588"/>
        <v>Patton Kizzire</v>
      </c>
    </row>
    <row r="11926" spans="1:7" thickBot="1">
      <c r="A11926" s="62" t="s">
        <v>2302</v>
      </c>
      <c r="B11926" s="61">
        <v>59</v>
      </c>
      <c r="C11926" s="61" t="str">
        <f t="shared" si="586"/>
        <v>No Tie</v>
      </c>
      <c r="D11926" s="63">
        <f t="shared" si="587"/>
        <v>59</v>
      </c>
      <c r="E11926" s="63">
        <v>59</v>
      </c>
      <c r="F11926" s="61" t="s">
        <v>1206</v>
      </c>
      <c r="G11926" s="61" t="str">
        <f t="shared" si="588"/>
        <v>Charley Hoffman</v>
      </c>
    </row>
    <row r="11927" spans="1:7" thickBot="1">
      <c r="A11927" s="62" t="s">
        <v>2302</v>
      </c>
      <c r="B11927" s="61">
        <v>60</v>
      </c>
      <c r="C11927" s="61" t="str">
        <f t="shared" si="586"/>
        <v>No Tie</v>
      </c>
      <c r="D11927" s="63">
        <f t="shared" si="587"/>
        <v>60</v>
      </c>
      <c r="E11927" s="63">
        <v>60</v>
      </c>
      <c r="F11927" s="61" t="s">
        <v>1297</v>
      </c>
      <c r="G11927" s="61" t="str">
        <f t="shared" si="588"/>
        <v>Fabian Gomez</v>
      </c>
    </row>
    <row r="11928" spans="1:7" thickBot="1">
      <c r="A11928" s="62" t="s">
        <v>2302</v>
      </c>
      <c r="B11928" s="61">
        <v>61</v>
      </c>
      <c r="C11928" s="61" t="str">
        <f t="shared" si="586"/>
        <v>No Tie</v>
      </c>
      <c r="D11928" s="63">
        <f t="shared" si="587"/>
        <v>61</v>
      </c>
      <c r="E11928" s="63">
        <v>61</v>
      </c>
      <c r="F11928" s="61" t="s">
        <v>1263</v>
      </c>
      <c r="G11928" s="61" t="str">
        <f t="shared" si="588"/>
        <v>Jason Dufner</v>
      </c>
    </row>
    <row r="11929" spans="1:7" thickBot="1">
      <c r="A11929" s="62" t="s">
        <v>2302</v>
      </c>
      <c r="B11929" s="61">
        <v>62</v>
      </c>
      <c r="C11929" s="61" t="str">
        <f t="shared" si="586"/>
        <v>No Tie</v>
      </c>
      <c r="D11929" s="63">
        <f t="shared" si="587"/>
        <v>62</v>
      </c>
      <c r="E11929" s="63">
        <v>62</v>
      </c>
      <c r="F11929" s="61" t="s">
        <v>1214</v>
      </c>
      <c r="G11929" s="61" t="str">
        <f t="shared" si="588"/>
        <v>Ian Poulter</v>
      </c>
    </row>
    <row r="11930" spans="1:7" thickBot="1">
      <c r="A11930" s="62" t="s">
        <v>2302</v>
      </c>
      <c r="B11930" s="61">
        <v>63</v>
      </c>
      <c r="C11930" s="61" t="str">
        <f t="shared" si="586"/>
        <v>No Tie</v>
      </c>
      <c r="D11930" s="63">
        <f t="shared" si="587"/>
        <v>63</v>
      </c>
      <c r="E11930" s="63">
        <v>63</v>
      </c>
      <c r="F11930" s="61" t="s">
        <v>768</v>
      </c>
      <c r="G11930" s="61" t="str">
        <f t="shared" si="588"/>
        <v>Graeme McDowell</v>
      </c>
    </row>
    <row r="11931" spans="1:7" thickBot="1">
      <c r="A11931" s="62" t="s">
        <v>2302</v>
      </c>
      <c r="B11931" s="61">
        <v>64</v>
      </c>
      <c r="C11931" s="61" t="str">
        <f t="shared" si="586"/>
        <v>No Tie</v>
      </c>
      <c r="D11931" s="63">
        <f t="shared" si="587"/>
        <v>64</v>
      </c>
      <c r="E11931" s="63">
        <v>64</v>
      </c>
      <c r="F11931" s="61" t="s">
        <v>1295</v>
      </c>
      <c r="G11931" s="61" t="str">
        <f t="shared" si="588"/>
        <v>Marcus Fraser</v>
      </c>
    </row>
    <row r="11932" spans="1:7" thickBot="1">
      <c r="A11932" s="62" t="s">
        <v>2302</v>
      </c>
      <c r="B11932" s="61">
        <v>65</v>
      </c>
      <c r="C11932" s="61" t="str">
        <f t="shared" si="586"/>
        <v>No Tie</v>
      </c>
      <c r="D11932" s="63">
        <f t="shared" si="587"/>
        <v>65</v>
      </c>
      <c r="E11932" s="63">
        <v>65</v>
      </c>
      <c r="F11932" s="61" t="s">
        <v>1229</v>
      </c>
      <c r="G11932" s="61" t="str">
        <f t="shared" si="588"/>
        <v>Matt Jones</v>
      </c>
    </row>
    <row r="11933" spans="1:7" thickBot="1">
      <c r="A11933" s="62" t="s">
        <v>2302</v>
      </c>
      <c r="B11933" s="61">
        <v>66</v>
      </c>
      <c r="C11933" s="61" t="str">
        <f t="shared" si="586"/>
        <v>No Tie</v>
      </c>
      <c r="D11933" s="63">
        <f t="shared" si="587"/>
        <v>66</v>
      </c>
      <c r="E11933" s="63">
        <v>66</v>
      </c>
      <c r="F11933" s="61" t="s">
        <v>1237</v>
      </c>
      <c r="G11933" s="61" t="str">
        <f t="shared" si="588"/>
        <v>Thorbjorn Olesen</v>
      </c>
    </row>
    <row r="11934" spans="1:7" thickBot="1">
      <c r="A11934" s="62" t="s">
        <v>2302</v>
      </c>
      <c r="B11934" s="61">
        <v>67</v>
      </c>
      <c r="C11934" s="61" t="str">
        <f t="shared" si="586"/>
        <v>No Tie</v>
      </c>
      <c r="D11934" s="63">
        <f t="shared" si="587"/>
        <v>67</v>
      </c>
      <c r="E11934" s="63">
        <v>67</v>
      </c>
      <c r="F11934" s="61" t="s">
        <v>1210</v>
      </c>
      <c r="G11934" s="61" t="str">
        <f t="shared" si="588"/>
        <v>Lee Westwood</v>
      </c>
    </row>
    <row r="11935" spans="1:7" thickBot="1">
      <c r="A11935" s="62" t="s">
        <v>2302</v>
      </c>
      <c r="B11935" s="61">
        <v>68</v>
      </c>
      <c r="C11935" s="61" t="str">
        <f t="shared" si="586"/>
        <v>No Tie</v>
      </c>
      <c r="D11935" s="63">
        <f t="shared" si="587"/>
        <v>68</v>
      </c>
      <c r="E11935" s="63">
        <v>68</v>
      </c>
      <c r="F11935" s="61" t="s">
        <v>1327</v>
      </c>
      <c r="G11935" s="61" t="str">
        <f t="shared" si="588"/>
        <v>Jim Herman</v>
      </c>
    </row>
    <row r="11936" spans="1:7" thickBot="1">
      <c r="A11936" s="62" t="s">
        <v>2302</v>
      </c>
      <c r="B11936" s="61">
        <v>69</v>
      </c>
      <c r="C11936" s="61" t="str">
        <f t="shared" si="586"/>
        <v>No Tie</v>
      </c>
      <c r="D11936" s="63">
        <f t="shared" si="587"/>
        <v>69</v>
      </c>
      <c r="E11936" s="63">
        <v>69</v>
      </c>
      <c r="F11936" s="61" t="s">
        <v>1248</v>
      </c>
      <c r="G11936" s="61" t="str">
        <f t="shared" si="588"/>
        <v>Jason Bohn</v>
      </c>
    </row>
    <row r="11937" spans="1:7" thickBot="1">
      <c r="A11937" s="62" t="s">
        <v>2302</v>
      </c>
      <c r="B11937" s="61">
        <v>70</v>
      </c>
      <c r="C11937" s="61" t="str">
        <f t="shared" si="586"/>
        <v>No Tie</v>
      </c>
      <c r="D11937" s="63">
        <f t="shared" si="587"/>
        <v>70</v>
      </c>
      <c r="E11937" s="63">
        <v>70</v>
      </c>
      <c r="F11937" s="61" t="s">
        <v>565</v>
      </c>
      <c r="G11937" s="61" t="str">
        <f t="shared" si="588"/>
        <v>Kevin Chappell</v>
      </c>
    </row>
    <row r="11938" spans="1:7" thickBot="1">
      <c r="A11938" s="62" t="s">
        <v>2302</v>
      </c>
      <c r="B11938" s="61">
        <v>71</v>
      </c>
      <c r="C11938" s="61" t="str">
        <f t="shared" si="586"/>
        <v>No Tie</v>
      </c>
      <c r="D11938" s="63">
        <f t="shared" si="587"/>
        <v>71</v>
      </c>
      <c r="E11938" s="63">
        <v>71</v>
      </c>
      <c r="F11938" s="61" t="s">
        <v>1207</v>
      </c>
      <c r="G11938" s="61" t="str">
        <f t="shared" si="588"/>
        <v>Ryan Palmer</v>
      </c>
    </row>
    <row r="11939" spans="1:7" thickBot="1">
      <c r="A11939" s="62" t="s">
        <v>2302</v>
      </c>
      <c r="B11939" s="61">
        <v>72</v>
      </c>
      <c r="C11939" s="61" t="str">
        <f t="shared" si="586"/>
        <v>No Tie</v>
      </c>
      <c r="D11939" s="63">
        <f t="shared" si="587"/>
        <v>72</v>
      </c>
      <c r="E11939" s="63">
        <v>72</v>
      </c>
      <c r="F11939" s="61" t="s">
        <v>529</v>
      </c>
      <c r="G11939" s="61" t="str">
        <f t="shared" si="588"/>
        <v>Harris English</v>
      </c>
    </row>
    <row r="11940" spans="1:7" thickBot="1">
      <c r="A11940" s="62" t="s">
        <v>2302</v>
      </c>
      <c r="B11940" s="61">
        <v>73</v>
      </c>
      <c r="C11940" s="61" t="str">
        <f t="shared" si="586"/>
        <v>No Tie</v>
      </c>
      <c r="D11940" s="63">
        <f t="shared" si="587"/>
        <v>73</v>
      </c>
      <c r="E11940" s="63">
        <v>73</v>
      </c>
      <c r="F11940" s="61" t="s">
        <v>503</v>
      </c>
      <c r="G11940" s="61" t="str">
        <f t="shared" si="588"/>
        <v>Tony Finau</v>
      </c>
    </row>
    <row r="11941" spans="1:7" thickBot="1">
      <c r="A11941" s="62" t="s">
        <v>2302</v>
      </c>
      <c r="B11941" s="61">
        <v>74</v>
      </c>
      <c r="C11941" s="61" t="str">
        <f t="shared" si="586"/>
        <v>No Tie</v>
      </c>
      <c r="D11941" s="63">
        <f t="shared" si="587"/>
        <v>74</v>
      </c>
      <c r="E11941" s="63">
        <v>74</v>
      </c>
      <c r="F11941" s="61" t="s">
        <v>508</v>
      </c>
      <c r="G11941" s="61" t="str">
        <f t="shared" si="588"/>
        <v>Gary Woodland</v>
      </c>
    </row>
    <row r="11942" spans="1:7" thickBot="1">
      <c r="A11942" s="62" t="s">
        <v>2302</v>
      </c>
      <c r="B11942" s="61">
        <v>75</v>
      </c>
      <c r="C11942" s="61" t="str">
        <f t="shared" si="586"/>
        <v>No Tie</v>
      </c>
      <c r="D11942" s="63">
        <f t="shared" si="587"/>
        <v>75</v>
      </c>
      <c r="E11942" s="63">
        <v>75</v>
      </c>
      <c r="F11942" s="61" t="s">
        <v>1247</v>
      </c>
      <c r="G11942" s="61" t="str">
        <f t="shared" si="588"/>
        <v>K.T. Kim</v>
      </c>
    </row>
    <row r="11943" spans="1:7" thickBot="1">
      <c r="A11943" s="62" t="s">
        <v>2302</v>
      </c>
      <c r="B11943" s="61">
        <v>76</v>
      </c>
      <c r="C11943" s="61" t="str">
        <f t="shared" si="586"/>
        <v>No Tie</v>
      </c>
      <c r="D11943" s="63">
        <f t="shared" si="587"/>
        <v>76</v>
      </c>
      <c r="E11943" s="63">
        <v>76</v>
      </c>
      <c r="F11943" s="61" t="s">
        <v>1282</v>
      </c>
      <c r="G11943" s="61" t="str">
        <f t="shared" si="588"/>
        <v>Kristoffer Broberg</v>
      </c>
    </row>
    <row r="11944" spans="1:7" thickBot="1">
      <c r="A11944" s="62" t="s">
        <v>2302</v>
      </c>
      <c r="B11944" s="61">
        <v>77</v>
      </c>
      <c r="C11944" s="61" t="str">
        <f t="shared" si="586"/>
        <v>No Tie</v>
      </c>
      <c r="D11944" s="63">
        <f t="shared" si="587"/>
        <v>77</v>
      </c>
      <c r="E11944" s="63">
        <v>77</v>
      </c>
      <c r="F11944" s="61" t="s">
        <v>1284</v>
      </c>
      <c r="G11944" s="61" t="str">
        <f t="shared" si="588"/>
        <v>Shingo Katayama</v>
      </c>
    </row>
    <row r="11945" spans="1:7" thickBot="1">
      <c r="A11945" s="62" t="s">
        <v>2302</v>
      </c>
      <c r="B11945" s="61">
        <v>78</v>
      </c>
      <c r="C11945" s="61" t="str">
        <f t="shared" si="586"/>
        <v>No Tie</v>
      </c>
      <c r="D11945" s="63">
        <f t="shared" si="587"/>
        <v>78</v>
      </c>
      <c r="E11945" s="63">
        <v>78</v>
      </c>
      <c r="F11945" s="61" t="s">
        <v>1241</v>
      </c>
      <c r="G11945" s="61" t="str">
        <f t="shared" si="588"/>
        <v>Brendan Steele</v>
      </c>
    </row>
    <row r="11946" spans="1:7" thickBot="1">
      <c r="A11946" s="62" t="s">
        <v>2302</v>
      </c>
      <c r="B11946" s="61">
        <v>79</v>
      </c>
      <c r="C11946" s="61" t="str">
        <f t="shared" si="586"/>
        <v>No Tie</v>
      </c>
      <c r="D11946" s="63">
        <f t="shared" si="587"/>
        <v>79</v>
      </c>
      <c r="E11946" s="63">
        <v>79</v>
      </c>
      <c r="F11946" s="61" t="s">
        <v>1233</v>
      </c>
      <c r="G11946" s="61" t="str">
        <f t="shared" si="588"/>
        <v>George Coetzee</v>
      </c>
    </row>
    <row r="11947" spans="1:7" thickBot="1">
      <c r="A11947" s="62" t="s">
        <v>2302</v>
      </c>
      <c r="B11947" s="61">
        <v>80</v>
      </c>
      <c r="C11947" s="61" t="str">
        <f t="shared" si="586"/>
        <v>No Tie</v>
      </c>
      <c r="D11947" s="63">
        <f t="shared" si="587"/>
        <v>80</v>
      </c>
      <c r="E11947" s="63">
        <v>80</v>
      </c>
      <c r="F11947" s="61" t="s">
        <v>532</v>
      </c>
      <c r="G11947" s="61" t="str">
        <f t="shared" si="588"/>
        <v>Russell Henley</v>
      </c>
    </row>
    <row r="11948" spans="1:7" thickBot="1">
      <c r="A11948" s="62" t="s">
        <v>2302</v>
      </c>
      <c r="B11948" s="61">
        <v>81</v>
      </c>
      <c r="C11948" s="61" t="str">
        <f t="shared" si="586"/>
        <v>No Tie</v>
      </c>
      <c r="D11948" s="63">
        <f t="shared" si="587"/>
        <v>81</v>
      </c>
      <c r="E11948" s="63">
        <v>81</v>
      </c>
      <c r="F11948" s="61" t="s">
        <v>1232</v>
      </c>
      <c r="G11948" s="61" t="str">
        <f t="shared" si="588"/>
        <v>Joost Luiten</v>
      </c>
    </row>
    <row r="11949" spans="1:7" thickBot="1">
      <c r="A11949" s="62" t="s">
        <v>2302</v>
      </c>
      <c r="B11949" s="61">
        <v>82</v>
      </c>
      <c r="C11949" s="61" t="str">
        <f t="shared" si="586"/>
        <v>No Tie</v>
      </c>
      <c r="D11949" s="63">
        <f t="shared" si="587"/>
        <v>82</v>
      </c>
      <c r="E11949" s="63">
        <v>82</v>
      </c>
      <c r="F11949" s="61" t="s">
        <v>664</v>
      </c>
      <c r="G11949" s="61" t="str">
        <f t="shared" si="588"/>
        <v>Francesco Molinari</v>
      </c>
    </row>
    <row r="11950" spans="1:7" thickBot="1">
      <c r="A11950" s="62" t="s">
        <v>2302</v>
      </c>
      <c r="B11950" s="61">
        <v>83</v>
      </c>
      <c r="C11950" s="61" t="str">
        <f t="shared" si="586"/>
        <v>No Tie</v>
      </c>
      <c r="D11950" s="63">
        <f t="shared" si="587"/>
        <v>83</v>
      </c>
      <c r="E11950" s="63">
        <v>83</v>
      </c>
      <c r="F11950" s="61" t="s">
        <v>1219</v>
      </c>
      <c r="G11950" s="61" t="str">
        <f t="shared" si="588"/>
        <v>Webb Simpson</v>
      </c>
    </row>
    <row r="11951" spans="1:7" thickBot="1">
      <c r="A11951" s="62" t="s">
        <v>2302</v>
      </c>
      <c r="B11951" s="61">
        <v>84</v>
      </c>
      <c r="C11951" s="61" t="str">
        <f t="shared" si="586"/>
        <v>No Tie</v>
      </c>
      <c r="D11951" s="63">
        <f t="shared" si="587"/>
        <v>84</v>
      </c>
      <c r="E11951" s="63">
        <v>84</v>
      </c>
      <c r="F11951" s="61" t="s">
        <v>1309</v>
      </c>
      <c r="G11951" s="61" t="str">
        <f t="shared" si="588"/>
        <v>Scott Hend</v>
      </c>
    </row>
    <row r="11952" spans="1:7" thickBot="1">
      <c r="A11952" s="62" t="s">
        <v>2302</v>
      </c>
      <c r="B11952" s="61">
        <v>85</v>
      </c>
      <c r="C11952" s="61" t="str">
        <f t="shared" si="586"/>
        <v>No Tie</v>
      </c>
      <c r="D11952" s="63">
        <f t="shared" si="587"/>
        <v>85</v>
      </c>
      <c r="E11952" s="63">
        <v>85</v>
      </c>
      <c r="F11952" s="61" t="s">
        <v>1249</v>
      </c>
      <c r="G11952" s="61" t="str">
        <f t="shared" si="588"/>
        <v>Troy Merritt</v>
      </c>
    </row>
    <row r="11953" spans="1:7" thickBot="1">
      <c r="A11953" s="62" t="s">
        <v>2302</v>
      </c>
      <c r="B11953" s="61">
        <v>86</v>
      </c>
      <c r="C11953" s="61" t="str">
        <f t="shared" si="586"/>
        <v>No Tie</v>
      </c>
      <c r="D11953" s="63">
        <f t="shared" si="587"/>
        <v>86</v>
      </c>
      <c r="E11953" s="63">
        <v>86</v>
      </c>
      <c r="F11953" s="61" t="s">
        <v>1315</v>
      </c>
      <c r="G11953" s="61" t="str">
        <f t="shared" si="588"/>
        <v>Chez Reavie</v>
      </c>
    </row>
    <row r="11954" spans="1:7" thickBot="1">
      <c r="A11954" s="62" t="s">
        <v>2302</v>
      </c>
      <c r="B11954" s="61">
        <v>87</v>
      </c>
      <c r="C11954" s="61" t="str">
        <f t="shared" si="586"/>
        <v>No Tie</v>
      </c>
      <c r="D11954" s="63">
        <f t="shared" si="587"/>
        <v>87</v>
      </c>
      <c r="E11954" s="63">
        <v>87</v>
      </c>
      <c r="F11954" s="61" t="s">
        <v>1224</v>
      </c>
      <c r="G11954" s="61" t="str">
        <f t="shared" si="588"/>
        <v>Steven Bowditch</v>
      </c>
    </row>
    <row r="11955" spans="1:7" thickBot="1">
      <c r="A11955" s="62" t="s">
        <v>2302</v>
      </c>
      <c r="B11955" s="61">
        <v>88</v>
      </c>
      <c r="C11955" s="61" t="str">
        <f t="shared" si="586"/>
        <v>No Tie</v>
      </c>
      <c r="D11955" s="63">
        <f t="shared" si="587"/>
        <v>88</v>
      </c>
      <c r="E11955" s="63">
        <v>88</v>
      </c>
      <c r="F11955" s="61" t="s">
        <v>1276</v>
      </c>
      <c r="G11955" s="61" t="str">
        <f t="shared" si="588"/>
        <v>Ricardo Gouveia</v>
      </c>
    </row>
    <row r="11956" spans="1:7" thickBot="1">
      <c r="A11956" s="62" t="s">
        <v>2302</v>
      </c>
      <c r="B11956" s="61">
        <v>89</v>
      </c>
      <c r="C11956" s="61" t="str">
        <f t="shared" si="586"/>
        <v>No Tie</v>
      </c>
      <c r="D11956" s="63">
        <f t="shared" si="587"/>
        <v>89</v>
      </c>
      <c r="E11956" s="63">
        <v>89</v>
      </c>
      <c r="F11956" s="61" t="s">
        <v>1265</v>
      </c>
      <c r="G11956" s="61" t="str">
        <f t="shared" si="588"/>
        <v>Ross Fisher</v>
      </c>
    </row>
    <row r="11957" spans="1:7" thickBot="1">
      <c r="A11957" s="62" t="s">
        <v>2302</v>
      </c>
      <c r="B11957" s="61">
        <v>90</v>
      </c>
      <c r="C11957" s="61" t="str">
        <f t="shared" si="586"/>
        <v>No Tie</v>
      </c>
      <c r="D11957" s="63">
        <f t="shared" si="587"/>
        <v>90</v>
      </c>
      <c r="E11957" s="63">
        <v>90</v>
      </c>
      <c r="F11957" s="61" t="s">
        <v>1226</v>
      </c>
      <c r="G11957" s="61" t="str">
        <f t="shared" si="588"/>
        <v>Tommy Fleetwood</v>
      </c>
    </row>
    <row r="11958" spans="1:7" thickBot="1">
      <c r="A11958" s="62" t="s">
        <v>2302</v>
      </c>
      <c r="B11958" s="61">
        <v>91</v>
      </c>
      <c r="C11958" s="61" t="str">
        <f t="shared" si="586"/>
        <v>No Tie</v>
      </c>
      <c r="D11958" s="63">
        <f t="shared" si="587"/>
        <v>91</v>
      </c>
      <c r="E11958" s="63">
        <v>91</v>
      </c>
      <c r="F11958" s="61" t="s">
        <v>1291</v>
      </c>
      <c r="G11958" s="61" t="str">
        <f t="shared" si="588"/>
        <v>Charles Howell III</v>
      </c>
    </row>
    <row r="11959" spans="1:7" thickBot="1">
      <c r="A11959" s="62" t="s">
        <v>2302</v>
      </c>
      <c r="B11959" s="61">
        <v>92</v>
      </c>
      <c r="C11959" s="61" t="str">
        <f t="shared" si="586"/>
        <v>No Tie</v>
      </c>
      <c r="D11959" s="63">
        <f t="shared" si="587"/>
        <v>92</v>
      </c>
      <c r="E11959" s="63">
        <v>92</v>
      </c>
      <c r="F11959" s="61" t="s">
        <v>1234</v>
      </c>
      <c r="G11959" s="61" t="str">
        <f t="shared" si="588"/>
        <v>Cameron Tringale</v>
      </c>
    </row>
    <row r="11960" spans="1:7" thickBot="1">
      <c r="A11960" s="62" t="s">
        <v>2302</v>
      </c>
      <c r="B11960" s="61">
        <v>93</v>
      </c>
      <c r="C11960" s="61" t="str">
        <f t="shared" si="586"/>
        <v>No Tie</v>
      </c>
      <c r="D11960" s="63">
        <f t="shared" si="587"/>
        <v>93</v>
      </c>
      <c r="E11960" s="63">
        <v>93</v>
      </c>
      <c r="F11960" s="61" t="s">
        <v>1298</v>
      </c>
      <c r="G11960" s="61" t="str">
        <f t="shared" si="588"/>
        <v>Dean Burmester</v>
      </c>
    </row>
    <row r="11961" spans="1:7" thickBot="1">
      <c r="A11961" s="62" t="s">
        <v>2302</v>
      </c>
      <c r="B11961" s="61">
        <v>94</v>
      </c>
      <c r="C11961" s="61" t="str">
        <f t="shared" si="586"/>
        <v>No Tie</v>
      </c>
      <c r="D11961" s="63">
        <f t="shared" si="587"/>
        <v>94</v>
      </c>
      <c r="E11961" s="63">
        <v>94</v>
      </c>
      <c r="F11961" s="61" t="s">
        <v>1228</v>
      </c>
      <c r="G11961" s="61" t="str">
        <f t="shared" si="588"/>
        <v>Ben Martin</v>
      </c>
    </row>
    <row r="11962" spans="1:7" thickBot="1">
      <c r="A11962" s="62" t="s">
        <v>2302</v>
      </c>
      <c r="B11962" s="61">
        <v>95</v>
      </c>
      <c r="C11962" s="61" t="str">
        <f t="shared" si="586"/>
        <v>No Tie</v>
      </c>
      <c r="D11962" s="63">
        <f t="shared" si="587"/>
        <v>95</v>
      </c>
      <c r="E11962" s="63">
        <v>95</v>
      </c>
      <c r="F11962" s="61" t="s">
        <v>1227</v>
      </c>
      <c r="G11962" s="61" t="str">
        <f t="shared" si="588"/>
        <v>Luke Donald</v>
      </c>
    </row>
    <row r="11963" spans="1:7" thickBot="1">
      <c r="A11963" s="62" t="s">
        <v>2302</v>
      </c>
      <c r="B11963" s="61">
        <v>96</v>
      </c>
      <c r="C11963" s="61" t="str">
        <f t="shared" si="586"/>
        <v>No Tie</v>
      </c>
      <c r="D11963" s="63">
        <f t="shared" si="587"/>
        <v>96</v>
      </c>
      <c r="E11963" s="63">
        <v>96</v>
      </c>
      <c r="F11963" s="61" t="s">
        <v>732</v>
      </c>
      <c r="G11963" s="61" t="str">
        <f t="shared" si="588"/>
        <v>Freddie Jacobson</v>
      </c>
    </row>
    <row r="11964" spans="1:7" thickBot="1">
      <c r="A11964" s="62" t="s">
        <v>2302</v>
      </c>
      <c r="B11964" s="61">
        <v>97</v>
      </c>
      <c r="C11964" s="61" t="str">
        <f t="shared" si="586"/>
        <v>No Tie</v>
      </c>
      <c r="D11964" s="63">
        <f t="shared" si="587"/>
        <v>97</v>
      </c>
      <c r="E11964" s="63">
        <v>97</v>
      </c>
      <c r="F11964" s="61" t="s">
        <v>1478</v>
      </c>
      <c r="G11964" s="61" t="str">
        <f t="shared" si="588"/>
        <v>Vaughn Taylor</v>
      </c>
    </row>
    <row r="11965" spans="1:7" thickBot="1">
      <c r="A11965" s="62" t="s">
        <v>2302</v>
      </c>
      <c r="B11965" s="61">
        <v>98</v>
      </c>
      <c r="C11965" s="61" t="str">
        <f t="shared" si="586"/>
        <v>No Tie</v>
      </c>
      <c r="D11965" s="63">
        <f t="shared" si="587"/>
        <v>98</v>
      </c>
      <c r="E11965" s="63">
        <v>98</v>
      </c>
      <c r="F11965" s="61" t="s">
        <v>1222</v>
      </c>
      <c r="G11965" s="61" t="str">
        <f t="shared" si="588"/>
        <v>Marc Warren</v>
      </c>
    </row>
    <row r="11966" spans="1:7" thickBot="1">
      <c r="A11966" s="62" t="s">
        <v>2302</v>
      </c>
      <c r="B11966" s="61">
        <v>99</v>
      </c>
      <c r="C11966" s="61" t="str">
        <f t="shared" si="586"/>
        <v>No Tie</v>
      </c>
      <c r="D11966" s="63">
        <f t="shared" si="587"/>
        <v>99</v>
      </c>
      <c r="E11966" s="63">
        <v>99</v>
      </c>
      <c r="F11966" s="61" t="s">
        <v>1273</v>
      </c>
      <c r="G11966" s="61" t="str">
        <f t="shared" si="588"/>
        <v>Yuta Ikeda</v>
      </c>
    </row>
    <row r="11967" spans="1:7" thickBot="1">
      <c r="A11967" s="62" t="s">
        <v>2302</v>
      </c>
      <c r="B11967" s="61">
        <v>100</v>
      </c>
      <c r="C11967" s="61" t="str">
        <f t="shared" si="586"/>
        <v>No Tie</v>
      </c>
      <c r="D11967" s="63">
        <f t="shared" si="587"/>
        <v>100</v>
      </c>
      <c r="E11967" s="63">
        <v>100</v>
      </c>
      <c r="F11967" s="61" t="s">
        <v>1231</v>
      </c>
      <c r="G11967" s="61" t="str">
        <f t="shared" si="588"/>
        <v>John Senden</v>
      </c>
    </row>
    <row r="11968" spans="1:7" thickBot="1">
      <c r="A11968" s="62" t="s">
        <v>2302</v>
      </c>
      <c r="B11968" s="61">
        <v>101</v>
      </c>
      <c r="C11968" s="61" t="str">
        <f t="shared" si="586"/>
        <v>No Tie</v>
      </c>
      <c r="D11968" s="63">
        <f t="shared" si="587"/>
        <v>101</v>
      </c>
      <c r="E11968" s="63">
        <v>101</v>
      </c>
      <c r="F11968" s="61" t="s">
        <v>506</v>
      </c>
      <c r="G11968" s="61" t="str">
        <f t="shared" si="588"/>
        <v>Keegan Bradley</v>
      </c>
    </row>
    <row r="11969" spans="1:7" thickBot="1">
      <c r="A11969" s="62" t="s">
        <v>2302</v>
      </c>
      <c r="B11969" s="61">
        <v>102</v>
      </c>
      <c r="C11969" s="61" t="str">
        <f t="shared" si="586"/>
        <v>No Tie</v>
      </c>
      <c r="D11969" s="63">
        <f t="shared" si="587"/>
        <v>102</v>
      </c>
      <c r="E11969" s="63">
        <v>102</v>
      </c>
      <c r="F11969" s="61" t="s">
        <v>1252</v>
      </c>
      <c r="G11969" s="61" t="str">
        <f t="shared" si="588"/>
        <v>Cameron Smith</v>
      </c>
    </row>
    <row r="11970" spans="1:7" thickBot="1">
      <c r="A11970" s="62" t="s">
        <v>2302</v>
      </c>
      <c r="B11970" s="61">
        <v>103</v>
      </c>
      <c r="C11970" s="61" t="str">
        <f t="shared" si="586"/>
        <v>No Tie</v>
      </c>
      <c r="D11970" s="63">
        <f t="shared" si="587"/>
        <v>103</v>
      </c>
      <c r="E11970" s="63">
        <v>103</v>
      </c>
      <c r="F11970" s="61" t="s">
        <v>687</v>
      </c>
      <c r="G11970" s="61" t="str">
        <f t="shared" si="588"/>
        <v>K.J. Choi</v>
      </c>
    </row>
    <row r="11971" spans="1:7" thickBot="1">
      <c r="A11971" s="62" t="s">
        <v>2302</v>
      </c>
      <c r="B11971" s="61">
        <v>104</v>
      </c>
      <c r="C11971" s="61" t="str">
        <f t="shared" si="586"/>
        <v>No Tie</v>
      </c>
      <c r="D11971" s="63">
        <f t="shared" si="587"/>
        <v>104</v>
      </c>
      <c r="E11971" s="63">
        <v>104</v>
      </c>
      <c r="F11971" s="61" t="s">
        <v>1215</v>
      </c>
      <c r="G11971" s="61" t="str">
        <f t="shared" si="588"/>
        <v>Hunter Mahan</v>
      </c>
    </row>
    <row r="11972" spans="1:7" thickBot="1">
      <c r="A11972" s="62" t="s">
        <v>2302</v>
      </c>
      <c r="B11972" s="61">
        <v>105</v>
      </c>
      <c r="C11972" s="61" t="str">
        <f t="shared" si="586"/>
        <v>No Tie</v>
      </c>
      <c r="D11972" s="63">
        <f t="shared" si="587"/>
        <v>105</v>
      </c>
      <c r="E11972" s="63">
        <v>105</v>
      </c>
      <c r="F11972" s="61" t="s">
        <v>783</v>
      </c>
      <c r="G11972" s="61" t="str">
        <f t="shared" si="588"/>
        <v>Jamie Lovemark</v>
      </c>
    </row>
    <row r="11973" spans="1:7" thickBot="1">
      <c r="A11973" s="62" t="s">
        <v>2302</v>
      </c>
      <c r="B11973" s="61">
        <v>106</v>
      </c>
      <c r="C11973" s="61" t="str">
        <f t="shared" si="586"/>
        <v>No Tie</v>
      </c>
      <c r="D11973" s="63">
        <f t="shared" si="587"/>
        <v>106</v>
      </c>
      <c r="E11973" s="63">
        <v>106</v>
      </c>
      <c r="F11973" s="61" t="s">
        <v>1317</v>
      </c>
      <c r="G11973" s="61" t="str">
        <f t="shared" si="588"/>
        <v>Jason Kokrak</v>
      </c>
    </row>
    <row r="11974" spans="1:7" thickBot="1">
      <c r="A11974" s="62" t="s">
        <v>2302</v>
      </c>
      <c r="B11974" s="61">
        <v>107</v>
      </c>
      <c r="C11974" s="61" t="str">
        <f t="shared" si="586"/>
        <v>No Tie</v>
      </c>
      <c r="D11974" s="63">
        <f t="shared" si="587"/>
        <v>107</v>
      </c>
      <c r="E11974" s="63">
        <v>107</v>
      </c>
      <c r="F11974" s="61" t="s">
        <v>542</v>
      </c>
      <c r="G11974" s="61" t="str">
        <f t="shared" si="588"/>
        <v>Sean O'Hair</v>
      </c>
    </row>
    <row r="11975" spans="1:7" thickBot="1">
      <c r="A11975" s="62" t="s">
        <v>2302</v>
      </c>
      <c r="B11975" s="61">
        <v>108</v>
      </c>
      <c r="C11975" s="61" t="str">
        <f t="shared" si="586"/>
        <v>No Tie</v>
      </c>
      <c r="D11975" s="63">
        <f t="shared" si="587"/>
        <v>108</v>
      </c>
      <c r="E11975" s="63">
        <v>108</v>
      </c>
      <c r="F11975" s="61" t="s">
        <v>1440</v>
      </c>
      <c r="G11975" s="61" t="str">
        <f t="shared" si="588"/>
        <v>Miguel Tabuena</v>
      </c>
    </row>
    <row r="11976" spans="1:7" thickBot="1">
      <c r="A11976" s="62" t="s">
        <v>2302</v>
      </c>
      <c r="B11976" s="61">
        <v>109</v>
      </c>
      <c r="C11976" s="61" t="str">
        <f t="shared" si="586"/>
        <v>No Tie</v>
      </c>
      <c r="D11976" s="63">
        <f t="shared" si="587"/>
        <v>109</v>
      </c>
      <c r="E11976" s="63">
        <v>109</v>
      </c>
      <c r="F11976" s="61" t="s">
        <v>1244</v>
      </c>
      <c r="G11976" s="61" t="str">
        <f t="shared" si="588"/>
        <v>Hiroshi Iwata</v>
      </c>
    </row>
    <row r="11977" spans="1:7" thickBot="1">
      <c r="A11977" s="62" t="s">
        <v>2302</v>
      </c>
      <c r="B11977" s="61">
        <v>110</v>
      </c>
      <c r="C11977" s="61" t="str">
        <f t="shared" si="586"/>
        <v>No Tie</v>
      </c>
      <c r="D11977" s="63">
        <f t="shared" si="587"/>
        <v>110</v>
      </c>
      <c r="E11977" s="63">
        <v>110</v>
      </c>
      <c r="F11977" s="61" t="s">
        <v>619</v>
      </c>
      <c r="G11977" s="61" t="str">
        <f t="shared" si="588"/>
        <v>Brian Harman</v>
      </c>
    </row>
    <row r="11978" spans="1:7" thickBot="1">
      <c r="A11978" s="62" t="s">
        <v>2302</v>
      </c>
      <c r="B11978" s="61">
        <v>111</v>
      </c>
      <c r="C11978" s="61" t="str">
        <f t="shared" si="586"/>
        <v>No Tie</v>
      </c>
      <c r="D11978" s="63">
        <f t="shared" si="587"/>
        <v>111</v>
      </c>
      <c r="E11978" s="63">
        <v>111</v>
      </c>
      <c r="F11978" s="61" t="s">
        <v>1260</v>
      </c>
      <c r="G11978" s="61" t="str">
        <f t="shared" si="588"/>
        <v>Prayad Marksaeng</v>
      </c>
    </row>
    <row r="11979" spans="1:7" thickBot="1">
      <c r="A11979" s="62" t="s">
        <v>2302</v>
      </c>
      <c r="B11979" s="61">
        <v>112</v>
      </c>
      <c r="C11979" s="61" t="str">
        <f t="shared" si="586"/>
        <v>No Tie</v>
      </c>
      <c r="D11979" s="63">
        <f t="shared" si="587"/>
        <v>112</v>
      </c>
      <c r="E11979" s="63">
        <v>112</v>
      </c>
      <c r="F11979" s="61" t="s">
        <v>1240</v>
      </c>
      <c r="G11979" s="61" t="str">
        <f t="shared" si="588"/>
        <v>Alexander Levy</v>
      </c>
    </row>
    <row r="11980" spans="1:7" thickBot="1">
      <c r="A11980" s="62" t="s">
        <v>2302</v>
      </c>
      <c r="B11980" s="61">
        <v>113</v>
      </c>
      <c r="C11980" s="61" t="str">
        <f t="shared" ref="C11980:C12043" si="589">IFERROR(SEARCH("T",B11980),"No Tie")</f>
        <v>No Tie</v>
      </c>
      <c r="D11980" s="63">
        <f t="shared" ref="D11980:D12043" si="590">IF(C11980="No Tie",B11980,RIGHT(B11980,LEN(B11980)-1))</f>
        <v>113</v>
      </c>
      <c r="E11980" s="63">
        <v>113</v>
      </c>
      <c r="F11980" s="61" t="s">
        <v>1350</v>
      </c>
      <c r="G11980" s="61" t="str">
        <f t="shared" ref="G11980:G12043" si="591">TRIM(SUBSTITUTE(F11980,CHAR(160),CHAR(32)))</f>
        <v>Yoshinori Fujimoto</v>
      </c>
    </row>
    <row r="11981" spans="1:7" thickBot="1">
      <c r="A11981" s="62" t="s">
        <v>2302</v>
      </c>
      <c r="B11981" s="61">
        <v>114</v>
      </c>
      <c r="C11981" s="61" t="str">
        <f t="shared" si="589"/>
        <v>No Tie</v>
      </c>
      <c r="D11981" s="63">
        <f t="shared" si="590"/>
        <v>114</v>
      </c>
      <c r="E11981" s="63">
        <v>114</v>
      </c>
      <c r="F11981" s="61" t="s">
        <v>1243</v>
      </c>
      <c r="G11981" s="61" t="str">
        <f t="shared" si="591"/>
        <v>James Morrison</v>
      </c>
    </row>
    <row r="11982" spans="1:7" thickBot="1">
      <c r="A11982" s="62" t="s">
        <v>2302</v>
      </c>
      <c r="B11982" s="61">
        <v>115</v>
      </c>
      <c r="C11982" s="61" t="str">
        <f t="shared" si="589"/>
        <v>No Tie</v>
      </c>
      <c r="D11982" s="63">
        <f t="shared" si="590"/>
        <v>115</v>
      </c>
      <c r="E11982" s="63">
        <v>115</v>
      </c>
      <c r="F11982" s="61" t="s">
        <v>1527</v>
      </c>
      <c r="G11982" s="61" t="str">
        <f t="shared" si="591"/>
        <v>Brandon Stone</v>
      </c>
    </row>
    <row r="11983" spans="1:7" thickBot="1">
      <c r="A11983" s="62" t="s">
        <v>2302</v>
      </c>
      <c r="B11983" s="61">
        <v>116</v>
      </c>
      <c r="C11983" s="61" t="str">
        <f t="shared" si="589"/>
        <v>No Tie</v>
      </c>
      <c r="D11983" s="63">
        <f t="shared" si="590"/>
        <v>116</v>
      </c>
      <c r="E11983" s="63">
        <v>116</v>
      </c>
      <c r="F11983" s="61" t="s">
        <v>1316</v>
      </c>
      <c r="G11983" s="61" t="str">
        <f t="shared" si="591"/>
        <v>Yusaku Miyazato</v>
      </c>
    </row>
    <row r="11984" spans="1:7" thickBot="1">
      <c r="A11984" s="62" t="s">
        <v>2302</v>
      </c>
      <c r="B11984" s="61">
        <v>117</v>
      </c>
      <c r="C11984" s="61" t="str">
        <f t="shared" si="589"/>
        <v>No Tie</v>
      </c>
      <c r="D11984" s="63">
        <f t="shared" si="590"/>
        <v>117</v>
      </c>
      <c r="E11984" s="63">
        <v>117</v>
      </c>
      <c r="F11984" s="61" t="s">
        <v>1245</v>
      </c>
      <c r="G11984" s="61" t="str">
        <f t="shared" si="591"/>
        <v>Alexander Noren</v>
      </c>
    </row>
    <row r="11985" spans="1:7" thickBot="1">
      <c r="A11985" s="62" t="s">
        <v>2302</v>
      </c>
      <c r="B11985" s="61">
        <v>118</v>
      </c>
      <c r="C11985" s="61" t="str">
        <f t="shared" si="589"/>
        <v>No Tie</v>
      </c>
      <c r="D11985" s="63">
        <f t="shared" si="590"/>
        <v>118</v>
      </c>
      <c r="E11985" s="63">
        <v>118</v>
      </c>
      <c r="F11985" s="61" t="s">
        <v>1253</v>
      </c>
      <c r="G11985" s="61" t="str">
        <f t="shared" si="591"/>
        <v>Daniel Summerhays</v>
      </c>
    </row>
    <row r="11986" spans="1:7" thickBot="1">
      <c r="A11986" s="62" t="s">
        <v>2302</v>
      </c>
      <c r="B11986" s="61">
        <v>119</v>
      </c>
      <c r="C11986" s="61" t="str">
        <f t="shared" si="589"/>
        <v>No Tie</v>
      </c>
      <c r="D11986" s="63">
        <f t="shared" si="590"/>
        <v>119</v>
      </c>
      <c r="E11986" s="63">
        <v>119</v>
      </c>
      <c r="F11986" s="61" t="s">
        <v>1355</v>
      </c>
      <c r="G11986" s="61" t="str">
        <f t="shared" si="591"/>
        <v>Hideto Tanihara</v>
      </c>
    </row>
    <row r="11987" spans="1:7" thickBot="1">
      <c r="A11987" s="62" t="s">
        <v>2302</v>
      </c>
      <c r="B11987" s="61">
        <v>120</v>
      </c>
      <c r="C11987" s="61" t="str">
        <f t="shared" si="589"/>
        <v>No Tie</v>
      </c>
      <c r="D11987" s="63">
        <f t="shared" si="590"/>
        <v>120</v>
      </c>
      <c r="E11987" s="63">
        <v>120</v>
      </c>
      <c r="F11987" s="61" t="s">
        <v>1270</v>
      </c>
      <c r="G11987" s="61" t="str">
        <f t="shared" si="591"/>
        <v>Kevin Streelman</v>
      </c>
    </row>
    <row r="11988" spans="1:7" thickBot="1">
      <c r="A11988" s="62" t="s">
        <v>2302</v>
      </c>
      <c r="B11988" s="61">
        <v>121</v>
      </c>
      <c r="C11988" s="61" t="str">
        <f t="shared" si="589"/>
        <v>No Tie</v>
      </c>
      <c r="D11988" s="63">
        <f t="shared" si="590"/>
        <v>121</v>
      </c>
      <c r="E11988" s="63">
        <v>121</v>
      </c>
      <c r="F11988" s="61" t="s">
        <v>669</v>
      </c>
      <c r="G11988" s="61" t="str">
        <f t="shared" si="591"/>
        <v>William McGirt</v>
      </c>
    </row>
    <row r="11989" spans="1:7" thickBot="1">
      <c r="A11989" s="62" t="s">
        <v>2302</v>
      </c>
      <c r="B11989" s="61">
        <v>122</v>
      </c>
      <c r="C11989" s="61" t="str">
        <f t="shared" si="589"/>
        <v>No Tie</v>
      </c>
      <c r="D11989" s="63">
        <f t="shared" si="590"/>
        <v>122</v>
      </c>
      <c r="E11989" s="63">
        <v>122</v>
      </c>
      <c r="F11989" s="61" t="s">
        <v>1251</v>
      </c>
      <c r="G11989" s="61" t="str">
        <f t="shared" si="591"/>
        <v>Tyrrell Hatton</v>
      </c>
    </row>
    <row r="11990" spans="1:7" thickBot="1">
      <c r="A11990" s="62" t="s">
        <v>2302</v>
      </c>
      <c r="B11990" s="61">
        <v>123</v>
      </c>
      <c r="C11990" s="61" t="str">
        <f t="shared" si="589"/>
        <v>No Tie</v>
      </c>
      <c r="D11990" s="63">
        <f t="shared" si="590"/>
        <v>123</v>
      </c>
      <c r="E11990" s="63">
        <v>123</v>
      </c>
      <c r="F11990" s="61" t="s">
        <v>1420</v>
      </c>
      <c r="G11990" s="61" t="str">
        <f t="shared" si="591"/>
        <v>Young-han Song</v>
      </c>
    </row>
    <row r="11991" spans="1:7" thickBot="1">
      <c r="A11991" s="62" t="s">
        <v>2302</v>
      </c>
      <c r="B11991" s="61">
        <v>124</v>
      </c>
      <c r="C11991" s="61" t="str">
        <f t="shared" si="589"/>
        <v>No Tie</v>
      </c>
      <c r="D11991" s="63">
        <f t="shared" si="590"/>
        <v>124</v>
      </c>
      <c r="E11991" s="63">
        <v>124</v>
      </c>
      <c r="F11991" s="61" t="s">
        <v>1261</v>
      </c>
      <c r="G11991" s="61" t="str">
        <f t="shared" si="591"/>
        <v>James Hahn</v>
      </c>
    </row>
    <row r="11992" spans="1:7" thickBot="1">
      <c r="A11992" s="62" t="s">
        <v>2302</v>
      </c>
      <c r="B11992" s="61">
        <v>125</v>
      </c>
      <c r="C11992" s="61" t="str">
        <f t="shared" si="589"/>
        <v>No Tie</v>
      </c>
      <c r="D11992" s="63">
        <f t="shared" si="590"/>
        <v>125</v>
      </c>
      <c r="E11992" s="63">
        <v>125</v>
      </c>
      <c r="F11992" s="61" t="s">
        <v>1296</v>
      </c>
      <c r="G11992" s="61" t="str">
        <f t="shared" si="591"/>
        <v>Jonas Blixt</v>
      </c>
    </row>
    <row r="11993" spans="1:7" thickBot="1">
      <c r="A11993" s="62" t="s">
        <v>2302</v>
      </c>
      <c r="B11993" s="61">
        <v>126</v>
      </c>
      <c r="C11993" s="61" t="str">
        <f t="shared" si="589"/>
        <v>No Tie</v>
      </c>
      <c r="D11993" s="63">
        <f t="shared" si="590"/>
        <v>126</v>
      </c>
      <c r="E11993" s="63">
        <v>126</v>
      </c>
      <c r="F11993" s="61" t="s">
        <v>1250</v>
      </c>
      <c r="G11993" s="61" t="str">
        <f t="shared" si="591"/>
        <v>David Howell</v>
      </c>
    </row>
    <row r="11994" spans="1:7" thickBot="1">
      <c r="A11994" s="62" t="s">
        <v>2302</v>
      </c>
      <c r="B11994" s="61">
        <v>127</v>
      </c>
      <c r="C11994" s="61" t="str">
        <f t="shared" si="589"/>
        <v>No Tie</v>
      </c>
      <c r="D11994" s="63">
        <f t="shared" si="590"/>
        <v>127</v>
      </c>
      <c r="E11994" s="63">
        <v>127</v>
      </c>
      <c r="F11994" s="61" t="s">
        <v>1268</v>
      </c>
      <c r="G11994" s="61" t="str">
        <f t="shared" si="591"/>
        <v>Graham DeLaet</v>
      </c>
    </row>
    <row r="11995" spans="1:7" thickBot="1">
      <c r="A11995" s="62" t="s">
        <v>2302</v>
      </c>
      <c r="B11995" s="61">
        <v>128</v>
      </c>
      <c r="C11995" s="61" t="str">
        <f t="shared" si="589"/>
        <v>No Tie</v>
      </c>
      <c r="D11995" s="63">
        <f t="shared" si="590"/>
        <v>128</v>
      </c>
      <c r="E11995" s="63">
        <v>128</v>
      </c>
      <c r="F11995" s="61" t="s">
        <v>1486</v>
      </c>
      <c r="G11995" s="61" t="str">
        <f t="shared" si="591"/>
        <v>Lee Soo-Min</v>
      </c>
    </row>
    <row r="11996" spans="1:7" thickBot="1">
      <c r="A11996" s="62" t="s">
        <v>2302</v>
      </c>
      <c r="B11996" s="61">
        <v>129</v>
      </c>
      <c r="C11996" s="61" t="str">
        <f t="shared" si="589"/>
        <v>No Tie</v>
      </c>
      <c r="D11996" s="63">
        <f t="shared" si="590"/>
        <v>129</v>
      </c>
      <c r="E11996" s="63">
        <v>129</v>
      </c>
      <c r="F11996" s="61" t="s">
        <v>505</v>
      </c>
      <c r="G11996" s="61" t="str">
        <f t="shared" si="591"/>
        <v>Patrick Rodgers</v>
      </c>
    </row>
    <row r="11997" spans="1:7" thickBot="1">
      <c r="A11997" s="62" t="s">
        <v>2302</v>
      </c>
      <c r="B11997" s="61">
        <v>130</v>
      </c>
      <c r="C11997" s="61" t="str">
        <f t="shared" si="589"/>
        <v>No Tie</v>
      </c>
      <c r="D11997" s="63">
        <f t="shared" si="590"/>
        <v>130</v>
      </c>
      <c r="E11997" s="63">
        <v>130</v>
      </c>
      <c r="F11997" s="61" t="s">
        <v>1292</v>
      </c>
      <c r="G11997" s="61" t="str">
        <f t="shared" si="591"/>
        <v>Lee Slattery</v>
      </c>
    </row>
    <row r="11998" spans="1:7" thickBot="1">
      <c r="A11998" s="62" t="s">
        <v>2302</v>
      </c>
      <c r="B11998" s="61">
        <v>131</v>
      </c>
      <c r="C11998" s="61" t="str">
        <f t="shared" si="589"/>
        <v>No Tie</v>
      </c>
      <c r="D11998" s="63">
        <f t="shared" si="590"/>
        <v>131</v>
      </c>
      <c r="E11998" s="63">
        <v>131</v>
      </c>
      <c r="F11998" s="61" t="s">
        <v>1272</v>
      </c>
      <c r="G11998" s="61" t="str">
        <f t="shared" si="591"/>
        <v>Padraig Harrington</v>
      </c>
    </row>
    <row r="11999" spans="1:7" thickBot="1">
      <c r="A11999" s="62" t="s">
        <v>2302</v>
      </c>
      <c r="B11999" s="61">
        <v>132</v>
      </c>
      <c r="C11999" s="61" t="str">
        <f t="shared" si="589"/>
        <v>No Tie</v>
      </c>
      <c r="D11999" s="63">
        <f t="shared" si="590"/>
        <v>132</v>
      </c>
      <c r="E11999" s="63">
        <v>132</v>
      </c>
      <c r="F11999" s="61" t="s">
        <v>1426</v>
      </c>
      <c r="G11999" s="61" t="str">
        <f t="shared" si="591"/>
        <v>Lucas Bjerregaard</v>
      </c>
    </row>
    <row r="12000" spans="1:7" thickBot="1">
      <c r="A12000" s="62" t="s">
        <v>2302</v>
      </c>
      <c r="B12000" s="61">
        <v>133</v>
      </c>
      <c r="C12000" s="61" t="str">
        <f t="shared" si="589"/>
        <v>No Tie</v>
      </c>
      <c r="D12000" s="63">
        <f t="shared" si="590"/>
        <v>133</v>
      </c>
      <c r="E12000" s="63">
        <v>133</v>
      </c>
      <c r="F12000" s="61" t="s">
        <v>603</v>
      </c>
      <c r="G12000" s="61" t="str">
        <f t="shared" si="591"/>
        <v>Ryo Ishikawa</v>
      </c>
    </row>
    <row r="12001" spans="1:7" thickBot="1">
      <c r="A12001" s="62" t="s">
        <v>2302</v>
      </c>
      <c r="B12001" s="61">
        <v>134</v>
      </c>
      <c r="C12001" s="61" t="str">
        <f t="shared" si="589"/>
        <v>No Tie</v>
      </c>
      <c r="D12001" s="63">
        <f t="shared" si="590"/>
        <v>134</v>
      </c>
      <c r="E12001" s="63">
        <v>134</v>
      </c>
      <c r="F12001" s="61" t="s">
        <v>1322</v>
      </c>
      <c r="G12001" s="61" t="str">
        <f t="shared" si="591"/>
        <v>Scott Brown</v>
      </c>
    </row>
    <row r="12002" spans="1:7" thickBot="1">
      <c r="A12002" s="62" t="s">
        <v>2302</v>
      </c>
      <c r="B12002" s="61">
        <v>135</v>
      </c>
      <c r="C12002" s="61" t="str">
        <f t="shared" si="589"/>
        <v>No Tie</v>
      </c>
      <c r="D12002" s="63">
        <f t="shared" si="590"/>
        <v>135</v>
      </c>
      <c r="E12002" s="63">
        <v>135</v>
      </c>
      <c r="F12002" s="61" t="s">
        <v>1246</v>
      </c>
      <c r="G12002" s="61" t="str">
        <f t="shared" si="591"/>
        <v>Eddie Pepperell</v>
      </c>
    </row>
    <row r="12003" spans="1:7" thickBot="1">
      <c r="A12003" s="62" t="s">
        <v>2302</v>
      </c>
      <c r="B12003" s="61">
        <v>136</v>
      </c>
      <c r="C12003" s="61" t="str">
        <f t="shared" si="589"/>
        <v>No Tie</v>
      </c>
      <c r="D12003" s="63">
        <f t="shared" si="590"/>
        <v>136</v>
      </c>
      <c r="E12003" s="63">
        <v>136</v>
      </c>
      <c r="F12003" s="61" t="s">
        <v>1235</v>
      </c>
      <c r="G12003" s="61" t="str">
        <f t="shared" si="591"/>
        <v>Miguel Angel Jimenez</v>
      </c>
    </row>
    <row r="12004" spans="1:7" thickBot="1">
      <c r="A12004" s="62" t="s">
        <v>2302</v>
      </c>
      <c r="B12004" s="61">
        <v>137</v>
      </c>
      <c r="C12004" s="61" t="str">
        <f t="shared" si="589"/>
        <v>No Tie</v>
      </c>
      <c r="D12004" s="63">
        <f t="shared" si="590"/>
        <v>137</v>
      </c>
      <c r="E12004" s="63">
        <v>137</v>
      </c>
      <c r="F12004" s="61" t="s">
        <v>1348</v>
      </c>
      <c r="G12004" s="61" t="str">
        <f t="shared" si="591"/>
        <v>Wang Jeung-hun</v>
      </c>
    </row>
    <row r="12005" spans="1:7" thickBot="1">
      <c r="A12005" s="62" t="s">
        <v>2302</v>
      </c>
      <c r="B12005" s="61">
        <v>138</v>
      </c>
      <c r="C12005" s="61" t="str">
        <f t="shared" si="589"/>
        <v>No Tie</v>
      </c>
      <c r="D12005" s="63">
        <f t="shared" si="590"/>
        <v>138</v>
      </c>
      <c r="E12005" s="63">
        <v>138</v>
      </c>
      <c r="F12005" s="61" t="s">
        <v>1308</v>
      </c>
      <c r="G12005" s="61" t="str">
        <f t="shared" si="591"/>
        <v>Zac Blair</v>
      </c>
    </row>
    <row r="12006" spans="1:7" thickBot="1">
      <c r="A12006" s="62" t="s">
        <v>2302</v>
      </c>
      <c r="B12006" s="61">
        <v>139</v>
      </c>
      <c r="C12006" s="61" t="str">
        <f t="shared" si="589"/>
        <v>No Tie</v>
      </c>
      <c r="D12006" s="63">
        <f t="shared" si="590"/>
        <v>139</v>
      </c>
      <c r="E12006" s="63">
        <v>139</v>
      </c>
      <c r="F12006" s="61" t="s">
        <v>537</v>
      </c>
      <c r="G12006" s="61" t="str">
        <f t="shared" si="591"/>
        <v>Will Wilcox</v>
      </c>
    </row>
    <row r="12007" spans="1:7" thickBot="1">
      <c r="A12007" s="62" t="s">
        <v>2302</v>
      </c>
      <c r="B12007" s="61">
        <v>140</v>
      </c>
      <c r="C12007" s="61" t="str">
        <f t="shared" si="589"/>
        <v>No Tie</v>
      </c>
      <c r="D12007" s="63">
        <f t="shared" si="590"/>
        <v>140</v>
      </c>
      <c r="E12007" s="63">
        <v>140</v>
      </c>
      <c r="F12007" s="61" t="s">
        <v>1221</v>
      </c>
      <c r="G12007" s="61" t="str">
        <f t="shared" si="591"/>
        <v>Brendon Todd</v>
      </c>
    </row>
    <row r="12008" spans="1:7" thickBot="1">
      <c r="A12008" s="62" t="s">
        <v>2302</v>
      </c>
      <c r="B12008" s="61">
        <v>141</v>
      </c>
      <c r="C12008" s="61" t="str">
        <f t="shared" si="589"/>
        <v>No Tie</v>
      </c>
      <c r="D12008" s="63">
        <f t="shared" si="590"/>
        <v>141</v>
      </c>
      <c r="E12008" s="63">
        <v>141</v>
      </c>
      <c r="F12008" s="61" t="s">
        <v>1242</v>
      </c>
      <c r="G12008" s="61" t="str">
        <f t="shared" si="591"/>
        <v>Richie Ramsay</v>
      </c>
    </row>
    <row r="12009" spans="1:7" thickBot="1">
      <c r="A12009" s="62" t="s">
        <v>2302</v>
      </c>
      <c r="B12009" s="61">
        <v>142</v>
      </c>
      <c r="C12009" s="61" t="str">
        <f t="shared" si="589"/>
        <v>No Tie</v>
      </c>
      <c r="D12009" s="63">
        <f t="shared" si="590"/>
        <v>142</v>
      </c>
      <c r="E12009" s="63">
        <v>142</v>
      </c>
      <c r="F12009" s="61" t="s">
        <v>1338</v>
      </c>
      <c r="G12009" s="61" t="str">
        <f t="shared" si="591"/>
        <v>Alex Cejka</v>
      </c>
    </row>
    <row r="12010" spans="1:7" thickBot="1">
      <c r="A12010" s="62" t="s">
        <v>2302</v>
      </c>
      <c r="B12010" s="61">
        <v>143</v>
      </c>
      <c r="C12010" s="61" t="str">
        <f t="shared" si="589"/>
        <v>No Tie</v>
      </c>
      <c r="D12010" s="63">
        <f t="shared" si="590"/>
        <v>143</v>
      </c>
      <c r="E12010" s="63">
        <v>143</v>
      </c>
      <c r="F12010" s="61" t="s">
        <v>593</v>
      </c>
      <c r="G12010" s="61" t="str">
        <f t="shared" si="591"/>
        <v>Sangmoon Bae</v>
      </c>
    </row>
    <row r="12011" spans="1:7" thickBot="1">
      <c r="A12011" s="62" t="s">
        <v>2302</v>
      </c>
      <c r="B12011" s="61">
        <v>144</v>
      </c>
      <c r="C12011" s="61" t="str">
        <f t="shared" si="589"/>
        <v>No Tie</v>
      </c>
      <c r="D12011" s="63">
        <f t="shared" si="590"/>
        <v>144</v>
      </c>
      <c r="E12011" s="63">
        <v>144</v>
      </c>
      <c r="F12011" s="61" t="s">
        <v>1354</v>
      </c>
      <c r="G12011" s="61" t="str">
        <f t="shared" si="591"/>
        <v>Satoshi Kodaira</v>
      </c>
    </row>
    <row r="12012" spans="1:7" thickBot="1">
      <c r="A12012" s="62" t="s">
        <v>2302</v>
      </c>
      <c r="B12012" s="61">
        <v>145</v>
      </c>
      <c r="C12012" s="61" t="str">
        <f t="shared" si="589"/>
        <v>No Tie</v>
      </c>
      <c r="D12012" s="63">
        <f t="shared" si="590"/>
        <v>145</v>
      </c>
      <c r="E12012" s="63">
        <v>145</v>
      </c>
      <c r="F12012" s="61" t="s">
        <v>1371</v>
      </c>
      <c r="G12012" s="61" t="str">
        <f t="shared" si="591"/>
        <v>Peter Uihlein</v>
      </c>
    </row>
    <row r="12013" spans="1:7" thickBot="1">
      <c r="A12013" s="62" t="s">
        <v>2302</v>
      </c>
      <c r="B12013" s="61">
        <v>146</v>
      </c>
      <c r="C12013" s="61" t="str">
        <f t="shared" si="589"/>
        <v>No Tie</v>
      </c>
      <c r="D12013" s="63">
        <f t="shared" si="590"/>
        <v>146</v>
      </c>
      <c r="E12013" s="63">
        <v>146</v>
      </c>
      <c r="F12013" s="61" t="s">
        <v>1328</v>
      </c>
      <c r="G12013" s="61" t="str">
        <f t="shared" si="591"/>
        <v>Gregory Bourdy</v>
      </c>
    </row>
    <row r="12014" spans="1:7" thickBot="1">
      <c r="A12014" s="62" t="s">
        <v>2302</v>
      </c>
      <c r="B12014" s="61">
        <v>147</v>
      </c>
      <c r="C12014" s="61" t="str">
        <f t="shared" si="589"/>
        <v>No Tie</v>
      </c>
      <c r="D12014" s="63">
        <f t="shared" si="590"/>
        <v>147</v>
      </c>
      <c r="E12014" s="63">
        <v>147</v>
      </c>
      <c r="F12014" s="61" t="s">
        <v>1267</v>
      </c>
      <c r="G12014" s="61" t="str">
        <f t="shared" si="591"/>
        <v>David Hearn</v>
      </c>
    </row>
    <row r="12015" spans="1:7" thickBot="1">
      <c r="A12015" s="62" t="s">
        <v>2302</v>
      </c>
      <c r="B12015" s="61">
        <v>148</v>
      </c>
      <c r="C12015" s="61" t="str">
        <f t="shared" si="589"/>
        <v>No Tie</v>
      </c>
      <c r="D12015" s="63">
        <f t="shared" si="590"/>
        <v>148</v>
      </c>
      <c r="E12015" s="63">
        <v>148</v>
      </c>
      <c r="F12015" s="61" t="s">
        <v>1306</v>
      </c>
      <c r="G12015" s="61" t="str">
        <f t="shared" si="591"/>
        <v>Alejandro Canizares</v>
      </c>
    </row>
    <row r="12016" spans="1:7" thickBot="1">
      <c r="A12016" s="62" t="s">
        <v>2302</v>
      </c>
      <c r="B12016" s="61">
        <v>149</v>
      </c>
      <c r="C12016" s="61" t="str">
        <f t="shared" si="589"/>
        <v>No Tie</v>
      </c>
      <c r="D12016" s="63">
        <f t="shared" si="590"/>
        <v>149</v>
      </c>
      <c r="E12016" s="63">
        <v>149</v>
      </c>
      <c r="F12016" s="61" t="s">
        <v>1259</v>
      </c>
      <c r="G12016" s="61" t="str">
        <f t="shared" si="591"/>
        <v>Pablo Larrazabal</v>
      </c>
    </row>
    <row r="12017" spans="1:7" thickBot="1">
      <c r="A12017" s="62" t="s">
        <v>2302</v>
      </c>
      <c r="B12017" s="61">
        <v>150</v>
      </c>
      <c r="C12017" s="61" t="str">
        <f t="shared" si="589"/>
        <v>No Tie</v>
      </c>
      <c r="D12017" s="63">
        <f t="shared" si="590"/>
        <v>150</v>
      </c>
      <c r="E12017" s="63">
        <v>150</v>
      </c>
      <c r="F12017" s="61" t="s">
        <v>1299</v>
      </c>
      <c r="G12017" s="61" t="str">
        <f t="shared" si="591"/>
        <v>Benjamin Hebert</v>
      </c>
    </row>
    <row r="12018" spans="1:7" thickBot="1">
      <c r="A12018" s="62" t="s">
        <v>2302</v>
      </c>
      <c r="B12018" s="61">
        <v>151</v>
      </c>
      <c r="C12018" s="61" t="str">
        <f t="shared" si="589"/>
        <v>No Tie</v>
      </c>
      <c r="D12018" s="63">
        <f t="shared" si="590"/>
        <v>151</v>
      </c>
      <c r="E12018" s="63">
        <v>151</v>
      </c>
      <c r="F12018" s="61" t="s">
        <v>1466</v>
      </c>
      <c r="G12018" s="61" t="str">
        <f t="shared" si="591"/>
        <v>Nathan Holman</v>
      </c>
    </row>
    <row r="12019" spans="1:7" thickBot="1">
      <c r="A12019" s="62" t="s">
        <v>2302</v>
      </c>
      <c r="B12019" s="61">
        <v>152</v>
      </c>
      <c r="C12019" s="61" t="str">
        <f t="shared" si="589"/>
        <v>No Tie</v>
      </c>
      <c r="D12019" s="63">
        <f t="shared" si="590"/>
        <v>152</v>
      </c>
      <c r="E12019" s="63">
        <v>152</v>
      </c>
      <c r="F12019" s="61" t="s">
        <v>1347</v>
      </c>
      <c r="G12019" s="61" t="str">
        <f t="shared" si="591"/>
        <v>Kyle Reifers</v>
      </c>
    </row>
    <row r="12020" spans="1:7" thickBot="1">
      <c r="A12020" s="62" t="s">
        <v>2302</v>
      </c>
      <c r="B12020" s="61">
        <v>153</v>
      </c>
      <c r="C12020" s="61" t="str">
        <f t="shared" si="589"/>
        <v>No Tie</v>
      </c>
      <c r="D12020" s="63">
        <f t="shared" si="590"/>
        <v>153</v>
      </c>
      <c r="E12020" s="63">
        <v>153</v>
      </c>
      <c r="F12020" s="61" t="s">
        <v>575</v>
      </c>
      <c r="G12020" s="61" t="str">
        <f t="shared" si="591"/>
        <v>Boo Weekley</v>
      </c>
    </row>
    <row r="12021" spans="1:7" thickBot="1">
      <c r="A12021" s="62" t="s">
        <v>2302</v>
      </c>
      <c r="B12021" s="61">
        <v>154</v>
      </c>
      <c r="C12021" s="61" t="str">
        <f t="shared" si="589"/>
        <v>No Tie</v>
      </c>
      <c r="D12021" s="63">
        <f t="shared" si="590"/>
        <v>154</v>
      </c>
      <c r="E12021" s="63">
        <v>154</v>
      </c>
      <c r="F12021" s="61" t="s">
        <v>1408</v>
      </c>
      <c r="G12021" s="61" t="str">
        <f t="shared" si="591"/>
        <v>Si Woo Kim</v>
      </c>
    </row>
    <row r="12022" spans="1:7" thickBot="1">
      <c r="A12022" s="62" t="s">
        <v>2302</v>
      </c>
      <c r="B12022" s="61">
        <v>155</v>
      </c>
      <c r="C12022" s="61" t="str">
        <f t="shared" si="589"/>
        <v>No Tie</v>
      </c>
      <c r="D12022" s="63">
        <f t="shared" si="590"/>
        <v>155</v>
      </c>
      <c r="E12022" s="63">
        <v>155</v>
      </c>
      <c r="F12022" s="61" t="s">
        <v>1356</v>
      </c>
      <c r="G12022" s="61" t="str">
        <f t="shared" si="591"/>
        <v>SSP Chawrasia</v>
      </c>
    </row>
    <row r="12023" spans="1:7" thickBot="1">
      <c r="A12023" s="62" t="s">
        <v>2302</v>
      </c>
      <c r="B12023" s="61">
        <v>156</v>
      </c>
      <c r="C12023" s="61" t="str">
        <f t="shared" si="589"/>
        <v>No Tie</v>
      </c>
      <c r="D12023" s="63">
        <f t="shared" si="590"/>
        <v>156</v>
      </c>
      <c r="E12023" s="63">
        <v>156</v>
      </c>
      <c r="F12023" s="61" t="s">
        <v>682</v>
      </c>
      <c r="G12023" s="61" t="str">
        <f t="shared" si="591"/>
        <v>Jerry Kelly</v>
      </c>
    </row>
    <row r="12024" spans="1:7" thickBot="1">
      <c r="A12024" s="62" t="s">
        <v>2302</v>
      </c>
      <c r="B12024" s="61">
        <v>157</v>
      </c>
      <c r="C12024" s="61" t="str">
        <f t="shared" si="589"/>
        <v>No Tie</v>
      </c>
      <c r="D12024" s="63">
        <f t="shared" si="590"/>
        <v>157</v>
      </c>
      <c r="E12024" s="63">
        <v>157</v>
      </c>
      <c r="F12024" s="61" t="s">
        <v>1269</v>
      </c>
      <c r="G12024" s="61" t="str">
        <f t="shared" si="591"/>
        <v>Koumei Oda</v>
      </c>
    </row>
    <row r="12025" spans="1:7" thickBot="1">
      <c r="A12025" s="62" t="s">
        <v>2302</v>
      </c>
      <c r="B12025" s="61">
        <v>158</v>
      </c>
      <c r="C12025" s="61" t="str">
        <f t="shared" si="589"/>
        <v>No Tie</v>
      </c>
      <c r="D12025" s="63">
        <f t="shared" si="590"/>
        <v>158</v>
      </c>
      <c r="E12025" s="63">
        <v>158</v>
      </c>
      <c r="F12025" s="61" t="s">
        <v>1264</v>
      </c>
      <c r="G12025" s="61" t="str">
        <f t="shared" si="591"/>
        <v>Morgan Hoffmann</v>
      </c>
    </row>
    <row r="12026" spans="1:7" thickBot="1">
      <c r="A12026" s="62" t="s">
        <v>2302</v>
      </c>
      <c r="B12026" s="61">
        <v>159</v>
      </c>
      <c r="C12026" s="61" t="str">
        <f t="shared" si="589"/>
        <v>No Tie</v>
      </c>
      <c r="D12026" s="63">
        <f t="shared" si="590"/>
        <v>159</v>
      </c>
      <c r="E12026" s="63">
        <v>159</v>
      </c>
      <c r="F12026" s="61" t="s">
        <v>1286</v>
      </c>
      <c r="G12026" s="61" t="str">
        <f t="shared" si="591"/>
        <v>Davis Love III</v>
      </c>
    </row>
    <row r="12027" spans="1:7" thickBot="1">
      <c r="A12027" s="62" t="s">
        <v>2302</v>
      </c>
      <c r="B12027" s="61">
        <v>160</v>
      </c>
      <c r="C12027" s="61" t="str">
        <f t="shared" si="589"/>
        <v>No Tie</v>
      </c>
      <c r="D12027" s="63">
        <f t="shared" si="590"/>
        <v>160</v>
      </c>
      <c r="E12027" s="63">
        <v>160</v>
      </c>
      <c r="F12027" s="61" t="s">
        <v>557</v>
      </c>
      <c r="G12027" s="61" t="str">
        <f t="shared" si="591"/>
        <v>Nick Watney</v>
      </c>
    </row>
    <row r="12028" spans="1:7" thickBot="1">
      <c r="A12028" s="62" t="s">
        <v>2302</v>
      </c>
      <c r="B12028" s="61">
        <v>161</v>
      </c>
      <c r="C12028" s="61" t="str">
        <f t="shared" si="589"/>
        <v>No Tie</v>
      </c>
      <c r="D12028" s="63">
        <f t="shared" si="590"/>
        <v>161</v>
      </c>
      <c r="E12028" s="63">
        <v>161</v>
      </c>
      <c r="F12028" s="61" t="s">
        <v>634</v>
      </c>
      <c r="G12028" s="61" t="str">
        <f t="shared" si="591"/>
        <v>George McNeill</v>
      </c>
    </row>
    <row r="12029" spans="1:7" thickBot="1">
      <c r="A12029" s="62" t="s">
        <v>2302</v>
      </c>
      <c r="B12029" s="61">
        <v>162</v>
      </c>
      <c r="C12029" s="61" t="str">
        <f t="shared" si="589"/>
        <v>No Tie</v>
      </c>
      <c r="D12029" s="63">
        <f t="shared" si="590"/>
        <v>162</v>
      </c>
      <c r="E12029" s="63">
        <v>162</v>
      </c>
      <c r="F12029" s="61" t="s">
        <v>1287</v>
      </c>
      <c r="G12029" s="61" t="str">
        <f t="shared" si="591"/>
        <v>Greg Owen</v>
      </c>
    </row>
    <row r="12030" spans="1:7" thickBot="1">
      <c r="A12030" s="62" t="s">
        <v>2302</v>
      </c>
      <c r="B12030" s="61">
        <v>163</v>
      </c>
      <c r="C12030" s="61" t="str">
        <f t="shared" si="589"/>
        <v>No Tie</v>
      </c>
      <c r="D12030" s="63">
        <f t="shared" si="590"/>
        <v>163</v>
      </c>
      <c r="E12030" s="63">
        <v>163</v>
      </c>
      <c r="F12030" s="61" t="s">
        <v>1283</v>
      </c>
      <c r="G12030" s="61" t="str">
        <f t="shared" si="591"/>
        <v>Ryan Fox</v>
      </c>
    </row>
    <row r="12031" spans="1:7" thickBot="1">
      <c r="A12031" s="62" t="s">
        <v>2302</v>
      </c>
      <c r="B12031" s="61">
        <v>164</v>
      </c>
      <c r="C12031" s="61" t="str">
        <f t="shared" si="589"/>
        <v>No Tie</v>
      </c>
      <c r="D12031" s="63">
        <f t="shared" si="590"/>
        <v>164</v>
      </c>
      <c r="E12031" s="63">
        <v>164</v>
      </c>
      <c r="F12031" s="61" t="s">
        <v>1339</v>
      </c>
      <c r="G12031" s="61" t="str">
        <f t="shared" si="591"/>
        <v>Anthony Wall</v>
      </c>
    </row>
    <row r="12032" spans="1:7" thickBot="1">
      <c r="A12032" s="62" t="s">
        <v>2302</v>
      </c>
      <c r="B12032" s="61">
        <v>165</v>
      </c>
      <c r="C12032" s="61" t="str">
        <f t="shared" si="589"/>
        <v>No Tie</v>
      </c>
      <c r="D12032" s="63">
        <f t="shared" si="590"/>
        <v>165</v>
      </c>
      <c r="E12032" s="63">
        <v>165</v>
      </c>
      <c r="F12032" s="61" t="s">
        <v>1275</v>
      </c>
      <c r="G12032" s="61" t="str">
        <f t="shared" si="591"/>
        <v>Rikard Karlberg</v>
      </c>
    </row>
    <row r="12033" spans="1:7" thickBot="1">
      <c r="A12033" s="62" t="s">
        <v>2302</v>
      </c>
      <c r="B12033" s="61">
        <v>166</v>
      </c>
      <c r="C12033" s="61" t="str">
        <f t="shared" si="589"/>
        <v>No Tie</v>
      </c>
      <c r="D12033" s="63">
        <f t="shared" si="590"/>
        <v>166</v>
      </c>
      <c r="E12033" s="63">
        <v>166</v>
      </c>
      <c r="F12033" s="61" t="s">
        <v>657</v>
      </c>
      <c r="G12033" s="61" t="str">
        <f t="shared" si="591"/>
        <v>Chris Stroud</v>
      </c>
    </row>
    <row r="12034" spans="1:7" thickBot="1">
      <c r="A12034" s="62" t="s">
        <v>2302</v>
      </c>
      <c r="B12034" s="61">
        <v>167</v>
      </c>
      <c r="C12034" s="61" t="str">
        <f t="shared" si="589"/>
        <v>No Tie</v>
      </c>
      <c r="D12034" s="63">
        <f t="shared" si="590"/>
        <v>167</v>
      </c>
      <c r="E12034" s="63">
        <v>167</v>
      </c>
      <c r="F12034" s="61" t="s">
        <v>1337</v>
      </c>
      <c r="G12034" s="61" t="str">
        <f t="shared" si="591"/>
        <v>Julien Quesne</v>
      </c>
    </row>
    <row r="12035" spans="1:7" thickBot="1">
      <c r="A12035" s="62" t="s">
        <v>2302</v>
      </c>
      <c r="B12035" s="61">
        <v>168</v>
      </c>
      <c r="C12035" s="61" t="str">
        <f t="shared" si="589"/>
        <v>No Tie</v>
      </c>
      <c r="D12035" s="63">
        <f t="shared" si="590"/>
        <v>168</v>
      </c>
      <c r="E12035" s="63">
        <v>168</v>
      </c>
      <c r="F12035" s="61" t="s">
        <v>1285</v>
      </c>
      <c r="G12035" s="61" t="str">
        <f t="shared" si="591"/>
        <v>Toshinori Muto</v>
      </c>
    </row>
    <row r="12036" spans="1:7" thickBot="1">
      <c r="A12036" s="62" t="s">
        <v>2302</v>
      </c>
      <c r="B12036" s="61">
        <v>169</v>
      </c>
      <c r="C12036" s="61" t="str">
        <f t="shared" si="589"/>
        <v>No Tie</v>
      </c>
      <c r="D12036" s="63">
        <f t="shared" si="590"/>
        <v>169</v>
      </c>
      <c r="E12036" s="63">
        <v>169</v>
      </c>
      <c r="F12036" s="61" t="s">
        <v>1435</v>
      </c>
      <c r="G12036" s="61" t="str">
        <f t="shared" si="591"/>
        <v>Peter Malnati</v>
      </c>
    </row>
    <row r="12037" spans="1:7" thickBot="1">
      <c r="A12037" s="62" t="s">
        <v>2302</v>
      </c>
      <c r="B12037" s="61">
        <v>170</v>
      </c>
      <c r="C12037" s="61" t="str">
        <f t="shared" si="589"/>
        <v>No Tie</v>
      </c>
      <c r="D12037" s="63">
        <f t="shared" si="590"/>
        <v>170</v>
      </c>
      <c r="E12037" s="63">
        <v>170</v>
      </c>
      <c r="F12037" s="61" t="s">
        <v>1258</v>
      </c>
      <c r="G12037" s="61" t="str">
        <f t="shared" si="591"/>
        <v>Fabrizio Zanotti</v>
      </c>
    </row>
    <row r="12038" spans="1:7" thickBot="1">
      <c r="A12038" s="62" t="s">
        <v>2302</v>
      </c>
      <c r="B12038" s="61">
        <v>171</v>
      </c>
      <c r="C12038" s="61" t="str">
        <f t="shared" si="589"/>
        <v>No Tie</v>
      </c>
      <c r="D12038" s="63">
        <f t="shared" si="590"/>
        <v>171</v>
      </c>
      <c r="E12038" s="63">
        <v>171</v>
      </c>
      <c r="F12038" s="61" t="s">
        <v>1278</v>
      </c>
      <c r="G12038" s="61" t="str">
        <f t="shared" si="591"/>
        <v>Gary Stal</v>
      </c>
    </row>
    <row r="12039" spans="1:7" thickBot="1">
      <c r="A12039" s="62" t="s">
        <v>2302</v>
      </c>
      <c r="B12039" s="61">
        <v>172</v>
      </c>
      <c r="C12039" s="61" t="str">
        <f t="shared" si="589"/>
        <v>No Tie</v>
      </c>
      <c r="D12039" s="63">
        <f t="shared" si="590"/>
        <v>172</v>
      </c>
      <c r="E12039" s="63">
        <v>172</v>
      </c>
      <c r="F12039" s="61" t="s">
        <v>1321</v>
      </c>
      <c r="G12039" s="61" t="str">
        <f t="shared" si="591"/>
        <v>WC Liang</v>
      </c>
    </row>
    <row r="12040" spans="1:7" thickBot="1">
      <c r="A12040" s="62" t="s">
        <v>2302</v>
      </c>
      <c r="B12040" s="61">
        <v>173</v>
      </c>
      <c r="C12040" s="61" t="str">
        <f t="shared" si="589"/>
        <v>No Tie</v>
      </c>
      <c r="D12040" s="63">
        <f t="shared" si="590"/>
        <v>173</v>
      </c>
      <c r="E12040" s="63">
        <v>173</v>
      </c>
      <c r="F12040" s="61" t="s">
        <v>1274</v>
      </c>
      <c r="G12040" s="61" t="str">
        <f t="shared" si="591"/>
        <v>Marcel Siem</v>
      </c>
    </row>
    <row r="12041" spans="1:7" thickBot="1">
      <c r="A12041" s="62" t="s">
        <v>2302</v>
      </c>
      <c r="B12041" s="61">
        <v>174</v>
      </c>
      <c r="C12041" s="61" t="str">
        <f t="shared" si="589"/>
        <v>No Tie</v>
      </c>
      <c r="D12041" s="63">
        <f t="shared" si="590"/>
        <v>174</v>
      </c>
      <c r="E12041" s="63">
        <v>174</v>
      </c>
      <c r="F12041" s="61" t="s">
        <v>1289</v>
      </c>
      <c r="G12041" s="61" t="str">
        <f t="shared" si="591"/>
        <v>Jason Gore</v>
      </c>
    </row>
    <row r="12042" spans="1:7" thickBot="1">
      <c r="A12042" s="62" t="s">
        <v>2302</v>
      </c>
      <c r="B12042" s="61">
        <v>175</v>
      </c>
      <c r="C12042" s="61" t="str">
        <f t="shared" si="589"/>
        <v>No Tie</v>
      </c>
      <c r="D12042" s="63">
        <f t="shared" si="590"/>
        <v>175</v>
      </c>
      <c r="E12042" s="63">
        <v>175</v>
      </c>
      <c r="F12042" s="61" t="s">
        <v>1313</v>
      </c>
      <c r="G12042" s="61" t="str">
        <f t="shared" si="591"/>
        <v>Prom Meesawat</v>
      </c>
    </row>
    <row r="12043" spans="1:7" thickBot="1">
      <c r="A12043" s="62" t="s">
        <v>2302</v>
      </c>
      <c r="B12043" s="61">
        <v>176</v>
      </c>
      <c r="C12043" s="61" t="str">
        <f t="shared" si="589"/>
        <v>No Tie</v>
      </c>
      <c r="D12043" s="63">
        <f t="shared" si="590"/>
        <v>176</v>
      </c>
      <c r="E12043" s="63">
        <v>176</v>
      </c>
      <c r="F12043" s="61" t="s">
        <v>1549</v>
      </c>
      <c r="G12043" s="61" t="str">
        <f t="shared" si="591"/>
        <v>Jung-gon Hwang</v>
      </c>
    </row>
    <row r="12044" spans="1:7" thickBot="1">
      <c r="A12044" s="62" t="s">
        <v>2302</v>
      </c>
      <c r="B12044" s="61">
        <v>177</v>
      </c>
      <c r="C12044" s="61" t="str">
        <f t="shared" ref="C12044:C12107" si="592">IFERROR(SEARCH("T",B12044),"No Tie")</f>
        <v>No Tie</v>
      </c>
      <c r="D12044" s="63">
        <f t="shared" ref="D12044:D12107" si="593">IF(C12044="No Tie",B12044,RIGHT(B12044,LEN(B12044)-1))</f>
        <v>177</v>
      </c>
      <c r="E12044" s="63">
        <v>177</v>
      </c>
      <c r="F12044" s="61" t="s">
        <v>631</v>
      </c>
      <c r="G12044" s="61" t="str">
        <f t="shared" ref="G12044:G12107" si="594">TRIM(SUBSTITUTE(F12044,CHAR(160),CHAR(32)))</f>
        <v>Matt Every</v>
      </c>
    </row>
    <row r="12045" spans="1:7" thickBot="1">
      <c r="A12045" s="62" t="s">
        <v>2302</v>
      </c>
      <c r="B12045" s="61">
        <v>178</v>
      </c>
      <c r="C12045" s="61" t="str">
        <f t="shared" si="592"/>
        <v>No Tie</v>
      </c>
      <c r="D12045" s="63">
        <f t="shared" si="593"/>
        <v>178</v>
      </c>
      <c r="E12045" s="63">
        <v>178</v>
      </c>
      <c r="F12045" s="61" t="s">
        <v>1325</v>
      </c>
      <c r="G12045" s="61" t="str">
        <f t="shared" si="594"/>
        <v>Bradley Dredge</v>
      </c>
    </row>
    <row r="12046" spans="1:7" thickBot="1">
      <c r="A12046" s="62" t="s">
        <v>2302</v>
      </c>
      <c r="B12046" s="61">
        <v>178</v>
      </c>
      <c r="C12046" s="61" t="str">
        <f t="shared" si="592"/>
        <v>No Tie</v>
      </c>
      <c r="D12046" s="63">
        <f t="shared" si="593"/>
        <v>178</v>
      </c>
      <c r="E12046" s="63">
        <v>178</v>
      </c>
      <c r="F12046" s="61" t="s">
        <v>568</v>
      </c>
      <c r="G12046" s="61" t="str">
        <f t="shared" si="594"/>
        <v>Retief Goosen</v>
      </c>
    </row>
    <row r="12047" spans="1:7" thickBot="1">
      <c r="A12047" s="62" t="s">
        <v>2302</v>
      </c>
      <c r="B12047" s="61">
        <v>180</v>
      </c>
      <c r="C12047" s="61" t="str">
        <f t="shared" si="592"/>
        <v>No Tie</v>
      </c>
      <c r="D12047" s="63">
        <f t="shared" si="593"/>
        <v>180</v>
      </c>
      <c r="E12047" s="63">
        <v>180</v>
      </c>
      <c r="F12047" s="61" t="s">
        <v>1445</v>
      </c>
      <c r="G12047" s="61" t="str">
        <f t="shared" si="594"/>
        <v>Sung Kang</v>
      </c>
    </row>
    <row r="12048" spans="1:7" thickBot="1">
      <c r="A12048" s="62" t="s">
        <v>2302</v>
      </c>
      <c r="B12048" s="61">
        <v>181</v>
      </c>
      <c r="C12048" s="61" t="str">
        <f t="shared" si="592"/>
        <v>No Tie</v>
      </c>
      <c r="D12048" s="63">
        <f t="shared" si="593"/>
        <v>181</v>
      </c>
      <c r="E12048" s="63">
        <v>181</v>
      </c>
      <c r="F12048" s="61" t="s">
        <v>1281</v>
      </c>
      <c r="G12048" s="61" t="str">
        <f t="shared" si="594"/>
        <v>David Horsey</v>
      </c>
    </row>
    <row r="12049" spans="1:7" thickBot="1">
      <c r="A12049" s="62" t="s">
        <v>2302</v>
      </c>
      <c r="B12049" s="61">
        <v>182</v>
      </c>
      <c r="C12049" s="61" t="str">
        <f t="shared" si="592"/>
        <v>No Tie</v>
      </c>
      <c r="D12049" s="63">
        <f t="shared" si="593"/>
        <v>182</v>
      </c>
      <c r="E12049" s="63">
        <v>182</v>
      </c>
      <c r="F12049" s="61" t="s">
        <v>1423</v>
      </c>
      <c r="G12049" s="61" t="str">
        <f t="shared" si="594"/>
        <v>Andrew Loupe</v>
      </c>
    </row>
    <row r="12050" spans="1:7" thickBot="1">
      <c r="A12050" s="62" t="s">
        <v>2302</v>
      </c>
      <c r="B12050" s="61">
        <v>183</v>
      </c>
      <c r="C12050" s="61" t="str">
        <f t="shared" si="592"/>
        <v>No Tie</v>
      </c>
      <c r="D12050" s="63">
        <f t="shared" si="593"/>
        <v>183</v>
      </c>
      <c r="E12050" s="63">
        <v>183</v>
      </c>
      <c r="F12050" s="61" t="s">
        <v>1390</v>
      </c>
      <c r="G12050" s="61" t="str">
        <f t="shared" si="594"/>
        <v>John Huh</v>
      </c>
    </row>
    <row r="12051" spans="1:7" thickBot="1">
      <c r="A12051" s="62" t="s">
        <v>2302</v>
      </c>
      <c r="B12051" s="61">
        <v>184</v>
      </c>
      <c r="C12051" s="61" t="str">
        <f t="shared" si="592"/>
        <v>No Tie</v>
      </c>
      <c r="D12051" s="63">
        <f t="shared" si="593"/>
        <v>184</v>
      </c>
      <c r="E12051" s="63">
        <v>184</v>
      </c>
      <c r="F12051" s="61" t="s">
        <v>1303</v>
      </c>
      <c r="G12051" s="61" t="str">
        <f t="shared" si="594"/>
        <v>Kyoung-Hoon Lee</v>
      </c>
    </row>
    <row r="12052" spans="1:7" thickBot="1">
      <c r="A12052" s="62" t="s">
        <v>2302</v>
      </c>
      <c r="B12052" s="61">
        <v>185</v>
      </c>
      <c r="C12052" s="61" t="str">
        <f t="shared" si="592"/>
        <v>No Tie</v>
      </c>
      <c r="D12052" s="63">
        <f t="shared" si="593"/>
        <v>185</v>
      </c>
      <c r="E12052" s="63">
        <v>185</v>
      </c>
      <c r="F12052" s="61" t="s">
        <v>1271</v>
      </c>
      <c r="G12052" s="61" t="str">
        <f t="shared" si="594"/>
        <v>Geoff Ogilvy</v>
      </c>
    </row>
    <row r="12053" spans="1:7" thickBot="1">
      <c r="A12053" s="62" t="s">
        <v>2302</v>
      </c>
      <c r="B12053" s="61">
        <v>186</v>
      </c>
      <c r="C12053" s="61" t="str">
        <f t="shared" si="592"/>
        <v>No Tie</v>
      </c>
      <c r="D12053" s="63">
        <f t="shared" si="593"/>
        <v>186</v>
      </c>
      <c r="E12053" s="63">
        <v>186</v>
      </c>
      <c r="F12053" s="61" t="s">
        <v>1279</v>
      </c>
      <c r="G12053" s="61" t="str">
        <f t="shared" si="594"/>
        <v>Mikko Ilonen</v>
      </c>
    </row>
    <row r="12054" spans="1:7" thickBot="1">
      <c r="A12054" s="62" t="s">
        <v>2302</v>
      </c>
      <c r="B12054" s="61">
        <v>186</v>
      </c>
      <c r="C12054" s="61" t="str">
        <f t="shared" si="592"/>
        <v>No Tie</v>
      </c>
      <c r="D12054" s="63">
        <f t="shared" si="593"/>
        <v>186</v>
      </c>
      <c r="E12054" s="63">
        <v>186</v>
      </c>
      <c r="F12054" s="61" t="s">
        <v>1332</v>
      </c>
      <c r="G12054" s="61" t="str">
        <f t="shared" si="594"/>
        <v>Sebastien Gros</v>
      </c>
    </row>
    <row r="12055" spans="1:7" thickBot="1">
      <c r="A12055" s="62" t="s">
        <v>2302</v>
      </c>
      <c r="B12055" s="61">
        <v>188</v>
      </c>
      <c r="C12055" s="61" t="str">
        <f t="shared" si="592"/>
        <v>No Tie</v>
      </c>
      <c r="D12055" s="63">
        <f t="shared" si="593"/>
        <v>188</v>
      </c>
      <c r="E12055" s="63">
        <v>188</v>
      </c>
      <c r="F12055" s="61" t="s">
        <v>614</v>
      </c>
      <c r="G12055" s="61" t="str">
        <f t="shared" si="594"/>
        <v>Adam Hadwin</v>
      </c>
    </row>
    <row r="12056" spans="1:7" thickBot="1">
      <c r="A12056" s="62" t="s">
        <v>2302</v>
      </c>
      <c r="B12056" s="61">
        <v>189</v>
      </c>
      <c r="C12056" s="61" t="str">
        <f t="shared" si="592"/>
        <v>No Tie</v>
      </c>
      <c r="D12056" s="63">
        <f t="shared" si="593"/>
        <v>189</v>
      </c>
      <c r="E12056" s="63">
        <v>189</v>
      </c>
      <c r="F12056" s="61" t="s">
        <v>1312</v>
      </c>
      <c r="G12056" s="61" t="str">
        <f t="shared" si="594"/>
        <v>Wu Ashun</v>
      </c>
    </row>
    <row r="12057" spans="1:7" thickBot="1">
      <c r="A12057" s="62" t="s">
        <v>2302</v>
      </c>
      <c r="B12057" s="61">
        <v>190</v>
      </c>
      <c r="C12057" s="61" t="str">
        <f t="shared" si="592"/>
        <v>No Tie</v>
      </c>
      <c r="D12057" s="63">
        <f t="shared" si="593"/>
        <v>190</v>
      </c>
      <c r="E12057" s="63">
        <v>190</v>
      </c>
      <c r="F12057" s="61" t="s">
        <v>1293</v>
      </c>
      <c r="G12057" s="61" t="str">
        <f t="shared" si="594"/>
        <v>Tomohiro Kondo</v>
      </c>
    </row>
    <row r="12058" spans="1:7" thickBot="1">
      <c r="A12058" s="62" t="s">
        <v>2302</v>
      </c>
      <c r="B12058" s="61">
        <v>191</v>
      </c>
      <c r="C12058" s="61" t="str">
        <f t="shared" si="592"/>
        <v>No Tie</v>
      </c>
      <c r="D12058" s="63">
        <f t="shared" si="593"/>
        <v>191</v>
      </c>
      <c r="E12058" s="63">
        <v>191</v>
      </c>
      <c r="F12058" s="61" t="s">
        <v>1344</v>
      </c>
      <c r="G12058" s="61" t="str">
        <f t="shared" si="594"/>
        <v>Bryce Molder</v>
      </c>
    </row>
    <row r="12059" spans="1:7" thickBot="1">
      <c r="A12059" s="62" t="s">
        <v>2302</v>
      </c>
      <c r="B12059" s="61">
        <v>192</v>
      </c>
      <c r="C12059" s="61" t="str">
        <f t="shared" si="592"/>
        <v>No Tie</v>
      </c>
      <c r="D12059" s="63">
        <f t="shared" si="593"/>
        <v>192</v>
      </c>
      <c r="E12059" s="63">
        <v>192</v>
      </c>
      <c r="F12059" s="61" t="s">
        <v>518</v>
      </c>
      <c r="G12059" s="61" t="str">
        <f t="shared" si="594"/>
        <v>Martin Laird</v>
      </c>
    </row>
    <row r="12060" spans="1:7" thickBot="1">
      <c r="A12060" s="62" t="s">
        <v>2302</v>
      </c>
      <c r="B12060" s="61">
        <v>193</v>
      </c>
      <c r="C12060" s="61" t="str">
        <f t="shared" si="592"/>
        <v>No Tie</v>
      </c>
      <c r="D12060" s="63">
        <f t="shared" si="593"/>
        <v>193</v>
      </c>
      <c r="E12060" s="63">
        <v>193</v>
      </c>
      <c r="F12060" s="61" t="s">
        <v>697</v>
      </c>
      <c r="G12060" s="61" t="str">
        <f t="shared" si="594"/>
        <v>David Toms</v>
      </c>
    </row>
    <row r="12061" spans="1:7" thickBot="1">
      <c r="A12061" s="62" t="s">
        <v>2302</v>
      </c>
      <c r="B12061" s="61">
        <v>194</v>
      </c>
      <c r="C12061" s="61" t="str">
        <f t="shared" si="592"/>
        <v>No Tie</v>
      </c>
      <c r="D12061" s="63">
        <f t="shared" si="593"/>
        <v>194</v>
      </c>
      <c r="E12061" s="63">
        <v>194</v>
      </c>
      <c r="F12061" s="61" t="s">
        <v>1351</v>
      </c>
      <c r="G12061" s="61" t="str">
        <f t="shared" si="594"/>
        <v>Colt Knost</v>
      </c>
    </row>
    <row r="12062" spans="1:7" thickBot="1">
      <c r="A12062" s="62" t="s">
        <v>2302</v>
      </c>
      <c r="B12062" s="61">
        <v>195</v>
      </c>
      <c r="C12062" s="61" t="str">
        <f t="shared" si="592"/>
        <v>No Tie</v>
      </c>
      <c r="D12062" s="63">
        <f t="shared" si="593"/>
        <v>195</v>
      </c>
      <c r="E12062" s="63">
        <v>195</v>
      </c>
      <c r="F12062" s="61" t="s">
        <v>1280</v>
      </c>
      <c r="G12062" s="61" t="str">
        <f t="shared" si="594"/>
        <v>Brendon de Jonge</v>
      </c>
    </row>
    <row r="12063" spans="1:7" thickBot="1">
      <c r="A12063" s="62" t="s">
        <v>2302</v>
      </c>
      <c r="B12063" s="61">
        <v>196</v>
      </c>
      <c r="C12063" s="61" t="str">
        <f t="shared" si="592"/>
        <v>No Tie</v>
      </c>
      <c r="D12063" s="63">
        <f t="shared" si="593"/>
        <v>196</v>
      </c>
      <c r="E12063" s="63">
        <v>196</v>
      </c>
      <c r="F12063" s="61" t="s">
        <v>1318</v>
      </c>
      <c r="G12063" s="61" t="str">
        <f t="shared" si="594"/>
        <v>Pelle Edberg</v>
      </c>
    </row>
    <row r="12064" spans="1:7" thickBot="1">
      <c r="A12064" s="62" t="s">
        <v>2302</v>
      </c>
      <c r="B12064" s="61">
        <v>197</v>
      </c>
      <c r="C12064" s="61" t="str">
        <f t="shared" si="592"/>
        <v>No Tie</v>
      </c>
      <c r="D12064" s="63">
        <f t="shared" si="593"/>
        <v>197</v>
      </c>
      <c r="E12064" s="63">
        <v>197</v>
      </c>
      <c r="F12064" s="61" t="s">
        <v>1310</v>
      </c>
      <c r="G12064" s="61" t="str">
        <f t="shared" si="594"/>
        <v>Richard Green</v>
      </c>
    </row>
    <row r="12065" spans="1:7" thickBot="1">
      <c r="A12065" s="62" t="s">
        <v>2302</v>
      </c>
      <c r="B12065" s="61">
        <v>198</v>
      </c>
      <c r="C12065" s="61" t="str">
        <f t="shared" si="592"/>
        <v>No Tie</v>
      </c>
      <c r="D12065" s="63">
        <f t="shared" si="593"/>
        <v>198</v>
      </c>
      <c r="E12065" s="63">
        <v>198</v>
      </c>
      <c r="F12065" s="61" t="s">
        <v>644</v>
      </c>
      <c r="G12065" s="61" t="str">
        <f t="shared" si="594"/>
        <v>Pat Perez</v>
      </c>
    </row>
    <row r="12066" spans="1:7" thickBot="1">
      <c r="A12066" s="62" t="s">
        <v>2302</v>
      </c>
      <c r="B12066" s="61">
        <v>199</v>
      </c>
      <c r="C12066" s="61" t="str">
        <f t="shared" si="592"/>
        <v>No Tie</v>
      </c>
      <c r="D12066" s="63">
        <f t="shared" si="593"/>
        <v>199</v>
      </c>
      <c r="E12066" s="63">
        <v>199</v>
      </c>
      <c r="F12066" s="61" t="s">
        <v>1419</v>
      </c>
      <c r="G12066" s="61" t="str">
        <f t="shared" si="594"/>
        <v>Haydn Porteous</v>
      </c>
    </row>
    <row r="12067" spans="1:7" thickBot="1">
      <c r="A12067" s="62" t="s">
        <v>2302</v>
      </c>
      <c r="B12067" s="61">
        <v>200</v>
      </c>
      <c r="C12067" s="61" t="str">
        <f t="shared" si="592"/>
        <v>No Tie</v>
      </c>
      <c r="D12067" s="63">
        <f t="shared" si="593"/>
        <v>200</v>
      </c>
      <c r="E12067" s="63">
        <v>200</v>
      </c>
      <c r="F12067" s="61" t="s">
        <v>1336</v>
      </c>
      <c r="G12067" s="61" t="str">
        <f t="shared" si="594"/>
        <v>Maximilian Kieffer</v>
      </c>
    </row>
    <row r="12068" spans="1:7" thickBot="1">
      <c r="A12068" s="62" t="s">
        <v>2302</v>
      </c>
      <c r="B12068" s="61">
        <v>201</v>
      </c>
      <c r="C12068" s="61" t="str">
        <f t="shared" si="592"/>
        <v>No Tie</v>
      </c>
      <c r="D12068" s="63">
        <f t="shared" si="593"/>
        <v>201</v>
      </c>
      <c r="E12068" s="63">
        <v>201</v>
      </c>
      <c r="F12068" s="61" t="s">
        <v>1333</v>
      </c>
      <c r="G12068" s="61" t="str">
        <f t="shared" si="594"/>
        <v>Johnson Wagner</v>
      </c>
    </row>
    <row r="12069" spans="1:7" thickBot="1">
      <c r="A12069" s="62" t="s">
        <v>2302</v>
      </c>
      <c r="B12069" s="61">
        <v>202</v>
      </c>
      <c r="C12069" s="61" t="str">
        <f t="shared" si="592"/>
        <v>No Tie</v>
      </c>
      <c r="D12069" s="63">
        <f t="shared" si="593"/>
        <v>202</v>
      </c>
      <c r="E12069" s="63">
        <v>202</v>
      </c>
      <c r="F12069" s="61" t="s">
        <v>1368</v>
      </c>
      <c r="G12069" s="61" t="str">
        <f t="shared" si="594"/>
        <v>Chad Campbell</v>
      </c>
    </row>
    <row r="12070" spans="1:7" thickBot="1">
      <c r="A12070" s="62" t="s">
        <v>2302</v>
      </c>
      <c r="B12070" s="61">
        <v>203</v>
      </c>
      <c r="C12070" s="61" t="str">
        <f t="shared" si="592"/>
        <v>No Tie</v>
      </c>
      <c r="D12070" s="63">
        <f t="shared" si="593"/>
        <v>203</v>
      </c>
      <c r="E12070" s="63">
        <v>203</v>
      </c>
      <c r="F12070" s="61" t="s">
        <v>1254</v>
      </c>
      <c r="G12070" s="61" t="str">
        <f t="shared" si="594"/>
        <v>Stephen Gallacher</v>
      </c>
    </row>
    <row r="12071" spans="1:7" thickBot="1">
      <c r="A12071" s="62" t="s">
        <v>2302</v>
      </c>
      <c r="B12071" s="61">
        <v>204</v>
      </c>
      <c r="C12071" s="61" t="str">
        <f t="shared" si="592"/>
        <v>No Tie</v>
      </c>
      <c r="D12071" s="63">
        <f t="shared" si="593"/>
        <v>204</v>
      </c>
      <c r="E12071" s="63">
        <v>204</v>
      </c>
      <c r="F12071" s="61" t="s">
        <v>1301</v>
      </c>
      <c r="G12071" s="61" t="str">
        <f t="shared" si="594"/>
        <v>Brad Kennedy</v>
      </c>
    </row>
    <row r="12072" spans="1:7" thickBot="1">
      <c r="A12072" s="62" t="s">
        <v>2302</v>
      </c>
      <c r="B12072" s="61">
        <v>205</v>
      </c>
      <c r="C12072" s="61" t="str">
        <f t="shared" si="592"/>
        <v>No Tie</v>
      </c>
      <c r="D12072" s="63">
        <f t="shared" si="593"/>
        <v>205</v>
      </c>
      <c r="E12072" s="63">
        <v>205</v>
      </c>
      <c r="F12072" s="61" t="s">
        <v>1294</v>
      </c>
      <c r="G12072" s="61" t="str">
        <f t="shared" si="594"/>
        <v>Thomas Aiken</v>
      </c>
    </row>
    <row r="12073" spans="1:7" thickBot="1">
      <c r="A12073" s="62" t="s">
        <v>2302</v>
      </c>
      <c r="B12073" s="61">
        <v>206</v>
      </c>
      <c r="C12073" s="61" t="str">
        <f t="shared" si="592"/>
        <v>No Tie</v>
      </c>
      <c r="D12073" s="63">
        <f t="shared" si="593"/>
        <v>206</v>
      </c>
      <c r="E12073" s="63">
        <v>206</v>
      </c>
      <c r="F12073" s="61" t="s">
        <v>1319</v>
      </c>
      <c r="G12073" s="61" t="str">
        <f t="shared" si="594"/>
        <v>Stewart Cink</v>
      </c>
    </row>
    <row r="12074" spans="1:7" thickBot="1">
      <c r="A12074" s="62" t="s">
        <v>2302</v>
      </c>
      <c r="B12074" s="61">
        <v>207</v>
      </c>
      <c r="C12074" s="61" t="str">
        <f t="shared" si="592"/>
        <v>No Tie</v>
      </c>
      <c r="D12074" s="63">
        <f t="shared" si="593"/>
        <v>207</v>
      </c>
      <c r="E12074" s="63">
        <v>207</v>
      </c>
      <c r="F12074" s="61" t="s">
        <v>1496</v>
      </c>
      <c r="G12074" s="61" t="str">
        <f t="shared" si="594"/>
        <v>Shaun Norris</v>
      </c>
    </row>
    <row r="12075" spans="1:7" thickBot="1">
      <c r="A12075" s="62" t="s">
        <v>2302</v>
      </c>
      <c r="B12075" s="61">
        <v>208</v>
      </c>
      <c r="C12075" s="61" t="str">
        <f t="shared" si="592"/>
        <v>No Tie</v>
      </c>
      <c r="D12075" s="63">
        <f t="shared" si="593"/>
        <v>208</v>
      </c>
      <c r="E12075" s="63">
        <v>208</v>
      </c>
      <c r="F12075" s="61" t="s">
        <v>1320</v>
      </c>
      <c r="G12075" s="61" t="str">
        <f t="shared" si="594"/>
        <v>Steve Stricker</v>
      </c>
    </row>
    <row r="12076" spans="1:7" thickBot="1">
      <c r="A12076" s="62" t="s">
        <v>2302</v>
      </c>
      <c r="B12076" s="61">
        <v>209</v>
      </c>
      <c r="C12076" s="61" t="str">
        <f t="shared" si="592"/>
        <v>No Tie</v>
      </c>
      <c r="D12076" s="63">
        <f t="shared" si="593"/>
        <v>209</v>
      </c>
      <c r="E12076" s="63">
        <v>209</v>
      </c>
      <c r="F12076" s="61" t="s">
        <v>574</v>
      </c>
      <c r="G12076" s="61" t="str">
        <f t="shared" si="594"/>
        <v>Camilo Villegas</v>
      </c>
    </row>
    <row r="12077" spans="1:7" thickBot="1">
      <c r="A12077" s="62" t="s">
        <v>2302</v>
      </c>
      <c r="B12077" s="61">
        <v>210</v>
      </c>
      <c r="C12077" s="61" t="str">
        <f t="shared" si="592"/>
        <v>No Tie</v>
      </c>
      <c r="D12077" s="63">
        <f t="shared" si="593"/>
        <v>210</v>
      </c>
      <c r="E12077" s="63">
        <v>210</v>
      </c>
      <c r="F12077" s="61" t="s">
        <v>592</v>
      </c>
      <c r="G12077" s="61" t="str">
        <f t="shared" si="594"/>
        <v>Rory Sabbatini</v>
      </c>
    </row>
    <row r="12078" spans="1:7" thickBot="1">
      <c r="A12078" s="62" t="s">
        <v>2302</v>
      </c>
      <c r="B12078" s="61">
        <v>211</v>
      </c>
      <c r="C12078" s="61" t="str">
        <f t="shared" si="592"/>
        <v>No Tie</v>
      </c>
      <c r="D12078" s="63">
        <f t="shared" si="593"/>
        <v>211</v>
      </c>
      <c r="E12078" s="63">
        <v>211</v>
      </c>
      <c r="F12078" s="61" t="s">
        <v>1512</v>
      </c>
      <c r="G12078" s="61" t="str">
        <f t="shared" si="594"/>
        <v>Brett Rumford</v>
      </c>
    </row>
    <row r="12079" spans="1:7" thickBot="1">
      <c r="A12079" s="62" t="s">
        <v>2302</v>
      </c>
      <c r="B12079" s="61">
        <v>212</v>
      </c>
      <c r="C12079" s="61" t="str">
        <f t="shared" si="592"/>
        <v>No Tie</v>
      </c>
      <c r="D12079" s="63">
        <f t="shared" si="593"/>
        <v>212</v>
      </c>
      <c r="E12079" s="63">
        <v>212</v>
      </c>
      <c r="F12079" s="61" t="s">
        <v>1386</v>
      </c>
      <c r="G12079" s="61" t="str">
        <f t="shared" si="594"/>
        <v>Trevor Fisher Jr</v>
      </c>
    </row>
    <row r="12080" spans="1:7" thickBot="1">
      <c r="A12080" s="62" t="s">
        <v>2302</v>
      </c>
      <c r="B12080" s="61">
        <v>213</v>
      </c>
      <c r="C12080" s="61" t="str">
        <f t="shared" si="592"/>
        <v>No Tie</v>
      </c>
      <c r="D12080" s="63">
        <f t="shared" si="593"/>
        <v>213</v>
      </c>
      <c r="E12080" s="63">
        <v>213</v>
      </c>
      <c r="F12080" s="61" t="s">
        <v>1302</v>
      </c>
      <c r="G12080" s="61" t="str">
        <f t="shared" si="594"/>
        <v>Romain Wattel</v>
      </c>
    </row>
    <row r="12081" spans="1:7" thickBot="1">
      <c r="A12081" s="62" t="s">
        <v>2302</v>
      </c>
      <c r="B12081" s="61">
        <v>214</v>
      </c>
      <c r="C12081" s="61" t="str">
        <f t="shared" si="592"/>
        <v>No Tie</v>
      </c>
      <c r="D12081" s="63">
        <f t="shared" si="593"/>
        <v>214</v>
      </c>
      <c r="E12081" s="63">
        <v>214</v>
      </c>
      <c r="F12081" s="61" t="s">
        <v>1416</v>
      </c>
      <c r="G12081" s="61" t="str">
        <f t="shared" si="594"/>
        <v>Thanyakorn Khrongpha</v>
      </c>
    </row>
    <row r="12082" spans="1:7" thickBot="1">
      <c r="A12082" s="62" t="s">
        <v>2302</v>
      </c>
      <c r="B12082" s="61">
        <v>215</v>
      </c>
      <c r="C12082" s="61" t="str">
        <f t="shared" si="592"/>
        <v>No Tie</v>
      </c>
      <c r="D12082" s="63">
        <f t="shared" si="593"/>
        <v>215</v>
      </c>
      <c r="E12082" s="63">
        <v>215</v>
      </c>
      <c r="F12082" s="61" t="s">
        <v>585</v>
      </c>
      <c r="G12082" s="61" t="str">
        <f t="shared" si="594"/>
        <v>Vijay Singh</v>
      </c>
    </row>
    <row r="12083" spans="1:7" thickBot="1">
      <c r="A12083" s="62" t="s">
        <v>2302</v>
      </c>
      <c r="B12083" s="61">
        <v>216</v>
      </c>
      <c r="C12083" s="61" t="str">
        <f t="shared" si="592"/>
        <v>No Tie</v>
      </c>
      <c r="D12083" s="63">
        <f t="shared" si="593"/>
        <v>216</v>
      </c>
      <c r="E12083" s="63">
        <v>216</v>
      </c>
      <c r="F12083" s="61" t="s">
        <v>1749</v>
      </c>
      <c r="G12083" s="61" t="str">
        <f t="shared" si="594"/>
        <v>Phachara Khongwatmai</v>
      </c>
    </row>
    <row r="12084" spans="1:7" thickBot="1">
      <c r="A12084" s="62" t="s">
        <v>2302</v>
      </c>
      <c r="B12084" s="61">
        <v>217</v>
      </c>
      <c r="C12084" s="61" t="str">
        <f t="shared" si="592"/>
        <v>No Tie</v>
      </c>
      <c r="D12084" s="63">
        <f t="shared" si="593"/>
        <v>217</v>
      </c>
      <c r="E12084" s="63">
        <v>217</v>
      </c>
      <c r="F12084" s="61" t="s">
        <v>1349</v>
      </c>
      <c r="G12084" s="61" t="str">
        <f t="shared" si="594"/>
        <v>Graeme Storm</v>
      </c>
    </row>
    <row r="12085" spans="1:7" thickBot="1">
      <c r="A12085" s="62" t="s">
        <v>2302</v>
      </c>
      <c r="B12085" s="61">
        <v>218</v>
      </c>
      <c r="C12085" s="61" t="str">
        <f t="shared" si="592"/>
        <v>No Tie</v>
      </c>
      <c r="D12085" s="63">
        <f t="shared" si="593"/>
        <v>218</v>
      </c>
      <c r="E12085" s="63">
        <v>218</v>
      </c>
      <c r="F12085" s="61" t="s">
        <v>580</v>
      </c>
      <c r="G12085" s="61" t="str">
        <f t="shared" si="594"/>
        <v>Ernie Els</v>
      </c>
    </row>
    <row r="12086" spans="1:7" thickBot="1">
      <c r="A12086" s="62" t="s">
        <v>2302</v>
      </c>
      <c r="B12086" s="61">
        <v>219</v>
      </c>
      <c r="C12086" s="61" t="str">
        <f t="shared" si="592"/>
        <v>No Tie</v>
      </c>
      <c r="D12086" s="63">
        <f t="shared" si="593"/>
        <v>219</v>
      </c>
      <c r="E12086" s="63">
        <v>219</v>
      </c>
      <c r="F12086" s="61" t="s">
        <v>1266</v>
      </c>
      <c r="G12086" s="61" t="str">
        <f t="shared" si="594"/>
        <v>Tim Clark</v>
      </c>
    </row>
    <row r="12087" spans="1:7" thickBot="1">
      <c r="A12087" s="62" t="s">
        <v>2302</v>
      </c>
      <c r="B12087" s="61">
        <v>220</v>
      </c>
      <c r="C12087" s="61" t="str">
        <f t="shared" si="592"/>
        <v>No Tie</v>
      </c>
      <c r="D12087" s="63">
        <f t="shared" si="593"/>
        <v>220</v>
      </c>
      <c r="E12087" s="63">
        <v>220</v>
      </c>
      <c r="F12087" s="61" t="s">
        <v>1290</v>
      </c>
      <c r="G12087" s="61" t="str">
        <f t="shared" si="594"/>
        <v>Hyung-Sung Kim</v>
      </c>
    </row>
    <row r="12088" spans="1:7" thickBot="1">
      <c r="A12088" s="62" t="s">
        <v>2302</v>
      </c>
      <c r="B12088" s="61">
        <v>221</v>
      </c>
      <c r="C12088" s="61" t="str">
        <f t="shared" si="592"/>
        <v>No Tie</v>
      </c>
      <c r="D12088" s="63">
        <f t="shared" si="593"/>
        <v>221</v>
      </c>
      <c r="E12088" s="63">
        <v>221</v>
      </c>
      <c r="F12088" s="61" t="s">
        <v>1305</v>
      </c>
      <c r="G12088" s="61" t="str">
        <f t="shared" si="594"/>
        <v>Thomas Bjorn</v>
      </c>
    </row>
    <row r="12089" spans="1:7" thickBot="1">
      <c r="A12089" s="62" t="s">
        <v>2302</v>
      </c>
      <c r="B12089" s="61">
        <v>222</v>
      </c>
      <c r="C12089" s="61" t="str">
        <f t="shared" si="592"/>
        <v>No Tie</v>
      </c>
      <c r="D12089" s="63">
        <f t="shared" si="593"/>
        <v>222</v>
      </c>
      <c r="E12089" s="63">
        <v>222</v>
      </c>
      <c r="F12089" s="61" t="s">
        <v>1359</v>
      </c>
      <c r="G12089" s="61" t="str">
        <f t="shared" si="594"/>
        <v>Daisuke Kataoka</v>
      </c>
    </row>
    <row r="12090" spans="1:7" thickBot="1">
      <c r="A12090" s="62" t="s">
        <v>2302</v>
      </c>
      <c r="B12090" s="61">
        <v>223</v>
      </c>
      <c r="C12090" s="61" t="str">
        <f t="shared" si="592"/>
        <v>No Tie</v>
      </c>
      <c r="D12090" s="63">
        <f t="shared" si="593"/>
        <v>223</v>
      </c>
      <c r="E12090" s="63">
        <v>223</v>
      </c>
      <c r="F12090" s="61" t="s">
        <v>1375</v>
      </c>
      <c r="G12090" s="61" t="str">
        <f t="shared" si="594"/>
        <v>Derek Fathauer</v>
      </c>
    </row>
    <row r="12091" spans="1:7" thickBot="1">
      <c r="A12091" s="62" t="s">
        <v>2302</v>
      </c>
      <c r="B12091" s="61">
        <v>224</v>
      </c>
      <c r="C12091" s="61" t="str">
        <f t="shared" si="592"/>
        <v>No Tie</v>
      </c>
      <c r="D12091" s="63">
        <f t="shared" si="593"/>
        <v>224</v>
      </c>
      <c r="E12091" s="63">
        <v>224</v>
      </c>
      <c r="F12091" s="61" t="s">
        <v>1341</v>
      </c>
      <c r="G12091" s="61" t="str">
        <f t="shared" si="594"/>
        <v>Hao Tong Li</v>
      </c>
    </row>
    <row r="12092" spans="1:7" thickBot="1">
      <c r="A12092" s="62" t="s">
        <v>2302</v>
      </c>
      <c r="B12092" s="61">
        <v>225</v>
      </c>
      <c r="C12092" s="61" t="str">
        <f t="shared" si="592"/>
        <v>No Tie</v>
      </c>
      <c r="D12092" s="63">
        <f t="shared" si="593"/>
        <v>225</v>
      </c>
      <c r="E12092" s="63">
        <v>225</v>
      </c>
      <c r="F12092" s="61" t="s">
        <v>1324</v>
      </c>
      <c r="G12092" s="61" t="str">
        <f t="shared" si="594"/>
        <v>David Lipsky</v>
      </c>
    </row>
    <row r="12093" spans="1:7" thickBot="1">
      <c r="A12093" s="62" t="s">
        <v>2302</v>
      </c>
      <c r="B12093" s="61">
        <v>226</v>
      </c>
      <c r="C12093" s="61" t="str">
        <f t="shared" si="592"/>
        <v>No Tie</v>
      </c>
      <c r="D12093" s="63">
        <f t="shared" si="593"/>
        <v>226</v>
      </c>
      <c r="E12093" s="63">
        <v>226</v>
      </c>
      <c r="F12093" s="61" t="s">
        <v>1551</v>
      </c>
      <c r="G12093" s="61" t="str">
        <f t="shared" si="594"/>
        <v>Jason Scrivener</v>
      </c>
    </row>
    <row r="12094" spans="1:7" thickBot="1">
      <c r="A12094" s="62" t="s">
        <v>2302</v>
      </c>
      <c r="B12094" s="61">
        <v>227</v>
      </c>
      <c r="C12094" s="61" t="str">
        <f t="shared" si="592"/>
        <v>No Tie</v>
      </c>
      <c r="D12094" s="63">
        <f t="shared" si="593"/>
        <v>227</v>
      </c>
      <c r="E12094" s="63">
        <v>227</v>
      </c>
      <c r="F12094" s="61" t="s">
        <v>1405</v>
      </c>
      <c r="G12094" s="61" t="str">
        <f t="shared" si="594"/>
        <v>Rich Bland</v>
      </c>
    </row>
    <row r="12095" spans="1:7" thickBot="1">
      <c r="A12095" s="62" t="s">
        <v>2302</v>
      </c>
      <c r="B12095" s="61">
        <v>228</v>
      </c>
      <c r="C12095" s="61" t="str">
        <f t="shared" si="592"/>
        <v>No Tie</v>
      </c>
      <c r="D12095" s="63">
        <f t="shared" si="593"/>
        <v>228</v>
      </c>
      <c r="E12095" s="63">
        <v>228</v>
      </c>
      <c r="F12095" s="61" t="s">
        <v>567</v>
      </c>
      <c r="G12095" s="61" t="str">
        <f t="shared" si="594"/>
        <v>Seung-Yul Noh</v>
      </c>
    </row>
    <row r="12096" spans="1:7" thickBot="1">
      <c r="A12096" s="62" t="s">
        <v>2302</v>
      </c>
      <c r="B12096" s="61">
        <v>229</v>
      </c>
      <c r="C12096" s="61" t="str">
        <f t="shared" si="592"/>
        <v>No Tie</v>
      </c>
      <c r="D12096" s="63">
        <f t="shared" si="593"/>
        <v>229</v>
      </c>
      <c r="E12096" s="63">
        <v>229</v>
      </c>
      <c r="F12096" s="61" t="s">
        <v>1334</v>
      </c>
      <c r="G12096" s="61" t="str">
        <f t="shared" si="594"/>
        <v>Andrew Johnston</v>
      </c>
    </row>
    <row r="12097" spans="1:7" thickBot="1">
      <c r="A12097" s="62" t="s">
        <v>2302</v>
      </c>
      <c r="B12097" s="61">
        <v>230</v>
      </c>
      <c r="C12097" s="61" t="str">
        <f t="shared" si="592"/>
        <v>No Tie</v>
      </c>
      <c r="D12097" s="63">
        <f t="shared" si="593"/>
        <v>230</v>
      </c>
      <c r="E12097" s="63">
        <v>230</v>
      </c>
      <c r="F12097" s="61" t="s">
        <v>1400</v>
      </c>
      <c r="G12097" s="61" t="str">
        <f t="shared" si="594"/>
        <v>Blayne Barber</v>
      </c>
    </row>
    <row r="12098" spans="1:7" thickBot="1">
      <c r="A12098" s="62" t="s">
        <v>2302</v>
      </c>
      <c r="B12098" s="61">
        <v>231</v>
      </c>
      <c r="C12098" s="61" t="str">
        <f t="shared" si="592"/>
        <v>No Tie</v>
      </c>
      <c r="D12098" s="63">
        <f t="shared" si="593"/>
        <v>231</v>
      </c>
      <c r="E12098" s="63">
        <v>231</v>
      </c>
      <c r="F12098" s="61" t="s">
        <v>588</v>
      </c>
      <c r="G12098" s="61" t="str">
        <f t="shared" si="594"/>
        <v>Scott Pinckney</v>
      </c>
    </row>
    <row r="12099" spans="1:7" thickBot="1">
      <c r="A12099" s="62" t="s">
        <v>2302</v>
      </c>
      <c r="B12099" s="61">
        <v>232</v>
      </c>
      <c r="C12099" s="61" t="str">
        <f t="shared" si="592"/>
        <v>No Tie</v>
      </c>
      <c r="D12099" s="63">
        <f t="shared" si="593"/>
        <v>232</v>
      </c>
      <c r="E12099" s="63">
        <v>232</v>
      </c>
      <c r="F12099" s="61" t="s">
        <v>1561</v>
      </c>
      <c r="G12099" s="61" t="str">
        <f t="shared" si="594"/>
        <v>Jorge Campillo</v>
      </c>
    </row>
    <row r="12100" spans="1:7" thickBot="1">
      <c r="A12100" s="62" t="s">
        <v>2302</v>
      </c>
      <c r="B12100" s="61">
        <v>233</v>
      </c>
      <c r="C12100" s="61" t="str">
        <f t="shared" si="592"/>
        <v>No Tie</v>
      </c>
      <c r="D12100" s="63">
        <f t="shared" si="593"/>
        <v>233</v>
      </c>
      <c r="E12100" s="63">
        <v>233</v>
      </c>
      <c r="F12100" s="61" t="s">
        <v>692</v>
      </c>
      <c r="G12100" s="61" t="str">
        <f t="shared" si="594"/>
        <v>Jon Curran</v>
      </c>
    </row>
    <row r="12101" spans="1:7" thickBot="1">
      <c r="A12101" s="62" t="s">
        <v>2302</v>
      </c>
      <c r="B12101" s="61">
        <v>234</v>
      </c>
      <c r="C12101" s="61" t="str">
        <f t="shared" si="592"/>
        <v>No Tie</v>
      </c>
      <c r="D12101" s="63">
        <f t="shared" si="593"/>
        <v>234</v>
      </c>
      <c r="E12101" s="63">
        <v>234</v>
      </c>
      <c r="F12101" s="61" t="s">
        <v>526</v>
      </c>
      <c r="G12101" s="61" t="str">
        <f t="shared" si="594"/>
        <v>Hudson Swafford</v>
      </c>
    </row>
    <row r="12102" spans="1:7" thickBot="1">
      <c r="A12102" s="62" t="s">
        <v>2302</v>
      </c>
      <c r="B12102" s="61">
        <v>235</v>
      </c>
      <c r="C12102" s="61" t="str">
        <f t="shared" si="592"/>
        <v>No Tie</v>
      </c>
      <c r="D12102" s="63">
        <f t="shared" si="593"/>
        <v>235</v>
      </c>
      <c r="E12102" s="63">
        <v>235</v>
      </c>
      <c r="F12102" s="61" t="s">
        <v>1357</v>
      </c>
      <c r="G12102" s="61" t="str">
        <f t="shared" si="594"/>
        <v>Keith Horne</v>
      </c>
    </row>
    <row r="12103" spans="1:7" thickBot="1">
      <c r="A12103" s="62" t="s">
        <v>2302</v>
      </c>
      <c r="B12103" s="61">
        <v>236</v>
      </c>
      <c r="C12103" s="61" t="str">
        <f t="shared" si="592"/>
        <v>No Tie</v>
      </c>
      <c r="D12103" s="63">
        <f t="shared" si="593"/>
        <v>236</v>
      </c>
      <c r="E12103" s="63">
        <v>236</v>
      </c>
      <c r="F12103" s="61" t="s">
        <v>1288</v>
      </c>
      <c r="G12103" s="61" t="str">
        <f t="shared" si="594"/>
        <v>Carl Pettersson</v>
      </c>
    </row>
    <row r="12104" spans="1:7" thickBot="1">
      <c r="A12104" s="62" t="s">
        <v>2302</v>
      </c>
      <c r="B12104" s="61">
        <v>237</v>
      </c>
      <c r="C12104" s="61" t="str">
        <f t="shared" si="592"/>
        <v>No Tie</v>
      </c>
      <c r="D12104" s="63">
        <f t="shared" si="593"/>
        <v>237</v>
      </c>
      <c r="E12104" s="63">
        <v>237</v>
      </c>
      <c r="F12104" s="61" t="s">
        <v>1262</v>
      </c>
      <c r="G12104" s="61" t="str">
        <f t="shared" si="594"/>
        <v>Shawn Stefani</v>
      </c>
    </row>
    <row r="12105" spans="1:7" thickBot="1">
      <c r="A12105" s="62" t="s">
        <v>2302</v>
      </c>
      <c r="B12105" s="61">
        <v>238</v>
      </c>
      <c r="C12105" s="61" t="str">
        <f t="shared" si="592"/>
        <v>No Tie</v>
      </c>
      <c r="D12105" s="63">
        <f t="shared" si="593"/>
        <v>238</v>
      </c>
      <c r="E12105" s="63">
        <v>238</v>
      </c>
      <c r="F12105" s="61" t="s">
        <v>1372</v>
      </c>
      <c r="G12105" s="61" t="str">
        <f t="shared" si="594"/>
        <v>I J Jang</v>
      </c>
    </row>
    <row r="12106" spans="1:7" thickBot="1">
      <c r="A12106" s="62" t="s">
        <v>2302</v>
      </c>
      <c r="B12106" s="61">
        <v>239</v>
      </c>
      <c r="C12106" s="61" t="str">
        <f t="shared" si="592"/>
        <v>No Tie</v>
      </c>
      <c r="D12106" s="63">
        <f t="shared" si="593"/>
        <v>239</v>
      </c>
      <c r="E12106" s="63">
        <v>239</v>
      </c>
      <c r="F12106" s="61" t="s">
        <v>1353</v>
      </c>
      <c r="G12106" s="61" t="str">
        <f t="shared" si="594"/>
        <v>Katsumasa Miyamoto</v>
      </c>
    </row>
    <row r="12107" spans="1:7" thickBot="1">
      <c r="A12107" s="62" t="s">
        <v>2302</v>
      </c>
      <c r="B12107" s="61">
        <v>240</v>
      </c>
      <c r="C12107" s="61" t="str">
        <f t="shared" si="592"/>
        <v>No Tie</v>
      </c>
      <c r="D12107" s="63">
        <f t="shared" si="593"/>
        <v>240</v>
      </c>
      <c r="E12107" s="63">
        <v>240</v>
      </c>
      <c r="F12107" s="61" t="s">
        <v>1373</v>
      </c>
      <c r="G12107" s="61" t="str">
        <f t="shared" si="594"/>
        <v>Angelo Que</v>
      </c>
    </row>
    <row r="12108" spans="1:7" thickBot="1">
      <c r="A12108" s="62" t="s">
        <v>2302</v>
      </c>
      <c r="B12108" s="61">
        <v>241</v>
      </c>
      <c r="C12108" s="61" t="str">
        <f t="shared" ref="C12108:C12171" si="595">IFERROR(SEARCH("T",B12108),"No Tie")</f>
        <v>No Tie</v>
      </c>
      <c r="D12108" s="63">
        <f t="shared" ref="D12108:D12171" si="596">IF(C12108="No Tie",B12108,RIGHT(B12108,LEN(B12108)-1))</f>
        <v>241</v>
      </c>
      <c r="E12108" s="63">
        <v>241</v>
      </c>
      <c r="F12108" s="61" t="s">
        <v>1300</v>
      </c>
      <c r="G12108" s="61" t="str">
        <f t="shared" ref="G12108:G12171" si="597">TRIM(SUBSTITUTE(F12108,CHAR(160),CHAR(32)))</f>
        <v>Martin Piller</v>
      </c>
    </row>
    <row r="12109" spans="1:7" thickBot="1">
      <c r="A12109" s="62" t="s">
        <v>2302</v>
      </c>
      <c r="B12109" s="61">
        <v>242</v>
      </c>
      <c r="C12109" s="61" t="str">
        <f t="shared" si="595"/>
        <v>No Tie</v>
      </c>
      <c r="D12109" s="63">
        <f t="shared" si="596"/>
        <v>242</v>
      </c>
      <c r="E12109" s="63">
        <v>242</v>
      </c>
      <c r="F12109" s="61" t="s">
        <v>1417</v>
      </c>
      <c r="G12109" s="61" t="str">
        <f t="shared" si="597"/>
        <v>Steve Marino</v>
      </c>
    </row>
    <row r="12110" spans="1:7" thickBot="1">
      <c r="A12110" s="62" t="s">
        <v>2302</v>
      </c>
      <c r="B12110" s="61">
        <v>243</v>
      </c>
      <c r="C12110" s="61" t="str">
        <f t="shared" si="595"/>
        <v>No Tie</v>
      </c>
      <c r="D12110" s="63">
        <f t="shared" si="596"/>
        <v>243</v>
      </c>
      <c r="E12110" s="63">
        <v>243</v>
      </c>
      <c r="F12110" s="61" t="s">
        <v>1429</v>
      </c>
      <c r="G12110" s="61" t="str">
        <f t="shared" si="597"/>
        <v>Robert Rock</v>
      </c>
    </row>
    <row r="12111" spans="1:7" thickBot="1">
      <c r="A12111" s="62" t="s">
        <v>2302</v>
      </c>
      <c r="B12111" s="61">
        <v>244</v>
      </c>
      <c r="C12111" s="61" t="str">
        <f t="shared" si="595"/>
        <v>No Tie</v>
      </c>
      <c r="D12111" s="63">
        <f t="shared" si="596"/>
        <v>244</v>
      </c>
      <c r="E12111" s="63">
        <v>244</v>
      </c>
      <c r="F12111" s="61" t="s">
        <v>1343</v>
      </c>
      <c r="G12111" s="61" t="str">
        <f t="shared" si="597"/>
        <v>J.J. Henry</v>
      </c>
    </row>
    <row r="12112" spans="1:7" thickBot="1">
      <c r="A12112" s="62" t="s">
        <v>2302</v>
      </c>
      <c r="B12112" s="61">
        <v>245</v>
      </c>
      <c r="C12112" s="61" t="str">
        <f t="shared" si="595"/>
        <v>No Tie</v>
      </c>
      <c r="D12112" s="63">
        <f t="shared" si="596"/>
        <v>245</v>
      </c>
      <c r="E12112" s="63">
        <v>245</v>
      </c>
      <c r="F12112" s="61" t="s">
        <v>1857</v>
      </c>
      <c r="G12112" s="61" t="str">
        <f t="shared" si="597"/>
        <v>Zander Lombard</v>
      </c>
    </row>
    <row r="12113" spans="1:7" thickBot="1">
      <c r="A12113" s="62" t="s">
        <v>2302</v>
      </c>
      <c r="B12113" s="61">
        <v>246</v>
      </c>
      <c r="C12113" s="61" t="str">
        <f t="shared" si="595"/>
        <v>No Tie</v>
      </c>
      <c r="D12113" s="63">
        <f t="shared" si="596"/>
        <v>246</v>
      </c>
      <c r="E12113" s="63">
        <v>246</v>
      </c>
      <c r="F12113" s="61" t="s">
        <v>1329</v>
      </c>
      <c r="G12113" s="61" t="str">
        <f t="shared" si="597"/>
        <v>Dawie van der Walt</v>
      </c>
    </row>
    <row r="12114" spans="1:7" thickBot="1">
      <c r="A12114" s="62" t="s">
        <v>2302</v>
      </c>
      <c r="B12114" s="61">
        <v>247</v>
      </c>
      <c r="C12114" s="61" t="str">
        <f t="shared" si="595"/>
        <v>No Tie</v>
      </c>
      <c r="D12114" s="63">
        <f t="shared" si="596"/>
        <v>247</v>
      </c>
      <c r="E12114" s="63">
        <v>247</v>
      </c>
      <c r="F12114" s="61" t="s">
        <v>1574</v>
      </c>
      <c r="G12114" s="61" t="str">
        <f t="shared" si="597"/>
        <v>Brett Stegmaier</v>
      </c>
    </row>
    <row r="12115" spans="1:7" thickBot="1">
      <c r="A12115" s="62" t="s">
        <v>2302</v>
      </c>
      <c r="B12115" s="61">
        <v>248</v>
      </c>
      <c r="C12115" s="61" t="str">
        <f t="shared" si="595"/>
        <v>No Tie</v>
      </c>
      <c r="D12115" s="63">
        <f t="shared" si="596"/>
        <v>248</v>
      </c>
      <c r="E12115" s="63">
        <v>248</v>
      </c>
      <c r="F12115" s="61" t="s">
        <v>1361</v>
      </c>
      <c r="G12115" s="61" t="str">
        <f t="shared" si="597"/>
        <v>Roope Kakko</v>
      </c>
    </row>
    <row r="12116" spans="1:7" thickBot="1">
      <c r="A12116" s="62" t="s">
        <v>2302</v>
      </c>
      <c r="B12116" s="61">
        <v>249</v>
      </c>
      <c r="C12116" s="61" t="str">
        <f t="shared" si="595"/>
        <v>No Tie</v>
      </c>
      <c r="D12116" s="63">
        <f t="shared" si="596"/>
        <v>249</v>
      </c>
      <c r="E12116" s="63">
        <v>249</v>
      </c>
      <c r="F12116" s="61" t="s">
        <v>1331</v>
      </c>
      <c r="G12116" s="61" t="str">
        <f t="shared" si="597"/>
        <v>Taichi Teshima</v>
      </c>
    </row>
    <row r="12117" spans="1:7" thickBot="1">
      <c r="A12117" s="62" t="s">
        <v>2302</v>
      </c>
      <c r="B12117" s="61">
        <v>250</v>
      </c>
      <c r="C12117" s="61" t="str">
        <f t="shared" si="595"/>
        <v>No Tie</v>
      </c>
      <c r="D12117" s="63">
        <f t="shared" si="596"/>
        <v>250</v>
      </c>
      <c r="E12117" s="63">
        <v>250</v>
      </c>
      <c r="F12117" s="61" t="s">
        <v>1364</v>
      </c>
      <c r="G12117" s="61" t="str">
        <f t="shared" si="597"/>
        <v>Nicolas Colsaerts</v>
      </c>
    </row>
    <row r="12118" spans="1:7" thickBot="1">
      <c r="A12118" s="62" t="s">
        <v>2302</v>
      </c>
      <c r="B12118" s="61">
        <v>251</v>
      </c>
      <c r="C12118" s="61" t="str">
        <f t="shared" si="595"/>
        <v>No Tie</v>
      </c>
      <c r="D12118" s="63">
        <f t="shared" si="596"/>
        <v>251</v>
      </c>
      <c r="E12118" s="63">
        <v>251</v>
      </c>
      <c r="F12118" s="61" t="s">
        <v>1369</v>
      </c>
      <c r="G12118" s="61" t="str">
        <f t="shared" si="597"/>
        <v>Gary Boyd</v>
      </c>
    </row>
    <row r="12119" spans="1:7" thickBot="1">
      <c r="A12119" s="62" t="s">
        <v>2302</v>
      </c>
      <c r="B12119" s="61">
        <v>252</v>
      </c>
      <c r="C12119" s="61" t="str">
        <f t="shared" si="595"/>
        <v>No Tie</v>
      </c>
      <c r="D12119" s="63">
        <f t="shared" si="596"/>
        <v>252</v>
      </c>
      <c r="E12119" s="63">
        <v>252</v>
      </c>
      <c r="F12119" s="61" t="s">
        <v>2205</v>
      </c>
      <c r="G12119" s="61" t="str">
        <f t="shared" si="597"/>
        <v>Clement Sordet</v>
      </c>
    </row>
    <row r="12120" spans="1:7" thickBot="1">
      <c r="A12120" s="62" t="s">
        <v>2302</v>
      </c>
      <c r="B12120" s="61">
        <v>253</v>
      </c>
      <c r="C12120" s="61" t="str">
        <f t="shared" si="595"/>
        <v>No Tie</v>
      </c>
      <c r="D12120" s="63">
        <f t="shared" si="596"/>
        <v>253</v>
      </c>
      <c r="E12120" s="63">
        <v>253</v>
      </c>
      <c r="F12120" s="61" t="s">
        <v>1370</v>
      </c>
      <c r="G12120" s="61" t="str">
        <f t="shared" si="597"/>
        <v>Chapchai Nirat</v>
      </c>
    </row>
    <row r="12121" spans="1:7" thickBot="1">
      <c r="A12121" s="62" t="s">
        <v>2302</v>
      </c>
      <c r="B12121" s="61">
        <v>254</v>
      </c>
      <c r="C12121" s="61" t="str">
        <f t="shared" si="595"/>
        <v>No Tie</v>
      </c>
      <c r="D12121" s="63">
        <f t="shared" si="596"/>
        <v>254</v>
      </c>
      <c r="E12121" s="63">
        <v>254</v>
      </c>
      <c r="F12121" s="61" t="s">
        <v>1346</v>
      </c>
      <c r="G12121" s="61" t="str">
        <f t="shared" si="597"/>
        <v>Danny Chia</v>
      </c>
    </row>
    <row r="12122" spans="1:7" thickBot="1">
      <c r="A12122" s="62" t="s">
        <v>2302</v>
      </c>
      <c r="B12122" s="61">
        <v>255</v>
      </c>
      <c r="C12122" s="61" t="str">
        <f t="shared" si="595"/>
        <v>No Tie</v>
      </c>
      <c r="D12122" s="63">
        <f t="shared" si="596"/>
        <v>255</v>
      </c>
      <c r="E12122" s="63">
        <v>255</v>
      </c>
      <c r="F12122" s="61" t="s">
        <v>750</v>
      </c>
      <c r="G12122" s="61" t="str">
        <f t="shared" si="597"/>
        <v>Rod Pampling</v>
      </c>
    </row>
    <row r="12123" spans="1:7" thickBot="1">
      <c r="A12123" s="62" t="s">
        <v>2302</v>
      </c>
      <c r="B12123" s="61">
        <v>256</v>
      </c>
      <c r="C12123" s="61" t="str">
        <f t="shared" si="595"/>
        <v>No Tie</v>
      </c>
      <c r="D12123" s="63">
        <f t="shared" si="596"/>
        <v>256</v>
      </c>
      <c r="E12123" s="63">
        <v>256</v>
      </c>
      <c r="F12123" s="61" t="s">
        <v>1367</v>
      </c>
      <c r="G12123" s="61" t="str">
        <f t="shared" si="597"/>
        <v>Sam Saunders</v>
      </c>
    </row>
    <row r="12124" spans="1:7" thickBot="1">
      <c r="A12124" s="62" t="s">
        <v>2302</v>
      </c>
      <c r="B12124" s="61">
        <v>257</v>
      </c>
      <c r="C12124" s="61" t="str">
        <f t="shared" si="595"/>
        <v>No Tie</v>
      </c>
      <c r="D12124" s="63">
        <f t="shared" si="596"/>
        <v>257</v>
      </c>
      <c r="E12124" s="63">
        <v>257</v>
      </c>
      <c r="F12124" s="61" t="s">
        <v>1572</v>
      </c>
      <c r="G12124" s="61" t="str">
        <f t="shared" si="597"/>
        <v>Jeff Winther</v>
      </c>
    </row>
    <row r="12125" spans="1:7" thickBot="1">
      <c r="A12125" s="62" t="s">
        <v>2302</v>
      </c>
      <c r="B12125" s="61">
        <v>257</v>
      </c>
      <c r="C12125" s="61" t="str">
        <f t="shared" si="595"/>
        <v>No Tie</v>
      </c>
      <c r="D12125" s="63">
        <f t="shared" si="596"/>
        <v>257</v>
      </c>
      <c r="E12125" s="63">
        <v>257</v>
      </c>
      <c r="F12125" s="61" t="s">
        <v>1530</v>
      </c>
      <c r="G12125" s="61" t="str">
        <f t="shared" si="597"/>
        <v>Sebastian Soderberg</v>
      </c>
    </row>
    <row r="12126" spans="1:7" thickBot="1">
      <c r="A12126" s="62" t="s">
        <v>2302</v>
      </c>
      <c r="B12126" s="61">
        <v>259</v>
      </c>
      <c r="C12126" s="61" t="str">
        <f t="shared" si="595"/>
        <v>No Tie</v>
      </c>
      <c r="D12126" s="63">
        <f t="shared" si="596"/>
        <v>259</v>
      </c>
      <c r="E12126" s="63">
        <v>259</v>
      </c>
      <c r="F12126" s="61" t="s">
        <v>1311</v>
      </c>
      <c r="G12126" s="61" t="str">
        <f t="shared" si="597"/>
        <v>Chesson Hadley</v>
      </c>
    </row>
    <row r="12127" spans="1:7" thickBot="1">
      <c r="A12127" s="62" t="s">
        <v>2302</v>
      </c>
      <c r="B12127" s="61">
        <v>260</v>
      </c>
      <c r="C12127" s="61" t="str">
        <f t="shared" si="595"/>
        <v>No Tie</v>
      </c>
      <c r="D12127" s="63">
        <f t="shared" si="596"/>
        <v>260</v>
      </c>
      <c r="E12127" s="63">
        <v>260</v>
      </c>
      <c r="F12127" s="61" t="s">
        <v>1543</v>
      </c>
      <c r="G12127" s="61" t="str">
        <f t="shared" si="597"/>
        <v>Michio Matsumura</v>
      </c>
    </row>
    <row r="12128" spans="1:7" thickBot="1">
      <c r="A12128" s="62" t="s">
        <v>2302</v>
      </c>
      <c r="B12128" s="61">
        <v>261</v>
      </c>
      <c r="C12128" s="61" t="str">
        <f t="shared" si="595"/>
        <v>No Tie</v>
      </c>
      <c r="D12128" s="63">
        <f t="shared" si="596"/>
        <v>261</v>
      </c>
      <c r="E12128" s="63">
        <v>261</v>
      </c>
      <c r="F12128" s="61" t="s">
        <v>1323</v>
      </c>
      <c r="G12128" s="61" t="str">
        <f t="shared" si="597"/>
        <v>Raphael Jacquelin</v>
      </c>
    </row>
    <row r="12129" spans="1:7" thickBot="1">
      <c r="A12129" s="62" t="s">
        <v>2302</v>
      </c>
      <c r="B12129" s="61">
        <v>262</v>
      </c>
      <c r="C12129" s="61" t="str">
        <f t="shared" si="595"/>
        <v>No Tie</v>
      </c>
      <c r="D12129" s="63">
        <f t="shared" si="596"/>
        <v>262</v>
      </c>
      <c r="E12129" s="63">
        <v>262</v>
      </c>
      <c r="F12129" s="61" t="s">
        <v>1352</v>
      </c>
      <c r="G12129" s="61" t="str">
        <f t="shared" si="597"/>
        <v>Wade Ormsby</v>
      </c>
    </row>
    <row r="12130" spans="1:7" thickBot="1">
      <c r="A12130" s="62" t="s">
        <v>2302</v>
      </c>
      <c r="B12130" s="61">
        <v>263</v>
      </c>
      <c r="C12130" s="61" t="str">
        <f t="shared" si="595"/>
        <v>No Tie</v>
      </c>
      <c r="D12130" s="63">
        <f t="shared" si="596"/>
        <v>263</v>
      </c>
      <c r="E12130" s="63">
        <v>263</v>
      </c>
      <c r="F12130" s="61" t="s">
        <v>1545</v>
      </c>
      <c r="G12130" s="61" t="str">
        <f t="shared" si="597"/>
        <v>Harold Varner III</v>
      </c>
    </row>
    <row r="12131" spans="1:7" thickBot="1">
      <c r="A12131" s="62" t="s">
        <v>2302</v>
      </c>
      <c r="B12131" s="61">
        <v>264</v>
      </c>
      <c r="C12131" s="61" t="str">
        <f t="shared" si="595"/>
        <v>No Tie</v>
      </c>
      <c r="D12131" s="63">
        <f t="shared" si="596"/>
        <v>264</v>
      </c>
      <c r="E12131" s="63">
        <v>264</v>
      </c>
      <c r="F12131" s="61" t="s">
        <v>1394</v>
      </c>
      <c r="G12131" s="61" t="str">
        <f t="shared" si="597"/>
        <v>Paul Peterson</v>
      </c>
    </row>
    <row r="12132" spans="1:7" thickBot="1">
      <c r="A12132" s="62" t="s">
        <v>2302</v>
      </c>
      <c r="B12132" s="61">
        <v>265</v>
      </c>
      <c r="C12132" s="61" t="str">
        <f t="shared" si="595"/>
        <v>No Tie</v>
      </c>
      <c r="D12132" s="63">
        <f t="shared" si="596"/>
        <v>265</v>
      </c>
      <c r="E12132" s="63">
        <v>265</v>
      </c>
      <c r="F12132" s="61" t="s">
        <v>708</v>
      </c>
      <c r="G12132" s="61" t="str">
        <f t="shared" si="597"/>
        <v>Peter Hanson</v>
      </c>
    </row>
    <row r="12133" spans="1:7" thickBot="1">
      <c r="A12133" s="62" t="s">
        <v>2302</v>
      </c>
      <c r="B12133" s="61">
        <v>266</v>
      </c>
      <c r="C12133" s="61" t="str">
        <f t="shared" si="595"/>
        <v>No Tie</v>
      </c>
      <c r="D12133" s="63">
        <f t="shared" si="596"/>
        <v>266</v>
      </c>
      <c r="E12133" s="63">
        <v>266</v>
      </c>
      <c r="F12133" s="61" t="s">
        <v>523</v>
      </c>
      <c r="G12133" s="61" t="str">
        <f t="shared" si="597"/>
        <v>Jhonattan Vegas</v>
      </c>
    </row>
    <row r="12134" spans="1:7" thickBot="1">
      <c r="A12134" s="62" t="s">
        <v>2302</v>
      </c>
      <c r="B12134" s="61">
        <v>267</v>
      </c>
      <c r="C12134" s="61" t="str">
        <f t="shared" si="595"/>
        <v>No Tie</v>
      </c>
      <c r="D12134" s="63">
        <f t="shared" si="596"/>
        <v>267</v>
      </c>
      <c r="E12134" s="63">
        <v>267</v>
      </c>
      <c r="F12134" s="61" t="s">
        <v>1462</v>
      </c>
      <c r="G12134" s="61" t="str">
        <f t="shared" si="597"/>
        <v>Spencer Levin</v>
      </c>
    </row>
    <row r="12135" spans="1:7" thickBot="1">
      <c r="A12135" s="62" t="s">
        <v>2302</v>
      </c>
      <c r="B12135" s="61">
        <v>268</v>
      </c>
      <c r="C12135" s="61" t="str">
        <f t="shared" si="595"/>
        <v>No Tie</v>
      </c>
      <c r="D12135" s="63">
        <f t="shared" si="596"/>
        <v>268</v>
      </c>
      <c r="E12135" s="63">
        <v>268</v>
      </c>
      <c r="F12135" s="61" t="s">
        <v>1342</v>
      </c>
      <c r="G12135" s="61" t="str">
        <f t="shared" si="597"/>
        <v>Hiroyuki Fujita</v>
      </c>
    </row>
    <row r="12136" spans="1:7" thickBot="1">
      <c r="A12136" s="62" t="s">
        <v>2302</v>
      </c>
      <c r="B12136" s="61">
        <v>269</v>
      </c>
      <c r="C12136" s="61" t="str">
        <f t="shared" si="595"/>
        <v>No Tie</v>
      </c>
      <c r="D12136" s="63">
        <f t="shared" si="596"/>
        <v>269</v>
      </c>
      <c r="E12136" s="63">
        <v>269</v>
      </c>
      <c r="F12136" s="61" t="s">
        <v>1520</v>
      </c>
      <c r="G12136" s="61" t="str">
        <f t="shared" si="597"/>
        <v>Roberto Castro</v>
      </c>
    </row>
    <row r="12137" spans="1:7" thickBot="1">
      <c r="A12137" s="62" t="s">
        <v>2302</v>
      </c>
      <c r="B12137" s="61">
        <v>270</v>
      </c>
      <c r="C12137" s="61" t="str">
        <f t="shared" si="595"/>
        <v>No Tie</v>
      </c>
      <c r="D12137" s="63">
        <f t="shared" si="596"/>
        <v>270</v>
      </c>
      <c r="E12137" s="63">
        <v>270</v>
      </c>
      <c r="F12137" s="61" t="s">
        <v>1596</v>
      </c>
      <c r="G12137" s="61" t="str">
        <f t="shared" si="597"/>
        <v>Rodolfo Cazaubon</v>
      </c>
    </row>
    <row r="12138" spans="1:7" thickBot="1">
      <c r="A12138" s="62" t="s">
        <v>2302</v>
      </c>
      <c r="B12138" s="61">
        <v>271</v>
      </c>
      <c r="C12138" s="61" t="str">
        <f t="shared" si="595"/>
        <v>No Tie</v>
      </c>
      <c r="D12138" s="63">
        <f t="shared" si="596"/>
        <v>271</v>
      </c>
      <c r="E12138" s="63">
        <v>271</v>
      </c>
      <c r="F12138" s="61" t="s">
        <v>1307</v>
      </c>
      <c r="G12138" s="61" t="str">
        <f t="shared" si="597"/>
        <v>Robert Karlsson</v>
      </c>
    </row>
    <row r="12139" spans="1:7" thickBot="1">
      <c r="A12139" s="62" t="s">
        <v>2302</v>
      </c>
      <c r="B12139" s="61">
        <v>272</v>
      </c>
      <c r="C12139" s="61" t="str">
        <f t="shared" si="595"/>
        <v>No Tie</v>
      </c>
      <c r="D12139" s="63">
        <f t="shared" si="596"/>
        <v>272</v>
      </c>
      <c r="E12139" s="63">
        <v>272</v>
      </c>
      <c r="F12139" s="61" t="s">
        <v>1374</v>
      </c>
      <c r="G12139" s="61" t="str">
        <f t="shared" si="597"/>
        <v>Ignacio Elvira Mijares</v>
      </c>
    </row>
    <row r="12140" spans="1:7" thickBot="1">
      <c r="A12140" s="62" t="s">
        <v>2302</v>
      </c>
      <c r="B12140" s="61">
        <v>273</v>
      </c>
      <c r="C12140" s="61" t="str">
        <f t="shared" si="595"/>
        <v>No Tie</v>
      </c>
      <c r="D12140" s="63">
        <f t="shared" si="596"/>
        <v>273</v>
      </c>
      <c r="E12140" s="63">
        <v>273</v>
      </c>
      <c r="F12140" s="61" t="s">
        <v>1564</v>
      </c>
      <c r="G12140" s="61" t="str">
        <f t="shared" si="597"/>
        <v>Matthew Griffin</v>
      </c>
    </row>
    <row r="12141" spans="1:7" thickBot="1">
      <c r="A12141" s="62" t="s">
        <v>2302</v>
      </c>
      <c r="B12141" s="61">
        <v>273</v>
      </c>
      <c r="C12141" s="61" t="str">
        <f t="shared" si="595"/>
        <v>No Tie</v>
      </c>
      <c r="D12141" s="63">
        <f t="shared" si="596"/>
        <v>273</v>
      </c>
      <c r="E12141" s="63">
        <v>273</v>
      </c>
      <c r="F12141" s="61" t="s">
        <v>571</v>
      </c>
      <c r="G12141" s="61" t="str">
        <f t="shared" si="597"/>
        <v>Nick Taylor</v>
      </c>
    </row>
    <row r="12142" spans="1:7" thickBot="1">
      <c r="A12142" s="62" t="s">
        <v>2302</v>
      </c>
      <c r="B12142" s="61">
        <v>275</v>
      </c>
      <c r="C12142" s="61" t="str">
        <f t="shared" si="595"/>
        <v>No Tie</v>
      </c>
      <c r="D12142" s="63">
        <f t="shared" si="596"/>
        <v>275</v>
      </c>
      <c r="E12142" s="63">
        <v>275</v>
      </c>
      <c r="F12142" s="61" t="s">
        <v>1635</v>
      </c>
      <c r="G12142" s="61" t="str">
        <f t="shared" si="597"/>
        <v>Matthew Millar</v>
      </c>
    </row>
    <row r="12143" spans="1:7" thickBot="1">
      <c r="A12143" s="62" t="s">
        <v>2302</v>
      </c>
      <c r="B12143" s="61">
        <v>276</v>
      </c>
      <c r="C12143" s="61" t="str">
        <f t="shared" si="595"/>
        <v>No Tie</v>
      </c>
      <c r="D12143" s="63">
        <f t="shared" si="596"/>
        <v>276</v>
      </c>
      <c r="E12143" s="63">
        <v>276</v>
      </c>
      <c r="F12143" s="61" t="s">
        <v>1413</v>
      </c>
      <c r="G12143" s="61" t="str">
        <f t="shared" si="597"/>
        <v>Ross McGowan</v>
      </c>
    </row>
    <row r="12144" spans="1:7" thickBot="1">
      <c r="A12144" s="62" t="s">
        <v>2302</v>
      </c>
      <c r="B12144" s="61">
        <v>277</v>
      </c>
      <c r="C12144" s="61" t="str">
        <f t="shared" si="595"/>
        <v>No Tie</v>
      </c>
      <c r="D12144" s="63">
        <f t="shared" si="596"/>
        <v>277</v>
      </c>
      <c r="E12144" s="63">
        <v>277</v>
      </c>
      <c r="F12144" s="61" t="s">
        <v>1464</v>
      </c>
      <c r="G12144" s="61" t="str">
        <f t="shared" si="597"/>
        <v>Borja Virto Astudillo</v>
      </c>
    </row>
    <row r="12145" spans="1:7" thickBot="1">
      <c r="A12145" s="62" t="s">
        <v>2302</v>
      </c>
      <c r="B12145" s="61">
        <v>278</v>
      </c>
      <c r="C12145" s="61" t="str">
        <f t="shared" si="595"/>
        <v>No Tie</v>
      </c>
      <c r="D12145" s="63">
        <f t="shared" si="596"/>
        <v>278</v>
      </c>
      <c r="E12145" s="63">
        <v>278</v>
      </c>
      <c r="F12145" s="61" t="s">
        <v>1451</v>
      </c>
      <c r="G12145" s="61" t="str">
        <f t="shared" si="597"/>
        <v>Bronson Burgoon</v>
      </c>
    </row>
    <row r="12146" spans="1:7" thickBot="1">
      <c r="A12146" s="62" t="s">
        <v>2302</v>
      </c>
      <c r="B12146" s="61">
        <v>279</v>
      </c>
      <c r="C12146" s="61" t="str">
        <f t="shared" si="595"/>
        <v>No Tie</v>
      </c>
      <c r="D12146" s="63">
        <f t="shared" si="596"/>
        <v>279</v>
      </c>
      <c r="E12146" s="63">
        <v>279</v>
      </c>
      <c r="F12146" s="61" t="s">
        <v>1389</v>
      </c>
      <c r="G12146" s="61" t="str">
        <f t="shared" si="597"/>
        <v>Tom Hoge</v>
      </c>
    </row>
    <row r="12147" spans="1:7" thickBot="1">
      <c r="A12147" s="62" t="s">
        <v>2302</v>
      </c>
      <c r="B12147" s="61">
        <v>280</v>
      </c>
      <c r="C12147" s="61" t="str">
        <f t="shared" si="595"/>
        <v>No Tie</v>
      </c>
      <c r="D12147" s="63">
        <f t="shared" si="596"/>
        <v>280</v>
      </c>
      <c r="E12147" s="63">
        <v>280</v>
      </c>
      <c r="F12147" s="61" t="s">
        <v>704</v>
      </c>
      <c r="G12147" s="61" t="str">
        <f t="shared" si="597"/>
        <v>Kyle Stanley</v>
      </c>
    </row>
    <row r="12148" spans="1:7" thickBot="1">
      <c r="A12148" s="62" t="s">
        <v>2302</v>
      </c>
      <c r="B12148" s="61">
        <v>281</v>
      </c>
      <c r="C12148" s="61" t="str">
        <f t="shared" si="595"/>
        <v>No Tie</v>
      </c>
      <c r="D12148" s="63">
        <f t="shared" si="596"/>
        <v>281</v>
      </c>
      <c r="E12148" s="63">
        <v>281</v>
      </c>
      <c r="F12148" s="61" t="s">
        <v>1326</v>
      </c>
      <c r="G12148" s="61" t="str">
        <f t="shared" si="597"/>
        <v>Andrew Dodt</v>
      </c>
    </row>
    <row r="12149" spans="1:7" thickBot="1">
      <c r="A12149" s="62" t="s">
        <v>2302</v>
      </c>
      <c r="B12149" s="61">
        <v>282</v>
      </c>
      <c r="C12149" s="61" t="str">
        <f t="shared" si="595"/>
        <v>No Tie</v>
      </c>
      <c r="D12149" s="63">
        <f t="shared" si="596"/>
        <v>282</v>
      </c>
      <c r="E12149" s="63">
        <v>282</v>
      </c>
      <c r="F12149" s="61" t="s">
        <v>1521</v>
      </c>
      <c r="G12149" s="61" t="str">
        <f t="shared" si="597"/>
        <v>Lucas Glover</v>
      </c>
    </row>
    <row r="12150" spans="1:7" thickBot="1">
      <c r="A12150" s="62" t="s">
        <v>2302</v>
      </c>
      <c r="B12150" s="61">
        <v>283</v>
      </c>
      <c r="C12150" s="61" t="str">
        <f t="shared" si="595"/>
        <v>No Tie</v>
      </c>
      <c r="D12150" s="63">
        <f t="shared" si="596"/>
        <v>283</v>
      </c>
      <c r="E12150" s="63">
        <v>283</v>
      </c>
      <c r="F12150" s="61" t="s">
        <v>1430</v>
      </c>
      <c r="G12150" s="61" t="str">
        <f t="shared" si="597"/>
        <v>Josh Geary</v>
      </c>
    </row>
    <row r="12151" spans="1:7" thickBot="1">
      <c r="A12151" s="62" t="s">
        <v>2302</v>
      </c>
      <c r="B12151" s="61">
        <v>284</v>
      </c>
      <c r="C12151" s="61" t="str">
        <f t="shared" si="595"/>
        <v>No Tie</v>
      </c>
      <c r="D12151" s="63">
        <f t="shared" si="596"/>
        <v>284</v>
      </c>
      <c r="E12151" s="63">
        <v>284</v>
      </c>
      <c r="F12151" s="61" t="s">
        <v>1454</v>
      </c>
      <c r="G12151" s="61" t="str">
        <f t="shared" si="597"/>
        <v>Shugo Imahira</v>
      </c>
    </row>
    <row r="12152" spans="1:7" thickBot="1">
      <c r="A12152" s="62" t="s">
        <v>2302</v>
      </c>
      <c r="B12152" s="61">
        <v>285</v>
      </c>
      <c r="C12152" s="61" t="str">
        <f t="shared" si="595"/>
        <v>No Tie</v>
      </c>
      <c r="D12152" s="63">
        <f t="shared" si="596"/>
        <v>285</v>
      </c>
      <c r="E12152" s="63">
        <v>285</v>
      </c>
      <c r="F12152" s="61" t="s">
        <v>1524</v>
      </c>
      <c r="G12152" s="61" t="str">
        <f t="shared" si="597"/>
        <v>Aaron Baddeley</v>
      </c>
    </row>
    <row r="12153" spans="1:7" thickBot="1">
      <c r="A12153" s="62" t="s">
        <v>2302</v>
      </c>
      <c r="B12153" s="61">
        <v>286</v>
      </c>
      <c r="C12153" s="61" t="str">
        <f t="shared" si="595"/>
        <v>No Tie</v>
      </c>
      <c r="D12153" s="63">
        <f t="shared" si="596"/>
        <v>286</v>
      </c>
      <c r="E12153" s="63">
        <v>286</v>
      </c>
      <c r="F12153" s="61" t="s">
        <v>1643</v>
      </c>
      <c r="G12153" s="61" t="str">
        <f t="shared" si="597"/>
        <v>Tyrone Van Aswegen</v>
      </c>
    </row>
    <row r="12154" spans="1:7" thickBot="1">
      <c r="A12154" s="62" t="s">
        <v>2302</v>
      </c>
      <c r="B12154" s="61">
        <v>287</v>
      </c>
      <c r="C12154" s="61" t="str">
        <f t="shared" si="595"/>
        <v>No Tie</v>
      </c>
      <c r="D12154" s="63">
        <f t="shared" si="596"/>
        <v>287</v>
      </c>
      <c r="E12154" s="63">
        <v>287</v>
      </c>
      <c r="F12154" s="61" t="s">
        <v>1506</v>
      </c>
      <c r="G12154" s="61" t="str">
        <f t="shared" si="597"/>
        <v>Daniel Im</v>
      </c>
    </row>
    <row r="12155" spans="1:7" ht="32.25" thickBot="1">
      <c r="A12155" s="62" t="s">
        <v>2302</v>
      </c>
      <c r="B12155" s="61">
        <v>288</v>
      </c>
      <c r="C12155" s="61" t="str">
        <f t="shared" si="595"/>
        <v>No Tie</v>
      </c>
      <c r="D12155" s="63">
        <f t="shared" si="596"/>
        <v>288</v>
      </c>
      <c r="E12155" s="63">
        <v>288</v>
      </c>
      <c r="F12155" s="61" t="s">
        <v>2567</v>
      </c>
      <c r="G12155" s="61" t="str">
        <f t="shared" si="597"/>
        <v>Christiaan Bezuidenhout</v>
      </c>
    </row>
    <row r="12156" spans="1:7" thickBot="1">
      <c r="A12156" s="62" t="s">
        <v>2302</v>
      </c>
      <c r="B12156" s="61">
        <v>289</v>
      </c>
      <c r="C12156" s="61" t="str">
        <f t="shared" si="595"/>
        <v>No Tie</v>
      </c>
      <c r="D12156" s="63">
        <f t="shared" si="596"/>
        <v>289</v>
      </c>
      <c r="E12156" s="63">
        <v>289</v>
      </c>
      <c r="F12156" s="61" t="s">
        <v>1404</v>
      </c>
      <c r="G12156" s="61" t="str">
        <f t="shared" si="597"/>
        <v>Thaworn Wiratchant</v>
      </c>
    </row>
    <row r="12157" spans="1:7" thickBot="1">
      <c r="A12157" s="62" t="s">
        <v>2302</v>
      </c>
      <c r="B12157" s="61">
        <v>290</v>
      </c>
      <c r="C12157" s="61" t="str">
        <f t="shared" si="595"/>
        <v>No Tie</v>
      </c>
      <c r="D12157" s="63">
        <f t="shared" si="596"/>
        <v>290</v>
      </c>
      <c r="E12157" s="63">
        <v>290</v>
      </c>
      <c r="F12157" s="61" t="s">
        <v>1747</v>
      </c>
      <c r="G12157" s="61" t="str">
        <f t="shared" si="597"/>
        <v>Luke List</v>
      </c>
    </row>
    <row r="12158" spans="1:7" thickBot="1">
      <c r="A12158" s="62" t="s">
        <v>2302</v>
      </c>
      <c r="B12158" s="61">
        <v>291</v>
      </c>
      <c r="C12158" s="61" t="str">
        <f t="shared" si="595"/>
        <v>No Tie</v>
      </c>
      <c r="D12158" s="63">
        <f t="shared" si="596"/>
        <v>291</v>
      </c>
      <c r="E12158" s="63">
        <v>291</v>
      </c>
      <c r="F12158" s="61" t="s">
        <v>1639</v>
      </c>
      <c r="G12158" s="61" t="str">
        <f t="shared" si="597"/>
        <v>Ryan Armour</v>
      </c>
    </row>
    <row r="12159" spans="1:7" thickBot="1">
      <c r="A12159" s="62" t="s">
        <v>2302</v>
      </c>
      <c r="B12159" s="61">
        <v>292</v>
      </c>
      <c r="C12159" s="61" t="str">
        <f t="shared" si="595"/>
        <v>No Tie</v>
      </c>
      <c r="D12159" s="63">
        <f t="shared" si="596"/>
        <v>292</v>
      </c>
      <c r="E12159" s="63">
        <v>292</v>
      </c>
      <c r="F12159" s="61" t="s">
        <v>1964</v>
      </c>
      <c r="G12159" s="61" t="str">
        <f t="shared" si="597"/>
        <v>Dylan Frittelli</v>
      </c>
    </row>
    <row r="12160" spans="1:7" thickBot="1">
      <c r="A12160" s="62" t="s">
        <v>2302</v>
      </c>
      <c r="B12160" s="61">
        <v>292</v>
      </c>
      <c r="C12160" s="61" t="str">
        <f t="shared" si="595"/>
        <v>No Tie</v>
      </c>
      <c r="D12160" s="63">
        <f t="shared" si="596"/>
        <v>292</v>
      </c>
      <c r="E12160" s="63">
        <v>292</v>
      </c>
      <c r="F12160" s="61" t="s">
        <v>1587</v>
      </c>
      <c r="G12160" s="61" t="str">
        <f t="shared" si="597"/>
        <v>Wen-Tang Lin</v>
      </c>
    </row>
    <row r="12161" spans="1:7" thickBot="1">
      <c r="A12161" s="62" t="s">
        <v>2302</v>
      </c>
      <c r="B12161" s="61">
        <v>294</v>
      </c>
      <c r="C12161" s="61" t="str">
        <f t="shared" si="595"/>
        <v>No Tie</v>
      </c>
      <c r="D12161" s="63">
        <f t="shared" si="596"/>
        <v>294</v>
      </c>
      <c r="E12161" s="63">
        <v>294</v>
      </c>
      <c r="F12161" s="61" t="s">
        <v>1402</v>
      </c>
      <c r="G12161" s="61" t="str">
        <f t="shared" si="597"/>
        <v>Joakim Lagergren</v>
      </c>
    </row>
    <row r="12162" spans="1:7" thickBot="1">
      <c r="A12162" s="62" t="s">
        <v>2302</v>
      </c>
      <c r="B12162" s="61">
        <v>295</v>
      </c>
      <c r="C12162" s="61" t="str">
        <f t="shared" si="595"/>
        <v>No Tie</v>
      </c>
      <c r="D12162" s="63">
        <f t="shared" si="596"/>
        <v>295</v>
      </c>
      <c r="E12162" s="63">
        <v>295</v>
      </c>
      <c r="F12162" s="61" t="s">
        <v>1383</v>
      </c>
      <c r="G12162" s="61" t="str">
        <f t="shared" si="597"/>
        <v>Darren Fichardt</v>
      </c>
    </row>
    <row r="12163" spans="1:7" thickBot="1">
      <c r="A12163" s="62" t="s">
        <v>2302</v>
      </c>
      <c r="B12163" s="61">
        <v>296</v>
      </c>
      <c r="C12163" s="61" t="str">
        <f t="shared" si="595"/>
        <v>No Tie</v>
      </c>
      <c r="D12163" s="63">
        <f t="shared" si="596"/>
        <v>296</v>
      </c>
      <c r="E12163" s="63">
        <v>296</v>
      </c>
      <c r="F12163" s="61" t="s">
        <v>1494</v>
      </c>
      <c r="G12163" s="61" t="str">
        <f t="shared" si="597"/>
        <v>Cheng Tsung Pan</v>
      </c>
    </row>
    <row r="12164" spans="1:7" thickBot="1">
      <c r="A12164" s="62" t="s">
        <v>2302</v>
      </c>
      <c r="B12164" s="61">
        <v>297</v>
      </c>
      <c r="C12164" s="61" t="str">
        <f t="shared" si="595"/>
        <v>No Tie</v>
      </c>
      <c r="D12164" s="63">
        <f t="shared" si="596"/>
        <v>297</v>
      </c>
      <c r="E12164" s="63">
        <v>297</v>
      </c>
      <c r="F12164" s="61" t="s">
        <v>1446</v>
      </c>
      <c r="G12164" s="61" t="str">
        <f t="shared" si="597"/>
        <v>Robert Dinwiddie</v>
      </c>
    </row>
    <row r="12165" spans="1:7" thickBot="1">
      <c r="A12165" s="62" t="s">
        <v>2302</v>
      </c>
      <c r="B12165" s="61">
        <v>298</v>
      </c>
      <c r="C12165" s="61" t="str">
        <f t="shared" si="595"/>
        <v>No Tie</v>
      </c>
      <c r="D12165" s="63">
        <f t="shared" si="596"/>
        <v>298</v>
      </c>
      <c r="E12165" s="63">
        <v>298</v>
      </c>
      <c r="F12165" s="61" t="s">
        <v>1535</v>
      </c>
      <c r="G12165" s="61" t="str">
        <f t="shared" si="597"/>
        <v>Masahiro Kawamura</v>
      </c>
    </row>
    <row r="12166" spans="1:7" thickBot="1">
      <c r="A12166" s="62" t="s">
        <v>2302</v>
      </c>
      <c r="B12166" s="61">
        <v>299</v>
      </c>
      <c r="C12166" s="61" t="str">
        <f t="shared" si="595"/>
        <v>No Tie</v>
      </c>
      <c r="D12166" s="63">
        <f t="shared" si="596"/>
        <v>299</v>
      </c>
      <c r="E12166" s="63">
        <v>299</v>
      </c>
      <c r="F12166" s="61" t="s">
        <v>1409</v>
      </c>
      <c r="G12166" s="61" t="str">
        <f t="shared" si="597"/>
        <v>Adam Bland</v>
      </c>
    </row>
    <row r="12167" spans="1:7" thickBot="1">
      <c r="A12167" s="62" t="s">
        <v>2302</v>
      </c>
      <c r="B12167" s="61">
        <v>300</v>
      </c>
      <c r="C12167" s="61" t="str">
        <f t="shared" si="595"/>
        <v>No Tie</v>
      </c>
      <c r="D12167" s="63">
        <f t="shared" si="596"/>
        <v>300</v>
      </c>
      <c r="E12167" s="63">
        <v>300</v>
      </c>
      <c r="F12167" s="61" t="s">
        <v>1379</v>
      </c>
      <c r="G12167" s="61" t="str">
        <f t="shared" si="597"/>
        <v>Jean Hugo</v>
      </c>
    </row>
    <row r="12168" spans="1:7" thickBot="1">
      <c r="A12168" s="62" t="s">
        <v>2302</v>
      </c>
      <c r="B12168" s="61">
        <v>301</v>
      </c>
      <c r="C12168" s="61" t="str">
        <f t="shared" si="595"/>
        <v>No Tie</v>
      </c>
      <c r="D12168" s="63">
        <f t="shared" si="596"/>
        <v>301</v>
      </c>
      <c r="E12168" s="63">
        <v>301</v>
      </c>
      <c r="F12168" s="61" t="s">
        <v>1399</v>
      </c>
      <c r="G12168" s="61" t="str">
        <f t="shared" si="597"/>
        <v>Gregory Havret</v>
      </c>
    </row>
    <row r="12169" spans="1:7" thickBot="1">
      <c r="A12169" s="62" t="s">
        <v>2302</v>
      </c>
      <c r="B12169" s="61">
        <v>302</v>
      </c>
      <c r="C12169" s="61" t="str">
        <f t="shared" si="595"/>
        <v>No Tie</v>
      </c>
      <c r="D12169" s="63">
        <f t="shared" si="596"/>
        <v>302</v>
      </c>
      <c r="E12169" s="63">
        <v>302</v>
      </c>
      <c r="F12169" s="61" t="s">
        <v>1345</v>
      </c>
      <c r="G12169" s="61" t="str">
        <f t="shared" si="597"/>
        <v>Scott Stallings</v>
      </c>
    </row>
    <row r="12170" spans="1:7" thickBot="1">
      <c r="A12170" s="62" t="s">
        <v>2302</v>
      </c>
      <c r="B12170" s="61">
        <v>303</v>
      </c>
      <c r="C12170" s="61" t="str">
        <f t="shared" si="595"/>
        <v>No Tie</v>
      </c>
      <c r="D12170" s="63">
        <f t="shared" si="596"/>
        <v>303</v>
      </c>
      <c r="E12170" s="63">
        <v>303</v>
      </c>
      <c r="F12170" s="61" t="s">
        <v>2209</v>
      </c>
      <c r="G12170" s="61" t="str">
        <f t="shared" si="597"/>
        <v>Chiragh Kumar</v>
      </c>
    </row>
    <row r="12171" spans="1:7" thickBot="1">
      <c r="A12171" s="62" t="s">
        <v>2302</v>
      </c>
      <c r="B12171" s="61">
        <v>304</v>
      </c>
      <c r="C12171" s="61" t="str">
        <f t="shared" si="595"/>
        <v>No Tie</v>
      </c>
      <c r="D12171" s="63">
        <f t="shared" si="596"/>
        <v>304</v>
      </c>
      <c r="E12171" s="63">
        <v>304</v>
      </c>
      <c r="F12171" s="61" t="s">
        <v>1517</v>
      </c>
      <c r="G12171" s="61" t="str">
        <f t="shared" si="597"/>
        <v>Ryutaro Nagano</v>
      </c>
    </row>
    <row r="12172" spans="1:7" thickBot="1">
      <c r="A12172" s="62" t="s">
        <v>2302</v>
      </c>
      <c r="B12172" s="61">
        <v>305</v>
      </c>
      <c r="C12172" s="61" t="str">
        <f t="shared" ref="C12172:C12235" si="598">IFERROR(SEARCH("T",B12172),"No Tie")</f>
        <v>No Tie</v>
      </c>
      <c r="D12172" s="63">
        <f t="shared" ref="D12172:D12235" si="599">IF(C12172="No Tie",B12172,RIGHT(B12172,LEN(B12172)-1))</f>
        <v>305</v>
      </c>
      <c r="E12172" s="63">
        <v>305</v>
      </c>
      <c r="F12172" s="61" t="s">
        <v>1448</v>
      </c>
      <c r="G12172" s="61" t="str">
        <f t="shared" ref="G12172:G12235" si="600">TRIM(SUBSTITUTE(F12172,CHAR(160),CHAR(32)))</f>
        <v>Tyler Aldridge</v>
      </c>
    </row>
    <row r="12173" spans="1:7" thickBot="1">
      <c r="A12173" s="62" t="s">
        <v>2302</v>
      </c>
      <c r="B12173" s="61">
        <v>306</v>
      </c>
      <c r="C12173" s="61" t="str">
        <f t="shared" si="598"/>
        <v>No Tie</v>
      </c>
      <c r="D12173" s="63">
        <f t="shared" si="599"/>
        <v>306</v>
      </c>
      <c r="E12173" s="63">
        <v>306</v>
      </c>
      <c r="F12173" s="61" t="s">
        <v>543</v>
      </c>
      <c r="G12173" s="61" t="str">
        <f t="shared" si="600"/>
        <v>Andres Romero</v>
      </c>
    </row>
    <row r="12174" spans="1:7" thickBot="1">
      <c r="A12174" s="62" t="s">
        <v>2302</v>
      </c>
      <c r="B12174" s="61">
        <v>307</v>
      </c>
      <c r="C12174" s="61" t="str">
        <f t="shared" si="598"/>
        <v>No Tie</v>
      </c>
      <c r="D12174" s="63">
        <f t="shared" si="599"/>
        <v>307</v>
      </c>
      <c r="E12174" s="63">
        <v>307</v>
      </c>
      <c r="F12174" s="61" t="s">
        <v>1314</v>
      </c>
      <c r="G12174" s="61" t="str">
        <f t="shared" si="600"/>
        <v>Erik Compton</v>
      </c>
    </row>
    <row r="12175" spans="1:7" thickBot="1">
      <c r="A12175" s="62" t="s">
        <v>2302</v>
      </c>
      <c r="B12175" s="61">
        <v>308</v>
      </c>
      <c r="C12175" s="61" t="str">
        <f t="shared" si="598"/>
        <v>No Tie</v>
      </c>
      <c r="D12175" s="63">
        <f t="shared" si="599"/>
        <v>308</v>
      </c>
      <c r="E12175" s="63">
        <v>308</v>
      </c>
      <c r="F12175" s="61" t="s">
        <v>1335</v>
      </c>
      <c r="G12175" s="61" t="str">
        <f t="shared" si="600"/>
        <v>Michael Lorenzo-Vera</v>
      </c>
    </row>
    <row r="12176" spans="1:7" thickBot="1">
      <c r="A12176" s="62" t="s">
        <v>2302</v>
      </c>
      <c r="B12176" s="61">
        <v>309</v>
      </c>
      <c r="C12176" s="61" t="str">
        <f t="shared" si="598"/>
        <v>No Tie</v>
      </c>
      <c r="D12176" s="63">
        <f t="shared" si="599"/>
        <v>309</v>
      </c>
      <c r="E12176" s="63">
        <v>309</v>
      </c>
      <c r="F12176" s="61" t="s">
        <v>735</v>
      </c>
      <c r="G12176" s="61" t="str">
        <f t="shared" si="600"/>
        <v>Y.E. Yang</v>
      </c>
    </row>
    <row r="12177" spans="1:7" thickBot="1">
      <c r="A12177" s="62" t="s">
        <v>2302</v>
      </c>
      <c r="B12177" s="61">
        <v>310</v>
      </c>
      <c r="C12177" s="61" t="str">
        <f t="shared" si="598"/>
        <v>No Tie</v>
      </c>
      <c r="D12177" s="63">
        <f t="shared" si="599"/>
        <v>310</v>
      </c>
      <c r="E12177" s="63">
        <v>310</v>
      </c>
      <c r="F12177" s="61" t="s">
        <v>1500</v>
      </c>
      <c r="G12177" s="61" t="str">
        <f t="shared" si="600"/>
        <v>Nick Cullen</v>
      </c>
    </row>
    <row r="12178" spans="1:7" thickBot="1">
      <c r="A12178" s="62" t="s">
        <v>2302</v>
      </c>
      <c r="B12178" s="61">
        <v>311</v>
      </c>
      <c r="C12178" s="61" t="str">
        <f t="shared" si="598"/>
        <v>No Tie</v>
      </c>
      <c r="D12178" s="63">
        <f t="shared" si="599"/>
        <v>311</v>
      </c>
      <c r="E12178" s="63">
        <v>311</v>
      </c>
      <c r="F12178" s="61" t="s">
        <v>1441</v>
      </c>
      <c r="G12178" s="61" t="str">
        <f t="shared" si="600"/>
        <v>Rashid Khan</v>
      </c>
    </row>
    <row r="12179" spans="1:7" thickBot="1">
      <c r="A12179" s="62" t="s">
        <v>2302</v>
      </c>
      <c r="B12179" s="61">
        <v>312</v>
      </c>
      <c r="C12179" s="61" t="str">
        <f t="shared" si="598"/>
        <v>No Tie</v>
      </c>
      <c r="D12179" s="63">
        <f t="shared" si="599"/>
        <v>312</v>
      </c>
      <c r="E12179" s="63">
        <v>312</v>
      </c>
      <c r="F12179" s="61" t="s">
        <v>1468</v>
      </c>
      <c r="G12179" s="61" t="str">
        <f t="shared" si="600"/>
        <v>Terry Pilkadaris</v>
      </c>
    </row>
    <row r="12180" spans="1:7" thickBot="1">
      <c r="A12180" s="62" t="s">
        <v>2302</v>
      </c>
      <c r="B12180" s="61">
        <v>313</v>
      </c>
      <c r="C12180" s="61" t="str">
        <f t="shared" si="598"/>
        <v>No Tie</v>
      </c>
      <c r="D12180" s="63">
        <f t="shared" si="599"/>
        <v>313</v>
      </c>
      <c r="E12180" s="63">
        <v>313</v>
      </c>
      <c r="F12180" s="61" t="s">
        <v>1666</v>
      </c>
      <c r="G12180" s="61" t="str">
        <f t="shared" si="600"/>
        <v>Justin Walters</v>
      </c>
    </row>
    <row r="12181" spans="1:7" thickBot="1">
      <c r="A12181" s="62" t="s">
        <v>2302</v>
      </c>
      <c r="B12181" s="61">
        <v>314</v>
      </c>
      <c r="C12181" s="61" t="str">
        <f t="shared" si="598"/>
        <v>No Tie</v>
      </c>
      <c r="D12181" s="63">
        <f t="shared" si="599"/>
        <v>314</v>
      </c>
      <c r="E12181" s="63">
        <v>314</v>
      </c>
      <c r="F12181" s="61" t="s">
        <v>1709</v>
      </c>
      <c r="G12181" s="61" t="str">
        <f t="shared" si="600"/>
        <v>Sam Brazel</v>
      </c>
    </row>
    <row r="12182" spans="1:7" thickBot="1">
      <c r="A12182" s="62" t="s">
        <v>2302</v>
      </c>
      <c r="B12182" s="61">
        <v>315</v>
      </c>
      <c r="C12182" s="61" t="str">
        <f t="shared" si="598"/>
        <v>No Tie</v>
      </c>
      <c r="D12182" s="63">
        <f t="shared" si="599"/>
        <v>315</v>
      </c>
      <c r="E12182" s="63">
        <v>315</v>
      </c>
      <c r="F12182" s="61" t="s">
        <v>652</v>
      </c>
      <c r="G12182" s="61" t="str">
        <f t="shared" si="600"/>
        <v>Ricky Barnes</v>
      </c>
    </row>
    <row r="12183" spans="1:7" thickBot="1">
      <c r="A12183" s="62" t="s">
        <v>2302</v>
      </c>
      <c r="B12183" s="61">
        <v>316</v>
      </c>
      <c r="C12183" s="61" t="str">
        <f t="shared" si="598"/>
        <v>No Tie</v>
      </c>
      <c r="D12183" s="63">
        <f t="shared" si="599"/>
        <v>316</v>
      </c>
      <c r="E12183" s="63">
        <v>316</v>
      </c>
      <c r="F12183" s="61" t="s">
        <v>1428</v>
      </c>
      <c r="G12183" s="61" t="str">
        <f t="shared" si="600"/>
        <v>Eduardo De La Riva</v>
      </c>
    </row>
    <row r="12184" spans="1:7" thickBot="1">
      <c r="A12184" s="62" t="s">
        <v>2302</v>
      </c>
      <c r="B12184" s="61">
        <v>317</v>
      </c>
      <c r="C12184" s="61" t="str">
        <f t="shared" si="598"/>
        <v>No Tie</v>
      </c>
      <c r="D12184" s="63">
        <f t="shared" si="599"/>
        <v>317</v>
      </c>
      <c r="E12184" s="63">
        <v>317</v>
      </c>
      <c r="F12184" s="61" t="s">
        <v>1492</v>
      </c>
      <c r="G12184" s="61" t="str">
        <f t="shared" si="600"/>
        <v>David Drysdale</v>
      </c>
    </row>
    <row r="12185" spans="1:7" thickBot="1">
      <c r="A12185" s="62" t="s">
        <v>2302</v>
      </c>
      <c r="B12185" s="61">
        <v>318</v>
      </c>
      <c r="C12185" s="61" t="str">
        <f t="shared" si="598"/>
        <v>No Tie</v>
      </c>
      <c r="D12185" s="63">
        <f t="shared" si="599"/>
        <v>318</v>
      </c>
      <c r="E12185" s="63">
        <v>318</v>
      </c>
      <c r="F12185" s="61" t="s">
        <v>1340</v>
      </c>
      <c r="G12185" s="61" t="str">
        <f t="shared" si="600"/>
        <v>Carlos Ortiz</v>
      </c>
    </row>
    <row r="12186" spans="1:7" thickBot="1">
      <c r="A12186" s="62" t="s">
        <v>2302</v>
      </c>
      <c r="B12186" s="61">
        <v>319</v>
      </c>
      <c r="C12186" s="61" t="str">
        <f t="shared" si="598"/>
        <v>No Tie</v>
      </c>
      <c r="D12186" s="63">
        <f t="shared" si="599"/>
        <v>319</v>
      </c>
      <c r="E12186" s="63">
        <v>319</v>
      </c>
      <c r="F12186" s="61" t="s">
        <v>1358</v>
      </c>
      <c r="G12186" s="61" t="str">
        <f t="shared" si="600"/>
        <v>Park Sang-eon</v>
      </c>
    </row>
    <row r="12187" spans="1:7" thickBot="1">
      <c r="A12187" s="62" t="s">
        <v>2302</v>
      </c>
      <c r="B12187" s="61">
        <v>320</v>
      </c>
      <c r="C12187" s="61" t="str">
        <f t="shared" si="598"/>
        <v>No Tie</v>
      </c>
      <c r="D12187" s="63">
        <f t="shared" si="599"/>
        <v>320</v>
      </c>
      <c r="E12187" s="63">
        <v>320</v>
      </c>
      <c r="F12187" s="61" t="s">
        <v>1414</v>
      </c>
      <c r="G12187" s="61" t="str">
        <f t="shared" si="600"/>
        <v>Rhein Gibson</v>
      </c>
    </row>
    <row r="12188" spans="1:7" thickBot="1">
      <c r="A12188" s="62" t="s">
        <v>2302</v>
      </c>
      <c r="B12188" s="61">
        <v>321</v>
      </c>
      <c r="C12188" s="61" t="str">
        <f t="shared" si="598"/>
        <v>No Tie</v>
      </c>
      <c r="D12188" s="63">
        <f t="shared" si="599"/>
        <v>321</v>
      </c>
      <c r="E12188" s="63">
        <v>321</v>
      </c>
      <c r="F12188" s="61" t="s">
        <v>1377</v>
      </c>
      <c r="G12188" s="61" t="str">
        <f t="shared" si="600"/>
        <v>Jacques Blaauw</v>
      </c>
    </row>
    <row r="12189" spans="1:7" thickBot="1">
      <c r="A12189" s="62" t="s">
        <v>2302</v>
      </c>
      <c r="B12189" s="61">
        <v>322</v>
      </c>
      <c r="C12189" s="61" t="str">
        <f t="shared" si="598"/>
        <v>No Tie</v>
      </c>
      <c r="D12189" s="63">
        <f t="shared" si="599"/>
        <v>322</v>
      </c>
      <c r="E12189" s="63">
        <v>322</v>
      </c>
      <c r="F12189" s="61" t="s">
        <v>1393</v>
      </c>
      <c r="G12189" s="61" t="str">
        <f t="shared" si="600"/>
        <v>Jang Dong-Kyu</v>
      </c>
    </row>
    <row r="12190" spans="1:7" thickBot="1">
      <c r="A12190" s="62" t="s">
        <v>2302</v>
      </c>
      <c r="B12190" s="61">
        <v>323</v>
      </c>
      <c r="C12190" s="61" t="str">
        <f t="shared" si="598"/>
        <v>No Tie</v>
      </c>
      <c r="D12190" s="63">
        <f t="shared" si="599"/>
        <v>323</v>
      </c>
      <c r="E12190" s="63">
        <v>323</v>
      </c>
      <c r="F12190" s="61" t="s">
        <v>1433</v>
      </c>
      <c r="G12190" s="61" t="str">
        <f t="shared" si="600"/>
        <v>Adilson da Silva</v>
      </c>
    </row>
    <row r="12191" spans="1:7" thickBot="1">
      <c r="A12191" s="62" t="s">
        <v>2302</v>
      </c>
      <c r="B12191" s="61">
        <v>324</v>
      </c>
      <c r="C12191" s="61" t="str">
        <f t="shared" si="598"/>
        <v>No Tie</v>
      </c>
      <c r="D12191" s="63">
        <f t="shared" si="599"/>
        <v>324</v>
      </c>
      <c r="E12191" s="63">
        <v>324</v>
      </c>
      <c r="F12191" s="61" t="s">
        <v>1425</v>
      </c>
      <c r="G12191" s="61" t="str">
        <f t="shared" si="600"/>
        <v>Mike Hendry</v>
      </c>
    </row>
    <row r="12192" spans="1:7" thickBot="1">
      <c r="A12192" s="62" t="s">
        <v>2302</v>
      </c>
      <c r="B12192" s="61">
        <v>325</v>
      </c>
      <c r="C12192" s="61" t="str">
        <f t="shared" si="598"/>
        <v>No Tie</v>
      </c>
      <c r="D12192" s="63">
        <f t="shared" si="599"/>
        <v>325</v>
      </c>
      <c r="E12192" s="63">
        <v>325</v>
      </c>
      <c r="F12192" s="61" t="s">
        <v>1508</v>
      </c>
      <c r="G12192" s="61" t="str">
        <f t="shared" si="600"/>
        <v>Alvaro Quiros</v>
      </c>
    </row>
    <row r="12193" spans="1:7" thickBot="1">
      <c r="A12193" s="62" t="s">
        <v>2302</v>
      </c>
      <c r="B12193" s="61">
        <v>326</v>
      </c>
      <c r="C12193" s="61" t="str">
        <f t="shared" si="598"/>
        <v>No Tie</v>
      </c>
      <c r="D12193" s="63">
        <f t="shared" si="599"/>
        <v>326</v>
      </c>
      <c r="E12193" s="63">
        <v>326</v>
      </c>
      <c r="F12193" s="61" t="s">
        <v>1475</v>
      </c>
      <c r="G12193" s="61" t="str">
        <f t="shared" si="600"/>
        <v>Martin Flores</v>
      </c>
    </row>
    <row r="12194" spans="1:7" thickBot="1">
      <c r="A12194" s="62" t="s">
        <v>2302</v>
      </c>
      <c r="B12194" s="61">
        <v>327</v>
      </c>
      <c r="C12194" s="61" t="str">
        <f t="shared" si="598"/>
        <v>No Tie</v>
      </c>
      <c r="D12194" s="63">
        <f t="shared" si="599"/>
        <v>327</v>
      </c>
      <c r="E12194" s="63">
        <v>327</v>
      </c>
      <c r="F12194" s="61" t="s">
        <v>1387</v>
      </c>
      <c r="G12194" s="61" t="str">
        <f t="shared" si="600"/>
        <v>Paul Lawrie</v>
      </c>
    </row>
    <row r="12195" spans="1:7" thickBot="1">
      <c r="A12195" s="62" t="s">
        <v>2302</v>
      </c>
      <c r="B12195" s="61">
        <v>328</v>
      </c>
      <c r="C12195" s="61" t="str">
        <f t="shared" si="598"/>
        <v>No Tie</v>
      </c>
      <c r="D12195" s="63">
        <f t="shared" si="599"/>
        <v>328</v>
      </c>
      <c r="E12195" s="63">
        <v>328</v>
      </c>
      <c r="F12195" s="61" t="s">
        <v>1304</v>
      </c>
      <c r="G12195" s="61" t="str">
        <f t="shared" si="600"/>
        <v>Angel Cabrera</v>
      </c>
    </row>
    <row r="12196" spans="1:7" thickBot="1">
      <c r="A12196" s="62" t="s">
        <v>2302</v>
      </c>
      <c r="B12196" s="61">
        <v>329</v>
      </c>
      <c r="C12196" s="61" t="str">
        <f t="shared" si="598"/>
        <v>No Tie</v>
      </c>
      <c r="D12196" s="63">
        <f t="shared" si="599"/>
        <v>329</v>
      </c>
      <c r="E12196" s="63">
        <v>329</v>
      </c>
      <c r="F12196" s="61" t="s">
        <v>1330</v>
      </c>
      <c r="G12196" s="61" t="str">
        <f t="shared" si="600"/>
        <v>Hur In-hoi</v>
      </c>
    </row>
    <row r="12197" spans="1:7" thickBot="1">
      <c r="A12197" s="62" t="s">
        <v>2302</v>
      </c>
      <c r="B12197" s="61">
        <v>330</v>
      </c>
      <c r="C12197" s="61" t="str">
        <f t="shared" si="598"/>
        <v>No Tie</v>
      </c>
      <c r="D12197" s="63">
        <f t="shared" si="599"/>
        <v>330</v>
      </c>
      <c r="E12197" s="63">
        <v>330</v>
      </c>
      <c r="F12197" s="61" t="s">
        <v>1459</v>
      </c>
      <c r="G12197" s="61" t="str">
        <f t="shared" si="600"/>
        <v>Ben Evans</v>
      </c>
    </row>
    <row r="12198" spans="1:7" thickBot="1">
      <c r="A12198" s="62" t="s">
        <v>2302</v>
      </c>
      <c r="B12198" s="61">
        <v>331</v>
      </c>
      <c r="C12198" s="61" t="str">
        <f t="shared" si="598"/>
        <v>No Tie</v>
      </c>
      <c r="D12198" s="63">
        <f t="shared" si="599"/>
        <v>331</v>
      </c>
      <c r="E12198" s="63">
        <v>331</v>
      </c>
      <c r="F12198" s="61" t="s">
        <v>1434</v>
      </c>
      <c r="G12198" s="61" t="str">
        <f t="shared" si="600"/>
        <v>John Hahn</v>
      </c>
    </row>
    <row r="12199" spans="1:7" thickBot="1">
      <c r="A12199" s="62" t="s">
        <v>2302</v>
      </c>
      <c r="B12199" s="61">
        <v>332</v>
      </c>
      <c r="C12199" s="61" t="str">
        <f t="shared" si="598"/>
        <v>No Tie</v>
      </c>
      <c r="D12199" s="63">
        <f t="shared" si="599"/>
        <v>332</v>
      </c>
      <c r="E12199" s="63">
        <v>332</v>
      </c>
      <c r="F12199" s="61" t="s">
        <v>1439</v>
      </c>
      <c r="G12199" s="61" t="str">
        <f t="shared" si="600"/>
        <v>Thomas Linard</v>
      </c>
    </row>
    <row r="12200" spans="1:7" thickBot="1">
      <c r="A12200" s="62" t="s">
        <v>2302</v>
      </c>
      <c r="B12200" s="61">
        <v>333</v>
      </c>
      <c r="C12200" s="61" t="str">
        <f t="shared" si="598"/>
        <v>No Tie</v>
      </c>
      <c r="D12200" s="63">
        <f t="shared" si="599"/>
        <v>333</v>
      </c>
      <c r="E12200" s="63">
        <v>333</v>
      </c>
      <c r="F12200" s="61" t="s">
        <v>1563</v>
      </c>
      <c r="G12200" s="61" t="str">
        <f t="shared" si="600"/>
        <v>Yuki Inamori</v>
      </c>
    </row>
    <row r="12201" spans="1:7" thickBot="1">
      <c r="A12201" s="62" t="s">
        <v>2302</v>
      </c>
      <c r="B12201" s="61">
        <v>334</v>
      </c>
      <c r="C12201" s="61" t="str">
        <f t="shared" si="598"/>
        <v>No Tie</v>
      </c>
      <c r="D12201" s="63">
        <f t="shared" si="599"/>
        <v>334</v>
      </c>
      <c r="E12201" s="63">
        <v>334</v>
      </c>
      <c r="F12201" s="61" t="s">
        <v>1738</v>
      </c>
      <c r="G12201" s="61" t="str">
        <f t="shared" si="600"/>
        <v>Won Joon Lee</v>
      </c>
    </row>
    <row r="12202" spans="1:7" thickBot="1">
      <c r="A12202" s="62" t="s">
        <v>2302</v>
      </c>
      <c r="B12202" s="61">
        <v>335</v>
      </c>
      <c r="C12202" s="61" t="str">
        <f t="shared" si="598"/>
        <v>No Tie</v>
      </c>
      <c r="D12202" s="63">
        <f t="shared" si="599"/>
        <v>335</v>
      </c>
      <c r="E12202" s="63">
        <v>335</v>
      </c>
      <c r="F12202" s="61" t="s">
        <v>1477</v>
      </c>
      <c r="G12202" s="61" t="str">
        <f t="shared" si="600"/>
        <v>Vaughn Groenewald</v>
      </c>
    </row>
    <row r="12203" spans="1:7" thickBot="1">
      <c r="A12203" s="62" t="s">
        <v>2302</v>
      </c>
      <c r="B12203" s="61">
        <v>336</v>
      </c>
      <c r="C12203" s="61" t="str">
        <f t="shared" si="598"/>
        <v>No Tie</v>
      </c>
      <c r="D12203" s="63">
        <f t="shared" si="599"/>
        <v>336</v>
      </c>
      <c r="E12203" s="63">
        <v>336</v>
      </c>
      <c r="F12203" s="61" t="s">
        <v>1362</v>
      </c>
      <c r="G12203" s="61" t="str">
        <f t="shared" si="600"/>
        <v>Jaco Ahlers</v>
      </c>
    </row>
    <row r="12204" spans="1:7" thickBot="1">
      <c r="A12204" s="62" t="s">
        <v>2302</v>
      </c>
      <c r="B12204" s="61">
        <v>337</v>
      </c>
      <c r="C12204" s="61" t="str">
        <f t="shared" si="598"/>
        <v>No Tie</v>
      </c>
      <c r="D12204" s="63">
        <f t="shared" si="599"/>
        <v>337</v>
      </c>
      <c r="E12204" s="63">
        <v>337</v>
      </c>
      <c r="F12204" s="61" t="s">
        <v>1396</v>
      </c>
      <c r="G12204" s="61" t="str">
        <f t="shared" si="600"/>
        <v>Magnus Carlsson</v>
      </c>
    </row>
    <row r="12205" spans="1:7" thickBot="1">
      <c r="A12205" s="62" t="s">
        <v>2302</v>
      </c>
      <c r="B12205" s="61">
        <v>337</v>
      </c>
      <c r="C12205" s="61" t="str">
        <f t="shared" si="598"/>
        <v>No Tie</v>
      </c>
      <c r="D12205" s="63">
        <f t="shared" si="599"/>
        <v>337</v>
      </c>
      <c r="E12205" s="63">
        <v>337</v>
      </c>
      <c r="F12205" s="61" t="s">
        <v>1862</v>
      </c>
      <c r="G12205" s="61" t="str">
        <f t="shared" si="600"/>
        <v>S. Chikkarangappa</v>
      </c>
    </row>
    <row r="12206" spans="1:7" thickBot="1">
      <c r="A12206" s="62" t="s">
        <v>2302</v>
      </c>
      <c r="B12206" s="61">
        <v>339</v>
      </c>
      <c r="C12206" s="61" t="str">
        <f t="shared" si="598"/>
        <v>No Tie</v>
      </c>
      <c r="D12206" s="63">
        <f t="shared" si="599"/>
        <v>339</v>
      </c>
      <c r="E12206" s="63">
        <v>339</v>
      </c>
      <c r="F12206" s="61" t="s">
        <v>1540</v>
      </c>
      <c r="G12206" s="61" t="str">
        <f t="shared" si="600"/>
        <v>Johan Carlsson</v>
      </c>
    </row>
    <row r="12207" spans="1:7" thickBot="1">
      <c r="A12207" s="62" t="s">
        <v>2302</v>
      </c>
      <c r="B12207" s="61">
        <v>340</v>
      </c>
      <c r="C12207" s="61" t="str">
        <f t="shared" si="598"/>
        <v>No Tie</v>
      </c>
      <c r="D12207" s="63">
        <f t="shared" si="599"/>
        <v>340</v>
      </c>
      <c r="E12207" s="63">
        <v>340</v>
      </c>
      <c r="F12207" s="61" t="s">
        <v>1458</v>
      </c>
      <c r="G12207" s="61" t="str">
        <f t="shared" si="600"/>
        <v>Hyun-woo Ryu</v>
      </c>
    </row>
    <row r="12208" spans="1:7" thickBot="1">
      <c r="A12208" s="62" t="s">
        <v>2302</v>
      </c>
      <c r="B12208" s="61">
        <v>341</v>
      </c>
      <c r="C12208" s="61" t="str">
        <f t="shared" si="598"/>
        <v>No Tie</v>
      </c>
      <c r="D12208" s="63">
        <f t="shared" si="599"/>
        <v>341</v>
      </c>
      <c r="E12208" s="63">
        <v>341</v>
      </c>
      <c r="F12208" s="61" t="s">
        <v>1608</v>
      </c>
      <c r="G12208" s="61" t="str">
        <f t="shared" si="600"/>
        <v>Rahil Gangjee</v>
      </c>
    </row>
    <row r="12209" spans="1:7" thickBot="1">
      <c r="A12209" s="62" t="s">
        <v>2302</v>
      </c>
      <c r="B12209" s="61">
        <v>342</v>
      </c>
      <c r="C12209" s="61" t="str">
        <f t="shared" si="598"/>
        <v>No Tie</v>
      </c>
      <c r="D12209" s="63">
        <f t="shared" si="599"/>
        <v>342</v>
      </c>
      <c r="E12209" s="63">
        <v>342</v>
      </c>
      <c r="F12209" s="61" t="s">
        <v>1403</v>
      </c>
      <c r="G12209" s="61" t="str">
        <f t="shared" si="600"/>
        <v>Ryuichi Oda</v>
      </c>
    </row>
    <row r="12210" spans="1:7" thickBot="1">
      <c r="A12210" s="62" t="s">
        <v>2302</v>
      </c>
      <c r="B12210" s="61">
        <v>343</v>
      </c>
      <c r="C12210" s="61" t="str">
        <f t="shared" si="598"/>
        <v>No Tie</v>
      </c>
      <c r="D12210" s="63">
        <f t="shared" si="599"/>
        <v>343</v>
      </c>
      <c r="E12210" s="63">
        <v>343</v>
      </c>
      <c r="F12210" s="61" t="s">
        <v>1432</v>
      </c>
      <c r="G12210" s="61" t="str">
        <f t="shared" si="600"/>
        <v>Mikko Korhonen</v>
      </c>
    </row>
    <row r="12211" spans="1:7" thickBot="1">
      <c r="A12211" s="62" t="s">
        <v>2302</v>
      </c>
      <c r="B12211" s="61">
        <v>344</v>
      </c>
      <c r="C12211" s="61" t="str">
        <f t="shared" si="598"/>
        <v>No Tie</v>
      </c>
      <c r="D12211" s="63">
        <f t="shared" si="599"/>
        <v>344</v>
      </c>
      <c r="E12211" s="63">
        <v>344</v>
      </c>
      <c r="F12211" s="61" t="s">
        <v>1427</v>
      </c>
      <c r="G12211" s="61" t="str">
        <f t="shared" si="600"/>
        <v>Rhys Davies</v>
      </c>
    </row>
    <row r="12212" spans="1:7" thickBot="1">
      <c r="A12212" s="62" t="s">
        <v>2302</v>
      </c>
      <c r="B12212" s="61">
        <v>345</v>
      </c>
      <c r="C12212" s="61" t="str">
        <f t="shared" si="598"/>
        <v>No Tie</v>
      </c>
      <c r="D12212" s="63">
        <f t="shared" si="599"/>
        <v>345</v>
      </c>
      <c r="E12212" s="63">
        <v>345</v>
      </c>
      <c r="F12212" s="61" t="s">
        <v>1874</v>
      </c>
      <c r="G12212" s="61" t="str">
        <f t="shared" si="600"/>
        <v>Thitiphan Chuayprako</v>
      </c>
    </row>
    <row r="12213" spans="1:7" thickBot="1">
      <c r="A12213" s="62" t="s">
        <v>2302</v>
      </c>
      <c r="B12213" s="61">
        <v>346</v>
      </c>
      <c r="C12213" s="61" t="str">
        <f t="shared" si="598"/>
        <v>No Tie</v>
      </c>
      <c r="D12213" s="63">
        <f t="shared" si="599"/>
        <v>346</v>
      </c>
      <c r="E12213" s="63">
        <v>346</v>
      </c>
      <c r="F12213" s="61" t="s">
        <v>1442</v>
      </c>
      <c r="G12213" s="61" t="str">
        <f t="shared" si="600"/>
        <v>Luke Guthrie</v>
      </c>
    </row>
    <row r="12214" spans="1:7" thickBot="1">
      <c r="A12214" s="62" t="s">
        <v>2302</v>
      </c>
      <c r="B12214" s="61">
        <v>347</v>
      </c>
      <c r="C12214" s="61" t="str">
        <f t="shared" si="598"/>
        <v>No Tie</v>
      </c>
      <c r="D12214" s="63">
        <f t="shared" si="599"/>
        <v>347</v>
      </c>
      <c r="E12214" s="63">
        <v>347</v>
      </c>
      <c r="F12214" s="61" t="s">
        <v>1360</v>
      </c>
      <c r="G12214" s="61" t="str">
        <f t="shared" si="600"/>
        <v>Will MacKenzie</v>
      </c>
    </row>
    <row r="12215" spans="1:7" thickBot="1">
      <c r="A12215" s="62" t="s">
        <v>2302</v>
      </c>
      <c r="B12215" s="61">
        <v>348</v>
      </c>
      <c r="C12215" s="61" t="str">
        <f t="shared" si="598"/>
        <v>No Tie</v>
      </c>
      <c r="D12215" s="63">
        <f t="shared" si="599"/>
        <v>348</v>
      </c>
      <c r="E12215" s="63">
        <v>348</v>
      </c>
      <c r="F12215" s="61" t="s">
        <v>1582</v>
      </c>
      <c r="G12215" s="61" t="str">
        <f t="shared" si="600"/>
        <v>Bjorn Akesson</v>
      </c>
    </row>
    <row r="12216" spans="1:7" thickBot="1">
      <c r="A12216" s="62" t="s">
        <v>2302</v>
      </c>
      <c r="B12216" s="61">
        <v>349</v>
      </c>
      <c r="C12216" s="61" t="str">
        <f t="shared" si="598"/>
        <v>No Tie</v>
      </c>
      <c r="D12216" s="63">
        <f t="shared" si="599"/>
        <v>349</v>
      </c>
      <c r="E12216" s="63">
        <v>349</v>
      </c>
      <c r="F12216" s="61" t="s">
        <v>1473</v>
      </c>
      <c r="G12216" s="61" t="str">
        <f t="shared" si="600"/>
        <v>Jeff Overton</v>
      </c>
    </row>
    <row r="12217" spans="1:7" thickBot="1">
      <c r="A12217" s="62" t="s">
        <v>2302</v>
      </c>
      <c r="B12217" s="61">
        <v>350</v>
      </c>
      <c r="C12217" s="61" t="str">
        <f t="shared" si="598"/>
        <v>No Tie</v>
      </c>
      <c r="D12217" s="63">
        <f t="shared" si="599"/>
        <v>350</v>
      </c>
      <c r="E12217" s="63">
        <v>350</v>
      </c>
      <c r="F12217" s="61" t="s">
        <v>1518</v>
      </c>
      <c r="G12217" s="61" t="str">
        <f t="shared" si="600"/>
        <v>Atiwit Janewattanano</v>
      </c>
    </row>
    <row r="12218" spans="1:7" thickBot="1">
      <c r="A12218" s="62" t="s">
        <v>2302</v>
      </c>
      <c r="B12218" s="61">
        <v>351</v>
      </c>
      <c r="C12218" s="61" t="str">
        <f t="shared" si="598"/>
        <v>No Tie</v>
      </c>
      <c r="D12218" s="63">
        <f t="shared" si="599"/>
        <v>351</v>
      </c>
      <c r="E12218" s="63">
        <v>351</v>
      </c>
      <c r="F12218" s="61" t="s">
        <v>2063</v>
      </c>
      <c r="G12218" s="61" t="str">
        <f t="shared" si="600"/>
        <v>Piya Swangarunporn</v>
      </c>
    </row>
    <row r="12219" spans="1:7" thickBot="1">
      <c r="A12219" s="62" t="s">
        <v>2302</v>
      </c>
      <c r="B12219" s="61">
        <v>352</v>
      </c>
      <c r="C12219" s="61" t="str">
        <f t="shared" si="598"/>
        <v>No Tie</v>
      </c>
      <c r="D12219" s="63">
        <f t="shared" si="599"/>
        <v>352</v>
      </c>
      <c r="E12219" s="63">
        <v>352</v>
      </c>
      <c r="F12219" s="61" t="s">
        <v>1391</v>
      </c>
      <c r="G12219" s="61" t="str">
        <f t="shared" si="600"/>
        <v>Michael Thompson</v>
      </c>
    </row>
    <row r="12220" spans="1:7" thickBot="1">
      <c r="A12220" s="62" t="s">
        <v>2302</v>
      </c>
      <c r="B12220" s="61">
        <v>353</v>
      </c>
      <c r="C12220" s="61" t="str">
        <f t="shared" si="598"/>
        <v>No Tie</v>
      </c>
      <c r="D12220" s="63">
        <f t="shared" si="599"/>
        <v>353</v>
      </c>
      <c r="E12220" s="63">
        <v>353</v>
      </c>
      <c r="F12220" s="61" t="s">
        <v>1547</v>
      </c>
      <c r="G12220" s="61" t="str">
        <f t="shared" si="600"/>
        <v>Kyle Thompson</v>
      </c>
    </row>
    <row r="12221" spans="1:7" thickBot="1">
      <c r="A12221" s="62" t="s">
        <v>2302</v>
      </c>
      <c r="B12221" s="61">
        <v>354</v>
      </c>
      <c r="C12221" s="61" t="str">
        <f t="shared" si="598"/>
        <v>No Tie</v>
      </c>
      <c r="D12221" s="63">
        <f t="shared" si="599"/>
        <v>354</v>
      </c>
      <c r="E12221" s="63">
        <v>354</v>
      </c>
      <c r="F12221" s="61" t="s">
        <v>1392</v>
      </c>
      <c r="G12221" s="61" t="str">
        <f t="shared" si="600"/>
        <v>Steve Wheatcroft</v>
      </c>
    </row>
    <row r="12222" spans="1:7" thickBot="1">
      <c r="A12222" s="62" t="s">
        <v>2302</v>
      </c>
      <c r="B12222" s="61">
        <v>355</v>
      </c>
      <c r="C12222" s="61" t="str">
        <f t="shared" si="598"/>
        <v>No Tie</v>
      </c>
      <c r="D12222" s="63">
        <f t="shared" si="599"/>
        <v>355</v>
      </c>
      <c r="E12222" s="63">
        <v>355</v>
      </c>
      <c r="F12222" s="61" t="s">
        <v>1493</v>
      </c>
      <c r="G12222" s="61" t="str">
        <f t="shared" si="600"/>
        <v>Callum Shinkwin</v>
      </c>
    </row>
    <row r="12223" spans="1:7" thickBot="1">
      <c r="A12223" s="62" t="s">
        <v>2302</v>
      </c>
      <c r="B12223" s="61">
        <v>356</v>
      </c>
      <c r="C12223" s="61" t="str">
        <f t="shared" si="598"/>
        <v>No Tie</v>
      </c>
      <c r="D12223" s="63">
        <f t="shared" si="599"/>
        <v>356</v>
      </c>
      <c r="E12223" s="63">
        <v>356</v>
      </c>
      <c r="F12223" s="61" t="s">
        <v>1401</v>
      </c>
      <c r="G12223" s="61" t="str">
        <f t="shared" si="600"/>
        <v>Jens Fahrbring</v>
      </c>
    </row>
    <row r="12224" spans="1:7" thickBot="1">
      <c r="A12224" s="62" t="s">
        <v>2302</v>
      </c>
      <c r="B12224" s="61">
        <v>357</v>
      </c>
      <c r="C12224" s="61" t="str">
        <f t="shared" si="598"/>
        <v>No Tie</v>
      </c>
      <c r="D12224" s="63">
        <f t="shared" si="599"/>
        <v>357</v>
      </c>
      <c r="E12224" s="63">
        <v>357</v>
      </c>
      <c r="F12224" s="61" t="s">
        <v>754</v>
      </c>
      <c r="G12224" s="61" t="str">
        <f t="shared" si="600"/>
        <v>D.H. Lee</v>
      </c>
    </row>
    <row r="12225" spans="1:7" thickBot="1">
      <c r="A12225" s="62" t="s">
        <v>2302</v>
      </c>
      <c r="B12225" s="61">
        <v>358</v>
      </c>
      <c r="C12225" s="61" t="str">
        <f t="shared" si="598"/>
        <v>No Tie</v>
      </c>
      <c r="D12225" s="63">
        <f t="shared" si="599"/>
        <v>358</v>
      </c>
      <c r="E12225" s="63">
        <v>358</v>
      </c>
      <c r="F12225" s="61" t="s">
        <v>709</v>
      </c>
      <c r="G12225" s="61" t="str">
        <f t="shared" si="600"/>
        <v>Henrik Norlander</v>
      </c>
    </row>
    <row r="12226" spans="1:7" thickBot="1">
      <c r="A12226" s="62" t="s">
        <v>2302</v>
      </c>
      <c r="B12226" s="61">
        <v>359</v>
      </c>
      <c r="C12226" s="61" t="str">
        <f t="shared" si="598"/>
        <v>No Tie</v>
      </c>
      <c r="D12226" s="63">
        <f t="shared" si="599"/>
        <v>359</v>
      </c>
      <c r="E12226" s="63">
        <v>359</v>
      </c>
      <c r="F12226" s="61" t="s">
        <v>2080</v>
      </c>
      <c r="G12226" s="61" t="str">
        <f t="shared" si="600"/>
        <v>Netipong Sritonginn</v>
      </c>
    </row>
    <row r="12227" spans="1:7" thickBot="1">
      <c r="A12227" s="62" t="s">
        <v>2302</v>
      </c>
      <c r="B12227" s="61">
        <v>360</v>
      </c>
      <c r="C12227" s="61" t="str">
        <f t="shared" si="598"/>
        <v>No Tie</v>
      </c>
      <c r="D12227" s="63">
        <f t="shared" si="599"/>
        <v>360</v>
      </c>
      <c r="E12227" s="63">
        <v>360</v>
      </c>
      <c r="F12227" s="61" t="s">
        <v>1406</v>
      </c>
      <c r="G12227" s="61" t="str">
        <f t="shared" si="600"/>
        <v>Mardan Mamat</v>
      </c>
    </row>
    <row r="12228" spans="1:7" thickBot="1">
      <c r="A12228" s="62" t="s">
        <v>2302</v>
      </c>
      <c r="B12228" s="61">
        <v>361</v>
      </c>
      <c r="C12228" s="61" t="str">
        <f t="shared" si="598"/>
        <v>No Tie</v>
      </c>
      <c r="D12228" s="63">
        <f t="shared" si="599"/>
        <v>361</v>
      </c>
      <c r="E12228" s="63">
        <v>361</v>
      </c>
      <c r="F12228" s="61" t="s">
        <v>1470</v>
      </c>
      <c r="G12228" s="61" t="str">
        <f t="shared" si="600"/>
        <v>Michael Kim</v>
      </c>
    </row>
    <row r="12229" spans="1:7" thickBot="1">
      <c r="A12229" s="62" t="s">
        <v>2302</v>
      </c>
      <c r="B12229" s="61">
        <v>362</v>
      </c>
      <c r="C12229" s="61" t="str">
        <f t="shared" si="598"/>
        <v>No Tie</v>
      </c>
      <c r="D12229" s="63">
        <f t="shared" si="599"/>
        <v>362</v>
      </c>
      <c r="E12229" s="63">
        <v>362</v>
      </c>
      <c r="F12229" s="61" t="s">
        <v>1378</v>
      </c>
      <c r="G12229" s="61" t="str">
        <f t="shared" si="600"/>
        <v>Andrew McArthur</v>
      </c>
    </row>
    <row r="12230" spans="1:7" thickBot="1">
      <c r="A12230" s="62" t="s">
        <v>2302</v>
      </c>
      <c r="B12230" s="61">
        <v>363</v>
      </c>
      <c r="C12230" s="61" t="str">
        <f t="shared" si="598"/>
        <v>No Tie</v>
      </c>
      <c r="D12230" s="63">
        <f t="shared" si="599"/>
        <v>363</v>
      </c>
      <c r="E12230" s="63">
        <v>363</v>
      </c>
      <c r="F12230" s="61" t="s">
        <v>1376</v>
      </c>
      <c r="G12230" s="61" t="str">
        <f t="shared" si="600"/>
        <v>Morten Orum Madsen</v>
      </c>
    </row>
    <row r="12231" spans="1:7" thickBot="1">
      <c r="A12231" s="62" t="s">
        <v>2302</v>
      </c>
      <c r="B12231" s="61">
        <v>364</v>
      </c>
      <c r="C12231" s="61" t="str">
        <f t="shared" si="598"/>
        <v>No Tie</v>
      </c>
      <c r="D12231" s="63">
        <f t="shared" si="599"/>
        <v>364</v>
      </c>
      <c r="E12231" s="63">
        <v>364</v>
      </c>
      <c r="F12231" s="61" t="s">
        <v>1460</v>
      </c>
      <c r="G12231" s="61" t="str">
        <f t="shared" si="600"/>
        <v>Jamie McLeary</v>
      </c>
    </row>
    <row r="12232" spans="1:7" thickBot="1">
      <c r="A12232" s="62" t="s">
        <v>2302</v>
      </c>
      <c r="B12232" s="61">
        <v>365</v>
      </c>
      <c r="C12232" s="61" t="str">
        <f t="shared" si="598"/>
        <v>No Tie</v>
      </c>
      <c r="D12232" s="63">
        <f t="shared" si="599"/>
        <v>365</v>
      </c>
      <c r="E12232" s="63">
        <v>365</v>
      </c>
      <c r="F12232" s="61" t="s">
        <v>1366</v>
      </c>
      <c r="G12232" s="61" t="str">
        <f t="shared" si="600"/>
        <v>Hennie Otto</v>
      </c>
    </row>
    <row r="12233" spans="1:7" thickBot="1">
      <c r="A12233" s="62" t="s">
        <v>2302</v>
      </c>
      <c r="B12233" s="61">
        <v>366</v>
      </c>
      <c r="C12233" s="61" t="str">
        <f t="shared" si="598"/>
        <v>No Tie</v>
      </c>
      <c r="D12233" s="63">
        <f t="shared" si="599"/>
        <v>366</v>
      </c>
      <c r="E12233" s="63">
        <v>366</v>
      </c>
      <c r="F12233" s="61" t="s">
        <v>1523</v>
      </c>
      <c r="G12233" s="61" t="str">
        <f t="shared" si="600"/>
        <v>Siddikur Rahman</v>
      </c>
    </row>
    <row r="12234" spans="1:7" thickBot="1">
      <c r="A12234" s="62" t="s">
        <v>2302</v>
      </c>
      <c r="B12234" s="61">
        <v>367</v>
      </c>
      <c r="C12234" s="61" t="str">
        <f t="shared" si="598"/>
        <v>No Tie</v>
      </c>
      <c r="D12234" s="63">
        <f t="shared" si="599"/>
        <v>367</v>
      </c>
      <c r="E12234" s="63">
        <v>367</v>
      </c>
      <c r="F12234" s="61" t="s">
        <v>1412</v>
      </c>
      <c r="G12234" s="61" t="str">
        <f t="shared" si="600"/>
        <v>Max Orrin</v>
      </c>
    </row>
    <row r="12235" spans="1:7" thickBot="1">
      <c r="A12235" s="62" t="s">
        <v>2302</v>
      </c>
      <c r="B12235" s="61">
        <v>368</v>
      </c>
      <c r="C12235" s="61" t="str">
        <f t="shared" si="598"/>
        <v>No Tie</v>
      </c>
      <c r="D12235" s="63">
        <f t="shared" si="599"/>
        <v>368</v>
      </c>
      <c r="E12235" s="63">
        <v>368</v>
      </c>
      <c r="F12235" s="61" t="s">
        <v>1507</v>
      </c>
      <c r="G12235" s="61" t="str">
        <f t="shared" si="600"/>
        <v>Nicholas Lindheim</v>
      </c>
    </row>
    <row r="12236" spans="1:7" thickBot="1">
      <c r="A12236" s="62" t="s">
        <v>2302</v>
      </c>
      <c r="B12236" s="61">
        <v>369</v>
      </c>
      <c r="C12236" s="61" t="str">
        <f t="shared" ref="C12236:C12299" si="601">IFERROR(SEARCH("T",B12236),"No Tie")</f>
        <v>No Tie</v>
      </c>
      <c r="D12236" s="63">
        <f t="shared" ref="D12236:D12299" si="602">IF(C12236="No Tie",B12236,RIGHT(B12236,LEN(B12236)-1))</f>
        <v>369</v>
      </c>
      <c r="E12236" s="63">
        <v>369</v>
      </c>
      <c r="F12236" s="61" t="s">
        <v>2090</v>
      </c>
      <c r="G12236" s="61" t="str">
        <f t="shared" ref="G12236:G12299" si="603">TRIM(SUBSTITUTE(F12236,CHAR(160),CHAR(32)))</f>
        <v>Daniel Brooks</v>
      </c>
    </row>
    <row r="12237" spans="1:7" thickBot="1">
      <c r="A12237" s="62" t="s">
        <v>2302</v>
      </c>
      <c r="B12237" s="61">
        <v>370</v>
      </c>
      <c r="C12237" s="61" t="str">
        <f t="shared" si="601"/>
        <v>No Tie</v>
      </c>
      <c r="D12237" s="63">
        <f t="shared" si="602"/>
        <v>370</v>
      </c>
      <c r="E12237" s="63">
        <v>370</v>
      </c>
      <c r="F12237" s="61" t="s">
        <v>2016</v>
      </c>
      <c r="G12237" s="61" t="str">
        <f t="shared" si="603"/>
        <v>Danthai Boonma</v>
      </c>
    </row>
    <row r="12238" spans="1:7" thickBot="1">
      <c r="A12238" s="62" t="s">
        <v>2302</v>
      </c>
      <c r="B12238" s="61">
        <v>371</v>
      </c>
      <c r="C12238" s="61" t="str">
        <f t="shared" si="601"/>
        <v>No Tie</v>
      </c>
      <c r="D12238" s="63">
        <f t="shared" si="602"/>
        <v>371</v>
      </c>
      <c r="E12238" s="63">
        <v>371</v>
      </c>
      <c r="F12238" s="61" t="s">
        <v>1418</v>
      </c>
      <c r="G12238" s="61" t="str">
        <f t="shared" si="603"/>
        <v>John Peterson</v>
      </c>
    </row>
    <row r="12239" spans="1:7" thickBot="1">
      <c r="A12239" s="62" t="s">
        <v>2302</v>
      </c>
      <c r="B12239" s="61">
        <v>372</v>
      </c>
      <c r="C12239" s="61" t="str">
        <f t="shared" si="601"/>
        <v>No Tie</v>
      </c>
      <c r="D12239" s="63">
        <f t="shared" si="602"/>
        <v>372</v>
      </c>
      <c r="E12239" s="63">
        <v>372</v>
      </c>
      <c r="F12239" s="61" t="s">
        <v>2132</v>
      </c>
      <c r="G12239" s="61" t="str">
        <f t="shared" si="603"/>
        <v>Peter Senior</v>
      </c>
    </row>
    <row r="12240" spans="1:7" thickBot="1">
      <c r="A12240" s="62" t="s">
        <v>2302</v>
      </c>
      <c r="B12240" s="61">
        <v>373</v>
      </c>
      <c r="C12240" s="61" t="str">
        <f t="shared" si="601"/>
        <v>No Tie</v>
      </c>
      <c r="D12240" s="63">
        <f t="shared" si="602"/>
        <v>373</v>
      </c>
      <c r="E12240" s="63">
        <v>373</v>
      </c>
      <c r="F12240" s="61" t="s">
        <v>1467</v>
      </c>
      <c r="G12240" s="61" t="str">
        <f t="shared" si="603"/>
        <v>Austin Cook</v>
      </c>
    </row>
    <row r="12241" spans="1:7" thickBot="1">
      <c r="A12241" s="62" t="s">
        <v>2302</v>
      </c>
      <c r="B12241" s="61">
        <v>374</v>
      </c>
      <c r="C12241" s="61" t="str">
        <f t="shared" si="601"/>
        <v>No Tie</v>
      </c>
      <c r="D12241" s="63">
        <f t="shared" si="602"/>
        <v>374</v>
      </c>
      <c r="E12241" s="63">
        <v>374</v>
      </c>
      <c r="F12241" s="61" t="s">
        <v>1474</v>
      </c>
      <c r="G12241" s="61" t="str">
        <f t="shared" si="603"/>
        <v>Kelly Kraft</v>
      </c>
    </row>
    <row r="12242" spans="1:7" thickBot="1">
      <c r="A12242" s="62" t="s">
        <v>2302</v>
      </c>
      <c r="B12242" s="61">
        <v>375</v>
      </c>
      <c r="C12242" s="61" t="str">
        <f t="shared" si="601"/>
        <v>No Tie</v>
      </c>
      <c r="D12242" s="63">
        <f t="shared" si="602"/>
        <v>375</v>
      </c>
      <c r="E12242" s="63">
        <v>375</v>
      </c>
      <c r="F12242" s="61" t="s">
        <v>1449</v>
      </c>
      <c r="G12242" s="61" t="str">
        <f t="shared" si="603"/>
        <v>Richard Sterne</v>
      </c>
    </row>
    <row r="12243" spans="1:7" thickBot="1">
      <c r="A12243" s="62" t="s">
        <v>2302</v>
      </c>
      <c r="B12243" s="61">
        <v>376</v>
      </c>
      <c r="C12243" s="61" t="str">
        <f t="shared" si="601"/>
        <v>No Tie</v>
      </c>
      <c r="D12243" s="63">
        <f t="shared" si="602"/>
        <v>376</v>
      </c>
      <c r="E12243" s="63">
        <v>376</v>
      </c>
      <c r="F12243" s="61" t="s">
        <v>1431</v>
      </c>
      <c r="G12243" s="61" t="str">
        <f t="shared" si="603"/>
        <v>Shane Bertsch</v>
      </c>
    </row>
    <row r="12244" spans="1:7" thickBot="1">
      <c r="A12244" s="62" t="s">
        <v>2302</v>
      </c>
      <c r="B12244" s="61">
        <v>377</v>
      </c>
      <c r="C12244" s="61" t="str">
        <f t="shared" si="601"/>
        <v>No Tie</v>
      </c>
      <c r="D12244" s="63">
        <f t="shared" si="602"/>
        <v>377</v>
      </c>
      <c r="E12244" s="63">
        <v>377</v>
      </c>
      <c r="F12244" s="61" t="s">
        <v>1482</v>
      </c>
      <c r="G12244" s="61" t="str">
        <f t="shared" si="603"/>
        <v>Ollie Schniederjans</v>
      </c>
    </row>
    <row r="12245" spans="1:7" thickBot="1">
      <c r="A12245" s="62" t="s">
        <v>2302</v>
      </c>
      <c r="B12245" s="61">
        <v>378</v>
      </c>
      <c r="C12245" s="61" t="str">
        <f t="shared" si="601"/>
        <v>No Tie</v>
      </c>
      <c r="D12245" s="63">
        <f t="shared" si="602"/>
        <v>378</v>
      </c>
      <c r="E12245" s="63">
        <v>378</v>
      </c>
      <c r="F12245" s="61" t="s">
        <v>1365</v>
      </c>
      <c r="G12245" s="61" t="str">
        <f t="shared" si="603"/>
        <v>Danie van Tonder</v>
      </c>
    </row>
    <row r="12246" spans="1:7" thickBot="1">
      <c r="A12246" s="62" t="s">
        <v>2302</v>
      </c>
      <c r="B12246" s="61">
        <v>379</v>
      </c>
      <c r="C12246" s="61" t="str">
        <f t="shared" si="601"/>
        <v>No Tie</v>
      </c>
      <c r="D12246" s="63">
        <f t="shared" si="602"/>
        <v>379</v>
      </c>
      <c r="E12246" s="63">
        <v>379</v>
      </c>
      <c r="F12246" s="61" t="s">
        <v>1421</v>
      </c>
      <c r="G12246" s="61" t="str">
        <f t="shared" si="603"/>
        <v>Antonio Lascuna</v>
      </c>
    </row>
    <row r="12247" spans="1:7" thickBot="1">
      <c r="A12247" s="62" t="s">
        <v>2302</v>
      </c>
      <c r="B12247" s="61">
        <v>380</v>
      </c>
      <c r="C12247" s="61" t="str">
        <f t="shared" si="601"/>
        <v>No Tie</v>
      </c>
      <c r="D12247" s="63">
        <f t="shared" si="602"/>
        <v>380</v>
      </c>
      <c r="E12247" s="63">
        <v>380</v>
      </c>
      <c r="F12247" s="61" t="s">
        <v>2568</v>
      </c>
      <c r="G12247" s="61" t="str">
        <f t="shared" si="603"/>
        <v>Sebastian Munoz</v>
      </c>
    </row>
    <row r="12248" spans="1:7" thickBot="1">
      <c r="A12248" s="62" t="s">
        <v>2302</v>
      </c>
      <c r="B12248" s="61">
        <v>381</v>
      </c>
      <c r="C12248" s="61" t="str">
        <f t="shared" si="601"/>
        <v>No Tie</v>
      </c>
      <c r="D12248" s="63">
        <f t="shared" si="602"/>
        <v>381</v>
      </c>
      <c r="E12248" s="63">
        <v>381</v>
      </c>
      <c r="F12248" s="61" t="s">
        <v>1499</v>
      </c>
      <c r="G12248" s="61" t="str">
        <f t="shared" si="603"/>
        <v>Berry Henson</v>
      </c>
    </row>
    <row r="12249" spans="1:7" thickBot="1">
      <c r="A12249" s="62" t="s">
        <v>2302</v>
      </c>
      <c r="B12249" s="61">
        <v>382</v>
      </c>
      <c r="C12249" s="61" t="str">
        <f t="shared" si="601"/>
        <v>No Tie</v>
      </c>
      <c r="D12249" s="63">
        <f t="shared" si="602"/>
        <v>382</v>
      </c>
      <c r="E12249" s="63">
        <v>382</v>
      </c>
      <c r="F12249" s="61" t="s">
        <v>1395</v>
      </c>
      <c r="G12249" s="61" t="str">
        <f t="shared" si="603"/>
        <v>Greg Chalmers</v>
      </c>
    </row>
    <row r="12250" spans="1:7" thickBot="1">
      <c r="A12250" s="62" t="s">
        <v>2302</v>
      </c>
      <c r="B12250" s="61">
        <v>383</v>
      </c>
      <c r="C12250" s="61" t="str">
        <f t="shared" si="601"/>
        <v>No Tie</v>
      </c>
      <c r="D12250" s="63">
        <f t="shared" si="602"/>
        <v>383</v>
      </c>
      <c r="E12250" s="63">
        <v>383</v>
      </c>
      <c r="F12250" s="61" t="s">
        <v>1546</v>
      </c>
      <c r="G12250" s="61" t="str">
        <f t="shared" si="603"/>
        <v>Andrew Svoboda</v>
      </c>
    </row>
    <row r="12251" spans="1:7" thickBot="1">
      <c r="A12251" s="62" t="s">
        <v>2302</v>
      </c>
      <c r="B12251" s="61">
        <v>383</v>
      </c>
      <c r="C12251" s="61" t="str">
        <f t="shared" si="601"/>
        <v>No Tie</v>
      </c>
      <c r="D12251" s="63">
        <f t="shared" si="602"/>
        <v>383</v>
      </c>
      <c r="E12251" s="63">
        <v>383</v>
      </c>
      <c r="F12251" s="61" t="s">
        <v>1655</v>
      </c>
      <c r="G12251" s="61" t="str">
        <f t="shared" si="603"/>
        <v>Mark Hubbard</v>
      </c>
    </row>
    <row r="12252" spans="1:7" thickBot="1">
      <c r="A12252" s="62" t="s">
        <v>2302</v>
      </c>
      <c r="B12252" s="61">
        <v>385</v>
      </c>
      <c r="C12252" s="61" t="str">
        <f t="shared" si="601"/>
        <v>No Tie</v>
      </c>
      <c r="D12252" s="63">
        <f t="shared" si="602"/>
        <v>385</v>
      </c>
      <c r="E12252" s="63">
        <v>385</v>
      </c>
      <c r="F12252" s="61" t="s">
        <v>1397</v>
      </c>
      <c r="G12252" s="61" t="str">
        <f t="shared" si="603"/>
        <v>Dicky Pride</v>
      </c>
    </row>
    <row r="12253" spans="1:7" thickBot="1">
      <c r="A12253" s="62" t="s">
        <v>2302</v>
      </c>
      <c r="B12253" s="61">
        <v>386</v>
      </c>
      <c r="C12253" s="61" t="str">
        <f t="shared" si="601"/>
        <v>No Tie</v>
      </c>
      <c r="D12253" s="63">
        <f t="shared" si="602"/>
        <v>386</v>
      </c>
      <c r="E12253" s="63">
        <v>386</v>
      </c>
      <c r="F12253" s="61" t="s">
        <v>1422</v>
      </c>
      <c r="G12253" s="61" t="str">
        <f t="shared" si="603"/>
        <v>Ben Crane</v>
      </c>
    </row>
    <row r="12254" spans="1:7" thickBot="1">
      <c r="A12254" s="62" t="s">
        <v>2302</v>
      </c>
      <c r="B12254" s="61">
        <v>386</v>
      </c>
      <c r="C12254" s="61" t="str">
        <f t="shared" si="601"/>
        <v>No Tie</v>
      </c>
      <c r="D12254" s="63">
        <f t="shared" si="602"/>
        <v>386</v>
      </c>
      <c r="E12254" s="63">
        <v>386</v>
      </c>
      <c r="F12254" s="61" t="s">
        <v>1948</v>
      </c>
      <c r="G12254" s="61" t="str">
        <f t="shared" si="603"/>
        <v>Kent Bulle</v>
      </c>
    </row>
    <row r="12255" spans="1:7" thickBot="1">
      <c r="A12255" s="62" t="s">
        <v>2302</v>
      </c>
      <c r="B12255" s="61">
        <v>388</v>
      </c>
      <c r="C12255" s="61" t="str">
        <f t="shared" si="601"/>
        <v>No Tie</v>
      </c>
      <c r="D12255" s="63">
        <f t="shared" si="602"/>
        <v>388</v>
      </c>
      <c r="E12255" s="63">
        <v>388</v>
      </c>
      <c r="F12255" s="61" t="s">
        <v>1398</v>
      </c>
      <c r="G12255" s="61" t="str">
        <f t="shared" si="603"/>
        <v>Bo Van Pelt</v>
      </c>
    </row>
    <row r="12256" spans="1:7" thickBot="1">
      <c r="A12256" s="62" t="s">
        <v>2302</v>
      </c>
      <c r="B12256" s="61">
        <v>389</v>
      </c>
      <c r="C12256" s="61" t="str">
        <f t="shared" si="601"/>
        <v>No Tie</v>
      </c>
      <c r="D12256" s="63">
        <f t="shared" si="602"/>
        <v>389</v>
      </c>
      <c r="E12256" s="63">
        <v>389</v>
      </c>
      <c r="F12256" s="61" t="s">
        <v>1773</v>
      </c>
      <c r="G12256" s="61" t="str">
        <f t="shared" si="603"/>
        <v>Aron Price</v>
      </c>
    </row>
    <row r="12257" spans="1:7" thickBot="1">
      <c r="A12257" s="62" t="s">
        <v>2302</v>
      </c>
      <c r="B12257" s="61">
        <v>390</v>
      </c>
      <c r="C12257" s="61" t="str">
        <f t="shared" si="601"/>
        <v>No Tie</v>
      </c>
      <c r="D12257" s="63">
        <f t="shared" si="602"/>
        <v>390</v>
      </c>
      <c r="E12257" s="63">
        <v>390</v>
      </c>
      <c r="F12257" s="61" t="s">
        <v>744</v>
      </c>
      <c r="G12257" s="61" t="str">
        <f t="shared" si="603"/>
        <v>Stuart Appleby</v>
      </c>
    </row>
    <row r="12258" spans="1:7" thickBot="1">
      <c r="A12258" s="62" t="s">
        <v>2302</v>
      </c>
      <c r="B12258" s="61">
        <v>391</v>
      </c>
      <c r="C12258" s="61" t="str">
        <f t="shared" si="601"/>
        <v>No Tie</v>
      </c>
      <c r="D12258" s="63">
        <f t="shared" si="602"/>
        <v>391</v>
      </c>
      <c r="E12258" s="63">
        <v>391</v>
      </c>
      <c r="F12258" s="61" t="s">
        <v>1465</v>
      </c>
      <c r="G12258" s="61" t="str">
        <f t="shared" si="603"/>
        <v>Jae-bum Park</v>
      </c>
    </row>
    <row r="12259" spans="1:7" thickBot="1">
      <c r="A12259" s="62" t="s">
        <v>2302</v>
      </c>
      <c r="B12259" s="61">
        <v>392</v>
      </c>
      <c r="C12259" s="61" t="str">
        <f t="shared" si="601"/>
        <v>No Tie</v>
      </c>
      <c r="D12259" s="63">
        <f t="shared" si="602"/>
        <v>392</v>
      </c>
      <c r="E12259" s="63">
        <v>392</v>
      </c>
      <c r="F12259" s="61" t="s">
        <v>1491</v>
      </c>
      <c r="G12259" s="61" t="str">
        <f t="shared" si="603"/>
        <v>Tom Murray</v>
      </c>
    </row>
    <row r="12260" spans="1:7" thickBot="1">
      <c r="A12260" s="62" t="s">
        <v>2302</v>
      </c>
      <c r="B12260" s="61">
        <v>393</v>
      </c>
      <c r="C12260" s="61" t="str">
        <f t="shared" si="601"/>
        <v>No Tie</v>
      </c>
      <c r="D12260" s="63">
        <f t="shared" si="602"/>
        <v>393</v>
      </c>
      <c r="E12260" s="63">
        <v>393</v>
      </c>
      <c r="F12260" s="61" t="s">
        <v>1757</v>
      </c>
      <c r="G12260" s="61" t="str">
        <f t="shared" si="603"/>
        <v>Joachim B Hansen</v>
      </c>
    </row>
    <row r="12261" spans="1:7" thickBot="1">
      <c r="A12261" s="62" t="s">
        <v>2302</v>
      </c>
      <c r="B12261" s="61">
        <v>394</v>
      </c>
      <c r="C12261" s="61" t="str">
        <f t="shared" si="601"/>
        <v>No Tie</v>
      </c>
      <c r="D12261" s="63">
        <f t="shared" si="602"/>
        <v>394</v>
      </c>
      <c r="E12261" s="63">
        <v>394</v>
      </c>
      <c r="F12261" s="61" t="s">
        <v>1667</v>
      </c>
      <c r="G12261" s="61" t="str">
        <f t="shared" si="603"/>
        <v>Casey O'Toole</v>
      </c>
    </row>
    <row r="12262" spans="1:7" thickBot="1">
      <c r="A12262" s="62" t="s">
        <v>2302</v>
      </c>
      <c r="B12262" s="61">
        <v>395</v>
      </c>
      <c r="C12262" s="61" t="str">
        <f t="shared" si="601"/>
        <v>No Tie</v>
      </c>
      <c r="D12262" s="63">
        <f t="shared" si="602"/>
        <v>395</v>
      </c>
      <c r="E12262" s="63">
        <v>395</v>
      </c>
      <c r="F12262" s="61" t="s">
        <v>1497</v>
      </c>
      <c r="G12262" s="61" t="str">
        <f t="shared" si="603"/>
        <v>Jens Dantorp</v>
      </c>
    </row>
    <row r="12263" spans="1:7" thickBot="1">
      <c r="A12263" s="62" t="s">
        <v>2302</v>
      </c>
      <c r="B12263" s="61">
        <v>396</v>
      </c>
      <c r="C12263" s="61" t="str">
        <f t="shared" si="601"/>
        <v>No Tie</v>
      </c>
      <c r="D12263" s="63">
        <f t="shared" si="602"/>
        <v>396</v>
      </c>
      <c r="E12263" s="63">
        <v>396</v>
      </c>
      <c r="F12263" s="61" t="s">
        <v>1526</v>
      </c>
      <c r="G12263" s="61" t="str">
        <f t="shared" si="603"/>
        <v>Bryden Macpherson</v>
      </c>
    </row>
    <row r="12264" spans="1:7" thickBot="1">
      <c r="A12264" s="62" t="s">
        <v>2302</v>
      </c>
      <c r="B12264" s="61">
        <v>397</v>
      </c>
      <c r="C12264" s="61" t="str">
        <f t="shared" si="601"/>
        <v>No Tie</v>
      </c>
      <c r="D12264" s="63">
        <f t="shared" si="602"/>
        <v>397</v>
      </c>
      <c r="E12264" s="63">
        <v>397</v>
      </c>
      <c r="F12264" s="61" t="s">
        <v>1407</v>
      </c>
      <c r="G12264" s="61" t="str">
        <f t="shared" si="603"/>
        <v>Tadahiro Takayama</v>
      </c>
    </row>
    <row r="12265" spans="1:7" thickBot="1">
      <c r="A12265" s="62" t="s">
        <v>2302</v>
      </c>
      <c r="B12265" s="61">
        <v>398</v>
      </c>
      <c r="C12265" s="61" t="str">
        <f t="shared" si="601"/>
        <v>No Tie</v>
      </c>
      <c r="D12265" s="63">
        <f t="shared" si="602"/>
        <v>398</v>
      </c>
      <c r="E12265" s="63">
        <v>398</v>
      </c>
      <c r="F12265" s="61" t="s">
        <v>1570</v>
      </c>
      <c r="G12265" s="61" t="str">
        <f t="shared" si="603"/>
        <v>Jbe' Kruger</v>
      </c>
    </row>
    <row r="12266" spans="1:7" thickBot="1">
      <c r="A12266" s="62" t="s">
        <v>2302</v>
      </c>
      <c r="B12266" s="61">
        <v>399</v>
      </c>
      <c r="C12266" s="61" t="str">
        <f t="shared" si="601"/>
        <v>No Tie</v>
      </c>
      <c r="D12266" s="63">
        <f t="shared" si="602"/>
        <v>399</v>
      </c>
      <c r="E12266" s="63">
        <v>399</v>
      </c>
      <c r="F12266" s="61" t="s">
        <v>1380</v>
      </c>
      <c r="G12266" s="61" t="str">
        <f t="shared" si="603"/>
        <v>Florian Fritsch</v>
      </c>
    </row>
    <row r="12267" spans="1:7" thickBot="1">
      <c r="A12267" s="62" t="s">
        <v>2302</v>
      </c>
      <c r="B12267" s="61">
        <v>400</v>
      </c>
      <c r="C12267" s="61" t="str">
        <f t="shared" si="601"/>
        <v>No Tie</v>
      </c>
      <c r="D12267" s="63">
        <f t="shared" si="602"/>
        <v>400</v>
      </c>
      <c r="E12267" s="63">
        <v>400</v>
      </c>
      <c r="F12267" s="61" t="s">
        <v>1529</v>
      </c>
      <c r="G12267" s="61" t="str">
        <f t="shared" si="603"/>
        <v>P. Tangkamolpraser</v>
      </c>
    </row>
    <row r="12268" spans="1:7" thickBot="1">
      <c r="A12268" s="62" t="s">
        <v>2302</v>
      </c>
      <c r="B12268" s="61">
        <v>401</v>
      </c>
      <c r="C12268" s="61" t="str">
        <f t="shared" si="601"/>
        <v>No Tie</v>
      </c>
      <c r="D12268" s="63">
        <f t="shared" si="602"/>
        <v>401</v>
      </c>
      <c r="E12268" s="63">
        <v>401</v>
      </c>
      <c r="F12268" s="61" t="s">
        <v>2569</v>
      </c>
      <c r="G12268" s="61" t="str">
        <f t="shared" si="603"/>
        <v>Brian Wesley</v>
      </c>
    </row>
    <row r="12269" spans="1:7" thickBot="1">
      <c r="A12269" s="62" t="s">
        <v>2302</v>
      </c>
      <c r="B12269" s="61">
        <v>402</v>
      </c>
      <c r="C12269" s="61" t="str">
        <f t="shared" si="601"/>
        <v>No Tie</v>
      </c>
      <c r="D12269" s="63">
        <f t="shared" si="602"/>
        <v>402</v>
      </c>
      <c r="E12269" s="63">
        <v>402</v>
      </c>
      <c r="F12269" s="61" t="s">
        <v>1701</v>
      </c>
      <c r="G12269" s="61" t="str">
        <f t="shared" si="603"/>
        <v>Rohan Blizard</v>
      </c>
    </row>
    <row r="12270" spans="1:7" thickBot="1">
      <c r="A12270" s="62" t="s">
        <v>2302</v>
      </c>
      <c r="B12270" s="61">
        <v>403</v>
      </c>
      <c r="C12270" s="61" t="str">
        <f t="shared" si="601"/>
        <v>No Tie</v>
      </c>
      <c r="D12270" s="63">
        <f t="shared" si="602"/>
        <v>403</v>
      </c>
      <c r="E12270" s="63">
        <v>403</v>
      </c>
      <c r="F12270" s="61" t="s">
        <v>1385</v>
      </c>
      <c r="G12270" s="61" t="str">
        <f t="shared" si="603"/>
        <v>Scott Langley</v>
      </c>
    </row>
    <row r="12271" spans="1:7" thickBot="1">
      <c r="A12271" s="62" t="s">
        <v>2302</v>
      </c>
      <c r="B12271" s="61">
        <v>404</v>
      </c>
      <c r="C12271" s="61" t="str">
        <f t="shared" si="601"/>
        <v>No Tie</v>
      </c>
      <c r="D12271" s="63">
        <f t="shared" si="602"/>
        <v>404</v>
      </c>
      <c r="E12271" s="63">
        <v>404</v>
      </c>
      <c r="F12271" s="61" t="s">
        <v>1647</v>
      </c>
      <c r="G12271" s="61" t="str">
        <f t="shared" si="603"/>
        <v>Sutijet Kooratanapis</v>
      </c>
    </row>
    <row r="12272" spans="1:7" thickBot="1">
      <c r="A12272" s="62" t="s">
        <v>2302</v>
      </c>
      <c r="B12272" s="61">
        <v>405</v>
      </c>
      <c r="C12272" s="61" t="str">
        <f t="shared" si="601"/>
        <v>No Tie</v>
      </c>
      <c r="D12272" s="63">
        <f t="shared" si="602"/>
        <v>405</v>
      </c>
      <c r="E12272" s="63">
        <v>405</v>
      </c>
      <c r="F12272" s="61" t="s">
        <v>1472</v>
      </c>
      <c r="G12272" s="61" t="str">
        <f t="shared" si="603"/>
        <v>Rob Oppenheim</v>
      </c>
    </row>
    <row r="12273" spans="1:7" thickBot="1">
      <c r="A12273" s="62" t="s">
        <v>2302</v>
      </c>
      <c r="B12273" s="61">
        <v>406</v>
      </c>
      <c r="C12273" s="61" t="str">
        <f t="shared" si="601"/>
        <v>No Tie</v>
      </c>
      <c r="D12273" s="63">
        <f t="shared" si="602"/>
        <v>406</v>
      </c>
      <c r="E12273" s="63">
        <v>406</v>
      </c>
      <c r="F12273" s="61" t="s">
        <v>1382</v>
      </c>
      <c r="G12273" s="61" t="str">
        <f t="shared" si="603"/>
        <v>Michael Hoey</v>
      </c>
    </row>
    <row r="12274" spans="1:7" thickBot="1">
      <c r="A12274" s="62" t="s">
        <v>2302</v>
      </c>
      <c r="B12274" s="61">
        <v>407</v>
      </c>
      <c r="C12274" s="61" t="str">
        <f t="shared" si="601"/>
        <v>No Tie</v>
      </c>
      <c r="D12274" s="63">
        <f t="shared" si="602"/>
        <v>407</v>
      </c>
      <c r="E12274" s="63">
        <v>407</v>
      </c>
      <c r="F12274" s="61" t="s">
        <v>2072</v>
      </c>
      <c r="G12274" s="61" t="str">
        <f t="shared" si="603"/>
        <v>Ockert Strydom</v>
      </c>
    </row>
    <row r="12275" spans="1:7" thickBot="1">
      <c r="A12275" s="62" t="s">
        <v>2302</v>
      </c>
      <c r="B12275" s="61">
        <v>408</v>
      </c>
      <c r="C12275" s="61" t="str">
        <f t="shared" si="601"/>
        <v>No Tie</v>
      </c>
      <c r="D12275" s="63">
        <f t="shared" si="602"/>
        <v>408</v>
      </c>
      <c r="E12275" s="63">
        <v>408</v>
      </c>
      <c r="F12275" s="61" t="s">
        <v>1533</v>
      </c>
      <c r="G12275" s="61" t="str">
        <f t="shared" si="603"/>
        <v>Brendan Jones</v>
      </c>
    </row>
    <row r="12276" spans="1:7" thickBot="1">
      <c r="A12276" s="62" t="s">
        <v>2302</v>
      </c>
      <c r="B12276" s="61">
        <v>409</v>
      </c>
      <c r="C12276" s="61" t="str">
        <f t="shared" si="601"/>
        <v>No Tie</v>
      </c>
      <c r="D12276" s="63">
        <f t="shared" si="602"/>
        <v>409</v>
      </c>
      <c r="E12276" s="63">
        <v>409</v>
      </c>
      <c r="F12276" s="61" t="s">
        <v>1471</v>
      </c>
      <c r="G12276" s="61" t="str">
        <f t="shared" si="603"/>
        <v>Richard Lee</v>
      </c>
    </row>
    <row r="12277" spans="1:7" thickBot="1">
      <c r="A12277" s="62" t="s">
        <v>2302</v>
      </c>
      <c r="B12277" s="61">
        <v>410</v>
      </c>
      <c r="C12277" s="61" t="str">
        <f t="shared" si="601"/>
        <v>No Tie</v>
      </c>
      <c r="D12277" s="63">
        <f t="shared" si="602"/>
        <v>410</v>
      </c>
      <c r="E12277" s="63">
        <v>410</v>
      </c>
      <c r="F12277" s="61" t="s">
        <v>591</v>
      </c>
      <c r="G12277" s="61" t="str">
        <f t="shared" si="603"/>
        <v>Cameron Percy</v>
      </c>
    </row>
    <row r="12278" spans="1:7" thickBot="1">
      <c r="A12278" s="62" t="s">
        <v>2302</v>
      </c>
      <c r="B12278" s="61">
        <v>411</v>
      </c>
      <c r="C12278" s="61" t="str">
        <f t="shared" si="601"/>
        <v>No Tie</v>
      </c>
      <c r="D12278" s="63">
        <f t="shared" si="602"/>
        <v>411</v>
      </c>
      <c r="E12278" s="63">
        <v>411</v>
      </c>
      <c r="F12278" s="61" t="s">
        <v>1411</v>
      </c>
      <c r="G12278" s="61" t="str">
        <f t="shared" si="603"/>
        <v>Tom Gillis</v>
      </c>
    </row>
    <row r="12279" spans="1:7" thickBot="1">
      <c r="A12279" s="62" t="s">
        <v>2302</v>
      </c>
      <c r="B12279" s="61">
        <v>412</v>
      </c>
      <c r="C12279" s="61" t="str">
        <f t="shared" si="601"/>
        <v>No Tie</v>
      </c>
      <c r="D12279" s="63">
        <f t="shared" si="602"/>
        <v>412</v>
      </c>
      <c r="E12279" s="63">
        <v>412</v>
      </c>
      <c r="F12279" s="61" t="s">
        <v>2570</v>
      </c>
      <c r="G12279" s="61" t="str">
        <f t="shared" si="603"/>
        <v>Lee McCoy</v>
      </c>
    </row>
    <row r="12280" spans="1:7" thickBot="1">
      <c r="A12280" s="62" t="s">
        <v>2302</v>
      </c>
      <c r="B12280" s="61">
        <v>413</v>
      </c>
      <c r="C12280" s="61" t="str">
        <f t="shared" si="601"/>
        <v>No Tie</v>
      </c>
      <c r="D12280" s="63">
        <f t="shared" si="602"/>
        <v>413</v>
      </c>
      <c r="E12280" s="63">
        <v>413</v>
      </c>
      <c r="F12280" s="61" t="s">
        <v>1461</v>
      </c>
      <c r="G12280" s="61" t="str">
        <f t="shared" si="603"/>
        <v>David Bransdon</v>
      </c>
    </row>
    <row r="12281" spans="1:7" thickBot="1">
      <c r="A12281" s="62" t="s">
        <v>2302</v>
      </c>
      <c r="B12281" s="61">
        <v>414</v>
      </c>
      <c r="C12281" s="61" t="str">
        <f t="shared" si="601"/>
        <v>No Tie</v>
      </c>
      <c r="D12281" s="63">
        <f t="shared" si="602"/>
        <v>414</v>
      </c>
      <c r="E12281" s="63">
        <v>414</v>
      </c>
      <c r="F12281" s="61" t="s">
        <v>1436</v>
      </c>
      <c r="G12281" s="61" t="str">
        <f t="shared" si="603"/>
        <v>Oliver Fisher</v>
      </c>
    </row>
    <row r="12282" spans="1:7" thickBot="1">
      <c r="A12282" s="62" t="s">
        <v>2302</v>
      </c>
      <c r="B12282" s="61">
        <v>415</v>
      </c>
      <c r="C12282" s="61" t="str">
        <f t="shared" si="601"/>
        <v>No Tie</v>
      </c>
      <c r="D12282" s="63">
        <f t="shared" si="602"/>
        <v>415</v>
      </c>
      <c r="E12282" s="63">
        <v>415</v>
      </c>
      <c r="F12282" s="61" t="s">
        <v>1438</v>
      </c>
      <c r="G12282" s="61" t="str">
        <f t="shared" si="603"/>
        <v>Whee Kim</v>
      </c>
    </row>
    <row r="12283" spans="1:7" thickBot="1">
      <c r="A12283" s="62" t="s">
        <v>2302</v>
      </c>
      <c r="B12283" s="61">
        <v>416</v>
      </c>
      <c r="C12283" s="61" t="str">
        <f t="shared" si="601"/>
        <v>No Tie</v>
      </c>
      <c r="D12283" s="63">
        <f t="shared" si="602"/>
        <v>416</v>
      </c>
      <c r="E12283" s="63">
        <v>416</v>
      </c>
      <c r="F12283" s="61" t="s">
        <v>1534</v>
      </c>
      <c r="G12283" s="61" t="str">
        <f t="shared" si="603"/>
        <v>Brice Garnett</v>
      </c>
    </row>
    <row r="12284" spans="1:7" thickBot="1">
      <c r="A12284" s="62" t="s">
        <v>2302</v>
      </c>
      <c r="B12284" s="61">
        <v>417</v>
      </c>
      <c r="C12284" s="61" t="str">
        <f t="shared" si="601"/>
        <v>No Tie</v>
      </c>
      <c r="D12284" s="63">
        <f t="shared" si="602"/>
        <v>417</v>
      </c>
      <c r="E12284" s="63">
        <v>417</v>
      </c>
      <c r="F12284" s="61" t="s">
        <v>1456</v>
      </c>
      <c r="G12284" s="61" t="str">
        <f t="shared" si="603"/>
        <v>Mark Wilson</v>
      </c>
    </row>
    <row r="12285" spans="1:7" thickBot="1">
      <c r="A12285" s="62" t="s">
        <v>2302</v>
      </c>
      <c r="B12285" s="61">
        <v>418</v>
      </c>
      <c r="C12285" s="61" t="str">
        <f t="shared" si="601"/>
        <v>No Tie</v>
      </c>
      <c r="D12285" s="63">
        <f t="shared" si="602"/>
        <v>418</v>
      </c>
      <c r="E12285" s="63">
        <v>418</v>
      </c>
      <c r="F12285" s="61" t="s">
        <v>1522</v>
      </c>
      <c r="G12285" s="61" t="str">
        <f t="shared" si="603"/>
        <v>Jonathan Byrd</v>
      </c>
    </row>
    <row r="12286" spans="1:7" thickBot="1">
      <c r="A12286" s="62" t="s">
        <v>2302</v>
      </c>
      <c r="B12286" s="61">
        <v>419</v>
      </c>
      <c r="C12286" s="61" t="str">
        <f t="shared" si="601"/>
        <v>No Tie</v>
      </c>
      <c r="D12286" s="63">
        <f t="shared" si="602"/>
        <v>419</v>
      </c>
      <c r="E12286" s="63">
        <v>419</v>
      </c>
      <c r="F12286" s="61" t="s">
        <v>1528</v>
      </c>
      <c r="G12286" s="61" t="str">
        <f t="shared" si="603"/>
        <v>Dominic Foos</v>
      </c>
    </row>
    <row r="12287" spans="1:7" thickBot="1">
      <c r="A12287" s="62" t="s">
        <v>2302</v>
      </c>
      <c r="B12287" s="61">
        <v>420</v>
      </c>
      <c r="C12287" s="61" t="str">
        <f t="shared" si="601"/>
        <v>No Tie</v>
      </c>
      <c r="D12287" s="63">
        <f t="shared" si="602"/>
        <v>420</v>
      </c>
      <c r="E12287" s="63">
        <v>420</v>
      </c>
      <c r="F12287" s="61" t="s">
        <v>1568</v>
      </c>
      <c r="G12287" s="61" t="str">
        <f t="shared" si="603"/>
        <v>Renato Paratore</v>
      </c>
    </row>
    <row r="12288" spans="1:7" thickBot="1">
      <c r="A12288" s="62" t="s">
        <v>2302</v>
      </c>
      <c r="B12288" s="61">
        <v>421</v>
      </c>
      <c r="C12288" s="61" t="str">
        <f t="shared" si="601"/>
        <v>No Tie</v>
      </c>
      <c r="D12288" s="63">
        <f t="shared" si="602"/>
        <v>421</v>
      </c>
      <c r="E12288" s="63">
        <v>421</v>
      </c>
      <c r="F12288" s="61" t="s">
        <v>1889</v>
      </c>
      <c r="G12288" s="61" t="str">
        <f t="shared" si="603"/>
        <v>Chinnarat Phadungsil</v>
      </c>
    </row>
    <row r="12289" spans="1:7" thickBot="1">
      <c r="A12289" s="62" t="s">
        <v>2302</v>
      </c>
      <c r="B12289" s="61">
        <v>422</v>
      </c>
      <c r="C12289" s="61" t="str">
        <f t="shared" si="601"/>
        <v>No Tie</v>
      </c>
      <c r="D12289" s="63">
        <f t="shared" si="602"/>
        <v>422</v>
      </c>
      <c r="E12289" s="63">
        <v>422</v>
      </c>
      <c r="F12289" s="61" t="s">
        <v>1755</v>
      </c>
      <c r="G12289" s="61" t="str">
        <f t="shared" si="603"/>
        <v>Paul Dunne</v>
      </c>
    </row>
    <row r="12290" spans="1:7" thickBot="1">
      <c r="A12290" s="62" t="s">
        <v>2302</v>
      </c>
      <c r="B12290" s="61">
        <v>423</v>
      </c>
      <c r="C12290" s="61" t="str">
        <f t="shared" si="601"/>
        <v>No Tie</v>
      </c>
      <c r="D12290" s="63">
        <f t="shared" si="602"/>
        <v>423</v>
      </c>
      <c r="E12290" s="63">
        <v>423</v>
      </c>
      <c r="F12290" s="61" t="s">
        <v>1487</v>
      </c>
      <c r="G12290" s="61" t="str">
        <f t="shared" si="603"/>
        <v>David Oh</v>
      </c>
    </row>
    <row r="12291" spans="1:7" thickBot="1">
      <c r="A12291" s="62" t="s">
        <v>2302</v>
      </c>
      <c r="B12291" s="61">
        <v>424</v>
      </c>
      <c r="C12291" s="61" t="str">
        <f t="shared" si="601"/>
        <v>No Tie</v>
      </c>
      <c r="D12291" s="63">
        <f t="shared" si="602"/>
        <v>424</v>
      </c>
      <c r="E12291" s="63">
        <v>424</v>
      </c>
      <c r="F12291" s="61" t="s">
        <v>787</v>
      </c>
      <c r="G12291" s="61" t="str">
        <f t="shared" si="603"/>
        <v>Wes Roach</v>
      </c>
    </row>
    <row r="12292" spans="1:7" thickBot="1">
      <c r="A12292" s="62" t="s">
        <v>2302</v>
      </c>
      <c r="B12292" s="61">
        <v>425</v>
      </c>
      <c r="C12292" s="61" t="str">
        <f t="shared" si="601"/>
        <v>No Tie</v>
      </c>
      <c r="D12292" s="63">
        <f t="shared" si="602"/>
        <v>425</v>
      </c>
      <c r="E12292" s="63">
        <v>425</v>
      </c>
      <c r="F12292" s="61" t="s">
        <v>1437</v>
      </c>
      <c r="G12292" s="61" t="str">
        <f t="shared" si="603"/>
        <v>Yoshitaka Takeya</v>
      </c>
    </row>
    <row r="12293" spans="1:7" thickBot="1">
      <c r="A12293" s="62" t="s">
        <v>2302</v>
      </c>
      <c r="B12293" s="61">
        <v>426</v>
      </c>
      <c r="C12293" s="61" t="str">
        <f t="shared" si="601"/>
        <v>No Tie</v>
      </c>
      <c r="D12293" s="63">
        <f t="shared" si="602"/>
        <v>426</v>
      </c>
      <c r="E12293" s="63">
        <v>426</v>
      </c>
      <c r="F12293" s="61" t="s">
        <v>1590</v>
      </c>
      <c r="G12293" s="61" t="str">
        <f t="shared" si="603"/>
        <v>Julian Etulain</v>
      </c>
    </row>
    <row r="12294" spans="1:7" thickBot="1">
      <c r="A12294" s="62" t="s">
        <v>2302</v>
      </c>
      <c r="B12294" s="61">
        <v>427</v>
      </c>
      <c r="C12294" s="61" t="str">
        <f t="shared" si="601"/>
        <v>No Tie</v>
      </c>
      <c r="D12294" s="63">
        <f t="shared" si="602"/>
        <v>427</v>
      </c>
      <c r="E12294" s="63">
        <v>427</v>
      </c>
      <c r="F12294" s="61" t="s">
        <v>1741</v>
      </c>
      <c r="G12294" s="61" t="str">
        <f t="shared" si="603"/>
        <v>Mark Williams</v>
      </c>
    </row>
    <row r="12295" spans="1:7" thickBot="1">
      <c r="A12295" s="62" t="s">
        <v>2302</v>
      </c>
      <c r="B12295" s="61">
        <v>428</v>
      </c>
      <c r="C12295" s="61" t="str">
        <f t="shared" si="601"/>
        <v>No Tie</v>
      </c>
      <c r="D12295" s="63">
        <f t="shared" si="602"/>
        <v>428</v>
      </c>
      <c r="E12295" s="63">
        <v>428</v>
      </c>
      <c r="F12295" s="61" t="s">
        <v>1381</v>
      </c>
      <c r="G12295" s="61" t="str">
        <f t="shared" si="603"/>
        <v>Felipe Aguilar</v>
      </c>
    </row>
    <row r="12296" spans="1:7" thickBot="1">
      <c r="A12296" s="62" t="s">
        <v>2302</v>
      </c>
      <c r="B12296" s="61">
        <v>429</v>
      </c>
      <c r="C12296" s="61" t="str">
        <f t="shared" si="601"/>
        <v>No Tie</v>
      </c>
      <c r="D12296" s="63">
        <f t="shared" si="602"/>
        <v>429</v>
      </c>
      <c r="E12296" s="63">
        <v>429</v>
      </c>
      <c r="F12296" s="61" t="s">
        <v>1550</v>
      </c>
      <c r="G12296" s="61" t="str">
        <f t="shared" si="603"/>
        <v>Fredrick van Rooyen</v>
      </c>
    </row>
    <row r="12297" spans="1:7" thickBot="1">
      <c r="A12297" s="62" t="s">
        <v>2302</v>
      </c>
      <c r="B12297" s="61">
        <v>430</v>
      </c>
      <c r="C12297" s="61" t="str">
        <f t="shared" si="601"/>
        <v>No Tie</v>
      </c>
      <c r="D12297" s="63">
        <f t="shared" si="602"/>
        <v>430</v>
      </c>
      <c r="E12297" s="63">
        <v>430</v>
      </c>
      <c r="F12297" s="61" t="s">
        <v>2571</v>
      </c>
      <c r="G12297" s="61" t="str">
        <f t="shared" si="603"/>
        <v>Daniel Fox</v>
      </c>
    </row>
    <row r="12298" spans="1:7" thickBot="1">
      <c r="A12298" s="62" t="s">
        <v>2302</v>
      </c>
      <c r="B12298" s="61">
        <v>431</v>
      </c>
      <c r="C12298" s="61" t="str">
        <f t="shared" si="601"/>
        <v>No Tie</v>
      </c>
      <c r="D12298" s="63">
        <f t="shared" si="602"/>
        <v>431</v>
      </c>
      <c r="E12298" s="63">
        <v>431</v>
      </c>
      <c r="F12298" s="61" t="s">
        <v>1447</v>
      </c>
      <c r="G12298" s="61" t="str">
        <f t="shared" si="603"/>
        <v>Edouard Espana</v>
      </c>
    </row>
    <row r="12299" spans="1:7" thickBot="1">
      <c r="A12299" s="62" t="s">
        <v>2302</v>
      </c>
      <c r="B12299" s="61">
        <v>432</v>
      </c>
      <c r="C12299" s="61" t="str">
        <f t="shared" si="601"/>
        <v>No Tie</v>
      </c>
      <c r="D12299" s="63">
        <f t="shared" si="602"/>
        <v>432</v>
      </c>
      <c r="E12299" s="63">
        <v>432</v>
      </c>
      <c r="F12299" s="61" t="s">
        <v>1559</v>
      </c>
      <c r="G12299" s="61" t="str">
        <f t="shared" si="603"/>
        <v>Sam Walker</v>
      </c>
    </row>
    <row r="12300" spans="1:7" thickBot="1">
      <c r="A12300" s="62" t="s">
        <v>2302</v>
      </c>
      <c r="B12300" s="61">
        <v>433</v>
      </c>
      <c r="C12300" s="61" t="str">
        <f t="shared" ref="C12300:C12363" si="604">IFERROR(SEARCH("T",B12300),"No Tie")</f>
        <v>No Tie</v>
      </c>
      <c r="D12300" s="63">
        <f t="shared" ref="D12300:D12363" si="605">IF(C12300="No Tie",B12300,RIGHT(B12300,LEN(B12300)-1))</f>
        <v>433</v>
      </c>
      <c r="E12300" s="63">
        <v>433</v>
      </c>
      <c r="F12300" s="61" t="s">
        <v>1363</v>
      </c>
      <c r="G12300" s="61" t="str">
        <f t="shared" ref="G12300:G12363" si="606">TRIM(SUBSTITUTE(F12300,CHAR(160),CHAR(32)))</f>
        <v>Seunghyuk Kim</v>
      </c>
    </row>
    <row r="12301" spans="1:7" thickBot="1">
      <c r="A12301" s="62" t="s">
        <v>2302</v>
      </c>
      <c r="B12301" s="61">
        <v>434</v>
      </c>
      <c r="C12301" s="61" t="str">
        <f t="shared" si="604"/>
        <v>No Tie</v>
      </c>
      <c r="D12301" s="63">
        <f t="shared" si="605"/>
        <v>434</v>
      </c>
      <c r="E12301" s="63">
        <v>434</v>
      </c>
      <c r="F12301" s="61" t="s">
        <v>1444</v>
      </c>
      <c r="G12301" s="61" t="str">
        <f t="shared" si="606"/>
        <v>Lucas Lee</v>
      </c>
    </row>
    <row r="12302" spans="1:7" thickBot="1">
      <c r="A12302" s="62" t="s">
        <v>2302</v>
      </c>
      <c r="B12302" s="61">
        <v>435</v>
      </c>
      <c r="C12302" s="61" t="str">
        <f t="shared" si="604"/>
        <v>No Tie</v>
      </c>
      <c r="D12302" s="63">
        <f t="shared" si="605"/>
        <v>435</v>
      </c>
      <c r="E12302" s="63">
        <v>435</v>
      </c>
      <c r="F12302" s="61" t="s">
        <v>1669</v>
      </c>
      <c r="G12302" s="61" t="str">
        <f t="shared" si="606"/>
        <v>Xin-jun Zhang</v>
      </c>
    </row>
    <row r="12303" spans="1:7" thickBot="1">
      <c r="A12303" s="62" t="s">
        <v>2302</v>
      </c>
      <c r="B12303" s="61">
        <v>436</v>
      </c>
      <c r="C12303" s="61" t="str">
        <f t="shared" si="604"/>
        <v>No Tie</v>
      </c>
      <c r="D12303" s="63">
        <f t="shared" si="605"/>
        <v>436</v>
      </c>
      <c r="E12303" s="63">
        <v>436</v>
      </c>
      <c r="F12303" s="61" t="s">
        <v>1648</v>
      </c>
      <c r="G12303" s="61" t="str">
        <f t="shared" si="606"/>
        <v>Justin Leonard</v>
      </c>
    </row>
    <row r="12304" spans="1:7" thickBot="1">
      <c r="A12304" s="62" t="s">
        <v>2302</v>
      </c>
      <c r="B12304" s="61">
        <v>437</v>
      </c>
      <c r="C12304" s="61" t="str">
        <f t="shared" si="604"/>
        <v>No Tie</v>
      </c>
      <c r="D12304" s="63">
        <f t="shared" si="605"/>
        <v>437</v>
      </c>
      <c r="E12304" s="63">
        <v>437</v>
      </c>
      <c r="F12304" s="61" t="s">
        <v>1452</v>
      </c>
      <c r="G12304" s="61" t="str">
        <f t="shared" si="606"/>
        <v>Cho Min-jun</v>
      </c>
    </row>
    <row r="12305" spans="1:7" thickBot="1">
      <c r="A12305" s="62" t="s">
        <v>2302</v>
      </c>
      <c r="B12305" s="61">
        <v>438</v>
      </c>
      <c r="C12305" s="61" t="str">
        <f t="shared" si="604"/>
        <v>No Tie</v>
      </c>
      <c r="D12305" s="63">
        <f t="shared" si="605"/>
        <v>438</v>
      </c>
      <c r="E12305" s="63">
        <v>438</v>
      </c>
      <c r="F12305" s="61" t="s">
        <v>1638</v>
      </c>
      <c r="G12305" s="61" t="str">
        <f t="shared" si="606"/>
        <v>Niall Turner</v>
      </c>
    </row>
    <row r="12306" spans="1:7" thickBot="1">
      <c r="A12306" s="62" t="s">
        <v>2302</v>
      </c>
      <c r="B12306" s="61">
        <v>439</v>
      </c>
      <c r="C12306" s="61" t="str">
        <f t="shared" si="604"/>
        <v>No Tie</v>
      </c>
      <c r="D12306" s="63">
        <f t="shared" si="605"/>
        <v>439</v>
      </c>
      <c r="E12306" s="63">
        <v>439</v>
      </c>
      <c r="F12306" s="61" t="s">
        <v>1774</v>
      </c>
      <c r="G12306" s="61" t="str">
        <f t="shared" si="606"/>
        <v>Jun-won Park</v>
      </c>
    </row>
    <row r="12307" spans="1:7" thickBot="1">
      <c r="A12307" s="62" t="s">
        <v>2302</v>
      </c>
      <c r="B12307" s="61">
        <v>439</v>
      </c>
      <c r="C12307" s="61" t="str">
        <f t="shared" si="604"/>
        <v>No Tie</v>
      </c>
      <c r="D12307" s="63">
        <f t="shared" si="605"/>
        <v>439</v>
      </c>
      <c r="E12307" s="63">
        <v>439</v>
      </c>
      <c r="F12307" s="61" t="s">
        <v>1495</v>
      </c>
      <c r="G12307" s="61" t="str">
        <f t="shared" si="606"/>
        <v>Toru Taniguchi</v>
      </c>
    </row>
    <row r="12308" spans="1:7" thickBot="1">
      <c r="A12308" s="62" t="s">
        <v>2302</v>
      </c>
      <c r="B12308" s="61">
        <v>441</v>
      </c>
      <c r="C12308" s="61" t="str">
        <f t="shared" si="604"/>
        <v>No Tie</v>
      </c>
      <c r="D12308" s="63">
        <f t="shared" si="605"/>
        <v>441</v>
      </c>
      <c r="E12308" s="63">
        <v>441</v>
      </c>
      <c r="F12308" s="61" t="s">
        <v>1457</v>
      </c>
      <c r="G12308" s="61" t="str">
        <f t="shared" si="606"/>
        <v>Scott Jamieson</v>
      </c>
    </row>
    <row r="12309" spans="1:7" thickBot="1">
      <c r="A12309" s="62" t="s">
        <v>2302</v>
      </c>
      <c r="B12309" s="61">
        <v>442</v>
      </c>
      <c r="C12309" s="61" t="str">
        <f t="shared" si="604"/>
        <v>No Tie</v>
      </c>
      <c r="D12309" s="63">
        <f t="shared" si="605"/>
        <v>442</v>
      </c>
      <c r="E12309" s="63">
        <v>442</v>
      </c>
      <c r="F12309" s="61" t="s">
        <v>1841</v>
      </c>
      <c r="G12309" s="61" t="str">
        <f t="shared" si="606"/>
        <v>Rafael Campos</v>
      </c>
    </row>
    <row r="12310" spans="1:7" thickBot="1">
      <c r="A12310" s="62" t="s">
        <v>2302</v>
      </c>
      <c r="B12310" s="61">
        <v>443</v>
      </c>
      <c r="C12310" s="61" t="str">
        <f t="shared" si="604"/>
        <v>No Tie</v>
      </c>
      <c r="D12310" s="63">
        <f t="shared" si="605"/>
        <v>443</v>
      </c>
      <c r="E12310" s="63">
        <v>443</v>
      </c>
      <c r="F12310" s="61" t="s">
        <v>1484</v>
      </c>
      <c r="G12310" s="61" t="str">
        <f t="shared" si="606"/>
        <v>John Parry</v>
      </c>
    </row>
    <row r="12311" spans="1:7" thickBot="1">
      <c r="A12311" s="62" t="s">
        <v>2302</v>
      </c>
      <c r="B12311" s="61">
        <v>444</v>
      </c>
      <c r="C12311" s="61" t="str">
        <f t="shared" si="604"/>
        <v>No Tie</v>
      </c>
      <c r="D12311" s="63">
        <f t="shared" si="605"/>
        <v>444</v>
      </c>
      <c r="E12311" s="63">
        <v>444</v>
      </c>
      <c r="F12311" s="61" t="s">
        <v>1931</v>
      </c>
      <c r="G12311" s="61" t="str">
        <f t="shared" si="606"/>
        <v>Jordan Sherratt</v>
      </c>
    </row>
    <row r="12312" spans="1:7" thickBot="1">
      <c r="A12312" s="62" t="s">
        <v>2302</v>
      </c>
      <c r="B12312" s="61">
        <v>445</v>
      </c>
      <c r="C12312" s="61" t="str">
        <f t="shared" si="604"/>
        <v>No Tie</v>
      </c>
      <c r="D12312" s="63">
        <f t="shared" si="605"/>
        <v>445</v>
      </c>
      <c r="E12312" s="63">
        <v>445</v>
      </c>
      <c r="F12312" s="61" t="s">
        <v>1716</v>
      </c>
      <c r="G12312" s="61" t="str">
        <f t="shared" si="606"/>
        <v>Itthipat Buranatanya</v>
      </c>
    </row>
    <row r="12313" spans="1:7" thickBot="1">
      <c r="A12313" s="62" t="s">
        <v>2302</v>
      </c>
      <c r="B12313" s="61">
        <v>446</v>
      </c>
      <c r="C12313" s="61" t="str">
        <f t="shared" si="604"/>
        <v>No Tie</v>
      </c>
      <c r="D12313" s="63">
        <f t="shared" si="605"/>
        <v>446</v>
      </c>
      <c r="E12313" s="63">
        <v>446</v>
      </c>
      <c r="F12313" s="61" t="s">
        <v>1707</v>
      </c>
      <c r="G12313" s="61" t="str">
        <f t="shared" si="606"/>
        <v>Janne Kaske</v>
      </c>
    </row>
    <row r="12314" spans="1:7" thickBot="1">
      <c r="A12314" s="62" t="s">
        <v>2302</v>
      </c>
      <c r="B12314" s="61">
        <v>447</v>
      </c>
      <c r="C12314" s="61" t="str">
        <f t="shared" si="604"/>
        <v>No Tie</v>
      </c>
      <c r="D12314" s="63">
        <f t="shared" si="605"/>
        <v>447</v>
      </c>
      <c r="E12314" s="63">
        <v>447</v>
      </c>
      <c r="F12314" s="61" t="s">
        <v>1571</v>
      </c>
      <c r="G12314" s="61" t="str">
        <f t="shared" si="606"/>
        <v>James Nitties</v>
      </c>
    </row>
    <row r="12315" spans="1:7" thickBot="1">
      <c r="A12315" s="62" t="s">
        <v>2302</v>
      </c>
      <c r="B12315" s="61">
        <v>448</v>
      </c>
      <c r="C12315" s="61" t="str">
        <f t="shared" si="604"/>
        <v>No Tie</v>
      </c>
      <c r="D12315" s="63">
        <f t="shared" si="605"/>
        <v>448</v>
      </c>
      <c r="E12315" s="63">
        <v>448</v>
      </c>
      <c r="F12315" s="61" t="s">
        <v>1424</v>
      </c>
      <c r="G12315" s="61" t="str">
        <f t="shared" si="606"/>
        <v>Kazuhiro Yamashita</v>
      </c>
    </row>
    <row r="12316" spans="1:7" thickBot="1">
      <c r="A12316" s="62" t="s">
        <v>2302</v>
      </c>
      <c r="B12316" s="61">
        <v>449</v>
      </c>
      <c r="C12316" s="61" t="str">
        <f t="shared" si="604"/>
        <v>No Tie</v>
      </c>
      <c r="D12316" s="63">
        <f t="shared" si="605"/>
        <v>449</v>
      </c>
      <c r="E12316" s="63">
        <v>449</v>
      </c>
      <c r="F12316" s="61" t="s">
        <v>1915</v>
      </c>
      <c r="G12316" s="61" t="str">
        <f t="shared" si="606"/>
        <v>Ze-cheng Dou</v>
      </c>
    </row>
    <row r="12317" spans="1:7" thickBot="1">
      <c r="A12317" s="62" t="s">
        <v>2302</v>
      </c>
      <c r="B12317" s="61">
        <v>450</v>
      </c>
      <c r="C12317" s="61" t="str">
        <f t="shared" si="604"/>
        <v>No Tie</v>
      </c>
      <c r="D12317" s="63">
        <f t="shared" si="605"/>
        <v>450</v>
      </c>
      <c r="E12317" s="63">
        <v>450</v>
      </c>
      <c r="F12317" s="61" t="s">
        <v>1463</v>
      </c>
      <c r="G12317" s="61" t="str">
        <f t="shared" si="606"/>
        <v>Scott Arnold</v>
      </c>
    </row>
    <row r="12318" spans="1:7" thickBot="1">
      <c r="A12318" s="62" t="s">
        <v>2302</v>
      </c>
      <c r="B12318" s="61">
        <v>451</v>
      </c>
      <c r="C12318" s="61" t="str">
        <f t="shared" si="604"/>
        <v>No Tie</v>
      </c>
      <c r="D12318" s="63">
        <f t="shared" si="605"/>
        <v>451</v>
      </c>
      <c r="E12318" s="63">
        <v>451</v>
      </c>
      <c r="F12318" s="61" t="s">
        <v>1989</v>
      </c>
      <c r="G12318" s="61" t="str">
        <f t="shared" si="606"/>
        <v>Shubhankar Sharma</v>
      </c>
    </row>
    <row r="12319" spans="1:7" thickBot="1">
      <c r="A12319" s="62" t="s">
        <v>2302</v>
      </c>
      <c r="B12319" s="61">
        <v>452</v>
      </c>
      <c r="C12319" s="61" t="str">
        <f t="shared" si="604"/>
        <v>No Tie</v>
      </c>
      <c r="D12319" s="63">
        <f t="shared" si="605"/>
        <v>452</v>
      </c>
      <c r="E12319" s="63">
        <v>452</v>
      </c>
      <c r="F12319" s="61" t="s">
        <v>1593</v>
      </c>
      <c r="G12319" s="61" t="str">
        <f t="shared" si="606"/>
        <v>Bernard Ritthammer</v>
      </c>
    </row>
    <row r="12320" spans="1:7" thickBot="1">
      <c r="A12320" s="62" t="s">
        <v>2302</v>
      </c>
      <c r="B12320" s="61">
        <v>453</v>
      </c>
      <c r="C12320" s="61" t="str">
        <f t="shared" si="604"/>
        <v>No Tie</v>
      </c>
      <c r="D12320" s="63">
        <f t="shared" si="605"/>
        <v>453</v>
      </c>
      <c r="E12320" s="63">
        <v>453</v>
      </c>
      <c r="F12320" s="61" t="s">
        <v>1514</v>
      </c>
      <c r="G12320" s="61" t="str">
        <f t="shared" si="606"/>
        <v>Abraham Ancer</v>
      </c>
    </row>
    <row r="12321" spans="1:7" thickBot="1">
      <c r="A12321" s="62" t="s">
        <v>2302</v>
      </c>
      <c r="B12321" s="61">
        <v>454</v>
      </c>
      <c r="C12321" s="61" t="str">
        <f t="shared" si="604"/>
        <v>No Tie</v>
      </c>
      <c r="D12321" s="63">
        <f t="shared" si="605"/>
        <v>454</v>
      </c>
      <c r="E12321" s="63">
        <v>454</v>
      </c>
      <c r="F12321" s="61" t="s">
        <v>1557</v>
      </c>
      <c r="G12321" s="61" t="str">
        <f t="shared" si="606"/>
        <v>Tano Goya</v>
      </c>
    </row>
    <row r="12322" spans="1:7" thickBot="1">
      <c r="A12322" s="62" t="s">
        <v>2302</v>
      </c>
      <c r="B12322" s="61">
        <v>455</v>
      </c>
      <c r="C12322" s="61" t="str">
        <f t="shared" si="604"/>
        <v>No Tie</v>
      </c>
      <c r="D12322" s="63">
        <f t="shared" si="605"/>
        <v>455</v>
      </c>
      <c r="E12322" s="63">
        <v>455</v>
      </c>
      <c r="F12322" s="61" t="s">
        <v>1410</v>
      </c>
      <c r="G12322" s="61" t="str">
        <f t="shared" si="606"/>
        <v>Andres Gonzales</v>
      </c>
    </row>
    <row r="12323" spans="1:7" thickBot="1">
      <c r="A12323" s="62" t="s">
        <v>2302</v>
      </c>
      <c r="B12323" s="61">
        <v>455</v>
      </c>
      <c r="C12323" s="61" t="str">
        <f t="shared" si="604"/>
        <v>No Tie</v>
      </c>
      <c r="D12323" s="63">
        <f t="shared" si="605"/>
        <v>455</v>
      </c>
      <c r="E12323" s="63">
        <v>455</v>
      </c>
      <c r="F12323" s="61" t="s">
        <v>1833</v>
      </c>
      <c r="G12323" s="61" t="str">
        <f t="shared" si="606"/>
        <v>Azuma Yano</v>
      </c>
    </row>
    <row r="12324" spans="1:7" thickBot="1">
      <c r="A12324" s="62" t="s">
        <v>2302</v>
      </c>
      <c r="B12324" s="61">
        <v>457</v>
      </c>
      <c r="C12324" s="61" t="str">
        <f t="shared" si="604"/>
        <v>No Tie</v>
      </c>
      <c r="D12324" s="63">
        <f t="shared" si="605"/>
        <v>457</v>
      </c>
      <c r="E12324" s="63">
        <v>457</v>
      </c>
      <c r="F12324" s="61" t="s">
        <v>1566</v>
      </c>
      <c r="G12324" s="61" t="str">
        <f t="shared" si="606"/>
        <v>Daan Huizing</v>
      </c>
    </row>
    <row r="12325" spans="1:7" thickBot="1">
      <c r="A12325" s="62" t="s">
        <v>2302</v>
      </c>
      <c r="B12325" s="61">
        <v>458</v>
      </c>
      <c r="C12325" s="61" t="str">
        <f t="shared" si="604"/>
        <v>No Tie</v>
      </c>
      <c r="D12325" s="63">
        <f t="shared" si="605"/>
        <v>458</v>
      </c>
      <c r="E12325" s="63">
        <v>458</v>
      </c>
      <c r="F12325" s="61" t="s">
        <v>1548</v>
      </c>
      <c r="G12325" s="61" t="str">
        <f t="shared" si="606"/>
        <v>J.J. Spaun</v>
      </c>
    </row>
    <row r="12326" spans="1:7" thickBot="1">
      <c r="A12326" s="62" t="s">
        <v>2302</v>
      </c>
      <c r="B12326" s="61">
        <v>459</v>
      </c>
      <c r="C12326" s="61" t="str">
        <f t="shared" si="604"/>
        <v>No Tie</v>
      </c>
      <c r="D12326" s="63">
        <f t="shared" si="605"/>
        <v>459</v>
      </c>
      <c r="E12326" s="63">
        <v>459</v>
      </c>
      <c r="F12326" s="61" t="s">
        <v>1542</v>
      </c>
      <c r="G12326" s="61" t="str">
        <f t="shared" si="606"/>
        <v>Jyoti Randhawa</v>
      </c>
    </row>
    <row r="12327" spans="1:7" thickBot="1">
      <c r="A12327" s="62" t="s">
        <v>2302</v>
      </c>
      <c r="B12327" s="61">
        <v>460</v>
      </c>
      <c r="C12327" s="61" t="str">
        <f t="shared" si="604"/>
        <v>No Tie</v>
      </c>
      <c r="D12327" s="63">
        <f t="shared" si="605"/>
        <v>460</v>
      </c>
      <c r="E12327" s="63">
        <v>460</v>
      </c>
      <c r="F12327" s="61" t="s">
        <v>1698</v>
      </c>
      <c r="G12327" s="61" t="str">
        <f t="shared" si="606"/>
        <v>Nicholas Fung</v>
      </c>
    </row>
    <row r="12328" spans="1:7" thickBot="1">
      <c r="A12328" s="62" t="s">
        <v>2302</v>
      </c>
      <c r="B12328" s="61">
        <v>461</v>
      </c>
      <c r="C12328" s="61" t="str">
        <f t="shared" si="604"/>
        <v>No Tie</v>
      </c>
      <c r="D12328" s="63">
        <f t="shared" si="605"/>
        <v>461</v>
      </c>
      <c r="E12328" s="63">
        <v>461</v>
      </c>
      <c r="F12328" s="61" t="s">
        <v>679</v>
      </c>
      <c r="G12328" s="61" t="str">
        <f t="shared" si="606"/>
        <v>Steven Alker</v>
      </c>
    </row>
    <row r="12329" spans="1:7" thickBot="1">
      <c r="A12329" s="62" t="s">
        <v>2302</v>
      </c>
      <c r="B12329" s="61">
        <v>462</v>
      </c>
      <c r="C12329" s="61" t="str">
        <f t="shared" si="604"/>
        <v>No Tie</v>
      </c>
      <c r="D12329" s="63">
        <f t="shared" si="605"/>
        <v>462</v>
      </c>
      <c r="E12329" s="63">
        <v>462</v>
      </c>
      <c r="F12329" s="61" t="s">
        <v>2572</v>
      </c>
      <c r="G12329" s="61" t="str">
        <f t="shared" si="606"/>
        <v>Shintaro Kobayashi</v>
      </c>
    </row>
    <row r="12330" spans="1:7" thickBot="1">
      <c r="A12330" s="62" t="s">
        <v>2302</v>
      </c>
      <c r="B12330" s="61">
        <v>463</v>
      </c>
      <c r="C12330" s="61" t="str">
        <f t="shared" si="604"/>
        <v>No Tie</v>
      </c>
      <c r="D12330" s="63">
        <f t="shared" si="605"/>
        <v>463</v>
      </c>
      <c r="E12330" s="63">
        <v>463</v>
      </c>
      <c r="F12330" s="61" t="s">
        <v>1645</v>
      </c>
      <c r="G12330" s="61" t="str">
        <f t="shared" si="606"/>
        <v>Matt Ford</v>
      </c>
    </row>
    <row r="12331" spans="1:7" thickBot="1">
      <c r="A12331" s="62" t="s">
        <v>2302</v>
      </c>
      <c r="B12331" s="61">
        <v>464</v>
      </c>
      <c r="C12331" s="61" t="str">
        <f t="shared" si="604"/>
        <v>No Tie</v>
      </c>
      <c r="D12331" s="63">
        <f t="shared" si="605"/>
        <v>464</v>
      </c>
      <c r="E12331" s="63">
        <v>464</v>
      </c>
      <c r="F12331" s="61" t="s">
        <v>2573</v>
      </c>
      <c r="G12331" s="61" t="str">
        <f t="shared" si="606"/>
        <v>Bryson DeChambeau</v>
      </c>
    </row>
    <row r="12332" spans="1:7" thickBot="1">
      <c r="A12332" s="62" t="s">
        <v>2302</v>
      </c>
      <c r="B12332" s="61">
        <v>465</v>
      </c>
      <c r="C12332" s="61" t="str">
        <f t="shared" si="604"/>
        <v>No Tie</v>
      </c>
      <c r="D12332" s="63">
        <f t="shared" si="605"/>
        <v>465</v>
      </c>
      <c r="E12332" s="63">
        <v>465</v>
      </c>
      <c r="F12332" s="61" t="s">
        <v>1705</v>
      </c>
      <c r="G12332" s="61" t="str">
        <f t="shared" si="606"/>
        <v>Brett Munson</v>
      </c>
    </row>
    <row r="12333" spans="1:7" thickBot="1">
      <c r="A12333" s="62" t="s">
        <v>2302</v>
      </c>
      <c r="B12333" s="61">
        <v>466</v>
      </c>
      <c r="C12333" s="61" t="str">
        <f t="shared" si="604"/>
        <v>No Tie</v>
      </c>
      <c r="D12333" s="63">
        <f t="shared" si="605"/>
        <v>466</v>
      </c>
      <c r="E12333" s="63">
        <v>466</v>
      </c>
      <c r="F12333" s="61" t="s">
        <v>502</v>
      </c>
      <c r="G12333" s="61" t="str">
        <f t="shared" si="606"/>
        <v>Charlie Beljan</v>
      </c>
    </row>
    <row r="12334" spans="1:7" thickBot="1">
      <c r="A12334" s="62" t="s">
        <v>2302</v>
      </c>
      <c r="B12334" s="61">
        <v>467</v>
      </c>
      <c r="C12334" s="61" t="str">
        <f t="shared" si="604"/>
        <v>No Tie</v>
      </c>
      <c r="D12334" s="63">
        <f t="shared" si="605"/>
        <v>467</v>
      </c>
      <c r="E12334" s="63">
        <v>467</v>
      </c>
      <c r="F12334" s="61" t="s">
        <v>1659</v>
      </c>
      <c r="G12334" s="61" t="str">
        <f t="shared" si="606"/>
        <v>Garth Mulroy</v>
      </c>
    </row>
    <row r="12335" spans="1:7" thickBot="1">
      <c r="A12335" s="62" t="s">
        <v>2302</v>
      </c>
      <c r="B12335" s="61">
        <v>468</v>
      </c>
      <c r="C12335" s="61" t="str">
        <f t="shared" si="604"/>
        <v>No Tie</v>
      </c>
      <c r="D12335" s="63">
        <f t="shared" si="605"/>
        <v>468</v>
      </c>
      <c r="E12335" s="63">
        <v>468</v>
      </c>
      <c r="F12335" s="61" t="s">
        <v>1503</v>
      </c>
      <c r="G12335" s="61" t="str">
        <f t="shared" si="606"/>
        <v>Cody Gribble</v>
      </c>
    </row>
    <row r="12336" spans="1:7" thickBot="1">
      <c r="A12336" s="62" t="s">
        <v>2302</v>
      </c>
      <c r="B12336" s="61">
        <v>469</v>
      </c>
      <c r="C12336" s="61" t="str">
        <f t="shared" si="604"/>
        <v>No Tie</v>
      </c>
      <c r="D12336" s="63">
        <f t="shared" si="605"/>
        <v>469</v>
      </c>
      <c r="E12336" s="63">
        <v>469</v>
      </c>
      <c r="F12336" s="61" t="s">
        <v>1501</v>
      </c>
      <c r="G12336" s="61" t="str">
        <f t="shared" si="606"/>
        <v>Ken Duke</v>
      </c>
    </row>
    <row r="12337" spans="1:7" thickBot="1">
      <c r="A12337" s="62" t="s">
        <v>2302</v>
      </c>
      <c r="B12337" s="61">
        <v>470</v>
      </c>
      <c r="C12337" s="61" t="str">
        <f t="shared" si="604"/>
        <v>No Tie</v>
      </c>
      <c r="D12337" s="63">
        <f t="shared" si="605"/>
        <v>470</v>
      </c>
      <c r="E12337" s="63">
        <v>470</v>
      </c>
      <c r="F12337" s="61" t="s">
        <v>1624</v>
      </c>
      <c r="G12337" s="61" t="str">
        <f t="shared" si="606"/>
        <v>Shunsuke Sonoda</v>
      </c>
    </row>
    <row r="12338" spans="1:7" thickBot="1">
      <c r="A12338" s="62" t="s">
        <v>2302</v>
      </c>
      <c r="B12338" s="61">
        <v>471</v>
      </c>
      <c r="C12338" s="61" t="str">
        <f t="shared" si="604"/>
        <v>No Tie</v>
      </c>
      <c r="D12338" s="63">
        <f t="shared" si="605"/>
        <v>471</v>
      </c>
      <c r="E12338" s="63">
        <v>471</v>
      </c>
      <c r="F12338" s="61" t="s">
        <v>694</v>
      </c>
      <c r="G12338" s="61" t="str">
        <f t="shared" si="606"/>
        <v>Billy Hurley III</v>
      </c>
    </row>
    <row r="12339" spans="1:7" thickBot="1">
      <c r="A12339" s="62" t="s">
        <v>2302</v>
      </c>
      <c r="B12339" s="61">
        <v>471</v>
      </c>
      <c r="C12339" s="61" t="str">
        <f t="shared" si="604"/>
        <v>No Tie</v>
      </c>
      <c r="D12339" s="63">
        <f t="shared" si="605"/>
        <v>471</v>
      </c>
      <c r="E12339" s="63">
        <v>471</v>
      </c>
      <c r="F12339" s="61" t="s">
        <v>1614</v>
      </c>
      <c r="G12339" s="61" t="str">
        <f t="shared" si="606"/>
        <v>Shiv Kapur</v>
      </c>
    </row>
    <row r="12340" spans="1:7" thickBot="1">
      <c r="A12340" s="62" t="s">
        <v>2302</v>
      </c>
      <c r="B12340" s="61">
        <v>473</v>
      </c>
      <c r="C12340" s="61" t="str">
        <f t="shared" si="604"/>
        <v>No Tie</v>
      </c>
      <c r="D12340" s="63">
        <f t="shared" si="605"/>
        <v>473</v>
      </c>
      <c r="E12340" s="63">
        <v>473</v>
      </c>
      <c r="F12340" s="61" t="s">
        <v>650</v>
      </c>
      <c r="G12340" s="61" t="str">
        <f t="shared" si="606"/>
        <v>S.J. Park</v>
      </c>
    </row>
    <row r="12341" spans="1:7" thickBot="1">
      <c r="A12341" s="62" t="s">
        <v>2302</v>
      </c>
      <c r="B12341" s="61">
        <v>474</v>
      </c>
      <c r="C12341" s="61" t="str">
        <f t="shared" si="604"/>
        <v>No Tie</v>
      </c>
      <c r="D12341" s="63">
        <f t="shared" si="605"/>
        <v>474</v>
      </c>
      <c r="E12341" s="63">
        <v>474</v>
      </c>
      <c r="F12341" s="61" t="s">
        <v>1552</v>
      </c>
      <c r="G12341" s="61" t="str">
        <f t="shared" si="606"/>
        <v>Steve Allan</v>
      </c>
    </row>
    <row r="12342" spans="1:7" thickBot="1">
      <c r="A12342" s="62" t="s">
        <v>2302</v>
      </c>
      <c r="B12342" s="61">
        <v>475</v>
      </c>
      <c r="C12342" s="61" t="str">
        <f t="shared" si="604"/>
        <v>No Tie</v>
      </c>
      <c r="D12342" s="63">
        <f t="shared" si="605"/>
        <v>475</v>
      </c>
      <c r="E12342" s="63">
        <v>475</v>
      </c>
      <c r="F12342" s="61" t="s">
        <v>1600</v>
      </c>
      <c r="G12342" s="61" t="str">
        <f t="shared" si="606"/>
        <v>Darius Van Driel</v>
      </c>
    </row>
    <row r="12343" spans="1:7" thickBot="1">
      <c r="A12343" s="62" t="s">
        <v>2302</v>
      </c>
      <c r="B12343" s="61">
        <v>476</v>
      </c>
      <c r="C12343" s="61" t="str">
        <f t="shared" si="604"/>
        <v>No Tie</v>
      </c>
      <c r="D12343" s="63">
        <f t="shared" si="605"/>
        <v>476</v>
      </c>
      <c r="E12343" s="63">
        <v>476</v>
      </c>
      <c r="F12343" s="61" t="s">
        <v>714</v>
      </c>
      <c r="G12343" s="61" t="str">
        <f t="shared" si="606"/>
        <v>Tiger Woods</v>
      </c>
    </row>
    <row r="12344" spans="1:7" thickBot="1">
      <c r="A12344" s="62" t="s">
        <v>2302</v>
      </c>
      <c r="B12344" s="61">
        <v>477</v>
      </c>
      <c r="C12344" s="61" t="str">
        <f t="shared" si="604"/>
        <v>No Tie</v>
      </c>
      <c r="D12344" s="63">
        <f t="shared" si="605"/>
        <v>477</v>
      </c>
      <c r="E12344" s="63">
        <v>477</v>
      </c>
      <c r="F12344" s="61" t="s">
        <v>1455</v>
      </c>
      <c r="G12344" s="61" t="str">
        <f t="shared" si="606"/>
        <v>Seve Benson</v>
      </c>
    </row>
    <row r="12345" spans="1:7" thickBot="1">
      <c r="A12345" s="62" t="s">
        <v>2302</v>
      </c>
      <c r="B12345" s="61">
        <v>478</v>
      </c>
      <c r="C12345" s="61" t="str">
        <f t="shared" si="604"/>
        <v>No Tie</v>
      </c>
      <c r="D12345" s="63">
        <f t="shared" si="605"/>
        <v>478</v>
      </c>
      <c r="E12345" s="63">
        <v>478</v>
      </c>
      <c r="F12345" s="61" t="s">
        <v>1560</v>
      </c>
      <c r="G12345" s="61" t="str">
        <f t="shared" si="606"/>
        <v>Ippei Koike</v>
      </c>
    </row>
    <row r="12346" spans="1:7" thickBot="1">
      <c r="A12346" s="62" t="s">
        <v>2302</v>
      </c>
      <c r="B12346" s="61">
        <v>479</v>
      </c>
      <c r="C12346" s="61" t="str">
        <f t="shared" si="604"/>
        <v>No Tie</v>
      </c>
      <c r="D12346" s="63">
        <f t="shared" si="605"/>
        <v>479</v>
      </c>
      <c r="E12346" s="63">
        <v>479</v>
      </c>
      <c r="F12346" s="61" t="s">
        <v>1619</v>
      </c>
      <c r="G12346" s="61" t="str">
        <f t="shared" si="606"/>
        <v>Panuphol Pittayarat</v>
      </c>
    </row>
    <row r="12347" spans="1:7" thickBot="1">
      <c r="A12347" s="62" t="s">
        <v>2302</v>
      </c>
      <c r="B12347" s="61">
        <v>480</v>
      </c>
      <c r="C12347" s="61" t="str">
        <f t="shared" si="604"/>
        <v>No Tie</v>
      </c>
      <c r="D12347" s="63">
        <f t="shared" si="605"/>
        <v>480</v>
      </c>
      <c r="E12347" s="63">
        <v>480</v>
      </c>
      <c r="F12347" s="61" t="s">
        <v>2399</v>
      </c>
      <c r="G12347" s="61" t="str">
        <f t="shared" si="606"/>
        <v>Anthony Michael</v>
      </c>
    </row>
    <row r="12348" spans="1:7" thickBot="1">
      <c r="A12348" s="62" t="s">
        <v>2302</v>
      </c>
      <c r="B12348" s="61">
        <v>481</v>
      </c>
      <c r="C12348" s="61" t="str">
        <f t="shared" si="604"/>
        <v>No Tie</v>
      </c>
      <c r="D12348" s="63">
        <f t="shared" si="605"/>
        <v>481</v>
      </c>
      <c r="E12348" s="63">
        <v>481</v>
      </c>
      <c r="F12348" s="61" t="s">
        <v>1541</v>
      </c>
      <c r="G12348" s="61" t="str">
        <f t="shared" si="606"/>
        <v>Juvic Pagunsan</v>
      </c>
    </row>
    <row r="12349" spans="1:7" thickBot="1">
      <c r="A12349" s="62" t="s">
        <v>2302</v>
      </c>
      <c r="B12349" s="61">
        <v>482</v>
      </c>
      <c r="C12349" s="61" t="str">
        <f t="shared" si="604"/>
        <v>No Tie</v>
      </c>
      <c r="D12349" s="63">
        <f t="shared" si="605"/>
        <v>482</v>
      </c>
      <c r="E12349" s="63">
        <v>482</v>
      </c>
      <c r="F12349" s="61" t="s">
        <v>1515</v>
      </c>
      <c r="G12349" s="61" t="str">
        <f t="shared" si="606"/>
        <v>Jordan Niebrugge</v>
      </c>
    </row>
    <row r="12350" spans="1:7" thickBot="1">
      <c r="A12350" s="62" t="s">
        <v>2302</v>
      </c>
      <c r="B12350" s="61">
        <v>483</v>
      </c>
      <c r="C12350" s="61" t="str">
        <f t="shared" si="604"/>
        <v>No Tie</v>
      </c>
      <c r="D12350" s="63">
        <f t="shared" si="605"/>
        <v>483</v>
      </c>
      <c r="E12350" s="63">
        <v>483</v>
      </c>
      <c r="F12350" s="61" t="s">
        <v>2332</v>
      </c>
      <c r="G12350" s="61" t="str">
        <f t="shared" si="606"/>
        <v>Himmat Rai</v>
      </c>
    </row>
    <row r="12351" spans="1:7" thickBot="1">
      <c r="A12351" s="62" t="s">
        <v>2302</v>
      </c>
      <c r="B12351" s="61">
        <v>484</v>
      </c>
      <c r="C12351" s="61" t="str">
        <f t="shared" si="604"/>
        <v>No Tie</v>
      </c>
      <c r="D12351" s="63">
        <f t="shared" si="605"/>
        <v>484</v>
      </c>
      <c r="E12351" s="63">
        <v>484</v>
      </c>
      <c r="F12351" s="61" t="s">
        <v>1469</v>
      </c>
      <c r="G12351" s="61" t="str">
        <f t="shared" si="606"/>
        <v>Chad Collins</v>
      </c>
    </row>
    <row r="12352" spans="1:7" thickBot="1">
      <c r="A12352" s="62" t="s">
        <v>2302</v>
      </c>
      <c r="B12352" s="61">
        <v>485</v>
      </c>
      <c r="C12352" s="61" t="str">
        <f t="shared" si="604"/>
        <v>No Tie</v>
      </c>
      <c r="D12352" s="63">
        <f t="shared" si="605"/>
        <v>485</v>
      </c>
      <c r="E12352" s="63">
        <v>485</v>
      </c>
      <c r="F12352" s="61" t="s">
        <v>1505</v>
      </c>
      <c r="G12352" s="61" t="str">
        <f t="shared" si="606"/>
        <v>Scott Strange</v>
      </c>
    </row>
    <row r="12353" spans="1:7" thickBot="1">
      <c r="A12353" s="62" t="s">
        <v>2302</v>
      </c>
      <c r="B12353" s="61">
        <v>485</v>
      </c>
      <c r="C12353" s="61" t="str">
        <f t="shared" si="604"/>
        <v>No Tie</v>
      </c>
      <c r="D12353" s="63">
        <f t="shared" si="605"/>
        <v>485</v>
      </c>
      <c r="E12353" s="63">
        <v>485</v>
      </c>
      <c r="F12353" s="61" t="s">
        <v>1544</v>
      </c>
      <c r="G12353" s="61" t="str">
        <f t="shared" si="606"/>
        <v>Tjaart van der Walt</v>
      </c>
    </row>
    <row r="12354" spans="1:7" thickBot="1">
      <c r="A12354" s="62" t="s">
        <v>2302</v>
      </c>
      <c r="B12354" s="61">
        <v>487</v>
      </c>
      <c r="C12354" s="61" t="str">
        <f t="shared" si="604"/>
        <v>No Tie</v>
      </c>
      <c r="D12354" s="63">
        <f t="shared" si="605"/>
        <v>487</v>
      </c>
      <c r="E12354" s="63">
        <v>487</v>
      </c>
      <c r="F12354" s="61" t="s">
        <v>1450</v>
      </c>
      <c r="G12354" s="61" t="str">
        <f t="shared" si="606"/>
        <v>Brian Stuard</v>
      </c>
    </row>
    <row r="12355" spans="1:7" thickBot="1">
      <c r="A12355" s="62" t="s">
        <v>2302</v>
      </c>
      <c r="B12355" s="61">
        <v>488</v>
      </c>
      <c r="C12355" s="61" t="str">
        <f t="shared" si="604"/>
        <v>No Tie</v>
      </c>
      <c r="D12355" s="63">
        <f t="shared" si="605"/>
        <v>488</v>
      </c>
      <c r="E12355" s="63">
        <v>488</v>
      </c>
      <c r="F12355" s="61" t="s">
        <v>2085</v>
      </c>
      <c r="G12355" s="61" t="str">
        <f t="shared" si="606"/>
        <v>Craig Lee</v>
      </c>
    </row>
    <row r="12356" spans="1:7" thickBot="1">
      <c r="A12356" s="62" t="s">
        <v>2302</v>
      </c>
      <c r="B12356" s="61">
        <v>489</v>
      </c>
      <c r="C12356" s="61" t="str">
        <f t="shared" si="604"/>
        <v>No Tie</v>
      </c>
      <c r="D12356" s="63">
        <f t="shared" si="605"/>
        <v>489</v>
      </c>
      <c r="E12356" s="63">
        <v>489</v>
      </c>
      <c r="F12356" s="61" t="s">
        <v>2574</v>
      </c>
      <c r="G12356" s="61" t="str">
        <f t="shared" si="606"/>
        <v>Shunya Takeyasu</v>
      </c>
    </row>
    <row r="12357" spans="1:7" thickBot="1">
      <c r="A12357" s="62" t="s">
        <v>2302</v>
      </c>
      <c r="B12357" s="61">
        <v>490</v>
      </c>
      <c r="C12357" s="61" t="str">
        <f t="shared" si="604"/>
        <v>No Tie</v>
      </c>
      <c r="D12357" s="63">
        <f t="shared" si="605"/>
        <v>490</v>
      </c>
      <c r="E12357" s="63">
        <v>490</v>
      </c>
      <c r="F12357" s="61" t="s">
        <v>1673</v>
      </c>
      <c r="G12357" s="61" t="str">
        <f t="shared" si="606"/>
        <v>Jinho Choi</v>
      </c>
    </row>
    <row r="12358" spans="1:7" thickBot="1">
      <c r="A12358" s="62" t="s">
        <v>2302</v>
      </c>
      <c r="B12358" s="61">
        <v>491</v>
      </c>
      <c r="C12358" s="61" t="str">
        <f t="shared" si="604"/>
        <v>No Tie</v>
      </c>
      <c r="D12358" s="63">
        <f t="shared" si="605"/>
        <v>491</v>
      </c>
      <c r="E12358" s="63">
        <v>491</v>
      </c>
      <c r="F12358" s="61" t="s">
        <v>1670</v>
      </c>
      <c r="G12358" s="61" t="str">
        <f t="shared" si="606"/>
        <v>Ryan Blaum</v>
      </c>
    </row>
    <row r="12359" spans="1:7" thickBot="1">
      <c r="A12359" s="62" t="s">
        <v>2302</v>
      </c>
      <c r="B12359" s="61">
        <v>492</v>
      </c>
      <c r="C12359" s="61" t="str">
        <f t="shared" si="604"/>
        <v>No Tie</v>
      </c>
      <c r="D12359" s="63">
        <f t="shared" si="605"/>
        <v>492</v>
      </c>
      <c r="E12359" s="63">
        <v>492</v>
      </c>
      <c r="F12359" s="61" t="s">
        <v>1536</v>
      </c>
      <c r="G12359" s="61" t="str">
        <f t="shared" si="606"/>
        <v>Matteo Delpodio</v>
      </c>
    </row>
    <row r="12360" spans="1:7" thickBot="1">
      <c r="A12360" s="62" t="s">
        <v>2302</v>
      </c>
      <c r="B12360" s="61">
        <v>493</v>
      </c>
      <c r="C12360" s="61" t="str">
        <f t="shared" si="604"/>
        <v>No Tie</v>
      </c>
      <c r="D12360" s="63">
        <f t="shared" si="605"/>
        <v>493</v>
      </c>
      <c r="E12360" s="63">
        <v>493</v>
      </c>
      <c r="F12360" s="61" t="s">
        <v>1443</v>
      </c>
      <c r="G12360" s="61" t="str">
        <f t="shared" si="606"/>
        <v>Brian Davis</v>
      </c>
    </row>
    <row r="12361" spans="1:7" thickBot="1">
      <c r="A12361" s="62" t="s">
        <v>2302</v>
      </c>
      <c r="B12361" s="61">
        <v>494</v>
      </c>
      <c r="C12361" s="61" t="str">
        <f t="shared" si="604"/>
        <v>No Tie</v>
      </c>
      <c r="D12361" s="63">
        <f t="shared" si="605"/>
        <v>494</v>
      </c>
      <c r="E12361" s="63">
        <v>494</v>
      </c>
      <c r="F12361" s="61" t="s">
        <v>606</v>
      </c>
      <c r="G12361" s="61" t="str">
        <f t="shared" si="606"/>
        <v>Michael Putnam</v>
      </c>
    </row>
    <row r="12362" spans="1:7" thickBot="1">
      <c r="A12362" s="62" t="s">
        <v>2302</v>
      </c>
      <c r="B12362" s="61">
        <v>495</v>
      </c>
      <c r="C12362" s="61" t="str">
        <f t="shared" si="604"/>
        <v>No Tie</v>
      </c>
      <c r="D12362" s="63">
        <f t="shared" si="605"/>
        <v>495</v>
      </c>
      <c r="E12362" s="63">
        <v>495</v>
      </c>
      <c r="F12362" s="61" t="s">
        <v>1539</v>
      </c>
      <c r="G12362" s="61" t="str">
        <f t="shared" si="606"/>
        <v>Bud Cauley</v>
      </c>
    </row>
    <row r="12363" spans="1:7" thickBot="1">
      <c r="A12363" s="62" t="s">
        <v>2302</v>
      </c>
      <c r="B12363" s="61">
        <v>496</v>
      </c>
      <c r="C12363" s="61" t="str">
        <f t="shared" si="604"/>
        <v>No Tie</v>
      </c>
      <c r="D12363" s="63">
        <f t="shared" si="605"/>
        <v>496</v>
      </c>
      <c r="E12363" s="63">
        <v>496</v>
      </c>
      <c r="F12363" s="61" t="s">
        <v>1488</v>
      </c>
      <c r="G12363" s="61" t="str">
        <f t="shared" si="606"/>
        <v>Alex Prugh</v>
      </c>
    </row>
    <row r="12364" spans="1:7" thickBot="1">
      <c r="A12364" s="62" t="s">
        <v>2302</v>
      </c>
      <c r="B12364" s="61">
        <v>497</v>
      </c>
      <c r="C12364" s="61" t="str">
        <f t="shared" ref="C12364:C12427" si="607">IFERROR(SEARCH("T",B12364),"No Tie")</f>
        <v>No Tie</v>
      </c>
      <c r="D12364" s="63">
        <f t="shared" ref="D12364:D12427" si="608">IF(C12364="No Tie",B12364,RIGHT(B12364,LEN(B12364)-1))</f>
        <v>497</v>
      </c>
      <c r="E12364" s="63">
        <v>497</v>
      </c>
      <c r="F12364" s="61" t="s">
        <v>1504</v>
      </c>
      <c r="G12364" s="61" t="str">
        <f t="shared" ref="G12364:G12427" si="609">TRIM(SUBSTITUTE(F12364,CHAR(160),CHAR(32)))</f>
        <v>Brad Fritsch</v>
      </c>
    </row>
    <row r="12365" spans="1:7" thickBot="1">
      <c r="A12365" s="62" t="s">
        <v>2302</v>
      </c>
      <c r="B12365" s="61">
        <v>498</v>
      </c>
      <c r="C12365" s="61" t="str">
        <f t="shared" si="607"/>
        <v>No Tie</v>
      </c>
      <c r="D12365" s="63">
        <f t="shared" si="608"/>
        <v>498</v>
      </c>
      <c r="E12365" s="63">
        <v>498</v>
      </c>
      <c r="F12365" s="61" t="s">
        <v>1510</v>
      </c>
      <c r="G12365" s="61" t="str">
        <f t="shared" si="609"/>
        <v>Daniel Gaunt</v>
      </c>
    </row>
    <row r="12366" spans="1:7" thickBot="1">
      <c r="A12366" s="62" t="s">
        <v>2302</v>
      </c>
      <c r="B12366" s="61">
        <v>499</v>
      </c>
      <c r="C12366" s="61" t="str">
        <f t="shared" si="607"/>
        <v>No Tie</v>
      </c>
      <c r="D12366" s="63">
        <f t="shared" si="608"/>
        <v>499</v>
      </c>
      <c r="E12366" s="63">
        <v>499</v>
      </c>
      <c r="F12366" s="61" t="s">
        <v>1825</v>
      </c>
      <c r="G12366" s="61" t="str">
        <f t="shared" si="609"/>
        <v>Kodai Ichihara</v>
      </c>
    </row>
    <row r="12367" spans="1:7" thickBot="1">
      <c r="A12367" s="62" t="s">
        <v>2302</v>
      </c>
      <c r="B12367" s="61">
        <v>500</v>
      </c>
      <c r="C12367" s="61" t="str">
        <f t="shared" si="607"/>
        <v>No Tie</v>
      </c>
      <c r="D12367" s="63">
        <f t="shared" si="608"/>
        <v>500</v>
      </c>
      <c r="E12367" s="63">
        <v>500</v>
      </c>
      <c r="F12367" s="61" t="s">
        <v>1562</v>
      </c>
      <c r="G12367" s="61" t="str">
        <f t="shared" si="609"/>
        <v>Joel Dahmen</v>
      </c>
    </row>
    <row r="12368" spans="1:7" thickBot="1">
      <c r="A12368" s="62" t="s">
        <v>2302</v>
      </c>
      <c r="B12368" s="61">
        <v>501</v>
      </c>
      <c r="C12368" s="61" t="str">
        <f t="shared" si="607"/>
        <v>No Tie</v>
      </c>
      <c r="D12368" s="63">
        <f t="shared" si="608"/>
        <v>501</v>
      </c>
      <c r="E12368" s="63">
        <v>501</v>
      </c>
      <c r="F12368" s="61" t="s">
        <v>1480</v>
      </c>
      <c r="G12368" s="61" t="str">
        <f t="shared" si="609"/>
        <v>Mikael Lundberg</v>
      </c>
    </row>
    <row r="12369" spans="1:7" thickBot="1">
      <c r="A12369" s="62" t="s">
        <v>2302</v>
      </c>
      <c r="B12369" s="61">
        <v>502</v>
      </c>
      <c r="C12369" s="61" t="str">
        <f t="shared" si="607"/>
        <v>No Tie</v>
      </c>
      <c r="D12369" s="63">
        <f t="shared" si="608"/>
        <v>502</v>
      </c>
      <c r="E12369" s="63">
        <v>502</v>
      </c>
      <c r="F12369" s="61" t="s">
        <v>1553</v>
      </c>
      <c r="G12369" s="61" t="str">
        <f t="shared" si="609"/>
        <v>Ruaidhri McGee</v>
      </c>
    </row>
    <row r="12370" spans="1:7" thickBot="1">
      <c r="A12370" s="62" t="s">
        <v>2302</v>
      </c>
      <c r="B12370" s="61">
        <v>503</v>
      </c>
      <c r="C12370" s="61" t="str">
        <f t="shared" si="607"/>
        <v>No Tie</v>
      </c>
      <c r="D12370" s="63">
        <f t="shared" si="608"/>
        <v>503</v>
      </c>
      <c r="E12370" s="63">
        <v>503</v>
      </c>
      <c r="F12370" s="61" t="s">
        <v>1613</v>
      </c>
      <c r="G12370" s="61" t="str">
        <f t="shared" si="609"/>
        <v>Arjun Atwal</v>
      </c>
    </row>
    <row r="12371" spans="1:7" thickBot="1">
      <c r="A12371" s="62" t="s">
        <v>2302</v>
      </c>
      <c r="B12371" s="61">
        <v>504</v>
      </c>
      <c r="C12371" s="61" t="str">
        <f t="shared" si="607"/>
        <v>No Tie</v>
      </c>
      <c r="D12371" s="63">
        <f t="shared" si="608"/>
        <v>504</v>
      </c>
      <c r="E12371" s="63">
        <v>504</v>
      </c>
      <c r="F12371" s="61" t="s">
        <v>1581</v>
      </c>
      <c r="G12371" s="61" t="str">
        <f t="shared" si="609"/>
        <v>Mithun Perera</v>
      </c>
    </row>
    <row r="12372" spans="1:7" thickBot="1">
      <c r="A12372" s="62" t="s">
        <v>2302</v>
      </c>
      <c r="B12372" s="61">
        <v>505</v>
      </c>
      <c r="C12372" s="61" t="str">
        <f t="shared" si="607"/>
        <v>No Tie</v>
      </c>
      <c r="D12372" s="63">
        <f t="shared" si="608"/>
        <v>505</v>
      </c>
      <c r="E12372" s="63">
        <v>505</v>
      </c>
      <c r="F12372" s="61" t="s">
        <v>1680</v>
      </c>
      <c r="G12372" s="61" t="str">
        <f t="shared" si="609"/>
        <v>Taylor Pendrith</v>
      </c>
    </row>
    <row r="12373" spans="1:7" thickBot="1">
      <c r="A12373" s="62" t="s">
        <v>2302</v>
      </c>
      <c r="B12373" s="61">
        <v>506</v>
      </c>
      <c r="C12373" s="61" t="str">
        <f t="shared" si="607"/>
        <v>No Tie</v>
      </c>
      <c r="D12373" s="63">
        <f t="shared" si="608"/>
        <v>506</v>
      </c>
      <c r="E12373" s="63">
        <v>506</v>
      </c>
      <c r="F12373" s="61" t="s">
        <v>1620</v>
      </c>
      <c r="G12373" s="61" t="str">
        <f t="shared" si="609"/>
        <v>Geoff Drakeford</v>
      </c>
    </row>
    <row r="12374" spans="1:7" thickBot="1">
      <c r="A12374" s="62" t="s">
        <v>2302</v>
      </c>
      <c r="B12374" s="61">
        <v>507</v>
      </c>
      <c r="C12374" s="61" t="str">
        <f t="shared" si="607"/>
        <v>No Tie</v>
      </c>
      <c r="D12374" s="63">
        <f t="shared" si="608"/>
        <v>507</v>
      </c>
      <c r="E12374" s="63">
        <v>507</v>
      </c>
      <c r="F12374" s="61" t="s">
        <v>1537</v>
      </c>
      <c r="G12374" s="61" t="str">
        <f t="shared" si="609"/>
        <v>Chris Paisley</v>
      </c>
    </row>
    <row r="12375" spans="1:7" thickBot="1">
      <c r="A12375" s="62" t="s">
        <v>2302</v>
      </c>
      <c r="B12375" s="61">
        <v>508</v>
      </c>
      <c r="C12375" s="61" t="str">
        <f t="shared" si="607"/>
        <v>No Tie</v>
      </c>
      <c r="D12375" s="63">
        <f t="shared" si="608"/>
        <v>508</v>
      </c>
      <c r="E12375" s="63">
        <v>508</v>
      </c>
      <c r="F12375" s="61" t="s">
        <v>1618</v>
      </c>
      <c r="G12375" s="61" t="str">
        <f t="shared" si="609"/>
        <v>Chris Swanepoel</v>
      </c>
    </row>
    <row r="12376" spans="1:7" thickBot="1">
      <c r="A12376" s="62" t="s">
        <v>2302</v>
      </c>
      <c r="B12376" s="61">
        <v>509</v>
      </c>
      <c r="C12376" s="61" t="str">
        <f t="shared" si="607"/>
        <v>No Tie</v>
      </c>
      <c r="D12376" s="63">
        <f t="shared" si="608"/>
        <v>509</v>
      </c>
      <c r="E12376" s="63">
        <v>509</v>
      </c>
      <c r="F12376" s="61" t="s">
        <v>1723</v>
      </c>
      <c r="G12376" s="61" t="str">
        <f t="shared" si="609"/>
        <v>Curtis Thompson</v>
      </c>
    </row>
    <row r="12377" spans="1:7" thickBot="1">
      <c r="A12377" s="62" t="s">
        <v>2302</v>
      </c>
      <c r="B12377" s="61">
        <v>510</v>
      </c>
      <c r="C12377" s="61" t="str">
        <f t="shared" si="607"/>
        <v>No Tie</v>
      </c>
      <c r="D12377" s="63">
        <f t="shared" si="608"/>
        <v>510</v>
      </c>
      <c r="E12377" s="63">
        <v>510</v>
      </c>
      <c r="F12377" s="61" t="s">
        <v>1556</v>
      </c>
      <c r="G12377" s="61" t="str">
        <f t="shared" si="609"/>
        <v>Rattanon Wannasrichan</v>
      </c>
    </row>
    <row r="12378" spans="1:7" thickBot="1">
      <c r="A12378" s="62" t="s">
        <v>2302</v>
      </c>
      <c r="B12378" s="61">
        <v>511</v>
      </c>
      <c r="C12378" s="61" t="str">
        <f t="shared" si="607"/>
        <v>No Tie</v>
      </c>
      <c r="D12378" s="63">
        <f t="shared" si="608"/>
        <v>511</v>
      </c>
      <c r="E12378" s="63">
        <v>511</v>
      </c>
      <c r="F12378" s="61" t="s">
        <v>1511</v>
      </c>
      <c r="G12378" s="61" t="str">
        <f t="shared" si="609"/>
        <v>Robert Garrigus</v>
      </c>
    </row>
    <row r="12379" spans="1:7" thickBot="1">
      <c r="A12379" s="62" t="s">
        <v>2302</v>
      </c>
      <c r="B12379" s="61">
        <v>512</v>
      </c>
      <c r="C12379" s="61" t="str">
        <f t="shared" si="607"/>
        <v>No Tie</v>
      </c>
      <c r="D12379" s="63">
        <f t="shared" si="608"/>
        <v>512</v>
      </c>
      <c r="E12379" s="63">
        <v>512</v>
      </c>
      <c r="F12379" s="61" t="s">
        <v>2575</v>
      </c>
      <c r="G12379" s="61" t="str">
        <f t="shared" si="609"/>
        <v>Scott Vincent</v>
      </c>
    </row>
    <row r="12380" spans="1:7" thickBot="1">
      <c r="A12380" s="62" t="s">
        <v>2302</v>
      </c>
      <c r="B12380" s="61">
        <v>513</v>
      </c>
      <c r="C12380" s="61" t="str">
        <f t="shared" si="607"/>
        <v>No Tie</v>
      </c>
      <c r="D12380" s="63">
        <f t="shared" si="608"/>
        <v>513</v>
      </c>
      <c r="E12380" s="63">
        <v>513</v>
      </c>
      <c r="F12380" s="61" t="s">
        <v>1604</v>
      </c>
      <c r="G12380" s="61" t="str">
        <f t="shared" si="609"/>
        <v>Sean Riordan</v>
      </c>
    </row>
    <row r="12381" spans="1:7" thickBot="1">
      <c r="A12381" s="62" t="s">
        <v>2302</v>
      </c>
      <c r="B12381" s="61">
        <v>514</v>
      </c>
      <c r="C12381" s="61" t="str">
        <f t="shared" si="607"/>
        <v>No Tie</v>
      </c>
      <c r="D12381" s="63">
        <f t="shared" si="608"/>
        <v>514</v>
      </c>
      <c r="E12381" s="63">
        <v>514</v>
      </c>
      <c r="F12381" s="61" t="s">
        <v>1583</v>
      </c>
      <c r="G12381" s="61" t="str">
        <f t="shared" si="609"/>
        <v>Carlos Pigem</v>
      </c>
    </row>
    <row r="12382" spans="1:7" thickBot="1">
      <c r="A12382" s="62" t="s">
        <v>2302</v>
      </c>
      <c r="B12382" s="61">
        <v>515</v>
      </c>
      <c r="C12382" s="61" t="str">
        <f t="shared" si="607"/>
        <v>No Tie</v>
      </c>
      <c r="D12382" s="63">
        <f t="shared" si="608"/>
        <v>515</v>
      </c>
      <c r="E12382" s="63">
        <v>515</v>
      </c>
      <c r="F12382" s="61" t="s">
        <v>1787</v>
      </c>
      <c r="G12382" s="61" t="str">
        <f t="shared" si="609"/>
        <v>Jacques Kruyswijk</v>
      </c>
    </row>
    <row r="12383" spans="1:7" thickBot="1">
      <c r="A12383" s="62" t="s">
        <v>2302</v>
      </c>
      <c r="B12383" s="61">
        <v>516</v>
      </c>
      <c r="C12383" s="61" t="str">
        <f t="shared" si="607"/>
        <v>No Tie</v>
      </c>
      <c r="D12383" s="63">
        <f t="shared" si="608"/>
        <v>516</v>
      </c>
      <c r="E12383" s="63">
        <v>516</v>
      </c>
      <c r="F12383" s="61" t="s">
        <v>1502</v>
      </c>
      <c r="G12383" s="61" t="str">
        <f t="shared" si="609"/>
        <v>Merrick Bremner</v>
      </c>
    </row>
    <row r="12384" spans="1:7" thickBot="1">
      <c r="A12384" s="62" t="s">
        <v>2302</v>
      </c>
      <c r="B12384" s="61">
        <v>517</v>
      </c>
      <c r="C12384" s="61" t="str">
        <f t="shared" si="607"/>
        <v>No Tie</v>
      </c>
      <c r="D12384" s="63">
        <f t="shared" si="608"/>
        <v>517</v>
      </c>
      <c r="E12384" s="63">
        <v>517</v>
      </c>
      <c r="F12384" s="61" t="s">
        <v>1516</v>
      </c>
      <c r="G12384" s="61" t="str">
        <f t="shared" si="609"/>
        <v>Lee Tae-hee</v>
      </c>
    </row>
    <row r="12385" spans="1:7" thickBot="1">
      <c r="A12385" s="62" t="s">
        <v>2302</v>
      </c>
      <c r="B12385" s="61">
        <v>518</v>
      </c>
      <c r="C12385" s="61" t="str">
        <f t="shared" si="607"/>
        <v>No Tie</v>
      </c>
      <c r="D12385" s="63">
        <f t="shared" si="608"/>
        <v>518</v>
      </c>
      <c r="E12385" s="63">
        <v>518</v>
      </c>
      <c r="F12385" s="61" t="s">
        <v>1760</v>
      </c>
      <c r="G12385" s="61" t="str">
        <f t="shared" si="609"/>
        <v>Gavin Kyle Green</v>
      </c>
    </row>
    <row r="12386" spans="1:7" thickBot="1">
      <c r="A12386" s="62" t="s">
        <v>2302</v>
      </c>
      <c r="B12386" s="61">
        <v>519</v>
      </c>
      <c r="C12386" s="61" t="str">
        <f t="shared" si="607"/>
        <v>No Tie</v>
      </c>
      <c r="D12386" s="63">
        <f t="shared" si="608"/>
        <v>519</v>
      </c>
      <c r="E12386" s="63">
        <v>519</v>
      </c>
      <c r="F12386" s="61" t="s">
        <v>1567</v>
      </c>
      <c r="G12386" s="61" t="str">
        <f t="shared" si="609"/>
        <v>Atomu Shigenaga</v>
      </c>
    </row>
    <row r="12387" spans="1:7" thickBot="1">
      <c r="A12387" s="62" t="s">
        <v>2302</v>
      </c>
      <c r="B12387" s="61">
        <v>520</v>
      </c>
      <c r="C12387" s="61" t="str">
        <f t="shared" si="607"/>
        <v>No Tie</v>
      </c>
      <c r="D12387" s="63">
        <f t="shared" si="608"/>
        <v>520</v>
      </c>
      <c r="E12387" s="63">
        <v>520</v>
      </c>
      <c r="F12387" s="61" t="s">
        <v>1678</v>
      </c>
      <c r="G12387" s="61" t="str">
        <f t="shared" si="609"/>
        <v>Alexandre Rocha</v>
      </c>
    </row>
    <row r="12388" spans="1:7" thickBot="1">
      <c r="A12388" s="62" t="s">
        <v>2302</v>
      </c>
      <c r="B12388" s="61">
        <v>521</v>
      </c>
      <c r="C12388" s="61" t="str">
        <f t="shared" si="607"/>
        <v>No Tie</v>
      </c>
      <c r="D12388" s="63">
        <f t="shared" si="608"/>
        <v>521</v>
      </c>
      <c r="E12388" s="63">
        <v>521</v>
      </c>
      <c r="F12388" s="61" t="s">
        <v>1588</v>
      </c>
      <c r="G12388" s="61" t="str">
        <f t="shared" si="609"/>
        <v>Mads Sogaard</v>
      </c>
    </row>
    <row r="12389" spans="1:7" thickBot="1">
      <c r="A12389" s="62" t="s">
        <v>2302</v>
      </c>
      <c r="B12389" s="61">
        <v>522</v>
      </c>
      <c r="C12389" s="61" t="str">
        <f t="shared" si="607"/>
        <v>No Tie</v>
      </c>
      <c r="D12389" s="63">
        <f t="shared" si="608"/>
        <v>522</v>
      </c>
      <c r="E12389" s="63">
        <v>522</v>
      </c>
      <c r="F12389" s="61" t="s">
        <v>1532</v>
      </c>
      <c r="G12389" s="61" t="str">
        <f t="shared" si="609"/>
        <v>Jack Senior</v>
      </c>
    </row>
    <row r="12390" spans="1:7" thickBot="1">
      <c r="A12390" s="62" t="s">
        <v>2302</v>
      </c>
      <c r="B12390" s="61">
        <v>523</v>
      </c>
      <c r="C12390" s="61" t="str">
        <f t="shared" si="607"/>
        <v>No Tie</v>
      </c>
      <c r="D12390" s="63">
        <f t="shared" si="608"/>
        <v>523</v>
      </c>
      <c r="E12390" s="63">
        <v>523</v>
      </c>
      <c r="F12390" s="61" t="s">
        <v>1623</v>
      </c>
      <c r="G12390" s="61" t="str">
        <f t="shared" si="609"/>
        <v>Ryan Evans</v>
      </c>
    </row>
    <row r="12391" spans="1:7" thickBot="1">
      <c r="A12391" s="62" t="s">
        <v>2302</v>
      </c>
      <c r="B12391" s="61">
        <v>524</v>
      </c>
      <c r="C12391" s="61" t="str">
        <f t="shared" si="607"/>
        <v>No Tie</v>
      </c>
      <c r="D12391" s="63">
        <f t="shared" si="608"/>
        <v>524</v>
      </c>
      <c r="E12391" s="63">
        <v>524</v>
      </c>
      <c r="F12391" s="61" t="s">
        <v>1650</v>
      </c>
      <c r="G12391" s="61" t="str">
        <f t="shared" si="609"/>
        <v>Akio Sadakata</v>
      </c>
    </row>
    <row r="12392" spans="1:7" thickBot="1">
      <c r="A12392" s="62" t="s">
        <v>2302</v>
      </c>
      <c r="B12392" s="61">
        <v>525</v>
      </c>
      <c r="C12392" s="61" t="str">
        <f t="shared" si="607"/>
        <v>No Tie</v>
      </c>
      <c r="D12392" s="63">
        <f t="shared" si="608"/>
        <v>525</v>
      </c>
      <c r="E12392" s="63">
        <v>525</v>
      </c>
      <c r="F12392" s="61" t="s">
        <v>1525</v>
      </c>
      <c r="G12392" s="61" t="str">
        <f t="shared" si="609"/>
        <v>Darron Stiles</v>
      </c>
    </row>
    <row r="12393" spans="1:7" thickBot="1">
      <c r="A12393" s="62" t="s">
        <v>2302</v>
      </c>
      <c r="B12393" s="61">
        <v>526</v>
      </c>
      <c r="C12393" s="61" t="str">
        <f t="shared" si="607"/>
        <v>No Tie</v>
      </c>
      <c r="D12393" s="63">
        <f t="shared" si="608"/>
        <v>526</v>
      </c>
      <c r="E12393" s="63">
        <v>526</v>
      </c>
      <c r="F12393" s="61" t="s">
        <v>1686</v>
      </c>
      <c r="G12393" s="61" t="str">
        <f t="shared" si="609"/>
        <v>Nirun Sae-Ueng</v>
      </c>
    </row>
    <row r="12394" spans="1:7" thickBot="1">
      <c r="A12394" s="62" t="s">
        <v>2302</v>
      </c>
      <c r="B12394" s="61">
        <v>527</v>
      </c>
      <c r="C12394" s="61" t="str">
        <f t="shared" si="607"/>
        <v>No Tie</v>
      </c>
      <c r="D12394" s="63">
        <f t="shared" si="608"/>
        <v>527</v>
      </c>
      <c r="E12394" s="63">
        <v>527</v>
      </c>
      <c r="F12394" s="61" t="s">
        <v>1479</v>
      </c>
      <c r="G12394" s="61" t="str">
        <f t="shared" si="609"/>
        <v>Chan Shih-chang</v>
      </c>
    </row>
    <row r="12395" spans="1:7" thickBot="1">
      <c r="A12395" s="62" t="s">
        <v>2302</v>
      </c>
      <c r="B12395" s="61">
        <v>528</v>
      </c>
      <c r="C12395" s="61" t="str">
        <f t="shared" si="607"/>
        <v>No Tie</v>
      </c>
      <c r="D12395" s="63">
        <f t="shared" si="608"/>
        <v>528</v>
      </c>
      <c r="E12395" s="63">
        <v>528</v>
      </c>
      <c r="F12395" s="61" t="s">
        <v>1782</v>
      </c>
      <c r="G12395" s="61" t="str">
        <f t="shared" si="609"/>
        <v>Trey Mullinax</v>
      </c>
    </row>
    <row r="12396" spans="1:7" thickBot="1">
      <c r="A12396" s="62" t="s">
        <v>2302</v>
      </c>
      <c r="B12396" s="61">
        <v>529</v>
      </c>
      <c r="C12396" s="61" t="str">
        <f t="shared" si="607"/>
        <v>No Tie</v>
      </c>
      <c r="D12396" s="63">
        <f t="shared" si="608"/>
        <v>529</v>
      </c>
      <c r="E12396" s="63">
        <v>529</v>
      </c>
      <c r="F12396" s="61" t="s">
        <v>1558</v>
      </c>
      <c r="G12396" s="61" t="str">
        <f t="shared" si="609"/>
        <v>Scott Henry</v>
      </c>
    </row>
    <row r="12397" spans="1:7" thickBot="1">
      <c r="A12397" s="62" t="s">
        <v>2302</v>
      </c>
      <c r="B12397" s="61">
        <v>530</v>
      </c>
      <c r="C12397" s="61" t="str">
        <f t="shared" si="607"/>
        <v>No Tie</v>
      </c>
      <c r="D12397" s="63">
        <f t="shared" si="608"/>
        <v>530</v>
      </c>
      <c r="E12397" s="63">
        <v>530</v>
      </c>
      <c r="F12397" s="61" t="s">
        <v>1577</v>
      </c>
      <c r="G12397" s="61" t="str">
        <f t="shared" si="609"/>
        <v>John Merrick</v>
      </c>
    </row>
    <row r="12398" spans="1:7" thickBot="1">
      <c r="A12398" s="62" t="s">
        <v>2302</v>
      </c>
      <c r="B12398" s="61">
        <v>531</v>
      </c>
      <c r="C12398" s="61" t="str">
        <f t="shared" si="607"/>
        <v>No Tie</v>
      </c>
      <c r="D12398" s="63">
        <f t="shared" si="608"/>
        <v>531</v>
      </c>
      <c r="E12398" s="63">
        <v>531</v>
      </c>
      <c r="F12398" s="61" t="s">
        <v>1509</v>
      </c>
      <c r="G12398" s="61" t="str">
        <f t="shared" si="609"/>
        <v>Justin Harding</v>
      </c>
    </row>
    <row r="12399" spans="1:7" thickBot="1">
      <c r="A12399" s="62" t="s">
        <v>2302</v>
      </c>
      <c r="B12399" s="61">
        <v>532</v>
      </c>
      <c r="C12399" s="61" t="str">
        <f t="shared" si="607"/>
        <v>No Tie</v>
      </c>
      <c r="D12399" s="63">
        <f t="shared" si="608"/>
        <v>532</v>
      </c>
      <c r="E12399" s="63">
        <v>532</v>
      </c>
      <c r="F12399" s="61" t="s">
        <v>1538</v>
      </c>
      <c r="G12399" s="61" t="str">
        <f t="shared" si="609"/>
        <v>Kyongjun Moon</v>
      </c>
    </row>
    <row r="12400" spans="1:7" thickBot="1">
      <c r="A12400" s="62" t="s">
        <v>2302</v>
      </c>
      <c r="B12400" s="61">
        <v>533</v>
      </c>
      <c r="C12400" s="61" t="str">
        <f t="shared" si="607"/>
        <v>No Tie</v>
      </c>
      <c r="D12400" s="63">
        <f t="shared" si="608"/>
        <v>533</v>
      </c>
      <c r="E12400" s="63">
        <v>533</v>
      </c>
      <c r="F12400" s="61" t="s">
        <v>1834</v>
      </c>
      <c r="G12400" s="61" t="str">
        <f t="shared" si="609"/>
        <v>Justin Hueber</v>
      </c>
    </row>
    <row r="12401" spans="1:7" thickBot="1">
      <c r="A12401" s="62" t="s">
        <v>2302</v>
      </c>
      <c r="B12401" s="61">
        <v>533</v>
      </c>
      <c r="C12401" s="61" t="str">
        <f t="shared" si="607"/>
        <v>No Tie</v>
      </c>
      <c r="D12401" s="63">
        <f t="shared" si="608"/>
        <v>533</v>
      </c>
      <c r="E12401" s="63">
        <v>533</v>
      </c>
      <c r="F12401" s="61" t="s">
        <v>1513</v>
      </c>
      <c r="G12401" s="61" t="str">
        <f t="shared" si="609"/>
        <v>Mark Foster</v>
      </c>
    </row>
    <row r="12402" spans="1:7" thickBot="1">
      <c r="A12402" s="62" t="s">
        <v>2302</v>
      </c>
      <c r="B12402" s="61">
        <v>535</v>
      </c>
      <c r="C12402" s="61" t="str">
        <f t="shared" si="607"/>
        <v>No Tie</v>
      </c>
      <c r="D12402" s="63">
        <f t="shared" si="608"/>
        <v>535</v>
      </c>
      <c r="E12402" s="63">
        <v>535</v>
      </c>
      <c r="F12402" s="61" t="s">
        <v>1631</v>
      </c>
      <c r="G12402" s="61" t="str">
        <f t="shared" si="609"/>
        <v>Pablo Martin Benavides</v>
      </c>
    </row>
    <row r="12403" spans="1:7" thickBot="1">
      <c r="A12403" s="62" t="s">
        <v>2302</v>
      </c>
      <c r="B12403" s="61">
        <v>536</v>
      </c>
      <c r="C12403" s="61" t="str">
        <f t="shared" si="607"/>
        <v>No Tie</v>
      </c>
      <c r="D12403" s="63">
        <f t="shared" si="608"/>
        <v>536</v>
      </c>
      <c r="E12403" s="63">
        <v>536</v>
      </c>
      <c r="F12403" s="61" t="s">
        <v>1599</v>
      </c>
      <c r="G12403" s="61" t="str">
        <f t="shared" si="609"/>
        <v>Tim Herron</v>
      </c>
    </row>
    <row r="12404" spans="1:7" thickBot="1">
      <c r="A12404" s="62" t="s">
        <v>2302</v>
      </c>
      <c r="B12404" s="61">
        <v>537</v>
      </c>
      <c r="C12404" s="61" t="str">
        <f t="shared" si="607"/>
        <v>No Tie</v>
      </c>
      <c r="D12404" s="63">
        <f t="shared" si="608"/>
        <v>537</v>
      </c>
      <c r="E12404" s="63">
        <v>537</v>
      </c>
      <c r="F12404" s="61" t="s">
        <v>1621</v>
      </c>
      <c r="G12404" s="61" t="str">
        <f t="shared" si="609"/>
        <v>Marcel Schneider</v>
      </c>
    </row>
    <row r="12405" spans="1:7" thickBot="1">
      <c r="A12405" s="62" t="s">
        <v>2302</v>
      </c>
      <c r="B12405" s="61">
        <v>538</v>
      </c>
      <c r="C12405" s="61" t="str">
        <f t="shared" si="607"/>
        <v>No Tie</v>
      </c>
      <c r="D12405" s="63">
        <f t="shared" si="608"/>
        <v>538</v>
      </c>
      <c r="E12405" s="63">
        <v>538</v>
      </c>
      <c r="F12405" s="61" t="s">
        <v>1498</v>
      </c>
      <c r="G12405" s="61" t="str">
        <f t="shared" si="609"/>
        <v>Yosuke Tsukada</v>
      </c>
    </row>
    <row r="12406" spans="1:7" thickBot="1">
      <c r="A12406" s="62" t="s">
        <v>2302</v>
      </c>
      <c r="B12406" s="61">
        <v>539</v>
      </c>
      <c r="C12406" s="61" t="str">
        <f t="shared" si="607"/>
        <v>No Tie</v>
      </c>
      <c r="D12406" s="63">
        <f t="shared" si="608"/>
        <v>539</v>
      </c>
      <c r="E12406" s="63">
        <v>539</v>
      </c>
      <c r="F12406" s="61" t="s">
        <v>1653</v>
      </c>
      <c r="G12406" s="61" t="str">
        <f t="shared" si="609"/>
        <v>Garrick Porteous</v>
      </c>
    </row>
    <row r="12407" spans="1:7" thickBot="1">
      <c r="A12407" s="62" t="s">
        <v>2302</v>
      </c>
      <c r="B12407" s="61">
        <v>540</v>
      </c>
      <c r="C12407" s="61" t="str">
        <f t="shared" si="607"/>
        <v>No Tie</v>
      </c>
      <c r="D12407" s="63">
        <f t="shared" si="608"/>
        <v>540</v>
      </c>
      <c r="E12407" s="63">
        <v>540</v>
      </c>
      <c r="F12407" s="61" t="s">
        <v>1616</v>
      </c>
      <c r="G12407" s="61" t="str">
        <f t="shared" si="609"/>
        <v>Jordan Zunic</v>
      </c>
    </row>
    <row r="12408" spans="1:7" thickBot="1">
      <c r="A12408" s="62" t="s">
        <v>2302</v>
      </c>
      <c r="B12408" s="61">
        <v>541</v>
      </c>
      <c r="C12408" s="61" t="str">
        <f t="shared" si="607"/>
        <v>No Tie</v>
      </c>
      <c r="D12408" s="63">
        <f t="shared" si="608"/>
        <v>541</v>
      </c>
      <c r="E12408" s="63">
        <v>541</v>
      </c>
      <c r="F12408" s="61" t="s">
        <v>1481</v>
      </c>
      <c r="G12408" s="61" t="str">
        <f t="shared" si="609"/>
        <v>Sang-hee Lee</v>
      </c>
    </row>
    <row r="12409" spans="1:7" thickBot="1">
      <c r="A12409" s="62" t="s">
        <v>2302</v>
      </c>
      <c r="B12409" s="61">
        <v>542</v>
      </c>
      <c r="C12409" s="61" t="str">
        <f t="shared" si="607"/>
        <v>No Tie</v>
      </c>
      <c r="D12409" s="63">
        <f t="shared" si="608"/>
        <v>542</v>
      </c>
      <c r="E12409" s="63">
        <v>542</v>
      </c>
      <c r="F12409" s="61" t="s">
        <v>601</v>
      </c>
      <c r="G12409" s="61" t="str">
        <f t="shared" si="609"/>
        <v>Gonzalo Fdez-Castano</v>
      </c>
    </row>
    <row r="12410" spans="1:7" thickBot="1">
      <c r="A12410" s="62" t="s">
        <v>2302</v>
      </c>
      <c r="B12410" s="61">
        <v>543</v>
      </c>
      <c r="C12410" s="61" t="str">
        <f t="shared" si="607"/>
        <v>No Tie</v>
      </c>
      <c r="D12410" s="63">
        <f t="shared" si="608"/>
        <v>543</v>
      </c>
      <c r="E12410" s="63">
        <v>543</v>
      </c>
      <c r="F12410" s="61" t="s">
        <v>1531</v>
      </c>
      <c r="G12410" s="61" t="str">
        <f t="shared" si="609"/>
        <v>Robert Coles</v>
      </c>
    </row>
    <row r="12411" spans="1:7" thickBot="1">
      <c r="A12411" s="62" t="s">
        <v>2302</v>
      </c>
      <c r="B12411" s="61">
        <v>544</v>
      </c>
      <c r="C12411" s="61" t="str">
        <f t="shared" si="607"/>
        <v>No Tie</v>
      </c>
      <c r="D12411" s="63">
        <f t="shared" si="608"/>
        <v>544</v>
      </c>
      <c r="E12411" s="63">
        <v>544</v>
      </c>
      <c r="F12411" s="61" t="s">
        <v>1453</v>
      </c>
      <c r="G12411" s="61" t="str">
        <f t="shared" si="609"/>
        <v>Paul Waring</v>
      </c>
    </row>
    <row r="12412" spans="1:7" thickBot="1">
      <c r="A12412" s="62" t="s">
        <v>2302</v>
      </c>
      <c r="B12412" s="61">
        <v>545</v>
      </c>
      <c r="C12412" s="61" t="str">
        <f t="shared" si="607"/>
        <v>No Tie</v>
      </c>
      <c r="D12412" s="63">
        <f t="shared" si="608"/>
        <v>545</v>
      </c>
      <c r="E12412" s="63">
        <v>545</v>
      </c>
      <c r="F12412" s="61" t="s">
        <v>1921</v>
      </c>
      <c r="G12412" s="61" t="str">
        <f t="shared" si="609"/>
        <v>Scott Barr</v>
      </c>
    </row>
    <row r="12413" spans="1:7" thickBot="1">
      <c r="A12413" s="62" t="s">
        <v>2302</v>
      </c>
      <c r="B12413" s="61">
        <v>546</v>
      </c>
      <c r="C12413" s="61" t="str">
        <f t="shared" si="607"/>
        <v>No Tie</v>
      </c>
      <c r="D12413" s="63">
        <f t="shared" si="608"/>
        <v>546</v>
      </c>
      <c r="E12413" s="63">
        <v>546</v>
      </c>
      <c r="F12413" s="61" t="s">
        <v>1585</v>
      </c>
      <c r="G12413" s="61" t="str">
        <f t="shared" si="609"/>
        <v>Rhys West</v>
      </c>
    </row>
    <row r="12414" spans="1:7" thickBot="1">
      <c r="A12414" s="62" t="s">
        <v>2302</v>
      </c>
      <c r="B12414" s="61">
        <v>547</v>
      </c>
      <c r="C12414" s="61" t="str">
        <f t="shared" si="607"/>
        <v>No Tie</v>
      </c>
      <c r="D12414" s="63">
        <f t="shared" si="608"/>
        <v>547</v>
      </c>
      <c r="E12414" s="63">
        <v>547</v>
      </c>
      <c r="F12414" s="61" t="s">
        <v>1485</v>
      </c>
      <c r="G12414" s="61" t="str">
        <f t="shared" si="609"/>
        <v>Moritz Lampert</v>
      </c>
    </row>
    <row r="12415" spans="1:7" thickBot="1">
      <c r="A12415" s="62" t="s">
        <v>2302</v>
      </c>
      <c r="B12415" s="61">
        <v>548</v>
      </c>
      <c r="C12415" s="61" t="str">
        <f t="shared" si="607"/>
        <v>No Tie</v>
      </c>
      <c r="D12415" s="63">
        <f t="shared" si="608"/>
        <v>548</v>
      </c>
      <c r="E12415" s="63">
        <v>548</v>
      </c>
      <c r="F12415" s="61" t="s">
        <v>1555</v>
      </c>
      <c r="G12415" s="61" t="str">
        <f t="shared" si="609"/>
        <v>Carlos Del Moral</v>
      </c>
    </row>
    <row r="12416" spans="1:7" thickBot="1">
      <c r="A12416" s="62" t="s">
        <v>2302</v>
      </c>
      <c r="B12416" s="61">
        <v>549</v>
      </c>
      <c r="C12416" s="61" t="str">
        <f t="shared" si="607"/>
        <v>No Tie</v>
      </c>
      <c r="D12416" s="63">
        <f t="shared" si="608"/>
        <v>549</v>
      </c>
      <c r="E12416" s="63">
        <v>549</v>
      </c>
      <c r="F12416" s="61" t="s">
        <v>1977</v>
      </c>
      <c r="G12416" s="61" t="str">
        <f t="shared" si="609"/>
        <v>Chieh-Po Lee</v>
      </c>
    </row>
    <row r="12417" spans="1:7" thickBot="1">
      <c r="A12417" s="62" t="s">
        <v>2302</v>
      </c>
      <c r="B12417" s="61">
        <v>550</v>
      </c>
      <c r="C12417" s="61" t="str">
        <f t="shared" si="607"/>
        <v>No Tie</v>
      </c>
      <c r="D12417" s="63">
        <f t="shared" si="608"/>
        <v>550</v>
      </c>
      <c r="E12417" s="63">
        <v>550</v>
      </c>
      <c r="F12417" s="61" t="s">
        <v>1781</v>
      </c>
      <c r="G12417" s="61" t="str">
        <f t="shared" si="609"/>
        <v>Namchoak Tantipokakul</v>
      </c>
    </row>
    <row r="12418" spans="1:7" thickBot="1">
      <c r="A12418" s="62" t="s">
        <v>2302</v>
      </c>
      <c r="B12418" s="61">
        <v>551</v>
      </c>
      <c r="C12418" s="61" t="str">
        <f t="shared" si="607"/>
        <v>No Tie</v>
      </c>
      <c r="D12418" s="63">
        <f t="shared" si="608"/>
        <v>551</v>
      </c>
      <c r="E12418" s="63">
        <v>551</v>
      </c>
      <c r="F12418" s="61" t="s">
        <v>1415</v>
      </c>
      <c r="G12418" s="61" t="str">
        <f t="shared" si="609"/>
        <v>Edoardo Molinari</v>
      </c>
    </row>
    <row r="12419" spans="1:7" thickBot="1">
      <c r="A12419" s="62" t="s">
        <v>2302</v>
      </c>
      <c r="B12419" s="61">
        <v>552</v>
      </c>
      <c r="C12419" s="61" t="str">
        <f t="shared" si="607"/>
        <v>No Tie</v>
      </c>
      <c r="D12419" s="63">
        <f t="shared" si="608"/>
        <v>552</v>
      </c>
      <c r="E12419" s="63">
        <v>552</v>
      </c>
      <c r="F12419" s="61" t="s">
        <v>1636</v>
      </c>
      <c r="G12419" s="61" t="str">
        <f t="shared" si="609"/>
        <v>Adam Svensson</v>
      </c>
    </row>
    <row r="12420" spans="1:7" thickBot="1">
      <c r="A12420" s="62" t="s">
        <v>2302</v>
      </c>
      <c r="B12420" s="61">
        <v>553</v>
      </c>
      <c r="C12420" s="61" t="str">
        <f t="shared" si="607"/>
        <v>No Tie</v>
      </c>
      <c r="D12420" s="63">
        <f t="shared" si="608"/>
        <v>553</v>
      </c>
      <c r="E12420" s="63">
        <v>553</v>
      </c>
      <c r="F12420" s="61" t="s">
        <v>1601</v>
      </c>
      <c r="G12420" s="61" t="str">
        <f t="shared" si="609"/>
        <v>Matthew Nixon</v>
      </c>
    </row>
    <row r="12421" spans="1:7" thickBot="1">
      <c r="A12421" s="62" t="s">
        <v>2302</v>
      </c>
      <c r="B12421" s="61">
        <v>554</v>
      </c>
      <c r="C12421" s="61" t="str">
        <f t="shared" si="607"/>
        <v>No Tie</v>
      </c>
      <c r="D12421" s="63">
        <f t="shared" si="608"/>
        <v>554</v>
      </c>
      <c r="E12421" s="63">
        <v>554</v>
      </c>
      <c r="F12421" s="61" t="s">
        <v>1483</v>
      </c>
      <c r="G12421" s="61" t="str">
        <f t="shared" si="609"/>
        <v>Oliver Wilson</v>
      </c>
    </row>
    <row r="12422" spans="1:7" thickBot="1">
      <c r="A12422" s="62" t="s">
        <v>2302</v>
      </c>
      <c r="B12422" s="61">
        <v>555</v>
      </c>
      <c r="C12422" s="61" t="str">
        <f t="shared" si="607"/>
        <v>No Tie</v>
      </c>
      <c r="D12422" s="63">
        <f t="shared" si="608"/>
        <v>555</v>
      </c>
      <c r="E12422" s="63">
        <v>555</v>
      </c>
      <c r="F12422" s="61" t="s">
        <v>1692</v>
      </c>
      <c r="G12422" s="61" t="str">
        <f t="shared" si="609"/>
        <v>James Robinson</v>
      </c>
    </row>
    <row r="12423" spans="1:7" thickBot="1">
      <c r="A12423" s="62" t="s">
        <v>2302</v>
      </c>
      <c r="B12423" s="61">
        <v>556</v>
      </c>
      <c r="C12423" s="61" t="str">
        <f t="shared" si="607"/>
        <v>No Tie</v>
      </c>
      <c r="D12423" s="63">
        <f t="shared" si="608"/>
        <v>556</v>
      </c>
      <c r="E12423" s="63">
        <v>556</v>
      </c>
      <c r="F12423" s="61" t="s">
        <v>1656</v>
      </c>
      <c r="G12423" s="61" t="str">
        <f t="shared" si="609"/>
        <v>Javier Colomo</v>
      </c>
    </row>
    <row r="12424" spans="1:7" thickBot="1">
      <c r="A12424" s="62" t="s">
        <v>2302</v>
      </c>
      <c r="B12424" s="61">
        <v>557</v>
      </c>
      <c r="C12424" s="61" t="str">
        <f t="shared" si="607"/>
        <v>No Tie</v>
      </c>
      <c r="D12424" s="63">
        <f t="shared" si="608"/>
        <v>557</v>
      </c>
      <c r="E12424" s="63">
        <v>557</v>
      </c>
      <c r="F12424" s="61" t="s">
        <v>1490</v>
      </c>
      <c r="G12424" s="61" t="str">
        <f t="shared" si="609"/>
        <v>Anders Hansen</v>
      </c>
    </row>
    <row r="12425" spans="1:7" thickBot="1">
      <c r="A12425" s="62" t="s">
        <v>2302</v>
      </c>
      <c r="B12425" s="61">
        <v>558</v>
      </c>
      <c r="C12425" s="61" t="str">
        <f t="shared" si="607"/>
        <v>No Tie</v>
      </c>
      <c r="D12425" s="63">
        <f t="shared" si="608"/>
        <v>558</v>
      </c>
      <c r="E12425" s="63">
        <v>558</v>
      </c>
      <c r="F12425" s="61" t="s">
        <v>1595</v>
      </c>
      <c r="G12425" s="61" t="str">
        <f t="shared" si="609"/>
        <v>Eugene Wong</v>
      </c>
    </row>
    <row r="12426" spans="1:7" thickBot="1">
      <c r="A12426" s="62" t="s">
        <v>2302</v>
      </c>
      <c r="B12426" s="61">
        <v>559</v>
      </c>
      <c r="C12426" s="61" t="str">
        <f t="shared" si="607"/>
        <v>No Tie</v>
      </c>
      <c r="D12426" s="63">
        <f t="shared" si="608"/>
        <v>559</v>
      </c>
      <c r="E12426" s="63">
        <v>559</v>
      </c>
      <c r="F12426" s="61" t="s">
        <v>785</v>
      </c>
      <c r="G12426" s="61" t="str">
        <f t="shared" si="609"/>
        <v>Kevin Tway</v>
      </c>
    </row>
    <row r="12427" spans="1:7" thickBot="1">
      <c r="A12427" s="62" t="s">
        <v>2302</v>
      </c>
      <c r="B12427" s="61">
        <v>560</v>
      </c>
      <c r="C12427" s="61" t="str">
        <f t="shared" si="607"/>
        <v>No Tie</v>
      </c>
      <c r="D12427" s="63">
        <f t="shared" si="608"/>
        <v>560</v>
      </c>
      <c r="E12427" s="63">
        <v>560</v>
      </c>
      <c r="F12427" s="61" t="s">
        <v>1591</v>
      </c>
      <c r="G12427" s="61" t="str">
        <f t="shared" si="609"/>
        <v>Miguel Angel Carballo</v>
      </c>
    </row>
    <row r="12428" spans="1:7" thickBot="1">
      <c r="A12428" s="62" t="s">
        <v>2302</v>
      </c>
      <c r="B12428" s="61">
        <v>561</v>
      </c>
      <c r="C12428" s="61" t="str">
        <f t="shared" ref="C12428:C12491" si="610">IFERROR(SEARCH("T",B12428),"No Tie")</f>
        <v>No Tie</v>
      </c>
      <c r="D12428" s="63">
        <f t="shared" ref="D12428:D12491" si="611">IF(C12428="No Tie",B12428,RIGHT(B12428,LEN(B12428)-1))</f>
        <v>561</v>
      </c>
      <c r="E12428" s="63">
        <v>561</v>
      </c>
      <c r="F12428" s="61" t="s">
        <v>1611</v>
      </c>
      <c r="G12428" s="61" t="str">
        <f t="shared" ref="G12428:G12491" si="612">TRIM(SUBSTITUTE(F12428,CHAR(160),CHAR(32)))</f>
        <v>Jason Knutzon</v>
      </c>
    </row>
    <row r="12429" spans="1:7" thickBot="1">
      <c r="A12429" s="62" t="s">
        <v>2302</v>
      </c>
      <c r="B12429" s="61">
        <v>562</v>
      </c>
      <c r="C12429" s="61" t="str">
        <f t="shared" si="610"/>
        <v>No Tie</v>
      </c>
      <c r="D12429" s="63">
        <f t="shared" si="611"/>
        <v>562</v>
      </c>
      <c r="E12429" s="63">
        <v>562</v>
      </c>
      <c r="F12429" s="61" t="s">
        <v>1615</v>
      </c>
      <c r="G12429" s="61" t="str">
        <f t="shared" si="612"/>
        <v>Satoshi Tomiyama</v>
      </c>
    </row>
    <row r="12430" spans="1:7" thickBot="1">
      <c r="A12430" s="62" t="s">
        <v>2302</v>
      </c>
      <c r="B12430" s="61">
        <v>563</v>
      </c>
      <c r="C12430" s="61" t="str">
        <f t="shared" si="610"/>
        <v>No Tie</v>
      </c>
      <c r="D12430" s="63">
        <f t="shared" si="611"/>
        <v>563</v>
      </c>
      <c r="E12430" s="63">
        <v>563</v>
      </c>
      <c r="F12430" s="61" t="s">
        <v>1944</v>
      </c>
      <c r="G12430" s="61" t="str">
        <f t="shared" si="612"/>
        <v>Gaganjeet Bhullar</v>
      </c>
    </row>
    <row r="12431" spans="1:7" thickBot="1">
      <c r="A12431" s="62" t="s">
        <v>2302</v>
      </c>
      <c r="B12431" s="61">
        <v>564</v>
      </c>
      <c r="C12431" s="61" t="str">
        <f t="shared" si="610"/>
        <v>No Tie</v>
      </c>
      <c r="D12431" s="63">
        <f t="shared" si="611"/>
        <v>564</v>
      </c>
      <c r="E12431" s="63">
        <v>564</v>
      </c>
      <c r="F12431" s="61" t="s">
        <v>1717</v>
      </c>
      <c r="G12431" s="61" t="str">
        <f t="shared" si="612"/>
        <v>Nino Bertasio</v>
      </c>
    </row>
    <row r="12432" spans="1:7" thickBot="1">
      <c r="A12432" s="62" t="s">
        <v>2302</v>
      </c>
      <c r="B12432" s="61">
        <v>565</v>
      </c>
      <c r="C12432" s="61" t="str">
        <f t="shared" si="610"/>
        <v>No Tie</v>
      </c>
      <c r="D12432" s="63">
        <f t="shared" si="611"/>
        <v>565</v>
      </c>
      <c r="E12432" s="63">
        <v>565</v>
      </c>
      <c r="F12432" s="61" t="s">
        <v>2116</v>
      </c>
      <c r="G12432" s="61" t="str">
        <f t="shared" si="612"/>
        <v>Poom Saksansin</v>
      </c>
    </row>
    <row r="12433" spans="1:7" thickBot="1">
      <c r="A12433" s="62" t="s">
        <v>2302</v>
      </c>
      <c r="B12433" s="61">
        <v>566</v>
      </c>
      <c r="C12433" s="61" t="str">
        <f t="shared" si="610"/>
        <v>No Tie</v>
      </c>
      <c r="D12433" s="63">
        <f t="shared" si="611"/>
        <v>566</v>
      </c>
      <c r="E12433" s="63">
        <v>566</v>
      </c>
      <c r="F12433" s="61" t="s">
        <v>1476</v>
      </c>
      <c r="G12433" s="61" t="str">
        <f t="shared" si="612"/>
        <v>Nicholas Thompson</v>
      </c>
    </row>
    <row r="12434" spans="1:7" thickBot="1">
      <c r="A12434" s="62" t="s">
        <v>2302</v>
      </c>
      <c r="B12434" s="61">
        <v>567</v>
      </c>
      <c r="C12434" s="61" t="str">
        <f t="shared" si="610"/>
        <v>No Tie</v>
      </c>
      <c r="D12434" s="63">
        <f t="shared" si="611"/>
        <v>567</v>
      </c>
      <c r="E12434" s="63">
        <v>567</v>
      </c>
      <c r="F12434" s="61" t="s">
        <v>1388</v>
      </c>
      <c r="G12434" s="61" t="str">
        <f t="shared" si="612"/>
        <v>Simon Dyson</v>
      </c>
    </row>
    <row r="12435" spans="1:7" thickBot="1">
      <c r="A12435" s="62" t="s">
        <v>2302</v>
      </c>
      <c r="B12435" s="61">
        <v>568</v>
      </c>
      <c r="C12435" s="61" t="str">
        <f t="shared" si="610"/>
        <v>No Tie</v>
      </c>
      <c r="D12435" s="63">
        <f t="shared" si="611"/>
        <v>568</v>
      </c>
      <c r="E12435" s="63">
        <v>568</v>
      </c>
      <c r="F12435" s="61" t="s">
        <v>2576</v>
      </c>
      <c r="G12435" s="61" t="str">
        <f t="shared" si="612"/>
        <v>Yi Keun Chang</v>
      </c>
    </row>
    <row r="12436" spans="1:7" thickBot="1">
      <c r="A12436" s="62" t="s">
        <v>2302</v>
      </c>
      <c r="B12436" s="61">
        <v>569</v>
      </c>
      <c r="C12436" s="61" t="str">
        <f t="shared" si="610"/>
        <v>No Tie</v>
      </c>
      <c r="D12436" s="63">
        <f t="shared" si="611"/>
        <v>569</v>
      </c>
      <c r="E12436" s="63">
        <v>569</v>
      </c>
      <c r="F12436" s="61" t="s">
        <v>2577</v>
      </c>
      <c r="G12436" s="61" t="str">
        <f t="shared" si="612"/>
        <v>Ben Eccles</v>
      </c>
    </row>
    <row r="12437" spans="1:7" thickBot="1">
      <c r="A12437" s="62" t="s">
        <v>2302</v>
      </c>
      <c r="B12437" s="61">
        <v>570</v>
      </c>
      <c r="C12437" s="61" t="str">
        <f t="shared" si="610"/>
        <v>No Tie</v>
      </c>
      <c r="D12437" s="63">
        <f t="shared" si="611"/>
        <v>570</v>
      </c>
      <c r="E12437" s="63">
        <v>570</v>
      </c>
      <c r="F12437" s="61" t="s">
        <v>1627</v>
      </c>
      <c r="G12437" s="61" t="str">
        <f t="shared" si="612"/>
        <v>Simon Wakefield</v>
      </c>
    </row>
    <row r="12438" spans="1:7" thickBot="1">
      <c r="A12438" s="62" t="s">
        <v>2302</v>
      </c>
      <c r="B12438" s="61">
        <v>571</v>
      </c>
      <c r="C12438" s="61" t="str">
        <f t="shared" si="610"/>
        <v>No Tie</v>
      </c>
      <c r="D12438" s="63">
        <f t="shared" si="611"/>
        <v>571</v>
      </c>
      <c r="E12438" s="63">
        <v>571</v>
      </c>
      <c r="F12438" s="61" t="s">
        <v>1665</v>
      </c>
      <c r="G12438" s="61" t="str">
        <f t="shared" si="612"/>
        <v>Matthew Giles</v>
      </c>
    </row>
    <row r="12439" spans="1:7" thickBot="1">
      <c r="A12439" s="62" t="s">
        <v>2302</v>
      </c>
      <c r="B12439" s="61">
        <v>572</v>
      </c>
      <c r="C12439" s="61" t="str">
        <f t="shared" si="610"/>
        <v>No Tie</v>
      </c>
      <c r="D12439" s="63">
        <f t="shared" si="611"/>
        <v>572</v>
      </c>
      <c r="E12439" s="63">
        <v>572</v>
      </c>
      <c r="F12439" s="61" t="s">
        <v>1594</v>
      </c>
      <c r="G12439" s="61" t="str">
        <f t="shared" si="612"/>
        <v>James Heath</v>
      </c>
    </row>
    <row r="12440" spans="1:7" thickBot="1">
      <c r="A12440" s="62" t="s">
        <v>2302</v>
      </c>
      <c r="B12440" s="61">
        <v>573</v>
      </c>
      <c r="C12440" s="61" t="str">
        <f t="shared" si="610"/>
        <v>No Tie</v>
      </c>
      <c r="D12440" s="63">
        <f t="shared" si="611"/>
        <v>573</v>
      </c>
      <c r="E12440" s="63">
        <v>573</v>
      </c>
      <c r="F12440" s="61" t="s">
        <v>2578</v>
      </c>
      <c r="G12440" s="61" t="str">
        <f t="shared" si="612"/>
        <v>Matt Wallace</v>
      </c>
    </row>
    <row r="12441" spans="1:7" thickBot="1">
      <c r="A12441" s="62" t="s">
        <v>2302</v>
      </c>
      <c r="B12441" s="61">
        <v>574</v>
      </c>
      <c r="C12441" s="61" t="str">
        <f t="shared" si="610"/>
        <v>No Tie</v>
      </c>
      <c r="D12441" s="63">
        <f t="shared" si="611"/>
        <v>574</v>
      </c>
      <c r="E12441" s="63">
        <v>574</v>
      </c>
      <c r="F12441" s="61" t="s">
        <v>1597</v>
      </c>
      <c r="G12441" s="61" t="str">
        <f t="shared" si="612"/>
        <v>Kevin Phelan</v>
      </c>
    </row>
    <row r="12442" spans="1:7" thickBot="1">
      <c r="A12442" s="62" t="s">
        <v>2302</v>
      </c>
      <c r="B12442" s="61">
        <v>575</v>
      </c>
      <c r="C12442" s="61" t="str">
        <f t="shared" si="610"/>
        <v>No Tie</v>
      </c>
      <c r="D12442" s="63">
        <f t="shared" si="611"/>
        <v>575</v>
      </c>
      <c r="E12442" s="63">
        <v>575</v>
      </c>
      <c r="F12442" s="61" t="s">
        <v>1628</v>
      </c>
      <c r="G12442" s="61" t="str">
        <f t="shared" si="612"/>
        <v>Timothy Madigan</v>
      </c>
    </row>
    <row r="12443" spans="1:7" thickBot="1">
      <c r="A12443" s="62" t="s">
        <v>2302</v>
      </c>
      <c r="B12443" s="61">
        <v>576</v>
      </c>
      <c r="C12443" s="61" t="str">
        <f t="shared" si="610"/>
        <v>No Tie</v>
      </c>
      <c r="D12443" s="63">
        <f t="shared" si="611"/>
        <v>576</v>
      </c>
      <c r="E12443" s="63">
        <v>576</v>
      </c>
      <c r="F12443" s="61" t="s">
        <v>1729</v>
      </c>
      <c r="G12443" s="61" t="str">
        <f t="shared" si="612"/>
        <v>Hung Chien-yao</v>
      </c>
    </row>
    <row r="12444" spans="1:7" thickBot="1">
      <c r="A12444" s="62" t="s">
        <v>2302</v>
      </c>
      <c r="B12444" s="61">
        <v>577</v>
      </c>
      <c r="C12444" s="61" t="str">
        <f t="shared" si="610"/>
        <v>No Tie</v>
      </c>
      <c r="D12444" s="63">
        <f t="shared" si="611"/>
        <v>577</v>
      </c>
      <c r="E12444" s="63">
        <v>577</v>
      </c>
      <c r="F12444" s="61" t="s">
        <v>1702</v>
      </c>
      <c r="G12444" s="61" t="str">
        <f t="shared" si="612"/>
        <v>Simon Griffiths</v>
      </c>
    </row>
    <row r="12445" spans="1:7" thickBot="1">
      <c r="A12445" s="62" t="s">
        <v>2302</v>
      </c>
      <c r="B12445" s="61">
        <v>578</v>
      </c>
      <c r="C12445" s="61" t="str">
        <f t="shared" si="610"/>
        <v>No Tie</v>
      </c>
      <c r="D12445" s="63">
        <f t="shared" si="611"/>
        <v>578</v>
      </c>
      <c r="E12445" s="63">
        <v>578</v>
      </c>
      <c r="F12445" s="61" t="s">
        <v>1687</v>
      </c>
      <c r="G12445" s="61" t="str">
        <f t="shared" si="612"/>
        <v>Sebastian Vazquez</v>
      </c>
    </row>
    <row r="12446" spans="1:7" thickBot="1">
      <c r="A12446" s="62" t="s">
        <v>2302</v>
      </c>
      <c r="B12446" s="61">
        <v>579</v>
      </c>
      <c r="C12446" s="61" t="str">
        <f t="shared" si="610"/>
        <v>No Tie</v>
      </c>
      <c r="D12446" s="63">
        <f t="shared" si="611"/>
        <v>579</v>
      </c>
      <c r="E12446" s="63">
        <v>579</v>
      </c>
      <c r="F12446" s="61" t="s">
        <v>1610</v>
      </c>
      <c r="G12446" s="61" t="str">
        <f t="shared" si="612"/>
        <v>Josh Younger</v>
      </c>
    </row>
    <row r="12447" spans="1:7" thickBot="1">
      <c r="A12447" s="62" t="s">
        <v>2302</v>
      </c>
      <c r="B12447" s="61">
        <v>580</v>
      </c>
      <c r="C12447" s="61" t="str">
        <f t="shared" si="610"/>
        <v>No Tie</v>
      </c>
      <c r="D12447" s="63">
        <f t="shared" si="611"/>
        <v>580</v>
      </c>
      <c r="E12447" s="63">
        <v>580</v>
      </c>
      <c r="F12447" s="61" t="s">
        <v>1675</v>
      </c>
      <c r="G12447" s="61" t="str">
        <f t="shared" si="612"/>
        <v>Peter Karmis</v>
      </c>
    </row>
    <row r="12448" spans="1:7" thickBot="1">
      <c r="A12448" s="62" t="s">
        <v>2302</v>
      </c>
      <c r="B12448" s="61">
        <v>581</v>
      </c>
      <c r="C12448" s="61" t="str">
        <f t="shared" si="610"/>
        <v>No Tie</v>
      </c>
      <c r="D12448" s="63">
        <f t="shared" si="611"/>
        <v>581</v>
      </c>
      <c r="E12448" s="63">
        <v>581</v>
      </c>
      <c r="F12448" s="61" t="s">
        <v>2247</v>
      </c>
      <c r="G12448" s="61" t="str">
        <f t="shared" si="612"/>
        <v>Michael Long</v>
      </c>
    </row>
    <row r="12449" spans="1:7" thickBot="1">
      <c r="A12449" s="62" t="s">
        <v>2302</v>
      </c>
      <c r="B12449" s="61">
        <v>582</v>
      </c>
      <c r="C12449" s="61" t="str">
        <f t="shared" si="610"/>
        <v>No Tie</v>
      </c>
      <c r="D12449" s="63">
        <f t="shared" si="611"/>
        <v>582</v>
      </c>
      <c r="E12449" s="63">
        <v>582</v>
      </c>
      <c r="F12449" s="61" t="s">
        <v>2579</v>
      </c>
      <c r="G12449" s="61" t="str">
        <f t="shared" si="612"/>
        <v>Franck Daux</v>
      </c>
    </row>
    <row r="12450" spans="1:7" thickBot="1">
      <c r="A12450" s="62" t="s">
        <v>2302</v>
      </c>
      <c r="B12450" s="61">
        <v>583</v>
      </c>
      <c r="C12450" s="61" t="str">
        <f t="shared" si="610"/>
        <v>No Tie</v>
      </c>
      <c r="D12450" s="63">
        <f t="shared" si="611"/>
        <v>583</v>
      </c>
      <c r="E12450" s="63">
        <v>583</v>
      </c>
      <c r="F12450" s="61" t="s">
        <v>1592</v>
      </c>
      <c r="G12450" s="61" t="str">
        <f t="shared" si="612"/>
        <v>Jorge Fernandez-Valdes</v>
      </c>
    </row>
    <row r="12451" spans="1:7" thickBot="1">
      <c r="A12451" s="62" t="s">
        <v>2302</v>
      </c>
      <c r="B12451" s="61">
        <v>584</v>
      </c>
      <c r="C12451" s="61" t="str">
        <f t="shared" si="610"/>
        <v>No Tie</v>
      </c>
      <c r="D12451" s="63">
        <f t="shared" si="611"/>
        <v>584</v>
      </c>
      <c r="E12451" s="63">
        <v>584</v>
      </c>
      <c r="F12451" s="61" t="s">
        <v>1762</v>
      </c>
      <c r="G12451" s="61" t="str">
        <f t="shared" si="612"/>
        <v>Christiaan Basson</v>
      </c>
    </row>
    <row r="12452" spans="1:7" thickBot="1">
      <c r="A12452" s="62" t="s">
        <v>2302</v>
      </c>
      <c r="B12452" s="61">
        <v>585</v>
      </c>
      <c r="C12452" s="61" t="str">
        <f t="shared" si="610"/>
        <v>No Tie</v>
      </c>
      <c r="D12452" s="63">
        <f t="shared" si="611"/>
        <v>585</v>
      </c>
      <c r="E12452" s="63">
        <v>585</v>
      </c>
      <c r="F12452" s="61" t="s">
        <v>2580</v>
      </c>
      <c r="G12452" s="61" t="str">
        <f t="shared" si="612"/>
        <v>Richy Werenski</v>
      </c>
    </row>
    <row r="12453" spans="1:7" thickBot="1">
      <c r="A12453" s="62" t="s">
        <v>2302</v>
      </c>
      <c r="B12453" s="61">
        <v>586</v>
      </c>
      <c r="C12453" s="61" t="str">
        <f t="shared" si="610"/>
        <v>No Tie</v>
      </c>
      <c r="D12453" s="63">
        <f t="shared" si="611"/>
        <v>586</v>
      </c>
      <c r="E12453" s="63">
        <v>586</v>
      </c>
      <c r="F12453" s="61" t="s">
        <v>1737</v>
      </c>
      <c r="G12453" s="61" t="str">
        <f t="shared" si="612"/>
        <v>Masaru Takahashi</v>
      </c>
    </row>
    <row r="12454" spans="1:7" thickBot="1">
      <c r="A12454" s="62" t="s">
        <v>2302</v>
      </c>
      <c r="B12454" s="61">
        <v>587</v>
      </c>
      <c r="C12454" s="61" t="str">
        <f t="shared" si="610"/>
        <v>No Tie</v>
      </c>
      <c r="D12454" s="63">
        <f t="shared" si="611"/>
        <v>587</v>
      </c>
      <c r="E12454" s="63">
        <v>587</v>
      </c>
      <c r="F12454" s="61" t="s">
        <v>1676</v>
      </c>
      <c r="G12454" s="61" t="str">
        <f t="shared" si="612"/>
        <v>Adam Long</v>
      </c>
    </row>
    <row r="12455" spans="1:7" thickBot="1">
      <c r="A12455" s="62" t="s">
        <v>2302</v>
      </c>
      <c r="B12455" s="61">
        <v>588</v>
      </c>
      <c r="C12455" s="61" t="str">
        <f t="shared" si="610"/>
        <v>No Tie</v>
      </c>
      <c r="D12455" s="63">
        <f t="shared" si="611"/>
        <v>588</v>
      </c>
      <c r="E12455" s="63">
        <v>588</v>
      </c>
      <c r="F12455" s="61" t="s">
        <v>1489</v>
      </c>
      <c r="G12455" s="61" t="str">
        <f t="shared" si="612"/>
        <v>Jason Allred</v>
      </c>
    </row>
    <row r="12456" spans="1:7" thickBot="1">
      <c r="A12456" s="62" t="s">
        <v>2302</v>
      </c>
      <c r="B12456" s="61">
        <v>589</v>
      </c>
      <c r="C12456" s="61" t="str">
        <f t="shared" si="610"/>
        <v>No Tie</v>
      </c>
      <c r="D12456" s="63">
        <f t="shared" si="611"/>
        <v>589</v>
      </c>
      <c r="E12456" s="63">
        <v>589</v>
      </c>
      <c r="F12456" s="61" t="s">
        <v>1633</v>
      </c>
      <c r="G12456" s="61" t="str">
        <f t="shared" si="612"/>
        <v>Sebastian Cappelen</v>
      </c>
    </row>
    <row r="12457" spans="1:7" thickBot="1">
      <c r="A12457" s="62" t="s">
        <v>2302</v>
      </c>
      <c r="B12457" s="61">
        <v>590</v>
      </c>
      <c r="C12457" s="61" t="str">
        <f t="shared" si="610"/>
        <v>No Tie</v>
      </c>
      <c r="D12457" s="63">
        <f t="shared" si="611"/>
        <v>590</v>
      </c>
      <c r="E12457" s="63">
        <v>590</v>
      </c>
      <c r="F12457" s="61" t="s">
        <v>2146</v>
      </c>
      <c r="G12457" s="61" t="str">
        <f t="shared" si="612"/>
        <v>David Klein</v>
      </c>
    </row>
    <row r="12458" spans="1:7" thickBot="1">
      <c r="A12458" s="62" t="s">
        <v>2302</v>
      </c>
      <c r="B12458" s="61">
        <v>591</v>
      </c>
      <c r="C12458" s="61" t="str">
        <f t="shared" si="610"/>
        <v>No Tie</v>
      </c>
      <c r="D12458" s="63">
        <f t="shared" si="611"/>
        <v>591</v>
      </c>
      <c r="E12458" s="63">
        <v>591</v>
      </c>
      <c r="F12458" s="61" t="s">
        <v>1858</v>
      </c>
      <c r="G12458" s="61" t="str">
        <f t="shared" si="612"/>
        <v>Choi Ho-sung</v>
      </c>
    </row>
    <row r="12459" spans="1:7" thickBot="1">
      <c r="A12459" s="62" t="s">
        <v>2302</v>
      </c>
      <c r="B12459" s="61">
        <v>592</v>
      </c>
      <c r="C12459" s="61" t="str">
        <f t="shared" si="610"/>
        <v>No Tie</v>
      </c>
      <c r="D12459" s="63">
        <f t="shared" si="611"/>
        <v>592</v>
      </c>
      <c r="E12459" s="63">
        <v>592</v>
      </c>
      <c r="F12459" s="61" t="s">
        <v>1664</v>
      </c>
      <c r="G12459" s="61" t="str">
        <f t="shared" si="612"/>
        <v>Gi-Whan Kim</v>
      </c>
    </row>
    <row r="12460" spans="1:7" thickBot="1">
      <c r="A12460" s="62" t="s">
        <v>2302</v>
      </c>
      <c r="B12460" s="61">
        <v>592</v>
      </c>
      <c r="C12460" s="61" t="str">
        <f t="shared" si="610"/>
        <v>No Tie</v>
      </c>
      <c r="D12460" s="63">
        <f t="shared" si="611"/>
        <v>592</v>
      </c>
      <c r="E12460" s="63">
        <v>592</v>
      </c>
      <c r="F12460" s="61" t="s">
        <v>1576</v>
      </c>
      <c r="G12460" s="61" t="str">
        <f t="shared" si="612"/>
        <v>PH McIntyre</v>
      </c>
    </row>
    <row r="12461" spans="1:7" thickBot="1">
      <c r="A12461" s="62" t="s">
        <v>2302</v>
      </c>
      <c r="B12461" s="61">
        <v>594</v>
      </c>
      <c r="C12461" s="61" t="str">
        <f t="shared" si="610"/>
        <v>No Tie</v>
      </c>
      <c r="D12461" s="63">
        <f t="shared" si="611"/>
        <v>594</v>
      </c>
      <c r="E12461" s="63">
        <v>594</v>
      </c>
      <c r="F12461" s="61" t="s">
        <v>1836</v>
      </c>
      <c r="G12461" s="61" t="str">
        <f t="shared" si="612"/>
        <v>Kim Tae-hoon</v>
      </c>
    </row>
    <row r="12462" spans="1:7" thickBot="1">
      <c r="A12462" s="62" t="s">
        <v>2302</v>
      </c>
      <c r="B12462" s="61">
        <v>595</v>
      </c>
      <c r="C12462" s="61" t="str">
        <f t="shared" si="610"/>
        <v>No Tie</v>
      </c>
      <c r="D12462" s="63">
        <f t="shared" si="611"/>
        <v>595</v>
      </c>
      <c r="E12462" s="63">
        <v>595</v>
      </c>
      <c r="F12462" s="61" t="s">
        <v>1998</v>
      </c>
      <c r="G12462" s="61" t="str">
        <f t="shared" si="612"/>
        <v>Puma Dominguez</v>
      </c>
    </row>
    <row r="12463" spans="1:7" thickBot="1">
      <c r="A12463" s="62" t="s">
        <v>2302</v>
      </c>
      <c r="B12463" s="61">
        <v>596</v>
      </c>
      <c r="C12463" s="61" t="str">
        <f t="shared" si="610"/>
        <v>No Tie</v>
      </c>
      <c r="D12463" s="63">
        <f t="shared" si="611"/>
        <v>596</v>
      </c>
      <c r="E12463" s="63">
        <v>596</v>
      </c>
      <c r="F12463" s="61" t="s">
        <v>2055</v>
      </c>
      <c r="G12463" s="61" t="str">
        <f t="shared" si="612"/>
        <v>Lincoln Tighe</v>
      </c>
    </row>
    <row r="12464" spans="1:7" thickBot="1">
      <c r="A12464" s="62" t="s">
        <v>2302</v>
      </c>
      <c r="B12464" s="61">
        <v>597</v>
      </c>
      <c r="C12464" s="61" t="str">
        <f t="shared" si="610"/>
        <v>No Tie</v>
      </c>
      <c r="D12464" s="63">
        <f t="shared" si="611"/>
        <v>597</v>
      </c>
      <c r="E12464" s="63">
        <v>597</v>
      </c>
      <c r="F12464" s="61" t="s">
        <v>1609</v>
      </c>
      <c r="G12464" s="61" t="str">
        <f t="shared" si="612"/>
        <v>Andrew Landry</v>
      </c>
    </row>
    <row r="12465" spans="1:7" thickBot="1">
      <c r="A12465" s="62" t="s">
        <v>2302</v>
      </c>
      <c r="B12465" s="61">
        <v>598</v>
      </c>
      <c r="C12465" s="61" t="str">
        <f t="shared" si="610"/>
        <v>No Tie</v>
      </c>
      <c r="D12465" s="63">
        <f t="shared" si="611"/>
        <v>598</v>
      </c>
      <c r="E12465" s="63">
        <v>598</v>
      </c>
      <c r="F12465" s="61" t="s">
        <v>1761</v>
      </c>
      <c r="G12465" s="61" t="str">
        <f t="shared" si="612"/>
        <v>Jason Millard</v>
      </c>
    </row>
    <row r="12466" spans="1:7" thickBot="1">
      <c r="A12466" s="62" t="s">
        <v>2302</v>
      </c>
      <c r="B12466" s="61">
        <v>598</v>
      </c>
      <c r="C12466" s="61" t="str">
        <f t="shared" si="610"/>
        <v>No Tie</v>
      </c>
      <c r="D12466" s="63">
        <f t="shared" si="611"/>
        <v>598</v>
      </c>
      <c r="E12466" s="63">
        <v>598</v>
      </c>
      <c r="F12466" s="61" t="s">
        <v>1748</v>
      </c>
      <c r="G12466" s="61" t="str">
        <f t="shared" si="612"/>
        <v>Khalin Joshi</v>
      </c>
    </row>
    <row r="12467" spans="1:7" thickBot="1">
      <c r="A12467" s="62" t="s">
        <v>2302</v>
      </c>
      <c r="B12467" s="61">
        <v>600</v>
      </c>
      <c r="C12467" s="61" t="str">
        <f t="shared" si="610"/>
        <v>No Tie</v>
      </c>
      <c r="D12467" s="63">
        <f t="shared" si="611"/>
        <v>600</v>
      </c>
      <c r="E12467" s="63">
        <v>600</v>
      </c>
      <c r="F12467" s="61" t="s">
        <v>1519</v>
      </c>
      <c r="G12467" s="61" t="str">
        <f t="shared" si="612"/>
        <v>Mark Tullo</v>
      </c>
    </row>
    <row r="12468" spans="1:7" thickBot="1">
      <c r="A12468" s="62" t="s">
        <v>2302</v>
      </c>
      <c r="B12468" s="61">
        <v>601</v>
      </c>
      <c r="C12468" s="61" t="str">
        <f t="shared" si="610"/>
        <v>No Tie</v>
      </c>
      <c r="D12468" s="63">
        <f t="shared" si="611"/>
        <v>601</v>
      </c>
      <c r="E12468" s="63">
        <v>601</v>
      </c>
      <c r="F12468" s="61" t="s">
        <v>1573</v>
      </c>
      <c r="G12468" s="61" t="str">
        <f t="shared" si="612"/>
        <v>Tom Lewis</v>
      </c>
    </row>
    <row r="12469" spans="1:7" thickBot="1">
      <c r="A12469" s="62" t="s">
        <v>2302</v>
      </c>
      <c r="B12469" s="61">
        <v>602</v>
      </c>
      <c r="C12469" s="61" t="str">
        <f t="shared" si="610"/>
        <v>No Tie</v>
      </c>
      <c r="D12469" s="63">
        <f t="shared" si="611"/>
        <v>602</v>
      </c>
      <c r="E12469" s="63">
        <v>602</v>
      </c>
      <c r="F12469" s="61" t="s">
        <v>1575</v>
      </c>
      <c r="G12469" s="61" t="str">
        <f t="shared" si="612"/>
        <v>Arie Ahmad Irawan</v>
      </c>
    </row>
    <row r="12470" spans="1:7" thickBot="1">
      <c r="A12470" s="62" t="s">
        <v>2302</v>
      </c>
      <c r="B12470" s="61">
        <v>603</v>
      </c>
      <c r="C12470" s="61" t="str">
        <f t="shared" si="610"/>
        <v>No Tie</v>
      </c>
      <c r="D12470" s="63">
        <f t="shared" si="611"/>
        <v>603</v>
      </c>
      <c r="E12470" s="63">
        <v>603</v>
      </c>
      <c r="F12470" s="61" t="s">
        <v>1637</v>
      </c>
      <c r="G12470" s="61" t="str">
        <f t="shared" si="612"/>
        <v>Alexander Bjork</v>
      </c>
    </row>
    <row r="12471" spans="1:7" thickBot="1">
      <c r="A12471" s="62" t="s">
        <v>2302</v>
      </c>
      <c r="B12471" s="61">
        <v>604</v>
      </c>
      <c r="C12471" s="61" t="str">
        <f t="shared" si="610"/>
        <v>No Tie</v>
      </c>
      <c r="D12471" s="63">
        <f t="shared" si="611"/>
        <v>604</v>
      </c>
      <c r="E12471" s="63">
        <v>604</v>
      </c>
      <c r="F12471" s="61" t="s">
        <v>2581</v>
      </c>
      <c r="G12471" s="61" t="str">
        <f t="shared" si="612"/>
        <v>Christopher Mivis</v>
      </c>
    </row>
    <row r="12472" spans="1:7" thickBot="1">
      <c r="A12472" s="62" t="s">
        <v>2302</v>
      </c>
      <c r="B12472" s="61">
        <v>605</v>
      </c>
      <c r="C12472" s="61" t="str">
        <f t="shared" si="610"/>
        <v>No Tie</v>
      </c>
      <c r="D12472" s="63">
        <f t="shared" si="611"/>
        <v>605</v>
      </c>
      <c r="E12472" s="63">
        <v>605</v>
      </c>
      <c r="F12472" s="61" t="s">
        <v>1693</v>
      </c>
      <c r="G12472" s="61" t="str">
        <f t="shared" si="612"/>
        <v>Kristopher Mueck</v>
      </c>
    </row>
    <row r="12473" spans="1:7" thickBot="1">
      <c r="A12473" s="62" t="s">
        <v>2302</v>
      </c>
      <c r="B12473" s="61">
        <v>606</v>
      </c>
      <c r="C12473" s="61" t="str">
        <f t="shared" si="610"/>
        <v>No Tie</v>
      </c>
      <c r="D12473" s="63">
        <f t="shared" si="611"/>
        <v>606</v>
      </c>
      <c r="E12473" s="63">
        <v>606</v>
      </c>
      <c r="F12473" s="61" t="s">
        <v>1565</v>
      </c>
      <c r="G12473" s="61" t="str">
        <f t="shared" si="612"/>
        <v>Jake Higginbottom</v>
      </c>
    </row>
    <row r="12474" spans="1:7" thickBot="1">
      <c r="A12474" s="62" t="s">
        <v>2302</v>
      </c>
      <c r="B12474" s="61">
        <v>607</v>
      </c>
      <c r="C12474" s="61" t="str">
        <f t="shared" si="610"/>
        <v>No Tie</v>
      </c>
      <c r="D12474" s="63">
        <f t="shared" si="611"/>
        <v>607</v>
      </c>
      <c r="E12474" s="63">
        <v>607</v>
      </c>
      <c r="F12474" s="61" t="s">
        <v>1663</v>
      </c>
      <c r="G12474" s="61" t="str">
        <f t="shared" si="612"/>
        <v>David McKenzie</v>
      </c>
    </row>
    <row r="12475" spans="1:7" thickBot="1">
      <c r="A12475" s="62" t="s">
        <v>2302</v>
      </c>
      <c r="B12475" s="61">
        <v>608</v>
      </c>
      <c r="C12475" s="61" t="str">
        <f t="shared" si="610"/>
        <v>No Tie</v>
      </c>
      <c r="D12475" s="63">
        <f t="shared" si="611"/>
        <v>608</v>
      </c>
      <c r="E12475" s="63">
        <v>608</v>
      </c>
      <c r="F12475" s="61" t="s">
        <v>2195</v>
      </c>
      <c r="G12475" s="61" t="str">
        <f t="shared" si="612"/>
        <v>Bhavik Patel</v>
      </c>
    </row>
    <row r="12476" spans="1:7" thickBot="1">
      <c r="A12476" s="62" t="s">
        <v>2302</v>
      </c>
      <c r="B12476" s="61">
        <v>608</v>
      </c>
      <c r="C12476" s="61" t="str">
        <f t="shared" si="610"/>
        <v>No Tie</v>
      </c>
      <c r="D12476" s="63">
        <f t="shared" si="611"/>
        <v>608</v>
      </c>
      <c r="E12476" s="63">
        <v>608</v>
      </c>
      <c r="F12476" s="61" t="s">
        <v>1725</v>
      </c>
      <c r="G12476" s="61" t="str">
        <f t="shared" si="612"/>
        <v>Kristian Johanness</v>
      </c>
    </row>
    <row r="12477" spans="1:7" thickBot="1">
      <c r="A12477" s="62" t="s">
        <v>2302</v>
      </c>
      <c r="B12477" s="61">
        <v>610</v>
      </c>
      <c r="C12477" s="61" t="str">
        <f t="shared" si="610"/>
        <v>No Tie</v>
      </c>
      <c r="D12477" s="63">
        <f t="shared" si="611"/>
        <v>610</v>
      </c>
      <c r="E12477" s="63">
        <v>610</v>
      </c>
      <c r="F12477" s="61" t="s">
        <v>1838</v>
      </c>
      <c r="G12477" s="61" t="str">
        <f t="shared" si="612"/>
        <v>Jordan L Smith</v>
      </c>
    </row>
    <row r="12478" spans="1:7" thickBot="1">
      <c r="A12478" s="62" t="s">
        <v>2302</v>
      </c>
      <c r="B12478" s="61">
        <v>611</v>
      </c>
      <c r="C12478" s="61" t="str">
        <f t="shared" si="610"/>
        <v>No Tie</v>
      </c>
      <c r="D12478" s="63">
        <f t="shared" si="611"/>
        <v>611</v>
      </c>
      <c r="E12478" s="63">
        <v>611</v>
      </c>
      <c r="F12478" s="61" t="s">
        <v>1569</v>
      </c>
      <c r="G12478" s="61" t="str">
        <f t="shared" si="612"/>
        <v>Alessandro Tadini</v>
      </c>
    </row>
    <row r="12479" spans="1:7" thickBot="1">
      <c r="A12479" s="62" t="s">
        <v>2302</v>
      </c>
      <c r="B12479" s="61">
        <v>612</v>
      </c>
      <c r="C12479" s="61" t="str">
        <f t="shared" si="610"/>
        <v>No Tie</v>
      </c>
      <c r="D12479" s="63">
        <f t="shared" si="611"/>
        <v>612</v>
      </c>
      <c r="E12479" s="63">
        <v>612</v>
      </c>
      <c r="F12479" s="61" t="s">
        <v>1767</v>
      </c>
      <c r="G12479" s="61" t="str">
        <f t="shared" si="612"/>
        <v>Andrew Curlewis</v>
      </c>
    </row>
    <row r="12480" spans="1:7" thickBot="1">
      <c r="A12480" s="62" t="s">
        <v>2302</v>
      </c>
      <c r="B12480" s="61">
        <v>612</v>
      </c>
      <c r="C12480" s="61" t="str">
        <f t="shared" si="610"/>
        <v>No Tie</v>
      </c>
      <c r="D12480" s="63">
        <f t="shared" si="611"/>
        <v>612</v>
      </c>
      <c r="E12480" s="63">
        <v>612</v>
      </c>
      <c r="F12480" s="61" t="s">
        <v>1660</v>
      </c>
      <c r="G12480" s="61" t="str">
        <f t="shared" si="612"/>
        <v>Darren Clarke</v>
      </c>
    </row>
    <row r="12481" spans="1:7" thickBot="1">
      <c r="A12481" s="62" t="s">
        <v>2302</v>
      </c>
      <c r="B12481" s="61">
        <v>614</v>
      </c>
      <c r="C12481" s="61" t="str">
        <f t="shared" si="610"/>
        <v>No Tie</v>
      </c>
      <c r="D12481" s="63">
        <f t="shared" si="611"/>
        <v>614</v>
      </c>
      <c r="E12481" s="63">
        <v>614</v>
      </c>
      <c r="F12481" s="61" t="s">
        <v>1554</v>
      </c>
      <c r="G12481" s="61" t="str">
        <f t="shared" si="612"/>
        <v>Jason Palmer</v>
      </c>
    </row>
    <row r="12482" spans="1:7" thickBot="1">
      <c r="A12482" s="62" t="s">
        <v>2302</v>
      </c>
      <c r="B12482" s="61">
        <v>615</v>
      </c>
      <c r="C12482" s="61" t="str">
        <f t="shared" si="610"/>
        <v>No Tie</v>
      </c>
      <c r="D12482" s="63">
        <f t="shared" si="611"/>
        <v>615</v>
      </c>
      <c r="E12482" s="63">
        <v>615</v>
      </c>
      <c r="F12482" s="61" t="s">
        <v>1626</v>
      </c>
      <c r="G12482" s="61" t="str">
        <f t="shared" si="612"/>
        <v>Lionel Weber</v>
      </c>
    </row>
    <row r="12483" spans="1:7" thickBot="1">
      <c r="A12483" s="62" t="s">
        <v>2302</v>
      </c>
      <c r="B12483" s="61">
        <v>615</v>
      </c>
      <c r="C12483" s="61" t="str">
        <f t="shared" si="610"/>
        <v>No Tie</v>
      </c>
      <c r="D12483" s="63">
        <f t="shared" si="611"/>
        <v>615</v>
      </c>
      <c r="E12483" s="63">
        <v>615</v>
      </c>
      <c r="F12483" s="61" t="s">
        <v>1589</v>
      </c>
      <c r="G12483" s="61" t="str">
        <f t="shared" si="612"/>
        <v>Tommy Cocha</v>
      </c>
    </row>
    <row r="12484" spans="1:7" thickBot="1">
      <c r="A12484" s="62" t="s">
        <v>2302</v>
      </c>
      <c r="B12484" s="61">
        <v>617</v>
      </c>
      <c r="C12484" s="61" t="str">
        <f t="shared" si="610"/>
        <v>No Tie</v>
      </c>
      <c r="D12484" s="63">
        <f t="shared" si="611"/>
        <v>617</v>
      </c>
      <c r="E12484" s="63">
        <v>617</v>
      </c>
      <c r="F12484" s="61" t="s">
        <v>1606</v>
      </c>
      <c r="G12484" s="61" t="str">
        <f t="shared" si="612"/>
        <v>Travis Bertoni</v>
      </c>
    </row>
    <row r="12485" spans="1:7" thickBot="1">
      <c r="A12485" s="62" t="s">
        <v>2302</v>
      </c>
      <c r="B12485" s="61">
        <v>618</v>
      </c>
      <c r="C12485" s="61" t="str">
        <f t="shared" si="610"/>
        <v>No Tie</v>
      </c>
      <c r="D12485" s="63">
        <f t="shared" si="611"/>
        <v>618</v>
      </c>
      <c r="E12485" s="63">
        <v>618</v>
      </c>
      <c r="F12485" s="61" t="s">
        <v>2582</v>
      </c>
      <c r="G12485" s="61" t="str">
        <f t="shared" si="612"/>
        <v>Romain Langasque</v>
      </c>
    </row>
    <row r="12486" spans="1:7" thickBot="1">
      <c r="A12486" s="62" t="s">
        <v>2302</v>
      </c>
      <c r="B12486" s="61">
        <v>619</v>
      </c>
      <c r="C12486" s="61" t="str">
        <f t="shared" si="610"/>
        <v>No Tie</v>
      </c>
      <c r="D12486" s="63">
        <f t="shared" si="611"/>
        <v>619</v>
      </c>
      <c r="E12486" s="63">
        <v>619</v>
      </c>
      <c r="F12486" s="61" t="s">
        <v>1765</v>
      </c>
      <c r="G12486" s="61" t="str">
        <f t="shared" si="612"/>
        <v>Callum Mowat</v>
      </c>
    </row>
    <row r="12487" spans="1:7" thickBot="1">
      <c r="A12487" s="62" t="s">
        <v>2302</v>
      </c>
      <c r="B12487" s="61">
        <v>620</v>
      </c>
      <c r="C12487" s="61" t="str">
        <f t="shared" si="610"/>
        <v>No Tie</v>
      </c>
      <c r="D12487" s="63">
        <f t="shared" si="611"/>
        <v>620</v>
      </c>
      <c r="E12487" s="63">
        <v>620</v>
      </c>
      <c r="F12487" s="61" t="s">
        <v>2583</v>
      </c>
      <c r="G12487" s="61" t="str">
        <f t="shared" si="612"/>
        <v>Matt Atkins</v>
      </c>
    </row>
    <row r="12488" spans="1:7" thickBot="1">
      <c r="A12488" s="62" t="s">
        <v>2302</v>
      </c>
      <c r="B12488" s="61">
        <v>621</v>
      </c>
      <c r="C12488" s="61" t="str">
        <f t="shared" si="610"/>
        <v>No Tie</v>
      </c>
      <c r="D12488" s="63">
        <f t="shared" si="611"/>
        <v>621</v>
      </c>
      <c r="E12488" s="63">
        <v>621</v>
      </c>
      <c r="F12488" s="61" t="s">
        <v>1661</v>
      </c>
      <c r="G12488" s="61" t="str">
        <f t="shared" si="612"/>
        <v>Derek Ernst</v>
      </c>
    </row>
    <row r="12489" spans="1:7" thickBot="1">
      <c r="A12489" s="62" t="s">
        <v>2302</v>
      </c>
      <c r="B12489" s="61">
        <v>622</v>
      </c>
      <c r="C12489" s="61" t="str">
        <f t="shared" si="610"/>
        <v>No Tie</v>
      </c>
      <c r="D12489" s="63">
        <f t="shared" si="611"/>
        <v>622</v>
      </c>
      <c r="E12489" s="63">
        <v>622</v>
      </c>
      <c r="F12489" s="61" t="s">
        <v>1831</v>
      </c>
      <c r="G12489" s="61" t="str">
        <f t="shared" si="612"/>
        <v>Craig Barlow</v>
      </c>
    </row>
    <row r="12490" spans="1:7" thickBot="1">
      <c r="A12490" s="62" t="s">
        <v>2302</v>
      </c>
      <c r="B12490" s="61">
        <v>623</v>
      </c>
      <c r="C12490" s="61" t="str">
        <f t="shared" si="610"/>
        <v>No Tie</v>
      </c>
      <c r="D12490" s="63">
        <f t="shared" si="611"/>
        <v>623</v>
      </c>
      <c r="E12490" s="63">
        <v>623</v>
      </c>
      <c r="F12490" s="61" t="s">
        <v>1993</v>
      </c>
      <c r="G12490" s="61" t="str">
        <f t="shared" si="612"/>
        <v>Daniel Nisbet</v>
      </c>
    </row>
    <row r="12491" spans="1:7" thickBot="1">
      <c r="A12491" s="62" t="s">
        <v>2302</v>
      </c>
      <c r="B12491" s="61">
        <v>624</v>
      </c>
      <c r="C12491" s="61" t="str">
        <f t="shared" si="610"/>
        <v>No Tie</v>
      </c>
      <c r="D12491" s="63">
        <f t="shared" si="611"/>
        <v>624</v>
      </c>
      <c r="E12491" s="63">
        <v>624</v>
      </c>
      <c r="F12491" s="61" t="s">
        <v>2584</v>
      </c>
      <c r="G12491" s="61" t="str">
        <f t="shared" si="612"/>
        <v>Cheng Jin</v>
      </c>
    </row>
    <row r="12492" spans="1:7" thickBot="1">
      <c r="A12492" s="62" t="s">
        <v>2302</v>
      </c>
      <c r="B12492" s="61">
        <v>625</v>
      </c>
      <c r="C12492" s="61" t="str">
        <f t="shared" ref="C12492:C12555" si="613">IFERROR(SEARCH("T",B12492),"No Tie")</f>
        <v>No Tie</v>
      </c>
      <c r="D12492" s="63">
        <f t="shared" ref="D12492:D12555" si="614">IF(C12492="No Tie",B12492,RIGHT(B12492,LEN(B12492)-1))</f>
        <v>625</v>
      </c>
      <c r="E12492" s="63">
        <v>625</v>
      </c>
      <c r="F12492" s="61" t="s">
        <v>2585</v>
      </c>
      <c r="G12492" s="61" t="str">
        <f t="shared" ref="G12492:G12555" si="615">TRIM(SUBSTITUTE(F12492,CHAR(160),CHAR(32)))</f>
        <v>Todd Sinnott</v>
      </c>
    </row>
    <row r="12493" spans="1:7" thickBot="1">
      <c r="A12493" s="62" t="s">
        <v>2302</v>
      </c>
      <c r="B12493" s="61">
        <v>626</v>
      </c>
      <c r="C12493" s="61" t="str">
        <f t="shared" si="613"/>
        <v>No Tie</v>
      </c>
      <c r="D12493" s="63">
        <f t="shared" si="614"/>
        <v>626</v>
      </c>
      <c r="E12493" s="63">
        <v>626</v>
      </c>
      <c r="F12493" s="61" t="s">
        <v>2068</v>
      </c>
      <c r="G12493" s="61" t="str">
        <f t="shared" si="615"/>
        <v>Mikumu Horikawa</v>
      </c>
    </row>
    <row r="12494" spans="1:7" thickBot="1">
      <c r="A12494" s="62" t="s">
        <v>2302</v>
      </c>
      <c r="B12494" s="61">
        <v>627</v>
      </c>
      <c r="C12494" s="61" t="str">
        <f t="shared" si="613"/>
        <v>No Tie</v>
      </c>
      <c r="D12494" s="63">
        <f t="shared" si="614"/>
        <v>627</v>
      </c>
      <c r="E12494" s="63">
        <v>627</v>
      </c>
      <c r="F12494" s="61" t="s">
        <v>1612</v>
      </c>
      <c r="G12494" s="61" t="str">
        <f t="shared" si="615"/>
        <v>S.K. Ho</v>
      </c>
    </row>
    <row r="12495" spans="1:7" thickBot="1">
      <c r="A12495" s="62" t="s">
        <v>2302</v>
      </c>
      <c r="B12495" s="61">
        <v>628</v>
      </c>
      <c r="C12495" s="61" t="str">
        <f t="shared" si="613"/>
        <v>No Tie</v>
      </c>
      <c r="D12495" s="63">
        <f t="shared" si="614"/>
        <v>628</v>
      </c>
      <c r="E12495" s="63">
        <v>628</v>
      </c>
      <c r="F12495" s="61" t="s">
        <v>1751</v>
      </c>
      <c r="G12495" s="61" t="str">
        <f t="shared" si="615"/>
        <v>Josh Loughrey</v>
      </c>
    </row>
    <row r="12496" spans="1:7" thickBot="1">
      <c r="A12496" s="62" t="s">
        <v>2302</v>
      </c>
      <c r="B12496" s="61">
        <v>629</v>
      </c>
      <c r="C12496" s="61" t="str">
        <f t="shared" si="613"/>
        <v>No Tie</v>
      </c>
      <c r="D12496" s="63">
        <f t="shared" si="614"/>
        <v>629</v>
      </c>
      <c r="E12496" s="63">
        <v>629</v>
      </c>
      <c r="F12496" s="61" t="s">
        <v>1677</v>
      </c>
      <c r="G12496" s="61" t="str">
        <f t="shared" si="615"/>
        <v>Steve Dartnall</v>
      </c>
    </row>
    <row r="12497" spans="1:7" thickBot="1">
      <c r="A12497" s="62" t="s">
        <v>2302</v>
      </c>
      <c r="B12497" s="61">
        <v>630</v>
      </c>
      <c r="C12497" s="61" t="str">
        <f t="shared" si="613"/>
        <v>No Tie</v>
      </c>
      <c r="D12497" s="63">
        <f t="shared" si="614"/>
        <v>630</v>
      </c>
      <c r="E12497" s="63">
        <v>630</v>
      </c>
      <c r="F12497" s="61" t="s">
        <v>2586</v>
      </c>
      <c r="G12497" s="61" t="str">
        <f t="shared" si="615"/>
        <v>Michael Sim</v>
      </c>
    </row>
    <row r="12498" spans="1:7" thickBot="1">
      <c r="A12498" s="62" t="s">
        <v>2302</v>
      </c>
      <c r="B12498" s="61">
        <v>631</v>
      </c>
      <c r="C12498" s="61" t="str">
        <f t="shared" si="613"/>
        <v>No Tie</v>
      </c>
      <c r="D12498" s="63">
        <f t="shared" si="614"/>
        <v>631</v>
      </c>
      <c r="E12498" s="63">
        <v>631</v>
      </c>
      <c r="F12498" s="61" t="s">
        <v>1586</v>
      </c>
      <c r="G12498" s="61" t="str">
        <f t="shared" si="615"/>
        <v>Chris Doak</v>
      </c>
    </row>
    <row r="12499" spans="1:7" thickBot="1">
      <c r="A12499" s="62" t="s">
        <v>2302</v>
      </c>
      <c r="B12499" s="61">
        <v>632</v>
      </c>
      <c r="C12499" s="61" t="str">
        <f t="shared" si="613"/>
        <v>No Tie</v>
      </c>
      <c r="D12499" s="63">
        <f t="shared" si="614"/>
        <v>632</v>
      </c>
      <c r="E12499" s="63">
        <v>632</v>
      </c>
      <c r="F12499" s="61" t="s">
        <v>1745</v>
      </c>
      <c r="G12499" s="61" t="str">
        <f t="shared" si="615"/>
        <v>Jon Rahm</v>
      </c>
    </row>
    <row r="12500" spans="1:7" thickBot="1">
      <c r="A12500" s="62" t="s">
        <v>2302</v>
      </c>
      <c r="B12500" s="61">
        <v>633</v>
      </c>
      <c r="C12500" s="61" t="str">
        <f t="shared" si="613"/>
        <v>No Tie</v>
      </c>
      <c r="D12500" s="63">
        <f t="shared" si="614"/>
        <v>633</v>
      </c>
      <c r="E12500" s="63">
        <v>633</v>
      </c>
      <c r="F12500" s="61" t="s">
        <v>1671</v>
      </c>
      <c r="G12500" s="61" t="str">
        <f t="shared" si="615"/>
        <v>Steven Jeppesen</v>
      </c>
    </row>
    <row r="12501" spans="1:7" thickBot="1">
      <c r="A12501" s="62" t="s">
        <v>2302</v>
      </c>
      <c r="B12501" s="61">
        <v>634</v>
      </c>
      <c r="C12501" s="61" t="str">
        <f t="shared" si="613"/>
        <v>No Tie</v>
      </c>
      <c r="D12501" s="63">
        <f t="shared" si="614"/>
        <v>634</v>
      </c>
      <c r="E12501" s="63">
        <v>634</v>
      </c>
      <c r="F12501" s="61" t="s">
        <v>1922</v>
      </c>
      <c r="G12501" s="61" t="str">
        <f t="shared" si="615"/>
        <v>Martin Keskari</v>
      </c>
    </row>
    <row r="12502" spans="1:7" thickBot="1">
      <c r="A12502" s="62" t="s">
        <v>2302</v>
      </c>
      <c r="B12502" s="61">
        <v>635</v>
      </c>
      <c r="C12502" s="61" t="str">
        <f t="shared" si="613"/>
        <v>No Tie</v>
      </c>
      <c r="D12502" s="63">
        <f t="shared" si="614"/>
        <v>635</v>
      </c>
      <c r="E12502" s="63">
        <v>635</v>
      </c>
      <c r="F12502" s="61" t="s">
        <v>1764</v>
      </c>
      <c r="G12502" s="61" t="str">
        <f t="shared" si="615"/>
        <v>Charlie Wi</v>
      </c>
    </row>
    <row r="12503" spans="1:7" thickBot="1">
      <c r="A12503" s="62" t="s">
        <v>2302</v>
      </c>
      <c r="B12503" s="61">
        <v>636</v>
      </c>
      <c r="C12503" s="61" t="str">
        <f t="shared" si="613"/>
        <v>No Tie</v>
      </c>
      <c r="D12503" s="63">
        <f t="shared" si="614"/>
        <v>636</v>
      </c>
      <c r="E12503" s="63">
        <v>636</v>
      </c>
      <c r="F12503" s="61" t="s">
        <v>1617</v>
      </c>
      <c r="G12503" s="61" t="str">
        <f t="shared" si="615"/>
        <v>Connor Arendell</v>
      </c>
    </row>
    <row r="12504" spans="1:7" thickBot="1">
      <c r="A12504" s="62" t="s">
        <v>2302</v>
      </c>
      <c r="B12504" s="61">
        <v>637</v>
      </c>
      <c r="C12504" s="61" t="str">
        <f t="shared" si="613"/>
        <v>No Tie</v>
      </c>
      <c r="D12504" s="63">
        <f t="shared" si="614"/>
        <v>637</v>
      </c>
      <c r="E12504" s="63">
        <v>637</v>
      </c>
      <c r="F12504" s="61" t="s">
        <v>1728</v>
      </c>
      <c r="G12504" s="61" t="str">
        <f t="shared" si="615"/>
        <v>Mathew Goggin</v>
      </c>
    </row>
    <row r="12505" spans="1:7" thickBot="1">
      <c r="A12505" s="62" t="s">
        <v>2302</v>
      </c>
      <c r="B12505" s="61">
        <v>638</v>
      </c>
      <c r="C12505" s="61" t="str">
        <f t="shared" si="613"/>
        <v>No Tie</v>
      </c>
      <c r="D12505" s="63">
        <f t="shared" si="614"/>
        <v>638</v>
      </c>
      <c r="E12505" s="63">
        <v>638</v>
      </c>
      <c r="F12505" s="61" t="s">
        <v>1622</v>
      </c>
      <c r="G12505" s="61" t="str">
        <f t="shared" si="615"/>
        <v>Hugues Joannes</v>
      </c>
    </row>
    <row r="12506" spans="1:7" thickBot="1">
      <c r="A12506" s="62" t="s">
        <v>2302</v>
      </c>
      <c r="B12506" s="61">
        <v>639</v>
      </c>
      <c r="C12506" s="61" t="str">
        <f t="shared" si="613"/>
        <v>No Tie</v>
      </c>
      <c r="D12506" s="63">
        <f t="shared" si="614"/>
        <v>639</v>
      </c>
      <c r="E12506" s="63">
        <v>639</v>
      </c>
      <c r="F12506" s="61" t="s">
        <v>1682</v>
      </c>
      <c r="G12506" s="61" t="str">
        <f t="shared" si="615"/>
        <v>Zack Fischer</v>
      </c>
    </row>
    <row r="12507" spans="1:7" thickBot="1">
      <c r="A12507" s="62" t="s">
        <v>2302</v>
      </c>
      <c r="B12507" s="61">
        <v>640</v>
      </c>
      <c r="C12507" s="61" t="str">
        <f t="shared" si="613"/>
        <v>No Tie</v>
      </c>
      <c r="D12507" s="63">
        <f t="shared" si="614"/>
        <v>640</v>
      </c>
      <c r="E12507" s="63">
        <v>640</v>
      </c>
      <c r="F12507" s="61" t="s">
        <v>1580</v>
      </c>
      <c r="G12507" s="61" t="str">
        <f t="shared" si="615"/>
        <v>Jake Roos</v>
      </c>
    </row>
    <row r="12508" spans="1:7" thickBot="1">
      <c r="A12508" s="62" t="s">
        <v>2302</v>
      </c>
      <c r="B12508" s="61">
        <v>641</v>
      </c>
      <c r="C12508" s="61" t="str">
        <f t="shared" si="613"/>
        <v>No Tie</v>
      </c>
      <c r="D12508" s="63">
        <f t="shared" si="614"/>
        <v>641</v>
      </c>
      <c r="E12508" s="63">
        <v>641</v>
      </c>
      <c r="F12508" s="61" t="s">
        <v>2587</v>
      </c>
      <c r="G12508" s="61" t="str">
        <f t="shared" si="615"/>
        <v>Alexander Knappe</v>
      </c>
    </row>
    <row r="12509" spans="1:7" thickBot="1">
      <c r="A12509" s="62" t="s">
        <v>2302</v>
      </c>
      <c r="B12509" s="61">
        <v>642</v>
      </c>
      <c r="C12509" s="61" t="str">
        <f t="shared" si="613"/>
        <v>No Tie</v>
      </c>
      <c r="D12509" s="63">
        <f t="shared" si="614"/>
        <v>642</v>
      </c>
      <c r="E12509" s="63">
        <v>642</v>
      </c>
      <c r="F12509" s="61" t="s">
        <v>1605</v>
      </c>
      <c r="G12509" s="61" t="str">
        <f t="shared" si="615"/>
        <v>Pedro Oriol</v>
      </c>
    </row>
    <row r="12510" spans="1:7" thickBot="1">
      <c r="A12510" s="62" t="s">
        <v>2302</v>
      </c>
      <c r="B12510" s="61">
        <v>643</v>
      </c>
      <c r="C12510" s="61" t="str">
        <f t="shared" si="613"/>
        <v>No Tie</v>
      </c>
      <c r="D12510" s="63">
        <f t="shared" si="614"/>
        <v>643</v>
      </c>
      <c r="E12510" s="63">
        <v>643</v>
      </c>
      <c r="F12510" s="61" t="s">
        <v>624</v>
      </c>
      <c r="G12510" s="61" t="str">
        <f t="shared" si="615"/>
        <v>Jonathan Randolph</v>
      </c>
    </row>
    <row r="12511" spans="1:7" thickBot="1">
      <c r="A12511" s="62" t="s">
        <v>2302</v>
      </c>
      <c r="B12511" s="61">
        <v>644</v>
      </c>
      <c r="C12511" s="61" t="str">
        <f t="shared" si="613"/>
        <v>No Tie</v>
      </c>
      <c r="D12511" s="63">
        <f t="shared" si="614"/>
        <v>644</v>
      </c>
      <c r="E12511" s="63">
        <v>644</v>
      </c>
      <c r="F12511" s="61" t="s">
        <v>2043</v>
      </c>
      <c r="G12511" s="61" t="str">
        <f t="shared" si="615"/>
        <v>Matthew Guyatt</v>
      </c>
    </row>
    <row r="12512" spans="1:7" thickBot="1">
      <c r="A12512" s="62" t="s">
        <v>2302</v>
      </c>
      <c r="B12512" s="61">
        <v>645</v>
      </c>
      <c r="C12512" s="61" t="str">
        <f t="shared" si="613"/>
        <v>No Tie</v>
      </c>
      <c r="D12512" s="63">
        <f t="shared" si="614"/>
        <v>645</v>
      </c>
      <c r="E12512" s="63">
        <v>645</v>
      </c>
      <c r="F12512" s="61" t="s">
        <v>1859</v>
      </c>
      <c r="G12512" s="61" t="str">
        <f t="shared" si="615"/>
        <v>Kurt Barnes</v>
      </c>
    </row>
    <row r="12513" spans="1:7" thickBot="1">
      <c r="A12513" s="62" t="s">
        <v>2302</v>
      </c>
      <c r="B12513" s="61">
        <v>646</v>
      </c>
      <c r="C12513" s="61" t="str">
        <f t="shared" si="613"/>
        <v>No Tie</v>
      </c>
      <c r="D12513" s="63">
        <f t="shared" si="614"/>
        <v>646</v>
      </c>
      <c r="E12513" s="63">
        <v>646</v>
      </c>
      <c r="F12513" s="61" t="s">
        <v>769</v>
      </c>
      <c r="G12513" s="61" t="str">
        <f t="shared" si="615"/>
        <v>Aaron Watkins</v>
      </c>
    </row>
    <row r="12514" spans="1:7" thickBot="1">
      <c r="A12514" s="62" t="s">
        <v>2302</v>
      </c>
      <c r="B12514" s="61">
        <v>647</v>
      </c>
      <c r="C12514" s="61" t="str">
        <f t="shared" si="613"/>
        <v>No Tie</v>
      </c>
      <c r="D12514" s="63">
        <f t="shared" si="614"/>
        <v>647</v>
      </c>
      <c r="E12514" s="63">
        <v>647</v>
      </c>
      <c r="F12514" s="61" t="s">
        <v>703</v>
      </c>
      <c r="G12514" s="61" t="str">
        <f t="shared" si="615"/>
        <v>Tag Ridings</v>
      </c>
    </row>
    <row r="12515" spans="1:7" thickBot="1">
      <c r="A12515" s="62" t="s">
        <v>2302</v>
      </c>
      <c r="B12515" s="61">
        <v>648</v>
      </c>
      <c r="C12515" s="61" t="str">
        <f t="shared" si="613"/>
        <v>No Tie</v>
      </c>
      <c r="D12515" s="63">
        <f t="shared" si="614"/>
        <v>648</v>
      </c>
      <c r="E12515" s="63">
        <v>648</v>
      </c>
      <c r="F12515" s="61" t="s">
        <v>2066</v>
      </c>
      <c r="G12515" s="61" t="str">
        <f t="shared" si="615"/>
        <v>Aaron Pike</v>
      </c>
    </row>
    <row r="12516" spans="1:7" thickBot="1">
      <c r="A12516" s="62" t="s">
        <v>2302</v>
      </c>
      <c r="B12516" s="61">
        <v>649</v>
      </c>
      <c r="C12516" s="61" t="str">
        <f t="shared" si="613"/>
        <v>No Tie</v>
      </c>
      <c r="D12516" s="63">
        <f t="shared" si="614"/>
        <v>649</v>
      </c>
      <c r="E12516" s="63">
        <v>649</v>
      </c>
      <c r="F12516" s="61" t="s">
        <v>2588</v>
      </c>
      <c r="G12516" s="61" t="str">
        <f t="shared" si="615"/>
        <v>Antoine Schwartz</v>
      </c>
    </row>
    <row r="12517" spans="1:7" thickBot="1">
      <c r="A12517" s="62" t="s">
        <v>2302</v>
      </c>
      <c r="B12517" s="61">
        <v>649</v>
      </c>
      <c r="C12517" s="61" t="str">
        <f t="shared" si="613"/>
        <v>No Tie</v>
      </c>
      <c r="D12517" s="63">
        <f t="shared" si="614"/>
        <v>649</v>
      </c>
      <c r="E12517" s="63">
        <v>649</v>
      </c>
      <c r="F12517" s="61" t="s">
        <v>1901</v>
      </c>
      <c r="G12517" s="61" t="str">
        <f t="shared" si="615"/>
        <v>Simon Yates</v>
      </c>
    </row>
    <row r="12518" spans="1:7" thickBot="1">
      <c r="A12518" s="62" t="s">
        <v>2302</v>
      </c>
      <c r="B12518" s="61">
        <v>651</v>
      </c>
      <c r="C12518" s="61" t="str">
        <f t="shared" si="613"/>
        <v>No Tie</v>
      </c>
      <c r="D12518" s="63">
        <f t="shared" si="614"/>
        <v>651</v>
      </c>
      <c r="E12518" s="63">
        <v>651</v>
      </c>
      <c r="F12518" s="61" t="s">
        <v>1712</v>
      </c>
      <c r="G12518" s="61" t="str">
        <f t="shared" si="615"/>
        <v>Tapio Pulkkanen</v>
      </c>
    </row>
    <row r="12519" spans="1:7" thickBot="1">
      <c r="A12519" s="62" t="s">
        <v>2302</v>
      </c>
      <c r="B12519" s="61">
        <v>652</v>
      </c>
      <c r="C12519" s="61" t="str">
        <f t="shared" si="613"/>
        <v>No Tie</v>
      </c>
      <c r="D12519" s="63">
        <f t="shared" si="614"/>
        <v>652</v>
      </c>
      <c r="E12519" s="63">
        <v>652</v>
      </c>
      <c r="F12519" s="61" t="s">
        <v>717</v>
      </c>
      <c r="G12519" s="61" t="str">
        <f t="shared" si="615"/>
        <v>Tommy Gainey</v>
      </c>
    </row>
    <row r="12520" spans="1:7" thickBot="1">
      <c r="A12520" s="62" t="s">
        <v>2302</v>
      </c>
      <c r="B12520" s="61">
        <v>653</v>
      </c>
      <c r="C12520" s="61" t="str">
        <f t="shared" si="613"/>
        <v>No Tie</v>
      </c>
      <c r="D12520" s="63">
        <f t="shared" si="614"/>
        <v>653</v>
      </c>
      <c r="E12520" s="63">
        <v>653</v>
      </c>
      <c r="F12520" s="61" t="s">
        <v>1978</v>
      </c>
      <c r="G12520" s="61" t="str">
        <f t="shared" si="615"/>
        <v>Daniel Mazziotta</v>
      </c>
    </row>
    <row r="12521" spans="1:7" thickBot="1">
      <c r="A12521" s="62" t="s">
        <v>2302</v>
      </c>
      <c r="B12521" s="61">
        <v>654</v>
      </c>
      <c r="C12521" s="61" t="str">
        <f t="shared" si="613"/>
        <v>No Tie</v>
      </c>
      <c r="D12521" s="63">
        <f t="shared" si="614"/>
        <v>654</v>
      </c>
      <c r="E12521" s="63">
        <v>654</v>
      </c>
      <c r="F12521" s="61" t="s">
        <v>1681</v>
      </c>
      <c r="G12521" s="61" t="str">
        <f t="shared" si="615"/>
        <v>Hyung-soon Lee</v>
      </c>
    </row>
    <row r="12522" spans="1:7" thickBot="1">
      <c r="A12522" s="62" t="s">
        <v>2302</v>
      </c>
      <c r="B12522" s="61">
        <v>655</v>
      </c>
      <c r="C12522" s="61" t="str">
        <f t="shared" si="613"/>
        <v>No Tie</v>
      </c>
      <c r="D12522" s="63">
        <f t="shared" si="614"/>
        <v>655</v>
      </c>
      <c r="E12522" s="63">
        <v>655</v>
      </c>
      <c r="F12522" s="61" t="s">
        <v>1634</v>
      </c>
      <c r="G12522" s="61" t="str">
        <f t="shared" si="615"/>
        <v>Lasse Jensen</v>
      </c>
    </row>
    <row r="12523" spans="1:7" thickBot="1">
      <c r="A12523" s="62" t="s">
        <v>2302</v>
      </c>
      <c r="B12523" s="61">
        <v>656</v>
      </c>
      <c r="C12523" s="61" t="str">
        <f t="shared" si="613"/>
        <v>No Tie</v>
      </c>
      <c r="D12523" s="63">
        <f t="shared" si="614"/>
        <v>656</v>
      </c>
      <c r="E12523" s="63">
        <v>656</v>
      </c>
      <c r="F12523" s="61" t="s">
        <v>722</v>
      </c>
      <c r="G12523" s="61" t="str">
        <f t="shared" si="615"/>
        <v>Kevin Stadler</v>
      </c>
    </row>
    <row r="12524" spans="1:7" thickBot="1">
      <c r="A12524" s="62" t="s">
        <v>2302</v>
      </c>
      <c r="B12524" s="61">
        <v>657</v>
      </c>
      <c r="C12524" s="61" t="str">
        <f t="shared" si="613"/>
        <v>No Tie</v>
      </c>
      <c r="D12524" s="63">
        <f t="shared" si="614"/>
        <v>657</v>
      </c>
      <c r="E12524" s="63">
        <v>657</v>
      </c>
      <c r="F12524" s="61" t="s">
        <v>1642</v>
      </c>
      <c r="G12524" s="61" t="str">
        <f t="shared" si="615"/>
        <v>Seuk-hyun Baek</v>
      </c>
    </row>
    <row r="12525" spans="1:7" thickBot="1">
      <c r="A12525" s="62" t="s">
        <v>2302</v>
      </c>
      <c r="B12525" s="61">
        <v>658</v>
      </c>
      <c r="C12525" s="61" t="str">
        <f t="shared" si="613"/>
        <v>No Tie</v>
      </c>
      <c r="D12525" s="63">
        <f t="shared" si="614"/>
        <v>658</v>
      </c>
      <c r="E12525" s="63">
        <v>658</v>
      </c>
      <c r="F12525" s="61" t="s">
        <v>1727</v>
      </c>
      <c r="G12525" s="61" t="str">
        <f t="shared" si="615"/>
        <v>Eirik Tage Johansen</v>
      </c>
    </row>
    <row r="12526" spans="1:7" thickBot="1">
      <c r="A12526" s="62" t="s">
        <v>2302</v>
      </c>
      <c r="B12526" s="61">
        <v>659</v>
      </c>
      <c r="C12526" s="61" t="str">
        <f t="shared" si="613"/>
        <v>No Tie</v>
      </c>
      <c r="D12526" s="63">
        <f t="shared" si="614"/>
        <v>659</v>
      </c>
      <c r="E12526" s="63">
        <v>659</v>
      </c>
      <c r="F12526" s="61" t="s">
        <v>1684</v>
      </c>
      <c r="G12526" s="61" t="str">
        <f t="shared" si="615"/>
        <v>Steve Lewton</v>
      </c>
    </row>
    <row r="12527" spans="1:7" thickBot="1">
      <c r="A12527" s="62" t="s">
        <v>2302</v>
      </c>
      <c r="B12527" s="61">
        <v>660</v>
      </c>
      <c r="C12527" s="61" t="str">
        <f t="shared" si="613"/>
        <v>No Tie</v>
      </c>
      <c r="D12527" s="63">
        <f t="shared" si="614"/>
        <v>660</v>
      </c>
      <c r="E12527" s="63">
        <v>660</v>
      </c>
      <c r="F12527" s="61" t="s">
        <v>2589</v>
      </c>
      <c r="G12527" s="61" t="str">
        <f t="shared" si="615"/>
        <v>Tim Hart</v>
      </c>
    </row>
    <row r="12528" spans="1:7" thickBot="1">
      <c r="A12528" s="62" t="s">
        <v>2302</v>
      </c>
      <c r="B12528" s="61">
        <v>661</v>
      </c>
      <c r="C12528" s="61" t="str">
        <f t="shared" si="613"/>
        <v>No Tie</v>
      </c>
      <c r="D12528" s="63">
        <f t="shared" si="614"/>
        <v>661</v>
      </c>
      <c r="E12528" s="63">
        <v>661</v>
      </c>
      <c r="F12528" s="61" t="s">
        <v>2590</v>
      </c>
      <c r="G12528" s="61" t="str">
        <f t="shared" si="615"/>
        <v>John O'Toole</v>
      </c>
    </row>
    <row r="12529" spans="1:7" thickBot="1">
      <c r="A12529" s="62" t="s">
        <v>2302</v>
      </c>
      <c r="B12529" s="61">
        <v>662</v>
      </c>
      <c r="C12529" s="61" t="str">
        <f t="shared" si="613"/>
        <v>No Tie</v>
      </c>
      <c r="D12529" s="63">
        <f t="shared" si="614"/>
        <v>662</v>
      </c>
      <c r="E12529" s="63">
        <v>662</v>
      </c>
      <c r="F12529" s="61" t="s">
        <v>1689</v>
      </c>
      <c r="G12529" s="61" t="str">
        <f t="shared" si="615"/>
        <v>Jose Manuel Lara</v>
      </c>
    </row>
    <row r="12530" spans="1:7" thickBot="1">
      <c r="A12530" s="62" t="s">
        <v>2302</v>
      </c>
      <c r="B12530" s="61">
        <v>663</v>
      </c>
      <c r="C12530" s="61" t="str">
        <f t="shared" si="613"/>
        <v>No Tie</v>
      </c>
      <c r="D12530" s="63">
        <f t="shared" si="614"/>
        <v>663</v>
      </c>
      <c r="E12530" s="63">
        <v>663</v>
      </c>
      <c r="F12530" s="61" t="s">
        <v>2591</v>
      </c>
      <c r="G12530" s="61" t="str">
        <f t="shared" si="615"/>
        <v>He Ze-Yu</v>
      </c>
    </row>
    <row r="12531" spans="1:7" thickBot="1">
      <c r="A12531" s="62" t="s">
        <v>2302</v>
      </c>
      <c r="B12531" s="61">
        <v>664</v>
      </c>
      <c r="C12531" s="61" t="str">
        <f t="shared" si="613"/>
        <v>No Tie</v>
      </c>
      <c r="D12531" s="63">
        <f t="shared" si="614"/>
        <v>664</v>
      </c>
      <c r="E12531" s="63">
        <v>664</v>
      </c>
      <c r="F12531" s="61" t="s">
        <v>1700</v>
      </c>
      <c r="G12531" s="61" t="str">
        <f t="shared" si="615"/>
        <v>Ashley Chesters</v>
      </c>
    </row>
    <row r="12532" spans="1:7" thickBot="1">
      <c r="A12532" s="62" t="s">
        <v>2302</v>
      </c>
      <c r="B12532" s="61">
        <v>665</v>
      </c>
      <c r="C12532" s="61" t="str">
        <f t="shared" si="613"/>
        <v>No Tie</v>
      </c>
      <c r="D12532" s="63">
        <f t="shared" si="614"/>
        <v>665</v>
      </c>
      <c r="E12532" s="63">
        <v>665</v>
      </c>
      <c r="F12532" s="61" t="s">
        <v>1843</v>
      </c>
      <c r="G12532" s="61" t="str">
        <f t="shared" si="615"/>
        <v>Greg Yates</v>
      </c>
    </row>
    <row r="12533" spans="1:7" thickBot="1">
      <c r="A12533" s="62" t="s">
        <v>2302</v>
      </c>
      <c r="B12533" s="61">
        <v>666</v>
      </c>
      <c r="C12533" s="61" t="str">
        <f t="shared" si="613"/>
        <v>No Tie</v>
      </c>
      <c r="D12533" s="63">
        <f t="shared" si="614"/>
        <v>666</v>
      </c>
      <c r="E12533" s="63">
        <v>666</v>
      </c>
      <c r="F12533" s="61" t="s">
        <v>760</v>
      </c>
      <c r="G12533" s="61" t="str">
        <f t="shared" si="615"/>
        <v>Justin Hicks</v>
      </c>
    </row>
    <row r="12534" spans="1:7" thickBot="1">
      <c r="A12534" s="62" t="s">
        <v>2302</v>
      </c>
      <c r="B12534" s="61">
        <v>667</v>
      </c>
      <c r="C12534" s="61" t="str">
        <f t="shared" si="613"/>
        <v>No Tie</v>
      </c>
      <c r="D12534" s="63">
        <f t="shared" si="614"/>
        <v>667</v>
      </c>
      <c r="E12534" s="63">
        <v>667</v>
      </c>
      <c r="F12534" s="61" t="s">
        <v>1625</v>
      </c>
      <c r="G12534" s="61" t="str">
        <f t="shared" si="615"/>
        <v>Max Homa</v>
      </c>
    </row>
    <row r="12535" spans="1:7" thickBot="1">
      <c r="A12535" s="62" t="s">
        <v>2302</v>
      </c>
      <c r="B12535" s="61">
        <v>668</v>
      </c>
      <c r="C12535" s="61" t="str">
        <f t="shared" si="613"/>
        <v>No Tie</v>
      </c>
      <c r="D12535" s="63">
        <f t="shared" si="614"/>
        <v>668</v>
      </c>
      <c r="E12535" s="63">
        <v>668</v>
      </c>
      <c r="F12535" s="61" t="s">
        <v>1780</v>
      </c>
      <c r="G12535" s="61" t="str">
        <f t="shared" si="615"/>
        <v>David Law</v>
      </c>
    </row>
    <row r="12536" spans="1:7" thickBot="1">
      <c r="A12536" s="62" t="s">
        <v>2302</v>
      </c>
      <c r="B12536" s="61">
        <v>669</v>
      </c>
      <c r="C12536" s="61" t="str">
        <f t="shared" si="613"/>
        <v>No Tie</v>
      </c>
      <c r="D12536" s="63">
        <f t="shared" si="614"/>
        <v>669</v>
      </c>
      <c r="E12536" s="63">
        <v>669</v>
      </c>
      <c r="F12536" s="61" t="s">
        <v>1713</v>
      </c>
      <c r="G12536" s="61" t="str">
        <f t="shared" si="615"/>
        <v>Ji-hoon Lee</v>
      </c>
    </row>
    <row r="12537" spans="1:7" thickBot="1">
      <c r="A12537" s="62" t="s">
        <v>2302</v>
      </c>
      <c r="B12537" s="61">
        <v>670</v>
      </c>
      <c r="C12537" s="61" t="str">
        <f t="shared" si="613"/>
        <v>No Tie</v>
      </c>
      <c r="D12537" s="63">
        <f t="shared" si="614"/>
        <v>670</v>
      </c>
      <c r="E12537" s="63">
        <v>670</v>
      </c>
      <c r="F12537" s="61" t="s">
        <v>1930</v>
      </c>
      <c r="G12537" s="61" t="str">
        <f t="shared" si="615"/>
        <v>Ashley Hall</v>
      </c>
    </row>
    <row r="12538" spans="1:7" thickBot="1">
      <c r="A12538" s="62" t="s">
        <v>2302</v>
      </c>
      <c r="B12538" s="61">
        <v>671</v>
      </c>
      <c r="C12538" s="61" t="str">
        <f t="shared" si="613"/>
        <v>No Tie</v>
      </c>
      <c r="D12538" s="63">
        <f t="shared" si="614"/>
        <v>671</v>
      </c>
      <c r="E12538" s="63">
        <v>671</v>
      </c>
      <c r="F12538" s="61" t="s">
        <v>2162</v>
      </c>
      <c r="G12538" s="61" t="str">
        <f t="shared" si="615"/>
        <v>Malcolm Kokocinski</v>
      </c>
    </row>
    <row r="12539" spans="1:7" thickBot="1">
      <c r="A12539" s="62" t="s">
        <v>2302</v>
      </c>
      <c r="B12539" s="61">
        <v>672</v>
      </c>
      <c r="C12539" s="61" t="str">
        <f t="shared" si="613"/>
        <v>No Tie</v>
      </c>
      <c r="D12539" s="63">
        <f t="shared" si="614"/>
        <v>672</v>
      </c>
      <c r="E12539" s="63">
        <v>672</v>
      </c>
      <c r="F12539" s="61" t="s">
        <v>1735</v>
      </c>
      <c r="G12539" s="61" t="str">
        <f t="shared" si="615"/>
        <v>Edouard Dubois</v>
      </c>
    </row>
    <row r="12540" spans="1:7" thickBot="1">
      <c r="A12540" s="62" t="s">
        <v>2302</v>
      </c>
      <c r="B12540" s="61">
        <v>673</v>
      </c>
      <c r="C12540" s="61" t="str">
        <f t="shared" si="613"/>
        <v>No Tie</v>
      </c>
      <c r="D12540" s="63">
        <f t="shared" si="614"/>
        <v>673</v>
      </c>
      <c r="E12540" s="63">
        <v>673</v>
      </c>
      <c r="F12540" s="61" t="s">
        <v>1795</v>
      </c>
      <c r="G12540" s="61" t="str">
        <f t="shared" si="615"/>
        <v>Richard McEvoy</v>
      </c>
    </row>
    <row r="12541" spans="1:7" thickBot="1">
      <c r="A12541" s="62" t="s">
        <v>2302</v>
      </c>
      <c r="B12541" s="61">
        <v>674</v>
      </c>
      <c r="C12541" s="61" t="str">
        <f t="shared" si="613"/>
        <v>No Tie</v>
      </c>
      <c r="D12541" s="63">
        <f t="shared" si="614"/>
        <v>674</v>
      </c>
      <c r="E12541" s="63">
        <v>674</v>
      </c>
      <c r="F12541" s="61" t="s">
        <v>1646</v>
      </c>
      <c r="G12541" s="61" t="str">
        <f t="shared" si="615"/>
        <v>Wallie Coetsee</v>
      </c>
    </row>
    <row r="12542" spans="1:7" thickBot="1">
      <c r="A12542" s="62" t="s">
        <v>2302</v>
      </c>
      <c r="B12542" s="61">
        <v>675</v>
      </c>
      <c r="C12542" s="61" t="str">
        <f t="shared" si="613"/>
        <v>No Tie</v>
      </c>
      <c r="D12542" s="63">
        <f t="shared" si="614"/>
        <v>675</v>
      </c>
      <c r="E12542" s="63">
        <v>675</v>
      </c>
      <c r="F12542" s="61" t="s">
        <v>2592</v>
      </c>
      <c r="G12542" s="61" t="str">
        <f t="shared" si="615"/>
        <v>Joshua Salah</v>
      </c>
    </row>
    <row r="12543" spans="1:7" thickBot="1">
      <c r="A12543" s="62" t="s">
        <v>2302</v>
      </c>
      <c r="B12543" s="61">
        <v>676</v>
      </c>
      <c r="C12543" s="61" t="str">
        <f t="shared" si="613"/>
        <v>No Tie</v>
      </c>
      <c r="D12543" s="63">
        <f t="shared" si="614"/>
        <v>676</v>
      </c>
      <c r="E12543" s="63">
        <v>676</v>
      </c>
      <c r="F12543" s="61" t="s">
        <v>1649</v>
      </c>
      <c r="G12543" s="61" t="str">
        <f t="shared" si="615"/>
        <v>D.A. Points</v>
      </c>
    </row>
    <row r="12544" spans="1:7" thickBot="1">
      <c r="A12544" s="62" t="s">
        <v>2302</v>
      </c>
      <c r="B12544" s="61">
        <v>676</v>
      </c>
      <c r="C12544" s="61" t="str">
        <f t="shared" si="613"/>
        <v>No Tie</v>
      </c>
      <c r="D12544" s="63">
        <f t="shared" si="614"/>
        <v>676</v>
      </c>
      <c r="E12544" s="63">
        <v>676</v>
      </c>
      <c r="F12544" s="61" t="s">
        <v>1632</v>
      </c>
      <c r="G12544" s="61" t="str">
        <f t="shared" si="615"/>
        <v>Johan Edfors</v>
      </c>
    </row>
    <row r="12545" spans="1:7" thickBot="1">
      <c r="A12545" s="62" t="s">
        <v>2302</v>
      </c>
      <c r="B12545" s="61">
        <v>678</v>
      </c>
      <c r="C12545" s="61" t="str">
        <f t="shared" si="613"/>
        <v>No Tie</v>
      </c>
      <c r="D12545" s="63">
        <f t="shared" si="614"/>
        <v>678</v>
      </c>
      <c r="E12545" s="63">
        <v>678</v>
      </c>
      <c r="F12545" s="61" t="s">
        <v>2290</v>
      </c>
      <c r="G12545" s="61" t="str">
        <f t="shared" si="615"/>
        <v>Steve Surry</v>
      </c>
    </row>
    <row r="12546" spans="1:7" thickBot="1">
      <c r="A12546" s="62" t="s">
        <v>2302</v>
      </c>
      <c r="B12546" s="61">
        <v>679</v>
      </c>
      <c r="C12546" s="61" t="str">
        <f t="shared" si="613"/>
        <v>No Tie</v>
      </c>
      <c r="D12546" s="63">
        <f t="shared" si="614"/>
        <v>679</v>
      </c>
      <c r="E12546" s="63">
        <v>679</v>
      </c>
      <c r="F12546" s="61" t="s">
        <v>1674</v>
      </c>
      <c r="G12546" s="61" t="str">
        <f t="shared" si="615"/>
        <v>Hyowon Park</v>
      </c>
    </row>
    <row r="12547" spans="1:7" thickBot="1">
      <c r="A12547" s="62" t="s">
        <v>2302</v>
      </c>
      <c r="B12547" s="61">
        <v>680</v>
      </c>
      <c r="C12547" s="61" t="str">
        <f t="shared" si="613"/>
        <v>No Tie</v>
      </c>
      <c r="D12547" s="63">
        <f t="shared" si="614"/>
        <v>680</v>
      </c>
      <c r="E12547" s="63">
        <v>680</v>
      </c>
      <c r="F12547" s="61" t="s">
        <v>1629</v>
      </c>
      <c r="G12547" s="61" t="str">
        <f t="shared" si="615"/>
        <v>Pontus Widegren</v>
      </c>
    </row>
    <row r="12548" spans="1:7" thickBot="1">
      <c r="A12548" s="62" t="s">
        <v>2302</v>
      </c>
      <c r="B12548" s="61">
        <v>681</v>
      </c>
      <c r="C12548" s="61" t="str">
        <f t="shared" si="613"/>
        <v>No Tie</v>
      </c>
      <c r="D12548" s="63">
        <f t="shared" si="614"/>
        <v>681</v>
      </c>
      <c r="E12548" s="63">
        <v>681</v>
      </c>
      <c r="F12548" s="61" t="s">
        <v>2062</v>
      </c>
      <c r="G12548" s="61" t="str">
        <f t="shared" si="615"/>
        <v>Tatsunori Nukaga</v>
      </c>
    </row>
    <row r="12549" spans="1:7" thickBot="1">
      <c r="A12549" s="62" t="s">
        <v>2302</v>
      </c>
      <c r="B12549" s="61">
        <v>682</v>
      </c>
      <c r="C12549" s="61" t="str">
        <f t="shared" si="613"/>
        <v>No Tie</v>
      </c>
      <c r="D12549" s="63">
        <f t="shared" si="614"/>
        <v>682</v>
      </c>
      <c r="E12549" s="63">
        <v>682</v>
      </c>
      <c r="F12549" s="61" t="s">
        <v>2593</v>
      </c>
      <c r="G12549" s="61" t="str">
        <f t="shared" si="615"/>
        <v>Daniel Pearce</v>
      </c>
    </row>
    <row r="12550" spans="1:7" thickBot="1">
      <c r="A12550" s="62" t="s">
        <v>2302</v>
      </c>
      <c r="B12550" s="61">
        <v>683</v>
      </c>
      <c r="C12550" s="61" t="str">
        <f t="shared" si="613"/>
        <v>No Tie</v>
      </c>
      <c r="D12550" s="63">
        <f t="shared" si="614"/>
        <v>683</v>
      </c>
      <c r="E12550" s="63">
        <v>683</v>
      </c>
      <c r="F12550" s="61" t="s">
        <v>1652</v>
      </c>
      <c r="G12550" s="61" t="str">
        <f t="shared" si="615"/>
        <v>Andrew Marshall</v>
      </c>
    </row>
    <row r="12551" spans="1:7" thickBot="1">
      <c r="A12551" s="62" t="s">
        <v>2302</v>
      </c>
      <c r="B12551" s="61">
        <v>684</v>
      </c>
      <c r="C12551" s="61" t="str">
        <f t="shared" si="613"/>
        <v>No Tie</v>
      </c>
      <c r="D12551" s="63">
        <f t="shared" si="614"/>
        <v>684</v>
      </c>
      <c r="E12551" s="63">
        <v>684</v>
      </c>
      <c r="F12551" s="61" t="s">
        <v>1711</v>
      </c>
      <c r="G12551" s="61" t="str">
        <f t="shared" si="615"/>
        <v>Gunn Charoenkul</v>
      </c>
    </row>
    <row r="12552" spans="1:7" thickBot="1">
      <c r="A12552" s="62" t="s">
        <v>2302</v>
      </c>
      <c r="B12552" s="61">
        <v>685</v>
      </c>
      <c r="C12552" s="61" t="str">
        <f t="shared" si="613"/>
        <v>No Tie</v>
      </c>
      <c r="D12552" s="63">
        <f t="shared" si="614"/>
        <v>685</v>
      </c>
      <c r="E12552" s="63">
        <v>685</v>
      </c>
      <c r="F12552" s="61" t="s">
        <v>1578</v>
      </c>
      <c r="G12552" s="61" t="str">
        <f t="shared" si="615"/>
        <v>Sam Hutsby</v>
      </c>
    </row>
    <row r="12553" spans="1:7" thickBot="1">
      <c r="A12553" s="62" t="s">
        <v>2302</v>
      </c>
      <c r="B12553" s="61">
        <v>686</v>
      </c>
      <c r="C12553" s="61" t="str">
        <f t="shared" si="613"/>
        <v>No Tie</v>
      </c>
      <c r="D12553" s="63">
        <f t="shared" si="614"/>
        <v>686</v>
      </c>
      <c r="E12553" s="63">
        <v>686</v>
      </c>
      <c r="F12553" s="61" t="s">
        <v>1683</v>
      </c>
      <c r="G12553" s="61" t="str">
        <f t="shared" si="615"/>
        <v>Chih-Bing Lam</v>
      </c>
    </row>
    <row r="12554" spans="1:7" thickBot="1">
      <c r="A12554" s="62" t="s">
        <v>2302</v>
      </c>
      <c r="B12554" s="61">
        <v>687</v>
      </c>
      <c r="C12554" s="61" t="str">
        <f t="shared" si="613"/>
        <v>No Tie</v>
      </c>
      <c r="D12554" s="63">
        <f t="shared" si="614"/>
        <v>687</v>
      </c>
      <c r="E12554" s="63">
        <v>687</v>
      </c>
      <c r="F12554" s="61" t="s">
        <v>1695</v>
      </c>
      <c r="G12554" s="61" t="str">
        <f t="shared" si="615"/>
        <v>Heung-Chol Joo</v>
      </c>
    </row>
    <row r="12555" spans="1:7" thickBot="1">
      <c r="A12555" s="62" t="s">
        <v>2302</v>
      </c>
      <c r="B12555" s="61">
        <v>688</v>
      </c>
      <c r="C12555" s="61" t="str">
        <f t="shared" si="613"/>
        <v>No Tie</v>
      </c>
      <c r="D12555" s="63">
        <f t="shared" si="614"/>
        <v>688</v>
      </c>
      <c r="E12555" s="63">
        <v>688</v>
      </c>
      <c r="F12555" s="61" t="s">
        <v>2051</v>
      </c>
      <c r="G12555" s="61" t="str">
        <f t="shared" si="615"/>
        <v>Ryan Brehm</v>
      </c>
    </row>
    <row r="12556" spans="1:7" thickBot="1">
      <c r="A12556" s="62" t="s">
        <v>2302</v>
      </c>
      <c r="B12556" s="61">
        <v>689</v>
      </c>
      <c r="C12556" s="61" t="str">
        <f t="shared" ref="C12556:C12619" si="616">IFERROR(SEARCH("T",B12556),"No Tie")</f>
        <v>No Tie</v>
      </c>
      <c r="D12556" s="63">
        <f t="shared" ref="D12556:D12619" si="617">IF(C12556="No Tie",B12556,RIGHT(B12556,LEN(B12556)-1))</f>
        <v>689</v>
      </c>
      <c r="E12556" s="63">
        <v>689</v>
      </c>
      <c r="F12556" s="61" t="s">
        <v>2045</v>
      </c>
      <c r="G12556" s="61" t="str">
        <f t="shared" ref="G12556:G12619" si="618">TRIM(SUBSTITUTE(F12556,CHAR(160),CHAR(32)))</f>
        <v>Jeev Milkha Singh</v>
      </c>
    </row>
    <row r="12557" spans="1:7" thickBot="1">
      <c r="A12557" s="62" t="s">
        <v>2302</v>
      </c>
      <c r="B12557" s="61">
        <v>690</v>
      </c>
      <c r="C12557" s="61" t="str">
        <f t="shared" si="616"/>
        <v>No Tie</v>
      </c>
      <c r="D12557" s="63">
        <f t="shared" si="617"/>
        <v>690</v>
      </c>
      <c r="E12557" s="63">
        <v>690</v>
      </c>
      <c r="F12557" s="61" t="s">
        <v>676</v>
      </c>
      <c r="G12557" s="61" t="str">
        <f t="shared" si="618"/>
        <v>Andrew Putnam</v>
      </c>
    </row>
    <row r="12558" spans="1:7" thickBot="1">
      <c r="A12558" s="62" t="s">
        <v>2302</v>
      </c>
      <c r="B12558" s="61">
        <v>691</v>
      </c>
      <c r="C12558" s="61" t="str">
        <f t="shared" si="616"/>
        <v>No Tie</v>
      </c>
      <c r="D12558" s="63">
        <f t="shared" si="617"/>
        <v>691</v>
      </c>
      <c r="E12558" s="63">
        <v>691</v>
      </c>
      <c r="F12558" s="61" t="s">
        <v>1584</v>
      </c>
      <c r="G12558" s="61" t="str">
        <f t="shared" si="618"/>
        <v>Matthew Baldwin</v>
      </c>
    </row>
    <row r="12559" spans="1:7" thickBot="1">
      <c r="A12559" s="62" t="s">
        <v>2302</v>
      </c>
      <c r="B12559" s="61">
        <v>692</v>
      </c>
      <c r="C12559" s="61" t="str">
        <f t="shared" si="616"/>
        <v>No Tie</v>
      </c>
      <c r="D12559" s="63">
        <f t="shared" si="617"/>
        <v>692</v>
      </c>
      <c r="E12559" s="63">
        <v>692</v>
      </c>
      <c r="F12559" s="61" t="s">
        <v>2594</v>
      </c>
      <c r="G12559" s="61" t="str">
        <f t="shared" si="618"/>
        <v>Hui-Lin Zhang</v>
      </c>
    </row>
    <row r="12560" spans="1:7" thickBot="1">
      <c r="A12560" s="62" t="s">
        <v>2302</v>
      </c>
      <c r="B12560" s="61">
        <v>693</v>
      </c>
      <c r="C12560" s="61" t="str">
        <f t="shared" si="616"/>
        <v>No Tie</v>
      </c>
      <c r="D12560" s="63">
        <f t="shared" si="617"/>
        <v>693</v>
      </c>
      <c r="E12560" s="63">
        <v>693</v>
      </c>
      <c r="F12560" s="61" t="s">
        <v>1721</v>
      </c>
      <c r="G12560" s="61" t="str">
        <f t="shared" si="618"/>
        <v>Andy Winings</v>
      </c>
    </row>
    <row r="12561" spans="1:7" thickBot="1">
      <c r="A12561" s="62" t="s">
        <v>2302</v>
      </c>
      <c r="B12561" s="61">
        <v>694</v>
      </c>
      <c r="C12561" s="61" t="str">
        <f t="shared" si="616"/>
        <v>No Tie</v>
      </c>
      <c r="D12561" s="63">
        <f t="shared" si="617"/>
        <v>694</v>
      </c>
      <c r="E12561" s="63">
        <v>694</v>
      </c>
      <c r="F12561" s="61" t="s">
        <v>1697</v>
      </c>
      <c r="G12561" s="61" t="str">
        <f t="shared" si="618"/>
        <v>Ryan Spears</v>
      </c>
    </row>
    <row r="12562" spans="1:7" thickBot="1">
      <c r="A12562" s="62" t="s">
        <v>2302</v>
      </c>
      <c r="B12562" s="61">
        <v>695</v>
      </c>
      <c r="C12562" s="61" t="str">
        <f t="shared" si="616"/>
        <v>No Tie</v>
      </c>
      <c r="D12562" s="63">
        <f t="shared" si="617"/>
        <v>695</v>
      </c>
      <c r="E12562" s="63">
        <v>695</v>
      </c>
      <c r="F12562" s="61" t="s">
        <v>1651</v>
      </c>
      <c r="G12562" s="61" t="str">
        <f t="shared" si="618"/>
        <v>Oliver Bekker</v>
      </c>
    </row>
    <row r="12563" spans="1:7" thickBot="1">
      <c r="A12563" s="62" t="s">
        <v>2302</v>
      </c>
      <c r="B12563" s="61">
        <v>696</v>
      </c>
      <c r="C12563" s="61" t="str">
        <f t="shared" si="616"/>
        <v>No Tie</v>
      </c>
      <c r="D12563" s="63">
        <f t="shared" si="617"/>
        <v>696</v>
      </c>
      <c r="E12563" s="63">
        <v>696</v>
      </c>
      <c r="F12563" s="61" t="s">
        <v>1822</v>
      </c>
      <c r="G12563" s="61" t="str">
        <f t="shared" si="618"/>
        <v>R Nachimuthu</v>
      </c>
    </row>
    <row r="12564" spans="1:7" thickBot="1">
      <c r="A12564" s="62" t="s">
        <v>2302</v>
      </c>
      <c r="B12564" s="61">
        <v>697</v>
      </c>
      <c r="C12564" s="61" t="str">
        <f t="shared" si="616"/>
        <v>No Tie</v>
      </c>
      <c r="D12564" s="63">
        <f t="shared" si="617"/>
        <v>697</v>
      </c>
      <c r="E12564" s="63">
        <v>697</v>
      </c>
      <c r="F12564" s="61" t="s">
        <v>1688</v>
      </c>
      <c r="G12564" s="61" t="str">
        <f t="shared" si="618"/>
        <v>Bill Lunde</v>
      </c>
    </row>
    <row r="12565" spans="1:7" thickBot="1">
      <c r="A12565" s="62" t="s">
        <v>2302</v>
      </c>
      <c r="B12565" s="61">
        <v>698</v>
      </c>
      <c r="C12565" s="61" t="str">
        <f t="shared" si="616"/>
        <v>No Tie</v>
      </c>
      <c r="D12565" s="63">
        <f t="shared" si="617"/>
        <v>698</v>
      </c>
      <c r="E12565" s="63">
        <v>698</v>
      </c>
      <c r="F12565" s="61" t="s">
        <v>1861</v>
      </c>
      <c r="G12565" s="61" t="str">
        <f t="shared" si="618"/>
        <v>S.S. Hong</v>
      </c>
    </row>
    <row r="12566" spans="1:7" thickBot="1">
      <c r="A12566" s="62" t="s">
        <v>2302</v>
      </c>
      <c r="B12566" s="61">
        <v>699</v>
      </c>
      <c r="C12566" s="61" t="str">
        <f t="shared" si="616"/>
        <v>No Tie</v>
      </c>
      <c r="D12566" s="63">
        <f t="shared" si="617"/>
        <v>699</v>
      </c>
      <c r="E12566" s="63">
        <v>699</v>
      </c>
      <c r="F12566" s="61" t="s">
        <v>2595</v>
      </c>
      <c r="G12566" s="61" t="str">
        <f t="shared" si="618"/>
        <v>Chanat Sakulpolphaisan</v>
      </c>
    </row>
    <row r="12567" spans="1:7" thickBot="1">
      <c r="A12567" s="62" t="s">
        <v>2302</v>
      </c>
      <c r="B12567" s="61">
        <v>700</v>
      </c>
      <c r="C12567" s="61" t="str">
        <f t="shared" si="616"/>
        <v>No Tie</v>
      </c>
      <c r="D12567" s="63">
        <f t="shared" si="617"/>
        <v>700</v>
      </c>
      <c r="E12567" s="63">
        <v>700</v>
      </c>
      <c r="F12567" s="61" t="s">
        <v>1832</v>
      </c>
      <c r="G12567" s="61" t="str">
        <f t="shared" si="618"/>
        <v>Michael Hollick</v>
      </c>
    </row>
    <row r="12568" spans="1:7" thickBot="1">
      <c r="A12568" s="62" t="s">
        <v>2302</v>
      </c>
      <c r="B12568" s="61">
        <v>701</v>
      </c>
      <c r="C12568" s="61" t="str">
        <f t="shared" si="616"/>
        <v>No Tie</v>
      </c>
      <c r="D12568" s="63">
        <f t="shared" si="617"/>
        <v>701</v>
      </c>
      <c r="E12568" s="63">
        <v>701</v>
      </c>
      <c r="F12568" s="61" t="s">
        <v>2020</v>
      </c>
      <c r="G12568" s="61" t="str">
        <f t="shared" si="618"/>
        <v>Se Jun Yoon</v>
      </c>
    </row>
    <row r="12569" spans="1:7" thickBot="1">
      <c r="A12569" s="62" t="s">
        <v>2302</v>
      </c>
      <c r="B12569" s="61">
        <v>702</v>
      </c>
      <c r="C12569" s="61" t="str">
        <f t="shared" si="616"/>
        <v>No Tie</v>
      </c>
      <c r="D12569" s="63">
        <f t="shared" si="617"/>
        <v>702</v>
      </c>
      <c r="E12569" s="63">
        <v>702</v>
      </c>
      <c r="F12569" s="61" t="s">
        <v>2596</v>
      </c>
      <c r="G12569" s="61" t="str">
        <f t="shared" si="618"/>
        <v>Augusto Nunez</v>
      </c>
    </row>
    <row r="12570" spans="1:7" thickBot="1">
      <c r="A12570" s="62" t="s">
        <v>2302</v>
      </c>
      <c r="B12570" s="61">
        <v>703</v>
      </c>
      <c r="C12570" s="61" t="str">
        <f t="shared" si="616"/>
        <v>No Tie</v>
      </c>
      <c r="D12570" s="63">
        <f t="shared" si="617"/>
        <v>703</v>
      </c>
      <c r="E12570" s="63">
        <v>703</v>
      </c>
      <c r="F12570" s="61" t="s">
        <v>1699</v>
      </c>
      <c r="G12570" s="61" t="str">
        <f t="shared" si="618"/>
        <v>Chris Hanson</v>
      </c>
    </row>
    <row r="12571" spans="1:7" thickBot="1">
      <c r="A12571" s="62" t="s">
        <v>2302</v>
      </c>
      <c r="B12571" s="61">
        <v>703</v>
      </c>
      <c r="C12571" s="61" t="str">
        <f t="shared" si="616"/>
        <v>No Tie</v>
      </c>
      <c r="D12571" s="63">
        <f t="shared" si="617"/>
        <v>703</v>
      </c>
      <c r="E12571" s="63">
        <v>703</v>
      </c>
      <c r="F12571" s="61" t="s">
        <v>1641</v>
      </c>
      <c r="G12571" s="61" t="str">
        <f t="shared" si="618"/>
        <v>Rick Cochran III</v>
      </c>
    </row>
    <row r="12572" spans="1:7" thickBot="1">
      <c r="A12572" s="62" t="s">
        <v>2302</v>
      </c>
      <c r="B12572" s="61">
        <v>705</v>
      </c>
      <c r="C12572" s="61" t="str">
        <f t="shared" si="616"/>
        <v>No Tie</v>
      </c>
      <c r="D12572" s="63">
        <f t="shared" si="617"/>
        <v>705</v>
      </c>
      <c r="E12572" s="63">
        <v>705</v>
      </c>
      <c r="F12572" s="61" t="s">
        <v>1720</v>
      </c>
      <c r="G12572" s="61" t="str">
        <f t="shared" si="618"/>
        <v>Peter Lawrie</v>
      </c>
    </row>
    <row r="12573" spans="1:7" thickBot="1">
      <c r="A12573" s="62" t="s">
        <v>2302</v>
      </c>
      <c r="B12573" s="61">
        <v>706</v>
      </c>
      <c r="C12573" s="61" t="str">
        <f t="shared" si="616"/>
        <v>No Tie</v>
      </c>
      <c r="D12573" s="63">
        <f t="shared" si="617"/>
        <v>706</v>
      </c>
      <c r="E12573" s="63">
        <v>706</v>
      </c>
      <c r="F12573" s="61" t="s">
        <v>1746</v>
      </c>
      <c r="G12573" s="61" t="str">
        <f t="shared" si="618"/>
        <v>Peter Whiteford</v>
      </c>
    </row>
    <row r="12574" spans="1:7" thickBot="1">
      <c r="A12574" s="62" t="s">
        <v>2302</v>
      </c>
      <c r="B12574" s="61">
        <v>707</v>
      </c>
      <c r="C12574" s="61" t="str">
        <f t="shared" si="616"/>
        <v>No Tie</v>
      </c>
      <c r="D12574" s="63">
        <f t="shared" si="617"/>
        <v>707</v>
      </c>
      <c r="E12574" s="63">
        <v>707</v>
      </c>
      <c r="F12574" s="61" t="s">
        <v>2597</v>
      </c>
      <c r="G12574" s="61" t="str">
        <f t="shared" si="618"/>
        <v>Andrew Evans</v>
      </c>
    </row>
    <row r="12575" spans="1:7" thickBot="1">
      <c r="A12575" s="62" t="s">
        <v>2302</v>
      </c>
      <c r="B12575" s="61">
        <v>708</v>
      </c>
      <c r="C12575" s="61" t="str">
        <f t="shared" si="616"/>
        <v>No Tie</v>
      </c>
      <c r="D12575" s="63">
        <f t="shared" si="617"/>
        <v>708</v>
      </c>
      <c r="E12575" s="63">
        <v>708</v>
      </c>
      <c r="F12575" s="61" t="s">
        <v>1731</v>
      </c>
      <c r="G12575" s="61" t="str">
        <f t="shared" si="618"/>
        <v>Aaron Townsend</v>
      </c>
    </row>
    <row r="12576" spans="1:7" thickBot="1">
      <c r="A12576" s="62" t="s">
        <v>2302</v>
      </c>
      <c r="B12576" s="61">
        <v>709</v>
      </c>
      <c r="C12576" s="61" t="str">
        <f t="shared" si="616"/>
        <v>No Tie</v>
      </c>
      <c r="D12576" s="63">
        <f t="shared" si="617"/>
        <v>709</v>
      </c>
      <c r="E12576" s="63">
        <v>709</v>
      </c>
      <c r="F12576" s="61" t="s">
        <v>1871</v>
      </c>
      <c r="G12576" s="61" t="str">
        <f t="shared" si="618"/>
        <v>Thammanoon Sriroj</v>
      </c>
    </row>
    <row r="12577" spans="1:7" thickBot="1">
      <c r="A12577" s="62" t="s">
        <v>2302</v>
      </c>
      <c r="B12577" s="61">
        <v>710</v>
      </c>
      <c r="C12577" s="61" t="str">
        <f t="shared" si="616"/>
        <v>No Tie</v>
      </c>
      <c r="D12577" s="63">
        <f t="shared" si="617"/>
        <v>710</v>
      </c>
      <c r="E12577" s="63">
        <v>710</v>
      </c>
      <c r="F12577" s="61" t="s">
        <v>1736</v>
      </c>
      <c r="G12577" s="61" t="str">
        <f t="shared" si="618"/>
        <v>Daehyun Kim</v>
      </c>
    </row>
    <row r="12578" spans="1:7" thickBot="1">
      <c r="A12578" s="62" t="s">
        <v>2302</v>
      </c>
      <c r="B12578" s="61">
        <v>711</v>
      </c>
      <c r="C12578" s="61" t="str">
        <f t="shared" si="616"/>
        <v>No Tie</v>
      </c>
      <c r="D12578" s="63">
        <f t="shared" si="617"/>
        <v>711</v>
      </c>
      <c r="E12578" s="63">
        <v>711</v>
      </c>
      <c r="F12578" s="61" t="s">
        <v>1714</v>
      </c>
      <c r="G12578" s="61" t="str">
        <f t="shared" si="618"/>
        <v>Tyler Duncan</v>
      </c>
    </row>
    <row r="12579" spans="1:7" thickBot="1">
      <c r="A12579" s="62" t="s">
        <v>2302</v>
      </c>
      <c r="B12579" s="61">
        <v>712</v>
      </c>
      <c r="C12579" s="61" t="str">
        <f t="shared" si="616"/>
        <v>No Tie</v>
      </c>
      <c r="D12579" s="63">
        <f t="shared" si="617"/>
        <v>712</v>
      </c>
      <c r="E12579" s="63">
        <v>712</v>
      </c>
      <c r="F12579" s="61" t="s">
        <v>2598</v>
      </c>
      <c r="G12579" s="61" t="str">
        <f t="shared" si="618"/>
        <v>George Gandranata</v>
      </c>
    </row>
    <row r="12580" spans="1:7" thickBot="1">
      <c r="A12580" s="62" t="s">
        <v>2302</v>
      </c>
      <c r="B12580" s="61">
        <v>713</v>
      </c>
      <c r="C12580" s="61" t="str">
        <f t="shared" si="616"/>
        <v>No Tie</v>
      </c>
      <c r="D12580" s="63">
        <f t="shared" si="617"/>
        <v>713</v>
      </c>
      <c r="E12580" s="63">
        <v>713</v>
      </c>
      <c r="F12580" s="61" t="s">
        <v>1654</v>
      </c>
      <c r="G12580" s="61" t="str">
        <f t="shared" si="618"/>
        <v>David Coupland</v>
      </c>
    </row>
    <row r="12581" spans="1:7" thickBot="1">
      <c r="A12581" s="62" t="s">
        <v>2302</v>
      </c>
      <c r="B12581" s="61">
        <v>714</v>
      </c>
      <c r="C12581" s="61" t="str">
        <f t="shared" si="616"/>
        <v>No Tie</v>
      </c>
      <c r="D12581" s="63">
        <f t="shared" si="617"/>
        <v>714</v>
      </c>
      <c r="E12581" s="63">
        <v>714</v>
      </c>
      <c r="F12581" s="61" t="s">
        <v>1726</v>
      </c>
      <c r="G12581" s="61" t="str">
        <f t="shared" si="618"/>
        <v>George Murray</v>
      </c>
    </row>
    <row r="12582" spans="1:7" thickBot="1">
      <c r="A12582" s="62" t="s">
        <v>2302</v>
      </c>
      <c r="B12582" s="61">
        <v>715</v>
      </c>
      <c r="C12582" s="61" t="str">
        <f t="shared" si="616"/>
        <v>No Tie</v>
      </c>
      <c r="D12582" s="63">
        <f t="shared" si="617"/>
        <v>715</v>
      </c>
      <c r="E12582" s="63">
        <v>715</v>
      </c>
      <c r="F12582" s="61" t="s">
        <v>1579</v>
      </c>
      <c r="G12582" s="61" t="str">
        <f t="shared" si="618"/>
        <v>Ulrich Van den Berg</v>
      </c>
    </row>
    <row r="12583" spans="1:7" thickBot="1">
      <c r="A12583" s="62" t="s">
        <v>2302</v>
      </c>
      <c r="B12583" s="61">
        <v>716</v>
      </c>
      <c r="C12583" s="61" t="str">
        <f t="shared" si="616"/>
        <v>No Tie</v>
      </c>
      <c r="D12583" s="63">
        <f t="shared" si="617"/>
        <v>716</v>
      </c>
      <c r="E12583" s="63">
        <v>716</v>
      </c>
      <c r="F12583" s="61" t="s">
        <v>1724</v>
      </c>
      <c r="G12583" s="61" t="str">
        <f t="shared" si="618"/>
        <v>Eric Axley</v>
      </c>
    </row>
    <row r="12584" spans="1:7" thickBot="1">
      <c r="A12584" s="62" t="s">
        <v>2302</v>
      </c>
      <c r="B12584" s="61">
        <v>717</v>
      </c>
      <c r="C12584" s="61" t="str">
        <f t="shared" si="616"/>
        <v>No Tie</v>
      </c>
      <c r="D12584" s="63">
        <f t="shared" si="617"/>
        <v>717</v>
      </c>
      <c r="E12584" s="63">
        <v>717</v>
      </c>
      <c r="F12584" s="61" t="s">
        <v>1603</v>
      </c>
      <c r="G12584" s="61" t="str">
        <f t="shared" si="618"/>
        <v>Ki-Tack Kwon</v>
      </c>
    </row>
    <row r="12585" spans="1:7" thickBot="1">
      <c r="A12585" s="62" t="s">
        <v>2302</v>
      </c>
      <c r="B12585" s="61">
        <v>718</v>
      </c>
      <c r="C12585" s="61" t="str">
        <f t="shared" si="616"/>
        <v>No Tie</v>
      </c>
      <c r="D12585" s="63">
        <f t="shared" si="617"/>
        <v>718</v>
      </c>
      <c r="E12585" s="63">
        <v>718</v>
      </c>
      <c r="F12585" s="61" t="s">
        <v>1696</v>
      </c>
      <c r="G12585" s="61" t="str">
        <f t="shared" si="618"/>
        <v>Kalem Richarson</v>
      </c>
    </row>
    <row r="12586" spans="1:7" thickBot="1">
      <c r="A12586" s="62" t="s">
        <v>2302</v>
      </c>
      <c r="B12586" s="61">
        <v>719</v>
      </c>
      <c r="C12586" s="61" t="str">
        <f t="shared" si="616"/>
        <v>No Tie</v>
      </c>
      <c r="D12586" s="63">
        <f t="shared" si="617"/>
        <v>719</v>
      </c>
      <c r="E12586" s="63">
        <v>719</v>
      </c>
      <c r="F12586" s="61" t="s">
        <v>1658</v>
      </c>
      <c r="G12586" s="61" t="str">
        <f t="shared" si="618"/>
        <v>Jason Barnes</v>
      </c>
    </row>
    <row r="12587" spans="1:7" thickBot="1">
      <c r="A12587" s="62" t="s">
        <v>2302</v>
      </c>
      <c r="B12587" s="61">
        <v>720</v>
      </c>
      <c r="C12587" s="61" t="str">
        <f t="shared" si="616"/>
        <v>No Tie</v>
      </c>
      <c r="D12587" s="63">
        <f t="shared" si="617"/>
        <v>720</v>
      </c>
      <c r="E12587" s="63">
        <v>720</v>
      </c>
      <c r="F12587" s="61" t="s">
        <v>2599</v>
      </c>
      <c r="G12587" s="61" t="str">
        <f t="shared" si="618"/>
        <v>Rourke Van der Spuy</v>
      </c>
    </row>
    <row r="12588" spans="1:7" thickBot="1">
      <c r="A12588" s="62" t="s">
        <v>2302</v>
      </c>
      <c r="B12588" s="61">
        <v>721</v>
      </c>
      <c r="C12588" s="61" t="str">
        <f t="shared" si="616"/>
        <v>No Tie</v>
      </c>
      <c r="D12588" s="63">
        <f t="shared" si="617"/>
        <v>721</v>
      </c>
      <c r="E12588" s="63">
        <v>721</v>
      </c>
      <c r="F12588" s="61" t="s">
        <v>2600</v>
      </c>
      <c r="G12588" s="61" t="str">
        <f t="shared" si="618"/>
        <v>Jarryd Felton</v>
      </c>
    </row>
    <row r="12589" spans="1:7" thickBot="1">
      <c r="A12589" s="62" t="s">
        <v>2302</v>
      </c>
      <c r="B12589" s="61">
        <v>721</v>
      </c>
      <c r="C12589" s="61" t="str">
        <f t="shared" si="616"/>
        <v>No Tie</v>
      </c>
      <c r="D12589" s="63">
        <f t="shared" si="617"/>
        <v>721</v>
      </c>
      <c r="E12589" s="63">
        <v>721</v>
      </c>
      <c r="F12589" s="61" t="s">
        <v>1742</v>
      </c>
      <c r="G12589" s="61" t="str">
        <f t="shared" si="618"/>
        <v>Paul Maddy</v>
      </c>
    </row>
    <row r="12590" spans="1:7" thickBot="1">
      <c r="A12590" s="62" t="s">
        <v>2302</v>
      </c>
      <c r="B12590" s="61">
        <v>723</v>
      </c>
      <c r="C12590" s="61" t="str">
        <f t="shared" si="616"/>
        <v>No Tie</v>
      </c>
      <c r="D12590" s="63">
        <f t="shared" si="617"/>
        <v>723</v>
      </c>
      <c r="E12590" s="63">
        <v>723</v>
      </c>
      <c r="F12590" s="61" t="s">
        <v>2018</v>
      </c>
      <c r="G12590" s="61" t="str">
        <f t="shared" si="618"/>
        <v>Adam Schenk</v>
      </c>
    </row>
    <row r="12591" spans="1:7" thickBot="1">
      <c r="A12591" s="62" t="s">
        <v>2302</v>
      </c>
      <c r="B12591" s="61">
        <v>724</v>
      </c>
      <c r="C12591" s="61" t="str">
        <f t="shared" si="616"/>
        <v>No Tie</v>
      </c>
      <c r="D12591" s="63">
        <f t="shared" si="617"/>
        <v>724</v>
      </c>
      <c r="E12591" s="63">
        <v>724</v>
      </c>
      <c r="F12591" s="61" t="s">
        <v>1640</v>
      </c>
      <c r="G12591" s="61" t="str">
        <f t="shared" si="618"/>
        <v>Jerome Lando Casanova</v>
      </c>
    </row>
    <row r="12592" spans="1:7" thickBot="1">
      <c r="A12592" s="62" t="s">
        <v>2302</v>
      </c>
      <c r="B12592" s="61">
        <v>724</v>
      </c>
      <c r="C12592" s="61" t="str">
        <f t="shared" si="616"/>
        <v>No Tie</v>
      </c>
      <c r="D12592" s="63">
        <f t="shared" si="617"/>
        <v>724</v>
      </c>
      <c r="E12592" s="63">
        <v>724</v>
      </c>
      <c r="F12592" s="61" t="s">
        <v>1740</v>
      </c>
      <c r="G12592" s="61" t="str">
        <f t="shared" si="618"/>
        <v>Oscar Fraustro</v>
      </c>
    </row>
    <row r="12593" spans="1:7" thickBot="1">
      <c r="A12593" s="62" t="s">
        <v>2302</v>
      </c>
      <c r="B12593" s="61">
        <v>726</v>
      </c>
      <c r="C12593" s="61" t="str">
        <f t="shared" si="616"/>
        <v>No Tie</v>
      </c>
      <c r="D12593" s="63">
        <f t="shared" si="617"/>
        <v>726</v>
      </c>
      <c r="E12593" s="63">
        <v>726</v>
      </c>
      <c r="F12593" s="61" t="s">
        <v>1798</v>
      </c>
      <c r="G12593" s="61" t="str">
        <f t="shared" si="618"/>
        <v>Simon Forsstrom</v>
      </c>
    </row>
    <row r="12594" spans="1:7" thickBot="1">
      <c r="A12594" s="62" t="s">
        <v>2302</v>
      </c>
      <c r="B12594" s="61">
        <v>727</v>
      </c>
      <c r="C12594" s="61" t="str">
        <f t="shared" si="616"/>
        <v>No Tie</v>
      </c>
      <c r="D12594" s="63">
        <f t="shared" si="617"/>
        <v>727</v>
      </c>
      <c r="E12594" s="63">
        <v>727</v>
      </c>
      <c r="F12594" s="61" t="s">
        <v>1668</v>
      </c>
      <c r="G12594" s="61" t="str">
        <f t="shared" si="618"/>
        <v>Unho Park</v>
      </c>
    </row>
    <row r="12595" spans="1:7" thickBot="1">
      <c r="A12595" s="62" t="s">
        <v>2302</v>
      </c>
      <c r="B12595" s="61">
        <v>728</v>
      </c>
      <c r="C12595" s="61" t="str">
        <f t="shared" si="616"/>
        <v>No Tie</v>
      </c>
      <c r="D12595" s="63">
        <f t="shared" si="617"/>
        <v>728</v>
      </c>
      <c r="E12595" s="63">
        <v>728</v>
      </c>
      <c r="F12595" s="61" t="s">
        <v>1662</v>
      </c>
      <c r="G12595" s="61" t="str">
        <f t="shared" si="618"/>
        <v>Adrian Otaegui</v>
      </c>
    </row>
    <row r="12596" spans="1:7" thickBot="1">
      <c r="A12596" s="62" t="s">
        <v>2302</v>
      </c>
      <c r="B12596" s="61">
        <v>729</v>
      </c>
      <c r="C12596" s="61" t="str">
        <f t="shared" si="616"/>
        <v>No Tie</v>
      </c>
      <c r="D12596" s="63">
        <f t="shared" si="617"/>
        <v>729</v>
      </c>
      <c r="E12596" s="63">
        <v>729</v>
      </c>
      <c r="F12596" s="61" t="s">
        <v>1703</v>
      </c>
      <c r="G12596" s="61" t="str">
        <f t="shared" si="618"/>
        <v>Ryan Yip</v>
      </c>
    </row>
    <row r="12597" spans="1:7" thickBot="1">
      <c r="A12597" s="62" t="s">
        <v>2302</v>
      </c>
      <c r="B12597" s="61">
        <v>730</v>
      </c>
      <c r="C12597" s="61" t="str">
        <f t="shared" si="616"/>
        <v>No Tie</v>
      </c>
      <c r="D12597" s="63">
        <f t="shared" si="617"/>
        <v>730</v>
      </c>
      <c r="E12597" s="63">
        <v>730</v>
      </c>
      <c r="F12597" s="61" t="s">
        <v>1805</v>
      </c>
      <c r="G12597" s="61" t="str">
        <f t="shared" si="618"/>
        <v>Steven Jeffress</v>
      </c>
    </row>
    <row r="12598" spans="1:7" thickBot="1">
      <c r="A12598" s="62" t="s">
        <v>2302</v>
      </c>
      <c r="B12598" s="61">
        <v>731</v>
      </c>
      <c r="C12598" s="61" t="str">
        <f t="shared" si="616"/>
        <v>No Tie</v>
      </c>
      <c r="D12598" s="63">
        <f t="shared" si="617"/>
        <v>731</v>
      </c>
      <c r="E12598" s="63">
        <v>731</v>
      </c>
      <c r="F12598" s="61" t="s">
        <v>2011</v>
      </c>
      <c r="G12598" s="61" t="str">
        <f t="shared" si="618"/>
        <v>Keith Mitchell</v>
      </c>
    </row>
    <row r="12599" spans="1:7" thickBot="1">
      <c r="A12599" s="62" t="s">
        <v>2302</v>
      </c>
      <c r="B12599" s="61">
        <v>732</v>
      </c>
      <c r="C12599" s="61" t="str">
        <f t="shared" si="616"/>
        <v>No Tie</v>
      </c>
      <c r="D12599" s="63">
        <f t="shared" si="617"/>
        <v>732</v>
      </c>
      <c r="E12599" s="63">
        <v>732</v>
      </c>
      <c r="F12599" s="61" t="s">
        <v>2601</v>
      </c>
      <c r="G12599" s="61" t="str">
        <f t="shared" si="618"/>
        <v>Derek Rende</v>
      </c>
    </row>
    <row r="12600" spans="1:7" thickBot="1">
      <c r="A12600" s="62" t="s">
        <v>2302</v>
      </c>
      <c r="B12600" s="61">
        <v>733</v>
      </c>
      <c r="C12600" s="61" t="str">
        <f t="shared" si="616"/>
        <v>No Tie</v>
      </c>
      <c r="D12600" s="63">
        <f t="shared" si="617"/>
        <v>733</v>
      </c>
      <c r="E12600" s="63">
        <v>733</v>
      </c>
      <c r="F12600" s="61" t="s">
        <v>1839</v>
      </c>
      <c r="G12600" s="61" t="str">
        <f t="shared" si="618"/>
        <v>Justin Shin</v>
      </c>
    </row>
    <row r="12601" spans="1:7" thickBot="1">
      <c r="A12601" s="62" t="s">
        <v>2302</v>
      </c>
      <c r="B12601" s="61">
        <v>733</v>
      </c>
      <c r="C12601" s="61" t="str">
        <f t="shared" si="616"/>
        <v>No Tie</v>
      </c>
      <c r="D12601" s="63">
        <f t="shared" si="617"/>
        <v>733</v>
      </c>
      <c r="E12601" s="63">
        <v>733</v>
      </c>
      <c r="F12601" s="61" t="s">
        <v>658</v>
      </c>
      <c r="G12601" s="61" t="str">
        <f t="shared" si="618"/>
        <v>Robert Allenby</v>
      </c>
    </row>
    <row r="12602" spans="1:7" thickBot="1">
      <c r="A12602" s="62" t="s">
        <v>2302</v>
      </c>
      <c r="B12602" s="61">
        <v>735</v>
      </c>
      <c r="C12602" s="61" t="str">
        <f t="shared" si="616"/>
        <v>No Tie</v>
      </c>
      <c r="D12602" s="63">
        <f t="shared" si="617"/>
        <v>735</v>
      </c>
      <c r="E12602" s="63">
        <v>735</v>
      </c>
      <c r="F12602" s="61" t="s">
        <v>1939</v>
      </c>
      <c r="G12602" s="61" t="str">
        <f t="shared" si="618"/>
        <v>Shukree Othman</v>
      </c>
    </row>
    <row r="12603" spans="1:7" thickBot="1">
      <c r="A12603" s="62" t="s">
        <v>2302</v>
      </c>
      <c r="B12603" s="61">
        <v>736</v>
      </c>
      <c r="C12603" s="61" t="str">
        <f t="shared" si="616"/>
        <v>No Tie</v>
      </c>
      <c r="D12603" s="63">
        <f t="shared" si="617"/>
        <v>736</v>
      </c>
      <c r="E12603" s="63">
        <v>736</v>
      </c>
      <c r="F12603" s="61" t="s">
        <v>1704</v>
      </c>
      <c r="G12603" s="61" t="str">
        <f t="shared" si="618"/>
        <v>Chase Wright</v>
      </c>
    </row>
    <row r="12604" spans="1:7" thickBot="1">
      <c r="A12604" s="62" t="s">
        <v>2302</v>
      </c>
      <c r="B12604" s="61">
        <v>737</v>
      </c>
      <c r="C12604" s="61" t="str">
        <f t="shared" si="616"/>
        <v>No Tie</v>
      </c>
      <c r="D12604" s="63">
        <f t="shared" si="617"/>
        <v>737</v>
      </c>
      <c r="E12604" s="63">
        <v>737</v>
      </c>
      <c r="F12604" s="61" t="s">
        <v>1657</v>
      </c>
      <c r="G12604" s="61" t="str">
        <f t="shared" si="618"/>
        <v>Todd Baek</v>
      </c>
    </row>
    <row r="12605" spans="1:7" thickBot="1">
      <c r="A12605" s="62" t="s">
        <v>2302</v>
      </c>
      <c r="B12605" s="61">
        <v>738</v>
      </c>
      <c r="C12605" s="61" t="str">
        <f t="shared" si="616"/>
        <v>No Tie</v>
      </c>
      <c r="D12605" s="63">
        <f t="shared" si="617"/>
        <v>738</v>
      </c>
      <c r="E12605" s="63">
        <v>738</v>
      </c>
      <c r="F12605" s="61" t="s">
        <v>1644</v>
      </c>
      <c r="G12605" s="61" t="str">
        <f t="shared" si="618"/>
        <v>Jared Harvey</v>
      </c>
    </row>
    <row r="12606" spans="1:7" thickBot="1">
      <c r="A12606" s="62" t="s">
        <v>2302</v>
      </c>
      <c r="B12606" s="61">
        <v>739</v>
      </c>
      <c r="C12606" s="61" t="str">
        <f t="shared" si="616"/>
        <v>No Tie</v>
      </c>
      <c r="D12606" s="63">
        <f t="shared" si="617"/>
        <v>739</v>
      </c>
      <c r="E12606" s="63">
        <v>739</v>
      </c>
      <c r="F12606" s="61" t="s">
        <v>1722</v>
      </c>
      <c r="G12606" s="61" t="str">
        <f t="shared" si="618"/>
        <v>Mark Silvers</v>
      </c>
    </row>
    <row r="12607" spans="1:7" thickBot="1">
      <c r="A12607" s="62" t="s">
        <v>2302</v>
      </c>
      <c r="B12607" s="61">
        <v>739</v>
      </c>
      <c r="C12607" s="61" t="str">
        <f t="shared" si="616"/>
        <v>No Tie</v>
      </c>
      <c r="D12607" s="63">
        <f t="shared" si="617"/>
        <v>739</v>
      </c>
      <c r="E12607" s="63">
        <v>739</v>
      </c>
      <c r="F12607" s="61" t="s">
        <v>1602</v>
      </c>
      <c r="G12607" s="61" t="str">
        <f t="shared" si="618"/>
        <v>Oliver Farr</v>
      </c>
    </row>
    <row r="12608" spans="1:7" thickBot="1">
      <c r="A12608" s="62" t="s">
        <v>2302</v>
      </c>
      <c r="B12608" s="61">
        <v>741</v>
      </c>
      <c r="C12608" s="61" t="str">
        <f t="shared" si="616"/>
        <v>No Tie</v>
      </c>
      <c r="D12608" s="63">
        <f t="shared" si="617"/>
        <v>741</v>
      </c>
      <c r="E12608" s="63">
        <v>741</v>
      </c>
      <c r="F12608" s="61" t="s">
        <v>1821</v>
      </c>
      <c r="G12608" s="61" t="str">
        <f t="shared" si="618"/>
        <v>Wil Bateman</v>
      </c>
    </row>
    <row r="12609" spans="1:7" thickBot="1">
      <c r="A12609" s="62" t="s">
        <v>2302</v>
      </c>
      <c r="B12609" s="61">
        <v>742</v>
      </c>
      <c r="C12609" s="61" t="str">
        <f t="shared" si="616"/>
        <v>No Tie</v>
      </c>
      <c r="D12609" s="63">
        <f t="shared" si="617"/>
        <v>742</v>
      </c>
      <c r="E12609" s="63">
        <v>742</v>
      </c>
      <c r="F12609" s="61" t="s">
        <v>1710</v>
      </c>
      <c r="G12609" s="61" t="str">
        <f t="shared" si="618"/>
        <v>Sattaya Supupramai</v>
      </c>
    </row>
    <row r="12610" spans="1:7" thickBot="1">
      <c r="A12610" s="62" t="s">
        <v>2302</v>
      </c>
      <c r="B12610" s="61">
        <v>743</v>
      </c>
      <c r="C12610" s="61" t="str">
        <f t="shared" si="616"/>
        <v>No Tie</v>
      </c>
      <c r="D12610" s="63">
        <f t="shared" si="617"/>
        <v>743</v>
      </c>
      <c r="E12610" s="63">
        <v>743</v>
      </c>
      <c r="F12610" s="61" t="s">
        <v>1799</v>
      </c>
      <c r="G12610" s="61" t="str">
        <f t="shared" si="618"/>
        <v>Keiichiro Fukabori</v>
      </c>
    </row>
    <row r="12611" spans="1:7" thickBot="1">
      <c r="A12611" s="62" t="s">
        <v>2302</v>
      </c>
      <c r="B12611" s="61">
        <v>744</v>
      </c>
      <c r="C12611" s="61" t="str">
        <f t="shared" si="616"/>
        <v>No Tie</v>
      </c>
      <c r="D12611" s="63">
        <f t="shared" si="617"/>
        <v>744</v>
      </c>
      <c r="E12611" s="63">
        <v>744</v>
      </c>
      <c r="F12611" s="61" t="s">
        <v>2602</v>
      </c>
      <c r="G12611" s="61" t="str">
        <f t="shared" si="618"/>
        <v>Niclas Hellberg</v>
      </c>
    </row>
    <row r="12612" spans="1:7" thickBot="1">
      <c r="A12612" s="62" t="s">
        <v>2302</v>
      </c>
      <c r="B12612" s="61">
        <v>745</v>
      </c>
      <c r="C12612" s="61" t="str">
        <f t="shared" si="616"/>
        <v>No Tie</v>
      </c>
      <c r="D12612" s="63">
        <f t="shared" si="617"/>
        <v>745</v>
      </c>
      <c r="E12612" s="63">
        <v>745</v>
      </c>
      <c r="F12612" s="61" t="s">
        <v>2603</v>
      </c>
      <c r="G12612" s="61" t="str">
        <f t="shared" si="618"/>
        <v>Daniel Valente</v>
      </c>
    </row>
    <row r="12613" spans="1:7" thickBot="1">
      <c r="A12613" s="62" t="s">
        <v>2302</v>
      </c>
      <c r="B12613" s="61">
        <v>746</v>
      </c>
      <c r="C12613" s="61" t="str">
        <f t="shared" si="616"/>
        <v>No Tie</v>
      </c>
      <c r="D12613" s="63">
        <f t="shared" si="617"/>
        <v>746</v>
      </c>
      <c r="E12613" s="63">
        <v>746</v>
      </c>
      <c r="F12613" s="61" t="s">
        <v>1691</v>
      </c>
      <c r="G12613" s="61" t="str">
        <f t="shared" si="618"/>
        <v>Tyler McCumber</v>
      </c>
    </row>
    <row r="12614" spans="1:7" thickBot="1">
      <c r="A12614" s="62" t="s">
        <v>2302</v>
      </c>
      <c r="B12614" s="61">
        <v>747</v>
      </c>
      <c r="C12614" s="61" t="str">
        <f t="shared" si="616"/>
        <v>No Tie</v>
      </c>
      <c r="D12614" s="63">
        <f t="shared" si="617"/>
        <v>747</v>
      </c>
      <c r="E12614" s="63">
        <v>747</v>
      </c>
      <c r="F12614" s="61" t="s">
        <v>1807</v>
      </c>
      <c r="G12614" s="61" t="str">
        <f t="shared" si="618"/>
        <v>Sam Ryder</v>
      </c>
    </row>
    <row r="12615" spans="1:7" thickBot="1">
      <c r="A12615" s="62" t="s">
        <v>2302</v>
      </c>
      <c r="B12615" s="61">
        <v>747</v>
      </c>
      <c r="C12615" s="61" t="str">
        <f t="shared" si="616"/>
        <v>No Tie</v>
      </c>
      <c r="D12615" s="63">
        <f t="shared" si="617"/>
        <v>747</v>
      </c>
      <c r="E12615" s="63">
        <v>747</v>
      </c>
      <c r="F12615" s="61" t="s">
        <v>2194</v>
      </c>
      <c r="G12615" s="61" t="str">
        <f t="shared" si="618"/>
        <v>Tirawat Kaewsiribandt</v>
      </c>
    </row>
    <row r="12616" spans="1:7" ht="32.25" thickBot="1">
      <c r="A12616" s="62" t="s">
        <v>2302</v>
      </c>
      <c r="B12616" s="61">
        <v>749</v>
      </c>
      <c r="C12616" s="61" t="str">
        <f t="shared" si="616"/>
        <v>No Tie</v>
      </c>
      <c r="D12616" s="63">
        <f t="shared" si="617"/>
        <v>749</v>
      </c>
      <c r="E12616" s="63">
        <v>749</v>
      </c>
      <c r="F12616" s="61" t="s">
        <v>2604</v>
      </c>
      <c r="G12616" s="61" t="str">
        <f t="shared" si="618"/>
        <v>Suradit Yongcharoenchai</v>
      </c>
    </row>
    <row r="12617" spans="1:7" thickBot="1">
      <c r="A12617" s="62" t="s">
        <v>2302</v>
      </c>
      <c r="B12617" s="61">
        <v>750</v>
      </c>
      <c r="C12617" s="61" t="str">
        <f t="shared" si="616"/>
        <v>No Tie</v>
      </c>
      <c r="D12617" s="63">
        <f t="shared" si="617"/>
        <v>750</v>
      </c>
      <c r="E12617" s="63">
        <v>750</v>
      </c>
      <c r="F12617" s="61" t="s">
        <v>2605</v>
      </c>
      <c r="G12617" s="61" t="str">
        <f t="shared" si="618"/>
        <v>Anders Albertson</v>
      </c>
    </row>
    <row r="12618" spans="1:7" thickBot="1">
      <c r="A12618" s="62" t="s">
        <v>2302</v>
      </c>
      <c r="B12618" s="61">
        <v>751</v>
      </c>
      <c r="C12618" s="61" t="str">
        <f t="shared" si="616"/>
        <v>No Tie</v>
      </c>
      <c r="D12618" s="63">
        <f t="shared" si="617"/>
        <v>751</v>
      </c>
      <c r="E12618" s="63">
        <v>751</v>
      </c>
      <c r="F12618" s="61" t="s">
        <v>1796</v>
      </c>
      <c r="G12618" s="61" t="str">
        <f t="shared" si="618"/>
        <v>Brad Elder</v>
      </c>
    </row>
    <row r="12619" spans="1:7" thickBot="1">
      <c r="A12619" s="62" t="s">
        <v>2302</v>
      </c>
      <c r="B12619" s="61">
        <v>752</v>
      </c>
      <c r="C12619" s="61" t="str">
        <f t="shared" si="616"/>
        <v>No Tie</v>
      </c>
      <c r="D12619" s="63">
        <f t="shared" si="617"/>
        <v>752</v>
      </c>
      <c r="E12619" s="63">
        <v>752</v>
      </c>
      <c r="F12619" s="61" t="s">
        <v>1811</v>
      </c>
      <c r="G12619" s="61" t="str">
        <f t="shared" si="618"/>
        <v>Mitch Krywulycz</v>
      </c>
    </row>
    <row r="12620" spans="1:7" thickBot="1">
      <c r="A12620" s="62" t="s">
        <v>2302</v>
      </c>
      <c r="B12620" s="61">
        <v>753</v>
      </c>
      <c r="C12620" s="61" t="str">
        <f t="shared" ref="C12620:C12683" si="619">IFERROR(SEARCH("T",B12620),"No Tie")</f>
        <v>No Tie</v>
      </c>
      <c r="D12620" s="63">
        <f t="shared" ref="D12620:D12683" si="620">IF(C12620="No Tie",B12620,RIGHT(B12620,LEN(B12620)-1))</f>
        <v>753</v>
      </c>
      <c r="E12620" s="63">
        <v>753</v>
      </c>
      <c r="F12620" s="61" t="s">
        <v>2606</v>
      </c>
      <c r="G12620" s="61" t="str">
        <f t="shared" ref="G12620:G12683" si="621">TRIM(SUBSTITUTE(F12620,CHAR(160),CHAR(32)))</f>
        <v>Chao Haimeng</v>
      </c>
    </row>
    <row r="12621" spans="1:7" thickBot="1">
      <c r="A12621" s="62" t="s">
        <v>2302</v>
      </c>
      <c r="B12621" s="61">
        <v>754</v>
      </c>
      <c r="C12621" s="61" t="str">
        <f t="shared" si="619"/>
        <v>No Tie</v>
      </c>
      <c r="D12621" s="63">
        <f t="shared" si="620"/>
        <v>754</v>
      </c>
      <c r="E12621" s="63">
        <v>754</v>
      </c>
      <c r="F12621" s="61" t="s">
        <v>1690</v>
      </c>
      <c r="G12621" s="61" t="str">
        <f t="shared" si="621"/>
        <v>Roland Thatcher</v>
      </c>
    </row>
    <row r="12622" spans="1:7" thickBot="1">
      <c r="A12622" s="62" t="s">
        <v>2302</v>
      </c>
      <c r="B12622" s="61">
        <v>755</v>
      </c>
      <c r="C12622" s="61" t="str">
        <f t="shared" si="619"/>
        <v>No Tie</v>
      </c>
      <c r="D12622" s="63">
        <f t="shared" si="620"/>
        <v>755</v>
      </c>
      <c r="E12622" s="63">
        <v>755</v>
      </c>
      <c r="F12622" s="61" t="s">
        <v>1912</v>
      </c>
      <c r="G12622" s="61" t="str">
        <f t="shared" si="621"/>
        <v>Jarin Todd</v>
      </c>
    </row>
    <row r="12623" spans="1:7" thickBot="1">
      <c r="A12623" s="62" t="s">
        <v>2302</v>
      </c>
      <c r="B12623" s="61">
        <v>756</v>
      </c>
      <c r="C12623" s="61" t="str">
        <f t="shared" si="619"/>
        <v>No Tie</v>
      </c>
      <c r="D12623" s="63">
        <f t="shared" si="620"/>
        <v>756</v>
      </c>
      <c r="E12623" s="63">
        <v>756</v>
      </c>
      <c r="F12623" s="61" t="s">
        <v>1598</v>
      </c>
      <c r="G12623" s="61" t="str">
        <f t="shared" si="621"/>
        <v>Zack Sucher</v>
      </c>
    </row>
    <row r="12624" spans="1:7" thickBot="1">
      <c r="A12624" s="62" t="s">
        <v>2302</v>
      </c>
      <c r="B12624" s="61">
        <v>757</v>
      </c>
      <c r="C12624" s="61" t="str">
        <f t="shared" si="619"/>
        <v>No Tie</v>
      </c>
      <c r="D12624" s="63">
        <f t="shared" si="620"/>
        <v>757</v>
      </c>
      <c r="E12624" s="63">
        <v>757</v>
      </c>
      <c r="F12624" s="61" t="s">
        <v>1797</v>
      </c>
      <c r="G12624" s="61" t="str">
        <f t="shared" si="621"/>
        <v>Albin Choi</v>
      </c>
    </row>
    <row r="12625" spans="1:7" thickBot="1">
      <c r="A12625" s="62" t="s">
        <v>2302</v>
      </c>
      <c r="B12625" s="61">
        <v>757</v>
      </c>
      <c r="C12625" s="61" t="str">
        <f t="shared" si="619"/>
        <v>No Tie</v>
      </c>
      <c r="D12625" s="63">
        <f t="shared" si="620"/>
        <v>757</v>
      </c>
      <c r="E12625" s="63">
        <v>757</v>
      </c>
      <c r="F12625" s="61" t="s">
        <v>1794</v>
      </c>
      <c r="G12625" s="61" t="str">
        <f t="shared" si="621"/>
        <v>Sihwan Kim</v>
      </c>
    </row>
    <row r="12626" spans="1:7" thickBot="1">
      <c r="A12626" s="62" t="s">
        <v>2302</v>
      </c>
      <c r="B12626" s="61">
        <v>759</v>
      </c>
      <c r="C12626" s="61" t="str">
        <f t="shared" si="619"/>
        <v>No Tie</v>
      </c>
      <c r="D12626" s="63">
        <f t="shared" si="620"/>
        <v>759</v>
      </c>
      <c r="E12626" s="63">
        <v>759</v>
      </c>
      <c r="F12626" s="61" t="s">
        <v>2169</v>
      </c>
      <c r="G12626" s="61" t="str">
        <f t="shared" si="621"/>
        <v>Espen Kofstad</v>
      </c>
    </row>
    <row r="12627" spans="1:7" thickBot="1">
      <c r="A12627" s="62" t="s">
        <v>2302</v>
      </c>
      <c r="B12627" s="61">
        <v>760</v>
      </c>
      <c r="C12627" s="61" t="str">
        <f t="shared" si="619"/>
        <v>No Tie</v>
      </c>
      <c r="D12627" s="63">
        <f t="shared" si="620"/>
        <v>760</v>
      </c>
      <c r="E12627" s="63">
        <v>760</v>
      </c>
      <c r="F12627" s="61" t="s">
        <v>1753</v>
      </c>
      <c r="G12627" s="61" t="str">
        <f t="shared" si="621"/>
        <v>Erik Barnes</v>
      </c>
    </row>
    <row r="12628" spans="1:7" thickBot="1">
      <c r="A12628" s="62" t="s">
        <v>2302</v>
      </c>
      <c r="B12628" s="61">
        <v>761</v>
      </c>
      <c r="C12628" s="61" t="str">
        <f t="shared" si="619"/>
        <v>No Tie</v>
      </c>
      <c r="D12628" s="63">
        <f t="shared" si="620"/>
        <v>761</v>
      </c>
      <c r="E12628" s="63">
        <v>761</v>
      </c>
      <c r="F12628" s="61" t="s">
        <v>1877</v>
      </c>
      <c r="G12628" s="61" t="str">
        <f t="shared" si="621"/>
        <v>Lu Wei-chih</v>
      </c>
    </row>
    <row r="12629" spans="1:7" thickBot="1">
      <c r="A12629" s="62" t="s">
        <v>2302</v>
      </c>
      <c r="B12629" s="61">
        <v>761</v>
      </c>
      <c r="C12629" s="61" t="str">
        <f t="shared" si="619"/>
        <v>No Tie</v>
      </c>
      <c r="D12629" s="63">
        <f t="shared" si="620"/>
        <v>761</v>
      </c>
      <c r="E12629" s="63">
        <v>761</v>
      </c>
      <c r="F12629" s="61" t="s">
        <v>1801</v>
      </c>
      <c r="G12629" s="61" t="str">
        <f t="shared" si="621"/>
        <v>Robby Shelton</v>
      </c>
    </row>
    <row r="12630" spans="1:7" thickBot="1">
      <c r="A12630" s="62" t="s">
        <v>2302</v>
      </c>
      <c r="B12630" s="61">
        <v>763</v>
      </c>
      <c r="C12630" s="61" t="str">
        <f t="shared" si="619"/>
        <v>No Tie</v>
      </c>
      <c r="D12630" s="63">
        <f t="shared" si="620"/>
        <v>763</v>
      </c>
      <c r="E12630" s="63">
        <v>763</v>
      </c>
      <c r="F12630" s="61" t="s">
        <v>1776</v>
      </c>
      <c r="G12630" s="61" t="str">
        <f t="shared" si="621"/>
        <v>Pariya Junhasavasdikul</v>
      </c>
    </row>
    <row r="12631" spans="1:7" thickBot="1">
      <c r="A12631" s="62" t="s">
        <v>2302</v>
      </c>
      <c r="B12631" s="61">
        <v>764</v>
      </c>
      <c r="C12631" s="61" t="str">
        <f t="shared" si="619"/>
        <v>No Tie</v>
      </c>
      <c r="D12631" s="63">
        <f t="shared" si="620"/>
        <v>764</v>
      </c>
      <c r="E12631" s="63">
        <v>764</v>
      </c>
      <c r="F12631" s="61" t="s">
        <v>1769</v>
      </c>
      <c r="G12631" s="61" t="str">
        <f t="shared" si="621"/>
        <v>Lorenzo Gagli</v>
      </c>
    </row>
    <row r="12632" spans="1:7" thickBot="1">
      <c r="A12632" s="62" t="s">
        <v>2302</v>
      </c>
      <c r="B12632" s="61">
        <v>765</v>
      </c>
      <c r="C12632" s="61" t="str">
        <f t="shared" si="619"/>
        <v>No Tie</v>
      </c>
      <c r="D12632" s="63">
        <f t="shared" si="620"/>
        <v>765</v>
      </c>
      <c r="E12632" s="63">
        <v>765</v>
      </c>
      <c r="F12632" s="61" t="s">
        <v>1820</v>
      </c>
      <c r="G12632" s="61" t="str">
        <f t="shared" si="621"/>
        <v>Dimi Papadatos</v>
      </c>
    </row>
    <row r="12633" spans="1:7" thickBot="1">
      <c r="A12633" s="62" t="s">
        <v>2302</v>
      </c>
      <c r="B12633" s="61">
        <v>766</v>
      </c>
      <c r="C12633" s="61" t="str">
        <f t="shared" si="619"/>
        <v>No Tie</v>
      </c>
      <c r="D12633" s="63">
        <f t="shared" si="620"/>
        <v>766</v>
      </c>
      <c r="E12633" s="63">
        <v>766</v>
      </c>
      <c r="F12633" s="61" t="s">
        <v>1791</v>
      </c>
      <c r="G12633" s="61" t="str">
        <f t="shared" si="621"/>
        <v>Scott Harrington</v>
      </c>
    </row>
    <row r="12634" spans="1:7" thickBot="1">
      <c r="A12634" s="62" t="s">
        <v>2302</v>
      </c>
      <c r="B12634" s="61">
        <v>767</v>
      </c>
      <c r="C12634" s="61" t="str">
        <f t="shared" si="619"/>
        <v>No Tie</v>
      </c>
      <c r="D12634" s="63">
        <f t="shared" si="620"/>
        <v>767</v>
      </c>
      <c r="E12634" s="63">
        <v>767</v>
      </c>
      <c r="F12634" s="61" t="s">
        <v>1706</v>
      </c>
      <c r="G12634" s="61" t="str">
        <f t="shared" si="621"/>
        <v>Hidemasa Hoshino</v>
      </c>
    </row>
    <row r="12635" spans="1:7" thickBot="1">
      <c r="A12635" s="62" t="s">
        <v>2302</v>
      </c>
      <c r="B12635" s="61">
        <v>768</v>
      </c>
      <c r="C12635" s="61" t="str">
        <f t="shared" si="619"/>
        <v>No Tie</v>
      </c>
      <c r="D12635" s="63">
        <f t="shared" si="620"/>
        <v>768</v>
      </c>
      <c r="E12635" s="63">
        <v>768</v>
      </c>
      <c r="F12635" s="61" t="s">
        <v>1739</v>
      </c>
      <c r="G12635" s="61" t="str">
        <f t="shared" si="621"/>
        <v>Tim Petrovic</v>
      </c>
    </row>
    <row r="12636" spans="1:7" thickBot="1">
      <c r="A12636" s="62" t="s">
        <v>2302</v>
      </c>
      <c r="B12636" s="61">
        <v>769</v>
      </c>
      <c r="C12636" s="61" t="str">
        <f t="shared" si="619"/>
        <v>No Tie</v>
      </c>
      <c r="D12636" s="63">
        <f t="shared" si="620"/>
        <v>769</v>
      </c>
      <c r="E12636" s="63">
        <v>769</v>
      </c>
      <c r="F12636" s="61" t="s">
        <v>1793</v>
      </c>
      <c r="G12636" s="61" t="str">
        <f t="shared" si="621"/>
        <v>Andrew Yun</v>
      </c>
    </row>
    <row r="12637" spans="1:7" thickBot="1">
      <c r="A12637" s="62" t="s">
        <v>2302</v>
      </c>
      <c r="B12637" s="61">
        <v>769</v>
      </c>
      <c r="C12637" s="61" t="str">
        <f t="shared" si="619"/>
        <v>No Tie</v>
      </c>
      <c r="D12637" s="63">
        <f t="shared" si="620"/>
        <v>769</v>
      </c>
      <c r="E12637" s="63">
        <v>769</v>
      </c>
      <c r="F12637" s="61" t="s">
        <v>1827</v>
      </c>
      <c r="G12637" s="61" t="str">
        <f t="shared" si="621"/>
        <v>Lindsay Renolds</v>
      </c>
    </row>
    <row r="12638" spans="1:7" thickBot="1">
      <c r="A12638" s="62" t="s">
        <v>2302</v>
      </c>
      <c r="B12638" s="61">
        <v>771</v>
      </c>
      <c r="C12638" s="61" t="str">
        <f t="shared" si="619"/>
        <v>No Tie</v>
      </c>
      <c r="D12638" s="63">
        <f t="shared" si="620"/>
        <v>771</v>
      </c>
      <c r="E12638" s="63">
        <v>771</v>
      </c>
      <c r="F12638" s="61" t="s">
        <v>1788</v>
      </c>
      <c r="G12638" s="61" t="str">
        <f t="shared" si="621"/>
        <v>Matt Fast</v>
      </c>
    </row>
    <row r="12639" spans="1:7" thickBot="1">
      <c r="A12639" s="62" t="s">
        <v>2302</v>
      </c>
      <c r="B12639" s="61">
        <v>772</v>
      </c>
      <c r="C12639" s="61" t="str">
        <f t="shared" si="619"/>
        <v>No Tie</v>
      </c>
      <c r="D12639" s="63">
        <f t="shared" si="620"/>
        <v>772</v>
      </c>
      <c r="E12639" s="63">
        <v>772</v>
      </c>
      <c r="F12639" s="61" t="s">
        <v>2078</v>
      </c>
      <c r="G12639" s="61" t="str">
        <f t="shared" si="621"/>
        <v>Ryan Ruffels</v>
      </c>
    </row>
    <row r="12640" spans="1:7" thickBot="1">
      <c r="A12640" s="62" t="s">
        <v>2302</v>
      </c>
      <c r="B12640" s="61">
        <v>773</v>
      </c>
      <c r="C12640" s="61" t="str">
        <f t="shared" si="619"/>
        <v>No Tie</v>
      </c>
      <c r="D12640" s="63">
        <f t="shared" si="620"/>
        <v>773</v>
      </c>
      <c r="E12640" s="63">
        <v>773</v>
      </c>
      <c r="F12640" s="61" t="s">
        <v>1828</v>
      </c>
      <c r="G12640" s="61" t="str">
        <f t="shared" si="621"/>
        <v>Akinori Tani</v>
      </c>
    </row>
    <row r="12641" spans="1:7" thickBot="1">
      <c r="A12641" s="62" t="s">
        <v>2302</v>
      </c>
      <c r="B12641" s="61">
        <v>773</v>
      </c>
      <c r="C12641" s="61" t="str">
        <f t="shared" si="619"/>
        <v>No Tie</v>
      </c>
      <c r="D12641" s="63">
        <f t="shared" si="620"/>
        <v>773</v>
      </c>
      <c r="E12641" s="63">
        <v>773</v>
      </c>
      <c r="F12641" s="61" t="s">
        <v>1743</v>
      </c>
      <c r="G12641" s="61" t="str">
        <f t="shared" si="621"/>
        <v>Andrea Pavan</v>
      </c>
    </row>
    <row r="12642" spans="1:7" thickBot="1">
      <c r="A12642" s="62" t="s">
        <v>2302</v>
      </c>
      <c r="B12642" s="61">
        <v>775</v>
      </c>
      <c r="C12642" s="61" t="str">
        <f t="shared" si="619"/>
        <v>No Tie</v>
      </c>
      <c r="D12642" s="63">
        <f t="shared" si="620"/>
        <v>775</v>
      </c>
      <c r="E12642" s="63">
        <v>775</v>
      </c>
      <c r="F12642" s="61" t="s">
        <v>1927</v>
      </c>
      <c r="G12642" s="61" t="str">
        <f t="shared" si="621"/>
        <v>Stuart Manley</v>
      </c>
    </row>
    <row r="12643" spans="1:7" thickBot="1">
      <c r="A12643" s="62" t="s">
        <v>2302</v>
      </c>
      <c r="B12643" s="61">
        <v>776</v>
      </c>
      <c r="C12643" s="61" t="str">
        <f t="shared" si="619"/>
        <v>No Tie</v>
      </c>
      <c r="D12643" s="63">
        <f t="shared" si="620"/>
        <v>776</v>
      </c>
      <c r="E12643" s="63">
        <v>776</v>
      </c>
      <c r="F12643" s="61" t="s">
        <v>2607</v>
      </c>
      <c r="G12643" s="61" t="str">
        <f t="shared" si="621"/>
        <v>Lanto Griffin</v>
      </c>
    </row>
    <row r="12644" spans="1:7" thickBot="1">
      <c r="A12644" s="62" t="s">
        <v>2302</v>
      </c>
      <c r="B12644" s="61">
        <v>776</v>
      </c>
      <c r="C12644" s="61" t="str">
        <f t="shared" si="619"/>
        <v>No Tie</v>
      </c>
      <c r="D12644" s="63">
        <f t="shared" si="620"/>
        <v>776</v>
      </c>
      <c r="E12644" s="63">
        <v>776</v>
      </c>
      <c r="F12644" s="61" t="s">
        <v>2142</v>
      </c>
      <c r="G12644" s="61" t="str">
        <f t="shared" si="621"/>
        <v>Michael Jonzon</v>
      </c>
    </row>
    <row r="12645" spans="1:7" thickBot="1">
      <c r="A12645" s="62" t="s">
        <v>2302</v>
      </c>
      <c r="B12645" s="61">
        <v>778</v>
      </c>
      <c r="C12645" s="61" t="str">
        <f t="shared" si="619"/>
        <v>No Tie</v>
      </c>
      <c r="D12645" s="63">
        <f t="shared" si="620"/>
        <v>778</v>
      </c>
      <c r="E12645" s="63">
        <v>778</v>
      </c>
      <c r="F12645" s="61" t="s">
        <v>1806</v>
      </c>
      <c r="G12645" s="61" t="str">
        <f t="shared" si="621"/>
        <v>Stiggy Hodgson</v>
      </c>
    </row>
    <row r="12646" spans="1:7" thickBot="1">
      <c r="A12646" s="62" t="s">
        <v>2302</v>
      </c>
      <c r="B12646" s="61">
        <v>779</v>
      </c>
      <c r="C12646" s="61" t="str">
        <f t="shared" si="619"/>
        <v>No Tie</v>
      </c>
      <c r="D12646" s="63">
        <f t="shared" si="620"/>
        <v>779</v>
      </c>
      <c r="E12646" s="63">
        <v>779</v>
      </c>
      <c r="F12646" s="61" t="s">
        <v>2145</v>
      </c>
      <c r="G12646" s="61" t="str">
        <f t="shared" si="621"/>
        <v>Ruan de Smidt</v>
      </c>
    </row>
    <row r="12647" spans="1:7" thickBot="1">
      <c r="A12647" s="62" t="s">
        <v>2302</v>
      </c>
      <c r="B12647" s="61">
        <v>780</v>
      </c>
      <c r="C12647" s="61" t="str">
        <f t="shared" si="619"/>
        <v>No Tie</v>
      </c>
      <c r="D12647" s="63">
        <f t="shared" si="620"/>
        <v>780</v>
      </c>
      <c r="E12647" s="63">
        <v>780</v>
      </c>
      <c r="F12647" s="61" t="s">
        <v>2608</v>
      </c>
      <c r="G12647" s="61" t="str">
        <f t="shared" si="621"/>
        <v>Natthapong Niyomchon</v>
      </c>
    </row>
    <row r="12648" spans="1:7" ht="32.25" thickBot="1">
      <c r="A12648" s="62" t="s">
        <v>2302</v>
      </c>
      <c r="B12648" s="61">
        <v>781</v>
      </c>
      <c r="C12648" s="61" t="str">
        <f t="shared" si="619"/>
        <v>No Tie</v>
      </c>
      <c r="D12648" s="63">
        <f t="shared" si="620"/>
        <v>781</v>
      </c>
      <c r="E12648" s="63">
        <v>781</v>
      </c>
      <c r="F12648" s="61" t="s">
        <v>1886</v>
      </c>
      <c r="G12648" s="61" t="str">
        <f t="shared" si="621"/>
        <v>Atthaphon Prathummanee</v>
      </c>
    </row>
    <row r="12649" spans="1:7" thickBot="1">
      <c r="A12649" s="62" t="s">
        <v>2302</v>
      </c>
      <c r="B12649" s="61">
        <v>782</v>
      </c>
      <c r="C12649" s="61" t="str">
        <f t="shared" si="619"/>
        <v>No Tie</v>
      </c>
      <c r="D12649" s="63">
        <f t="shared" si="620"/>
        <v>782</v>
      </c>
      <c r="E12649" s="63">
        <v>782</v>
      </c>
      <c r="F12649" s="61" t="s">
        <v>1719</v>
      </c>
      <c r="G12649" s="61" t="str">
        <f t="shared" si="621"/>
        <v>Tim Wilkinson</v>
      </c>
    </row>
    <row r="12650" spans="1:7" thickBot="1">
      <c r="A12650" s="62" t="s">
        <v>2302</v>
      </c>
      <c r="B12650" s="61">
        <v>783</v>
      </c>
      <c r="C12650" s="61" t="str">
        <f t="shared" si="619"/>
        <v>No Tie</v>
      </c>
      <c r="D12650" s="63">
        <f t="shared" si="620"/>
        <v>783</v>
      </c>
      <c r="E12650" s="63">
        <v>783</v>
      </c>
      <c r="F12650" s="61" t="s">
        <v>1786</v>
      </c>
      <c r="G12650" s="61" t="str">
        <f t="shared" si="621"/>
        <v>Chi-Hsien Hsieh</v>
      </c>
    </row>
    <row r="12651" spans="1:7" thickBot="1">
      <c r="A12651" s="62" t="s">
        <v>2302</v>
      </c>
      <c r="B12651" s="61">
        <v>783</v>
      </c>
      <c r="C12651" s="61" t="str">
        <f t="shared" si="619"/>
        <v>No Tie</v>
      </c>
      <c r="D12651" s="63">
        <f t="shared" si="620"/>
        <v>783</v>
      </c>
      <c r="E12651" s="63">
        <v>783</v>
      </c>
      <c r="F12651" s="61" t="s">
        <v>1771</v>
      </c>
      <c r="G12651" s="61" t="str">
        <f t="shared" si="621"/>
        <v>Ricardo Santos</v>
      </c>
    </row>
    <row r="12652" spans="1:7" thickBot="1">
      <c r="A12652" s="62" t="s">
        <v>2302</v>
      </c>
      <c r="B12652" s="61">
        <v>785</v>
      </c>
      <c r="C12652" s="61" t="str">
        <f t="shared" si="619"/>
        <v>No Tie</v>
      </c>
      <c r="D12652" s="63">
        <f t="shared" si="620"/>
        <v>785</v>
      </c>
      <c r="E12652" s="63">
        <v>785</v>
      </c>
      <c r="F12652" s="61" t="s">
        <v>1766</v>
      </c>
      <c r="G12652" s="61" t="str">
        <f t="shared" si="621"/>
        <v>Chris Smith</v>
      </c>
    </row>
    <row r="12653" spans="1:7" thickBot="1">
      <c r="A12653" s="62" t="s">
        <v>2302</v>
      </c>
      <c r="B12653" s="61">
        <v>786</v>
      </c>
      <c r="C12653" s="61" t="str">
        <f t="shared" si="619"/>
        <v>No Tie</v>
      </c>
      <c r="D12653" s="63">
        <f t="shared" si="620"/>
        <v>786</v>
      </c>
      <c r="E12653" s="63">
        <v>786</v>
      </c>
      <c r="F12653" s="61" t="s">
        <v>1814</v>
      </c>
      <c r="G12653" s="61" t="str">
        <f t="shared" si="621"/>
        <v>David Smail</v>
      </c>
    </row>
    <row r="12654" spans="1:7" thickBot="1">
      <c r="A12654" s="62" t="s">
        <v>2302</v>
      </c>
      <c r="B12654" s="61">
        <v>786</v>
      </c>
      <c r="C12654" s="61" t="str">
        <f t="shared" si="619"/>
        <v>No Tie</v>
      </c>
      <c r="D12654" s="63">
        <f t="shared" si="620"/>
        <v>786</v>
      </c>
      <c r="E12654" s="63">
        <v>786</v>
      </c>
      <c r="F12654" s="61" t="s">
        <v>1772</v>
      </c>
      <c r="G12654" s="61" t="str">
        <f t="shared" si="621"/>
        <v>Niclas Fasth</v>
      </c>
    </row>
    <row r="12655" spans="1:7" thickBot="1">
      <c r="A12655" s="62" t="s">
        <v>2302</v>
      </c>
      <c r="B12655" s="61">
        <v>788</v>
      </c>
      <c r="C12655" s="61" t="str">
        <f t="shared" si="619"/>
        <v>No Tie</v>
      </c>
      <c r="D12655" s="63">
        <f t="shared" si="620"/>
        <v>788</v>
      </c>
      <c r="E12655" s="63">
        <v>788</v>
      </c>
      <c r="F12655" s="61" t="s">
        <v>1778</v>
      </c>
      <c r="G12655" s="61" t="str">
        <f t="shared" si="621"/>
        <v>Colin Nel</v>
      </c>
    </row>
    <row r="12656" spans="1:7" thickBot="1">
      <c r="A12656" s="62" t="s">
        <v>2302</v>
      </c>
      <c r="B12656" s="61">
        <v>789</v>
      </c>
      <c r="C12656" s="61" t="str">
        <f t="shared" si="619"/>
        <v>No Tie</v>
      </c>
      <c r="D12656" s="63">
        <f t="shared" si="620"/>
        <v>789</v>
      </c>
      <c r="E12656" s="63">
        <v>789</v>
      </c>
      <c r="F12656" s="61" t="s">
        <v>1876</v>
      </c>
      <c r="G12656" s="61" t="str">
        <f t="shared" si="621"/>
        <v>Tyrone Mordt</v>
      </c>
    </row>
    <row r="12657" spans="1:7" thickBot="1">
      <c r="A12657" s="62" t="s">
        <v>2302</v>
      </c>
      <c r="B12657" s="61">
        <v>790</v>
      </c>
      <c r="C12657" s="61" t="str">
        <f t="shared" si="619"/>
        <v>No Tie</v>
      </c>
      <c r="D12657" s="63">
        <f t="shared" si="620"/>
        <v>790</v>
      </c>
      <c r="E12657" s="63">
        <v>790</v>
      </c>
      <c r="F12657" s="61" t="s">
        <v>1910</v>
      </c>
      <c r="G12657" s="61" t="str">
        <f t="shared" si="621"/>
        <v>Rak Cho</v>
      </c>
    </row>
    <row r="12658" spans="1:7" thickBot="1">
      <c r="A12658" s="62" t="s">
        <v>2302</v>
      </c>
      <c r="B12658" s="61">
        <v>791</v>
      </c>
      <c r="C12658" s="61" t="str">
        <f t="shared" si="619"/>
        <v>No Tie</v>
      </c>
      <c r="D12658" s="63">
        <f t="shared" si="620"/>
        <v>791</v>
      </c>
      <c r="E12658" s="63">
        <v>791</v>
      </c>
      <c r="F12658" s="61" t="s">
        <v>1813</v>
      </c>
      <c r="G12658" s="61" t="str">
        <f t="shared" si="621"/>
        <v>Seamus Power</v>
      </c>
    </row>
    <row r="12659" spans="1:7" thickBot="1">
      <c r="A12659" s="62" t="s">
        <v>2302</v>
      </c>
      <c r="B12659" s="61">
        <v>792</v>
      </c>
      <c r="C12659" s="61" t="str">
        <f t="shared" si="619"/>
        <v>No Tie</v>
      </c>
      <c r="D12659" s="63">
        <f t="shared" si="620"/>
        <v>792</v>
      </c>
      <c r="E12659" s="63">
        <v>792</v>
      </c>
      <c r="F12659" s="61" t="s">
        <v>2609</v>
      </c>
      <c r="G12659" s="61" t="str">
        <f t="shared" si="621"/>
        <v>Benjamin Rusch</v>
      </c>
    </row>
    <row r="12660" spans="1:7" thickBot="1">
      <c r="A12660" s="62" t="s">
        <v>2302</v>
      </c>
      <c r="B12660" s="61">
        <v>793</v>
      </c>
      <c r="C12660" s="61" t="str">
        <f t="shared" si="619"/>
        <v>No Tie</v>
      </c>
      <c r="D12660" s="63">
        <f t="shared" si="620"/>
        <v>793</v>
      </c>
      <c r="E12660" s="63">
        <v>793</v>
      </c>
      <c r="F12660" s="61" t="s">
        <v>2075</v>
      </c>
      <c r="G12660" s="61" t="str">
        <f t="shared" si="621"/>
        <v>Corey Conners</v>
      </c>
    </row>
    <row r="12661" spans="1:7" thickBot="1">
      <c r="A12661" s="62" t="s">
        <v>2302</v>
      </c>
      <c r="B12661" s="61">
        <v>793</v>
      </c>
      <c r="C12661" s="61" t="str">
        <f t="shared" si="619"/>
        <v>No Tie</v>
      </c>
      <c r="D12661" s="63">
        <f t="shared" si="620"/>
        <v>793</v>
      </c>
      <c r="E12661" s="63">
        <v>793</v>
      </c>
      <c r="F12661" s="61" t="s">
        <v>1818</v>
      </c>
      <c r="G12661" s="61" t="str">
        <f t="shared" si="621"/>
        <v>Michael Letzig</v>
      </c>
    </row>
    <row r="12662" spans="1:7" thickBot="1">
      <c r="A12662" s="62" t="s">
        <v>2302</v>
      </c>
      <c r="B12662" s="61">
        <v>793</v>
      </c>
      <c r="C12662" s="61" t="str">
        <f t="shared" si="619"/>
        <v>No Tie</v>
      </c>
      <c r="D12662" s="63">
        <f t="shared" si="620"/>
        <v>793</v>
      </c>
      <c r="E12662" s="63">
        <v>793</v>
      </c>
      <c r="F12662" s="61" t="s">
        <v>1803</v>
      </c>
      <c r="G12662" s="61" t="str">
        <f t="shared" si="621"/>
        <v>Morne Buys</v>
      </c>
    </row>
    <row r="12663" spans="1:7" thickBot="1">
      <c r="A12663" s="62" t="s">
        <v>2302</v>
      </c>
      <c r="B12663" s="61">
        <v>796</v>
      </c>
      <c r="C12663" s="61" t="str">
        <f t="shared" si="619"/>
        <v>No Tie</v>
      </c>
      <c r="D12663" s="63">
        <f t="shared" si="620"/>
        <v>796</v>
      </c>
      <c r="E12663" s="63">
        <v>796</v>
      </c>
      <c r="F12663" s="61" t="s">
        <v>1756</v>
      </c>
      <c r="G12663" s="61" t="str">
        <f t="shared" si="621"/>
        <v>Lee Dong-Min</v>
      </c>
    </row>
    <row r="12664" spans="1:7" thickBot="1">
      <c r="A12664" s="62" t="s">
        <v>2302</v>
      </c>
      <c r="B12664" s="61">
        <v>797</v>
      </c>
      <c r="C12664" s="61" t="str">
        <f t="shared" si="619"/>
        <v>No Tie</v>
      </c>
      <c r="D12664" s="63">
        <f t="shared" si="620"/>
        <v>797</v>
      </c>
      <c r="E12664" s="63">
        <v>797</v>
      </c>
      <c r="F12664" s="61" t="s">
        <v>2101</v>
      </c>
      <c r="G12664" s="61" t="str">
        <f t="shared" si="621"/>
        <v>Tim Sluiter</v>
      </c>
    </row>
    <row r="12665" spans="1:7" thickBot="1">
      <c r="A12665" s="62" t="s">
        <v>2302</v>
      </c>
      <c r="B12665" s="61">
        <v>798</v>
      </c>
      <c r="C12665" s="61" t="str">
        <f t="shared" si="619"/>
        <v>No Tie</v>
      </c>
      <c r="D12665" s="63">
        <f t="shared" si="620"/>
        <v>798</v>
      </c>
      <c r="E12665" s="63">
        <v>798</v>
      </c>
      <c r="F12665" s="61" t="s">
        <v>1808</v>
      </c>
      <c r="G12665" s="61" t="str">
        <f t="shared" si="621"/>
        <v>Andreas Harto</v>
      </c>
    </row>
    <row r="12666" spans="1:7" thickBot="1">
      <c r="A12666" s="62" t="s">
        <v>2302</v>
      </c>
      <c r="B12666" s="61">
        <v>799</v>
      </c>
      <c r="C12666" s="61" t="str">
        <f t="shared" si="619"/>
        <v>No Tie</v>
      </c>
      <c r="D12666" s="63">
        <f t="shared" si="620"/>
        <v>799</v>
      </c>
      <c r="E12666" s="63">
        <v>799</v>
      </c>
      <c r="F12666" s="61" t="s">
        <v>1715</v>
      </c>
      <c r="G12666" s="61" t="str">
        <f t="shared" si="621"/>
        <v>Kenny Perry</v>
      </c>
    </row>
    <row r="12667" spans="1:7" thickBot="1">
      <c r="A12667" s="62" t="s">
        <v>2302</v>
      </c>
      <c r="B12667" s="61">
        <v>800</v>
      </c>
      <c r="C12667" s="61" t="str">
        <f t="shared" si="619"/>
        <v>No Tie</v>
      </c>
      <c r="D12667" s="63">
        <f t="shared" si="620"/>
        <v>800</v>
      </c>
      <c r="E12667" s="63">
        <v>800</v>
      </c>
      <c r="F12667" s="61" t="s">
        <v>1985</v>
      </c>
      <c r="G12667" s="61" t="str">
        <f t="shared" si="621"/>
        <v>Nate Lashley</v>
      </c>
    </row>
    <row r="12668" spans="1:7" thickBot="1">
      <c r="A12668" s="62" t="s">
        <v>2302</v>
      </c>
      <c r="B12668" s="61">
        <v>801</v>
      </c>
      <c r="C12668" s="61" t="str">
        <f t="shared" si="619"/>
        <v>No Tie</v>
      </c>
      <c r="D12668" s="63">
        <f t="shared" si="620"/>
        <v>801</v>
      </c>
      <c r="E12668" s="63">
        <v>801</v>
      </c>
      <c r="F12668" s="61" t="s">
        <v>2610</v>
      </c>
      <c r="G12668" s="61" t="str">
        <f t="shared" si="621"/>
        <v>Steven Fox</v>
      </c>
    </row>
    <row r="12669" spans="1:7" thickBot="1">
      <c r="A12669" s="62" t="s">
        <v>2302</v>
      </c>
      <c r="B12669" s="61">
        <v>802</v>
      </c>
      <c r="C12669" s="61" t="str">
        <f t="shared" si="619"/>
        <v>No Tie</v>
      </c>
      <c r="D12669" s="63">
        <f t="shared" si="620"/>
        <v>802</v>
      </c>
      <c r="E12669" s="63">
        <v>802</v>
      </c>
      <c r="F12669" s="61" t="s">
        <v>1758</v>
      </c>
      <c r="G12669" s="61" t="str">
        <f t="shared" si="621"/>
        <v>Neil Schietekat</v>
      </c>
    </row>
    <row r="12670" spans="1:7" thickBot="1">
      <c r="A12670" s="62" t="s">
        <v>2302</v>
      </c>
      <c r="B12670" s="61">
        <v>803</v>
      </c>
      <c r="C12670" s="61" t="str">
        <f t="shared" si="619"/>
        <v>No Tie</v>
      </c>
      <c r="D12670" s="63">
        <f t="shared" si="620"/>
        <v>803</v>
      </c>
      <c r="E12670" s="63">
        <v>803</v>
      </c>
      <c r="F12670" s="61" t="s">
        <v>2098</v>
      </c>
      <c r="G12670" s="61" t="str">
        <f t="shared" si="621"/>
        <v>Chawalit Plaphol</v>
      </c>
    </row>
    <row r="12671" spans="1:7" thickBot="1">
      <c r="A12671" s="62" t="s">
        <v>2302</v>
      </c>
      <c r="B12671" s="61">
        <v>803</v>
      </c>
      <c r="C12671" s="61" t="str">
        <f t="shared" si="619"/>
        <v>No Tie</v>
      </c>
      <c r="D12671" s="63">
        <f t="shared" si="620"/>
        <v>803</v>
      </c>
      <c r="E12671" s="63">
        <v>803</v>
      </c>
      <c r="F12671" s="61" t="s">
        <v>1744</v>
      </c>
      <c r="G12671" s="61" t="str">
        <f t="shared" si="621"/>
        <v>Greg Eason</v>
      </c>
    </row>
    <row r="12672" spans="1:7" thickBot="1">
      <c r="A12672" s="62" t="s">
        <v>2302</v>
      </c>
      <c r="B12672" s="61">
        <v>805</v>
      </c>
      <c r="C12672" s="61" t="str">
        <f t="shared" si="619"/>
        <v>No Tie</v>
      </c>
      <c r="D12672" s="63">
        <f t="shared" si="620"/>
        <v>805</v>
      </c>
      <c r="E12672" s="63">
        <v>805</v>
      </c>
      <c r="F12672" s="61" t="s">
        <v>1846</v>
      </c>
      <c r="G12672" s="61" t="str">
        <f t="shared" si="621"/>
        <v>Max Laier</v>
      </c>
    </row>
    <row r="12673" spans="1:7" thickBot="1">
      <c r="A12673" s="62" t="s">
        <v>2302</v>
      </c>
      <c r="B12673" s="61">
        <v>806</v>
      </c>
      <c r="C12673" s="61" t="str">
        <f t="shared" si="619"/>
        <v>No Tie</v>
      </c>
      <c r="D12673" s="63">
        <f t="shared" si="620"/>
        <v>806</v>
      </c>
      <c r="E12673" s="63">
        <v>806</v>
      </c>
      <c r="F12673" s="61" t="s">
        <v>1845</v>
      </c>
      <c r="G12673" s="61" t="str">
        <f t="shared" si="621"/>
        <v>Marcus Armitage</v>
      </c>
    </row>
    <row r="12674" spans="1:7" thickBot="1">
      <c r="A12674" s="62" t="s">
        <v>2302</v>
      </c>
      <c r="B12674" s="61">
        <v>807</v>
      </c>
      <c r="C12674" s="61" t="str">
        <f t="shared" si="619"/>
        <v>No Tie</v>
      </c>
      <c r="D12674" s="63">
        <f t="shared" si="620"/>
        <v>807</v>
      </c>
      <c r="E12674" s="63">
        <v>807</v>
      </c>
      <c r="F12674" s="61" t="s">
        <v>1816</v>
      </c>
      <c r="G12674" s="61" t="str">
        <f t="shared" si="621"/>
        <v>Brad Clapp</v>
      </c>
    </row>
    <row r="12675" spans="1:7" thickBot="1">
      <c r="A12675" s="62" t="s">
        <v>2302</v>
      </c>
      <c r="B12675" s="61">
        <v>808</v>
      </c>
      <c r="C12675" s="61" t="str">
        <f t="shared" si="619"/>
        <v>No Tie</v>
      </c>
      <c r="D12675" s="63">
        <f t="shared" si="620"/>
        <v>808</v>
      </c>
      <c r="E12675" s="63">
        <v>808</v>
      </c>
      <c r="F12675" s="61" t="s">
        <v>1694</v>
      </c>
      <c r="G12675" s="61" t="str">
        <f t="shared" si="621"/>
        <v>Heath Slocum</v>
      </c>
    </row>
    <row r="12676" spans="1:7" thickBot="1">
      <c r="A12676" s="62" t="s">
        <v>2302</v>
      </c>
      <c r="B12676" s="61">
        <v>808</v>
      </c>
      <c r="C12676" s="61" t="str">
        <f t="shared" si="619"/>
        <v>No Tie</v>
      </c>
      <c r="D12676" s="63">
        <f t="shared" si="620"/>
        <v>808</v>
      </c>
      <c r="E12676" s="63">
        <v>808</v>
      </c>
      <c r="F12676" s="61" t="s">
        <v>1784</v>
      </c>
      <c r="G12676" s="61" t="str">
        <f t="shared" si="621"/>
        <v>Phiphatphang Naewsuk</v>
      </c>
    </row>
    <row r="12677" spans="1:7" thickBot="1">
      <c r="A12677" s="62" t="s">
        <v>2302</v>
      </c>
      <c r="B12677" s="61">
        <v>810</v>
      </c>
      <c r="C12677" s="61" t="str">
        <f t="shared" si="619"/>
        <v>No Tie</v>
      </c>
      <c r="D12677" s="63">
        <f t="shared" si="620"/>
        <v>810</v>
      </c>
      <c r="E12677" s="63">
        <v>810</v>
      </c>
      <c r="F12677" s="61" t="s">
        <v>1809</v>
      </c>
      <c r="G12677" s="61" t="str">
        <f t="shared" si="621"/>
        <v>Taco Remkes</v>
      </c>
    </row>
    <row r="12678" spans="1:7" thickBot="1">
      <c r="A12678" s="62" t="s">
        <v>2302</v>
      </c>
      <c r="B12678" s="61">
        <v>811</v>
      </c>
      <c r="C12678" s="61" t="str">
        <f t="shared" si="619"/>
        <v>No Tie</v>
      </c>
      <c r="D12678" s="63">
        <f t="shared" si="620"/>
        <v>811</v>
      </c>
      <c r="E12678" s="63">
        <v>811</v>
      </c>
      <c r="F12678" s="61" t="s">
        <v>1849</v>
      </c>
      <c r="G12678" s="61" t="str">
        <f t="shared" si="621"/>
        <v>Steven Tiley</v>
      </c>
    </row>
    <row r="12679" spans="1:7" thickBot="1">
      <c r="A12679" s="62" t="s">
        <v>2302</v>
      </c>
      <c r="B12679" s="61">
        <v>812</v>
      </c>
      <c r="C12679" s="61" t="str">
        <f t="shared" si="619"/>
        <v>No Tie</v>
      </c>
      <c r="D12679" s="63">
        <f t="shared" si="620"/>
        <v>812</v>
      </c>
      <c r="E12679" s="63">
        <v>812</v>
      </c>
      <c r="F12679" s="61" t="s">
        <v>1775</v>
      </c>
      <c r="G12679" s="61" t="str">
        <f t="shared" si="621"/>
        <v>Matt Davidson</v>
      </c>
    </row>
    <row r="12680" spans="1:7" thickBot="1">
      <c r="A12680" s="62" t="s">
        <v>2302</v>
      </c>
      <c r="B12680" s="61">
        <v>812</v>
      </c>
      <c r="C12680" s="61" t="str">
        <f t="shared" si="619"/>
        <v>No Tie</v>
      </c>
      <c r="D12680" s="63">
        <f t="shared" si="620"/>
        <v>812</v>
      </c>
      <c r="E12680" s="63">
        <v>812</v>
      </c>
      <c r="F12680" s="61" t="s">
        <v>2611</v>
      </c>
      <c r="G12680" s="61" t="str">
        <f t="shared" si="621"/>
        <v>Mikael Salminen</v>
      </c>
    </row>
    <row r="12681" spans="1:7" thickBot="1">
      <c r="A12681" s="62" t="s">
        <v>2302</v>
      </c>
      <c r="B12681" s="61">
        <v>814</v>
      </c>
      <c r="C12681" s="61" t="str">
        <f t="shared" si="619"/>
        <v>No Tie</v>
      </c>
      <c r="D12681" s="63">
        <f t="shared" si="620"/>
        <v>814</v>
      </c>
      <c r="E12681" s="63">
        <v>814</v>
      </c>
      <c r="F12681" s="61" t="s">
        <v>713</v>
      </c>
      <c r="G12681" s="61" t="str">
        <f t="shared" si="621"/>
        <v>D.J. Trahan</v>
      </c>
    </row>
    <row r="12682" spans="1:7" thickBot="1">
      <c r="A12682" s="62" t="s">
        <v>2302</v>
      </c>
      <c r="B12682" s="61">
        <v>814</v>
      </c>
      <c r="C12682" s="61" t="str">
        <f t="shared" si="619"/>
        <v>No Tie</v>
      </c>
      <c r="D12682" s="63">
        <f t="shared" si="620"/>
        <v>814</v>
      </c>
      <c r="E12682" s="63">
        <v>814</v>
      </c>
      <c r="F12682" s="61" t="s">
        <v>1907</v>
      </c>
      <c r="G12682" s="61" t="str">
        <f t="shared" si="621"/>
        <v>Daniel Balin</v>
      </c>
    </row>
    <row r="12683" spans="1:7" thickBot="1">
      <c r="A12683" s="62" t="s">
        <v>2302</v>
      </c>
      <c r="B12683" s="61">
        <v>816</v>
      </c>
      <c r="C12683" s="61" t="str">
        <f t="shared" si="619"/>
        <v>No Tie</v>
      </c>
      <c r="D12683" s="63">
        <f t="shared" si="620"/>
        <v>816</v>
      </c>
      <c r="E12683" s="63">
        <v>816</v>
      </c>
      <c r="F12683" s="61" t="s">
        <v>1883</v>
      </c>
      <c r="G12683" s="61" t="str">
        <f t="shared" si="621"/>
        <v>Peter Tomasulo</v>
      </c>
    </row>
    <row r="12684" spans="1:7" thickBot="1">
      <c r="A12684" s="62" t="s">
        <v>2302</v>
      </c>
      <c r="B12684" s="61">
        <v>817</v>
      </c>
      <c r="C12684" s="61" t="str">
        <f t="shared" ref="C12684:C12747" si="622">IFERROR(SEARCH("T",B12684),"No Tie")</f>
        <v>No Tie</v>
      </c>
      <c r="D12684" s="63">
        <f t="shared" ref="D12684:D12747" si="623">IF(C12684="No Tie",B12684,RIGHT(B12684,LEN(B12684)-1))</f>
        <v>817</v>
      </c>
      <c r="E12684" s="63">
        <v>817</v>
      </c>
      <c r="F12684" s="61" t="s">
        <v>2515</v>
      </c>
      <c r="G12684" s="61" t="str">
        <f t="shared" ref="G12684:G12747" si="624">TRIM(SUBSTITUTE(F12684,CHAR(160),CHAR(32)))</f>
        <v>Rasmus Hjelm Nielsen</v>
      </c>
    </row>
    <row r="12685" spans="1:7" thickBot="1">
      <c r="A12685" s="62" t="s">
        <v>2302</v>
      </c>
      <c r="B12685" s="61">
        <v>817</v>
      </c>
      <c r="C12685" s="61" t="str">
        <f t="shared" si="622"/>
        <v>No Tie</v>
      </c>
      <c r="D12685" s="63">
        <f t="shared" si="623"/>
        <v>817</v>
      </c>
      <c r="E12685" s="63">
        <v>817</v>
      </c>
      <c r="F12685" s="61" t="s">
        <v>2141</v>
      </c>
      <c r="G12685" s="61" t="str">
        <f t="shared" si="624"/>
        <v>Samuel Cyr</v>
      </c>
    </row>
    <row r="12686" spans="1:7" thickBot="1">
      <c r="A12686" s="62" t="s">
        <v>2302</v>
      </c>
      <c r="B12686" s="61">
        <v>819</v>
      </c>
      <c r="C12686" s="61" t="str">
        <f t="shared" si="622"/>
        <v>No Tie</v>
      </c>
      <c r="D12686" s="63">
        <f t="shared" si="623"/>
        <v>819</v>
      </c>
      <c r="E12686" s="63">
        <v>819</v>
      </c>
      <c r="F12686" s="61" t="s">
        <v>1867</v>
      </c>
      <c r="G12686" s="61" t="str">
        <f t="shared" si="624"/>
        <v>Ricardo Celia</v>
      </c>
    </row>
    <row r="12687" spans="1:7" thickBot="1">
      <c r="A12687" s="62" t="s">
        <v>2302</v>
      </c>
      <c r="B12687" s="61">
        <v>820</v>
      </c>
      <c r="C12687" s="61" t="str">
        <f t="shared" si="622"/>
        <v>No Tie</v>
      </c>
      <c r="D12687" s="63">
        <f t="shared" si="623"/>
        <v>820</v>
      </c>
      <c r="E12687" s="63">
        <v>820</v>
      </c>
      <c r="F12687" s="61" t="s">
        <v>1817</v>
      </c>
      <c r="G12687" s="61" t="str">
        <f t="shared" si="624"/>
        <v>Gareth Paddison</v>
      </c>
    </row>
    <row r="12688" spans="1:7" thickBot="1">
      <c r="A12688" s="62" t="s">
        <v>2302</v>
      </c>
      <c r="B12688" s="61">
        <v>821</v>
      </c>
      <c r="C12688" s="61" t="str">
        <f t="shared" si="622"/>
        <v>No Tie</v>
      </c>
      <c r="D12688" s="63">
        <f t="shared" si="623"/>
        <v>821</v>
      </c>
      <c r="E12688" s="63">
        <v>821</v>
      </c>
      <c r="F12688" s="61" t="s">
        <v>2386</v>
      </c>
      <c r="G12688" s="61" t="str">
        <f t="shared" si="624"/>
        <v>Marc Pucay</v>
      </c>
    </row>
    <row r="12689" spans="1:7" thickBot="1">
      <c r="A12689" s="62" t="s">
        <v>2302</v>
      </c>
      <c r="B12689" s="61">
        <v>822</v>
      </c>
      <c r="C12689" s="61" t="str">
        <f t="shared" si="622"/>
        <v>No Tie</v>
      </c>
      <c r="D12689" s="63">
        <f t="shared" si="623"/>
        <v>822</v>
      </c>
      <c r="E12689" s="63">
        <v>822</v>
      </c>
      <c r="F12689" s="61" t="s">
        <v>2026</v>
      </c>
      <c r="G12689" s="61" t="str">
        <f t="shared" si="624"/>
        <v>Alistair Presnell</v>
      </c>
    </row>
    <row r="12690" spans="1:7" thickBot="1">
      <c r="A12690" s="62" t="s">
        <v>2302</v>
      </c>
      <c r="B12690" s="61">
        <v>823</v>
      </c>
      <c r="C12690" s="61" t="str">
        <f t="shared" si="622"/>
        <v>No Tie</v>
      </c>
      <c r="D12690" s="63">
        <f t="shared" si="623"/>
        <v>823</v>
      </c>
      <c r="E12690" s="63">
        <v>823</v>
      </c>
      <c r="F12690" s="61" t="s">
        <v>2612</v>
      </c>
      <c r="G12690" s="61" t="str">
        <f t="shared" si="624"/>
        <v>Guillermo Pereira</v>
      </c>
    </row>
    <row r="12691" spans="1:7" thickBot="1">
      <c r="A12691" s="62" t="s">
        <v>2302</v>
      </c>
      <c r="B12691" s="61">
        <v>824</v>
      </c>
      <c r="C12691" s="61" t="str">
        <f t="shared" si="622"/>
        <v>No Tie</v>
      </c>
      <c r="D12691" s="63">
        <f t="shared" si="623"/>
        <v>824</v>
      </c>
      <c r="E12691" s="63">
        <v>824</v>
      </c>
      <c r="F12691" s="61" t="s">
        <v>1840</v>
      </c>
      <c r="G12691" s="61" t="str">
        <f t="shared" si="624"/>
        <v>Andrew Georgiou</v>
      </c>
    </row>
    <row r="12692" spans="1:7" thickBot="1">
      <c r="A12692" s="62" t="s">
        <v>2302</v>
      </c>
      <c r="B12692" s="61">
        <v>825</v>
      </c>
      <c r="C12692" s="61" t="str">
        <f t="shared" si="622"/>
        <v>No Tie</v>
      </c>
      <c r="D12692" s="63">
        <f t="shared" si="623"/>
        <v>825</v>
      </c>
      <c r="E12692" s="63">
        <v>825</v>
      </c>
      <c r="F12692" s="61" t="s">
        <v>1887</v>
      </c>
      <c r="G12692" s="61" t="str">
        <f t="shared" si="624"/>
        <v>Jason Norris</v>
      </c>
    </row>
    <row r="12693" spans="1:7" thickBot="1">
      <c r="A12693" s="62" t="s">
        <v>2302</v>
      </c>
      <c r="B12693" s="61">
        <v>825</v>
      </c>
      <c r="C12693" s="61" t="str">
        <f t="shared" si="622"/>
        <v>No Tie</v>
      </c>
      <c r="D12693" s="63">
        <f t="shared" si="623"/>
        <v>825</v>
      </c>
      <c r="E12693" s="63">
        <v>825</v>
      </c>
      <c r="F12693" s="61" t="s">
        <v>1943</v>
      </c>
      <c r="G12693" s="61" t="str">
        <f t="shared" si="624"/>
        <v>Julien Guerrier</v>
      </c>
    </row>
    <row r="12694" spans="1:7" thickBot="1">
      <c r="A12694" s="62" t="s">
        <v>2302</v>
      </c>
      <c r="B12694" s="61">
        <v>827</v>
      </c>
      <c r="C12694" s="61" t="str">
        <f t="shared" si="622"/>
        <v>No Tie</v>
      </c>
      <c r="D12694" s="63">
        <f t="shared" si="623"/>
        <v>827</v>
      </c>
      <c r="E12694" s="63">
        <v>827</v>
      </c>
      <c r="F12694" s="61" t="s">
        <v>1870</v>
      </c>
      <c r="G12694" s="61" t="str">
        <f t="shared" si="624"/>
        <v>Christopher Ross</v>
      </c>
    </row>
    <row r="12695" spans="1:7" thickBot="1">
      <c r="A12695" s="62" t="s">
        <v>2302</v>
      </c>
      <c r="B12695" s="61">
        <v>828</v>
      </c>
      <c r="C12695" s="61" t="str">
        <f t="shared" si="622"/>
        <v>No Tie</v>
      </c>
      <c r="D12695" s="63">
        <f t="shared" si="623"/>
        <v>828</v>
      </c>
      <c r="E12695" s="63">
        <v>828</v>
      </c>
      <c r="F12695" s="61" t="s">
        <v>2477</v>
      </c>
      <c r="G12695" s="61" t="str">
        <f t="shared" si="624"/>
        <v>Adam Blyth</v>
      </c>
    </row>
    <row r="12696" spans="1:7" thickBot="1">
      <c r="A12696" s="62" t="s">
        <v>2302</v>
      </c>
      <c r="B12696" s="61">
        <v>829</v>
      </c>
      <c r="C12696" s="61" t="str">
        <f t="shared" si="622"/>
        <v>No Tie</v>
      </c>
      <c r="D12696" s="63">
        <f t="shared" si="623"/>
        <v>829</v>
      </c>
      <c r="E12696" s="63">
        <v>829</v>
      </c>
      <c r="F12696" s="61" t="s">
        <v>1815</v>
      </c>
      <c r="G12696" s="61" t="str">
        <f t="shared" si="624"/>
        <v>Blake Snyder</v>
      </c>
    </row>
    <row r="12697" spans="1:7" thickBot="1">
      <c r="A12697" s="62" t="s">
        <v>2302</v>
      </c>
      <c r="B12697" s="61">
        <v>830</v>
      </c>
      <c r="C12697" s="61" t="str">
        <f t="shared" si="622"/>
        <v>No Tie</v>
      </c>
      <c r="D12697" s="63">
        <f t="shared" si="623"/>
        <v>830</v>
      </c>
      <c r="E12697" s="63">
        <v>830</v>
      </c>
      <c r="F12697" s="61" t="s">
        <v>1835</v>
      </c>
      <c r="G12697" s="61" t="str">
        <f t="shared" si="624"/>
        <v>Daniel Miernicki</v>
      </c>
    </row>
    <row r="12698" spans="1:7" thickBot="1">
      <c r="A12698" s="62" t="s">
        <v>2302</v>
      </c>
      <c r="B12698" s="61">
        <v>831</v>
      </c>
      <c r="C12698" s="61" t="str">
        <f t="shared" si="622"/>
        <v>No Tie</v>
      </c>
      <c r="D12698" s="63">
        <f t="shared" si="623"/>
        <v>831</v>
      </c>
      <c r="E12698" s="63">
        <v>831</v>
      </c>
      <c r="F12698" s="61" t="s">
        <v>1967</v>
      </c>
      <c r="G12698" s="61" t="str">
        <f t="shared" si="624"/>
        <v>Chan Kim</v>
      </c>
    </row>
    <row r="12699" spans="1:7" thickBot="1">
      <c r="A12699" s="62" t="s">
        <v>2302</v>
      </c>
      <c r="B12699" s="61">
        <v>832</v>
      </c>
      <c r="C12699" s="61" t="str">
        <f t="shared" si="622"/>
        <v>No Tie</v>
      </c>
      <c r="D12699" s="63">
        <f t="shared" si="623"/>
        <v>832</v>
      </c>
      <c r="E12699" s="63">
        <v>832</v>
      </c>
      <c r="F12699" s="61" t="s">
        <v>1783</v>
      </c>
      <c r="G12699" s="61" t="str">
        <f t="shared" si="624"/>
        <v>Jake Stirling</v>
      </c>
    </row>
    <row r="12700" spans="1:7" thickBot="1">
      <c r="A12700" s="62" t="s">
        <v>2302</v>
      </c>
      <c r="B12700" s="61">
        <v>833</v>
      </c>
      <c r="C12700" s="61" t="str">
        <f t="shared" si="622"/>
        <v>No Tie</v>
      </c>
      <c r="D12700" s="63">
        <f t="shared" si="623"/>
        <v>833</v>
      </c>
      <c r="E12700" s="63">
        <v>833</v>
      </c>
      <c r="F12700" s="61" t="s">
        <v>1868</v>
      </c>
      <c r="G12700" s="61" t="str">
        <f t="shared" si="624"/>
        <v>Mark Laskey</v>
      </c>
    </row>
    <row r="12701" spans="1:7" thickBot="1">
      <c r="A12701" s="62" t="s">
        <v>2302</v>
      </c>
      <c r="B12701" s="61">
        <v>833</v>
      </c>
      <c r="C12701" s="61" t="str">
        <f t="shared" si="622"/>
        <v>No Tie</v>
      </c>
      <c r="D12701" s="63">
        <f t="shared" si="623"/>
        <v>833</v>
      </c>
      <c r="E12701" s="63">
        <v>833</v>
      </c>
      <c r="F12701" s="61" t="s">
        <v>1869</v>
      </c>
      <c r="G12701" s="61" t="str">
        <f t="shared" si="624"/>
        <v>Tran Le Duynhat</v>
      </c>
    </row>
    <row r="12702" spans="1:7" thickBot="1">
      <c r="A12702" s="62" t="s">
        <v>2302</v>
      </c>
      <c r="B12702" s="61">
        <v>835</v>
      </c>
      <c r="C12702" s="61" t="str">
        <f t="shared" si="622"/>
        <v>No Tie</v>
      </c>
      <c r="D12702" s="63">
        <f t="shared" si="623"/>
        <v>835</v>
      </c>
      <c r="E12702" s="63">
        <v>835</v>
      </c>
      <c r="F12702" s="61" t="s">
        <v>1872</v>
      </c>
      <c r="G12702" s="61" t="str">
        <f t="shared" si="624"/>
        <v>Alex Aragon</v>
      </c>
    </row>
    <row r="12703" spans="1:7" thickBot="1">
      <c r="A12703" s="62" t="s">
        <v>2302</v>
      </c>
      <c r="B12703" s="61">
        <v>836</v>
      </c>
      <c r="C12703" s="61" t="str">
        <f t="shared" si="622"/>
        <v>No Tie</v>
      </c>
      <c r="D12703" s="63">
        <f t="shared" si="623"/>
        <v>836</v>
      </c>
      <c r="E12703" s="63">
        <v>836</v>
      </c>
      <c r="F12703" s="61" t="s">
        <v>1866</v>
      </c>
      <c r="G12703" s="61" t="str">
        <f t="shared" si="624"/>
        <v>Eric Blom</v>
      </c>
    </row>
    <row r="12704" spans="1:7" thickBot="1">
      <c r="A12704" s="62" t="s">
        <v>2302</v>
      </c>
      <c r="B12704" s="61">
        <v>837</v>
      </c>
      <c r="C12704" s="61" t="str">
        <f t="shared" si="622"/>
        <v>No Tie</v>
      </c>
      <c r="D12704" s="63">
        <f t="shared" si="623"/>
        <v>837</v>
      </c>
      <c r="E12704" s="63">
        <v>837</v>
      </c>
      <c r="F12704" s="61" t="s">
        <v>1804</v>
      </c>
      <c r="G12704" s="61" t="str">
        <f t="shared" si="624"/>
        <v>Ryan Williams</v>
      </c>
    </row>
    <row r="12705" spans="1:7" thickBot="1">
      <c r="A12705" s="62" t="s">
        <v>2302</v>
      </c>
      <c r="B12705" s="61">
        <v>838</v>
      </c>
      <c r="C12705" s="61" t="str">
        <f t="shared" si="622"/>
        <v>No Tie</v>
      </c>
      <c r="D12705" s="63">
        <f t="shared" si="623"/>
        <v>838</v>
      </c>
      <c r="E12705" s="63">
        <v>838</v>
      </c>
      <c r="F12705" s="61" t="s">
        <v>2613</v>
      </c>
      <c r="G12705" s="61" t="str">
        <f t="shared" si="624"/>
        <v>Toby Tree</v>
      </c>
    </row>
    <row r="12706" spans="1:7" thickBot="1">
      <c r="A12706" s="62" t="s">
        <v>2302</v>
      </c>
      <c r="B12706" s="61">
        <v>839</v>
      </c>
      <c r="C12706" s="61" t="str">
        <f t="shared" si="622"/>
        <v>No Tie</v>
      </c>
      <c r="D12706" s="63">
        <f t="shared" si="623"/>
        <v>839</v>
      </c>
      <c r="E12706" s="63">
        <v>839</v>
      </c>
      <c r="F12706" s="61" t="s">
        <v>2614</v>
      </c>
      <c r="G12706" s="61" t="str">
        <f t="shared" si="624"/>
        <v>Rory Bourke</v>
      </c>
    </row>
    <row r="12707" spans="1:7" thickBot="1">
      <c r="A12707" s="62" t="s">
        <v>2302</v>
      </c>
      <c r="B12707" s="61">
        <v>840</v>
      </c>
      <c r="C12707" s="61" t="str">
        <f t="shared" si="622"/>
        <v>No Tie</v>
      </c>
      <c r="D12707" s="63">
        <f t="shared" si="623"/>
        <v>840</v>
      </c>
      <c r="E12707" s="63">
        <v>840</v>
      </c>
      <c r="F12707" s="61" t="s">
        <v>1812</v>
      </c>
      <c r="G12707" s="61" t="str">
        <f t="shared" si="624"/>
        <v>Peter Cooke</v>
      </c>
    </row>
    <row r="12708" spans="1:7" thickBot="1">
      <c r="A12708" s="62" t="s">
        <v>2302</v>
      </c>
      <c r="B12708" s="61">
        <v>841</v>
      </c>
      <c r="C12708" s="61" t="str">
        <f t="shared" si="622"/>
        <v>No Tie</v>
      </c>
      <c r="D12708" s="63">
        <f t="shared" si="623"/>
        <v>841</v>
      </c>
      <c r="E12708" s="63">
        <v>841</v>
      </c>
      <c r="F12708" s="61" t="s">
        <v>2615</v>
      </c>
      <c r="G12708" s="61" t="str">
        <f t="shared" si="624"/>
        <v>Jurrian Van der Vaart</v>
      </c>
    </row>
    <row r="12709" spans="1:7" thickBot="1">
      <c r="A12709" s="62" t="s">
        <v>2302</v>
      </c>
      <c r="B12709" s="61">
        <v>841</v>
      </c>
      <c r="C12709" s="61" t="str">
        <f t="shared" si="622"/>
        <v>No Tie</v>
      </c>
      <c r="D12709" s="63">
        <f t="shared" si="623"/>
        <v>841</v>
      </c>
      <c r="E12709" s="63">
        <v>841</v>
      </c>
      <c r="F12709" s="61" t="s">
        <v>1672</v>
      </c>
      <c r="G12709" s="61" t="str">
        <f t="shared" si="624"/>
        <v>Marco Crespi</v>
      </c>
    </row>
    <row r="12710" spans="1:7" thickBot="1">
      <c r="A12710" s="62" t="s">
        <v>2302</v>
      </c>
      <c r="B12710" s="61">
        <v>841</v>
      </c>
      <c r="C12710" s="61" t="str">
        <f t="shared" si="622"/>
        <v>No Tie</v>
      </c>
      <c r="D12710" s="63">
        <f t="shared" si="623"/>
        <v>841</v>
      </c>
      <c r="E12710" s="63">
        <v>841</v>
      </c>
      <c r="F12710" s="61" t="s">
        <v>1823</v>
      </c>
      <c r="G12710" s="61" t="str">
        <f t="shared" si="624"/>
        <v>Victor Riu</v>
      </c>
    </row>
    <row r="12711" spans="1:7" thickBot="1">
      <c r="A12711" s="62" t="s">
        <v>2302</v>
      </c>
      <c r="B12711" s="61">
        <v>844</v>
      </c>
      <c r="C12711" s="61" t="str">
        <f t="shared" si="622"/>
        <v>No Tie</v>
      </c>
      <c r="D12711" s="63">
        <f t="shared" si="623"/>
        <v>844</v>
      </c>
      <c r="E12711" s="63">
        <v>844</v>
      </c>
      <c r="F12711" s="61" t="s">
        <v>2137</v>
      </c>
      <c r="G12711" s="61" t="str">
        <f t="shared" si="624"/>
        <v>Michael Wright</v>
      </c>
    </row>
    <row r="12712" spans="1:7" thickBot="1">
      <c r="A12712" s="62" t="s">
        <v>2302</v>
      </c>
      <c r="B12712" s="61">
        <v>845</v>
      </c>
      <c r="C12712" s="61" t="str">
        <f t="shared" si="622"/>
        <v>No Tie</v>
      </c>
      <c r="D12712" s="63">
        <f t="shared" si="623"/>
        <v>845</v>
      </c>
      <c r="E12712" s="63">
        <v>845</v>
      </c>
      <c r="F12712" s="61" t="s">
        <v>779</v>
      </c>
      <c r="G12712" s="61" t="str">
        <f t="shared" si="624"/>
        <v>Jin Park</v>
      </c>
    </row>
    <row r="12713" spans="1:7" thickBot="1">
      <c r="A12713" s="62" t="s">
        <v>2302</v>
      </c>
      <c r="B12713" s="61">
        <v>846</v>
      </c>
      <c r="C12713" s="61" t="str">
        <f t="shared" si="622"/>
        <v>No Tie</v>
      </c>
      <c r="D12713" s="63">
        <f t="shared" si="623"/>
        <v>846</v>
      </c>
      <c r="E12713" s="63">
        <v>846</v>
      </c>
      <c r="F12713" s="61" t="s">
        <v>1974</v>
      </c>
      <c r="G12713" s="61" t="str">
        <f t="shared" si="624"/>
        <v>Anthony Brown</v>
      </c>
    </row>
    <row r="12714" spans="1:7" thickBot="1">
      <c r="A12714" s="62" t="s">
        <v>2302</v>
      </c>
      <c r="B12714" s="61">
        <v>847</v>
      </c>
      <c r="C12714" s="61" t="str">
        <f t="shared" si="622"/>
        <v>No Tie</v>
      </c>
      <c r="D12714" s="63">
        <f t="shared" si="623"/>
        <v>847</v>
      </c>
      <c r="E12714" s="63">
        <v>847</v>
      </c>
      <c r="F12714" s="61" t="s">
        <v>1759</v>
      </c>
      <c r="G12714" s="61" t="str">
        <f t="shared" si="624"/>
        <v>John Mallinger</v>
      </c>
    </row>
    <row r="12715" spans="1:7" thickBot="1">
      <c r="A12715" s="62" t="s">
        <v>2302</v>
      </c>
      <c r="B12715" s="61">
        <v>848</v>
      </c>
      <c r="C12715" s="61" t="str">
        <f t="shared" si="622"/>
        <v>No Tie</v>
      </c>
      <c r="D12715" s="63">
        <f t="shared" si="623"/>
        <v>848</v>
      </c>
      <c r="E12715" s="63">
        <v>848</v>
      </c>
      <c r="F12715" s="61" t="s">
        <v>1961</v>
      </c>
      <c r="G12715" s="61" t="str">
        <f t="shared" si="624"/>
        <v>Shaaban Hussin</v>
      </c>
    </row>
    <row r="12716" spans="1:7" thickBot="1">
      <c r="A12716" s="62" t="s">
        <v>2302</v>
      </c>
      <c r="B12716" s="61">
        <v>849</v>
      </c>
      <c r="C12716" s="61" t="str">
        <f t="shared" si="622"/>
        <v>No Tie</v>
      </c>
      <c r="D12716" s="63">
        <f t="shared" si="623"/>
        <v>849</v>
      </c>
      <c r="E12716" s="63">
        <v>849</v>
      </c>
      <c r="F12716" s="61" t="s">
        <v>2003</v>
      </c>
      <c r="G12716" s="61" t="str">
        <f t="shared" si="624"/>
        <v>Junseok Lee</v>
      </c>
    </row>
    <row r="12717" spans="1:7" thickBot="1">
      <c r="A12717" s="62" t="s">
        <v>2302</v>
      </c>
      <c r="B12717" s="61">
        <v>850</v>
      </c>
      <c r="C12717" s="61" t="str">
        <f t="shared" si="622"/>
        <v>No Tie</v>
      </c>
      <c r="D12717" s="63">
        <f t="shared" si="623"/>
        <v>850</v>
      </c>
      <c r="E12717" s="63">
        <v>850</v>
      </c>
      <c r="F12717" s="61" t="s">
        <v>1837</v>
      </c>
      <c r="G12717" s="61" t="str">
        <f t="shared" si="624"/>
        <v>Micah Shin</v>
      </c>
    </row>
    <row r="12718" spans="1:7" thickBot="1">
      <c r="A12718" s="62" t="s">
        <v>2302</v>
      </c>
      <c r="B12718" s="61">
        <v>851</v>
      </c>
      <c r="C12718" s="61" t="str">
        <f t="shared" si="622"/>
        <v>No Tie</v>
      </c>
      <c r="D12718" s="63">
        <f t="shared" si="623"/>
        <v>851</v>
      </c>
      <c r="E12718" s="63">
        <v>851</v>
      </c>
      <c r="F12718" s="61" t="s">
        <v>1885</v>
      </c>
      <c r="G12718" s="61" t="str">
        <f t="shared" si="624"/>
        <v>Zi Hao Chen</v>
      </c>
    </row>
    <row r="12719" spans="1:7" thickBot="1">
      <c r="A12719" s="62" t="s">
        <v>2302</v>
      </c>
      <c r="B12719" s="61">
        <v>852</v>
      </c>
      <c r="C12719" s="61" t="str">
        <f t="shared" si="622"/>
        <v>No Tie</v>
      </c>
      <c r="D12719" s="63">
        <f t="shared" si="623"/>
        <v>852</v>
      </c>
      <c r="E12719" s="63">
        <v>852</v>
      </c>
      <c r="F12719" s="61" t="s">
        <v>1987</v>
      </c>
      <c r="G12719" s="61" t="str">
        <f t="shared" si="624"/>
        <v>Michael Hebert</v>
      </c>
    </row>
    <row r="12720" spans="1:7" thickBot="1">
      <c r="A12720" s="62" t="s">
        <v>2302</v>
      </c>
      <c r="B12720" s="61">
        <v>853</v>
      </c>
      <c r="C12720" s="61" t="str">
        <f t="shared" si="622"/>
        <v>No Tie</v>
      </c>
      <c r="D12720" s="63">
        <f t="shared" si="623"/>
        <v>853</v>
      </c>
      <c r="E12720" s="63">
        <v>853</v>
      </c>
      <c r="F12720" s="61" t="s">
        <v>1900</v>
      </c>
      <c r="G12720" s="61" t="str">
        <f t="shared" si="624"/>
        <v>Hsu Hao-Sheng</v>
      </c>
    </row>
    <row r="12721" spans="1:7" thickBot="1">
      <c r="A12721" s="62" t="s">
        <v>2302</v>
      </c>
      <c r="B12721" s="61">
        <v>854</v>
      </c>
      <c r="C12721" s="61" t="str">
        <f t="shared" si="622"/>
        <v>No Tie</v>
      </c>
      <c r="D12721" s="63">
        <f t="shared" si="623"/>
        <v>854</v>
      </c>
      <c r="E12721" s="63">
        <v>854</v>
      </c>
      <c r="F12721" s="61" t="s">
        <v>2616</v>
      </c>
      <c r="G12721" s="61" t="str">
        <f t="shared" si="624"/>
        <v>Tobias Rosendahl</v>
      </c>
    </row>
    <row r="12722" spans="1:7" thickBot="1">
      <c r="A12722" s="62" t="s">
        <v>2302</v>
      </c>
      <c r="B12722" s="61">
        <v>855</v>
      </c>
      <c r="C12722" s="61" t="str">
        <f t="shared" si="622"/>
        <v>No Tie</v>
      </c>
      <c r="D12722" s="63">
        <f t="shared" si="623"/>
        <v>855</v>
      </c>
      <c r="E12722" s="63">
        <v>855</v>
      </c>
      <c r="F12722" s="61" t="s">
        <v>2617</v>
      </c>
      <c r="G12722" s="61" t="str">
        <f t="shared" si="624"/>
        <v>Md. Shakhawat Sohel</v>
      </c>
    </row>
    <row r="12723" spans="1:7" thickBot="1">
      <c r="A12723" s="62" t="s">
        <v>2302</v>
      </c>
      <c r="B12723" s="61">
        <v>856</v>
      </c>
      <c r="C12723" s="61" t="str">
        <f t="shared" si="622"/>
        <v>No Tie</v>
      </c>
      <c r="D12723" s="63">
        <f t="shared" si="623"/>
        <v>856</v>
      </c>
      <c r="E12723" s="63">
        <v>856</v>
      </c>
      <c r="F12723" s="61" t="s">
        <v>1777</v>
      </c>
      <c r="G12723" s="61" t="str">
        <f t="shared" si="624"/>
        <v>Ricardo Gonzalez</v>
      </c>
    </row>
    <row r="12724" spans="1:7" thickBot="1">
      <c r="A12724" s="62" t="s">
        <v>2302</v>
      </c>
      <c r="B12724" s="61">
        <v>857</v>
      </c>
      <c r="C12724" s="61" t="str">
        <f t="shared" si="622"/>
        <v>No Tie</v>
      </c>
      <c r="D12724" s="63">
        <f t="shared" si="623"/>
        <v>857</v>
      </c>
      <c r="E12724" s="63">
        <v>857</v>
      </c>
      <c r="F12724" s="61" t="s">
        <v>1947</v>
      </c>
      <c r="G12724" s="61" t="str">
        <f t="shared" si="624"/>
        <v>Diego Velasquez</v>
      </c>
    </row>
    <row r="12725" spans="1:7" thickBot="1">
      <c r="A12725" s="62" t="s">
        <v>2302</v>
      </c>
      <c r="B12725" s="61">
        <v>858</v>
      </c>
      <c r="C12725" s="61" t="str">
        <f t="shared" si="622"/>
        <v>No Tie</v>
      </c>
      <c r="D12725" s="63">
        <f t="shared" si="623"/>
        <v>858</v>
      </c>
      <c r="E12725" s="63">
        <v>858</v>
      </c>
      <c r="F12725" s="61" t="s">
        <v>2012</v>
      </c>
      <c r="G12725" s="61" t="str">
        <f t="shared" si="624"/>
        <v>Dominic Bozzelli</v>
      </c>
    </row>
    <row r="12726" spans="1:7" thickBot="1">
      <c r="A12726" s="62" t="s">
        <v>2302</v>
      </c>
      <c r="B12726" s="61">
        <v>858</v>
      </c>
      <c r="C12726" s="61" t="str">
        <f t="shared" si="622"/>
        <v>No Tie</v>
      </c>
      <c r="D12726" s="63">
        <f t="shared" si="623"/>
        <v>858</v>
      </c>
      <c r="E12726" s="63">
        <v>858</v>
      </c>
      <c r="F12726" s="61" t="s">
        <v>1826</v>
      </c>
      <c r="G12726" s="61" t="str">
        <f t="shared" si="624"/>
        <v>Jaakko Makitalo</v>
      </c>
    </row>
    <row r="12727" spans="1:7" thickBot="1">
      <c r="A12727" s="62" t="s">
        <v>2302</v>
      </c>
      <c r="B12727" s="61">
        <v>860</v>
      </c>
      <c r="C12727" s="61" t="str">
        <f t="shared" si="622"/>
        <v>No Tie</v>
      </c>
      <c r="D12727" s="63">
        <f t="shared" si="623"/>
        <v>860</v>
      </c>
      <c r="E12727" s="63">
        <v>860</v>
      </c>
      <c r="F12727" s="61" t="s">
        <v>1902</v>
      </c>
      <c r="G12727" s="61" t="str">
        <f t="shared" si="624"/>
        <v>Oskar Henningsson</v>
      </c>
    </row>
    <row r="12728" spans="1:7" thickBot="1">
      <c r="A12728" s="62" t="s">
        <v>2302</v>
      </c>
      <c r="B12728" s="61">
        <v>861</v>
      </c>
      <c r="C12728" s="61" t="str">
        <f t="shared" si="622"/>
        <v>No Tie</v>
      </c>
      <c r="D12728" s="63">
        <f t="shared" si="623"/>
        <v>861</v>
      </c>
      <c r="E12728" s="63">
        <v>861</v>
      </c>
      <c r="F12728" s="61" t="s">
        <v>1733</v>
      </c>
      <c r="G12728" s="61" t="str">
        <f t="shared" si="624"/>
        <v>Matt Weibring</v>
      </c>
    </row>
    <row r="12729" spans="1:7" thickBot="1">
      <c r="A12729" s="62" t="s">
        <v>2302</v>
      </c>
      <c r="B12729" s="61">
        <v>862</v>
      </c>
      <c r="C12729" s="61" t="str">
        <f t="shared" si="622"/>
        <v>No Tie</v>
      </c>
      <c r="D12729" s="63">
        <f t="shared" si="623"/>
        <v>862</v>
      </c>
      <c r="E12729" s="63">
        <v>862</v>
      </c>
      <c r="F12729" s="61" t="s">
        <v>1607</v>
      </c>
      <c r="G12729" s="61" t="str">
        <f t="shared" si="624"/>
        <v>Matteo Manassero</v>
      </c>
    </row>
    <row r="12730" spans="1:7" thickBot="1">
      <c r="A12730" s="62" t="s">
        <v>2302</v>
      </c>
      <c r="B12730" s="61">
        <v>863</v>
      </c>
      <c r="C12730" s="61" t="str">
        <f t="shared" si="622"/>
        <v>No Tie</v>
      </c>
      <c r="D12730" s="63">
        <f t="shared" si="623"/>
        <v>863</v>
      </c>
      <c r="E12730" s="63">
        <v>863</v>
      </c>
      <c r="F12730" s="61" t="s">
        <v>1718</v>
      </c>
      <c r="G12730" s="61" t="str">
        <f t="shared" si="624"/>
        <v>IlHwan Park</v>
      </c>
    </row>
    <row r="12731" spans="1:7" thickBot="1">
      <c r="A12731" s="62" t="s">
        <v>2302</v>
      </c>
      <c r="B12731" s="61">
        <v>864</v>
      </c>
      <c r="C12731" s="61" t="str">
        <f t="shared" si="622"/>
        <v>No Tie</v>
      </c>
      <c r="D12731" s="63">
        <f t="shared" si="623"/>
        <v>864</v>
      </c>
      <c r="E12731" s="63">
        <v>864</v>
      </c>
      <c r="F12731" s="61" t="s">
        <v>1734</v>
      </c>
      <c r="G12731" s="61" t="str">
        <f t="shared" si="624"/>
        <v>Damian McGrane</v>
      </c>
    </row>
    <row r="12732" spans="1:7" thickBot="1">
      <c r="A12732" s="62" t="s">
        <v>2302</v>
      </c>
      <c r="B12732" s="61">
        <v>865</v>
      </c>
      <c r="C12732" s="61" t="str">
        <f t="shared" si="622"/>
        <v>No Tie</v>
      </c>
      <c r="D12732" s="63">
        <f t="shared" si="623"/>
        <v>865</v>
      </c>
      <c r="E12732" s="63">
        <v>865</v>
      </c>
      <c r="F12732" s="61" t="s">
        <v>1779</v>
      </c>
      <c r="G12732" s="61" t="str">
        <f t="shared" si="624"/>
        <v>Brad Hopfinger</v>
      </c>
    </row>
    <row r="12733" spans="1:7" thickBot="1">
      <c r="A12733" s="62" t="s">
        <v>2302</v>
      </c>
      <c r="B12733" s="61">
        <v>866</v>
      </c>
      <c r="C12733" s="61" t="str">
        <f t="shared" si="622"/>
        <v>No Tie</v>
      </c>
      <c r="D12733" s="63">
        <f t="shared" si="623"/>
        <v>866</v>
      </c>
      <c r="E12733" s="63">
        <v>866</v>
      </c>
      <c r="F12733" s="61" t="s">
        <v>2121</v>
      </c>
      <c r="G12733" s="61" t="str">
        <f t="shared" si="624"/>
        <v>Gareth Shaw</v>
      </c>
    </row>
    <row r="12734" spans="1:7" thickBot="1">
      <c r="A12734" s="62" t="s">
        <v>2302</v>
      </c>
      <c r="B12734" s="61">
        <v>866</v>
      </c>
      <c r="C12734" s="61" t="str">
        <f t="shared" si="622"/>
        <v>No Tie</v>
      </c>
      <c r="D12734" s="63">
        <f t="shared" si="623"/>
        <v>866</v>
      </c>
      <c r="E12734" s="63">
        <v>866</v>
      </c>
      <c r="F12734" s="61" t="s">
        <v>1852</v>
      </c>
      <c r="G12734" s="61" t="str">
        <f t="shared" si="624"/>
        <v>Panawat Muenlek</v>
      </c>
    </row>
    <row r="12735" spans="1:7" thickBot="1">
      <c r="A12735" s="62" t="s">
        <v>2302</v>
      </c>
      <c r="B12735" s="61">
        <v>868</v>
      </c>
      <c r="C12735" s="61" t="str">
        <f t="shared" si="622"/>
        <v>No Tie</v>
      </c>
      <c r="D12735" s="63">
        <f t="shared" si="623"/>
        <v>868</v>
      </c>
      <c r="E12735" s="63">
        <v>868</v>
      </c>
      <c r="F12735" s="61" t="s">
        <v>1925</v>
      </c>
      <c r="G12735" s="61" t="str">
        <f t="shared" si="624"/>
        <v>Nicolai Tinning</v>
      </c>
    </row>
    <row r="12736" spans="1:7" thickBot="1">
      <c r="A12736" s="62" t="s">
        <v>2302</v>
      </c>
      <c r="B12736" s="61">
        <v>869</v>
      </c>
      <c r="C12736" s="61" t="str">
        <f t="shared" si="622"/>
        <v>No Tie</v>
      </c>
      <c r="D12736" s="63">
        <f t="shared" si="623"/>
        <v>869</v>
      </c>
      <c r="E12736" s="63">
        <v>869</v>
      </c>
      <c r="F12736" s="61" t="s">
        <v>2019</v>
      </c>
      <c r="G12736" s="61" t="str">
        <f t="shared" si="624"/>
        <v>Yi Cao</v>
      </c>
    </row>
    <row r="12737" spans="1:7" thickBot="1">
      <c r="A12737" s="62" t="s">
        <v>2302</v>
      </c>
      <c r="B12737" s="61">
        <v>870</v>
      </c>
      <c r="C12737" s="61" t="str">
        <f t="shared" si="622"/>
        <v>No Tie</v>
      </c>
      <c r="D12737" s="63">
        <f t="shared" si="623"/>
        <v>870</v>
      </c>
      <c r="E12737" s="63">
        <v>870</v>
      </c>
      <c r="F12737" s="61" t="s">
        <v>1856</v>
      </c>
      <c r="G12737" s="61" t="str">
        <f t="shared" si="624"/>
        <v>Mark O'Meara</v>
      </c>
    </row>
    <row r="12738" spans="1:7" thickBot="1">
      <c r="A12738" s="62" t="s">
        <v>2302</v>
      </c>
      <c r="B12738" s="61">
        <v>871</v>
      </c>
      <c r="C12738" s="61" t="str">
        <f t="shared" si="622"/>
        <v>No Tie</v>
      </c>
      <c r="D12738" s="63">
        <f t="shared" si="623"/>
        <v>871</v>
      </c>
      <c r="E12738" s="63">
        <v>871</v>
      </c>
      <c r="F12738" s="61" t="s">
        <v>2526</v>
      </c>
      <c r="G12738" s="61" t="str">
        <f t="shared" si="624"/>
        <v>Shankar Das</v>
      </c>
    </row>
    <row r="12739" spans="1:7" thickBot="1">
      <c r="A12739" s="62" t="s">
        <v>2302</v>
      </c>
      <c r="B12739" s="61">
        <v>872</v>
      </c>
      <c r="C12739" s="61" t="str">
        <f t="shared" si="622"/>
        <v>No Tie</v>
      </c>
      <c r="D12739" s="63">
        <f t="shared" si="623"/>
        <v>872</v>
      </c>
      <c r="E12739" s="63">
        <v>872</v>
      </c>
      <c r="F12739" s="61" t="s">
        <v>1730</v>
      </c>
      <c r="G12739" s="61" t="str">
        <f t="shared" si="624"/>
        <v>Han Lee</v>
      </c>
    </row>
    <row r="12740" spans="1:7" thickBot="1">
      <c r="A12740" s="62" t="s">
        <v>2302</v>
      </c>
      <c r="B12740" s="61">
        <v>873</v>
      </c>
      <c r="C12740" s="61" t="str">
        <f t="shared" si="622"/>
        <v>No Tie</v>
      </c>
      <c r="D12740" s="63">
        <f t="shared" si="623"/>
        <v>873</v>
      </c>
      <c r="E12740" s="63">
        <v>873</v>
      </c>
      <c r="F12740" s="61" t="s">
        <v>1750</v>
      </c>
      <c r="G12740" s="61" t="str">
        <f t="shared" si="624"/>
        <v>Steven Brown</v>
      </c>
    </row>
    <row r="12741" spans="1:7" thickBot="1">
      <c r="A12741" s="62" t="s">
        <v>2302</v>
      </c>
      <c r="B12741" s="61">
        <v>874</v>
      </c>
      <c r="C12741" s="61" t="str">
        <f t="shared" si="622"/>
        <v>No Tie</v>
      </c>
      <c r="D12741" s="63">
        <f t="shared" si="623"/>
        <v>874</v>
      </c>
      <c r="E12741" s="63">
        <v>874</v>
      </c>
      <c r="F12741" s="61" t="s">
        <v>1904</v>
      </c>
      <c r="G12741" s="61" t="str">
        <f t="shared" si="624"/>
        <v>Talor Gooch</v>
      </c>
    </row>
    <row r="12742" spans="1:7" thickBot="1">
      <c r="A12742" s="62" t="s">
        <v>2302</v>
      </c>
      <c r="B12742" s="61">
        <v>875</v>
      </c>
      <c r="C12742" s="61" t="str">
        <f t="shared" si="622"/>
        <v>No Tie</v>
      </c>
      <c r="D12742" s="63">
        <f t="shared" si="623"/>
        <v>875</v>
      </c>
      <c r="E12742" s="63">
        <v>875</v>
      </c>
      <c r="F12742" s="61" t="s">
        <v>2017</v>
      </c>
      <c r="G12742" s="61" t="str">
        <f t="shared" si="624"/>
        <v>Jimmy Gunn</v>
      </c>
    </row>
    <row r="12743" spans="1:7" thickBot="1">
      <c r="A12743" s="62" t="s">
        <v>2302</v>
      </c>
      <c r="B12743" s="61">
        <v>876</v>
      </c>
      <c r="C12743" s="61" t="str">
        <f t="shared" si="622"/>
        <v>No Tie</v>
      </c>
      <c r="D12743" s="63">
        <f t="shared" si="623"/>
        <v>876</v>
      </c>
      <c r="E12743" s="63">
        <v>876</v>
      </c>
      <c r="F12743" s="61" t="s">
        <v>1882</v>
      </c>
      <c r="G12743" s="61" t="str">
        <f t="shared" si="624"/>
        <v>Kevin Spooner</v>
      </c>
    </row>
    <row r="12744" spans="1:7" thickBot="1">
      <c r="A12744" s="62" t="s">
        <v>2302</v>
      </c>
      <c r="B12744" s="61">
        <v>876</v>
      </c>
      <c r="C12744" s="61" t="str">
        <f t="shared" si="622"/>
        <v>No Tie</v>
      </c>
      <c r="D12744" s="63">
        <f t="shared" si="623"/>
        <v>876</v>
      </c>
      <c r="E12744" s="63">
        <v>876</v>
      </c>
      <c r="F12744" s="61" t="s">
        <v>1789</v>
      </c>
      <c r="G12744" s="61" t="str">
        <f t="shared" si="624"/>
        <v>Oliver Goss</v>
      </c>
    </row>
    <row r="12745" spans="1:7" thickBot="1">
      <c r="A12745" s="62" t="s">
        <v>2302</v>
      </c>
      <c r="B12745" s="61">
        <v>878</v>
      </c>
      <c r="C12745" s="61" t="str">
        <f t="shared" si="622"/>
        <v>No Tie</v>
      </c>
      <c r="D12745" s="63">
        <f t="shared" si="623"/>
        <v>878</v>
      </c>
      <c r="E12745" s="63">
        <v>878</v>
      </c>
      <c r="F12745" s="61" t="s">
        <v>1847</v>
      </c>
      <c r="G12745" s="61" t="str">
        <f t="shared" si="624"/>
        <v>Rhys Enoch</v>
      </c>
    </row>
    <row r="12746" spans="1:7" thickBot="1">
      <c r="A12746" s="62" t="s">
        <v>2302</v>
      </c>
      <c r="B12746" s="61">
        <v>879</v>
      </c>
      <c r="C12746" s="61" t="str">
        <f t="shared" si="622"/>
        <v>No Tie</v>
      </c>
      <c r="D12746" s="63">
        <f t="shared" si="623"/>
        <v>879</v>
      </c>
      <c r="E12746" s="63">
        <v>879</v>
      </c>
      <c r="F12746" s="61" t="s">
        <v>1884</v>
      </c>
      <c r="G12746" s="61" t="str">
        <f t="shared" si="624"/>
        <v>Jack Doherty</v>
      </c>
    </row>
    <row r="12747" spans="1:7" thickBot="1">
      <c r="A12747" s="62" t="s">
        <v>2302</v>
      </c>
      <c r="B12747" s="61">
        <v>880</v>
      </c>
      <c r="C12747" s="61" t="str">
        <f t="shared" si="622"/>
        <v>No Tie</v>
      </c>
      <c r="D12747" s="63">
        <f t="shared" si="623"/>
        <v>880</v>
      </c>
      <c r="E12747" s="63">
        <v>880</v>
      </c>
      <c r="F12747" s="61" t="s">
        <v>1917</v>
      </c>
      <c r="G12747" s="61" t="str">
        <f t="shared" si="624"/>
        <v>Chris Baker</v>
      </c>
    </row>
    <row r="12748" spans="1:7" thickBot="1">
      <c r="A12748" s="62" t="s">
        <v>2302</v>
      </c>
      <c r="B12748" s="61">
        <v>880</v>
      </c>
      <c r="C12748" s="61" t="str">
        <f t="shared" ref="C12748:C12811" si="625">IFERROR(SEARCH("T",B12748),"No Tie")</f>
        <v>No Tie</v>
      </c>
      <c r="D12748" s="63">
        <f t="shared" ref="D12748:D12811" si="626">IF(C12748="No Tie",B12748,RIGHT(B12748,LEN(B12748)-1))</f>
        <v>880</v>
      </c>
      <c r="E12748" s="63">
        <v>880</v>
      </c>
      <c r="F12748" s="61" t="s">
        <v>1982</v>
      </c>
      <c r="G12748" s="61" t="str">
        <f t="shared" ref="G12748:G12811" si="627">TRIM(SUBSTITUTE(F12748,CHAR(160),CHAR(32)))</f>
        <v>Daniel Greene</v>
      </c>
    </row>
    <row r="12749" spans="1:7" thickBot="1">
      <c r="A12749" s="62" t="s">
        <v>2302</v>
      </c>
      <c r="B12749" s="61">
        <v>880</v>
      </c>
      <c r="C12749" s="61" t="str">
        <f t="shared" si="625"/>
        <v>No Tie</v>
      </c>
      <c r="D12749" s="63">
        <f t="shared" si="626"/>
        <v>880</v>
      </c>
      <c r="E12749" s="63">
        <v>880</v>
      </c>
      <c r="F12749" s="61" t="s">
        <v>1879</v>
      </c>
      <c r="G12749" s="61" t="str">
        <f t="shared" si="627"/>
        <v>JC Ritchie</v>
      </c>
    </row>
    <row r="12750" spans="1:7" thickBot="1">
      <c r="A12750" s="62" t="s">
        <v>2302</v>
      </c>
      <c r="B12750" s="61">
        <v>883</v>
      </c>
      <c r="C12750" s="61" t="str">
        <f t="shared" si="625"/>
        <v>No Tie</v>
      </c>
      <c r="D12750" s="63">
        <f t="shared" si="626"/>
        <v>883</v>
      </c>
      <c r="E12750" s="63">
        <v>883</v>
      </c>
      <c r="F12750" s="61" t="s">
        <v>1895</v>
      </c>
      <c r="G12750" s="61" t="str">
        <f t="shared" si="627"/>
        <v>Taeksoo Kim</v>
      </c>
    </row>
    <row r="12751" spans="1:7" thickBot="1">
      <c r="A12751" s="62" t="s">
        <v>2302</v>
      </c>
      <c r="B12751" s="61">
        <v>884</v>
      </c>
      <c r="C12751" s="61" t="str">
        <f t="shared" si="625"/>
        <v>No Tie</v>
      </c>
      <c r="D12751" s="63">
        <f t="shared" si="626"/>
        <v>884</v>
      </c>
      <c r="E12751" s="63">
        <v>884</v>
      </c>
      <c r="F12751" s="61" t="s">
        <v>1802</v>
      </c>
      <c r="G12751" s="61" t="str">
        <f t="shared" si="627"/>
        <v>Philip Archer</v>
      </c>
    </row>
    <row r="12752" spans="1:7" thickBot="1">
      <c r="A12752" s="62" t="s">
        <v>2302</v>
      </c>
      <c r="B12752" s="61">
        <v>885</v>
      </c>
      <c r="C12752" s="61" t="str">
        <f t="shared" si="625"/>
        <v>No Tie</v>
      </c>
      <c r="D12752" s="63">
        <f t="shared" si="626"/>
        <v>885</v>
      </c>
      <c r="E12752" s="63">
        <v>885</v>
      </c>
      <c r="F12752" s="61" t="s">
        <v>1924</v>
      </c>
      <c r="G12752" s="61" t="str">
        <f t="shared" si="627"/>
        <v>Haydn McCullen</v>
      </c>
    </row>
    <row r="12753" spans="1:7" ht="32.25" thickBot="1">
      <c r="A12753" s="62" t="s">
        <v>2302</v>
      </c>
      <c r="B12753" s="61">
        <v>886</v>
      </c>
      <c r="C12753" s="61" t="str">
        <f t="shared" si="625"/>
        <v>No Tie</v>
      </c>
      <c r="D12753" s="63">
        <f t="shared" si="626"/>
        <v>886</v>
      </c>
      <c r="E12753" s="63">
        <v>886</v>
      </c>
      <c r="F12753" s="61" t="s">
        <v>1908</v>
      </c>
      <c r="G12753" s="61" t="str">
        <f t="shared" si="627"/>
        <v>Mathieu Decottignies-Lafon</v>
      </c>
    </row>
    <row r="12754" spans="1:7" thickBot="1">
      <c r="A12754" s="62" t="s">
        <v>2302</v>
      </c>
      <c r="B12754" s="61">
        <v>887</v>
      </c>
      <c r="C12754" s="61" t="str">
        <f t="shared" si="625"/>
        <v>No Tie</v>
      </c>
      <c r="D12754" s="63">
        <f t="shared" si="626"/>
        <v>887</v>
      </c>
      <c r="E12754" s="63">
        <v>887</v>
      </c>
      <c r="F12754" s="61" t="s">
        <v>1926</v>
      </c>
      <c r="G12754" s="61" t="str">
        <f t="shared" si="627"/>
        <v>Anton Wejshag</v>
      </c>
    </row>
    <row r="12755" spans="1:7" thickBot="1">
      <c r="A12755" s="62" t="s">
        <v>2302</v>
      </c>
      <c r="B12755" s="61">
        <v>887</v>
      </c>
      <c r="C12755" s="61" t="str">
        <f t="shared" si="625"/>
        <v>No Tie</v>
      </c>
      <c r="D12755" s="63">
        <f t="shared" si="626"/>
        <v>887</v>
      </c>
      <c r="E12755" s="63">
        <v>887</v>
      </c>
      <c r="F12755" s="61" t="s">
        <v>1891</v>
      </c>
      <c r="G12755" s="61" t="str">
        <f t="shared" si="627"/>
        <v>Brian Campbell</v>
      </c>
    </row>
    <row r="12756" spans="1:7" thickBot="1">
      <c r="A12756" s="62" t="s">
        <v>2302</v>
      </c>
      <c r="B12756" s="61">
        <v>889</v>
      </c>
      <c r="C12756" s="61" t="str">
        <f t="shared" si="625"/>
        <v>No Tie</v>
      </c>
      <c r="D12756" s="63">
        <f t="shared" si="626"/>
        <v>889</v>
      </c>
      <c r="E12756" s="63">
        <v>889</v>
      </c>
      <c r="F12756" s="61" t="s">
        <v>1984</v>
      </c>
      <c r="G12756" s="61" t="str">
        <f t="shared" si="627"/>
        <v>Brady Watt</v>
      </c>
    </row>
    <row r="12757" spans="1:7" thickBot="1">
      <c r="A12757" s="62" t="s">
        <v>2302</v>
      </c>
      <c r="B12757" s="61">
        <v>890</v>
      </c>
      <c r="C12757" s="61" t="str">
        <f t="shared" si="625"/>
        <v>No Tie</v>
      </c>
      <c r="D12757" s="63">
        <f t="shared" si="626"/>
        <v>890</v>
      </c>
      <c r="E12757" s="63">
        <v>890</v>
      </c>
      <c r="F12757" s="61" t="s">
        <v>2618</v>
      </c>
      <c r="G12757" s="61" t="str">
        <f t="shared" si="627"/>
        <v>Ken Looper</v>
      </c>
    </row>
    <row r="12758" spans="1:7" thickBot="1">
      <c r="A12758" s="62" t="s">
        <v>2302</v>
      </c>
      <c r="B12758" s="61">
        <v>891</v>
      </c>
      <c r="C12758" s="61" t="str">
        <f t="shared" si="625"/>
        <v>No Tie</v>
      </c>
      <c r="D12758" s="63">
        <f t="shared" si="626"/>
        <v>891</v>
      </c>
      <c r="E12758" s="63">
        <v>891</v>
      </c>
      <c r="F12758" s="61" t="s">
        <v>1999</v>
      </c>
      <c r="G12758" s="61" t="str">
        <f t="shared" si="627"/>
        <v>John Catlin</v>
      </c>
    </row>
    <row r="12759" spans="1:7" thickBot="1">
      <c r="A12759" s="62" t="s">
        <v>2302</v>
      </c>
      <c r="B12759" s="61">
        <v>892</v>
      </c>
      <c r="C12759" s="61" t="str">
        <f t="shared" si="625"/>
        <v>No Tie</v>
      </c>
      <c r="D12759" s="63">
        <f t="shared" si="626"/>
        <v>892</v>
      </c>
      <c r="E12759" s="63">
        <v>892</v>
      </c>
      <c r="F12759" s="61" t="s">
        <v>1971</v>
      </c>
      <c r="G12759" s="61" t="str">
        <f t="shared" si="627"/>
        <v>Mark Anderson</v>
      </c>
    </row>
    <row r="12760" spans="1:7" thickBot="1">
      <c r="A12760" s="62" t="s">
        <v>2302</v>
      </c>
      <c r="B12760" s="61">
        <v>892</v>
      </c>
      <c r="C12760" s="61" t="str">
        <f t="shared" si="625"/>
        <v>No Tie</v>
      </c>
      <c r="D12760" s="63">
        <f t="shared" si="626"/>
        <v>892</v>
      </c>
      <c r="E12760" s="63">
        <v>892</v>
      </c>
      <c r="F12760" s="61" t="s">
        <v>2367</v>
      </c>
      <c r="G12760" s="61" t="str">
        <f t="shared" si="627"/>
        <v>Peter Lonard</v>
      </c>
    </row>
    <row r="12761" spans="1:7" thickBot="1">
      <c r="A12761" s="62" t="s">
        <v>2302</v>
      </c>
      <c r="B12761" s="61">
        <v>892</v>
      </c>
      <c r="C12761" s="61" t="str">
        <f t="shared" si="625"/>
        <v>No Tie</v>
      </c>
      <c r="D12761" s="63">
        <f t="shared" si="626"/>
        <v>892</v>
      </c>
      <c r="E12761" s="63">
        <v>892</v>
      </c>
      <c r="F12761" s="61" t="s">
        <v>1865</v>
      </c>
      <c r="G12761" s="61" t="str">
        <f t="shared" si="627"/>
        <v>Yasuki Hiramoto</v>
      </c>
    </row>
    <row r="12762" spans="1:7" thickBot="1">
      <c r="A12762" s="62" t="s">
        <v>2302</v>
      </c>
      <c r="B12762" s="61">
        <v>895</v>
      </c>
      <c r="C12762" s="61" t="str">
        <f t="shared" si="625"/>
        <v>No Tie</v>
      </c>
      <c r="D12762" s="63">
        <f t="shared" si="626"/>
        <v>895</v>
      </c>
      <c r="E12762" s="63">
        <v>895</v>
      </c>
      <c r="F12762" s="61" t="s">
        <v>2280</v>
      </c>
      <c r="G12762" s="61" t="str">
        <f t="shared" si="627"/>
        <v>Sung-Ho Lee</v>
      </c>
    </row>
    <row r="12763" spans="1:7" thickBot="1">
      <c r="A12763" s="62" t="s">
        <v>2302</v>
      </c>
      <c r="B12763" s="61">
        <v>896</v>
      </c>
      <c r="C12763" s="61" t="str">
        <f t="shared" si="625"/>
        <v>No Tie</v>
      </c>
      <c r="D12763" s="63">
        <f t="shared" si="626"/>
        <v>896</v>
      </c>
      <c r="E12763" s="63">
        <v>896</v>
      </c>
      <c r="F12763" s="61" t="s">
        <v>2622</v>
      </c>
      <c r="G12763" s="61" t="str">
        <f t="shared" si="627"/>
        <v>Benjamin Henry Poke</v>
      </c>
    </row>
    <row r="12764" spans="1:7" thickBot="1">
      <c r="A12764" s="62" t="s">
        <v>2302</v>
      </c>
      <c r="B12764" s="61">
        <v>896</v>
      </c>
      <c r="C12764" s="61" t="str">
        <f t="shared" si="625"/>
        <v>No Tie</v>
      </c>
      <c r="D12764" s="63">
        <f t="shared" si="626"/>
        <v>896</v>
      </c>
      <c r="E12764" s="63">
        <v>896</v>
      </c>
      <c r="F12764" s="61" t="s">
        <v>2619</v>
      </c>
      <c r="G12764" s="61" t="str">
        <f t="shared" si="627"/>
        <v>Bjorn Hellgren</v>
      </c>
    </row>
    <row r="12765" spans="1:7" thickBot="1">
      <c r="A12765" s="62" t="s">
        <v>2302</v>
      </c>
      <c r="B12765" s="61">
        <v>896</v>
      </c>
      <c r="C12765" s="61" t="str">
        <f t="shared" si="625"/>
        <v>No Tie</v>
      </c>
      <c r="D12765" s="63">
        <f t="shared" si="626"/>
        <v>896</v>
      </c>
      <c r="E12765" s="63">
        <v>896</v>
      </c>
      <c r="F12765" s="61" t="s">
        <v>2620</v>
      </c>
      <c r="G12765" s="61" t="str">
        <f t="shared" si="627"/>
        <v>Johann Lopez Lazzaro</v>
      </c>
    </row>
    <row r="12766" spans="1:7" thickBot="1">
      <c r="A12766" s="62" t="s">
        <v>2302</v>
      </c>
      <c r="B12766" s="61">
        <v>896</v>
      </c>
      <c r="C12766" s="61" t="str">
        <f t="shared" si="625"/>
        <v>No Tie</v>
      </c>
      <c r="D12766" s="63">
        <f t="shared" si="626"/>
        <v>896</v>
      </c>
      <c r="E12766" s="63">
        <v>896</v>
      </c>
      <c r="F12766" s="61" t="s">
        <v>2621</v>
      </c>
      <c r="G12766" s="61" t="str">
        <f t="shared" si="627"/>
        <v>Rory McNamara</v>
      </c>
    </row>
    <row r="12767" spans="1:7" thickBot="1">
      <c r="A12767" s="62" t="s">
        <v>2302</v>
      </c>
      <c r="B12767" s="61">
        <v>900</v>
      </c>
      <c r="C12767" s="61" t="str">
        <f t="shared" si="625"/>
        <v>No Tie</v>
      </c>
      <c r="D12767" s="63">
        <f t="shared" si="626"/>
        <v>900</v>
      </c>
      <c r="E12767" s="63">
        <v>900</v>
      </c>
      <c r="F12767" s="61" t="s">
        <v>1923</v>
      </c>
      <c r="G12767" s="61" t="str">
        <f t="shared" si="627"/>
        <v>Robin Kind</v>
      </c>
    </row>
    <row r="12768" spans="1:7" thickBot="1">
      <c r="A12768" s="62" t="s">
        <v>2302</v>
      </c>
      <c r="B12768" s="61">
        <v>901</v>
      </c>
      <c r="C12768" s="61" t="str">
        <f t="shared" si="625"/>
        <v>No Tie</v>
      </c>
      <c r="D12768" s="63">
        <f t="shared" si="626"/>
        <v>901</v>
      </c>
      <c r="E12768" s="63">
        <v>901</v>
      </c>
      <c r="F12768" s="61" t="s">
        <v>1630</v>
      </c>
      <c r="G12768" s="61" t="str">
        <f t="shared" si="627"/>
        <v>Robert-Jan Derksen</v>
      </c>
    </row>
    <row r="12769" spans="1:7" thickBot="1">
      <c r="A12769" s="62" t="s">
        <v>2302</v>
      </c>
      <c r="B12769" s="61">
        <v>902</v>
      </c>
      <c r="C12769" s="61" t="str">
        <f t="shared" si="625"/>
        <v>No Tie</v>
      </c>
      <c r="D12769" s="63">
        <f t="shared" si="626"/>
        <v>902</v>
      </c>
      <c r="E12769" s="63">
        <v>902</v>
      </c>
      <c r="F12769" s="61" t="s">
        <v>1906</v>
      </c>
      <c r="G12769" s="61" t="str">
        <f t="shared" si="627"/>
        <v>Pijit Petkasem</v>
      </c>
    </row>
    <row r="12770" spans="1:7" thickBot="1">
      <c r="A12770" s="62" t="s">
        <v>2302</v>
      </c>
      <c r="B12770" s="61">
        <v>903</v>
      </c>
      <c r="C12770" s="61" t="str">
        <f t="shared" si="625"/>
        <v>No Tie</v>
      </c>
      <c r="D12770" s="63">
        <f t="shared" si="626"/>
        <v>903</v>
      </c>
      <c r="E12770" s="63">
        <v>903</v>
      </c>
      <c r="F12770" s="61" t="s">
        <v>1973</v>
      </c>
      <c r="G12770" s="61" t="str">
        <f t="shared" si="627"/>
        <v>Bryan Bigley</v>
      </c>
    </row>
    <row r="12771" spans="1:7" thickBot="1">
      <c r="A12771" s="62" t="s">
        <v>2302</v>
      </c>
      <c r="B12771" s="61">
        <v>904</v>
      </c>
      <c r="C12771" s="61" t="str">
        <f t="shared" si="625"/>
        <v>No Tie</v>
      </c>
      <c r="D12771" s="63">
        <f t="shared" si="626"/>
        <v>904</v>
      </c>
      <c r="E12771" s="63">
        <v>904</v>
      </c>
      <c r="F12771" s="61" t="s">
        <v>1941</v>
      </c>
      <c r="G12771" s="61" t="str">
        <f t="shared" si="627"/>
        <v>Rafael Becker</v>
      </c>
    </row>
    <row r="12772" spans="1:7" thickBot="1">
      <c r="A12772" s="62" t="s">
        <v>2302</v>
      </c>
      <c r="B12772" s="61">
        <v>905</v>
      </c>
      <c r="C12772" s="61" t="str">
        <f t="shared" si="625"/>
        <v>No Tie</v>
      </c>
      <c r="D12772" s="63">
        <f t="shared" si="626"/>
        <v>905</v>
      </c>
      <c r="E12772" s="63">
        <v>905</v>
      </c>
      <c r="F12772" s="61" t="s">
        <v>1893</v>
      </c>
      <c r="G12772" s="61" t="str">
        <f t="shared" si="627"/>
        <v>Joel Sjoholm</v>
      </c>
    </row>
    <row r="12773" spans="1:7" thickBot="1">
      <c r="A12773" s="62" t="s">
        <v>2302</v>
      </c>
      <c r="B12773" s="61">
        <v>906</v>
      </c>
      <c r="C12773" s="61" t="str">
        <f t="shared" si="625"/>
        <v>No Tie</v>
      </c>
      <c r="D12773" s="63">
        <f t="shared" si="626"/>
        <v>906</v>
      </c>
      <c r="E12773" s="63">
        <v>906</v>
      </c>
      <c r="F12773" s="61" t="s">
        <v>2623</v>
      </c>
      <c r="G12773" s="61" t="str">
        <f t="shared" si="627"/>
        <v>Clement Berardo</v>
      </c>
    </row>
    <row r="12774" spans="1:7" thickBot="1">
      <c r="A12774" s="62" t="s">
        <v>2302</v>
      </c>
      <c r="B12774" s="61">
        <v>906</v>
      </c>
      <c r="C12774" s="61" t="str">
        <f t="shared" si="625"/>
        <v>No Tie</v>
      </c>
      <c r="D12774" s="63">
        <f t="shared" si="626"/>
        <v>906</v>
      </c>
      <c r="E12774" s="63">
        <v>906</v>
      </c>
      <c r="F12774" s="61" t="s">
        <v>1958</v>
      </c>
      <c r="G12774" s="61" t="str">
        <f t="shared" si="627"/>
        <v>Philipp Mejow</v>
      </c>
    </row>
    <row r="12775" spans="1:7" thickBot="1">
      <c r="A12775" s="62" t="s">
        <v>2302</v>
      </c>
      <c r="B12775" s="61">
        <v>908</v>
      </c>
      <c r="C12775" s="61" t="str">
        <f t="shared" si="625"/>
        <v>No Tie</v>
      </c>
      <c r="D12775" s="63">
        <f t="shared" si="626"/>
        <v>908</v>
      </c>
      <c r="E12775" s="63">
        <v>908</v>
      </c>
      <c r="F12775" s="61" t="s">
        <v>1752</v>
      </c>
      <c r="G12775" s="61" t="str">
        <f t="shared" si="627"/>
        <v>Cyril Bouniol</v>
      </c>
    </row>
    <row r="12776" spans="1:7" thickBot="1">
      <c r="A12776" s="62" t="s">
        <v>2302</v>
      </c>
      <c r="B12776" s="61">
        <v>909</v>
      </c>
      <c r="C12776" s="61" t="str">
        <f t="shared" si="625"/>
        <v>No Tie</v>
      </c>
      <c r="D12776" s="63">
        <f t="shared" si="626"/>
        <v>909</v>
      </c>
      <c r="E12776" s="63">
        <v>909</v>
      </c>
      <c r="F12776" s="61" t="s">
        <v>2624</v>
      </c>
      <c r="G12776" s="61" t="str">
        <f t="shared" si="627"/>
        <v>Christopher Wood</v>
      </c>
    </row>
    <row r="12777" spans="1:7" thickBot="1">
      <c r="A12777" s="62" t="s">
        <v>2302</v>
      </c>
      <c r="B12777" s="61">
        <v>910</v>
      </c>
      <c r="C12777" s="61" t="str">
        <f t="shared" si="625"/>
        <v>No Tie</v>
      </c>
      <c r="D12777" s="63">
        <f t="shared" si="626"/>
        <v>910</v>
      </c>
      <c r="E12777" s="63">
        <v>910</v>
      </c>
      <c r="F12777" s="61" t="s">
        <v>1899</v>
      </c>
      <c r="G12777" s="61" t="str">
        <f t="shared" si="627"/>
        <v>Drew Weaver</v>
      </c>
    </row>
    <row r="12778" spans="1:7" thickBot="1">
      <c r="A12778" s="62" t="s">
        <v>2302</v>
      </c>
      <c r="B12778" s="61">
        <v>910</v>
      </c>
      <c r="C12778" s="61" t="str">
        <f t="shared" si="625"/>
        <v>No Tie</v>
      </c>
      <c r="D12778" s="63">
        <f t="shared" si="626"/>
        <v>910</v>
      </c>
      <c r="E12778" s="63">
        <v>910</v>
      </c>
      <c r="F12778" s="61" t="s">
        <v>1898</v>
      </c>
      <c r="G12778" s="61" t="str">
        <f t="shared" si="627"/>
        <v>Felipe Velazquez</v>
      </c>
    </row>
    <row r="12779" spans="1:7" thickBot="1">
      <c r="A12779" s="62" t="s">
        <v>2302</v>
      </c>
      <c r="B12779" s="61">
        <v>910</v>
      </c>
      <c r="C12779" s="61" t="str">
        <f t="shared" si="625"/>
        <v>No Tie</v>
      </c>
      <c r="D12779" s="63">
        <f t="shared" si="626"/>
        <v>910</v>
      </c>
      <c r="E12779" s="63">
        <v>910</v>
      </c>
      <c r="F12779" s="61" t="s">
        <v>2013</v>
      </c>
      <c r="G12779" s="61" t="str">
        <f t="shared" si="627"/>
        <v>Wenyi Huang</v>
      </c>
    </row>
    <row r="12780" spans="1:7" thickBot="1">
      <c r="A12780" s="62" t="s">
        <v>2302</v>
      </c>
      <c r="B12780" s="61">
        <v>913</v>
      </c>
      <c r="C12780" s="61" t="str">
        <f t="shared" si="625"/>
        <v>No Tie</v>
      </c>
      <c r="D12780" s="63">
        <f t="shared" si="626"/>
        <v>913</v>
      </c>
      <c r="E12780" s="63">
        <v>913</v>
      </c>
      <c r="F12780" s="61" t="s">
        <v>1919</v>
      </c>
      <c r="G12780" s="61" t="str">
        <f t="shared" si="627"/>
        <v>Maximilian Rohrig</v>
      </c>
    </row>
    <row r="12781" spans="1:7" thickBot="1">
      <c r="A12781" s="62" t="s">
        <v>2302</v>
      </c>
      <c r="B12781" s="61">
        <v>913</v>
      </c>
      <c r="C12781" s="61" t="str">
        <f t="shared" si="625"/>
        <v>No Tie</v>
      </c>
      <c r="D12781" s="63">
        <f t="shared" si="626"/>
        <v>913</v>
      </c>
      <c r="E12781" s="63">
        <v>913</v>
      </c>
      <c r="F12781" s="61" t="s">
        <v>1965</v>
      </c>
      <c r="G12781" s="61" t="str">
        <f t="shared" si="627"/>
        <v>Roberto Diaz</v>
      </c>
    </row>
    <row r="12782" spans="1:7" thickBot="1">
      <c r="A12782" s="62" t="s">
        <v>2302</v>
      </c>
      <c r="B12782" s="61">
        <v>915</v>
      </c>
      <c r="C12782" s="61" t="str">
        <f t="shared" si="625"/>
        <v>No Tie</v>
      </c>
      <c r="D12782" s="63">
        <f t="shared" si="626"/>
        <v>915</v>
      </c>
      <c r="E12782" s="63">
        <v>915</v>
      </c>
      <c r="F12782" s="61" t="s">
        <v>2625</v>
      </c>
      <c r="G12782" s="61" t="str">
        <f t="shared" si="627"/>
        <v>Max Kramer</v>
      </c>
    </row>
    <row r="12783" spans="1:7" thickBot="1">
      <c r="A12783" s="62" t="s">
        <v>2302</v>
      </c>
      <c r="B12783" s="61">
        <v>916</v>
      </c>
      <c r="C12783" s="61" t="str">
        <f t="shared" si="625"/>
        <v>No Tie</v>
      </c>
      <c r="D12783" s="63">
        <f t="shared" si="626"/>
        <v>916</v>
      </c>
      <c r="E12783" s="63">
        <v>916</v>
      </c>
      <c r="F12783" s="61" t="s">
        <v>1864</v>
      </c>
      <c r="G12783" s="61" t="str">
        <f t="shared" si="627"/>
        <v>Clayton Rask</v>
      </c>
    </row>
    <row r="12784" spans="1:7" thickBot="1">
      <c r="A12784" s="62" t="s">
        <v>2302</v>
      </c>
      <c r="B12784" s="61">
        <v>917</v>
      </c>
      <c r="C12784" s="61" t="str">
        <f t="shared" si="625"/>
        <v>No Tie</v>
      </c>
      <c r="D12784" s="63">
        <f t="shared" si="626"/>
        <v>917</v>
      </c>
      <c r="E12784" s="63">
        <v>917</v>
      </c>
      <c r="F12784" s="61" t="s">
        <v>1956</v>
      </c>
      <c r="G12784" s="61" t="str">
        <f t="shared" si="627"/>
        <v>Damien Perrier</v>
      </c>
    </row>
    <row r="12785" spans="1:7" thickBot="1">
      <c r="A12785" s="62" t="s">
        <v>2302</v>
      </c>
      <c r="B12785" s="61">
        <v>918</v>
      </c>
      <c r="C12785" s="61" t="str">
        <f t="shared" si="625"/>
        <v>No Tie</v>
      </c>
      <c r="D12785" s="63">
        <f t="shared" si="626"/>
        <v>918</v>
      </c>
      <c r="E12785" s="63">
        <v>918</v>
      </c>
      <c r="F12785" s="61" t="s">
        <v>1768</v>
      </c>
      <c r="G12785" s="61" t="str">
        <f t="shared" si="627"/>
        <v>Adrien Bernadet</v>
      </c>
    </row>
    <row r="12786" spans="1:7" thickBot="1">
      <c r="A12786" s="62" t="s">
        <v>2302</v>
      </c>
      <c r="B12786" s="61">
        <v>918</v>
      </c>
      <c r="C12786" s="61" t="str">
        <f t="shared" si="625"/>
        <v>No Tie</v>
      </c>
      <c r="D12786" s="63">
        <f t="shared" si="626"/>
        <v>918</v>
      </c>
      <c r="E12786" s="63">
        <v>918</v>
      </c>
      <c r="F12786" s="61" t="s">
        <v>1763</v>
      </c>
      <c r="G12786" s="61" t="str">
        <f t="shared" si="627"/>
        <v>Brett Drewitt</v>
      </c>
    </row>
    <row r="12787" spans="1:7" thickBot="1">
      <c r="A12787" s="62" t="s">
        <v>2302</v>
      </c>
      <c r="B12787" s="61">
        <v>920</v>
      </c>
      <c r="C12787" s="61" t="str">
        <f t="shared" si="625"/>
        <v>No Tie</v>
      </c>
      <c r="D12787" s="63">
        <f t="shared" si="626"/>
        <v>920</v>
      </c>
      <c r="E12787" s="63">
        <v>920</v>
      </c>
      <c r="F12787" s="61" t="s">
        <v>1850</v>
      </c>
      <c r="G12787" s="61" t="str">
        <f t="shared" si="627"/>
        <v>Kiyoshi Murota</v>
      </c>
    </row>
    <row r="12788" spans="1:7" thickBot="1">
      <c r="A12788" s="62" t="s">
        <v>2302</v>
      </c>
      <c r="B12788" s="61">
        <v>921</v>
      </c>
      <c r="C12788" s="61" t="str">
        <f t="shared" si="625"/>
        <v>No Tie</v>
      </c>
      <c r="D12788" s="63">
        <f t="shared" si="626"/>
        <v>921</v>
      </c>
      <c r="E12788" s="63">
        <v>921</v>
      </c>
      <c r="F12788" s="61" t="s">
        <v>2626</v>
      </c>
      <c r="G12788" s="61" t="str">
        <f t="shared" si="627"/>
        <v>Julian Kunzenbacher</v>
      </c>
    </row>
    <row r="12789" spans="1:7" thickBot="1">
      <c r="A12789" s="62" t="s">
        <v>2302</v>
      </c>
      <c r="B12789" s="61">
        <v>922</v>
      </c>
      <c r="C12789" s="61" t="str">
        <f t="shared" si="625"/>
        <v>No Tie</v>
      </c>
      <c r="D12789" s="63">
        <f t="shared" si="626"/>
        <v>922</v>
      </c>
      <c r="E12789" s="63">
        <v>922</v>
      </c>
      <c r="F12789" s="61" t="s">
        <v>1914</v>
      </c>
      <c r="G12789" s="61" t="str">
        <f t="shared" si="627"/>
        <v>Stephan Jager</v>
      </c>
    </row>
    <row r="12790" spans="1:7" thickBot="1">
      <c r="A12790" s="62" t="s">
        <v>2302</v>
      </c>
      <c r="B12790" s="61">
        <v>923</v>
      </c>
      <c r="C12790" s="61" t="str">
        <f t="shared" si="625"/>
        <v>No Tie</v>
      </c>
      <c r="D12790" s="63">
        <f t="shared" si="626"/>
        <v>923</v>
      </c>
      <c r="E12790" s="63">
        <v>923</v>
      </c>
      <c r="F12790" s="61" t="s">
        <v>2627</v>
      </c>
      <c r="G12790" s="61" t="str">
        <f t="shared" si="627"/>
        <v>Juan Alvarez</v>
      </c>
    </row>
    <row r="12791" spans="1:7" thickBot="1">
      <c r="A12791" s="62" t="s">
        <v>2302</v>
      </c>
      <c r="B12791" s="61">
        <v>923</v>
      </c>
      <c r="C12791" s="61" t="str">
        <f t="shared" si="625"/>
        <v>No Tie</v>
      </c>
      <c r="D12791" s="63">
        <f t="shared" si="626"/>
        <v>923</v>
      </c>
      <c r="E12791" s="63">
        <v>923</v>
      </c>
      <c r="F12791" s="61" t="s">
        <v>1890</v>
      </c>
      <c r="G12791" s="61" t="str">
        <f t="shared" si="627"/>
        <v>Shinji Tomimura</v>
      </c>
    </row>
    <row r="12792" spans="1:7" thickBot="1">
      <c r="A12792" s="62" t="s">
        <v>2302</v>
      </c>
      <c r="B12792" s="61">
        <v>925</v>
      </c>
      <c r="C12792" s="61" t="str">
        <f t="shared" si="625"/>
        <v>No Tie</v>
      </c>
      <c r="D12792" s="63">
        <f t="shared" si="626"/>
        <v>925</v>
      </c>
      <c r="E12792" s="63">
        <v>925</v>
      </c>
      <c r="F12792" s="61" t="s">
        <v>1936</v>
      </c>
      <c r="G12792" s="61" t="str">
        <f t="shared" si="627"/>
        <v>Emilio Cuartero Blanco</v>
      </c>
    </row>
    <row r="12793" spans="1:7" thickBot="1">
      <c r="A12793" s="62" t="s">
        <v>2302</v>
      </c>
      <c r="B12793" s="61">
        <v>926</v>
      </c>
      <c r="C12793" s="61" t="str">
        <f t="shared" si="625"/>
        <v>No Tie</v>
      </c>
      <c r="D12793" s="63">
        <f t="shared" si="626"/>
        <v>926</v>
      </c>
      <c r="E12793" s="63">
        <v>926</v>
      </c>
      <c r="F12793" s="61" t="s">
        <v>1708</v>
      </c>
      <c r="G12793" s="61" t="str">
        <f t="shared" si="627"/>
        <v>Steve Webster</v>
      </c>
    </row>
    <row r="12794" spans="1:7" thickBot="1">
      <c r="A12794" s="62" t="s">
        <v>2302</v>
      </c>
      <c r="B12794" s="61">
        <v>927</v>
      </c>
      <c r="C12794" s="61" t="str">
        <f t="shared" si="625"/>
        <v>No Tie</v>
      </c>
      <c r="D12794" s="63">
        <f t="shared" si="626"/>
        <v>927</v>
      </c>
      <c r="E12794" s="63">
        <v>927</v>
      </c>
      <c r="F12794" s="61" t="s">
        <v>1959</v>
      </c>
      <c r="G12794" s="61" t="str">
        <f t="shared" si="627"/>
        <v>Adam Groom</v>
      </c>
    </row>
    <row r="12795" spans="1:7" thickBot="1">
      <c r="A12795" s="62" t="s">
        <v>2302</v>
      </c>
      <c r="B12795" s="61">
        <v>928</v>
      </c>
      <c r="C12795" s="61" t="str">
        <f t="shared" si="625"/>
        <v>No Tie</v>
      </c>
      <c r="D12795" s="63">
        <f t="shared" si="626"/>
        <v>928</v>
      </c>
      <c r="E12795" s="63">
        <v>928</v>
      </c>
      <c r="F12795" s="61" t="s">
        <v>2628</v>
      </c>
      <c r="G12795" s="61" t="str">
        <f t="shared" si="627"/>
        <v>Bernard Neumayer</v>
      </c>
    </row>
    <row r="12796" spans="1:7" thickBot="1">
      <c r="A12796" s="62" t="s">
        <v>2302</v>
      </c>
      <c r="B12796" s="61">
        <v>928</v>
      </c>
      <c r="C12796" s="61" t="str">
        <f t="shared" si="625"/>
        <v>No Tie</v>
      </c>
      <c r="D12796" s="63">
        <f t="shared" si="626"/>
        <v>928</v>
      </c>
      <c r="E12796" s="63">
        <v>928</v>
      </c>
      <c r="F12796" s="61" t="s">
        <v>1954</v>
      </c>
      <c r="G12796" s="61" t="str">
        <f t="shared" si="627"/>
        <v>Mark Haastrup</v>
      </c>
    </row>
    <row r="12797" spans="1:7" thickBot="1">
      <c r="A12797" s="62" t="s">
        <v>2302</v>
      </c>
      <c r="B12797" s="61">
        <v>930</v>
      </c>
      <c r="C12797" s="61" t="str">
        <f t="shared" si="625"/>
        <v>No Tie</v>
      </c>
      <c r="D12797" s="63">
        <f t="shared" si="626"/>
        <v>930</v>
      </c>
      <c r="E12797" s="63">
        <v>930</v>
      </c>
      <c r="F12797" s="61" t="s">
        <v>1785</v>
      </c>
      <c r="G12797" s="61" t="str">
        <f t="shared" si="627"/>
        <v>Roger Sloan</v>
      </c>
    </row>
    <row r="12798" spans="1:7" thickBot="1">
      <c r="A12798" s="62" t="s">
        <v>2302</v>
      </c>
      <c r="B12798" s="61">
        <v>931</v>
      </c>
      <c r="C12798" s="61" t="str">
        <f t="shared" si="625"/>
        <v>No Tie</v>
      </c>
      <c r="D12798" s="63">
        <f t="shared" si="626"/>
        <v>931</v>
      </c>
      <c r="E12798" s="63">
        <v>931</v>
      </c>
      <c r="F12798" s="61" t="s">
        <v>1892</v>
      </c>
      <c r="G12798" s="61" t="str">
        <f t="shared" si="627"/>
        <v>Sam Chien</v>
      </c>
    </row>
    <row r="12799" spans="1:7" thickBot="1">
      <c r="A12799" s="62" t="s">
        <v>2302</v>
      </c>
      <c r="B12799" s="61">
        <v>932</v>
      </c>
      <c r="C12799" s="61" t="str">
        <f t="shared" si="625"/>
        <v>No Tie</v>
      </c>
      <c r="D12799" s="63">
        <f t="shared" si="626"/>
        <v>932</v>
      </c>
      <c r="E12799" s="63">
        <v>932</v>
      </c>
      <c r="F12799" s="61" t="s">
        <v>2202</v>
      </c>
      <c r="G12799" s="61" t="str">
        <f t="shared" si="627"/>
        <v>Jose Toledo</v>
      </c>
    </row>
    <row r="12800" spans="1:7" thickBot="1">
      <c r="A12800" s="62" t="s">
        <v>2302</v>
      </c>
      <c r="B12800" s="61">
        <v>933</v>
      </c>
      <c r="C12800" s="61" t="str">
        <f t="shared" si="625"/>
        <v>No Tie</v>
      </c>
      <c r="D12800" s="63">
        <f t="shared" si="626"/>
        <v>933</v>
      </c>
      <c r="E12800" s="63">
        <v>933</v>
      </c>
      <c r="F12800" s="61" t="s">
        <v>1928</v>
      </c>
      <c r="G12800" s="61" t="str">
        <f t="shared" si="627"/>
        <v>Scott Parel</v>
      </c>
    </row>
    <row r="12801" spans="1:7" thickBot="1">
      <c r="A12801" s="62" t="s">
        <v>2302</v>
      </c>
      <c r="B12801" s="61">
        <v>934</v>
      </c>
      <c r="C12801" s="61" t="str">
        <f t="shared" si="625"/>
        <v>No Tie</v>
      </c>
      <c r="D12801" s="63">
        <f t="shared" si="626"/>
        <v>934</v>
      </c>
      <c r="E12801" s="63">
        <v>934</v>
      </c>
      <c r="F12801" s="61" t="s">
        <v>2150</v>
      </c>
      <c r="G12801" s="61" t="str">
        <f t="shared" si="627"/>
        <v>Adam Stephens</v>
      </c>
    </row>
    <row r="12802" spans="1:7" thickBot="1">
      <c r="A12802" s="62" t="s">
        <v>2302</v>
      </c>
      <c r="B12802" s="61">
        <v>935</v>
      </c>
      <c r="C12802" s="61" t="str">
        <f t="shared" si="625"/>
        <v>No Tie</v>
      </c>
      <c r="D12802" s="63">
        <f t="shared" si="626"/>
        <v>935</v>
      </c>
      <c r="E12802" s="63">
        <v>935</v>
      </c>
      <c r="F12802" s="61" t="s">
        <v>2044</v>
      </c>
      <c r="G12802" s="61" t="str">
        <f t="shared" si="627"/>
        <v>Derick Petersen</v>
      </c>
    </row>
    <row r="12803" spans="1:7" thickBot="1">
      <c r="A12803" s="62" t="s">
        <v>2302</v>
      </c>
      <c r="B12803" s="61">
        <v>936</v>
      </c>
      <c r="C12803" s="61" t="str">
        <f t="shared" si="625"/>
        <v>No Tie</v>
      </c>
      <c r="D12803" s="63">
        <f t="shared" si="626"/>
        <v>936</v>
      </c>
      <c r="E12803" s="63">
        <v>936</v>
      </c>
      <c r="F12803" s="61" t="s">
        <v>2281</v>
      </c>
      <c r="G12803" s="61" t="str">
        <f t="shared" si="627"/>
        <v>Steven Ferreira</v>
      </c>
    </row>
    <row r="12804" spans="1:7" thickBot="1">
      <c r="A12804" s="62" t="s">
        <v>2302</v>
      </c>
      <c r="B12804" s="61">
        <v>937</v>
      </c>
      <c r="C12804" s="61" t="str">
        <f t="shared" si="625"/>
        <v>No Tie</v>
      </c>
      <c r="D12804" s="63">
        <f t="shared" si="626"/>
        <v>937</v>
      </c>
      <c r="E12804" s="63">
        <v>937</v>
      </c>
      <c r="F12804" s="61" t="s">
        <v>2405</v>
      </c>
      <c r="G12804" s="61" t="str">
        <f t="shared" si="627"/>
        <v>Brad Shilton</v>
      </c>
    </row>
    <row r="12805" spans="1:7" thickBot="1">
      <c r="A12805" s="62" t="s">
        <v>2302</v>
      </c>
      <c r="B12805" s="61">
        <v>938</v>
      </c>
      <c r="C12805" s="61" t="str">
        <f t="shared" si="625"/>
        <v>No Tie</v>
      </c>
      <c r="D12805" s="63">
        <f t="shared" si="626"/>
        <v>938</v>
      </c>
      <c r="E12805" s="63">
        <v>938</v>
      </c>
      <c r="F12805" s="61" t="s">
        <v>2629</v>
      </c>
      <c r="G12805" s="61" t="str">
        <f t="shared" si="627"/>
        <v>Takumi Kanaya</v>
      </c>
    </row>
    <row r="12806" spans="1:7" thickBot="1">
      <c r="A12806" s="62" t="s">
        <v>2302</v>
      </c>
      <c r="B12806" s="61">
        <v>939</v>
      </c>
      <c r="C12806" s="61" t="str">
        <f t="shared" si="625"/>
        <v>No Tie</v>
      </c>
      <c r="D12806" s="63">
        <f t="shared" si="626"/>
        <v>939</v>
      </c>
      <c r="E12806" s="63">
        <v>939</v>
      </c>
      <c r="F12806" s="61" t="s">
        <v>1855</v>
      </c>
      <c r="G12806" s="61" t="str">
        <f t="shared" si="627"/>
        <v>Mark Brown</v>
      </c>
    </row>
    <row r="12807" spans="1:7" thickBot="1">
      <c r="A12807" s="62" t="s">
        <v>2302</v>
      </c>
      <c r="B12807" s="61">
        <v>940</v>
      </c>
      <c r="C12807" s="61" t="str">
        <f t="shared" si="625"/>
        <v>No Tie</v>
      </c>
      <c r="D12807" s="63">
        <f t="shared" si="626"/>
        <v>940</v>
      </c>
      <c r="E12807" s="63">
        <v>940</v>
      </c>
      <c r="F12807" s="61" t="s">
        <v>1920</v>
      </c>
      <c r="G12807" s="61" t="str">
        <f t="shared" si="627"/>
        <v>Drew Scott</v>
      </c>
    </row>
    <row r="12808" spans="1:7" thickBot="1">
      <c r="A12808" s="62" t="s">
        <v>2302</v>
      </c>
      <c r="B12808" s="61">
        <v>941</v>
      </c>
      <c r="C12808" s="61" t="str">
        <f t="shared" si="625"/>
        <v>No Tie</v>
      </c>
      <c r="D12808" s="63">
        <f t="shared" si="626"/>
        <v>941</v>
      </c>
      <c r="E12808" s="63">
        <v>941</v>
      </c>
      <c r="F12808" s="61" t="s">
        <v>2630</v>
      </c>
      <c r="G12808" s="61" t="str">
        <f t="shared" si="627"/>
        <v>Ed Stedman</v>
      </c>
    </row>
    <row r="12809" spans="1:7" thickBot="1">
      <c r="A12809" s="62" t="s">
        <v>2302</v>
      </c>
      <c r="B12809" s="61">
        <v>942</v>
      </c>
      <c r="C12809" s="61" t="str">
        <f t="shared" si="625"/>
        <v>No Tie</v>
      </c>
      <c r="D12809" s="63">
        <f t="shared" si="626"/>
        <v>942</v>
      </c>
      <c r="E12809" s="63">
        <v>942</v>
      </c>
      <c r="F12809" s="61" t="s">
        <v>2279</v>
      </c>
      <c r="G12809" s="61" t="str">
        <f t="shared" si="627"/>
        <v>Alex Haindl</v>
      </c>
    </row>
    <row r="12810" spans="1:7" thickBot="1">
      <c r="A12810" s="62" t="s">
        <v>2302</v>
      </c>
      <c r="B12810" s="61">
        <v>943</v>
      </c>
      <c r="C12810" s="61" t="str">
        <f t="shared" si="625"/>
        <v>No Tie</v>
      </c>
      <c r="D12810" s="63">
        <f t="shared" si="626"/>
        <v>943</v>
      </c>
      <c r="E12810" s="63">
        <v>943</v>
      </c>
      <c r="F12810" s="61" t="s">
        <v>1770</v>
      </c>
      <c r="G12810" s="61" t="str">
        <f t="shared" si="627"/>
        <v>Nobuhiro Masuda</v>
      </c>
    </row>
    <row r="12811" spans="1:7" thickBot="1">
      <c r="A12811" s="62" t="s">
        <v>2302</v>
      </c>
      <c r="B12811" s="61">
        <v>944</v>
      </c>
      <c r="C12811" s="61" t="str">
        <f t="shared" si="625"/>
        <v>No Tie</v>
      </c>
      <c r="D12811" s="63">
        <f t="shared" si="626"/>
        <v>944</v>
      </c>
      <c r="E12811" s="63">
        <v>944</v>
      </c>
      <c r="F12811" s="61" t="s">
        <v>2631</v>
      </c>
      <c r="G12811" s="61" t="str">
        <f t="shared" si="627"/>
        <v>Madalitso Muthiya</v>
      </c>
    </row>
    <row r="12812" spans="1:7" thickBot="1">
      <c r="A12812" s="62" t="s">
        <v>2302</v>
      </c>
      <c r="B12812" s="61">
        <v>945</v>
      </c>
      <c r="C12812" s="61" t="str">
        <f t="shared" ref="C12812:C12875" si="628">IFERROR(SEARCH("T",B12812),"No Tie")</f>
        <v>No Tie</v>
      </c>
      <c r="D12812" s="63">
        <f t="shared" ref="D12812:D12875" si="629">IF(C12812="No Tie",B12812,RIGHT(B12812,LEN(B12812)-1))</f>
        <v>945</v>
      </c>
      <c r="E12812" s="63">
        <v>945</v>
      </c>
      <c r="F12812" s="61" t="s">
        <v>2632</v>
      </c>
      <c r="G12812" s="61" t="str">
        <f t="shared" ref="G12812:G12875" si="630">TRIM(SUBSTITUTE(F12812,CHAR(160),CHAR(32)))</f>
        <v>Kelvin Day</v>
      </c>
    </row>
    <row r="12813" spans="1:7" thickBot="1">
      <c r="A12813" s="62" t="s">
        <v>2302</v>
      </c>
      <c r="B12813" s="61">
        <v>946</v>
      </c>
      <c r="C12813" s="61" t="str">
        <f t="shared" si="628"/>
        <v>No Tie</v>
      </c>
      <c r="D12813" s="63">
        <f t="shared" si="629"/>
        <v>946</v>
      </c>
      <c r="E12813" s="63">
        <v>946</v>
      </c>
      <c r="F12813" s="61" t="s">
        <v>825</v>
      </c>
      <c r="G12813" s="61" t="str">
        <f t="shared" si="630"/>
        <v>Blake Adams</v>
      </c>
    </row>
    <row r="12814" spans="1:7" thickBot="1">
      <c r="A12814" s="62" t="s">
        <v>2302</v>
      </c>
      <c r="B12814" s="61">
        <v>947</v>
      </c>
      <c r="C12814" s="61" t="str">
        <f t="shared" si="628"/>
        <v>No Tie</v>
      </c>
      <c r="D12814" s="63">
        <f t="shared" si="629"/>
        <v>947</v>
      </c>
      <c r="E12814" s="63">
        <v>947</v>
      </c>
      <c r="F12814" s="61" t="s">
        <v>2460</v>
      </c>
      <c r="G12814" s="61" t="str">
        <f t="shared" si="630"/>
        <v>Neven Basic</v>
      </c>
    </row>
    <row r="12815" spans="1:7" thickBot="1">
      <c r="A12815" s="62" t="s">
        <v>2302</v>
      </c>
      <c r="B12815" s="61">
        <v>948</v>
      </c>
      <c r="C12815" s="61" t="str">
        <f t="shared" si="628"/>
        <v>No Tie</v>
      </c>
      <c r="D12815" s="63">
        <f t="shared" si="629"/>
        <v>948</v>
      </c>
      <c r="E12815" s="63">
        <v>948</v>
      </c>
      <c r="F12815" s="61" t="s">
        <v>1873</v>
      </c>
      <c r="G12815" s="61" t="str">
        <f t="shared" si="630"/>
        <v>Oscar Alvarez</v>
      </c>
    </row>
    <row r="12816" spans="1:7" thickBot="1">
      <c r="A12816" s="62" t="s">
        <v>2302</v>
      </c>
      <c r="B12816" s="61">
        <v>949</v>
      </c>
      <c r="C12816" s="61" t="str">
        <f t="shared" si="628"/>
        <v>No Tie</v>
      </c>
      <c r="D12816" s="63">
        <f t="shared" si="629"/>
        <v>949</v>
      </c>
      <c r="E12816" s="63">
        <v>949</v>
      </c>
      <c r="F12816" s="61" t="s">
        <v>2633</v>
      </c>
      <c r="G12816" s="61" t="str">
        <f t="shared" si="630"/>
        <v>Luca Cianchetti</v>
      </c>
    </row>
    <row r="12817" spans="1:7" thickBot="1">
      <c r="A12817" s="62" t="s">
        <v>2302</v>
      </c>
      <c r="B12817" s="61">
        <v>949</v>
      </c>
      <c r="C12817" s="61" t="str">
        <f t="shared" si="628"/>
        <v>No Tie</v>
      </c>
      <c r="D12817" s="63">
        <f t="shared" si="629"/>
        <v>949</v>
      </c>
      <c r="E12817" s="63">
        <v>949</v>
      </c>
      <c r="F12817" s="61" t="s">
        <v>1842</v>
      </c>
      <c r="G12817" s="61" t="str">
        <f t="shared" si="630"/>
        <v>Mu Hu</v>
      </c>
    </row>
    <row r="12818" spans="1:7" thickBot="1">
      <c r="A12818" s="62" t="s">
        <v>2302</v>
      </c>
      <c r="B12818" s="61">
        <v>949</v>
      </c>
      <c r="C12818" s="61" t="str">
        <f t="shared" si="628"/>
        <v>No Tie</v>
      </c>
      <c r="D12818" s="63">
        <f t="shared" si="629"/>
        <v>949</v>
      </c>
      <c r="E12818" s="63">
        <v>949</v>
      </c>
      <c r="F12818" s="61" t="s">
        <v>1880</v>
      </c>
      <c r="G12818" s="61" t="str">
        <f t="shared" si="630"/>
        <v>Richard Finch</v>
      </c>
    </row>
    <row r="12819" spans="1:7" thickBot="1">
      <c r="A12819" s="62" t="s">
        <v>2302</v>
      </c>
      <c r="B12819" s="61">
        <v>952</v>
      </c>
      <c r="C12819" s="61" t="str">
        <f t="shared" si="628"/>
        <v>No Tie</v>
      </c>
      <c r="D12819" s="63">
        <f t="shared" si="629"/>
        <v>952</v>
      </c>
      <c r="E12819" s="63">
        <v>952</v>
      </c>
      <c r="F12819" s="61" t="s">
        <v>1957</v>
      </c>
      <c r="G12819" s="61" t="str">
        <f t="shared" si="630"/>
        <v>Michael Arnaud</v>
      </c>
    </row>
    <row r="12820" spans="1:7" thickBot="1">
      <c r="A12820" s="62" t="s">
        <v>2302</v>
      </c>
      <c r="B12820" s="61">
        <v>953</v>
      </c>
      <c r="C12820" s="61" t="str">
        <f t="shared" si="628"/>
        <v>No Tie</v>
      </c>
      <c r="D12820" s="63">
        <f t="shared" si="629"/>
        <v>953</v>
      </c>
      <c r="E12820" s="63">
        <v>953</v>
      </c>
      <c r="F12820" s="61" t="s">
        <v>1935</v>
      </c>
      <c r="G12820" s="61" t="str">
        <f t="shared" si="630"/>
        <v>Grant Veenstra</v>
      </c>
    </row>
    <row r="12821" spans="1:7" thickBot="1">
      <c r="A12821" s="62" t="s">
        <v>2302</v>
      </c>
      <c r="B12821" s="61">
        <v>954</v>
      </c>
      <c r="C12821" s="61" t="str">
        <f t="shared" si="628"/>
        <v>No Tie</v>
      </c>
      <c r="D12821" s="63">
        <f t="shared" si="629"/>
        <v>954</v>
      </c>
      <c r="E12821" s="63">
        <v>954</v>
      </c>
      <c r="F12821" s="61" t="s">
        <v>804</v>
      </c>
      <c r="G12821" s="61" t="str">
        <f t="shared" si="630"/>
        <v>John Daly</v>
      </c>
    </row>
    <row r="12822" spans="1:7" thickBot="1">
      <c r="A12822" s="62" t="s">
        <v>2302</v>
      </c>
      <c r="B12822" s="61">
        <v>955</v>
      </c>
      <c r="C12822" s="61" t="str">
        <f t="shared" si="628"/>
        <v>No Tie</v>
      </c>
      <c r="D12822" s="63">
        <f t="shared" si="629"/>
        <v>955</v>
      </c>
      <c r="E12822" s="63">
        <v>955</v>
      </c>
      <c r="F12822" s="61" t="s">
        <v>2029</v>
      </c>
      <c r="G12822" s="61" t="str">
        <f t="shared" si="630"/>
        <v>Jake Redman</v>
      </c>
    </row>
    <row r="12823" spans="1:7" thickBot="1">
      <c r="A12823" s="62" t="s">
        <v>2302</v>
      </c>
      <c r="B12823" s="61">
        <v>956</v>
      </c>
      <c r="C12823" s="61" t="str">
        <f t="shared" si="628"/>
        <v>No Tie</v>
      </c>
      <c r="D12823" s="63">
        <f t="shared" si="629"/>
        <v>956</v>
      </c>
      <c r="E12823" s="63">
        <v>956</v>
      </c>
      <c r="F12823" s="61" t="s">
        <v>1685</v>
      </c>
      <c r="G12823" s="61" t="str">
        <f t="shared" si="630"/>
        <v>Jordi Garcia Pinto</v>
      </c>
    </row>
    <row r="12824" spans="1:7" thickBot="1">
      <c r="A12824" s="62" t="s">
        <v>2302</v>
      </c>
      <c r="B12824" s="61">
        <v>957</v>
      </c>
      <c r="C12824" s="61" t="str">
        <f t="shared" si="628"/>
        <v>No Tie</v>
      </c>
      <c r="D12824" s="63">
        <f t="shared" si="629"/>
        <v>957</v>
      </c>
      <c r="E12824" s="63">
        <v>957</v>
      </c>
      <c r="F12824" s="61" t="s">
        <v>2634</v>
      </c>
      <c r="G12824" s="61" t="str">
        <f t="shared" si="630"/>
        <v>Johannes Veerman</v>
      </c>
    </row>
    <row r="12825" spans="1:7" thickBot="1">
      <c r="A12825" s="62" t="s">
        <v>2302</v>
      </c>
      <c r="B12825" s="61">
        <v>958</v>
      </c>
      <c r="C12825" s="61" t="str">
        <f t="shared" si="628"/>
        <v>No Tie</v>
      </c>
      <c r="D12825" s="63">
        <f t="shared" si="629"/>
        <v>958</v>
      </c>
      <c r="E12825" s="63">
        <v>958</v>
      </c>
      <c r="F12825" s="61" t="s">
        <v>2033</v>
      </c>
      <c r="G12825" s="61" t="str">
        <f t="shared" si="630"/>
        <v>Pol Bech</v>
      </c>
    </row>
    <row r="12826" spans="1:7" thickBot="1">
      <c r="A12826" s="62" t="s">
        <v>2302</v>
      </c>
      <c r="B12826" s="61">
        <v>959</v>
      </c>
      <c r="C12826" s="61" t="str">
        <f t="shared" si="628"/>
        <v>No Tie</v>
      </c>
      <c r="D12826" s="63">
        <f t="shared" si="629"/>
        <v>959</v>
      </c>
      <c r="E12826" s="63">
        <v>959</v>
      </c>
      <c r="F12826" s="61" t="s">
        <v>1905</v>
      </c>
      <c r="G12826" s="61" t="str">
        <f t="shared" si="630"/>
        <v>Glen Day</v>
      </c>
    </row>
    <row r="12827" spans="1:7" thickBot="1">
      <c r="A12827" s="62" t="s">
        <v>2302</v>
      </c>
      <c r="B12827" s="61">
        <v>960</v>
      </c>
      <c r="C12827" s="61" t="str">
        <f t="shared" si="628"/>
        <v>No Tie</v>
      </c>
      <c r="D12827" s="63">
        <f t="shared" si="629"/>
        <v>960</v>
      </c>
      <c r="E12827" s="63">
        <v>960</v>
      </c>
      <c r="F12827" s="61" t="s">
        <v>2635</v>
      </c>
      <c r="G12827" s="61" t="str">
        <f t="shared" si="630"/>
        <v>Brandon Hagy</v>
      </c>
    </row>
    <row r="12828" spans="1:7" thickBot="1">
      <c r="A12828" s="62" t="s">
        <v>2302</v>
      </c>
      <c r="B12828" s="61">
        <v>961</v>
      </c>
      <c r="C12828" s="61" t="str">
        <f t="shared" si="628"/>
        <v>No Tie</v>
      </c>
      <c r="D12828" s="63">
        <f t="shared" si="629"/>
        <v>961</v>
      </c>
      <c r="E12828" s="63">
        <v>961</v>
      </c>
      <c r="F12828" s="61" t="s">
        <v>1810</v>
      </c>
      <c r="G12828" s="61" t="str">
        <f t="shared" si="630"/>
        <v>Louis de Jager</v>
      </c>
    </row>
    <row r="12829" spans="1:7" thickBot="1">
      <c r="A12829" s="62" t="s">
        <v>2302</v>
      </c>
      <c r="B12829" s="61">
        <v>962</v>
      </c>
      <c r="C12829" s="61" t="str">
        <f t="shared" si="628"/>
        <v>No Tie</v>
      </c>
      <c r="D12829" s="63">
        <f t="shared" si="629"/>
        <v>962</v>
      </c>
      <c r="E12829" s="63">
        <v>962</v>
      </c>
      <c r="F12829" s="61" t="s">
        <v>1942</v>
      </c>
      <c r="G12829" s="61" t="str">
        <f t="shared" si="630"/>
        <v>Do-Hoon Kim</v>
      </c>
    </row>
    <row r="12830" spans="1:7" thickBot="1">
      <c r="A12830" s="62" t="s">
        <v>2302</v>
      </c>
      <c r="B12830" s="61">
        <v>962</v>
      </c>
      <c r="C12830" s="61" t="str">
        <f t="shared" si="628"/>
        <v>No Tie</v>
      </c>
      <c r="D12830" s="63">
        <f t="shared" si="629"/>
        <v>962</v>
      </c>
      <c r="E12830" s="63">
        <v>962</v>
      </c>
      <c r="F12830" s="61" t="s">
        <v>2014</v>
      </c>
      <c r="G12830" s="61" t="str">
        <f t="shared" si="630"/>
        <v>Ryuko Tokimatsu</v>
      </c>
    </row>
    <row r="12831" spans="1:7" thickBot="1">
      <c r="A12831" s="62" t="s">
        <v>2302</v>
      </c>
      <c r="B12831" s="61">
        <v>964</v>
      </c>
      <c r="C12831" s="61" t="str">
        <f t="shared" si="628"/>
        <v>No Tie</v>
      </c>
      <c r="D12831" s="63">
        <f t="shared" si="629"/>
        <v>964</v>
      </c>
      <c r="E12831" s="63">
        <v>964</v>
      </c>
      <c r="F12831" s="61" t="s">
        <v>1949</v>
      </c>
      <c r="G12831" s="61" t="str">
        <f t="shared" si="630"/>
        <v>Matt Hill</v>
      </c>
    </row>
    <row r="12832" spans="1:7" thickBot="1">
      <c r="A12832" s="62" t="s">
        <v>2302</v>
      </c>
      <c r="B12832" s="61">
        <v>965</v>
      </c>
      <c r="C12832" s="61" t="str">
        <f t="shared" si="628"/>
        <v>No Tie</v>
      </c>
      <c r="D12832" s="63">
        <f t="shared" si="629"/>
        <v>965</v>
      </c>
      <c r="E12832" s="63">
        <v>965</v>
      </c>
      <c r="F12832" s="61" t="s">
        <v>1994</v>
      </c>
      <c r="G12832" s="61" t="str">
        <f t="shared" si="630"/>
        <v>Darren Wright</v>
      </c>
    </row>
    <row r="12833" spans="1:7" thickBot="1">
      <c r="A12833" s="62" t="s">
        <v>2302</v>
      </c>
      <c r="B12833" s="61">
        <v>965</v>
      </c>
      <c r="C12833" s="61" t="str">
        <f t="shared" si="628"/>
        <v>No Tie</v>
      </c>
      <c r="D12833" s="63">
        <f t="shared" si="629"/>
        <v>965</v>
      </c>
      <c r="E12833" s="63">
        <v>965</v>
      </c>
      <c r="F12833" s="61" t="s">
        <v>1800</v>
      </c>
      <c r="G12833" s="61" t="str">
        <f t="shared" si="630"/>
        <v>William Harrold</v>
      </c>
    </row>
    <row r="12834" spans="1:7" thickBot="1">
      <c r="A12834" s="62" t="s">
        <v>2302</v>
      </c>
      <c r="B12834" s="61">
        <v>967</v>
      </c>
      <c r="C12834" s="61" t="str">
        <f t="shared" si="628"/>
        <v>No Tie</v>
      </c>
      <c r="D12834" s="63">
        <f t="shared" si="629"/>
        <v>967</v>
      </c>
      <c r="E12834" s="63">
        <v>967</v>
      </c>
      <c r="F12834" s="61" t="s">
        <v>2034</v>
      </c>
      <c r="G12834" s="61" t="str">
        <f t="shared" si="630"/>
        <v>Christofer Blomstrand</v>
      </c>
    </row>
    <row r="12835" spans="1:7" thickBot="1">
      <c r="A12835" s="62" t="s">
        <v>2302</v>
      </c>
      <c r="B12835" s="61">
        <v>967</v>
      </c>
      <c r="C12835" s="61" t="str">
        <f t="shared" si="628"/>
        <v>No Tie</v>
      </c>
      <c r="D12835" s="63">
        <f t="shared" si="629"/>
        <v>967</v>
      </c>
      <c r="E12835" s="63">
        <v>967</v>
      </c>
      <c r="F12835" s="61" t="s">
        <v>1913</v>
      </c>
      <c r="G12835" s="61" t="str">
        <f t="shared" si="630"/>
        <v>David Skinns</v>
      </c>
    </row>
    <row r="12836" spans="1:7" thickBot="1">
      <c r="A12836" s="62" t="s">
        <v>2302</v>
      </c>
      <c r="B12836" s="61">
        <v>969</v>
      </c>
      <c r="C12836" s="61" t="str">
        <f t="shared" si="628"/>
        <v>No Tie</v>
      </c>
      <c r="D12836" s="63">
        <f t="shared" si="629"/>
        <v>969</v>
      </c>
      <c r="E12836" s="63">
        <v>969</v>
      </c>
      <c r="F12836" s="61" t="s">
        <v>711</v>
      </c>
      <c r="G12836" s="61" t="str">
        <f t="shared" si="630"/>
        <v>Troy Matteson</v>
      </c>
    </row>
    <row r="12837" spans="1:7" thickBot="1">
      <c r="A12837" s="62" t="s">
        <v>2302</v>
      </c>
      <c r="B12837" s="61">
        <v>970</v>
      </c>
      <c r="C12837" s="61" t="str">
        <f t="shared" si="628"/>
        <v>No Tie</v>
      </c>
      <c r="D12837" s="63">
        <f t="shared" si="629"/>
        <v>970</v>
      </c>
      <c r="E12837" s="63">
        <v>970</v>
      </c>
      <c r="F12837" s="61" t="s">
        <v>1938</v>
      </c>
      <c r="G12837" s="61" t="str">
        <f t="shared" si="630"/>
        <v>Shinichi Yokota</v>
      </c>
    </row>
    <row r="12838" spans="1:7" thickBot="1">
      <c r="A12838" s="62" t="s">
        <v>2302</v>
      </c>
      <c r="B12838" s="61">
        <v>970</v>
      </c>
      <c r="C12838" s="61" t="str">
        <f t="shared" si="628"/>
        <v>No Tie</v>
      </c>
      <c r="D12838" s="63">
        <f t="shared" si="629"/>
        <v>970</v>
      </c>
      <c r="E12838" s="63">
        <v>970</v>
      </c>
      <c r="F12838" s="61" t="s">
        <v>2636</v>
      </c>
      <c r="G12838" s="61" t="str">
        <f t="shared" si="630"/>
        <v>Tian Yuan</v>
      </c>
    </row>
    <row r="12839" spans="1:7" thickBot="1">
      <c r="A12839" s="62" t="s">
        <v>2302</v>
      </c>
      <c r="B12839" s="61">
        <v>972</v>
      </c>
      <c r="C12839" s="61" t="str">
        <f t="shared" si="628"/>
        <v>No Tie</v>
      </c>
      <c r="D12839" s="63">
        <f t="shared" si="629"/>
        <v>972</v>
      </c>
      <c r="E12839" s="63">
        <v>972</v>
      </c>
      <c r="F12839" s="61" t="s">
        <v>1911</v>
      </c>
      <c r="G12839" s="61" t="str">
        <f t="shared" si="630"/>
        <v>Jose-Filipe Lima</v>
      </c>
    </row>
    <row r="12840" spans="1:7" thickBot="1">
      <c r="A12840" s="62" t="s">
        <v>2302</v>
      </c>
      <c r="B12840" s="61">
        <v>973</v>
      </c>
      <c r="C12840" s="61" t="str">
        <f t="shared" si="628"/>
        <v>No Tie</v>
      </c>
      <c r="D12840" s="63">
        <f t="shared" si="629"/>
        <v>973</v>
      </c>
      <c r="E12840" s="63">
        <v>973</v>
      </c>
      <c r="F12840" s="61" t="s">
        <v>1940</v>
      </c>
      <c r="G12840" s="61" t="str">
        <f t="shared" si="630"/>
        <v>Cameron Wilson</v>
      </c>
    </row>
    <row r="12841" spans="1:7" thickBot="1">
      <c r="A12841" s="62" t="s">
        <v>2302</v>
      </c>
      <c r="B12841" s="61">
        <v>974</v>
      </c>
      <c r="C12841" s="61" t="str">
        <f t="shared" si="628"/>
        <v>No Tie</v>
      </c>
      <c r="D12841" s="63">
        <f t="shared" si="629"/>
        <v>974</v>
      </c>
      <c r="E12841" s="63">
        <v>974</v>
      </c>
      <c r="F12841" s="61" t="s">
        <v>1975</v>
      </c>
      <c r="G12841" s="61" t="str">
        <f t="shared" si="630"/>
        <v>Riley Wheeldon</v>
      </c>
    </row>
    <row r="12842" spans="1:7" thickBot="1">
      <c r="A12842" s="62" t="s">
        <v>2302</v>
      </c>
      <c r="B12842" s="61">
        <v>975</v>
      </c>
      <c r="C12842" s="61" t="str">
        <f t="shared" si="628"/>
        <v>No Tie</v>
      </c>
      <c r="D12842" s="63">
        <f t="shared" si="629"/>
        <v>975</v>
      </c>
      <c r="E12842" s="63">
        <v>975</v>
      </c>
      <c r="F12842" s="61" t="s">
        <v>2040</v>
      </c>
      <c r="G12842" s="61" t="str">
        <f t="shared" si="630"/>
        <v>Richard Pettersson</v>
      </c>
    </row>
    <row r="12843" spans="1:7" thickBot="1">
      <c r="A12843" s="62" t="s">
        <v>2302</v>
      </c>
      <c r="B12843" s="61">
        <v>976</v>
      </c>
      <c r="C12843" s="61" t="str">
        <f t="shared" si="628"/>
        <v>No Tie</v>
      </c>
      <c r="D12843" s="63">
        <f t="shared" si="629"/>
        <v>976</v>
      </c>
      <c r="E12843" s="63">
        <v>976</v>
      </c>
      <c r="F12843" s="61" t="s">
        <v>2004</v>
      </c>
      <c r="G12843" s="61" t="str">
        <f t="shared" si="630"/>
        <v>Francois Calmels</v>
      </c>
    </row>
    <row r="12844" spans="1:7" thickBot="1">
      <c r="A12844" s="62" t="s">
        <v>2302</v>
      </c>
      <c r="B12844" s="61">
        <v>977</v>
      </c>
      <c r="C12844" s="61" t="str">
        <f t="shared" si="628"/>
        <v>No Tie</v>
      </c>
      <c r="D12844" s="63">
        <f t="shared" si="629"/>
        <v>977</v>
      </c>
      <c r="E12844" s="63">
        <v>977</v>
      </c>
      <c r="F12844" s="61" t="s">
        <v>1819</v>
      </c>
      <c r="G12844" s="61" t="str">
        <f t="shared" si="630"/>
        <v>Pierre Relecom</v>
      </c>
    </row>
    <row r="12845" spans="1:7" thickBot="1">
      <c r="A12845" s="62" t="s">
        <v>2302</v>
      </c>
      <c r="B12845" s="61">
        <v>978</v>
      </c>
      <c r="C12845" s="61" t="str">
        <f t="shared" si="628"/>
        <v>No Tie</v>
      </c>
      <c r="D12845" s="63">
        <f t="shared" si="629"/>
        <v>978</v>
      </c>
      <c r="E12845" s="63">
        <v>978</v>
      </c>
      <c r="F12845" s="61" t="s">
        <v>1960</v>
      </c>
      <c r="G12845" s="61" t="str">
        <f t="shared" si="630"/>
        <v>Charles-Edouard Russo</v>
      </c>
    </row>
    <row r="12846" spans="1:7" thickBot="1">
      <c r="A12846" s="62" t="s">
        <v>2302</v>
      </c>
      <c r="B12846" s="61">
        <v>979</v>
      </c>
      <c r="C12846" s="61" t="str">
        <f t="shared" si="628"/>
        <v>No Tie</v>
      </c>
      <c r="D12846" s="63">
        <f t="shared" si="629"/>
        <v>979</v>
      </c>
      <c r="E12846" s="63">
        <v>979</v>
      </c>
      <c r="F12846" s="61" t="s">
        <v>1953</v>
      </c>
      <c r="G12846" s="61" t="str">
        <f t="shared" si="630"/>
        <v>Paul Donahoo</v>
      </c>
    </row>
    <row r="12847" spans="1:7" thickBot="1">
      <c r="A12847" s="62" t="s">
        <v>2302</v>
      </c>
      <c r="B12847" s="61">
        <v>980</v>
      </c>
      <c r="C12847" s="61" t="str">
        <f t="shared" si="628"/>
        <v>No Tie</v>
      </c>
      <c r="D12847" s="63">
        <f t="shared" si="629"/>
        <v>980</v>
      </c>
      <c r="E12847" s="63">
        <v>980</v>
      </c>
      <c r="F12847" s="61" t="s">
        <v>2031</v>
      </c>
      <c r="G12847" s="61" t="str">
        <f t="shared" si="630"/>
        <v>Pep Angles</v>
      </c>
    </row>
    <row r="12848" spans="1:7" thickBot="1">
      <c r="A12848" s="62" t="s">
        <v>2302</v>
      </c>
      <c r="B12848" s="61">
        <v>981</v>
      </c>
      <c r="C12848" s="61" t="str">
        <f t="shared" si="628"/>
        <v>No Tie</v>
      </c>
      <c r="D12848" s="63">
        <f t="shared" si="629"/>
        <v>981</v>
      </c>
      <c r="E12848" s="63">
        <v>981</v>
      </c>
      <c r="F12848" s="61" t="s">
        <v>2637</v>
      </c>
      <c r="G12848" s="61" t="str">
        <f t="shared" si="630"/>
        <v>Bang Doo-Hwan</v>
      </c>
    </row>
    <row r="12849" spans="1:7" thickBot="1">
      <c r="A12849" s="62" t="s">
        <v>2302</v>
      </c>
      <c r="B12849" s="61">
        <v>982</v>
      </c>
      <c r="C12849" s="61" t="str">
        <f t="shared" si="628"/>
        <v>No Tie</v>
      </c>
      <c r="D12849" s="63">
        <f t="shared" si="629"/>
        <v>982</v>
      </c>
      <c r="E12849" s="63">
        <v>982</v>
      </c>
      <c r="F12849" s="61" t="s">
        <v>1851</v>
      </c>
      <c r="G12849" s="61" t="str">
        <f t="shared" si="630"/>
        <v>Ryuji Masaoka</v>
      </c>
    </row>
    <row r="12850" spans="1:7" thickBot="1">
      <c r="A12850" s="62" t="s">
        <v>2302</v>
      </c>
      <c r="B12850" s="61">
        <v>983</v>
      </c>
      <c r="C12850" s="61" t="str">
        <f t="shared" si="628"/>
        <v>No Tie</v>
      </c>
      <c r="D12850" s="63">
        <f t="shared" si="629"/>
        <v>983</v>
      </c>
      <c r="E12850" s="63">
        <v>983</v>
      </c>
      <c r="F12850" s="61" t="s">
        <v>1848</v>
      </c>
      <c r="G12850" s="61" t="str">
        <f t="shared" si="630"/>
        <v>Armando Favela</v>
      </c>
    </row>
    <row r="12851" spans="1:7" thickBot="1">
      <c r="A12851" s="62" t="s">
        <v>2302</v>
      </c>
      <c r="B12851" s="61">
        <v>983</v>
      </c>
      <c r="C12851" s="61" t="str">
        <f t="shared" si="628"/>
        <v>No Tie</v>
      </c>
      <c r="D12851" s="63">
        <f t="shared" si="629"/>
        <v>983</v>
      </c>
      <c r="E12851" s="63">
        <v>983</v>
      </c>
      <c r="F12851" s="61" t="s">
        <v>2638</v>
      </c>
      <c r="G12851" s="61" t="str">
        <f t="shared" si="630"/>
        <v>N Thangaraja</v>
      </c>
    </row>
    <row r="12852" spans="1:7" thickBot="1">
      <c r="A12852" s="62" t="s">
        <v>2302</v>
      </c>
      <c r="B12852" s="61">
        <v>983</v>
      </c>
      <c r="C12852" s="61" t="str">
        <f t="shared" si="628"/>
        <v>No Tie</v>
      </c>
      <c r="D12852" s="63">
        <f t="shared" si="629"/>
        <v>983</v>
      </c>
      <c r="E12852" s="63">
        <v>983</v>
      </c>
      <c r="F12852" s="61" t="s">
        <v>2041</v>
      </c>
      <c r="G12852" s="61" t="str">
        <f t="shared" si="630"/>
        <v>Niccolo Ravano</v>
      </c>
    </row>
    <row r="12853" spans="1:7" thickBot="1">
      <c r="A12853" s="62" t="s">
        <v>2302</v>
      </c>
      <c r="B12853" s="61">
        <v>986</v>
      </c>
      <c r="C12853" s="61" t="str">
        <f t="shared" si="628"/>
        <v>No Tie</v>
      </c>
      <c r="D12853" s="63">
        <f t="shared" si="629"/>
        <v>986</v>
      </c>
      <c r="E12853" s="63">
        <v>986</v>
      </c>
      <c r="F12853" s="61" t="s">
        <v>2008</v>
      </c>
      <c r="G12853" s="61" t="str">
        <f t="shared" si="630"/>
        <v>Ian Davis</v>
      </c>
    </row>
    <row r="12854" spans="1:7" thickBot="1">
      <c r="A12854" s="62" t="s">
        <v>2302</v>
      </c>
      <c r="B12854" s="61">
        <v>986</v>
      </c>
      <c r="C12854" s="61" t="str">
        <f t="shared" si="628"/>
        <v>No Tie</v>
      </c>
      <c r="D12854" s="63">
        <f t="shared" si="629"/>
        <v>986</v>
      </c>
      <c r="E12854" s="63">
        <v>986</v>
      </c>
      <c r="F12854" s="61" t="s">
        <v>1946</v>
      </c>
      <c r="G12854" s="61" t="str">
        <f t="shared" si="630"/>
        <v>James Kamte</v>
      </c>
    </row>
    <row r="12855" spans="1:7" thickBot="1">
      <c r="A12855" s="62" t="s">
        <v>2302</v>
      </c>
      <c r="B12855" s="61">
        <v>988</v>
      </c>
      <c r="C12855" s="61" t="str">
        <f t="shared" si="628"/>
        <v>No Tie</v>
      </c>
      <c r="D12855" s="63">
        <f t="shared" si="629"/>
        <v>988</v>
      </c>
      <c r="E12855" s="63">
        <v>988</v>
      </c>
      <c r="F12855" s="61" t="s">
        <v>2639</v>
      </c>
      <c r="G12855" s="61" t="str">
        <f t="shared" si="630"/>
        <v>Bong-Sub Kim</v>
      </c>
    </row>
    <row r="12856" spans="1:7" thickBot="1">
      <c r="A12856" s="62" t="s">
        <v>2302</v>
      </c>
      <c r="B12856" s="61">
        <v>989</v>
      </c>
      <c r="C12856" s="61" t="str">
        <f t="shared" si="628"/>
        <v>No Tie</v>
      </c>
      <c r="D12856" s="63">
        <f t="shared" si="629"/>
        <v>989</v>
      </c>
      <c r="E12856" s="63">
        <v>989</v>
      </c>
      <c r="F12856" s="61" t="s">
        <v>1878</v>
      </c>
      <c r="G12856" s="61" t="str">
        <f t="shared" si="630"/>
        <v>Soren Hansen</v>
      </c>
    </row>
    <row r="12857" spans="1:7" thickBot="1">
      <c r="A12857" s="62" t="s">
        <v>2302</v>
      </c>
      <c r="B12857" s="61">
        <v>990</v>
      </c>
      <c r="C12857" s="61" t="str">
        <f t="shared" si="628"/>
        <v>No Tie</v>
      </c>
      <c r="D12857" s="63">
        <f t="shared" si="629"/>
        <v>990</v>
      </c>
      <c r="E12857" s="63">
        <v>990</v>
      </c>
      <c r="F12857" s="61" t="s">
        <v>2640</v>
      </c>
      <c r="G12857" s="61" t="str">
        <f t="shared" si="630"/>
        <v>Curtis Luck</v>
      </c>
    </row>
    <row r="12858" spans="1:7" thickBot="1">
      <c r="A12858" s="62" t="s">
        <v>2302</v>
      </c>
      <c r="B12858" s="61">
        <v>990</v>
      </c>
      <c r="C12858" s="61" t="str">
        <f t="shared" si="628"/>
        <v>No Tie</v>
      </c>
      <c r="D12858" s="63">
        <f t="shared" si="629"/>
        <v>990</v>
      </c>
      <c r="E12858" s="63">
        <v>990</v>
      </c>
      <c r="F12858" s="61" t="s">
        <v>1976</v>
      </c>
      <c r="G12858" s="61" t="str">
        <f t="shared" si="630"/>
        <v>Steve Flesch</v>
      </c>
    </row>
    <row r="12859" spans="1:7" thickBot="1">
      <c r="A12859" s="62" t="s">
        <v>2302</v>
      </c>
      <c r="B12859" s="61">
        <v>992</v>
      </c>
      <c r="C12859" s="61" t="str">
        <f t="shared" si="628"/>
        <v>No Tie</v>
      </c>
      <c r="D12859" s="63">
        <f t="shared" si="629"/>
        <v>992</v>
      </c>
      <c r="E12859" s="63">
        <v>992</v>
      </c>
      <c r="F12859" s="61" t="s">
        <v>1990</v>
      </c>
      <c r="G12859" s="61" t="str">
        <f t="shared" si="630"/>
        <v>Paul Howard</v>
      </c>
    </row>
    <row r="12860" spans="1:7" thickBot="1">
      <c r="A12860" s="62" t="s">
        <v>2302</v>
      </c>
      <c r="B12860" s="61">
        <v>993</v>
      </c>
      <c r="C12860" s="61" t="str">
        <f t="shared" si="628"/>
        <v>No Tie</v>
      </c>
      <c r="D12860" s="63">
        <f t="shared" si="629"/>
        <v>993</v>
      </c>
      <c r="E12860" s="63">
        <v>993</v>
      </c>
      <c r="F12860" s="61" t="s">
        <v>2641</v>
      </c>
      <c r="G12860" s="61" t="str">
        <f t="shared" si="630"/>
        <v>Tom Shadbolt</v>
      </c>
    </row>
    <row r="12861" spans="1:7" thickBot="1">
      <c r="A12861" s="62" t="s">
        <v>2302</v>
      </c>
      <c r="B12861" s="61">
        <v>994</v>
      </c>
      <c r="C12861" s="61" t="str">
        <f t="shared" si="628"/>
        <v>No Tie</v>
      </c>
      <c r="D12861" s="63">
        <f t="shared" si="629"/>
        <v>994</v>
      </c>
      <c r="E12861" s="63">
        <v>994</v>
      </c>
      <c r="F12861" s="61" t="s">
        <v>1875</v>
      </c>
      <c r="G12861" s="61" t="str">
        <f t="shared" si="630"/>
        <v>Jeff Curl</v>
      </c>
    </row>
    <row r="12862" spans="1:7" thickBot="1">
      <c r="A12862" s="62" t="s">
        <v>2302</v>
      </c>
      <c r="B12862" s="61">
        <v>995</v>
      </c>
      <c r="C12862" s="61" t="str">
        <f t="shared" si="628"/>
        <v>No Tie</v>
      </c>
      <c r="D12862" s="63">
        <f t="shared" si="629"/>
        <v>995</v>
      </c>
      <c r="E12862" s="63">
        <v>995</v>
      </c>
      <c r="F12862" s="61" t="s">
        <v>2036</v>
      </c>
      <c r="G12862" s="61" t="str">
        <f t="shared" si="630"/>
        <v>Borja Echart</v>
      </c>
    </row>
    <row r="12863" spans="1:7" thickBot="1">
      <c r="A12863" s="62" t="s">
        <v>2302</v>
      </c>
      <c r="B12863" s="61">
        <v>995</v>
      </c>
      <c r="C12863" s="61" t="str">
        <f t="shared" si="628"/>
        <v>No Tie</v>
      </c>
      <c r="D12863" s="63">
        <f t="shared" si="629"/>
        <v>995</v>
      </c>
      <c r="E12863" s="63">
        <v>995</v>
      </c>
      <c r="F12863" s="61" t="s">
        <v>2037</v>
      </c>
      <c r="G12863" s="61" t="str">
        <f t="shared" si="630"/>
        <v>Daniel Jennevret</v>
      </c>
    </row>
    <row r="12864" spans="1:7" thickBot="1">
      <c r="A12864" s="62" t="s">
        <v>2302</v>
      </c>
      <c r="B12864" s="61">
        <v>997</v>
      </c>
      <c r="C12864" s="61" t="str">
        <f t="shared" si="628"/>
        <v>No Tie</v>
      </c>
      <c r="D12864" s="63">
        <f t="shared" si="629"/>
        <v>997</v>
      </c>
      <c r="E12864" s="63">
        <v>997</v>
      </c>
      <c r="F12864" s="61" t="s">
        <v>2642</v>
      </c>
      <c r="G12864" s="61" t="str">
        <f t="shared" si="630"/>
        <v>James Vargas</v>
      </c>
    </row>
    <row r="12865" spans="1:7" thickBot="1">
      <c r="A12865" s="62" t="s">
        <v>2302</v>
      </c>
      <c r="B12865" s="61">
        <v>998</v>
      </c>
      <c r="C12865" s="61" t="str">
        <f t="shared" si="628"/>
        <v>No Tie</v>
      </c>
      <c r="D12865" s="63">
        <f t="shared" si="629"/>
        <v>998</v>
      </c>
      <c r="E12865" s="63">
        <v>998</v>
      </c>
      <c r="F12865" s="61" t="s">
        <v>2185</v>
      </c>
      <c r="G12865" s="61" t="str">
        <f t="shared" si="630"/>
        <v>Anthony Summers</v>
      </c>
    </row>
    <row r="12866" spans="1:7" thickBot="1">
      <c r="A12866" s="62" t="s">
        <v>2684</v>
      </c>
      <c r="B12866" s="61">
        <v>1</v>
      </c>
      <c r="C12866" s="61" t="str">
        <f t="shared" si="628"/>
        <v>No Tie</v>
      </c>
      <c r="D12866" s="63">
        <f t="shared" si="629"/>
        <v>1</v>
      </c>
      <c r="E12866" s="63">
        <v>1</v>
      </c>
      <c r="F12866" s="61" t="s">
        <v>697</v>
      </c>
      <c r="G12866" s="61" t="str">
        <f t="shared" si="630"/>
        <v>David Toms</v>
      </c>
    </row>
    <row r="12867" spans="1:7" thickBot="1">
      <c r="A12867" s="62" t="s">
        <v>2684</v>
      </c>
      <c r="B12867" s="61">
        <v>2</v>
      </c>
      <c r="C12867" s="61" t="str">
        <f t="shared" si="628"/>
        <v>No Tie</v>
      </c>
      <c r="D12867" s="63">
        <f t="shared" si="629"/>
        <v>2</v>
      </c>
      <c r="E12867" s="63">
        <v>2</v>
      </c>
      <c r="F12867" s="61" t="s">
        <v>682</v>
      </c>
      <c r="G12867" s="61" t="str">
        <f t="shared" si="630"/>
        <v>Jerry Kelly</v>
      </c>
    </row>
    <row r="12868" spans="1:7" thickBot="1">
      <c r="A12868" s="62" t="s">
        <v>2684</v>
      </c>
      <c r="B12868" s="61">
        <v>3</v>
      </c>
      <c r="C12868" s="61" t="str">
        <f t="shared" si="628"/>
        <v>No Tie</v>
      </c>
      <c r="D12868" s="63">
        <f t="shared" si="629"/>
        <v>3</v>
      </c>
      <c r="E12868" s="63">
        <v>3</v>
      </c>
      <c r="F12868" s="61" t="s">
        <v>491</v>
      </c>
      <c r="G12868" s="61" t="str">
        <f t="shared" si="630"/>
        <v>Patrick Reed</v>
      </c>
    </row>
    <row r="12869" spans="1:7" thickBot="1">
      <c r="A12869" s="62" t="s">
        <v>2684</v>
      </c>
      <c r="B12869" s="61">
        <v>4</v>
      </c>
      <c r="C12869" s="61" t="str">
        <f t="shared" si="628"/>
        <v>No Tie</v>
      </c>
      <c r="D12869" s="63">
        <f t="shared" si="629"/>
        <v>4</v>
      </c>
      <c r="E12869" s="63">
        <v>4</v>
      </c>
      <c r="F12869" s="61" t="s">
        <v>633</v>
      </c>
      <c r="G12869" s="61" t="str">
        <f t="shared" si="630"/>
        <v>Chez Reavie</v>
      </c>
    </row>
    <row r="12870" spans="1:7" thickBot="1">
      <c r="A12870" s="62" t="s">
        <v>2684</v>
      </c>
      <c r="B12870" s="61">
        <v>5</v>
      </c>
      <c r="C12870" s="61" t="str">
        <f t="shared" si="628"/>
        <v>No Tie</v>
      </c>
      <c r="D12870" s="63">
        <f t="shared" si="629"/>
        <v>5</v>
      </c>
      <c r="E12870" s="63">
        <v>5</v>
      </c>
      <c r="F12870" s="61" t="s">
        <v>687</v>
      </c>
      <c r="G12870" s="61" t="str">
        <f t="shared" si="630"/>
        <v>K.J. Choi</v>
      </c>
    </row>
    <row r="12871" spans="1:7" thickBot="1">
      <c r="A12871" s="62" t="s">
        <v>2684</v>
      </c>
      <c r="B12871" s="61">
        <v>6</v>
      </c>
      <c r="C12871" s="61" t="str">
        <f t="shared" si="628"/>
        <v>No Tie</v>
      </c>
      <c r="D12871" s="63">
        <f t="shared" si="629"/>
        <v>6</v>
      </c>
      <c r="E12871" s="63">
        <v>6</v>
      </c>
      <c r="F12871" s="61" t="s">
        <v>519</v>
      </c>
      <c r="G12871" s="61" t="str">
        <f t="shared" si="630"/>
        <v>Phil Mickelson</v>
      </c>
    </row>
    <row r="12872" spans="1:7" thickBot="1">
      <c r="A12872" s="62" t="s">
        <v>2684</v>
      </c>
      <c r="B12872" s="61">
        <v>7</v>
      </c>
      <c r="C12872" s="61" t="str">
        <f t="shared" si="628"/>
        <v>No Tie</v>
      </c>
      <c r="D12872" s="63">
        <f t="shared" si="629"/>
        <v>7</v>
      </c>
      <c r="E12872" s="63">
        <v>7</v>
      </c>
      <c r="F12872" s="61" t="s">
        <v>783</v>
      </c>
      <c r="G12872" s="61" t="str">
        <f t="shared" si="630"/>
        <v>Jamie Lovemark</v>
      </c>
    </row>
    <row r="12873" spans="1:7" thickBot="1">
      <c r="A12873" s="62" t="s">
        <v>2684</v>
      </c>
      <c r="B12873" s="61">
        <v>8</v>
      </c>
      <c r="C12873" s="61" t="str">
        <f t="shared" si="628"/>
        <v>No Tie</v>
      </c>
      <c r="D12873" s="63">
        <f t="shared" si="629"/>
        <v>8</v>
      </c>
      <c r="E12873" s="63">
        <v>8</v>
      </c>
      <c r="F12873" s="61" t="s">
        <v>675</v>
      </c>
      <c r="G12873" s="61" t="str">
        <f t="shared" si="630"/>
        <v>Tim Wilkinson</v>
      </c>
    </row>
    <row r="12874" spans="1:7" thickBot="1">
      <c r="A12874" s="62" t="s">
        <v>2684</v>
      </c>
      <c r="B12874" s="61">
        <v>9</v>
      </c>
      <c r="C12874" s="61" t="str">
        <f t="shared" si="628"/>
        <v>No Tie</v>
      </c>
      <c r="D12874" s="63">
        <f t="shared" si="629"/>
        <v>9</v>
      </c>
      <c r="E12874" s="63">
        <v>9</v>
      </c>
      <c r="F12874" s="61" t="s">
        <v>550</v>
      </c>
      <c r="G12874" s="61" t="str">
        <f t="shared" si="630"/>
        <v>Marc Leishman</v>
      </c>
    </row>
    <row r="12875" spans="1:7" thickBot="1">
      <c r="A12875" s="62" t="s">
        <v>2684</v>
      </c>
      <c r="B12875" s="61">
        <v>10</v>
      </c>
      <c r="C12875" s="61" t="str">
        <f t="shared" si="628"/>
        <v>No Tie</v>
      </c>
      <c r="D12875" s="63">
        <f t="shared" si="629"/>
        <v>10</v>
      </c>
      <c r="E12875" s="63">
        <v>10</v>
      </c>
      <c r="F12875" s="61" t="s">
        <v>542</v>
      </c>
      <c r="G12875" s="61" t="str">
        <f t="shared" si="630"/>
        <v>Sean O'Hair</v>
      </c>
    </row>
    <row r="12876" spans="1:7" thickBot="1">
      <c r="A12876" s="62" t="s">
        <v>2684</v>
      </c>
      <c r="B12876" s="61">
        <v>11</v>
      </c>
      <c r="C12876" s="61" t="str">
        <f t="shared" ref="C12876:C12939" si="631">IFERROR(SEARCH("T",B12876),"No Tie")</f>
        <v>No Tie</v>
      </c>
      <c r="D12876" s="63">
        <f t="shared" ref="D12876:D12939" si="632">IF(C12876="No Tie",B12876,RIGHT(B12876,LEN(B12876)-1))</f>
        <v>11</v>
      </c>
      <c r="E12876" s="63">
        <v>11</v>
      </c>
      <c r="F12876" s="61" t="s">
        <v>520</v>
      </c>
      <c r="G12876" s="61" t="str">
        <f t="shared" ref="G12876:G12939" si="633">TRIM(SUBSTITUTE(F12876,CHAR(160),CHAR(32)))</f>
        <v>Charl Schwartzel</v>
      </c>
    </row>
    <row r="12877" spans="1:7" thickBot="1">
      <c r="A12877" s="62" t="s">
        <v>2684</v>
      </c>
      <c r="B12877" s="61">
        <v>12</v>
      </c>
      <c r="C12877" s="61" t="str">
        <f t="shared" si="631"/>
        <v>No Tie</v>
      </c>
      <c r="D12877" s="63">
        <f t="shared" si="632"/>
        <v>12</v>
      </c>
      <c r="E12877" s="63">
        <v>12</v>
      </c>
      <c r="F12877" s="61" t="s">
        <v>496</v>
      </c>
      <c r="G12877" s="61" t="str">
        <f t="shared" si="633"/>
        <v>Bill Haas</v>
      </c>
    </row>
    <row r="12878" spans="1:7" thickBot="1">
      <c r="A12878" s="62" t="s">
        <v>2684</v>
      </c>
      <c r="B12878" s="61">
        <v>13</v>
      </c>
      <c r="C12878" s="61" t="str">
        <f t="shared" si="631"/>
        <v>No Tie</v>
      </c>
      <c r="D12878" s="63">
        <f t="shared" si="632"/>
        <v>13</v>
      </c>
      <c r="E12878" s="63">
        <v>13</v>
      </c>
      <c r="F12878" s="61" t="s">
        <v>653</v>
      </c>
      <c r="G12878" s="61" t="str">
        <f t="shared" si="633"/>
        <v>Alex Cejka</v>
      </c>
    </row>
    <row r="12879" spans="1:7" thickBot="1">
      <c r="A12879" s="62" t="s">
        <v>2684</v>
      </c>
      <c r="B12879" s="61">
        <v>14</v>
      </c>
      <c r="C12879" s="61" t="str">
        <f t="shared" si="631"/>
        <v>No Tie</v>
      </c>
      <c r="D12879" s="63">
        <f t="shared" si="632"/>
        <v>14</v>
      </c>
      <c r="E12879" s="63">
        <v>14</v>
      </c>
      <c r="F12879" s="61" t="s">
        <v>684</v>
      </c>
      <c r="G12879" s="61" t="str">
        <f t="shared" si="633"/>
        <v>Luke Donald</v>
      </c>
    </row>
    <row r="12880" spans="1:7" thickBot="1">
      <c r="A12880" s="62" t="s">
        <v>2684</v>
      </c>
      <c r="B12880" s="61">
        <v>15</v>
      </c>
      <c r="C12880" s="61" t="str">
        <f t="shared" si="631"/>
        <v>No Tie</v>
      </c>
      <c r="D12880" s="63">
        <f t="shared" si="632"/>
        <v>15</v>
      </c>
      <c r="E12880" s="63">
        <v>15</v>
      </c>
      <c r="F12880" s="61" t="s">
        <v>611</v>
      </c>
      <c r="G12880" s="61" t="str">
        <f t="shared" si="633"/>
        <v>Brandt Snedeker</v>
      </c>
    </row>
    <row r="12881" spans="1:7" thickBot="1">
      <c r="A12881" s="62" t="s">
        <v>2684</v>
      </c>
      <c r="B12881" s="61">
        <v>16</v>
      </c>
      <c r="C12881" s="61" t="str">
        <f t="shared" si="631"/>
        <v>No Tie</v>
      </c>
      <c r="D12881" s="63">
        <f t="shared" si="632"/>
        <v>16</v>
      </c>
      <c r="E12881" s="63">
        <v>16</v>
      </c>
      <c r="F12881" s="61" t="s">
        <v>732</v>
      </c>
      <c r="G12881" s="61" t="str">
        <f t="shared" si="633"/>
        <v>Freddie Jacobson</v>
      </c>
    </row>
    <row r="12882" spans="1:7" thickBot="1">
      <c r="A12882" s="62" t="s">
        <v>2684</v>
      </c>
      <c r="B12882" s="61">
        <v>17</v>
      </c>
      <c r="C12882" s="61" t="str">
        <f t="shared" si="631"/>
        <v>No Tie</v>
      </c>
      <c r="D12882" s="63">
        <f t="shared" si="632"/>
        <v>17</v>
      </c>
      <c r="E12882" s="63">
        <v>17</v>
      </c>
      <c r="F12882" s="61" t="s">
        <v>513</v>
      </c>
      <c r="G12882" s="61" t="str">
        <f t="shared" si="633"/>
        <v>Charles Howell III</v>
      </c>
    </row>
    <row r="12883" spans="1:7" thickBot="1">
      <c r="A12883" s="62" t="s">
        <v>2684</v>
      </c>
      <c r="B12883" s="61">
        <v>18</v>
      </c>
      <c r="C12883" s="61" t="str">
        <f t="shared" si="631"/>
        <v>No Tie</v>
      </c>
      <c r="D12883" s="63">
        <f t="shared" si="632"/>
        <v>18</v>
      </c>
      <c r="E12883" s="63">
        <v>18</v>
      </c>
      <c r="F12883" s="61" t="s">
        <v>645</v>
      </c>
      <c r="G12883" s="61" t="str">
        <f t="shared" si="633"/>
        <v>Russell Knox</v>
      </c>
    </row>
    <row r="12884" spans="1:7" thickBot="1">
      <c r="A12884" s="62" t="s">
        <v>2684</v>
      </c>
      <c r="B12884" s="61">
        <v>19</v>
      </c>
      <c r="C12884" s="61" t="str">
        <f t="shared" si="631"/>
        <v>No Tie</v>
      </c>
      <c r="D12884" s="63">
        <f t="shared" si="632"/>
        <v>19</v>
      </c>
      <c r="E12884" s="63">
        <v>19</v>
      </c>
      <c r="F12884" s="61" t="s">
        <v>691</v>
      </c>
      <c r="G12884" s="61" t="str">
        <f t="shared" si="633"/>
        <v>Brian Davis</v>
      </c>
    </row>
    <row r="12885" spans="1:7" thickBot="1">
      <c r="A12885" s="62" t="s">
        <v>2684</v>
      </c>
      <c r="B12885" s="61">
        <v>20</v>
      </c>
      <c r="C12885" s="61" t="str">
        <f t="shared" si="631"/>
        <v>No Tie</v>
      </c>
      <c r="D12885" s="63">
        <f t="shared" si="632"/>
        <v>20</v>
      </c>
      <c r="E12885" s="63">
        <v>20</v>
      </c>
      <c r="F12885" s="61" t="s">
        <v>685</v>
      </c>
      <c r="G12885" s="61" t="str">
        <f t="shared" si="633"/>
        <v>Colt Knost</v>
      </c>
    </row>
    <row r="12886" spans="1:7" thickBot="1">
      <c r="A12886" s="62" t="s">
        <v>2684</v>
      </c>
      <c r="B12886" s="61">
        <v>21</v>
      </c>
      <c r="C12886" s="61" t="str">
        <f t="shared" si="631"/>
        <v>No Tie</v>
      </c>
      <c r="D12886" s="63">
        <f t="shared" si="632"/>
        <v>21</v>
      </c>
      <c r="E12886" s="63">
        <v>21</v>
      </c>
      <c r="F12886" s="61" t="s">
        <v>750</v>
      </c>
      <c r="G12886" s="61" t="str">
        <f t="shared" si="633"/>
        <v>Rod Pampling</v>
      </c>
    </row>
    <row r="12887" spans="1:7" thickBot="1">
      <c r="A12887" s="62" t="s">
        <v>2684</v>
      </c>
      <c r="B12887" s="61">
        <v>22</v>
      </c>
      <c r="C12887" s="61" t="str">
        <f t="shared" si="631"/>
        <v>No Tie</v>
      </c>
      <c r="D12887" s="63">
        <f t="shared" si="632"/>
        <v>22</v>
      </c>
      <c r="E12887" s="63">
        <v>22</v>
      </c>
      <c r="F12887" s="61" t="s">
        <v>643</v>
      </c>
      <c r="G12887" s="61" t="str">
        <f t="shared" si="633"/>
        <v>Jeff Overton</v>
      </c>
    </row>
    <row r="12888" spans="1:7" thickBot="1">
      <c r="A12888" s="62" t="s">
        <v>2684</v>
      </c>
      <c r="B12888" s="61">
        <v>23</v>
      </c>
      <c r="C12888" s="61" t="str">
        <f t="shared" si="631"/>
        <v>No Tie</v>
      </c>
      <c r="D12888" s="63">
        <f t="shared" si="632"/>
        <v>23</v>
      </c>
      <c r="E12888" s="63">
        <v>23</v>
      </c>
      <c r="F12888" s="61" t="s">
        <v>744</v>
      </c>
      <c r="G12888" s="61" t="str">
        <f t="shared" si="633"/>
        <v>Stuart Appleby</v>
      </c>
    </row>
    <row r="12889" spans="1:7" thickBot="1">
      <c r="A12889" s="62" t="s">
        <v>2684</v>
      </c>
      <c r="B12889" s="61">
        <v>24</v>
      </c>
      <c r="C12889" s="61" t="str">
        <f t="shared" si="631"/>
        <v>No Tie</v>
      </c>
      <c r="D12889" s="63">
        <f t="shared" si="632"/>
        <v>24</v>
      </c>
      <c r="E12889" s="63">
        <v>24</v>
      </c>
      <c r="F12889" s="61" t="s">
        <v>689</v>
      </c>
      <c r="G12889" s="61" t="str">
        <f t="shared" si="633"/>
        <v>Brendon Todd</v>
      </c>
    </row>
    <row r="12890" spans="1:7" thickBot="1">
      <c r="A12890" s="62" t="s">
        <v>2684</v>
      </c>
      <c r="B12890" s="61">
        <v>25</v>
      </c>
      <c r="C12890" s="61" t="str">
        <f t="shared" si="631"/>
        <v>No Tie</v>
      </c>
      <c r="D12890" s="63">
        <f t="shared" si="632"/>
        <v>25</v>
      </c>
      <c r="E12890" s="63">
        <v>25</v>
      </c>
      <c r="F12890" s="61" t="s">
        <v>586</v>
      </c>
      <c r="G12890" s="61" t="str">
        <f t="shared" si="633"/>
        <v>Padraig Harrington</v>
      </c>
    </row>
    <row r="12891" spans="1:7" thickBot="1">
      <c r="A12891" s="62" t="s">
        <v>2684</v>
      </c>
      <c r="B12891" s="61">
        <v>26</v>
      </c>
      <c r="C12891" s="61" t="str">
        <f t="shared" si="631"/>
        <v>No Tie</v>
      </c>
      <c r="D12891" s="63">
        <f t="shared" si="632"/>
        <v>26</v>
      </c>
      <c r="E12891" s="63">
        <v>26</v>
      </c>
      <c r="F12891" s="61" t="s">
        <v>573</v>
      </c>
      <c r="G12891" s="61" t="str">
        <f t="shared" si="633"/>
        <v>Tom Hoge</v>
      </c>
    </row>
    <row r="12892" spans="1:7" thickBot="1">
      <c r="A12892" s="62" t="s">
        <v>2684</v>
      </c>
      <c r="B12892" s="61">
        <v>29</v>
      </c>
      <c r="C12892" s="61" t="str">
        <f t="shared" si="631"/>
        <v>No Tie</v>
      </c>
      <c r="D12892" s="63">
        <f t="shared" si="632"/>
        <v>29</v>
      </c>
      <c r="E12892" s="63">
        <v>29</v>
      </c>
      <c r="F12892" s="61" t="s">
        <v>681</v>
      </c>
      <c r="G12892" s="61" t="str">
        <f t="shared" si="633"/>
        <v>Bryce Molder</v>
      </c>
    </row>
    <row r="12893" spans="1:7" thickBot="1">
      <c r="A12893" s="62" t="s">
        <v>2684</v>
      </c>
      <c r="B12893" s="61">
        <v>32</v>
      </c>
      <c r="C12893" s="61" t="str">
        <f t="shared" si="631"/>
        <v>No Tie</v>
      </c>
      <c r="D12893" s="63">
        <f t="shared" si="632"/>
        <v>32</v>
      </c>
      <c r="E12893" s="63">
        <v>32</v>
      </c>
      <c r="F12893" s="61" t="s">
        <v>543</v>
      </c>
      <c r="G12893" s="61" t="str">
        <f t="shared" si="633"/>
        <v>Andres Romero</v>
      </c>
    </row>
    <row r="12894" spans="1:7" thickBot="1">
      <c r="A12894" s="62" t="s">
        <v>2684</v>
      </c>
      <c r="B12894" s="61">
        <v>35</v>
      </c>
      <c r="C12894" s="61" t="str">
        <f t="shared" si="631"/>
        <v>No Tie</v>
      </c>
      <c r="D12894" s="63">
        <f t="shared" si="632"/>
        <v>35</v>
      </c>
      <c r="E12894" s="63">
        <v>35</v>
      </c>
      <c r="F12894" s="61" t="s">
        <v>1408</v>
      </c>
      <c r="G12894" s="61" t="str">
        <f t="shared" si="633"/>
        <v>Si Woo Kim</v>
      </c>
    </row>
    <row r="12895" spans="1:7" thickBot="1">
      <c r="A12895" s="62" t="s">
        <v>2684</v>
      </c>
      <c r="B12895" s="61">
        <v>36</v>
      </c>
      <c r="C12895" s="61" t="str">
        <f t="shared" si="631"/>
        <v>No Tie</v>
      </c>
      <c r="D12895" s="63">
        <f t="shared" si="632"/>
        <v>36</v>
      </c>
      <c r="E12895" s="63">
        <v>36</v>
      </c>
      <c r="F12895" s="61" t="s">
        <v>692</v>
      </c>
      <c r="G12895" s="61" t="str">
        <f t="shared" si="633"/>
        <v>Jon Curran</v>
      </c>
    </row>
    <row r="12896" spans="1:7" thickBot="1">
      <c r="A12896" s="62" t="s">
        <v>2684</v>
      </c>
      <c r="B12896" s="61">
        <v>37</v>
      </c>
      <c r="C12896" s="61" t="str">
        <f t="shared" si="631"/>
        <v>No Tie</v>
      </c>
      <c r="D12896" s="63">
        <f t="shared" si="632"/>
        <v>37</v>
      </c>
      <c r="E12896" s="63">
        <v>37</v>
      </c>
      <c r="F12896" s="61" t="s">
        <v>510</v>
      </c>
      <c r="G12896" s="61" t="str">
        <f t="shared" si="633"/>
        <v>Justin Rose</v>
      </c>
    </row>
    <row r="12897" spans="1:7" thickBot="1">
      <c r="A12897" s="62" t="s">
        <v>2684</v>
      </c>
      <c r="B12897" s="61">
        <v>38</v>
      </c>
      <c r="C12897" s="61" t="str">
        <f t="shared" si="631"/>
        <v>No Tie</v>
      </c>
      <c r="D12897" s="63">
        <f t="shared" si="632"/>
        <v>38</v>
      </c>
      <c r="E12897" s="63">
        <v>38</v>
      </c>
      <c r="F12897" s="61" t="s">
        <v>670</v>
      </c>
      <c r="G12897" s="61" t="str">
        <f t="shared" si="633"/>
        <v>Kevin Na</v>
      </c>
    </row>
    <row r="12898" spans="1:7" thickBot="1">
      <c r="A12898" s="62" t="s">
        <v>2684</v>
      </c>
      <c r="B12898" s="61">
        <v>39</v>
      </c>
      <c r="C12898" s="61" t="str">
        <f t="shared" si="631"/>
        <v>No Tie</v>
      </c>
      <c r="D12898" s="63">
        <f t="shared" si="632"/>
        <v>39</v>
      </c>
      <c r="E12898" s="63">
        <v>39</v>
      </c>
      <c r="F12898" s="61" t="s">
        <v>492</v>
      </c>
      <c r="G12898" s="61" t="str">
        <f t="shared" si="633"/>
        <v>Rickie Fowler</v>
      </c>
    </row>
    <row r="12899" spans="1:7" thickBot="1">
      <c r="A12899" s="62" t="s">
        <v>2684</v>
      </c>
      <c r="B12899" s="61">
        <v>40</v>
      </c>
      <c r="C12899" s="61" t="str">
        <f t="shared" si="631"/>
        <v>No Tie</v>
      </c>
      <c r="D12899" s="63">
        <f t="shared" si="632"/>
        <v>40</v>
      </c>
      <c r="E12899" s="63">
        <v>40</v>
      </c>
      <c r="F12899" s="61" t="s">
        <v>636</v>
      </c>
      <c r="G12899" s="61" t="str">
        <f t="shared" si="633"/>
        <v>Chris Kirk</v>
      </c>
    </row>
    <row r="12900" spans="1:7" thickBot="1">
      <c r="A12900" s="62" t="s">
        <v>2684</v>
      </c>
      <c r="B12900" s="61">
        <v>41</v>
      </c>
      <c r="C12900" s="61" t="str">
        <f t="shared" si="631"/>
        <v>No Tie</v>
      </c>
      <c r="D12900" s="63">
        <f t="shared" si="632"/>
        <v>41</v>
      </c>
      <c r="E12900" s="63">
        <v>41</v>
      </c>
      <c r="F12900" s="61" t="s">
        <v>599</v>
      </c>
      <c r="G12900" s="61" t="str">
        <f t="shared" si="633"/>
        <v>Webb Simpson</v>
      </c>
    </row>
    <row r="12901" spans="1:7" thickBot="1">
      <c r="A12901" s="62" t="s">
        <v>2684</v>
      </c>
      <c r="B12901" s="61">
        <v>42</v>
      </c>
      <c r="C12901" s="61" t="str">
        <f t="shared" si="631"/>
        <v>No Tie</v>
      </c>
      <c r="D12901" s="63">
        <f t="shared" si="632"/>
        <v>42</v>
      </c>
      <c r="E12901" s="63">
        <v>42</v>
      </c>
      <c r="F12901" s="61" t="s">
        <v>630</v>
      </c>
      <c r="G12901" s="61" t="str">
        <f t="shared" si="633"/>
        <v>Ian Poulter</v>
      </c>
    </row>
    <row r="12902" spans="1:7" thickBot="1">
      <c r="A12902" s="62" t="s">
        <v>2684</v>
      </c>
      <c r="B12902" s="61">
        <v>43</v>
      </c>
      <c r="C12902" s="61" t="str">
        <f t="shared" si="631"/>
        <v>No Tie</v>
      </c>
      <c r="D12902" s="63">
        <f t="shared" si="632"/>
        <v>43</v>
      </c>
      <c r="E12902" s="63">
        <v>43</v>
      </c>
      <c r="F12902" s="61" t="s">
        <v>677</v>
      </c>
      <c r="G12902" s="61" t="str">
        <f t="shared" si="633"/>
        <v>Mark Hubbard</v>
      </c>
    </row>
    <row r="12903" spans="1:7" thickBot="1">
      <c r="A12903" s="62" t="s">
        <v>2684</v>
      </c>
      <c r="B12903" s="61">
        <v>44</v>
      </c>
      <c r="C12903" s="61" t="str">
        <f t="shared" si="631"/>
        <v>No Tie</v>
      </c>
      <c r="D12903" s="63">
        <f t="shared" si="632"/>
        <v>44</v>
      </c>
      <c r="E12903" s="63">
        <v>44</v>
      </c>
      <c r="F12903" s="61" t="s">
        <v>2670</v>
      </c>
      <c r="G12903" s="61" t="str">
        <f t="shared" si="633"/>
        <v>Andrew Landry</v>
      </c>
    </row>
    <row r="12904" spans="1:7" thickBot="1">
      <c r="A12904" s="62" t="s">
        <v>2684</v>
      </c>
      <c r="B12904" s="61">
        <v>45</v>
      </c>
      <c r="C12904" s="61" t="str">
        <f t="shared" si="631"/>
        <v>No Tie</v>
      </c>
      <c r="D12904" s="63">
        <f t="shared" si="632"/>
        <v>45</v>
      </c>
      <c r="E12904" s="63">
        <v>45</v>
      </c>
      <c r="F12904" s="61" t="s">
        <v>559</v>
      </c>
      <c r="G12904" s="61" t="str">
        <f t="shared" si="633"/>
        <v>Jim Herman</v>
      </c>
    </row>
    <row r="12905" spans="1:7" thickBot="1">
      <c r="A12905" s="62" t="s">
        <v>2684</v>
      </c>
      <c r="B12905" s="61">
        <v>46</v>
      </c>
      <c r="C12905" s="61" t="str">
        <f t="shared" si="631"/>
        <v>No Tie</v>
      </c>
      <c r="D12905" s="63">
        <f t="shared" si="632"/>
        <v>46</v>
      </c>
      <c r="E12905" s="63">
        <v>46</v>
      </c>
      <c r="F12905" s="61" t="s">
        <v>830</v>
      </c>
      <c r="G12905" s="61" t="str">
        <f t="shared" si="633"/>
        <v>Sung Kang</v>
      </c>
    </row>
    <row r="12906" spans="1:7" thickBot="1">
      <c r="A12906" s="62" t="s">
        <v>2684</v>
      </c>
      <c r="B12906" s="61">
        <v>47</v>
      </c>
      <c r="C12906" s="61" t="str">
        <f t="shared" si="631"/>
        <v>No Tie</v>
      </c>
      <c r="D12906" s="63">
        <f t="shared" si="632"/>
        <v>47</v>
      </c>
      <c r="E12906" s="63">
        <v>47</v>
      </c>
      <c r="F12906" s="61" t="s">
        <v>578</v>
      </c>
      <c r="G12906" s="61" t="str">
        <f t="shared" si="633"/>
        <v>Jordan Spieth</v>
      </c>
    </row>
    <row r="12907" spans="1:7" thickBot="1">
      <c r="A12907" s="62" t="s">
        <v>2684</v>
      </c>
      <c r="B12907" s="61">
        <v>48</v>
      </c>
      <c r="C12907" s="61" t="str">
        <f t="shared" si="631"/>
        <v>No Tie</v>
      </c>
      <c r="D12907" s="63">
        <f t="shared" si="632"/>
        <v>48</v>
      </c>
      <c r="E12907" s="63">
        <v>48</v>
      </c>
      <c r="F12907" s="61" t="s">
        <v>673</v>
      </c>
      <c r="G12907" s="61" t="str">
        <f t="shared" si="633"/>
        <v>John Huh</v>
      </c>
    </row>
    <row r="12908" spans="1:7" thickBot="1">
      <c r="A12908" s="62" t="s">
        <v>2684</v>
      </c>
      <c r="B12908" s="61">
        <v>49</v>
      </c>
      <c r="C12908" s="61" t="str">
        <f t="shared" si="631"/>
        <v>No Tie</v>
      </c>
      <c r="D12908" s="63">
        <f t="shared" si="632"/>
        <v>49</v>
      </c>
      <c r="E12908" s="63">
        <v>49</v>
      </c>
      <c r="F12908" s="61" t="s">
        <v>668</v>
      </c>
      <c r="G12908" s="61" t="str">
        <f t="shared" si="633"/>
        <v>Scott Langley</v>
      </c>
    </row>
    <row r="12909" spans="1:7" thickBot="1">
      <c r="A12909" s="62" t="s">
        <v>2684</v>
      </c>
      <c r="B12909" s="61">
        <v>50</v>
      </c>
      <c r="C12909" s="61" t="str">
        <f t="shared" si="631"/>
        <v>No Tie</v>
      </c>
      <c r="D12909" s="63">
        <f t="shared" si="632"/>
        <v>50</v>
      </c>
      <c r="E12909" s="63">
        <v>50</v>
      </c>
      <c r="F12909" s="61" t="s">
        <v>608</v>
      </c>
      <c r="G12909" s="61" t="str">
        <f t="shared" si="633"/>
        <v>Matt Kuchar</v>
      </c>
    </row>
    <row r="12910" spans="1:7" thickBot="1">
      <c r="A12910" s="62" t="s">
        <v>2684</v>
      </c>
      <c r="B12910" s="61">
        <v>51</v>
      </c>
      <c r="C12910" s="61" t="str">
        <f t="shared" si="631"/>
        <v>No Tie</v>
      </c>
      <c r="D12910" s="63">
        <f t="shared" si="632"/>
        <v>51</v>
      </c>
      <c r="E12910" s="63">
        <v>51</v>
      </c>
      <c r="F12910" s="61" t="s">
        <v>699</v>
      </c>
      <c r="G12910" s="61" t="str">
        <f t="shared" si="633"/>
        <v>Luke List</v>
      </c>
    </row>
    <row r="12911" spans="1:7" thickBot="1">
      <c r="A12911" s="62" t="s">
        <v>2684</v>
      </c>
      <c r="B12911" s="61">
        <v>52</v>
      </c>
      <c r="C12911" s="61" t="str">
        <f t="shared" si="631"/>
        <v>No Tie</v>
      </c>
      <c r="D12911" s="63">
        <f t="shared" si="632"/>
        <v>52</v>
      </c>
      <c r="E12911" s="63">
        <v>52</v>
      </c>
      <c r="F12911" s="61" t="s">
        <v>656</v>
      </c>
      <c r="G12911" s="61" t="str">
        <f t="shared" si="633"/>
        <v>Danny Lee</v>
      </c>
    </row>
    <row r="12912" spans="1:7" thickBot="1">
      <c r="A12912" s="62" t="s">
        <v>2684</v>
      </c>
      <c r="B12912" s="61">
        <v>53</v>
      </c>
      <c r="C12912" s="61" t="str">
        <f t="shared" si="631"/>
        <v>No Tie</v>
      </c>
      <c r="D12912" s="63">
        <f t="shared" si="632"/>
        <v>53</v>
      </c>
      <c r="E12912" s="63">
        <v>53</v>
      </c>
      <c r="F12912" s="61" t="s">
        <v>623</v>
      </c>
      <c r="G12912" s="61" t="str">
        <f t="shared" si="633"/>
        <v>Jonathan Byrd</v>
      </c>
    </row>
    <row r="12913" spans="1:7" thickBot="1">
      <c r="A12913" s="62" t="s">
        <v>2684</v>
      </c>
      <c r="B12913" s="61">
        <v>56</v>
      </c>
      <c r="C12913" s="61" t="str">
        <f t="shared" si="631"/>
        <v>No Tie</v>
      </c>
      <c r="D12913" s="63">
        <f t="shared" si="632"/>
        <v>56</v>
      </c>
      <c r="E12913" s="63">
        <v>56</v>
      </c>
      <c r="F12913" s="61" t="s">
        <v>2662</v>
      </c>
      <c r="G12913" s="61" t="str">
        <f t="shared" si="633"/>
        <v>Hunter Stewart</v>
      </c>
    </row>
    <row r="12914" spans="1:7" thickBot="1">
      <c r="A12914" s="62" t="s">
        <v>2684</v>
      </c>
      <c r="B12914" s="61">
        <v>57</v>
      </c>
      <c r="C12914" s="61" t="str">
        <f t="shared" si="631"/>
        <v>No Tie</v>
      </c>
      <c r="D12914" s="63">
        <f t="shared" si="632"/>
        <v>57</v>
      </c>
      <c r="E12914" s="63">
        <v>57</v>
      </c>
      <c r="F12914" s="61" t="s">
        <v>521</v>
      </c>
      <c r="G12914" s="61" t="str">
        <f t="shared" si="633"/>
        <v>Sergio Garcia</v>
      </c>
    </row>
    <row r="12915" spans="1:7" thickBot="1">
      <c r="A12915" s="62" t="s">
        <v>2684</v>
      </c>
      <c r="B12915" s="61">
        <v>60</v>
      </c>
      <c r="C12915" s="61" t="str">
        <f t="shared" si="631"/>
        <v>No Tie</v>
      </c>
      <c r="D12915" s="63">
        <f t="shared" si="632"/>
        <v>60</v>
      </c>
      <c r="E12915" s="63">
        <v>60</v>
      </c>
      <c r="F12915" s="61" t="s">
        <v>695</v>
      </c>
      <c r="G12915" s="61" t="str">
        <f t="shared" si="633"/>
        <v>Justin Leonard</v>
      </c>
    </row>
    <row r="12916" spans="1:7" thickBot="1">
      <c r="A12916" s="62" t="s">
        <v>2684</v>
      </c>
      <c r="B12916" s="61">
        <v>61</v>
      </c>
      <c r="C12916" s="61" t="str">
        <f t="shared" si="631"/>
        <v>No Tie</v>
      </c>
      <c r="D12916" s="63">
        <f t="shared" si="632"/>
        <v>61</v>
      </c>
      <c r="E12916" s="63">
        <v>61</v>
      </c>
      <c r="F12916" s="61" t="s">
        <v>554</v>
      </c>
      <c r="G12916" s="61" t="str">
        <f t="shared" si="633"/>
        <v>Hideki Matsuyama</v>
      </c>
    </row>
    <row r="12917" spans="1:7" thickBot="1">
      <c r="A12917" s="62" t="s">
        <v>2684</v>
      </c>
      <c r="B12917" s="61">
        <v>62</v>
      </c>
      <c r="C12917" s="61" t="str">
        <f t="shared" si="631"/>
        <v>No Tie</v>
      </c>
      <c r="D12917" s="63">
        <f t="shared" si="632"/>
        <v>62</v>
      </c>
      <c r="E12917" s="63">
        <v>62</v>
      </c>
      <c r="F12917" s="61" t="s">
        <v>571</v>
      </c>
      <c r="G12917" s="61" t="str">
        <f t="shared" si="633"/>
        <v>Nick Taylor</v>
      </c>
    </row>
    <row r="12918" spans="1:7" thickBot="1">
      <c r="A12918" s="62" t="s">
        <v>2684</v>
      </c>
      <c r="B12918" s="61">
        <v>63</v>
      </c>
      <c r="C12918" s="61" t="str">
        <f t="shared" si="631"/>
        <v>No Tie</v>
      </c>
      <c r="D12918" s="63">
        <f t="shared" si="632"/>
        <v>63</v>
      </c>
      <c r="E12918" s="63">
        <v>63</v>
      </c>
      <c r="F12918" s="61" t="s">
        <v>694</v>
      </c>
      <c r="G12918" s="61" t="str">
        <f t="shared" si="633"/>
        <v>Billy Hurley III</v>
      </c>
    </row>
    <row r="12919" spans="1:7" thickBot="1">
      <c r="A12919" s="62" t="s">
        <v>2684</v>
      </c>
      <c r="B12919" s="61">
        <v>64</v>
      </c>
      <c r="C12919" s="61" t="str">
        <f t="shared" si="631"/>
        <v>No Tie</v>
      </c>
      <c r="D12919" s="63">
        <f t="shared" si="632"/>
        <v>64</v>
      </c>
      <c r="E12919" s="63">
        <v>64</v>
      </c>
      <c r="F12919" s="61" t="s">
        <v>612</v>
      </c>
      <c r="G12919" s="61" t="str">
        <f t="shared" si="633"/>
        <v>Steve Wheatcroft</v>
      </c>
    </row>
    <row r="12920" spans="1:7" thickBot="1">
      <c r="A12920" s="62" t="s">
        <v>2684</v>
      </c>
      <c r="B12920" s="61">
        <v>65</v>
      </c>
      <c r="C12920" s="61" t="str">
        <f t="shared" si="631"/>
        <v>No Tie</v>
      </c>
      <c r="D12920" s="63">
        <f t="shared" si="632"/>
        <v>65</v>
      </c>
      <c r="E12920" s="63">
        <v>65</v>
      </c>
      <c r="F12920" s="61" t="s">
        <v>523</v>
      </c>
      <c r="G12920" s="61" t="str">
        <f t="shared" si="633"/>
        <v>Jhonattan Vegas</v>
      </c>
    </row>
    <row r="12921" spans="1:7" thickBot="1">
      <c r="A12921" s="62" t="s">
        <v>2684</v>
      </c>
      <c r="B12921" s="61">
        <v>66</v>
      </c>
      <c r="C12921" s="61" t="str">
        <f t="shared" si="631"/>
        <v>No Tie</v>
      </c>
      <c r="D12921" s="63">
        <f t="shared" si="632"/>
        <v>66</v>
      </c>
      <c r="E12921" s="63">
        <v>66</v>
      </c>
      <c r="F12921" s="61" t="s">
        <v>605</v>
      </c>
      <c r="G12921" s="61" t="str">
        <f t="shared" si="633"/>
        <v>Derek Fathauer</v>
      </c>
    </row>
    <row r="12922" spans="1:7" thickBot="1">
      <c r="A12922" s="62" t="s">
        <v>2684</v>
      </c>
      <c r="B12922" s="61">
        <v>67</v>
      </c>
      <c r="C12922" s="61" t="str">
        <f t="shared" si="631"/>
        <v>No Tie</v>
      </c>
      <c r="D12922" s="63">
        <f t="shared" si="632"/>
        <v>67</v>
      </c>
      <c r="E12922" s="63">
        <v>67</v>
      </c>
      <c r="F12922" s="61" t="s">
        <v>660</v>
      </c>
      <c r="G12922" s="61" t="str">
        <f t="shared" si="633"/>
        <v>Zach Johnson</v>
      </c>
    </row>
    <row r="12923" spans="1:7" thickBot="1">
      <c r="A12923" s="62" t="s">
        <v>2684</v>
      </c>
      <c r="B12923" s="61">
        <v>68</v>
      </c>
      <c r="C12923" s="61" t="str">
        <f t="shared" si="631"/>
        <v>No Tie</v>
      </c>
      <c r="D12923" s="63">
        <f t="shared" si="632"/>
        <v>68</v>
      </c>
      <c r="E12923" s="63">
        <v>68</v>
      </c>
      <c r="F12923" s="61" t="s">
        <v>622</v>
      </c>
      <c r="G12923" s="61" t="str">
        <f t="shared" si="633"/>
        <v>Jonas Blixt</v>
      </c>
    </row>
    <row r="12924" spans="1:7" thickBot="1">
      <c r="A12924" s="62" t="s">
        <v>2684</v>
      </c>
      <c r="B12924" s="61">
        <v>69</v>
      </c>
      <c r="C12924" s="61" t="str">
        <f t="shared" si="631"/>
        <v>No Tie</v>
      </c>
      <c r="D12924" s="63">
        <f t="shared" si="632"/>
        <v>69</v>
      </c>
      <c r="E12924" s="63">
        <v>69</v>
      </c>
      <c r="F12924" s="61" t="s">
        <v>499</v>
      </c>
      <c r="G12924" s="61" t="str">
        <f t="shared" si="633"/>
        <v>Jason Day</v>
      </c>
    </row>
    <row r="12925" spans="1:7" thickBot="1">
      <c r="A12925" s="62" t="s">
        <v>2684</v>
      </c>
      <c r="B12925" s="61">
        <v>70</v>
      </c>
      <c r="C12925" s="61" t="str">
        <f t="shared" si="631"/>
        <v>No Tie</v>
      </c>
      <c r="D12925" s="63">
        <f t="shared" si="632"/>
        <v>70</v>
      </c>
      <c r="E12925" s="63">
        <v>70</v>
      </c>
      <c r="F12925" s="61" t="s">
        <v>501</v>
      </c>
      <c r="G12925" s="61" t="str">
        <f t="shared" si="633"/>
        <v>J.B. Holmes</v>
      </c>
    </row>
    <row r="12926" spans="1:7" thickBot="1">
      <c r="A12926" s="62" t="s">
        <v>2684</v>
      </c>
      <c r="B12926" s="61">
        <v>71</v>
      </c>
      <c r="C12926" s="61" t="str">
        <f t="shared" si="631"/>
        <v>No Tie</v>
      </c>
      <c r="D12926" s="63">
        <f t="shared" si="632"/>
        <v>71</v>
      </c>
      <c r="E12926" s="63">
        <v>71</v>
      </c>
      <c r="F12926" s="61" t="s">
        <v>640</v>
      </c>
      <c r="G12926" s="61" t="str">
        <f t="shared" si="633"/>
        <v>Chad Campbell</v>
      </c>
    </row>
    <row r="12927" spans="1:7" thickBot="1">
      <c r="A12927" s="62" t="s">
        <v>2684</v>
      </c>
      <c r="B12927" s="61">
        <v>72</v>
      </c>
      <c r="C12927" s="61" t="str">
        <f t="shared" si="631"/>
        <v>No Tie</v>
      </c>
      <c r="D12927" s="63">
        <f t="shared" si="632"/>
        <v>72</v>
      </c>
      <c r="E12927" s="63">
        <v>72</v>
      </c>
      <c r="F12927" s="61" t="s">
        <v>2655</v>
      </c>
      <c r="G12927" s="61" t="str">
        <f t="shared" si="633"/>
        <v>Peter Malnati</v>
      </c>
    </row>
    <row r="12928" spans="1:7" thickBot="1">
      <c r="A12928" s="62" t="s">
        <v>2684</v>
      </c>
      <c r="B12928" s="61">
        <v>73</v>
      </c>
      <c r="C12928" s="61" t="str">
        <f t="shared" si="631"/>
        <v>No Tie</v>
      </c>
      <c r="D12928" s="63">
        <f t="shared" si="632"/>
        <v>73</v>
      </c>
      <c r="E12928" s="63">
        <v>73</v>
      </c>
      <c r="F12928" s="61" t="s">
        <v>709</v>
      </c>
      <c r="G12928" s="61" t="str">
        <f t="shared" si="633"/>
        <v>Henrik Norlander</v>
      </c>
    </row>
    <row r="12929" spans="1:7" thickBot="1">
      <c r="A12929" s="62" t="s">
        <v>2684</v>
      </c>
      <c r="B12929" s="61">
        <v>74</v>
      </c>
      <c r="C12929" s="61" t="str">
        <f t="shared" si="631"/>
        <v>No Tie</v>
      </c>
      <c r="D12929" s="63">
        <f t="shared" si="632"/>
        <v>74</v>
      </c>
      <c r="E12929" s="63">
        <v>74</v>
      </c>
      <c r="F12929" s="61" t="s">
        <v>672</v>
      </c>
      <c r="G12929" s="61" t="str">
        <f t="shared" si="633"/>
        <v>Roberto Castro</v>
      </c>
    </row>
    <row r="12930" spans="1:7" thickBot="1">
      <c r="A12930" s="62" t="s">
        <v>2684</v>
      </c>
      <c r="B12930" s="61">
        <v>75</v>
      </c>
      <c r="C12930" s="61" t="str">
        <f t="shared" si="631"/>
        <v>No Tie</v>
      </c>
      <c r="D12930" s="63">
        <f t="shared" si="632"/>
        <v>75</v>
      </c>
      <c r="E12930" s="63">
        <v>75</v>
      </c>
      <c r="F12930" s="61" t="s">
        <v>545</v>
      </c>
      <c r="G12930" s="61" t="str">
        <f t="shared" si="633"/>
        <v>Derek Ernst</v>
      </c>
    </row>
    <row r="12931" spans="1:7" thickBot="1">
      <c r="A12931" s="62" t="s">
        <v>2684</v>
      </c>
      <c r="B12931" s="61">
        <v>76</v>
      </c>
      <c r="C12931" s="61" t="str">
        <f t="shared" si="631"/>
        <v>No Tie</v>
      </c>
      <c r="D12931" s="63">
        <f t="shared" si="632"/>
        <v>76</v>
      </c>
      <c r="E12931" s="63">
        <v>76</v>
      </c>
      <c r="F12931" s="61" t="s">
        <v>494</v>
      </c>
      <c r="G12931" s="61" t="str">
        <f t="shared" si="633"/>
        <v>Ryan Moore</v>
      </c>
    </row>
    <row r="12932" spans="1:7" thickBot="1">
      <c r="A12932" s="62" t="s">
        <v>2684</v>
      </c>
      <c r="B12932" s="61">
        <v>79</v>
      </c>
      <c r="C12932" s="61" t="str">
        <f t="shared" si="631"/>
        <v>No Tie</v>
      </c>
      <c r="D12932" s="63">
        <f t="shared" si="632"/>
        <v>79</v>
      </c>
      <c r="E12932" s="63">
        <v>79</v>
      </c>
      <c r="F12932" s="61" t="s">
        <v>655</v>
      </c>
      <c r="G12932" s="61" t="str">
        <f t="shared" si="633"/>
        <v>Fabian Gomez</v>
      </c>
    </row>
    <row r="12933" spans="1:7" thickBot="1">
      <c r="A12933" s="62" t="s">
        <v>2684</v>
      </c>
      <c r="B12933" s="61">
        <v>82</v>
      </c>
      <c r="C12933" s="61" t="str">
        <f t="shared" si="631"/>
        <v>No Tie</v>
      </c>
      <c r="D12933" s="63">
        <f t="shared" si="632"/>
        <v>82</v>
      </c>
      <c r="E12933" s="63">
        <v>82</v>
      </c>
      <c r="F12933" s="61" t="s">
        <v>649</v>
      </c>
      <c r="G12933" s="61" t="str">
        <f t="shared" si="633"/>
        <v>Spencer Levin</v>
      </c>
    </row>
    <row r="12934" spans="1:7" thickBot="1">
      <c r="A12934" s="62" t="s">
        <v>2684</v>
      </c>
      <c r="B12934" s="61">
        <v>83</v>
      </c>
      <c r="C12934" s="61" t="str">
        <f t="shared" si="631"/>
        <v>No Tie</v>
      </c>
      <c r="D12934" s="63">
        <f t="shared" si="632"/>
        <v>83</v>
      </c>
      <c r="E12934" s="63">
        <v>83</v>
      </c>
      <c r="F12934" s="61" t="s">
        <v>683</v>
      </c>
      <c r="G12934" s="61" t="str">
        <f t="shared" si="633"/>
        <v>Jason Bohn</v>
      </c>
    </row>
    <row r="12935" spans="1:7" thickBot="1">
      <c r="A12935" s="62" t="s">
        <v>2684</v>
      </c>
      <c r="B12935" s="61">
        <v>84</v>
      </c>
      <c r="C12935" s="61" t="str">
        <f t="shared" si="631"/>
        <v>No Tie</v>
      </c>
      <c r="D12935" s="63">
        <f t="shared" si="632"/>
        <v>84</v>
      </c>
      <c r="E12935" s="63">
        <v>84</v>
      </c>
      <c r="F12935" s="61" t="s">
        <v>2646</v>
      </c>
      <c r="G12935" s="61" t="str">
        <f t="shared" si="633"/>
        <v>Patton Kizzire</v>
      </c>
    </row>
    <row r="12936" spans="1:7" thickBot="1">
      <c r="A12936" s="62" t="s">
        <v>2684</v>
      </c>
      <c r="B12936" s="61">
        <v>87</v>
      </c>
      <c r="C12936" s="61" t="str">
        <f t="shared" si="631"/>
        <v>No Tie</v>
      </c>
      <c r="D12936" s="63">
        <f t="shared" si="632"/>
        <v>87</v>
      </c>
      <c r="E12936" s="63">
        <v>87</v>
      </c>
      <c r="F12936" s="61" t="s">
        <v>525</v>
      </c>
      <c r="G12936" s="61" t="str">
        <f t="shared" si="633"/>
        <v>Charley Hoffman</v>
      </c>
    </row>
    <row r="12937" spans="1:7" thickBot="1">
      <c r="A12937" s="62" t="s">
        <v>2684</v>
      </c>
      <c r="B12937" s="61">
        <v>88</v>
      </c>
      <c r="C12937" s="61" t="str">
        <f t="shared" si="631"/>
        <v>No Tie</v>
      </c>
      <c r="D12937" s="63">
        <f t="shared" si="632"/>
        <v>88</v>
      </c>
      <c r="E12937" s="63">
        <v>88</v>
      </c>
      <c r="F12937" s="61" t="s">
        <v>529</v>
      </c>
      <c r="G12937" s="61" t="str">
        <f t="shared" si="633"/>
        <v>Harris English</v>
      </c>
    </row>
    <row r="12938" spans="1:7" thickBot="1">
      <c r="A12938" s="62" t="s">
        <v>2684</v>
      </c>
      <c r="B12938" s="61">
        <v>89</v>
      </c>
      <c r="C12938" s="61" t="str">
        <f t="shared" si="631"/>
        <v>No Tie</v>
      </c>
      <c r="D12938" s="63">
        <f t="shared" si="632"/>
        <v>89</v>
      </c>
      <c r="E12938" s="63">
        <v>89</v>
      </c>
      <c r="F12938" s="61" t="s">
        <v>637</v>
      </c>
      <c r="G12938" s="61" t="str">
        <f t="shared" si="633"/>
        <v>Tyrone Van Aswegen</v>
      </c>
    </row>
    <row r="12939" spans="1:7" thickBot="1">
      <c r="A12939" s="62" t="s">
        <v>2684</v>
      </c>
      <c r="B12939" s="61">
        <v>90</v>
      </c>
      <c r="C12939" s="61" t="str">
        <f t="shared" si="631"/>
        <v>No Tie</v>
      </c>
      <c r="D12939" s="63">
        <f t="shared" si="632"/>
        <v>90</v>
      </c>
      <c r="E12939" s="63">
        <v>90</v>
      </c>
      <c r="F12939" s="61" t="s">
        <v>647</v>
      </c>
      <c r="G12939" s="61" t="str">
        <f t="shared" si="633"/>
        <v>Luke Guthrie</v>
      </c>
    </row>
    <row r="12940" spans="1:7" thickBot="1">
      <c r="A12940" s="62" t="s">
        <v>2684</v>
      </c>
      <c r="B12940" s="61">
        <v>91</v>
      </c>
      <c r="C12940" s="61" t="str">
        <f t="shared" ref="C12940:C13003" si="634">IFERROR(SEARCH("T",B12940),"No Tie")</f>
        <v>No Tie</v>
      </c>
      <c r="D12940" s="63">
        <f t="shared" ref="D12940:D13003" si="635">IF(C12940="No Tie",B12940,RIGHT(B12940,LEN(B12940)-1))</f>
        <v>91</v>
      </c>
      <c r="E12940" s="63">
        <v>91</v>
      </c>
      <c r="F12940" s="61" t="s">
        <v>678</v>
      </c>
      <c r="G12940" s="61" t="str">
        <f t="shared" ref="G12940:G13003" si="636">TRIM(SUBSTITUTE(F12940,CHAR(160),CHAR(32)))</f>
        <v>Chad Collins</v>
      </c>
    </row>
    <row r="12941" spans="1:7" thickBot="1">
      <c r="A12941" s="62" t="s">
        <v>2684</v>
      </c>
      <c r="B12941" s="61">
        <v>92</v>
      </c>
      <c r="C12941" s="61" t="str">
        <f t="shared" si="634"/>
        <v>No Tie</v>
      </c>
      <c r="D12941" s="63">
        <f t="shared" si="635"/>
        <v>92</v>
      </c>
      <c r="E12941" s="63">
        <v>92</v>
      </c>
      <c r="F12941" s="61" t="s">
        <v>537</v>
      </c>
      <c r="G12941" s="61" t="str">
        <f t="shared" si="636"/>
        <v>Will Wilcox</v>
      </c>
    </row>
    <row r="12942" spans="1:7" thickBot="1">
      <c r="A12942" s="62" t="s">
        <v>2684</v>
      </c>
      <c r="B12942" s="61">
        <v>93</v>
      </c>
      <c r="C12942" s="61" t="str">
        <f t="shared" si="634"/>
        <v>No Tie</v>
      </c>
      <c r="D12942" s="63">
        <f t="shared" si="635"/>
        <v>93</v>
      </c>
      <c r="E12942" s="63">
        <v>93</v>
      </c>
      <c r="F12942" s="61" t="s">
        <v>503</v>
      </c>
      <c r="G12942" s="61" t="str">
        <f t="shared" si="636"/>
        <v>Tony Finau</v>
      </c>
    </row>
    <row r="12943" spans="1:7" thickBot="1">
      <c r="A12943" s="62" t="s">
        <v>2684</v>
      </c>
      <c r="B12943" s="61">
        <v>94</v>
      </c>
      <c r="C12943" s="61" t="str">
        <f t="shared" si="634"/>
        <v>No Tie</v>
      </c>
      <c r="D12943" s="63">
        <f t="shared" si="635"/>
        <v>94</v>
      </c>
      <c r="E12943" s="63">
        <v>94</v>
      </c>
      <c r="F12943" s="61" t="s">
        <v>663</v>
      </c>
      <c r="G12943" s="61" t="str">
        <f t="shared" si="636"/>
        <v>Cameron Tringale</v>
      </c>
    </row>
    <row r="12944" spans="1:7" thickBot="1">
      <c r="A12944" s="62" t="s">
        <v>2684</v>
      </c>
      <c r="B12944" s="61">
        <v>95</v>
      </c>
      <c r="C12944" s="61" t="str">
        <f t="shared" si="634"/>
        <v>No Tie</v>
      </c>
      <c r="D12944" s="63">
        <f t="shared" si="635"/>
        <v>95</v>
      </c>
      <c r="E12944" s="63">
        <v>95</v>
      </c>
      <c r="F12944" s="61" t="s">
        <v>532</v>
      </c>
      <c r="G12944" s="61" t="str">
        <f t="shared" si="636"/>
        <v>Russell Henley</v>
      </c>
    </row>
    <row r="12945" spans="1:7" thickBot="1">
      <c r="A12945" s="62" t="s">
        <v>2684</v>
      </c>
      <c r="B12945" s="61">
        <v>96</v>
      </c>
      <c r="C12945" s="61" t="str">
        <f t="shared" si="634"/>
        <v>No Tie</v>
      </c>
      <c r="D12945" s="63">
        <f t="shared" si="635"/>
        <v>96</v>
      </c>
      <c r="E12945" s="63">
        <v>96</v>
      </c>
      <c r="F12945" s="61" t="s">
        <v>518</v>
      </c>
      <c r="G12945" s="61" t="str">
        <f t="shared" si="636"/>
        <v>Martin Laird</v>
      </c>
    </row>
    <row r="12946" spans="1:7" thickBot="1">
      <c r="A12946" s="62" t="s">
        <v>2684</v>
      </c>
      <c r="B12946" s="61">
        <v>97</v>
      </c>
      <c r="C12946" s="61" t="str">
        <f t="shared" si="634"/>
        <v>No Tie</v>
      </c>
      <c r="D12946" s="63">
        <f t="shared" si="635"/>
        <v>97</v>
      </c>
      <c r="E12946" s="63">
        <v>97</v>
      </c>
      <c r="F12946" s="61" t="s">
        <v>2659</v>
      </c>
      <c r="G12946" s="61" t="str">
        <f t="shared" si="636"/>
        <v>Michael Kim</v>
      </c>
    </row>
    <row r="12947" spans="1:7" thickBot="1">
      <c r="A12947" s="62" t="s">
        <v>2684</v>
      </c>
      <c r="B12947" s="61">
        <v>98</v>
      </c>
      <c r="C12947" s="61" t="str">
        <f t="shared" si="634"/>
        <v>No Tie</v>
      </c>
      <c r="D12947" s="63">
        <f t="shared" si="635"/>
        <v>98</v>
      </c>
      <c r="E12947" s="63">
        <v>98</v>
      </c>
      <c r="F12947" s="61" t="s">
        <v>619</v>
      </c>
      <c r="G12947" s="61" t="str">
        <f t="shared" si="636"/>
        <v>Brian Harman</v>
      </c>
    </row>
    <row r="12948" spans="1:7" thickBot="1">
      <c r="A12948" s="62" t="s">
        <v>2684</v>
      </c>
      <c r="B12948" s="61">
        <v>99</v>
      </c>
      <c r="C12948" s="61" t="str">
        <f t="shared" si="634"/>
        <v>No Tie</v>
      </c>
      <c r="D12948" s="63">
        <f t="shared" si="635"/>
        <v>99</v>
      </c>
      <c r="E12948" s="63">
        <v>99</v>
      </c>
      <c r="F12948" s="61" t="s">
        <v>565</v>
      </c>
      <c r="G12948" s="61" t="str">
        <f t="shared" si="636"/>
        <v>Kevin Chappell</v>
      </c>
    </row>
    <row r="12949" spans="1:7" thickBot="1">
      <c r="A12949" s="62" t="s">
        <v>2684</v>
      </c>
      <c r="B12949" s="61">
        <v>100</v>
      </c>
      <c r="C12949" s="61" t="str">
        <f t="shared" si="634"/>
        <v>No Tie</v>
      </c>
      <c r="D12949" s="63">
        <f t="shared" si="635"/>
        <v>100</v>
      </c>
      <c r="E12949" s="63">
        <v>100</v>
      </c>
      <c r="F12949" s="61" t="s">
        <v>505</v>
      </c>
      <c r="G12949" s="61" t="str">
        <f t="shared" si="636"/>
        <v>Patrick Rodgers</v>
      </c>
    </row>
    <row r="12950" spans="1:7" thickBot="1">
      <c r="A12950" s="62" t="s">
        <v>2684</v>
      </c>
      <c r="B12950" s="61">
        <v>101</v>
      </c>
      <c r="C12950" s="61" t="str">
        <f t="shared" si="634"/>
        <v>No Tie</v>
      </c>
      <c r="D12950" s="63">
        <f t="shared" si="635"/>
        <v>101</v>
      </c>
      <c r="E12950" s="63">
        <v>101</v>
      </c>
      <c r="F12950" s="61" t="s">
        <v>517</v>
      </c>
      <c r="G12950" s="61" t="str">
        <f t="shared" si="636"/>
        <v>Jimmy Walker</v>
      </c>
    </row>
    <row r="12951" spans="1:7" thickBot="1">
      <c r="A12951" s="62" t="s">
        <v>2684</v>
      </c>
      <c r="B12951" s="61">
        <v>102</v>
      </c>
      <c r="C12951" s="61" t="str">
        <f t="shared" si="634"/>
        <v>No Tie</v>
      </c>
      <c r="D12951" s="63">
        <f t="shared" si="635"/>
        <v>102</v>
      </c>
      <c r="E12951" s="63">
        <v>102</v>
      </c>
      <c r="F12951" s="61" t="s">
        <v>585</v>
      </c>
      <c r="G12951" s="61" t="str">
        <f t="shared" si="636"/>
        <v>Vijay Singh</v>
      </c>
    </row>
    <row r="12952" spans="1:7" thickBot="1">
      <c r="A12952" s="62" t="s">
        <v>2684</v>
      </c>
      <c r="B12952" s="61">
        <v>103</v>
      </c>
      <c r="C12952" s="61" t="str">
        <f t="shared" si="634"/>
        <v>No Tie</v>
      </c>
      <c r="D12952" s="63">
        <f t="shared" si="635"/>
        <v>103</v>
      </c>
      <c r="E12952" s="63">
        <v>103</v>
      </c>
      <c r="F12952" s="61" t="s">
        <v>666</v>
      </c>
      <c r="G12952" s="61" t="str">
        <f t="shared" si="636"/>
        <v>D.A. Points</v>
      </c>
    </row>
    <row r="12953" spans="1:7" thickBot="1">
      <c r="A12953" s="62" t="s">
        <v>2684</v>
      </c>
      <c r="B12953" s="61">
        <v>104</v>
      </c>
      <c r="C12953" s="61" t="str">
        <f t="shared" si="634"/>
        <v>No Tie</v>
      </c>
      <c r="D12953" s="63">
        <f t="shared" si="635"/>
        <v>104</v>
      </c>
      <c r="E12953" s="63">
        <v>104</v>
      </c>
      <c r="F12953" s="61" t="s">
        <v>549</v>
      </c>
      <c r="G12953" s="61" t="str">
        <f t="shared" si="636"/>
        <v>Jamie Donaldson</v>
      </c>
    </row>
    <row r="12954" spans="1:7" thickBot="1">
      <c r="A12954" s="62" t="s">
        <v>2684</v>
      </c>
      <c r="B12954" s="61">
        <v>105</v>
      </c>
      <c r="C12954" s="61" t="str">
        <f t="shared" si="634"/>
        <v>No Tie</v>
      </c>
      <c r="D12954" s="63">
        <f t="shared" si="635"/>
        <v>105</v>
      </c>
      <c r="E12954" s="63">
        <v>105</v>
      </c>
      <c r="F12954" s="61" t="s">
        <v>514</v>
      </c>
      <c r="G12954" s="61" t="str">
        <f t="shared" si="636"/>
        <v>Daniel Berger</v>
      </c>
    </row>
    <row r="12955" spans="1:7" thickBot="1">
      <c r="A12955" s="62" t="s">
        <v>2684</v>
      </c>
      <c r="B12955" s="61">
        <v>106</v>
      </c>
      <c r="C12955" s="61" t="str">
        <f t="shared" si="634"/>
        <v>No Tie</v>
      </c>
      <c r="D12955" s="63">
        <f t="shared" si="635"/>
        <v>106</v>
      </c>
      <c r="E12955" s="63">
        <v>106</v>
      </c>
      <c r="F12955" s="61" t="s">
        <v>646</v>
      </c>
      <c r="G12955" s="61" t="str">
        <f t="shared" si="636"/>
        <v>Daniel Summerhays</v>
      </c>
    </row>
    <row r="12956" spans="1:7" thickBot="1">
      <c r="A12956" s="62" t="s">
        <v>2684</v>
      </c>
      <c r="B12956" s="61">
        <v>109</v>
      </c>
      <c r="C12956" s="61" t="str">
        <f t="shared" si="634"/>
        <v>No Tie</v>
      </c>
      <c r="D12956" s="63">
        <f t="shared" si="635"/>
        <v>109</v>
      </c>
      <c r="E12956" s="63">
        <v>109</v>
      </c>
      <c r="F12956" s="61" t="s">
        <v>787</v>
      </c>
      <c r="G12956" s="61" t="str">
        <f t="shared" si="636"/>
        <v>Wes Roach</v>
      </c>
    </row>
    <row r="12957" spans="1:7" thickBot="1">
      <c r="A12957" s="62" t="s">
        <v>2684</v>
      </c>
      <c r="B12957" s="61">
        <v>110</v>
      </c>
      <c r="C12957" s="61" t="str">
        <f t="shared" si="634"/>
        <v>No Tie</v>
      </c>
      <c r="D12957" s="63">
        <f t="shared" si="635"/>
        <v>110</v>
      </c>
      <c r="E12957" s="63">
        <v>110</v>
      </c>
      <c r="F12957" s="61" t="s">
        <v>531</v>
      </c>
      <c r="G12957" s="61" t="str">
        <f t="shared" si="636"/>
        <v>Paul Casey</v>
      </c>
    </row>
    <row r="12958" spans="1:7" thickBot="1">
      <c r="A12958" s="62" t="s">
        <v>2684</v>
      </c>
      <c r="B12958" s="61">
        <v>113</v>
      </c>
      <c r="C12958" s="61" t="str">
        <f t="shared" si="634"/>
        <v>No Tie</v>
      </c>
      <c r="D12958" s="63">
        <f t="shared" si="635"/>
        <v>113</v>
      </c>
      <c r="E12958" s="63">
        <v>113</v>
      </c>
      <c r="F12958" s="61" t="s">
        <v>669</v>
      </c>
      <c r="G12958" s="61" t="str">
        <f t="shared" si="636"/>
        <v>William McGirt</v>
      </c>
    </row>
    <row r="12959" spans="1:7" thickBot="1">
      <c r="A12959" s="62" t="s">
        <v>2684</v>
      </c>
      <c r="B12959" s="61">
        <v>114</v>
      </c>
      <c r="C12959" s="61" t="str">
        <f t="shared" si="634"/>
        <v>No Tie</v>
      </c>
      <c r="D12959" s="63">
        <f t="shared" si="635"/>
        <v>114</v>
      </c>
      <c r="E12959" s="63">
        <v>114</v>
      </c>
      <c r="F12959" s="61" t="s">
        <v>2649</v>
      </c>
      <c r="G12959" s="61" t="str">
        <f t="shared" si="636"/>
        <v>Bronson Burgoon</v>
      </c>
    </row>
    <row r="12960" spans="1:7" thickBot="1">
      <c r="A12960" s="62" t="s">
        <v>2684</v>
      </c>
      <c r="B12960" s="61">
        <v>115</v>
      </c>
      <c r="C12960" s="61" t="str">
        <f t="shared" si="634"/>
        <v>No Tie</v>
      </c>
      <c r="D12960" s="63">
        <f t="shared" si="635"/>
        <v>115</v>
      </c>
      <c r="E12960" s="63">
        <v>115</v>
      </c>
      <c r="F12960" s="61" t="s">
        <v>667</v>
      </c>
      <c r="G12960" s="61" t="str">
        <f t="shared" si="636"/>
        <v>David Hearn</v>
      </c>
    </row>
    <row r="12961" spans="1:7" thickBot="1">
      <c r="A12961" s="62" t="s">
        <v>2684</v>
      </c>
      <c r="B12961" s="61">
        <v>116</v>
      </c>
      <c r="C12961" s="61" t="str">
        <f t="shared" si="634"/>
        <v>No Tie</v>
      </c>
      <c r="D12961" s="63">
        <f t="shared" si="635"/>
        <v>116</v>
      </c>
      <c r="E12961" s="63">
        <v>116</v>
      </c>
      <c r="F12961" s="61" t="s">
        <v>591</v>
      </c>
      <c r="G12961" s="61" t="str">
        <f t="shared" si="636"/>
        <v>Cameron Percy</v>
      </c>
    </row>
    <row r="12962" spans="1:7" thickBot="1">
      <c r="A12962" s="62" t="s">
        <v>2684</v>
      </c>
      <c r="B12962" s="61">
        <v>117</v>
      </c>
      <c r="C12962" s="61" t="str">
        <f t="shared" si="634"/>
        <v>No Tie</v>
      </c>
      <c r="D12962" s="63">
        <f t="shared" si="635"/>
        <v>117</v>
      </c>
      <c r="E12962" s="63">
        <v>117</v>
      </c>
      <c r="F12962" s="61" t="s">
        <v>661</v>
      </c>
      <c r="G12962" s="61" t="str">
        <f t="shared" si="636"/>
        <v>Whee Kim</v>
      </c>
    </row>
    <row r="12963" spans="1:7" thickBot="1">
      <c r="A12963" s="62" t="s">
        <v>2684</v>
      </c>
      <c r="B12963" s="61">
        <v>118</v>
      </c>
      <c r="C12963" s="61" t="str">
        <f t="shared" si="634"/>
        <v>No Tie</v>
      </c>
      <c r="D12963" s="63">
        <f t="shared" si="635"/>
        <v>118</v>
      </c>
      <c r="E12963" s="63">
        <v>118</v>
      </c>
      <c r="F12963" s="61" t="s">
        <v>587</v>
      </c>
      <c r="G12963" s="61" t="str">
        <f t="shared" si="636"/>
        <v>Jason Gore</v>
      </c>
    </row>
    <row r="12964" spans="1:7" thickBot="1">
      <c r="A12964" s="62" t="s">
        <v>2684</v>
      </c>
      <c r="B12964" s="61">
        <v>119</v>
      </c>
      <c r="C12964" s="61" t="str">
        <f t="shared" si="634"/>
        <v>No Tie</v>
      </c>
      <c r="D12964" s="63">
        <f t="shared" si="635"/>
        <v>119</v>
      </c>
      <c r="E12964" s="63">
        <v>119</v>
      </c>
      <c r="F12964" s="61" t="s">
        <v>652</v>
      </c>
      <c r="G12964" s="61" t="str">
        <f t="shared" si="636"/>
        <v>Ricky Barnes</v>
      </c>
    </row>
    <row r="12965" spans="1:7" thickBot="1">
      <c r="A12965" s="62" t="s">
        <v>2684</v>
      </c>
      <c r="B12965" s="61">
        <v>124</v>
      </c>
      <c r="C12965" s="61" t="str">
        <f t="shared" si="634"/>
        <v>No Tie</v>
      </c>
      <c r="D12965" s="63">
        <f t="shared" si="635"/>
        <v>124</v>
      </c>
      <c r="E12965" s="63">
        <v>124</v>
      </c>
      <c r="F12965" s="61" t="s">
        <v>581</v>
      </c>
      <c r="G12965" s="61" t="str">
        <f t="shared" si="636"/>
        <v>Carl Pettersson</v>
      </c>
    </row>
    <row r="12966" spans="1:7" thickBot="1">
      <c r="A12966" s="62" t="s">
        <v>2684</v>
      </c>
      <c r="B12966" s="61">
        <v>125</v>
      </c>
      <c r="C12966" s="61" t="str">
        <f t="shared" si="634"/>
        <v>No Tie</v>
      </c>
      <c r="D12966" s="63">
        <f t="shared" si="635"/>
        <v>125</v>
      </c>
      <c r="E12966" s="63">
        <v>125</v>
      </c>
      <c r="F12966" s="61" t="s">
        <v>566</v>
      </c>
      <c r="G12966" s="61" t="str">
        <f t="shared" si="636"/>
        <v>Sam Saunders</v>
      </c>
    </row>
    <row r="12967" spans="1:7" thickBot="1">
      <c r="A12967" s="62" t="s">
        <v>2684</v>
      </c>
      <c r="B12967" s="61">
        <v>126</v>
      </c>
      <c r="C12967" s="61" t="str">
        <f t="shared" si="634"/>
        <v>No Tie</v>
      </c>
      <c r="D12967" s="63">
        <f t="shared" si="635"/>
        <v>126</v>
      </c>
      <c r="E12967" s="63">
        <v>126</v>
      </c>
      <c r="F12967" s="61" t="s">
        <v>626</v>
      </c>
      <c r="G12967" s="61" t="str">
        <f t="shared" si="636"/>
        <v>Brice Garnett</v>
      </c>
    </row>
    <row r="12968" spans="1:7" thickBot="1">
      <c r="A12968" s="62" t="s">
        <v>2684</v>
      </c>
      <c r="B12968" s="61">
        <v>127</v>
      </c>
      <c r="C12968" s="61" t="str">
        <f t="shared" si="634"/>
        <v>No Tie</v>
      </c>
      <c r="D12968" s="63">
        <f t="shared" si="635"/>
        <v>127</v>
      </c>
      <c r="E12968" s="63">
        <v>127</v>
      </c>
      <c r="F12968" s="61" t="s">
        <v>526</v>
      </c>
      <c r="G12968" s="61" t="str">
        <f t="shared" si="636"/>
        <v>Hudson Swafford</v>
      </c>
    </row>
    <row r="12969" spans="1:7" thickBot="1">
      <c r="A12969" s="62" t="s">
        <v>2684</v>
      </c>
      <c r="B12969" s="61">
        <v>128</v>
      </c>
      <c r="C12969" s="61" t="str">
        <f t="shared" si="634"/>
        <v>No Tie</v>
      </c>
      <c r="D12969" s="63">
        <f t="shared" si="635"/>
        <v>128</v>
      </c>
      <c r="E12969" s="63">
        <v>128</v>
      </c>
      <c r="F12969" s="61" t="s">
        <v>596</v>
      </c>
      <c r="G12969" s="61" t="str">
        <f t="shared" si="636"/>
        <v>David Lingmerth</v>
      </c>
    </row>
    <row r="12970" spans="1:7" thickBot="1">
      <c r="A12970" s="62" t="s">
        <v>2684</v>
      </c>
      <c r="B12970" s="61">
        <v>129</v>
      </c>
      <c r="C12970" s="61" t="str">
        <f t="shared" si="634"/>
        <v>No Tie</v>
      </c>
      <c r="D12970" s="63">
        <f t="shared" si="635"/>
        <v>129</v>
      </c>
      <c r="E12970" s="63">
        <v>129</v>
      </c>
      <c r="F12970" s="61" t="s">
        <v>1236</v>
      </c>
      <c r="G12970" s="61" t="str">
        <f t="shared" si="636"/>
        <v>Emiliano Grillo</v>
      </c>
    </row>
    <row r="12971" spans="1:7" thickBot="1">
      <c r="A12971" s="62" t="s">
        <v>2684</v>
      </c>
      <c r="B12971" s="61">
        <v>130</v>
      </c>
      <c r="C12971" s="61" t="str">
        <f t="shared" si="634"/>
        <v>No Tie</v>
      </c>
      <c r="D12971" s="63">
        <f t="shared" si="635"/>
        <v>130</v>
      </c>
      <c r="E12971" s="63">
        <v>130</v>
      </c>
      <c r="F12971" s="61" t="s">
        <v>2650</v>
      </c>
      <c r="G12971" s="61" t="str">
        <f t="shared" si="636"/>
        <v>Thomas Aiken</v>
      </c>
    </row>
    <row r="12972" spans="1:7" thickBot="1">
      <c r="A12972" s="62" t="s">
        <v>2684</v>
      </c>
      <c r="B12972" s="61">
        <v>133</v>
      </c>
      <c r="C12972" s="61" t="str">
        <f t="shared" si="634"/>
        <v>No Tie</v>
      </c>
      <c r="D12972" s="63">
        <f t="shared" si="635"/>
        <v>133</v>
      </c>
      <c r="E12972" s="63">
        <v>133</v>
      </c>
      <c r="F12972" s="61" t="s">
        <v>657</v>
      </c>
      <c r="G12972" s="61" t="str">
        <f t="shared" si="636"/>
        <v>Chris Stroud</v>
      </c>
    </row>
    <row r="12973" spans="1:7" thickBot="1">
      <c r="A12973" s="62" t="s">
        <v>2684</v>
      </c>
      <c r="B12973" s="61">
        <v>134</v>
      </c>
      <c r="C12973" s="61" t="str">
        <f t="shared" si="634"/>
        <v>No Tie</v>
      </c>
      <c r="D12973" s="63">
        <f t="shared" si="635"/>
        <v>134</v>
      </c>
      <c r="E12973" s="63">
        <v>134</v>
      </c>
      <c r="F12973" s="61" t="s">
        <v>2665</v>
      </c>
      <c r="G12973" s="61" t="str">
        <f t="shared" si="636"/>
        <v>Martin Piller</v>
      </c>
    </row>
    <row r="12974" spans="1:7" thickBot="1">
      <c r="A12974" s="62" t="s">
        <v>2684</v>
      </c>
      <c r="B12974" s="61">
        <v>135</v>
      </c>
      <c r="C12974" s="61" t="str">
        <f t="shared" si="634"/>
        <v>No Tie</v>
      </c>
      <c r="D12974" s="63">
        <f t="shared" si="635"/>
        <v>135</v>
      </c>
      <c r="E12974" s="63">
        <v>135</v>
      </c>
      <c r="F12974" s="61" t="s">
        <v>607</v>
      </c>
      <c r="G12974" s="61" t="str">
        <f t="shared" si="636"/>
        <v>Blayne Barber</v>
      </c>
    </row>
    <row r="12975" spans="1:7" thickBot="1">
      <c r="A12975" s="62" t="s">
        <v>2684</v>
      </c>
      <c r="B12975" s="61">
        <v>136</v>
      </c>
      <c r="C12975" s="61" t="str">
        <f t="shared" si="634"/>
        <v>No Tie</v>
      </c>
      <c r="D12975" s="63">
        <f t="shared" si="635"/>
        <v>136</v>
      </c>
      <c r="E12975" s="63">
        <v>136</v>
      </c>
      <c r="F12975" s="61" t="s">
        <v>575</v>
      </c>
      <c r="G12975" s="61" t="str">
        <f t="shared" si="636"/>
        <v>Boo Weekley</v>
      </c>
    </row>
    <row r="12976" spans="1:7" thickBot="1">
      <c r="A12976" s="62" t="s">
        <v>2684</v>
      </c>
      <c r="B12976" s="61">
        <v>139</v>
      </c>
      <c r="C12976" s="61" t="str">
        <f t="shared" si="634"/>
        <v>No Tie</v>
      </c>
      <c r="D12976" s="63">
        <f t="shared" si="635"/>
        <v>139</v>
      </c>
      <c r="E12976" s="63">
        <v>139</v>
      </c>
      <c r="F12976" s="61" t="s">
        <v>696</v>
      </c>
      <c r="G12976" s="61" t="str">
        <f t="shared" si="636"/>
        <v>Ben Crane</v>
      </c>
    </row>
    <row r="12977" spans="1:7" thickBot="1">
      <c r="A12977" s="62" t="s">
        <v>2684</v>
      </c>
      <c r="B12977" s="61">
        <v>140</v>
      </c>
      <c r="C12977" s="61" t="str">
        <f t="shared" si="634"/>
        <v>No Tie</v>
      </c>
      <c r="D12977" s="63">
        <f t="shared" si="635"/>
        <v>140</v>
      </c>
      <c r="E12977" s="63">
        <v>140</v>
      </c>
      <c r="F12977" s="61" t="s">
        <v>509</v>
      </c>
      <c r="G12977" s="61" t="str">
        <f t="shared" si="636"/>
        <v>Ryan Palmer</v>
      </c>
    </row>
    <row r="12978" spans="1:7" thickBot="1">
      <c r="A12978" s="62" t="s">
        <v>2684</v>
      </c>
      <c r="B12978" s="61">
        <v>141</v>
      </c>
      <c r="C12978" s="61" t="str">
        <f t="shared" si="634"/>
        <v>No Tie</v>
      </c>
      <c r="D12978" s="63">
        <f t="shared" si="635"/>
        <v>141</v>
      </c>
      <c r="E12978" s="63">
        <v>141</v>
      </c>
      <c r="F12978" s="61" t="s">
        <v>536</v>
      </c>
      <c r="G12978" s="61" t="str">
        <f t="shared" si="636"/>
        <v>Scott Piercy</v>
      </c>
    </row>
    <row r="12979" spans="1:7" thickBot="1">
      <c r="A12979" s="62" t="s">
        <v>2684</v>
      </c>
      <c r="B12979" s="61">
        <v>142</v>
      </c>
      <c r="C12979" s="61" t="str">
        <f t="shared" si="634"/>
        <v>No Tie</v>
      </c>
      <c r="D12979" s="63">
        <f t="shared" si="635"/>
        <v>142</v>
      </c>
      <c r="E12979" s="63">
        <v>142</v>
      </c>
      <c r="F12979" s="61" t="s">
        <v>493</v>
      </c>
      <c r="G12979" s="61" t="str">
        <f t="shared" si="636"/>
        <v>Dustin Johnson</v>
      </c>
    </row>
    <row r="12980" spans="1:7" thickBot="1">
      <c r="A12980" s="62" t="s">
        <v>2684</v>
      </c>
      <c r="B12980" s="61">
        <v>145</v>
      </c>
      <c r="C12980" s="61" t="str">
        <f t="shared" si="634"/>
        <v>No Tie</v>
      </c>
      <c r="D12980" s="63">
        <f t="shared" si="635"/>
        <v>145</v>
      </c>
      <c r="E12980" s="63">
        <v>145</v>
      </c>
      <c r="F12980" s="61" t="s">
        <v>2671</v>
      </c>
      <c r="G12980" s="61" t="str">
        <f t="shared" si="636"/>
        <v>Andy Sullivan</v>
      </c>
    </row>
    <row r="12981" spans="1:7" thickBot="1">
      <c r="A12981" s="62" t="s">
        <v>2684</v>
      </c>
      <c r="B12981" s="61">
        <v>146</v>
      </c>
      <c r="C12981" s="61" t="str">
        <f t="shared" si="634"/>
        <v>No Tie</v>
      </c>
      <c r="D12981" s="63">
        <f t="shared" si="635"/>
        <v>146</v>
      </c>
      <c r="E12981" s="63">
        <v>146</v>
      </c>
      <c r="F12981" s="61" t="s">
        <v>629</v>
      </c>
      <c r="G12981" s="61" t="str">
        <f t="shared" si="636"/>
        <v>Jason Dufner</v>
      </c>
    </row>
    <row r="12982" spans="1:7" thickBot="1">
      <c r="A12982" s="62" t="s">
        <v>2684</v>
      </c>
      <c r="B12982" s="61">
        <v>147</v>
      </c>
      <c r="C12982" s="61" t="str">
        <f t="shared" si="634"/>
        <v>No Tie</v>
      </c>
      <c r="D12982" s="63">
        <f t="shared" si="635"/>
        <v>147</v>
      </c>
      <c r="E12982" s="63">
        <v>147</v>
      </c>
      <c r="F12982" s="61" t="s">
        <v>2644</v>
      </c>
      <c r="G12982" s="61" t="str">
        <f t="shared" si="636"/>
        <v>Byeong-Hun An</v>
      </c>
    </row>
    <row r="12983" spans="1:7" thickBot="1">
      <c r="A12983" s="62" t="s">
        <v>2684</v>
      </c>
      <c r="B12983" s="61">
        <v>148</v>
      </c>
      <c r="C12983" s="61" t="str">
        <f t="shared" si="634"/>
        <v>No Tie</v>
      </c>
      <c r="D12983" s="63">
        <f t="shared" si="635"/>
        <v>148</v>
      </c>
      <c r="E12983" s="63">
        <v>148</v>
      </c>
      <c r="F12983" s="61" t="s">
        <v>589</v>
      </c>
      <c r="G12983" s="61" t="str">
        <f t="shared" si="636"/>
        <v>John Senden</v>
      </c>
    </row>
    <row r="12984" spans="1:7" thickBot="1">
      <c r="A12984" s="62" t="s">
        <v>2684</v>
      </c>
      <c r="B12984" s="61">
        <v>151</v>
      </c>
      <c r="C12984" s="61" t="str">
        <f t="shared" si="634"/>
        <v>No Tie</v>
      </c>
      <c r="D12984" s="63">
        <f t="shared" si="635"/>
        <v>151</v>
      </c>
      <c r="E12984" s="63">
        <v>151</v>
      </c>
      <c r="F12984" s="61" t="s">
        <v>557</v>
      </c>
      <c r="G12984" s="61" t="str">
        <f t="shared" si="636"/>
        <v>Nick Watney</v>
      </c>
    </row>
    <row r="12985" spans="1:7" thickBot="1">
      <c r="A12985" s="62" t="s">
        <v>2684</v>
      </c>
      <c r="B12985" s="61">
        <v>152</v>
      </c>
      <c r="C12985" s="61" t="str">
        <f t="shared" si="634"/>
        <v>No Tie</v>
      </c>
      <c r="D12985" s="63">
        <f t="shared" si="635"/>
        <v>152</v>
      </c>
      <c r="E12985" s="63">
        <v>152</v>
      </c>
      <c r="F12985" s="61" t="s">
        <v>584</v>
      </c>
      <c r="G12985" s="61" t="str">
        <f t="shared" si="636"/>
        <v>Johnson Wagner</v>
      </c>
    </row>
    <row r="12986" spans="1:7" thickBot="1">
      <c r="A12986" s="62" t="s">
        <v>2684</v>
      </c>
      <c r="B12986" s="61">
        <v>153</v>
      </c>
      <c r="C12986" s="61" t="str">
        <f t="shared" si="634"/>
        <v>No Tie</v>
      </c>
      <c r="D12986" s="63">
        <f t="shared" si="635"/>
        <v>153</v>
      </c>
      <c r="E12986" s="63">
        <v>153</v>
      </c>
      <c r="F12986" s="61" t="s">
        <v>533</v>
      </c>
      <c r="G12986" s="61" t="str">
        <f t="shared" si="636"/>
        <v>Robert Streb</v>
      </c>
    </row>
    <row r="12987" spans="1:7" thickBot="1">
      <c r="A12987" s="62" t="s">
        <v>2684</v>
      </c>
      <c r="B12987" s="61">
        <v>154</v>
      </c>
      <c r="C12987" s="61" t="str">
        <f t="shared" si="634"/>
        <v>No Tie</v>
      </c>
      <c r="D12987" s="63">
        <f t="shared" si="635"/>
        <v>154</v>
      </c>
      <c r="E12987" s="63">
        <v>154</v>
      </c>
      <c r="F12987" s="61" t="s">
        <v>602</v>
      </c>
      <c r="G12987" s="61" t="str">
        <f t="shared" si="636"/>
        <v>Michael Thompson</v>
      </c>
    </row>
    <row r="12988" spans="1:7" thickBot="1">
      <c r="A12988" s="62" t="s">
        <v>2684</v>
      </c>
      <c r="B12988" s="61">
        <v>155</v>
      </c>
      <c r="C12988" s="61" t="str">
        <f t="shared" si="634"/>
        <v>No Tie</v>
      </c>
      <c r="D12988" s="63">
        <f t="shared" si="635"/>
        <v>155</v>
      </c>
      <c r="E12988" s="63">
        <v>155</v>
      </c>
      <c r="F12988" s="61" t="s">
        <v>511</v>
      </c>
      <c r="G12988" s="61" t="str">
        <f t="shared" si="636"/>
        <v>Justin Thomas</v>
      </c>
    </row>
    <row r="12989" spans="1:7" thickBot="1">
      <c r="A12989" s="62" t="s">
        <v>2684</v>
      </c>
      <c r="B12989" s="61">
        <v>156</v>
      </c>
      <c r="C12989" s="61" t="str">
        <f t="shared" si="634"/>
        <v>No Tie</v>
      </c>
      <c r="D12989" s="63">
        <f t="shared" si="635"/>
        <v>156</v>
      </c>
      <c r="E12989" s="63">
        <v>156</v>
      </c>
      <c r="F12989" s="61" t="s">
        <v>2667</v>
      </c>
      <c r="G12989" s="61" t="str">
        <f t="shared" si="636"/>
        <v>Rob Oppenheim</v>
      </c>
    </row>
    <row r="12990" spans="1:7" thickBot="1">
      <c r="A12990" s="62" t="s">
        <v>2684</v>
      </c>
      <c r="B12990" s="61">
        <v>157</v>
      </c>
      <c r="C12990" s="61" t="str">
        <f t="shared" si="634"/>
        <v>No Tie</v>
      </c>
      <c r="D12990" s="63">
        <f t="shared" si="635"/>
        <v>157</v>
      </c>
      <c r="E12990" s="63">
        <v>157</v>
      </c>
      <c r="F12990" s="61" t="s">
        <v>512</v>
      </c>
      <c r="G12990" s="61" t="str">
        <f t="shared" si="636"/>
        <v>Brendan Steele</v>
      </c>
    </row>
    <row r="12991" spans="1:7" thickBot="1">
      <c r="A12991" s="62" t="s">
        <v>2684</v>
      </c>
      <c r="B12991" s="61">
        <v>158</v>
      </c>
      <c r="C12991" s="61" t="str">
        <f t="shared" si="634"/>
        <v>No Tie</v>
      </c>
      <c r="D12991" s="63">
        <f t="shared" si="635"/>
        <v>158</v>
      </c>
      <c r="E12991" s="63">
        <v>158</v>
      </c>
      <c r="F12991" s="61" t="s">
        <v>614</v>
      </c>
      <c r="G12991" s="61" t="str">
        <f t="shared" si="636"/>
        <v>Adam Hadwin</v>
      </c>
    </row>
    <row r="12992" spans="1:7" thickBot="1">
      <c r="A12992" s="62" t="s">
        <v>2684</v>
      </c>
      <c r="B12992" s="61">
        <v>159</v>
      </c>
      <c r="C12992" s="61" t="str">
        <f t="shared" si="634"/>
        <v>No Tie</v>
      </c>
      <c r="D12992" s="63">
        <f t="shared" si="635"/>
        <v>159</v>
      </c>
      <c r="E12992" s="63">
        <v>159</v>
      </c>
      <c r="F12992" s="61" t="s">
        <v>579</v>
      </c>
      <c r="G12992" s="61" t="str">
        <f t="shared" si="636"/>
        <v>Scott Stallings</v>
      </c>
    </row>
    <row r="12993" spans="1:7" thickBot="1">
      <c r="A12993" s="62" t="s">
        <v>2684</v>
      </c>
      <c r="B12993" s="61">
        <v>160</v>
      </c>
      <c r="C12993" s="61" t="str">
        <f t="shared" si="634"/>
        <v>No Tie</v>
      </c>
      <c r="D12993" s="63">
        <f t="shared" si="635"/>
        <v>160</v>
      </c>
      <c r="E12993" s="63">
        <v>160</v>
      </c>
      <c r="F12993" s="61" t="s">
        <v>580</v>
      </c>
      <c r="G12993" s="61" t="str">
        <f t="shared" si="636"/>
        <v>Ernie Els</v>
      </c>
    </row>
    <row r="12994" spans="1:7" thickBot="1">
      <c r="A12994" s="62" t="s">
        <v>2684</v>
      </c>
      <c r="B12994" s="61">
        <v>161</v>
      </c>
      <c r="C12994" s="61" t="str">
        <f t="shared" si="634"/>
        <v>No Tie</v>
      </c>
      <c r="D12994" s="63">
        <f t="shared" si="635"/>
        <v>161</v>
      </c>
      <c r="E12994" s="63">
        <v>161</v>
      </c>
      <c r="F12994" s="61" t="s">
        <v>506</v>
      </c>
      <c r="G12994" s="61" t="str">
        <f t="shared" si="636"/>
        <v>Keegan Bradley</v>
      </c>
    </row>
    <row r="12995" spans="1:7" thickBot="1">
      <c r="A12995" s="62" t="s">
        <v>2684</v>
      </c>
      <c r="B12995" s="61">
        <v>162</v>
      </c>
      <c r="C12995" s="61" t="str">
        <f t="shared" si="634"/>
        <v>No Tie</v>
      </c>
      <c r="D12995" s="63">
        <f t="shared" si="635"/>
        <v>162</v>
      </c>
      <c r="E12995" s="63">
        <v>162</v>
      </c>
      <c r="F12995" s="61" t="s">
        <v>610</v>
      </c>
      <c r="G12995" s="61" t="str">
        <f t="shared" si="636"/>
        <v>Erik Compton</v>
      </c>
    </row>
    <row r="12996" spans="1:7" thickBot="1">
      <c r="A12996" s="62" t="s">
        <v>2684</v>
      </c>
      <c r="B12996" s="61">
        <v>163</v>
      </c>
      <c r="C12996" s="61" t="str">
        <f t="shared" si="634"/>
        <v>No Tie</v>
      </c>
      <c r="D12996" s="63">
        <f t="shared" si="635"/>
        <v>163</v>
      </c>
      <c r="E12996" s="63">
        <v>163</v>
      </c>
      <c r="F12996" s="61" t="s">
        <v>546</v>
      </c>
      <c r="G12996" s="61" t="str">
        <f t="shared" si="636"/>
        <v>James Hahn</v>
      </c>
    </row>
    <row r="12997" spans="1:7" thickBot="1">
      <c r="A12997" s="62" t="s">
        <v>2684</v>
      </c>
      <c r="B12997" s="61">
        <v>164</v>
      </c>
      <c r="C12997" s="61" t="str">
        <f t="shared" si="634"/>
        <v>No Tie</v>
      </c>
      <c r="D12997" s="63">
        <f t="shared" si="635"/>
        <v>164</v>
      </c>
      <c r="E12997" s="63">
        <v>164</v>
      </c>
      <c r="F12997" s="61" t="s">
        <v>1196</v>
      </c>
      <c r="G12997" s="61" t="str">
        <f t="shared" si="636"/>
        <v>Branden Grace</v>
      </c>
    </row>
    <row r="12998" spans="1:7" thickBot="1">
      <c r="A12998" s="62" t="s">
        <v>2684</v>
      </c>
      <c r="B12998" s="61">
        <v>165</v>
      </c>
      <c r="C12998" s="61" t="str">
        <f t="shared" si="634"/>
        <v>No Tie</v>
      </c>
      <c r="D12998" s="63">
        <f t="shared" si="635"/>
        <v>165</v>
      </c>
      <c r="E12998" s="63">
        <v>165</v>
      </c>
      <c r="F12998" s="61" t="s">
        <v>504</v>
      </c>
      <c r="G12998" s="61" t="str">
        <f t="shared" si="636"/>
        <v>Brooks Koepka</v>
      </c>
    </row>
    <row r="12999" spans="1:7" thickBot="1">
      <c r="A12999" s="62" t="s">
        <v>2684</v>
      </c>
      <c r="B12999" s="61">
        <v>166</v>
      </c>
      <c r="C12999" s="61" t="str">
        <f t="shared" si="634"/>
        <v>No Tie</v>
      </c>
      <c r="D12999" s="63">
        <f t="shared" si="635"/>
        <v>166</v>
      </c>
      <c r="E12999" s="63">
        <v>166</v>
      </c>
      <c r="F12999" s="61" t="s">
        <v>2660</v>
      </c>
      <c r="G12999" s="61" t="str">
        <f t="shared" si="636"/>
        <v>Tyler Aldridge</v>
      </c>
    </row>
    <row r="13000" spans="1:7" thickBot="1">
      <c r="A13000" s="62" t="s">
        <v>2684</v>
      </c>
      <c r="B13000" s="61">
        <v>167</v>
      </c>
      <c r="C13000" s="61" t="str">
        <f t="shared" si="634"/>
        <v>No Tie</v>
      </c>
      <c r="D13000" s="63">
        <f t="shared" si="635"/>
        <v>167</v>
      </c>
      <c r="E13000" s="63">
        <v>167</v>
      </c>
      <c r="F13000" s="61" t="s">
        <v>723</v>
      </c>
      <c r="G13000" s="61" t="str">
        <f t="shared" si="636"/>
        <v>Vaughn Taylor</v>
      </c>
    </row>
    <row r="13001" spans="1:7" thickBot="1">
      <c r="A13001" s="62" t="s">
        <v>2684</v>
      </c>
      <c r="B13001" s="61">
        <v>168</v>
      </c>
      <c r="C13001" s="61" t="str">
        <f t="shared" si="634"/>
        <v>No Tie</v>
      </c>
      <c r="D13001" s="63">
        <f t="shared" si="635"/>
        <v>168</v>
      </c>
      <c r="E13001" s="63">
        <v>168</v>
      </c>
      <c r="F13001" s="61" t="s">
        <v>2669</v>
      </c>
      <c r="G13001" s="61" t="str">
        <f t="shared" si="636"/>
        <v>Steve Marino</v>
      </c>
    </row>
    <row r="13002" spans="1:7" thickBot="1">
      <c r="A13002" s="62" t="s">
        <v>2684</v>
      </c>
      <c r="B13002" s="61">
        <v>169</v>
      </c>
      <c r="C13002" s="61" t="str">
        <f t="shared" si="634"/>
        <v>No Tie</v>
      </c>
      <c r="D13002" s="63">
        <f t="shared" si="635"/>
        <v>169</v>
      </c>
      <c r="E13002" s="63">
        <v>169</v>
      </c>
      <c r="F13002" s="61" t="s">
        <v>502</v>
      </c>
      <c r="G13002" s="61" t="str">
        <f t="shared" si="636"/>
        <v>Charlie Beljan</v>
      </c>
    </row>
    <row r="13003" spans="1:7" thickBot="1">
      <c r="A13003" s="62" t="s">
        <v>2684</v>
      </c>
      <c r="B13003" s="61">
        <v>170</v>
      </c>
      <c r="C13003" s="61" t="str">
        <f t="shared" si="634"/>
        <v>No Tie</v>
      </c>
      <c r="D13003" s="63">
        <f t="shared" si="635"/>
        <v>170</v>
      </c>
      <c r="E13003" s="63">
        <v>170</v>
      </c>
      <c r="F13003" s="61" t="s">
        <v>1514</v>
      </c>
      <c r="G13003" s="61" t="str">
        <f t="shared" si="636"/>
        <v>Abraham Ancer</v>
      </c>
    </row>
    <row r="13004" spans="1:7" thickBot="1">
      <c r="A13004" s="62" t="s">
        <v>2684</v>
      </c>
      <c r="B13004" s="61">
        <v>171</v>
      </c>
      <c r="C13004" s="61" t="str">
        <f t="shared" ref="C13004:C13067" si="637">IFERROR(SEARCH("T",B13004),"No Tie")</f>
        <v>No Tie</v>
      </c>
      <c r="D13004" s="63">
        <f t="shared" ref="D13004:D13067" si="638">IF(C13004="No Tie",B13004,RIGHT(B13004,LEN(B13004)-1))</f>
        <v>171</v>
      </c>
      <c r="E13004" s="63">
        <v>171</v>
      </c>
      <c r="F13004" s="61" t="s">
        <v>583</v>
      </c>
      <c r="G13004" s="61" t="str">
        <f t="shared" ref="G13004:G13067" si="639">TRIM(SUBSTITUTE(F13004,CHAR(160),CHAR(32)))</f>
        <v>Chesson Hadley</v>
      </c>
    </row>
    <row r="13005" spans="1:7" thickBot="1">
      <c r="A13005" s="62" t="s">
        <v>2684</v>
      </c>
      <c r="B13005" s="61">
        <v>172</v>
      </c>
      <c r="C13005" s="61" t="str">
        <f t="shared" si="637"/>
        <v>No Tie</v>
      </c>
      <c r="D13005" s="63">
        <f t="shared" si="638"/>
        <v>172</v>
      </c>
      <c r="E13005" s="63">
        <v>172</v>
      </c>
      <c r="F13005" s="61" t="s">
        <v>2654</v>
      </c>
      <c r="G13005" s="61" t="str">
        <f t="shared" si="639"/>
        <v>Bernd Wiesberger</v>
      </c>
    </row>
    <row r="13006" spans="1:7" thickBot="1">
      <c r="A13006" s="62" t="s">
        <v>2684</v>
      </c>
      <c r="B13006" s="61">
        <v>173</v>
      </c>
      <c r="C13006" s="61" t="str">
        <f t="shared" si="637"/>
        <v>No Tie</v>
      </c>
      <c r="D13006" s="63">
        <f t="shared" si="638"/>
        <v>173</v>
      </c>
      <c r="E13006" s="63">
        <v>173</v>
      </c>
      <c r="F13006" s="61" t="s">
        <v>541</v>
      </c>
      <c r="G13006" s="61" t="str">
        <f t="shared" si="639"/>
        <v>Matt Jones</v>
      </c>
    </row>
    <row r="13007" spans="1:7" thickBot="1">
      <c r="A13007" s="62" t="s">
        <v>2684</v>
      </c>
      <c r="B13007" s="61">
        <v>176</v>
      </c>
      <c r="C13007" s="61" t="str">
        <f t="shared" si="637"/>
        <v>No Tie</v>
      </c>
      <c r="D13007" s="63">
        <f t="shared" si="638"/>
        <v>176</v>
      </c>
      <c r="E13007" s="63">
        <v>176</v>
      </c>
      <c r="F13007" s="61" t="s">
        <v>821</v>
      </c>
      <c r="G13007" s="61" t="str">
        <f t="shared" si="639"/>
        <v>Miguel Angel Carballo</v>
      </c>
    </row>
    <row r="13008" spans="1:7" thickBot="1">
      <c r="A13008" s="62" t="s">
        <v>2684</v>
      </c>
      <c r="B13008" s="61">
        <v>177</v>
      </c>
      <c r="C13008" s="61" t="str">
        <f t="shared" si="637"/>
        <v>No Tie</v>
      </c>
      <c r="D13008" s="63">
        <f t="shared" si="638"/>
        <v>177</v>
      </c>
      <c r="E13008" s="63">
        <v>177</v>
      </c>
      <c r="F13008" s="61" t="s">
        <v>597</v>
      </c>
      <c r="G13008" s="61" t="str">
        <f t="shared" si="639"/>
        <v>Kevin Streelman</v>
      </c>
    </row>
    <row r="13009" spans="1:7" thickBot="1">
      <c r="A13009" s="62" t="s">
        <v>2684</v>
      </c>
      <c r="B13009" s="61">
        <v>178</v>
      </c>
      <c r="C13009" s="61" t="str">
        <f t="shared" si="637"/>
        <v>No Tie</v>
      </c>
      <c r="D13009" s="63">
        <f t="shared" si="638"/>
        <v>178</v>
      </c>
      <c r="E13009" s="63">
        <v>178</v>
      </c>
      <c r="F13009" s="61" t="s">
        <v>644</v>
      </c>
      <c r="G13009" s="61" t="str">
        <f t="shared" si="639"/>
        <v>Pat Perez</v>
      </c>
    </row>
    <row r="13010" spans="1:7" thickBot="1">
      <c r="A13010" s="62" t="s">
        <v>2684</v>
      </c>
      <c r="B13010" s="61">
        <v>179</v>
      </c>
      <c r="C13010" s="61" t="str">
        <f t="shared" si="637"/>
        <v>No Tie</v>
      </c>
      <c r="D13010" s="63">
        <f t="shared" si="638"/>
        <v>179</v>
      </c>
      <c r="E13010" s="63">
        <v>179</v>
      </c>
      <c r="F13010" s="61" t="s">
        <v>2674</v>
      </c>
      <c r="G13010" s="61" t="str">
        <f t="shared" si="639"/>
        <v>Lucas Lee</v>
      </c>
    </row>
    <row r="13011" spans="1:7" thickBot="1">
      <c r="A13011" s="62" t="s">
        <v>2684</v>
      </c>
      <c r="B13011" s="61">
        <v>180</v>
      </c>
      <c r="C13011" s="61" t="str">
        <f t="shared" si="637"/>
        <v>No Tie</v>
      </c>
      <c r="D13011" s="63">
        <f t="shared" si="638"/>
        <v>180</v>
      </c>
      <c r="E13011" s="63">
        <v>180</v>
      </c>
      <c r="F13011" s="61" t="s">
        <v>713</v>
      </c>
      <c r="G13011" s="61" t="str">
        <f t="shared" si="639"/>
        <v>D.J. Trahan</v>
      </c>
    </row>
    <row r="13012" spans="1:7" thickBot="1">
      <c r="A13012" s="62" t="s">
        <v>2684</v>
      </c>
      <c r="B13012" s="61">
        <v>181</v>
      </c>
      <c r="C13012" s="61" t="str">
        <f t="shared" si="637"/>
        <v>No Tie</v>
      </c>
      <c r="D13012" s="63">
        <f t="shared" si="638"/>
        <v>181</v>
      </c>
      <c r="E13012" s="63">
        <v>181</v>
      </c>
      <c r="F13012" s="61" t="s">
        <v>616</v>
      </c>
      <c r="G13012" s="61" t="str">
        <f t="shared" si="639"/>
        <v>Ben Martin</v>
      </c>
    </row>
    <row r="13013" spans="1:7" thickBot="1">
      <c r="A13013" s="62" t="s">
        <v>2684</v>
      </c>
      <c r="B13013" s="61">
        <v>182</v>
      </c>
      <c r="C13013" s="61" t="str">
        <f t="shared" si="637"/>
        <v>No Tie</v>
      </c>
      <c r="D13013" s="63">
        <f t="shared" si="638"/>
        <v>182</v>
      </c>
      <c r="E13013" s="63">
        <v>182</v>
      </c>
      <c r="F13013" s="61" t="s">
        <v>603</v>
      </c>
      <c r="G13013" s="61" t="str">
        <f t="shared" si="639"/>
        <v>Ryo Ishikawa</v>
      </c>
    </row>
    <row r="13014" spans="1:7" thickBot="1">
      <c r="A13014" s="62" t="s">
        <v>2684</v>
      </c>
      <c r="B13014" s="61">
        <v>183</v>
      </c>
      <c r="C13014" s="61" t="str">
        <f t="shared" si="637"/>
        <v>No Tie</v>
      </c>
      <c r="D13014" s="63">
        <f t="shared" si="638"/>
        <v>183</v>
      </c>
      <c r="E13014" s="63">
        <v>183</v>
      </c>
      <c r="F13014" s="61" t="s">
        <v>508</v>
      </c>
      <c r="G13014" s="61" t="str">
        <f t="shared" si="639"/>
        <v>Gary Woodland</v>
      </c>
    </row>
    <row r="13015" spans="1:7" thickBot="1">
      <c r="A13015" s="62" t="s">
        <v>2684</v>
      </c>
      <c r="B13015" s="61">
        <v>184</v>
      </c>
      <c r="C13015" s="61" t="str">
        <f t="shared" si="637"/>
        <v>No Tie</v>
      </c>
      <c r="D13015" s="63">
        <f t="shared" si="638"/>
        <v>184</v>
      </c>
      <c r="E13015" s="63">
        <v>184</v>
      </c>
      <c r="F13015" s="61" t="s">
        <v>1329</v>
      </c>
      <c r="G13015" s="61" t="str">
        <f t="shared" si="639"/>
        <v>Dawie van der Walt</v>
      </c>
    </row>
    <row r="13016" spans="1:7" thickBot="1">
      <c r="A13016" s="62" t="s">
        <v>2684</v>
      </c>
      <c r="B13016" s="61">
        <v>185</v>
      </c>
      <c r="C13016" s="61" t="str">
        <f t="shared" si="637"/>
        <v>No Tie</v>
      </c>
      <c r="D13016" s="63">
        <f t="shared" si="638"/>
        <v>185</v>
      </c>
      <c r="E13016" s="63">
        <v>185</v>
      </c>
      <c r="F13016" s="61" t="s">
        <v>704</v>
      </c>
      <c r="G13016" s="61" t="str">
        <f t="shared" si="639"/>
        <v>Kyle Stanley</v>
      </c>
    </row>
    <row r="13017" spans="1:7" thickBot="1">
      <c r="A13017" s="62" t="s">
        <v>2684</v>
      </c>
      <c r="B13017" s="61">
        <v>186</v>
      </c>
      <c r="C13017" s="61" t="str">
        <f t="shared" si="637"/>
        <v>No Tie</v>
      </c>
      <c r="D13017" s="63">
        <f t="shared" si="638"/>
        <v>186</v>
      </c>
      <c r="E13017" s="63">
        <v>186</v>
      </c>
      <c r="F13017" s="61" t="s">
        <v>561</v>
      </c>
      <c r="G13017" s="61" t="str">
        <f t="shared" si="639"/>
        <v>Geoff Ogilvy</v>
      </c>
    </row>
    <row r="13018" spans="1:7" thickBot="1">
      <c r="A13018" s="62" t="s">
        <v>2684</v>
      </c>
      <c r="B13018" s="61">
        <v>187</v>
      </c>
      <c r="C13018" s="61" t="str">
        <f t="shared" si="637"/>
        <v>No Tie</v>
      </c>
      <c r="D13018" s="63">
        <f t="shared" si="638"/>
        <v>187</v>
      </c>
      <c r="E13018" s="63">
        <v>187</v>
      </c>
      <c r="F13018" s="61" t="s">
        <v>631</v>
      </c>
      <c r="G13018" s="61" t="str">
        <f t="shared" si="639"/>
        <v>Matt Every</v>
      </c>
    </row>
    <row r="13019" spans="1:7" thickBot="1">
      <c r="A13019" s="62" t="s">
        <v>2684</v>
      </c>
      <c r="B13019" s="61">
        <v>188</v>
      </c>
      <c r="C13019" s="61" t="str">
        <f t="shared" si="637"/>
        <v>No Tie</v>
      </c>
      <c r="D13019" s="63">
        <f t="shared" si="638"/>
        <v>188</v>
      </c>
      <c r="E13019" s="63">
        <v>188</v>
      </c>
      <c r="F13019" s="61" t="s">
        <v>539</v>
      </c>
      <c r="G13019" s="61" t="str">
        <f t="shared" si="639"/>
        <v>Shawn Stefani</v>
      </c>
    </row>
    <row r="13020" spans="1:7" thickBot="1">
      <c r="A13020" s="62" t="s">
        <v>2684</v>
      </c>
      <c r="B13020" s="61">
        <v>189</v>
      </c>
      <c r="C13020" s="61" t="str">
        <f t="shared" si="637"/>
        <v>No Tie</v>
      </c>
      <c r="D13020" s="63">
        <f t="shared" si="638"/>
        <v>189</v>
      </c>
      <c r="E13020" s="63">
        <v>189</v>
      </c>
      <c r="F13020" s="61" t="s">
        <v>1195</v>
      </c>
      <c r="G13020" s="61" t="str">
        <f t="shared" si="639"/>
        <v>Shane Lowry</v>
      </c>
    </row>
    <row r="13021" spans="1:7" thickBot="1">
      <c r="A13021" s="62" t="s">
        <v>2684</v>
      </c>
      <c r="B13021" s="61">
        <v>190</v>
      </c>
      <c r="C13021" s="61" t="str">
        <f t="shared" si="637"/>
        <v>No Tie</v>
      </c>
      <c r="D13021" s="63">
        <f t="shared" si="638"/>
        <v>190</v>
      </c>
      <c r="E13021" s="63">
        <v>190</v>
      </c>
      <c r="F13021" s="61" t="s">
        <v>553</v>
      </c>
      <c r="G13021" s="61" t="str">
        <f t="shared" si="639"/>
        <v>Andres Gonzales</v>
      </c>
    </row>
    <row r="13022" spans="1:7" thickBot="1">
      <c r="A13022" s="62" t="s">
        <v>2684</v>
      </c>
      <c r="B13022" s="61">
        <v>191</v>
      </c>
      <c r="C13022" s="61" t="str">
        <f t="shared" si="637"/>
        <v>No Tie</v>
      </c>
      <c r="D13022" s="63">
        <f t="shared" si="638"/>
        <v>191</v>
      </c>
      <c r="E13022" s="63">
        <v>191</v>
      </c>
      <c r="F13022" s="61" t="s">
        <v>791</v>
      </c>
      <c r="G13022" s="61" t="str">
        <f t="shared" si="639"/>
        <v>Will MacKenzie</v>
      </c>
    </row>
    <row r="13023" spans="1:7" thickBot="1">
      <c r="A13023" s="62" t="s">
        <v>2684</v>
      </c>
      <c r="B13023" s="61">
        <v>192</v>
      </c>
      <c r="C13023" s="61" t="str">
        <f t="shared" si="637"/>
        <v>No Tie</v>
      </c>
      <c r="D13023" s="63">
        <f t="shared" si="638"/>
        <v>192</v>
      </c>
      <c r="E13023" s="63">
        <v>192</v>
      </c>
      <c r="F13023" s="61" t="s">
        <v>524</v>
      </c>
      <c r="G13023" s="61" t="str">
        <f t="shared" si="639"/>
        <v>Angel Cabrera</v>
      </c>
    </row>
    <row r="13024" spans="1:7" thickBot="1">
      <c r="A13024" s="62" t="s">
        <v>2684</v>
      </c>
      <c r="B13024" s="61">
        <v>193</v>
      </c>
      <c r="C13024" s="61" t="str">
        <f t="shared" si="637"/>
        <v>No Tie</v>
      </c>
      <c r="D13024" s="63">
        <f t="shared" si="638"/>
        <v>193</v>
      </c>
      <c r="E13024" s="63">
        <v>193</v>
      </c>
      <c r="F13024" s="61" t="s">
        <v>570</v>
      </c>
      <c r="G13024" s="61" t="str">
        <f t="shared" si="639"/>
        <v>J.J. Henry</v>
      </c>
    </row>
    <row r="13025" spans="1:7" thickBot="1">
      <c r="A13025" s="62" t="s">
        <v>2684</v>
      </c>
      <c r="B13025" s="61">
        <v>194</v>
      </c>
      <c r="C13025" s="61" t="str">
        <f t="shared" si="637"/>
        <v>No Tie</v>
      </c>
      <c r="D13025" s="63">
        <f t="shared" si="638"/>
        <v>194</v>
      </c>
      <c r="E13025" s="63">
        <v>194</v>
      </c>
      <c r="F13025" s="61" t="s">
        <v>777</v>
      </c>
      <c r="G13025" s="61" t="str">
        <f t="shared" si="639"/>
        <v>Tim Clark</v>
      </c>
    </row>
    <row r="13026" spans="1:7" thickBot="1">
      <c r="A13026" s="62" t="s">
        <v>2684</v>
      </c>
      <c r="B13026" s="61">
        <v>197</v>
      </c>
      <c r="C13026" s="61" t="str">
        <f t="shared" si="637"/>
        <v>No Tie</v>
      </c>
      <c r="D13026" s="63">
        <f t="shared" si="638"/>
        <v>197</v>
      </c>
      <c r="E13026" s="63">
        <v>197</v>
      </c>
      <c r="F13026" s="61" t="s">
        <v>1545</v>
      </c>
      <c r="G13026" s="61" t="str">
        <f t="shared" si="639"/>
        <v>Harold Varner III</v>
      </c>
    </row>
    <row r="13027" spans="1:7" thickBot="1">
      <c r="A13027" s="62" t="s">
        <v>2684</v>
      </c>
      <c r="B13027" s="61">
        <v>198</v>
      </c>
      <c r="C13027" s="61" t="str">
        <f t="shared" si="637"/>
        <v>No Tie</v>
      </c>
      <c r="D13027" s="63">
        <f t="shared" si="638"/>
        <v>198</v>
      </c>
      <c r="E13027" s="63">
        <v>198</v>
      </c>
      <c r="F13027" s="61" t="s">
        <v>658</v>
      </c>
      <c r="G13027" s="61" t="str">
        <f t="shared" si="639"/>
        <v>Robert Allenby</v>
      </c>
    </row>
    <row r="13028" spans="1:7" thickBot="1">
      <c r="A13028" s="62" t="s">
        <v>2684</v>
      </c>
      <c r="B13028" s="61">
        <v>199</v>
      </c>
      <c r="C13028" s="61" t="str">
        <f t="shared" si="637"/>
        <v>No Tie</v>
      </c>
      <c r="D13028" s="63">
        <f t="shared" si="638"/>
        <v>199</v>
      </c>
      <c r="E13028" s="63">
        <v>199</v>
      </c>
      <c r="F13028" s="61" t="s">
        <v>528</v>
      </c>
      <c r="G13028" s="61" t="str">
        <f t="shared" si="639"/>
        <v>Graham DeLaet</v>
      </c>
    </row>
    <row r="13029" spans="1:7" thickBot="1">
      <c r="A13029" s="62" t="s">
        <v>2684</v>
      </c>
      <c r="B13029" s="61">
        <v>202</v>
      </c>
      <c r="C13029" s="61" t="str">
        <f t="shared" si="637"/>
        <v>No Tie</v>
      </c>
      <c r="D13029" s="63">
        <f t="shared" si="638"/>
        <v>202</v>
      </c>
      <c r="E13029" s="63">
        <v>202</v>
      </c>
      <c r="F13029" s="61" t="s">
        <v>563</v>
      </c>
      <c r="G13029" s="61" t="str">
        <f t="shared" si="639"/>
        <v>Stewart Cink</v>
      </c>
    </row>
    <row r="13030" spans="1:7" thickBot="1">
      <c r="A13030" s="62" t="s">
        <v>2684</v>
      </c>
      <c r="B13030" s="61">
        <v>203</v>
      </c>
      <c r="C13030" s="61" t="str">
        <f t="shared" si="637"/>
        <v>No Tie</v>
      </c>
      <c r="D13030" s="63">
        <f t="shared" si="638"/>
        <v>203</v>
      </c>
      <c r="E13030" s="63">
        <v>203</v>
      </c>
      <c r="F13030" s="61" t="s">
        <v>618</v>
      </c>
      <c r="G13030" s="61" t="str">
        <f t="shared" si="639"/>
        <v>Kyle Reifers</v>
      </c>
    </row>
    <row r="13031" spans="1:7" thickBot="1">
      <c r="A13031" s="62" t="s">
        <v>2684</v>
      </c>
      <c r="B13031" s="61">
        <v>204</v>
      </c>
      <c r="C13031" s="61" t="str">
        <f t="shared" si="637"/>
        <v>No Tie</v>
      </c>
      <c r="D13031" s="63">
        <f t="shared" si="638"/>
        <v>204</v>
      </c>
      <c r="E13031" s="63">
        <v>204</v>
      </c>
      <c r="F13031" s="61" t="s">
        <v>588</v>
      </c>
      <c r="G13031" s="61" t="str">
        <f t="shared" si="639"/>
        <v>Scott Pinckney</v>
      </c>
    </row>
    <row r="13032" spans="1:7" thickBot="1">
      <c r="A13032" s="62" t="s">
        <v>2684</v>
      </c>
      <c r="B13032" s="61">
        <v>205</v>
      </c>
      <c r="C13032" s="61" t="str">
        <f t="shared" si="637"/>
        <v>No Tie</v>
      </c>
      <c r="D13032" s="63">
        <f t="shared" si="638"/>
        <v>205</v>
      </c>
      <c r="E13032" s="63">
        <v>205</v>
      </c>
      <c r="F13032" s="61" t="s">
        <v>782</v>
      </c>
      <c r="G13032" s="61" t="str">
        <f t="shared" si="639"/>
        <v>Andrew Loupe</v>
      </c>
    </row>
    <row r="13033" spans="1:7" thickBot="1">
      <c r="A13033" s="62" t="s">
        <v>2684</v>
      </c>
      <c r="B13033" s="61">
        <v>206</v>
      </c>
      <c r="C13033" s="61" t="str">
        <f t="shared" si="637"/>
        <v>No Tie</v>
      </c>
      <c r="D13033" s="63">
        <f t="shared" si="638"/>
        <v>206</v>
      </c>
      <c r="E13033" s="63">
        <v>206</v>
      </c>
      <c r="F13033" s="61" t="s">
        <v>634</v>
      </c>
      <c r="G13033" s="61" t="str">
        <f t="shared" si="639"/>
        <v>George McNeill</v>
      </c>
    </row>
    <row r="13034" spans="1:7" thickBot="1">
      <c r="A13034" s="62" t="s">
        <v>2684</v>
      </c>
      <c r="B13034" s="61">
        <v>207</v>
      </c>
      <c r="C13034" s="61" t="str">
        <f t="shared" si="637"/>
        <v>No Tie</v>
      </c>
      <c r="D13034" s="63">
        <f t="shared" si="638"/>
        <v>207</v>
      </c>
      <c r="E13034" s="63">
        <v>207</v>
      </c>
      <c r="F13034" s="61" t="s">
        <v>548</v>
      </c>
      <c r="G13034" s="61" t="str">
        <f t="shared" si="639"/>
        <v>Billy Horschel</v>
      </c>
    </row>
    <row r="13035" spans="1:7" thickBot="1">
      <c r="A13035" s="62" t="s">
        <v>2684</v>
      </c>
      <c r="B13035" s="61">
        <v>208</v>
      </c>
      <c r="C13035" s="61" t="str">
        <f t="shared" si="637"/>
        <v>No Tie</v>
      </c>
      <c r="D13035" s="63">
        <f t="shared" si="638"/>
        <v>208</v>
      </c>
      <c r="E13035" s="63">
        <v>208</v>
      </c>
      <c r="F13035" s="61" t="s">
        <v>527</v>
      </c>
      <c r="G13035" s="61" t="str">
        <f t="shared" si="639"/>
        <v>Louis Oosthuizen</v>
      </c>
    </row>
    <row r="13036" spans="1:7" thickBot="1">
      <c r="A13036" s="62" t="s">
        <v>2684</v>
      </c>
      <c r="B13036" s="61">
        <v>209</v>
      </c>
      <c r="C13036" s="61" t="str">
        <f t="shared" si="637"/>
        <v>No Tie</v>
      </c>
      <c r="D13036" s="63">
        <f t="shared" si="638"/>
        <v>209</v>
      </c>
      <c r="E13036" s="63">
        <v>209</v>
      </c>
      <c r="F13036" s="61" t="s">
        <v>774</v>
      </c>
      <c r="G13036" s="61" t="str">
        <f t="shared" si="639"/>
        <v>Darron Stiles</v>
      </c>
    </row>
    <row r="13037" spans="1:7" thickBot="1">
      <c r="A13037" s="62" t="s">
        <v>2684</v>
      </c>
      <c r="B13037" s="61">
        <v>210</v>
      </c>
      <c r="C13037" s="61" t="str">
        <f t="shared" si="637"/>
        <v>No Tie</v>
      </c>
      <c r="D13037" s="63">
        <f t="shared" si="638"/>
        <v>210</v>
      </c>
      <c r="E13037" s="63">
        <v>210</v>
      </c>
      <c r="F13037" s="61" t="s">
        <v>530</v>
      </c>
      <c r="G13037" s="61" t="str">
        <f t="shared" si="639"/>
        <v>Carlos Ortiz</v>
      </c>
    </row>
    <row r="13038" spans="1:7" thickBot="1">
      <c r="A13038" s="62" t="s">
        <v>2684</v>
      </c>
      <c r="B13038" s="61">
        <v>211</v>
      </c>
      <c r="C13038" s="61" t="str">
        <f t="shared" si="637"/>
        <v>No Tie</v>
      </c>
      <c r="D13038" s="63">
        <f t="shared" si="638"/>
        <v>211</v>
      </c>
      <c r="E13038" s="63">
        <v>211</v>
      </c>
      <c r="F13038" s="61" t="s">
        <v>560</v>
      </c>
      <c r="G13038" s="61" t="str">
        <f t="shared" si="639"/>
        <v>Greg Owen</v>
      </c>
    </row>
    <row r="13039" spans="1:7" thickBot="1">
      <c r="A13039" s="62" t="s">
        <v>2684</v>
      </c>
      <c r="B13039" s="61">
        <v>212</v>
      </c>
      <c r="C13039" s="61" t="str">
        <f t="shared" si="637"/>
        <v>No Tie</v>
      </c>
      <c r="D13039" s="63">
        <f t="shared" si="638"/>
        <v>212</v>
      </c>
      <c r="E13039" s="63">
        <v>212</v>
      </c>
      <c r="F13039" s="61" t="s">
        <v>515</v>
      </c>
      <c r="G13039" s="61" t="str">
        <f t="shared" si="639"/>
        <v>Steven Bowditch</v>
      </c>
    </row>
    <row r="13040" spans="1:7" thickBot="1">
      <c r="A13040" s="62" t="s">
        <v>2684</v>
      </c>
      <c r="B13040" s="61">
        <v>213</v>
      </c>
      <c r="C13040" s="61" t="str">
        <f t="shared" si="637"/>
        <v>No Tie</v>
      </c>
      <c r="D13040" s="63">
        <f t="shared" si="638"/>
        <v>213</v>
      </c>
      <c r="E13040" s="63">
        <v>213</v>
      </c>
      <c r="F13040" s="61" t="s">
        <v>754</v>
      </c>
      <c r="G13040" s="61" t="str">
        <f t="shared" si="639"/>
        <v>D.H. Lee</v>
      </c>
    </row>
    <row r="13041" spans="1:7" thickBot="1">
      <c r="A13041" s="62" t="s">
        <v>2684</v>
      </c>
      <c r="B13041" s="61">
        <v>214</v>
      </c>
      <c r="C13041" s="61" t="str">
        <f t="shared" si="637"/>
        <v>No Tie</v>
      </c>
      <c r="D13041" s="63">
        <f t="shared" si="638"/>
        <v>214</v>
      </c>
      <c r="E13041" s="63">
        <v>214</v>
      </c>
      <c r="F13041" s="61" t="s">
        <v>760</v>
      </c>
      <c r="G13041" s="61" t="str">
        <f t="shared" si="639"/>
        <v>Justin Hicks</v>
      </c>
    </row>
    <row r="13042" spans="1:7" thickBot="1">
      <c r="A13042" s="62" t="s">
        <v>2684</v>
      </c>
      <c r="B13042" s="61" t="s">
        <v>738</v>
      </c>
      <c r="C13042" s="61">
        <f t="shared" si="637"/>
        <v>1</v>
      </c>
      <c r="D13042" s="63" t="str">
        <f t="shared" si="638"/>
        <v>107</v>
      </c>
      <c r="E13042" s="63">
        <v>107</v>
      </c>
      <c r="F13042" s="61" t="s">
        <v>638</v>
      </c>
      <c r="G13042" s="61" t="str">
        <f t="shared" si="639"/>
        <v>Brendon de Jonge</v>
      </c>
    </row>
    <row r="13043" spans="1:7" thickBot="1">
      <c r="A13043" s="62" t="s">
        <v>2684</v>
      </c>
      <c r="B13043" s="61" t="s">
        <v>738</v>
      </c>
      <c r="C13043" s="61">
        <f t="shared" si="637"/>
        <v>1</v>
      </c>
      <c r="D13043" s="63" t="str">
        <f t="shared" si="638"/>
        <v>107</v>
      </c>
      <c r="E13043" s="63">
        <v>107</v>
      </c>
      <c r="F13043" s="61" t="s">
        <v>2648</v>
      </c>
      <c r="G13043" s="61" t="str">
        <f t="shared" si="639"/>
        <v>Cameron Smith</v>
      </c>
    </row>
    <row r="13044" spans="1:7" thickBot="1">
      <c r="A13044" s="62" t="s">
        <v>2684</v>
      </c>
      <c r="B13044" s="61" t="s">
        <v>871</v>
      </c>
      <c r="C13044" s="61">
        <f t="shared" si="637"/>
        <v>1</v>
      </c>
      <c r="D13044" s="63" t="str">
        <f t="shared" si="638"/>
        <v>111</v>
      </c>
      <c r="E13044" s="63">
        <v>111</v>
      </c>
      <c r="F13044" s="61" t="s">
        <v>498</v>
      </c>
      <c r="G13044" s="61" t="str">
        <f t="shared" si="639"/>
        <v>Bubba Watson</v>
      </c>
    </row>
    <row r="13045" spans="1:7" thickBot="1">
      <c r="A13045" s="62" t="s">
        <v>2684</v>
      </c>
      <c r="B13045" s="61" t="s">
        <v>871</v>
      </c>
      <c r="C13045" s="61">
        <f t="shared" si="637"/>
        <v>1</v>
      </c>
      <c r="D13045" s="63" t="str">
        <f t="shared" si="638"/>
        <v>111</v>
      </c>
      <c r="E13045" s="63">
        <v>111</v>
      </c>
      <c r="F13045" s="61" t="s">
        <v>1244</v>
      </c>
      <c r="G13045" s="61" t="str">
        <f t="shared" si="639"/>
        <v>Hiroshi Iwata</v>
      </c>
    </row>
    <row r="13046" spans="1:7" thickBot="1">
      <c r="A13046" s="62" t="s">
        <v>2684</v>
      </c>
      <c r="B13046" s="61" t="s">
        <v>2682</v>
      </c>
      <c r="C13046" s="61">
        <f t="shared" si="637"/>
        <v>1</v>
      </c>
      <c r="D13046" s="63" t="str">
        <f t="shared" si="638"/>
        <v>120</v>
      </c>
      <c r="E13046" s="63">
        <v>120</v>
      </c>
      <c r="F13046" s="61" t="s">
        <v>2647</v>
      </c>
      <c r="G13046" s="61" t="str">
        <f t="shared" si="639"/>
        <v>Brett Stegmaier</v>
      </c>
    </row>
    <row r="13047" spans="1:7" thickBot="1">
      <c r="A13047" s="62" t="s">
        <v>2684</v>
      </c>
      <c r="B13047" s="61" t="s">
        <v>2682</v>
      </c>
      <c r="C13047" s="61">
        <f t="shared" si="637"/>
        <v>1</v>
      </c>
      <c r="D13047" s="63" t="str">
        <f t="shared" si="638"/>
        <v>120</v>
      </c>
      <c r="E13047" s="63">
        <v>120</v>
      </c>
      <c r="F13047" s="61" t="s">
        <v>547</v>
      </c>
      <c r="G13047" s="61" t="str">
        <f t="shared" si="639"/>
        <v>Hunter Mahan</v>
      </c>
    </row>
    <row r="13048" spans="1:7" thickBot="1">
      <c r="A13048" s="62" t="s">
        <v>2684</v>
      </c>
      <c r="B13048" s="61" t="s">
        <v>795</v>
      </c>
      <c r="C13048" s="61">
        <f t="shared" si="637"/>
        <v>1</v>
      </c>
      <c r="D13048" s="63" t="str">
        <f t="shared" si="638"/>
        <v>122</v>
      </c>
      <c r="E13048" s="63">
        <v>122</v>
      </c>
      <c r="F13048" s="61" t="s">
        <v>674</v>
      </c>
      <c r="G13048" s="61" t="str">
        <f t="shared" si="639"/>
        <v>Mark Wilson</v>
      </c>
    </row>
    <row r="13049" spans="1:7" thickBot="1">
      <c r="A13049" s="62" t="s">
        <v>2684</v>
      </c>
      <c r="B13049" s="61" t="s">
        <v>795</v>
      </c>
      <c r="C13049" s="61">
        <f t="shared" si="637"/>
        <v>1</v>
      </c>
      <c r="D13049" s="63" t="str">
        <f t="shared" si="638"/>
        <v>122</v>
      </c>
      <c r="E13049" s="63">
        <v>122</v>
      </c>
      <c r="F13049" s="61" t="s">
        <v>540</v>
      </c>
      <c r="G13049" s="61" t="str">
        <f t="shared" si="639"/>
        <v>Morgan Hoffmann</v>
      </c>
    </row>
    <row r="13050" spans="1:7" thickBot="1">
      <c r="A13050" s="62" t="s">
        <v>2684</v>
      </c>
      <c r="B13050" s="61" t="s">
        <v>639</v>
      </c>
      <c r="C13050" s="61">
        <f t="shared" si="637"/>
        <v>1</v>
      </c>
      <c r="D13050" s="63" t="str">
        <f t="shared" si="638"/>
        <v>131</v>
      </c>
      <c r="E13050" s="63">
        <v>131</v>
      </c>
      <c r="F13050" s="61" t="s">
        <v>551</v>
      </c>
      <c r="G13050" s="61" t="str">
        <f t="shared" si="639"/>
        <v>Davis Love III</v>
      </c>
    </row>
    <row r="13051" spans="1:7" thickBot="1">
      <c r="A13051" s="62" t="s">
        <v>2684</v>
      </c>
      <c r="B13051" s="61" t="s">
        <v>639</v>
      </c>
      <c r="C13051" s="61">
        <f t="shared" si="637"/>
        <v>1</v>
      </c>
      <c r="D13051" s="63" t="str">
        <f t="shared" si="638"/>
        <v>131</v>
      </c>
      <c r="E13051" s="63">
        <v>131</v>
      </c>
      <c r="F13051" s="61" t="s">
        <v>495</v>
      </c>
      <c r="G13051" s="61" t="str">
        <f t="shared" si="639"/>
        <v>Scott Brown</v>
      </c>
    </row>
    <row r="13052" spans="1:7" thickBot="1">
      <c r="A13052" s="62" t="s">
        <v>2684</v>
      </c>
      <c r="B13052" s="61" t="s">
        <v>890</v>
      </c>
      <c r="C13052" s="61">
        <f t="shared" si="637"/>
        <v>1</v>
      </c>
      <c r="D13052" s="63" t="str">
        <f t="shared" si="638"/>
        <v>137</v>
      </c>
      <c r="E13052" s="63">
        <v>137</v>
      </c>
      <c r="F13052" s="61" t="s">
        <v>664</v>
      </c>
      <c r="G13052" s="61" t="str">
        <f t="shared" si="639"/>
        <v>Francesco Molinari</v>
      </c>
    </row>
    <row r="13053" spans="1:7" thickBot="1">
      <c r="A13053" s="62" t="s">
        <v>2684</v>
      </c>
      <c r="B13053" s="61" t="s">
        <v>890</v>
      </c>
      <c r="C13053" s="61">
        <f t="shared" si="637"/>
        <v>1</v>
      </c>
      <c r="D13053" s="63" t="str">
        <f t="shared" si="638"/>
        <v>137</v>
      </c>
      <c r="E13053" s="63">
        <v>137</v>
      </c>
      <c r="F13053" s="61" t="s">
        <v>2656</v>
      </c>
      <c r="G13053" s="61" t="str">
        <f t="shared" si="639"/>
        <v>Jarrod Lyle</v>
      </c>
    </row>
    <row r="13054" spans="1:7" thickBot="1">
      <c r="A13054" s="62" t="s">
        <v>2684</v>
      </c>
      <c r="B13054" s="61" t="s">
        <v>855</v>
      </c>
      <c r="C13054" s="61">
        <f t="shared" si="637"/>
        <v>1</v>
      </c>
      <c r="D13054" s="63" t="str">
        <f t="shared" si="638"/>
        <v>143</v>
      </c>
      <c r="E13054" s="63">
        <v>143</v>
      </c>
      <c r="F13054" s="61" t="s">
        <v>538</v>
      </c>
      <c r="G13054" s="61" t="str">
        <f t="shared" si="639"/>
        <v>Henrik Stenson</v>
      </c>
    </row>
    <row r="13055" spans="1:7" thickBot="1">
      <c r="A13055" s="62" t="s">
        <v>2684</v>
      </c>
      <c r="B13055" s="61" t="s">
        <v>855</v>
      </c>
      <c r="C13055" s="61">
        <f t="shared" si="637"/>
        <v>1</v>
      </c>
      <c r="D13055" s="63" t="str">
        <f t="shared" si="638"/>
        <v>143</v>
      </c>
      <c r="E13055" s="63">
        <v>143</v>
      </c>
      <c r="F13055" s="61" t="s">
        <v>592</v>
      </c>
      <c r="G13055" s="61" t="str">
        <f t="shared" si="639"/>
        <v>Rory Sabbatini</v>
      </c>
    </row>
    <row r="13056" spans="1:7" thickBot="1">
      <c r="A13056" s="62" t="s">
        <v>2684</v>
      </c>
      <c r="B13056" s="61" t="s">
        <v>761</v>
      </c>
      <c r="C13056" s="61">
        <f t="shared" si="637"/>
        <v>1</v>
      </c>
      <c r="D13056" s="63" t="str">
        <f t="shared" si="638"/>
        <v>149</v>
      </c>
      <c r="E13056" s="63">
        <v>149</v>
      </c>
      <c r="F13056" s="61" t="s">
        <v>1208</v>
      </c>
      <c r="G13056" s="61" t="str">
        <f t="shared" si="639"/>
        <v>Anirban Lahiri</v>
      </c>
    </row>
    <row r="13057" spans="1:7" thickBot="1">
      <c r="A13057" s="62" t="s">
        <v>2684</v>
      </c>
      <c r="B13057" s="61" t="s">
        <v>761</v>
      </c>
      <c r="C13057" s="61">
        <f t="shared" si="637"/>
        <v>1</v>
      </c>
      <c r="D13057" s="63" t="str">
        <f t="shared" si="638"/>
        <v>149</v>
      </c>
      <c r="E13057" s="63">
        <v>149</v>
      </c>
      <c r="F13057" s="61" t="s">
        <v>2643</v>
      </c>
      <c r="G13057" s="61" t="str">
        <f t="shared" si="639"/>
        <v>Matthew Fitzpatrick</v>
      </c>
    </row>
    <row r="13058" spans="1:7" thickBot="1">
      <c r="A13058" s="62" t="s">
        <v>2684</v>
      </c>
      <c r="B13058" s="61" t="s">
        <v>686</v>
      </c>
      <c r="C13058" s="61">
        <f t="shared" si="637"/>
        <v>1</v>
      </c>
      <c r="D13058" s="63" t="str">
        <f t="shared" si="638"/>
        <v>174</v>
      </c>
      <c r="E13058" s="63">
        <v>174</v>
      </c>
      <c r="F13058" s="61" t="s">
        <v>2673</v>
      </c>
      <c r="G13058" s="61" t="str">
        <f t="shared" si="639"/>
        <v>Rhein Gibson</v>
      </c>
    </row>
    <row r="13059" spans="1:7" thickBot="1">
      <c r="A13059" s="62" t="s">
        <v>2684</v>
      </c>
      <c r="B13059" s="61" t="s">
        <v>686</v>
      </c>
      <c r="C13059" s="61">
        <f t="shared" si="637"/>
        <v>1</v>
      </c>
      <c r="D13059" s="63" t="str">
        <f t="shared" si="638"/>
        <v>174</v>
      </c>
      <c r="E13059" s="63">
        <v>174</v>
      </c>
      <c r="F13059" s="61" t="s">
        <v>567</v>
      </c>
      <c r="G13059" s="61" t="str">
        <f t="shared" si="639"/>
        <v>Seung-Yul Noh</v>
      </c>
    </row>
    <row r="13060" spans="1:7" thickBot="1">
      <c r="A13060" s="62" t="s">
        <v>2684</v>
      </c>
      <c r="B13060" s="61" t="s">
        <v>2678</v>
      </c>
      <c r="C13060" s="61">
        <f t="shared" si="637"/>
        <v>1</v>
      </c>
      <c r="D13060" s="63" t="str">
        <f t="shared" si="638"/>
        <v>195</v>
      </c>
      <c r="E13060" s="63">
        <v>195</v>
      </c>
      <c r="F13060" s="61" t="s">
        <v>1474</v>
      </c>
      <c r="G13060" s="61" t="str">
        <f t="shared" si="639"/>
        <v>Kelly Kraft</v>
      </c>
    </row>
    <row r="13061" spans="1:7" thickBot="1">
      <c r="A13061" s="62" t="s">
        <v>2684</v>
      </c>
      <c r="B13061" s="61" t="s">
        <v>2678</v>
      </c>
      <c r="C13061" s="61">
        <f t="shared" si="637"/>
        <v>1</v>
      </c>
      <c r="D13061" s="63" t="str">
        <f t="shared" si="638"/>
        <v>195</v>
      </c>
      <c r="E13061" s="63">
        <v>195</v>
      </c>
      <c r="F13061" s="61" t="s">
        <v>680</v>
      </c>
      <c r="G13061" s="61" t="str">
        <f t="shared" si="639"/>
        <v>Ken Duke</v>
      </c>
    </row>
    <row r="13062" spans="1:7" thickBot="1">
      <c r="A13062" s="62" t="s">
        <v>2684</v>
      </c>
      <c r="B13062" s="61" t="s">
        <v>2683</v>
      </c>
      <c r="C13062" s="61">
        <f t="shared" si="637"/>
        <v>1</v>
      </c>
      <c r="D13062" s="63" t="str">
        <f t="shared" si="638"/>
        <v>200</v>
      </c>
      <c r="E13062" s="63">
        <v>200</v>
      </c>
      <c r="F13062" s="61" t="s">
        <v>1482</v>
      </c>
      <c r="G13062" s="61" t="str">
        <f t="shared" si="639"/>
        <v>Ollie Schniederjans</v>
      </c>
    </row>
    <row r="13063" spans="1:7" thickBot="1">
      <c r="A13063" s="62" t="s">
        <v>2684</v>
      </c>
      <c r="B13063" s="61" t="s">
        <v>2683</v>
      </c>
      <c r="C13063" s="61">
        <f t="shared" si="637"/>
        <v>1</v>
      </c>
      <c r="D13063" s="63" t="str">
        <f t="shared" si="638"/>
        <v>200</v>
      </c>
      <c r="E13063" s="63">
        <v>200</v>
      </c>
      <c r="F13063" s="61" t="s">
        <v>516</v>
      </c>
      <c r="G13063" s="61" t="str">
        <f t="shared" si="639"/>
        <v>Robert Garrigus</v>
      </c>
    </row>
    <row r="13064" spans="1:7" thickBot="1">
      <c r="A13064" s="62" t="s">
        <v>2684</v>
      </c>
      <c r="B13064" s="61" t="s">
        <v>291</v>
      </c>
      <c r="C13064" s="61">
        <f t="shared" si="637"/>
        <v>1</v>
      </c>
      <c r="D13064" s="63" t="str">
        <f t="shared" si="638"/>
        <v>27</v>
      </c>
      <c r="E13064" s="63">
        <v>27</v>
      </c>
      <c r="F13064" s="61" t="s">
        <v>747</v>
      </c>
      <c r="G13064" s="61" t="str">
        <f t="shared" si="639"/>
        <v>Tim Herron</v>
      </c>
    </row>
    <row r="13065" spans="1:7" thickBot="1">
      <c r="A13065" s="62" t="s">
        <v>2684</v>
      </c>
      <c r="B13065" s="61" t="s">
        <v>291</v>
      </c>
      <c r="C13065" s="61">
        <f t="shared" si="637"/>
        <v>1</v>
      </c>
      <c r="D13065" s="63" t="str">
        <f t="shared" si="638"/>
        <v>27</v>
      </c>
      <c r="E13065" s="63">
        <v>27</v>
      </c>
      <c r="F13065" s="61" t="s">
        <v>693</v>
      </c>
      <c r="G13065" s="61" t="str">
        <f t="shared" si="639"/>
        <v>Zac Blair</v>
      </c>
    </row>
    <row r="13066" spans="1:7" thickBot="1">
      <c r="A13066" s="62" t="s">
        <v>2684</v>
      </c>
      <c r="B13066" s="61" t="s">
        <v>294</v>
      </c>
      <c r="C13066" s="61">
        <f t="shared" si="637"/>
        <v>1</v>
      </c>
      <c r="D13066" s="63" t="str">
        <f t="shared" si="638"/>
        <v>30</v>
      </c>
      <c r="E13066" s="63">
        <v>30</v>
      </c>
      <c r="F13066" s="61" t="s">
        <v>556</v>
      </c>
      <c r="G13066" s="61" t="str">
        <f t="shared" si="639"/>
        <v>Aaron Baddeley</v>
      </c>
    </row>
    <row r="13067" spans="1:7" thickBot="1">
      <c r="A13067" s="62" t="s">
        <v>2684</v>
      </c>
      <c r="B13067" s="61" t="s">
        <v>294</v>
      </c>
      <c r="C13067" s="61">
        <f t="shared" si="637"/>
        <v>1</v>
      </c>
      <c r="D13067" s="63" t="str">
        <f t="shared" si="638"/>
        <v>30</v>
      </c>
      <c r="E13067" s="63">
        <v>30</v>
      </c>
      <c r="F13067" s="61" t="s">
        <v>749</v>
      </c>
      <c r="G13067" s="61" t="str">
        <f t="shared" si="639"/>
        <v>Steve Stricker</v>
      </c>
    </row>
    <row r="13068" spans="1:7" thickBot="1">
      <c r="A13068" s="62" t="s">
        <v>2684</v>
      </c>
      <c r="B13068" s="61" t="s">
        <v>296</v>
      </c>
      <c r="C13068" s="61">
        <f t="shared" ref="C13068:C13131" si="640">IFERROR(SEARCH("T",B13068),"No Tie")</f>
        <v>1</v>
      </c>
      <c r="D13068" s="63" t="str">
        <f t="shared" ref="D13068:D13131" si="641">IF(C13068="No Tie",B13068,RIGHT(B13068,LEN(B13068)-1))</f>
        <v>33</v>
      </c>
      <c r="E13068" s="63">
        <v>33</v>
      </c>
      <c r="F13068" s="61" t="s">
        <v>768</v>
      </c>
      <c r="G13068" s="61" t="str">
        <f t="shared" ref="G13068:G13131" si="642">TRIM(SUBSTITUTE(F13068,CHAR(160),CHAR(32)))</f>
        <v>Graeme McDowell</v>
      </c>
    </row>
    <row r="13069" spans="1:7" thickBot="1">
      <c r="A13069" s="62" t="s">
        <v>2684</v>
      </c>
      <c r="B13069" s="61" t="s">
        <v>296</v>
      </c>
      <c r="C13069" s="61">
        <f t="shared" si="640"/>
        <v>1</v>
      </c>
      <c r="D13069" s="63" t="str">
        <f t="shared" si="641"/>
        <v>33</v>
      </c>
      <c r="E13069" s="63">
        <v>33</v>
      </c>
      <c r="F13069" s="61" t="s">
        <v>701</v>
      </c>
      <c r="G13069" s="61" t="str">
        <f t="shared" si="642"/>
        <v>Rory McIlroy</v>
      </c>
    </row>
    <row r="13070" spans="1:7" thickBot="1">
      <c r="A13070" s="62" t="s">
        <v>2684</v>
      </c>
      <c r="B13070" s="61" t="s">
        <v>884</v>
      </c>
      <c r="C13070" s="61">
        <f t="shared" si="640"/>
        <v>1</v>
      </c>
      <c r="D13070" s="63" t="str">
        <f t="shared" si="641"/>
        <v>54</v>
      </c>
      <c r="E13070" s="63">
        <v>54</v>
      </c>
      <c r="F13070" s="61" t="s">
        <v>534</v>
      </c>
      <c r="G13070" s="61" t="str">
        <f t="shared" si="642"/>
        <v>Lucas Glover</v>
      </c>
    </row>
    <row r="13071" spans="1:7" thickBot="1">
      <c r="A13071" s="62" t="s">
        <v>2684</v>
      </c>
      <c r="B13071" s="61" t="s">
        <v>884</v>
      </c>
      <c r="C13071" s="61">
        <f t="shared" si="640"/>
        <v>1</v>
      </c>
      <c r="D13071" s="63" t="str">
        <f t="shared" si="641"/>
        <v>54</v>
      </c>
      <c r="E13071" s="63">
        <v>54</v>
      </c>
      <c r="F13071" s="61" t="s">
        <v>568</v>
      </c>
      <c r="G13071" s="61" t="str">
        <f t="shared" si="642"/>
        <v>Retief Goosen</v>
      </c>
    </row>
    <row r="13072" spans="1:7" thickBot="1">
      <c r="A13072" s="62" t="s">
        <v>2684</v>
      </c>
      <c r="B13072" s="61" t="s">
        <v>814</v>
      </c>
      <c r="C13072" s="61">
        <f t="shared" si="640"/>
        <v>1</v>
      </c>
      <c r="D13072" s="63" t="str">
        <f t="shared" si="641"/>
        <v>58</v>
      </c>
      <c r="E13072" s="63">
        <v>58</v>
      </c>
      <c r="F13072" s="61" t="s">
        <v>574</v>
      </c>
      <c r="G13072" s="61" t="str">
        <f t="shared" si="642"/>
        <v>Camilo Villegas</v>
      </c>
    </row>
    <row r="13073" spans="1:7" thickBot="1">
      <c r="A13073" s="62" t="s">
        <v>2684</v>
      </c>
      <c r="B13073" s="61" t="s">
        <v>814</v>
      </c>
      <c r="C13073" s="61">
        <f t="shared" si="640"/>
        <v>1</v>
      </c>
      <c r="D13073" s="63" t="str">
        <f t="shared" si="641"/>
        <v>58</v>
      </c>
      <c r="E13073" s="63">
        <v>58</v>
      </c>
      <c r="F13073" s="61" t="s">
        <v>776</v>
      </c>
      <c r="G13073" s="61" t="str">
        <f t="shared" si="642"/>
        <v>Dicky Pride</v>
      </c>
    </row>
    <row r="13074" spans="1:7" thickBot="1">
      <c r="A13074" s="62" t="s">
        <v>2684</v>
      </c>
      <c r="B13074" s="61" t="s">
        <v>854</v>
      </c>
      <c r="C13074" s="61">
        <f t="shared" si="640"/>
        <v>1</v>
      </c>
      <c r="D13074" s="63" t="str">
        <f t="shared" si="641"/>
        <v>77</v>
      </c>
      <c r="E13074" s="63">
        <v>77</v>
      </c>
      <c r="F13074" s="61" t="s">
        <v>500</v>
      </c>
      <c r="G13074" s="61" t="str">
        <f t="shared" si="642"/>
        <v>Adam Scott</v>
      </c>
    </row>
    <row r="13075" spans="1:7" thickBot="1">
      <c r="A13075" s="62" t="s">
        <v>2684</v>
      </c>
      <c r="B13075" s="61" t="s">
        <v>854</v>
      </c>
      <c r="C13075" s="61">
        <f t="shared" si="640"/>
        <v>1</v>
      </c>
      <c r="D13075" s="63" t="str">
        <f t="shared" si="641"/>
        <v>77</v>
      </c>
      <c r="E13075" s="63">
        <v>77</v>
      </c>
      <c r="F13075" s="61" t="s">
        <v>2658</v>
      </c>
      <c r="G13075" s="61" t="str">
        <f t="shared" si="642"/>
        <v>Shane Bertsch</v>
      </c>
    </row>
    <row r="13076" spans="1:7" thickBot="1">
      <c r="A13076" s="62" t="s">
        <v>2684</v>
      </c>
      <c r="B13076" s="61" t="s">
        <v>724</v>
      </c>
      <c r="C13076" s="61">
        <f t="shared" si="640"/>
        <v>1</v>
      </c>
      <c r="D13076" s="63" t="str">
        <f t="shared" si="641"/>
        <v>80</v>
      </c>
      <c r="E13076" s="63">
        <v>80</v>
      </c>
      <c r="F13076" s="61" t="s">
        <v>507</v>
      </c>
      <c r="G13076" s="61" t="str">
        <f t="shared" si="642"/>
        <v>Jason Kokrak</v>
      </c>
    </row>
    <row r="13077" spans="1:7" thickBot="1">
      <c r="A13077" s="62" t="s">
        <v>2684</v>
      </c>
      <c r="B13077" s="61" t="s">
        <v>724</v>
      </c>
      <c r="C13077" s="61">
        <f t="shared" si="640"/>
        <v>1</v>
      </c>
      <c r="D13077" s="63" t="str">
        <f t="shared" si="641"/>
        <v>80</v>
      </c>
      <c r="E13077" s="63">
        <v>80</v>
      </c>
      <c r="F13077" s="61" t="s">
        <v>641</v>
      </c>
      <c r="G13077" s="61" t="str">
        <f t="shared" si="642"/>
        <v>Troy Merritt</v>
      </c>
    </row>
    <row r="13078" spans="1:7" thickBot="1">
      <c r="A13078" s="62" t="s">
        <v>2684</v>
      </c>
      <c r="B13078" s="61" t="s">
        <v>817</v>
      </c>
      <c r="C13078" s="61">
        <f t="shared" si="640"/>
        <v>1</v>
      </c>
      <c r="D13078" s="63" t="str">
        <f t="shared" si="641"/>
        <v>85</v>
      </c>
      <c r="E13078" s="63">
        <v>85</v>
      </c>
      <c r="F13078" s="61" t="s">
        <v>620</v>
      </c>
      <c r="G13078" s="61" t="str">
        <f t="shared" si="642"/>
        <v>Kevin Kisner</v>
      </c>
    </row>
    <row r="13079" spans="1:7" thickBot="1">
      <c r="A13079" s="62" t="s">
        <v>2684</v>
      </c>
      <c r="B13079" s="61" t="s">
        <v>817</v>
      </c>
      <c r="C13079" s="61">
        <f t="shared" si="640"/>
        <v>1</v>
      </c>
      <c r="D13079" s="63" t="str">
        <f t="shared" si="641"/>
        <v>85</v>
      </c>
      <c r="E13079" s="63">
        <v>85</v>
      </c>
      <c r="F13079" s="61" t="s">
        <v>1384</v>
      </c>
      <c r="G13079" s="61" t="str">
        <f t="shared" si="642"/>
        <v>Smylie Kaufman</v>
      </c>
    </row>
    <row r="13080" spans="1:7" thickBot="1">
      <c r="A13080" s="62" t="s">
        <v>2687</v>
      </c>
      <c r="B13080" s="61">
        <v>1</v>
      </c>
      <c r="C13080" s="61" t="str">
        <f t="shared" si="640"/>
        <v>No Tie</v>
      </c>
      <c r="D13080" s="63">
        <f t="shared" si="641"/>
        <v>1</v>
      </c>
      <c r="E13080" s="63">
        <v>1</v>
      </c>
      <c r="F13080" s="61" t="s">
        <v>749</v>
      </c>
      <c r="G13080" s="61" t="str">
        <f t="shared" si="642"/>
        <v>Steve Stricker</v>
      </c>
    </row>
    <row r="13081" spans="1:7" thickBot="1">
      <c r="A13081" s="62" t="s">
        <v>2687</v>
      </c>
      <c r="B13081" s="61">
        <v>2</v>
      </c>
      <c r="C13081" s="61" t="str">
        <f t="shared" si="640"/>
        <v>No Tie</v>
      </c>
      <c r="D13081" s="63">
        <f t="shared" si="641"/>
        <v>2</v>
      </c>
      <c r="E13081" s="63">
        <v>2</v>
      </c>
      <c r="F13081" s="61" t="s">
        <v>549</v>
      </c>
      <c r="G13081" s="61" t="str">
        <f t="shared" si="642"/>
        <v>Jamie Donaldson</v>
      </c>
    </row>
    <row r="13082" spans="1:7" thickBot="1">
      <c r="A13082" s="62" t="s">
        <v>2687</v>
      </c>
      <c r="B13082" s="61">
        <v>3</v>
      </c>
      <c r="C13082" s="61" t="str">
        <f t="shared" si="640"/>
        <v>No Tie</v>
      </c>
      <c r="D13082" s="63">
        <f t="shared" si="641"/>
        <v>3</v>
      </c>
      <c r="E13082" s="63">
        <v>3</v>
      </c>
      <c r="F13082" s="61" t="s">
        <v>499</v>
      </c>
      <c r="G13082" s="61" t="str">
        <f t="shared" si="642"/>
        <v>Jason Day</v>
      </c>
    </row>
    <row r="13083" spans="1:7" thickBot="1">
      <c r="A13083" s="62" t="s">
        <v>2687</v>
      </c>
      <c r="B13083" s="61">
        <v>4</v>
      </c>
      <c r="C13083" s="61" t="str">
        <f t="shared" si="640"/>
        <v>No Tie</v>
      </c>
      <c r="D13083" s="63">
        <f t="shared" si="641"/>
        <v>4</v>
      </c>
      <c r="E13083" s="63">
        <v>4</v>
      </c>
      <c r="F13083" s="61" t="s">
        <v>614</v>
      </c>
      <c r="G13083" s="61" t="str">
        <f t="shared" si="642"/>
        <v>Adam Hadwin</v>
      </c>
    </row>
    <row r="13084" spans="1:7" thickBot="1">
      <c r="A13084" s="62" t="s">
        <v>2687</v>
      </c>
      <c r="B13084" s="61">
        <v>5</v>
      </c>
      <c r="C13084" s="61" t="str">
        <f t="shared" si="640"/>
        <v>No Tie</v>
      </c>
      <c r="D13084" s="63">
        <f t="shared" si="641"/>
        <v>5</v>
      </c>
      <c r="E13084" s="63">
        <v>5</v>
      </c>
      <c r="F13084" s="61" t="s">
        <v>1474</v>
      </c>
      <c r="G13084" s="61" t="str">
        <f t="shared" si="642"/>
        <v>Kelly Kraft</v>
      </c>
    </row>
    <row r="13085" spans="1:7" thickBot="1">
      <c r="A13085" s="62" t="s">
        <v>2687</v>
      </c>
      <c r="B13085" s="61">
        <v>6</v>
      </c>
      <c r="C13085" s="61" t="str">
        <f t="shared" si="640"/>
        <v>No Tie</v>
      </c>
      <c r="D13085" s="63">
        <f t="shared" si="641"/>
        <v>6</v>
      </c>
      <c r="E13085" s="63">
        <v>6</v>
      </c>
      <c r="F13085" s="61" t="s">
        <v>519</v>
      </c>
      <c r="G13085" s="61" t="str">
        <f t="shared" si="642"/>
        <v>Phil Mickelson</v>
      </c>
    </row>
    <row r="13086" spans="1:7" thickBot="1">
      <c r="A13086" s="62" t="s">
        <v>2687</v>
      </c>
      <c r="B13086" s="61">
        <v>7</v>
      </c>
      <c r="C13086" s="61" t="str">
        <f t="shared" si="640"/>
        <v>No Tie</v>
      </c>
      <c r="D13086" s="63">
        <f t="shared" si="641"/>
        <v>7</v>
      </c>
      <c r="E13086" s="63">
        <v>7</v>
      </c>
      <c r="F13086" s="61" t="s">
        <v>2646</v>
      </c>
      <c r="G13086" s="61" t="str">
        <f t="shared" si="642"/>
        <v>Patton Kizzire</v>
      </c>
    </row>
    <row r="13087" spans="1:7" thickBot="1">
      <c r="A13087" s="62" t="s">
        <v>2687</v>
      </c>
      <c r="B13087" s="61">
        <v>8</v>
      </c>
      <c r="C13087" s="61" t="str">
        <f t="shared" si="640"/>
        <v>No Tie</v>
      </c>
      <c r="D13087" s="63">
        <f t="shared" si="641"/>
        <v>8</v>
      </c>
      <c r="E13087" s="63">
        <v>8</v>
      </c>
      <c r="F13087" s="61" t="s">
        <v>619</v>
      </c>
      <c r="G13087" s="61" t="str">
        <f t="shared" si="642"/>
        <v>Brian Harman</v>
      </c>
    </row>
    <row r="13088" spans="1:7" thickBot="1">
      <c r="A13088" s="62" t="s">
        <v>2687</v>
      </c>
      <c r="B13088" s="61">
        <v>9</v>
      </c>
      <c r="C13088" s="61" t="str">
        <f t="shared" si="640"/>
        <v>No Tie</v>
      </c>
      <c r="D13088" s="63">
        <f t="shared" si="641"/>
        <v>9</v>
      </c>
      <c r="E13088" s="63">
        <v>9</v>
      </c>
      <c r="F13088" s="61" t="s">
        <v>584</v>
      </c>
      <c r="G13088" s="61" t="str">
        <f t="shared" si="642"/>
        <v>Johnson Wagner</v>
      </c>
    </row>
    <row r="13089" spans="1:7" thickBot="1">
      <c r="A13089" s="62" t="s">
        <v>2687</v>
      </c>
      <c r="B13089" s="61">
        <v>10</v>
      </c>
      <c r="C13089" s="61" t="str">
        <f t="shared" si="640"/>
        <v>No Tie</v>
      </c>
      <c r="D13089" s="63">
        <f t="shared" si="641"/>
        <v>10</v>
      </c>
      <c r="E13089" s="63">
        <v>10</v>
      </c>
      <c r="F13089" s="61" t="s">
        <v>532</v>
      </c>
      <c r="G13089" s="61" t="str">
        <f t="shared" si="642"/>
        <v>Russell Henley</v>
      </c>
    </row>
    <row r="13090" spans="1:7" thickBot="1">
      <c r="A13090" s="62" t="s">
        <v>2687</v>
      </c>
      <c r="B13090" s="61">
        <v>11</v>
      </c>
      <c r="C13090" s="61" t="str">
        <f t="shared" si="640"/>
        <v>No Tie</v>
      </c>
      <c r="D13090" s="63">
        <f t="shared" si="641"/>
        <v>11</v>
      </c>
      <c r="E13090" s="63">
        <v>11</v>
      </c>
      <c r="F13090" s="61" t="s">
        <v>689</v>
      </c>
      <c r="G13090" s="61" t="str">
        <f t="shared" si="642"/>
        <v>Brendon Todd</v>
      </c>
    </row>
    <row r="13091" spans="1:7" thickBot="1">
      <c r="A13091" s="62" t="s">
        <v>2687</v>
      </c>
      <c r="B13091" s="61">
        <v>12</v>
      </c>
      <c r="C13091" s="61" t="str">
        <f t="shared" si="640"/>
        <v>No Tie</v>
      </c>
      <c r="D13091" s="63">
        <f t="shared" si="641"/>
        <v>12</v>
      </c>
      <c r="E13091" s="63">
        <v>12</v>
      </c>
      <c r="F13091" s="61" t="s">
        <v>2670</v>
      </c>
      <c r="G13091" s="61" t="str">
        <f t="shared" si="642"/>
        <v>Andrew Landry</v>
      </c>
    </row>
    <row r="13092" spans="1:7" thickBot="1">
      <c r="A13092" s="62" t="s">
        <v>2687</v>
      </c>
      <c r="B13092" s="61">
        <v>13</v>
      </c>
      <c r="C13092" s="61" t="str">
        <f t="shared" si="640"/>
        <v>No Tie</v>
      </c>
      <c r="D13092" s="63">
        <f t="shared" si="641"/>
        <v>13</v>
      </c>
      <c r="E13092" s="63">
        <v>13</v>
      </c>
      <c r="F13092" s="61" t="s">
        <v>556</v>
      </c>
      <c r="G13092" s="61" t="str">
        <f t="shared" si="642"/>
        <v>Aaron Baddeley</v>
      </c>
    </row>
    <row r="13093" spans="1:7" thickBot="1">
      <c r="A13093" s="62" t="s">
        <v>2687</v>
      </c>
      <c r="B13093" s="61">
        <v>14</v>
      </c>
      <c r="C13093" s="61" t="str">
        <f t="shared" si="640"/>
        <v>No Tie</v>
      </c>
      <c r="D13093" s="63">
        <f t="shared" si="641"/>
        <v>14</v>
      </c>
      <c r="E13093" s="63">
        <v>14</v>
      </c>
      <c r="F13093" s="61" t="s">
        <v>626</v>
      </c>
      <c r="G13093" s="61" t="str">
        <f t="shared" si="642"/>
        <v>Brice Garnett</v>
      </c>
    </row>
    <row r="13094" spans="1:7" thickBot="1">
      <c r="A13094" s="62" t="s">
        <v>2687</v>
      </c>
      <c r="B13094" s="61">
        <v>15</v>
      </c>
      <c r="C13094" s="61" t="str">
        <f t="shared" si="640"/>
        <v>No Tie</v>
      </c>
      <c r="D13094" s="63">
        <f t="shared" si="641"/>
        <v>15</v>
      </c>
      <c r="E13094" s="63">
        <v>15</v>
      </c>
      <c r="F13094" s="61" t="s">
        <v>605</v>
      </c>
      <c r="G13094" s="61" t="str">
        <f t="shared" si="642"/>
        <v>Derek Fathauer</v>
      </c>
    </row>
    <row r="13095" spans="1:7" thickBot="1">
      <c r="A13095" s="62" t="s">
        <v>2687</v>
      </c>
      <c r="B13095" s="61">
        <v>16</v>
      </c>
      <c r="C13095" s="61" t="str">
        <f t="shared" si="640"/>
        <v>No Tie</v>
      </c>
      <c r="D13095" s="63">
        <f t="shared" si="641"/>
        <v>16</v>
      </c>
      <c r="E13095" s="63">
        <v>16</v>
      </c>
      <c r="F13095" s="61" t="s">
        <v>622</v>
      </c>
      <c r="G13095" s="61" t="str">
        <f t="shared" si="642"/>
        <v>Jonas Blixt</v>
      </c>
    </row>
    <row r="13096" spans="1:7" thickBot="1">
      <c r="A13096" s="62" t="s">
        <v>2687</v>
      </c>
      <c r="B13096" s="61">
        <v>17</v>
      </c>
      <c r="C13096" s="61" t="str">
        <f t="shared" si="640"/>
        <v>No Tie</v>
      </c>
      <c r="D13096" s="63">
        <f t="shared" si="641"/>
        <v>17</v>
      </c>
      <c r="E13096" s="63">
        <v>17</v>
      </c>
      <c r="F13096" s="61" t="s">
        <v>578</v>
      </c>
      <c r="G13096" s="61" t="str">
        <f t="shared" si="642"/>
        <v>Jordan Spieth</v>
      </c>
    </row>
    <row r="13097" spans="1:7" thickBot="1">
      <c r="A13097" s="62" t="s">
        <v>2687</v>
      </c>
      <c r="B13097" s="61">
        <v>18</v>
      </c>
      <c r="C13097" s="61" t="str">
        <f t="shared" si="640"/>
        <v>No Tie</v>
      </c>
      <c r="D13097" s="63">
        <f t="shared" si="641"/>
        <v>18</v>
      </c>
      <c r="E13097" s="63">
        <v>18</v>
      </c>
      <c r="F13097" s="61" t="s">
        <v>782</v>
      </c>
      <c r="G13097" s="61" t="str">
        <f t="shared" si="642"/>
        <v>Andrew Loupe</v>
      </c>
    </row>
    <row r="13098" spans="1:7" thickBot="1">
      <c r="A13098" s="62" t="s">
        <v>2687</v>
      </c>
      <c r="B13098" s="61">
        <v>19</v>
      </c>
      <c r="C13098" s="61" t="str">
        <f t="shared" si="640"/>
        <v>No Tie</v>
      </c>
      <c r="D13098" s="63">
        <f t="shared" si="641"/>
        <v>19</v>
      </c>
      <c r="E13098" s="63">
        <v>19</v>
      </c>
      <c r="F13098" s="61" t="s">
        <v>493</v>
      </c>
      <c r="G13098" s="61" t="str">
        <f t="shared" si="642"/>
        <v>Dustin Johnson</v>
      </c>
    </row>
    <row r="13099" spans="1:7" thickBot="1">
      <c r="A13099" s="62" t="s">
        <v>2687</v>
      </c>
      <c r="B13099" s="61">
        <v>20</v>
      </c>
      <c r="C13099" s="61" t="str">
        <f t="shared" si="640"/>
        <v>No Tie</v>
      </c>
      <c r="D13099" s="63">
        <f t="shared" si="641"/>
        <v>20</v>
      </c>
      <c r="E13099" s="63">
        <v>20</v>
      </c>
      <c r="F13099" s="61" t="s">
        <v>744</v>
      </c>
      <c r="G13099" s="61" t="str">
        <f t="shared" si="642"/>
        <v>Stuart Appleby</v>
      </c>
    </row>
    <row r="13100" spans="1:7" thickBot="1">
      <c r="A13100" s="62" t="s">
        <v>2687</v>
      </c>
      <c r="B13100" s="61">
        <v>21</v>
      </c>
      <c r="C13100" s="61" t="str">
        <f t="shared" si="640"/>
        <v>No Tie</v>
      </c>
      <c r="D13100" s="63">
        <f t="shared" si="641"/>
        <v>21</v>
      </c>
      <c r="E13100" s="63">
        <v>21</v>
      </c>
      <c r="F13100" s="61" t="s">
        <v>732</v>
      </c>
      <c r="G13100" s="61" t="str">
        <f t="shared" si="642"/>
        <v>Freddie Jacobson</v>
      </c>
    </row>
    <row r="13101" spans="1:7" thickBot="1">
      <c r="A13101" s="62" t="s">
        <v>2687</v>
      </c>
      <c r="B13101" s="61">
        <v>22</v>
      </c>
      <c r="C13101" s="61" t="str">
        <f t="shared" si="640"/>
        <v>No Tie</v>
      </c>
      <c r="D13101" s="63">
        <f t="shared" si="641"/>
        <v>22</v>
      </c>
      <c r="E13101" s="63">
        <v>22</v>
      </c>
      <c r="F13101" s="61" t="s">
        <v>542</v>
      </c>
      <c r="G13101" s="61" t="str">
        <f t="shared" si="642"/>
        <v>Sean O'Hair</v>
      </c>
    </row>
    <row r="13102" spans="1:7" thickBot="1">
      <c r="A13102" s="62" t="s">
        <v>2687</v>
      </c>
      <c r="B13102" s="61">
        <v>23</v>
      </c>
      <c r="C13102" s="61" t="str">
        <f t="shared" si="640"/>
        <v>No Tie</v>
      </c>
      <c r="D13102" s="63">
        <f t="shared" si="641"/>
        <v>23</v>
      </c>
      <c r="E13102" s="63">
        <v>23</v>
      </c>
      <c r="F13102" s="61" t="s">
        <v>692</v>
      </c>
      <c r="G13102" s="61" t="str">
        <f t="shared" si="642"/>
        <v>Jon Curran</v>
      </c>
    </row>
    <row r="13103" spans="1:7" thickBot="1">
      <c r="A13103" s="62" t="s">
        <v>2687</v>
      </c>
      <c r="B13103" s="61">
        <v>24</v>
      </c>
      <c r="C13103" s="61" t="str">
        <f t="shared" si="640"/>
        <v>No Tie</v>
      </c>
      <c r="D13103" s="63">
        <f t="shared" si="641"/>
        <v>24</v>
      </c>
      <c r="E13103" s="63">
        <v>24</v>
      </c>
      <c r="F13103" s="61" t="s">
        <v>611</v>
      </c>
      <c r="G13103" s="61" t="str">
        <f t="shared" si="642"/>
        <v>Brandt Snedeker</v>
      </c>
    </row>
    <row r="13104" spans="1:7" thickBot="1">
      <c r="A13104" s="62" t="s">
        <v>2687</v>
      </c>
      <c r="B13104" s="61">
        <v>25</v>
      </c>
      <c r="C13104" s="61" t="str">
        <f t="shared" si="640"/>
        <v>No Tie</v>
      </c>
      <c r="D13104" s="63">
        <f t="shared" si="641"/>
        <v>25</v>
      </c>
      <c r="E13104" s="63">
        <v>25</v>
      </c>
      <c r="F13104" s="61" t="s">
        <v>2655</v>
      </c>
      <c r="G13104" s="61" t="str">
        <f t="shared" si="642"/>
        <v>Peter Malnati</v>
      </c>
    </row>
    <row r="13105" spans="1:7" thickBot="1">
      <c r="A13105" s="62" t="s">
        <v>2687</v>
      </c>
      <c r="B13105" s="61">
        <v>26</v>
      </c>
      <c r="C13105" s="61" t="str">
        <f t="shared" si="640"/>
        <v>No Tie</v>
      </c>
      <c r="D13105" s="63">
        <f t="shared" si="641"/>
        <v>26</v>
      </c>
      <c r="E13105" s="63">
        <v>26</v>
      </c>
      <c r="F13105" s="61" t="s">
        <v>641</v>
      </c>
      <c r="G13105" s="61" t="str">
        <f t="shared" si="642"/>
        <v>Troy Merritt</v>
      </c>
    </row>
    <row r="13106" spans="1:7" thickBot="1">
      <c r="A13106" s="62" t="s">
        <v>2687</v>
      </c>
      <c r="B13106" s="61">
        <v>27</v>
      </c>
      <c r="C13106" s="61" t="str">
        <f t="shared" si="640"/>
        <v>No Tie</v>
      </c>
      <c r="D13106" s="63">
        <f t="shared" si="641"/>
        <v>27</v>
      </c>
      <c r="E13106" s="63">
        <v>27</v>
      </c>
      <c r="F13106" s="61" t="s">
        <v>492</v>
      </c>
      <c r="G13106" s="61" t="str">
        <f t="shared" si="642"/>
        <v>Rickie Fowler</v>
      </c>
    </row>
    <row r="13107" spans="1:7" thickBot="1">
      <c r="A13107" s="62" t="s">
        <v>2687</v>
      </c>
      <c r="B13107" s="61">
        <v>28</v>
      </c>
      <c r="C13107" s="61" t="str">
        <f t="shared" si="640"/>
        <v>No Tie</v>
      </c>
      <c r="D13107" s="63">
        <f t="shared" si="641"/>
        <v>28</v>
      </c>
      <c r="E13107" s="63">
        <v>28</v>
      </c>
      <c r="F13107" s="61" t="s">
        <v>685</v>
      </c>
      <c r="G13107" s="61" t="str">
        <f t="shared" si="642"/>
        <v>Colt Knost</v>
      </c>
    </row>
    <row r="13108" spans="1:7" thickBot="1">
      <c r="A13108" s="62" t="s">
        <v>2687</v>
      </c>
      <c r="B13108" s="61">
        <v>29</v>
      </c>
      <c r="C13108" s="61" t="str">
        <f t="shared" si="640"/>
        <v>No Tie</v>
      </c>
      <c r="D13108" s="63">
        <f t="shared" si="641"/>
        <v>29</v>
      </c>
      <c r="E13108" s="63">
        <v>29</v>
      </c>
      <c r="F13108" s="61" t="s">
        <v>2643</v>
      </c>
      <c r="G13108" s="61" t="str">
        <f t="shared" si="642"/>
        <v>Matthew Fitzpatrick</v>
      </c>
    </row>
    <row r="13109" spans="1:7" thickBot="1">
      <c r="A13109" s="62" t="s">
        <v>2687</v>
      </c>
      <c r="B13109" s="61">
        <v>32</v>
      </c>
      <c r="C13109" s="61" t="str">
        <f t="shared" si="640"/>
        <v>No Tie</v>
      </c>
      <c r="D13109" s="63">
        <f t="shared" si="641"/>
        <v>32</v>
      </c>
      <c r="E13109" s="63">
        <v>32</v>
      </c>
      <c r="F13109" s="61" t="s">
        <v>547</v>
      </c>
      <c r="G13109" s="61" t="str">
        <f t="shared" si="642"/>
        <v>Hunter Mahan</v>
      </c>
    </row>
    <row r="13110" spans="1:7" thickBot="1">
      <c r="A13110" s="62" t="s">
        <v>2687</v>
      </c>
      <c r="B13110" s="61">
        <v>33</v>
      </c>
      <c r="C13110" s="61" t="str">
        <f t="shared" si="640"/>
        <v>No Tie</v>
      </c>
      <c r="D13110" s="63">
        <f t="shared" si="641"/>
        <v>33</v>
      </c>
      <c r="E13110" s="63">
        <v>33</v>
      </c>
      <c r="F13110" s="61" t="s">
        <v>517</v>
      </c>
      <c r="G13110" s="61" t="str">
        <f t="shared" si="642"/>
        <v>Jimmy Walker</v>
      </c>
    </row>
    <row r="13111" spans="1:7" thickBot="1">
      <c r="A13111" s="62" t="s">
        <v>2687</v>
      </c>
      <c r="B13111" s="61">
        <v>34</v>
      </c>
      <c r="C13111" s="61" t="str">
        <f t="shared" si="640"/>
        <v>No Tie</v>
      </c>
      <c r="D13111" s="63">
        <f t="shared" si="641"/>
        <v>34</v>
      </c>
      <c r="E13111" s="63">
        <v>34</v>
      </c>
      <c r="F13111" s="61" t="s">
        <v>529</v>
      </c>
      <c r="G13111" s="61" t="str">
        <f t="shared" si="642"/>
        <v>Harris English</v>
      </c>
    </row>
    <row r="13112" spans="1:7" thickBot="1">
      <c r="A13112" s="62" t="s">
        <v>2687</v>
      </c>
      <c r="B13112" s="61">
        <v>35</v>
      </c>
      <c r="C13112" s="61" t="str">
        <f t="shared" si="640"/>
        <v>No Tie</v>
      </c>
      <c r="D13112" s="63">
        <f t="shared" si="641"/>
        <v>35</v>
      </c>
      <c r="E13112" s="63">
        <v>35</v>
      </c>
      <c r="F13112" s="61" t="s">
        <v>608</v>
      </c>
      <c r="G13112" s="61" t="str">
        <f t="shared" si="642"/>
        <v>Matt Kuchar</v>
      </c>
    </row>
    <row r="13113" spans="1:7" thickBot="1">
      <c r="A13113" s="62" t="s">
        <v>2687</v>
      </c>
      <c r="B13113" s="61">
        <v>36</v>
      </c>
      <c r="C13113" s="61" t="str">
        <f t="shared" si="640"/>
        <v>No Tie</v>
      </c>
      <c r="D13113" s="63">
        <f t="shared" si="641"/>
        <v>36</v>
      </c>
      <c r="E13113" s="63">
        <v>36</v>
      </c>
      <c r="F13113" s="61" t="s">
        <v>652</v>
      </c>
      <c r="G13113" s="61" t="str">
        <f t="shared" si="642"/>
        <v>Ricky Barnes</v>
      </c>
    </row>
    <row r="13114" spans="1:7" thickBot="1">
      <c r="A13114" s="62" t="s">
        <v>2687</v>
      </c>
      <c r="B13114" s="61">
        <v>37</v>
      </c>
      <c r="C13114" s="61" t="str">
        <f t="shared" si="640"/>
        <v>No Tie</v>
      </c>
      <c r="D13114" s="63">
        <f t="shared" si="641"/>
        <v>37</v>
      </c>
      <c r="E13114" s="63">
        <v>37</v>
      </c>
      <c r="F13114" s="61" t="s">
        <v>1244</v>
      </c>
      <c r="G13114" s="61" t="str">
        <f t="shared" si="642"/>
        <v>Hiroshi Iwata</v>
      </c>
    </row>
    <row r="13115" spans="1:7" thickBot="1">
      <c r="A13115" s="62" t="s">
        <v>2687</v>
      </c>
      <c r="B13115" s="61">
        <v>38</v>
      </c>
      <c r="C13115" s="61" t="str">
        <f t="shared" si="640"/>
        <v>No Tie</v>
      </c>
      <c r="D13115" s="63">
        <f t="shared" si="641"/>
        <v>38</v>
      </c>
      <c r="E13115" s="63">
        <v>38</v>
      </c>
      <c r="F13115" s="61" t="s">
        <v>620</v>
      </c>
      <c r="G13115" s="61" t="str">
        <f t="shared" si="642"/>
        <v>Kevin Kisner</v>
      </c>
    </row>
    <row r="13116" spans="1:7" thickBot="1">
      <c r="A13116" s="62" t="s">
        <v>2687</v>
      </c>
      <c r="B13116" s="61">
        <v>39</v>
      </c>
      <c r="C13116" s="61" t="str">
        <f t="shared" si="640"/>
        <v>No Tie</v>
      </c>
      <c r="D13116" s="63">
        <f t="shared" si="641"/>
        <v>39</v>
      </c>
      <c r="E13116" s="63">
        <v>39</v>
      </c>
      <c r="F13116" s="61" t="s">
        <v>754</v>
      </c>
      <c r="G13116" s="61" t="str">
        <f t="shared" si="642"/>
        <v>D.H. Lee</v>
      </c>
    </row>
    <row r="13117" spans="1:7" thickBot="1">
      <c r="A13117" s="62" t="s">
        <v>2687</v>
      </c>
      <c r="B13117" s="61">
        <v>40</v>
      </c>
      <c r="C13117" s="61" t="str">
        <f t="shared" si="640"/>
        <v>No Tie</v>
      </c>
      <c r="D13117" s="63">
        <f t="shared" si="641"/>
        <v>40</v>
      </c>
      <c r="E13117" s="63">
        <v>40</v>
      </c>
      <c r="F13117" s="61" t="s">
        <v>646</v>
      </c>
      <c r="G13117" s="61" t="str">
        <f t="shared" si="642"/>
        <v>Daniel Summerhays</v>
      </c>
    </row>
    <row r="13118" spans="1:7" thickBot="1">
      <c r="A13118" s="62" t="s">
        <v>2687</v>
      </c>
      <c r="B13118" s="61">
        <v>41</v>
      </c>
      <c r="C13118" s="61" t="str">
        <f t="shared" si="640"/>
        <v>No Tie</v>
      </c>
      <c r="D13118" s="63">
        <f t="shared" si="641"/>
        <v>41</v>
      </c>
      <c r="E13118" s="63">
        <v>41</v>
      </c>
      <c r="F13118" s="61" t="s">
        <v>660</v>
      </c>
      <c r="G13118" s="61" t="str">
        <f t="shared" si="642"/>
        <v>Zach Johnson</v>
      </c>
    </row>
    <row r="13119" spans="1:7" thickBot="1">
      <c r="A13119" s="62" t="s">
        <v>2687</v>
      </c>
      <c r="B13119" s="61">
        <v>42</v>
      </c>
      <c r="C13119" s="61" t="str">
        <f t="shared" si="640"/>
        <v>No Tie</v>
      </c>
      <c r="D13119" s="63">
        <f t="shared" si="641"/>
        <v>42</v>
      </c>
      <c r="E13119" s="63">
        <v>42</v>
      </c>
      <c r="F13119" s="61" t="s">
        <v>500</v>
      </c>
      <c r="G13119" s="61" t="str">
        <f t="shared" si="642"/>
        <v>Adam Scott</v>
      </c>
    </row>
    <row r="13120" spans="1:7" thickBot="1">
      <c r="A13120" s="62" t="s">
        <v>2687</v>
      </c>
      <c r="B13120" s="61">
        <v>43</v>
      </c>
      <c r="C13120" s="61" t="str">
        <f t="shared" si="640"/>
        <v>No Tie</v>
      </c>
      <c r="D13120" s="63">
        <f t="shared" si="641"/>
        <v>43</v>
      </c>
      <c r="E13120" s="63">
        <v>43</v>
      </c>
      <c r="F13120" s="61" t="s">
        <v>2667</v>
      </c>
      <c r="G13120" s="61" t="str">
        <f t="shared" si="642"/>
        <v>Rob Oppenheim</v>
      </c>
    </row>
    <row r="13121" spans="1:7" thickBot="1">
      <c r="A13121" s="62" t="s">
        <v>2687</v>
      </c>
      <c r="B13121" s="61">
        <v>44</v>
      </c>
      <c r="C13121" s="61" t="str">
        <f t="shared" si="640"/>
        <v>No Tie</v>
      </c>
      <c r="D13121" s="63">
        <f t="shared" si="641"/>
        <v>44</v>
      </c>
      <c r="E13121" s="63">
        <v>44</v>
      </c>
      <c r="F13121" s="61" t="s">
        <v>2665</v>
      </c>
      <c r="G13121" s="61" t="str">
        <f t="shared" si="642"/>
        <v>Martin Piller</v>
      </c>
    </row>
    <row r="13122" spans="1:7" thickBot="1">
      <c r="A13122" s="62" t="s">
        <v>2687</v>
      </c>
      <c r="B13122" s="61">
        <v>45</v>
      </c>
      <c r="C13122" s="61" t="str">
        <f t="shared" si="640"/>
        <v>No Tie</v>
      </c>
      <c r="D13122" s="63">
        <f t="shared" si="641"/>
        <v>45</v>
      </c>
      <c r="E13122" s="63">
        <v>45</v>
      </c>
      <c r="F13122" s="61" t="s">
        <v>568</v>
      </c>
      <c r="G13122" s="61" t="str">
        <f t="shared" si="642"/>
        <v>Retief Goosen</v>
      </c>
    </row>
    <row r="13123" spans="1:7" thickBot="1">
      <c r="A13123" s="62" t="s">
        <v>2687</v>
      </c>
      <c r="B13123" s="61">
        <v>46</v>
      </c>
      <c r="C13123" s="61" t="str">
        <f t="shared" si="640"/>
        <v>No Tie</v>
      </c>
      <c r="D13123" s="63">
        <f t="shared" si="641"/>
        <v>46</v>
      </c>
      <c r="E13123" s="63">
        <v>46</v>
      </c>
      <c r="F13123" s="61" t="s">
        <v>526</v>
      </c>
      <c r="G13123" s="61" t="str">
        <f t="shared" si="642"/>
        <v>Hudson Swafford</v>
      </c>
    </row>
    <row r="13124" spans="1:7" thickBot="1">
      <c r="A13124" s="62" t="s">
        <v>2687</v>
      </c>
      <c r="B13124" s="61">
        <v>47</v>
      </c>
      <c r="C13124" s="61" t="str">
        <f t="shared" si="640"/>
        <v>No Tie</v>
      </c>
      <c r="D13124" s="63">
        <f t="shared" si="641"/>
        <v>47</v>
      </c>
      <c r="E13124" s="63">
        <v>47</v>
      </c>
      <c r="F13124" s="61" t="s">
        <v>504</v>
      </c>
      <c r="G13124" s="61" t="str">
        <f t="shared" si="642"/>
        <v>Brooks Koepka</v>
      </c>
    </row>
    <row r="13125" spans="1:7" thickBot="1">
      <c r="A13125" s="62" t="s">
        <v>2687</v>
      </c>
      <c r="B13125" s="61">
        <v>48</v>
      </c>
      <c r="C13125" s="61" t="str">
        <f t="shared" si="640"/>
        <v>No Tie</v>
      </c>
      <c r="D13125" s="63">
        <f t="shared" si="641"/>
        <v>48</v>
      </c>
      <c r="E13125" s="63">
        <v>48</v>
      </c>
      <c r="F13125" s="61" t="s">
        <v>687</v>
      </c>
      <c r="G13125" s="61" t="str">
        <f t="shared" si="642"/>
        <v>K.J. Choi</v>
      </c>
    </row>
    <row r="13126" spans="1:7" thickBot="1">
      <c r="A13126" s="62" t="s">
        <v>2687</v>
      </c>
      <c r="B13126" s="61">
        <v>49</v>
      </c>
      <c r="C13126" s="61" t="str">
        <f t="shared" si="640"/>
        <v>No Tie</v>
      </c>
      <c r="D13126" s="63">
        <f t="shared" si="641"/>
        <v>49</v>
      </c>
      <c r="E13126" s="63">
        <v>49</v>
      </c>
      <c r="F13126" s="61" t="s">
        <v>783</v>
      </c>
      <c r="G13126" s="61" t="str">
        <f t="shared" si="642"/>
        <v>Jamie Lovemark</v>
      </c>
    </row>
    <row r="13127" spans="1:7" thickBot="1">
      <c r="A13127" s="62" t="s">
        <v>2687</v>
      </c>
      <c r="B13127" s="61">
        <v>50</v>
      </c>
      <c r="C13127" s="61" t="str">
        <f t="shared" si="640"/>
        <v>No Tie</v>
      </c>
      <c r="D13127" s="63">
        <f t="shared" si="641"/>
        <v>50</v>
      </c>
      <c r="E13127" s="63">
        <v>50</v>
      </c>
      <c r="F13127" s="61" t="s">
        <v>669</v>
      </c>
      <c r="G13127" s="61" t="str">
        <f t="shared" si="642"/>
        <v>William McGirt</v>
      </c>
    </row>
    <row r="13128" spans="1:7" thickBot="1">
      <c r="A13128" s="62" t="s">
        <v>2687</v>
      </c>
      <c r="B13128" s="61">
        <v>51</v>
      </c>
      <c r="C13128" s="61" t="str">
        <f t="shared" si="640"/>
        <v>No Tie</v>
      </c>
      <c r="D13128" s="63">
        <f t="shared" si="641"/>
        <v>51</v>
      </c>
      <c r="E13128" s="63">
        <v>51</v>
      </c>
      <c r="F13128" s="61" t="s">
        <v>2671</v>
      </c>
      <c r="G13128" s="61" t="str">
        <f t="shared" si="642"/>
        <v>Andy Sullivan</v>
      </c>
    </row>
    <row r="13129" spans="1:7" thickBot="1">
      <c r="A13129" s="62" t="s">
        <v>2687</v>
      </c>
      <c r="B13129" s="61">
        <v>52</v>
      </c>
      <c r="C13129" s="61" t="str">
        <f t="shared" si="640"/>
        <v>No Tie</v>
      </c>
      <c r="D13129" s="63">
        <f t="shared" si="641"/>
        <v>52</v>
      </c>
      <c r="E13129" s="63">
        <v>52</v>
      </c>
      <c r="F13129" s="61" t="s">
        <v>830</v>
      </c>
      <c r="G13129" s="61" t="str">
        <f t="shared" si="642"/>
        <v>Sung Kang</v>
      </c>
    </row>
    <row r="13130" spans="1:7" thickBot="1">
      <c r="A13130" s="62" t="s">
        <v>2687</v>
      </c>
      <c r="B13130" s="61">
        <v>53</v>
      </c>
      <c r="C13130" s="61" t="str">
        <f t="shared" si="640"/>
        <v>No Tie</v>
      </c>
      <c r="D13130" s="63">
        <f t="shared" si="641"/>
        <v>53</v>
      </c>
      <c r="E13130" s="63">
        <v>53</v>
      </c>
      <c r="F13130" s="61" t="s">
        <v>697</v>
      </c>
      <c r="G13130" s="61" t="str">
        <f t="shared" si="642"/>
        <v>David Toms</v>
      </c>
    </row>
    <row r="13131" spans="1:7" thickBot="1">
      <c r="A13131" s="62" t="s">
        <v>2687</v>
      </c>
      <c r="B13131" s="61">
        <v>54</v>
      </c>
      <c r="C13131" s="61" t="str">
        <f t="shared" si="640"/>
        <v>No Tie</v>
      </c>
      <c r="D13131" s="63">
        <f t="shared" si="641"/>
        <v>54</v>
      </c>
      <c r="E13131" s="63">
        <v>54</v>
      </c>
      <c r="F13131" s="61" t="s">
        <v>1482</v>
      </c>
      <c r="G13131" s="61" t="str">
        <f t="shared" si="642"/>
        <v>Ollie Schniederjans</v>
      </c>
    </row>
    <row r="13132" spans="1:7" thickBot="1">
      <c r="A13132" s="62" t="s">
        <v>2687</v>
      </c>
      <c r="B13132" s="61">
        <v>55</v>
      </c>
      <c r="C13132" s="61" t="str">
        <f t="shared" ref="C13132:C13195" si="643">IFERROR(SEARCH("T",B13132),"No Tie")</f>
        <v>No Tie</v>
      </c>
      <c r="D13132" s="63">
        <f t="shared" ref="D13132:D13195" si="644">IF(C13132="No Tie",B13132,RIGHT(B13132,LEN(B13132)-1))</f>
        <v>55</v>
      </c>
      <c r="E13132" s="63">
        <v>55</v>
      </c>
      <c r="F13132" s="61" t="s">
        <v>520</v>
      </c>
      <c r="G13132" s="61" t="str">
        <f t="shared" ref="G13132:G13195" si="645">TRIM(SUBSTITUTE(F13132,CHAR(160),CHAR(32)))</f>
        <v>Charl Schwartzel</v>
      </c>
    </row>
    <row r="13133" spans="1:7" thickBot="1">
      <c r="A13133" s="62" t="s">
        <v>2687</v>
      </c>
      <c r="B13133" s="61">
        <v>56</v>
      </c>
      <c r="C13133" s="61" t="str">
        <f t="shared" si="643"/>
        <v>No Tie</v>
      </c>
      <c r="D13133" s="63">
        <f t="shared" si="644"/>
        <v>56</v>
      </c>
      <c r="E13133" s="63">
        <v>56</v>
      </c>
      <c r="F13133" s="61" t="s">
        <v>787</v>
      </c>
      <c r="G13133" s="61" t="str">
        <f t="shared" si="645"/>
        <v>Wes Roach</v>
      </c>
    </row>
    <row r="13134" spans="1:7" thickBot="1">
      <c r="A13134" s="62" t="s">
        <v>2687</v>
      </c>
      <c r="B13134" s="61">
        <v>57</v>
      </c>
      <c r="C13134" s="61" t="str">
        <f t="shared" si="643"/>
        <v>No Tie</v>
      </c>
      <c r="D13134" s="63">
        <f t="shared" si="644"/>
        <v>57</v>
      </c>
      <c r="E13134" s="63">
        <v>57</v>
      </c>
      <c r="F13134" s="61" t="s">
        <v>531</v>
      </c>
      <c r="G13134" s="61" t="str">
        <f t="shared" si="645"/>
        <v>Paul Casey</v>
      </c>
    </row>
    <row r="13135" spans="1:7" thickBot="1">
      <c r="A13135" s="62" t="s">
        <v>2687</v>
      </c>
      <c r="B13135" s="61">
        <v>58</v>
      </c>
      <c r="C13135" s="61" t="str">
        <f t="shared" si="643"/>
        <v>No Tie</v>
      </c>
      <c r="D13135" s="63">
        <f t="shared" si="644"/>
        <v>58</v>
      </c>
      <c r="E13135" s="63">
        <v>58</v>
      </c>
      <c r="F13135" s="61" t="s">
        <v>2659</v>
      </c>
      <c r="G13135" s="61" t="str">
        <f t="shared" si="645"/>
        <v>Michael Kim</v>
      </c>
    </row>
    <row r="13136" spans="1:7" thickBot="1">
      <c r="A13136" s="62" t="s">
        <v>2687</v>
      </c>
      <c r="B13136" s="61">
        <v>59</v>
      </c>
      <c r="C13136" s="61" t="str">
        <f t="shared" si="643"/>
        <v>No Tie</v>
      </c>
      <c r="D13136" s="63">
        <f t="shared" si="644"/>
        <v>59</v>
      </c>
      <c r="E13136" s="63">
        <v>59</v>
      </c>
      <c r="F13136" s="61" t="s">
        <v>2658</v>
      </c>
      <c r="G13136" s="61" t="str">
        <f t="shared" si="645"/>
        <v>Shane Bertsch</v>
      </c>
    </row>
    <row r="13137" spans="1:7" thickBot="1">
      <c r="A13137" s="62" t="s">
        <v>2687</v>
      </c>
      <c r="B13137" s="61">
        <v>60</v>
      </c>
      <c r="C13137" s="61" t="str">
        <f t="shared" si="643"/>
        <v>No Tie</v>
      </c>
      <c r="D13137" s="63">
        <f t="shared" si="644"/>
        <v>60</v>
      </c>
      <c r="E13137" s="63">
        <v>60</v>
      </c>
      <c r="F13137" s="61" t="s">
        <v>550</v>
      </c>
      <c r="G13137" s="61" t="str">
        <f t="shared" si="645"/>
        <v>Marc Leishman</v>
      </c>
    </row>
    <row r="13138" spans="1:7" thickBot="1">
      <c r="A13138" s="62" t="s">
        <v>2687</v>
      </c>
      <c r="B13138" s="61">
        <v>63</v>
      </c>
      <c r="C13138" s="61" t="str">
        <f t="shared" si="643"/>
        <v>No Tie</v>
      </c>
      <c r="D13138" s="63">
        <f t="shared" si="644"/>
        <v>63</v>
      </c>
      <c r="E13138" s="63">
        <v>63</v>
      </c>
      <c r="F13138" s="61" t="s">
        <v>513</v>
      </c>
      <c r="G13138" s="61" t="str">
        <f t="shared" si="645"/>
        <v>Charles Howell III</v>
      </c>
    </row>
    <row r="13139" spans="1:7" thickBot="1">
      <c r="A13139" s="62" t="s">
        <v>2687</v>
      </c>
      <c r="B13139" s="61">
        <v>64</v>
      </c>
      <c r="C13139" s="61" t="str">
        <f t="shared" si="643"/>
        <v>No Tie</v>
      </c>
      <c r="D13139" s="63">
        <f t="shared" si="644"/>
        <v>64</v>
      </c>
      <c r="E13139" s="63">
        <v>64</v>
      </c>
      <c r="F13139" s="61" t="s">
        <v>612</v>
      </c>
      <c r="G13139" s="61" t="str">
        <f t="shared" si="645"/>
        <v>Steve Wheatcroft</v>
      </c>
    </row>
    <row r="13140" spans="1:7" thickBot="1">
      <c r="A13140" s="62" t="s">
        <v>2687</v>
      </c>
      <c r="B13140" s="61">
        <v>65</v>
      </c>
      <c r="C13140" s="61" t="str">
        <f t="shared" si="643"/>
        <v>No Tie</v>
      </c>
      <c r="D13140" s="63">
        <f t="shared" si="644"/>
        <v>65</v>
      </c>
      <c r="E13140" s="63">
        <v>65</v>
      </c>
      <c r="F13140" s="61" t="s">
        <v>774</v>
      </c>
      <c r="G13140" s="61" t="str">
        <f t="shared" si="645"/>
        <v>Darron Stiles</v>
      </c>
    </row>
    <row r="13141" spans="1:7" thickBot="1">
      <c r="A13141" s="62" t="s">
        <v>2687</v>
      </c>
      <c r="B13141" s="61">
        <v>66</v>
      </c>
      <c r="C13141" s="61" t="str">
        <f t="shared" si="643"/>
        <v>No Tie</v>
      </c>
      <c r="D13141" s="63">
        <f t="shared" si="644"/>
        <v>66</v>
      </c>
      <c r="E13141" s="63">
        <v>66</v>
      </c>
      <c r="F13141" s="61" t="s">
        <v>616</v>
      </c>
      <c r="G13141" s="61" t="str">
        <f t="shared" si="645"/>
        <v>Ben Martin</v>
      </c>
    </row>
    <row r="13142" spans="1:7" thickBot="1">
      <c r="A13142" s="62" t="s">
        <v>2687</v>
      </c>
      <c r="B13142" s="61">
        <v>67</v>
      </c>
      <c r="C13142" s="61" t="str">
        <f t="shared" si="643"/>
        <v>No Tie</v>
      </c>
      <c r="D13142" s="63">
        <f t="shared" si="644"/>
        <v>67</v>
      </c>
      <c r="E13142" s="63">
        <v>67</v>
      </c>
      <c r="F13142" s="61" t="s">
        <v>694</v>
      </c>
      <c r="G13142" s="61" t="str">
        <f t="shared" si="645"/>
        <v>Billy Hurley III</v>
      </c>
    </row>
    <row r="13143" spans="1:7" thickBot="1">
      <c r="A13143" s="62" t="s">
        <v>2687</v>
      </c>
      <c r="B13143" s="61">
        <v>68</v>
      </c>
      <c r="C13143" s="61" t="str">
        <f t="shared" si="643"/>
        <v>No Tie</v>
      </c>
      <c r="D13143" s="63">
        <f t="shared" si="644"/>
        <v>68</v>
      </c>
      <c r="E13143" s="63">
        <v>68</v>
      </c>
      <c r="F13143" s="61" t="s">
        <v>566</v>
      </c>
      <c r="G13143" s="61" t="str">
        <f t="shared" si="645"/>
        <v>Sam Saunders</v>
      </c>
    </row>
    <row r="13144" spans="1:7" thickBot="1">
      <c r="A13144" s="62" t="s">
        <v>2687</v>
      </c>
      <c r="B13144" s="61">
        <v>69</v>
      </c>
      <c r="C13144" s="61" t="str">
        <f t="shared" si="643"/>
        <v>No Tie</v>
      </c>
      <c r="D13144" s="63">
        <f t="shared" si="644"/>
        <v>69</v>
      </c>
      <c r="E13144" s="63">
        <v>69</v>
      </c>
      <c r="F13144" s="61" t="s">
        <v>523</v>
      </c>
      <c r="G13144" s="61" t="str">
        <f t="shared" si="645"/>
        <v>Jhonattan Vegas</v>
      </c>
    </row>
    <row r="13145" spans="1:7" thickBot="1">
      <c r="A13145" s="62" t="s">
        <v>2687</v>
      </c>
      <c r="B13145" s="61">
        <v>70</v>
      </c>
      <c r="C13145" s="61" t="str">
        <f t="shared" si="643"/>
        <v>No Tie</v>
      </c>
      <c r="D13145" s="63">
        <f t="shared" si="644"/>
        <v>70</v>
      </c>
      <c r="E13145" s="63">
        <v>70</v>
      </c>
      <c r="F13145" s="61" t="s">
        <v>581</v>
      </c>
      <c r="G13145" s="61" t="str">
        <f t="shared" si="645"/>
        <v>Carl Pettersson</v>
      </c>
    </row>
    <row r="13146" spans="1:7" thickBot="1">
      <c r="A13146" s="62" t="s">
        <v>2687</v>
      </c>
      <c r="B13146" s="61">
        <v>71</v>
      </c>
      <c r="C13146" s="61" t="str">
        <f t="shared" si="643"/>
        <v>No Tie</v>
      </c>
      <c r="D13146" s="63">
        <f t="shared" si="644"/>
        <v>71</v>
      </c>
      <c r="E13146" s="63">
        <v>71</v>
      </c>
      <c r="F13146" s="61" t="s">
        <v>1195</v>
      </c>
      <c r="G13146" s="61" t="str">
        <f t="shared" si="645"/>
        <v>Shane Lowry</v>
      </c>
    </row>
    <row r="13147" spans="1:7" thickBot="1">
      <c r="A13147" s="62" t="s">
        <v>2687</v>
      </c>
      <c r="B13147" s="61">
        <v>72</v>
      </c>
      <c r="C13147" s="61" t="str">
        <f t="shared" si="643"/>
        <v>No Tie</v>
      </c>
      <c r="D13147" s="63">
        <f t="shared" si="644"/>
        <v>72</v>
      </c>
      <c r="E13147" s="63">
        <v>72</v>
      </c>
      <c r="F13147" s="61" t="s">
        <v>2650</v>
      </c>
      <c r="G13147" s="61" t="str">
        <f t="shared" si="645"/>
        <v>Thomas Aiken</v>
      </c>
    </row>
    <row r="13148" spans="1:7" thickBot="1">
      <c r="A13148" s="62" t="s">
        <v>2687</v>
      </c>
      <c r="B13148" s="61">
        <v>73</v>
      </c>
      <c r="C13148" s="61" t="str">
        <f t="shared" si="643"/>
        <v>No Tie</v>
      </c>
      <c r="D13148" s="63">
        <f t="shared" si="644"/>
        <v>73</v>
      </c>
      <c r="E13148" s="63">
        <v>73</v>
      </c>
      <c r="F13148" s="61" t="s">
        <v>518</v>
      </c>
      <c r="G13148" s="61" t="str">
        <f t="shared" si="645"/>
        <v>Martin Laird</v>
      </c>
    </row>
    <row r="13149" spans="1:7" thickBot="1">
      <c r="A13149" s="62" t="s">
        <v>2687</v>
      </c>
      <c r="B13149" s="61">
        <v>74</v>
      </c>
      <c r="C13149" s="61" t="str">
        <f t="shared" si="643"/>
        <v>No Tie</v>
      </c>
      <c r="D13149" s="63">
        <f t="shared" si="644"/>
        <v>74</v>
      </c>
      <c r="E13149" s="63">
        <v>74</v>
      </c>
      <c r="F13149" s="61" t="s">
        <v>683</v>
      </c>
      <c r="G13149" s="61" t="str">
        <f t="shared" si="645"/>
        <v>Jason Bohn</v>
      </c>
    </row>
    <row r="13150" spans="1:7" thickBot="1">
      <c r="A13150" s="62" t="s">
        <v>2687</v>
      </c>
      <c r="B13150" s="61">
        <v>75</v>
      </c>
      <c r="C13150" s="61" t="str">
        <f t="shared" si="643"/>
        <v>No Tie</v>
      </c>
      <c r="D13150" s="63">
        <f t="shared" si="644"/>
        <v>75</v>
      </c>
      <c r="E13150" s="63">
        <v>75</v>
      </c>
      <c r="F13150" s="61" t="s">
        <v>537</v>
      </c>
      <c r="G13150" s="61" t="str">
        <f t="shared" si="645"/>
        <v>Will Wilcox</v>
      </c>
    </row>
    <row r="13151" spans="1:7" thickBot="1">
      <c r="A13151" s="62" t="s">
        <v>2687</v>
      </c>
      <c r="B13151" s="61">
        <v>76</v>
      </c>
      <c r="C13151" s="61" t="str">
        <f t="shared" si="643"/>
        <v>No Tie</v>
      </c>
      <c r="D13151" s="63">
        <f t="shared" si="644"/>
        <v>76</v>
      </c>
      <c r="E13151" s="63">
        <v>76</v>
      </c>
      <c r="F13151" s="61" t="s">
        <v>675</v>
      </c>
      <c r="G13151" s="61" t="str">
        <f t="shared" si="645"/>
        <v>Tim Wilkinson</v>
      </c>
    </row>
    <row r="13152" spans="1:7" thickBot="1">
      <c r="A13152" s="62" t="s">
        <v>2687</v>
      </c>
      <c r="B13152" s="61">
        <v>77</v>
      </c>
      <c r="C13152" s="61" t="str">
        <f t="shared" si="643"/>
        <v>No Tie</v>
      </c>
      <c r="D13152" s="63">
        <f t="shared" si="644"/>
        <v>77</v>
      </c>
      <c r="E13152" s="63">
        <v>77</v>
      </c>
      <c r="F13152" s="61" t="s">
        <v>637</v>
      </c>
      <c r="G13152" s="61" t="str">
        <f t="shared" si="645"/>
        <v>Tyrone Van Aswegen</v>
      </c>
    </row>
    <row r="13153" spans="1:7" thickBot="1">
      <c r="A13153" s="62" t="s">
        <v>2687</v>
      </c>
      <c r="B13153" s="61">
        <v>78</v>
      </c>
      <c r="C13153" s="61" t="str">
        <f t="shared" si="643"/>
        <v>No Tie</v>
      </c>
      <c r="D13153" s="63">
        <f t="shared" si="644"/>
        <v>78</v>
      </c>
      <c r="E13153" s="63">
        <v>78</v>
      </c>
      <c r="F13153" s="61" t="s">
        <v>530</v>
      </c>
      <c r="G13153" s="61" t="str">
        <f t="shared" si="645"/>
        <v>Carlos Ortiz</v>
      </c>
    </row>
    <row r="13154" spans="1:7" thickBot="1">
      <c r="A13154" s="62" t="s">
        <v>2687</v>
      </c>
      <c r="B13154" s="61">
        <v>79</v>
      </c>
      <c r="C13154" s="61" t="str">
        <f t="shared" si="643"/>
        <v>No Tie</v>
      </c>
      <c r="D13154" s="63">
        <f t="shared" si="644"/>
        <v>79</v>
      </c>
      <c r="E13154" s="63">
        <v>79</v>
      </c>
      <c r="F13154" s="61" t="s">
        <v>677</v>
      </c>
      <c r="G13154" s="61" t="str">
        <f t="shared" si="645"/>
        <v>Mark Hubbard</v>
      </c>
    </row>
    <row r="13155" spans="1:7" thickBot="1">
      <c r="A13155" s="62" t="s">
        <v>2687</v>
      </c>
      <c r="B13155" s="61">
        <v>80</v>
      </c>
      <c r="C13155" s="61" t="str">
        <f t="shared" si="643"/>
        <v>No Tie</v>
      </c>
      <c r="D13155" s="63">
        <f t="shared" si="644"/>
        <v>80</v>
      </c>
      <c r="E13155" s="63">
        <v>80</v>
      </c>
      <c r="F13155" s="61" t="s">
        <v>696</v>
      </c>
      <c r="G13155" s="61" t="str">
        <f t="shared" si="645"/>
        <v>Ben Crane</v>
      </c>
    </row>
    <row r="13156" spans="1:7" thickBot="1">
      <c r="A13156" s="62" t="s">
        <v>2687</v>
      </c>
      <c r="B13156" s="61">
        <v>81</v>
      </c>
      <c r="C13156" s="61" t="str">
        <f t="shared" si="643"/>
        <v>No Tie</v>
      </c>
      <c r="D13156" s="63">
        <f t="shared" si="644"/>
        <v>81</v>
      </c>
      <c r="E13156" s="63">
        <v>81</v>
      </c>
      <c r="F13156" s="61" t="s">
        <v>514</v>
      </c>
      <c r="G13156" s="61" t="str">
        <f t="shared" si="645"/>
        <v>Daniel Berger</v>
      </c>
    </row>
    <row r="13157" spans="1:7" thickBot="1">
      <c r="A13157" s="62" t="s">
        <v>2687</v>
      </c>
      <c r="B13157" s="61">
        <v>82</v>
      </c>
      <c r="C13157" s="61" t="str">
        <f t="shared" si="643"/>
        <v>No Tie</v>
      </c>
      <c r="D13157" s="63">
        <f t="shared" si="644"/>
        <v>82</v>
      </c>
      <c r="E13157" s="63">
        <v>82</v>
      </c>
      <c r="F13157" s="61" t="s">
        <v>574</v>
      </c>
      <c r="G13157" s="61" t="str">
        <f t="shared" si="645"/>
        <v>Camilo Villegas</v>
      </c>
    </row>
    <row r="13158" spans="1:7" thickBot="1">
      <c r="A13158" s="62" t="s">
        <v>2687</v>
      </c>
      <c r="B13158" s="61">
        <v>83</v>
      </c>
      <c r="C13158" s="61" t="str">
        <f t="shared" si="643"/>
        <v>No Tie</v>
      </c>
      <c r="D13158" s="63">
        <f t="shared" si="644"/>
        <v>83</v>
      </c>
      <c r="E13158" s="63">
        <v>83</v>
      </c>
      <c r="F13158" s="61" t="s">
        <v>623</v>
      </c>
      <c r="G13158" s="61" t="str">
        <f t="shared" si="645"/>
        <v>Jonathan Byrd</v>
      </c>
    </row>
    <row r="13159" spans="1:7" thickBot="1">
      <c r="A13159" s="62" t="s">
        <v>2687</v>
      </c>
      <c r="B13159" s="61">
        <v>84</v>
      </c>
      <c r="C13159" s="61" t="str">
        <f t="shared" si="643"/>
        <v>No Tie</v>
      </c>
      <c r="D13159" s="63">
        <f t="shared" si="644"/>
        <v>84</v>
      </c>
      <c r="E13159" s="63">
        <v>84</v>
      </c>
      <c r="F13159" s="61" t="s">
        <v>681</v>
      </c>
      <c r="G13159" s="61" t="str">
        <f t="shared" si="645"/>
        <v>Bryce Molder</v>
      </c>
    </row>
    <row r="13160" spans="1:7" thickBot="1">
      <c r="A13160" s="62" t="s">
        <v>2687</v>
      </c>
      <c r="B13160" s="61">
        <v>85</v>
      </c>
      <c r="C13160" s="61" t="str">
        <f t="shared" si="643"/>
        <v>No Tie</v>
      </c>
      <c r="D13160" s="63">
        <f t="shared" si="644"/>
        <v>85</v>
      </c>
      <c r="E13160" s="63">
        <v>85</v>
      </c>
      <c r="F13160" s="61" t="s">
        <v>603</v>
      </c>
      <c r="G13160" s="61" t="str">
        <f t="shared" si="645"/>
        <v>Ryo Ishikawa</v>
      </c>
    </row>
    <row r="13161" spans="1:7" thickBot="1">
      <c r="A13161" s="62" t="s">
        <v>2687</v>
      </c>
      <c r="B13161" s="61">
        <v>86</v>
      </c>
      <c r="C13161" s="61" t="str">
        <f t="shared" si="643"/>
        <v>No Tie</v>
      </c>
      <c r="D13161" s="63">
        <f t="shared" si="644"/>
        <v>86</v>
      </c>
      <c r="E13161" s="63">
        <v>86</v>
      </c>
      <c r="F13161" s="61" t="s">
        <v>538</v>
      </c>
      <c r="G13161" s="61" t="str">
        <f t="shared" si="645"/>
        <v>Henrik Stenson</v>
      </c>
    </row>
    <row r="13162" spans="1:7" thickBot="1">
      <c r="A13162" s="62" t="s">
        <v>2687</v>
      </c>
      <c r="B13162" s="61">
        <v>87</v>
      </c>
      <c r="C13162" s="61" t="str">
        <f t="shared" si="643"/>
        <v>No Tie</v>
      </c>
      <c r="D13162" s="63">
        <f t="shared" si="644"/>
        <v>87</v>
      </c>
      <c r="E13162" s="63">
        <v>87</v>
      </c>
      <c r="F13162" s="61" t="s">
        <v>510</v>
      </c>
      <c r="G13162" s="61" t="str">
        <f t="shared" si="645"/>
        <v>Justin Rose</v>
      </c>
    </row>
    <row r="13163" spans="1:7" thickBot="1">
      <c r="A13163" s="62" t="s">
        <v>2687</v>
      </c>
      <c r="B13163" s="61">
        <v>88</v>
      </c>
      <c r="C13163" s="61" t="str">
        <f t="shared" si="643"/>
        <v>No Tie</v>
      </c>
      <c r="D13163" s="63">
        <f t="shared" si="644"/>
        <v>88</v>
      </c>
      <c r="E13163" s="63">
        <v>88</v>
      </c>
      <c r="F13163" s="61" t="s">
        <v>496</v>
      </c>
      <c r="G13163" s="61" t="str">
        <f t="shared" si="645"/>
        <v>Bill Haas</v>
      </c>
    </row>
    <row r="13164" spans="1:7" thickBot="1">
      <c r="A13164" s="62" t="s">
        <v>2687</v>
      </c>
      <c r="B13164" s="61">
        <v>89</v>
      </c>
      <c r="C13164" s="61" t="str">
        <f t="shared" si="643"/>
        <v>No Tie</v>
      </c>
      <c r="D13164" s="63">
        <f t="shared" si="644"/>
        <v>89</v>
      </c>
      <c r="E13164" s="63">
        <v>89</v>
      </c>
      <c r="F13164" s="61" t="s">
        <v>1384</v>
      </c>
      <c r="G13164" s="61" t="str">
        <f t="shared" si="645"/>
        <v>Smylie Kaufman</v>
      </c>
    </row>
    <row r="13165" spans="1:7" thickBot="1">
      <c r="A13165" s="62" t="s">
        <v>2687</v>
      </c>
      <c r="B13165" s="61">
        <v>90</v>
      </c>
      <c r="C13165" s="61" t="str">
        <f t="shared" si="643"/>
        <v>No Tie</v>
      </c>
      <c r="D13165" s="63">
        <f t="shared" si="644"/>
        <v>90</v>
      </c>
      <c r="E13165" s="63">
        <v>90</v>
      </c>
      <c r="F13165" s="61" t="s">
        <v>567</v>
      </c>
      <c r="G13165" s="61" t="str">
        <f t="shared" si="645"/>
        <v>Seung-Yul Noh</v>
      </c>
    </row>
    <row r="13166" spans="1:7" thickBot="1">
      <c r="A13166" s="62" t="s">
        <v>2687</v>
      </c>
      <c r="B13166" s="61">
        <v>91</v>
      </c>
      <c r="C13166" s="61" t="str">
        <f t="shared" si="643"/>
        <v>No Tie</v>
      </c>
      <c r="D13166" s="63">
        <f t="shared" si="644"/>
        <v>91</v>
      </c>
      <c r="E13166" s="63">
        <v>91</v>
      </c>
      <c r="F13166" s="61" t="s">
        <v>618</v>
      </c>
      <c r="G13166" s="61" t="str">
        <f t="shared" si="645"/>
        <v>Kyle Reifers</v>
      </c>
    </row>
    <row r="13167" spans="1:7" thickBot="1">
      <c r="A13167" s="62" t="s">
        <v>2687</v>
      </c>
      <c r="B13167" s="61">
        <v>94</v>
      </c>
      <c r="C13167" s="61" t="str">
        <f t="shared" si="643"/>
        <v>No Tie</v>
      </c>
      <c r="D13167" s="63">
        <f t="shared" si="644"/>
        <v>94</v>
      </c>
      <c r="E13167" s="63">
        <v>94</v>
      </c>
      <c r="F13167" s="61" t="s">
        <v>701</v>
      </c>
      <c r="G13167" s="61" t="str">
        <f t="shared" si="645"/>
        <v>Rory McIlroy</v>
      </c>
    </row>
    <row r="13168" spans="1:7" thickBot="1">
      <c r="A13168" s="62" t="s">
        <v>2687</v>
      </c>
      <c r="B13168" s="61">
        <v>95</v>
      </c>
      <c r="C13168" s="61" t="str">
        <f t="shared" si="643"/>
        <v>No Tie</v>
      </c>
      <c r="D13168" s="63">
        <f t="shared" si="644"/>
        <v>95</v>
      </c>
      <c r="E13168" s="63">
        <v>95</v>
      </c>
      <c r="F13168" s="61" t="s">
        <v>585</v>
      </c>
      <c r="G13168" s="61" t="str">
        <f t="shared" si="645"/>
        <v>Vijay Singh</v>
      </c>
    </row>
    <row r="13169" spans="1:7" thickBot="1">
      <c r="A13169" s="62" t="s">
        <v>2687</v>
      </c>
      <c r="B13169" s="61">
        <v>96</v>
      </c>
      <c r="C13169" s="61" t="str">
        <f t="shared" si="643"/>
        <v>No Tie</v>
      </c>
      <c r="D13169" s="63">
        <f t="shared" si="644"/>
        <v>96</v>
      </c>
      <c r="E13169" s="63">
        <v>96</v>
      </c>
      <c r="F13169" s="61" t="s">
        <v>495</v>
      </c>
      <c r="G13169" s="61" t="str">
        <f t="shared" si="645"/>
        <v>Scott Brown</v>
      </c>
    </row>
    <row r="13170" spans="1:7" thickBot="1">
      <c r="A13170" s="62" t="s">
        <v>2687</v>
      </c>
      <c r="B13170" s="61">
        <v>97</v>
      </c>
      <c r="C13170" s="61" t="str">
        <f t="shared" si="643"/>
        <v>No Tie</v>
      </c>
      <c r="D13170" s="63">
        <f t="shared" si="644"/>
        <v>97</v>
      </c>
      <c r="E13170" s="63">
        <v>97</v>
      </c>
      <c r="F13170" s="61" t="s">
        <v>571</v>
      </c>
      <c r="G13170" s="61" t="str">
        <f t="shared" si="645"/>
        <v>Nick Taylor</v>
      </c>
    </row>
    <row r="13171" spans="1:7" thickBot="1">
      <c r="A13171" s="62" t="s">
        <v>2687</v>
      </c>
      <c r="B13171" s="61">
        <v>98</v>
      </c>
      <c r="C13171" s="61" t="str">
        <f t="shared" si="643"/>
        <v>No Tie</v>
      </c>
      <c r="D13171" s="63">
        <f t="shared" si="644"/>
        <v>98</v>
      </c>
      <c r="E13171" s="63">
        <v>98</v>
      </c>
      <c r="F13171" s="61" t="s">
        <v>693</v>
      </c>
      <c r="G13171" s="61" t="str">
        <f t="shared" si="645"/>
        <v>Zac Blair</v>
      </c>
    </row>
    <row r="13172" spans="1:7" thickBot="1">
      <c r="A13172" s="62" t="s">
        <v>2687</v>
      </c>
      <c r="B13172" s="61">
        <v>99</v>
      </c>
      <c r="C13172" s="61" t="str">
        <f t="shared" si="643"/>
        <v>No Tie</v>
      </c>
      <c r="D13172" s="63">
        <f t="shared" si="644"/>
        <v>99</v>
      </c>
      <c r="E13172" s="63">
        <v>99</v>
      </c>
      <c r="F13172" s="61" t="s">
        <v>2648</v>
      </c>
      <c r="G13172" s="61" t="str">
        <f t="shared" si="645"/>
        <v>Cameron Smith</v>
      </c>
    </row>
    <row r="13173" spans="1:7" thickBot="1">
      <c r="A13173" s="62" t="s">
        <v>2687</v>
      </c>
      <c r="B13173" s="61">
        <v>100</v>
      </c>
      <c r="C13173" s="61" t="str">
        <f t="shared" si="643"/>
        <v>No Tie</v>
      </c>
      <c r="D13173" s="63">
        <f t="shared" si="644"/>
        <v>100</v>
      </c>
      <c r="E13173" s="63">
        <v>100</v>
      </c>
      <c r="F13173" s="61" t="s">
        <v>573</v>
      </c>
      <c r="G13173" s="61" t="str">
        <f t="shared" si="645"/>
        <v>Tom Hoge</v>
      </c>
    </row>
    <row r="13174" spans="1:7" thickBot="1">
      <c r="A13174" s="62" t="s">
        <v>2687</v>
      </c>
      <c r="B13174" s="61">
        <v>101</v>
      </c>
      <c r="C13174" s="61" t="str">
        <f t="shared" si="643"/>
        <v>No Tie</v>
      </c>
      <c r="D13174" s="63">
        <f t="shared" si="644"/>
        <v>101</v>
      </c>
      <c r="E13174" s="63">
        <v>101</v>
      </c>
      <c r="F13174" s="61" t="s">
        <v>589</v>
      </c>
      <c r="G13174" s="61" t="str">
        <f t="shared" si="645"/>
        <v>John Senden</v>
      </c>
    </row>
    <row r="13175" spans="1:7" thickBot="1">
      <c r="A13175" s="62" t="s">
        <v>2687</v>
      </c>
      <c r="B13175" s="61">
        <v>102</v>
      </c>
      <c r="C13175" s="61" t="str">
        <f t="shared" si="643"/>
        <v>No Tie</v>
      </c>
      <c r="D13175" s="63">
        <f t="shared" si="644"/>
        <v>102</v>
      </c>
      <c r="E13175" s="63">
        <v>102</v>
      </c>
      <c r="F13175" s="61" t="s">
        <v>570</v>
      </c>
      <c r="G13175" s="61" t="str">
        <f t="shared" si="645"/>
        <v>J.J. Henry</v>
      </c>
    </row>
    <row r="13176" spans="1:7" thickBot="1">
      <c r="A13176" s="62" t="s">
        <v>2687</v>
      </c>
      <c r="B13176" s="61">
        <v>103</v>
      </c>
      <c r="C13176" s="61" t="str">
        <f t="shared" si="643"/>
        <v>No Tie</v>
      </c>
      <c r="D13176" s="63">
        <f t="shared" si="644"/>
        <v>103</v>
      </c>
      <c r="E13176" s="63">
        <v>103</v>
      </c>
      <c r="F13176" s="61" t="s">
        <v>2660</v>
      </c>
      <c r="G13176" s="61" t="str">
        <f t="shared" si="645"/>
        <v>Tyler Aldridge</v>
      </c>
    </row>
    <row r="13177" spans="1:7" thickBot="1">
      <c r="A13177" s="62" t="s">
        <v>2687</v>
      </c>
      <c r="B13177" s="61">
        <v>104</v>
      </c>
      <c r="C13177" s="61" t="str">
        <f t="shared" si="643"/>
        <v>No Tie</v>
      </c>
      <c r="D13177" s="63">
        <f t="shared" si="644"/>
        <v>104</v>
      </c>
      <c r="E13177" s="63">
        <v>104</v>
      </c>
      <c r="F13177" s="61" t="s">
        <v>580</v>
      </c>
      <c r="G13177" s="61" t="str">
        <f t="shared" si="645"/>
        <v>Ernie Els</v>
      </c>
    </row>
    <row r="13178" spans="1:7" thickBot="1">
      <c r="A13178" s="62" t="s">
        <v>2687</v>
      </c>
      <c r="B13178" s="61">
        <v>107</v>
      </c>
      <c r="C13178" s="61" t="str">
        <f t="shared" si="643"/>
        <v>No Tie</v>
      </c>
      <c r="D13178" s="63">
        <f t="shared" si="644"/>
        <v>107</v>
      </c>
      <c r="E13178" s="63">
        <v>107</v>
      </c>
      <c r="F13178" s="61" t="s">
        <v>515</v>
      </c>
      <c r="G13178" s="61" t="str">
        <f t="shared" si="645"/>
        <v>Steven Bowditch</v>
      </c>
    </row>
    <row r="13179" spans="1:7" thickBot="1">
      <c r="A13179" s="62" t="s">
        <v>2687</v>
      </c>
      <c r="B13179" s="61">
        <v>108</v>
      </c>
      <c r="C13179" s="61" t="str">
        <f t="shared" si="643"/>
        <v>No Tie</v>
      </c>
      <c r="D13179" s="63">
        <f t="shared" si="644"/>
        <v>108</v>
      </c>
      <c r="E13179" s="63">
        <v>108</v>
      </c>
      <c r="F13179" s="61" t="s">
        <v>673</v>
      </c>
      <c r="G13179" s="61" t="str">
        <f t="shared" si="645"/>
        <v>John Huh</v>
      </c>
    </row>
    <row r="13180" spans="1:7" thickBot="1">
      <c r="A13180" s="62" t="s">
        <v>2687</v>
      </c>
      <c r="B13180" s="61">
        <v>109</v>
      </c>
      <c r="C13180" s="61" t="str">
        <f t="shared" si="643"/>
        <v>No Tie</v>
      </c>
      <c r="D13180" s="63">
        <f t="shared" si="644"/>
        <v>109</v>
      </c>
      <c r="E13180" s="63">
        <v>109</v>
      </c>
      <c r="F13180" s="61" t="s">
        <v>656</v>
      </c>
      <c r="G13180" s="61" t="str">
        <f t="shared" si="645"/>
        <v>Danny Lee</v>
      </c>
    </row>
    <row r="13181" spans="1:7" thickBot="1">
      <c r="A13181" s="62" t="s">
        <v>2687</v>
      </c>
      <c r="B13181" s="61">
        <v>110</v>
      </c>
      <c r="C13181" s="61" t="str">
        <f t="shared" si="643"/>
        <v>No Tie</v>
      </c>
      <c r="D13181" s="63">
        <f t="shared" si="644"/>
        <v>110</v>
      </c>
      <c r="E13181" s="63">
        <v>110</v>
      </c>
      <c r="F13181" s="61" t="s">
        <v>657</v>
      </c>
      <c r="G13181" s="61" t="str">
        <f t="shared" si="645"/>
        <v>Chris Stroud</v>
      </c>
    </row>
    <row r="13182" spans="1:7" thickBot="1">
      <c r="A13182" s="62" t="s">
        <v>2687</v>
      </c>
      <c r="B13182" s="61">
        <v>113</v>
      </c>
      <c r="C13182" s="61" t="str">
        <f t="shared" si="643"/>
        <v>No Tie</v>
      </c>
      <c r="D13182" s="63">
        <f t="shared" si="644"/>
        <v>113</v>
      </c>
      <c r="E13182" s="63">
        <v>113</v>
      </c>
      <c r="F13182" s="61" t="s">
        <v>647</v>
      </c>
      <c r="G13182" s="61" t="str">
        <f t="shared" si="645"/>
        <v>Luke Guthrie</v>
      </c>
    </row>
    <row r="13183" spans="1:7" thickBot="1">
      <c r="A13183" s="62" t="s">
        <v>2687</v>
      </c>
      <c r="B13183" s="61">
        <v>119</v>
      </c>
      <c r="C13183" s="61" t="str">
        <f t="shared" si="643"/>
        <v>No Tie</v>
      </c>
      <c r="D13183" s="63">
        <f t="shared" si="644"/>
        <v>119</v>
      </c>
      <c r="E13183" s="63">
        <v>119</v>
      </c>
      <c r="F13183" s="61" t="s">
        <v>536</v>
      </c>
      <c r="G13183" s="61" t="str">
        <f t="shared" si="645"/>
        <v>Scott Piercy</v>
      </c>
    </row>
    <row r="13184" spans="1:7" thickBot="1">
      <c r="A13184" s="62" t="s">
        <v>2687</v>
      </c>
      <c r="B13184" s="61">
        <v>120</v>
      </c>
      <c r="C13184" s="61" t="str">
        <f t="shared" si="643"/>
        <v>No Tie</v>
      </c>
      <c r="D13184" s="63">
        <f t="shared" si="644"/>
        <v>120</v>
      </c>
      <c r="E13184" s="63">
        <v>120</v>
      </c>
      <c r="F13184" s="61" t="s">
        <v>747</v>
      </c>
      <c r="G13184" s="61" t="str">
        <f t="shared" si="645"/>
        <v>Tim Herron</v>
      </c>
    </row>
    <row r="13185" spans="1:7" thickBot="1">
      <c r="A13185" s="62" t="s">
        <v>2687</v>
      </c>
      <c r="B13185" s="61">
        <v>121</v>
      </c>
      <c r="C13185" s="61" t="str">
        <f t="shared" si="643"/>
        <v>No Tie</v>
      </c>
      <c r="D13185" s="63">
        <f t="shared" si="644"/>
        <v>121</v>
      </c>
      <c r="E13185" s="63">
        <v>121</v>
      </c>
      <c r="F13185" s="61" t="s">
        <v>2669</v>
      </c>
      <c r="G13185" s="61" t="str">
        <f t="shared" si="645"/>
        <v>Steve Marino</v>
      </c>
    </row>
    <row r="13186" spans="1:7" thickBot="1">
      <c r="A13186" s="62" t="s">
        <v>2687</v>
      </c>
      <c r="B13186" s="61">
        <v>122</v>
      </c>
      <c r="C13186" s="61" t="str">
        <f t="shared" si="643"/>
        <v>No Tie</v>
      </c>
      <c r="D13186" s="63">
        <f t="shared" si="644"/>
        <v>122</v>
      </c>
      <c r="E13186" s="63">
        <v>122</v>
      </c>
      <c r="F13186" s="61" t="s">
        <v>664</v>
      </c>
      <c r="G13186" s="61" t="str">
        <f t="shared" si="645"/>
        <v>Francesco Molinari</v>
      </c>
    </row>
    <row r="13187" spans="1:7" thickBot="1">
      <c r="A13187" s="62" t="s">
        <v>2687</v>
      </c>
      <c r="B13187" s="61">
        <v>123</v>
      </c>
      <c r="C13187" s="61" t="str">
        <f t="shared" si="643"/>
        <v>No Tie</v>
      </c>
      <c r="D13187" s="63">
        <f t="shared" si="644"/>
        <v>123</v>
      </c>
      <c r="E13187" s="63">
        <v>123</v>
      </c>
      <c r="F13187" s="61" t="s">
        <v>643</v>
      </c>
      <c r="G13187" s="61" t="str">
        <f t="shared" si="645"/>
        <v>Jeff Overton</v>
      </c>
    </row>
    <row r="13188" spans="1:7" thickBot="1">
      <c r="A13188" s="62" t="s">
        <v>2687</v>
      </c>
      <c r="B13188" s="61">
        <v>124</v>
      </c>
      <c r="C13188" s="61" t="str">
        <f t="shared" si="643"/>
        <v>No Tie</v>
      </c>
      <c r="D13188" s="63">
        <f t="shared" si="644"/>
        <v>124</v>
      </c>
      <c r="E13188" s="63">
        <v>124</v>
      </c>
      <c r="F13188" s="61" t="s">
        <v>527</v>
      </c>
      <c r="G13188" s="61" t="str">
        <f t="shared" si="645"/>
        <v>Louis Oosthuizen</v>
      </c>
    </row>
    <row r="13189" spans="1:7" thickBot="1">
      <c r="A13189" s="62" t="s">
        <v>2687</v>
      </c>
      <c r="B13189" s="61">
        <v>125</v>
      </c>
      <c r="C13189" s="61" t="str">
        <f t="shared" si="643"/>
        <v>No Tie</v>
      </c>
      <c r="D13189" s="63">
        <f t="shared" si="644"/>
        <v>125</v>
      </c>
      <c r="E13189" s="63">
        <v>125</v>
      </c>
      <c r="F13189" s="61" t="s">
        <v>553</v>
      </c>
      <c r="G13189" s="61" t="str">
        <f t="shared" si="645"/>
        <v>Andres Gonzales</v>
      </c>
    </row>
    <row r="13190" spans="1:7" thickBot="1">
      <c r="A13190" s="62" t="s">
        <v>2687</v>
      </c>
      <c r="B13190" s="61">
        <v>126</v>
      </c>
      <c r="C13190" s="61" t="str">
        <f t="shared" si="643"/>
        <v>No Tie</v>
      </c>
      <c r="D13190" s="63">
        <f t="shared" si="644"/>
        <v>126</v>
      </c>
      <c r="E13190" s="63">
        <v>126</v>
      </c>
      <c r="F13190" s="61" t="s">
        <v>512</v>
      </c>
      <c r="G13190" s="61" t="str">
        <f t="shared" si="645"/>
        <v>Brendan Steele</v>
      </c>
    </row>
    <row r="13191" spans="1:7" thickBot="1">
      <c r="A13191" s="62" t="s">
        <v>2687</v>
      </c>
      <c r="B13191" s="61">
        <v>131</v>
      </c>
      <c r="C13191" s="61" t="str">
        <f t="shared" si="643"/>
        <v>No Tie</v>
      </c>
      <c r="D13191" s="63">
        <f t="shared" si="644"/>
        <v>131</v>
      </c>
      <c r="E13191" s="63">
        <v>131</v>
      </c>
      <c r="F13191" s="61" t="s">
        <v>633</v>
      </c>
      <c r="G13191" s="61" t="str">
        <f t="shared" si="645"/>
        <v>Chez Reavie</v>
      </c>
    </row>
    <row r="13192" spans="1:7" thickBot="1">
      <c r="A13192" s="62" t="s">
        <v>2687</v>
      </c>
      <c r="B13192" s="61">
        <v>132</v>
      </c>
      <c r="C13192" s="61" t="str">
        <f t="shared" si="643"/>
        <v>No Tie</v>
      </c>
      <c r="D13192" s="63">
        <f t="shared" si="644"/>
        <v>132</v>
      </c>
      <c r="E13192" s="63">
        <v>132</v>
      </c>
      <c r="F13192" s="61" t="s">
        <v>588</v>
      </c>
      <c r="G13192" s="61" t="str">
        <f t="shared" si="645"/>
        <v>Scott Pinckney</v>
      </c>
    </row>
    <row r="13193" spans="1:7" thickBot="1">
      <c r="A13193" s="62" t="s">
        <v>2687</v>
      </c>
      <c r="B13193" s="61">
        <v>133</v>
      </c>
      <c r="C13193" s="61" t="str">
        <f t="shared" si="643"/>
        <v>No Tie</v>
      </c>
      <c r="D13193" s="63">
        <f t="shared" si="644"/>
        <v>133</v>
      </c>
      <c r="E13193" s="63">
        <v>133</v>
      </c>
      <c r="F13193" s="61" t="s">
        <v>508</v>
      </c>
      <c r="G13193" s="61" t="str">
        <f t="shared" si="645"/>
        <v>Gary Woodland</v>
      </c>
    </row>
    <row r="13194" spans="1:7" thickBot="1">
      <c r="A13194" s="62" t="s">
        <v>2687</v>
      </c>
      <c r="B13194" s="61">
        <v>134</v>
      </c>
      <c r="C13194" s="61" t="str">
        <f t="shared" si="643"/>
        <v>No Tie</v>
      </c>
      <c r="D13194" s="63">
        <f t="shared" si="644"/>
        <v>134</v>
      </c>
      <c r="E13194" s="63">
        <v>134</v>
      </c>
      <c r="F13194" s="61" t="s">
        <v>667</v>
      </c>
      <c r="G13194" s="61" t="str">
        <f t="shared" si="645"/>
        <v>David Hearn</v>
      </c>
    </row>
    <row r="13195" spans="1:7" thickBot="1">
      <c r="A13195" s="62" t="s">
        <v>2687</v>
      </c>
      <c r="B13195" s="61">
        <v>135</v>
      </c>
      <c r="C13195" s="61" t="str">
        <f t="shared" si="643"/>
        <v>No Tie</v>
      </c>
      <c r="D13195" s="63">
        <f t="shared" si="644"/>
        <v>135</v>
      </c>
      <c r="E13195" s="63">
        <v>135</v>
      </c>
      <c r="F13195" s="61" t="s">
        <v>509</v>
      </c>
      <c r="G13195" s="61" t="str">
        <f t="shared" si="645"/>
        <v>Ryan Palmer</v>
      </c>
    </row>
    <row r="13196" spans="1:7" thickBot="1">
      <c r="A13196" s="62" t="s">
        <v>2687</v>
      </c>
      <c r="B13196" s="61">
        <v>136</v>
      </c>
      <c r="C13196" s="61" t="str">
        <f t="shared" ref="C13196:C13259" si="646">IFERROR(SEARCH("T",B13196),"No Tie")</f>
        <v>No Tie</v>
      </c>
      <c r="D13196" s="63">
        <f t="shared" ref="D13196:D13259" si="647">IF(C13196="No Tie",B13196,RIGHT(B13196,LEN(B13196)-1))</f>
        <v>136</v>
      </c>
      <c r="E13196" s="63">
        <v>136</v>
      </c>
      <c r="F13196" s="61" t="s">
        <v>630</v>
      </c>
      <c r="G13196" s="61" t="str">
        <f t="shared" ref="G13196:G13259" si="648">TRIM(SUBSTITUTE(F13196,CHAR(160),CHAR(32)))</f>
        <v>Ian Poulter</v>
      </c>
    </row>
    <row r="13197" spans="1:7" thickBot="1">
      <c r="A13197" s="62" t="s">
        <v>2687</v>
      </c>
      <c r="B13197" s="61">
        <v>137</v>
      </c>
      <c r="C13197" s="61" t="str">
        <f t="shared" si="646"/>
        <v>No Tie</v>
      </c>
      <c r="D13197" s="63">
        <f t="shared" si="647"/>
        <v>137</v>
      </c>
      <c r="E13197" s="63">
        <v>137</v>
      </c>
      <c r="F13197" s="61" t="s">
        <v>2649</v>
      </c>
      <c r="G13197" s="61" t="str">
        <f t="shared" si="648"/>
        <v>Bronson Burgoon</v>
      </c>
    </row>
    <row r="13198" spans="1:7" thickBot="1">
      <c r="A13198" s="62" t="s">
        <v>2687</v>
      </c>
      <c r="B13198" s="61">
        <v>138</v>
      </c>
      <c r="C13198" s="61" t="str">
        <f t="shared" si="646"/>
        <v>No Tie</v>
      </c>
      <c r="D13198" s="63">
        <f t="shared" si="647"/>
        <v>138</v>
      </c>
      <c r="E13198" s="63">
        <v>138</v>
      </c>
      <c r="F13198" s="61" t="s">
        <v>704</v>
      </c>
      <c r="G13198" s="61" t="str">
        <f t="shared" si="648"/>
        <v>Kyle Stanley</v>
      </c>
    </row>
    <row r="13199" spans="1:7" thickBot="1">
      <c r="A13199" s="62" t="s">
        <v>2687</v>
      </c>
      <c r="B13199" s="61">
        <v>139</v>
      </c>
      <c r="C13199" s="61" t="str">
        <f t="shared" si="646"/>
        <v>No Tie</v>
      </c>
      <c r="D13199" s="63">
        <f t="shared" si="647"/>
        <v>139</v>
      </c>
      <c r="E13199" s="63">
        <v>139</v>
      </c>
      <c r="F13199" s="61" t="s">
        <v>607</v>
      </c>
      <c r="G13199" s="61" t="str">
        <f t="shared" si="648"/>
        <v>Blayne Barber</v>
      </c>
    </row>
    <row r="13200" spans="1:7" thickBot="1">
      <c r="A13200" s="62" t="s">
        <v>2687</v>
      </c>
      <c r="B13200" s="61">
        <v>140</v>
      </c>
      <c r="C13200" s="61" t="str">
        <f t="shared" si="646"/>
        <v>No Tie</v>
      </c>
      <c r="D13200" s="63">
        <f t="shared" si="647"/>
        <v>140</v>
      </c>
      <c r="E13200" s="63">
        <v>140</v>
      </c>
      <c r="F13200" s="61" t="s">
        <v>655</v>
      </c>
      <c r="G13200" s="61" t="str">
        <f t="shared" si="648"/>
        <v>Fabian Gomez</v>
      </c>
    </row>
    <row r="13201" spans="1:7" thickBot="1">
      <c r="A13201" s="62" t="s">
        <v>2687</v>
      </c>
      <c r="B13201" s="61">
        <v>141</v>
      </c>
      <c r="C13201" s="61" t="str">
        <f t="shared" si="646"/>
        <v>No Tie</v>
      </c>
      <c r="D13201" s="63">
        <f t="shared" si="647"/>
        <v>141</v>
      </c>
      <c r="E13201" s="63">
        <v>141</v>
      </c>
      <c r="F13201" s="61" t="s">
        <v>666</v>
      </c>
      <c r="G13201" s="61" t="str">
        <f t="shared" si="648"/>
        <v>D.A. Points</v>
      </c>
    </row>
    <row r="13202" spans="1:7" thickBot="1">
      <c r="A13202" s="62" t="s">
        <v>2687</v>
      </c>
      <c r="B13202" s="61">
        <v>142</v>
      </c>
      <c r="C13202" s="61" t="str">
        <f t="shared" si="646"/>
        <v>No Tie</v>
      </c>
      <c r="D13202" s="63">
        <f t="shared" si="647"/>
        <v>142</v>
      </c>
      <c r="E13202" s="63">
        <v>142</v>
      </c>
      <c r="F13202" s="61" t="s">
        <v>670</v>
      </c>
      <c r="G13202" s="61" t="str">
        <f t="shared" si="648"/>
        <v>Kevin Na</v>
      </c>
    </row>
    <row r="13203" spans="1:7" thickBot="1">
      <c r="A13203" s="62" t="s">
        <v>2687</v>
      </c>
      <c r="B13203" s="61">
        <v>143</v>
      </c>
      <c r="C13203" s="61" t="str">
        <f t="shared" si="646"/>
        <v>No Tie</v>
      </c>
      <c r="D13203" s="63">
        <f t="shared" si="647"/>
        <v>143</v>
      </c>
      <c r="E13203" s="63">
        <v>143</v>
      </c>
      <c r="F13203" s="61" t="s">
        <v>503</v>
      </c>
      <c r="G13203" s="61" t="str">
        <f t="shared" si="648"/>
        <v>Tony Finau</v>
      </c>
    </row>
    <row r="13204" spans="1:7" thickBot="1">
      <c r="A13204" s="62" t="s">
        <v>2687</v>
      </c>
      <c r="B13204" s="61">
        <v>144</v>
      </c>
      <c r="C13204" s="61" t="str">
        <f t="shared" si="646"/>
        <v>No Tie</v>
      </c>
      <c r="D13204" s="63">
        <f t="shared" si="647"/>
        <v>144</v>
      </c>
      <c r="E13204" s="63">
        <v>144</v>
      </c>
      <c r="F13204" s="61" t="s">
        <v>498</v>
      </c>
      <c r="G13204" s="61" t="str">
        <f t="shared" si="648"/>
        <v>Bubba Watson</v>
      </c>
    </row>
    <row r="13205" spans="1:7" thickBot="1">
      <c r="A13205" s="62" t="s">
        <v>2687</v>
      </c>
      <c r="B13205" s="61">
        <v>145</v>
      </c>
      <c r="C13205" s="61" t="str">
        <f t="shared" si="646"/>
        <v>No Tie</v>
      </c>
      <c r="D13205" s="63">
        <f t="shared" si="647"/>
        <v>145</v>
      </c>
      <c r="E13205" s="63">
        <v>145</v>
      </c>
      <c r="F13205" s="61" t="s">
        <v>591</v>
      </c>
      <c r="G13205" s="61" t="str">
        <f t="shared" si="648"/>
        <v>Cameron Percy</v>
      </c>
    </row>
    <row r="13206" spans="1:7" thickBot="1">
      <c r="A13206" s="62" t="s">
        <v>2687</v>
      </c>
      <c r="B13206" s="61">
        <v>146</v>
      </c>
      <c r="C13206" s="61" t="str">
        <f t="shared" si="646"/>
        <v>No Tie</v>
      </c>
      <c r="D13206" s="63">
        <f t="shared" si="647"/>
        <v>146</v>
      </c>
      <c r="E13206" s="63">
        <v>146</v>
      </c>
      <c r="F13206" s="61" t="s">
        <v>1408</v>
      </c>
      <c r="G13206" s="61" t="str">
        <f t="shared" si="648"/>
        <v>Si Woo Kim</v>
      </c>
    </row>
    <row r="13207" spans="1:7" thickBot="1">
      <c r="A13207" s="62" t="s">
        <v>2687</v>
      </c>
      <c r="B13207" s="61">
        <v>147</v>
      </c>
      <c r="C13207" s="61" t="str">
        <f t="shared" si="646"/>
        <v>No Tie</v>
      </c>
      <c r="D13207" s="63">
        <f t="shared" si="647"/>
        <v>147</v>
      </c>
      <c r="E13207" s="63">
        <v>147</v>
      </c>
      <c r="F13207" s="61" t="s">
        <v>682</v>
      </c>
      <c r="G13207" s="61" t="str">
        <f t="shared" si="648"/>
        <v>Jerry Kelly</v>
      </c>
    </row>
    <row r="13208" spans="1:7" thickBot="1">
      <c r="A13208" s="62" t="s">
        <v>2687</v>
      </c>
      <c r="B13208" s="61">
        <v>148</v>
      </c>
      <c r="C13208" s="61" t="str">
        <f t="shared" si="646"/>
        <v>No Tie</v>
      </c>
      <c r="D13208" s="63">
        <f t="shared" si="647"/>
        <v>148</v>
      </c>
      <c r="E13208" s="63">
        <v>148</v>
      </c>
      <c r="F13208" s="61" t="s">
        <v>658</v>
      </c>
      <c r="G13208" s="61" t="str">
        <f t="shared" si="648"/>
        <v>Robert Allenby</v>
      </c>
    </row>
    <row r="13209" spans="1:7" thickBot="1">
      <c r="A13209" s="62" t="s">
        <v>2687</v>
      </c>
      <c r="B13209" s="61">
        <v>149</v>
      </c>
      <c r="C13209" s="61" t="str">
        <f t="shared" si="646"/>
        <v>No Tie</v>
      </c>
      <c r="D13209" s="63">
        <f t="shared" si="647"/>
        <v>149</v>
      </c>
      <c r="E13209" s="63">
        <v>149</v>
      </c>
      <c r="F13209" s="61" t="s">
        <v>638</v>
      </c>
      <c r="G13209" s="61" t="str">
        <f t="shared" si="648"/>
        <v>Brendon de Jonge</v>
      </c>
    </row>
    <row r="13210" spans="1:7" thickBot="1">
      <c r="A13210" s="62" t="s">
        <v>2687</v>
      </c>
      <c r="B13210" s="61">
        <v>150</v>
      </c>
      <c r="C13210" s="61" t="str">
        <f t="shared" si="646"/>
        <v>No Tie</v>
      </c>
      <c r="D13210" s="63">
        <f t="shared" si="647"/>
        <v>150</v>
      </c>
      <c r="E13210" s="63">
        <v>150</v>
      </c>
      <c r="F13210" s="61" t="s">
        <v>610</v>
      </c>
      <c r="G13210" s="61" t="str">
        <f t="shared" si="648"/>
        <v>Erik Compton</v>
      </c>
    </row>
    <row r="13211" spans="1:7" thickBot="1">
      <c r="A13211" s="62" t="s">
        <v>2687</v>
      </c>
      <c r="B13211" s="61">
        <v>153</v>
      </c>
      <c r="C13211" s="61" t="str">
        <f t="shared" si="646"/>
        <v>No Tie</v>
      </c>
      <c r="D13211" s="63">
        <f t="shared" si="647"/>
        <v>153</v>
      </c>
      <c r="E13211" s="63">
        <v>153</v>
      </c>
      <c r="F13211" s="61" t="s">
        <v>2673</v>
      </c>
      <c r="G13211" s="61" t="str">
        <f t="shared" si="648"/>
        <v>Rhein Gibson</v>
      </c>
    </row>
    <row r="13212" spans="1:7" thickBot="1">
      <c r="A13212" s="62" t="s">
        <v>2687</v>
      </c>
      <c r="B13212" s="61">
        <v>154</v>
      </c>
      <c r="C13212" s="61" t="str">
        <f t="shared" si="646"/>
        <v>No Tie</v>
      </c>
      <c r="D13212" s="63">
        <f t="shared" si="647"/>
        <v>154</v>
      </c>
      <c r="E13212" s="63">
        <v>154</v>
      </c>
      <c r="F13212" s="61" t="s">
        <v>768</v>
      </c>
      <c r="G13212" s="61" t="str">
        <f t="shared" si="648"/>
        <v>Graeme McDowell</v>
      </c>
    </row>
    <row r="13213" spans="1:7" thickBot="1">
      <c r="A13213" s="62" t="s">
        <v>2687</v>
      </c>
      <c r="B13213" s="61">
        <v>155</v>
      </c>
      <c r="C13213" s="61" t="str">
        <f t="shared" si="646"/>
        <v>No Tie</v>
      </c>
      <c r="D13213" s="63">
        <f t="shared" si="647"/>
        <v>155</v>
      </c>
      <c r="E13213" s="63">
        <v>155</v>
      </c>
      <c r="F13213" s="61" t="s">
        <v>528</v>
      </c>
      <c r="G13213" s="61" t="str">
        <f t="shared" si="648"/>
        <v>Graham DeLaet</v>
      </c>
    </row>
    <row r="13214" spans="1:7" thickBot="1">
      <c r="A13214" s="62" t="s">
        <v>2687</v>
      </c>
      <c r="B13214" s="61">
        <v>158</v>
      </c>
      <c r="C13214" s="61" t="str">
        <f t="shared" si="646"/>
        <v>No Tie</v>
      </c>
      <c r="D13214" s="63">
        <f t="shared" si="647"/>
        <v>158</v>
      </c>
      <c r="E13214" s="63">
        <v>158</v>
      </c>
      <c r="F13214" s="61" t="s">
        <v>507</v>
      </c>
      <c r="G13214" s="61" t="str">
        <f t="shared" si="648"/>
        <v>Jason Kokrak</v>
      </c>
    </row>
    <row r="13215" spans="1:7" thickBot="1">
      <c r="A13215" s="62" t="s">
        <v>2687</v>
      </c>
      <c r="B13215" s="61">
        <v>161</v>
      </c>
      <c r="C13215" s="61" t="str">
        <f t="shared" si="646"/>
        <v>No Tie</v>
      </c>
      <c r="D13215" s="63">
        <f t="shared" si="647"/>
        <v>161</v>
      </c>
      <c r="E13215" s="63">
        <v>161</v>
      </c>
      <c r="F13215" s="61" t="s">
        <v>668</v>
      </c>
      <c r="G13215" s="61" t="str">
        <f t="shared" si="648"/>
        <v>Scott Langley</v>
      </c>
    </row>
    <row r="13216" spans="1:7" thickBot="1">
      <c r="A13216" s="62" t="s">
        <v>2687</v>
      </c>
      <c r="B13216" s="61">
        <v>162</v>
      </c>
      <c r="C13216" s="61" t="str">
        <f t="shared" si="646"/>
        <v>No Tie</v>
      </c>
      <c r="D13216" s="63">
        <f t="shared" si="647"/>
        <v>162</v>
      </c>
      <c r="E13216" s="63">
        <v>162</v>
      </c>
      <c r="F13216" s="61" t="s">
        <v>551</v>
      </c>
      <c r="G13216" s="61" t="str">
        <f t="shared" si="648"/>
        <v>Davis Love III</v>
      </c>
    </row>
    <row r="13217" spans="1:7" thickBot="1">
      <c r="A13217" s="62" t="s">
        <v>2687</v>
      </c>
      <c r="B13217" s="61">
        <v>163</v>
      </c>
      <c r="C13217" s="61" t="str">
        <f t="shared" si="646"/>
        <v>No Tie</v>
      </c>
      <c r="D13217" s="63">
        <f t="shared" si="647"/>
        <v>163</v>
      </c>
      <c r="E13217" s="63">
        <v>163</v>
      </c>
      <c r="F13217" s="61" t="s">
        <v>596</v>
      </c>
      <c r="G13217" s="61" t="str">
        <f t="shared" si="648"/>
        <v>David Lingmerth</v>
      </c>
    </row>
    <row r="13218" spans="1:7" thickBot="1">
      <c r="A13218" s="62" t="s">
        <v>2687</v>
      </c>
      <c r="B13218" s="61">
        <v>164</v>
      </c>
      <c r="C13218" s="61" t="str">
        <f t="shared" si="646"/>
        <v>No Tie</v>
      </c>
      <c r="D13218" s="63">
        <f t="shared" si="647"/>
        <v>164</v>
      </c>
      <c r="E13218" s="63">
        <v>164</v>
      </c>
      <c r="F13218" s="61" t="s">
        <v>1196</v>
      </c>
      <c r="G13218" s="61" t="str">
        <f t="shared" si="648"/>
        <v>Branden Grace</v>
      </c>
    </row>
    <row r="13219" spans="1:7" thickBot="1">
      <c r="A13219" s="62" t="s">
        <v>2687</v>
      </c>
      <c r="B13219" s="61">
        <v>165</v>
      </c>
      <c r="C13219" s="61" t="str">
        <f t="shared" si="646"/>
        <v>No Tie</v>
      </c>
      <c r="D13219" s="63">
        <f t="shared" si="647"/>
        <v>165</v>
      </c>
      <c r="E13219" s="63">
        <v>165</v>
      </c>
      <c r="F13219" s="61" t="s">
        <v>1236</v>
      </c>
      <c r="G13219" s="61" t="str">
        <f t="shared" si="648"/>
        <v>Emiliano Grillo</v>
      </c>
    </row>
    <row r="13220" spans="1:7" thickBot="1">
      <c r="A13220" s="62" t="s">
        <v>2687</v>
      </c>
      <c r="B13220" s="61">
        <v>166</v>
      </c>
      <c r="C13220" s="61" t="str">
        <f t="shared" si="646"/>
        <v>No Tie</v>
      </c>
      <c r="D13220" s="63">
        <f t="shared" si="647"/>
        <v>166</v>
      </c>
      <c r="E13220" s="63">
        <v>166</v>
      </c>
      <c r="F13220" s="61" t="s">
        <v>649</v>
      </c>
      <c r="G13220" s="61" t="str">
        <f t="shared" si="648"/>
        <v>Spencer Levin</v>
      </c>
    </row>
    <row r="13221" spans="1:7" thickBot="1">
      <c r="A13221" s="62" t="s">
        <v>2687</v>
      </c>
      <c r="B13221" s="61">
        <v>167</v>
      </c>
      <c r="C13221" s="61" t="str">
        <f t="shared" si="646"/>
        <v>No Tie</v>
      </c>
      <c r="D13221" s="63">
        <f t="shared" si="647"/>
        <v>167</v>
      </c>
      <c r="E13221" s="63">
        <v>167</v>
      </c>
      <c r="F13221" s="61" t="s">
        <v>678</v>
      </c>
      <c r="G13221" s="61" t="str">
        <f t="shared" si="648"/>
        <v>Chad Collins</v>
      </c>
    </row>
    <row r="13222" spans="1:7" thickBot="1">
      <c r="A13222" s="62" t="s">
        <v>2687</v>
      </c>
      <c r="B13222" s="61">
        <v>168</v>
      </c>
      <c r="C13222" s="61" t="str">
        <f t="shared" si="646"/>
        <v>No Tie</v>
      </c>
      <c r="D13222" s="63">
        <f t="shared" si="647"/>
        <v>168</v>
      </c>
      <c r="E13222" s="63">
        <v>168</v>
      </c>
      <c r="F13222" s="61" t="s">
        <v>534</v>
      </c>
      <c r="G13222" s="61" t="str">
        <f t="shared" si="648"/>
        <v>Lucas Glover</v>
      </c>
    </row>
    <row r="13223" spans="1:7" thickBot="1">
      <c r="A13223" s="62" t="s">
        <v>2687</v>
      </c>
      <c r="B13223" s="61">
        <v>169</v>
      </c>
      <c r="C13223" s="61" t="str">
        <f t="shared" si="646"/>
        <v>No Tie</v>
      </c>
      <c r="D13223" s="63">
        <f t="shared" si="647"/>
        <v>169</v>
      </c>
      <c r="E13223" s="63">
        <v>169</v>
      </c>
      <c r="F13223" s="61" t="s">
        <v>2654</v>
      </c>
      <c r="G13223" s="61" t="str">
        <f t="shared" si="648"/>
        <v>Bernd Wiesberger</v>
      </c>
    </row>
    <row r="13224" spans="1:7" thickBot="1">
      <c r="A13224" s="62" t="s">
        <v>2687</v>
      </c>
      <c r="B13224" s="61">
        <v>170</v>
      </c>
      <c r="C13224" s="61" t="str">
        <f t="shared" si="646"/>
        <v>No Tie</v>
      </c>
      <c r="D13224" s="63">
        <f t="shared" si="647"/>
        <v>170</v>
      </c>
      <c r="E13224" s="63">
        <v>170</v>
      </c>
      <c r="F13224" s="61" t="s">
        <v>579</v>
      </c>
      <c r="G13224" s="61" t="str">
        <f t="shared" si="648"/>
        <v>Scott Stallings</v>
      </c>
    </row>
    <row r="13225" spans="1:7" thickBot="1">
      <c r="A13225" s="62" t="s">
        <v>2687</v>
      </c>
      <c r="B13225" s="61">
        <v>171</v>
      </c>
      <c r="C13225" s="61" t="str">
        <f t="shared" si="646"/>
        <v>No Tie</v>
      </c>
      <c r="D13225" s="63">
        <f t="shared" si="647"/>
        <v>171</v>
      </c>
      <c r="E13225" s="63">
        <v>171</v>
      </c>
      <c r="F13225" s="61" t="s">
        <v>821</v>
      </c>
      <c r="G13225" s="61" t="str">
        <f t="shared" si="648"/>
        <v>Miguel Angel Carballo</v>
      </c>
    </row>
    <row r="13226" spans="1:7" thickBot="1">
      <c r="A13226" s="62" t="s">
        <v>2687</v>
      </c>
      <c r="B13226" s="61">
        <v>172</v>
      </c>
      <c r="C13226" s="61" t="str">
        <f t="shared" si="646"/>
        <v>No Tie</v>
      </c>
      <c r="D13226" s="63">
        <f t="shared" si="647"/>
        <v>172</v>
      </c>
      <c r="E13226" s="63">
        <v>172</v>
      </c>
      <c r="F13226" s="61" t="s">
        <v>2656</v>
      </c>
      <c r="G13226" s="61" t="str">
        <f t="shared" si="648"/>
        <v>Jarrod Lyle</v>
      </c>
    </row>
    <row r="13227" spans="1:7" thickBot="1">
      <c r="A13227" s="62" t="s">
        <v>2687</v>
      </c>
      <c r="B13227" s="61">
        <v>173</v>
      </c>
      <c r="C13227" s="61" t="str">
        <f t="shared" si="646"/>
        <v>No Tie</v>
      </c>
      <c r="D13227" s="63">
        <f t="shared" si="647"/>
        <v>173</v>
      </c>
      <c r="E13227" s="63">
        <v>173</v>
      </c>
      <c r="F13227" s="61" t="s">
        <v>629</v>
      </c>
      <c r="G13227" s="61" t="str">
        <f t="shared" si="648"/>
        <v>Jason Dufner</v>
      </c>
    </row>
    <row r="13228" spans="1:7" thickBot="1">
      <c r="A13228" s="62" t="s">
        <v>2687</v>
      </c>
      <c r="B13228" s="61">
        <v>174</v>
      </c>
      <c r="C13228" s="61" t="str">
        <f t="shared" si="646"/>
        <v>No Tie</v>
      </c>
      <c r="D13228" s="63">
        <f t="shared" si="647"/>
        <v>174</v>
      </c>
      <c r="E13228" s="63">
        <v>174</v>
      </c>
      <c r="F13228" s="61" t="s">
        <v>776</v>
      </c>
      <c r="G13228" s="61" t="str">
        <f t="shared" si="648"/>
        <v>Dicky Pride</v>
      </c>
    </row>
    <row r="13229" spans="1:7" thickBot="1">
      <c r="A13229" s="62" t="s">
        <v>2687</v>
      </c>
      <c r="B13229" s="61">
        <v>175</v>
      </c>
      <c r="C13229" s="61" t="str">
        <f t="shared" si="646"/>
        <v>No Tie</v>
      </c>
      <c r="D13229" s="63">
        <f t="shared" si="647"/>
        <v>175</v>
      </c>
      <c r="E13229" s="63">
        <v>175</v>
      </c>
      <c r="F13229" s="61" t="s">
        <v>505</v>
      </c>
      <c r="G13229" s="61" t="str">
        <f t="shared" si="648"/>
        <v>Patrick Rodgers</v>
      </c>
    </row>
    <row r="13230" spans="1:7" thickBot="1">
      <c r="A13230" s="62" t="s">
        <v>2687</v>
      </c>
      <c r="B13230" s="61">
        <v>176</v>
      </c>
      <c r="C13230" s="61" t="str">
        <f t="shared" si="646"/>
        <v>No Tie</v>
      </c>
      <c r="D13230" s="63">
        <f t="shared" si="647"/>
        <v>176</v>
      </c>
      <c r="E13230" s="63">
        <v>176</v>
      </c>
      <c r="F13230" s="61" t="s">
        <v>2644</v>
      </c>
      <c r="G13230" s="61" t="str">
        <f t="shared" si="648"/>
        <v>Byeong-Hun An</v>
      </c>
    </row>
    <row r="13231" spans="1:7" thickBot="1">
      <c r="A13231" s="62" t="s">
        <v>2687</v>
      </c>
      <c r="B13231" s="61">
        <v>177</v>
      </c>
      <c r="C13231" s="61" t="str">
        <f t="shared" si="646"/>
        <v>No Tie</v>
      </c>
      <c r="D13231" s="63">
        <f t="shared" si="647"/>
        <v>177</v>
      </c>
      <c r="E13231" s="63">
        <v>177</v>
      </c>
      <c r="F13231" s="61" t="s">
        <v>695</v>
      </c>
      <c r="G13231" s="61" t="str">
        <f t="shared" si="648"/>
        <v>Justin Leonard</v>
      </c>
    </row>
    <row r="13232" spans="1:7" thickBot="1">
      <c r="A13232" s="62" t="s">
        <v>2687</v>
      </c>
      <c r="B13232" s="61">
        <v>178</v>
      </c>
      <c r="C13232" s="61" t="str">
        <f t="shared" si="646"/>
        <v>No Tie</v>
      </c>
      <c r="D13232" s="63">
        <f t="shared" si="647"/>
        <v>178</v>
      </c>
      <c r="E13232" s="63">
        <v>178</v>
      </c>
      <c r="F13232" s="61" t="s">
        <v>723</v>
      </c>
      <c r="G13232" s="61" t="str">
        <f t="shared" si="648"/>
        <v>Vaughn Taylor</v>
      </c>
    </row>
    <row r="13233" spans="1:7" thickBot="1">
      <c r="A13233" s="62" t="s">
        <v>2687</v>
      </c>
      <c r="B13233" s="61">
        <v>179</v>
      </c>
      <c r="C13233" s="61" t="str">
        <f t="shared" si="646"/>
        <v>No Tie</v>
      </c>
      <c r="D13233" s="63">
        <f t="shared" si="647"/>
        <v>179</v>
      </c>
      <c r="E13233" s="63">
        <v>179</v>
      </c>
      <c r="F13233" s="61" t="s">
        <v>631</v>
      </c>
      <c r="G13233" s="61" t="str">
        <f t="shared" si="648"/>
        <v>Matt Every</v>
      </c>
    </row>
    <row r="13234" spans="1:7" thickBot="1">
      <c r="A13234" s="62" t="s">
        <v>2687</v>
      </c>
      <c r="B13234" s="61">
        <v>180</v>
      </c>
      <c r="C13234" s="61" t="str">
        <f t="shared" si="646"/>
        <v>No Tie</v>
      </c>
      <c r="D13234" s="63">
        <f t="shared" si="647"/>
        <v>180</v>
      </c>
      <c r="E13234" s="63">
        <v>180</v>
      </c>
      <c r="F13234" s="61" t="s">
        <v>634</v>
      </c>
      <c r="G13234" s="61" t="str">
        <f t="shared" si="648"/>
        <v>George McNeill</v>
      </c>
    </row>
    <row r="13235" spans="1:7" thickBot="1">
      <c r="A13235" s="62" t="s">
        <v>2687</v>
      </c>
      <c r="B13235" s="61">
        <v>181</v>
      </c>
      <c r="C13235" s="61" t="str">
        <f t="shared" si="646"/>
        <v>No Tie</v>
      </c>
      <c r="D13235" s="63">
        <f t="shared" si="647"/>
        <v>181</v>
      </c>
      <c r="E13235" s="63">
        <v>181</v>
      </c>
      <c r="F13235" s="61" t="s">
        <v>599</v>
      </c>
      <c r="G13235" s="61" t="str">
        <f t="shared" si="648"/>
        <v>Webb Simpson</v>
      </c>
    </row>
    <row r="13236" spans="1:7" thickBot="1">
      <c r="A13236" s="62" t="s">
        <v>2687</v>
      </c>
      <c r="B13236" s="61">
        <v>182</v>
      </c>
      <c r="C13236" s="61" t="str">
        <f t="shared" si="646"/>
        <v>No Tie</v>
      </c>
      <c r="D13236" s="63">
        <f t="shared" si="647"/>
        <v>182</v>
      </c>
      <c r="E13236" s="63">
        <v>182</v>
      </c>
      <c r="F13236" s="61" t="s">
        <v>750</v>
      </c>
      <c r="G13236" s="61" t="str">
        <f t="shared" si="648"/>
        <v>Rod Pampling</v>
      </c>
    </row>
    <row r="13237" spans="1:7" thickBot="1">
      <c r="A13237" s="62" t="s">
        <v>2687</v>
      </c>
      <c r="B13237" s="61">
        <v>183</v>
      </c>
      <c r="C13237" s="61" t="str">
        <f t="shared" si="646"/>
        <v>No Tie</v>
      </c>
      <c r="D13237" s="63">
        <f t="shared" si="647"/>
        <v>183</v>
      </c>
      <c r="E13237" s="63">
        <v>183</v>
      </c>
      <c r="F13237" s="61" t="s">
        <v>533</v>
      </c>
      <c r="G13237" s="61" t="str">
        <f t="shared" si="648"/>
        <v>Robert Streb</v>
      </c>
    </row>
    <row r="13238" spans="1:7" thickBot="1">
      <c r="A13238" s="62" t="s">
        <v>2687</v>
      </c>
      <c r="B13238" s="61">
        <v>184</v>
      </c>
      <c r="C13238" s="61" t="str">
        <f t="shared" si="646"/>
        <v>No Tie</v>
      </c>
      <c r="D13238" s="63">
        <f t="shared" si="647"/>
        <v>184</v>
      </c>
      <c r="E13238" s="63">
        <v>184</v>
      </c>
      <c r="F13238" s="61" t="s">
        <v>644</v>
      </c>
      <c r="G13238" s="61" t="str">
        <f t="shared" si="648"/>
        <v>Pat Perez</v>
      </c>
    </row>
    <row r="13239" spans="1:7" thickBot="1">
      <c r="A13239" s="62" t="s">
        <v>2687</v>
      </c>
      <c r="B13239" s="61">
        <v>185</v>
      </c>
      <c r="C13239" s="61" t="str">
        <f t="shared" si="646"/>
        <v>No Tie</v>
      </c>
      <c r="D13239" s="63">
        <f t="shared" si="647"/>
        <v>185</v>
      </c>
      <c r="E13239" s="63">
        <v>185</v>
      </c>
      <c r="F13239" s="61" t="s">
        <v>674</v>
      </c>
      <c r="G13239" s="61" t="str">
        <f t="shared" si="648"/>
        <v>Mark Wilson</v>
      </c>
    </row>
    <row r="13240" spans="1:7" thickBot="1">
      <c r="A13240" s="62" t="s">
        <v>2687</v>
      </c>
      <c r="B13240" s="61">
        <v>186</v>
      </c>
      <c r="C13240" s="61" t="str">
        <f t="shared" si="646"/>
        <v>No Tie</v>
      </c>
      <c r="D13240" s="63">
        <f t="shared" si="647"/>
        <v>186</v>
      </c>
      <c r="E13240" s="63">
        <v>186</v>
      </c>
      <c r="F13240" s="61" t="s">
        <v>586</v>
      </c>
      <c r="G13240" s="61" t="str">
        <f t="shared" si="648"/>
        <v>Padraig Harrington</v>
      </c>
    </row>
    <row r="13241" spans="1:7" thickBot="1">
      <c r="A13241" s="62" t="s">
        <v>2687</v>
      </c>
      <c r="B13241" s="61">
        <v>187</v>
      </c>
      <c r="C13241" s="61" t="str">
        <f t="shared" si="646"/>
        <v>No Tie</v>
      </c>
      <c r="D13241" s="63">
        <f t="shared" si="647"/>
        <v>187</v>
      </c>
      <c r="E13241" s="63">
        <v>187</v>
      </c>
      <c r="F13241" s="61" t="s">
        <v>636</v>
      </c>
      <c r="G13241" s="61" t="str">
        <f t="shared" si="648"/>
        <v>Chris Kirk</v>
      </c>
    </row>
    <row r="13242" spans="1:7" thickBot="1">
      <c r="A13242" s="62" t="s">
        <v>2687</v>
      </c>
      <c r="B13242" s="61">
        <v>188</v>
      </c>
      <c r="C13242" s="61" t="str">
        <f t="shared" si="646"/>
        <v>No Tie</v>
      </c>
      <c r="D13242" s="63">
        <f t="shared" si="647"/>
        <v>188</v>
      </c>
      <c r="E13242" s="63">
        <v>188</v>
      </c>
      <c r="F13242" s="61" t="s">
        <v>563</v>
      </c>
      <c r="G13242" s="61" t="str">
        <f t="shared" si="648"/>
        <v>Stewart Cink</v>
      </c>
    </row>
    <row r="13243" spans="1:7" thickBot="1">
      <c r="A13243" s="62" t="s">
        <v>2687</v>
      </c>
      <c r="B13243" s="61">
        <v>189</v>
      </c>
      <c r="C13243" s="61" t="str">
        <f t="shared" si="646"/>
        <v>No Tie</v>
      </c>
      <c r="D13243" s="63">
        <f t="shared" si="647"/>
        <v>189</v>
      </c>
      <c r="E13243" s="63">
        <v>189</v>
      </c>
      <c r="F13243" s="61" t="s">
        <v>640</v>
      </c>
      <c r="G13243" s="61" t="str">
        <f t="shared" si="648"/>
        <v>Chad Campbell</v>
      </c>
    </row>
    <row r="13244" spans="1:7" thickBot="1">
      <c r="A13244" s="62" t="s">
        <v>2687</v>
      </c>
      <c r="B13244" s="61">
        <v>190</v>
      </c>
      <c r="C13244" s="61" t="str">
        <f t="shared" si="646"/>
        <v>No Tie</v>
      </c>
      <c r="D13244" s="63">
        <f t="shared" si="647"/>
        <v>190</v>
      </c>
      <c r="E13244" s="63">
        <v>190</v>
      </c>
      <c r="F13244" s="61" t="s">
        <v>661</v>
      </c>
      <c r="G13244" s="61" t="str">
        <f t="shared" si="648"/>
        <v>Whee Kim</v>
      </c>
    </row>
    <row r="13245" spans="1:7" thickBot="1">
      <c r="A13245" s="62" t="s">
        <v>2687</v>
      </c>
      <c r="B13245" s="61">
        <v>191</v>
      </c>
      <c r="C13245" s="61" t="str">
        <f t="shared" si="646"/>
        <v>No Tie</v>
      </c>
      <c r="D13245" s="63">
        <f t="shared" si="647"/>
        <v>191</v>
      </c>
      <c r="E13245" s="63">
        <v>191</v>
      </c>
      <c r="F13245" s="61" t="s">
        <v>559</v>
      </c>
      <c r="G13245" s="61" t="str">
        <f t="shared" si="648"/>
        <v>Jim Herman</v>
      </c>
    </row>
    <row r="13246" spans="1:7" thickBot="1">
      <c r="A13246" s="62" t="s">
        <v>2687</v>
      </c>
      <c r="B13246" s="61">
        <v>192</v>
      </c>
      <c r="C13246" s="61" t="str">
        <f t="shared" si="646"/>
        <v>No Tie</v>
      </c>
      <c r="D13246" s="63">
        <f t="shared" si="647"/>
        <v>192</v>
      </c>
      <c r="E13246" s="63">
        <v>192</v>
      </c>
      <c r="F13246" s="61" t="s">
        <v>1545</v>
      </c>
      <c r="G13246" s="61" t="str">
        <f t="shared" si="648"/>
        <v>Harold Varner III</v>
      </c>
    </row>
    <row r="13247" spans="1:7" thickBot="1">
      <c r="A13247" s="62" t="s">
        <v>2687</v>
      </c>
      <c r="B13247" s="61">
        <v>193</v>
      </c>
      <c r="C13247" s="61" t="str">
        <f t="shared" si="646"/>
        <v>No Tie</v>
      </c>
      <c r="D13247" s="63">
        <f t="shared" si="647"/>
        <v>193</v>
      </c>
      <c r="E13247" s="63">
        <v>193</v>
      </c>
      <c r="F13247" s="61" t="s">
        <v>565</v>
      </c>
      <c r="G13247" s="61" t="str">
        <f t="shared" si="648"/>
        <v>Kevin Chappell</v>
      </c>
    </row>
    <row r="13248" spans="1:7" thickBot="1">
      <c r="A13248" s="62" t="s">
        <v>2687</v>
      </c>
      <c r="B13248" s="61">
        <v>194</v>
      </c>
      <c r="C13248" s="61" t="str">
        <f t="shared" si="646"/>
        <v>No Tie</v>
      </c>
      <c r="D13248" s="63">
        <f t="shared" si="647"/>
        <v>194</v>
      </c>
      <c r="E13248" s="63">
        <v>194</v>
      </c>
      <c r="F13248" s="61" t="s">
        <v>541</v>
      </c>
      <c r="G13248" s="61" t="str">
        <f t="shared" si="648"/>
        <v>Matt Jones</v>
      </c>
    </row>
    <row r="13249" spans="1:7" thickBot="1">
      <c r="A13249" s="62" t="s">
        <v>2687</v>
      </c>
      <c r="B13249" s="61">
        <v>195</v>
      </c>
      <c r="C13249" s="61" t="str">
        <f t="shared" si="646"/>
        <v>No Tie</v>
      </c>
      <c r="D13249" s="63">
        <f t="shared" si="647"/>
        <v>195</v>
      </c>
      <c r="E13249" s="63">
        <v>195</v>
      </c>
      <c r="F13249" s="61" t="s">
        <v>546</v>
      </c>
      <c r="G13249" s="61" t="str">
        <f t="shared" si="648"/>
        <v>James Hahn</v>
      </c>
    </row>
    <row r="13250" spans="1:7" thickBot="1">
      <c r="A13250" s="62" t="s">
        <v>2687</v>
      </c>
      <c r="B13250" s="61">
        <v>196</v>
      </c>
      <c r="C13250" s="61" t="str">
        <f t="shared" si="646"/>
        <v>No Tie</v>
      </c>
      <c r="D13250" s="63">
        <f t="shared" si="647"/>
        <v>196</v>
      </c>
      <c r="E13250" s="63">
        <v>196</v>
      </c>
      <c r="F13250" s="61" t="s">
        <v>597</v>
      </c>
      <c r="G13250" s="61" t="str">
        <f t="shared" si="648"/>
        <v>Kevin Streelman</v>
      </c>
    </row>
    <row r="13251" spans="1:7" thickBot="1">
      <c r="A13251" s="62" t="s">
        <v>2687</v>
      </c>
      <c r="B13251" s="61">
        <v>197</v>
      </c>
      <c r="C13251" s="61" t="str">
        <f t="shared" si="646"/>
        <v>No Tie</v>
      </c>
      <c r="D13251" s="63">
        <f t="shared" si="647"/>
        <v>197</v>
      </c>
      <c r="E13251" s="63">
        <v>197</v>
      </c>
      <c r="F13251" s="61" t="s">
        <v>691</v>
      </c>
      <c r="G13251" s="61" t="str">
        <f t="shared" si="648"/>
        <v>Brian Davis</v>
      </c>
    </row>
    <row r="13252" spans="1:7" thickBot="1">
      <c r="A13252" s="62" t="s">
        <v>2687</v>
      </c>
      <c r="B13252" s="61">
        <v>198</v>
      </c>
      <c r="C13252" s="61" t="str">
        <f t="shared" si="646"/>
        <v>No Tie</v>
      </c>
      <c r="D13252" s="63">
        <f t="shared" si="647"/>
        <v>198</v>
      </c>
      <c r="E13252" s="63">
        <v>198</v>
      </c>
      <c r="F13252" s="61" t="s">
        <v>672</v>
      </c>
      <c r="G13252" s="61" t="str">
        <f t="shared" si="648"/>
        <v>Roberto Castro</v>
      </c>
    </row>
    <row r="13253" spans="1:7" thickBot="1">
      <c r="A13253" s="62" t="s">
        <v>2687</v>
      </c>
      <c r="B13253" s="61">
        <v>199</v>
      </c>
      <c r="C13253" s="61" t="str">
        <f t="shared" si="646"/>
        <v>No Tie</v>
      </c>
      <c r="D13253" s="63">
        <f t="shared" si="647"/>
        <v>199</v>
      </c>
      <c r="E13253" s="63">
        <v>199</v>
      </c>
      <c r="F13253" s="61" t="s">
        <v>521</v>
      </c>
      <c r="G13253" s="61" t="str">
        <f t="shared" si="648"/>
        <v>Sergio Garcia</v>
      </c>
    </row>
    <row r="13254" spans="1:7" thickBot="1">
      <c r="A13254" s="62" t="s">
        <v>2687</v>
      </c>
      <c r="B13254" s="61">
        <v>200</v>
      </c>
      <c r="C13254" s="61" t="str">
        <f t="shared" si="646"/>
        <v>No Tie</v>
      </c>
      <c r="D13254" s="63">
        <f t="shared" si="647"/>
        <v>200</v>
      </c>
      <c r="E13254" s="63">
        <v>200</v>
      </c>
      <c r="F13254" s="61" t="s">
        <v>2662</v>
      </c>
      <c r="G13254" s="61" t="str">
        <f t="shared" si="648"/>
        <v>Hunter Stewart</v>
      </c>
    </row>
    <row r="13255" spans="1:7" thickBot="1">
      <c r="A13255" s="62" t="s">
        <v>2687</v>
      </c>
      <c r="B13255" s="61">
        <v>201</v>
      </c>
      <c r="C13255" s="61" t="str">
        <f t="shared" si="646"/>
        <v>No Tie</v>
      </c>
      <c r="D13255" s="63">
        <f t="shared" si="647"/>
        <v>201</v>
      </c>
      <c r="E13255" s="63">
        <v>201</v>
      </c>
      <c r="F13255" s="61" t="s">
        <v>791</v>
      </c>
      <c r="G13255" s="61" t="str">
        <f t="shared" si="648"/>
        <v>Will MacKenzie</v>
      </c>
    </row>
    <row r="13256" spans="1:7" thickBot="1">
      <c r="A13256" s="62" t="s">
        <v>2687</v>
      </c>
      <c r="B13256" s="61">
        <v>202</v>
      </c>
      <c r="C13256" s="61" t="str">
        <f t="shared" si="646"/>
        <v>No Tie</v>
      </c>
      <c r="D13256" s="63">
        <f t="shared" si="647"/>
        <v>202</v>
      </c>
      <c r="E13256" s="63">
        <v>202</v>
      </c>
      <c r="F13256" s="61" t="s">
        <v>545</v>
      </c>
      <c r="G13256" s="61" t="str">
        <f t="shared" si="648"/>
        <v>Derek Ernst</v>
      </c>
    </row>
    <row r="13257" spans="1:7" thickBot="1">
      <c r="A13257" s="62" t="s">
        <v>2687</v>
      </c>
      <c r="B13257" s="61">
        <v>203</v>
      </c>
      <c r="C13257" s="61" t="str">
        <f t="shared" si="646"/>
        <v>No Tie</v>
      </c>
      <c r="D13257" s="63">
        <f t="shared" si="647"/>
        <v>203</v>
      </c>
      <c r="E13257" s="63">
        <v>203</v>
      </c>
      <c r="F13257" s="61" t="s">
        <v>2674</v>
      </c>
      <c r="G13257" s="61" t="str">
        <f t="shared" si="648"/>
        <v>Lucas Lee</v>
      </c>
    </row>
    <row r="13258" spans="1:7" thickBot="1">
      <c r="A13258" s="62" t="s">
        <v>2687</v>
      </c>
      <c r="B13258" s="61">
        <v>204</v>
      </c>
      <c r="C13258" s="61" t="str">
        <f t="shared" si="646"/>
        <v>No Tie</v>
      </c>
      <c r="D13258" s="63">
        <f t="shared" si="647"/>
        <v>204</v>
      </c>
      <c r="E13258" s="63">
        <v>204</v>
      </c>
      <c r="F13258" s="61" t="s">
        <v>592</v>
      </c>
      <c r="G13258" s="61" t="str">
        <f t="shared" si="648"/>
        <v>Rory Sabbatini</v>
      </c>
    </row>
    <row r="13259" spans="1:7" thickBot="1">
      <c r="A13259" s="62" t="s">
        <v>2687</v>
      </c>
      <c r="B13259" s="61">
        <v>205</v>
      </c>
      <c r="C13259" s="61" t="str">
        <f t="shared" si="646"/>
        <v>No Tie</v>
      </c>
      <c r="D13259" s="63">
        <f t="shared" si="647"/>
        <v>205</v>
      </c>
      <c r="E13259" s="63">
        <v>205</v>
      </c>
      <c r="F13259" s="61" t="s">
        <v>561</v>
      </c>
      <c r="G13259" s="61" t="str">
        <f t="shared" si="648"/>
        <v>Geoff Ogilvy</v>
      </c>
    </row>
    <row r="13260" spans="1:7" thickBot="1">
      <c r="A13260" s="62" t="s">
        <v>2687</v>
      </c>
      <c r="B13260" s="61">
        <v>206</v>
      </c>
      <c r="C13260" s="61" t="str">
        <f t="shared" ref="C13260:C13323" si="649">IFERROR(SEARCH("T",B13260),"No Tie")</f>
        <v>No Tie</v>
      </c>
      <c r="D13260" s="63">
        <f t="shared" ref="D13260:D13323" si="650">IF(C13260="No Tie",B13260,RIGHT(B13260,LEN(B13260)-1))</f>
        <v>206</v>
      </c>
      <c r="E13260" s="63">
        <v>206</v>
      </c>
      <c r="F13260" s="61" t="s">
        <v>1514</v>
      </c>
      <c r="G13260" s="61" t="str">
        <f t="shared" ref="G13260:G13323" si="651">TRIM(SUBSTITUTE(F13260,CHAR(160),CHAR(32)))</f>
        <v>Abraham Ancer</v>
      </c>
    </row>
    <row r="13261" spans="1:7" thickBot="1">
      <c r="A13261" s="62" t="s">
        <v>2687</v>
      </c>
      <c r="B13261" s="61">
        <v>207</v>
      </c>
      <c r="C13261" s="61" t="str">
        <f t="shared" si="649"/>
        <v>No Tie</v>
      </c>
      <c r="D13261" s="63">
        <f t="shared" si="650"/>
        <v>207</v>
      </c>
      <c r="E13261" s="63">
        <v>207</v>
      </c>
      <c r="F13261" s="61" t="s">
        <v>506</v>
      </c>
      <c r="G13261" s="61" t="str">
        <f t="shared" si="651"/>
        <v>Keegan Bradley</v>
      </c>
    </row>
    <row r="13262" spans="1:7" thickBot="1">
      <c r="A13262" s="62" t="s">
        <v>2687</v>
      </c>
      <c r="B13262" s="61">
        <v>208</v>
      </c>
      <c r="C13262" s="61" t="str">
        <f t="shared" si="649"/>
        <v>No Tie</v>
      </c>
      <c r="D13262" s="63">
        <f t="shared" si="650"/>
        <v>208</v>
      </c>
      <c r="E13262" s="63">
        <v>208</v>
      </c>
      <c r="F13262" s="61" t="s">
        <v>560</v>
      </c>
      <c r="G13262" s="61" t="str">
        <f t="shared" si="651"/>
        <v>Greg Owen</v>
      </c>
    </row>
    <row r="13263" spans="1:7" thickBot="1">
      <c r="A13263" s="62" t="s">
        <v>2687</v>
      </c>
      <c r="B13263" s="61">
        <v>209</v>
      </c>
      <c r="C13263" s="61" t="str">
        <f t="shared" si="649"/>
        <v>No Tie</v>
      </c>
      <c r="D13263" s="63">
        <f t="shared" si="650"/>
        <v>209</v>
      </c>
      <c r="E13263" s="63">
        <v>209</v>
      </c>
      <c r="F13263" s="61" t="s">
        <v>539</v>
      </c>
      <c r="G13263" s="61" t="str">
        <f t="shared" si="651"/>
        <v>Shawn Stefani</v>
      </c>
    </row>
    <row r="13264" spans="1:7" thickBot="1">
      <c r="A13264" s="62" t="s">
        <v>2687</v>
      </c>
      <c r="B13264" s="61">
        <v>210</v>
      </c>
      <c r="C13264" s="61" t="str">
        <f t="shared" si="649"/>
        <v>No Tie</v>
      </c>
      <c r="D13264" s="63">
        <f t="shared" si="650"/>
        <v>210</v>
      </c>
      <c r="E13264" s="63">
        <v>210</v>
      </c>
      <c r="F13264" s="61" t="s">
        <v>777</v>
      </c>
      <c r="G13264" s="61" t="str">
        <f t="shared" si="651"/>
        <v>Tim Clark</v>
      </c>
    </row>
    <row r="13265" spans="1:7" thickBot="1">
      <c r="A13265" s="62" t="s">
        <v>2687</v>
      </c>
      <c r="B13265" s="61">
        <v>211</v>
      </c>
      <c r="C13265" s="61" t="str">
        <f t="shared" si="649"/>
        <v>No Tie</v>
      </c>
      <c r="D13265" s="63">
        <f t="shared" si="650"/>
        <v>211</v>
      </c>
      <c r="E13265" s="63">
        <v>211</v>
      </c>
      <c r="F13265" s="61" t="s">
        <v>680</v>
      </c>
      <c r="G13265" s="61" t="str">
        <f t="shared" si="651"/>
        <v>Ken Duke</v>
      </c>
    </row>
    <row r="13266" spans="1:7" thickBot="1">
      <c r="A13266" s="62" t="s">
        <v>2687</v>
      </c>
      <c r="B13266" s="61">
        <v>212</v>
      </c>
      <c r="C13266" s="61" t="str">
        <f t="shared" si="649"/>
        <v>No Tie</v>
      </c>
      <c r="D13266" s="63">
        <f t="shared" si="650"/>
        <v>212</v>
      </c>
      <c r="E13266" s="63">
        <v>212</v>
      </c>
      <c r="F13266" s="61" t="s">
        <v>516</v>
      </c>
      <c r="G13266" s="61" t="str">
        <f t="shared" si="651"/>
        <v>Robert Garrigus</v>
      </c>
    </row>
    <row r="13267" spans="1:7" thickBot="1">
      <c r="A13267" s="62" t="s">
        <v>2687</v>
      </c>
      <c r="B13267" s="61">
        <v>213</v>
      </c>
      <c r="C13267" s="61" t="str">
        <f t="shared" si="649"/>
        <v>No Tie</v>
      </c>
      <c r="D13267" s="63">
        <f t="shared" si="650"/>
        <v>213</v>
      </c>
      <c r="E13267" s="63">
        <v>213</v>
      </c>
      <c r="F13267" s="61" t="s">
        <v>713</v>
      </c>
      <c r="G13267" s="61" t="str">
        <f t="shared" si="651"/>
        <v>D.J. Trahan</v>
      </c>
    </row>
    <row r="13268" spans="1:7" thickBot="1">
      <c r="A13268" s="62" t="s">
        <v>2687</v>
      </c>
      <c r="B13268" s="61">
        <v>214</v>
      </c>
      <c r="C13268" s="61" t="str">
        <f t="shared" si="649"/>
        <v>No Tie</v>
      </c>
      <c r="D13268" s="63">
        <f t="shared" si="650"/>
        <v>214</v>
      </c>
      <c r="E13268" s="63">
        <v>214</v>
      </c>
      <c r="F13268" s="61" t="s">
        <v>502</v>
      </c>
      <c r="G13268" s="61" t="str">
        <f t="shared" si="651"/>
        <v>Charlie Beljan</v>
      </c>
    </row>
    <row r="13269" spans="1:7" thickBot="1">
      <c r="A13269" s="62" t="s">
        <v>2687</v>
      </c>
      <c r="B13269" s="61" t="s">
        <v>609</v>
      </c>
      <c r="C13269" s="61">
        <f t="shared" si="649"/>
        <v>1</v>
      </c>
      <c r="D13269" s="63" t="str">
        <f t="shared" si="650"/>
        <v>105</v>
      </c>
      <c r="E13269" s="63">
        <v>105</v>
      </c>
      <c r="F13269" s="61" t="s">
        <v>501</v>
      </c>
      <c r="G13269" s="61" t="str">
        <f t="shared" si="651"/>
        <v>J.B. Holmes</v>
      </c>
    </row>
    <row r="13270" spans="1:7" thickBot="1">
      <c r="A13270" s="62" t="s">
        <v>2687</v>
      </c>
      <c r="B13270" s="61" t="s">
        <v>609</v>
      </c>
      <c r="C13270" s="61">
        <f t="shared" si="649"/>
        <v>1</v>
      </c>
      <c r="D13270" s="63" t="str">
        <f t="shared" si="650"/>
        <v>105</v>
      </c>
      <c r="E13270" s="63">
        <v>105</v>
      </c>
      <c r="F13270" s="61" t="s">
        <v>587</v>
      </c>
      <c r="G13270" s="61" t="str">
        <f t="shared" si="651"/>
        <v>Jason Gore</v>
      </c>
    </row>
    <row r="13271" spans="1:7" thickBot="1">
      <c r="A13271" s="62" t="s">
        <v>2687</v>
      </c>
      <c r="B13271" s="61" t="s">
        <v>871</v>
      </c>
      <c r="C13271" s="61">
        <f t="shared" si="649"/>
        <v>1</v>
      </c>
      <c r="D13271" s="63" t="str">
        <f t="shared" si="650"/>
        <v>111</v>
      </c>
      <c r="E13271" s="63">
        <v>111</v>
      </c>
      <c r="F13271" s="61" t="s">
        <v>525</v>
      </c>
      <c r="G13271" s="61" t="str">
        <f t="shared" si="651"/>
        <v>Charley Hoffman</v>
      </c>
    </row>
    <row r="13272" spans="1:7" thickBot="1">
      <c r="A13272" s="62" t="s">
        <v>2687</v>
      </c>
      <c r="B13272" s="61" t="s">
        <v>871</v>
      </c>
      <c r="C13272" s="61">
        <f t="shared" si="649"/>
        <v>1</v>
      </c>
      <c r="D13272" s="63" t="str">
        <f t="shared" si="650"/>
        <v>111</v>
      </c>
      <c r="E13272" s="63">
        <v>111</v>
      </c>
      <c r="F13272" s="61" t="s">
        <v>557</v>
      </c>
      <c r="G13272" s="61" t="str">
        <f t="shared" si="651"/>
        <v>Nick Watney</v>
      </c>
    </row>
    <row r="13273" spans="1:7" thickBot="1">
      <c r="A13273" s="62" t="s">
        <v>2687</v>
      </c>
      <c r="B13273" s="61" t="s">
        <v>2685</v>
      </c>
      <c r="C13273" s="61">
        <f t="shared" si="649"/>
        <v>1</v>
      </c>
      <c r="D13273" s="63" t="str">
        <f t="shared" si="650"/>
        <v>114</v>
      </c>
      <c r="E13273" s="63">
        <v>114</v>
      </c>
      <c r="F13273" s="61" t="s">
        <v>653</v>
      </c>
      <c r="G13273" s="61" t="str">
        <f t="shared" si="651"/>
        <v>Alex Cejka</v>
      </c>
    </row>
    <row r="13274" spans="1:7" thickBot="1">
      <c r="A13274" s="62" t="s">
        <v>2687</v>
      </c>
      <c r="B13274" s="61" t="s">
        <v>2685</v>
      </c>
      <c r="C13274" s="61">
        <f t="shared" si="649"/>
        <v>1</v>
      </c>
      <c r="D13274" s="63" t="str">
        <f t="shared" si="650"/>
        <v>114</v>
      </c>
      <c r="E13274" s="63">
        <v>114</v>
      </c>
      <c r="F13274" s="61" t="s">
        <v>1208</v>
      </c>
      <c r="G13274" s="61" t="str">
        <f t="shared" si="651"/>
        <v>Anirban Lahiri</v>
      </c>
    </row>
    <row r="13275" spans="1:7" thickBot="1">
      <c r="A13275" s="62" t="s">
        <v>2687</v>
      </c>
      <c r="B13275" s="61" t="s">
        <v>742</v>
      </c>
      <c r="C13275" s="61">
        <f t="shared" si="649"/>
        <v>1</v>
      </c>
      <c r="D13275" s="63" t="str">
        <f t="shared" si="650"/>
        <v>116</v>
      </c>
      <c r="E13275" s="63">
        <v>116</v>
      </c>
      <c r="F13275" s="61" t="s">
        <v>524</v>
      </c>
      <c r="G13275" s="61" t="str">
        <f t="shared" si="651"/>
        <v>Angel Cabrera</v>
      </c>
    </row>
    <row r="13276" spans="1:7" thickBot="1">
      <c r="A13276" s="62" t="s">
        <v>2687</v>
      </c>
      <c r="B13276" s="61" t="s">
        <v>742</v>
      </c>
      <c r="C13276" s="61">
        <f t="shared" si="649"/>
        <v>1</v>
      </c>
      <c r="D13276" s="63" t="str">
        <f t="shared" si="650"/>
        <v>116</v>
      </c>
      <c r="E13276" s="63">
        <v>116</v>
      </c>
      <c r="F13276" s="61" t="s">
        <v>2647</v>
      </c>
      <c r="G13276" s="61" t="str">
        <f t="shared" si="651"/>
        <v>Brett Stegmaier</v>
      </c>
    </row>
    <row r="13277" spans="1:7" thickBot="1">
      <c r="A13277" s="62" t="s">
        <v>2687</v>
      </c>
      <c r="B13277" s="61" t="s">
        <v>742</v>
      </c>
      <c r="C13277" s="61">
        <f t="shared" si="649"/>
        <v>1</v>
      </c>
      <c r="D13277" s="63" t="str">
        <f t="shared" si="650"/>
        <v>116</v>
      </c>
      <c r="E13277" s="63">
        <v>116</v>
      </c>
      <c r="F13277" s="61" t="s">
        <v>1329</v>
      </c>
      <c r="G13277" s="61" t="str">
        <f t="shared" si="651"/>
        <v>Dawie van der Walt</v>
      </c>
    </row>
    <row r="13278" spans="1:7" thickBot="1">
      <c r="A13278" s="62" t="s">
        <v>2687</v>
      </c>
      <c r="B13278" s="61" t="s">
        <v>797</v>
      </c>
      <c r="C13278" s="61">
        <f t="shared" si="649"/>
        <v>1</v>
      </c>
      <c r="D13278" s="63" t="str">
        <f t="shared" si="650"/>
        <v>127</v>
      </c>
      <c r="E13278" s="63">
        <v>127</v>
      </c>
      <c r="F13278" s="61" t="s">
        <v>760</v>
      </c>
      <c r="G13278" s="61" t="str">
        <f t="shared" si="651"/>
        <v>Justin Hicks</v>
      </c>
    </row>
    <row r="13279" spans="1:7" thickBot="1">
      <c r="A13279" s="62" t="s">
        <v>2687</v>
      </c>
      <c r="B13279" s="61" t="s">
        <v>797</v>
      </c>
      <c r="C13279" s="61">
        <f t="shared" si="649"/>
        <v>1</v>
      </c>
      <c r="D13279" s="63" t="str">
        <f t="shared" si="650"/>
        <v>127</v>
      </c>
      <c r="E13279" s="63">
        <v>127</v>
      </c>
      <c r="F13279" s="61" t="s">
        <v>684</v>
      </c>
      <c r="G13279" s="61" t="str">
        <f t="shared" si="651"/>
        <v>Luke Donald</v>
      </c>
    </row>
    <row r="13280" spans="1:7" thickBot="1">
      <c r="A13280" s="62" t="s">
        <v>2687</v>
      </c>
      <c r="B13280" s="61" t="s">
        <v>897</v>
      </c>
      <c r="C13280" s="61">
        <f t="shared" si="649"/>
        <v>1</v>
      </c>
      <c r="D13280" s="63" t="str">
        <f t="shared" si="650"/>
        <v>129</v>
      </c>
      <c r="E13280" s="63">
        <v>129</v>
      </c>
      <c r="F13280" s="61" t="s">
        <v>511</v>
      </c>
      <c r="G13280" s="61" t="str">
        <f t="shared" si="651"/>
        <v>Justin Thomas</v>
      </c>
    </row>
    <row r="13281" spans="1:7" thickBot="1">
      <c r="A13281" s="62" t="s">
        <v>2687</v>
      </c>
      <c r="B13281" s="61" t="s">
        <v>897</v>
      </c>
      <c r="C13281" s="61">
        <f t="shared" si="649"/>
        <v>1</v>
      </c>
      <c r="D13281" s="63" t="str">
        <f t="shared" si="650"/>
        <v>129</v>
      </c>
      <c r="E13281" s="63">
        <v>129</v>
      </c>
      <c r="F13281" s="61" t="s">
        <v>602</v>
      </c>
      <c r="G13281" s="61" t="str">
        <f t="shared" si="651"/>
        <v>Michael Thompson</v>
      </c>
    </row>
    <row r="13282" spans="1:7" thickBot="1">
      <c r="A13282" s="62" t="s">
        <v>2687</v>
      </c>
      <c r="B13282" s="61" t="s">
        <v>2657</v>
      </c>
      <c r="C13282" s="61">
        <f t="shared" si="649"/>
        <v>1</v>
      </c>
      <c r="D13282" s="63" t="str">
        <f t="shared" si="650"/>
        <v>151</v>
      </c>
      <c r="E13282" s="63">
        <v>151</v>
      </c>
      <c r="F13282" s="61" t="s">
        <v>554</v>
      </c>
      <c r="G13282" s="61" t="str">
        <f t="shared" si="651"/>
        <v>Hideki Matsuyama</v>
      </c>
    </row>
    <row r="13283" spans="1:7" thickBot="1">
      <c r="A13283" s="62" t="s">
        <v>2687</v>
      </c>
      <c r="B13283" s="61" t="s">
        <v>2657</v>
      </c>
      <c r="C13283" s="61">
        <f t="shared" si="649"/>
        <v>1</v>
      </c>
      <c r="D13283" s="63" t="str">
        <f t="shared" si="650"/>
        <v>151</v>
      </c>
      <c r="E13283" s="63">
        <v>151</v>
      </c>
      <c r="F13283" s="61" t="s">
        <v>491</v>
      </c>
      <c r="G13283" s="61" t="str">
        <f t="shared" si="651"/>
        <v>Patrick Reed</v>
      </c>
    </row>
    <row r="13284" spans="1:7" thickBot="1">
      <c r="A13284" s="62" t="s">
        <v>2687</v>
      </c>
      <c r="B13284" s="61" t="s">
        <v>2686</v>
      </c>
      <c r="C13284" s="61">
        <f t="shared" si="649"/>
        <v>1</v>
      </c>
      <c r="D13284" s="63" t="str">
        <f t="shared" si="650"/>
        <v>156</v>
      </c>
      <c r="E13284" s="63">
        <v>156</v>
      </c>
      <c r="F13284" s="61" t="s">
        <v>709</v>
      </c>
      <c r="G13284" s="61" t="str">
        <f t="shared" si="651"/>
        <v>Henrik Norlander</v>
      </c>
    </row>
    <row r="13285" spans="1:7" thickBot="1">
      <c r="A13285" s="62" t="s">
        <v>2687</v>
      </c>
      <c r="B13285" s="61" t="s">
        <v>2686</v>
      </c>
      <c r="C13285" s="61">
        <f t="shared" si="649"/>
        <v>1</v>
      </c>
      <c r="D13285" s="63" t="str">
        <f t="shared" si="650"/>
        <v>156</v>
      </c>
      <c r="E13285" s="63">
        <v>156</v>
      </c>
      <c r="F13285" s="61" t="s">
        <v>699</v>
      </c>
      <c r="G13285" s="61" t="str">
        <f t="shared" si="651"/>
        <v>Luke List</v>
      </c>
    </row>
    <row r="13286" spans="1:7" thickBot="1">
      <c r="A13286" s="62" t="s">
        <v>2687</v>
      </c>
      <c r="B13286" s="61" t="s">
        <v>2652</v>
      </c>
      <c r="C13286" s="61">
        <f t="shared" si="649"/>
        <v>1</v>
      </c>
      <c r="D13286" s="63" t="str">
        <f t="shared" si="650"/>
        <v>159</v>
      </c>
      <c r="E13286" s="63">
        <v>159</v>
      </c>
      <c r="F13286" s="61" t="s">
        <v>575</v>
      </c>
      <c r="G13286" s="61" t="str">
        <f t="shared" si="651"/>
        <v>Boo Weekley</v>
      </c>
    </row>
    <row r="13287" spans="1:7" thickBot="1">
      <c r="A13287" s="62" t="s">
        <v>2687</v>
      </c>
      <c r="B13287" s="61" t="s">
        <v>2652</v>
      </c>
      <c r="C13287" s="61">
        <f t="shared" si="649"/>
        <v>1</v>
      </c>
      <c r="D13287" s="63" t="str">
        <f t="shared" si="650"/>
        <v>159</v>
      </c>
      <c r="E13287" s="63">
        <v>159</v>
      </c>
      <c r="F13287" s="61" t="s">
        <v>645</v>
      </c>
      <c r="G13287" s="61" t="str">
        <f t="shared" si="651"/>
        <v>Russell Knox</v>
      </c>
    </row>
    <row r="13288" spans="1:7" thickBot="1">
      <c r="A13288" s="62" t="s">
        <v>2687</v>
      </c>
      <c r="B13288" s="61" t="s">
        <v>294</v>
      </c>
      <c r="C13288" s="61">
        <f t="shared" si="649"/>
        <v>1</v>
      </c>
      <c r="D13288" s="63" t="str">
        <f t="shared" si="650"/>
        <v>30</v>
      </c>
      <c r="E13288" s="63">
        <v>30</v>
      </c>
      <c r="F13288" s="61" t="s">
        <v>540</v>
      </c>
      <c r="G13288" s="61" t="str">
        <f t="shared" si="651"/>
        <v>Morgan Hoffmann</v>
      </c>
    </row>
    <row r="13289" spans="1:7" thickBot="1">
      <c r="A13289" s="62" t="s">
        <v>2687</v>
      </c>
      <c r="B13289" s="61" t="s">
        <v>294</v>
      </c>
      <c r="C13289" s="61">
        <f t="shared" si="649"/>
        <v>1</v>
      </c>
      <c r="D13289" s="63" t="str">
        <f t="shared" si="650"/>
        <v>30</v>
      </c>
      <c r="E13289" s="63">
        <v>30</v>
      </c>
      <c r="F13289" s="61" t="s">
        <v>494</v>
      </c>
      <c r="G13289" s="61" t="str">
        <f t="shared" si="651"/>
        <v>Ryan Moore</v>
      </c>
    </row>
    <row r="13290" spans="1:7" thickBot="1">
      <c r="A13290" s="62" t="s">
        <v>2687</v>
      </c>
      <c r="B13290" s="61" t="s">
        <v>786</v>
      </c>
      <c r="C13290" s="61">
        <f t="shared" si="649"/>
        <v>1</v>
      </c>
      <c r="D13290" s="63" t="str">
        <f t="shared" si="650"/>
        <v>61</v>
      </c>
      <c r="E13290" s="63">
        <v>61</v>
      </c>
      <c r="F13290" s="61" t="s">
        <v>543</v>
      </c>
      <c r="G13290" s="61" t="str">
        <f t="shared" si="651"/>
        <v>Andres Romero</v>
      </c>
    </row>
    <row r="13291" spans="1:7" thickBot="1">
      <c r="A13291" s="62" t="s">
        <v>2687</v>
      </c>
      <c r="B13291" s="61" t="s">
        <v>786</v>
      </c>
      <c r="C13291" s="61">
        <f t="shared" si="649"/>
        <v>1</v>
      </c>
      <c r="D13291" s="63" t="str">
        <f t="shared" si="650"/>
        <v>61</v>
      </c>
      <c r="E13291" s="63">
        <v>61</v>
      </c>
      <c r="F13291" s="61" t="s">
        <v>663</v>
      </c>
      <c r="G13291" s="61" t="str">
        <f t="shared" si="651"/>
        <v>Cameron Tringale</v>
      </c>
    </row>
    <row r="13292" spans="1:7" thickBot="1">
      <c r="A13292" s="62" t="s">
        <v>2687</v>
      </c>
      <c r="B13292" s="61" t="s">
        <v>818</v>
      </c>
      <c r="C13292" s="61">
        <f t="shared" si="649"/>
        <v>1</v>
      </c>
      <c r="D13292" s="63" t="str">
        <f t="shared" si="650"/>
        <v>92</v>
      </c>
      <c r="E13292" s="63">
        <v>92</v>
      </c>
      <c r="F13292" s="61" t="s">
        <v>548</v>
      </c>
      <c r="G13292" s="61" t="str">
        <f t="shared" si="651"/>
        <v>Billy Horschel</v>
      </c>
    </row>
    <row r="13293" spans="1:7" thickBot="1">
      <c r="A13293" s="62" t="s">
        <v>2687</v>
      </c>
      <c r="B13293" s="61" t="s">
        <v>818</v>
      </c>
      <c r="C13293" s="61">
        <f t="shared" si="649"/>
        <v>1</v>
      </c>
      <c r="D13293" s="63" t="str">
        <f t="shared" si="650"/>
        <v>92</v>
      </c>
      <c r="E13293" s="63">
        <v>92</v>
      </c>
      <c r="F13293" s="61" t="s">
        <v>583</v>
      </c>
      <c r="G13293" s="61" t="str">
        <f t="shared" si="651"/>
        <v>Chesson Hadley</v>
      </c>
    </row>
    <row r="13294" spans="1:7" thickBot="1">
      <c r="A13294" s="62" t="s">
        <v>2675</v>
      </c>
      <c r="B13294" s="61">
        <v>1</v>
      </c>
      <c r="C13294" s="61" t="str">
        <f t="shared" si="649"/>
        <v>No Tie</v>
      </c>
      <c r="D13294" s="63">
        <f t="shared" si="650"/>
        <v>1</v>
      </c>
      <c r="E13294" s="63">
        <v>1</v>
      </c>
      <c r="F13294" s="61" t="s">
        <v>492</v>
      </c>
      <c r="G13294" s="61" t="str">
        <f t="shared" si="651"/>
        <v>Rickie Fowler</v>
      </c>
    </row>
    <row r="13295" spans="1:7" thickBot="1">
      <c r="A13295" s="62" t="s">
        <v>2675</v>
      </c>
      <c r="B13295" s="61">
        <v>2</v>
      </c>
      <c r="C13295" s="61" t="str">
        <f t="shared" si="649"/>
        <v>No Tie</v>
      </c>
      <c r="D13295" s="63">
        <f t="shared" si="650"/>
        <v>2</v>
      </c>
      <c r="E13295" s="63">
        <v>2</v>
      </c>
      <c r="F13295" s="61" t="s">
        <v>510</v>
      </c>
      <c r="G13295" s="61" t="str">
        <f t="shared" si="651"/>
        <v>Justin Rose</v>
      </c>
    </row>
    <row r="13296" spans="1:7" thickBot="1">
      <c r="A13296" s="62" t="s">
        <v>2675</v>
      </c>
      <c r="B13296" s="61">
        <v>3</v>
      </c>
      <c r="C13296" s="61" t="str">
        <f t="shared" si="649"/>
        <v>No Tie</v>
      </c>
      <c r="D13296" s="63">
        <f t="shared" si="650"/>
        <v>3</v>
      </c>
      <c r="E13296" s="63">
        <v>3</v>
      </c>
      <c r="F13296" s="61" t="s">
        <v>620</v>
      </c>
      <c r="G13296" s="61" t="str">
        <f t="shared" si="651"/>
        <v>Kevin Kisner</v>
      </c>
    </row>
    <row r="13297" spans="1:7" thickBot="1">
      <c r="A13297" s="62" t="s">
        <v>2675</v>
      </c>
      <c r="B13297" s="61">
        <v>4</v>
      </c>
      <c r="C13297" s="61" t="str">
        <f t="shared" si="649"/>
        <v>No Tie</v>
      </c>
      <c r="D13297" s="63">
        <f t="shared" si="650"/>
        <v>4</v>
      </c>
      <c r="E13297" s="63">
        <v>4</v>
      </c>
      <c r="F13297" s="61" t="s">
        <v>500</v>
      </c>
      <c r="G13297" s="61" t="str">
        <f t="shared" si="651"/>
        <v>Adam Scott</v>
      </c>
    </row>
    <row r="13298" spans="1:7" thickBot="1">
      <c r="A13298" s="62" t="s">
        <v>2675</v>
      </c>
      <c r="B13298" s="61">
        <v>5</v>
      </c>
      <c r="C13298" s="61" t="str">
        <f t="shared" si="649"/>
        <v>No Tie</v>
      </c>
      <c r="D13298" s="63">
        <f t="shared" si="650"/>
        <v>5</v>
      </c>
      <c r="E13298" s="63">
        <v>5</v>
      </c>
      <c r="F13298" s="61" t="s">
        <v>538</v>
      </c>
      <c r="G13298" s="61" t="str">
        <f t="shared" si="651"/>
        <v>Henrik Stenson</v>
      </c>
    </row>
    <row r="13299" spans="1:7" thickBot="1">
      <c r="A13299" s="62" t="s">
        <v>2675</v>
      </c>
      <c r="B13299" s="61">
        <v>6</v>
      </c>
      <c r="C13299" s="61" t="str">
        <f t="shared" si="649"/>
        <v>No Tie</v>
      </c>
      <c r="D13299" s="63">
        <f t="shared" si="650"/>
        <v>6</v>
      </c>
      <c r="E13299" s="63">
        <v>6</v>
      </c>
      <c r="F13299" s="61" t="s">
        <v>512</v>
      </c>
      <c r="G13299" s="61" t="str">
        <f t="shared" si="651"/>
        <v>Brendan Steele</v>
      </c>
    </row>
    <row r="13300" spans="1:7" thickBot="1">
      <c r="A13300" s="62" t="s">
        <v>2675</v>
      </c>
      <c r="B13300" s="61">
        <v>7</v>
      </c>
      <c r="C13300" s="61" t="str">
        <f t="shared" si="649"/>
        <v>No Tie</v>
      </c>
      <c r="D13300" s="63">
        <f t="shared" si="650"/>
        <v>7</v>
      </c>
      <c r="E13300" s="63">
        <v>7</v>
      </c>
      <c r="F13300" s="61" t="s">
        <v>499</v>
      </c>
      <c r="G13300" s="61" t="str">
        <f t="shared" si="651"/>
        <v>Jason Day</v>
      </c>
    </row>
    <row r="13301" spans="1:7" thickBot="1">
      <c r="A13301" s="62" t="s">
        <v>2675</v>
      </c>
      <c r="B13301" s="61">
        <v>8</v>
      </c>
      <c r="C13301" s="61" t="str">
        <f t="shared" si="649"/>
        <v>No Tie</v>
      </c>
      <c r="D13301" s="63">
        <f t="shared" si="650"/>
        <v>8</v>
      </c>
      <c r="E13301" s="63">
        <v>8</v>
      </c>
      <c r="F13301" s="61" t="s">
        <v>519</v>
      </c>
      <c r="G13301" s="61" t="str">
        <f t="shared" si="651"/>
        <v>Phil Mickelson</v>
      </c>
    </row>
    <row r="13302" spans="1:7" thickBot="1">
      <c r="A13302" s="62" t="s">
        <v>2675</v>
      </c>
      <c r="B13302" s="61">
        <v>9</v>
      </c>
      <c r="C13302" s="61" t="str">
        <f t="shared" si="649"/>
        <v>No Tie</v>
      </c>
      <c r="D13302" s="63">
        <f t="shared" si="650"/>
        <v>9</v>
      </c>
      <c r="E13302" s="63">
        <v>9</v>
      </c>
      <c r="F13302" s="61" t="s">
        <v>701</v>
      </c>
      <c r="G13302" s="61" t="str">
        <f t="shared" si="651"/>
        <v>Rory McIlroy</v>
      </c>
    </row>
    <row r="13303" spans="1:7" thickBot="1">
      <c r="A13303" s="62" t="s">
        <v>2675</v>
      </c>
      <c r="B13303" s="61">
        <v>10</v>
      </c>
      <c r="C13303" s="61" t="str">
        <f t="shared" si="649"/>
        <v>No Tie</v>
      </c>
      <c r="D13303" s="63">
        <f t="shared" si="650"/>
        <v>10</v>
      </c>
      <c r="E13303" s="63">
        <v>10</v>
      </c>
      <c r="F13303" s="61" t="s">
        <v>550</v>
      </c>
      <c r="G13303" s="61" t="str">
        <f t="shared" si="651"/>
        <v>Marc Leishman</v>
      </c>
    </row>
    <row r="13304" spans="1:7" thickBot="1">
      <c r="A13304" s="62" t="s">
        <v>2675</v>
      </c>
      <c r="B13304" s="61">
        <v>11</v>
      </c>
      <c r="C13304" s="61" t="str">
        <f t="shared" si="649"/>
        <v>No Tie</v>
      </c>
      <c r="D13304" s="63">
        <f t="shared" si="650"/>
        <v>11</v>
      </c>
      <c r="E13304" s="63">
        <v>11</v>
      </c>
      <c r="F13304" s="61" t="s">
        <v>498</v>
      </c>
      <c r="G13304" s="61" t="str">
        <f t="shared" si="651"/>
        <v>Bubba Watson</v>
      </c>
    </row>
    <row r="13305" spans="1:7" thickBot="1">
      <c r="A13305" s="62" t="s">
        <v>2675</v>
      </c>
      <c r="B13305" s="61">
        <v>12</v>
      </c>
      <c r="C13305" s="61" t="str">
        <f t="shared" si="649"/>
        <v>No Tie</v>
      </c>
      <c r="D13305" s="63">
        <f t="shared" si="650"/>
        <v>12</v>
      </c>
      <c r="E13305" s="63">
        <v>12</v>
      </c>
      <c r="F13305" s="61" t="s">
        <v>509</v>
      </c>
      <c r="G13305" s="61" t="str">
        <f t="shared" si="651"/>
        <v>Ryan Palmer</v>
      </c>
    </row>
    <row r="13306" spans="1:7" thickBot="1">
      <c r="A13306" s="62" t="s">
        <v>2675</v>
      </c>
      <c r="B13306" s="61">
        <v>13</v>
      </c>
      <c r="C13306" s="61" t="str">
        <f t="shared" si="649"/>
        <v>No Tie</v>
      </c>
      <c r="D13306" s="63">
        <f t="shared" si="650"/>
        <v>13</v>
      </c>
      <c r="E13306" s="63">
        <v>13</v>
      </c>
      <c r="F13306" s="61" t="s">
        <v>578</v>
      </c>
      <c r="G13306" s="61" t="str">
        <f t="shared" si="651"/>
        <v>Jordan Spieth</v>
      </c>
    </row>
    <row r="13307" spans="1:7" thickBot="1">
      <c r="A13307" s="62" t="s">
        <v>2675</v>
      </c>
      <c r="B13307" s="61">
        <v>14</v>
      </c>
      <c r="C13307" s="61" t="str">
        <f t="shared" si="649"/>
        <v>No Tie</v>
      </c>
      <c r="D13307" s="63">
        <f t="shared" si="650"/>
        <v>14</v>
      </c>
      <c r="E13307" s="63">
        <v>14</v>
      </c>
      <c r="F13307" s="61" t="s">
        <v>511</v>
      </c>
      <c r="G13307" s="61" t="str">
        <f t="shared" si="651"/>
        <v>Justin Thomas</v>
      </c>
    </row>
    <row r="13308" spans="1:7" thickBot="1">
      <c r="A13308" s="62" t="s">
        <v>2675</v>
      </c>
      <c r="B13308" s="61">
        <v>15</v>
      </c>
      <c r="C13308" s="61" t="str">
        <f t="shared" si="649"/>
        <v>No Tie</v>
      </c>
      <c r="D13308" s="63">
        <f t="shared" si="650"/>
        <v>15</v>
      </c>
      <c r="E13308" s="63">
        <v>15</v>
      </c>
      <c r="F13308" s="61" t="s">
        <v>1384</v>
      </c>
      <c r="G13308" s="61" t="str">
        <f t="shared" si="651"/>
        <v>Smylie Kaufman</v>
      </c>
    </row>
    <row r="13309" spans="1:7" thickBot="1">
      <c r="A13309" s="62" t="s">
        <v>2675</v>
      </c>
      <c r="B13309" s="61">
        <v>16</v>
      </c>
      <c r="C13309" s="61" t="str">
        <f t="shared" si="649"/>
        <v>No Tie</v>
      </c>
      <c r="D13309" s="63">
        <f t="shared" si="650"/>
        <v>16</v>
      </c>
      <c r="E13309" s="63">
        <v>16</v>
      </c>
      <c r="F13309" s="61" t="s">
        <v>504</v>
      </c>
      <c r="G13309" s="61" t="str">
        <f t="shared" si="651"/>
        <v>Brooks Koepka</v>
      </c>
    </row>
    <row r="13310" spans="1:7" thickBot="1">
      <c r="A13310" s="62" t="s">
        <v>2675</v>
      </c>
      <c r="B13310" s="61">
        <v>17</v>
      </c>
      <c r="C13310" s="61" t="str">
        <f t="shared" si="649"/>
        <v>No Tie</v>
      </c>
      <c r="D13310" s="63">
        <f t="shared" si="650"/>
        <v>17</v>
      </c>
      <c r="E13310" s="63">
        <v>17</v>
      </c>
      <c r="F13310" s="61" t="s">
        <v>1196</v>
      </c>
      <c r="G13310" s="61" t="str">
        <f t="shared" si="651"/>
        <v>Branden Grace</v>
      </c>
    </row>
    <row r="13311" spans="1:7" thickBot="1">
      <c r="A13311" s="62" t="s">
        <v>2675</v>
      </c>
      <c r="B13311" s="61">
        <v>22</v>
      </c>
      <c r="C13311" s="61" t="str">
        <f t="shared" si="649"/>
        <v>No Tie</v>
      </c>
      <c r="D13311" s="63">
        <f t="shared" si="650"/>
        <v>22</v>
      </c>
      <c r="E13311" s="63">
        <v>22</v>
      </c>
      <c r="F13311" s="61" t="s">
        <v>493</v>
      </c>
      <c r="G13311" s="61" t="str">
        <f t="shared" si="651"/>
        <v>Dustin Johnson</v>
      </c>
    </row>
    <row r="13312" spans="1:7" thickBot="1">
      <c r="A13312" s="62" t="s">
        <v>2675</v>
      </c>
      <c r="B13312" s="61">
        <v>23</v>
      </c>
      <c r="C13312" s="61" t="str">
        <f t="shared" si="649"/>
        <v>No Tie</v>
      </c>
      <c r="D13312" s="63">
        <f t="shared" si="650"/>
        <v>23</v>
      </c>
      <c r="E13312" s="63">
        <v>23</v>
      </c>
      <c r="F13312" s="61" t="s">
        <v>521</v>
      </c>
      <c r="G13312" s="61" t="str">
        <f t="shared" si="651"/>
        <v>Sergio Garcia</v>
      </c>
    </row>
    <row r="13313" spans="1:7" thickBot="1">
      <c r="A13313" s="62" t="s">
        <v>2675</v>
      </c>
      <c r="B13313" s="61">
        <v>24</v>
      </c>
      <c r="C13313" s="61" t="str">
        <f t="shared" si="649"/>
        <v>No Tie</v>
      </c>
      <c r="D13313" s="63">
        <f t="shared" si="650"/>
        <v>24</v>
      </c>
      <c r="E13313" s="63">
        <v>24</v>
      </c>
      <c r="F13313" s="61" t="s">
        <v>599</v>
      </c>
      <c r="G13313" s="61" t="str">
        <f t="shared" si="651"/>
        <v>Webb Simpson</v>
      </c>
    </row>
    <row r="13314" spans="1:7" thickBot="1">
      <c r="A13314" s="62" t="s">
        <v>2675</v>
      </c>
      <c r="B13314" s="61">
        <v>25</v>
      </c>
      <c r="C13314" s="61" t="str">
        <f t="shared" si="649"/>
        <v>No Tie</v>
      </c>
      <c r="D13314" s="63">
        <f t="shared" si="650"/>
        <v>25</v>
      </c>
      <c r="E13314" s="63">
        <v>25</v>
      </c>
      <c r="F13314" s="61" t="s">
        <v>531</v>
      </c>
      <c r="G13314" s="61" t="str">
        <f t="shared" si="651"/>
        <v>Paul Casey</v>
      </c>
    </row>
    <row r="13315" spans="1:7" thickBot="1">
      <c r="A13315" s="62" t="s">
        <v>2675</v>
      </c>
      <c r="B13315" s="61">
        <v>26</v>
      </c>
      <c r="C13315" s="61" t="str">
        <f t="shared" si="649"/>
        <v>No Tie</v>
      </c>
      <c r="D13315" s="63">
        <f t="shared" si="650"/>
        <v>26</v>
      </c>
      <c r="E13315" s="63">
        <v>26</v>
      </c>
      <c r="F13315" s="61" t="s">
        <v>611</v>
      </c>
      <c r="G13315" s="61" t="str">
        <f t="shared" si="651"/>
        <v>Brandt Snedeker</v>
      </c>
    </row>
    <row r="13316" spans="1:7" thickBot="1">
      <c r="A13316" s="62" t="s">
        <v>2675</v>
      </c>
      <c r="B13316" s="61">
        <v>27</v>
      </c>
      <c r="C13316" s="61" t="str">
        <f t="shared" si="649"/>
        <v>No Tie</v>
      </c>
      <c r="D13316" s="63">
        <f t="shared" si="650"/>
        <v>27</v>
      </c>
      <c r="E13316" s="63">
        <v>27</v>
      </c>
      <c r="F13316" s="61" t="s">
        <v>517</v>
      </c>
      <c r="G13316" s="61" t="str">
        <f t="shared" si="651"/>
        <v>Jimmy Walker</v>
      </c>
    </row>
    <row r="13317" spans="1:7" thickBot="1">
      <c r="A13317" s="62" t="s">
        <v>2675</v>
      </c>
      <c r="B13317" s="61">
        <v>28</v>
      </c>
      <c r="C13317" s="61" t="str">
        <f t="shared" si="649"/>
        <v>No Tie</v>
      </c>
      <c r="D13317" s="63">
        <f t="shared" si="650"/>
        <v>28</v>
      </c>
      <c r="E13317" s="63">
        <v>28</v>
      </c>
      <c r="F13317" s="61" t="s">
        <v>491</v>
      </c>
      <c r="G13317" s="61" t="str">
        <f t="shared" si="651"/>
        <v>Patrick Reed</v>
      </c>
    </row>
    <row r="13318" spans="1:7" thickBot="1">
      <c r="A13318" s="62" t="s">
        <v>2675</v>
      </c>
      <c r="B13318" s="61">
        <v>29</v>
      </c>
      <c r="C13318" s="61" t="str">
        <f t="shared" si="649"/>
        <v>No Tie</v>
      </c>
      <c r="D13318" s="63">
        <f t="shared" si="650"/>
        <v>29</v>
      </c>
      <c r="E13318" s="63">
        <v>29</v>
      </c>
      <c r="F13318" s="61" t="s">
        <v>683</v>
      </c>
      <c r="G13318" s="61" t="str">
        <f t="shared" si="651"/>
        <v>Jason Bohn</v>
      </c>
    </row>
    <row r="13319" spans="1:7" thickBot="1">
      <c r="A13319" s="62" t="s">
        <v>2675</v>
      </c>
      <c r="B13319" s="61">
        <v>30</v>
      </c>
      <c r="C13319" s="61" t="str">
        <f t="shared" si="649"/>
        <v>No Tie</v>
      </c>
      <c r="D13319" s="63">
        <f t="shared" si="650"/>
        <v>30</v>
      </c>
      <c r="E13319" s="63">
        <v>30</v>
      </c>
      <c r="F13319" s="61" t="s">
        <v>653</v>
      </c>
      <c r="G13319" s="61" t="str">
        <f t="shared" si="651"/>
        <v>Alex Cejka</v>
      </c>
    </row>
    <row r="13320" spans="1:7" thickBot="1">
      <c r="A13320" s="62" t="s">
        <v>2675</v>
      </c>
      <c r="B13320" s="61">
        <v>31</v>
      </c>
      <c r="C13320" s="61" t="str">
        <f t="shared" si="649"/>
        <v>No Tie</v>
      </c>
      <c r="D13320" s="63">
        <f t="shared" si="650"/>
        <v>31</v>
      </c>
      <c r="E13320" s="63">
        <v>31</v>
      </c>
      <c r="F13320" s="61" t="s">
        <v>559</v>
      </c>
      <c r="G13320" s="61" t="str">
        <f t="shared" si="651"/>
        <v>Jim Herman</v>
      </c>
    </row>
    <row r="13321" spans="1:7" thickBot="1">
      <c r="A13321" s="62" t="s">
        <v>2675</v>
      </c>
      <c r="B13321" s="61">
        <v>32</v>
      </c>
      <c r="C13321" s="61" t="str">
        <f t="shared" si="649"/>
        <v>No Tie</v>
      </c>
      <c r="D13321" s="63">
        <f t="shared" si="650"/>
        <v>32</v>
      </c>
      <c r="E13321" s="63">
        <v>32</v>
      </c>
      <c r="F13321" s="61" t="s">
        <v>629</v>
      </c>
      <c r="G13321" s="61" t="str">
        <f t="shared" si="651"/>
        <v>Jason Dufner</v>
      </c>
    </row>
    <row r="13322" spans="1:7" thickBot="1">
      <c r="A13322" s="62" t="s">
        <v>2675</v>
      </c>
      <c r="B13322" s="61">
        <v>33</v>
      </c>
      <c r="C13322" s="61" t="str">
        <f t="shared" si="649"/>
        <v>No Tie</v>
      </c>
      <c r="D13322" s="63">
        <f t="shared" si="650"/>
        <v>33</v>
      </c>
      <c r="E13322" s="63">
        <v>33</v>
      </c>
      <c r="F13322" s="61" t="s">
        <v>513</v>
      </c>
      <c r="G13322" s="61" t="str">
        <f t="shared" si="651"/>
        <v>Charles Howell III</v>
      </c>
    </row>
    <row r="13323" spans="1:7" thickBot="1">
      <c r="A13323" s="62" t="s">
        <v>2675</v>
      </c>
      <c r="B13323" s="61">
        <v>34</v>
      </c>
      <c r="C13323" s="61" t="str">
        <f t="shared" si="649"/>
        <v>No Tie</v>
      </c>
      <c r="D13323" s="63">
        <f t="shared" si="650"/>
        <v>34</v>
      </c>
      <c r="E13323" s="63">
        <v>34</v>
      </c>
      <c r="F13323" s="61" t="s">
        <v>670</v>
      </c>
      <c r="G13323" s="61" t="str">
        <f t="shared" si="651"/>
        <v>Kevin Na</v>
      </c>
    </row>
    <row r="13324" spans="1:7" thickBot="1">
      <c r="A13324" s="62" t="s">
        <v>2675</v>
      </c>
      <c r="B13324" s="61">
        <v>35</v>
      </c>
      <c r="C13324" s="61" t="str">
        <f t="shared" ref="C13324:C13387" si="652">IFERROR(SEARCH("T",B13324),"No Tie")</f>
        <v>No Tie</v>
      </c>
      <c r="D13324" s="63">
        <f t="shared" ref="D13324:D13387" si="653">IF(C13324="No Tie",B13324,RIGHT(B13324,LEN(B13324)-1))</f>
        <v>35</v>
      </c>
      <c r="E13324" s="63">
        <v>35</v>
      </c>
      <c r="F13324" s="61" t="s">
        <v>505</v>
      </c>
      <c r="G13324" s="61" t="str">
        <f t="shared" ref="G13324:G13387" si="654">TRIM(SUBSTITUTE(F13324,CHAR(160),CHAR(32)))</f>
        <v>Patrick Rodgers</v>
      </c>
    </row>
    <row r="13325" spans="1:7" thickBot="1">
      <c r="A13325" s="62" t="s">
        <v>2675</v>
      </c>
      <c r="B13325" s="61">
        <v>36</v>
      </c>
      <c r="C13325" s="61" t="str">
        <f t="shared" si="652"/>
        <v>No Tie</v>
      </c>
      <c r="D13325" s="63">
        <f t="shared" si="653"/>
        <v>36</v>
      </c>
      <c r="E13325" s="63">
        <v>36</v>
      </c>
      <c r="F13325" s="61" t="s">
        <v>660</v>
      </c>
      <c r="G13325" s="61" t="str">
        <f t="shared" si="654"/>
        <v>Zach Johnson</v>
      </c>
    </row>
    <row r="13326" spans="1:7" thickBot="1">
      <c r="A13326" s="62" t="s">
        <v>2675</v>
      </c>
      <c r="B13326" s="61">
        <v>37</v>
      </c>
      <c r="C13326" s="61" t="str">
        <f t="shared" si="652"/>
        <v>No Tie</v>
      </c>
      <c r="D13326" s="63">
        <f t="shared" si="653"/>
        <v>37</v>
      </c>
      <c r="E13326" s="63">
        <v>37</v>
      </c>
      <c r="F13326" s="61" t="s">
        <v>633</v>
      </c>
      <c r="G13326" s="61" t="str">
        <f t="shared" si="654"/>
        <v>Chez Reavie</v>
      </c>
    </row>
    <row r="13327" spans="1:7" thickBot="1">
      <c r="A13327" s="62" t="s">
        <v>2675</v>
      </c>
      <c r="B13327" s="61">
        <v>42</v>
      </c>
      <c r="C13327" s="61" t="str">
        <f t="shared" si="652"/>
        <v>No Tie</v>
      </c>
      <c r="D13327" s="63">
        <f t="shared" si="653"/>
        <v>42</v>
      </c>
      <c r="E13327" s="63">
        <v>42</v>
      </c>
      <c r="F13327" s="61" t="s">
        <v>723</v>
      </c>
      <c r="G13327" s="61" t="str">
        <f t="shared" si="654"/>
        <v>Vaughn Taylor</v>
      </c>
    </row>
    <row r="13328" spans="1:7" thickBot="1">
      <c r="A13328" s="62" t="s">
        <v>2675</v>
      </c>
      <c r="B13328" s="61">
        <v>43</v>
      </c>
      <c r="C13328" s="61" t="str">
        <f t="shared" si="652"/>
        <v>No Tie</v>
      </c>
      <c r="D13328" s="63">
        <f t="shared" si="653"/>
        <v>43</v>
      </c>
      <c r="E13328" s="63">
        <v>43</v>
      </c>
      <c r="F13328" s="61" t="s">
        <v>534</v>
      </c>
      <c r="G13328" s="61" t="str">
        <f t="shared" si="654"/>
        <v>Lucas Glover</v>
      </c>
    </row>
    <row r="13329" spans="1:7" thickBot="1">
      <c r="A13329" s="62" t="s">
        <v>2675</v>
      </c>
      <c r="B13329" s="61">
        <v>44</v>
      </c>
      <c r="C13329" s="61" t="str">
        <f t="shared" si="652"/>
        <v>No Tie</v>
      </c>
      <c r="D13329" s="63">
        <f t="shared" si="653"/>
        <v>44</v>
      </c>
      <c r="E13329" s="63">
        <v>44</v>
      </c>
      <c r="F13329" s="61" t="s">
        <v>673</v>
      </c>
      <c r="G13329" s="61" t="str">
        <f t="shared" si="654"/>
        <v>John Huh</v>
      </c>
    </row>
    <row r="13330" spans="1:7" thickBot="1">
      <c r="A13330" s="62" t="s">
        <v>2675</v>
      </c>
      <c r="B13330" s="61">
        <v>45</v>
      </c>
      <c r="C13330" s="61" t="str">
        <f t="shared" si="652"/>
        <v>No Tie</v>
      </c>
      <c r="D13330" s="63">
        <f t="shared" si="653"/>
        <v>45</v>
      </c>
      <c r="E13330" s="63">
        <v>45</v>
      </c>
      <c r="F13330" s="61" t="s">
        <v>656</v>
      </c>
      <c r="G13330" s="61" t="str">
        <f t="shared" si="654"/>
        <v>Danny Lee</v>
      </c>
    </row>
    <row r="13331" spans="1:7" thickBot="1">
      <c r="A13331" s="62" t="s">
        <v>2675</v>
      </c>
      <c r="B13331" s="61">
        <v>46</v>
      </c>
      <c r="C13331" s="61" t="str">
        <f t="shared" si="652"/>
        <v>No Tie</v>
      </c>
      <c r="D13331" s="63">
        <f t="shared" si="653"/>
        <v>46</v>
      </c>
      <c r="E13331" s="63">
        <v>46</v>
      </c>
      <c r="F13331" s="61" t="s">
        <v>565</v>
      </c>
      <c r="G13331" s="61" t="str">
        <f t="shared" si="654"/>
        <v>Kevin Chappell</v>
      </c>
    </row>
    <row r="13332" spans="1:7" thickBot="1">
      <c r="A13332" s="62" t="s">
        <v>2675</v>
      </c>
      <c r="B13332" s="61">
        <v>47</v>
      </c>
      <c r="C13332" s="61" t="str">
        <f t="shared" si="652"/>
        <v>No Tie</v>
      </c>
      <c r="D13332" s="63">
        <f t="shared" si="653"/>
        <v>47</v>
      </c>
      <c r="E13332" s="63">
        <v>47</v>
      </c>
      <c r="F13332" s="61" t="s">
        <v>528</v>
      </c>
      <c r="G13332" s="61" t="str">
        <f t="shared" si="654"/>
        <v>Graham DeLaet</v>
      </c>
    </row>
    <row r="13333" spans="1:7" thickBot="1">
      <c r="A13333" s="62" t="s">
        <v>2675</v>
      </c>
      <c r="B13333" s="61">
        <v>48</v>
      </c>
      <c r="C13333" s="61" t="str">
        <f t="shared" si="652"/>
        <v>No Tie</v>
      </c>
      <c r="D13333" s="63">
        <f t="shared" si="653"/>
        <v>48</v>
      </c>
      <c r="E13333" s="63">
        <v>48</v>
      </c>
      <c r="F13333" s="61" t="s">
        <v>2643</v>
      </c>
      <c r="G13333" s="61" t="str">
        <f t="shared" si="654"/>
        <v>Matthew Fitzpatrick</v>
      </c>
    </row>
    <row r="13334" spans="1:7" thickBot="1">
      <c r="A13334" s="62" t="s">
        <v>2675</v>
      </c>
      <c r="B13334" s="61">
        <v>49</v>
      </c>
      <c r="C13334" s="61" t="str">
        <f t="shared" si="652"/>
        <v>No Tie</v>
      </c>
      <c r="D13334" s="63">
        <f t="shared" si="653"/>
        <v>49</v>
      </c>
      <c r="E13334" s="63">
        <v>49</v>
      </c>
      <c r="F13334" s="61" t="s">
        <v>669</v>
      </c>
      <c r="G13334" s="61" t="str">
        <f t="shared" si="654"/>
        <v>William McGirt</v>
      </c>
    </row>
    <row r="13335" spans="1:7" thickBot="1">
      <c r="A13335" s="62" t="s">
        <v>2675</v>
      </c>
      <c r="B13335" s="61">
        <v>50</v>
      </c>
      <c r="C13335" s="61" t="str">
        <f t="shared" si="652"/>
        <v>No Tie</v>
      </c>
      <c r="D13335" s="63">
        <f t="shared" si="653"/>
        <v>50</v>
      </c>
      <c r="E13335" s="63">
        <v>50</v>
      </c>
      <c r="F13335" s="61" t="s">
        <v>596</v>
      </c>
      <c r="G13335" s="61" t="str">
        <f t="shared" si="654"/>
        <v>David Lingmerth</v>
      </c>
    </row>
    <row r="13336" spans="1:7" thickBot="1">
      <c r="A13336" s="62" t="s">
        <v>2675</v>
      </c>
      <c r="B13336" s="61">
        <v>51</v>
      </c>
      <c r="C13336" s="61" t="str">
        <f t="shared" si="652"/>
        <v>No Tie</v>
      </c>
      <c r="D13336" s="63">
        <f t="shared" si="653"/>
        <v>51</v>
      </c>
      <c r="E13336" s="63">
        <v>51</v>
      </c>
      <c r="F13336" s="61" t="s">
        <v>602</v>
      </c>
      <c r="G13336" s="61" t="str">
        <f t="shared" si="654"/>
        <v>Michael Thompson</v>
      </c>
    </row>
    <row r="13337" spans="1:7" thickBot="1">
      <c r="A13337" s="62" t="s">
        <v>2675</v>
      </c>
      <c r="B13337" s="61">
        <v>52</v>
      </c>
      <c r="C13337" s="61" t="str">
        <f t="shared" si="652"/>
        <v>No Tie</v>
      </c>
      <c r="D13337" s="63">
        <f t="shared" si="653"/>
        <v>52</v>
      </c>
      <c r="E13337" s="63">
        <v>52</v>
      </c>
      <c r="F13337" s="61" t="s">
        <v>494</v>
      </c>
      <c r="G13337" s="61" t="str">
        <f t="shared" si="654"/>
        <v>Ryan Moore</v>
      </c>
    </row>
    <row r="13338" spans="1:7" thickBot="1">
      <c r="A13338" s="62" t="s">
        <v>2675</v>
      </c>
      <c r="B13338" s="61">
        <v>55</v>
      </c>
      <c r="C13338" s="61" t="str">
        <f t="shared" si="652"/>
        <v>No Tie</v>
      </c>
      <c r="D13338" s="63">
        <f t="shared" si="653"/>
        <v>55</v>
      </c>
      <c r="E13338" s="63">
        <v>55</v>
      </c>
      <c r="F13338" s="61" t="s">
        <v>614</v>
      </c>
      <c r="G13338" s="61" t="str">
        <f t="shared" si="654"/>
        <v>Adam Hadwin</v>
      </c>
    </row>
    <row r="13339" spans="1:7" thickBot="1">
      <c r="A13339" s="62" t="s">
        <v>2675</v>
      </c>
      <c r="B13339" s="61">
        <v>56</v>
      </c>
      <c r="C13339" s="61" t="str">
        <f t="shared" si="652"/>
        <v>No Tie</v>
      </c>
      <c r="D13339" s="63">
        <f t="shared" si="653"/>
        <v>56</v>
      </c>
      <c r="E13339" s="63">
        <v>56</v>
      </c>
      <c r="F13339" s="61" t="s">
        <v>523</v>
      </c>
      <c r="G13339" s="61" t="str">
        <f t="shared" si="654"/>
        <v>Jhonattan Vegas</v>
      </c>
    </row>
    <row r="13340" spans="1:7" thickBot="1">
      <c r="A13340" s="62" t="s">
        <v>2675</v>
      </c>
      <c r="B13340" s="61">
        <v>57</v>
      </c>
      <c r="C13340" s="61" t="str">
        <f t="shared" si="652"/>
        <v>No Tie</v>
      </c>
      <c r="D13340" s="63">
        <f t="shared" si="653"/>
        <v>57</v>
      </c>
      <c r="E13340" s="63">
        <v>57</v>
      </c>
      <c r="F13340" s="61" t="s">
        <v>526</v>
      </c>
      <c r="G13340" s="61" t="str">
        <f t="shared" si="654"/>
        <v>Hudson Swafford</v>
      </c>
    </row>
    <row r="13341" spans="1:7" thickBot="1">
      <c r="A13341" s="62" t="s">
        <v>2675</v>
      </c>
      <c r="B13341" s="61">
        <v>58</v>
      </c>
      <c r="C13341" s="61" t="str">
        <f t="shared" si="652"/>
        <v>No Tie</v>
      </c>
      <c r="D13341" s="63">
        <f t="shared" si="653"/>
        <v>58</v>
      </c>
      <c r="E13341" s="63">
        <v>58</v>
      </c>
      <c r="F13341" s="61" t="s">
        <v>501</v>
      </c>
      <c r="G13341" s="61" t="str">
        <f t="shared" si="654"/>
        <v>J.B. Holmes</v>
      </c>
    </row>
    <row r="13342" spans="1:7" thickBot="1">
      <c r="A13342" s="62" t="s">
        <v>2675</v>
      </c>
      <c r="B13342" s="61">
        <v>59</v>
      </c>
      <c r="C13342" s="61" t="str">
        <f t="shared" si="652"/>
        <v>No Tie</v>
      </c>
      <c r="D13342" s="63">
        <f t="shared" si="653"/>
        <v>59</v>
      </c>
      <c r="E13342" s="63">
        <v>59</v>
      </c>
      <c r="F13342" s="61" t="s">
        <v>527</v>
      </c>
      <c r="G13342" s="61" t="str">
        <f t="shared" si="654"/>
        <v>Louis Oosthuizen</v>
      </c>
    </row>
    <row r="13343" spans="1:7" thickBot="1">
      <c r="A13343" s="62" t="s">
        <v>2675</v>
      </c>
      <c r="B13343" s="61">
        <v>60</v>
      </c>
      <c r="C13343" s="61" t="str">
        <f t="shared" si="652"/>
        <v>No Tie</v>
      </c>
      <c r="D13343" s="63">
        <f t="shared" si="653"/>
        <v>60</v>
      </c>
      <c r="E13343" s="63">
        <v>60</v>
      </c>
      <c r="F13343" s="61" t="s">
        <v>646</v>
      </c>
      <c r="G13343" s="61" t="str">
        <f t="shared" si="654"/>
        <v>Daniel Summerhays</v>
      </c>
    </row>
    <row r="13344" spans="1:7" thickBot="1">
      <c r="A13344" s="62" t="s">
        <v>2675</v>
      </c>
      <c r="B13344" s="61">
        <v>65</v>
      </c>
      <c r="C13344" s="61" t="str">
        <f t="shared" si="652"/>
        <v>No Tie</v>
      </c>
      <c r="D13344" s="63">
        <f t="shared" si="653"/>
        <v>65</v>
      </c>
      <c r="E13344" s="63">
        <v>65</v>
      </c>
      <c r="F13344" s="61" t="s">
        <v>496</v>
      </c>
      <c r="G13344" s="61" t="str">
        <f t="shared" si="654"/>
        <v>Bill Haas</v>
      </c>
    </row>
    <row r="13345" spans="1:7" thickBot="1">
      <c r="A13345" s="62" t="s">
        <v>2675</v>
      </c>
      <c r="B13345" s="61">
        <v>66</v>
      </c>
      <c r="C13345" s="61" t="str">
        <f t="shared" si="652"/>
        <v>No Tie</v>
      </c>
      <c r="D13345" s="63">
        <f t="shared" si="653"/>
        <v>66</v>
      </c>
      <c r="E13345" s="63">
        <v>66</v>
      </c>
      <c r="F13345" s="61" t="s">
        <v>584</v>
      </c>
      <c r="G13345" s="61" t="str">
        <f t="shared" si="654"/>
        <v>Johnson Wagner</v>
      </c>
    </row>
    <row r="13346" spans="1:7" thickBot="1">
      <c r="A13346" s="62" t="s">
        <v>2675</v>
      </c>
      <c r="B13346" s="61">
        <v>67</v>
      </c>
      <c r="C13346" s="61" t="str">
        <f t="shared" si="652"/>
        <v>No Tie</v>
      </c>
      <c r="D13346" s="63">
        <f t="shared" si="653"/>
        <v>67</v>
      </c>
      <c r="E13346" s="63">
        <v>67</v>
      </c>
      <c r="F13346" s="61" t="s">
        <v>556</v>
      </c>
      <c r="G13346" s="61" t="str">
        <f t="shared" si="654"/>
        <v>Aaron Baddeley</v>
      </c>
    </row>
    <row r="13347" spans="1:7" thickBot="1">
      <c r="A13347" s="62" t="s">
        <v>2675</v>
      </c>
      <c r="B13347" s="61">
        <v>68</v>
      </c>
      <c r="C13347" s="61" t="str">
        <f t="shared" si="652"/>
        <v>No Tie</v>
      </c>
      <c r="D13347" s="63">
        <f t="shared" si="653"/>
        <v>68</v>
      </c>
      <c r="E13347" s="63">
        <v>68</v>
      </c>
      <c r="F13347" s="61" t="s">
        <v>672</v>
      </c>
      <c r="G13347" s="61" t="str">
        <f t="shared" si="654"/>
        <v>Roberto Castro</v>
      </c>
    </row>
    <row r="13348" spans="1:7" thickBot="1">
      <c r="A13348" s="62" t="s">
        <v>2675</v>
      </c>
      <c r="B13348" s="61">
        <v>71</v>
      </c>
      <c r="C13348" s="61" t="str">
        <f t="shared" si="652"/>
        <v>No Tie</v>
      </c>
      <c r="D13348" s="63">
        <f t="shared" si="653"/>
        <v>71</v>
      </c>
      <c r="E13348" s="63">
        <v>71</v>
      </c>
      <c r="F13348" s="61" t="s">
        <v>649</v>
      </c>
      <c r="G13348" s="61" t="str">
        <f t="shared" si="654"/>
        <v>Spencer Levin</v>
      </c>
    </row>
    <row r="13349" spans="1:7" thickBot="1">
      <c r="A13349" s="62" t="s">
        <v>2675</v>
      </c>
      <c r="B13349" s="61">
        <v>72</v>
      </c>
      <c r="C13349" s="61" t="str">
        <f t="shared" si="652"/>
        <v>No Tie</v>
      </c>
      <c r="D13349" s="63">
        <f t="shared" si="653"/>
        <v>72</v>
      </c>
      <c r="E13349" s="63">
        <v>72</v>
      </c>
      <c r="F13349" s="61" t="s">
        <v>1236</v>
      </c>
      <c r="G13349" s="61" t="str">
        <f t="shared" si="654"/>
        <v>Emiliano Grillo</v>
      </c>
    </row>
    <row r="13350" spans="1:7" thickBot="1">
      <c r="A13350" s="62" t="s">
        <v>2675</v>
      </c>
      <c r="B13350" s="61">
        <v>73</v>
      </c>
      <c r="C13350" s="61" t="str">
        <f t="shared" si="652"/>
        <v>No Tie</v>
      </c>
      <c r="D13350" s="63">
        <f t="shared" si="653"/>
        <v>73</v>
      </c>
      <c r="E13350" s="63">
        <v>73</v>
      </c>
      <c r="F13350" s="61" t="s">
        <v>529</v>
      </c>
      <c r="G13350" s="61" t="str">
        <f t="shared" si="654"/>
        <v>Harris English</v>
      </c>
    </row>
    <row r="13351" spans="1:7" thickBot="1">
      <c r="A13351" s="62" t="s">
        <v>2675</v>
      </c>
      <c r="B13351" s="61">
        <v>74</v>
      </c>
      <c r="C13351" s="61" t="str">
        <f t="shared" si="652"/>
        <v>No Tie</v>
      </c>
      <c r="D13351" s="63">
        <f t="shared" si="653"/>
        <v>74</v>
      </c>
      <c r="E13351" s="63">
        <v>74</v>
      </c>
      <c r="F13351" s="61" t="s">
        <v>2644</v>
      </c>
      <c r="G13351" s="61" t="str">
        <f t="shared" si="654"/>
        <v>Byeong-Hun An</v>
      </c>
    </row>
    <row r="13352" spans="1:7" thickBot="1">
      <c r="A13352" s="62" t="s">
        <v>2675</v>
      </c>
      <c r="B13352" s="61">
        <v>75</v>
      </c>
      <c r="C13352" s="61" t="str">
        <f t="shared" si="652"/>
        <v>No Tie</v>
      </c>
      <c r="D13352" s="63">
        <f t="shared" si="653"/>
        <v>75</v>
      </c>
      <c r="E13352" s="63">
        <v>75</v>
      </c>
      <c r="F13352" s="61" t="s">
        <v>508</v>
      </c>
      <c r="G13352" s="61" t="str">
        <f t="shared" si="654"/>
        <v>Gary Woodland</v>
      </c>
    </row>
    <row r="13353" spans="1:7" thickBot="1">
      <c r="A13353" s="62" t="s">
        <v>2675</v>
      </c>
      <c r="B13353" s="61">
        <v>76</v>
      </c>
      <c r="C13353" s="61" t="str">
        <f t="shared" si="652"/>
        <v>No Tie</v>
      </c>
      <c r="D13353" s="63">
        <f t="shared" si="653"/>
        <v>76</v>
      </c>
      <c r="E13353" s="63">
        <v>76</v>
      </c>
      <c r="F13353" s="61" t="s">
        <v>548</v>
      </c>
      <c r="G13353" s="61" t="str">
        <f t="shared" si="654"/>
        <v>Billy Horschel</v>
      </c>
    </row>
    <row r="13354" spans="1:7" thickBot="1">
      <c r="A13354" s="62" t="s">
        <v>2675</v>
      </c>
      <c r="B13354" s="61">
        <v>77</v>
      </c>
      <c r="C13354" s="61" t="str">
        <f t="shared" si="652"/>
        <v>No Tie</v>
      </c>
      <c r="D13354" s="63">
        <f t="shared" si="653"/>
        <v>77</v>
      </c>
      <c r="E13354" s="63">
        <v>77</v>
      </c>
      <c r="F13354" s="61" t="s">
        <v>732</v>
      </c>
      <c r="G13354" s="61" t="str">
        <f t="shared" si="654"/>
        <v>Freddie Jacobson</v>
      </c>
    </row>
    <row r="13355" spans="1:7" thickBot="1">
      <c r="A13355" s="62" t="s">
        <v>2675</v>
      </c>
      <c r="B13355" s="61">
        <v>78</v>
      </c>
      <c r="C13355" s="61" t="str">
        <f t="shared" si="652"/>
        <v>No Tie</v>
      </c>
      <c r="D13355" s="63">
        <f t="shared" si="653"/>
        <v>78</v>
      </c>
      <c r="E13355" s="63">
        <v>78</v>
      </c>
      <c r="F13355" s="61" t="s">
        <v>622</v>
      </c>
      <c r="G13355" s="61" t="str">
        <f t="shared" si="654"/>
        <v>Jonas Blixt</v>
      </c>
    </row>
    <row r="13356" spans="1:7" thickBot="1">
      <c r="A13356" s="62" t="s">
        <v>2675</v>
      </c>
      <c r="B13356" s="61">
        <v>79</v>
      </c>
      <c r="C13356" s="61" t="str">
        <f t="shared" si="652"/>
        <v>No Tie</v>
      </c>
      <c r="D13356" s="63">
        <f t="shared" si="653"/>
        <v>79</v>
      </c>
      <c r="E13356" s="63">
        <v>79</v>
      </c>
      <c r="F13356" s="61" t="s">
        <v>507</v>
      </c>
      <c r="G13356" s="61" t="str">
        <f t="shared" si="654"/>
        <v>Jason Kokrak</v>
      </c>
    </row>
    <row r="13357" spans="1:7" thickBot="1">
      <c r="A13357" s="62" t="s">
        <v>2675</v>
      </c>
      <c r="B13357" s="61">
        <v>80</v>
      </c>
      <c r="C13357" s="61" t="str">
        <f t="shared" si="652"/>
        <v>No Tie</v>
      </c>
      <c r="D13357" s="63">
        <f t="shared" si="653"/>
        <v>80</v>
      </c>
      <c r="E13357" s="63">
        <v>80</v>
      </c>
      <c r="F13357" s="61" t="s">
        <v>495</v>
      </c>
      <c r="G13357" s="61" t="str">
        <f t="shared" si="654"/>
        <v>Scott Brown</v>
      </c>
    </row>
    <row r="13358" spans="1:7" thickBot="1">
      <c r="A13358" s="62" t="s">
        <v>2675</v>
      </c>
      <c r="B13358" s="61">
        <v>81</v>
      </c>
      <c r="C13358" s="61" t="str">
        <f t="shared" si="652"/>
        <v>No Tie</v>
      </c>
      <c r="D13358" s="63">
        <f t="shared" si="653"/>
        <v>81</v>
      </c>
      <c r="E13358" s="63">
        <v>81</v>
      </c>
      <c r="F13358" s="61" t="s">
        <v>675</v>
      </c>
      <c r="G13358" s="61" t="str">
        <f t="shared" si="654"/>
        <v>Tim Wilkinson</v>
      </c>
    </row>
    <row r="13359" spans="1:7" thickBot="1">
      <c r="A13359" s="62" t="s">
        <v>2675</v>
      </c>
      <c r="B13359" s="61">
        <v>82</v>
      </c>
      <c r="C13359" s="61" t="str">
        <f t="shared" si="652"/>
        <v>No Tie</v>
      </c>
      <c r="D13359" s="63">
        <f t="shared" si="653"/>
        <v>82</v>
      </c>
      <c r="E13359" s="63">
        <v>82</v>
      </c>
      <c r="F13359" s="61" t="s">
        <v>518</v>
      </c>
      <c r="G13359" s="61" t="str">
        <f t="shared" si="654"/>
        <v>Martin Laird</v>
      </c>
    </row>
    <row r="13360" spans="1:7" thickBot="1">
      <c r="A13360" s="62" t="s">
        <v>2675</v>
      </c>
      <c r="B13360" s="61">
        <v>83</v>
      </c>
      <c r="C13360" s="61" t="str">
        <f t="shared" si="652"/>
        <v>No Tie</v>
      </c>
      <c r="D13360" s="63">
        <f t="shared" si="653"/>
        <v>83</v>
      </c>
      <c r="E13360" s="63">
        <v>83</v>
      </c>
      <c r="F13360" s="61" t="s">
        <v>667</v>
      </c>
      <c r="G13360" s="61" t="str">
        <f t="shared" si="654"/>
        <v>David Hearn</v>
      </c>
    </row>
    <row r="13361" spans="1:7" thickBot="1">
      <c r="A13361" s="62" t="s">
        <v>2675</v>
      </c>
      <c r="B13361" s="61">
        <v>84</v>
      </c>
      <c r="C13361" s="61" t="str">
        <f t="shared" si="652"/>
        <v>No Tie</v>
      </c>
      <c r="D13361" s="63">
        <f t="shared" si="653"/>
        <v>84</v>
      </c>
      <c r="E13361" s="63">
        <v>84</v>
      </c>
      <c r="F13361" s="61" t="s">
        <v>2646</v>
      </c>
      <c r="G13361" s="61" t="str">
        <f t="shared" si="654"/>
        <v>Patton Kizzire</v>
      </c>
    </row>
    <row r="13362" spans="1:7" thickBot="1">
      <c r="A13362" s="62" t="s">
        <v>2675</v>
      </c>
      <c r="B13362" s="61">
        <v>85</v>
      </c>
      <c r="C13362" s="61" t="str">
        <f t="shared" si="652"/>
        <v>No Tie</v>
      </c>
      <c r="D13362" s="63">
        <f t="shared" si="653"/>
        <v>85</v>
      </c>
      <c r="E13362" s="63">
        <v>85</v>
      </c>
      <c r="F13362" s="61" t="s">
        <v>597</v>
      </c>
      <c r="G13362" s="61" t="str">
        <f t="shared" si="654"/>
        <v>Kevin Streelman</v>
      </c>
    </row>
    <row r="13363" spans="1:7" thickBot="1">
      <c r="A13363" s="62" t="s">
        <v>2675</v>
      </c>
      <c r="B13363" s="61">
        <v>86</v>
      </c>
      <c r="C13363" s="61" t="str">
        <f t="shared" si="652"/>
        <v>No Tie</v>
      </c>
      <c r="D13363" s="63">
        <f t="shared" si="653"/>
        <v>86</v>
      </c>
      <c r="E13363" s="63">
        <v>86</v>
      </c>
      <c r="F13363" s="61" t="s">
        <v>1408</v>
      </c>
      <c r="G13363" s="61" t="str">
        <f t="shared" si="654"/>
        <v>Si Woo Kim</v>
      </c>
    </row>
    <row r="13364" spans="1:7" thickBot="1">
      <c r="A13364" s="62" t="s">
        <v>2675</v>
      </c>
      <c r="B13364" s="61">
        <v>87</v>
      </c>
      <c r="C13364" s="61" t="str">
        <f t="shared" si="652"/>
        <v>No Tie</v>
      </c>
      <c r="D13364" s="63">
        <f t="shared" si="653"/>
        <v>87</v>
      </c>
      <c r="E13364" s="63">
        <v>87</v>
      </c>
      <c r="F13364" s="61" t="s">
        <v>623</v>
      </c>
      <c r="G13364" s="61" t="str">
        <f t="shared" si="654"/>
        <v>Jonathan Byrd</v>
      </c>
    </row>
    <row r="13365" spans="1:7" thickBot="1">
      <c r="A13365" s="62" t="s">
        <v>2675</v>
      </c>
      <c r="B13365" s="61">
        <v>88</v>
      </c>
      <c r="C13365" s="61" t="str">
        <f t="shared" si="652"/>
        <v>No Tie</v>
      </c>
      <c r="D13365" s="63">
        <f t="shared" si="653"/>
        <v>88</v>
      </c>
      <c r="E13365" s="63">
        <v>88</v>
      </c>
      <c r="F13365" s="61" t="s">
        <v>557</v>
      </c>
      <c r="G13365" s="61" t="str">
        <f t="shared" si="654"/>
        <v>Nick Watney</v>
      </c>
    </row>
    <row r="13366" spans="1:7" thickBot="1">
      <c r="A13366" s="62" t="s">
        <v>2675</v>
      </c>
      <c r="B13366" s="61">
        <v>89</v>
      </c>
      <c r="C13366" s="61" t="str">
        <f t="shared" si="652"/>
        <v>No Tie</v>
      </c>
      <c r="D13366" s="63">
        <f t="shared" si="653"/>
        <v>89</v>
      </c>
      <c r="E13366" s="63">
        <v>89</v>
      </c>
      <c r="F13366" s="61" t="s">
        <v>563</v>
      </c>
      <c r="G13366" s="61" t="str">
        <f t="shared" si="654"/>
        <v>Stewart Cink</v>
      </c>
    </row>
    <row r="13367" spans="1:7" thickBot="1">
      <c r="A13367" s="62" t="s">
        <v>2675</v>
      </c>
      <c r="B13367" s="61">
        <v>90</v>
      </c>
      <c r="C13367" s="61" t="str">
        <f t="shared" si="652"/>
        <v>No Tie</v>
      </c>
      <c r="D13367" s="63">
        <f t="shared" si="653"/>
        <v>90</v>
      </c>
      <c r="E13367" s="63">
        <v>90</v>
      </c>
      <c r="F13367" s="61" t="s">
        <v>749</v>
      </c>
      <c r="G13367" s="61" t="str">
        <f t="shared" si="654"/>
        <v>Steve Stricker</v>
      </c>
    </row>
    <row r="13368" spans="1:7" thickBot="1">
      <c r="A13368" s="62" t="s">
        <v>2675</v>
      </c>
      <c r="B13368" s="61">
        <v>91</v>
      </c>
      <c r="C13368" s="61" t="str">
        <f t="shared" si="652"/>
        <v>No Tie</v>
      </c>
      <c r="D13368" s="63">
        <f t="shared" si="653"/>
        <v>91</v>
      </c>
      <c r="E13368" s="63">
        <v>91</v>
      </c>
      <c r="F13368" s="61" t="s">
        <v>677</v>
      </c>
      <c r="G13368" s="61" t="str">
        <f t="shared" si="654"/>
        <v>Mark Hubbard</v>
      </c>
    </row>
    <row r="13369" spans="1:7" thickBot="1">
      <c r="A13369" s="62" t="s">
        <v>2675</v>
      </c>
      <c r="B13369" s="61">
        <v>92</v>
      </c>
      <c r="C13369" s="61" t="str">
        <f t="shared" si="652"/>
        <v>No Tie</v>
      </c>
      <c r="D13369" s="63">
        <f t="shared" si="653"/>
        <v>92</v>
      </c>
      <c r="E13369" s="63">
        <v>92</v>
      </c>
      <c r="F13369" s="61" t="s">
        <v>830</v>
      </c>
      <c r="G13369" s="61" t="str">
        <f t="shared" si="654"/>
        <v>Sung Kang</v>
      </c>
    </row>
    <row r="13370" spans="1:7" thickBot="1">
      <c r="A13370" s="62" t="s">
        <v>2675</v>
      </c>
      <c r="B13370" s="61">
        <v>93</v>
      </c>
      <c r="C13370" s="61" t="str">
        <f t="shared" si="652"/>
        <v>No Tie</v>
      </c>
      <c r="D13370" s="63">
        <f t="shared" si="653"/>
        <v>93</v>
      </c>
      <c r="E13370" s="63">
        <v>93</v>
      </c>
      <c r="F13370" s="61" t="s">
        <v>503</v>
      </c>
      <c r="G13370" s="61" t="str">
        <f t="shared" si="654"/>
        <v>Tony Finau</v>
      </c>
    </row>
    <row r="13371" spans="1:7" thickBot="1">
      <c r="A13371" s="62" t="s">
        <v>2675</v>
      </c>
      <c r="B13371" s="61">
        <v>96</v>
      </c>
      <c r="C13371" s="61" t="str">
        <f t="shared" si="652"/>
        <v>No Tie</v>
      </c>
      <c r="D13371" s="63">
        <f t="shared" si="653"/>
        <v>96</v>
      </c>
      <c r="E13371" s="63">
        <v>96</v>
      </c>
      <c r="F13371" s="61" t="s">
        <v>514</v>
      </c>
      <c r="G13371" s="61" t="str">
        <f t="shared" si="654"/>
        <v>Daniel Berger</v>
      </c>
    </row>
    <row r="13372" spans="1:7" thickBot="1">
      <c r="A13372" s="62" t="s">
        <v>2675</v>
      </c>
      <c r="B13372" s="61">
        <v>97</v>
      </c>
      <c r="C13372" s="61" t="str">
        <f t="shared" si="652"/>
        <v>No Tie</v>
      </c>
      <c r="D13372" s="63">
        <f t="shared" si="653"/>
        <v>97</v>
      </c>
      <c r="E13372" s="63">
        <v>97</v>
      </c>
      <c r="F13372" s="61" t="s">
        <v>682</v>
      </c>
      <c r="G13372" s="61" t="str">
        <f t="shared" si="654"/>
        <v>Jerry Kelly</v>
      </c>
    </row>
    <row r="13373" spans="1:7" thickBot="1">
      <c r="A13373" s="62" t="s">
        <v>2675</v>
      </c>
      <c r="B13373" s="61">
        <v>98</v>
      </c>
      <c r="C13373" s="61" t="str">
        <f t="shared" si="652"/>
        <v>No Tie</v>
      </c>
      <c r="D13373" s="63">
        <f t="shared" si="653"/>
        <v>98</v>
      </c>
      <c r="E13373" s="63">
        <v>98</v>
      </c>
      <c r="F13373" s="61" t="s">
        <v>704</v>
      </c>
      <c r="G13373" s="61" t="str">
        <f t="shared" si="654"/>
        <v>Kyle Stanley</v>
      </c>
    </row>
    <row r="13374" spans="1:7" thickBot="1">
      <c r="A13374" s="62" t="s">
        <v>2675</v>
      </c>
      <c r="B13374" s="61">
        <v>99</v>
      </c>
      <c r="C13374" s="61" t="str">
        <f t="shared" si="652"/>
        <v>No Tie</v>
      </c>
      <c r="D13374" s="63">
        <f t="shared" si="653"/>
        <v>99</v>
      </c>
      <c r="E13374" s="63">
        <v>99</v>
      </c>
      <c r="F13374" s="61" t="s">
        <v>586</v>
      </c>
      <c r="G13374" s="61" t="str">
        <f t="shared" si="654"/>
        <v>Padraig Harrington</v>
      </c>
    </row>
    <row r="13375" spans="1:7" thickBot="1">
      <c r="A13375" s="62" t="s">
        <v>2675</v>
      </c>
      <c r="B13375" s="61">
        <v>100</v>
      </c>
      <c r="C13375" s="61" t="str">
        <f t="shared" si="652"/>
        <v>No Tie</v>
      </c>
      <c r="D13375" s="63">
        <f t="shared" si="653"/>
        <v>100</v>
      </c>
      <c r="E13375" s="63">
        <v>100</v>
      </c>
      <c r="F13375" s="61" t="s">
        <v>641</v>
      </c>
      <c r="G13375" s="61" t="str">
        <f t="shared" si="654"/>
        <v>Troy Merritt</v>
      </c>
    </row>
    <row r="13376" spans="1:7" thickBot="1">
      <c r="A13376" s="62" t="s">
        <v>2675</v>
      </c>
      <c r="B13376" s="61">
        <v>101</v>
      </c>
      <c r="C13376" s="61" t="str">
        <f t="shared" si="652"/>
        <v>No Tie</v>
      </c>
      <c r="D13376" s="63">
        <f t="shared" si="653"/>
        <v>101</v>
      </c>
      <c r="E13376" s="63">
        <v>101</v>
      </c>
      <c r="F13376" s="61" t="s">
        <v>640</v>
      </c>
      <c r="G13376" s="61" t="str">
        <f t="shared" si="654"/>
        <v>Chad Campbell</v>
      </c>
    </row>
    <row r="13377" spans="1:7" thickBot="1">
      <c r="A13377" s="62" t="s">
        <v>2675</v>
      </c>
      <c r="B13377" s="61">
        <v>102</v>
      </c>
      <c r="C13377" s="61" t="str">
        <f t="shared" si="652"/>
        <v>No Tie</v>
      </c>
      <c r="D13377" s="63">
        <f t="shared" si="653"/>
        <v>102</v>
      </c>
      <c r="E13377" s="63">
        <v>102</v>
      </c>
      <c r="F13377" s="61" t="s">
        <v>560</v>
      </c>
      <c r="G13377" s="61" t="str">
        <f t="shared" si="654"/>
        <v>Greg Owen</v>
      </c>
    </row>
    <row r="13378" spans="1:7" thickBot="1">
      <c r="A13378" s="62" t="s">
        <v>2675</v>
      </c>
      <c r="B13378" s="61">
        <v>106</v>
      </c>
      <c r="C13378" s="61" t="str">
        <f t="shared" si="652"/>
        <v>No Tie</v>
      </c>
      <c r="D13378" s="63">
        <f t="shared" si="653"/>
        <v>106</v>
      </c>
      <c r="E13378" s="63">
        <v>106</v>
      </c>
      <c r="F13378" s="61" t="s">
        <v>591</v>
      </c>
      <c r="G13378" s="61" t="str">
        <f t="shared" si="654"/>
        <v>Cameron Percy</v>
      </c>
    </row>
    <row r="13379" spans="1:7" thickBot="1">
      <c r="A13379" s="62" t="s">
        <v>2675</v>
      </c>
      <c r="B13379" s="61">
        <v>107</v>
      </c>
      <c r="C13379" s="61" t="str">
        <f t="shared" si="652"/>
        <v>No Tie</v>
      </c>
      <c r="D13379" s="63">
        <f t="shared" si="653"/>
        <v>107</v>
      </c>
      <c r="E13379" s="63">
        <v>107</v>
      </c>
      <c r="F13379" s="61" t="s">
        <v>685</v>
      </c>
      <c r="G13379" s="61" t="str">
        <f t="shared" si="654"/>
        <v>Colt Knost</v>
      </c>
    </row>
    <row r="13380" spans="1:7" thickBot="1">
      <c r="A13380" s="62" t="s">
        <v>2675</v>
      </c>
      <c r="B13380" s="61">
        <v>108</v>
      </c>
      <c r="C13380" s="61" t="str">
        <f t="shared" si="652"/>
        <v>No Tie</v>
      </c>
      <c r="D13380" s="63">
        <f t="shared" si="653"/>
        <v>108</v>
      </c>
      <c r="E13380" s="63">
        <v>108</v>
      </c>
      <c r="F13380" s="61" t="s">
        <v>537</v>
      </c>
      <c r="G13380" s="61" t="str">
        <f t="shared" si="654"/>
        <v>Will Wilcox</v>
      </c>
    </row>
    <row r="13381" spans="1:7" thickBot="1">
      <c r="A13381" s="62" t="s">
        <v>2675</v>
      </c>
      <c r="B13381" s="61">
        <v>109</v>
      </c>
      <c r="C13381" s="61" t="str">
        <f t="shared" si="652"/>
        <v>No Tie</v>
      </c>
      <c r="D13381" s="63">
        <f t="shared" si="653"/>
        <v>109</v>
      </c>
      <c r="E13381" s="63">
        <v>109</v>
      </c>
      <c r="F13381" s="61" t="s">
        <v>1195</v>
      </c>
      <c r="G13381" s="61" t="str">
        <f t="shared" si="654"/>
        <v>Shane Lowry</v>
      </c>
    </row>
    <row r="13382" spans="1:7" thickBot="1">
      <c r="A13382" s="62" t="s">
        <v>2675</v>
      </c>
      <c r="B13382" s="61">
        <v>110</v>
      </c>
      <c r="C13382" s="61" t="str">
        <f t="shared" si="652"/>
        <v>No Tie</v>
      </c>
      <c r="D13382" s="63">
        <f t="shared" si="653"/>
        <v>110</v>
      </c>
      <c r="E13382" s="63">
        <v>110</v>
      </c>
      <c r="F13382" s="61" t="s">
        <v>603</v>
      </c>
      <c r="G13382" s="61" t="str">
        <f t="shared" si="654"/>
        <v>Ryo Ishikawa</v>
      </c>
    </row>
    <row r="13383" spans="1:7" thickBot="1">
      <c r="A13383" s="62" t="s">
        <v>2675</v>
      </c>
      <c r="B13383" s="61">
        <v>111</v>
      </c>
      <c r="C13383" s="61" t="str">
        <f t="shared" si="652"/>
        <v>No Tie</v>
      </c>
      <c r="D13383" s="63">
        <f t="shared" si="653"/>
        <v>111</v>
      </c>
      <c r="E13383" s="63">
        <v>111</v>
      </c>
      <c r="F13383" s="61" t="s">
        <v>619</v>
      </c>
      <c r="G13383" s="61" t="str">
        <f t="shared" si="654"/>
        <v>Brian Harman</v>
      </c>
    </row>
    <row r="13384" spans="1:7" thickBot="1">
      <c r="A13384" s="62" t="s">
        <v>2675</v>
      </c>
      <c r="B13384" s="61">
        <v>112</v>
      </c>
      <c r="C13384" s="61" t="str">
        <f t="shared" si="652"/>
        <v>No Tie</v>
      </c>
      <c r="D13384" s="63">
        <f t="shared" si="653"/>
        <v>112</v>
      </c>
      <c r="E13384" s="63">
        <v>112</v>
      </c>
      <c r="F13384" s="61" t="s">
        <v>571</v>
      </c>
      <c r="G13384" s="61" t="str">
        <f t="shared" si="654"/>
        <v>Nick Taylor</v>
      </c>
    </row>
    <row r="13385" spans="1:7" thickBot="1">
      <c r="A13385" s="62" t="s">
        <v>2675</v>
      </c>
      <c r="B13385" s="61">
        <v>113</v>
      </c>
      <c r="C13385" s="61" t="str">
        <f t="shared" si="652"/>
        <v>No Tie</v>
      </c>
      <c r="D13385" s="63">
        <f t="shared" si="653"/>
        <v>113</v>
      </c>
      <c r="E13385" s="63">
        <v>113</v>
      </c>
      <c r="F13385" s="61" t="s">
        <v>2647</v>
      </c>
      <c r="G13385" s="61" t="str">
        <f t="shared" si="654"/>
        <v>Brett Stegmaier</v>
      </c>
    </row>
    <row r="13386" spans="1:7" thickBot="1">
      <c r="A13386" s="62" t="s">
        <v>2675</v>
      </c>
      <c r="B13386" s="61">
        <v>114</v>
      </c>
      <c r="C13386" s="61" t="str">
        <f t="shared" si="652"/>
        <v>No Tie</v>
      </c>
      <c r="D13386" s="63">
        <f t="shared" si="653"/>
        <v>114</v>
      </c>
      <c r="E13386" s="63">
        <v>114</v>
      </c>
      <c r="F13386" s="61" t="s">
        <v>567</v>
      </c>
      <c r="G13386" s="61" t="str">
        <f t="shared" si="654"/>
        <v>Seung-Yul Noh</v>
      </c>
    </row>
    <row r="13387" spans="1:7" thickBot="1">
      <c r="A13387" s="62" t="s">
        <v>2675</v>
      </c>
      <c r="B13387" s="61">
        <v>115</v>
      </c>
      <c r="C13387" s="61" t="str">
        <f t="shared" si="652"/>
        <v>No Tie</v>
      </c>
      <c r="D13387" s="63">
        <f t="shared" si="653"/>
        <v>115</v>
      </c>
      <c r="E13387" s="63">
        <v>115</v>
      </c>
      <c r="F13387" s="61" t="s">
        <v>588</v>
      </c>
      <c r="G13387" s="61" t="str">
        <f t="shared" si="654"/>
        <v>Scott Pinckney</v>
      </c>
    </row>
    <row r="13388" spans="1:7" thickBot="1">
      <c r="A13388" s="62" t="s">
        <v>2675</v>
      </c>
      <c r="B13388" s="61">
        <v>116</v>
      </c>
      <c r="C13388" s="61" t="str">
        <f t="shared" ref="C13388:C13451" si="655">IFERROR(SEARCH("T",B13388),"No Tie")</f>
        <v>No Tie</v>
      </c>
      <c r="D13388" s="63">
        <f t="shared" ref="D13388:D13451" si="656">IF(C13388="No Tie",B13388,RIGHT(B13388,LEN(B13388)-1))</f>
        <v>116</v>
      </c>
      <c r="E13388" s="63">
        <v>116</v>
      </c>
      <c r="F13388" s="61" t="s">
        <v>547</v>
      </c>
      <c r="G13388" s="61" t="str">
        <f t="shared" ref="G13388:G13451" si="657">TRIM(SUBSTITUTE(F13388,CHAR(160),CHAR(32)))</f>
        <v>Hunter Mahan</v>
      </c>
    </row>
    <row r="13389" spans="1:7" thickBot="1">
      <c r="A13389" s="62" t="s">
        <v>2675</v>
      </c>
      <c r="B13389" s="61">
        <v>117</v>
      </c>
      <c r="C13389" s="61" t="str">
        <f t="shared" si="655"/>
        <v>No Tie</v>
      </c>
      <c r="D13389" s="63">
        <f t="shared" si="656"/>
        <v>117</v>
      </c>
      <c r="E13389" s="63">
        <v>117</v>
      </c>
      <c r="F13389" s="61" t="s">
        <v>647</v>
      </c>
      <c r="G13389" s="61" t="str">
        <f t="shared" si="657"/>
        <v>Luke Guthrie</v>
      </c>
    </row>
    <row r="13390" spans="1:7" thickBot="1">
      <c r="A13390" s="62" t="s">
        <v>2675</v>
      </c>
      <c r="B13390" s="61">
        <v>118</v>
      </c>
      <c r="C13390" s="61" t="str">
        <f t="shared" si="655"/>
        <v>No Tie</v>
      </c>
      <c r="D13390" s="63">
        <f t="shared" si="656"/>
        <v>118</v>
      </c>
      <c r="E13390" s="63">
        <v>118</v>
      </c>
      <c r="F13390" s="61" t="s">
        <v>696</v>
      </c>
      <c r="G13390" s="61" t="str">
        <f t="shared" si="657"/>
        <v>Ben Crane</v>
      </c>
    </row>
    <row r="13391" spans="1:7" thickBot="1">
      <c r="A13391" s="62" t="s">
        <v>2675</v>
      </c>
      <c r="B13391" s="61">
        <v>119</v>
      </c>
      <c r="C13391" s="61" t="str">
        <f t="shared" si="655"/>
        <v>No Tie</v>
      </c>
      <c r="D13391" s="63">
        <f t="shared" si="656"/>
        <v>119</v>
      </c>
      <c r="E13391" s="63">
        <v>119</v>
      </c>
      <c r="F13391" s="61" t="s">
        <v>589</v>
      </c>
      <c r="G13391" s="61" t="str">
        <f t="shared" si="657"/>
        <v>John Senden</v>
      </c>
    </row>
    <row r="13392" spans="1:7" thickBot="1">
      <c r="A13392" s="62" t="s">
        <v>2675</v>
      </c>
      <c r="B13392" s="61">
        <v>120</v>
      </c>
      <c r="C13392" s="61" t="str">
        <f t="shared" si="655"/>
        <v>No Tie</v>
      </c>
      <c r="D13392" s="63">
        <f t="shared" si="656"/>
        <v>120</v>
      </c>
      <c r="E13392" s="63">
        <v>120</v>
      </c>
      <c r="F13392" s="61" t="s">
        <v>551</v>
      </c>
      <c r="G13392" s="61" t="str">
        <f t="shared" si="657"/>
        <v>Davis Love III</v>
      </c>
    </row>
    <row r="13393" spans="1:7" thickBot="1">
      <c r="A13393" s="62" t="s">
        <v>2675</v>
      </c>
      <c r="B13393" s="61">
        <v>123</v>
      </c>
      <c r="C13393" s="61" t="str">
        <f t="shared" si="655"/>
        <v>No Tie</v>
      </c>
      <c r="D13393" s="63">
        <f t="shared" si="656"/>
        <v>123</v>
      </c>
      <c r="E13393" s="63">
        <v>123</v>
      </c>
      <c r="F13393" s="61" t="s">
        <v>525</v>
      </c>
      <c r="G13393" s="61" t="str">
        <f t="shared" si="657"/>
        <v>Charley Hoffman</v>
      </c>
    </row>
    <row r="13394" spans="1:7" thickBot="1">
      <c r="A13394" s="62" t="s">
        <v>2675</v>
      </c>
      <c r="B13394" s="61">
        <v>124</v>
      </c>
      <c r="C13394" s="61" t="str">
        <f t="shared" si="655"/>
        <v>No Tie</v>
      </c>
      <c r="D13394" s="63">
        <f t="shared" si="656"/>
        <v>124</v>
      </c>
      <c r="E13394" s="63">
        <v>124</v>
      </c>
      <c r="F13394" s="61" t="s">
        <v>626</v>
      </c>
      <c r="G13394" s="61" t="str">
        <f t="shared" si="657"/>
        <v>Brice Garnett</v>
      </c>
    </row>
    <row r="13395" spans="1:7" thickBot="1">
      <c r="A13395" s="62" t="s">
        <v>2675</v>
      </c>
      <c r="B13395" s="61">
        <v>125</v>
      </c>
      <c r="C13395" s="61" t="str">
        <f t="shared" si="655"/>
        <v>No Tie</v>
      </c>
      <c r="D13395" s="63">
        <f t="shared" si="656"/>
        <v>125</v>
      </c>
      <c r="E13395" s="63">
        <v>125</v>
      </c>
      <c r="F13395" s="61" t="s">
        <v>1244</v>
      </c>
      <c r="G13395" s="61" t="str">
        <f t="shared" si="657"/>
        <v>Hiroshi Iwata</v>
      </c>
    </row>
    <row r="13396" spans="1:7" thickBot="1">
      <c r="A13396" s="62" t="s">
        <v>2675</v>
      </c>
      <c r="B13396" s="61">
        <v>126</v>
      </c>
      <c r="C13396" s="61" t="str">
        <f t="shared" si="655"/>
        <v>No Tie</v>
      </c>
      <c r="D13396" s="63">
        <f t="shared" si="656"/>
        <v>126</v>
      </c>
      <c r="E13396" s="63">
        <v>126</v>
      </c>
      <c r="F13396" s="61" t="s">
        <v>713</v>
      </c>
      <c r="G13396" s="61" t="str">
        <f t="shared" si="657"/>
        <v>D.J. Trahan</v>
      </c>
    </row>
    <row r="13397" spans="1:7" thickBot="1">
      <c r="A13397" s="62" t="s">
        <v>2675</v>
      </c>
      <c r="B13397" s="61">
        <v>127</v>
      </c>
      <c r="C13397" s="61" t="str">
        <f t="shared" si="655"/>
        <v>No Tie</v>
      </c>
      <c r="D13397" s="63">
        <f t="shared" si="656"/>
        <v>127</v>
      </c>
      <c r="E13397" s="63">
        <v>127</v>
      </c>
      <c r="F13397" s="61" t="s">
        <v>652</v>
      </c>
      <c r="G13397" s="61" t="str">
        <f t="shared" si="657"/>
        <v>Ricky Barnes</v>
      </c>
    </row>
    <row r="13398" spans="1:7" thickBot="1">
      <c r="A13398" s="62" t="s">
        <v>2675</v>
      </c>
      <c r="B13398" s="61">
        <v>130</v>
      </c>
      <c r="C13398" s="61" t="str">
        <f t="shared" si="655"/>
        <v>No Tie</v>
      </c>
      <c r="D13398" s="63">
        <f t="shared" si="656"/>
        <v>130</v>
      </c>
      <c r="E13398" s="63">
        <v>130</v>
      </c>
      <c r="F13398" s="61" t="s">
        <v>2649</v>
      </c>
      <c r="G13398" s="61" t="str">
        <f t="shared" si="657"/>
        <v>Bronson Burgoon</v>
      </c>
    </row>
    <row r="13399" spans="1:7" thickBot="1">
      <c r="A13399" s="62" t="s">
        <v>2675</v>
      </c>
      <c r="B13399" s="61">
        <v>131</v>
      </c>
      <c r="C13399" s="61" t="str">
        <f t="shared" si="655"/>
        <v>No Tie</v>
      </c>
      <c r="D13399" s="63">
        <f t="shared" si="656"/>
        <v>131</v>
      </c>
      <c r="E13399" s="63">
        <v>131</v>
      </c>
      <c r="F13399" s="61" t="s">
        <v>637</v>
      </c>
      <c r="G13399" s="61" t="str">
        <f t="shared" si="657"/>
        <v>Tyrone Van Aswegen</v>
      </c>
    </row>
    <row r="13400" spans="1:7" thickBot="1">
      <c r="A13400" s="62" t="s">
        <v>2675</v>
      </c>
      <c r="B13400" s="61">
        <v>132</v>
      </c>
      <c r="C13400" s="61" t="str">
        <f t="shared" si="655"/>
        <v>No Tie</v>
      </c>
      <c r="D13400" s="63">
        <f t="shared" si="656"/>
        <v>132</v>
      </c>
      <c r="E13400" s="63">
        <v>132</v>
      </c>
      <c r="F13400" s="61" t="s">
        <v>630</v>
      </c>
      <c r="G13400" s="61" t="str">
        <f t="shared" si="657"/>
        <v>Ian Poulter</v>
      </c>
    </row>
    <row r="13401" spans="1:7" thickBot="1">
      <c r="A13401" s="62" t="s">
        <v>2675</v>
      </c>
      <c r="B13401" s="61">
        <v>133</v>
      </c>
      <c r="C13401" s="61" t="str">
        <f t="shared" si="655"/>
        <v>No Tie</v>
      </c>
      <c r="D13401" s="63">
        <f t="shared" si="656"/>
        <v>133</v>
      </c>
      <c r="E13401" s="63">
        <v>133</v>
      </c>
      <c r="F13401" s="61" t="s">
        <v>1329</v>
      </c>
      <c r="G13401" s="61" t="str">
        <f t="shared" si="657"/>
        <v>Dawie van der Walt</v>
      </c>
    </row>
    <row r="13402" spans="1:7" thickBot="1">
      <c r="A13402" s="62" t="s">
        <v>2675</v>
      </c>
      <c r="B13402" s="61">
        <v>134</v>
      </c>
      <c r="C13402" s="61" t="str">
        <f t="shared" si="655"/>
        <v>No Tie</v>
      </c>
      <c r="D13402" s="63">
        <f t="shared" si="656"/>
        <v>134</v>
      </c>
      <c r="E13402" s="63">
        <v>134</v>
      </c>
      <c r="F13402" s="61" t="s">
        <v>697</v>
      </c>
      <c r="G13402" s="61" t="str">
        <f t="shared" si="657"/>
        <v>David Toms</v>
      </c>
    </row>
    <row r="13403" spans="1:7" thickBot="1">
      <c r="A13403" s="62" t="s">
        <v>2675</v>
      </c>
      <c r="B13403" s="61">
        <v>135</v>
      </c>
      <c r="C13403" s="61" t="str">
        <f t="shared" si="655"/>
        <v>No Tie</v>
      </c>
      <c r="D13403" s="63">
        <f t="shared" si="656"/>
        <v>135</v>
      </c>
      <c r="E13403" s="63">
        <v>135</v>
      </c>
      <c r="F13403" s="61" t="s">
        <v>607</v>
      </c>
      <c r="G13403" s="61" t="str">
        <f t="shared" si="657"/>
        <v>Blayne Barber</v>
      </c>
    </row>
    <row r="13404" spans="1:7" thickBot="1">
      <c r="A13404" s="62" t="s">
        <v>2675</v>
      </c>
      <c r="B13404" s="61">
        <v>136</v>
      </c>
      <c r="C13404" s="61" t="str">
        <f t="shared" si="655"/>
        <v>No Tie</v>
      </c>
      <c r="D13404" s="63">
        <f t="shared" si="656"/>
        <v>136</v>
      </c>
      <c r="E13404" s="63">
        <v>136</v>
      </c>
      <c r="F13404" s="61" t="s">
        <v>681</v>
      </c>
      <c r="G13404" s="61" t="str">
        <f t="shared" si="657"/>
        <v>Bryce Molder</v>
      </c>
    </row>
    <row r="13405" spans="1:7" thickBot="1">
      <c r="A13405" s="62" t="s">
        <v>2675</v>
      </c>
      <c r="B13405" s="61">
        <v>137</v>
      </c>
      <c r="C13405" s="61" t="str">
        <f t="shared" si="655"/>
        <v>No Tie</v>
      </c>
      <c r="D13405" s="63">
        <f t="shared" si="656"/>
        <v>137</v>
      </c>
      <c r="E13405" s="63">
        <v>137</v>
      </c>
      <c r="F13405" s="61" t="s">
        <v>2650</v>
      </c>
      <c r="G13405" s="61" t="str">
        <f t="shared" si="657"/>
        <v>Thomas Aiken</v>
      </c>
    </row>
    <row r="13406" spans="1:7" thickBot="1">
      <c r="A13406" s="62" t="s">
        <v>2675</v>
      </c>
      <c r="B13406" s="61">
        <v>142</v>
      </c>
      <c r="C13406" s="61" t="str">
        <f t="shared" si="655"/>
        <v>No Tie</v>
      </c>
      <c r="D13406" s="63">
        <f t="shared" si="656"/>
        <v>142</v>
      </c>
      <c r="E13406" s="63">
        <v>142</v>
      </c>
      <c r="F13406" s="61" t="s">
        <v>530</v>
      </c>
      <c r="G13406" s="61" t="str">
        <f t="shared" si="657"/>
        <v>Carlos Ortiz</v>
      </c>
    </row>
    <row r="13407" spans="1:7" thickBot="1">
      <c r="A13407" s="62" t="s">
        <v>2675</v>
      </c>
      <c r="B13407" s="61">
        <v>143</v>
      </c>
      <c r="C13407" s="61" t="str">
        <f t="shared" si="655"/>
        <v>No Tie</v>
      </c>
      <c r="D13407" s="63">
        <f t="shared" si="656"/>
        <v>143</v>
      </c>
      <c r="E13407" s="63">
        <v>143</v>
      </c>
      <c r="F13407" s="61" t="s">
        <v>573</v>
      </c>
      <c r="G13407" s="61" t="str">
        <f t="shared" si="657"/>
        <v>Tom Hoge</v>
      </c>
    </row>
    <row r="13408" spans="1:7" thickBot="1">
      <c r="A13408" s="62" t="s">
        <v>2675</v>
      </c>
      <c r="B13408" s="61">
        <v>144</v>
      </c>
      <c r="C13408" s="61" t="str">
        <f t="shared" si="655"/>
        <v>No Tie</v>
      </c>
      <c r="D13408" s="63">
        <f t="shared" si="656"/>
        <v>144</v>
      </c>
      <c r="E13408" s="63">
        <v>144</v>
      </c>
      <c r="F13408" s="61" t="s">
        <v>709</v>
      </c>
      <c r="G13408" s="61" t="str">
        <f t="shared" si="657"/>
        <v>Henrik Norlander</v>
      </c>
    </row>
    <row r="13409" spans="1:7" thickBot="1">
      <c r="A13409" s="62" t="s">
        <v>2675</v>
      </c>
      <c r="B13409" s="61">
        <v>145</v>
      </c>
      <c r="C13409" s="61" t="str">
        <f t="shared" si="655"/>
        <v>No Tie</v>
      </c>
      <c r="D13409" s="63">
        <f t="shared" si="656"/>
        <v>145</v>
      </c>
      <c r="E13409" s="63">
        <v>145</v>
      </c>
      <c r="F13409" s="61" t="s">
        <v>750</v>
      </c>
      <c r="G13409" s="61" t="str">
        <f t="shared" si="657"/>
        <v>Rod Pampling</v>
      </c>
    </row>
    <row r="13410" spans="1:7" thickBot="1">
      <c r="A13410" s="62" t="s">
        <v>2675</v>
      </c>
      <c r="B13410" s="61">
        <v>146</v>
      </c>
      <c r="C13410" s="61" t="str">
        <f t="shared" si="655"/>
        <v>No Tie</v>
      </c>
      <c r="D13410" s="63">
        <f t="shared" si="656"/>
        <v>146</v>
      </c>
      <c r="E13410" s="63">
        <v>146</v>
      </c>
      <c r="F13410" s="61" t="s">
        <v>657</v>
      </c>
      <c r="G13410" s="61" t="str">
        <f t="shared" si="657"/>
        <v>Chris Stroud</v>
      </c>
    </row>
    <row r="13411" spans="1:7" thickBot="1">
      <c r="A13411" s="62" t="s">
        <v>2675</v>
      </c>
      <c r="B13411" s="61">
        <v>147</v>
      </c>
      <c r="C13411" s="61" t="str">
        <f t="shared" si="655"/>
        <v>No Tie</v>
      </c>
      <c r="D13411" s="63">
        <f t="shared" si="656"/>
        <v>147</v>
      </c>
      <c r="E13411" s="63">
        <v>147</v>
      </c>
      <c r="F13411" s="61" t="s">
        <v>2654</v>
      </c>
      <c r="G13411" s="61" t="str">
        <f t="shared" si="657"/>
        <v>Bernd Wiesberger</v>
      </c>
    </row>
    <row r="13412" spans="1:7" thickBot="1">
      <c r="A13412" s="62" t="s">
        <v>2675</v>
      </c>
      <c r="B13412" s="61">
        <v>148</v>
      </c>
      <c r="C13412" s="61" t="str">
        <f t="shared" si="655"/>
        <v>No Tie</v>
      </c>
      <c r="D13412" s="63">
        <f t="shared" si="656"/>
        <v>148</v>
      </c>
      <c r="E13412" s="63">
        <v>148</v>
      </c>
      <c r="F13412" s="61" t="s">
        <v>2655</v>
      </c>
      <c r="G13412" s="61" t="str">
        <f t="shared" si="657"/>
        <v>Peter Malnati</v>
      </c>
    </row>
    <row r="13413" spans="1:7" thickBot="1">
      <c r="A13413" s="62" t="s">
        <v>2675</v>
      </c>
      <c r="B13413" s="61">
        <v>149</v>
      </c>
      <c r="C13413" s="61" t="str">
        <f t="shared" si="655"/>
        <v>No Tie</v>
      </c>
      <c r="D13413" s="63">
        <f t="shared" si="656"/>
        <v>149</v>
      </c>
      <c r="E13413" s="63">
        <v>149</v>
      </c>
      <c r="F13413" s="61" t="s">
        <v>2656</v>
      </c>
      <c r="G13413" s="61" t="str">
        <f t="shared" si="657"/>
        <v>Jarrod Lyle</v>
      </c>
    </row>
    <row r="13414" spans="1:7" thickBot="1">
      <c r="A13414" s="62" t="s">
        <v>2675</v>
      </c>
      <c r="B13414" s="61">
        <v>150</v>
      </c>
      <c r="C13414" s="61" t="str">
        <f t="shared" si="655"/>
        <v>No Tie</v>
      </c>
      <c r="D13414" s="63">
        <f t="shared" si="656"/>
        <v>150</v>
      </c>
      <c r="E13414" s="63">
        <v>150</v>
      </c>
      <c r="F13414" s="61" t="s">
        <v>605</v>
      </c>
      <c r="G13414" s="61" t="str">
        <f t="shared" si="657"/>
        <v>Derek Fathauer</v>
      </c>
    </row>
    <row r="13415" spans="1:7" thickBot="1">
      <c r="A13415" s="62" t="s">
        <v>2675</v>
      </c>
      <c r="B13415" s="61">
        <v>153</v>
      </c>
      <c r="C13415" s="61" t="str">
        <f t="shared" si="655"/>
        <v>No Tie</v>
      </c>
      <c r="D13415" s="63">
        <f t="shared" si="656"/>
        <v>153</v>
      </c>
      <c r="E13415" s="63">
        <v>153</v>
      </c>
      <c r="F13415" s="61" t="s">
        <v>638</v>
      </c>
      <c r="G13415" s="61" t="str">
        <f t="shared" si="657"/>
        <v>Brendon de Jonge</v>
      </c>
    </row>
    <row r="13416" spans="1:7" thickBot="1">
      <c r="A13416" s="62" t="s">
        <v>2675</v>
      </c>
      <c r="B13416" s="61">
        <v>154</v>
      </c>
      <c r="C13416" s="61" t="str">
        <f t="shared" si="655"/>
        <v>No Tie</v>
      </c>
      <c r="D13416" s="63">
        <f t="shared" si="656"/>
        <v>154</v>
      </c>
      <c r="E13416" s="63">
        <v>154</v>
      </c>
      <c r="F13416" s="61" t="s">
        <v>546</v>
      </c>
      <c r="G13416" s="61" t="str">
        <f t="shared" si="657"/>
        <v>James Hahn</v>
      </c>
    </row>
    <row r="13417" spans="1:7" thickBot="1">
      <c r="A13417" s="62" t="s">
        <v>2675</v>
      </c>
      <c r="B13417" s="61">
        <v>155</v>
      </c>
      <c r="C13417" s="61" t="str">
        <f t="shared" si="655"/>
        <v>No Tie</v>
      </c>
      <c r="D13417" s="63">
        <f t="shared" si="656"/>
        <v>155</v>
      </c>
      <c r="E13417" s="63">
        <v>155</v>
      </c>
      <c r="F13417" s="61" t="s">
        <v>592</v>
      </c>
      <c r="G13417" s="61" t="str">
        <f t="shared" si="657"/>
        <v>Rory Sabbatini</v>
      </c>
    </row>
    <row r="13418" spans="1:7" thickBot="1">
      <c r="A13418" s="62" t="s">
        <v>2675</v>
      </c>
      <c r="B13418" s="61">
        <v>156</v>
      </c>
      <c r="C13418" s="61" t="str">
        <f t="shared" si="655"/>
        <v>No Tie</v>
      </c>
      <c r="D13418" s="63">
        <f t="shared" si="656"/>
        <v>156</v>
      </c>
      <c r="E13418" s="63">
        <v>156</v>
      </c>
      <c r="F13418" s="61" t="s">
        <v>585</v>
      </c>
      <c r="G13418" s="61" t="str">
        <f t="shared" si="657"/>
        <v>Vijay Singh</v>
      </c>
    </row>
    <row r="13419" spans="1:7" thickBot="1">
      <c r="A13419" s="62" t="s">
        <v>2675</v>
      </c>
      <c r="B13419" s="61">
        <v>157</v>
      </c>
      <c r="C13419" s="61" t="str">
        <f t="shared" si="655"/>
        <v>No Tie</v>
      </c>
      <c r="D13419" s="63">
        <f t="shared" si="656"/>
        <v>157</v>
      </c>
      <c r="E13419" s="63">
        <v>157</v>
      </c>
      <c r="F13419" s="61" t="s">
        <v>693</v>
      </c>
      <c r="G13419" s="61" t="str">
        <f t="shared" si="657"/>
        <v>Zac Blair</v>
      </c>
    </row>
    <row r="13420" spans="1:7" thickBot="1">
      <c r="A13420" s="62" t="s">
        <v>2675</v>
      </c>
      <c r="B13420" s="61">
        <v>158</v>
      </c>
      <c r="C13420" s="61" t="str">
        <f t="shared" si="655"/>
        <v>No Tie</v>
      </c>
      <c r="D13420" s="63">
        <f t="shared" si="656"/>
        <v>158</v>
      </c>
      <c r="E13420" s="63">
        <v>158</v>
      </c>
      <c r="F13420" s="61" t="s">
        <v>2659</v>
      </c>
      <c r="G13420" s="61" t="str">
        <f t="shared" si="657"/>
        <v>Michael Kim</v>
      </c>
    </row>
    <row r="13421" spans="1:7" thickBot="1">
      <c r="A13421" s="62" t="s">
        <v>2675</v>
      </c>
      <c r="B13421" s="61">
        <v>159</v>
      </c>
      <c r="C13421" s="61" t="str">
        <f t="shared" si="655"/>
        <v>No Tie</v>
      </c>
      <c r="D13421" s="63">
        <f t="shared" si="656"/>
        <v>159</v>
      </c>
      <c r="E13421" s="63">
        <v>159</v>
      </c>
      <c r="F13421" s="61" t="s">
        <v>691</v>
      </c>
      <c r="G13421" s="61" t="str">
        <f t="shared" si="657"/>
        <v>Brian Davis</v>
      </c>
    </row>
    <row r="13422" spans="1:7" thickBot="1">
      <c r="A13422" s="62" t="s">
        <v>2675</v>
      </c>
      <c r="B13422" s="61">
        <v>160</v>
      </c>
      <c r="C13422" s="61" t="str">
        <f t="shared" si="655"/>
        <v>No Tie</v>
      </c>
      <c r="D13422" s="63">
        <f t="shared" si="656"/>
        <v>160</v>
      </c>
      <c r="E13422" s="63">
        <v>160</v>
      </c>
      <c r="F13422" s="61" t="s">
        <v>574</v>
      </c>
      <c r="G13422" s="61" t="str">
        <f t="shared" si="657"/>
        <v>Camilo Villegas</v>
      </c>
    </row>
    <row r="13423" spans="1:7" thickBot="1">
      <c r="A13423" s="62" t="s">
        <v>2675</v>
      </c>
      <c r="B13423" s="61">
        <v>161</v>
      </c>
      <c r="C13423" s="61" t="str">
        <f t="shared" si="655"/>
        <v>No Tie</v>
      </c>
      <c r="D13423" s="63">
        <f t="shared" si="656"/>
        <v>161</v>
      </c>
      <c r="E13423" s="63">
        <v>161</v>
      </c>
      <c r="F13423" s="61" t="s">
        <v>791</v>
      </c>
      <c r="G13423" s="61" t="str">
        <f t="shared" si="657"/>
        <v>Will MacKenzie</v>
      </c>
    </row>
    <row r="13424" spans="1:7" thickBot="1">
      <c r="A13424" s="62" t="s">
        <v>2675</v>
      </c>
      <c r="B13424" s="61">
        <v>162</v>
      </c>
      <c r="C13424" s="61" t="str">
        <f t="shared" si="655"/>
        <v>No Tie</v>
      </c>
      <c r="D13424" s="63">
        <f t="shared" si="656"/>
        <v>162</v>
      </c>
      <c r="E13424" s="63">
        <v>162</v>
      </c>
      <c r="F13424" s="61" t="s">
        <v>644</v>
      </c>
      <c r="G13424" s="61" t="str">
        <f t="shared" si="657"/>
        <v>Pat Perez</v>
      </c>
    </row>
    <row r="13425" spans="1:7" thickBot="1">
      <c r="A13425" s="62" t="s">
        <v>2675</v>
      </c>
      <c r="B13425" s="61">
        <v>163</v>
      </c>
      <c r="C13425" s="61" t="str">
        <f t="shared" si="655"/>
        <v>No Tie</v>
      </c>
      <c r="D13425" s="63">
        <f t="shared" si="656"/>
        <v>163</v>
      </c>
      <c r="E13425" s="63">
        <v>163</v>
      </c>
      <c r="F13425" s="61" t="s">
        <v>674</v>
      </c>
      <c r="G13425" s="61" t="str">
        <f t="shared" si="657"/>
        <v>Mark Wilson</v>
      </c>
    </row>
    <row r="13426" spans="1:7" thickBot="1">
      <c r="A13426" s="62" t="s">
        <v>2675</v>
      </c>
      <c r="B13426" s="61">
        <v>164</v>
      </c>
      <c r="C13426" s="61" t="str">
        <f t="shared" si="655"/>
        <v>No Tie</v>
      </c>
      <c r="D13426" s="63">
        <f t="shared" si="656"/>
        <v>164</v>
      </c>
      <c r="E13426" s="63">
        <v>164</v>
      </c>
      <c r="F13426" s="61" t="s">
        <v>643</v>
      </c>
      <c r="G13426" s="61" t="str">
        <f t="shared" si="657"/>
        <v>Jeff Overton</v>
      </c>
    </row>
    <row r="13427" spans="1:7" thickBot="1">
      <c r="A13427" s="62" t="s">
        <v>2675</v>
      </c>
      <c r="B13427" s="61">
        <v>165</v>
      </c>
      <c r="C13427" s="61" t="str">
        <f t="shared" si="655"/>
        <v>No Tie</v>
      </c>
      <c r="D13427" s="63">
        <f t="shared" si="656"/>
        <v>165</v>
      </c>
      <c r="E13427" s="63">
        <v>165</v>
      </c>
      <c r="F13427" s="61" t="s">
        <v>549</v>
      </c>
      <c r="G13427" s="61" t="str">
        <f t="shared" si="657"/>
        <v>Jamie Donaldson</v>
      </c>
    </row>
    <row r="13428" spans="1:7" thickBot="1">
      <c r="A13428" s="62" t="s">
        <v>2675</v>
      </c>
      <c r="B13428" s="61">
        <v>168</v>
      </c>
      <c r="C13428" s="61" t="str">
        <f t="shared" si="655"/>
        <v>No Tie</v>
      </c>
      <c r="D13428" s="63">
        <f t="shared" si="656"/>
        <v>168</v>
      </c>
      <c r="E13428" s="63">
        <v>168</v>
      </c>
      <c r="F13428" s="61" t="s">
        <v>760</v>
      </c>
      <c r="G13428" s="61" t="str">
        <f t="shared" si="657"/>
        <v>Justin Hicks</v>
      </c>
    </row>
    <row r="13429" spans="1:7" thickBot="1">
      <c r="A13429" s="62" t="s">
        <v>2675</v>
      </c>
      <c r="B13429" s="61">
        <v>169</v>
      </c>
      <c r="C13429" s="61" t="str">
        <f t="shared" si="655"/>
        <v>No Tie</v>
      </c>
      <c r="D13429" s="63">
        <f t="shared" si="656"/>
        <v>169</v>
      </c>
      <c r="E13429" s="63">
        <v>169</v>
      </c>
      <c r="F13429" s="61" t="s">
        <v>777</v>
      </c>
      <c r="G13429" s="61" t="str">
        <f t="shared" si="657"/>
        <v>Tim Clark</v>
      </c>
    </row>
    <row r="13430" spans="1:7" thickBot="1">
      <c r="A13430" s="62" t="s">
        <v>2675</v>
      </c>
      <c r="B13430" s="61">
        <v>170</v>
      </c>
      <c r="C13430" s="61" t="str">
        <f t="shared" si="655"/>
        <v>No Tie</v>
      </c>
      <c r="D13430" s="63">
        <f t="shared" si="656"/>
        <v>170</v>
      </c>
      <c r="E13430" s="63">
        <v>170</v>
      </c>
      <c r="F13430" s="61" t="s">
        <v>2662</v>
      </c>
      <c r="G13430" s="61" t="str">
        <f t="shared" si="657"/>
        <v>Hunter Stewart</v>
      </c>
    </row>
    <row r="13431" spans="1:7" thickBot="1">
      <c r="A13431" s="62" t="s">
        <v>2675</v>
      </c>
      <c r="B13431" s="61">
        <v>171</v>
      </c>
      <c r="C13431" s="61" t="str">
        <f t="shared" si="655"/>
        <v>No Tie</v>
      </c>
      <c r="D13431" s="63">
        <f t="shared" si="656"/>
        <v>171</v>
      </c>
      <c r="E13431" s="63">
        <v>171</v>
      </c>
      <c r="F13431" s="61" t="s">
        <v>566</v>
      </c>
      <c r="G13431" s="61" t="str">
        <f t="shared" si="657"/>
        <v>Sam Saunders</v>
      </c>
    </row>
    <row r="13432" spans="1:7" thickBot="1">
      <c r="A13432" s="62" t="s">
        <v>2675</v>
      </c>
      <c r="B13432" s="61">
        <v>174</v>
      </c>
      <c r="C13432" s="61" t="str">
        <f t="shared" si="655"/>
        <v>No Tie</v>
      </c>
      <c r="D13432" s="63">
        <f t="shared" si="656"/>
        <v>174</v>
      </c>
      <c r="E13432" s="63">
        <v>174</v>
      </c>
      <c r="F13432" s="61" t="s">
        <v>747</v>
      </c>
      <c r="G13432" s="61" t="str">
        <f t="shared" si="657"/>
        <v>Tim Herron</v>
      </c>
    </row>
    <row r="13433" spans="1:7" thickBot="1">
      <c r="A13433" s="62" t="s">
        <v>2675</v>
      </c>
      <c r="B13433" s="61">
        <v>175</v>
      </c>
      <c r="C13433" s="61" t="str">
        <f t="shared" si="655"/>
        <v>No Tie</v>
      </c>
      <c r="D13433" s="63">
        <f t="shared" si="656"/>
        <v>175</v>
      </c>
      <c r="E13433" s="63">
        <v>175</v>
      </c>
      <c r="F13433" s="61" t="s">
        <v>516</v>
      </c>
      <c r="G13433" s="61" t="str">
        <f t="shared" si="657"/>
        <v>Robert Garrigus</v>
      </c>
    </row>
    <row r="13434" spans="1:7" thickBot="1">
      <c r="A13434" s="62" t="s">
        <v>2675</v>
      </c>
      <c r="B13434" s="61">
        <v>176</v>
      </c>
      <c r="C13434" s="61" t="str">
        <f t="shared" si="655"/>
        <v>No Tie</v>
      </c>
      <c r="D13434" s="63">
        <f t="shared" si="656"/>
        <v>176</v>
      </c>
      <c r="E13434" s="63">
        <v>176</v>
      </c>
      <c r="F13434" s="61" t="s">
        <v>543</v>
      </c>
      <c r="G13434" s="61" t="str">
        <f t="shared" si="657"/>
        <v>Andres Romero</v>
      </c>
    </row>
    <row r="13435" spans="1:7" thickBot="1">
      <c r="A13435" s="62" t="s">
        <v>2675</v>
      </c>
      <c r="B13435" s="61">
        <v>181</v>
      </c>
      <c r="C13435" s="61" t="str">
        <f t="shared" si="655"/>
        <v>No Tie</v>
      </c>
      <c r="D13435" s="63">
        <f t="shared" si="656"/>
        <v>181</v>
      </c>
      <c r="E13435" s="63">
        <v>181</v>
      </c>
      <c r="F13435" s="61" t="s">
        <v>2665</v>
      </c>
      <c r="G13435" s="61" t="str">
        <f t="shared" si="657"/>
        <v>Martin Piller</v>
      </c>
    </row>
    <row r="13436" spans="1:7" thickBot="1">
      <c r="A13436" s="62" t="s">
        <v>2675</v>
      </c>
      <c r="B13436" s="61">
        <v>182</v>
      </c>
      <c r="C13436" s="61" t="str">
        <f t="shared" si="655"/>
        <v>No Tie</v>
      </c>
      <c r="D13436" s="63">
        <f t="shared" si="656"/>
        <v>182</v>
      </c>
      <c r="E13436" s="63">
        <v>182</v>
      </c>
      <c r="F13436" s="61" t="s">
        <v>570</v>
      </c>
      <c r="G13436" s="61" t="str">
        <f t="shared" si="657"/>
        <v>J.J. Henry</v>
      </c>
    </row>
    <row r="13437" spans="1:7" thickBot="1">
      <c r="A13437" s="62" t="s">
        <v>2675</v>
      </c>
      <c r="B13437" s="61">
        <v>183</v>
      </c>
      <c r="C13437" s="61" t="str">
        <f t="shared" si="655"/>
        <v>No Tie</v>
      </c>
      <c r="D13437" s="63">
        <f t="shared" si="656"/>
        <v>183</v>
      </c>
      <c r="E13437" s="63">
        <v>183</v>
      </c>
      <c r="F13437" s="61" t="s">
        <v>2667</v>
      </c>
      <c r="G13437" s="61" t="str">
        <f t="shared" si="657"/>
        <v>Rob Oppenheim</v>
      </c>
    </row>
    <row r="13438" spans="1:7" thickBot="1">
      <c r="A13438" s="62" t="s">
        <v>2675</v>
      </c>
      <c r="B13438" s="61">
        <v>184</v>
      </c>
      <c r="C13438" s="61" t="str">
        <f t="shared" si="655"/>
        <v>No Tie</v>
      </c>
      <c r="D13438" s="63">
        <f t="shared" si="656"/>
        <v>184</v>
      </c>
      <c r="E13438" s="63">
        <v>184</v>
      </c>
      <c r="F13438" s="61" t="s">
        <v>583</v>
      </c>
      <c r="G13438" s="61" t="str">
        <f t="shared" si="657"/>
        <v>Chesson Hadley</v>
      </c>
    </row>
    <row r="13439" spans="1:7" thickBot="1">
      <c r="A13439" s="62" t="s">
        <v>2675</v>
      </c>
      <c r="B13439" s="61">
        <v>185</v>
      </c>
      <c r="C13439" s="61" t="str">
        <f t="shared" si="655"/>
        <v>No Tie</v>
      </c>
      <c r="D13439" s="63">
        <f t="shared" si="656"/>
        <v>185</v>
      </c>
      <c r="E13439" s="63">
        <v>185</v>
      </c>
      <c r="F13439" s="61" t="s">
        <v>539</v>
      </c>
      <c r="G13439" s="61" t="str">
        <f t="shared" si="657"/>
        <v>Shawn Stefani</v>
      </c>
    </row>
    <row r="13440" spans="1:7" thickBot="1">
      <c r="A13440" s="62" t="s">
        <v>2675</v>
      </c>
      <c r="B13440" s="61">
        <v>188</v>
      </c>
      <c r="C13440" s="61" t="str">
        <f t="shared" si="655"/>
        <v>No Tie</v>
      </c>
      <c r="D13440" s="63">
        <f t="shared" si="656"/>
        <v>188</v>
      </c>
      <c r="E13440" s="63">
        <v>188</v>
      </c>
      <c r="F13440" s="61" t="s">
        <v>545</v>
      </c>
      <c r="G13440" s="61" t="str">
        <f t="shared" si="657"/>
        <v>Derek Ernst</v>
      </c>
    </row>
    <row r="13441" spans="1:7" thickBot="1">
      <c r="A13441" s="62" t="s">
        <v>2675</v>
      </c>
      <c r="B13441" s="61">
        <v>189</v>
      </c>
      <c r="C13441" s="61" t="str">
        <f t="shared" si="655"/>
        <v>No Tie</v>
      </c>
      <c r="D13441" s="63">
        <f t="shared" si="656"/>
        <v>189</v>
      </c>
      <c r="E13441" s="63">
        <v>189</v>
      </c>
      <c r="F13441" s="61" t="s">
        <v>561</v>
      </c>
      <c r="G13441" s="61" t="str">
        <f t="shared" si="657"/>
        <v>Geoff Ogilvy</v>
      </c>
    </row>
    <row r="13442" spans="1:7" thickBot="1">
      <c r="A13442" s="62" t="s">
        <v>2675</v>
      </c>
      <c r="B13442" s="61">
        <v>190</v>
      </c>
      <c r="C13442" s="61" t="str">
        <f t="shared" si="655"/>
        <v>No Tie</v>
      </c>
      <c r="D13442" s="63">
        <f t="shared" si="656"/>
        <v>190</v>
      </c>
      <c r="E13442" s="63">
        <v>190</v>
      </c>
      <c r="F13442" s="61" t="s">
        <v>689</v>
      </c>
      <c r="G13442" s="61" t="str">
        <f t="shared" si="657"/>
        <v>Brendon Todd</v>
      </c>
    </row>
    <row r="13443" spans="1:7" thickBot="1">
      <c r="A13443" s="62" t="s">
        <v>2675</v>
      </c>
      <c r="B13443" s="61">
        <v>191</v>
      </c>
      <c r="C13443" s="61" t="str">
        <f t="shared" si="655"/>
        <v>No Tie</v>
      </c>
      <c r="D13443" s="63">
        <f t="shared" si="656"/>
        <v>191</v>
      </c>
      <c r="E13443" s="63">
        <v>191</v>
      </c>
      <c r="F13443" s="61" t="s">
        <v>774</v>
      </c>
      <c r="G13443" s="61" t="str">
        <f t="shared" si="657"/>
        <v>Darron Stiles</v>
      </c>
    </row>
    <row r="13444" spans="1:7" thickBot="1">
      <c r="A13444" s="62" t="s">
        <v>2675</v>
      </c>
      <c r="B13444" s="61">
        <v>192</v>
      </c>
      <c r="C13444" s="61" t="str">
        <f t="shared" si="655"/>
        <v>No Tie</v>
      </c>
      <c r="D13444" s="63">
        <f t="shared" si="656"/>
        <v>192</v>
      </c>
      <c r="E13444" s="63">
        <v>192</v>
      </c>
      <c r="F13444" s="61" t="s">
        <v>579</v>
      </c>
      <c r="G13444" s="61" t="str">
        <f t="shared" si="657"/>
        <v>Scott Stallings</v>
      </c>
    </row>
    <row r="13445" spans="1:7" thickBot="1">
      <c r="A13445" s="62" t="s">
        <v>2675</v>
      </c>
      <c r="B13445" s="61">
        <v>193</v>
      </c>
      <c r="C13445" s="61" t="str">
        <f t="shared" si="655"/>
        <v>No Tie</v>
      </c>
      <c r="D13445" s="63">
        <f t="shared" si="656"/>
        <v>193</v>
      </c>
      <c r="E13445" s="63">
        <v>193</v>
      </c>
      <c r="F13445" s="61" t="s">
        <v>744</v>
      </c>
      <c r="G13445" s="61" t="str">
        <f t="shared" si="657"/>
        <v>Stuart Appleby</v>
      </c>
    </row>
    <row r="13446" spans="1:7" thickBot="1">
      <c r="A13446" s="62" t="s">
        <v>2675</v>
      </c>
      <c r="B13446" s="61">
        <v>194</v>
      </c>
      <c r="C13446" s="61" t="str">
        <f t="shared" si="655"/>
        <v>No Tie</v>
      </c>
      <c r="D13446" s="63">
        <f t="shared" si="656"/>
        <v>194</v>
      </c>
      <c r="E13446" s="63">
        <v>194</v>
      </c>
      <c r="F13446" s="61" t="s">
        <v>1482</v>
      </c>
      <c r="G13446" s="61" t="str">
        <f t="shared" si="657"/>
        <v>Ollie Schniederjans</v>
      </c>
    </row>
    <row r="13447" spans="1:7" thickBot="1">
      <c r="A13447" s="62" t="s">
        <v>2675</v>
      </c>
      <c r="B13447" s="61">
        <v>195</v>
      </c>
      <c r="C13447" s="61" t="str">
        <f t="shared" si="655"/>
        <v>No Tie</v>
      </c>
      <c r="D13447" s="63">
        <f t="shared" si="656"/>
        <v>195</v>
      </c>
      <c r="E13447" s="63">
        <v>195</v>
      </c>
      <c r="F13447" s="61" t="s">
        <v>2670</v>
      </c>
      <c r="G13447" s="61" t="str">
        <f t="shared" si="657"/>
        <v>Andrew Landry</v>
      </c>
    </row>
    <row r="13448" spans="1:7" thickBot="1">
      <c r="A13448" s="62" t="s">
        <v>2675</v>
      </c>
      <c r="B13448" s="61">
        <v>196</v>
      </c>
      <c r="C13448" s="61" t="str">
        <f t="shared" si="655"/>
        <v>No Tie</v>
      </c>
      <c r="D13448" s="63">
        <f t="shared" si="656"/>
        <v>196</v>
      </c>
      <c r="E13448" s="63">
        <v>196</v>
      </c>
      <c r="F13448" s="61" t="s">
        <v>524</v>
      </c>
      <c r="G13448" s="61" t="str">
        <f t="shared" si="657"/>
        <v>Angel Cabrera</v>
      </c>
    </row>
    <row r="13449" spans="1:7" thickBot="1">
      <c r="A13449" s="62" t="s">
        <v>2675</v>
      </c>
      <c r="B13449" s="61">
        <v>197</v>
      </c>
      <c r="C13449" s="61" t="str">
        <f t="shared" si="655"/>
        <v>No Tie</v>
      </c>
      <c r="D13449" s="63">
        <f t="shared" si="656"/>
        <v>197</v>
      </c>
      <c r="E13449" s="63">
        <v>197</v>
      </c>
      <c r="F13449" s="61" t="s">
        <v>631</v>
      </c>
      <c r="G13449" s="61" t="str">
        <f t="shared" si="657"/>
        <v>Matt Every</v>
      </c>
    </row>
    <row r="13450" spans="1:7" thickBot="1">
      <c r="A13450" s="62" t="s">
        <v>2675</v>
      </c>
      <c r="B13450" s="61">
        <v>198</v>
      </c>
      <c r="C13450" s="61" t="str">
        <f t="shared" si="655"/>
        <v>No Tie</v>
      </c>
      <c r="D13450" s="63">
        <f t="shared" si="656"/>
        <v>198</v>
      </c>
      <c r="E13450" s="63">
        <v>198</v>
      </c>
      <c r="F13450" s="61" t="s">
        <v>2671</v>
      </c>
      <c r="G13450" s="61" t="str">
        <f t="shared" si="657"/>
        <v>Andy Sullivan</v>
      </c>
    </row>
    <row r="13451" spans="1:7" thickBot="1">
      <c r="A13451" s="62" t="s">
        <v>2675</v>
      </c>
      <c r="B13451" s="61">
        <v>199</v>
      </c>
      <c r="C13451" s="61" t="str">
        <f t="shared" si="655"/>
        <v>No Tie</v>
      </c>
      <c r="D13451" s="63">
        <f t="shared" si="656"/>
        <v>199</v>
      </c>
      <c r="E13451" s="63">
        <v>199</v>
      </c>
      <c r="F13451" s="61" t="s">
        <v>612</v>
      </c>
      <c r="G13451" s="61" t="str">
        <f t="shared" si="657"/>
        <v>Steve Wheatcroft</v>
      </c>
    </row>
    <row r="13452" spans="1:7" thickBot="1">
      <c r="A13452" s="62" t="s">
        <v>2675</v>
      </c>
      <c r="B13452" s="61">
        <v>200</v>
      </c>
      <c r="C13452" s="61" t="str">
        <f t="shared" ref="C13452:C13515" si="658">IFERROR(SEARCH("T",B13452),"No Tie")</f>
        <v>No Tie</v>
      </c>
      <c r="D13452" s="63">
        <f t="shared" ref="D13452:D13515" si="659">IF(C13452="No Tie",B13452,RIGHT(B13452,LEN(B13452)-1))</f>
        <v>200</v>
      </c>
      <c r="E13452" s="63">
        <v>200</v>
      </c>
      <c r="F13452" s="61" t="s">
        <v>515</v>
      </c>
      <c r="G13452" s="61" t="str">
        <f t="shared" ref="G13452:G13515" si="660">TRIM(SUBSTITUTE(F13452,CHAR(160),CHAR(32)))</f>
        <v>Steven Bowditch</v>
      </c>
    </row>
    <row r="13453" spans="1:7" thickBot="1">
      <c r="A13453" s="62" t="s">
        <v>2675</v>
      </c>
      <c r="B13453" s="61">
        <v>201</v>
      </c>
      <c r="C13453" s="61" t="str">
        <f t="shared" si="658"/>
        <v>No Tie</v>
      </c>
      <c r="D13453" s="63">
        <f t="shared" si="659"/>
        <v>201</v>
      </c>
      <c r="E13453" s="63">
        <v>201</v>
      </c>
      <c r="F13453" s="61" t="s">
        <v>754</v>
      </c>
      <c r="G13453" s="61" t="str">
        <f t="shared" si="660"/>
        <v>D.H. Lee</v>
      </c>
    </row>
    <row r="13454" spans="1:7" thickBot="1">
      <c r="A13454" s="62" t="s">
        <v>2675</v>
      </c>
      <c r="B13454" s="61">
        <v>202</v>
      </c>
      <c r="C13454" s="61" t="str">
        <f t="shared" si="658"/>
        <v>No Tie</v>
      </c>
      <c r="D13454" s="63">
        <f t="shared" si="659"/>
        <v>202</v>
      </c>
      <c r="E13454" s="63">
        <v>202</v>
      </c>
      <c r="F13454" s="61" t="s">
        <v>694</v>
      </c>
      <c r="G13454" s="61" t="str">
        <f t="shared" si="660"/>
        <v>Billy Hurley III</v>
      </c>
    </row>
    <row r="13455" spans="1:7" thickBot="1">
      <c r="A13455" s="62" t="s">
        <v>2675</v>
      </c>
      <c r="B13455" s="61">
        <v>203</v>
      </c>
      <c r="C13455" s="61" t="str">
        <f t="shared" si="658"/>
        <v>No Tie</v>
      </c>
      <c r="D13455" s="63">
        <f t="shared" si="659"/>
        <v>203</v>
      </c>
      <c r="E13455" s="63">
        <v>203</v>
      </c>
      <c r="F13455" s="61" t="s">
        <v>668</v>
      </c>
      <c r="G13455" s="61" t="str">
        <f t="shared" si="660"/>
        <v>Scott Langley</v>
      </c>
    </row>
    <row r="13456" spans="1:7" thickBot="1">
      <c r="A13456" s="62" t="s">
        <v>2675</v>
      </c>
      <c r="B13456" s="61">
        <v>204</v>
      </c>
      <c r="C13456" s="61" t="str">
        <f t="shared" si="658"/>
        <v>No Tie</v>
      </c>
      <c r="D13456" s="63">
        <f t="shared" si="659"/>
        <v>204</v>
      </c>
      <c r="E13456" s="63">
        <v>204</v>
      </c>
      <c r="F13456" s="61" t="s">
        <v>610</v>
      </c>
      <c r="G13456" s="61" t="str">
        <f t="shared" si="660"/>
        <v>Erik Compton</v>
      </c>
    </row>
    <row r="13457" spans="1:7" thickBot="1">
      <c r="A13457" s="62" t="s">
        <v>2675</v>
      </c>
      <c r="B13457" s="61">
        <v>205</v>
      </c>
      <c r="C13457" s="61" t="str">
        <f t="shared" si="658"/>
        <v>No Tie</v>
      </c>
      <c r="D13457" s="63">
        <f t="shared" si="659"/>
        <v>205</v>
      </c>
      <c r="E13457" s="63">
        <v>205</v>
      </c>
      <c r="F13457" s="61" t="s">
        <v>680</v>
      </c>
      <c r="G13457" s="61" t="str">
        <f t="shared" si="660"/>
        <v>Ken Duke</v>
      </c>
    </row>
    <row r="13458" spans="1:7" thickBot="1">
      <c r="A13458" s="62" t="s">
        <v>2675</v>
      </c>
      <c r="B13458" s="61">
        <v>206</v>
      </c>
      <c r="C13458" s="61" t="str">
        <f t="shared" si="658"/>
        <v>No Tie</v>
      </c>
      <c r="D13458" s="63">
        <f t="shared" si="659"/>
        <v>206</v>
      </c>
      <c r="E13458" s="63">
        <v>206</v>
      </c>
      <c r="F13458" s="61" t="s">
        <v>661</v>
      </c>
      <c r="G13458" s="61" t="str">
        <f t="shared" si="660"/>
        <v>Whee Kim</v>
      </c>
    </row>
    <row r="13459" spans="1:7" thickBot="1">
      <c r="A13459" s="62" t="s">
        <v>2675</v>
      </c>
      <c r="B13459" s="61">
        <v>209</v>
      </c>
      <c r="C13459" s="61" t="str">
        <f t="shared" si="658"/>
        <v>No Tie</v>
      </c>
      <c r="D13459" s="63">
        <f t="shared" si="659"/>
        <v>209</v>
      </c>
      <c r="E13459" s="63">
        <v>209</v>
      </c>
      <c r="F13459" s="61" t="s">
        <v>658</v>
      </c>
      <c r="G13459" s="61" t="str">
        <f t="shared" si="660"/>
        <v>Robert Allenby</v>
      </c>
    </row>
    <row r="13460" spans="1:7" thickBot="1">
      <c r="A13460" s="62" t="s">
        <v>2675</v>
      </c>
      <c r="B13460" s="61">
        <v>210</v>
      </c>
      <c r="C13460" s="61" t="str">
        <f t="shared" si="658"/>
        <v>No Tie</v>
      </c>
      <c r="D13460" s="63">
        <f t="shared" si="659"/>
        <v>210</v>
      </c>
      <c r="E13460" s="63">
        <v>210</v>
      </c>
      <c r="F13460" s="61" t="s">
        <v>678</v>
      </c>
      <c r="G13460" s="61" t="str">
        <f t="shared" si="660"/>
        <v>Chad Collins</v>
      </c>
    </row>
    <row r="13461" spans="1:7" thickBot="1">
      <c r="A13461" s="62" t="s">
        <v>2675</v>
      </c>
      <c r="B13461" s="61">
        <v>211</v>
      </c>
      <c r="C13461" s="61" t="str">
        <f t="shared" si="658"/>
        <v>No Tie</v>
      </c>
      <c r="D13461" s="63">
        <f t="shared" si="659"/>
        <v>211</v>
      </c>
      <c r="E13461" s="63">
        <v>211</v>
      </c>
      <c r="F13461" s="61" t="s">
        <v>581</v>
      </c>
      <c r="G13461" s="61" t="str">
        <f t="shared" si="660"/>
        <v>Carl Pettersson</v>
      </c>
    </row>
    <row r="13462" spans="1:7" thickBot="1">
      <c r="A13462" s="62" t="s">
        <v>2675</v>
      </c>
      <c r="B13462" s="61">
        <v>212</v>
      </c>
      <c r="C13462" s="61" t="str">
        <f t="shared" si="658"/>
        <v>No Tie</v>
      </c>
      <c r="D13462" s="63">
        <f t="shared" si="659"/>
        <v>212</v>
      </c>
      <c r="E13462" s="63">
        <v>212</v>
      </c>
      <c r="F13462" s="61" t="s">
        <v>502</v>
      </c>
      <c r="G13462" s="61" t="str">
        <f t="shared" si="660"/>
        <v>Charlie Beljan</v>
      </c>
    </row>
    <row r="13463" spans="1:7" thickBot="1">
      <c r="A13463" s="62" t="s">
        <v>2675</v>
      </c>
      <c r="B13463" s="61">
        <v>213</v>
      </c>
      <c r="C13463" s="61" t="str">
        <f t="shared" si="658"/>
        <v>No Tie</v>
      </c>
      <c r="D13463" s="63">
        <f t="shared" si="659"/>
        <v>213</v>
      </c>
      <c r="E13463" s="63">
        <v>213</v>
      </c>
      <c r="F13463" s="61" t="s">
        <v>2674</v>
      </c>
      <c r="G13463" s="61" t="str">
        <f t="shared" si="660"/>
        <v>Lucas Lee</v>
      </c>
    </row>
    <row r="13464" spans="1:7" thickBot="1">
      <c r="A13464" s="62" t="s">
        <v>2675</v>
      </c>
      <c r="B13464" s="61">
        <v>214</v>
      </c>
      <c r="C13464" s="61" t="str">
        <f t="shared" si="658"/>
        <v>No Tie</v>
      </c>
      <c r="D13464" s="63">
        <f t="shared" si="659"/>
        <v>214</v>
      </c>
      <c r="E13464" s="63">
        <v>214</v>
      </c>
      <c r="F13464" s="61" t="s">
        <v>1514</v>
      </c>
      <c r="G13464" s="61" t="str">
        <f t="shared" si="660"/>
        <v>Abraham Ancer</v>
      </c>
    </row>
    <row r="13465" spans="1:7" thickBot="1">
      <c r="A13465" s="62" t="s">
        <v>2675</v>
      </c>
      <c r="B13465" s="61" t="s">
        <v>881</v>
      </c>
      <c r="C13465" s="61">
        <f t="shared" si="658"/>
        <v>1</v>
      </c>
      <c r="D13465" s="63" t="str">
        <f t="shared" si="659"/>
        <v>103</v>
      </c>
      <c r="E13465" s="63">
        <v>103</v>
      </c>
      <c r="F13465" s="61" t="s">
        <v>1208</v>
      </c>
      <c r="G13465" s="61" t="str">
        <f t="shared" si="660"/>
        <v>Anirban Lahiri</v>
      </c>
    </row>
    <row r="13466" spans="1:7" thickBot="1">
      <c r="A13466" s="62" t="s">
        <v>2675</v>
      </c>
      <c r="B13466" s="61" t="s">
        <v>881</v>
      </c>
      <c r="C13466" s="61">
        <f t="shared" si="658"/>
        <v>1</v>
      </c>
      <c r="D13466" s="63" t="str">
        <f t="shared" si="659"/>
        <v>103</v>
      </c>
      <c r="E13466" s="63">
        <v>103</v>
      </c>
      <c r="F13466" s="61" t="s">
        <v>541</v>
      </c>
      <c r="G13466" s="61" t="str">
        <f t="shared" si="660"/>
        <v>Matt Jones</v>
      </c>
    </row>
    <row r="13467" spans="1:7" thickBot="1">
      <c r="A13467" s="62" t="s">
        <v>2675</v>
      </c>
      <c r="B13467" s="61" t="s">
        <v>881</v>
      </c>
      <c r="C13467" s="61">
        <f t="shared" si="658"/>
        <v>1</v>
      </c>
      <c r="D13467" s="63" t="str">
        <f t="shared" si="659"/>
        <v>103</v>
      </c>
      <c r="E13467" s="63">
        <v>103</v>
      </c>
      <c r="F13467" s="61" t="s">
        <v>540</v>
      </c>
      <c r="G13467" s="61" t="str">
        <f t="shared" si="660"/>
        <v>Morgan Hoffmann</v>
      </c>
    </row>
    <row r="13468" spans="1:7" thickBot="1">
      <c r="A13468" s="62" t="s">
        <v>2675</v>
      </c>
      <c r="B13468" s="61" t="s">
        <v>628</v>
      </c>
      <c r="C13468" s="61">
        <f t="shared" si="658"/>
        <v>1</v>
      </c>
      <c r="D13468" s="63" t="str">
        <f t="shared" si="659"/>
        <v>121</v>
      </c>
      <c r="E13468" s="63">
        <v>121</v>
      </c>
      <c r="F13468" s="61" t="s">
        <v>687</v>
      </c>
      <c r="G13468" s="61" t="str">
        <f t="shared" si="660"/>
        <v>K.J. Choi</v>
      </c>
    </row>
    <row r="13469" spans="1:7" thickBot="1">
      <c r="A13469" s="62" t="s">
        <v>2675</v>
      </c>
      <c r="B13469" s="61" t="s">
        <v>628</v>
      </c>
      <c r="C13469" s="61">
        <f t="shared" si="658"/>
        <v>1</v>
      </c>
      <c r="D13469" s="63" t="str">
        <f t="shared" si="659"/>
        <v>121</v>
      </c>
      <c r="E13469" s="63">
        <v>121</v>
      </c>
      <c r="F13469" s="61" t="s">
        <v>506</v>
      </c>
      <c r="G13469" s="61" t="str">
        <f t="shared" si="660"/>
        <v>Keegan Bradley</v>
      </c>
    </row>
    <row r="13470" spans="1:7" thickBot="1">
      <c r="A13470" s="62" t="s">
        <v>2675</v>
      </c>
      <c r="B13470" s="61" t="s">
        <v>868</v>
      </c>
      <c r="C13470" s="61">
        <f t="shared" si="658"/>
        <v>1</v>
      </c>
      <c r="D13470" s="63" t="str">
        <f t="shared" si="659"/>
        <v>128</v>
      </c>
      <c r="E13470" s="63">
        <v>128</v>
      </c>
      <c r="F13470" s="61" t="s">
        <v>2648</v>
      </c>
      <c r="G13470" s="61" t="str">
        <f t="shared" si="660"/>
        <v>Cameron Smith</v>
      </c>
    </row>
    <row r="13471" spans="1:7" thickBot="1">
      <c r="A13471" s="62" t="s">
        <v>2675</v>
      </c>
      <c r="B13471" s="61" t="s">
        <v>868</v>
      </c>
      <c r="C13471" s="61">
        <f t="shared" si="658"/>
        <v>1</v>
      </c>
      <c r="D13471" s="63" t="str">
        <f t="shared" si="659"/>
        <v>128</v>
      </c>
      <c r="E13471" s="63">
        <v>128</v>
      </c>
      <c r="F13471" s="61" t="s">
        <v>821</v>
      </c>
      <c r="G13471" s="61" t="str">
        <f t="shared" si="660"/>
        <v>Miguel Angel Carballo</v>
      </c>
    </row>
    <row r="13472" spans="1:7" thickBot="1">
      <c r="A13472" s="62" t="s">
        <v>2675</v>
      </c>
      <c r="B13472" s="61" t="s">
        <v>832</v>
      </c>
      <c r="C13472" s="61">
        <f t="shared" si="658"/>
        <v>1</v>
      </c>
      <c r="D13472" s="63" t="str">
        <f t="shared" si="659"/>
        <v>138</v>
      </c>
      <c r="E13472" s="63">
        <v>138</v>
      </c>
      <c r="F13472" s="61" t="s">
        <v>575</v>
      </c>
      <c r="G13472" s="61" t="str">
        <f t="shared" si="660"/>
        <v>Boo Weekley</v>
      </c>
    </row>
    <row r="13473" spans="1:7" thickBot="1">
      <c r="A13473" s="62" t="s">
        <v>2675</v>
      </c>
      <c r="B13473" s="61" t="s">
        <v>832</v>
      </c>
      <c r="C13473" s="61">
        <f t="shared" si="658"/>
        <v>1</v>
      </c>
      <c r="D13473" s="63" t="str">
        <f t="shared" si="659"/>
        <v>138</v>
      </c>
      <c r="E13473" s="63">
        <v>138</v>
      </c>
      <c r="F13473" s="61" t="s">
        <v>692</v>
      </c>
      <c r="G13473" s="61" t="str">
        <f t="shared" si="660"/>
        <v>Jon Curran</v>
      </c>
    </row>
    <row r="13474" spans="1:7" thickBot="1">
      <c r="A13474" s="62" t="s">
        <v>2675</v>
      </c>
      <c r="B13474" s="61" t="s">
        <v>2651</v>
      </c>
      <c r="C13474" s="61">
        <f t="shared" si="658"/>
        <v>1</v>
      </c>
      <c r="D13474" s="63" t="str">
        <f t="shared" si="659"/>
        <v>140</v>
      </c>
      <c r="E13474" s="63">
        <v>140</v>
      </c>
      <c r="F13474" s="61" t="s">
        <v>695</v>
      </c>
      <c r="G13474" s="61" t="str">
        <f t="shared" si="660"/>
        <v>Justin Leonard</v>
      </c>
    </row>
    <row r="13475" spans="1:7" thickBot="1">
      <c r="A13475" s="62" t="s">
        <v>2675</v>
      </c>
      <c r="B13475" s="61" t="s">
        <v>2651</v>
      </c>
      <c r="C13475" s="61">
        <f t="shared" si="658"/>
        <v>1</v>
      </c>
      <c r="D13475" s="63" t="str">
        <f t="shared" si="659"/>
        <v>140</v>
      </c>
      <c r="E13475" s="63">
        <v>140</v>
      </c>
      <c r="F13475" s="61" t="s">
        <v>533</v>
      </c>
      <c r="G13475" s="61" t="str">
        <f t="shared" si="660"/>
        <v>Robert Streb</v>
      </c>
    </row>
    <row r="13476" spans="1:7" thickBot="1">
      <c r="A13476" s="62" t="s">
        <v>2675</v>
      </c>
      <c r="B13476" s="61" t="s">
        <v>2657</v>
      </c>
      <c r="C13476" s="61">
        <f t="shared" si="658"/>
        <v>1</v>
      </c>
      <c r="D13476" s="63" t="str">
        <f t="shared" si="659"/>
        <v>151</v>
      </c>
      <c r="E13476" s="63">
        <v>151</v>
      </c>
      <c r="F13476" s="61" t="s">
        <v>1474</v>
      </c>
      <c r="G13476" s="61" t="str">
        <f t="shared" si="660"/>
        <v>Kelly Kraft</v>
      </c>
    </row>
    <row r="13477" spans="1:7" thickBot="1">
      <c r="A13477" s="62" t="s">
        <v>2675</v>
      </c>
      <c r="B13477" s="61" t="s">
        <v>2657</v>
      </c>
      <c r="C13477" s="61">
        <f t="shared" si="658"/>
        <v>1</v>
      </c>
      <c r="D13477" s="63" t="str">
        <f t="shared" si="659"/>
        <v>151</v>
      </c>
      <c r="E13477" s="63">
        <v>151</v>
      </c>
      <c r="F13477" s="61" t="s">
        <v>2658</v>
      </c>
      <c r="G13477" s="61" t="str">
        <f t="shared" si="660"/>
        <v>Shane Bertsch</v>
      </c>
    </row>
    <row r="13478" spans="1:7" thickBot="1">
      <c r="A13478" s="62" t="s">
        <v>2675</v>
      </c>
      <c r="B13478" s="61" t="s">
        <v>770</v>
      </c>
      <c r="C13478" s="61">
        <f t="shared" si="658"/>
        <v>1</v>
      </c>
      <c r="D13478" s="63" t="str">
        <f t="shared" si="659"/>
        <v>166</v>
      </c>
      <c r="E13478" s="63">
        <v>166</v>
      </c>
      <c r="F13478" s="61" t="s">
        <v>568</v>
      </c>
      <c r="G13478" s="61" t="str">
        <f t="shared" si="660"/>
        <v>Retief Goosen</v>
      </c>
    </row>
    <row r="13479" spans="1:7" thickBot="1">
      <c r="A13479" s="62" t="s">
        <v>2675</v>
      </c>
      <c r="B13479" s="61" t="s">
        <v>770</v>
      </c>
      <c r="C13479" s="61">
        <f t="shared" si="658"/>
        <v>1</v>
      </c>
      <c r="D13479" s="63" t="str">
        <f t="shared" si="659"/>
        <v>166</v>
      </c>
      <c r="E13479" s="63">
        <v>166</v>
      </c>
      <c r="F13479" s="61" t="s">
        <v>2660</v>
      </c>
      <c r="G13479" s="61" t="str">
        <f t="shared" si="660"/>
        <v>Tyler Aldridge</v>
      </c>
    </row>
    <row r="13480" spans="1:7" thickBot="1">
      <c r="A13480" s="62" t="s">
        <v>2675</v>
      </c>
      <c r="B13480" s="61" t="s">
        <v>2653</v>
      </c>
      <c r="C13480" s="61">
        <f t="shared" si="658"/>
        <v>1</v>
      </c>
      <c r="D13480" s="63" t="str">
        <f t="shared" si="659"/>
        <v>172</v>
      </c>
      <c r="E13480" s="63">
        <v>172</v>
      </c>
      <c r="F13480" s="61" t="s">
        <v>580</v>
      </c>
      <c r="G13480" s="61" t="str">
        <f t="shared" si="660"/>
        <v>Ernie Els</v>
      </c>
    </row>
    <row r="13481" spans="1:7" thickBot="1">
      <c r="A13481" s="62" t="s">
        <v>2675</v>
      </c>
      <c r="B13481" s="61" t="s">
        <v>2653</v>
      </c>
      <c r="C13481" s="61">
        <f t="shared" si="658"/>
        <v>1</v>
      </c>
      <c r="D13481" s="63" t="str">
        <f t="shared" si="659"/>
        <v>172</v>
      </c>
      <c r="E13481" s="63">
        <v>172</v>
      </c>
      <c r="F13481" s="61" t="s">
        <v>684</v>
      </c>
      <c r="G13481" s="61" t="str">
        <f t="shared" si="660"/>
        <v>Luke Donald</v>
      </c>
    </row>
    <row r="13482" spans="1:7" thickBot="1">
      <c r="A13482" s="62" t="s">
        <v>2675</v>
      </c>
      <c r="B13482" s="61" t="s">
        <v>778</v>
      </c>
      <c r="C13482" s="61">
        <f t="shared" si="658"/>
        <v>1</v>
      </c>
      <c r="D13482" s="63" t="str">
        <f t="shared" si="659"/>
        <v>177</v>
      </c>
      <c r="E13482" s="63">
        <v>177</v>
      </c>
      <c r="F13482" s="61" t="s">
        <v>776</v>
      </c>
      <c r="G13482" s="61" t="str">
        <f t="shared" si="660"/>
        <v>Dicky Pride</v>
      </c>
    </row>
    <row r="13483" spans="1:7" thickBot="1">
      <c r="A13483" s="62" t="s">
        <v>2675</v>
      </c>
      <c r="B13483" s="61" t="s">
        <v>778</v>
      </c>
      <c r="C13483" s="61">
        <f t="shared" si="658"/>
        <v>1</v>
      </c>
      <c r="D13483" s="63" t="str">
        <f t="shared" si="659"/>
        <v>177</v>
      </c>
      <c r="E13483" s="63">
        <v>177</v>
      </c>
      <c r="F13483" s="61" t="s">
        <v>634</v>
      </c>
      <c r="G13483" s="61" t="str">
        <f t="shared" si="660"/>
        <v>George McNeill</v>
      </c>
    </row>
    <row r="13484" spans="1:7" thickBot="1">
      <c r="A13484" s="62" t="s">
        <v>2675</v>
      </c>
      <c r="B13484" s="61" t="s">
        <v>2664</v>
      </c>
      <c r="C13484" s="61">
        <f t="shared" si="658"/>
        <v>1</v>
      </c>
      <c r="D13484" s="63" t="str">
        <f t="shared" si="659"/>
        <v>179</v>
      </c>
      <c r="E13484" s="63">
        <v>179</v>
      </c>
      <c r="F13484" s="61" t="s">
        <v>636</v>
      </c>
      <c r="G13484" s="61" t="str">
        <f t="shared" si="660"/>
        <v>Chris Kirk</v>
      </c>
    </row>
    <row r="13485" spans="1:7" thickBot="1">
      <c r="A13485" s="62" t="s">
        <v>2675</v>
      </c>
      <c r="B13485" s="61" t="s">
        <v>2664</v>
      </c>
      <c r="C13485" s="61">
        <f t="shared" si="658"/>
        <v>1</v>
      </c>
      <c r="D13485" s="63" t="str">
        <f t="shared" si="659"/>
        <v>179</v>
      </c>
      <c r="E13485" s="63">
        <v>179</v>
      </c>
      <c r="F13485" s="61" t="s">
        <v>787</v>
      </c>
      <c r="G13485" s="61" t="str">
        <f t="shared" si="660"/>
        <v>Wes Roach</v>
      </c>
    </row>
    <row r="13486" spans="1:7" thickBot="1">
      <c r="A13486" s="62" t="s">
        <v>2675</v>
      </c>
      <c r="B13486" s="61" t="s">
        <v>140</v>
      </c>
      <c r="C13486" s="61">
        <f t="shared" si="658"/>
        <v>1</v>
      </c>
      <c r="D13486" s="63" t="str">
        <f t="shared" si="659"/>
        <v>18</v>
      </c>
      <c r="E13486" s="63">
        <v>18</v>
      </c>
      <c r="F13486" s="61" t="s">
        <v>554</v>
      </c>
      <c r="G13486" s="61" t="str">
        <f t="shared" si="660"/>
        <v>Hideki Matsuyama</v>
      </c>
    </row>
    <row r="13487" spans="1:7" thickBot="1">
      <c r="A13487" s="62" t="s">
        <v>2675</v>
      </c>
      <c r="B13487" s="61" t="s">
        <v>140</v>
      </c>
      <c r="C13487" s="61">
        <f t="shared" si="658"/>
        <v>1</v>
      </c>
      <c r="D13487" s="63" t="str">
        <f t="shared" si="659"/>
        <v>18</v>
      </c>
      <c r="E13487" s="63">
        <v>18</v>
      </c>
      <c r="F13487" s="61" t="s">
        <v>618</v>
      </c>
      <c r="G13487" s="61" t="str">
        <f t="shared" si="660"/>
        <v>Kyle Reifers</v>
      </c>
    </row>
    <row r="13488" spans="1:7" thickBot="1">
      <c r="A13488" s="62" t="s">
        <v>2675</v>
      </c>
      <c r="B13488" s="61" t="s">
        <v>2668</v>
      </c>
      <c r="C13488" s="61">
        <f t="shared" si="658"/>
        <v>1</v>
      </c>
      <c r="D13488" s="63" t="str">
        <f t="shared" si="659"/>
        <v>186</v>
      </c>
      <c r="E13488" s="63">
        <v>186</v>
      </c>
      <c r="F13488" s="61" t="s">
        <v>666</v>
      </c>
      <c r="G13488" s="61" t="str">
        <f t="shared" si="660"/>
        <v>D.A. Points</v>
      </c>
    </row>
    <row r="13489" spans="1:7" thickBot="1">
      <c r="A13489" s="62" t="s">
        <v>2675</v>
      </c>
      <c r="B13489" s="61" t="s">
        <v>2668</v>
      </c>
      <c r="C13489" s="61">
        <f t="shared" si="658"/>
        <v>1</v>
      </c>
      <c r="D13489" s="63" t="str">
        <f t="shared" si="659"/>
        <v>186</v>
      </c>
      <c r="E13489" s="63">
        <v>186</v>
      </c>
      <c r="F13489" s="61" t="s">
        <v>2669</v>
      </c>
      <c r="G13489" s="61" t="str">
        <f t="shared" si="660"/>
        <v>Steve Marino</v>
      </c>
    </row>
    <row r="13490" spans="1:7" thickBot="1">
      <c r="A13490" s="62" t="s">
        <v>2675</v>
      </c>
      <c r="B13490" s="61" t="s">
        <v>284</v>
      </c>
      <c r="C13490" s="61">
        <f t="shared" si="658"/>
        <v>1</v>
      </c>
      <c r="D13490" s="63" t="str">
        <f t="shared" si="659"/>
        <v>20</v>
      </c>
      <c r="E13490" s="63">
        <v>20</v>
      </c>
      <c r="F13490" s="61" t="s">
        <v>532</v>
      </c>
      <c r="G13490" s="61" t="str">
        <f t="shared" si="660"/>
        <v>Russell Henley</v>
      </c>
    </row>
    <row r="13491" spans="1:7" thickBot="1">
      <c r="A13491" s="62" t="s">
        <v>2675</v>
      </c>
      <c r="B13491" s="61" t="s">
        <v>284</v>
      </c>
      <c r="C13491" s="61">
        <f t="shared" si="658"/>
        <v>1</v>
      </c>
      <c r="D13491" s="63" t="str">
        <f t="shared" si="659"/>
        <v>20</v>
      </c>
      <c r="E13491" s="63">
        <v>20</v>
      </c>
      <c r="F13491" s="61" t="s">
        <v>542</v>
      </c>
      <c r="G13491" s="61" t="str">
        <f t="shared" si="660"/>
        <v>Sean O'Hair</v>
      </c>
    </row>
    <row r="13492" spans="1:7" thickBot="1">
      <c r="A13492" s="62" t="s">
        <v>2675</v>
      </c>
      <c r="B13492" s="61" t="s">
        <v>2672</v>
      </c>
      <c r="C13492" s="61">
        <f t="shared" si="658"/>
        <v>1</v>
      </c>
      <c r="D13492" s="63" t="str">
        <f t="shared" si="659"/>
        <v>207</v>
      </c>
      <c r="E13492" s="63">
        <v>207</v>
      </c>
      <c r="F13492" s="61" t="s">
        <v>553</v>
      </c>
      <c r="G13492" s="61" t="str">
        <f t="shared" si="660"/>
        <v>Andres Gonzales</v>
      </c>
    </row>
    <row r="13493" spans="1:7" thickBot="1">
      <c r="A13493" s="62" t="s">
        <v>2675</v>
      </c>
      <c r="B13493" s="61" t="s">
        <v>2672</v>
      </c>
      <c r="C13493" s="61">
        <f t="shared" si="658"/>
        <v>1</v>
      </c>
      <c r="D13493" s="63" t="str">
        <f t="shared" si="659"/>
        <v>207</v>
      </c>
      <c r="E13493" s="63">
        <v>207</v>
      </c>
      <c r="F13493" s="61" t="s">
        <v>2673</v>
      </c>
      <c r="G13493" s="61" t="str">
        <f t="shared" si="660"/>
        <v>Rhein Gibson</v>
      </c>
    </row>
    <row r="13494" spans="1:7" thickBot="1">
      <c r="A13494" s="62" t="s">
        <v>2675</v>
      </c>
      <c r="B13494" s="61" t="s">
        <v>301</v>
      </c>
      <c r="C13494" s="61">
        <f t="shared" si="658"/>
        <v>1</v>
      </c>
      <c r="D13494" s="63" t="str">
        <f t="shared" si="659"/>
        <v>38</v>
      </c>
      <c r="E13494" s="63">
        <v>38</v>
      </c>
      <c r="F13494" s="61" t="s">
        <v>608</v>
      </c>
      <c r="G13494" s="61" t="str">
        <f t="shared" si="660"/>
        <v>Matt Kuchar</v>
      </c>
    </row>
    <row r="13495" spans="1:7" thickBot="1">
      <c r="A13495" s="62" t="s">
        <v>2675</v>
      </c>
      <c r="B13495" s="61" t="s">
        <v>301</v>
      </c>
      <c r="C13495" s="61">
        <f t="shared" si="658"/>
        <v>1</v>
      </c>
      <c r="D13495" s="63" t="str">
        <f t="shared" si="659"/>
        <v>38</v>
      </c>
      <c r="E13495" s="63">
        <v>38</v>
      </c>
      <c r="F13495" s="61" t="s">
        <v>536</v>
      </c>
      <c r="G13495" s="61" t="str">
        <f t="shared" si="660"/>
        <v>Scott Piercy</v>
      </c>
    </row>
    <row r="13496" spans="1:7" thickBot="1">
      <c r="A13496" s="62" t="s">
        <v>2675</v>
      </c>
      <c r="B13496" s="61" t="s">
        <v>303</v>
      </c>
      <c r="C13496" s="61">
        <f t="shared" si="658"/>
        <v>1</v>
      </c>
      <c r="D13496" s="63" t="str">
        <f t="shared" si="659"/>
        <v>40</v>
      </c>
      <c r="E13496" s="63">
        <v>40</v>
      </c>
      <c r="F13496" s="61" t="s">
        <v>782</v>
      </c>
      <c r="G13496" s="61" t="str">
        <f t="shared" si="660"/>
        <v>Andrew Loupe</v>
      </c>
    </row>
    <row r="13497" spans="1:7" thickBot="1">
      <c r="A13497" s="62" t="s">
        <v>2675</v>
      </c>
      <c r="B13497" s="61" t="s">
        <v>303</v>
      </c>
      <c r="C13497" s="61">
        <f t="shared" si="658"/>
        <v>1</v>
      </c>
      <c r="D13497" s="63" t="str">
        <f t="shared" si="659"/>
        <v>40</v>
      </c>
      <c r="E13497" s="63">
        <v>40</v>
      </c>
      <c r="F13497" s="61" t="s">
        <v>783</v>
      </c>
      <c r="G13497" s="61" t="str">
        <f t="shared" si="660"/>
        <v>Jamie Lovemark</v>
      </c>
    </row>
    <row r="13498" spans="1:7" thickBot="1">
      <c r="A13498" s="62" t="s">
        <v>2675</v>
      </c>
      <c r="B13498" s="61" t="s">
        <v>784</v>
      </c>
      <c r="C13498" s="61">
        <f t="shared" si="658"/>
        <v>1</v>
      </c>
      <c r="D13498" s="63" t="str">
        <f t="shared" si="659"/>
        <v>53</v>
      </c>
      <c r="E13498" s="63">
        <v>53</v>
      </c>
      <c r="F13498" s="61" t="s">
        <v>520</v>
      </c>
      <c r="G13498" s="61" t="str">
        <f t="shared" si="660"/>
        <v>Charl Schwartzel</v>
      </c>
    </row>
    <row r="13499" spans="1:7" thickBot="1">
      <c r="A13499" s="62" t="s">
        <v>2675</v>
      </c>
      <c r="B13499" s="61" t="s">
        <v>784</v>
      </c>
      <c r="C13499" s="61">
        <f t="shared" si="658"/>
        <v>1</v>
      </c>
      <c r="D13499" s="63" t="str">
        <f t="shared" si="659"/>
        <v>53</v>
      </c>
      <c r="E13499" s="63">
        <v>53</v>
      </c>
      <c r="F13499" s="61" t="s">
        <v>768</v>
      </c>
      <c r="G13499" s="61" t="str">
        <f t="shared" si="660"/>
        <v>Graeme McDowell</v>
      </c>
    </row>
    <row r="13500" spans="1:7" thickBot="1">
      <c r="A13500" s="62" t="s">
        <v>2675</v>
      </c>
      <c r="B13500" s="61" t="s">
        <v>786</v>
      </c>
      <c r="C13500" s="61">
        <f t="shared" si="658"/>
        <v>1</v>
      </c>
      <c r="D13500" s="63" t="str">
        <f t="shared" si="659"/>
        <v>61</v>
      </c>
      <c r="E13500" s="63">
        <v>61</v>
      </c>
      <c r="F13500" s="61" t="s">
        <v>655</v>
      </c>
      <c r="G13500" s="61" t="str">
        <f t="shared" si="660"/>
        <v>Fabian Gomez</v>
      </c>
    </row>
    <row r="13501" spans="1:7" thickBot="1">
      <c r="A13501" s="62" t="s">
        <v>2675</v>
      </c>
      <c r="B13501" s="61" t="s">
        <v>786</v>
      </c>
      <c r="C13501" s="61">
        <f t="shared" si="658"/>
        <v>1</v>
      </c>
      <c r="D13501" s="63" t="str">
        <f t="shared" si="659"/>
        <v>61</v>
      </c>
      <c r="E13501" s="63">
        <v>61</v>
      </c>
      <c r="F13501" s="61" t="s">
        <v>587</v>
      </c>
      <c r="G13501" s="61" t="str">
        <f t="shared" si="660"/>
        <v>Jason Gore</v>
      </c>
    </row>
    <row r="13502" spans="1:7" thickBot="1">
      <c r="A13502" s="62" t="s">
        <v>2675</v>
      </c>
      <c r="B13502" s="61" t="s">
        <v>885</v>
      </c>
      <c r="C13502" s="61">
        <f t="shared" si="658"/>
        <v>1</v>
      </c>
      <c r="D13502" s="63" t="str">
        <f t="shared" si="659"/>
        <v>63</v>
      </c>
      <c r="E13502" s="63">
        <v>63</v>
      </c>
      <c r="F13502" s="61" t="s">
        <v>616</v>
      </c>
      <c r="G13502" s="61" t="str">
        <f t="shared" si="660"/>
        <v>Ben Martin</v>
      </c>
    </row>
    <row r="13503" spans="1:7" thickBot="1">
      <c r="A13503" s="62" t="s">
        <v>2675</v>
      </c>
      <c r="B13503" s="61" t="s">
        <v>885</v>
      </c>
      <c r="C13503" s="61">
        <f t="shared" si="658"/>
        <v>1</v>
      </c>
      <c r="D13503" s="63" t="str">
        <f t="shared" si="659"/>
        <v>63</v>
      </c>
      <c r="E13503" s="63">
        <v>63</v>
      </c>
      <c r="F13503" s="61" t="s">
        <v>645</v>
      </c>
      <c r="G13503" s="61" t="str">
        <f t="shared" si="660"/>
        <v>Russell Knox</v>
      </c>
    </row>
    <row r="13504" spans="1:7" thickBot="1">
      <c r="A13504" s="62" t="s">
        <v>2675</v>
      </c>
      <c r="B13504" s="61" t="s">
        <v>877</v>
      </c>
      <c r="C13504" s="61">
        <f t="shared" si="658"/>
        <v>1</v>
      </c>
      <c r="D13504" s="63" t="str">
        <f t="shared" si="659"/>
        <v>69</v>
      </c>
      <c r="E13504" s="63">
        <v>69</v>
      </c>
      <c r="F13504" s="61" t="s">
        <v>663</v>
      </c>
      <c r="G13504" s="61" t="str">
        <f t="shared" si="660"/>
        <v>Cameron Tringale</v>
      </c>
    </row>
    <row r="13505" spans="1:7" thickBot="1">
      <c r="A13505" s="62" t="s">
        <v>2675</v>
      </c>
      <c r="B13505" s="61" t="s">
        <v>877</v>
      </c>
      <c r="C13505" s="61">
        <f t="shared" si="658"/>
        <v>1</v>
      </c>
      <c r="D13505" s="63" t="str">
        <f t="shared" si="659"/>
        <v>69</v>
      </c>
      <c r="E13505" s="63">
        <v>69</v>
      </c>
      <c r="F13505" s="61" t="s">
        <v>699</v>
      </c>
      <c r="G13505" s="61" t="str">
        <f t="shared" si="660"/>
        <v>Luke List</v>
      </c>
    </row>
    <row r="13506" spans="1:7" thickBot="1">
      <c r="A13506" s="62" t="s">
        <v>2675</v>
      </c>
      <c r="B13506" s="61" t="s">
        <v>730</v>
      </c>
      <c r="C13506" s="61">
        <f t="shared" si="658"/>
        <v>1</v>
      </c>
      <c r="D13506" s="63" t="str">
        <f t="shared" si="659"/>
        <v>94</v>
      </c>
      <c r="E13506" s="63">
        <v>94</v>
      </c>
      <c r="F13506" s="61" t="s">
        <v>664</v>
      </c>
      <c r="G13506" s="61" t="str">
        <f t="shared" si="660"/>
        <v>Francesco Molinari</v>
      </c>
    </row>
    <row r="13507" spans="1:7" thickBot="1">
      <c r="A13507" s="62" t="s">
        <v>2675</v>
      </c>
      <c r="B13507" s="61" t="s">
        <v>730</v>
      </c>
      <c r="C13507" s="61">
        <f t="shared" si="658"/>
        <v>1</v>
      </c>
      <c r="D13507" s="63" t="str">
        <f t="shared" si="659"/>
        <v>94</v>
      </c>
      <c r="E13507" s="63">
        <v>94</v>
      </c>
      <c r="F13507" s="61" t="s">
        <v>1545</v>
      </c>
      <c r="G13507" s="61" t="str">
        <f t="shared" si="660"/>
        <v>Harold Varner III</v>
      </c>
    </row>
    <row r="13508" spans="1:7" thickBot="1">
      <c r="A13508" s="62" t="s">
        <v>3925</v>
      </c>
      <c r="B13508" s="61">
        <v>1</v>
      </c>
      <c r="C13508" s="61" t="str">
        <f t="shared" si="658"/>
        <v>No Tie</v>
      </c>
      <c r="D13508" s="63">
        <f t="shared" si="659"/>
        <v>1</v>
      </c>
      <c r="E13508" s="63">
        <v>1</v>
      </c>
      <c r="F13508" s="61" t="s">
        <v>146</v>
      </c>
      <c r="G13508" s="61" t="str">
        <f t="shared" si="660"/>
        <v>Charl Schwartzel</v>
      </c>
    </row>
    <row r="13509" spans="1:7" thickBot="1">
      <c r="A13509" s="62" t="s">
        <v>3925</v>
      </c>
      <c r="B13509" s="61" t="s">
        <v>271</v>
      </c>
      <c r="C13509" s="61">
        <f t="shared" si="658"/>
        <v>1</v>
      </c>
      <c r="D13509" s="63" t="str">
        <f t="shared" si="659"/>
        <v>2</v>
      </c>
      <c r="E13509" s="63">
        <v>2</v>
      </c>
      <c r="F13509" s="61" t="s">
        <v>123</v>
      </c>
      <c r="G13509" s="61" t="str">
        <f t="shared" si="660"/>
        <v>Jason Day</v>
      </c>
    </row>
    <row r="13510" spans="1:7" thickBot="1">
      <c r="A13510" s="62" t="s">
        <v>3925</v>
      </c>
      <c r="B13510" s="61" t="s">
        <v>271</v>
      </c>
      <c r="C13510" s="61">
        <f t="shared" si="658"/>
        <v>1</v>
      </c>
      <c r="D13510" s="63" t="str">
        <f t="shared" si="659"/>
        <v>2</v>
      </c>
      <c r="E13510" s="63">
        <v>2</v>
      </c>
      <c r="F13510" s="61" t="s">
        <v>157</v>
      </c>
      <c r="G13510" s="61" t="str">
        <f t="shared" si="660"/>
        <v>Adam Scott</v>
      </c>
    </row>
    <row r="13511" spans="1:7" thickBot="1">
      <c r="A13511" s="62" t="s">
        <v>3925</v>
      </c>
      <c r="B13511" s="61" t="s">
        <v>272</v>
      </c>
      <c r="C13511" s="61">
        <f t="shared" si="658"/>
        <v>1</v>
      </c>
      <c r="D13511" s="63" t="str">
        <f t="shared" si="659"/>
        <v>4</v>
      </c>
      <c r="E13511" s="63">
        <v>4</v>
      </c>
      <c r="F13511" s="61" t="s">
        <v>192</v>
      </c>
      <c r="G13511" s="61" t="str">
        <f t="shared" si="660"/>
        <v>Luke Donald</v>
      </c>
    </row>
    <row r="13512" spans="1:7" thickBot="1">
      <c r="A13512" s="62" t="s">
        <v>3925</v>
      </c>
      <c r="B13512" s="61" t="s">
        <v>272</v>
      </c>
      <c r="C13512" s="61">
        <f t="shared" si="658"/>
        <v>1</v>
      </c>
      <c r="D13512" s="63" t="str">
        <f t="shared" si="659"/>
        <v>4</v>
      </c>
      <c r="E13512" s="63">
        <v>4</v>
      </c>
      <c r="F13512" s="61" t="s">
        <v>193</v>
      </c>
      <c r="G13512" s="61" t="str">
        <f t="shared" si="660"/>
        <v>Geoff Ogilvy</v>
      </c>
    </row>
    <row r="13513" spans="1:7" thickBot="1">
      <c r="A13513" s="62" t="s">
        <v>3925</v>
      </c>
      <c r="B13513" s="61" t="s">
        <v>272</v>
      </c>
      <c r="C13513" s="61">
        <f t="shared" si="658"/>
        <v>1</v>
      </c>
      <c r="D13513" s="63" t="str">
        <f t="shared" si="659"/>
        <v>4</v>
      </c>
      <c r="E13513" s="63">
        <v>4</v>
      </c>
      <c r="F13513" s="61" t="s">
        <v>167</v>
      </c>
      <c r="G13513" s="61" t="str">
        <f t="shared" si="660"/>
        <v>Tiger Woods</v>
      </c>
    </row>
    <row r="13514" spans="1:7" thickBot="1">
      <c r="A13514" s="62" t="s">
        <v>3925</v>
      </c>
      <c r="B13514" s="61">
        <v>7</v>
      </c>
      <c r="C13514" s="61" t="str">
        <f t="shared" si="658"/>
        <v>No Tie</v>
      </c>
      <c r="D13514" s="63">
        <f t="shared" si="659"/>
        <v>7</v>
      </c>
      <c r="E13514" s="63">
        <v>7</v>
      </c>
      <c r="F13514" s="61" t="s">
        <v>156</v>
      </c>
      <c r="G13514" s="61" t="str">
        <f t="shared" si="660"/>
        <v>Angel Cabrera</v>
      </c>
    </row>
    <row r="13515" spans="1:7" thickBot="1">
      <c r="A13515" s="62" t="s">
        <v>3925</v>
      </c>
      <c r="B13515" s="61" t="s">
        <v>132</v>
      </c>
      <c r="C13515" s="61">
        <f t="shared" si="658"/>
        <v>1</v>
      </c>
      <c r="D13515" s="63" t="str">
        <f t="shared" si="659"/>
        <v>8</v>
      </c>
      <c r="E13515" s="63">
        <v>8</v>
      </c>
      <c r="F13515" s="61" t="s">
        <v>915</v>
      </c>
      <c r="G13515" s="61" t="str">
        <f t="shared" si="660"/>
        <v>K.J. Choi</v>
      </c>
    </row>
    <row r="13516" spans="1:7" thickBot="1">
      <c r="A13516" s="62" t="s">
        <v>3925</v>
      </c>
      <c r="B13516" s="61" t="s">
        <v>132</v>
      </c>
      <c r="C13516" s="61">
        <f t="shared" ref="C13516:C13579" si="661">IFERROR(SEARCH("T",B13516),"No Tie")</f>
        <v>1</v>
      </c>
      <c r="D13516" s="63" t="str">
        <f t="shared" ref="D13516:D13579" si="662">IF(C13516="No Tie",B13516,RIGHT(B13516,LEN(B13516)-1))</f>
        <v>8</v>
      </c>
      <c r="E13516" s="63">
        <v>8</v>
      </c>
      <c r="F13516" s="61" t="s">
        <v>946</v>
      </c>
      <c r="G13516" s="61" t="str">
        <f t="shared" ref="G13516:G13579" si="663">TRIM(SUBSTITUTE(F13516,CHAR(160),CHAR(32)))</f>
        <v>Bo Van Pelt</v>
      </c>
    </row>
    <row r="13517" spans="1:7" thickBot="1">
      <c r="A13517" s="62" t="s">
        <v>3925</v>
      </c>
      <c r="B13517" s="61">
        <v>10</v>
      </c>
      <c r="C13517" s="61" t="str">
        <f t="shared" si="661"/>
        <v>No Tie</v>
      </c>
      <c r="D13517" s="63">
        <f t="shared" si="662"/>
        <v>10</v>
      </c>
      <c r="E13517" s="63">
        <v>10</v>
      </c>
      <c r="F13517" s="61" t="s">
        <v>120</v>
      </c>
      <c r="G13517" s="61" t="str">
        <f t="shared" si="663"/>
        <v>Ryan Palmer</v>
      </c>
    </row>
    <row r="13518" spans="1:7" thickBot="1">
      <c r="A13518" s="62" t="s">
        <v>3925</v>
      </c>
      <c r="B13518" s="61" t="s">
        <v>277</v>
      </c>
      <c r="C13518" s="61">
        <f t="shared" si="661"/>
        <v>1</v>
      </c>
      <c r="D13518" s="63" t="str">
        <f t="shared" si="662"/>
        <v>11</v>
      </c>
      <c r="E13518" s="63">
        <v>11</v>
      </c>
      <c r="F13518" s="61" t="s">
        <v>982</v>
      </c>
      <c r="G13518" s="61" t="str">
        <f t="shared" si="663"/>
        <v>Edoardo Molinari</v>
      </c>
    </row>
    <row r="13519" spans="1:7" thickBot="1">
      <c r="A13519" s="62" t="s">
        <v>3925</v>
      </c>
      <c r="B13519" s="61" t="s">
        <v>277</v>
      </c>
      <c r="C13519" s="61">
        <f t="shared" si="661"/>
        <v>1</v>
      </c>
      <c r="D13519" s="63" t="str">
        <f t="shared" si="662"/>
        <v>11</v>
      </c>
      <c r="E13519" s="63">
        <v>11</v>
      </c>
      <c r="F13519" s="61" t="s">
        <v>129</v>
      </c>
      <c r="G13519" s="61" t="str">
        <f t="shared" si="663"/>
        <v>Justin Rose</v>
      </c>
    </row>
    <row r="13520" spans="1:7" thickBot="1">
      <c r="A13520" s="62" t="s">
        <v>3925</v>
      </c>
      <c r="B13520" s="61" t="s">
        <v>277</v>
      </c>
      <c r="C13520" s="61">
        <f t="shared" si="661"/>
        <v>1</v>
      </c>
      <c r="D13520" s="63" t="str">
        <f t="shared" si="662"/>
        <v>11</v>
      </c>
      <c r="E13520" s="63">
        <v>11</v>
      </c>
      <c r="F13520" s="61" t="s">
        <v>174</v>
      </c>
      <c r="G13520" s="61" t="str">
        <f t="shared" si="663"/>
        <v>Steve Stricker</v>
      </c>
    </row>
    <row r="13521" spans="1:7" thickBot="1">
      <c r="A13521" s="62" t="s">
        <v>3925</v>
      </c>
      <c r="B13521" s="61" t="s">
        <v>277</v>
      </c>
      <c r="C13521" s="61">
        <f t="shared" si="661"/>
        <v>1</v>
      </c>
      <c r="D13521" s="63" t="str">
        <f t="shared" si="662"/>
        <v>11</v>
      </c>
      <c r="E13521" s="63">
        <v>11</v>
      </c>
      <c r="F13521" s="61" t="s">
        <v>169</v>
      </c>
      <c r="G13521" s="61" t="str">
        <f t="shared" si="663"/>
        <v>Lee Westwood</v>
      </c>
    </row>
    <row r="13522" spans="1:7" thickBot="1">
      <c r="A13522" s="62" t="s">
        <v>3925</v>
      </c>
      <c r="B13522" s="61" t="s">
        <v>280</v>
      </c>
      <c r="C13522" s="61">
        <f t="shared" si="661"/>
        <v>1</v>
      </c>
      <c r="D13522" s="63" t="str">
        <f t="shared" si="662"/>
        <v>15</v>
      </c>
      <c r="E13522" s="63">
        <v>15</v>
      </c>
      <c r="F13522" s="61" t="s">
        <v>208</v>
      </c>
      <c r="G13522" s="61" t="str">
        <f t="shared" si="663"/>
        <v>Fred Couples</v>
      </c>
    </row>
    <row r="13523" spans="1:7" thickBot="1">
      <c r="A13523" s="62" t="s">
        <v>3925</v>
      </c>
      <c r="B13523" s="61" t="s">
        <v>280</v>
      </c>
      <c r="C13523" s="61">
        <f t="shared" si="661"/>
        <v>1</v>
      </c>
      <c r="D13523" s="63" t="str">
        <f t="shared" si="662"/>
        <v>15</v>
      </c>
      <c r="E13523" s="63">
        <v>15</v>
      </c>
      <c r="F13523" s="61" t="s">
        <v>978</v>
      </c>
      <c r="G13523" s="61" t="str">
        <f t="shared" si="663"/>
        <v>Ross Fisher</v>
      </c>
    </row>
    <row r="13524" spans="1:7" thickBot="1">
      <c r="A13524" s="62" t="s">
        <v>3925</v>
      </c>
      <c r="B13524" s="61" t="s">
        <v>280</v>
      </c>
      <c r="C13524" s="61">
        <f t="shared" si="661"/>
        <v>1</v>
      </c>
      <c r="D13524" s="63" t="str">
        <f t="shared" si="662"/>
        <v>15</v>
      </c>
      <c r="E13524" s="63">
        <v>15</v>
      </c>
      <c r="F13524" s="61" t="s">
        <v>210</v>
      </c>
      <c r="G13524" s="61" t="str">
        <f t="shared" si="663"/>
        <v>Trevor Immelman</v>
      </c>
    </row>
    <row r="13525" spans="1:7" thickBot="1">
      <c r="A13525" s="62" t="s">
        <v>3925</v>
      </c>
      <c r="B13525" s="61" t="s">
        <v>280</v>
      </c>
      <c r="C13525" s="61">
        <f t="shared" si="661"/>
        <v>1</v>
      </c>
      <c r="D13525" s="63" t="str">
        <f t="shared" si="662"/>
        <v>15</v>
      </c>
      <c r="E13525" s="63">
        <v>15</v>
      </c>
      <c r="F13525" s="61" t="s">
        <v>142</v>
      </c>
      <c r="G13525" s="61" t="str">
        <f t="shared" si="663"/>
        <v>Rory McIlroy</v>
      </c>
    </row>
    <row r="13526" spans="1:7" thickBot="1">
      <c r="A13526" s="62" t="s">
        <v>3925</v>
      </c>
      <c r="B13526" s="61" t="s">
        <v>280</v>
      </c>
      <c r="C13526" s="61">
        <f t="shared" si="661"/>
        <v>1</v>
      </c>
      <c r="D13526" s="63" t="str">
        <f t="shared" si="662"/>
        <v>15</v>
      </c>
      <c r="E13526" s="63">
        <v>15</v>
      </c>
      <c r="F13526" s="61" t="s">
        <v>185</v>
      </c>
      <c r="G13526" s="61" t="str">
        <f t="shared" si="663"/>
        <v>Brandt Snedeker</v>
      </c>
    </row>
    <row r="13527" spans="1:7" thickBot="1">
      <c r="A13527" s="62" t="s">
        <v>3925</v>
      </c>
      <c r="B13527" s="61" t="s">
        <v>284</v>
      </c>
      <c r="C13527" s="61">
        <f t="shared" si="661"/>
        <v>1</v>
      </c>
      <c r="D13527" s="63" t="str">
        <f t="shared" si="662"/>
        <v>20</v>
      </c>
      <c r="E13527" s="63">
        <v>20</v>
      </c>
      <c r="F13527" s="61" t="s">
        <v>1123</v>
      </c>
      <c r="G13527" s="61" t="str">
        <f t="shared" si="663"/>
        <v>Ricky Barnes</v>
      </c>
    </row>
    <row r="13528" spans="1:7" thickBot="1">
      <c r="A13528" s="62" t="s">
        <v>3925</v>
      </c>
      <c r="B13528" s="61" t="s">
        <v>284</v>
      </c>
      <c r="C13528" s="61">
        <f t="shared" si="661"/>
        <v>1</v>
      </c>
      <c r="D13528" s="63" t="str">
        <f t="shared" si="662"/>
        <v>20</v>
      </c>
      <c r="E13528" s="63">
        <v>20</v>
      </c>
      <c r="F13528" s="61" t="s">
        <v>952</v>
      </c>
      <c r="G13528" s="61" t="str">
        <f t="shared" si="663"/>
        <v>Ryo Ishikawa</v>
      </c>
    </row>
    <row r="13529" spans="1:7" thickBot="1">
      <c r="A13529" s="62" t="s">
        <v>3925</v>
      </c>
      <c r="B13529" s="61" t="s">
        <v>284</v>
      </c>
      <c r="C13529" s="61">
        <f t="shared" si="661"/>
        <v>1</v>
      </c>
      <c r="D13529" s="63" t="str">
        <f t="shared" si="662"/>
        <v>20</v>
      </c>
      <c r="E13529" s="63">
        <v>20</v>
      </c>
      <c r="F13529" s="61" t="s">
        <v>959</v>
      </c>
      <c r="G13529" s="61" t="str">
        <f t="shared" si="663"/>
        <v>Martin Laird</v>
      </c>
    </row>
    <row r="13530" spans="1:7" thickBot="1">
      <c r="A13530" s="62" t="s">
        <v>3925</v>
      </c>
      <c r="B13530" s="61" t="s">
        <v>284</v>
      </c>
      <c r="C13530" s="61">
        <f t="shared" si="661"/>
        <v>1</v>
      </c>
      <c r="D13530" s="63" t="str">
        <f t="shared" si="662"/>
        <v>20</v>
      </c>
      <c r="E13530" s="63">
        <v>20</v>
      </c>
      <c r="F13530" s="61" t="s">
        <v>935</v>
      </c>
      <c r="G13530" s="61" t="str">
        <f t="shared" si="663"/>
        <v>Y.E. Yang</v>
      </c>
    </row>
    <row r="13531" spans="1:7" thickBot="1">
      <c r="A13531" s="62" t="s">
        <v>3925</v>
      </c>
      <c r="B13531" s="61" t="s">
        <v>288</v>
      </c>
      <c r="C13531" s="61">
        <f t="shared" si="661"/>
        <v>1</v>
      </c>
      <c r="D13531" s="63" t="str">
        <f t="shared" si="662"/>
        <v>24</v>
      </c>
      <c r="E13531" s="63">
        <v>24</v>
      </c>
      <c r="F13531" s="61" t="s">
        <v>191</v>
      </c>
      <c r="G13531" s="61" t="str">
        <f t="shared" si="663"/>
        <v>Jim Furyk</v>
      </c>
    </row>
    <row r="13532" spans="1:7" thickBot="1">
      <c r="A13532" s="62" t="s">
        <v>3925</v>
      </c>
      <c r="B13532" s="61" t="s">
        <v>288</v>
      </c>
      <c r="C13532" s="61">
        <f t="shared" si="661"/>
        <v>1</v>
      </c>
      <c r="D13532" s="63" t="str">
        <f t="shared" si="662"/>
        <v>24</v>
      </c>
      <c r="E13532" s="63">
        <v>24</v>
      </c>
      <c r="F13532" s="61" t="s">
        <v>945</v>
      </c>
      <c r="G13532" s="61" t="str">
        <f t="shared" si="663"/>
        <v>David Toms</v>
      </c>
    </row>
    <row r="13533" spans="1:7" thickBot="1">
      <c r="A13533" s="62" t="s">
        <v>3925</v>
      </c>
      <c r="B13533" s="61" t="s">
        <v>288</v>
      </c>
      <c r="C13533" s="61">
        <f t="shared" si="661"/>
        <v>1</v>
      </c>
      <c r="D13533" s="63" t="str">
        <f t="shared" si="662"/>
        <v>24</v>
      </c>
      <c r="E13533" s="63">
        <v>24</v>
      </c>
      <c r="F13533" s="61" t="s">
        <v>151</v>
      </c>
      <c r="G13533" s="61" t="str">
        <f t="shared" si="663"/>
        <v>Gary Woodland</v>
      </c>
    </row>
    <row r="13534" spans="1:7" thickBot="1">
      <c r="A13534" s="62" t="s">
        <v>3925</v>
      </c>
      <c r="B13534" s="61" t="s">
        <v>291</v>
      </c>
      <c r="C13534" s="61">
        <f t="shared" si="661"/>
        <v>1</v>
      </c>
      <c r="D13534" s="63" t="str">
        <f t="shared" si="662"/>
        <v>27</v>
      </c>
      <c r="E13534" s="63">
        <v>27</v>
      </c>
      <c r="F13534" s="61" t="s">
        <v>130</v>
      </c>
      <c r="G13534" s="61" t="str">
        <f t="shared" si="663"/>
        <v>Charley Hoffman</v>
      </c>
    </row>
    <row r="13535" spans="1:7" thickBot="1">
      <c r="A13535" s="62" t="s">
        <v>3925</v>
      </c>
      <c r="B13535" s="61" t="s">
        <v>291</v>
      </c>
      <c r="C13535" s="61">
        <f t="shared" si="661"/>
        <v>1</v>
      </c>
      <c r="D13535" s="63" t="str">
        <f t="shared" si="662"/>
        <v>27</v>
      </c>
      <c r="E13535" s="63">
        <v>27</v>
      </c>
      <c r="F13535" s="61" t="s">
        <v>911</v>
      </c>
      <c r="G13535" s="61" t="str">
        <f t="shared" si="663"/>
        <v>Miguel Jimenez</v>
      </c>
    </row>
    <row r="13536" spans="1:7" thickBot="1">
      <c r="A13536" s="62" t="s">
        <v>3925</v>
      </c>
      <c r="B13536" s="61" t="s">
        <v>291</v>
      </c>
      <c r="C13536" s="61">
        <f t="shared" si="661"/>
        <v>1</v>
      </c>
      <c r="D13536" s="63" t="str">
        <f t="shared" si="662"/>
        <v>27</v>
      </c>
      <c r="E13536" s="63">
        <v>27</v>
      </c>
      <c r="F13536" s="61" t="s">
        <v>980</v>
      </c>
      <c r="G13536" s="61" t="str">
        <f t="shared" si="663"/>
        <v>Robert Karlsson</v>
      </c>
    </row>
    <row r="13537" spans="1:7" thickBot="1">
      <c r="A13537" s="62" t="s">
        <v>3925</v>
      </c>
      <c r="B13537" s="61" t="s">
        <v>291</v>
      </c>
      <c r="C13537" s="61">
        <f t="shared" si="661"/>
        <v>1</v>
      </c>
      <c r="D13537" s="63" t="str">
        <f t="shared" si="662"/>
        <v>27</v>
      </c>
      <c r="E13537" s="63">
        <v>27</v>
      </c>
      <c r="F13537" s="61" t="s">
        <v>160</v>
      </c>
      <c r="G13537" s="61" t="str">
        <f t="shared" si="663"/>
        <v>Matt Kuchar</v>
      </c>
    </row>
    <row r="13538" spans="1:7" thickBot="1">
      <c r="A13538" s="62" t="s">
        <v>3925</v>
      </c>
      <c r="B13538" s="61" t="s">
        <v>291</v>
      </c>
      <c r="C13538" s="61">
        <f t="shared" si="661"/>
        <v>1</v>
      </c>
      <c r="D13538" s="63" t="str">
        <f t="shared" si="662"/>
        <v>27</v>
      </c>
      <c r="E13538" s="63">
        <v>27</v>
      </c>
      <c r="F13538" s="61" t="s">
        <v>139</v>
      </c>
      <c r="G13538" s="61" t="str">
        <f t="shared" si="663"/>
        <v>Phil Mickelson</v>
      </c>
    </row>
    <row r="13539" spans="1:7" thickBot="1">
      <c r="A13539" s="62" t="s">
        <v>3925</v>
      </c>
      <c r="B13539" s="61" t="s">
        <v>291</v>
      </c>
      <c r="C13539" s="61">
        <f t="shared" si="661"/>
        <v>1</v>
      </c>
      <c r="D13539" s="63" t="str">
        <f t="shared" si="662"/>
        <v>27</v>
      </c>
      <c r="E13539" s="63">
        <v>27</v>
      </c>
      <c r="F13539" s="61" t="s">
        <v>170</v>
      </c>
      <c r="G13539" s="61" t="str">
        <f t="shared" si="663"/>
        <v>Ian Poulter</v>
      </c>
    </row>
    <row r="13540" spans="1:7" thickBot="1">
      <c r="A13540" s="62" t="s">
        <v>3925</v>
      </c>
      <c r="B13540" s="61" t="s">
        <v>291</v>
      </c>
      <c r="C13540" s="61">
        <f t="shared" si="661"/>
        <v>1</v>
      </c>
      <c r="D13540" s="63" t="str">
        <f t="shared" si="662"/>
        <v>27</v>
      </c>
      <c r="E13540" s="63">
        <v>27</v>
      </c>
      <c r="F13540" s="61" t="s">
        <v>995</v>
      </c>
      <c r="G13540" s="61" t="str">
        <f t="shared" si="663"/>
        <v>Alvaro Quiros</v>
      </c>
    </row>
    <row r="13541" spans="1:7" thickBot="1">
      <c r="A13541" s="62" t="s">
        <v>3925</v>
      </c>
      <c r="B13541" s="61" t="s">
        <v>291</v>
      </c>
      <c r="C13541" s="61">
        <f t="shared" si="661"/>
        <v>1</v>
      </c>
      <c r="D13541" s="63" t="str">
        <f t="shared" si="662"/>
        <v>27</v>
      </c>
      <c r="E13541" s="63">
        <v>27</v>
      </c>
      <c r="F13541" s="61" t="s">
        <v>152</v>
      </c>
      <c r="G13541" s="61" t="str">
        <f t="shared" si="663"/>
        <v>Hideki Matsuyama</v>
      </c>
    </row>
    <row r="13542" spans="1:7" thickBot="1">
      <c r="A13542" s="62" t="s">
        <v>3925</v>
      </c>
      <c r="B13542" s="61" t="s">
        <v>298</v>
      </c>
      <c r="C13542" s="61">
        <f t="shared" si="661"/>
        <v>1</v>
      </c>
      <c r="D13542" s="63" t="str">
        <f t="shared" si="662"/>
        <v>35</v>
      </c>
      <c r="E13542" s="63">
        <v>35</v>
      </c>
      <c r="F13542" s="61" t="s">
        <v>1001</v>
      </c>
      <c r="G13542" s="61" t="str">
        <f t="shared" si="663"/>
        <v>Alex Cejka</v>
      </c>
    </row>
    <row r="13543" spans="1:7" thickBot="1">
      <c r="A13543" s="62" t="s">
        <v>3925</v>
      </c>
      <c r="B13543" s="61" t="s">
        <v>298</v>
      </c>
      <c r="C13543" s="61">
        <f t="shared" si="661"/>
        <v>1</v>
      </c>
      <c r="D13543" s="63" t="str">
        <f t="shared" si="662"/>
        <v>35</v>
      </c>
      <c r="E13543" s="63">
        <v>35</v>
      </c>
      <c r="F13543" s="61" t="s">
        <v>131</v>
      </c>
      <c r="G13543" s="61" t="str">
        <f t="shared" si="663"/>
        <v>Sergio Garcia</v>
      </c>
    </row>
    <row r="13544" spans="1:7" thickBot="1">
      <c r="A13544" s="62" t="s">
        <v>3925</v>
      </c>
      <c r="B13544" s="61" t="s">
        <v>298</v>
      </c>
      <c r="C13544" s="61">
        <f t="shared" si="661"/>
        <v>1</v>
      </c>
      <c r="D13544" s="63" t="str">
        <f t="shared" si="662"/>
        <v>35</v>
      </c>
      <c r="E13544" s="63">
        <v>35</v>
      </c>
      <c r="F13544" s="61" t="s">
        <v>178</v>
      </c>
      <c r="G13544" s="61" t="str">
        <f t="shared" si="663"/>
        <v>Ryan Moore</v>
      </c>
    </row>
    <row r="13545" spans="1:7" thickBot="1">
      <c r="A13545" s="62" t="s">
        <v>3925</v>
      </c>
      <c r="B13545" s="61" t="s">
        <v>301</v>
      </c>
      <c r="C13545" s="61">
        <f t="shared" si="661"/>
        <v>1</v>
      </c>
      <c r="D13545" s="63" t="str">
        <f t="shared" si="662"/>
        <v>38</v>
      </c>
      <c r="E13545" s="63">
        <v>38</v>
      </c>
      <c r="F13545" s="61" t="s">
        <v>119</v>
      </c>
      <c r="G13545" s="61" t="str">
        <f t="shared" si="663"/>
        <v>Paul Casey</v>
      </c>
    </row>
    <row r="13546" spans="1:7" thickBot="1">
      <c r="A13546" s="62" t="s">
        <v>3925</v>
      </c>
      <c r="B13546" s="61" t="s">
        <v>301</v>
      </c>
      <c r="C13546" s="61">
        <f t="shared" si="661"/>
        <v>1</v>
      </c>
      <c r="D13546" s="63" t="str">
        <f t="shared" si="662"/>
        <v>38</v>
      </c>
      <c r="E13546" s="63">
        <v>38</v>
      </c>
      <c r="F13546" s="61" t="s">
        <v>165</v>
      </c>
      <c r="G13546" s="61" t="str">
        <f t="shared" si="663"/>
        <v>Rickie Fowler</v>
      </c>
    </row>
    <row r="13547" spans="1:7" thickBot="1">
      <c r="A13547" s="62" t="s">
        <v>3925</v>
      </c>
      <c r="B13547" s="61" t="s">
        <v>301</v>
      </c>
      <c r="C13547" s="61">
        <f t="shared" si="661"/>
        <v>1</v>
      </c>
      <c r="D13547" s="63" t="str">
        <f t="shared" si="662"/>
        <v>38</v>
      </c>
      <c r="E13547" s="63">
        <v>38</v>
      </c>
      <c r="F13547" s="61" t="s">
        <v>124</v>
      </c>
      <c r="G13547" s="61" t="str">
        <f t="shared" si="663"/>
        <v>Dustin Johnson</v>
      </c>
    </row>
    <row r="13548" spans="1:7" thickBot="1">
      <c r="A13548" s="62" t="s">
        <v>3925</v>
      </c>
      <c r="B13548" s="61" t="s">
        <v>301</v>
      </c>
      <c r="C13548" s="61">
        <f t="shared" si="661"/>
        <v>1</v>
      </c>
      <c r="D13548" s="63" t="str">
        <f t="shared" si="662"/>
        <v>38</v>
      </c>
      <c r="E13548" s="63">
        <v>38</v>
      </c>
      <c r="F13548" s="61" t="s">
        <v>147</v>
      </c>
      <c r="G13548" s="61" t="str">
        <f t="shared" si="663"/>
        <v>Bubba Watson</v>
      </c>
    </row>
    <row r="13549" spans="1:7" thickBot="1">
      <c r="A13549" s="62" t="s">
        <v>3925</v>
      </c>
      <c r="B13549" s="61" t="s">
        <v>304</v>
      </c>
      <c r="C13549" s="61">
        <f t="shared" si="661"/>
        <v>1</v>
      </c>
      <c r="D13549" s="63" t="str">
        <f t="shared" si="662"/>
        <v>42</v>
      </c>
      <c r="E13549" s="63">
        <v>42</v>
      </c>
      <c r="F13549" s="61" t="s">
        <v>122</v>
      </c>
      <c r="G13549" s="61" t="str">
        <f t="shared" si="663"/>
        <v>Bill Haas</v>
      </c>
    </row>
    <row r="13550" spans="1:7" thickBot="1">
      <c r="A13550" s="62" t="s">
        <v>3925</v>
      </c>
      <c r="B13550" s="61" t="s">
        <v>304</v>
      </c>
      <c r="C13550" s="61">
        <f t="shared" si="661"/>
        <v>1</v>
      </c>
      <c r="D13550" s="63" t="str">
        <f t="shared" si="662"/>
        <v>42</v>
      </c>
      <c r="E13550" s="63">
        <v>42</v>
      </c>
      <c r="F13550" s="61" t="s">
        <v>3772</v>
      </c>
      <c r="G13550" s="61" t="str">
        <f t="shared" si="663"/>
        <v>Steve Marino</v>
      </c>
    </row>
    <row r="13551" spans="1:7" thickBot="1">
      <c r="A13551" s="62" t="s">
        <v>3925</v>
      </c>
      <c r="B13551" s="61" t="s">
        <v>306</v>
      </c>
      <c r="C13551" s="61">
        <f t="shared" si="661"/>
        <v>1</v>
      </c>
      <c r="D13551" s="63" t="str">
        <f t="shared" si="662"/>
        <v>44</v>
      </c>
      <c r="E13551" s="63">
        <v>44</v>
      </c>
      <c r="F13551" s="61" t="s">
        <v>985</v>
      </c>
      <c r="G13551" s="61" t="str">
        <f t="shared" si="663"/>
        <v>K.T. Kim</v>
      </c>
    </row>
    <row r="13552" spans="1:7" thickBot="1">
      <c r="A13552" s="62" t="s">
        <v>3925</v>
      </c>
      <c r="B13552" s="61" t="s">
        <v>306</v>
      </c>
      <c r="C13552" s="61">
        <f t="shared" si="661"/>
        <v>1</v>
      </c>
      <c r="D13552" s="63" t="str">
        <f t="shared" si="662"/>
        <v>44</v>
      </c>
      <c r="E13552" s="63">
        <v>44</v>
      </c>
      <c r="F13552" s="61" t="s">
        <v>1079</v>
      </c>
      <c r="G13552" s="61" t="str">
        <f t="shared" si="663"/>
        <v>Jeff Overton</v>
      </c>
    </row>
    <row r="13553" spans="1:7" thickBot="1">
      <c r="A13553" s="62" t="s">
        <v>3925</v>
      </c>
      <c r="B13553" s="61">
        <v>46</v>
      </c>
      <c r="C13553" s="61" t="str">
        <f t="shared" si="661"/>
        <v>No Tie</v>
      </c>
      <c r="D13553" s="63">
        <f t="shared" si="662"/>
        <v>46</v>
      </c>
      <c r="E13553" s="63">
        <v>46</v>
      </c>
      <c r="F13553" s="61" t="s">
        <v>919</v>
      </c>
      <c r="G13553" s="61" t="str">
        <f t="shared" si="663"/>
        <v>Nick Watney</v>
      </c>
    </row>
    <row r="13554" spans="1:7" thickBot="1">
      <c r="A13554" s="62" t="s">
        <v>3925</v>
      </c>
      <c r="B13554" s="61" t="s">
        <v>309</v>
      </c>
      <c r="C13554" s="61">
        <f t="shared" si="661"/>
        <v>1</v>
      </c>
      <c r="D13554" s="63" t="str">
        <f t="shared" si="662"/>
        <v>47</v>
      </c>
      <c r="E13554" s="63">
        <v>47</v>
      </c>
      <c r="F13554" s="61" t="s">
        <v>976</v>
      </c>
      <c r="G13554" s="61" t="str">
        <f t="shared" si="663"/>
        <v>Aaron Baddeley</v>
      </c>
    </row>
    <row r="13555" spans="1:7" thickBot="1">
      <c r="A13555" s="62" t="s">
        <v>3925</v>
      </c>
      <c r="B13555" s="61" t="s">
        <v>309</v>
      </c>
      <c r="C13555" s="61">
        <f t="shared" si="661"/>
        <v>1</v>
      </c>
      <c r="D13555" s="63" t="str">
        <f t="shared" si="662"/>
        <v>47</v>
      </c>
      <c r="E13555" s="63">
        <v>47</v>
      </c>
      <c r="F13555" s="61" t="s">
        <v>127</v>
      </c>
      <c r="G13555" s="61" t="str">
        <f t="shared" si="663"/>
        <v>Ernie Els</v>
      </c>
    </row>
    <row r="13556" spans="1:7" thickBot="1">
      <c r="A13556" s="62" t="s">
        <v>3925</v>
      </c>
      <c r="B13556" s="61">
        <v>49</v>
      </c>
      <c r="C13556" s="61" t="str">
        <f t="shared" si="661"/>
        <v>No Tie</v>
      </c>
      <c r="D13556" s="63">
        <f t="shared" si="662"/>
        <v>49</v>
      </c>
      <c r="E13556" s="63">
        <v>49</v>
      </c>
      <c r="F13556" s="61" t="s">
        <v>163</v>
      </c>
      <c r="G13556" s="61" t="str">
        <f t="shared" si="663"/>
        <v>Camilo Villegas</v>
      </c>
    </row>
    <row r="13557" spans="1:7" thickBot="1">
      <c r="A13557" s="62" t="s">
        <v>3925</v>
      </c>
      <c r="B13557" s="61" t="s">
        <v>320</v>
      </c>
      <c r="C13557" s="61">
        <f t="shared" si="661"/>
        <v>3</v>
      </c>
      <c r="D13557" s="63" t="str">
        <f t="shared" si="662"/>
        <v>UT</v>
      </c>
      <c r="E13557" s="63" t="s">
        <v>1170</v>
      </c>
      <c r="F13557" s="61" t="s">
        <v>1124</v>
      </c>
      <c r="G13557" s="61" t="str">
        <f t="shared" si="663"/>
        <v>Robert Allenby</v>
      </c>
    </row>
    <row r="13558" spans="1:7" thickBot="1">
      <c r="A13558" s="62" t="s">
        <v>3925</v>
      </c>
      <c r="B13558" s="61" t="s">
        <v>320</v>
      </c>
      <c r="C13558" s="61">
        <f t="shared" si="661"/>
        <v>3</v>
      </c>
      <c r="D13558" s="63" t="str">
        <f t="shared" si="662"/>
        <v>UT</v>
      </c>
      <c r="E13558" s="63" t="s">
        <v>1170</v>
      </c>
      <c r="F13558" s="61" t="s">
        <v>912</v>
      </c>
      <c r="G13558" s="61" t="str">
        <f t="shared" si="663"/>
        <v>Stewart Cink</v>
      </c>
    </row>
    <row r="13559" spans="1:7" thickBot="1">
      <c r="A13559" s="62" t="s">
        <v>3925</v>
      </c>
      <c r="B13559" s="61" t="s">
        <v>320</v>
      </c>
      <c r="C13559" s="61">
        <f t="shared" si="661"/>
        <v>3</v>
      </c>
      <c r="D13559" s="63" t="str">
        <f t="shared" si="662"/>
        <v>UT</v>
      </c>
      <c r="E13559" s="63" t="s">
        <v>1170</v>
      </c>
      <c r="F13559" s="61" t="s">
        <v>940</v>
      </c>
      <c r="G13559" s="61" t="str">
        <f t="shared" si="663"/>
        <v>Tim Clark</v>
      </c>
    </row>
    <row r="13560" spans="1:7" thickBot="1">
      <c r="A13560" s="62" t="s">
        <v>3925</v>
      </c>
      <c r="B13560" s="61" t="s">
        <v>320</v>
      </c>
      <c r="C13560" s="61">
        <f t="shared" si="661"/>
        <v>3</v>
      </c>
      <c r="D13560" s="63" t="str">
        <f t="shared" si="662"/>
        <v>UT</v>
      </c>
      <c r="E13560" s="63" t="s">
        <v>1170</v>
      </c>
      <c r="F13560" s="61" t="s">
        <v>917</v>
      </c>
      <c r="G13560" s="61" t="str">
        <f t="shared" si="663"/>
        <v>Lucas Glover</v>
      </c>
    </row>
    <row r="13561" spans="1:7" thickBot="1">
      <c r="A13561" s="62" t="s">
        <v>3925</v>
      </c>
      <c r="B13561" s="61" t="s">
        <v>320</v>
      </c>
      <c r="C13561" s="61">
        <f t="shared" si="661"/>
        <v>3</v>
      </c>
      <c r="D13561" s="63" t="str">
        <f t="shared" si="662"/>
        <v>UT</v>
      </c>
      <c r="E13561" s="63" t="s">
        <v>1170</v>
      </c>
      <c r="F13561" s="61" t="s">
        <v>162</v>
      </c>
      <c r="G13561" s="61" t="str">
        <f t="shared" si="663"/>
        <v>Zach Johnson</v>
      </c>
    </row>
    <row r="13562" spans="1:7" thickBot="1">
      <c r="A13562" s="62" t="s">
        <v>3925</v>
      </c>
      <c r="B13562" s="61" t="s">
        <v>320</v>
      </c>
      <c r="C13562" s="61">
        <f t="shared" si="661"/>
        <v>3</v>
      </c>
      <c r="D13562" s="63" t="str">
        <f t="shared" si="662"/>
        <v>UT</v>
      </c>
      <c r="E13562" s="63" t="s">
        <v>1170</v>
      </c>
      <c r="F13562" s="61" t="s">
        <v>2754</v>
      </c>
      <c r="G13562" s="61" t="str">
        <f t="shared" si="663"/>
        <v>Anthony Kim</v>
      </c>
    </row>
    <row r="13563" spans="1:7" thickBot="1">
      <c r="A13563" s="62" t="s">
        <v>3925</v>
      </c>
      <c r="B13563" s="61" t="s">
        <v>320</v>
      </c>
      <c r="C13563" s="61">
        <f t="shared" si="661"/>
        <v>3</v>
      </c>
      <c r="D13563" s="63" t="str">
        <f t="shared" si="662"/>
        <v>UT</v>
      </c>
      <c r="E13563" s="63" t="s">
        <v>1170</v>
      </c>
      <c r="F13563" s="61" t="s">
        <v>196</v>
      </c>
      <c r="G13563" s="61" t="str">
        <f t="shared" si="663"/>
        <v>Hunter Mahan</v>
      </c>
    </row>
    <row r="13564" spans="1:7" thickBot="1">
      <c r="A13564" s="62" t="s">
        <v>3925</v>
      </c>
      <c r="B13564" s="61" t="s">
        <v>320</v>
      </c>
      <c r="C13564" s="61">
        <f t="shared" si="661"/>
        <v>3</v>
      </c>
      <c r="D13564" s="63" t="str">
        <f t="shared" si="662"/>
        <v>UT</v>
      </c>
      <c r="E13564" s="63" t="s">
        <v>1170</v>
      </c>
      <c r="F13564" s="61" t="s">
        <v>921</v>
      </c>
      <c r="G13564" s="61" t="str">
        <f t="shared" si="663"/>
        <v>Francesco Molinari</v>
      </c>
    </row>
    <row r="13565" spans="1:7" thickBot="1">
      <c r="A13565" s="62" t="s">
        <v>3925</v>
      </c>
      <c r="B13565" s="61" t="s">
        <v>320</v>
      </c>
      <c r="C13565" s="61">
        <f t="shared" si="661"/>
        <v>3</v>
      </c>
      <c r="D13565" s="63" t="str">
        <f t="shared" si="662"/>
        <v>UT</v>
      </c>
      <c r="E13565" s="63" t="s">
        <v>1170</v>
      </c>
      <c r="F13565" s="61" t="s">
        <v>975</v>
      </c>
      <c r="G13565" s="61" t="str">
        <f t="shared" si="663"/>
        <v>Sean O'Hair</v>
      </c>
    </row>
    <row r="13566" spans="1:7" thickBot="1">
      <c r="A13566" s="62" t="s">
        <v>3925</v>
      </c>
      <c r="B13566" s="61" t="s">
        <v>320</v>
      </c>
      <c r="C13566" s="61">
        <f t="shared" si="661"/>
        <v>3</v>
      </c>
      <c r="D13566" s="63" t="str">
        <f t="shared" si="662"/>
        <v>UT</v>
      </c>
      <c r="E13566" s="63" t="s">
        <v>1170</v>
      </c>
      <c r="F13566" s="61" t="s">
        <v>1145</v>
      </c>
      <c r="G13566" s="61" t="str">
        <f t="shared" si="663"/>
        <v>Stuart Appleby</v>
      </c>
    </row>
    <row r="13567" spans="1:7" thickBot="1">
      <c r="A13567" s="62" t="s">
        <v>3925</v>
      </c>
      <c r="B13567" s="61" t="s">
        <v>320</v>
      </c>
      <c r="C13567" s="61">
        <f t="shared" si="661"/>
        <v>3</v>
      </c>
      <c r="D13567" s="63" t="str">
        <f t="shared" si="662"/>
        <v>UT</v>
      </c>
      <c r="E13567" s="63" t="s">
        <v>1170</v>
      </c>
      <c r="F13567" s="61" t="s">
        <v>1080</v>
      </c>
      <c r="G13567" s="61" t="str">
        <f t="shared" si="663"/>
        <v>Jerry Kelly</v>
      </c>
    </row>
    <row r="13568" spans="1:7" thickBot="1">
      <c r="A13568" s="62" t="s">
        <v>3925</v>
      </c>
      <c r="B13568" s="61" t="s">
        <v>320</v>
      </c>
      <c r="C13568" s="61">
        <f t="shared" si="661"/>
        <v>3</v>
      </c>
      <c r="D13568" s="63" t="str">
        <f t="shared" si="662"/>
        <v>UT</v>
      </c>
      <c r="E13568" s="63" t="s">
        <v>1170</v>
      </c>
      <c r="F13568" s="61" t="s">
        <v>150</v>
      </c>
      <c r="G13568" s="61" t="str">
        <f t="shared" si="663"/>
        <v>Graeme McDowell</v>
      </c>
    </row>
    <row r="13569" spans="1:7" thickBot="1">
      <c r="A13569" s="62" t="s">
        <v>3925</v>
      </c>
      <c r="B13569" s="61" t="s">
        <v>320</v>
      </c>
      <c r="C13569" s="61">
        <f t="shared" si="661"/>
        <v>3</v>
      </c>
      <c r="D13569" s="63" t="str">
        <f t="shared" si="662"/>
        <v>UT</v>
      </c>
      <c r="E13569" s="63" t="s">
        <v>1170</v>
      </c>
      <c r="F13569" s="61" t="s">
        <v>182</v>
      </c>
      <c r="G13569" s="61" t="str">
        <f t="shared" si="663"/>
        <v>Kevin Na</v>
      </c>
    </row>
    <row r="13570" spans="1:7" thickBot="1">
      <c r="A13570" s="62" t="s">
        <v>3925</v>
      </c>
      <c r="B13570" s="61" t="s">
        <v>320</v>
      </c>
      <c r="C13570" s="61">
        <f t="shared" si="661"/>
        <v>3</v>
      </c>
      <c r="D13570" s="63" t="str">
        <f t="shared" si="662"/>
        <v>UT</v>
      </c>
      <c r="E13570" s="63" t="s">
        <v>1170</v>
      </c>
      <c r="F13570" s="61" t="s">
        <v>992</v>
      </c>
      <c r="G13570" s="61" t="str">
        <f t="shared" si="663"/>
        <v>Mark Wilson</v>
      </c>
    </row>
    <row r="13571" spans="1:7" thickBot="1">
      <c r="A13571" s="62" t="s">
        <v>3925</v>
      </c>
      <c r="B13571" s="61" t="s">
        <v>320</v>
      </c>
      <c r="C13571" s="61">
        <f t="shared" si="661"/>
        <v>3</v>
      </c>
      <c r="D13571" s="63" t="str">
        <f t="shared" si="662"/>
        <v>UT</v>
      </c>
      <c r="E13571" s="63" t="s">
        <v>1170</v>
      </c>
      <c r="F13571" s="61" t="s">
        <v>1075</v>
      </c>
      <c r="G13571" s="61" t="str">
        <f t="shared" si="663"/>
        <v>Jason Bohn</v>
      </c>
    </row>
    <row r="13572" spans="1:7" thickBot="1">
      <c r="A13572" s="62" t="s">
        <v>3925</v>
      </c>
      <c r="B13572" s="61" t="s">
        <v>320</v>
      </c>
      <c r="C13572" s="61">
        <f t="shared" si="661"/>
        <v>3</v>
      </c>
      <c r="D13572" s="63" t="str">
        <f t="shared" si="662"/>
        <v>UT</v>
      </c>
      <c r="E13572" s="63" t="s">
        <v>1170</v>
      </c>
      <c r="F13572" s="61" t="s">
        <v>3923</v>
      </c>
      <c r="G13572" s="61" t="str">
        <f t="shared" si="663"/>
        <v>David Chung</v>
      </c>
    </row>
    <row r="13573" spans="1:7" thickBot="1">
      <c r="A13573" s="62" t="s">
        <v>3925</v>
      </c>
      <c r="B13573" s="61" t="s">
        <v>320</v>
      </c>
      <c r="C13573" s="61">
        <f t="shared" si="661"/>
        <v>3</v>
      </c>
      <c r="D13573" s="63" t="str">
        <f t="shared" si="662"/>
        <v>UT</v>
      </c>
      <c r="E13573" s="63" t="s">
        <v>1170</v>
      </c>
      <c r="F13573" s="61" t="s">
        <v>207</v>
      </c>
      <c r="G13573" s="61" t="str">
        <f t="shared" si="663"/>
        <v>Ben Crane</v>
      </c>
    </row>
    <row r="13574" spans="1:7" thickBot="1">
      <c r="A13574" s="62" t="s">
        <v>3925</v>
      </c>
      <c r="B13574" s="61" t="s">
        <v>320</v>
      </c>
      <c r="C13574" s="61">
        <f t="shared" si="661"/>
        <v>3</v>
      </c>
      <c r="D13574" s="63" t="str">
        <f t="shared" si="662"/>
        <v>UT</v>
      </c>
      <c r="E13574" s="63" t="s">
        <v>1170</v>
      </c>
      <c r="F13574" s="61" t="s">
        <v>1121</v>
      </c>
      <c r="G13574" s="61" t="str">
        <f t="shared" si="663"/>
        <v>Retief Goosen</v>
      </c>
    </row>
    <row r="13575" spans="1:7" thickBot="1">
      <c r="A13575" s="62" t="s">
        <v>3925</v>
      </c>
      <c r="B13575" s="61" t="s">
        <v>320</v>
      </c>
      <c r="C13575" s="61">
        <f t="shared" si="661"/>
        <v>3</v>
      </c>
      <c r="D13575" s="63" t="str">
        <f t="shared" si="662"/>
        <v>UT</v>
      </c>
      <c r="E13575" s="63" t="s">
        <v>1170</v>
      </c>
      <c r="F13575" s="61" t="s">
        <v>941</v>
      </c>
      <c r="G13575" s="61" t="str">
        <f t="shared" si="663"/>
        <v>Peter Hanson</v>
      </c>
    </row>
    <row r="13576" spans="1:7" thickBot="1">
      <c r="A13576" s="62" t="s">
        <v>3925</v>
      </c>
      <c r="B13576" s="61" t="s">
        <v>320</v>
      </c>
      <c r="C13576" s="61">
        <f t="shared" si="661"/>
        <v>3</v>
      </c>
      <c r="D13576" s="63" t="str">
        <f t="shared" si="662"/>
        <v>UT</v>
      </c>
      <c r="E13576" s="63" t="s">
        <v>1170</v>
      </c>
      <c r="F13576" s="61" t="s">
        <v>3912</v>
      </c>
      <c r="G13576" s="61" t="str">
        <f t="shared" si="663"/>
        <v>Yuta Ikeda</v>
      </c>
    </row>
    <row r="13577" spans="1:7" thickBot="1">
      <c r="A13577" s="62" t="s">
        <v>3925</v>
      </c>
      <c r="B13577" s="61" t="s">
        <v>320</v>
      </c>
      <c r="C13577" s="61">
        <f t="shared" si="661"/>
        <v>3</v>
      </c>
      <c r="D13577" s="63" t="str">
        <f t="shared" si="662"/>
        <v>UT</v>
      </c>
      <c r="E13577" s="63" t="s">
        <v>1170</v>
      </c>
      <c r="F13577" s="61" t="s">
        <v>3924</v>
      </c>
      <c r="G13577" s="61" t="str">
        <f t="shared" si="663"/>
        <v>Lion Kim</v>
      </c>
    </row>
    <row r="13578" spans="1:7" thickBot="1">
      <c r="A13578" s="62" t="s">
        <v>3925</v>
      </c>
      <c r="B13578" s="61" t="s">
        <v>320</v>
      </c>
      <c r="C13578" s="61">
        <f t="shared" si="661"/>
        <v>3</v>
      </c>
      <c r="D13578" s="63" t="str">
        <f t="shared" si="662"/>
        <v>UT</v>
      </c>
      <c r="E13578" s="63" t="s">
        <v>1170</v>
      </c>
      <c r="F13578" s="61" t="s">
        <v>957</v>
      </c>
      <c r="G13578" s="61" t="str">
        <f t="shared" si="663"/>
        <v>Carl Pettersson</v>
      </c>
    </row>
    <row r="13579" spans="1:7" thickBot="1">
      <c r="A13579" s="62" t="s">
        <v>3925</v>
      </c>
      <c r="B13579" s="61" t="s">
        <v>320</v>
      </c>
      <c r="C13579" s="61">
        <f t="shared" si="661"/>
        <v>3</v>
      </c>
      <c r="D13579" s="63" t="str">
        <f t="shared" si="662"/>
        <v>UT</v>
      </c>
      <c r="E13579" s="63" t="s">
        <v>1170</v>
      </c>
      <c r="F13579" s="61" t="s">
        <v>925</v>
      </c>
      <c r="G13579" s="61" t="str">
        <f t="shared" si="663"/>
        <v>D.A. Points</v>
      </c>
    </row>
    <row r="13580" spans="1:7" thickBot="1">
      <c r="A13580" s="62" t="s">
        <v>3925</v>
      </c>
      <c r="B13580" s="61" t="s">
        <v>320</v>
      </c>
      <c r="C13580" s="61">
        <f t="shared" ref="C13580:C13643" si="664">IFERROR(SEARCH("T",B13580),"No Tie")</f>
        <v>3</v>
      </c>
      <c r="D13580" s="63" t="str">
        <f t="shared" ref="D13580:D13606" si="665">IF(C13580="No Tie",B13580,RIGHT(B13580,LEN(B13580)-1))</f>
        <v>UT</v>
      </c>
      <c r="E13580" s="63" t="s">
        <v>1170</v>
      </c>
      <c r="F13580" s="61" t="s">
        <v>1067</v>
      </c>
      <c r="G13580" s="61" t="str">
        <f t="shared" ref="G13580:G13643" si="666">TRIM(SUBSTITUTE(F13580,CHAR(160),CHAR(32)))</f>
        <v>Heath Slocum</v>
      </c>
    </row>
    <row r="13581" spans="1:7" thickBot="1">
      <c r="A13581" s="62" t="s">
        <v>3925</v>
      </c>
      <c r="B13581" s="61" t="s">
        <v>320</v>
      </c>
      <c r="C13581" s="61">
        <f t="shared" si="664"/>
        <v>3</v>
      </c>
      <c r="D13581" s="63" t="str">
        <f t="shared" si="665"/>
        <v>UT</v>
      </c>
      <c r="E13581" s="63" t="s">
        <v>1170</v>
      </c>
      <c r="F13581" s="61" t="s">
        <v>1081</v>
      </c>
      <c r="G13581" s="61" t="str">
        <f t="shared" si="666"/>
        <v>Jhonattan Vegas</v>
      </c>
    </row>
    <row r="13582" spans="1:7" thickBot="1">
      <c r="A13582" s="62" t="s">
        <v>3925</v>
      </c>
      <c r="B13582" s="61" t="s">
        <v>320</v>
      </c>
      <c r="C13582" s="61">
        <f t="shared" si="664"/>
        <v>3</v>
      </c>
      <c r="D13582" s="63" t="str">
        <f t="shared" si="665"/>
        <v>UT</v>
      </c>
      <c r="E13582" s="63" t="s">
        <v>1170</v>
      </c>
      <c r="F13582" s="61" t="s">
        <v>970</v>
      </c>
      <c r="G13582" s="61" t="str">
        <f t="shared" si="666"/>
        <v>Hiroyuki Fujita</v>
      </c>
    </row>
    <row r="13583" spans="1:7" thickBot="1">
      <c r="A13583" s="62" t="s">
        <v>3925</v>
      </c>
      <c r="B13583" s="61" t="s">
        <v>320</v>
      </c>
      <c r="C13583" s="61">
        <f t="shared" si="664"/>
        <v>3</v>
      </c>
      <c r="D13583" s="63" t="str">
        <f t="shared" si="665"/>
        <v>UT</v>
      </c>
      <c r="E13583" s="63" t="s">
        <v>1170</v>
      </c>
      <c r="F13583" s="61" t="s">
        <v>973</v>
      </c>
      <c r="G13583" s="61" t="str">
        <f t="shared" si="666"/>
        <v>Anders Hansen</v>
      </c>
    </row>
    <row r="13584" spans="1:7" thickBot="1">
      <c r="A13584" s="62" t="s">
        <v>3925</v>
      </c>
      <c r="B13584" s="61" t="s">
        <v>320</v>
      </c>
      <c r="C13584" s="61">
        <f t="shared" si="664"/>
        <v>3</v>
      </c>
      <c r="D13584" s="63" t="str">
        <f t="shared" si="665"/>
        <v>UT</v>
      </c>
      <c r="E13584" s="63" t="s">
        <v>1170</v>
      </c>
      <c r="F13584" s="61" t="s">
        <v>175</v>
      </c>
      <c r="G13584" s="61" t="str">
        <f t="shared" si="666"/>
        <v>Padraig Harrington</v>
      </c>
    </row>
    <row r="13585" spans="1:7" thickBot="1">
      <c r="A13585" s="62" t="s">
        <v>3925</v>
      </c>
      <c r="B13585" s="61" t="s">
        <v>320</v>
      </c>
      <c r="C13585" s="61">
        <f t="shared" si="664"/>
        <v>3</v>
      </c>
      <c r="D13585" s="63" t="str">
        <f t="shared" si="665"/>
        <v>UT</v>
      </c>
      <c r="E13585" s="63" t="s">
        <v>1170</v>
      </c>
      <c r="F13585" s="61" t="s">
        <v>3075</v>
      </c>
      <c r="G13585" s="61" t="str">
        <f t="shared" si="666"/>
        <v>Gregory Havret</v>
      </c>
    </row>
    <row r="13586" spans="1:7" thickBot="1">
      <c r="A13586" s="62" t="s">
        <v>3925</v>
      </c>
      <c r="B13586" s="61" t="s">
        <v>320</v>
      </c>
      <c r="C13586" s="61">
        <f t="shared" si="664"/>
        <v>3</v>
      </c>
      <c r="D13586" s="63" t="str">
        <f t="shared" si="665"/>
        <v>UT</v>
      </c>
      <c r="E13586" s="63" t="s">
        <v>1170</v>
      </c>
      <c r="F13586" s="61" t="s">
        <v>136</v>
      </c>
      <c r="G13586" s="61" t="str">
        <f t="shared" si="666"/>
        <v>Louis Oosthuizen</v>
      </c>
    </row>
    <row r="13587" spans="1:7" thickBot="1">
      <c r="A13587" s="62" t="s">
        <v>3925</v>
      </c>
      <c r="B13587" s="61" t="s">
        <v>320</v>
      </c>
      <c r="C13587" s="61">
        <f t="shared" si="664"/>
        <v>3</v>
      </c>
      <c r="D13587" s="63" t="str">
        <f t="shared" si="665"/>
        <v>UT</v>
      </c>
      <c r="E13587" s="63" t="s">
        <v>1170</v>
      </c>
      <c r="F13587" s="61" t="s">
        <v>137</v>
      </c>
      <c r="G13587" s="61" t="str">
        <f t="shared" si="666"/>
        <v>Kevin Streelman</v>
      </c>
    </row>
    <row r="13588" spans="1:7" thickBot="1">
      <c r="A13588" s="62" t="s">
        <v>3925</v>
      </c>
      <c r="B13588" s="61" t="s">
        <v>320</v>
      </c>
      <c r="C13588" s="61">
        <f t="shared" si="664"/>
        <v>3</v>
      </c>
      <c r="D13588" s="63" t="str">
        <f t="shared" si="665"/>
        <v>UT</v>
      </c>
      <c r="E13588" s="63" t="s">
        <v>1170</v>
      </c>
      <c r="F13588" s="61" t="s">
        <v>3575</v>
      </c>
      <c r="G13588" s="61" t="str">
        <f t="shared" si="666"/>
        <v>Peter Uihlein</v>
      </c>
    </row>
    <row r="13589" spans="1:7" thickBot="1">
      <c r="A13589" s="62" t="s">
        <v>3925</v>
      </c>
      <c r="B13589" s="61" t="s">
        <v>320</v>
      </c>
      <c r="C13589" s="61">
        <f t="shared" si="664"/>
        <v>3</v>
      </c>
      <c r="D13589" s="63" t="str">
        <f t="shared" si="665"/>
        <v>UT</v>
      </c>
      <c r="E13589" s="63" t="s">
        <v>1170</v>
      </c>
      <c r="F13589" s="61" t="s">
        <v>3200</v>
      </c>
      <c r="G13589" s="61" t="str">
        <f t="shared" si="666"/>
        <v>Jin Jeong</v>
      </c>
    </row>
    <row r="13590" spans="1:7" thickBot="1">
      <c r="A13590" s="62" t="s">
        <v>3925</v>
      </c>
      <c r="B13590" s="61" t="s">
        <v>320</v>
      </c>
      <c r="C13590" s="61">
        <f t="shared" si="664"/>
        <v>3</v>
      </c>
      <c r="D13590" s="63" t="str">
        <f t="shared" si="665"/>
        <v>UT</v>
      </c>
      <c r="E13590" s="63" t="s">
        <v>1170</v>
      </c>
      <c r="F13590" s="61" t="s">
        <v>201</v>
      </c>
      <c r="G13590" s="61" t="str">
        <f t="shared" si="666"/>
        <v>Martin Kaymer</v>
      </c>
    </row>
    <row r="13591" spans="1:7" thickBot="1">
      <c r="A13591" s="62" t="s">
        <v>3925</v>
      </c>
      <c r="B13591" s="61" t="s">
        <v>320</v>
      </c>
      <c r="C13591" s="61">
        <f t="shared" si="664"/>
        <v>3</v>
      </c>
      <c r="D13591" s="63" t="str">
        <f t="shared" si="665"/>
        <v>UT</v>
      </c>
      <c r="E13591" s="63" t="s">
        <v>1170</v>
      </c>
      <c r="F13591" s="61" t="s">
        <v>206</v>
      </c>
      <c r="G13591" s="61" t="str">
        <f t="shared" si="666"/>
        <v>Larry Mize</v>
      </c>
    </row>
    <row r="13592" spans="1:7" thickBot="1">
      <c r="A13592" s="62" t="s">
        <v>3925</v>
      </c>
      <c r="B13592" s="61" t="s">
        <v>320</v>
      </c>
      <c r="C13592" s="61">
        <f t="shared" si="664"/>
        <v>3</v>
      </c>
      <c r="D13592" s="63" t="str">
        <f t="shared" si="665"/>
        <v>UT</v>
      </c>
      <c r="E13592" s="63" t="s">
        <v>1170</v>
      </c>
      <c r="F13592" s="61" t="s">
        <v>161</v>
      </c>
      <c r="G13592" s="61" t="str">
        <f t="shared" si="666"/>
        <v>Mark O'Meara</v>
      </c>
    </row>
    <row r="13593" spans="1:7" thickBot="1">
      <c r="A13593" s="62" t="s">
        <v>3925</v>
      </c>
      <c r="B13593" s="61" t="s">
        <v>320</v>
      </c>
      <c r="C13593" s="61">
        <f t="shared" si="664"/>
        <v>3</v>
      </c>
      <c r="D13593" s="63" t="str">
        <f t="shared" si="665"/>
        <v>UT</v>
      </c>
      <c r="E13593" s="63" t="s">
        <v>1170</v>
      </c>
      <c r="F13593" s="61" t="s">
        <v>209</v>
      </c>
      <c r="G13593" s="61" t="str">
        <f t="shared" si="666"/>
        <v>Jose Maria Olazabal</v>
      </c>
    </row>
    <row r="13594" spans="1:7" thickBot="1">
      <c r="A13594" s="62" t="s">
        <v>3925</v>
      </c>
      <c r="B13594" s="61" t="s">
        <v>320</v>
      </c>
      <c r="C13594" s="61">
        <f t="shared" si="664"/>
        <v>3</v>
      </c>
      <c r="D13594" s="63" t="str">
        <f t="shared" si="665"/>
        <v>UT</v>
      </c>
      <c r="E13594" s="63" t="s">
        <v>1170</v>
      </c>
      <c r="F13594" s="61" t="s">
        <v>988</v>
      </c>
      <c r="G13594" s="61" t="str">
        <f t="shared" si="666"/>
        <v>Rory Sabbatini</v>
      </c>
    </row>
    <row r="13595" spans="1:7" thickBot="1">
      <c r="A13595" s="62" t="s">
        <v>3925</v>
      </c>
      <c r="B13595" s="61" t="s">
        <v>320</v>
      </c>
      <c r="C13595" s="61">
        <f t="shared" si="664"/>
        <v>3</v>
      </c>
      <c r="D13595" s="63" t="str">
        <f t="shared" si="665"/>
        <v>UT</v>
      </c>
      <c r="E13595" s="63" t="s">
        <v>1170</v>
      </c>
      <c r="F13595" s="61" t="s">
        <v>1010</v>
      </c>
      <c r="G13595" s="61" t="str">
        <f t="shared" si="666"/>
        <v>Arjun Atwal</v>
      </c>
    </row>
    <row r="13596" spans="1:7" thickBot="1">
      <c r="A13596" s="62" t="s">
        <v>3925</v>
      </c>
      <c r="B13596" s="61" t="s">
        <v>320</v>
      </c>
      <c r="C13596" s="61">
        <f t="shared" si="664"/>
        <v>3</v>
      </c>
      <c r="D13596" s="63" t="str">
        <f t="shared" si="665"/>
        <v>UT</v>
      </c>
      <c r="E13596" s="63" t="s">
        <v>1170</v>
      </c>
      <c r="F13596" s="61" t="s">
        <v>974</v>
      </c>
      <c r="G13596" s="61" t="str">
        <f t="shared" si="666"/>
        <v>Jonathan Byrd</v>
      </c>
    </row>
    <row r="13597" spans="1:7" thickBot="1">
      <c r="A13597" s="62" t="s">
        <v>3925</v>
      </c>
      <c r="B13597" s="61" t="s">
        <v>320</v>
      </c>
      <c r="C13597" s="61">
        <f t="shared" si="664"/>
        <v>3</v>
      </c>
      <c r="D13597" s="63" t="str">
        <f t="shared" si="665"/>
        <v>UT</v>
      </c>
      <c r="E13597" s="63" t="s">
        <v>1170</v>
      </c>
      <c r="F13597" s="61" t="s">
        <v>942</v>
      </c>
      <c r="G13597" s="61" t="str">
        <f t="shared" si="666"/>
        <v>Craig Stadler</v>
      </c>
    </row>
    <row r="13598" spans="1:7" thickBot="1">
      <c r="A13598" s="62" t="s">
        <v>3925</v>
      </c>
      <c r="B13598" s="61" t="s">
        <v>320</v>
      </c>
      <c r="C13598" s="61">
        <f t="shared" si="664"/>
        <v>3</v>
      </c>
      <c r="D13598" s="63" t="str">
        <f t="shared" si="665"/>
        <v>UT</v>
      </c>
      <c r="E13598" s="63" t="s">
        <v>1170</v>
      </c>
      <c r="F13598" s="61" t="s">
        <v>153</v>
      </c>
      <c r="G13598" s="61" t="str">
        <f t="shared" si="666"/>
        <v>Tom Watson</v>
      </c>
    </row>
    <row r="13599" spans="1:7" thickBot="1">
      <c r="A13599" s="62" t="s">
        <v>3925</v>
      </c>
      <c r="B13599" s="61" t="s">
        <v>320</v>
      </c>
      <c r="C13599" s="61">
        <f t="shared" si="664"/>
        <v>3</v>
      </c>
      <c r="D13599" s="63" t="str">
        <f t="shared" si="665"/>
        <v>UT</v>
      </c>
      <c r="E13599" s="63" t="s">
        <v>1170</v>
      </c>
      <c r="F13599" s="61" t="s">
        <v>1052</v>
      </c>
      <c r="G13599" s="61" t="str">
        <f t="shared" si="666"/>
        <v>Davis Love III</v>
      </c>
    </row>
    <row r="13600" spans="1:7" thickBot="1">
      <c r="A13600" s="62" t="s">
        <v>3925</v>
      </c>
      <c r="B13600" s="61" t="s">
        <v>320</v>
      </c>
      <c r="C13600" s="61">
        <f t="shared" si="664"/>
        <v>3</v>
      </c>
      <c r="D13600" s="63" t="str">
        <f t="shared" si="665"/>
        <v>UT</v>
      </c>
      <c r="E13600" s="63" t="s">
        <v>1170</v>
      </c>
      <c r="F13600" s="61" t="s">
        <v>967</v>
      </c>
      <c r="G13600" s="61" t="str">
        <f t="shared" si="666"/>
        <v>Nathan Smith</v>
      </c>
    </row>
    <row r="13601" spans="1:14" thickBot="1">
      <c r="A13601" s="62" t="s">
        <v>3925</v>
      </c>
      <c r="B13601" s="61" t="s">
        <v>320</v>
      </c>
      <c r="C13601" s="61">
        <f t="shared" si="664"/>
        <v>3</v>
      </c>
      <c r="D13601" s="63" t="str">
        <f t="shared" si="665"/>
        <v>UT</v>
      </c>
      <c r="E13601" s="63" t="s">
        <v>1170</v>
      </c>
      <c r="F13601" s="61" t="s">
        <v>197</v>
      </c>
      <c r="G13601" s="61" t="str">
        <f t="shared" si="666"/>
        <v>Sandy Lyle</v>
      </c>
    </row>
    <row r="13602" spans="1:14" thickBot="1">
      <c r="A13602" s="62" t="s">
        <v>3925</v>
      </c>
      <c r="B13602" s="61" t="s">
        <v>320</v>
      </c>
      <c r="C13602" s="61">
        <f t="shared" si="664"/>
        <v>3</v>
      </c>
      <c r="D13602" s="63" t="str">
        <f t="shared" si="665"/>
        <v>UT</v>
      </c>
      <c r="E13602" s="63" t="s">
        <v>1170</v>
      </c>
      <c r="F13602" s="61" t="s">
        <v>194</v>
      </c>
      <c r="G13602" s="61" t="str">
        <f t="shared" si="666"/>
        <v>Vijay Singh</v>
      </c>
    </row>
    <row r="13603" spans="1:14" thickBot="1">
      <c r="A13603" s="62" t="s">
        <v>3925</v>
      </c>
      <c r="B13603" s="61" t="s">
        <v>320</v>
      </c>
      <c r="C13603" s="61">
        <f t="shared" si="664"/>
        <v>3</v>
      </c>
      <c r="D13603" s="63" t="str">
        <f t="shared" si="665"/>
        <v>UT</v>
      </c>
      <c r="E13603" s="63" t="s">
        <v>1170</v>
      </c>
      <c r="F13603" s="61" t="s">
        <v>215</v>
      </c>
      <c r="G13603" s="61" t="str">
        <f t="shared" si="666"/>
        <v>Ben Crenshaw</v>
      </c>
    </row>
    <row r="13604" spans="1:14" thickBot="1">
      <c r="A13604" s="62" t="s">
        <v>3925</v>
      </c>
      <c r="B13604" s="61" t="s">
        <v>320</v>
      </c>
      <c r="C13604" s="61">
        <f t="shared" si="664"/>
        <v>3</v>
      </c>
      <c r="D13604" s="63" t="str">
        <f t="shared" si="665"/>
        <v>UT</v>
      </c>
      <c r="E13604" s="63" t="s">
        <v>1170</v>
      </c>
      <c r="F13604" s="61" t="s">
        <v>213</v>
      </c>
      <c r="G13604" s="61" t="str">
        <f t="shared" si="666"/>
        <v>Mike Weir</v>
      </c>
    </row>
    <row r="13605" spans="1:14" thickBot="1">
      <c r="A13605" s="62" t="s">
        <v>3925</v>
      </c>
      <c r="B13605" s="61" t="s">
        <v>320</v>
      </c>
      <c r="C13605" s="61">
        <f t="shared" si="664"/>
        <v>3</v>
      </c>
      <c r="D13605" s="63" t="str">
        <f t="shared" si="665"/>
        <v>UT</v>
      </c>
      <c r="E13605" s="63" t="s">
        <v>1170</v>
      </c>
      <c r="F13605" s="61" t="s">
        <v>211</v>
      </c>
      <c r="G13605" s="61" t="str">
        <f t="shared" si="666"/>
        <v>Ian Woosnam</v>
      </c>
    </row>
    <row r="13606" spans="1:14" thickBot="1">
      <c r="A13606" s="62" t="s">
        <v>3925</v>
      </c>
      <c r="B13606" s="61" t="s">
        <v>320</v>
      </c>
      <c r="C13606" s="61">
        <f t="shared" si="664"/>
        <v>3</v>
      </c>
      <c r="D13606" s="63" t="str">
        <f t="shared" si="665"/>
        <v>UT</v>
      </c>
      <c r="E13606" s="63" t="s">
        <v>1170</v>
      </c>
      <c r="F13606" s="61" t="s">
        <v>172</v>
      </c>
      <c r="G13606" s="61" t="str">
        <f t="shared" si="666"/>
        <v>Henrik Stenson</v>
      </c>
    </row>
    <row r="13607" spans="1:14" thickBot="1">
      <c r="A13607" s="62" t="s">
        <v>4054</v>
      </c>
      <c r="B13607" s="61">
        <v>1</v>
      </c>
      <c r="C13607" s="61" t="str">
        <f t="shared" si="664"/>
        <v>No Tie</v>
      </c>
      <c r="D13607" s="63">
        <f t="shared" ref="D13607:D13670" si="667">IF(C13607="No Tie",B13607,RIGHT(B13607,LEN(B13607)-1))</f>
        <v>1</v>
      </c>
      <c r="E13607" s="63">
        <v>1</v>
      </c>
      <c r="F13607" s="61" t="s">
        <v>1227</v>
      </c>
      <c r="G13607" s="61" t="str">
        <f t="shared" si="666"/>
        <v>Luke Donald</v>
      </c>
      <c r="N13607" s="62"/>
    </row>
    <row r="13608" spans="1:14" thickBot="1">
      <c r="A13608" s="62" t="s">
        <v>4054</v>
      </c>
      <c r="B13608" s="61">
        <v>2</v>
      </c>
      <c r="C13608" s="61" t="str">
        <f t="shared" si="664"/>
        <v>No Tie</v>
      </c>
      <c r="D13608" s="63">
        <f t="shared" si="667"/>
        <v>2</v>
      </c>
      <c r="E13608" s="63">
        <v>2</v>
      </c>
      <c r="F13608" s="61" t="s">
        <v>1210</v>
      </c>
      <c r="G13608" s="61" t="str">
        <f t="shared" si="666"/>
        <v>Lee Westwood</v>
      </c>
      <c r="N13608" s="62"/>
    </row>
    <row r="13609" spans="1:14" thickBot="1">
      <c r="A13609" s="62" t="s">
        <v>4054</v>
      </c>
      <c r="B13609" s="61">
        <v>3</v>
      </c>
      <c r="C13609" s="61" t="str">
        <f t="shared" si="664"/>
        <v>No Tie</v>
      </c>
      <c r="D13609" s="63">
        <f t="shared" si="667"/>
        <v>3</v>
      </c>
      <c r="E13609" s="63">
        <v>3</v>
      </c>
      <c r="F13609" s="61" t="s">
        <v>701</v>
      </c>
      <c r="G13609" s="61" t="str">
        <f t="shared" si="666"/>
        <v>Rory McIlroy</v>
      </c>
      <c r="N13609" s="62"/>
    </row>
    <row r="13610" spans="1:14" thickBot="1">
      <c r="A13610" s="62" t="s">
        <v>4054</v>
      </c>
      <c r="B13610" s="61">
        <v>4</v>
      </c>
      <c r="C13610" s="61" t="str">
        <f t="shared" si="664"/>
        <v>No Tie</v>
      </c>
      <c r="D13610" s="63">
        <f t="shared" si="667"/>
        <v>4</v>
      </c>
      <c r="E13610" s="63">
        <v>4</v>
      </c>
      <c r="F13610" s="61" t="s">
        <v>728</v>
      </c>
      <c r="G13610" s="61" t="str">
        <f t="shared" si="666"/>
        <v>Martin Kaymer</v>
      </c>
      <c r="N13610" s="62"/>
    </row>
    <row r="13611" spans="1:14" thickBot="1">
      <c r="A13611" s="62" t="s">
        <v>4054</v>
      </c>
      <c r="B13611" s="61">
        <v>5</v>
      </c>
      <c r="C13611" s="61" t="str">
        <f t="shared" si="664"/>
        <v>No Tie</v>
      </c>
      <c r="D13611" s="63">
        <f t="shared" si="667"/>
        <v>5</v>
      </c>
      <c r="E13611" s="63">
        <v>5</v>
      </c>
      <c r="F13611" s="61" t="s">
        <v>1193</v>
      </c>
      <c r="G13611" s="61" t="str">
        <f t="shared" si="666"/>
        <v>Adam Scott</v>
      </c>
      <c r="N13611" s="62"/>
    </row>
    <row r="13612" spans="1:14" thickBot="1">
      <c r="A13612" s="62" t="s">
        <v>4054</v>
      </c>
      <c r="B13612" s="61">
        <v>6</v>
      </c>
      <c r="C13612" s="61" t="str">
        <f t="shared" si="664"/>
        <v>No Tie</v>
      </c>
      <c r="D13612" s="63">
        <f t="shared" si="667"/>
        <v>6</v>
      </c>
      <c r="E13612" s="63">
        <v>6</v>
      </c>
      <c r="F13612" s="61" t="s">
        <v>1320</v>
      </c>
      <c r="G13612" s="61" t="str">
        <f t="shared" si="666"/>
        <v>Steve Stricker</v>
      </c>
      <c r="N13612" s="62"/>
    </row>
    <row r="13613" spans="1:14" thickBot="1">
      <c r="A13613" s="62" t="s">
        <v>4054</v>
      </c>
      <c r="B13613" s="61">
        <v>7</v>
      </c>
      <c r="C13613" s="61" t="str">
        <f t="shared" si="664"/>
        <v>No Tie</v>
      </c>
      <c r="D13613" s="63">
        <f t="shared" si="667"/>
        <v>7</v>
      </c>
      <c r="E13613" s="63">
        <v>7</v>
      </c>
      <c r="F13613" s="61" t="s">
        <v>493</v>
      </c>
      <c r="G13613" s="61" t="str">
        <f t="shared" si="666"/>
        <v>Dustin Johnson</v>
      </c>
      <c r="N13613" s="62"/>
    </row>
    <row r="13614" spans="1:14" thickBot="1">
      <c r="A13614" s="62" t="s">
        <v>4054</v>
      </c>
      <c r="B13614" s="61">
        <v>8</v>
      </c>
      <c r="C13614" s="61" t="str">
        <f t="shared" si="664"/>
        <v>No Tie</v>
      </c>
      <c r="D13614" s="63">
        <f t="shared" si="667"/>
        <v>8</v>
      </c>
      <c r="E13614" s="63">
        <v>8</v>
      </c>
      <c r="F13614" s="61" t="s">
        <v>499</v>
      </c>
      <c r="G13614" s="61" t="str">
        <f t="shared" si="666"/>
        <v>Jason Day</v>
      </c>
      <c r="N13614" s="62"/>
    </row>
    <row r="13615" spans="1:14" thickBot="1">
      <c r="A13615" s="62" t="s">
        <v>4054</v>
      </c>
      <c r="B13615" s="61">
        <v>9</v>
      </c>
      <c r="C13615" s="61" t="str">
        <f t="shared" si="664"/>
        <v>No Tie</v>
      </c>
      <c r="D13615" s="63">
        <f t="shared" si="667"/>
        <v>9</v>
      </c>
      <c r="E13615" s="63">
        <v>9</v>
      </c>
      <c r="F13615" s="61" t="s">
        <v>520</v>
      </c>
      <c r="G13615" s="61" t="str">
        <f t="shared" si="666"/>
        <v>Charl Schwartzel</v>
      </c>
      <c r="N13615" s="62"/>
    </row>
    <row r="13616" spans="1:14" thickBot="1">
      <c r="A13616" s="62" t="s">
        <v>4054</v>
      </c>
      <c r="B13616" s="61">
        <v>10</v>
      </c>
      <c r="C13616" s="61" t="str">
        <f t="shared" si="664"/>
        <v>No Tie</v>
      </c>
      <c r="D13616" s="63">
        <f t="shared" si="667"/>
        <v>10</v>
      </c>
      <c r="E13616" s="63">
        <v>10</v>
      </c>
      <c r="F13616" s="61" t="s">
        <v>1219</v>
      </c>
      <c r="G13616" s="61" t="str">
        <f t="shared" si="666"/>
        <v>Webb Simpson</v>
      </c>
      <c r="N13616" s="62"/>
    </row>
    <row r="13617" spans="1:14" thickBot="1">
      <c r="A13617" s="62" t="s">
        <v>4054</v>
      </c>
      <c r="B13617" s="61">
        <v>11</v>
      </c>
      <c r="C13617" s="61" t="str">
        <f t="shared" si="664"/>
        <v>No Tie</v>
      </c>
      <c r="D13617" s="63">
        <f t="shared" si="667"/>
        <v>11</v>
      </c>
      <c r="E13617" s="63">
        <v>11</v>
      </c>
      <c r="F13617" s="61" t="s">
        <v>608</v>
      </c>
      <c r="G13617" s="61" t="str">
        <f t="shared" si="666"/>
        <v>Matt Kuchar</v>
      </c>
      <c r="N13617" s="62"/>
    </row>
    <row r="13618" spans="1:14" thickBot="1">
      <c r="A13618" s="62" t="s">
        <v>4054</v>
      </c>
      <c r="B13618" s="61">
        <v>12</v>
      </c>
      <c r="C13618" s="61" t="str">
        <f t="shared" si="664"/>
        <v>No Tie</v>
      </c>
      <c r="D13618" s="63">
        <f t="shared" si="667"/>
        <v>12</v>
      </c>
      <c r="E13618" s="63">
        <v>12</v>
      </c>
      <c r="F13618" s="61" t="s">
        <v>557</v>
      </c>
      <c r="G13618" s="61" t="str">
        <f t="shared" si="666"/>
        <v>Nick Watney</v>
      </c>
      <c r="N13618" s="62"/>
    </row>
    <row r="13619" spans="1:14" thickBot="1">
      <c r="A13619" s="62" t="s">
        <v>4054</v>
      </c>
      <c r="B13619" s="61">
        <v>13</v>
      </c>
      <c r="C13619" s="61" t="str">
        <f t="shared" si="664"/>
        <v>No Tie</v>
      </c>
      <c r="D13619" s="63">
        <f t="shared" si="667"/>
        <v>13</v>
      </c>
      <c r="E13619" s="63">
        <v>13</v>
      </c>
      <c r="F13619" s="61" t="s">
        <v>768</v>
      </c>
      <c r="G13619" s="61" t="str">
        <f t="shared" si="666"/>
        <v>Graeme McDowell</v>
      </c>
      <c r="N13619" s="62"/>
    </row>
    <row r="13620" spans="1:14" thickBot="1">
      <c r="A13620" s="62" t="s">
        <v>4054</v>
      </c>
      <c r="B13620" s="61">
        <v>14</v>
      </c>
      <c r="C13620" s="61" t="str">
        <f t="shared" si="664"/>
        <v>No Tie</v>
      </c>
      <c r="D13620" s="63">
        <f t="shared" si="667"/>
        <v>14</v>
      </c>
      <c r="E13620" s="63">
        <v>14</v>
      </c>
      <c r="F13620" s="61" t="s">
        <v>519</v>
      </c>
      <c r="G13620" s="61" t="str">
        <f t="shared" si="666"/>
        <v>Phil Mickelson</v>
      </c>
      <c r="N13620" s="62"/>
    </row>
    <row r="13621" spans="1:14" thickBot="1">
      <c r="A13621" s="62" t="s">
        <v>4054</v>
      </c>
      <c r="B13621" s="61">
        <v>15</v>
      </c>
      <c r="C13621" s="61" t="str">
        <f t="shared" si="664"/>
        <v>No Tie</v>
      </c>
      <c r="D13621" s="63">
        <f t="shared" si="667"/>
        <v>15</v>
      </c>
      <c r="E13621" s="63">
        <v>15</v>
      </c>
      <c r="F13621" s="61" t="s">
        <v>687</v>
      </c>
      <c r="G13621" s="61" t="str">
        <f t="shared" si="666"/>
        <v>K.J. Choi</v>
      </c>
      <c r="N13621" s="62"/>
    </row>
    <row r="13622" spans="1:14" thickBot="1">
      <c r="A13622" s="62" t="s">
        <v>4054</v>
      </c>
      <c r="B13622" s="61">
        <v>16</v>
      </c>
      <c r="C13622" s="61" t="str">
        <f t="shared" si="664"/>
        <v>No Tie</v>
      </c>
      <c r="D13622" s="63">
        <f t="shared" si="667"/>
        <v>16</v>
      </c>
      <c r="E13622" s="63">
        <v>16</v>
      </c>
      <c r="F13622" s="61" t="s">
        <v>1214</v>
      </c>
      <c r="G13622" s="61" t="str">
        <f t="shared" si="666"/>
        <v>Ian Poulter</v>
      </c>
      <c r="N13622" s="62"/>
    </row>
    <row r="13623" spans="1:14" thickBot="1">
      <c r="A13623" s="62" t="s">
        <v>4054</v>
      </c>
      <c r="B13623" s="61">
        <v>17</v>
      </c>
      <c r="C13623" s="61" t="str">
        <f t="shared" si="664"/>
        <v>No Tie</v>
      </c>
      <c r="D13623" s="63">
        <f t="shared" si="667"/>
        <v>17</v>
      </c>
      <c r="E13623" s="63">
        <v>17</v>
      </c>
      <c r="F13623" s="61" t="s">
        <v>521</v>
      </c>
      <c r="G13623" s="61" t="str">
        <f t="shared" si="666"/>
        <v>Sergio Garcia</v>
      </c>
      <c r="N13623" s="62"/>
    </row>
    <row r="13624" spans="1:14" thickBot="1">
      <c r="A13624" s="62" t="s">
        <v>4054</v>
      </c>
      <c r="B13624" s="61">
        <v>18</v>
      </c>
      <c r="C13624" s="61" t="str">
        <f t="shared" si="664"/>
        <v>No Tie</v>
      </c>
      <c r="D13624" s="63">
        <f t="shared" si="667"/>
        <v>18</v>
      </c>
      <c r="E13624" s="63">
        <v>18</v>
      </c>
      <c r="F13624" s="61" t="s">
        <v>510</v>
      </c>
      <c r="G13624" s="61" t="str">
        <f t="shared" si="666"/>
        <v>Justin Rose</v>
      </c>
      <c r="N13624" s="62"/>
    </row>
    <row r="13625" spans="1:14" thickBot="1">
      <c r="A13625" s="62" t="s">
        <v>4054</v>
      </c>
      <c r="B13625" s="61">
        <v>19</v>
      </c>
      <c r="C13625" s="61" t="str">
        <f t="shared" si="664"/>
        <v>No Tie</v>
      </c>
      <c r="D13625" s="63">
        <f t="shared" si="667"/>
        <v>19</v>
      </c>
      <c r="E13625" s="63">
        <v>19</v>
      </c>
      <c r="F13625" s="61" t="s">
        <v>1215</v>
      </c>
      <c r="G13625" s="61" t="str">
        <f t="shared" si="666"/>
        <v>Hunter Mahan</v>
      </c>
      <c r="N13625" s="62"/>
    </row>
    <row r="13626" spans="1:14" thickBot="1">
      <c r="A13626" s="62" t="s">
        <v>4054</v>
      </c>
      <c r="B13626" s="61">
        <v>20</v>
      </c>
      <c r="C13626" s="61" t="str">
        <f t="shared" si="664"/>
        <v>No Tie</v>
      </c>
      <c r="D13626" s="63">
        <f t="shared" si="667"/>
        <v>20</v>
      </c>
      <c r="E13626" s="63">
        <v>20</v>
      </c>
      <c r="F13626" s="61" t="s">
        <v>531</v>
      </c>
      <c r="G13626" s="61" t="str">
        <f t="shared" si="666"/>
        <v>Paul Casey</v>
      </c>
      <c r="N13626" s="62"/>
    </row>
    <row r="13627" spans="1:14" thickBot="1">
      <c r="A13627" s="62" t="s">
        <v>4054</v>
      </c>
      <c r="B13627" s="61">
        <v>21</v>
      </c>
      <c r="C13627" s="61" t="str">
        <f t="shared" si="664"/>
        <v>No Tie</v>
      </c>
      <c r="D13627" s="63">
        <f t="shared" si="667"/>
        <v>21</v>
      </c>
      <c r="E13627" s="63">
        <v>21</v>
      </c>
      <c r="F13627" s="61" t="s">
        <v>1188</v>
      </c>
      <c r="G13627" s="61" t="str">
        <f t="shared" si="666"/>
        <v>Bubba Watson</v>
      </c>
      <c r="N13627" s="62"/>
    </row>
    <row r="13628" spans="1:14" thickBot="1">
      <c r="A13628" s="62" t="s">
        <v>4054</v>
      </c>
      <c r="B13628" s="61">
        <v>22</v>
      </c>
      <c r="C13628" s="61" t="str">
        <f t="shared" si="664"/>
        <v>No Tie</v>
      </c>
      <c r="D13628" s="63">
        <f t="shared" si="667"/>
        <v>22</v>
      </c>
      <c r="E13628" s="63">
        <v>22</v>
      </c>
      <c r="F13628" s="61" t="s">
        <v>1508</v>
      </c>
      <c r="G13628" s="61" t="str">
        <f t="shared" si="666"/>
        <v>Alvaro Quiros</v>
      </c>
      <c r="N13628" s="62"/>
    </row>
    <row r="13629" spans="1:14" thickBot="1">
      <c r="A13629" s="62" t="s">
        <v>4054</v>
      </c>
      <c r="B13629" s="61">
        <v>23</v>
      </c>
      <c r="C13629" s="61" t="str">
        <f t="shared" si="664"/>
        <v>No Tie</v>
      </c>
      <c r="D13629" s="63">
        <f t="shared" si="667"/>
        <v>23</v>
      </c>
      <c r="E13629" s="63">
        <v>23</v>
      </c>
      <c r="F13629" s="61" t="s">
        <v>714</v>
      </c>
      <c r="G13629" s="61" t="str">
        <f t="shared" si="666"/>
        <v>Tiger Woods</v>
      </c>
      <c r="N13629" s="62"/>
    </row>
    <row r="13630" spans="1:14" thickBot="1">
      <c r="A13630" s="62" t="s">
        <v>4054</v>
      </c>
      <c r="B13630" s="61">
        <v>24</v>
      </c>
      <c r="C13630" s="61" t="str">
        <f t="shared" si="664"/>
        <v>No Tie</v>
      </c>
      <c r="D13630" s="63">
        <f t="shared" si="667"/>
        <v>24</v>
      </c>
      <c r="E13630" s="63">
        <v>24</v>
      </c>
      <c r="F13630" s="61" t="s">
        <v>1307</v>
      </c>
      <c r="G13630" s="61" t="str">
        <f t="shared" si="666"/>
        <v>Robert Karlsson</v>
      </c>
      <c r="N13630" s="62"/>
    </row>
    <row r="13631" spans="1:14" thickBot="1">
      <c r="A13631" s="62" t="s">
        <v>4054</v>
      </c>
      <c r="B13631" s="61">
        <v>25</v>
      </c>
      <c r="C13631" s="61" t="str">
        <f t="shared" si="664"/>
        <v>No Tie</v>
      </c>
      <c r="D13631" s="63">
        <f t="shared" si="667"/>
        <v>25</v>
      </c>
      <c r="E13631" s="63">
        <v>25</v>
      </c>
      <c r="F13631" s="61" t="s">
        <v>1247</v>
      </c>
      <c r="G13631" s="61" t="str">
        <f t="shared" si="666"/>
        <v>K.T. Kim</v>
      </c>
      <c r="N13631" s="62"/>
    </row>
    <row r="13632" spans="1:14" thickBot="1">
      <c r="A13632" s="62" t="s">
        <v>4054</v>
      </c>
      <c r="B13632" s="61">
        <v>26</v>
      </c>
      <c r="C13632" s="61" t="str">
        <f t="shared" si="664"/>
        <v>No Tie</v>
      </c>
      <c r="D13632" s="63">
        <f t="shared" si="667"/>
        <v>26</v>
      </c>
      <c r="E13632" s="63">
        <v>26</v>
      </c>
      <c r="F13632" s="61" t="s">
        <v>697</v>
      </c>
      <c r="G13632" s="61" t="str">
        <f t="shared" si="666"/>
        <v>David Toms</v>
      </c>
      <c r="N13632" s="62"/>
    </row>
    <row r="13633" spans="1:14" thickBot="1">
      <c r="A13633" s="62" t="s">
        <v>4054</v>
      </c>
      <c r="B13633" s="61">
        <v>27</v>
      </c>
      <c r="C13633" s="61" t="str">
        <f t="shared" si="664"/>
        <v>No Tie</v>
      </c>
      <c r="D13633" s="63">
        <f t="shared" si="667"/>
        <v>27</v>
      </c>
      <c r="E13633" s="63">
        <v>27</v>
      </c>
      <c r="F13633" s="61" t="s">
        <v>1201</v>
      </c>
      <c r="G13633" s="61" t="str">
        <f t="shared" si="666"/>
        <v>Bill Haas</v>
      </c>
      <c r="N13633" s="62"/>
    </row>
    <row r="13634" spans="1:14" thickBot="1">
      <c r="A13634" s="62" t="s">
        <v>4054</v>
      </c>
      <c r="B13634" s="61">
        <v>28</v>
      </c>
      <c r="C13634" s="61" t="str">
        <f t="shared" si="664"/>
        <v>No Tie</v>
      </c>
      <c r="D13634" s="63">
        <f t="shared" si="667"/>
        <v>28</v>
      </c>
      <c r="E13634" s="63">
        <v>28</v>
      </c>
      <c r="F13634" s="61" t="s">
        <v>1388</v>
      </c>
      <c r="G13634" s="61" t="str">
        <f t="shared" si="666"/>
        <v>Simon Dyson</v>
      </c>
      <c r="N13634" s="62"/>
    </row>
    <row r="13635" spans="1:14" thickBot="1">
      <c r="A13635" s="62" t="s">
        <v>4054</v>
      </c>
      <c r="B13635" s="61">
        <v>29</v>
      </c>
      <c r="C13635" s="61" t="str">
        <f t="shared" si="664"/>
        <v>No Tie</v>
      </c>
      <c r="D13635" s="63">
        <f t="shared" si="667"/>
        <v>29</v>
      </c>
      <c r="E13635" s="63">
        <v>29</v>
      </c>
      <c r="F13635" s="61" t="s">
        <v>1398</v>
      </c>
      <c r="G13635" s="61" t="str">
        <f t="shared" si="666"/>
        <v>Bo Van Pelt</v>
      </c>
      <c r="N13635" s="62"/>
    </row>
    <row r="13636" spans="1:14" thickBot="1">
      <c r="A13636" s="62" t="s">
        <v>4054</v>
      </c>
      <c r="B13636" s="61">
        <v>30</v>
      </c>
      <c r="C13636" s="61" t="str">
        <f t="shared" si="664"/>
        <v>No Tie</v>
      </c>
      <c r="D13636" s="63">
        <f t="shared" si="667"/>
        <v>30</v>
      </c>
      <c r="E13636" s="63">
        <v>30</v>
      </c>
      <c r="F13636" s="61" t="s">
        <v>593</v>
      </c>
      <c r="G13636" s="61" t="str">
        <f t="shared" si="666"/>
        <v>Sangmoon Bae</v>
      </c>
      <c r="N13636" s="62"/>
    </row>
    <row r="13637" spans="1:14" thickBot="1">
      <c r="A13637" s="62" t="s">
        <v>4054</v>
      </c>
      <c r="B13637" s="61">
        <v>31</v>
      </c>
      <c r="C13637" s="61" t="str">
        <f t="shared" si="664"/>
        <v>No Tie</v>
      </c>
      <c r="D13637" s="63">
        <f t="shared" si="667"/>
        <v>31</v>
      </c>
      <c r="E13637" s="63">
        <v>31</v>
      </c>
      <c r="F13637" s="61" t="s">
        <v>506</v>
      </c>
      <c r="G13637" s="61" t="str">
        <f t="shared" si="666"/>
        <v>Keegan Bradley</v>
      </c>
      <c r="N13637" s="62"/>
    </row>
    <row r="13638" spans="1:14" thickBot="1">
      <c r="A13638" s="62" t="s">
        <v>4054</v>
      </c>
      <c r="B13638" s="61">
        <v>32</v>
      </c>
      <c r="C13638" s="61" t="str">
        <f t="shared" si="664"/>
        <v>No Tie</v>
      </c>
      <c r="D13638" s="63">
        <f t="shared" si="667"/>
        <v>32</v>
      </c>
      <c r="E13638" s="63">
        <v>32</v>
      </c>
      <c r="F13638" s="61" t="s">
        <v>1189</v>
      </c>
      <c r="G13638" s="61" t="str">
        <f t="shared" si="666"/>
        <v>Rickie Fowler</v>
      </c>
      <c r="N13638" s="62"/>
    </row>
    <row r="13639" spans="1:14" thickBot="1">
      <c r="A13639" s="62" t="s">
        <v>4054</v>
      </c>
      <c r="B13639" s="61">
        <v>33</v>
      </c>
      <c r="C13639" s="61" t="str">
        <f t="shared" si="664"/>
        <v>No Tie</v>
      </c>
      <c r="D13639" s="63">
        <f t="shared" si="667"/>
        <v>33</v>
      </c>
      <c r="E13639" s="63">
        <v>33</v>
      </c>
      <c r="F13639" s="61" t="s">
        <v>1263</v>
      </c>
      <c r="G13639" s="61" t="str">
        <f t="shared" si="666"/>
        <v>Jason Dufner</v>
      </c>
      <c r="N13639" s="62"/>
    </row>
    <row r="13640" spans="1:14" thickBot="1">
      <c r="A13640" s="62" t="s">
        <v>4054</v>
      </c>
      <c r="B13640" s="61">
        <v>34</v>
      </c>
      <c r="C13640" s="61" t="str">
        <f t="shared" si="664"/>
        <v>No Tie</v>
      </c>
      <c r="D13640" s="63">
        <f t="shared" si="667"/>
        <v>34</v>
      </c>
      <c r="E13640" s="63">
        <v>34</v>
      </c>
      <c r="F13640" s="61" t="s">
        <v>1490</v>
      </c>
      <c r="G13640" s="61" t="str">
        <f t="shared" si="666"/>
        <v>Anders Hansen</v>
      </c>
      <c r="N13640" s="62"/>
    </row>
    <row r="13641" spans="1:14" thickBot="1">
      <c r="A13641" s="62" t="s">
        <v>4054</v>
      </c>
      <c r="B13641" s="61">
        <v>35</v>
      </c>
      <c r="C13641" s="61" t="str">
        <f t="shared" si="664"/>
        <v>No Tie</v>
      </c>
      <c r="D13641" s="63">
        <f t="shared" si="667"/>
        <v>35</v>
      </c>
      <c r="E13641" s="63">
        <v>35</v>
      </c>
      <c r="F13641" s="61" t="s">
        <v>1305</v>
      </c>
      <c r="G13641" s="61" t="str">
        <f t="shared" si="666"/>
        <v>Thomas Bjorn</v>
      </c>
      <c r="N13641" s="62"/>
    </row>
    <row r="13642" spans="1:14" thickBot="1">
      <c r="A13642" s="62" t="s">
        <v>4054</v>
      </c>
      <c r="B13642" s="61">
        <v>36</v>
      </c>
      <c r="C13642" s="61" t="str">
        <f t="shared" si="664"/>
        <v>No Tie</v>
      </c>
      <c r="D13642" s="63">
        <f t="shared" si="667"/>
        <v>36</v>
      </c>
      <c r="E13642" s="63">
        <v>36</v>
      </c>
      <c r="F13642" s="61" t="s">
        <v>1271</v>
      </c>
      <c r="G13642" s="61" t="str">
        <f t="shared" si="666"/>
        <v>Geoff Ogilvy</v>
      </c>
      <c r="N13642" s="62"/>
    </row>
    <row r="13643" spans="1:14" thickBot="1">
      <c r="A13643" s="62" t="s">
        <v>4054</v>
      </c>
      <c r="B13643" s="61">
        <v>37</v>
      </c>
      <c r="C13643" s="61" t="str">
        <f t="shared" si="664"/>
        <v>No Tie</v>
      </c>
      <c r="D13643" s="63">
        <f t="shared" si="667"/>
        <v>37</v>
      </c>
      <c r="E13643" s="63">
        <v>37</v>
      </c>
      <c r="F13643" s="61" t="s">
        <v>1191</v>
      </c>
      <c r="G13643" s="61" t="str">
        <f t="shared" si="666"/>
        <v>Zach Johnson</v>
      </c>
      <c r="N13643" s="62"/>
    </row>
    <row r="13644" spans="1:14" thickBot="1">
      <c r="A13644" s="62" t="s">
        <v>4054</v>
      </c>
      <c r="B13644" s="61">
        <v>38</v>
      </c>
      <c r="C13644" s="61" t="str">
        <f t="shared" ref="C13644:C13707" si="668">IFERROR(SEARCH("T",B13644),"No Tie")</f>
        <v>No Tie</v>
      </c>
      <c r="D13644" s="63">
        <f t="shared" si="667"/>
        <v>38</v>
      </c>
      <c r="E13644" s="63">
        <v>38</v>
      </c>
      <c r="F13644" s="61" t="s">
        <v>611</v>
      </c>
      <c r="G13644" s="61" t="str">
        <f t="shared" ref="G13644:G13707" si="669">TRIM(SUBSTITUTE(F13644,CHAR(160),CHAR(32)))</f>
        <v>Brandt Snedeker</v>
      </c>
      <c r="N13644" s="62"/>
    </row>
    <row r="13645" spans="1:14" thickBot="1">
      <c r="A13645" s="62" t="s">
        <v>4054</v>
      </c>
      <c r="B13645" s="61">
        <v>39</v>
      </c>
      <c r="C13645" s="61" t="str">
        <f t="shared" si="668"/>
        <v>No Tie</v>
      </c>
      <c r="D13645" s="63">
        <f t="shared" si="667"/>
        <v>39</v>
      </c>
      <c r="E13645" s="63">
        <v>39</v>
      </c>
      <c r="F13645" s="61" t="s">
        <v>732</v>
      </c>
      <c r="G13645" s="61" t="str">
        <f t="shared" si="669"/>
        <v>Freddie Jacobson</v>
      </c>
      <c r="N13645" s="62"/>
    </row>
    <row r="13646" spans="1:14" thickBot="1">
      <c r="A13646" s="62" t="s">
        <v>4054</v>
      </c>
      <c r="B13646" s="61">
        <v>40</v>
      </c>
      <c r="C13646" s="61" t="str">
        <f t="shared" si="668"/>
        <v>No Tie</v>
      </c>
      <c r="D13646" s="63">
        <f t="shared" si="667"/>
        <v>40</v>
      </c>
      <c r="E13646" s="63">
        <v>40</v>
      </c>
      <c r="F13646" s="61" t="s">
        <v>1192</v>
      </c>
      <c r="G13646" s="61" t="str">
        <f t="shared" si="669"/>
        <v>Louis Oosthuizen</v>
      </c>
      <c r="N13646" s="62"/>
    </row>
    <row r="13647" spans="1:14" thickBot="1">
      <c r="A13647" s="62" t="s">
        <v>4054</v>
      </c>
      <c r="B13647" s="61">
        <v>41</v>
      </c>
      <c r="C13647" s="61" t="str">
        <f t="shared" si="668"/>
        <v>No Tie</v>
      </c>
      <c r="D13647" s="63">
        <f t="shared" si="667"/>
        <v>41</v>
      </c>
      <c r="E13647" s="63">
        <v>41</v>
      </c>
      <c r="F13647" s="61" t="s">
        <v>664</v>
      </c>
      <c r="G13647" s="61" t="str">
        <f t="shared" si="669"/>
        <v>Francesco Molinari</v>
      </c>
      <c r="N13647" s="62"/>
    </row>
    <row r="13648" spans="1:14" thickBot="1">
      <c r="A13648" s="62" t="s">
        <v>4054</v>
      </c>
      <c r="B13648" s="61">
        <v>42</v>
      </c>
      <c r="C13648" s="61" t="str">
        <f t="shared" si="668"/>
        <v>No Tie</v>
      </c>
      <c r="D13648" s="63">
        <f t="shared" si="667"/>
        <v>42</v>
      </c>
      <c r="E13648" s="63">
        <v>42</v>
      </c>
      <c r="F13648" s="61" t="s">
        <v>708</v>
      </c>
      <c r="G13648" s="61" t="str">
        <f t="shared" si="669"/>
        <v>Peter Hanson</v>
      </c>
      <c r="N13648" s="62"/>
    </row>
    <row r="13649" spans="1:14" thickBot="1">
      <c r="A13649" s="62" t="s">
        <v>4054</v>
      </c>
      <c r="B13649" s="61">
        <v>43</v>
      </c>
      <c r="C13649" s="61" t="str">
        <f t="shared" si="668"/>
        <v>No Tie</v>
      </c>
      <c r="D13649" s="63">
        <f t="shared" si="667"/>
        <v>43</v>
      </c>
      <c r="E13649" s="63">
        <v>43</v>
      </c>
      <c r="F13649" s="61" t="s">
        <v>1231</v>
      </c>
      <c r="G13649" s="61" t="str">
        <f t="shared" si="669"/>
        <v>John Senden</v>
      </c>
      <c r="N13649" s="62"/>
    </row>
    <row r="13650" spans="1:14" thickBot="1">
      <c r="A13650" s="62" t="s">
        <v>4054</v>
      </c>
      <c r="B13650" s="61">
        <v>44</v>
      </c>
      <c r="C13650" s="61" t="str">
        <f t="shared" si="668"/>
        <v>No Tie</v>
      </c>
      <c r="D13650" s="63">
        <f t="shared" si="667"/>
        <v>44</v>
      </c>
      <c r="E13650" s="63">
        <v>44</v>
      </c>
      <c r="F13650" s="61" t="s">
        <v>1235</v>
      </c>
      <c r="G13650" s="61" t="str">
        <f t="shared" si="669"/>
        <v>Miguel Angel Jimenez</v>
      </c>
      <c r="N13650" s="62"/>
    </row>
    <row r="13651" spans="1:14" thickBot="1">
      <c r="A13651" s="62" t="s">
        <v>4054</v>
      </c>
      <c r="B13651" s="61">
        <v>45</v>
      </c>
      <c r="C13651" s="61" t="str">
        <f t="shared" si="668"/>
        <v>No Tie</v>
      </c>
      <c r="D13651" s="63">
        <f t="shared" si="667"/>
        <v>45</v>
      </c>
      <c r="E13651" s="63">
        <v>45</v>
      </c>
      <c r="F13651" s="61" t="s">
        <v>735</v>
      </c>
      <c r="G13651" s="61" t="str">
        <f t="shared" si="669"/>
        <v>Y.E. Yang</v>
      </c>
      <c r="N13651" s="62"/>
    </row>
    <row r="13652" spans="1:14" thickBot="1">
      <c r="A13652" s="62" t="s">
        <v>4054</v>
      </c>
      <c r="B13652" s="61">
        <v>46</v>
      </c>
      <c r="C13652" s="61" t="str">
        <f t="shared" si="668"/>
        <v>No Tie</v>
      </c>
      <c r="D13652" s="63">
        <f t="shared" si="667"/>
        <v>46</v>
      </c>
      <c r="E13652" s="63">
        <v>46</v>
      </c>
      <c r="F13652" s="61" t="s">
        <v>1524</v>
      </c>
      <c r="G13652" s="61" t="str">
        <f t="shared" si="669"/>
        <v>Aaron Baddeley</v>
      </c>
      <c r="N13652" s="62"/>
    </row>
    <row r="13653" spans="1:14" thickBot="1">
      <c r="A13653" s="62" t="s">
        <v>4054</v>
      </c>
      <c r="B13653" s="61">
        <v>47</v>
      </c>
      <c r="C13653" s="61" t="str">
        <f t="shared" si="668"/>
        <v>No Tie</v>
      </c>
      <c r="D13653" s="63">
        <f t="shared" si="667"/>
        <v>47</v>
      </c>
      <c r="E13653" s="63">
        <v>47</v>
      </c>
      <c r="F13653" s="61" t="s">
        <v>518</v>
      </c>
      <c r="G13653" s="61" t="str">
        <f t="shared" si="669"/>
        <v>Martin Laird</v>
      </c>
      <c r="N13653" s="62"/>
    </row>
    <row r="13654" spans="1:14" thickBot="1">
      <c r="A13654" s="62" t="s">
        <v>4054</v>
      </c>
      <c r="B13654" s="61">
        <v>48</v>
      </c>
      <c r="C13654" s="61" t="str">
        <f t="shared" si="668"/>
        <v>No Tie</v>
      </c>
      <c r="D13654" s="63">
        <f t="shared" si="667"/>
        <v>48</v>
      </c>
      <c r="E13654" s="63">
        <v>48</v>
      </c>
      <c r="F13654" s="61" t="s">
        <v>1660</v>
      </c>
      <c r="G13654" s="61" t="str">
        <f t="shared" si="669"/>
        <v>Darren Clarke</v>
      </c>
      <c r="N13654" s="62"/>
    </row>
    <row r="13655" spans="1:14" thickBot="1">
      <c r="A13655" s="62" t="s">
        <v>4054</v>
      </c>
      <c r="B13655" s="61">
        <v>49</v>
      </c>
      <c r="C13655" s="61" t="str">
        <f t="shared" si="668"/>
        <v>No Tie</v>
      </c>
      <c r="D13655" s="63">
        <f t="shared" si="667"/>
        <v>49</v>
      </c>
      <c r="E13655" s="63">
        <v>49</v>
      </c>
      <c r="F13655" s="61" t="s">
        <v>601</v>
      </c>
      <c r="G13655" s="61" t="str">
        <f t="shared" si="669"/>
        <v>Gonzalo Fdez-Castano</v>
      </c>
      <c r="N13655" s="62"/>
    </row>
    <row r="13656" spans="1:14" thickBot="1">
      <c r="A13656" s="62" t="s">
        <v>4054</v>
      </c>
      <c r="B13656" s="61">
        <v>50</v>
      </c>
      <c r="C13656" s="61" t="str">
        <f t="shared" si="668"/>
        <v>No Tie</v>
      </c>
      <c r="D13656" s="63">
        <f t="shared" si="667"/>
        <v>50</v>
      </c>
      <c r="E13656" s="63">
        <v>50</v>
      </c>
      <c r="F13656" s="61" t="s">
        <v>662</v>
      </c>
      <c r="G13656" s="61" t="str">
        <f t="shared" si="669"/>
        <v>Jim Furyk</v>
      </c>
      <c r="N13656" s="62"/>
    </row>
    <row r="13657" spans="1:14" thickBot="1">
      <c r="A13657" s="62" t="s">
        <v>4054</v>
      </c>
      <c r="B13657" s="61">
        <v>51</v>
      </c>
      <c r="C13657" s="61" t="str">
        <f t="shared" si="668"/>
        <v>No Tie</v>
      </c>
      <c r="D13657" s="63">
        <f t="shared" si="667"/>
        <v>51</v>
      </c>
      <c r="E13657" s="63">
        <v>51</v>
      </c>
      <c r="F13657" s="61" t="s">
        <v>603</v>
      </c>
      <c r="G13657" s="61" t="str">
        <f t="shared" si="669"/>
        <v>Ryo Ishikawa</v>
      </c>
      <c r="N13657" s="62"/>
    </row>
    <row r="13658" spans="1:14" thickBot="1">
      <c r="A13658" s="62" t="s">
        <v>4054</v>
      </c>
      <c r="B13658" s="61">
        <v>52</v>
      </c>
      <c r="C13658" s="61" t="str">
        <f t="shared" si="668"/>
        <v>No Tie</v>
      </c>
      <c r="D13658" s="63">
        <f t="shared" si="667"/>
        <v>52</v>
      </c>
      <c r="E13658" s="63">
        <v>52</v>
      </c>
      <c r="F13658" s="61" t="s">
        <v>508</v>
      </c>
      <c r="G13658" s="61" t="str">
        <f t="shared" si="669"/>
        <v>Gary Woodland</v>
      </c>
      <c r="N13658" s="62"/>
    </row>
    <row r="13659" spans="1:14" thickBot="1">
      <c r="A13659" s="62" t="s">
        <v>4054</v>
      </c>
      <c r="B13659" s="61">
        <v>53</v>
      </c>
      <c r="C13659" s="61" t="str">
        <f t="shared" si="668"/>
        <v>No Tie</v>
      </c>
      <c r="D13659" s="63">
        <f t="shared" si="667"/>
        <v>53</v>
      </c>
      <c r="E13659" s="63">
        <v>53</v>
      </c>
      <c r="F13659" s="61" t="s">
        <v>568</v>
      </c>
      <c r="G13659" s="61" t="str">
        <f t="shared" si="669"/>
        <v>Retief Goosen</v>
      </c>
      <c r="N13659" s="62"/>
    </row>
    <row r="13660" spans="1:14" thickBot="1">
      <c r="A13660" s="62" t="s">
        <v>4054</v>
      </c>
      <c r="B13660" s="61">
        <v>54</v>
      </c>
      <c r="C13660" s="61" t="str">
        <f t="shared" si="668"/>
        <v>No Tie</v>
      </c>
      <c r="D13660" s="63">
        <f t="shared" si="667"/>
        <v>54</v>
      </c>
      <c r="E13660" s="63">
        <v>54</v>
      </c>
      <c r="F13660" s="61" t="s">
        <v>1422</v>
      </c>
      <c r="G13660" s="61" t="str">
        <f t="shared" si="669"/>
        <v>Ben Crane</v>
      </c>
      <c r="N13660" s="62"/>
    </row>
    <row r="13661" spans="1:14" thickBot="1">
      <c r="A13661" s="62" t="s">
        <v>4054</v>
      </c>
      <c r="B13661" s="61">
        <v>55</v>
      </c>
      <c r="C13661" s="61" t="str">
        <f t="shared" si="668"/>
        <v>No Tie</v>
      </c>
      <c r="D13661" s="63">
        <f t="shared" si="667"/>
        <v>55</v>
      </c>
      <c r="E13661" s="63">
        <v>55</v>
      </c>
      <c r="F13661" s="61" t="s">
        <v>1522</v>
      </c>
      <c r="G13661" s="61" t="str">
        <f t="shared" si="669"/>
        <v>Jonathan Byrd</v>
      </c>
      <c r="N13661" s="62"/>
    </row>
    <row r="13662" spans="1:14" thickBot="1">
      <c r="A13662" s="62" t="s">
        <v>4054</v>
      </c>
      <c r="B13662" s="61">
        <v>56</v>
      </c>
      <c r="C13662" s="61" t="str">
        <f t="shared" si="668"/>
        <v>No Tie</v>
      </c>
      <c r="D13662" s="63">
        <f t="shared" si="667"/>
        <v>56</v>
      </c>
      <c r="E13662" s="63">
        <v>56</v>
      </c>
      <c r="F13662" s="61" t="s">
        <v>580</v>
      </c>
      <c r="G13662" s="61" t="str">
        <f t="shared" si="669"/>
        <v>Ernie Els</v>
      </c>
      <c r="N13662" s="62"/>
    </row>
    <row r="13663" spans="1:14" thickBot="1">
      <c r="A13663" s="62" t="s">
        <v>4054</v>
      </c>
      <c r="B13663" s="61">
        <v>57</v>
      </c>
      <c r="C13663" s="61" t="str">
        <f t="shared" si="668"/>
        <v>No Tie</v>
      </c>
      <c r="D13663" s="63">
        <f t="shared" si="667"/>
        <v>57</v>
      </c>
      <c r="E13663" s="63">
        <v>57</v>
      </c>
      <c r="F13663" s="61" t="s">
        <v>1220</v>
      </c>
      <c r="G13663" s="61" t="str">
        <f t="shared" si="669"/>
        <v>Ryan Moore</v>
      </c>
      <c r="N13663" s="62"/>
    </row>
    <row r="13664" spans="1:14" thickBot="1">
      <c r="A13664" s="62" t="s">
        <v>4054</v>
      </c>
      <c r="B13664" s="61">
        <v>58</v>
      </c>
      <c r="C13664" s="61" t="str">
        <f t="shared" si="668"/>
        <v>No Tie</v>
      </c>
      <c r="D13664" s="63">
        <f t="shared" si="667"/>
        <v>58</v>
      </c>
      <c r="E13664" s="63">
        <v>58</v>
      </c>
      <c r="F13664" s="61" t="s">
        <v>1607</v>
      </c>
      <c r="G13664" s="61" t="str">
        <f t="shared" si="669"/>
        <v>Matteo Manassero</v>
      </c>
      <c r="N13664" s="62"/>
    </row>
    <row r="13665" spans="1:14" thickBot="1">
      <c r="A13665" s="62" t="s">
        <v>4054</v>
      </c>
      <c r="B13665" s="61">
        <v>59</v>
      </c>
      <c r="C13665" s="61" t="str">
        <f t="shared" si="668"/>
        <v>No Tie</v>
      </c>
      <c r="D13665" s="63">
        <f t="shared" si="667"/>
        <v>59</v>
      </c>
      <c r="E13665" s="63">
        <v>59</v>
      </c>
      <c r="F13665" s="61" t="s">
        <v>658</v>
      </c>
      <c r="G13665" s="61" t="str">
        <f t="shared" si="669"/>
        <v>Robert Allenby</v>
      </c>
      <c r="N13665" s="62"/>
    </row>
    <row r="13666" spans="1:14" thickBot="1">
      <c r="A13666" s="62" t="s">
        <v>4054</v>
      </c>
      <c r="B13666" s="61">
        <v>60</v>
      </c>
      <c r="C13666" s="61" t="str">
        <f t="shared" si="668"/>
        <v>No Tie</v>
      </c>
      <c r="D13666" s="63">
        <f t="shared" si="667"/>
        <v>60</v>
      </c>
      <c r="E13666" s="63">
        <v>60</v>
      </c>
      <c r="F13666" s="61" t="s">
        <v>1395</v>
      </c>
      <c r="G13666" s="61" t="str">
        <f t="shared" si="669"/>
        <v>Greg Chalmers</v>
      </c>
      <c r="N13666" s="62"/>
    </row>
    <row r="13667" spans="1:14" thickBot="1">
      <c r="A13667" s="62" t="s">
        <v>4054</v>
      </c>
      <c r="B13667" s="61">
        <v>61</v>
      </c>
      <c r="C13667" s="61" t="str">
        <f t="shared" si="668"/>
        <v>No Tie</v>
      </c>
      <c r="D13667" s="63">
        <f t="shared" si="667"/>
        <v>61</v>
      </c>
      <c r="E13667" s="63">
        <v>61</v>
      </c>
      <c r="F13667" s="61" t="s">
        <v>1495</v>
      </c>
      <c r="G13667" s="61" t="str">
        <f t="shared" si="669"/>
        <v>Toru Taniguchi</v>
      </c>
      <c r="N13667" s="62"/>
    </row>
    <row r="13668" spans="1:14" thickBot="1">
      <c r="A13668" s="62" t="s">
        <v>4054</v>
      </c>
      <c r="B13668" s="61">
        <v>62</v>
      </c>
      <c r="C13668" s="61" t="str">
        <f t="shared" si="668"/>
        <v>No Tie</v>
      </c>
      <c r="D13668" s="63">
        <f t="shared" si="667"/>
        <v>62</v>
      </c>
      <c r="E13668" s="63">
        <v>62</v>
      </c>
      <c r="F13668" s="61" t="s">
        <v>1456</v>
      </c>
      <c r="G13668" s="61" t="str">
        <f t="shared" si="669"/>
        <v>Mark Wilson</v>
      </c>
      <c r="N13668" s="62"/>
    </row>
    <row r="13669" spans="1:14" thickBot="1">
      <c r="A13669" s="62" t="s">
        <v>4054</v>
      </c>
      <c r="B13669" s="61">
        <v>63</v>
      </c>
      <c r="C13669" s="61" t="str">
        <f t="shared" si="668"/>
        <v>No Tie</v>
      </c>
      <c r="D13669" s="63">
        <f t="shared" si="667"/>
        <v>63</v>
      </c>
      <c r="E13669" s="63">
        <v>63</v>
      </c>
      <c r="F13669" s="61" t="s">
        <v>585</v>
      </c>
      <c r="G13669" s="61" t="str">
        <f t="shared" si="669"/>
        <v>Vijay Singh</v>
      </c>
      <c r="N13669" s="62"/>
    </row>
    <row r="13670" spans="1:14" thickBot="1">
      <c r="A13670" s="62" t="s">
        <v>4054</v>
      </c>
      <c r="B13670" s="61">
        <v>64</v>
      </c>
      <c r="C13670" s="61" t="str">
        <f t="shared" si="668"/>
        <v>No Tie</v>
      </c>
      <c r="D13670" s="63">
        <f t="shared" si="667"/>
        <v>64</v>
      </c>
      <c r="E13670" s="63">
        <v>64</v>
      </c>
      <c r="F13670" s="61" t="s">
        <v>1232</v>
      </c>
      <c r="G13670" s="61" t="str">
        <f t="shared" si="669"/>
        <v>Joost Luiten</v>
      </c>
      <c r="N13670" s="62"/>
    </row>
    <row r="13671" spans="1:14" thickBot="1">
      <c r="A13671" s="62" t="s">
        <v>4054</v>
      </c>
      <c r="B13671" s="61">
        <v>65</v>
      </c>
      <c r="C13671" s="61" t="str">
        <f t="shared" si="668"/>
        <v>No Tie</v>
      </c>
      <c r="D13671" s="63">
        <f t="shared" ref="D13671:D13734" si="670">IF(C13671="No Tie",B13671,RIGHT(B13671,LEN(B13671)-1))</f>
        <v>65</v>
      </c>
      <c r="E13671" s="63">
        <v>65</v>
      </c>
      <c r="F13671" s="61" t="s">
        <v>1415</v>
      </c>
      <c r="G13671" s="61" t="str">
        <f t="shared" si="669"/>
        <v>Edoardo Molinari</v>
      </c>
      <c r="N13671" s="62"/>
    </row>
    <row r="13672" spans="1:14" thickBot="1">
      <c r="A13672" s="62" t="s">
        <v>4054</v>
      </c>
      <c r="B13672" s="61">
        <v>66</v>
      </c>
      <c r="C13672" s="61" t="str">
        <f t="shared" si="668"/>
        <v>No Tie</v>
      </c>
      <c r="D13672" s="63">
        <f t="shared" si="670"/>
        <v>66</v>
      </c>
      <c r="E13672" s="63">
        <v>66</v>
      </c>
      <c r="F13672" s="61" t="s">
        <v>1245</v>
      </c>
      <c r="G13672" s="61" t="str">
        <f t="shared" si="669"/>
        <v>Alexander Noren</v>
      </c>
      <c r="N13672" s="62"/>
    </row>
    <row r="13673" spans="1:14" thickBot="1">
      <c r="A13673" s="62" t="s">
        <v>4054</v>
      </c>
      <c r="B13673" s="61">
        <v>67</v>
      </c>
      <c r="C13673" s="61" t="str">
        <f t="shared" si="668"/>
        <v>No Tie</v>
      </c>
      <c r="D13673" s="63">
        <f t="shared" si="670"/>
        <v>67</v>
      </c>
      <c r="E13673" s="63">
        <v>67</v>
      </c>
      <c r="F13673" s="61" t="s">
        <v>1315</v>
      </c>
      <c r="G13673" s="61" t="str">
        <f t="shared" si="669"/>
        <v>Chez Reavie</v>
      </c>
      <c r="N13673" s="62"/>
    </row>
    <row r="13674" spans="1:14" thickBot="1">
      <c r="A13674" s="62" t="s">
        <v>4054</v>
      </c>
      <c r="B13674" s="61">
        <v>68</v>
      </c>
      <c r="C13674" s="61" t="str">
        <f t="shared" si="668"/>
        <v>No Tie</v>
      </c>
      <c r="D13674" s="63">
        <f t="shared" si="670"/>
        <v>68</v>
      </c>
      <c r="E13674" s="63">
        <v>68</v>
      </c>
      <c r="F13674" s="61" t="s">
        <v>1342</v>
      </c>
      <c r="G13674" s="61" t="str">
        <f t="shared" si="669"/>
        <v>Hiroyuki Fujita</v>
      </c>
      <c r="N13674" s="62"/>
    </row>
    <row r="13675" spans="1:14" thickBot="1">
      <c r="A13675" s="62" t="s">
        <v>4054</v>
      </c>
      <c r="B13675" s="61">
        <v>69</v>
      </c>
      <c r="C13675" s="61" t="str">
        <f t="shared" si="668"/>
        <v>No Tie</v>
      </c>
      <c r="D13675" s="63">
        <f t="shared" si="670"/>
        <v>69</v>
      </c>
      <c r="E13675" s="63">
        <v>69</v>
      </c>
      <c r="F13675" s="61" t="s">
        <v>1521</v>
      </c>
      <c r="G13675" s="61" t="str">
        <f t="shared" si="669"/>
        <v>Lucas Glover</v>
      </c>
      <c r="N13675" s="62"/>
    </row>
    <row r="13676" spans="1:14" thickBot="1">
      <c r="A13676" s="62" t="s">
        <v>4054</v>
      </c>
      <c r="B13676" s="61">
        <v>70</v>
      </c>
      <c r="C13676" s="61" t="str">
        <f t="shared" si="668"/>
        <v>No Tie</v>
      </c>
      <c r="D13676" s="63">
        <f t="shared" si="670"/>
        <v>70</v>
      </c>
      <c r="E13676" s="63">
        <v>70</v>
      </c>
      <c r="F13676" s="61" t="s">
        <v>1204</v>
      </c>
      <c r="G13676" s="61" t="str">
        <f t="shared" si="669"/>
        <v>Kevin Na</v>
      </c>
      <c r="N13676" s="62"/>
    </row>
    <row r="13677" spans="1:14" thickBot="1">
      <c r="A13677" s="62" t="s">
        <v>4054</v>
      </c>
      <c r="B13677" s="61">
        <v>71</v>
      </c>
      <c r="C13677" s="61" t="str">
        <f t="shared" si="668"/>
        <v>No Tie</v>
      </c>
      <c r="D13677" s="63">
        <f t="shared" si="670"/>
        <v>71</v>
      </c>
      <c r="E13677" s="63">
        <v>71</v>
      </c>
      <c r="F13677" s="61" t="s">
        <v>592</v>
      </c>
      <c r="G13677" s="61" t="str">
        <f t="shared" si="669"/>
        <v>Rory Sabbatini</v>
      </c>
      <c r="N13677" s="62"/>
    </row>
    <row r="13678" spans="1:14" thickBot="1">
      <c r="A13678" s="62" t="s">
        <v>4054</v>
      </c>
      <c r="B13678" s="61">
        <v>72</v>
      </c>
      <c r="C13678" s="61" t="str">
        <f t="shared" si="668"/>
        <v>No Tie</v>
      </c>
      <c r="D13678" s="63">
        <f t="shared" si="670"/>
        <v>72</v>
      </c>
      <c r="E13678" s="63">
        <v>72</v>
      </c>
      <c r="F13678" s="61" t="s">
        <v>1364</v>
      </c>
      <c r="G13678" s="61" t="str">
        <f t="shared" si="669"/>
        <v>Nicolas Colsaerts</v>
      </c>
      <c r="N13678" s="62"/>
    </row>
    <row r="13679" spans="1:14" thickBot="1">
      <c r="A13679" s="62" t="s">
        <v>4054</v>
      </c>
      <c r="B13679" s="61">
        <v>73</v>
      </c>
      <c r="C13679" s="61" t="str">
        <f t="shared" si="668"/>
        <v>No Tie</v>
      </c>
      <c r="D13679" s="63">
        <f t="shared" si="670"/>
        <v>73</v>
      </c>
      <c r="E13679" s="63">
        <v>73</v>
      </c>
      <c r="F13679" s="61" t="s">
        <v>1207</v>
      </c>
      <c r="G13679" s="61" t="str">
        <f t="shared" si="669"/>
        <v>Ryan Palmer</v>
      </c>
      <c r="N13679" s="62"/>
    </row>
    <row r="13680" spans="1:14" thickBot="1">
      <c r="A13680" s="62" t="s">
        <v>4054</v>
      </c>
      <c r="B13680" s="61">
        <v>74</v>
      </c>
      <c r="C13680" s="61" t="str">
        <f t="shared" si="668"/>
        <v>No Tie</v>
      </c>
      <c r="D13680" s="63">
        <f t="shared" si="670"/>
        <v>74</v>
      </c>
      <c r="E13680" s="63">
        <v>74</v>
      </c>
      <c r="F13680" s="61" t="s">
        <v>1473</v>
      </c>
      <c r="G13680" s="61" t="str">
        <f t="shared" si="669"/>
        <v>Jeff Overton</v>
      </c>
      <c r="N13680" s="62"/>
    </row>
    <row r="13681" spans="1:14" thickBot="1">
      <c r="A13681" s="62" t="s">
        <v>4054</v>
      </c>
      <c r="B13681" s="61">
        <v>75</v>
      </c>
      <c r="C13681" s="61" t="str">
        <f t="shared" si="668"/>
        <v>No Tie</v>
      </c>
      <c r="D13681" s="63">
        <f t="shared" si="670"/>
        <v>75</v>
      </c>
      <c r="E13681" s="63">
        <v>75</v>
      </c>
      <c r="F13681" s="61" t="s">
        <v>1273</v>
      </c>
      <c r="G13681" s="61" t="str">
        <f t="shared" si="669"/>
        <v>Yuta Ikeda</v>
      </c>
      <c r="N13681" s="62"/>
    </row>
    <row r="13682" spans="1:14" thickBot="1">
      <c r="A13682" s="62" t="s">
        <v>4054</v>
      </c>
      <c r="B13682" s="61">
        <v>76</v>
      </c>
      <c r="C13682" s="61" t="str">
        <f t="shared" si="668"/>
        <v>No Tie</v>
      </c>
      <c r="D13682" s="63">
        <f t="shared" si="670"/>
        <v>76</v>
      </c>
      <c r="E13682" s="63">
        <v>76</v>
      </c>
      <c r="F13682" s="61" t="s">
        <v>1291</v>
      </c>
      <c r="G13682" s="61" t="str">
        <f t="shared" si="669"/>
        <v>Charles Howell III</v>
      </c>
      <c r="N13682" s="62"/>
    </row>
    <row r="13683" spans="1:14" thickBot="1">
      <c r="A13683" s="62" t="s">
        <v>4054</v>
      </c>
      <c r="B13683" s="61">
        <v>77</v>
      </c>
      <c r="C13683" s="61" t="str">
        <f t="shared" si="668"/>
        <v>No Tie</v>
      </c>
      <c r="D13683" s="63">
        <f t="shared" si="670"/>
        <v>77</v>
      </c>
      <c r="E13683" s="63">
        <v>77</v>
      </c>
      <c r="F13683" s="61" t="s">
        <v>1259</v>
      </c>
      <c r="G13683" s="61" t="str">
        <f t="shared" si="669"/>
        <v>Pablo Larrazabal</v>
      </c>
      <c r="N13683" s="62"/>
    </row>
    <row r="13684" spans="1:14" thickBot="1">
      <c r="A13684" s="62" t="s">
        <v>4054</v>
      </c>
      <c r="B13684" s="61">
        <v>78</v>
      </c>
      <c r="C13684" s="61" t="str">
        <f t="shared" si="668"/>
        <v>No Tie</v>
      </c>
      <c r="D13684" s="63">
        <f t="shared" si="670"/>
        <v>78</v>
      </c>
      <c r="E13684" s="63">
        <v>78</v>
      </c>
      <c r="F13684" s="61" t="s">
        <v>2447</v>
      </c>
      <c r="G13684" s="61" t="str">
        <f t="shared" si="669"/>
        <v>Anthony Kim</v>
      </c>
      <c r="N13684" s="62"/>
    </row>
    <row r="13685" spans="1:14" thickBot="1">
      <c r="A13685" s="62" t="s">
        <v>4054</v>
      </c>
      <c r="B13685" s="61">
        <v>79</v>
      </c>
      <c r="C13685" s="61" t="str">
        <f t="shared" si="668"/>
        <v>No Tie</v>
      </c>
      <c r="D13685" s="63">
        <f t="shared" si="670"/>
        <v>79</v>
      </c>
      <c r="E13685" s="63">
        <v>79</v>
      </c>
      <c r="F13685" s="61" t="s">
        <v>542</v>
      </c>
      <c r="G13685" s="61" t="str">
        <f t="shared" si="669"/>
        <v>Sean O'Hair</v>
      </c>
      <c r="N13685" s="62"/>
    </row>
    <row r="13686" spans="1:14" thickBot="1">
      <c r="A13686" s="62" t="s">
        <v>4054</v>
      </c>
      <c r="B13686" s="61">
        <v>80</v>
      </c>
      <c r="C13686" s="61" t="str">
        <f t="shared" si="668"/>
        <v>No Tie</v>
      </c>
      <c r="D13686" s="63">
        <f t="shared" si="670"/>
        <v>80</v>
      </c>
      <c r="E13686" s="63">
        <v>80</v>
      </c>
      <c r="F13686" s="61" t="s">
        <v>1533</v>
      </c>
      <c r="G13686" s="61" t="str">
        <f t="shared" si="669"/>
        <v>Brendan Jones</v>
      </c>
      <c r="N13686" s="62"/>
    </row>
    <row r="13687" spans="1:14" thickBot="1">
      <c r="A13687" s="62" t="s">
        <v>4054</v>
      </c>
      <c r="B13687" s="61">
        <v>81</v>
      </c>
      <c r="C13687" s="61" t="str">
        <f t="shared" si="668"/>
        <v>No Tie</v>
      </c>
      <c r="D13687" s="63">
        <f t="shared" si="670"/>
        <v>81</v>
      </c>
      <c r="E13687" s="63">
        <v>81</v>
      </c>
      <c r="F13687" s="61" t="s">
        <v>1269</v>
      </c>
      <c r="G13687" s="61" t="str">
        <f t="shared" si="669"/>
        <v>Koumei Oda</v>
      </c>
      <c r="N13687" s="62"/>
    </row>
    <row r="13688" spans="1:14" thickBot="1">
      <c r="A13688" s="62" t="s">
        <v>4054</v>
      </c>
      <c r="B13688" s="61">
        <v>82</v>
      </c>
      <c r="C13688" s="61" t="str">
        <f t="shared" si="668"/>
        <v>No Tie</v>
      </c>
      <c r="D13688" s="63">
        <f t="shared" si="670"/>
        <v>82</v>
      </c>
      <c r="E13688" s="63">
        <v>82</v>
      </c>
      <c r="F13688" s="61" t="s">
        <v>1233</v>
      </c>
      <c r="G13688" s="61" t="str">
        <f t="shared" si="669"/>
        <v>George Coetzee</v>
      </c>
      <c r="N13688" s="62"/>
    </row>
    <row r="13689" spans="1:14" thickBot="1">
      <c r="A13689" s="62" t="s">
        <v>4054</v>
      </c>
      <c r="B13689" s="61">
        <v>83</v>
      </c>
      <c r="C13689" s="61" t="str">
        <f t="shared" si="668"/>
        <v>No Tie</v>
      </c>
      <c r="D13689" s="63">
        <f t="shared" si="670"/>
        <v>83</v>
      </c>
      <c r="E13689" s="63">
        <v>83</v>
      </c>
      <c r="F13689" s="61" t="s">
        <v>1387</v>
      </c>
      <c r="G13689" s="61" t="str">
        <f t="shared" si="669"/>
        <v>Paul Lawrie</v>
      </c>
      <c r="N13689" s="62"/>
    </row>
    <row r="13690" spans="1:14" thickBot="1">
      <c r="A13690" s="62" t="s">
        <v>4054</v>
      </c>
      <c r="B13690" s="61">
        <v>84</v>
      </c>
      <c r="C13690" s="61" t="str">
        <f t="shared" si="668"/>
        <v>No Tie</v>
      </c>
      <c r="D13690" s="63">
        <f t="shared" si="670"/>
        <v>84</v>
      </c>
      <c r="E13690" s="63">
        <v>84</v>
      </c>
      <c r="F13690" s="61" t="s">
        <v>1206</v>
      </c>
      <c r="G13690" s="61" t="str">
        <f t="shared" si="669"/>
        <v>Charley Hoffman</v>
      </c>
      <c r="N13690" s="62"/>
    </row>
    <row r="13691" spans="1:14" thickBot="1">
      <c r="A13691" s="62" t="s">
        <v>4054</v>
      </c>
      <c r="B13691" s="61">
        <v>85</v>
      </c>
      <c r="C13691" s="61" t="str">
        <f t="shared" si="668"/>
        <v>No Tie</v>
      </c>
      <c r="D13691" s="63">
        <f t="shared" si="670"/>
        <v>85</v>
      </c>
      <c r="E13691" s="63">
        <v>85</v>
      </c>
      <c r="F13691" s="61" t="s">
        <v>1272</v>
      </c>
      <c r="G13691" s="61" t="str">
        <f t="shared" si="669"/>
        <v>Padraig Harrington</v>
      </c>
      <c r="N13691" s="62"/>
    </row>
    <row r="13692" spans="1:14" thickBot="1">
      <c r="A13692" s="62" t="s">
        <v>4054</v>
      </c>
      <c r="B13692" s="61">
        <v>86</v>
      </c>
      <c r="C13692" s="61" t="str">
        <f t="shared" si="668"/>
        <v>No Tie</v>
      </c>
      <c r="D13692" s="63">
        <f t="shared" si="670"/>
        <v>86</v>
      </c>
      <c r="E13692" s="63">
        <v>86</v>
      </c>
      <c r="F13692" s="61" t="s">
        <v>1217</v>
      </c>
      <c r="G13692" s="61" t="str">
        <f t="shared" si="669"/>
        <v>Jamie Donaldson</v>
      </c>
      <c r="N13692" s="62"/>
    </row>
    <row r="13693" spans="1:14" thickBot="1">
      <c r="A13693" s="62" t="s">
        <v>4054</v>
      </c>
      <c r="B13693" s="61">
        <v>87</v>
      </c>
      <c r="C13693" s="61" t="str">
        <f t="shared" si="668"/>
        <v>No Tie</v>
      </c>
      <c r="D13693" s="63">
        <f t="shared" si="670"/>
        <v>87</v>
      </c>
      <c r="E13693" s="63">
        <v>87</v>
      </c>
      <c r="F13693" s="61" t="s">
        <v>1294</v>
      </c>
      <c r="G13693" s="61" t="str">
        <f t="shared" si="669"/>
        <v>Thomas Aiken</v>
      </c>
      <c r="N13693" s="62"/>
    </row>
    <row r="13694" spans="1:14" thickBot="1">
      <c r="A13694" s="62" t="s">
        <v>4054</v>
      </c>
      <c r="B13694" s="61">
        <v>88</v>
      </c>
      <c r="C13694" s="61" t="str">
        <f t="shared" si="668"/>
        <v>No Tie</v>
      </c>
      <c r="D13694" s="63">
        <f t="shared" si="670"/>
        <v>88</v>
      </c>
      <c r="E13694" s="63">
        <v>88</v>
      </c>
      <c r="F13694" s="61" t="s">
        <v>2082</v>
      </c>
      <c r="G13694" s="61" t="str">
        <f t="shared" si="669"/>
        <v>Tetsuji Hiratsuka</v>
      </c>
      <c r="N13694" s="62"/>
    </row>
    <row r="13695" spans="1:14" thickBot="1">
      <c r="A13695" s="62" t="s">
        <v>4054</v>
      </c>
      <c r="B13695" s="61">
        <v>89</v>
      </c>
      <c r="C13695" s="61" t="str">
        <f t="shared" si="668"/>
        <v>No Tie</v>
      </c>
      <c r="D13695" s="63">
        <f t="shared" si="670"/>
        <v>89</v>
      </c>
      <c r="E13695" s="63">
        <v>89</v>
      </c>
      <c r="F13695" s="61" t="s">
        <v>574</v>
      </c>
      <c r="G13695" s="61" t="str">
        <f t="shared" si="669"/>
        <v>Camilo Villegas</v>
      </c>
      <c r="N13695" s="62"/>
    </row>
    <row r="13696" spans="1:14" thickBot="1">
      <c r="A13696" s="62" t="s">
        <v>4054</v>
      </c>
      <c r="B13696" s="61">
        <v>90</v>
      </c>
      <c r="C13696" s="61" t="str">
        <f t="shared" si="668"/>
        <v>No Tie</v>
      </c>
      <c r="D13696" s="63">
        <f t="shared" si="670"/>
        <v>90</v>
      </c>
      <c r="E13696" s="63">
        <v>90</v>
      </c>
      <c r="F13696" s="61" t="s">
        <v>1399</v>
      </c>
      <c r="G13696" s="61" t="str">
        <f t="shared" si="669"/>
        <v>Gregory Havret</v>
      </c>
      <c r="N13696" s="62"/>
    </row>
    <row r="13697" spans="1:14" thickBot="1">
      <c r="A13697" s="62" t="s">
        <v>4054</v>
      </c>
      <c r="B13697" s="61">
        <v>91</v>
      </c>
      <c r="C13697" s="61" t="str">
        <f t="shared" si="668"/>
        <v>No Tie</v>
      </c>
      <c r="D13697" s="63">
        <f t="shared" si="670"/>
        <v>91</v>
      </c>
      <c r="E13697" s="63">
        <v>91</v>
      </c>
      <c r="F13697" s="61" t="s">
        <v>766</v>
      </c>
      <c r="G13697" s="61" t="str">
        <f t="shared" si="669"/>
        <v>David Lynn</v>
      </c>
      <c r="N13697" s="62"/>
    </row>
    <row r="13698" spans="1:14" thickBot="1">
      <c r="A13698" s="62" t="s">
        <v>4054</v>
      </c>
      <c r="B13698" s="61">
        <v>92</v>
      </c>
      <c r="C13698" s="61" t="str">
        <f t="shared" si="668"/>
        <v>No Tie</v>
      </c>
      <c r="D13698" s="63">
        <f t="shared" si="670"/>
        <v>92</v>
      </c>
      <c r="E13698" s="63">
        <v>92</v>
      </c>
      <c r="F13698" s="61" t="s">
        <v>2448</v>
      </c>
      <c r="G13698" s="61" t="str">
        <f t="shared" si="669"/>
        <v>Scott Verplank</v>
      </c>
      <c r="N13698" s="62"/>
    </row>
    <row r="13699" spans="1:14" thickBot="1">
      <c r="A13699" s="62" t="s">
        <v>4054</v>
      </c>
      <c r="B13699" s="61">
        <v>93</v>
      </c>
      <c r="C13699" s="61" t="str">
        <f t="shared" si="668"/>
        <v>No Tie</v>
      </c>
      <c r="D13699" s="63">
        <f t="shared" si="670"/>
        <v>93</v>
      </c>
      <c r="E13699" s="63">
        <v>93</v>
      </c>
      <c r="F13699" s="61" t="s">
        <v>1462</v>
      </c>
      <c r="G13699" s="61" t="str">
        <f t="shared" si="669"/>
        <v>Spencer Levin</v>
      </c>
      <c r="N13699" s="62"/>
    </row>
    <row r="13700" spans="1:14" thickBot="1">
      <c r="A13700" s="62" t="s">
        <v>4054</v>
      </c>
      <c r="B13700" s="61">
        <v>94</v>
      </c>
      <c r="C13700" s="61" t="str">
        <f t="shared" si="668"/>
        <v>No Tie</v>
      </c>
      <c r="D13700" s="63">
        <f t="shared" si="670"/>
        <v>94</v>
      </c>
      <c r="E13700" s="63">
        <v>94</v>
      </c>
      <c r="F13700" s="61" t="s">
        <v>1266</v>
      </c>
      <c r="G13700" s="61" t="str">
        <f t="shared" si="669"/>
        <v>Tim Clark</v>
      </c>
      <c r="N13700" s="62"/>
    </row>
    <row r="13701" spans="1:14" thickBot="1">
      <c r="A13701" s="62" t="s">
        <v>4054</v>
      </c>
      <c r="B13701" s="61">
        <v>95</v>
      </c>
      <c r="C13701" s="61" t="str">
        <f t="shared" si="668"/>
        <v>No Tie</v>
      </c>
      <c r="D13701" s="63">
        <f t="shared" si="670"/>
        <v>95</v>
      </c>
      <c r="E13701" s="63">
        <v>95</v>
      </c>
      <c r="F13701" s="61" t="s">
        <v>1417</v>
      </c>
      <c r="G13701" s="61" t="str">
        <f t="shared" si="669"/>
        <v>Steve Marino</v>
      </c>
      <c r="N13701" s="62"/>
    </row>
    <row r="13702" spans="1:14" thickBot="1">
      <c r="A13702" s="62" t="s">
        <v>4054</v>
      </c>
      <c r="B13702" s="61">
        <v>96</v>
      </c>
      <c r="C13702" s="61" t="str">
        <f t="shared" si="668"/>
        <v>No Tie</v>
      </c>
      <c r="D13702" s="63">
        <f t="shared" si="670"/>
        <v>96</v>
      </c>
      <c r="E13702" s="63">
        <v>96</v>
      </c>
      <c r="F13702" s="61" t="s">
        <v>717</v>
      </c>
      <c r="G13702" s="61" t="str">
        <f t="shared" si="669"/>
        <v>Tommy Gainey</v>
      </c>
      <c r="N13702" s="62"/>
    </row>
    <row r="13703" spans="1:14" thickBot="1">
      <c r="A13703" s="62" t="s">
        <v>4054</v>
      </c>
      <c r="B13703" s="61">
        <v>97</v>
      </c>
      <c r="C13703" s="61" t="str">
        <f t="shared" si="668"/>
        <v>No Tie</v>
      </c>
      <c r="D13703" s="63">
        <f t="shared" si="670"/>
        <v>97</v>
      </c>
      <c r="E13703" s="63">
        <v>97</v>
      </c>
      <c r="F13703" s="61" t="s">
        <v>1295</v>
      </c>
      <c r="G13703" s="61" t="str">
        <f t="shared" si="669"/>
        <v>Marcus Fraser</v>
      </c>
      <c r="N13703" s="62"/>
    </row>
    <row r="13704" spans="1:14" thickBot="1">
      <c r="A13704" s="62" t="s">
        <v>4054</v>
      </c>
      <c r="B13704" s="61">
        <v>98</v>
      </c>
      <c r="C13704" s="61" t="str">
        <f t="shared" si="668"/>
        <v>No Tie</v>
      </c>
      <c r="D13704" s="63">
        <f t="shared" si="670"/>
        <v>98</v>
      </c>
      <c r="E13704" s="63">
        <v>98</v>
      </c>
      <c r="F13704" s="61" t="s">
        <v>1200</v>
      </c>
      <c r="G13704" s="61" t="str">
        <f t="shared" si="669"/>
        <v>Chris Kirk</v>
      </c>
      <c r="N13704" s="62"/>
    </row>
    <row r="13705" spans="1:14" thickBot="1">
      <c r="A13705" s="62" t="s">
        <v>4054</v>
      </c>
      <c r="B13705" s="61">
        <v>99</v>
      </c>
      <c r="C13705" s="61" t="str">
        <f t="shared" si="668"/>
        <v>No Tie</v>
      </c>
      <c r="D13705" s="63">
        <f t="shared" si="670"/>
        <v>99</v>
      </c>
      <c r="E13705" s="63">
        <v>99</v>
      </c>
      <c r="F13705" s="61" t="s">
        <v>1310</v>
      </c>
      <c r="G13705" s="61" t="str">
        <f t="shared" si="669"/>
        <v>Richard Green</v>
      </c>
      <c r="N13705" s="62"/>
    </row>
    <row r="13706" spans="1:14" thickBot="1">
      <c r="A13706" s="62" t="s">
        <v>4054</v>
      </c>
      <c r="B13706" s="61">
        <v>100</v>
      </c>
      <c r="C13706" s="61" t="str">
        <f t="shared" si="668"/>
        <v>No Tie</v>
      </c>
      <c r="D13706" s="63">
        <f t="shared" si="670"/>
        <v>100</v>
      </c>
      <c r="E13706" s="63">
        <v>100</v>
      </c>
      <c r="F13706" s="61" t="s">
        <v>1265</v>
      </c>
      <c r="G13706" s="61" t="str">
        <f t="shared" si="669"/>
        <v>Ross Fisher</v>
      </c>
      <c r="N13706" s="62"/>
    </row>
    <row r="13707" spans="1:14" thickBot="1">
      <c r="A13707" s="62" t="s">
        <v>4054</v>
      </c>
      <c r="B13707" s="61">
        <v>101</v>
      </c>
      <c r="C13707" s="61" t="str">
        <f t="shared" si="668"/>
        <v>No Tie</v>
      </c>
      <c r="D13707" s="63">
        <f t="shared" si="670"/>
        <v>101</v>
      </c>
      <c r="E13707" s="63">
        <v>101</v>
      </c>
      <c r="F13707" s="61" t="s">
        <v>1951</v>
      </c>
      <c r="G13707" s="61" t="str">
        <f t="shared" si="669"/>
        <v>Fredrik Andersson Hed</v>
      </c>
      <c r="N13707" s="62"/>
    </row>
    <row r="13708" spans="1:14" thickBot="1">
      <c r="A13708" s="62" t="s">
        <v>4054</v>
      </c>
      <c r="B13708" s="61">
        <v>102</v>
      </c>
      <c r="C13708" s="61" t="str">
        <f t="shared" ref="C13708:C13771" si="671">IFERROR(SEARCH("T",B13708),"No Tie")</f>
        <v>No Tie</v>
      </c>
      <c r="D13708" s="63">
        <f t="shared" si="670"/>
        <v>102</v>
      </c>
      <c r="E13708" s="63">
        <v>102</v>
      </c>
      <c r="F13708" s="61" t="s">
        <v>1382</v>
      </c>
      <c r="G13708" s="61" t="str">
        <f t="shared" ref="G13708:G13771" si="672">TRIM(SUBSTITUTE(F13708,CHAR(160),CHAR(32)))</f>
        <v>Michael Hoey</v>
      </c>
      <c r="N13708" s="62"/>
    </row>
    <row r="13709" spans="1:14" thickBot="1">
      <c r="A13709" s="62" t="s">
        <v>4054</v>
      </c>
      <c r="B13709" s="61">
        <v>103</v>
      </c>
      <c r="C13709" s="61" t="str">
        <f t="shared" si="671"/>
        <v>No Tie</v>
      </c>
      <c r="D13709" s="63">
        <f t="shared" si="670"/>
        <v>103</v>
      </c>
      <c r="E13709" s="63">
        <v>103</v>
      </c>
      <c r="F13709" s="61" t="s">
        <v>1242</v>
      </c>
      <c r="G13709" s="61" t="str">
        <f t="shared" si="672"/>
        <v>Richie Ramsay</v>
      </c>
      <c r="N13709" s="62"/>
    </row>
    <row r="13710" spans="1:14" thickBot="1">
      <c r="A13710" s="62" t="s">
        <v>4054</v>
      </c>
      <c r="B13710" s="61">
        <v>104</v>
      </c>
      <c r="C13710" s="61" t="str">
        <f t="shared" si="671"/>
        <v>No Tie</v>
      </c>
      <c r="D13710" s="63">
        <f t="shared" si="670"/>
        <v>104</v>
      </c>
      <c r="E13710" s="63">
        <v>104</v>
      </c>
      <c r="F13710" s="61" t="s">
        <v>1277</v>
      </c>
      <c r="G13710" s="61" t="str">
        <f t="shared" si="672"/>
        <v>Jaco Van Zyl</v>
      </c>
      <c r="N13710" s="62"/>
    </row>
    <row r="13711" spans="1:14" thickBot="1">
      <c r="A13711" s="62" t="s">
        <v>4054</v>
      </c>
      <c r="B13711" s="61">
        <v>105</v>
      </c>
      <c r="C13711" s="61" t="str">
        <f t="shared" si="671"/>
        <v>No Tie</v>
      </c>
      <c r="D13711" s="63">
        <f t="shared" si="670"/>
        <v>105</v>
      </c>
      <c r="E13711" s="63">
        <v>105</v>
      </c>
      <c r="F13711" s="61" t="s">
        <v>1511</v>
      </c>
      <c r="G13711" s="61" t="str">
        <f t="shared" si="672"/>
        <v>Robert Garrigus</v>
      </c>
      <c r="N13711" s="62"/>
    </row>
    <row r="13712" spans="1:14" thickBot="1">
      <c r="A13712" s="62" t="s">
        <v>4054</v>
      </c>
      <c r="B13712" s="61">
        <v>106</v>
      </c>
      <c r="C13712" s="61" t="str">
        <f t="shared" si="671"/>
        <v>No Tie</v>
      </c>
      <c r="D13712" s="63">
        <f t="shared" si="670"/>
        <v>106</v>
      </c>
      <c r="E13712" s="63">
        <v>106</v>
      </c>
      <c r="F13712" s="61" t="s">
        <v>1323</v>
      </c>
      <c r="G13712" s="61" t="str">
        <f t="shared" si="672"/>
        <v>Raphael Jacquelin</v>
      </c>
      <c r="N13712" s="62"/>
    </row>
    <row r="13713" spans="1:14" thickBot="1">
      <c r="A13713" s="62" t="s">
        <v>4054</v>
      </c>
      <c r="B13713" s="61">
        <v>107</v>
      </c>
      <c r="C13713" s="61" t="str">
        <f t="shared" si="671"/>
        <v>No Tie</v>
      </c>
      <c r="D13713" s="63">
        <f t="shared" si="670"/>
        <v>107</v>
      </c>
      <c r="E13713" s="63">
        <v>107</v>
      </c>
      <c r="F13713" s="61" t="s">
        <v>567</v>
      </c>
      <c r="G13713" s="61" t="str">
        <f t="shared" si="672"/>
        <v>Seung-Yul Noh</v>
      </c>
      <c r="N13713" s="62"/>
    </row>
    <row r="13714" spans="1:14" thickBot="1">
      <c r="A13714" s="62" t="s">
        <v>4054</v>
      </c>
      <c r="B13714" s="61">
        <v>108</v>
      </c>
      <c r="C13714" s="61" t="str">
        <f t="shared" si="671"/>
        <v>No Tie</v>
      </c>
      <c r="D13714" s="63">
        <f t="shared" si="670"/>
        <v>108</v>
      </c>
      <c r="E13714" s="63">
        <v>108</v>
      </c>
      <c r="F13714" s="61" t="s">
        <v>501</v>
      </c>
      <c r="G13714" s="61" t="str">
        <f t="shared" si="672"/>
        <v>J.B. Holmes</v>
      </c>
      <c r="N13714" s="62"/>
    </row>
    <row r="13715" spans="1:14" thickBot="1">
      <c r="A13715" s="62" t="s">
        <v>4054</v>
      </c>
      <c r="B13715" s="61">
        <v>109</v>
      </c>
      <c r="C13715" s="61" t="str">
        <f t="shared" si="671"/>
        <v>No Tie</v>
      </c>
      <c r="D13715" s="63">
        <f t="shared" si="670"/>
        <v>109</v>
      </c>
      <c r="E13715" s="63">
        <v>109</v>
      </c>
      <c r="F13715" s="61" t="s">
        <v>1632</v>
      </c>
      <c r="G13715" s="61" t="str">
        <f t="shared" si="672"/>
        <v>Johan Edfors</v>
      </c>
      <c r="N13715" s="62"/>
    </row>
    <row r="13716" spans="1:14" thickBot="1">
      <c r="A13716" s="62" t="s">
        <v>4054</v>
      </c>
      <c r="B13716" s="61">
        <v>110</v>
      </c>
      <c r="C13716" s="61" t="str">
        <f t="shared" si="671"/>
        <v>No Tie</v>
      </c>
      <c r="D13716" s="63">
        <f t="shared" si="670"/>
        <v>110</v>
      </c>
      <c r="E13716" s="63">
        <v>110</v>
      </c>
      <c r="F13716" s="61" t="s">
        <v>1288</v>
      </c>
      <c r="G13716" s="61" t="str">
        <f t="shared" si="672"/>
        <v>Carl Pettersson</v>
      </c>
      <c r="N13716" s="62"/>
    </row>
    <row r="13717" spans="1:14" thickBot="1">
      <c r="A13717" s="62" t="s">
        <v>4054</v>
      </c>
      <c r="B13717" s="61">
        <v>111</v>
      </c>
      <c r="C13717" s="61" t="str">
        <f t="shared" si="671"/>
        <v>No Tie</v>
      </c>
      <c r="D13717" s="63">
        <f t="shared" si="670"/>
        <v>111</v>
      </c>
      <c r="E13717" s="63">
        <v>111</v>
      </c>
      <c r="F13717" s="61" t="s">
        <v>523</v>
      </c>
      <c r="G13717" s="61" t="str">
        <f t="shared" si="672"/>
        <v>Jhonattan Vegas</v>
      </c>
      <c r="N13717" s="62"/>
    </row>
    <row r="13718" spans="1:14" thickBot="1">
      <c r="A13718" s="62" t="s">
        <v>4054</v>
      </c>
      <c r="B13718" s="61">
        <v>112</v>
      </c>
      <c r="C13718" s="61" t="str">
        <f t="shared" si="671"/>
        <v>No Tie</v>
      </c>
      <c r="D13718" s="63">
        <f t="shared" si="670"/>
        <v>112</v>
      </c>
      <c r="E13718" s="63">
        <v>112</v>
      </c>
      <c r="F13718" s="61" t="s">
        <v>1284</v>
      </c>
      <c r="G13718" s="61" t="str">
        <f t="shared" si="672"/>
        <v>Shingo Katayama</v>
      </c>
      <c r="N13718" s="62"/>
    </row>
    <row r="13719" spans="1:14" thickBot="1">
      <c r="A13719" s="62" t="s">
        <v>4054</v>
      </c>
      <c r="B13719" s="61">
        <v>113</v>
      </c>
      <c r="C13719" s="61" t="str">
        <f t="shared" si="671"/>
        <v>No Tie</v>
      </c>
      <c r="D13719" s="63">
        <f t="shared" si="670"/>
        <v>113</v>
      </c>
      <c r="E13719" s="63">
        <v>113</v>
      </c>
      <c r="F13719" s="61" t="s">
        <v>1285</v>
      </c>
      <c r="G13719" s="61" t="str">
        <f t="shared" si="672"/>
        <v>Toshinori Muto</v>
      </c>
      <c r="N13719" s="62"/>
    </row>
    <row r="13720" spans="1:14" thickBot="1">
      <c r="A13720" s="62" t="s">
        <v>4054</v>
      </c>
      <c r="B13720" s="61">
        <v>114</v>
      </c>
      <c r="C13720" s="61" t="str">
        <f t="shared" si="671"/>
        <v>No Tie</v>
      </c>
      <c r="D13720" s="63">
        <f t="shared" si="670"/>
        <v>114</v>
      </c>
      <c r="E13720" s="63">
        <v>114</v>
      </c>
      <c r="F13720" s="61" t="s">
        <v>1293</v>
      </c>
      <c r="G13720" s="61" t="str">
        <f t="shared" si="672"/>
        <v>Tomohiro Kondo</v>
      </c>
      <c r="N13720" s="62"/>
    </row>
    <row r="13721" spans="1:14" thickBot="1">
      <c r="A13721" s="62" t="s">
        <v>4054</v>
      </c>
      <c r="B13721" s="61">
        <v>115</v>
      </c>
      <c r="C13721" s="61" t="str">
        <f t="shared" si="671"/>
        <v>No Tie</v>
      </c>
      <c r="D13721" s="63">
        <f t="shared" si="670"/>
        <v>115</v>
      </c>
      <c r="E13721" s="63">
        <v>115</v>
      </c>
      <c r="F13721" s="61" t="s">
        <v>1344</v>
      </c>
      <c r="G13721" s="61" t="str">
        <f t="shared" si="672"/>
        <v>Bryce Molder</v>
      </c>
      <c r="N13721" s="62"/>
    </row>
    <row r="13722" spans="1:14" thickBot="1">
      <c r="A13722" s="62" t="s">
        <v>4054</v>
      </c>
      <c r="B13722" s="61">
        <v>116</v>
      </c>
      <c r="C13722" s="61" t="str">
        <f t="shared" si="671"/>
        <v>No Tie</v>
      </c>
      <c r="D13722" s="63">
        <f t="shared" si="670"/>
        <v>116</v>
      </c>
      <c r="E13722" s="63">
        <v>116</v>
      </c>
      <c r="F13722" s="61" t="s">
        <v>1366</v>
      </c>
      <c r="G13722" s="61" t="str">
        <f t="shared" si="672"/>
        <v>Hennie Otto</v>
      </c>
      <c r="N13722" s="62"/>
    </row>
    <row r="13723" spans="1:14" thickBot="1">
      <c r="A13723" s="62" t="s">
        <v>4054</v>
      </c>
      <c r="B13723" s="61">
        <v>117</v>
      </c>
      <c r="C13723" s="61" t="str">
        <f t="shared" si="671"/>
        <v>No Tie</v>
      </c>
      <c r="D13723" s="63">
        <f t="shared" si="670"/>
        <v>117</v>
      </c>
      <c r="E13723" s="63">
        <v>117</v>
      </c>
      <c r="F13723" s="61" t="s">
        <v>1443</v>
      </c>
      <c r="G13723" s="61" t="str">
        <f t="shared" si="672"/>
        <v>Brian Davis</v>
      </c>
      <c r="N13723" s="62"/>
    </row>
    <row r="13724" spans="1:14" thickBot="1">
      <c r="A13724" s="62" t="s">
        <v>4054</v>
      </c>
      <c r="B13724" s="61">
        <v>118</v>
      </c>
      <c r="C13724" s="61" t="str">
        <f t="shared" si="671"/>
        <v>No Tie</v>
      </c>
      <c r="D13724" s="63">
        <f t="shared" si="670"/>
        <v>118</v>
      </c>
      <c r="E13724" s="63">
        <v>118</v>
      </c>
      <c r="F13724" s="61" t="s">
        <v>1257</v>
      </c>
      <c r="G13724" s="61" t="str">
        <f t="shared" si="672"/>
        <v>Rafa Cabrera Bello</v>
      </c>
      <c r="N13724" s="62"/>
    </row>
    <row r="13725" spans="1:14" thickBot="1">
      <c r="A13725" s="62" t="s">
        <v>4054</v>
      </c>
      <c r="B13725" s="61">
        <v>119</v>
      </c>
      <c r="C13725" s="61" t="str">
        <f t="shared" si="671"/>
        <v>No Tie</v>
      </c>
      <c r="D13725" s="63">
        <f t="shared" si="670"/>
        <v>119</v>
      </c>
      <c r="E13725" s="63">
        <v>119</v>
      </c>
      <c r="F13725" s="61" t="s">
        <v>1195</v>
      </c>
      <c r="G13725" s="61" t="str">
        <f t="shared" si="672"/>
        <v>Shane Lowry</v>
      </c>
      <c r="N13725" s="62"/>
    </row>
    <row r="13726" spans="1:14" thickBot="1">
      <c r="A13726" s="62" t="s">
        <v>4054</v>
      </c>
      <c r="B13726" s="61">
        <v>120</v>
      </c>
      <c r="C13726" s="61" t="str">
        <f t="shared" si="671"/>
        <v>No Tie</v>
      </c>
      <c r="D13726" s="63">
        <f t="shared" si="670"/>
        <v>120</v>
      </c>
      <c r="E13726" s="63">
        <v>120</v>
      </c>
      <c r="F13726" s="61" t="s">
        <v>1649</v>
      </c>
      <c r="G13726" s="61" t="str">
        <f t="shared" si="672"/>
        <v>D.A. Points</v>
      </c>
      <c r="N13726" s="62"/>
    </row>
    <row r="13727" spans="1:14" thickBot="1">
      <c r="A13727" s="62" t="s">
        <v>4054</v>
      </c>
      <c r="B13727" s="61">
        <v>121</v>
      </c>
      <c r="C13727" s="61" t="str">
        <f t="shared" si="671"/>
        <v>No Tie</v>
      </c>
      <c r="D13727" s="63">
        <f t="shared" si="670"/>
        <v>121</v>
      </c>
      <c r="E13727" s="63">
        <v>121</v>
      </c>
      <c r="F13727" s="61" t="s">
        <v>1281</v>
      </c>
      <c r="G13727" s="61" t="str">
        <f t="shared" si="672"/>
        <v>David Horsey</v>
      </c>
      <c r="N13727" s="62"/>
    </row>
    <row r="13728" spans="1:14" thickBot="1">
      <c r="A13728" s="62" t="s">
        <v>4054</v>
      </c>
      <c r="B13728" s="61">
        <v>122</v>
      </c>
      <c r="C13728" s="61" t="str">
        <f t="shared" si="671"/>
        <v>No Tie</v>
      </c>
      <c r="D13728" s="63">
        <f t="shared" si="670"/>
        <v>122</v>
      </c>
      <c r="E13728" s="63">
        <v>122</v>
      </c>
      <c r="F13728" s="61" t="s">
        <v>1543</v>
      </c>
      <c r="G13728" s="61" t="str">
        <f t="shared" si="672"/>
        <v>Michio Matsumura</v>
      </c>
      <c r="N13728" s="62"/>
    </row>
    <row r="13729" spans="1:14" thickBot="1">
      <c r="A13729" s="62" t="s">
        <v>4054</v>
      </c>
      <c r="B13729" s="61">
        <v>123</v>
      </c>
      <c r="C13729" s="61" t="str">
        <f t="shared" si="671"/>
        <v>No Tie</v>
      </c>
      <c r="D13729" s="63">
        <f t="shared" si="670"/>
        <v>123</v>
      </c>
      <c r="E13729" s="63">
        <v>123</v>
      </c>
      <c r="F13729" s="61" t="s">
        <v>1429</v>
      </c>
      <c r="G13729" s="61" t="str">
        <f t="shared" si="672"/>
        <v>Robert Rock</v>
      </c>
      <c r="N13729" s="62"/>
    </row>
    <row r="13730" spans="1:14" thickBot="1">
      <c r="A13730" s="62" t="s">
        <v>4054</v>
      </c>
      <c r="B13730" s="61">
        <v>124</v>
      </c>
      <c r="C13730" s="61" t="str">
        <f t="shared" si="671"/>
        <v>No Tie</v>
      </c>
      <c r="D13730" s="63">
        <f t="shared" si="670"/>
        <v>124</v>
      </c>
      <c r="E13730" s="63">
        <v>124</v>
      </c>
      <c r="F13730" s="61" t="s">
        <v>1328</v>
      </c>
      <c r="G13730" s="61" t="str">
        <f t="shared" si="672"/>
        <v>Gregory Bourdy</v>
      </c>
      <c r="N13730" s="62"/>
    </row>
    <row r="13731" spans="1:14" thickBot="1">
      <c r="A13731" s="62" t="s">
        <v>4054</v>
      </c>
      <c r="B13731" s="61">
        <v>125</v>
      </c>
      <c r="C13731" s="61" t="str">
        <f t="shared" si="671"/>
        <v>No Tie</v>
      </c>
      <c r="D13731" s="63">
        <f t="shared" si="670"/>
        <v>125</v>
      </c>
      <c r="E13731" s="63">
        <v>125</v>
      </c>
      <c r="F13731" s="61" t="s">
        <v>543</v>
      </c>
      <c r="G13731" s="61" t="str">
        <f t="shared" si="672"/>
        <v>Andres Romero</v>
      </c>
      <c r="N13731" s="62"/>
    </row>
    <row r="13732" spans="1:14" thickBot="1">
      <c r="A13732" s="62" t="s">
        <v>4054</v>
      </c>
      <c r="B13732" s="61">
        <v>126</v>
      </c>
      <c r="C13732" s="61" t="str">
        <f t="shared" si="671"/>
        <v>No Tie</v>
      </c>
      <c r="D13732" s="63">
        <f t="shared" si="670"/>
        <v>126</v>
      </c>
      <c r="E13732" s="63">
        <v>126</v>
      </c>
      <c r="F13732" s="61" t="s">
        <v>1241</v>
      </c>
      <c r="G13732" s="61" t="str">
        <f t="shared" si="672"/>
        <v>Brendan Steele</v>
      </c>
      <c r="N13732" s="62"/>
    </row>
    <row r="13733" spans="1:14" thickBot="1">
      <c r="A13733" s="62" t="s">
        <v>4054</v>
      </c>
      <c r="B13733" s="61">
        <v>127</v>
      </c>
      <c r="C13733" s="61" t="str">
        <f t="shared" si="671"/>
        <v>No Tie</v>
      </c>
      <c r="D13733" s="63">
        <f t="shared" si="670"/>
        <v>127</v>
      </c>
      <c r="E13733" s="63">
        <v>127</v>
      </c>
      <c r="F13733" s="61" t="s">
        <v>715</v>
      </c>
      <c r="G13733" s="61" t="str">
        <f t="shared" si="672"/>
        <v>Brandt Jobe</v>
      </c>
      <c r="N13733" s="62"/>
    </row>
    <row r="13734" spans="1:14" thickBot="1">
      <c r="A13734" s="62" t="s">
        <v>4054</v>
      </c>
      <c r="B13734" s="61">
        <v>128</v>
      </c>
      <c r="C13734" s="61" t="str">
        <f t="shared" si="671"/>
        <v>No Tie</v>
      </c>
      <c r="D13734" s="63">
        <f t="shared" si="670"/>
        <v>128</v>
      </c>
      <c r="E13734" s="63">
        <v>128</v>
      </c>
      <c r="F13734" s="61" t="s">
        <v>1301</v>
      </c>
      <c r="G13734" s="61" t="str">
        <f t="shared" si="672"/>
        <v>Brad Kennedy</v>
      </c>
      <c r="N13734" s="62"/>
    </row>
    <row r="13735" spans="1:14" thickBot="1">
      <c r="A13735" s="62" t="s">
        <v>4054</v>
      </c>
      <c r="B13735" s="61">
        <v>129</v>
      </c>
      <c r="C13735" s="61" t="str">
        <f t="shared" si="671"/>
        <v>No Tie</v>
      </c>
      <c r="D13735" s="63">
        <f t="shared" ref="D13735:D13798" si="673">IF(C13735="No Tie",B13735,RIGHT(B13735,LEN(B13735)-1))</f>
        <v>129</v>
      </c>
      <c r="E13735" s="63">
        <v>129</v>
      </c>
      <c r="F13735" s="61" t="s">
        <v>1286</v>
      </c>
      <c r="G13735" s="61" t="str">
        <f t="shared" si="672"/>
        <v>Davis Love III</v>
      </c>
      <c r="N13735" s="62"/>
    </row>
    <row r="13736" spans="1:14" thickBot="1">
      <c r="A13736" s="62" t="s">
        <v>4054</v>
      </c>
      <c r="B13736" s="61">
        <v>130</v>
      </c>
      <c r="C13736" s="61" t="str">
        <f t="shared" si="671"/>
        <v>No Tie</v>
      </c>
      <c r="D13736" s="63">
        <f t="shared" si="673"/>
        <v>130</v>
      </c>
      <c r="E13736" s="63">
        <v>130</v>
      </c>
      <c r="F13736" s="61" t="s">
        <v>748</v>
      </c>
      <c r="G13736" s="61" t="str">
        <f t="shared" si="672"/>
        <v>Trevor Immelman</v>
      </c>
      <c r="N13736" s="62"/>
    </row>
    <row r="13737" spans="1:14" thickBot="1">
      <c r="A13737" s="62" t="s">
        <v>4054</v>
      </c>
      <c r="B13737" s="61">
        <v>131</v>
      </c>
      <c r="C13737" s="61" t="str">
        <f t="shared" si="671"/>
        <v>No Tie</v>
      </c>
      <c r="D13737" s="63">
        <f t="shared" si="673"/>
        <v>131</v>
      </c>
      <c r="E13737" s="63">
        <v>131</v>
      </c>
      <c r="F13737" s="61" t="s">
        <v>1391</v>
      </c>
      <c r="G13737" s="61" t="str">
        <f t="shared" si="672"/>
        <v>Michael Thompson</v>
      </c>
      <c r="N13737" s="62"/>
    </row>
    <row r="13738" spans="1:14" thickBot="1">
      <c r="A13738" s="62" t="s">
        <v>4054</v>
      </c>
      <c r="B13738" s="61">
        <v>132</v>
      </c>
      <c r="C13738" s="61" t="str">
        <f t="shared" si="671"/>
        <v>No Tie</v>
      </c>
      <c r="D13738" s="63">
        <f t="shared" si="673"/>
        <v>132</v>
      </c>
      <c r="E13738" s="63">
        <v>132</v>
      </c>
      <c r="F13738" s="61" t="s">
        <v>682</v>
      </c>
      <c r="G13738" s="61" t="str">
        <f t="shared" si="672"/>
        <v>Jerry Kelly</v>
      </c>
      <c r="N13738" s="62"/>
    </row>
    <row r="13739" spans="1:14" thickBot="1">
      <c r="A13739" s="62" t="s">
        <v>4054</v>
      </c>
      <c r="B13739" s="61">
        <v>133</v>
      </c>
      <c r="C13739" s="61" t="str">
        <f t="shared" si="671"/>
        <v>No Tie</v>
      </c>
      <c r="D13739" s="63">
        <f t="shared" si="673"/>
        <v>133</v>
      </c>
      <c r="E13739" s="63">
        <v>133</v>
      </c>
      <c r="F13739" s="61" t="s">
        <v>1226</v>
      </c>
      <c r="G13739" s="61" t="str">
        <f t="shared" si="672"/>
        <v>Tommy Fleetwood</v>
      </c>
      <c r="N13739" s="62"/>
    </row>
    <row r="13740" spans="1:14" thickBot="1">
      <c r="A13740" s="62" t="s">
        <v>4054</v>
      </c>
      <c r="B13740" s="61">
        <v>134</v>
      </c>
      <c r="C13740" s="61" t="str">
        <f t="shared" si="671"/>
        <v>No Tie</v>
      </c>
      <c r="D13740" s="63">
        <f t="shared" si="673"/>
        <v>134</v>
      </c>
      <c r="E13740" s="63">
        <v>134</v>
      </c>
      <c r="F13740" s="61" t="s">
        <v>652</v>
      </c>
      <c r="G13740" s="61" t="str">
        <f t="shared" si="672"/>
        <v>Ricky Barnes</v>
      </c>
      <c r="N13740" s="62"/>
    </row>
    <row r="13741" spans="1:14" thickBot="1">
      <c r="A13741" s="62" t="s">
        <v>4054</v>
      </c>
      <c r="B13741" s="61">
        <v>135</v>
      </c>
      <c r="C13741" s="61" t="str">
        <f t="shared" si="671"/>
        <v>No Tie</v>
      </c>
      <c r="D13741" s="63">
        <f t="shared" si="673"/>
        <v>135</v>
      </c>
      <c r="E13741" s="63">
        <v>135</v>
      </c>
      <c r="F13741" s="61" t="s">
        <v>1407</v>
      </c>
      <c r="G13741" s="61" t="str">
        <f t="shared" si="672"/>
        <v>Tadahiro Takayama</v>
      </c>
      <c r="N13741" s="62"/>
    </row>
    <row r="13742" spans="1:14" thickBot="1">
      <c r="A13742" s="62" t="s">
        <v>4054</v>
      </c>
      <c r="B13742" s="61">
        <v>136</v>
      </c>
      <c r="C13742" s="61" t="str">
        <f t="shared" si="671"/>
        <v>No Tie</v>
      </c>
      <c r="D13742" s="63">
        <f t="shared" si="673"/>
        <v>136</v>
      </c>
      <c r="E13742" s="63">
        <v>136</v>
      </c>
      <c r="F13742" s="61" t="s">
        <v>852</v>
      </c>
      <c r="G13742" s="61" t="str">
        <f t="shared" si="672"/>
        <v>Nick O'Hern</v>
      </c>
      <c r="N13742" s="62"/>
    </row>
    <row r="13743" spans="1:14" thickBot="1">
      <c r="A13743" s="62" t="s">
        <v>4054</v>
      </c>
      <c r="B13743" s="61">
        <v>137</v>
      </c>
      <c r="C13743" s="61" t="str">
        <f t="shared" si="671"/>
        <v>No Tie</v>
      </c>
      <c r="D13743" s="63">
        <f t="shared" si="673"/>
        <v>137</v>
      </c>
      <c r="E13743" s="63">
        <v>137</v>
      </c>
      <c r="F13743" s="61" t="s">
        <v>1270</v>
      </c>
      <c r="G13743" s="61" t="str">
        <f t="shared" si="672"/>
        <v>Kevin Streelman</v>
      </c>
      <c r="N13743" s="62"/>
    </row>
    <row r="13744" spans="1:14" thickBot="1">
      <c r="A13744" s="62" t="s">
        <v>4054</v>
      </c>
      <c r="B13744" s="61">
        <v>138</v>
      </c>
      <c r="C13744" s="61" t="str">
        <f t="shared" si="671"/>
        <v>No Tie</v>
      </c>
      <c r="D13744" s="63">
        <f t="shared" si="673"/>
        <v>138</v>
      </c>
      <c r="E13744" s="63">
        <v>138</v>
      </c>
      <c r="F13744" s="61" t="s">
        <v>1859</v>
      </c>
      <c r="G13744" s="61" t="str">
        <f t="shared" si="672"/>
        <v>Kurt Barnes</v>
      </c>
      <c r="N13744" s="62"/>
    </row>
    <row r="13745" spans="1:14" thickBot="1">
      <c r="A13745" s="62" t="s">
        <v>4054</v>
      </c>
      <c r="B13745" s="61">
        <v>139</v>
      </c>
      <c r="C13745" s="61" t="str">
        <f t="shared" si="671"/>
        <v>No Tie</v>
      </c>
      <c r="D13745" s="63">
        <f t="shared" si="673"/>
        <v>139</v>
      </c>
      <c r="E13745" s="63">
        <v>139</v>
      </c>
      <c r="F13745" s="61" t="s">
        <v>1304</v>
      </c>
      <c r="G13745" s="61" t="str">
        <f t="shared" si="672"/>
        <v>Angel Cabrera</v>
      </c>
      <c r="N13745" s="62"/>
    </row>
    <row r="13746" spans="1:14" thickBot="1">
      <c r="A13746" s="62" t="s">
        <v>4054</v>
      </c>
      <c r="B13746" s="61">
        <v>140</v>
      </c>
      <c r="C13746" s="61" t="str">
        <f t="shared" si="671"/>
        <v>No Tie</v>
      </c>
      <c r="D13746" s="63">
        <f t="shared" si="673"/>
        <v>140</v>
      </c>
      <c r="E13746" s="63">
        <v>140</v>
      </c>
      <c r="F13746" s="61" t="s">
        <v>1319</v>
      </c>
      <c r="G13746" s="61" t="str">
        <f t="shared" si="672"/>
        <v>Stewart Cink</v>
      </c>
      <c r="N13746" s="62"/>
    </row>
    <row r="13747" spans="1:14" thickBot="1">
      <c r="A13747" s="62" t="s">
        <v>4054</v>
      </c>
      <c r="B13747" s="61">
        <v>141</v>
      </c>
      <c r="C13747" s="61" t="str">
        <f t="shared" si="671"/>
        <v>No Tie</v>
      </c>
      <c r="D13747" s="63">
        <f t="shared" si="673"/>
        <v>141</v>
      </c>
      <c r="E13747" s="63">
        <v>141</v>
      </c>
      <c r="F13747" s="61" t="s">
        <v>1769</v>
      </c>
      <c r="G13747" s="61" t="str">
        <f t="shared" si="672"/>
        <v>Lorenzo Gagli</v>
      </c>
      <c r="N13747" s="62"/>
    </row>
    <row r="13748" spans="1:14" thickBot="1">
      <c r="A13748" s="62" t="s">
        <v>4054</v>
      </c>
      <c r="B13748" s="61">
        <v>142</v>
      </c>
      <c r="C13748" s="61" t="str">
        <f t="shared" si="671"/>
        <v>No Tie</v>
      </c>
      <c r="D13748" s="63">
        <f t="shared" si="673"/>
        <v>142</v>
      </c>
      <c r="E13748" s="63">
        <v>142</v>
      </c>
      <c r="F13748" s="61" t="s">
        <v>1254</v>
      </c>
      <c r="G13748" s="61" t="str">
        <f t="shared" si="672"/>
        <v>Stephen Gallacher</v>
      </c>
      <c r="N13748" s="62"/>
    </row>
    <row r="13749" spans="1:14" thickBot="1">
      <c r="A13749" s="62" t="s">
        <v>4054</v>
      </c>
      <c r="B13749" s="61">
        <v>143</v>
      </c>
      <c r="C13749" s="61" t="str">
        <f t="shared" si="671"/>
        <v>No Tie</v>
      </c>
      <c r="D13749" s="63">
        <f t="shared" si="673"/>
        <v>143</v>
      </c>
      <c r="E13749" s="63">
        <v>143</v>
      </c>
      <c r="F13749" s="61" t="s">
        <v>1513</v>
      </c>
      <c r="G13749" s="61" t="str">
        <f t="shared" si="672"/>
        <v>Mark Foster</v>
      </c>
      <c r="N13749" s="62"/>
    </row>
    <row r="13750" spans="1:14" thickBot="1">
      <c r="A13750" s="62" t="s">
        <v>4054</v>
      </c>
      <c r="B13750" s="61">
        <v>144</v>
      </c>
      <c r="C13750" s="61" t="str">
        <f t="shared" si="671"/>
        <v>No Tie</v>
      </c>
      <c r="D13750" s="63">
        <f t="shared" si="673"/>
        <v>144</v>
      </c>
      <c r="E13750" s="63">
        <v>144</v>
      </c>
      <c r="F13750" s="61" t="s">
        <v>1280</v>
      </c>
      <c r="G13750" s="61" t="str">
        <f t="shared" si="672"/>
        <v>Brendon de Jonge</v>
      </c>
      <c r="N13750" s="62"/>
    </row>
    <row r="13751" spans="1:14" thickBot="1">
      <c r="A13751" s="62" t="s">
        <v>4054</v>
      </c>
      <c r="B13751" s="61">
        <v>145</v>
      </c>
      <c r="C13751" s="61" t="str">
        <f t="shared" si="671"/>
        <v>No Tie</v>
      </c>
      <c r="D13751" s="63">
        <f t="shared" si="673"/>
        <v>145</v>
      </c>
      <c r="E13751" s="63">
        <v>145</v>
      </c>
      <c r="F13751" s="61" t="s">
        <v>1345</v>
      </c>
      <c r="G13751" s="61" t="str">
        <f t="shared" si="672"/>
        <v>Scott Stallings</v>
      </c>
      <c r="N13751" s="62"/>
    </row>
    <row r="13752" spans="1:14" thickBot="1">
      <c r="A13752" s="62" t="s">
        <v>4054</v>
      </c>
      <c r="B13752" s="61">
        <v>146</v>
      </c>
      <c r="C13752" s="61" t="str">
        <f t="shared" si="671"/>
        <v>No Tie</v>
      </c>
      <c r="D13752" s="63">
        <f t="shared" si="673"/>
        <v>146</v>
      </c>
      <c r="E13752" s="63">
        <v>146</v>
      </c>
      <c r="F13752" s="61" t="s">
        <v>2289</v>
      </c>
      <c r="G13752" s="61" t="str">
        <f t="shared" si="672"/>
        <v>Kenichi Kuboya</v>
      </c>
      <c r="N13752" s="62"/>
    </row>
    <row r="13753" spans="1:14" thickBot="1">
      <c r="A13753" s="62" t="s">
        <v>4054</v>
      </c>
      <c r="B13753" s="61">
        <v>147</v>
      </c>
      <c r="C13753" s="61" t="str">
        <f t="shared" si="671"/>
        <v>No Tie</v>
      </c>
      <c r="D13753" s="63">
        <f t="shared" si="673"/>
        <v>147</v>
      </c>
      <c r="E13753" s="63">
        <v>147</v>
      </c>
      <c r="F13753" s="61" t="s">
        <v>2354</v>
      </c>
      <c r="G13753" s="61" t="str">
        <f t="shared" si="672"/>
        <v>Harrison Frazar</v>
      </c>
      <c r="N13753" s="62"/>
    </row>
    <row r="13754" spans="1:14" thickBot="1">
      <c r="A13754" s="62" t="s">
        <v>4054</v>
      </c>
      <c r="B13754" s="61">
        <v>148</v>
      </c>
      <c r="C13754" s="61" t="str">
        <f t="shared" si="671"/>
        <v>No Tie</v>
      </c>
      <c r="D13754" s="63">
        <f t="shared" si="673"/>
        <v>148</v>
      </c>
      <c r="E13754" s="63">
        <v>148</v>
      </c>
      <c r="F13754" s="61" t="s">
        <v>704</v>
      </c>
      <c r="G13754" s="61" t="str">
        <f t="shared" si="672"/>
        <v>Kyle Stanley</v>
      </c>
      <c r="N13754" s="62"/>
    </row>
    <row r="13755" spans="1:14" thickBot="1">
      <c r="A13755" s="62" t="s">
        <v>4054</v>
      </c>
      <c r="B13755" s="61">
        <v>149</v>
      </c>
      <c r="C13755" s="61" t="str">
        <f t="shared" si="671"/>
        <v>No Tie</v>
      </c>
      <c r="D13755" s="63">
        <f t="shared" si="673"/>
        <v>149</v>
      </c>
      <c r="E13755" s="63">
        <v>149</v>
      </c>
      <c r="F13755" s="61" t="s">
        <v>1427</v>
      </c>
      <c r="G13755" s="61" t="str">
        <f t="shared" si="672"/>
        <v>Rhys Davies</v>
      </c>
      <c r="N13755" s="62"/>
    </row>
    <row r="13756" spans="1:14" thickBot="1">
      <c r="A13756" s="62" t="s">
        <v>4054</v>
      </c>
      <c r="B13756" s="61">
        <v>150</v>
      </c>
      <c r="C13756" s="61" t="str">
        <f t="shared" si="671"/>
        <v>No Tie</v>
      </c>
      <c r="D13756" s="63">
        <f t="shared" si="673"/>
        <v>150</v>
      </c>
      <c r="E13756" s="63">
        <v>150</v>
      </c>
      <c r="F13756" s="61" t="s">
        <v>1942</v>
      </c>
      <c r="G13756" s="61" t="str">
        <f t="shared" si="672"/>
        <v>Do-Hoon Kim</v>
      </c>
      <c r="N13756" s="62"/>
    </row>
    <row r="13757" spans="1:14" thickBot="1">
      <c r="A13757" s="62" t="s">
        <v>4054</v>
      </c>
      <c r="B13757" s="61">
        <v>151</v>
      </c>
      <c r="C13757" s="61" t="str">
        <f t="shared" si="671"/>
        <v>No Tie</v>
      </c>
      <c r="D13757" s="63">
        <f t="shared" si="673"/>
        <v>151</v>
      </c>
      <c r="E13757" s="63">
        <v>151</v>
      </c>
      <c r="F13757" s="61" t="s">
        <v>1203</v>
      </c>
      <c r="G13757" s="61" t="str">
        <f t="shared" si="672"/>
        <v>Thongchai Jaidee</v>
      </c>
      <c r="N13757" s="62"/>
    </row>
    <row r="13758" spans="1:14" thickBot="1">
      <c r="A13758" s="62" t="s">
        <v>4054</v>
      </c>
      <c r="B13758" s="61">
        <v>152</v>
      </c>
      <c r="C13758" s="61" t="str">
        <f t="shared" si="671"/>
        <v>No Tie</v>
      </c>
      <c r="D13758" s="63">
        <f t="shared" si="673"/>
        <v>152</v>
      </c>
      <c r="E13758" s="63">
        <v>152</v>
      </c>
      <c r="F13758" s="61" t="s">
        <v>656</v>
      </c>
      <c r="G13758" s="61" t="str">
        <f t="shared" si="672"/>
        <v>Danny Lee</v>
      </c>
      <c r="N13758" s="62"/>
    </row>
    <row r="13759" spans="1:14" thickBot="1">
      <c r="A13759" s="62" t="s">
        <v>4054</v>
      </c>
      <c r="B13759" s="61">
        <v>153</v>
      </c>
      <c r="C13759" s="61" t="str">
        <f t="shared" si="671"/>
        <v>No Tie</v>
      </c>
      <c r="D13759" s="63">
        <f t="shared" si="673"/>
        <v>153</v>
      </c>
      <c r="E13759" s="63">
        <v>153</v>
      </c>
      <c r="F13759" s="61" t="s">
        <v>1720</v>
      </c>
      <c r="G13759" s="61" t="str">
        <f t="shared" si="672"/>
        <v>Peter Lawrie</v>
      </c>
      <c r="N13759" s="62"/>
    </row>
    <row r="13760" spans="1:14" thickBot="1">
      <c r="A13760" s="62" t="s">
        <v>4054</v>
      </c>
      <c r="B13760" s="61">
        <v>154</v>
      </c>
      <c r="C13760" s="61" t="str">
        <f t="shared" si="671"/>
        <v>No Tie</v>
      </c>
      <c r="D13760" s="63">
        <f t="shared" si="673"/>
        <v>154</v>
      </c>
      <c r="E13760" s="63">
        <v>154</v>
      </c>
      <c r="F13760" s="61" t="s">
        <v>1764</v>
      </c>
      <c r="G13760" s="61" t="str">
        <f t="shared" si="672"/>
        <v>Charlie Wi</v>
      </c>
      <c r="N13760" s="62"/>
    </row>
    <row r="13761" spans="1:14" thickBot="1">
      <c r="A13761" s="62" t="s">
        <v>4054</v>
      </c>
      <c r="B13761" s="61">
        <v>155</v>
      </c>
      <c r="C13761" s="61" t="str">
        <f t="shared" si="671"/>
        <v>No Tie</v>
      </c>
      <c r="D13761" s="63">
        <f t="shared" si="673"/>
        <v>155</v>
      </c>
      <c r="E13761" s="63">
        <v>155</v>
      </c>
      <c r="F13761" s="61" t="s">
        <v>1570</v>
      </c>
      <c r="G13761" s="61" t="str">
        <f t="shared" si="672"/>
        <v>Jbe' Kruger</v>
      </c>
      <c r="N13761" s="62"/>
    </row>
    <row r="13762" spans="1:14" thickBot="1">
      <c r="A13762" s="62" t="s">
        <v>4054</v>
      </c>
      <c r="B13762" s="61">
        <v>156</v>
      </c>
      <c r="C13762" s="61" t="str">
        <f t="shared" si="671"/>
        <v>No Tie</v>
      </c>
      <c r="D13762" s="63">
        <f t="shared" si="673"/>
        <v>156</v>
      </c>
      <c r="E13762" s="63">
        <v>156</v>
      </c>
      <c r="F13762" s="61" t="s">
        <v>1694</v>
      </c>
      <c r="G13762" s="61" t="str">
        <f t="shared" si="672"/>
        <v>Heath Slocum</v>
      </c>
      <c r="N13762" s="62"/>
    </row>
    <row r="13763" spans="1:14" thickBot="1">
      <c r="A13763" s="62" t="s">
        <v>4054</v>
      </c>
      <c r="B13763" s="61">
        <v>157</v>
      </c>
      <c r="C13763" s="61" t="str">
        <f t="shared" si="671"/>
        <v>No Tie</v>
      </c>
      <c r="D13763" s="63">
        <f t="shared" si="673"/>
        <v>157</v>
      </c>
      <c r="E13763" s="63">
        <v>157</v>
      </c>
      <c r="F13763" s="61" t="s">
        <v>1541</v>
      </c>
      <c r="G13763" s="61" t="str">
        <f t="shared" si="672"/>
        <v>Juvic Pagunsan</v>
      </c>
      <c r="N13763" s="62"/>
    </row>
    <row r="13764" spans="1:14" thickBot="1">
      <c r="A13764" s="62" t="s">
        <v>4054</v>
      </c>
      <c r="B13764" s="61">
        <v>158</v>
      </c>
      <c r="C13764" s="61" t="str">
        <f t="shared" si="671"/>
        <v>No Tie</v>
      </c>
      <c r="D13764" s="63">
        <f t="shared" si="673"/>
        <v>158</v>
      </c>
      <c r="E13764" s="63">
        <v>158</v>
      </c>
      <c r="F13764" s="61" t="s">
        <v>1523</v>
      </c>
      <c r="G13764" s="61" t="str">
        <f t="shared" si="672"/>
        <v>Siddikur Rahman</v>
      </c>
      <c r="N13764" s="62"/>
    </row>
    <row r="13765" spans="1:14" thickBot="1">
      <c r="A13765" s="62" t="s">
        <v>4054</v>
      </c>
      <c r="B13765" s="61">
        <v>159</v>
      </c>
      <c r="C13765" s="61" t="str">
        <f t="shared" si="671"/>
        <v>No Tie</v>
      </c>
      <c r="D13765" s="63">
        <f t="shared" si="673"/>
        <v>159</v>
      </c>
      <c r="E13765" s="63">
        <v>159</v>
      </c>
      <c r="F13765" s="61" t="s">
        <v>565</v>
      </c>
      <c r="G13765" s="61" t="str">
        <f t="shared" si="672"/>
        <v>Kevin Chappell</v>
      </c>
      <c r="N13765" s="62"/>
    </row>
    <row r="13766" spans="1:14" thickBot="1">
      <c r="A13766" s="62" t="s">
        <v>4054</v>
      </c>
      <c r="B13766" s="61">
        <v>160</v>
      </c>
      <c r="C13766" s="61" t="str">
        <f t="shared" si="671"/>
        <v>No Tie</v>
      </c>
      <c r="D13766" s="63">
        <f t="shared" si="673"/>
        <v>160</v>
      </c>
      <c r="E13766" s="63">
        <v>160</v>
      </c>
      <c r="F13766" s="61" t="s">
        <v>1445</v>
      </c>
      <c r="G13766" s="61" t="str">
        <f t="shared" si="672"/>
        <v>Sung Kang</v>
      </c>
      <c r="N13766" s="62"/>
    </row>
    <row r="13767" spans="1:14" thickBot="1">
      <c r="A13767" s="62" t="s">
        <v>4054</v>
      </c>
      <c r="B13767" s="61">
        <v>161</v>
      </c>
      <c r="C13767" s="61" t="str">
        <f t="shared" si="671"/>
        <v>No Tie</v>
      </c>
      <c r="D13767" s="63">
        <f t="shared" si="673"/>
        <v>161</v>
      </c>
      <c r="E13767" s="63">
        <v>161</v>
      </c>
      <c r="F13767" s="61" t="s">
        <v>2213</v>
      </c>
      <c r="G13767" s="61" t="str">
        <f t="shared" si="672"/>
        <v>Thomas Levet</v>
      </c>
      <c r="N13767" s="62"/>
    </row>
    <row r="13768" spans="1:14" thickBot="1">
      <c r="A13768" s="62" t="s">
        <v>4054</v>
      </c>
      <c r="B13768" s="61">
        <v>162</v>
      </c>
      <c r="C13768" s="61" t="str">
        <f t="shared" si="671"/>
        <v>No Tie</v>
      </c>
      <c r="D13768" s="63">
        <f t="shared" si="673"/>
        <v>162</v>
      </c>
      <c r="E13768" s="63">
        <v>162</v>
      </c>
      <c r="F13768" s="61" t="s">
        <v>1199</v>
      </c>
      <c r="G13768" s="61" t="str">
        <f t="shared" si="672"/>
        <v>Bernd Wiesberger</v>
      </c>
      <c r="N13768" s="62"/>
    </row>
    <row r="13769" spans="1:14" thickBot="1">
      <c r="A13769" s="62" t="s">
        <v>4054</v>
      </c>
      <c r="B13769" s="61">
        <v>163</v>
      </c>
      <c r="C13769" s="61" t="str">
        <f t="shared" si="671"/>
        <v>No Tie</v>
      </c>
      <c r="D13769" s="63">
        <f t="shared" si="673"/>
        <v>163</v>
      </c>
      <c r="E13769" s="63">
        <v>163</v>
      </c>
      <c r="F13769" s="61" t="s">
        <v>3930</v>
      </c>
      <c r="G13769" s="61" t="str">
        <f t="shared" si="672"/>
        <v>Jacob DONOTUSE</v>
      </c>
      <c r="N13769" s="62"/>
    </row>
    <row r="13770" spans="1:14" thickBot="1">
      <c r="A13770" s="62" t="s">
        <v>4054</v>
      </c>
      <c r="B13770" s="61">
        <v>164</v>
      </c>
      <c r="C13770" s="61" t="str">
        <f t="shared" si="671"/>
        <v>No Tie</v>
      </c>
      <c r="D13770" s="63">
        <f t="shared" si="673"/>
        <v>164</v>
      </c>
      <c r="E13770" s="63">
        <v>164</v>
      </c>
      <c r="F13770" s="61" t="s">
        <v>2449</v>
      </c>
      <c r="G13770" s="61" t="str">
        <f t="shared" si="672"/>
        <v>Paul Goydos</v>
      </c>
      <c r="N13770" s="62"/>
    </row>
    <row r="13771" spans="1:14" thickBot="1">
      <c r="A13771" s="62" t="s">
        <v>4054</v>
      </c>
      <c r="B13771" s="61">
        <v>165</v>
      </c>
      <c r="C13771" s="61" t="str">
        <f t="shared" si="671"/>
        <v>No Tie</v>
      </c>
      <c r="D13771" s="63">
        <f t="shared" si="673"/>
        <v>165</v>
      </c>
      <c r="E13771" s="63">
        <v>165</v>
      </c>
      <c r="F13771" s="61" t="s">
        <v>1194</v>
      </c>
      <c r="G13771" s="61" t="str">
        <f t="shared" si="672"/>
        <v>Jimmy Walker</v>
      </c>
      <c r="N13771" s="62"/>
    </row>
    <row r="13772" spans="1:14" thickBot="1">
      <c r="A13772" s="62" t="s">
        <v>4054</v>
      </c>
      <c r="B13772" s="61">
        <v>166</v>
      </c>
      <c r="C13772" s="61" t="str">
        <f t="shared" ref="C13772:C13835" si="674">IFERROR(SEARCH("T",B13772),"No Tie")</f>
        <v>No Tie</v>
      </c>
      <c r="D13772" s="63">
        <f t="shared" si="673"/>
        <v>166</v>
      </c>
      <c r="E13772" s="63">
        <v>166</v>
      </c>
      <c r="F13772" s="61" t="s">
        <v>634</v>
      </c>
      <c r="G13772" s="61" t="str">
        <f t="shared" ref="G13772:G13835" si="675">TRIM(SUBSTITUTE(F13772,CHAR(160),CHAR(32)))</f>
        <v>George McNeill</v>
      </c>
      <c r="N13772" s="62"/>
    </row>
    <row r="13773" spans="1:14" thickBot="1">
      <c r="A13773" s="62" t="s">
        <v>4054</v>
      </c>
      <c r="B13773" s="61">
        <v>167</v>
      </c>
      <c r="C13773" s="61" t="str">
        <f t="shared" si="674"/>
        <v>No Tie</v>
      </c>
      <c r="D13773" s="63">
        <f t="shared" si="673"/>
        <v>167</v>
      </c>
      <c r="E13773" s="63">
        <v>167</v>
      </c>
      <c r="F13773" s="61" t="s">
        <v>2100</v>
      </c>
      <c r="G13773" s="61" t="str">
        <f t="shared" si="675"/>
        <v>Kris Blanks</v>
      </c>
      <c r="N13773" s="62"/>
    </row>
    <row r="13774" spans="1:14" thickBot="1">
      <c r="A13774" s="62" t="s">
        <v>4054</v>
      </c>
      <c r="B13774" s="61">
        <v>168</v>
      </c>
      <c r="C13774" s="61" t="str">
        <f t="shared" si="674"/>
        <v>No Tie</v>
      </c>
      <c r="D13774" s="63">
        <f t="shared" si="673"/>
        <v>168</v>
      </c>
      <c r="E13774" s="63">
        <v>168</v>
      </c>
      <c r="F13774" s="61" t="s">
        <v>1659</v>
      </c>
      <c r="G13774" s="61" t="str">
        <f t="shared" si="675"/>
        <v>Garth Mulroy</v>
      </c>
      <c r="N13774" s="62"/>
    </row>
    <row r="13775" spans="1:14" thickBot="1">
      <c r="A13775" s="62" t="s">
        <v>4054</v>
      </c>
      <c r="B13775" s="61">
        <v>169</v>
      </c>
      <c r="C13775" s="61" t="str">
        <f t="shared" si="674"/>
        <v>No Tie</v>
      </c>
      <c r="D13775" s="63">
        <f t="shared" si="673"/>
        <v>169</v>
      </c>
      <c r="E13775" s="63">
        <v>169</v>
      </c>
      <c r="F13775" s="61" t="s">
        <v>744</v>
      </c>
      <c r="G13775" s="61" t="str">
        <f t="shared" si="675"/>
        <v>Stuart Appleby</v>
      </c>
      <c r="N13775" s="62"/>
    </row>
    <row r="13776" spans="1:14" thickBot="1">
      <c r="A13776" s="62" t="s">
        <v>4054</v>
      </c>
      <c r="B13776" s="61">
        <v>170</v>
      </c>
      <c r="C13776" s="61" t="str">
        <f t="shared" si="674"/>
        <v>No Tie</v>
      </c>
      <c r="D13776" s="63">
        <f t="shared" si="673"/>
        <v>170</v>
      </c>
      <c r="E13776" s="63">
        <v>170</v>
      </c>
      <c r="F13776" s="61" t="s">
        <v>1452</v>
      </c>
      <c r="G13776" s="61" t="str">
        <f t="shared" si="675"/>
        <v>Cho Min-jun</v>
      </c>
      <c r="N13776" s="62"/>
    </row>
    <row r="13777" spans="1:14" thickBot="1">
      <c r="A13777" s="62" t="s">
        <v>4054</v>
      </c>
      <c r="B13777" s="61">
        <v>171</v>
      </c>
      <c r="C13777" s="61" t="str">
        <f t="shared" si="674"/>
        <v>No Tie</v>
      </c>
      <c r="D13777" s="63">
        <f t="shared" si="673"/>
        <v>171</v>
      </c>
      <c r="E13777" s="63">
        <v>171</v>
      </c>
      <c r="F13777" s="61" t="s">
        <v>550</v>
      </c>
      <c r="G13777" s="61" t="str">
        <f t="shared" si="675"/>
        <v>Marc Leishman</v>
      </c>
      <c r="N13777" s="62"/>
    </row>
    <row r="13778" spans="1:14" thickBot="1">
      <c r="A13778" s="62" t="s">
        <v>4054</v>
      </c>
      <c r="B13778" s="61">
        <v>172</v>
      </c>
      <c r="C13778" s="61" t="str">
        <f t="shared" si="674"/>
        <v>No Tie</v>
      </c>
      <c r="D13778" s="63">
        <f t="shared" si="673"/>
        <v>172</v>
      </c>
      <c r="E13778" s="63">
        <v>172</v>
      </c>
      <c r="F13778" s="61" t="s">
        <v>1573</v>
      </c>
      <c r="G13778" s="61" t="str">
        <f t="shared" si="675"/>
        <v>Tom Lewis</v>
      </c>
      <c r="N13778" s="62"/>
    </row>
    <row r="13779" spans="1:14" thickBot="1">
      <c r="A13779" s="62" t="s">
        <v>4054</v>
      </c>
      <c r="B13779" s="61">
        <v>173</v>
      </c>
      <c r="C13779" s="61" t="str">
        <f t="shared" si="674"/>
        <v>No Tie</v>
      </c>
      <c r="D13779" s="63">
        <f t="shared" si="673"/>
        <v>173</v>
      </c>
      <c r="E13779" s="63">
        <v>173</v>
      </c>
      <c r="F13779" s="61" t="s">
        <v>1368</v>
      </c>
      <c r="G13779" s="61" t="str">
        <f t="shared" si="675"/>
        <v>Chad Campbell</v>
      </c>
      <c r="N13779" s="62"/>
    </row>
    <row r="13780" spans="1:14" thickBot="1">
      <c r="A13780" s="62" t="s">
        <v>4054</v>
      </c>
      <c r="B13780" s="61">
        <v>174</v>
      </c>
      <c r="C13780" s="61" t="str">
        <f t="shared" si="674"/>
        <v>No Tie</v>
      </c>
      <c r="D13780" s="63">
        <f t="shared" si="673"/>
        <v>174</v>
      </c>
      <c r="E13780" s="63">
        <v>174</v>
      </c>
      <c r="F13780" s="61" t="s">
        <v>758</v>
      </c>
      <c r="G13780" s="61" t="str">
        <f t="shared" si="675"/>
        <v>Ted Potter, Jr.</v>
      </c>
      <c r="N13780" s="62"/>
    </row>
    <row r="13781" spans="1:14" thickBot="1">
      <c r="A13781" s="62" t="s">
        <v>4054</v>
      </c>
      <c r="B13781" s="61">
        <v>175</v>
      </c>
      <c r="C13781" s="61" t="str">
        <f t="shared" si="674"/>
        <v>No Tie</v>
      </c>
      <c r="D13781" s="63">
        <f t="shared" si="673"/>
        <v>175</v>
      </c>
      <c r="E13781" s="63">
        <v>175</v>
      </c>
      <c r="F13781" s="61" t="s">
        <v>1211</v>
      </c>
      <c r="G13781" s="61" t="str">
        <f t="shared" si="675"/>
        <v>Scott Piercy</v>
      </c>
      <c r="N13781" s="62"/>
    </row>
    <row r="13782" spans="1:14" thickBot="1">
      <c r="A13782" s="62" t="s">
        <v>4054</v>
      </c>
      <c r="B13782" s="61">
        <v>175</v>
      </c>
      <c r="C13782" s="61" t="str">
        <f t="shared" si="674"/>
        <v>No Tie</v>
      </c>
      <c r="D13782" s="63">
        <f t="shared" si="673"/>
        <v>175</v>
      </c>
      <c r="E13782" s="63">
        <v>175</v>
      </c>
      <c r="F13782" s="61" t="s">
        <v>707</v>
      </c>
      <c r="G13782" s="61" t="str">
        <f t="shared" si="675"/>
        <v>John Rollins</v>
      </c>
      <c r="N13782" s="62"/>
    </row>
    <row r="13783" spans="1:14" thickBot="1">
      <c r="A13783" s="62" t="s">
        <v>4054</v>
      </c>
      <c r="B13783" s="61">
        <v>177</v>
      </c>
      <c r="C13783" s="61" t="str">
        <f t="shared" si="674"/>
        <v>No Tie</v>
      </c>
      <c r="D13783" s="63">
        <f t="shared" si="673"/>
        <v>177</v>
      </c>
      <c r="E13783" s="63">
        <v>177</v>
      </c>
      <c r="F13783" s="61" t="s">
        <v>1216</v>
      </c>
      <c r="G13783" s="61" t="str">
        <f t="shared" si="675"/>
        <v>Kiradech Aphibarnrat</v>
      </c>
      <c r="N13783" s="62"/>
    </row>
    <row r="13784" spans="1:14" thickBot="1">
      <c r="A13784" s="62" t="s">
        <v>4054</v>
      </c>
      <c r="B13784" s="61">
        <v>178</v>
      </c>
      <c r="C13784" s="61" t="str">
        <f t="shared" si="674"/>
        <v>No Tie</v>
      </c>
      <c r="D13784" s="63">
        <f t="shared" si="673"/>
        <v>178</v>
      </c>
      <c r="E13784" s="63">
        <v>178</v>
      </c>
      <c r="F13784" s="61" t="s">
        <v>1243</v>
      </c>
      <c r="G13784" s="61" t="str">
        <f t="shared" si="675"/>
        <v>James Morrison</v>
      </c>
      <c r="N13784" s="62"/>
    </row>
    <row r="13785" spans="1:14" thickBot="1">
      <c r="A13785" s="62" t="s">
        <v>4054</v>
      </c>
      <c r="B13785" s="61">
        <v>179</v>
      </c>
      <c r="C13785" s="61" t="str">
        <f t="shared" si="674"/>
        <v>No Tie</v>
      </c>
      <c r="D13785" s="63">
        <f t="shared" si="673"/>
        <v>179</v>
      </c>
      <c r="E13785" s="63">
        <v>179</v>
      </c>
      <c r="F13785" s="61" t="s">
        <v>2098</v>
      </c>
      <c r="G13785" s="61" t="str">
        <f t="shared" si="675"/>
        <v>Chawalit Plaphol</v>
      </c>
      <c r="N13785" s="62"/>
    </row>
    <row r="13786" spans="1:14" thickBot="1">
      <c r="A13786" s="62" t="s">
        <v>4054</v>
      </c>
      <c r="B13786" s="61">
        <v>180</v>
      </c>
      <c r="C13786" s="61" t="str">
        <f t="shared" si="674"/>
        <v>No Tie</v>
      </c>
      <c r="D13786" s="63">
        <f t="shared" si="673"/>
        <v>180</v>
      </c>
      <c r="E13786" s="63">
        <v>180</v>
      </c>
      <c r="F13786" s="61" t="s">
        <v>1292</v>
      </c>
      <c r="G13786" s="61" t="str">
        <f t="shared" si="675"/>
        <v>Lee Slattery</v>
      </c>
      <c r="N13786" s="62"/>
    </row>
    <row r="13787" spans="1:14" thickBot="1">
      <c r="A13787" s="62" t="s">
        <v>4054</v>
      </c>
      <c r="B13787" s="61">
        <v>181</v>
      </c>
      <c r="C13787" s="61" t="str">
        <f t="shared" si="674"/>
        <v>No Tie</v>
      </c>
      <c r="D13787" s="63">
        <f t="shared" si="673"/>
        <v>181</v>
      </c>
      <c r="E13787" s="63">
        <v>181</v>
      </c>
      <c r="F13787" s="61" t="s">
        <v>1743</v>
      </c>
      <c r="G13787" s="61" t="str">
        <f t="shared" si="675"/>
        <v>Andrea Pavan</v>
      </c>
      <c r="N13787" s="62"/>
    </row>
    <row r="13788" spans="1:14" thickBot="1">
      <c r="A13788" s="62" t="s">
        <v>4054</v>
      </c>
      <c r="B13788" s="61">
        <v>182</v>
      </c>
      <c r="C13788" s="61" t="str">
        <f t="shared" si="674"/>
        <v>No Tie</v>
      </c>
      <c r="D13788" s="63">
        <f t="shared" si="673"/>
        <v>182</v>
      </c>
      <c r="E13788" s="63">
        <v>182</v>
      </c>
      <c r="F13788" s="61" t="s">
        <v>754</v>
      </c>
      <c r="G13788" s="61" t="str">
        <f t="shared" si="675"/>
        <v>D.H. Lee</v>
      </c>
      <c r="N13788" s="62"/>
    </row>
    <row r="13789" spans="1:14" thickBot="1">
      <c r="A13789" s="62" t="s">
        <v>4054</v>
      </c>
      <c r="B13789" s="61">
        <v>183</v>
      </c>
      <c r="C13789" s="61" t="str">
        <f t="shared" si="674"/>
        <v>No Tie</v>
      </c>
      <c r="D13789" s="63">
        <f t="shared" si="673"/>
        <v>183</v>
      </c>
      <c r="E13789" s="63">
        <v>183</v>
      </c>
      <c r="F13789" s="61" t="s">
        <v>1369</v>
      </c>
      <c r="G13789" s="61" t="str">
        <f t="shared" si="675"/>
        <v>Gary Boyd</v>
      </c>
      <c r="N13789" s="62"/>
    </row>
    <row r="13790" spans="1:14" thickBot="1">
      <c r="A13790" s="62" t="s">
        <v>4054</v>
      </c>
      <c r="B13790" s="61">
        <v>184</v>
      </c>
      <c r="C13790" s="61" t="str">
        <f t="shared" si="674"/>
        <v>No Tie</v>
      </c>
      <c r="D13790" s="63">
        <f t="shared" si="673"/>
        <v>184</v>
      </c>
      <c r="E13790" s="63">
        <v>184</v>
      </c>
      <c r="F13790" s="61" t="s">
        <v>2403</v>
      </c>
      <c r="G13790" s="61" t="str">
        <f t="shared" si="675"/>
        <v>Christian Nilsson</v>
      </c>
      <c r="N13790" s="62"/>
    </row>
    <row r="13791" spans="1:14" thickBot="1">
      <c r="A13791" s="62" t="s">
        <v>4054</v>
      </c>
      <c r="B13791" s="61">
        <v>185</v>
      </c>
      <c r="C13791" s="61" t="str">
        <f t="shared" si="674"/>
        <v>No Tie</v>
      </c>
      <c r="D13791" s="63">
        <f t="shared" si="673"/>
        <v>185</v>
      </c>
      <c r="E13791" s="63">
        <v>185</v>
      </c>
      <c r="F13791" s="61" t="s">
        <v>644</v>
      </c>
      <c r="G13791" s="61" t="str">
        <f t="shared" si="675"/>
        <v>Pat Perez</v>
      </c>
      <c r="N13791" s="62"/>
    </row>
    <row r="13792" spans="1:14" thickBot="1">
      <c r="A13792" s="62" t="s">
        <v>4054</v>
      </c>
      <c r="B13792" s="61">
        <v>186</v>
      </c>
      <c r="C13792" s="61" t="str">
        <f t="shared" si="674"/>
        <v>No Tie</v>
      </c>
      <c r="D13792" s="63">
        <f t="shared" si="673"/>
        <v>186</v>
      </c>
      <c r="E13792" s="63">
        <v>186</v>
      </c>
      <c r="F13792" s="61" t="s">
        <v>1404</v>
      </c>
      <c r="G13792" s="61" t="str">
        <f t="shared" si="675"/>
        <v>Thaworn Wiratchant</v>
      </c>
      <c r="N13792" s="62"/>
    </row>
    <row r="13793" spans="1:14" thickBot="1">
      <c r="A13793" s="62" t="s">
        <v>4054</v>
      </c>
      <c r="B13793" s="61">
        <v>187</v>
      </c>
      <c r="C13793" s="61" t="str">
        <f t="shared" si="674"/>
        <v>No Tie</v>
      </c>
      <c r="D13793" s="63">
        <f t="shared" si="673"/>
        <v>187</v>
      </c>
      <c r="E13793" s="63">
        <v>187</v>
      </c>
      <c r="F13793" s="61" t="s">
        <v>2045</v>
      </c>
      <c r="G13793" s="61" t="str">
        <f t="shared" si="675"/>
        <v>Jeev Milkha Singh</v>
      </c>
      <c r="N13793" s="62"/>
    </row>
    <row r="13794" spans="1:14" thickBot="1">
      <c r="A13794" s="62" t="s">
        <v>4054</v>
      </c>
      <c r="B13794" s="61">
        <v>188</v>
      </c>
      <c r="C13794" s="61" t="str">
        <f t="shared" si="674"/>
        <v>No Tie</v>
      </c>
      <c r="D13794" s="63">
        <f t="shared" si="673"/>
        <v>188</v>
      </c>
      <c r="E13794" s="63">
        <v>188</v>
      </c>
      <c r="F13794" s="61" t="s">
        <v>1299</v>
      </c>
      <c r="G13794" s="61" t="str">
        <f t="shared" si="675"/>
        <v>Benjamin Hebert</v>
      </c>
      <c r="N13794" s="62"/>
    </row>
    <row r="13795" spans="1:14" thickBot="1">
      <c r="A13795" s="62" t="s">
        <v>4054</v>
      </c>
      <c r="B13795" s="61">
        <v>189</v>
      </c>
      <c r="C13795" s="61" t="str">
        <f t="shared" si="674"/>
        <v>No Tie</v>
      </c>
      <c r="D13795" s="63">
        <f t="shared" si="673"/>
        <v>189</v>
      </c>
      <c r="E13795" s="63">
        <v>189</v>
      </c>
      <c r="F13795" s="61" t="s">
        <v>2357</v>
      </c>
      <c r="G13795" s="61" t="str">
        <f t="shared" si="675"/>
        <v>Koichiro Kawano</v>
      </c>
      <c r="N13795" s="62"/>
    </row>
    <row r="13796" spans="1:14" thickBot="1">
      <c r="A13796" s="62" t="s">
        <v>4054</v>
      </c>
      <c r="B13796" s="61">
        <v>190</v>
      </c>
      <c r="C13796" s="61" t="str">
        <f t="shared" si="674"/>
        <v>No Tie</v>
      </c>
      <c r="D13796" s="63">
        <f t="shared" si="673"/>
        <v>190</v>
      </c>
      <c r="E13796" s="63">
        <v>190</v>
      </c>
      <c r="F13796" s="61" t="s">
        <v>1197</v>
      </c>
      <c r="G13796" s="61" t="str">
        <f t="shared" si="675"/>
        <v>Danny Willett</v>
      </c>
      <c r="N13796" s="62"/>
    </row>
    <row r="13797" spans="1:14" thickBot="1">
      <c r="A13797" s="62" t="s">
        <v>4054</v>
      </c>
      <c r="B13797" s="61">
        <v>191</v>
      </c>
      <c r="C13797" s="61" t="str">
        <f t="shared" si="674"/>
        <v>No Tie</v>
      </c>
      <c r="D13797" s="63">
        <f t="shared" si="673"/>
        <v>191</v>
      </c>
      <c r="E13797" s="63">
        <v>191</v>
      </c>
      <c r="F13797" s="61" t="s">
        <v>1317</v>
      </c>
      <c r="G13797" s="61" t="str">
        <f t="shared" si="675"/>
        <v>Jason Kokrak</v>
      </c>
      <c r="N13797" s="62"/>
    </row>
    <row r="13798" spans="1:14" thickBot="1">
      <c r="A13798" s="62" t="s">
        <v>4054</v>
      </c>
      <c r="B13798" s="61">
        <v>192</v>
      </c>
      <c r="C13798" s="61" t="str">
        <f t="shared" si="674"/>
        <v>No Tie</v>
      </c>
      <c r="D13798" s="63">
        <f t="shared" si="673"/>
        <v>192</v>
      </c>
      <c r="E13798" s="63">
        <v>192</v>
      </c>
      <c r="F13798" s="61" t="s">
        <v>1260</v>
      </c>
      <c r="G13798" s="61" t="str">
        <f t="shared" si="675"/>
        <v>Prayad Marksaeng</v>
      </c>
      <c r="N13798" s="62"/>
    </row>
    <row r="13799" spans="1:14" thickBot="1">
      <c r="A13799" s="62" t="s">
        <v>4054</v>
      </c>
      <c r="B13799" s="61">
        <v>193</v>
      </c>
      <c r="C13799" s="61" t="str">
        <f t="shared" si="674"/>
        <v>No Tie</v>
      </c>
      <c r="D13799" s="63">
        <f t="shared" ref="D13799:D13862" si="676">IF(C13799="No Tie",B13799,RIGHT(B13799,LEN(B13799)-1))</f>
        <v>193</v>
      </c>
      <c r="E13799" s="63">
        <v>193</v>
      </c>
      <c r="F13799" s="61" t="s">
        <v>1381</v>
      </c>
      <c r="G13799" s="61" t="str">
        <f t="shared" si="675"/>
        <v>Felipe Aguilar</v>
      </c>
      <c r="N13799" s="62"/>
    </row>
    <row r="13800" spans="1:14" thickBot="1">
      <c r="A13800" s="62" t="s">
        <v>4054</v>
      </c>
      <c r="B13800" s="61">
        <v>194</v>
      </c>
      <c r="C13800" s="61" t="str">
        <f t="shared" si="674"/>
        <v>No Tie</v>
      </c>
      <c r="D13800" s="63">
        <f t="shared" si="676"/>
        <v>194</v>
      </c>
      <c r="E13800" s="63">
        <v>194</v>
      </c>
      <c r="F13800" s="61" t="s">
        <v>2070</v>
      </c>
      <c r="G13800" s="61" t="str">
        <f t="shared" si="675"/>
        <v>Daisuke Maruyama</v>
      </c>
      <c r="N13800" s="62"/>
    </row>
    <row r="13801" spans="1:14" thickBot="1">
      <c r="A13801" s="62" t="s">
        <v>4054</v>
      </c>
      <c r="B13801" s="61">
        <v>195</v>
      </c>
      <c r="C13801" s="61" t="str">
        <f t="shared" si="674"/>
        <v>No Tie</v>
      </c>
      <c r="D13801" s="63">
        <f t="shared" si="676"/>
        <v>195</v>
      </c>
      <c r="E13801" s="63">
        <v>195</v>
      </c>
      <c r="F13801" s="61" t="s">
        <v>1213</v>
      </c>
      <c r="G13801" s="61" t="str">
        <f t="shared" si="675"/>
        <v>Soren Kjeldsen</v>
      </c>
      <c r="N13801" s="62"/>
    </row>
    <row r="13802" spans="1:14" thickBot="1">
      <c r="A13802" s="62" t="s">
        <v>4054</v>
      </c>
      <c r="B13802" s="61">
        <v>196</v>
      </c>
      <c r="C13802" s="61" t="str">
        <f t="shared" si="674"/>
        <v>No Tie</v>
      </c>
      <c r="D13802" s="63">
        <f t="shared" si="676"/>
        <v>196</v>
      </c>
      <c r="E13802" s="63">
        <v>196</v>
      </c>
      <c r="F13802" s="61" t="s">
        <v>2099</v>
      </c>
      <c r="G13802" s="61" t="str">
        <f t="shared" si="675"/>
        <v>James Kingston</v>
      </c>
      <c r="N13802" s="62"/>
    </row>
    <row r="13803" spans="1:14" thickBot="1">
      <c r="A13803" s="62" t="s">
        <v>4054</v>
      </c>
      <c r="B13803" s="61">
        <v>197</v>
      </c>
      <c r="C13803" s="61" t="str">
        <f t="shared" si="674"/>
        <v>No Tie</v>
      </c>
      <c r="D13803" s="63">
        <f t="shared" si="676"/>
        <v>197</v>
      </c>
      <c r="E13803" s="63">
        <v>197</v>
      </c>
      <c r="F13803" s="61" t="s">
        <v>1234</v>
      </c>
      <c r="G13803" s="61" t="str">
        <f t="shared" si="675"/>
        <v>Cameron Tringale</v>
      </c>
      <c r="N13803" s="62"/>
    </row>
    <row r="13804" spans="1:14" thickBot="1">
      <c r="A13804" s="62" t="s">
        <v>4054</v>
      </c>
      <c r="B13804" s="61">
        <v>198</v>
      </c>
      <c r="C13804" s="61" t="str">
        <f t="shared" si="674"/>
        <v>No Tie</v>
      </c>
      <c r="D13804" s="63">
        <f t="shared" si="676"/>
        <v>198</v>
      </c>
      <c r="E13804" s="63">
        <v>198</v>
      </c>
      <c r="F13804" s="61" t="s">
        <v>1689</v>
      </c>
      <c r="G13804" s="61" t="str">
        <f t="shared" si="675"/>
        <v>Jose Manuel Lara</v>
      </c>
      <c r="N13804" s="62"/>
    </row>
    <row r="13805" spans="1:14" thickBot="1">
      <c r="A13805" s="62" t="s">
        <v>4054</v>
      </c>
      <c r="B13805" s="61">
        <v>199</v>
      </c>
      <c r="C13805" s="61" t="str">
        <f t="shared" si="674"/>
        <v>No Tie</v>
      </c>
      <c r="D13805" s="63">
        <f t="shared" si="676"/>
        <v>199</v>
      </c>
      <c r="E13805" s="63">
        <v>199</v>
      </c>
      <c r="F13805" s="61" t="s">
        <v>1624</v>
      </c>
      <c r="G13805" s="61" t="str">
        <f t="shared" si="675"/>
        <v>Shunsuke Sonoda</v>
      </c>
      <c r="N13805" s="62"/>
    </row>
    <row r="13806" spans="1:14" thickBot="1">
      <c r="A13806" s="62" t="s">
        <v>4054</v>
      </c>
      <c r="B13806" s="61">
        <v>200</v>
      </c>
      <c r="C13806" s="61" t="str">
        <f t="shared" si="674"/>
        <v>No Tie</v>
      </c>
      <c r="D13806" s="63">
        <f t="shared" si="676"/>
        <v>200</v>
      </c>
      <c r="E13806" s="63">
        <v>200</v>
      </c>
      <c r="F13806" s="61" t="s">
        <v>1726</v>
      </c>
      <c r="G13806" s="61" t="str">
        <f t="shared" si="675"/>
        <v>George Murray</v>
      </c>
      <c r="N13806" s="62"/>
    </row>
    <row r="13807" spans="1:14" thickBot="1">
      <c r="A13807" s="62" t="s">
        <v>4054</v>
      </c>
      <c r="B13807" s="61">
        <v>201</v>
      </c>
      <c r="C13807" s="61" t="str">
        <f t="shared" si="674"/>
        <v>No Tie</v>
      </c>
      <c r="D13807" s="63">
        <f t="shared" si="676"/>
        <v>201</v>
      </c>
      <c r="E13807" s="63">
        <v>201</v>
      </c>
      <c r="F13807" s="61" t="s">
        <v>554</v>
      </c>
      <c r="G13807" s="61" t="str">
        <f t="shared" si="675"/>
        <v>Hideki Matsuyama</v>
      </c>
      <c r="N13807" s="62"/>
    </row>
    <row r="13808" spans="1:14" thickBot="1">
      <c r="A13808" s="62" t="s">
        <v>4054</v>
      </c>
      <c r="B13808" s="61">
        <v>202</v>
      </c>
      <c r="C13808" s="61" t="str">
        <f t="shared" si="674"/>
        <v>No Tie</v>
      </c>
      <c r="D13808" s="63">
        <f t="shared" si="676"/>
        <v>202</v>
      </c>
      <c r="E13808" s="63">
        <v>202</v>
      </c>
      <c r="F13808" s="61" t="s">
        <v>2321</v>
      </c>
      <c r="G13808" s="61" t="str">
        <f t="shared" si="675"/>
        <v>Sam Little</v>
      </c>
      <c r="N13808" s="62"/>
    </row>
    <row r="13809" spans="1:14" thickBot="1">
      <c r="A13809" s="62" t="s">
        <v>4054</v>
      </c>
      <c r="B13809" s="61">
        <v>203</v>
      </c>
      <c r="C13809" s="61" t="str">
        <f t="shared" si="674"/>
        <v>No Tie</v>
      </c>
      <c r="D13809" s="63">
        <f t="shared" si="676"/>
        <v>203</v>
      </c>
      <c r="E13809" s="63">
        <v>203</v>
      </c>
      <c r="F13809" s="61" t="s">
        <v>1854</v>
      </c>
      <c r="G13809" s="61" t="str">
        <f t="shared" si="675"/>
        <v>Hiroo Kawai</v>
      </c>
      <c r="N13809" s="62"/>
    </row>
    <row r="13810" spans="1:14" thickBot="1">
      <c r="A13810" s="62" t="s">
        <v>4054</v>
      </c>
      <c r="B13810" s="61">
        <v>204</v>
      </c>
      <c r="C13810" s="61" t="str">
        <f t="shared" si="674"/>
        <v>No Tie</v>
      </c>
      <c r="D13810" s="63">
        <f t="shared" si="676"/>
        <v>204</v>
      </c>
      <c r="E13810" s="63">
        <v>204</v>
      </c>
      <c r="F13810" s="61" t="s">
        <v>1648</v>
      </c>
      <c r="G13810" s="61" t="str">
        <f t="shared" si="675"/>
        <v>Justin Leonard</v>
      </c>
      <c r="N13810" s="62"/>
    </row>
    <row r="13811" spans="1:14" thickBot="1">
      <c r="A13811" s="62" t="s">
        <v>4054</v>
      </c>
      <c r="B13811" s="61">
        <v>205</v>
      </c>
      <c r="C13811" s="61" t="str">
        <f t="shared" si="674"/>
        <v>No Tie</v>
      </c>
      <c r="D13811" s="63">
        <f t="shared" si="676"/>
        <v>205</v>
      </c>
      <c r="E13811" s="63">
        <v>205</v>
      </c>
      <c r="F13811" s="61" t="s">
        <v>657</v>
      </c>
      <c r="G13811" s="61" t="str">
        <f t="shared" si="675"/>
        <v>Chris Stroud</v>
      </c>
      <c r="N13811" s="62"/>
    </row>
    <row r="13812" spans="1:14" thickBot="1">
      <c r="A13812" s="62" t="s">
        <v>4054</v>
      </c>
      <c r="B13812" s="61">
        <v>206</v>
      </c>
      <c r="C13812" s="61" t="str">
        <f t="shared" si="674"/>
        <v>No Tie</v>
      </c>
      <c r="D13812" s="63">
        <f t="shared" si="676"/>
        <v>206</v>
      </c>
      <c r="E13812" s="63">
        <v>206</v>
      </c>
      <c r="F13812" s="61" t="s">
        <v>2173</v>
      </c>
      <c r="G13812" s="61" t="str">
        <f t="shared" si="675"/>
        <v>Hunter Haas</v>
      </c>
      <c r="N13812" s="62"/>
    </row>
    <row r="13813" spans="1:14" thickBot="1">
      <c r="A13813" s="62" t="s">
        <v>4054</v>
      </c>
      <c r="B13813" s="61">
        <v>207</v>
      </c>
      <c r="C13813" s="61" t="str">
        <f t="shared" si="674"/>
        <v>No Tie</v>
      </c>
      <c r="D13813" s="63">
        <f t="shared" si="676"/>
        <v>207</v>
      </c>
      <c r="E13813" s="63">
        <v>207</v>
      </c>
      <c r="F13813" s="61" t="s">
        <v>1190</v>
      </c>
      <c r="G13813" s="61" t="str">
        <f t="shared" si="675"/>
        <v>Henrik Stenson</v>
      </c>
      <c r="N13813" s="62"/>
    </row>
    <row r="13814" spans="1:14" thickBot="1">
      <c r="A13814" s="62" t="s">
        <v>4054</v>
      </c>
      <c r="B13814" s="61">
        <v>208</v>
      </c>
      <c r="C13814" s="61" t="str">
        <f t="shared" si="674"/>
        <v>No Tie</v>
      </c>
      <c r="D13814" s="63">
        <f t="shared" si="676"/>
        <v>208</v>
      </c>
      <c r="E13814" s="63">
        <v>208</v>
      </c>
      <c r="F13814" s="61" t="s">
        <v>1630</v>
      </c>
      <c r="G13814" s="61" t="str">
        <f t="shared" si="675"/>
        <v>Robert-Jan Derksen</v>
      </c>
      <c r="N13814" s="62"/>
    </row>
    <row r="13815" spans="1:14" thickBot="1">
      <c r="A13815" s="62" t="s">
        <v>4054</v>
      </c>
      <c r="B13815" s="61">
        <v>209</v>
      </c>
      <c r="C13815" s="61" t="str">
        <f t="shared" si="674"/>
        <v>No Tie</v>
      </c>
      <c r="D13815" s="63">
        <f t="shared" si="676"/>
        <v>209</v>
      </c>
      <c r="E13815" s="63">
        <v>209</v>
      </c>
      <c r="F13815" s="61" t="s">
        <v>825</v>
      </c>
      <c r="G13815" s="61" t="str">
        <f t="shared" si="675"/>
        <v>Blake Adams</v>
      </c>
      <c r="N13815" s="62"/>
    </row>
    <row r="13816" spans="1:14" thickBot="1">
      <c r="A13816" s="62" t="s">
        <v>4054</v>
      </c>
      <c r="B13816" s="61">
        <v>210</v>
      </c>
      <c r="C13816" s="61" t="str">
        <f t="shared" si="674"/>
        <v>No Tie</v>
      </c>
      <c r="D13816" s="63">
        <f t="shared" si="676"/>
        <v>210</v>
      </c>
      <c r="E13816" s="63">
        <v>210</v>
      </c>
      <c r="F13816" s="61" t="s">
        <v>1353</v>
      </c>
      <c r="G13816" s="61" t="str">
        <f t="shared" si="675"/>
        <v>Katsumasa Miyamoto</v>
      </c>
      <c r="N13816" s="62"/>
    </row>
    <row r="13817" spans="1:14" thickBot="1">
      <c r="A13817" s="62" t="s">
        <v>4054</v>
      </c>
      <c r="B13817" s="61">
        <v>211</v>
      </c>
      <c r="C13817" s="61" t="str">
        <f t="shared" si="674"/>
        <v>No Tie</v>
      </c>
      <c r="D13817" s="63">
        <f t="shared" si="676"/>
        <v>211</v>
      </c>
      <c r="E13817" s="63">
        <v>211</v>
      </c>
      <c r="F13817" s="61" t="s">
        <v>1877</v>
      </c>
      <c r="G13817" s="61" t="str">
        <f t="shared" si="675"/>
        <v>Lu Wei-chih</v>
      </c>
      <c r="N13817" s="62"/>
    </row>
    <row r="13818" spans="1:14" thickBot="1">
      <c r="A13818" s="62" t="s">
        <v>4054</v>
      </c>
      <c r="B13818" s="61">
        <v>212</v>
      </c>
      <c r="C13818" s="61" t="str">
        <f t="shared" si="674"/>
        <v>No Tie</v>
      </c>
      <c r="D13818" s="63">
        <f t="shared" si="676"/>
        <v>212</v>
      </c>
      <c r="E13818" s="63">
        <v>212</v>
      </c>
      <c r="F13818" s="61" t="s">
        <v>1239</v>
      </c>
      <c r="G13818" s="61" t="str">
        <f t="shared" si="675"/>
        <v>Chris Wood</v>
      </c>
      <c r="N13818" s="62"/>
    </row>
    <row r="13819" spans="1:14" thickBot="1">
      <c r="A13819" s="62" t="s">
        <v>4054</v>
      </c>
      <c r="B13819" s="61">
        <v>213</v>
      </c>
      <c r="C13819" s="61" t="str">
        <f t="shared" si="674"/>
        <v>No Tie</v>
      </c>
      <c r="D13819" s="63">
        <f t="shared" si="676"/>
        <v>213</v>
      </c>
      <c r="E13819" s="63">
        <v>213</v>
      </c>
      <c r="F13819" s="61" t="s">
        <v>773</v>
      </c>
      <c r="G13819" s="61" t="str">
        <f t="shared" si="675"/>
        <v>Brian Gay</v>
      </c>
      <c r="N13819" s="62"/>
    </row>
    <row r="13820" spans="1:14" thickBot="1">
      <c r="A13820" s="62" t="s">
        <v>4054</v>
      </c>
      <c r="B13820" s="61">
        <v>214</v>
      </c>
      <c r="C13820" s="61" t="str">
        <f t="shared" si="674"/>
        <v>No Tie</v>
      </c>
      <c r="D13820" s="63">
        <f t="shared" si="676"/>
        <v>214</v>
      </c>
      <c r="E13820" s="63">
        <v>214</v>
      </c>
      <c r="F13820" s="61" t="s">
        <v>1457</v>
      </c>
      <c r="G13820" s="61" t="str">
        <f t="shared" si="675"/>
        <v>Scott Jamieson</v>
      </c>
      <c r="N13820" s="62"/>
    </row>
    <row r="13821" spans="1:14" thickBot="1">
      <c r="A13821" s="62" t="s">
        <v>4054</v>
      </c>
      <c r="B13821" s="61">
        <v>215</v>
      </c>
      <c r="C13821" s="61" t="str">
        <f t="shared" si="674"/>
        <v>No Tie</v>
      </c>
      <c r="D13821" s="63">
        <f t="shared" si="676"/>
        <v>215</v>
      </c>
      <c r="E13821" s="63">
        <v>215</v>
      </c>
      <c r="F13821" s="61" t="s">
        <v>819</v>
      </c>
      <c r="G13821" s="61" t="str">
        <f t="shared" si="675"/>
        <v>J.J. Killeen</v>
      </c>
      <c r="N13821" s="62"/>
    </row>
    <row r="13822" spans="1:14" thickBot="1">
      <c r="A13822" s="62" t="s">
        <v>4054</v>
      </c>
      <c r="B13822" s="61">
        <v>216</v>
      </c>
      <c r="C13822" s="61" t="str">
        <f t="shared" si="674"/>
        <v>No Tie</v>
      </c>
      <c r="D13822" s="63">
        <f t="shared" si="676"/>
        <v>216</v>
      </c>
      <c r="E13822" s="63">
        <v>216</v>
      </c>
      <c r="F13822" s="61" t="s">
        <v>1759</v>
      </c>
      <c r="G13822" s="61" t="str">
        <f t="shared" si="675"/>
        <v>John Mallinger</v>
      </c>
      <c r="N13822" s="62"/>
    </row>
    <row r="13823" spans="1:14" thickBot="1">
      <c r="A13823" s="62" t="s">
        <v>4054</v>
      </c>
      <c r="B13823" s="61">
        <v>217</v>
      </c>
      <c r="C13823" s="61" t="str">
        <f t="shared" si="674"/>
        <v>No Tie</v>
      </c>
      <c r="D13823" s="63">
        <f t="shared" si="676"/>
        <v>217</v>
      </c>
      <c r="E13823" s="63">
        <v>217</v>
      </c>
      <c r="F13823" s="61" t="s">
        <v>1306</v>
      </c>
      <c r="G13823" s="61" t="str">
        <f t="shared" si="675"/>
        <v>Alejandro Canizares</v>
      </c>
      <c r="N13823" s="62"/>
    </row>
    <row r="13824" spans="1:14" thickBot="1">
      <c r="A13824" s="62" t="s">
        <v>4054</v>
      </c>
      <c r="B13824" s="61">
        <v>218</v>
      </c>
      <c r="C13824" s="61" t="str">
        <f t="shared" si="674"/>
        <v>No Tie</v>
      </c>
      <c r="D13824" s="63">
        <f t="shared" si="676"/>
        <v>218</v>
      </c>
      <c r="E13824" s="63">
        <v>218</v>
      </c>
      <c r="F13824" s="61" t="s">
        <v>1339</v>
      </c>
      <c r="G13824" s="61" t="str">
        <f t="shared" si="675"/>
        <v>Anthony Wall</v>
      </c>
      <c r="N13824" s="62"/>
    </row>
    <row r="13825" spans="1:14" thickBot="1">
      <c r="A13825" s="62" t="s">
        <v>4054</v>
      </c>
      <c r="B13825" s="61">
        <v>219</v>
      </c>
      <c r="C13825" s="61" t="str">
        <f t="shared" si="674"/>
        <v>No Tie</v>
      </c>
      <c r="D13825" s="63">
        <f t="shared" si="676"/>
        <v>219</v>
      </c>
      <c r="E13825" s="63">
        <v>219</v>
      </c>
      <c r="F13825" s="61" t="s">
        <v>2143</v>
      </c>
      <c r="G13825" s="61" t="str">
        <f t="shared" si="675"/>
        <v>Kenneth Ferrie</v>
      </c>
      <c r="N13825" s="62"/>
    </row>
    <row r="13826" spans="1:14" thickBot="1">
      <c r="A13826" s="62" t="s">
        <v>4054</v>
      </c>
      <c r="B13826" s="61">
        <v>220</v>
      </c>
      <c r="C13826" s="61" t="str">
        <f t="shared" si="674"/>
        <v>No Tie</v>
      </c>
      <c r="D13826" s="63">
        <f t="shared" si="676"/>
        <v>220</v>
      </c>
      <c r="E13826" s="63">
        <v>220</v>
      </c>
      <c r="F13826" s="61" t="s">
        <v>1333</v>
      </c>
      <c r="G13826" s="61" t="str">
        <f t="shared" si="675"/>
        <v>Johnson Wagner</v>
      </c>
      <c r="N13826" s="62"/>
    </row>
    <row r="13827" spans="1:14" thickBot="1">
      <c r="A13827" s="62" t="s">
        <v>4054</v>
      </c>
      <c r="B13827" s="61">
        <v>221</v>
      </c>
      <c r="C13827" s="61" t="str">
        <f t="shared" si="674"/>
        <v>No Tie</v>
      </c>
      <c r="D13827" s="63">
        <f t="shared" si="676"/>
        <v>221</v>
      </c>
      <c r="E13827" s="63">
        <v>221</v>
      </c>
      <c r="F13827" s="61" t="s">
        <v>1728</v>
      </c>
      <c r="G13827" s="61" t="str">
        <f t="shared" si="675"/>
        <v>Mathew Goggin</v>
      </c>
      <c r="N13827" s="62"/>
    </row>
    <row r="13828" spans="1:14" thickBot="1">
      <c r="A13828" s="62" t="s">
        <v>4054</v>
      </c>
      <c r="B13828" s="61">
        <v>222</v>
      </c>
      <c r="C13828" s="61" t="str">
        <f t="shared" si="674"/>
        <v>No Tie</v>
      </c>
      <c r="D13828" s="63">
        <f t="shared" si="676"/>
        <v>222</v>
      </c>
      <c r="E13828" s="63">
        <v>222</v>
      </c>
      <c r="F13828" s="61" t="s">
        <v>1612</v>
      </c>
      <c r="G13828" s="61" t="str">
        <f t="shared" si="675"/>
        <v>S.K. Ho</v>
      </c>
      <c r="N13828" s="62"/>
    </row>
    <row r="13829" spans="1:14" thickBot="1">
      <c r="A13829" s="62" t="s">
        <v>4054</v>
      </c>
      <c r="B13829" s="61">
        <v>223</v>
      </c>
      <c r="C13829" s="61" t="str">
        <f t="shared" si="674"/>
        <v>No Tie</v>
      </c>
      <c r="D13829" s="63">
        <f t="shared" si="676"/>
        <v>223</v>
      </c>
      <c r="E13829" s="63">
        <v>223</v>
      </c>
      <c r="F13829" s="61" t="s">
        <v>713</v>
      </c>
      <c r="G13829" s="61" t="str">
        <f t="shared" si="675"/>
        <v>D.J. Trahan</v>
      </c>
      <c r="N13829" s="62"/>
    </row>
    <row r="13830" spans="1:14" thickBot="1">
      <c r="A13830" s="62" t="s">
        <v>4054</v>
      </c>
      <c r="B13830" s="61">
        <v>224</v>
      </c>
      <c r="C13830" s="61" t="str">
        <f t="shared" si="674"/>
        <v>No Tie</v>
      </c>
      <c r="D13830" s="63">
        <f t="shared" si="676"/>
        <v>224</v>
      </c>
      <c r="E13830" s="63">
        <v>224</v>
      </c>
      <c r="F13830" s="61" t="s">
        <v>848</v>
      </c>
      <c r="G13830" s="61" t="str">
        <f t="shared" si="675"/>
        <v>Ryuji Imada</v>
      </c>
      <c r="N13830" s="62"/>
    </row>
    <row r="13831" spans="1:14" thickBot="1">
      <c r="A13831" s="62" t="s">
        <v>4054</v>
      </c>
      <c r="B13831" s="61">
        <v>225</v>
      </c>
      <c r="C13831" s="61" t="str">
        <f t="shared" si="674"/>
        <v>No Tie</v>
      </c>
      <c r="D13831" s="63">
        <f t="shared" si="676"/>
        <v>225</v>
      </c>
      <c r="E13831" s="63">
        <v>225</v>
      </c>
      <c r="F13831" s="61" t="s">
        <v>1411</v>
      </c>
      <c r="G13831" s="61" t="str">
        <f t="shared" si="675"/>
        <v>Tom Gillis</v>
      </c>
      <c r="N13831" s="62"/>
    </row>
    <row r="13832" spans="1:14" thickBot="1">
      <c r="A13832" s="62" t="s">
        <v>4054</v>
      </c>
      <c r="B13832" s="61">
        <v>226</v>
      </c>
      <c r="C13832" s="61" t="str">
        <f t="shared" si="674"/>
        <v>No Tie</v>
      </c>
      <c r="D13832" s="63">
        <f t="shared" si="676"/>
        <v>226</v>
      </c>
      <c r="E13832" s="63">
        <v>226</v>
      </c>
      <c r="F13832" s="61" t="s">
        <v>1296</v>
      </c>
      <c r="G13832" s="61" t="str">
        <f t="shared" si="675"/>
        <v>Jonas Blixt</v>
      </c>
      <c r="N13832" s="62"/>
    </row>
    <row r="13833" spans="1:14" thickBot="1">
      <c r="A13833" s="62" t="s">
        <v>4054</v>
      </c>
      <c r="B13833" s="61">
        <v>227</v>
      </c>
      <c r="C13833" s="61" t="str">
        <f t="shared" si="674"/>
        <v>No Tie</v>
      </c>
      <c r="D13833" s="63">
        <f t="shared" si="676"/>
        <v>227</v>
      </c>
      <c r="E13833" s="63">
        <v>227</v>
      </c>
      <c r="F13833" s="61" t="s">
        <v>1708</v>
      </c>
      <c r="G13833" s="61" t="str">
        <f t="shared" si="675"/>
        <v>Steve Webster</v>
      </c>
      <c r="N13833" s="62"/>
    </row>
    <row r="13834" spans="1:14" thickBot="1">
      <c r="A13834" s="62" t="s">
        <v>4054</v>
      </c>
      <c r="B13834" s="61">
        <v>228</v>
      </c>
      <c r="C13834" s="61" t="str">
        <f t="shared" si="674"/>
        <v>No Tie</v>
      </c>
      <c r="D13834" s="63">
        <f t="shared" si="676"/>
        <v>228</v>
      </c>
      <c r="E13834" s="63">
        <v>228</v>
      </c>
      <c r="F13834" s="61" t="s">
        <v>811</v>
      </c>
      <c r="G13834" s="61" t="str">
        <f t="shared" si="675"/>
        <v>Chris Couch</v>
      </c>
      <c r="N13834" s="62"/>
    </row>
    <row r="13835" spans="1:14" thickBot="1">
      <c r="A13835" s="62" t="s">
        <v>4054</v>
      </c>
      <c r="B13835" s="61">
        <v>229</v>
      </c>
      <c r="C13835" s="61" t="str">
        <f t="shared" si="674"/>
        <v>No Tie</v>
      </c>
      <c r="D13835" s="63">
        <f t="shared" si="676"/>
        <v>229</v>
      </c>
      <c r="E13835" s="63">
        <v>229</v>
      </c>
      <c r="F13835" s="61" t="s">
        <v>1512</v>
      </c>
      <c r="G13835" s="61" t="str">
        <f t="shared" si="675"/>
        <v>Brett Rumford</v>
      </c>
      <c r="N13835" s="62"/>
    </row>
    <row r="13836" spans="1:14" thickBot="1">
      <c r="A13836" s="62" t="s">
        <v>4054</v>
      </c>
      <c r="B13836" s="61">
        <v>230</v>
      </c>
      <c r="C13836" s="61" t="str">
        <f t="shared" ref="C13836:C13899" si="677">IFERROR(SEARCH("T",B13836),"No Tie")</f>
        <v>No Tie</v>
      </c>
      <c r="D13836" s="63">
        <f t="shared" si="676"/>
        <v>230</v>
      </c>
      <c r="E13836" s="63">
        <v>230</v>
      </c>
      <c r="F13836" s="61" t="s">
        <v>1275</v>
      </c>
      <c r="G13836" s="61" t="str">
        <f t="shared" ref="G13836:G13899" si="678">TRIM(SUBSTITUTE(F13836,CHAR(160),CHAR(32)))</f>
        <v>Rikard Karlberg</v>
      </c>
      <c r="N13836" s="62"/>
    </row>
    <row r="13837" spans="1:14" thickBot="1">
      <c r="A13837" s="62" t="s">
        <v>4054</v>
      </c>
      <c r="B13837" s="61">
        <v>231</v>
      </c>
      <c r="C13837" s="61" t="str">
        <f t="shared" si="677"/>
        <v>No Tie</v>
      </c>
      <c r="D13837" s="63">
        <f t="shared" si="676"/>
        <v>231</v>
      </c>
      <c r="E13837" s="63">
        <v>231</v>
      </c>
      <c r="F13837" s="61" t="s">
        <v>1776</v>
      </c>
      <c r="G13837" s="61" t="str">
        <f t="shared" si="678"/>
        <v>Pariya Junhasavasdikul</v>
      </c>
      <c r="N13837" s="62"/>
    </row>
    <row r="13838" spans="1:14" thickBot="1">
      <c r="A13838" s="62" t="s">
        <v>4054</v>
      </c>
      <c r="B13838" s="61">
        <v>232</v>
      </c>
      <c r="C13838" s="61" t="str">
        <f t="shared" si="677"/>
        <v>No Tie</v>
      </c>
      <c r="D13838" s="63">
        <f t="shared" si="676"/>
        <v>232</v>
      </c>
      <c r="E13838" s="63">
        <v>232</v>
      </c>
      <c r="F13838" s="61" t="s">
        <v>2268</v>
      </c>
      <c r="G13838" s="61" t="str">
        <f t="shared" si="678"/>
        <v>Andre Stolz</v>
      </c>
      <c r="N13838" s="62"/>
    </row>
    <row r="13839" spans="1:14" thickBot="1">
      <c r="A13839" s="62" t="s">
        <v>4054</v>
      </c>
      <c r="B13839" s="61">
        <v>233</v>
      </c>
      <c r="C13839" s="61" t="str">
        <f t="shared" si="677"/>
        <v>No Tie</v>
      </c>
      <c r="D13839" s="63">
        <f t="shared" si="676"/>
        <v>233</v>
      </c>
      <c r="E13839" s="63">
        <v>233</v>
      </c>
      <c r="F13839" s="61" t="s">
        <v>1343</v>
      </c>
      <c r="G13839" s="61" t="str">
        <f t="shared" si="678"/>
        <v>J.J. Henry</v>
      </c>
      <c r="N13839" s="62"/>
    </row>
    <row r="13840" spans="1:14" thickBot="1">
      <c r="A13840" s="62" t="s">
        <v>4054</v>
      </c>
      <c r="B13840" s="61">
        <v>234</v>
      </c>
      <c r="C13840" s="61" t="str">
        <f t="shared" si="677"/>
        <v>No Tie</v>
      </c>
      <c r="D13840" s="63">
        <f t="shared" si="676"/>
        <v>234</v>
      </c>
      <c r="E13840" s="63">
        <v>234</v>
      </c>
      <c r="F13840" s="61" t="s">
        <v>1746</v>
      </c>
      <c r="G13840" s="61" t="str">
        <f t="shared" si="678"/>
        <v>Peter Whiteford</v>
      </c>
      <c r="N13840" s="62"/>
    </row>
    <row r="13841" spans="1:14" thickBot="1">
      <c r="A13841" s="62" t="s">
        <v>4054</v>
      </c>
      <c r="B13841" s="61">
        <v>235</v>
      </c>
      <c r="C13841" s="61" t="str">
        <f t="shared" si="677"/>
        <v>No Tie</v>
      </c>
      <c r="D13841" s="63">
        <f t="shared" si="676"/>
        <v>235</v>
      </c>
      <c r="E13841" s="63">
        <v>235</v>
      </c>
      <c r="F13841" s="61" t="s">
        <v>1484</v>
      </c>
      <c r="G13841" s="61" t="str">
        <f t="shared" si="678"/>
        <v>John Parry</v>
      </c>
      <c r="N13841" s="62"/>
    </row>
    <row r="13842" spans="1:14" thickBot="1">
      <c r="A13842" s="62" t="s">
        <v>4054</v>
      </c>
      <c r="B13842" s="61">
        <v>236</v>
      </c>
      <c r="C13842" s="61" t="str">
        <f t="shared" si="677"/>
        <v>No Tie</v>
      </c>
      <c r="D13842" s="63">
        <f t="shared" si="676"/>
        <v>236</v>
      </c>
      <c r="E13842" s="63">
        <v>236</v>
      </c>
      <c r="F13842" s="61" t="s">
        <v>1229</v>
      </c>
      <c r="G13842" s="61" t="str">
        <f t="shared" si="678"/>
        <v>Matt Jones</v>
      </c>
      <c r="N13842" s="62"/>
    </row>
    <row r="13843" spans="1:14" thickBot="1">
      <c r="A13843" s="62" t="s">
        <v>4054</v>
      </c>
      <c r="B13843" s="61">
        <v>237</v>
      </c>
      <c r="C13843" s="61" t="str">
        <f t="shared" si="677"/>
        <v>No Tie</v>
      </c>
      <c r="D13843" s="63">
        <f t="shared" si="676"/>
        <v>237</v>
      </c>
      <c r="E13843" s="63">
        <v>237</v>
      </c>
      <c r="F13843" s="61" t="s">
        <v>1549</v>
      </c>
      <c r="G13843" s="61" t="str">
        <f t="shared" si="678"/>
        <v>Jung-gon Hwang</v>
      </c>
      <c r="N13843" s="62"/>
    </row>
    <row r="13844" spans="1:14" thickBot="1">
      <c r="A13844" s="62" t="s">
        <v>4054</v>
      </c>
      <c r="B13844" s="61">
        <v>238</v>
      </c>
      <c r="C13844" s="61" t="str">
        <f t="shared" si="677"/>
        <v>No Tie</v>
      </c>
      <c r="D13844" s="63">
        <f t="shared" si="676"/>
        <v>238</v>
      </c>
      <c r="E13844" s="63">
        <v>238</v>
      </c>
      <c r="F13844" s="61" t="s">
        <v>614</v>
      </c>
      <c r="G13844" s="61" t="str">
        <f t="shared" si="678"/>
        <v>Adam Hadwin</v>
      </c>
      <c r="N13844" s="62"/>
    </row>
    <row r="13845" spans="1:14" thickBot="1">
      <c r="A13845" s="62" t="s">
        <v>4054</v>
      </c>
      <c r="B13845" s="61">
        <v>239</v>
      </c>
      <c r="C13845" s="61" t="str">
        <f t="shared" si="677"/>
        <v>No Tie</v>
      </c>
      <c r="D13845" s="63">
        <f t="shared" si="676"/>
        <v>239</v>
      </c>
      <c r="E13845" s="63">
        <v>239</v>
      </c>
      <c r="F13845" s="61" t="s">
        <v>1734</v>
      </c>
      <c r="G13845" s="61" t="str">
        <f t="shared" si="678"/>
        <v>Damian McGrane</v>
      </c>
      <c r="N13845" s="62"/>
    </row>
    <row r="13846" spans="1:14" thickBot="1">
      <c r="A13846" s="62" t="s">
        <v>4054</v>
      </c>
      <c r="B13846" s="61">
        <v>240</v>
      </c>
      <c r="C13846" s="61" t="str">
        <f t="shared" si="677"/>
        <v>No Tie</v>
      </c>
      <c r="D13846" s="63">
        <f t="shared" si="676"/>
        <v>240</v>
      </c>
      <c r="E13846" s="63">
        <v>240</v>
      </c>
      <c r="F13846" s="61" t="s">
        <v>2320</v>
      </c>
      <c r="G13846" s="61" t="str">
        <f t="shared" si="678"/>
        <v>Ignacio Garrido</v>
      </c>
      <c r="N13846" s="62"/>
    </row>
    <row r="13847" spans="1:14" thickBot="1">
      <c r="A13847" s="62" t="s">
        <v>4054</v>
      </c>
      <c r="B13847" s="61">
        <v>241</v>
      </c>
      <c r="C13847" s="61" t="str">
        <f t="shared" si="677"/>
        <v>No Tie</v>
      </c>
      <c r="D13847" s="63">
        <f t="shared" si="676"/>
        <v>241</v>
      </c>
      <c r="E13847" s="63">
        <v>241</v>
      </c>
      <c r="F13847" s="61" t="s">
        <v>1258</v>
      </c>
      <c r="G13847" s="61" t="str">
        <f t="shared" si="678"/>
        <v>Fabrizio Zanotti</v>
      </c>
      <c r="N13847" s="62"/>
    </row>
    <row r="13848" spans="1:14" thickBot="1">
      <c r="A13848" s="62" t="s">
        <v>4054</v>
      </c>
      <c r="B13848" s="61">
        <v>242</v>
      </c>
      <c r="C13848" s="61" t="str">
        <f t="shared" si="677"/>
        <v>No Tie</v>
      </c>
      <c r="D13848" s="63">
        <f t="shared" si="676"/>
        <v>242</v>
      </c>
      <c r="E13848" s="63">
        <v>242</v>
      </c>
      <c r="F13848" s="61" t="s">
        <v>1302</v>
      </c>
      <c r="G13848" s="61" t="str">
        <f t="shared" si="678"/>
        <v>Romain Wattel</v>
      </c>
      <c r="N13848" s="62"/>
    </row>
    <row r="13849" spans="1:14" thickBot="1">
      <c r="A13849" s="62" t="s">
        <v>4054</v>
      </c>
      <c r="B13849" s="61">
        <v>243</v>
      </c>
      <c r="C13849" s="61" t="str">
        <f t="shared" si="677"/>
        <v>No Tie</v>
      </c>
      <c r="D13849" s="63">
        <f t="shared" si="676"/>
        <v>243</v>
      </c>
      <c r="E13849" s="63">
        <v>243</v>
      </c>
      <c r="F13849" s="61" t="s">
        <v>2230</v>
      </c>
      <c r="G13849" s="61" t="str">
        <f t="shared" si="678"/>
        <v>Brett Wetterich</v>
      </c>
      <c r="N13849" s="62"/>
    </row>
    <row r="13850" spans="1:14" thickBot="1">
      <c r="A13850" s="62" t="s">
        <v>4054</v>
      </c>
      <c r="B13850" s="61">
        <v>244</v>
      </c>
      <c r="C13850" s="61" t="str">
        <f t="shared" si="677"/>
        <v>No Tie</v>
      </c>
      <c r="D13850" s="63">
        <f t="shared" si="676"/>
        <v>244</v>
      </c>
      <c r="E13850" s="63">
        <v>244</v>
      </c>
      <c r="F13850" s="61" t="s">
        <v>1325</v>
      </c>
      <c r="G13850" s="61" t="str">
        <f t="shared" si="678"/>
        <v>Bradley Dredge</v>
      </c>
      <c r="N13850" s="62"/>
    </row>
    <row r="13851" spans="1:14" thickBot="1">
      <c r="A13851" s="62" t="s">
        <v>4054</v>
      </c>
      <c r="B13851" s="61">
        <v>245</v>
      </c>
      <c r="C13851" s="61" t="str">
        <f t="shared" si="677"/>
        <v>No Tie</v>
      </c>
      <c r="D13851" s="63">
        <f t="shared" si="676"/>
        <v>245</v>
      </c>
      <c r="E13851" s="63">
        <v>245</v>
      </c>
      <c r="F13851" s="61" t="s">
        <v>1777</v>
      </c>
      <c r="G13851" s="61" t="str">
        <f t="shared" si="678"/>
        <v>Ricardo Gonzalez</v>
      </c>
      <c r="N13851" s="62"/>
    </row>
    <row r="13852" spans="1:14" thickBot="1">
      <c r="A13852" s="62" t="s">
        <v>4054</v>
      </c>
      <c r="B13852" s="61">
        <v>246</v>
      </c>
      <c r="C13852" s="61" t="str">
        <f t="shared" si="677"/>
        <v>No Tie</v>
      </c>
      <c r="D13852" s="63">
        <f t="shared" si="676"/>
        <v>246</v>
      </c>
      <c r="E13852" s="63">
        <v>246</v>
      </c>
      <c r="F13852" s="61" t="s">
        <v>1613</v>
      </c>
      <c r="G13852" s="61" t="str">
        <f t="shared" si="678"/>
        <v>Arjun Atwal</v>
      </c>
      <c r="N13852" s="62"/>
    </row>
    <row r="13853" spans="1:14" thickBot="1">
      <c r="A13853" s="62" t="s">
        <v>4054</v>
      </c>
      <c r="B13853" s="61">
        <v>247</v>
      </c>
      <c r="C13853" s="61" t="str">
        <f t="shared" si="677"/>
        <v>No Tie</v>
      </c>
      <c r="D13853" s="63">
        <f t="shared" si="676"/>
        <v>247</v>
      </c>
      <c r="E13853" s="63">
        <v>247</v>
      </c>
      <c r="F13853" s="61" t="s">
        <v>2074</v>
      </c>
      <c r="G13853" s="61" t="str">
        <f t="shared" si="678"/>
        <v>Daniel Chopra</v>
      </c>
      <c r="N13853" s="62"/>
    </row>
    <row r="13854" spans="1:14" thickBot="1">
      <c r="A13854" s="62" t="s">
        <v>4054</v>
      </c>
      <c r="B13854" s="61">
        <v>248</v>
      </c>
      <c r="C13854" s="61" t="str">
        <f t="shared" si="677"/>
        <v>No Tie</v>
      </c>
      <c r="D13854" s="63">
        <f t="shared" si="676"/>
        <v>248</v>
      </c>
      <c r="E13854" s="63">
        <v>248</v>
      </c>
      <c r="F13854" s="61" t="s">
        <v>2091</v>
      </c>
      <c r="G13854" s="61" t="str">
        <f t="shared" si="678"/>
        <v>Kim Hyung-Tae</v>
      </c>
      <c r="N13854" s="62"/>
    </row>
    <row r="13855" spans="1:14" thickBot="1">
      <c r="A13855" s="62" t="s">
        <v>4054</v>
      </c>
      <c r="B13855" s="61">
        <v>249</v>
      </c>
      <c r="C13855" s="61" t="str">
        <f t="shared" si="677"/>
        <v>No Tie</v>
      </c>
      <c r="D13855" s="63">
        <f t="shared" si="676"/>
        <v>249</v>
      </c>
      <c r="E13855" s="63">
        <v>249</v>
      </c>
      <c r="F13855" s="61" t="s">
        <v>1539</v>
      </c>
      <c r="G13855" s="61" t="str">
        <f t="shared" si="678"/>
        <v>Bud Cauley</v>
      </c>
      <c r="N13855" s="62"/>
    </row>
    <row r="13856" spans="1:14" thickBot="1">
      <c r="A13856" s="62" t="s">
        <v>4054</v>
      </c>
      <c r="B13856" s="61">
        <v>250</v>
      </c>
      <c r="C13856" s="61" t="str">
        <f t="shared" si="677"/>
        <v>No Tie</v>
      </c>
      <c r="D13856" s="63">
        <f t="shared" si="676"/>
        <v>250</v>
      </c>
      <c r="E13856" s="63">
        <v>250</v>
      </c>
      <c r="F13856" s="61" t="s">
        <v>2192</v>
      </c>
      <c r="G13856" s="61" t="str">
        <f t="shared" si="678"/>
        <v>Jay Choi</v>
      </c>
      <c r="N13856" s="62"/>
    </row>
    <row r="13857" spans="1:14" thickBot="1">
      <c r="A13857" s="62" t="s">
        <v>4054</v>
      </c>
      <c r="B13857" s="61">
        <v>251</v>
      </c>
      <c r="C13857" s="61" t="str">
        <f t="shared" si="677"/>
        <v>No Tie</v>
      </c>
      <c r="D13857" s="63">
        <f t="shared" si="676"/>
        <v>251</v>
      </c>
      <c r="E13857" s="63">
        <v>251</v>
      </c>
      <c r="F13857" s="61" t="s">
        <v>1321</v>
      </c>
      <c r="G13857" s="61" t="str">
        <f t="shared" si="678"/>
        <v>WC Liang</v>
      </c>
      <c r="N13857" s="62"/>
    </row>
    <row r="13858" spans="1:14" thickBot="1">
      <c r="A13858" s="62" t="s">
        <v>4054</v>
      </c>
      <c r="B13858" s="61">
        <v>252</v>
      </c>
      <c r="C13858" s="61" t="str">
        <f t="shared" si="677"/>
        <v>No Tie</v>
      </c>
      <c r="D13858" s="63">
        <f t="shared" si="676"/>
        <v>252</v>
      </c>
      <c r="E13858" s="63">
        <v>252</v>
      </c>
      <c r="F13858" s="61" t="s">
        <v>2417</v>
      </c>
      <c r="G13858" s="61" t="str">
        <f t="shared" si="678"/>
        <v>Tom Pernice Jr.</v>
      </c>
      <c r="N13858" s="62"/>
    </row>
    <row r="13859" spans="1:14" thickBot="1">
      <c r="A13859" s="62" t="s">
        <v>4054</v>
      </c>
      <c r="B13859" s="61">
        <v>253</v>
      </c>
      <c r="C13859" s="61" t="str">
        <f t="shared" si="677"/>
        <v>No Tie</v>
      </c>
      <c r="D13859" s="63">
        <f t="shared" si="676"/>
        <v>253</v>
      </c>
      <c r="E13859" s="63">
        <v>253</v>
      </c>
      <c r="F13859" s="61" t="s">
        <v>1274</v>
      </c>
      <c r="G13859" s="61" t="str">
        <f t="shared" si="678"/>
        <v>Marcel Siem</v>
      </c>
      <c r="N13859" s="62"/>
    </row>
    <row r="13860" spans="1:14" thickBot="1">
      <c r="A13860" s="62" t="s">
        <v>4054</v>
      </c>
      <c r="B13860" s="61">
        <v>254</v>
      </c>
      <c r="C13860" s="61" t="str">
        <f t="shared" si="677"/>
        <v>No Tie</v>
      </c>
      <c r="D13860" s="63">
        <f t="shared" si="676"/>
        <v>254</v>
      </c>
      <c r="E13860" s="63">
        <v>254</v>
      </c>
      <c r="F13860" s="61" t="s">
        <v>1267</v>
      </c>
      <c r="G13860" s="61" t="str">
        <f t="shared" si="678"/>
        <v>David Hearn</v>
      </c>
      <c r="N13860" s="62"/>
    </row>
    <row r="13861" spans="1:14" thickBot="1">
      <c r="A13861" s="62" t="s">
        <v>4054</v>
      </c>
      <c r="B13861" s="61">
        <v>255</v>
      </c>
      <c r="C13861" s="61" t="str">
        <f t="shared" si="677"/>
        <v>No Tie</v>
      </c>
      <c r="D13861" s="63">
        <f t="shared" si="676"/>
        <v>255</v>
      </c>
      <c r="E13861" s="63">
        <v>255</v>
      </c>
      <c r="F13861" s="61" t="s">
        <v>1316</v>
      </c>
      <c r="G13861" s="61" t="str">
        <f t="shared" si="678"/>
        <v>Yusaku Miyazato</v>
      </c>
      <c r="N13861" s="62"/>
    </row>
    <row r="13862" spans="1:14" thickBot="1">
      <c r="A13862" s="62" t="s">
        <v>4054</v>
      </c>
      <c r="B13862" s="61">
        <v>256</v>
      </c>
      <c r="C13862" s="61" t="str">
        <f t="shared" si="677"/>
        <v>No Tie</v>
      </c>
      <c r="D13862" s="63">
        <f t="shared" si="676"/>
        <v>256</v>
      </c>
      <c r="E13862" s="63">
        <v>256</v>
      </c>
      <c r="F13862" s="61" t="s">
        <v>1880</v>
      </c>
      <c r="G13862" s="61" t="str">
        <f t="shared" si="678"/>
        <v>Richard Finch</v>
      </c>
      <c r="N13862" s="62"/>
    </row>
    <row r="13863" spans="1:14" thickBot="1">
      <c r="A13863" s="62" t="s">
        <v>4054</v>
      </c>
      <c r="B13863" s="61">
        <v>257</v>
      </c>
      <c r="C13863" s="61" t="str">
        <f t="shared" si="677"/>
        <v>No Tie</v>
      </c>
      <c r="D13863" s="63">
        <f t="shared" ref="D13863:D13926" si="679">IF(C13863="No Tie",B13863,RIGHT(B13863,LEN(B13863)-1))</f>
        <v>257</v>
      </c>
      <c r="E13863" s="63">
        <v>257</v>
      </c>
      <c r="F13863" s="61" t="s">
        <v>2087</v>
      </c>
      <c r="G13863" s="61" t="str">
        <f t="shared" si="678"/>
        <v>Simon Khan</v>
      </c>
      <c r="N13863" s="62"/>
    </row>
    <row r="13864" spans="1:14" thickBot="1">
      <c r="A13864" s="62" t="s">
        <v>4054</v>
      </c>
      <c r="B13864" s="61">
        <v>258</v>
      </c>
      <c r="C13864" s="61" t="str">
        <f t="shared" si="677"/>
        <v>No Tie</v>
      </c>
      <c r="D13864" s="63">
        <f t="shared" si="679"/>
        <v>258</v>
      </c>
      <c r="E13864" s="63">
        <v>258</v>
      </c>
      <c r="F13864" s="61" t="s">
        <v>1631</v>
      </c>
      <c r="G13864" s="61" t="str">
        <f t="shared" si="678"/>
        <v>Pablo Martin Benavides</v>
      </c>
      <c r="N13864" s="62"/>
    </row>
    <row r="13865" spans="1:14" thickBot="1">
      <c r="A13865" s="62" t="s">
        <v>4054</v>
      </c>
      <c r="B13865" s="61">
        <v>259</v>
      </c>
      <c r="C13865" s="61" t="str">
        <f t="shared" si="677"/>
        <v>No Tie</v>
      </c>
      <c r="D13865" s="63">
        <f t="shared" si="679"/>
        <v>259</v>
      </c>
      <c r="E13865" s="63">
        <v>259</v>
      </c>
      <c r="F13865" s="61" t="s">
        <v>1225</v>
      </c>
      <c r="G13865" s="61" t="str">
        <f t="shared" si="678"/>
        <v>Victor Dubuisson</v>
      </c>
      <c r="N13865" s="62"/>
    </row>
    <row r="13866" spans="1:14" thickBot="1">
      <c r="A13866" s="62" t="s">
        <v>4054</v>
      </c>
      <c r="B13866" s="61">
        <v>260</v>
      </c>
      <c r="C13866" s="61" t="str">
        <f t="shared" si="677"/>
        <v>No Tie</v>
      </c>
      <c r="D13866" s="63">
        <f t="shared" si="679"/>
        <v>260</v>
      </c>
      <c r="E13866" s="63">
        <v>260</v>
      </c>
      <c r="F13866" s="61" t="s">
        <v>1465</v>
      </c>
      <c r="G13866" s="61" t="str">
        <f t="shared" si="678"/>
        <v>Jae-bum Park</v>
      </c>
      <c r="N13866" s="62"/>
    </row>
    <row r="13867" spans="1:14" thickBot="1">
      <c r="A13867" s="62" t="s">
        <v>4054</v>
      </c>
      <c r="B13867" s="61">
        <v>261</v>
      </c>
      <c r="C13867" s="61" t="str">
        <f t="shared" si="677"/>
        <v>No Tie</v>
      </c>
      <c r="D13867" s="63">
        <f t="shared" si="679"/>
        <v>261</v>
      </c>
      <c r="E13867" s="63">
        <v>261</v>
      </c>
      <c r="F13867" s="61" t="s">
        <v>1844</v>
      </c>
      <c r="G13867" s="61" t="str">
        <f t="shared" si="678"/>
        <v>Gareth Maybin</v>
      </c>
      <c r="N13867" s="62"/>
    </row>
    <row r="13868" spans="1:14" thickBot="1">
      <c r="A13868" s="62" t="s">
        <v>4054</v>
      </c>
      <c r="B13868" s="61">
        <v>262</v>
      </c>
      <c r="C13868" s="61" t="str">
        <f t="shared" si="677"/>
        <v>No Tie</v>
      </c>
      <c r="D13868" s="63">
        <f t="shared" si="679"/>
        <v>262</v>
      </c>
      <c r="E13868" s="63">
        <v>262</v>
      </c>
      <c r="F13868" s="61" t="s">
        <v>1519</v>
      </c>
      <c r="G13868" s="61" t="str">
        <f t="shared" si="678"/>
        <v>Mark Tullo</v>
      </c>
      <c r="N13868" s="62"/>
    </row>
    <row r="13869" spans="1:14" thickBot="1">
      <c r="A13869" s="62" t="s">
        <v>4054</v>
      </c>
      <c r="B13869" s="61">
        <v>263</v>
      </c>
      <c r="C13869" s="61" t="str">
        <f t="shared" si="677"/>
        <v>No Tie</v>
      </c>
      <c r="D13869" s="63">
        <f t="shared" si="679"/>
        <v>263</v>
      </c>
      <c r="E13869" s="63">
        <v>263</v>
      </c>
      <c r="F13869" s="61" t="s">
        <v>756</v>
      </c>
      <c r="G13869" s="61" t="str">
        <f t="shared" si="678"/>
        <v>David Mathis</v>
      </c>
      <c r="N13869" s="62"/>
    </row>
    <row r="13870" spans="1:14" thickBot="1">
      <c r="A13870" s="62" t="s">
        <v>4054</v>
      </c>
      <c r="B13870" s="61">
        <v>264</v>
      </c>
      <c r="C13870" s="61" t="str">
        <f t="shared" si="677"/>
        <v>No Tie</v>
      </c>
      <c r="D13870" s="63">
        <f t="shared" si="679"/>
        <v>264</v>
      </c>
      <c r="E13870" s="63">
        <v>264</v>
      </c>
      <c r="F13870" s="61" t="s">
        <v>851</v>
      </c>
      <c r="G13870" s="61" t="str">
        <f t="shared" si="678"/>
        <v>Gavin Coles</v>
      </c>
      <c r="N13870" s="62"/>
    </row>
    <row r="13871" spans="1:14" thickBot="1">
      <c r="A13871" s="62" t="s">
        <v>4054</v>
      </c>
      <c r="B13871" s="61">
        <v>265</v>
      </c>
      <c r="C13871" s="61" t="str">
        <f t="shared" si="677"/>
        <v>No Tie</v>
      </c>
      <c r="D13871" s="63">
        <f t="shared" si="679"/>
        <v>265</v>
      </c>
      <c r="E13871" s="63">
        <v>265</v>
      </c>
      <c r="F13871" s="61" t="s">
        <v>1501</v>
      </c>
      <c r="G13871" s="61" t="str">
        <f t="shared" si="678"/>
        <v>Ken Duke</v>
      </c>
      <c r="N13871" s="62"/>
    </row>
    <row r="13872" spans="1:14" thickBot="1">
      <c r="A13872" s="62" t="s">
        <v>4054</v>
      </c>
      <c r="B13872" s="61">
        <v>266</v>
      </c>
      <c r="C13872" s="61" t="str">
        <f t="shared" si="677"/>
        <v>No Tie</v>
      </c>
      <c r="D13872" s="63">
        <f t="shared" si="679"/>
        <v>266</v>
      </c>
      <c r="E13872" s="63">
        <v>266</v>
      </c>
      <c r="F13872" s="61" t="s">
        <v>711</v>
      </c>
      <c r="G13872" s="61" t="str">
        <f t="shared" si="678"/>
        <v>Troy Matteson</v>
      </c>
      <c r="N13872" s="62"/>
    </row>
    <row r="13873" spans="1:14" thickBot="1">
      <c r="A13873" s="62" t="s">
        <v>4054</v>
      </c>
      <c r="B13873" s="61">
        <v>267</v>
      </c>
      <c r="C13873" s="61" t="str">
        <f t="shared" si="677"/>
        <v>No Tie</v>
      </c>
      <c r="D13873" s="63">
        <f t="shared" si="679"/>
        <v>267</v>
      </c>
      <c r="E13873" s="63">
        <v>267</v>
      </c>
      <c r="F13873" s="61" t="s">
        <v>1510</v>
      </c>
      <c r="G13873" s="61" t="str">
        <f t="shared" si="678"/>
        <v>Daniel Gaunt</v>
      </c>
      <c r="N13873" s="62"/>
    </row>
    <row r="13874" spans="1:14" thickBot="1">
      <c r="A13874" s="62" t="s">
        <v>4054</v>
      </c>
      <c r="B13874" s="61">
        <v>268</v>
      </c>
      <c r="C13874" s="61" t="str">
        <f t="shared" si="677"/>
        <v>No Tie</v>
      </c>
      <c r="D13874" s="63">
        <f t="shared" si="679"/>
        <v>268</v>
      </c>
      <c r="E13874" s="63">
        <v>268</v>
      </c>
      <c r="F13874" s="61" t="s">
        <v>2416</v>
      </c>
      <c r="G13874" s="61" t="str">
        <f t="shared" si="678"/>
        <v>Masatsugo Morofuji</v>
      </c>
      <c r="N13874" s="62"/>
    </row>
    <row r="13875" spans="1:14" thickBot="1">
      <c r="A13875" s="62" t="s">
        <v>4054</v>
      </c>
      <c r="B13875" s="61">
        <v>269</v>
      </c>
      <c r="C13875" s="61" t="str">
        <f t="shared" si="677"/>
        <v>No Tie</v>
      </c>
      <c r="D13875" s="63">
        <f t="shared" si="679"/>
        <v>269</v>
      </c>
      <c r="E13875" s="63">
        <v>269</v>
      </c>
      <c r="F13875" s="61" t="s">
        <v>1771</v>
      </c>
      <c r="G13875" s="61" t="str">
        <f t="shared" si="678"/>
        <v>Ricardo Santos</v>
      </c>
      <c r="N13875" s="62"/>
    </row>
    <row r="13876" spans="1:14" thickBot="1">
      <c r="A13876" s="62" t="s">
        <v>4054</v>
      </c>
      <c r="B13876" s="61">
        <v>270</v>
      </c>
      <c r="C13876" s="61" t="str">
        <f t="shared" si="677"/>
        <v>No Tie</v>
      </c>
      <c r="D13876" s="63">
        <f t="shared" si="679"/>
        <v>270</v>
      </c>
      <c r="E13876" s="63">
        <v>270</v>
      </c>
      <c r="F13876" s="61" t="s">
        <v>2452</v>
      </c>
      <c r="G13876" s="61" t="str">
        <f t="shared" si="678"/>
        <v>Martin Wiegele</v>
      </c>
      <c r="N13876" s="62"/>
    </row>
    <row r="13877" spans="1:14" thickBot="1">
      <c r="A13877" s="62" t="s">
        <v>4054</v>
      </c>
      <c r="B13877" s="61">
        <v>271</v>
      </c>
      <c r="C13877" s="61" t="str">
        <f t="shared" si="677"/>
        <v>No Tie</v>
      </c>
      <c r="D13877" s="63">
        <f t="shared" si="679"/>
        <v>271</v>
      </c>
      <c r="E13877" s="63">
        <v>271</v>
      </c>
      <c r="F13877" s="61" t="s">
        <v>1196</v>
      </c>
      <c r="G13877" s="61" t="str">
        <f t="shared" si="678"/>
        <v>Branden Grace</v>
      </c>
      <c r="N13877" s="62"/>
    </row>
    <row r="13878" spans="1:14" thickBot="1">
      <c r="A13878" s="62" t="s">
        <v>4054</v>
      </c>
      <c r="B13878" s="61">
        <v>272</v>
      </c>
      <c r="C13878" s="61" t="str">
        <f t="shared" si="677"/>
        <v>No Tie</v>
      </c>
      <c r="D13878" s="63">
        <f t="shared" si="679"/>
        <v>272</v>
      </c>
      <c r="E13878" s="63">
        <v>272</v>
      </c>
      <c r="F13878" s="61" t="s">
        <v>2451</v>
      </c>
      <c r="G13878" s="61" t="str">
        <f t="shared" si="678"/>
        <v>Mamo Osanai</v>
      </c>
      <c r="N13878" s="62"/>
    </row>
    <row r="13879" spans="1:14" thickBot="1">
      <c r="A13879" s="62" t="s">
        <v>4054</v>
      </c>
      <c r="B13879" s="61">
        <v>273</v>
      </c>
      <c r="C13879" s="61" t="str">
        <f t="shared" si="677"/>
        <v>No Tie</v>
      </c>
      <c r="D13879" s="63">
        <f t="shared" si="679"/>
        <v>273</v>
      </c>
      <c r="E13879" s="63">
        <v>273</v>
      </c>
      <c r="F13879" s="61" t="s">
        <v>1599</v>
      </c>
      <c r="G13879" s="61" t="str">
        <f t="shared" si="678"/>
        <v>Tim Herron</v>
      </c>
      <c r="N13879" s="62"/>
    </row>
    <row r="13880" spans="1:14" thickBot="1">
      <c r="A13880" s="62" t="s">
        <v>4054</v>
      </c>
      <c r="B13880" s="61">
        <v>274</v>
      </c>
      <c r="C13880" s="61" t="str">
        <f t="shared" si="677"/>
        <v>No Tie</v>
      </c>
      <c r="D13880" s="63">
        <f t="shared" si="679"/>
        <v>274</v>
      </c>
      <c r="E13880" s="63">
        <v>274</v>
      </c>
      <c r="F13880" s="61" t="s">
        <v>529</v>
      </c>
      <c r="G13880" s="61" t="str">
        <f t="shared" si="678"/>
        <v>Harris English</v>
      </c>
      <c r="N13880" s="62"/>
    </row>
    <row r="13881" spans="1:14" thickBot="1">
      <c r="A13881" s="62" t="s">
        <v>4054</v>
      </c>
      <c r="B13881" s="61">
        <v>275</v>
      </c>
      <c r="C13881" s="61" t="str">
        <f t="shared" si="677"/>
        <v>No Tie</v>
      </c>
      <c r="D13881" s="63">
        <f t="shared" si="679"/>
        <v>275</v>
      </c>
      <c r="E13881" s="63">
        <v>275</v>
      </c>
      <c r="F13881" s="61" t="s">
        <v>2096</v>
      </c>
      <c r="G13881" s="61" t="str">
        <f t="shared" si="678"/>
        <v>Kunihiro Kamii</v>
      </c>
      <c r="N13881" s="62"/>
    </row>
    <row r="13882" spans="1:14" thickBot="1">
      <c r="A13882" s="62" t="s">
        <v>4054</v>
      </c>
      <c r="B13882" s="61">
        <v>276</v>
      </c>
      <c r="C13882" s="61" t="str">
        <f t="shared" si="677"/>
        <v>No Tie</v>
      </c>
      <c r="D13882" s="63">
        <f t="shared" si="679"/>
        <v>276</v>
      </c>
      <c r="E13882" s="63">
        <v>276</v>
      </c>
      <c r="F13882" s="61" t="s">
        <v>2409</v>
      </c>
      <c r="G13882" s="61" t="str">
        <f t="shared" si="678"/>
        <v>Michael Bradley</v>
      </c>
      <c r="N13882" s="62"/>
    </row>
    <row r="13883" spans="1:14" thickBot="1">
      <c r="A13883" s="62" t="s">
        <v>4054</v>
      </c>
      <c r="B13883" s="61">
        <v>277</v>
      </c>
      <c r="C13883" s="61" t="str">
        <f t="shared" si="677"/>
        <v>No Tie</v>
      </c>
      <c r="D13883" s="63">
        <f t="shared" si="679"/>
        <v>277</v>
      </c>
      <c r="E13883" s="63">
        <v>277</v>
      </c>
      <c r="F13883" s="61" t="s">
        <v>2344</v>
      </c>
      <c r="G13883" s="61" t="str">
        <f t="shared" si="678"/>
        <v>Oscar Floren</v>
      </c>
      <c r="N13883" s="62"/>
    </row>
    <row r="13884" spans="1:14" thickBot="1">
      <c r="A13884" s="62" t="s">
        <v>4054</v>
      </c>
      <c r="B13884" s="61">
        <v>278</v>
      </c>
      <c r="C13884" s="61" t="str">
        <f t="shared" si="677"/>
        <v>No Tie</v>
      </c>
      <c r="D13884" s="63">
        <f t="shared" si="679"/>
        <v>278</v>
      </c>
      <c r="E13884" s="63">
        <v>278</v>
      </c>
      <c r="F13884" s="61" t="s">
        <v>800</v>
      </c>
      <c r="G13884" s="61" t="str">
        <f t="shared" si="678"/>
        <v>Briny Baird</v>
      </c>
      <c r="N13884" s="62"/>
    </row>
    <row r="13885" spans="1:14" thickBot="1">
      <c r="A13885" s="62" t="s">
        <v>4054</v>
      </c>
      <c r="B13885" s="61">
        <v>279</v>
      </c>
      <c r="C13885" s="61" t="str">
        <f t="shared" si="677"/>
        <v>No Tie</v>
      </c>
      <c r="D13885" s="63">
        <f t="shared" si="679"/>
        <v>279</v>
      </c>
      <c r="E13885" s="63">
        <v>279</v>
      </c>
      <c r="F13885" s="61" t="s">
        <v>2467</v>
      </c>
      <c r="G13885" s="61" t="str">
        <f t="shared" si="678"/>
        <v>Jamie Moul</v>
      </c>
      <c r="N13885" s="62"/>
    </row>
    <row r="13886" spans="1:14" thickBot="1">
      <c r="A13886" s="62" t="s">
        <v>4054</v>
      </c>
      <c r="B13886" s="61">
        <v>280</v>
      </c>
      <c r="C13886" s="61" t="str">
        <f t="shared" si="677"/>
        <v>No Tie</v>
      </c>
      <c r="D13886" s="63">
        <f t="shared" si="679"/>
        <v>280</v>
      </c>
      <c r="E13886" s="63">
        <v>280</v>
      </c>
      <c r="F13886" s="61" t="s">
        <v>2450</v>
      </c>
      <c r="G13886" s="61" t="str">
        <f t="shared" si="678"/>
        <v>David Gleeson</v>
      </c>
      <c r="N13886" s="62"/>
    </row>
    <row r="13887" spans="1:14" thickBot="1">
      <c r="A13887" s="62" t="s">
        <v>4054</v>
      </c>
      <c r="B13887" s="61">
        <v>281</v>
      </c>
      <c r="C13887" s="61" t="str">
        <f t="shared" si="677"/>
        <v>No Tie</v>
      </c>
      <c r="D13887" s="63">
        <f t="shared" si="679"/>
        <v>281</v>
      </c>
      <c r="E13887" s="63">
        <v>281</v>
      </c>
      <c r="F13887" s="61" t="s">
        <v>1338</v>
      </c>
      <c r="G13887" s="61" t="str">
        <f t="shared" si="678"/>
        <v>Alex Cejka</v>
      </c>
      <c r="N13887" s="62"/>
    </row>
    <row r="13888" spans="1:14" thickBot="1">
      <c r="A13888" s="62" t="s">
        <v>4054</v>
      </c>
      <c r="B13888" s="61">
        <v>282</v>
      </c>
      <c r="C13888" s="61" t="str">
        <f t="shared" si="677"/>
        <v>No Tie</v>
      </c>
      <c r="D13888" s="63">
        <f t="shared" si="679"/>
        <v>282</v>
      </c>
      <c r="E13888" s="63">
        <v>282</v>
      </c>
      <c r="F13888" s="61" t="s">
        <v>1735</v>
      </c>
      <c r="G13888" s="61" t="str">
        <f t="shared" si="678"/>
        <v>Edouard Dubois</v>
      </c>
      <c r="N13888" s="62"/>
    </row>
    <row r="13889" spans="1:14" thickBot="1">
      <c r="A13889" s="62" t="s">
        <v>4054</v>
      </c>
      <c r="B13889" s="61">
        <v>283</v>
      </c>
      <c r="C13889" s="61" t="str">
        <f t="shared" si="677"/>
        <v>No Tie</v>
      </c>
      <c r="D13889" s="63">
        <f t="shared" si="679"/>
        <v>283</v>
      </c>
      <c r="E13889" s="63">
        <v>283</v>
      </c>
      <c r="F13889" s="61" t="s">
        <v>1795</v>
      </c>
      <c r="G13889" s="61" t="str">
        <f t="shared" si="678"/>
        <v>Richard McEvoy</v>
      </c>
      <c r="N13889" s="62"/>
    </row>
    <row r="13890" spans="1:14" thickBot="1">
      <c r="A13890" s="62" t="s">
        <v>4054</v>
      </c>
      <c r="B13890" s="61">
        <v>284</v>
      </c>
      <c r="C13890" s="61" t="str">
        <f t="shared" si="677"/>
        <v>No Tie</v>
      </c>
      <c r="D13890" s="63">
        <f t="shared" si="679"/>
        <v>284</v>
      </c>
      <c r="E13890" s="63">
        <v>284</v>
      </c>
      <c r="F13890" s="61" t="s">
        <v>843</v>
      </c>
      <c r="G13890" s="61" t="str">
        <f t="shared" si="678"/>
        <v>Gary Christian</v>
      </c>
      <c r="N13890" s="62"/>
    </row>
    <row r="13891" spans="1:14" thickBot="1">
      <c r="A13891" s="62" t="s">
        <v>4054</v>
      </c>
      <c r="B13891" s="61">
        <v>285</v>
      </c>
      <c r="C13891" s="61" t="str">
        <f t="shared" si="677"/>
        <v>No Tie</v>
      </c>
      <c r="D13891" s="63">
        <f t="shared" si="679"/>
        <v>285</v>
      </c>
      <c r="E13891" s="63">
        <v>285</v>
      </c>
      <c r="F13891" s="61" t="s">
        <v>1322</v>
      </c>
      <c r="G13891" s="61" t="str">
        <f t="shared" si="678"/>
        <v>Scott Brown</v>
      </c>
      <c r="N13891" s="62"/>
    </row>
    <row r="13892" spans="1:14" thickBot="1">
      <c r="A13892" s="62" t="s">
        <v>4054</v>
      </c>
      <c r="B13892" s="61">
        <v>286</v>
      </c>
      <c r="C13892" s="61" t="str">
        <f t="shared" si="677"/>
        <v>No Tie</v>
      </c>
      <c r="D13892" s="63">
        <f t="shared" si="679"/>
        <v>286</v>
      </c>
      <c r="E13892" s="63">
        <v>286</v>
      </c>
      <c r="F13892" s="61" t="s">
        <v>1584</v>
      </c>
      <c r="G13892" s="61" t="str">
        <f t="shared" si="678"/>
        <v>Matthew Baldwin</v>
      </c>
      <c r="N13892" s="62"/>
    </row>
    <row r="13893" spans="1:14" thickBot="1">
      <c r="A13893" s="62" t="s">
        <v>4054</v>
      </c>
      <c r="B13893" s="61">
        <v>287</v>
      </c>
      <c r="C13893" s="61" t="str">
        <f t="shared" si="677"/>
        <v>No Tie</v>
      </c>
      <c r="D13893" s="63">
        <f t="shared" si="679"/>
        <v>287</v>
      </c>
      <c r="E13893" s="63">
        <v>287</v>
      </c>
      <c r="F13893" s="61" t="s">
        <v>2322</v>
      </c>
      <c r="G13893" s="61" t="str">
        <f t="shared" si="678"/>
        <v>Takashi Kanemoto</v>
      </c>
      <c r="N13893" s="62"/>
    </row>
    <row r="13894" spans="1:14" thickBot="1">
      <c r="A13894" s="62" t="s">
        <v>4054</v>
      </c>
      <c r="B13894" s="61">
        <v>288</v>
      </c>
      <c r="C13894" s="61" t="str">
        <f t="shared" si="677"/>
        <v>No Tie</v>
      </c>
      <c r="D13894" s="63">
        <f t="shared" si="679"/>
        <v>288</v>
      </c>
      <c r="E13894" s="63">
        <v>288</v>
      </c>
      <c r="F13894" s="61" t="s">
        <v>1406</v>
      </c>
      <c r="G13894" s="61" t="str">
        <f t="shared" si="678"/>
        <v>Mardan Mamat</v>
      </c>
      <c r="N13894" s="62"/>
    </row>
    <row r="13895" spans="1:14" thickBot="1">
      <c r="A13895" s="62" t="s">
        <v>4054</v>
      </c>
      <c r="B13895" s="61">
        <v>289</v>
      </c>
      <c r="C13895" s="61" t="str">
        <f t="shared" si="677"/>
        <v>No Tie</v>
      </c>
      <c r="D13895" s="63">
        <f t="shared" si="679"/>
        <v>289</v>
      </c>
      <c r="E13895" s="63">
        <v>289</v>
      </c>
      <c r="F13895" s="61" t="s">
        <v>1224</v>
      </c>
      <c r="G13895" s="61" t="str">
        <f t="shared" si="678"/>
        <v>Steven Bowditch</v>
      </c>
      <c r="N13895" s="62"/>
    </row>
    <row r="13896" spans="1:14" thickBot="1">
      <c r="A13896" s="62" t="s">
        <v>4054</v>
      </c>
      <c r="B13896" s="61">
        <v>290</v>
      </c>
      <c r="C13896" s="61" t="str">
        <f t="shared" si="677"/>
        <v>No Tie</v>
      </c>
      <c r="D13896" s="63">
        <f t="shared" si="679"/>
        <v>290</v>
      </c>
      <c r="E13896" s="63">
        <v>290</v>
      </c>
      <c r="F13896" s="61" t="s">
        <v>1314</v>
      </c>
      <c r="G13896" s="61" t="str">
        <f t="shared" si="678"/>
        <v>Erik Compton</v>
      </c>
      <c r="N13896" s="62"/>
    </row>
    <row r="13897" spans="1:14" thickBot="1">
      <c r="A13897" s="62" t="s">
        <v>4054</v>
      </c>
      <c r="B13897" s="61">
        <v>291</v>
      </c>
      <c r="C13897" s="61" t="str">
        <f t="shared" si="677"/>
        <v>No Tie</v>
      </c>
      <c r="D13897" s="63">
        <f t="shared" si="679"/>
        <v>291</v>
      </c>
      <c r="E13897" s="63">
        <v>291</v>
      </c>
      <c r="F13897" s="61" t="s">
        <v>2224</v>
      </c>
      <c r="G13897" s="61" t="str">
        <f t="shared" si="678"/>
        <v>Kyung-Nam Kang</v>
      </c>
      <c r="N13897" s="62"/>
    </row>
    <row r="13898" spans="1:14" thickBot="1">
      <c r="A13898" s="62" t="s">
        <v>4054</v>
      </c>
      <c r="B13898" s="61">
        <v>291</v>
      </c>
      <c r="C13898" s="61" t="str">
        <f t="shared" si="677"/>
        <v>No Tie</v>
      </c>
      <c r="D13898" s="63">
        <f t="shared" si="679"/>
        <v>291</v>
      </c>
      <c r="E13898" s="63">
        <v>291</v>
      </c>
      <c r="F13898" s="61" t="s">
        <v>1833</v>
      </c>
      <c r="G13898" s="61" t="str">
        <f t="shared" si="678"/>
        <v>Azuma Yano</v>
      </c>
      <c r="N13898" s="62"/>
    </row>
    <row r="13899" spans="1:14" thickBot="1">
      <c r="A13899" s="62" t="s">
        <v>4054</v>
      </c>
      <c r="B13899" s="61">
        <v>293</v>
      </c>
      <c r="C13899" s="61" t="str">
        <f t="shared" si="677"/>
        <v>No Tie</v>
      </c>
      <c r="D13899" s="63">
        <f t="shared" si="679"/>
        <v>293</v>
      </c>
      <c r="E13899" s="63">
        <v>293</v>
      </c>
      <c r="F13899" s="61" t="s">
        <v>2456</v>
      </c>
      <c r="G13899" s="61" t="str">
        <f t="shared" si="678"/>
        <v>Danny Denison</v>
      </c>
      <c r="N13899" s="62"/>
    </row>
    <row r="13900" spans="1:14" thickBot="1">
      <c r="A13900" s="62" t="s">
        <v>4054</v>
      </c>
      <c r="B13900" s="61">
        <v>294</v>
      </c>
      <c r="C13900" s="61" t="str">
        <f t="shared" ref="C13900:C13963" si="680">IFERROR(SEARCH("T",B13900),"No Tie")</f>
        <v>No Tie</v>
      </c>
      <c r="D13900" s="63">
        <f t="shared" si="679"/>
        <v>294</v>
      </c>
      <c r="E13900" s="63">
        <v>294</v>
      </c>
      <c r="F13900" s="61" t="s">
        <v>1358</v>
      </c>
      <c r="G13900" s="61" t="str">
        <f t="shared" ref="G13900:G13963" si="681">TRIM(SUBSTITUTE(F13900,CHAR(160),CHAR(32)))</f>
        <v>Park Sang-eon</v>
      </c>
      <c r="N13900" s="62"/>
    </row>
    <row r="13901" spans="1:14" thickBot="1">
      <c r="A13901" s="62" t="s">
        <v>4054</v>
      </c>
      <c r="B13901" s="61">
        <v>295</v>
      </c>
      <c r="C13901" s="61" t="str">
        <f t="shared" si="680"/>
        <v>No Tie</v>
      </c>
      <c r="D13901" s="63">
        <f t="shared" si="679"/>
        <v>295</v>
      </c>
      <c r="E13901" s="63">
        <v>295</v>
      </c>
      <c r="F13901" s="61" t="s">
        <v>2071</v>
      </c>
      <c r="G13901" s="61" t="str">
        <f t="shared" si="681"/>
        <v>Josh Teater</v>
      </c>
      <c r="N13901" s="62"/>
    </row>
    <row r="13902" spans="1:14" thickBot="1">
      <c r="A13902" s="62" t="s">
        <v>4054</v>
      </c>
      <c r="B13902" s="61">
        <v>296</v>
      </c>
      <c r="C13902" s="61" t="str">
        <f t="shared" si="680"/>
        <v>No Tie</v>
      </c>
      <c r="D13902" s="63">
        <f t="shared" si="679"/>
        <v>296</v>
      </c>
      <c r="E13902" s="63">
        <v>296</v>
      </c>
      <c r="F13902" s="61" t="s">
        <v>2088</v>
      </c>
      <c r="G13902" s="61" t="str">
        <f t="shared" si="681"/>
        <v>Masanori Kobayashi</v>
      </c>
      <c r="N13902" s="62"/>
    </row>
    <row r="13903" spans="1:14" thickBot="1">
      <c r="A13903" s="62" t="s">
        <v>4054</v>
      </c>
      <c r="B13903" s="61">
        <v>297</v>
      </c>
      <c r="C13903" s="61" t="str">
        <f t="shared" si="680"/>
        <v>No Tie</v>
      </c>
      <c r="D13903" s="63">
        <f t="shared" si="679"/>
        <v>297</v>
      </c>
      <c r="E13903" s="63">
        <v>297</v>
      </c>
      <c r="F13903" s="61" t="s">
        <v>1349</v>
      </c>
      <c r="G13903" s="61" t="str">
        <f t="shared" si="681"/>
        <v>Graeme Storm</v>
      </c>
      <c r="N13903" s="62"/>
    </row>
    <row r="13904" spans="1:14" thickBot="1">
      <c r="A13904" s="62" t="s">
        <v>4054</v>
      </c>
      <c r="B13904" s="61">
        <v>298</v>
      </c>
      <c r="C13904" s="61" t="str">
        <f t="shared" si="680"/>
        <v>No Tie</v>
      </c>
      <c r="D13904" s="63">
        <f t="shared" si="679"/>
        <v>298</v>
      </c>
      <c r="E13904" s="63">
        <v>298</v>
      </c>
      <c r="F13904" s="61" t="s">
        <v>1547</v>
      </c>
      <c r="G13904" s="61" t="str">
        <f t="shared" si="681"/>
        <v>Kyle Thompson</v>
      </c>
      <c r="N13904" s="62"/>
    </row>
    <row r="13905" spans="1:14" thickBot="1">
      <c r="A13905" s="62" t="s">
        <v>4054</v>
      </c>
      <c r="B13905" s="61">
        <v>299</v>
      </c>
      <c r="C13905" s="61" t="str">
        <f t="shared" si="680"/>
        <v>No Tie</v>
      </c>
      <c r="D13905" s="63">
        <f t="shared" si="679"/>
        <v>299</v>
      </c>
      <c r="E13905" s="63">
        <v>299</v>
      </c>
      <c r="F13905" s="61" t="s">
        <v>1688</v>
      </c>
      <c r="G13905" s="61" t="str">
        <f t="shared" si="681"/>
        <v>Bill Lunde</v>
      </c>
      <c r="N13905" s="62"/>
    </row>
    <row r="13906" spans="1:14" thickBot="1">
      <c r="A13906" s="62" t="s">
        <v>4054</v>
      </c>
      <c r="B13906" s="61">
        <v>300</v>
      </c>
      <c r="C13906" s="61" t="str">
        <f t="shared" si="680"/>
        <v>No Tie</v>
      </c>
      <c r="D13906" s="63">
        <f t="shared" si="679"/>
        <v>300</v>
      </c>
      <c r="E13906" s="63">
        <v>300</v>
      </c>
      <c r="F13906" s="61" t="s">
        <v>631</v>
      </c>
      <c r="G13906" s="61" t="str">
        <f t="shared" si="681"/>
        <v>Matt Every</v>
      </c>
      <c r="N13906" s="62"/>
    </row>
    <row r="13907" spans="1:14" thickBot="1">
      <c r="A13907" s="62" t="s">
        <v>4054</v>
      </c>
      <c r="B13907" s="61">
        <v>300</v>
      </c>
      <c r="C13907" s="61" t="str">
        <f t="shared" si="680"/>
        <v>No Tie</v>
      </c>
      <c r="D13907" s="63">
        <f t="shared" si="679"/>
        <v>300</v>
      </c>
      <c r="E13907" s="63">
        <v>300</v>
      </c>
      <c r="F13907" s="61" t="s">
        <v>2255</v>
      </c>
      <c r="G13907" s="61" t="str">
        <f t="shared" si="681"/>
        <v>Jean Baptiste Gonnet</v>
      </c>
      <c r="N13907" s="62"/>
    </row>
    <row r="13908" spans="1:14" thickBot="1">
      <c r="A13908" s="62" t="s">
        <v>4054</v>
      </c>
      <c r="B13908" s="61">
        <v>302</v>
      </c>
      <c r="C13908" s="61" t="str">
        <f t="shared" si="680"/>
        <v>No Tie</v>
      </c>
      <c r="D13908" s="63">
        <f t="shared" si="679"/>
        <v>302</v>
      </c>
      <c r="E13908" s="63">
        <v>302</v>
      </c>
      <c r="F13908" s="61" t="s">
        <v>2455</v>
      </c>
      <c r="G13908" s="61" t="str">
        <f t="shared" si="681"/>
        <v>Kirk Triplett</v>
      </c>
      <c r="N13908" s="62"/>
    </row>
    <row r="13909" spans="1:14" thickBot="1">
      <c r="A13909" s="62" t="s">
        <v>4054</v>
      </c>
      <c r="B13909" s="61">
        <v>303</v>
      </c>
      <c r="C13909" s="61" t="str">
        <f t="shared" si="680"/>
        <v>No Tie</v>
      </c>
      <c r="D13909" s="63">
        <f t="shared" si="679"/>
        <v>303</v>
      </c>
      <c r="E13909" s="63">
        <v>303</v>
      </c>
      <c r="F13909" s="61" t="s">
        <v>1690</v>
      </c>
      <c r="G13909" s="61" t="str">
        <f t="shared" si="681"/>
        <v>Roland Thatcher</v>
      </c>
      <c r="N13909" s="62"/>
    </row>
    <row r="13910" spans="1:14" thickBot="1">
      <c r="A13910" s="62" t="s">
        <v>4054</v>
      </c>
      <c r="B13910" s="61">
        <v>304</v>
      </c>
      <c r="C13910" s="61" t="str">
        <f t="shared" si="680"/>
        <v>No Tie</v>
      </c>
      <c r="D13910" s="63">
        <f t="shared" si="679"/>
        <v>304</v>
      </c>
      <c r="E13910" s="63">
        <v>304</v>
      </c>
      <c r="F13910" s="61" t="s">
        <v>1893</v>
      </c>
      <c r="G13910" s="61" t="str">
        <f t="shared" si="681"/>
        <v>Joel Sjoholm</v>
      </c>
      <c r="N13910" s="62"/>
    </row>
    <row r="13911" spans="1:14" thickBot="1">
      <c r="A13911" s="62" t="s">
        <v>4054</v>
      </c>
      <c r="B13911" s="61">
        <v>305</v>
      </c>
      <c r="C13911" s="61" t="str">
        <f t="shared" si="680"/>
        <v>No Tie</v>
      </c>
      <c r="D13911" s="63">
        <f t="shared" si="679"/>
        <v>305</v>
      </c>
      <c r="E13911" s="63">
        <v>305</v>
      </c>
      <c r="F13911" s="61" t="s">
        <v>2132</v>
      </c>
      <c r="G13911" s="61" t="str">
        <f t="shared" si="681"/>
        <v>Peter Senior</v>
      </c>
      <c r="N13911" s="62"/>
    </row>
    <row r="13912" spans="1:14" thickBot="1">
      <c r="A13912" s="62" t="s">
        <v>4054</v>
      </c>
      <c r="B13912" s="61">
        <v>306</v>
      </c>
      <c r="C13912" s="61" t="str">
        <f t="shared" si="680"/>
        <v>No Tie</v>
      </c>
      <c r="D13912" s="63">
        <f t="shared" si="679"/>
        <v>306</v>
      </c>
      <c r="E13912" s="63">
        <v>306</v>
      </c>
      <c r="F13912" s="61" t="s">
        <v>2165</v>
      </c>
      <c r="G13912" s="61" t="str">
        <f t="shared" si="681"/>
        <v>Colin Montgomerie</v>
      </c>
      <c r="N13912" s="62"/>
    </row>
    <row r="13913" spans="1:14" thickBot="1">
      <c r="A13913" s="62" t="s">
        <v>4054</v>
      </c>
      <c r="B13913" s="61">
        <v>307</v>
      </c>
      <c r="C13913" s="61" t="str">
        <f t="shared" si="680"/>
        <v>No Tie</v>
      </c>
      <c r="D13913" s="63">
        <f t="shared" si="679"/>
        <v>307</v>
      </c>
      <c r="E13913" s="63">
        <v>307</v>
      </c>
      <c r="F13913" s="61" t="s">
        <v>1403</v>
      </c>
      <c r="G13913" s="61" t="str">
        <f t="shared" si="681"/>
        <v>Ryuichi Oda</v>
      </c>
      <c r="N13913" s="62"/>
    </row>
    <row r="13914" spans="1:14" thickBot="1">
      <c r="A13914" s="62" t="s">
        <v>4054</v>
      </c>
      <c r="B13914" s="61">
        <v>308</v>
      </c>
      <c r="C13914" s="61" t="str">
        <f t="shared" si="680"/>
        <v>No Tie</v>
      </c>
      <c r="D13914" s="63">
        <f t="shared" si="679"/>
        <v>308</v>
      </c>
      <c r="E13914" s="63">
        <v>308</v>
      </c>
      <c r="F13914" s="61" t="s">
        <v>1861</v>
      </c>
      <c r="G13914" s="61" t="str">
        <f t="shared" si="681"/>
        <v>S.S. Hong</v>
      </c>
      <c r="N13914" s="62"/>
    </row>
    <row r="13915" spans="1:14" thickBot="1">
      <c r="A13915" s="62" t="s">
        <v>4054</v>
      </c>
      <c r="B13915" s="61">
        <v>308</v>
      </c>
      <c r="C13915" s="61" t="str">
        <f t="shared" si="680"/>
        <v>No Tie</v>
      </c>
      <c r="D13915" s="63">
        <f t="shared" si="679"/>
        <v>308</v>
      </c>
      <c r="E13915" s="63">
        <v>308</v>
      </c>
      <c r="F13915" s="61" t="s">
        <v>645</v>
      </c>
      <c r="G13915" s="61" t="str">
        <f t="shared" si="681"/>
        <v>Russell Knox</v>
      </c>
      <c r="N13915" s="62"/>
    </row>
    <row r="13916" spans="1:14" thickBot="1">
      <c r="A13916" s="62" t="s">
        <v>4054</v>
      </c>
      <c r="B13916" s="61">
        <v>310</v>
      </c>
      <c r="C13916" s="61" t="str">
        <f t="shared" si="680"/>
        <v>No Tie</v>
      </c>
      <c r="D13916" s="63">
        <f t="shared" si="679"/>
        <v>310</v>
      </c>
      <c r="E13916" s="63">
        <v>310</v>
      </c>
      <c r="F13916" s="61" t="s">
        <v>1754</v>
      </c>
      <c r="G13916" s="61" t="str">
        <f t="shared" si="681"/>
        <v>Ben Curtis</v>
      </c>
      <c r="N13916" s="62"/>
    </row>
    <row r="13917" spans="1:14" thickBot="1">
      <c r="A13917" s="62" t="s">
        <v>4054</v>
      </c>
      <c r="B13917" s="61">
        <v>311</v>
      </c>
      <c r="C13917" s="61" t="str">
        <f t="shared" si="680"/>
        <v>No Tie</v>
      </c>
      <c r="D13917" s="63">
        <f t="shared" si="679"/>
        <v>311</v>
      </c>
      <c r="E13917" s="63">
        <v>311</v>
      </c>
      <c r="F13917" s="61" t="s">
        <v>1557</v>
      </c>
      <c r="G13917" s="61" t="str">
        <f t="shared" si="681"/>
        <v>Tano Goya</v>
      </c>
      <c r="N13917" s="62"/>
    </row>
    <row r="13918" spans="1:14" thickBot="1">
      <c r="A13918" s="62" t="s">
        <v>4054</v>
      </c>
      <c r="B13918" s="61">
        <v>312</v>
      </c>
      <c r="C13918" s="61" t="str">
        <f t="shared" si="680"/>
        <v>No Tie</v>
      </c>
      <c r="D13918" s="63">
        <f t="shared" si="679"/>
        <v>312</v>
      </c>
      <c r="E13918" s="63">
        <v>312</v>
      </c>
      <c r="F13918" s="61" t="s">
        <v>1531</v>
      </c>
      <c r="G13918" s="61" t="str">
        <f t="shared" si="681"/>
        <v>Robert Coles</v>
      </c>
      <c r="N13918" s="62"/>
    </row>
    <row r="13919" spans="1:14" thickBot="1">
      <c r="A13919" s="62" t="s">
        <v>4054</v>
      </c>
      <c r="B13919" s="61">
        <v>313</v>
      </c>
      <c r="C13919" s="61" t="str">
        <f t="shared" si="680"/>
        <v>No Tie</v>
      </c>
      <c r="D13919" s="63">
        <f t="shared" si="679"/>
        <v>313</v>
      </c>
      <c r="E13919" s="63">
        <v>313</v>
      </c>
      <c r="F13919" s="61" t="s">
        <v>826</v>
      </c>
      <c r="G13919" s="61" t="str">
        <f t="shared" si="681"/>
        <v>Matt Bettencourt</v>
      </c>
      <c r="N13919" s="62"/>
    </row>
    <row r="13920" spans="1:14" thickBot="1">
      <c r="A13920" s="62" t="s">
        <v>4054</v>
      </c>
      <c r="B13920" s="61">
        <v>314</v>
      </c>
      <c r="C13920" s="61" t="str">
        <f t="shared" si="680"/>
        <v>No Tie</v>
      </c>
      <c r="D13920" s="63">
        <f t="shared" si="679"/>
        <v>314</v>
      </c>
      <c r="E13920" s="63">
        <v>314</v>
      </c>
      <c r="F13920" s="61" t="s">
        <v>1436</v>
      </c>
      <c r="G13920" s="61" t="str">
        <f t="shared" si="681"/>
        <v>Oliver Fisher</v>
      </c>
      <c r="N13920" s="62"/>
    </row>
    <row r="13921" spans="1:14" thickBot="1">
      <c r="A13921" s="62" t="s">
        <v>4054</v>
      </c>
      <c r="B13921" s="61">
        <v>315</v>
      </c>
      <c r="C13921" s="61" t="str">
        <f t="shared" si="680"/>
        <v>No Tie</v>
      </c>
      <c r="D13921" s="63">
        <f t="shared" si="679"/>
        <v>315</v>
      </c>
      <c r="E13921" s="63">
        <v>315</v>
      </c>
      <c r="F13921" s="61" t="s">
        <v>1318</v>
      </c>
      <c r="G13921" s="61" t="str">
        <f t="shared" si="681"/>
        <v>Pelle Edberg</v>
      </c>
      <c r="N13921" s="62"/>
    </row>
    <row r="13922" spans="1:14" thickBot="1">
      <c r="A13922" s="62" t="s">
        <v>4054</v>
      </c>
      <c r="B13922" s="61">
        <v>316</v>
      </c>
      <c r="C13922" s="61" t="str">
        <f t="shared" si="680"/>
        <v>No Tie</v>
      </c>
      <c r="D13922" s="63">
        <f t="shared" si="679"/>
        <v>316</v>
      </c>
      <c r="E13922" s="63">
        <v>316</v>
      </c>
      <c r="F13922" s="61" t="s">
        <v>1290</v>
      </c>
      <c r="G13922" s="61" t="str">
        <f t="shared" si="681"/>
        <v>Hyung-Sung Kim</v>
      </c>
      <c r="N13922" s="62"/>
    </row>
    <row r="13923" spans="1:14" thickBot="1">
      <c r="A13923" s="62" t="s">
        <v>4054</v>
      </c>
      <c r="B13923" s="61">
        <v>317</v>
      </c>
      <c r="C13923" s="61" t="str">
        <f t="shared" si="680"/>
        <v>No Tie</v>
      </c>
      <c r="D13923" s="63">
        <f t="shared" si="679"/>
        <v>317</v>
      </c>
      <c r="E13923" s="63">
        <v>317</v>
      </c>
      <c r="F13923" s="61" t="s">
        <v>1250</v>
      </c>
      <c r="G13923" s="61" t="str">
        <f t="shared" si="681"/>
        <v>David Howell</v>
      </c>
      <c r="N13923" s="62"/>
    </row>
    <row r="13924" spans="1:14" thickBot="1">
      <c r="A13924" s="62" t="s">
        <v>4054</v>
      </c>
      <c r="B13924" s="61">
        <v>318</v>
      </c>
      <c r="C13924" s="61" t="str">
        <f t="shared" si="680"/>
        <v>No Tie</v>
      </c>
      <c r="D13924" s="63">
        <f t="shared" si="679"/>
        <v>318</v>
      </c>
      <c r="E13924" s="63">
        <v>318</v>
      </c>
      <c r="F13924" s="61" t="s">
        <v>2167</v>
      </c>
      <c r="G13924" s="61" t="str">
        <f t="shared" si="681"/>
        <v>Joong Kyung Mo</v>
      </c>
      <c r="N13924" s="62"/>
    </row>
    <row r="13925" spans="1:14" thickBot="1">
      <c r="A13925" s="62" t="s">
        <v>4054</v>
      </c>
      <c r="B13925" s="61">
        <v>319</v>
      </c>
      <c r="C13925" s="61" t="str">
        <f t="shared" si="680"/>
        <v>No Tie</v>
      </c>
      <c r="D13925" s="63">
        <f t="shared" si="679"/>
        <v>319</v>
      </c>
      <c r="E13925" s="63">
        <v>319</v>
      </c>
      <c r="F13925" s="61" t="s">
        <v>2092</v>
      </c>
      <c r="G13925" s="61" t="str">
        <f t="shared" si="681"/>
        <v>Simon Thornton</v>
      </c>
      <c r="N13925" s="62"/>
    </row>
    <row r="13926" spans="1:14" thickBot="1">
      <c r="A13926" s="62" t="s">
        <v>4054</v>
      </c>
      <c r="B13926" s="61">
        <v>320</v>
      </c>
      <c r="C13926" s="61" t="str">
        <f t="shared" si="680"/>
        <v>No Tie</v>
      </c>
      <c r="D13926" s="63">
        <f t="shared" si="679"/>
        <v>320</v>
      </c>
      <c r="E13926" s="63">
        <v>320</v>
      </c>
      <c r="F13926" s="61" t="s">
        <v>2094</v>
      </c>
      <c r="G13926" s="61" t="str">
        <f t="shared" si="681"/>
        <v>Bob Estes</v>
      </c>
      <c r="N13926" s="62"/>
    </row>
    <row r="13927" spans="1:14" thickBot="1">
      <c r="A13927" s="62" t="s">
        <v>4054</v>
      </c>
      <c r="B13927" s="61">
        <v>321</v>
      </c>
      <c r="C13927" s="61" t="str">
        <f t="shared" si="680"/>
        <v>No Tie</v>
      </c>
      <c r="D13927" s="63">
        <f t="shared" ref="D13927:D13990" si="682">IF(C13927="No Tie",B13927,RIGHT(B13927,LEN(B13927)-1))</f>
        <v>321</v>
      </c>
      <c r="E13927" s="63">
        <v>321</v>
      </c>
      <c r="F13927" s="61" t="s">
        <v>2332</v>
      </c>
      <c r="G13927" s="61" t="str">
        <f t="shared" si="681"/>
        <v>Himmat Rai</v>
      </c>
      <c r="N13927" s="62"/>
    </row>
    <row r="13928" spans="1:14" thickBot="1">
      <c r="A13928" s="62" t="s">
        <v>4054</v>
      </c>
      <c r="B13928" s="61">
        <v>322</v>
      </c>
      <c r="C13928" s="61" t="str">
        <f t="shared" si="680"/>
        <v>No Tie</v>
      </c>
      <c r="D13928" s="63">
        <f t="shared" si="682"/>
        <v>322</v>
      </c>
      <c r="E13928" s="63">
        <v>322</v>
      </c>
      <c r="F13928" s="61" t="s">
        <v>2176</v>
      </c>
      <c r="G13928" s="61" t="str">
        <f t="shared" si="681"/>
        <v>Benjamin Alvarado</v>
      </c>
      <c r="N13928" s="62"/>
    </row>
    <row r="13929" spans="1:14" thickBot="1">
      <c r="A13929" s="62" t="s">
        <v>4054</v>
      </c>
      <c r="B13929" s="61">
        <v>323</v>
      </c>
      <c r="C13929" s="61" t="str">
        <f t="shared" si="680"/>
        <v>No Tie</v>
      </c>
      <c r="D13929" s="63">
        <f t="shared" si="682"/>
        <v>323</v>
      </c>
      <c r="E13929" s="63">
        <v>323</v>
      </c>
      <c r="F13929" s="61" t="s">
        <v>1591</v>
      </c>
      <c r="G13929" s="61" t="str">
        <f t="shared" si="681"/>
        <v>Miguel Angel Carballo</v>
      </c>
      <c r="N13929" s="62"/>
    </row>
    <row r="13930" spans="1:14" thickBot="1">
      <c r="A13930" s="62" t="s">
        <v>4054</v>
      </c>
      <c r="B13930" s="61">
        <v>324</v>
      </c>
      <c r="C13930" s="61" t="str">
        <f t="shared" si="680"/>
        <v>No Tie</v>
      </c>
      <c r="D13930" s="63">
        <f t="shared" si="682"/>
        <v>324</v>
      </c>
      <c r="E13930" s="63">
        <v>324</v>
      </c>
      <c r="F13930" s="61" t="s">
        <v>1770</v>
      </c>
      <c r="G13930" s="61" t="str">
        <f t="shared" si="681"/>
        <v>Nobuhiro Masuda</v>
      </c>
      <c r="N13930" s="62"/>
    </row>
    <row r="13931" spans="1:14" thickBot="1">
      <c r="A13931" s="62" t="s">
        <v>4054</v>
      </c>
      <c r="B13931" s="61">
        <v>325</v>
      </c>
      <c r="C13931" s="61" t="str">
        <f t="shared" si="680"/>
        <v>No Tie</v>
      </c>
      <c r="D13931" s="63">
        <f t="shared" si="682"/>
        <v>325</v>
      </c>
      <c r="E13931" s="63">
        <v>325</v>
      </c>
      <c r="F13931" s="61" t="s">
        <v>1878</v>
      </c>
      <c r="G13931" s="61" t="str">
        <f t="shared" si="681"/>
        <v>Soren Hansen</v>
      </c>
      <c r="N13931" s="62"/>
    </row>
    <row r="13932" spans="1:14" thickBot="1">
      <c r="A13932" s="62" t="s">
        <v>4054</v>
      </c>
      <c r="B13932" s="61">
        <v>326</v>
      </c>
      <c r="C13932" s="61" t="str">
        <f t="shared" si="680"/>
        <v>No Tie</v>
      </c>
      <c r="D13932" s="63">
        <f t="shared" si="682"/>
        <v>326</v>
      </c>
      <c r="E13932" s="63">
        <v>326</v>
      </c>
      <c r="F13932" s="61" t="s">
        <v>1337</v>
      </c>
      <c r="G13932" s="61" t="str">
        <f t="shared" si="681"/>
        <v>Julien Quesne</v>
      </c>
      <c r="N13932" s="62"/>
    </row>
    <row r="13933" spans="1:14" thickBot="1">
      <c r="A13933" s="62" t="s">
        <v>4054</v>
      </c>
      <c r="B13933" s="61">
        <v>327</v>
      </c>
      <c r="C13933" s="61" t="str">
        <f t="shared" si="680"/>
        <v>No Tie</v>
      </c>
      <c r="D13933" s="63">
        <f t="shared" si="682"/>
        <v>327</v>
      </c>
      <c r="E13933" s="63">
        <v>327</v>
      </c>
      <c r="F13933" s="61" t="s">
        <v>1478</v>
      </c>
      <c r="G13933" s="61" t="str">
        <f t="shared" si="681"/>
        <v>Vaughn Taylor</v>
      </c>
      <c r="N13933" s="62"/>
    </row>
    <row r="13934" spans="1:14" thickBot="1">
      <c r="A13934" s="62" t="s">
        <v>4054</v>
      </c>
      <c r="B13934" s="61">
        <v>328</v>
      </c>
      <c r="C13934" s="61" t="str">
        <f t="shared" si="680"/>
        <v>No Tie</v>
      </c>
      <c r="D13934" s="63">
        <f t="shared" si="682"/>
        <v>328</v>
      </c>
      <c r="E13934" s="63">
        <v>328</v>
      </c>
      <c r="F13934" s="61" t="s">
        <v>1960</v>
      </c>
      <c r="G13934" s="61" t="str">
        <f t="shared" si="681"/>
        <v>Charles-Edouard Russo</v>
      </c>
      <c r="N13934" s="62"/>
    </row>
    <row r="13935" spans="1:14" thickBot="1">
      <c r="A13935" s="62" t="s">
        <v>4054</v>
      </c>
      <c r="B13935" s="61">
        <v>329</v>
      </c>
      <c r="C13935" s="61" t="str">
        <f t="shared" si="680"/>
        <v>No Tie</v>
      </c>
      <c r="D13935" s="63">
        <f t="shared" si="682"/>
        <v>329</v>
      </c>
      <c r="E13935" s="63">
        <v>329</v>
      </c>
      <c r="F13935" s="61" t="s">
        <v>1248</v>
      </c>
      <c r="G13935" s="61" t="str">
        <f t="shared" si="681"/>
        <v>Jason Bohn</v>
      </c>
      <c r="N13935" s="62"/>
    </row>
    <row r="13936" spans="1:14" thickBot="1">
      <c r="A13936" s="62" t="s">
        <v>4054</v>
      </c>
      <c r="B13936" s="61">
        <v>330</v>
      </c>
      <c r="C13936" s="61" t="str">
        <f t="shared" si="680"/>
        <v>No Tie</v>
      </c>
      <c r="D13936" s="63">
        <f t="shared" si="682"/>
        <v>330</v>
      </c>
      <c r="E13936" s="63">
        <v>330</v>
      </c>
      <c r="F13936" s="61" t="s">
        <v>1555</v>
      </c>
      <c r="G13936" s="61" t="str">
        <f t="shared" si="681"/>
        <v>Carlos Del Moral</v>
      </c>
      <c r="N13936" s="62"/>
    </row>
    <row r="13937" spans="1:14" thickBot="1">
      <c r="A13937" s="62" t="s">
        <v>4054</v>
      </c>
      <c r="B13937" s="61">
        <v>330</v>
      </c>
      <c r="C13937" s="61" t="str">
        <f t="shared" si="680"/>
        <v>No Tie</v>
      </c>
      <c r="D13937" s="63">
        <f t="shared" si="682"/>
        <v>330</v>
      </c>
      <c r="E13937" s="63">
        <v>330</v>
      </c>
      <c r="F13937" s="61" t="s">
        <v>722</v>
      </c>
      <c r="G13937" s="61" t="str">
        <f t="shared" si="681"/>
        <v>Kevin Stadler</v>
      </c>
      <c r="N13937" s="62"/>
    </row>
    <row r="13938" spans="1:14" thickBot="1">
      <c r="A13938" s="62" t="s">
        <v>4054</v>
      </c>
      <c r="B13938" s="61">
        <v>332</v>
      </c>
      <c r="C13938" s="61" t="str">
        <f t="shared" si="680"/>
        <v>No Tie</v>
      </c>
      <c r="D13938" s="63">
        <f t="shared" si="682"/>
        <v>332</v>
      </c>
      <c r="E13938" s="63">
        <v>332</v>
      </c>
      <c r="F13938" s="61" t="s">
        <v>1730</v>
      </c>
      <c r="G13938" s="61" t="str">
        <f t="shared" si="681"/>
        <v>Han Lee</v>
      </c>
      <c r="N13938" s="62"/>
    </row>
    <row r="13939" spans="1:14" thickBot="1">
      <c r="A13939" s="62" t="s">
        <v>4054</v>
      </c>
      <c r="B13939" s="61">
        <v>333</v>
      </c>
      <c r="C13939" s="61" t="str">
        <f t="shared" si="680"/>
        <v>No Tie</v>
      </c>
      <c r="D13939" s="63">
        <f t="shared" si="682"/>
        <v>333</v>
      </c>
      <c r="E13939" s="63">
        <v>333</v>
      </c>
      <c r="F13939" s="61" t="s">
        <v>2105</v>
      </c>
      <c r="G13939" s="61" t="str">
        <f t="shared" si="681"/>
        <v>Fred Couples</v>
      </c>
      <c r="N13939" s="62"/>
    </row>
    <row r="13940" spans="1:14" thickBot="1">
      <c r="A13940" s="62" t="s">
        <v>4054</v>
      </c>
      <c r="B13940" s="61">
        <v>334</v>
      </c>
      <c r="C13940" s="61" t="str">
        <f t="shared" si="680"/>
        <v>No Tie</v>
      </c>
      <c r="D13940" s="63">
        <f t="shared" si="682"/>
        <v>334</v>
      </c>
      <c r="E13940" s="63">
        <v>334</v>
      </c>
      <c r="F13940" s="61" t="s">
        <v>1627</v>
      </c>
      <c r="G13940" s="61" t="str">
        <f t="shared" si="681"/>
        <v>Simon Wakefield</v>
      </c>
      <c r="N13940" s="62"/>
    </row>
    <row r="13941" spans="1:14" thickBot="1">
      <c r="A13941" s="62" t="s">
        <v>4054</v>
      </c>
      <c r="B13941" s="61">
        <v>335</v>
      </c>
      <c r="C13941" s="61" t="str">
        <f t="shared" si="680"/>
        <v>No Tie</v>
      </c>
      <c r="D13941" s="63">
        <f t="shared" si="682"/>
        <v>335</v>
      </c>
      <c r="E13941" s="63">
        <v>335</v>
      </c>
      <c r="F13941" s="61" t="s">
        <v>1889</v>
      </c>
      <c r="G13941" s="61" t="str">
        <f t="shared" si="681"/>
        <v>Chinnarat Phadungsil</v>
      </c>
      <c r="N13941" s="62"/>
    </row>
    <row r="13942" spans="1:14" thickBot="1">
      <c r="A13942" s="62" t="s">
        <v>4054</v>
      </c>
      <c r="B13942" s="61">
        <v>336</v>
      </c>
      <c r="C13942" s="61" t="str">
        <f t="shared" si="680"/>
        <v>No Tie</v>
      </c>
      <c r="D13942" s="63">
        <f t="shared" si="682"/>
        <v>336</v>
      </c>
      <c r="E13942" s="63">
        <v>336</v>
      </c>
      <c r="F13942" s="61" t="s">
        <v>2379</v>
      </c>
      <c r="G13942" s="61" t="str">
        <f t="shared" si="681"/>
        <v>Markus Brier</v>
      </c>
      <c r="N13942" s="62"/>
    </row>
    <row r="13943" spans="1:14" thickBot="1">
      <c r="A13943" s="62" t="s">
        <v>4054</v>
      </c>
      <c r="B13943" s="61">
        <v>337</v>
      </c>
      <c r="C13943" s="61" t="str">
        <f t="shared" si="680"/>
        <v>No Tie</v>
      </c>
      <c r="D13943" s="63">
        <f t="shared" si="682"/>
        <v>337</v>
      </c>
      <c r="E13943" s="63">
        <v>337</v>
      </c>
      <c r="F13943" s="61" t="s">
        <v>755</v>
      </c>
      <c r="G13943" s="61" t="str">
        <f t="shared" si="681"/>
        <v>Stephen Ames</v>
      </c>
      <c r="N13943" s="62"/>
    </row>
    <row r="13944" spans="1:14" thickBot="1">
      <c r="A13944" s="62" t="s">
        <v>4054</v>
      </c>
      <c r="B13944" s="61">
        <v>338</v>
      </c>
      <c r="C13944" s="61" t="str">
        <f t="shared" si="680"/>
        <v>No Tie</v>
      </c>
      <c r="D13944" s="63">
        <f t="shared" si="682"/>
        <v>338</v>
      </c>
      <c r="E13944" s="63">
        <v>338</v>
      </c>
      <c r="F13944" s="61" t="s">
        <v>3931</v>
      </c>
      <c r="G13944" s="61" t="str">
        <f t="shared" si="681"/>
        <v>Dean Wilson</v>
      </c>
      <c r="N13944" s="62"/>
    </row>
    <row r="13945" spans="1:14" thickBot="1">
      <c r="A13945" s="62" t="s">
        <v>4054</v>
      </c>
      <c r="B13945" s="61">
        <v>339</v>
      </c>
      <c r="C13945" s="61" t="str">
        <f t="shared" si="680"/>
        <v>No Tie</v>
      </c>
      <c r="D13945" s="63">
        <f t="shared" si="682"/>
        <v>339</v>
      </c>
      <c r="E13945" s="63">
        <v>339</v>
      </c>
      <c r="F13945" s="61" t="s">
        <v>2372</v>
      </c>
      <c r="G13945" s="61" t="str">
        <f t="shared" si="681"/>
        <v>Gary Orr</v>
      </c>
      <c r="N13945" s="62"/>
    </row>
    <row r="13946" spans="1:14" thickBot="1">
      <c r="A13946" s="62" t="s">
        <v>4054</v>
      </c>
      <c r="B13946" s="61">
        <v>340</v>
      </c>
      <c r="C13946" s="61" t="str">
        <f t="shared" si="680"/>
        <v>No Tie</v>
      </c>
      <c r="D13946" s="63">
        <f t="shared" si="682"/>
        <v>340</v>
      </c>
      <c r="E13946" s="63">
        <v>340</v>
      </c>
      <c r="F13946" s="61" t="s">
        <v>750</v>
      </c>
      <c r="G13946" s="61" t="str">
        <f t="shared" si="681"/>
        <v>Rod Pampling</v>
      </c>
      <c r="N13946" s="62"/>
    </row>
    <row r="13947" spans="1:14" thickBot="1">
      <c r="A13947" s="62" t="s">
        <v>4054</v>
      </c>
      <c r="B13947" s="61">
        <v>341</v>
      </c>
      <c r="C13947" s="61" t="str">
        <f t="shared" si="680"/>
        <v>No Tie</v>
      </c>
      <c r="D13947" s="63">
        <f t="shared" si="682"/>
        <v>341</v>
      </c>
      <c r="E13947" s="63">
        <v>341</v>
      </c>
      <c r="F13947" s="61" t="s">
        <v>1736</v>
      </c>
      <c r="G13947" s="61" t="str">
        <f t="shared" si="681"/>
        <v>Daehyun Kim</v>
      </c>
      <c r="N13947" s="62"/>
    </row>
    <row r="13948" spans="1:14" thickBot="1">
      <c r="A13948" s="62" t="s">
        <v>4054</v>
      </c>
      <c r="B13948" s="61">
        <v>342</v>
      </c>
      <c r="C13948" s="61" t="str">
        <f t="shared" si="680"/>
        <v>No Tie</v>
      </c>
      <c r="D13948" s="63">
        <f t="shared" si="682"/>
        <v>342</v>
      </c>
      <c r="E13948" s="63">
        <v>342</v>
      </c>
      <c r="F13948" s="61" t="s">
        <v>805</v>
      </c>
      <c r="G13948" s="61" t="str">
        <f t="shared" si="681"/>
        <v>Troy Kelly</v>
      </c>
      <c r="N13948" s="62"/>
    </row>
    <row r="13949" spans="1:14" thickBot="1">
      <c r="A13949" s="62" t="s">
        <v>4054</v>
      </c>
      <c r="B13949" s="61">
        <v>343</v>
      </c>
      <c r="C13949" s="61" t="str">
        <f t="shared" si="680"/>
        <v>No Tie</v>
      </c>
      <c r="D13949" s="63">
        <f t="shared" si="682"/>
        <v>343</v>
      </c>
      <c r="E13949" s="63">
        <v>343</v>
      </c>
      <c r="F13949" s="61" t="s">
        <v>1894</v>
      </c>
      <c r="G13949" s="61" t="str">
        <f t="shared" si="681"/>
        <v>Alvaro Velasco</v>
      </c>
      <c r="N13949" s="62"/>
    </row>
    <row r="13950" spans="1:14" thickBot="1">
      <c r="A13950" s="62" t="s">
        <v>4054</v>
      </c>
      <c r="B13950" s="61">
        <v>344</v>
      </c>
      <c r="C13950" s="61" t="str">
        <f t="shared" si="680"/>
        <v>No Tie</v>
      </c>
      <c r="D13950" s="63">
        <f t="shared" si="682"/>
        <v>344</v>
      </c>
      <c r="E13950" s="63">
        <v>344</v>
      </c>
      <c r="F13950" s="61" t="s">
        <v>2337</v>
      </c>
      <c r="G13950" s="61" t="str">
        <f t="shared" si="681"/>
        <v>Chan Yih-shin</v>
      </c>
      <c r="N13950" s="62"/>
    </row>
    <row r="13951" spans="1:14" thickBot="1">
      <c r="A13951" s="62" t="s">
        <v>4054</v>
      </c>
      <c r="B13951" s="61">
        <v>345</v>
      </c>
      <c r="C13951" s="61" t="str">
        <f t="shared" si="680"/>
        <v>No Tie</v>
      </c>
      <c r="D13951" s="63">
        <f t="shared" si="682"/>
        <v>345</v>
      </c>
      <c r="E13951" s="63">
        <v>345</v>
      </c>
      <c r="F13951" s="61" t="s">
        <v>2484</v>
      </c>
      <c r="G13951" s="61" t="str">
        <f t="shared" si="681"/>
        <v>Paul Sheehan</v>
      </c>
      <c r="N13951" s="62"/>
    </row>
    <row r="13952" spans="1:14" thickBot="1">
      <c r="A13952" s="62" t="s">
        <v>4054</v>
      </c>
      <c r="B13952" s="61">
        <v>346</v>
      </c>
      <c r="C13952" s="61" t="str">
        <f t="shared" si="680"/>
        <v>No Tie</v>
      </c>
      <c r="D13952" s="63">
        <f t="shared" si="682"/>
        <v>346</v>
      </c>
      <c r="E13952" s="63">
        <v>346</v>
      </c>
      <c r="F13952" s="61" t="s">
        <v>2481</v>
      </c>
      <c r="G13952" s="61" t="str">
        <f t="shared" si="681"/>
        <v>Garrett Willis</v>
      </c>
      <c r="N13952" s="62"/>
    </row>
    <row r="13953" spans="1:14" thickBot="1">
      <c r="A13953" s="62" t="s">
        <v>4054</v>
      </c>
      <c r="B13953" s="61">
        <v>347</v>
      </c>
      <c r="C13953" s="61" t="str">
        <f t="shared" si="680"/>
        <v>No Tie</v>
      </c>
      <c r="D13953" s="63">
        <f t="shared" si="682"/>
        <v>347</v>
      </c>
      <c r="E13953" s="63">
        <v>347</v>
      </c>
      <c r="F13953" s="61" t="s">
        <v>1544</v>
      </c>
      <c r="G13953" s="61" t="str">
        <f t="shared" si="681"/>
        <v>Tjaart van der Walt</v>
      </c>
      <c r="N13953" s="62"/>
    </row>
    <row r="13954" spans="1:14" thickBot="1">
      <c r="A13954" s="62" t="s">
        <v>4054</v>
      </c>
      <c r="B13954" s="61">
        <v>348</v>
      </c>
      <c r="C13954" s="61" t="str">
        <f t="shared" si="680"/>
        <v>No Tie</v>
      </c>
      <c r="D13954" s="63">
        <f t="shared" si="682"/>
        <v>348</v>
      </c>
      <c r="E13954" s="63">
        <v>348</v>
      </c>
      <c r="F13954" s="61" t="s">
        <v>2220</v>
      </c>
      <c r="G13954" s="61" t="str">
        <f t="shared" si="681"/>
        <v>Billy Mayfair</v>
      </c>
      <c r="N13954" s="62"/>
    </row>
    <row r="13955" spans="1:14" thickBot="1">
      <c r="A13955" s="62" t="s">
        <v>4054</v>
      </c>
      <c r="B13955" s="61">
        <v>349</v>
      </c>
      <c r="C13955" s="61" t="str">
        <f t="shared" si="680"/>
        <v>No Tie</v>
      </c>
      <c r="D13955" s="63">
        <f t="shared" si="682"/>
        <v>349</v>
      </c>
      <c r="E13955" s="63">
        <v>349</v>
      </c>
      <c r="F13955" s="61" t="s">
        <v>694</v>
      </c>
      <c r="G13955" s="61" t="str">
        <f t="shared" si="681"/>
        <v>Billy Hurley III</v>
      </c>
      <c r="N13955" s="62"/>
    </row>
    <row r="13956" spans="1:14" thickBot="1">
      <c r="A13956" s="62" t="s">
        <v>4054</v>
      </c>
      <c r="B13956" s="61">
        <v>350</v>
      </c>
      <c r="C13956" s="61" t="str">
        <f t="shared" si="680"/>
        <v>No Tie</v>
      </c>
      <c r="D13956" s="63">
        <f t="shared" si="682"/>
        <v>350</v>
      </c>
      <c r="E13956" s="63">
        <v>350</v>
      </c>
      <c r="F13956" s="61" t="s">
        <v>2463</v>
      </c>
      <c r="G13956" s="61" t="str">
        <f t="shared" si="681"/>
        <v>Matt McQuillan</v>
      </c>
      <c r="N13956" s="62"/>
    </row>
    <row r="13957" spans="1:14" thickBot="1">
      <c r="A13957" s="62" t="s">
        <v>4054</v>
      </c>
      <c r="B13957" s="61">
        <v>351</v>
      </c>
      <c r="C13957" s="61" t="str">
        <f t="shared" si="680"/>
        <v>No Tie</v>
      </c>
      <c r="D13957" s="63">
        <f t="shared" si="682"/>
        <v>351</v>
      </c>
      <c r="E13957" s="63">
        <v>351</v>
      </c>
      <c r="F13957" s="61" t="s">
        <v>2257</v>
      </c>
      <c r="G13957" s="61" t="str">
        <f t="shared" si="681"/>
        <v>Kiyoshi Miyazato</v>
      </c>
      <c r="N13957" s="62"/>
    </row>
    <row r="13958" spans="1:14" thickBot="1">
      <c r="A13958" s="62" t="s">
        <v>4054</v>
      </c>
      <c r="B13958" s="61">
        <v>352</v>
      </c>
      <c r="C13958" s="61" t="str">
        <f t="shared" si="680"/>
        <v>No Tie</v>
      </c>
      <c r="D13958" s="63">
        <f t="shared" si="682"/>
        <v>352</v>
      </c>
      <c r="E13958" s="63">
        <v>352</v>
      </c>
      <c r="F13958" s="61" t="s">
        <v>1483</v>
      </c>
      <c r="G13958" s="61" t="str">
        <f t="shared" si="681"/>
        <v>Oliver Wilson</v>
      </c>
      <c r="N13958" s="62"/>
    </row>
    <row r="13959" spans="1:14" thickBot="1">
      <c r="A13959" s="62" t="s">
        <v>4054</v>
      </c>
      <c r="B13959" s="61">
        <v>353</v>
      </c>
      <c r="C13959" s="61" t="str">
        <f t="shared" si="680"/>
        <v>No Tie</v>
      </c>
      <c r="D13959" s="63">
        <f t="shared" si="682"/>
        <v>353</v>
      </c>
      <c r="E13959" s="63">
        <v>353</v>
      </c>
      <c r="F13959" s="61" t="s">
        <v>1396</v>
      </c>
      <c r="G13959" s="61" t="str">
        <f t="shared" si="681"/>
        <v>Magnus Carlsson</v>
      </c>
      <c r="N13959" s="62"/>
    </row>
    <row r="13960" spans="1:14" thickBot="1">
      <c r="A13960" s="62" t="s">
        <v>4054</v>
      </c>
      <c r="B13960" s="61">
        <v>354</v>
      </c>
      <c r="C13960" s="61" t="str">
        <f t="shared" si="680"/>
        <v>No Tie</v>
      </c>
      <c r="D13960" s="63">
        <f t="shared" si="682"/>
        <v>354</v>
      </c>
      <c r="E13960" s="63">
        <v>354</v>
      </c>
      <c r="F13960" s="61" t="s">
        <v>1559</v>
      </c>
      <c r="G13960" s="61" t="str">
        <f t="shared" si="681"/>
        <v>Sam Walker</v>
      </c>
      <c r="N13960" s="62"/>
    </row>
    <row r="13961" spans="1:14" thickBot="1">
      <c r="A13961" s="62" t="s">
        <v>4054</v>
      </c>
      <c r="B13961" s="61">
        <v>355</v>
      </c>
      <c r="C13961" s="61" t="str">
        <f t="shared" si="680"/>
        <v>No Tie</v>
      </c>
      <c r="D13961" s="63">
        <f t="shared" si="682"/>
        <v>355</v>
      </c>
      <c r="E13961" s="63">
        <v>355</v>
      </c>
      <c r="F13961" s="61" t="s">
        <v>1492</v>
      </c>
      <c r="G13961" s="61" t="str">
        <f t="shared" si="681"/>
        <v>David Drysdale</v>
      </c>
      <c r="N13961" s="62"/>
    </row>
    <row r="13962" spans="1:14" thickBot="1">
      <c r="A13962" s="62" t="s">
        <v>4054</v>
      </c>
      <c r="B13962" s="61">
        <v>356</v>
      </c>
      <c r="C13962" s="61" t="str">
        <f t="shared" si="680"/>
        <v>No Tie</v>
      </c>
      <c r="D13962" s="63">
        <f t="shared" si="682"/>
        <v>356</v>
      </c>
      <c r="E13962" s="63">
        <v>356</v>
      </c>
      <c r="F13962" s="61" t="s">
        <v>606</v>
      </c>
      <c r="G13962" s="61" t="str">
        <f t="shared" si="681"/>
        <v>Michael Putnam</v>
      </c>
      <c r="N13962" s="62"/>
    </row>
    <row r="13963" spans="1:14" thickBot="1">
      <c r="A13963" s="62" t="s">
        <v>4054</v>
      </c>
      <c r="B13963" s="61">
        <v>357</v>
      </c>
      <c r="C13963" s="61" t="str">
        <f t="shared" si="680"/>
        <v>No Tie</v>
      </c>
      <c r="D13963" s="63">
        <f t="shared" si="682"/>
        <v>357</v>
      </c>
      <c r="E13963" s="63">
        <v>357</v>
      </c>
      <c r="F13963" s="61" t="s">
        <v>1577</v>
      </c>
      <c r="G13963" s="61" t="str">
        <f t="shared" si="681"/>
        <v>John Merrick</v>
      </c>
      <c r="N13963" s="62"/>
    </row>
    <row r="13964" spans="1:14" thickBot="1">
      <c r="A13964" s="62" t="s">
        <v>4054</v>
      </c>
      <c r="B13964" s="61">
        <v>358</v>
      </c>
      <c r="C13964" s="61" t="str">
        <f t="shared" ref="C13964:C14027" si="683">IFERROR(SEARCH("T",B13964),"No Tie")</f>
        <v>No Tie</v>
      </c>
      <c r="D13964" s="63">
        <f t="shared" si="682"/>
        <v>358</v>
      </c>
      <c r="E13964" s="63">
        <v>358</v>
      </c>
      <c r="F13964" s="61" t="s">
        <v>2144</v>
      </c>
      <c r="G13964" s="61" t="str">
        <f t="shared" ref="G13964:G14027" si="684">TRIM(SUBSTITUTE(F13964,CHAR(160),CHAR(32)))</f>
        <v>Aaron Goldberg</v>
      </c>
      <c r="N13964" s="62"/>
    </row>
    <row r="13965" spans="1:14" thickBot="1">
      <c r="A13965" s="62" t="s">
        <v>4054</v>
      </c>
      <c r="B13965" s="61">
        <v>359</v>
      </c>
      <c r="C13965" s="61" t="str">
        <f t="shared" si="683"/>
        <v>No Tie</v>
      </c>
      <c r="D13965" s="63">
        <f t="shared" si="682"/>
        <v>359</v>
      </c>
      <c r="E13965" s="63">
        <v>359</v>
      </c>
      <c r="F13965" s="61" t="s">
        <v>1198</v>
      </c>
      <c r="G13965" s="61" t="str">
        <f t="shared" si="684"/>
        <v>Billy Horschel</v>
      </c>
      <c r="N13965" s="62"/>
    </row>
    <row r="13966" spans="1:14" thickBot="1">
      <c r="A13966" s="62" t="s">
        <v>4054</v>
      </c>
      <c r="B13966" s="61">
        <v>360</v>
      </c>
      <c r="C13966" s="61" t="str">
        <f t="shared" si="683"/>
        <v>No Tie</v>
      </c>
      <c r="D13966" s="63">
        <f t="shared" si="682"/>
        <v>360</v>
      </c>
      <c r="E13966" s="63">
        <v>360</v>
      </c>
      <c r="F13966" s="61" t="s">
        <v>2460</v>
      </c>
      <c r="G13966" s="61" t="str">
        <f t="shared" si="684"/>
        <v>Neven Basic</v>
      </c>
      <c r="N13966" s="62"/>
    </row>
    <row r="13967" spans="1:14" thickBot="1">
      <c r="A13967" s="62" t="s">
        <v>4054</v>
      </c>
      <c r="B13967" s="61">
        <v>361</v>
      </c>
      <c r="C13967" s="61" t="str">
        <f t="shared" si="683"/>
        <v>No Tie</v>
      </c>
      <c r="D13967" s="63">
        <f t="shared" si="682"/>
        <v>361</v>
      </c>
      <c r="E13967" s="63">
        <v>361</v>
      </c>
      <c r="F13967" s="61" t="s">
        <v>2454</v>
      </c>
      <c r="G13967" s="61" t="str">
        <f t="shared" si="684"/>
        <v>Matthew Zions</v>
      </c>
      <c r="N13967" s="62"/>
    </row>
    <row r="13968" spans="1:14" thickBot="1">
      <c r="A13968" s="62" t="s">
        <v>4054</v>
      </c>
      <c r="B13968" s="61">
        <v>362</v>
      </c>
      <c r="C13968" s="61" t="str">
        <f t="shared" si="683"/>
        <v>No Tie</v>
      </c>
      <c r="D13968" s="63">
        <f t="shared" si="682"/>
        <v>362</v>
      </c>
      <c r="E13968" s="63">
        <v>362</v>
      </c>
      <c r="F13968" s="61" t="s">
        <v>850</v>
      </c>
      <c r="G13968" s="61" t="str">
        <f t="shared" si="684"/>
        <v>Chris DiMarco</v>
      </c>
      <c r="N13968" s="62"/>
    </row>
    <row r="13969" spans="1:14" thickBot="1">
      <c r="A13969" s="62" t="s">
        <v>4054</v>
      </c>
      <c r="B13969" s="61">
        <v>362</v>
      </c>
      <c r="C13969" s="61" t="str">
        <f t="shared" si="683"/>
        <v>No Tie</v>
      </c>
      <c r="D13969" s="63">
        <f t="shared" si="682"/>
        <v>362</v>
      </c>
      <c r="E13969" s="63">
        <v>362</v>
      </c>
      <c r="F13969" s="61" t="s">
        <v>1357</v>
      </c>
      <c r="G13969" s="61" t="str">
        <f t="shared" si="684"/>
        <v>Keith Horne</v>
      </c>
      <c r="N13969" s="62"/>
    </row>
    <row r="13970" spans="1:14" thickBot="1">
      <c r="A13970" s="62" t="s">
        <v>4054</v>
      </c>
      <c r="B13970" s="61">
        <v>364</v>
      </c>
      <c r="C13970" s="61" t="str">
        <f t="shared" si="683"/>
        <v>No Tie</v>
      </c>
      <c r="D13970" s="63">
        <f t="shared" si="682"/>
        <v>364</v>
      </c>
      <c r="E13970" s="63">
        <v>364</v>
      </c>
      <c r="F13970" s="61" t="s">
        <v>2427</v>
      </c>
      <c r="G13970" s="61" t="str">
        <f t="shared" si="684"/>
        <v>Federico Colombo</v>
      </c>
      <c r="N13970" s="62"/>
    </row>
    <row r="13971" spans="1:14" thickBot="1">
      <c r="A13971" s="62" t="s">
        <v>4054</v>
      </c>
      <c r="B13971" s="61">
        <v>365</v>
      </c>
      <c r="C13971" s="61" t="str">
        <f t="shared" si="683"/>
        <v>No Tie</v>
      </c>
      <c r="D13971" s="63">
        <f t="shared" si="682"/>
        <v>365</v>
      </c>
      <c r="E13971" s="63">
        <v>365</v>
      </c>
      <c r="F13971" s="61" t="s">
        <v>1208</v>
      </c>
      <c r="G13971" s="61" t="str">
        <f t="shared" si="684"/>
        <v>Anirban Lahiri</v>
      </c>
      <c r="N13971" s="62"/>
    </row>
    <row r="13972" spans="1:14" thickBot="1">
      <c r="A13972" s="62" t="s">
        <v>4054</v>
      </c>
      <c r="B13972" s="61">
        <v>366</v>
      </c>
      <c r="C13972" s="61" t="str">
        <f t="shared" si="683"/>
        <v>No Tie</v>
      </c>
      <c r="D13972" s="63">
        <f t="shared" si="682"/>
        <v>366</v>
      </c>
      <c r="E13972" s="63">
        <v>366</v>
      </c>
      <c r="F13972" s="61" t="s">
        <v>1392</v>
      </c>
      <c r="G13972" s="61" t="str">
        <f t="shared" si="684"/>
        <v>Steve Wheatcroft</v>
      </c>
      <c r="N13972" s="62"/>
    </row>
    <row r="13973" spans="1:14" thickBot="1">
      <c r="A13973" s="62" t="s">
        <v>4054</v>
      </c>
      <c r="B13973" s="61">
        <v>367</v>
      </c>
      <c r="C13973" s="61" t="str">
        <f t="shared" si="683"/>
        <v>No Tie</v>
      </c>
      <c r="D13973" s="63">
        <f t="shared" si="682"/>
        <v>367</v>
      </c>
      <c r="E13973" s="63">
        <v>367</v>
      </c>
      <c r="F13973" s="61" t="s">
        <v>1222</v>
      </c>
      <c r="G13973" s="61" t="str">
        <f t="shared" si="684"/>
        <v>Marc Warren</v>
      </c>
      <c r="N13973" s="62"/>
    </row>
    <row r="13974" spans="1:14" thickBot="1">
      <c r="A13974" s="62" t="s">
        <v>4054</v>
      </c>
      <c r="B13974" s="61">
        <v>368</v>
      </c>
      <c r="C13974" s="61" t="str">
        <f t="shared" si="683"/>
        <v>No Tie</v>
      </c>
      <c r="D13974" s="63">
        <f t="shared" si="682"/>
        <v>368</v>
      </c>
      <c r="E13974" s="63">
        <v>368</v>
      </c>
      <c r="F13974" s="61" t="s">
        <v>2069</v>
      </c>
      <c r="G13974" s="61" t="str">
        <f t="shared" si="684"/>
        <v>Bio Kim</v>
      </c>
      <c r="N13974" s="62"/>
    </row>
    <row r="13975" spans="1:14" thickBot="1">
      <c r="A13975" s="62" t="s">
        <v>4054</v>
      </c>
      <c r="B13975" s="61">
        <v>369</v>
      </c>
      <c r="C13975" s="61" t="str">
        <f t="shared" si="683"/>
        <v>No Tie</v>
      </c>
      <c r="D13975" s="63">
        <f t="shared" si="682"/>
        <v>369</v>
      </c>
      <c r="E13975" s="63">
        <v>369</v>
      </c>
      <c r="F13975" s="61" t="s">
        <v>1209</v>
      </c>
      <c r="G13975" s="61" t="str">
        <f t="shared" si="684"/>
        <v>David Lingmerth</v>
      </c>
      <c r="N13975" s="62"/>
    </row>
    <row r="13976" spans="1:14" thickBot="1">
      <c r="A13976" s="62" t="s">
        <v>4054</v>
      </c>
      <c r="B13976" s="61">
        <v>370</v>
      </c>
      <c r="C13976" s="61" t="str">
        <f t="shared" si="683"/>
        <v>No Tie</v>
      </c>
      <c r="D13976" s="63">
        <f t="shared" si="682"/>
        <v>370</v>
      </c>
      <c r="E13976" s="63">
        <v>370</v>
      </c>
      <c r="F13976" s="61" t="s">
        <v>734</v>
      </c>
      <c r="G13976" s="61" t="str">
        <f t="shared" si="684"/>
        <v>James Driscoll</v>
      </c>
      <c r="N13976" s="62"/>
    </row>
    <row r="13977" spans="1:14" thickBot="1">
      <c r="A13977" s="62" t="s">
        <v>4054</v>
      </c>
      <c r="B13977" s="61">
        <v>371</v>
      </c>
      <c r="C13977" s="61" t="str">
        <f t="shared" si="683"/>
        <v>No Tie</v>
      </c>
      <c r="D13977" s="63">
        <f t="shared" si="682"/>
        <v>371</v>
      </c>
      <c r="E13977" s="63">
        <v>371</v>
      </c>
      <c r="F13977" s="61" t="s">
        <v>1331</v>
      </c>
      <c r="G13977" s="61" t="str">
        <f t="shared" si="684"/>
        <v>Taichi Teshima</v>
      </c>
      <c r="N13977" s="62"/>
    </row>
    <row r="13978" spans="1:14" thickBot="1">
      <c r="A13978" s="62" t="s">
        <v>4054</v>
      </c>
      <c r="B13978" s="61">
        <v>372</v>
      </c>
      <c r="C13978" s="61" t="str">
        <f t="shared" si="683"/>
        <v>No Tie</v>
      </c>
      <c r="D13978" s="63">
        <f t="shared" si="682"/>
        <v>372</v>
      </c>
      <c r="E13978" s="63">
        <v>372</v>
      </c>
      <c r="F13978" s="61" t="s">
        <v>1858</v>
      </c>
      <c r="G13978" s="61" t="str">
        <f t="shared" si="684"/>
        <v>Choi Ho-sung</v>
      </c>
      <c r="N13978" s="62"/>
    </row>
    <row r="13979" spans="1:14" thickBot="1">
      <c r="A13979" s="62" t="s">
        <v>4054</v>
      </c>
      <c r="B13979" s="61">
        <v>373</v>
      </c>
      <c r="C13979" s="61" t="str">
        <f t="shared" si="683"/>
        <v>No Tie</v>
      </c>
      <c r="D13979" s="63">
        <f t="shared" si="682"/>
        <v>373</v>
      </c>
      <c r="E13979" s="63">
        <v>373</v>
      </c>
      <c r="F13979" s="61" t="s">
        <v>1571</v>
      </c>
      <c r="G13979" s="61" t="str">
        <f t="shared" si="684"/>
        <v>James Nitties</v>
      </c>
      <c r="N13979" s="62"/>
    </row>
    <row r="13980" spans="1:14" thickBot="1">
      <c r="A13980" s="62" t="s">
        <v>4054</v>
      </c>
      <c r="B13980" s="61">
        <v>374</v>
      </c>
      <c r="C13980" s="61" t="str">
        <f t="shared" si="683"/>
        <v>No Tie</v>
      </c>
      <c r="D13980" s="63">
        <f t="shared" si="682"/>
        <v>374</v>
      </c>
      <c r="E13980" s="63">
        <v>374</v>
      </c>
      <c r="F13980" s="61" t="s">
        <v>1334</v>
      </c>
      <c r="G13980" s="61" t="str">
        <f t="shared" si="684"/>
        <v>Andrew Johnston</v>
      </c>
      <c r="N13980" s="62"/>
    </row>
    <row r="13981" spans="1:14" thickBot="1">
      <c r="A13981" s="62" t="s">
        <v>4054</v>
      </c>
      <c r="B13981" s="61">
        <v>374</v>
      </c>
      <c r="C13981" s="61" t="str">
        <f t="shared" si="683"/>
        <v>No Tie</v>
      </c>
      <c r="D13981" s="63">
        <f t="shared" si="682"/>
        <v>374</v>
      </c>
      <c r="E13981" s="63">
        <v>374</v>
      </c>
      <c r="F13981" s="61" t="s">
        <v>1480</v>
      </c>
      <c r="G13981" s="61" t="str">
        <f t="shared" si="684"/>
        <v>Mikael Lundberg</v>
      </c>
      <c r="N13981" s="62"/>
    </row>
    <row r="13982" spans="1:14" thickBot="1">
      <c r="A13982" s="62" t="s">
        <v>4054</v>
      </c>
      <c r="B13982" s="61">
        <v>376</v>
      </c>
      <c r="C13982" s="61" t="str">
        <f t="shared" si="683"/>
        <v>No Tie</v>
      </c>
      <c r="D13982" s="63">
        <f t="shared" si="682"/>
        <v>376</v>
      </c>
      <c r="E13982" s="63">
        <v>376</v>
      </c>
      <c r="F13982" s="61" t="s">
        <v>1520</v>
      </c>
      <c r="G13982" s="61" t="str">
        <f t="shared" si="684"/>
        <v>Roberto Castro</v>
      </c>
      <c r="N13982" s="62"/>
    </row>
    <row r="13983" spans="1:14" thickBot="1">
      <c r="A13983" s="62" t="s">
        <v>4054</v>
      </c>
      <c r="B13983" s="61">
        <v>377</v>
      </c>
      <c r="C13983" s="61" t="str">
        <f t="shared" si="683"/>
        <v>No Tie</v>
      </c>
      <c r="D13983" s="63">
        <f t="shared" si="682"/>
        <v>377</v>
      </c>
      <c r="E13983" s="63">
        <v>377</v>
      </c>
      <c r="F13983" s="61" t="s">
        <v>2190</v>
      </c>
      <c r="G13983" s="61" t="str">
        <f t="shared" si="684"/>
        <v>Bobby Gates</v>
      </c>
      <c r="N13983" s="62"/>
    </row>
    <row r="13984" spans="1:14" thickBot="1">
      <c r="A13984" s="62" t="s">
        <v>4054</v>
      </c>
      <c r="B13984" s="61">
        <v>378</v>
      </c>
      <c r="C13984" s="61" t="str">
        <f t="shared" si="683"/>
        <v>No Tie</v>
      </c>
      <c r="D13984" s="63">
        <f t="shared" si="682"/>
        <v>378</v>
      </c>
      <c r="E13984" s="63">
        <v>378</v>
      </c>
      <c r="F13984" s="61" t="s">
        <v>1313</v>
      </c>
      <c r="G13984" s="61" t="str">
        <f t="shared" si="684"/>
        <v>Prom Meesawat</v>
      </c>
      <c r="N13984" s="62"/>
    </row>
    <row r="13985" spans="1:14" thickBot="1">
      <c r="A13985" s="62" t="s">
        <v>4054</v>
      </c>
      <c r="B13985" s="61">
        <v>379</v>
      </c>
      <c r="C13985" s="61" t="str">
        <f t="shared" si="683"/>
        <v>No Tie</v>
      </c>
      <c r="D13985" s="63">
        <f t="shared" si="682"/>
        <v>379</v>
      </c>
      <c r="E13985" s="63">
        <v>379</v>
      </c>
      <c r="F13985" s="61" t="s">
        <v>1356</v>
      </c>
      <c r="G13985" s="61" t="str">
        <f t="shared" si="684"/>
        <v>SSP Chawrasia</v>
      </c>
      <c r="N13985" s="62"/>
    </row>
    <row r="13986" spans="1:14" thickBot="1">
      <c r="A13986" s="62" t="s">
        <v>4054</v>
      </c>
      <c r="B13986" s="61">
        <v>380</v>
      </c>
      <c r="C13986" s="61" t="str">
        <f t="shared" si="683"/>
        <v>No Tie</v>
      </c>
      <c r="D13986" s="63">
        <f t="shared" si="682"/>
        <v>380</v>
      </c>
      <c r="E13986" s="63">
        <v>380</v>
      </c>
      <c r="F13986" s="61" t="s">
        <v>1823</v>
      </c>
      <c r="G13986" s="61" t="str">
        <f t="shared" si="684"/>
        <v>Victor Riu</v>
      </c>
      <c r="N13986" s="62"/>
    </row>
    <row r="13987" spans="1:14" thickBot="1">
      <c r="A13987" s="62" t="s">
        <v>4054</v>
      </c>
      <c r="B13987" s="61">
        <v>381</v>
      </c>
      <c r="C13987" s="61" t="str">
        <f t="shared" si="683"/>
        <v>No Tie</v>
      </c>
      <c r="D13987" s="63">
        <f t="shared" si="682"/>
        <v>381</v>
      </c>
      <c r="E13987" s="63">
        <v>381</v>
      </c>
      <c r="F13987" s="61" t="s">
        <v>2388</v>
      </c>
      <c r="G13987" s="61" t="str">
        <f t="shared" si="684"/>
        <v>Florian Pragant</v>
      </c>
      <c r="N13987" s="62"/>
    </row>
    <row r="13988" spans="1:14" thickBot="1">
      <c r="A13988" s="62" t="s">
        <v>4054</v>
      </c>
      <c r="B13988" s="61">
        <v>382</v>
      </c>
      <c r="C13988" s="61" t="str">
        <f t="shared" si="683"/>
        <v>No Tie</v>
      </c>
      <c r="D13988" s="63">
        <f t="shared" si="682"/>
        <v>382</v>
      </c>
      <c r="E13988" s="63">
        <v>382</v>
      </c>
      <c r="F13988" s="61" t="s">
        <v>1433</v>
      </c>
      <c r="G13988" s="61" t="str">
        <f t="shared" si="684"/>
        <v>Adilson da Silva</v>
      </c>
      <c r="N13988" s="62"/>
    </row>
    <row r="13989" spans="1:14" thickBot="1">
      <c r="A13989" s="62" t="s">
        <v>4054</v>
      </c>
      <c r="B13989" s="61">
        <v>383</v>
      </c>
      <c r="C13989" s="61" t="str">
        <f t="shared" si="683"/>
        <v>No Tie</v>
      </c>
      <c r="D13989" s="63">
        <f t="shared" si="682"/>
        <v>383</v>
      </c>
      <c r="E13989" s="63">
        <v>383</v>
      </c>
      <c r="F13989" s="61" t="s">
        <v>2363</v>
      </c>
      <c r="G13989" s="61" t="str">
        <f t="shared" si="684"/>
        <v>Tetsuya Haraguchi</v>
      </c>
      <c r="N13989" s="62"/>
    </row>
    <row r="13990" spans="1:14" thickBot="1">
      <c r="A13990" s="62" t="s">
        <v>4054</v>
      </c>
      <c r="B13990" s="61">
        <v>384</v>
      </c>
      <c r="C13990" s="61" t="str">
        <f t="shared" si="683"/>
        <v>No Tie</v>
      </c>
      <c r="D13990" s="63">
        <f t="shared" si="682"/>
        <v>384</v>
      </c>
      <c r="E13990" s="63">
        <v>384</v>
      </c>
      <c r="F13990" s="61" t="s">
        <v>1739</v>
      </c>
      <c r="G13990" s="61" t="str">
        <f t="shared" si="684"/>
        <v>Tim Petrovic</v>
      </c>
      <c r="N13990" s="62"/>
    </row>
    <row r="13991" spans="1:14" thickBot="1">
      <c r="A13991" s="62" t="s">
        <v>4054</v>
      </c>
      <c r="B13991" s="61">
        <v>385</v>
      </c>
      <c r="C13991" s="61" t="str">
        <f t="shared" si="683"/>
        <v>No Tie</v>
      </c>
      <c r="D13991" s="63">
        <f t="shared" ref="D13991:D14054" si="685">IF(C13991="No Tie",B13991,RIGHT(B13991,LEN(B13991)-1))</f>
        <v>385</v>
      </c>
      <c r="E13991" s="63">
        <v>385</v>
      </c>
      <c r="F13991" s="61" t="s">
        <v>2186</v>
      </c>
      <c r="G13991" s="61" t="str">
        <f t="shared" si="684"/>
        <v>Doug McGuigan</v>
      </c>
      <c r="N13991" s="62"/>
    </row>
    <row r="13992" spans="1:14" thickBot="1">
      <c r="A13992" s="62" t="s">
        <v>4054</v>
      </c>
      <c r="B13992" s="61">
        <v>386</v>
      </c>
      <c r="C13992" s="61" t="str">
        <f t="shared" si="683"/>
        <v>No Tie</v>
      </c>
      <c r="D13992" s="63">
        <f t="shared" si="685"/>
        <v>386</v>
      </c>
      <c r="E13992" s="63">
        <v>386</v>
      </c>
      <c r="F13992" s="61" t="s">
        <v>2125</v>
      </c>
      <c r="G13992" s="61" t="str">
        <f t="shared" si="684"/>
        <v>Jamie Elson</v>
      </c>
      <c r="N13992" s="62"/>
    </row>
    <row r="13993" spans="1:14" thickBot="1">
      <c r="A13993" s="62" t="s">
        <v>4054</v>
      </c>
      <c r="B13993" s="61">
        <v>387</v>
      </c>
      <c r="C13993" s="61" t="str">
        <f t="shared" si="683"/>
        <v>No Tie</v>
      </c>
      <c r="D13993" s="63">
        <f t="shared" si="685"/>
        <v>387</v>
      </c>
      <c r="E13993" s="63">
        <v>387</v>
      </c>
      <c r="F13993" s="61" t="s">
        <v>2026</v>
      </c>
      <c r="G13993" s="61" t="str">
        <f t="shared" si="684"/>
        <v>Alistair Presnell</v>
      </c>
      <c r="N13993" s="62"/>
    </row>
    <row r="13994" spans="1:14" thickBot="1">
      <c r="A13994" s="62" t="s">
        <v>4054</v>
      </c>
      <c r="B13994" s="61">
        <v>388</v>
      </c>
      <c r="C13994" s="61" t="str">
        <f t="shared" si="683"/>
        <v>No Tie</v>
      </c>
      <c r="D13994" s="63">
        <f t="shared" si="685"/>
        <v>388</v>
      </c>
      <c r="E13994" s="63">
        <v>388</v>
      </c>
      <c r="F13994" s="61" t="s">
        <v>1561</v>
      </c>
      <c r="G13994" s="61" t="str">
        <f t="shared" si="684"/>
        <v>Jorge Campillo</v>
      </c>
      <c r="N13994" s="62"/>
    </row>
    <row r="13995" spans="1:14" thickBot="1">
      <c r="A13995" s="62" t="s">
        <v>4054</v>
      </c>
      <c r="B13995" s="61">
        <v>389</v>
      </c>
      <c r="C13995" s="61" t="str">
        <f t="shared" si="683"/>
        <v>No Tie</v>
      </c>
      <c r="D13995" s="63">
        <f t="shared" si="685"/>
        <v>389</v>
      </c>
      <c r="E13995" s="63">
        <v>389</v>
      </c>
      <c r="F13995" s="61" t="s">
        <v>1355</v>
      </c>
      <c r="G13995" s="61" t="str">
        <f t="shared" si="684"/>
        <v>Hideto Tanihara</v>
      </c>
      <c r="N13995" s="62"/>
    </row>
    <row r="13996" spans="1:14" thickBot="1">
      <c r="A13996" s="62" t="s">
        <v>4054</v>
      </c>
      <c r="B13996" s="61">
        <v>390</v>
      </c>
      <c r="C13996" s="61" t="str">
        <f t="shared" si="683"/>
        <v>No Tie</v>
      </c>
      <c r="D13996" s="63">
        <f t="shared" si="685"/>
        <v>390</v>
      </c>
      <c r="E13996" s="63">
        <v>390</v>
      </c>
      <c r="F13996" s="61" t="s">
        <v>2383</v>
      </c>
      <c r="G13996" s="61" t="str">
        <f t="shared" si="684"/>
        <v>Jarrod Lyle</v>
      </c>
      <c r="N13996" s="62"/>
    </row>
    <row r="13997" spans="1:14" thickBot="1">
      <c r="A13997" s="62" t="s">
        <v>4054</v>
      </c>
      <c r="B13997" s="61">
        <v>391</v>
      </c>
      <c r="C13997" s="61" t="str">
        <f t="shared" si="683"/>
        <v>No Tie</v>
      </c>
      <c r="D13997" s="63">
        <f t="shared" si="685"/>
        <v>391</v>
      </c>
      <c r="E13997" s="63">
        <v>391</v>
      </c>
      <c r="F13997" s="61" t="s">
        <v>3932</v>
      </c>
      <c r="G13997" s="61" t="str">
        <f t="shared" si="684"/>
        <v>Steve Elkington</v>
      </c>
      <c r="N13997" s="62"/>
    </row>
    <row r="13998" spans="1:14" thickBot="1">
      <c r="A13998" s="62" t="s">
        <v>4054</v>
      </c>
      <c r="B13998" s="61">
        <v>392</v>
      </c>
      <c r="C13998" s="61" t="str">
        <f t="shared" si="683"/>
        <v>No Tie</v>
      </c>
      <c r="D13998" s="63">
        <f t="shared" si="685"/>
        <v>392</v>
      </c>
      <c r="E13998" s="63">
        <v>392</v>
      </c>
      <c r="F13998" s="61" t="s">
        <v>1944</v>
      </c>
      <c r="G13998" s="61" t="str">
        <f t="shared" si="684"/>
        <v>Gaganjeet Bhullar</v>
      </c>
      <c r="N13998" s="62"/>
    </row>
    <row r="13999" spans="1:14" thickBot="1">
      <c r="A13999" s="62" t="s">
        <v>4054</v>
      </c>
      <c r="B13999" s="61">
        <v>393</v>
      </c>
      <c r="C13999" s="61" t="str">
        <f t="shared" si="683"/>
        <v>No Tie</v>
      </c>
      <c r="D13999" s="63">
        <f t="shared" si="685"/>
        <v>393</v>
      </c>
      <c r="E13999" s="63">
        <v>393</v>
      </c>
      <c r="F13999" s="61" t="s">
        <v>2471</v>
      </c>
      <c r="G13999" s="61" t="str">
        <f t="shared" si="684"/>
        <v>Scott McCarron</v>
      </c>
      <c r="N13999" s="62"/>
    </row>
    <row r="14000" spans="1:14" thickBot="1">
      <c r="A14000" s="62" t="s">
        <v>4054</v>
      </c>
      <c r="B14000" s="61">
        <v>394</v>
      </c>
      <c r="C14000" s="61" t="str">
        <f t="shared" si="683"/>
        <v>No Tie</v>
      </c>
      <c r="D14000" s="63">
        <f t="shared" si="685"/>
        <v>394</v>
      </c>
      <c r="E14000" s="63">
        <v>394</v>
      </c>
      <c r="F14000" s="61" t="s">
        <v>1205</v>
      </c>
      <c r="G14000" s="61" t="str">
        <f t="shared" si="684"/>
        <v>Kevin Kisner</v>
      </c>
      <c r="N14000" s="62"/>
    </row>
    <row r="14001" spans="1:14" thickBot="1">
      <c r="A14001" s="62" t="s">
        <v>4054</v>
      </c>
      <c r="B14001" s="61">
        <v>395</v>
      </c>
      <c r="C14001" s="61" t="str">
        <f t="shared" si="683"/>
        <v>No Tie</v>
      </c>
      <c r="D14001" s="63">
        <f t="shared" si="685"/>
        <v>395</v>
      </c>
      <c r="E14001" s="63">
        <v>395</v>
      </c>
      <c r="F14001" s="61" t="s">
        <v>2219</v>
      </c>
      <c r="G14001" s="61" t="str">
        <f t="shared" si="684"/>
        <v>Phillip Price</v>
      </c>
      <c r="N14001" s="62"/>
    </row>
    <row r="14002" spans="1:14" thickBot="1">
      <c r="A14002" s="62" t="s">
        <v>4054</v>
      </c>
      <c r="B14002" s="61">
        <v>396</v>
      </c>
      <c r="C14002" s="61" t="str">
        <f t="shared" si="683"/>
        <v>No Tie</v>
      </c>
      <c r="D14002" s="63">
        <f t="shared" si="685"/>
        <v>396</v>
      </c>
      <c r="E14002" s="63">
        <v>396</v>
      </c>
      <c r="F14002" s="61" t="s">
        <v>1666</v>
      </c>
      <c r="G14002" s="61" t="str">
        <f t="shared" si="684"/>
        <v>Justin Walters</v>
      </c>
      <c r="N14002" s="62"/>
    </row>
    <row r="14003" spans="1:14" thickBot="1">
      <c r="A14003" s="62" t="s">
        <v>4054</v>
      </c>
      <c r="B14003" s="61">
        <v>397</v>
      </c>
      <c r="C14003" s="61" t="str">
        <f t="shared" si="683"/>
        <v>No Tie</v>
      </c>
      <c r="D14003" s="63">
        <f t="shared" si="685"/>
        <v>397</v>
      </c>
      <c r="E14003" s="63">
        <v>397</v>
      </c>
      <c r="F14003" s="61" t="s">
        <v>1431</v>
      </c>
      <c r="G14003" s="61" t="str">
        <f t="shared" si="684"/>
        <v>Shane Bertsch</v>
      </c>
      <c r="N14003" s="62"/>
    </row>
    <row r="14004" spans="1:14" thickBot="1">
      <c r="A14004" s="62" t="s">
        <v>4054</v>
      </c>
      <c r="B14004" s="61">
        <v>398</v>
      </c>
      <c r="C14004" s="61" t="str">
        <f t="shared" si="683"/>
        <v>No Tie</v>
      </c>
      <c r="D14004" s="63">
        <f t="shared" si="685"/>
        <v>398</v>
      </c>
      <c r="E14004" s="63">
        <v>398</v>
      </c>
      <c r="F14004" s="61" t="s">
        <v>2480</v>
      </c>
      <c r="G14004" s="61" t="str">
        <f t="shared" si="684"/>
        <v>Mitsuhiro Tateyama</v>
      </c>
      <c r="N14004" s="62"/>
    </row>
    <row r="14005" spans="1:14" thickBot="1">
      <c r="A14005" s="62" t="s">
        <v>4054</v>
      </c>
      <c r="B14005" s="61">
        <v>399</v>
      </c>
      <c r="C14005" s="61" t="str">
        <f t="shared" si="683"/>
        <v>No Tie</v>
      </c>
      <c r="D14005" s="63">
        <f t="shared" si="685"/>
        <v>399</v>
      </c>
      <c r="E14005" s="63">
        <v>399</v>
      </c>
      <c r="F14005" s="61" t="s">
        <v>1849</v>
      </c>
      <c r="G14005" s="61" t="str">
        <f t="shared" si="684"/>
        <v>Steven Tiley</v>
      </c>
      <c r="N14005" s="62"/>
    </row>
    <row r="14006" spans="1:14" thickBot="1">
      <c r="A14006" s="62" t="s">
        <v>4054</v>
      </c>
      <c r="B14006" s="61">
        <v>400</v>
      </c>
      <c r="C14006" s="61" t="str">
        <f t="shared" si="683"/>
        <v>No Tie</v>
      </c>
      <c r="D14006" s="63">
        <f t="shared" si="685"/>
        <v>400</v>
      </c>
      <c r="E14006" s="63">
        <v>400</v>
      </c>
      <c r="F14006" s="61" t="s">
        <v>2298</v>
      </c>
      <c r="G14006" s="61" t="str">
        <f t="shared" si="684"/>
        <v>Yoshikazu Haku</v>
      </c>
      <c r="N14006" s="62"/>
    </row>
    <row r="14007" spans="1:14" thickBot="1">
      <c r="A14007" s="62" t="s">
        <v>4054</v>
      </c>
      <c r="B14007" s="61">
        <v>401</v>
      </c>
      <c r="C14007" s="61" t="str">
        <f t="shared" si="683"/>
        <v>No Tie</v>
      </c>
      <c r="D14007" s="63">
        <f t="shared" si="685"/>
        <v>401</v>
      </c>
      <c r="E14007" s="63">
        <v>401</v>
      </c>
      <c r="F14007" s="61" t="s">
        <v>591</v>
      </c>
      <c r="G14007" s="61" t="str">
        <f t="shared" si="684"/>
        <v>Cameron Percy</v>
      </c>
      <c r="N14007" s="62"/>
    </row>
    <row r="14008" spans="1:14" thickBot="1">
      <c r="A14008" s="62" t="s">
        <v>4054</v>
      </c>
      <c r="B14008" s="61">
        <v>401</v>
      </c>
      <c r="C14008" s="61" t="str">
        <f t="shared" si="683"/>
        <v>No Tie</v>
      </c>
      <c r="D14008" s="63">
        <f t="shared" si="685"/>
        <v>401</v>
      </c>
      <c r="E14008" s="63">
        <v>401</v>
      </c>
      <c r="F14008" s="61" t="s">
        <v>1424</v>
      </c>
      <c r="G14008" s="61" t="str">
        <f t="shared" si="684"/>
        <v>Kazuhiro Yamashita</v>
      </c>
      <c r="N14008" s="62"/>
    </row>
    <row r="14009" spans="1:14" thickBot="1">
      <c r="A14009" s="62" t="s">
        <v>4054</v>
      </c>
      <c r="B14009" s="61">
        <v>403</v>
      </c>
      <c r="C14009" s="61" t="str">
        <f t="shared" si="683"/>
        <v>No Tie</v>
      </c>
      <c r="D14009" s="63">
        <f t="shared" si="685"/>
        <v>403</v>
      </c>
      <c r="E14009" s="63">
        <v>403</v>
      </c>
      <c r="F14009" s="61" t="s">
        <v>537</v>
      </c>
      <c r="G14009" s="61" t="str">
        <f t="shared" si="684"/>
        <v>Will Wilcox</v>
      </c>
      <c r="N14009" s="62"/>
    </row>
    <row r="14010" spans="1:14" thickBot="1">
      <c r="A14010" s="62" t="s">
        <v>4054</v>
      </c>
      <c r="B14010" s="61">
        <v>404</v>
      </c>
      <c r="C14010" s="61" t="str">
        <f t="shared" si="683"/>
        <v>No Tie</v>
      </c>
      <c r="D14010" s="63">
        <f t="shared" si="685"/>
        <v>404</v>
      </c>
      <c r="E14010" s="63">
        <v>404</v>
      </c>
      <c r="F14010" s="61" t="s">
        <v>1430</v>
      </c>
      <c r="G14010" s="61" t="str">
        <f t="shared" si="684"/>
        <v>Josh Geary</v>
      </c>
      <c r="N14010" s="62"/>
    </row>
    <row r="14011" spans="1:14" thickBot="1">
      <c r="A14011" s="62" t="s">
        <v>4054</v>
      </c>
      <c r="B14011" s="61">
        <v>405</v>
      </c>
      <c r="C14011" s="61" t="str">
        <f t="shared" si="683"/>
        <v>No Tie</v>
      </c>
      <c r="D14011" s="63">
        <f t="shared" si="685"/>
        <v>405</v>
      </c>
      <c r="E14011" s="63">
        <v>405</v>
      </c>
      <c r="F14011" s="61" t="s">
        <v>1569</v>
      </c>
      <c r="G14011" s="61" t="str">
        <f t="shared" si="684"/>
        <v>Alessandro Tadini</v>
      </c>
      <c r="N14011" s="62"/>
    </row>
    <row r="14012" spans="1:14" thickBot="1">
      <c r="A14012" s="62" t="s">
        <v>4054</v>
      </c>
      <c r="B14012" s="61">
        <v>406</v>
      </c>
      <c r="C14012" s="61" t="str">
        <f t="shared" si="683"/>
        <v>No Tie</v>
      </c>
      <c r="D14012" s="63">
        <f t="shared" si="685"/>
        <v>406</v>
      </c>
      <c r="E14012" s="63">
        <v>406</v>
      </c>
      <c r="F14012" s="61" t="s">
        <v>1309</v>
      </c>
      <c r="G14012" s="61" t="str">
        <f t="shared" si="684"/>
        <v>Scott Hend</v>
      </c>
      <c r="N14012" s="62"/>
    </row>
    <row r="14013" spans="1:14" thickBot="1">
      <c r="A14013" s="62" t="s">
        <v>4054</v>
      </c>
      <c r="B14013" s="61">
        <v>407</v>
      </c>
      <c r="C14013" s="61" t="str">
        <f t="shared" si="683"/>
        <v>No Tie</v>
      </c>
      <c r="D14013" s="63">
        <f t="shared" si="685"/>
        <v>407</v>
      </c>
      <c r="E14013" s="63">
        <v>407</v>
      </c>
      <c r="F14013" s="61" t="s">
        <v>1824</v>
      </c>
      <c r="G14013" s="61" t="str">
        <f t="shared" si="684"/>
        <v>Marcus Both</v>
      </c>
      <c r="N14013" s="62"/>
    </row>
    <row r="14014" spans="1:14" thickBot="1">
      <c r="A14014" s="62" t="s">
        <v>4054</v>
      </c>
      <c r="B14014" s="61">
        <v>408</v>
      </c>
      <c r="C14014" s="61" t="str">
        <f t="shared" si="683"/>
        <v>No Tie</v>
      </c>
      <c r="D14014" s="63">
        <f t="shared" si="685"/>
        <v>408</v>
      </c>
      <c r="E14014" s="63">
        <v>408</v>
      </c>
      <c r="F14014" s="61" t="s">
        <v>1372</v>
      </c>
      <c r="G14014" s="61" t="str">
        <f t="shared" si="684"/>
        <v>I J Jang</v>
      </c>
      <c r="N14014" s="62"/>
    </row>
    <row r="14015" spans="1:14" thickBot="1">
      <c r="A14015" s="62" t="s">
        <v>4054</v>
      </c>
      <c r="B14015" s="61">
        <v>409</v>
      </c>
      <c r="C14015" s="61" t="str">
        <f t="shared" si="683"/>
        <v>No Tie</v>
      </c>
      <c r="D14015" s="63">
        <f t="shared" si="685"/>
        <v>409</v>
      </c>
      <c r="E14015" s="63">
        <v>409</v>
      </c>
      <c r="F14015" s="61" t="s">
        <v>1675</v>
      </c>
      <c r="G14015" s="61" t="str">
        <f t="shared" si="684"/>
        <v>Peter Karmis</v>
      </c>
      <c r="N14015" s="62"/>
    </row>
    <row r="14016" spans="1:14" thickBot="1">
      <c r="A14016" s="62" t="s">
        <v>4054</v>
      </c>
      <c r="B14016" s="61">
        <v>410</v>
      </c>
      <c r="C14016" s="61" t="str">
        <f t="shared" si="683"/>
        <v>No Tie</v>
      </c>
      <c r="D14016" s="63">
        <f t="shared" si="685"/>
        <v>410</v>
      </c>
      <c r="E14016" s="63">
        <v>410</v>
      </c>
      <c r="F14016" s="61" t="s">
        <v>1814</v>
      </c>
      <c r="G14016" s="61" t="str">
        <f t="shared" si="684"/>
        <v>David Smail</v>
      </c>
      <c r="N14016" s="62"/>
    </row>
    <row r="14017" spans="1:14" thickBot="1">
      <c r="A14017" s="62" t="s">
        <v>4054</v>
      </c>
      <c r="B14017" s="61">
        <v>411</v>
      </c>
      <c r="C14017" s="61" t="str">
        <f t="shared" si="683"/>
        <v>No Tie</v>
      </c>
      <c r="D14017" s="63">
        <f t="shared" si="685"/>
        <v>411</v>
      </c>
      <c r="E14017" s="63">
        <v>411</v>
      </c>
      <c r="F14017" s="61" t="s">
        <v>2117</v>
      </c>
      <c r="G14017" s="61" t="str">
        <f t="shared" si="684"/>
        <v>Jeff Gove</v>
      </c>
      <c r="N14017" s="62"/>
    </row>
    <row r="14018" spans="1:14" thickBot="1">
      <c r="A14018" s="62" t="s">
        <v>4054</v>
      </c>
      <c r="B14018" s="61">
        <v>411</v>
      </c>
      <c r="C14018" s="61" t="str">
        <f t="shared" si="683"/>
        <v>No Tie</v>
      </c>
      <c r="D14018" s="63">
        <f t="shared" si="685"/>
        <v>411</v>
      </c>
      <c r="E14018" s="63">
        <v>411</v>
      </c>
      <c r="F14018" s="61" t="s">
        <v>2317</v>
      </c>
      <c r="G14018" s="61" t="str">
        <f t="shared" si="684"/>
        <v>Joonas Granberg</v>
      </c>
      <c r="N14018" s="62"/>
    </row>
    <row r="14019" spans="1:14" thickBot="1">
      <c r="A14019" s="62" t="s">
        <v>4054</v>
      </c>
      <c r="B14019" s="61">
        <v>413</v>
      </c>
      <c r="C14019" s="61" t="str">
        <f t="shared" si="683"/>
        <v>No Tie</v>
      </c>
      <c r="D14019" s="63">
        <f t="shared" si="685"/>
        <v>413</v>
      </c>
      <c r="E14019" s="63">
        <v>413</v>
      </c>
      <c r="F14019" s="61" t="s">
        <v>2097</v>
      </c>
      <c r="G14019" s="61" t="str">
        <f t="shared" si="684"/>
        <v>Jose de Jesus Rodriguez</v>
      </c>
      <c r="N14019" s="62"/>
    </row>
    <row r="14020" spans="1:14" thickBot="1">
      <c r="A14020" s="62" t="s">
        <v>4054</v>
      </c>
      <c r="B14020" s="61">
        <v>414</v>
      </c>
      <c r="C14020" s="61" t="str">
        <f t="shared" si="683"/>
        <v>No Tie</v>
      </c>
      <c r="D14020" s="63">
        <f t="shared" si="685"/>
        <v>414</v>
      </c>
      <c r="E14020" s="63">
        <v>414</v>
      </c>
      <c r="F14020" s="61" t="s">
        <v>2453</v>
      </c>
      <c r="G14020" s="61" t="str">
        <f t="shared" si="684"/>
        <v>Cesar Monasterio</v>
      </c>
      <c r="N14020" s="62"/>
    </row>
    <row r="14021" spans="1:14" thickBot="1">
      <c r="A14021" s="62" t="s">
        <v>4054</v>
      </c>
      <c r="B14021" s="61">
        <v>415</v>
      </c>
      <c r="C14021" s="61" t="str">
        <f t="shared" si="683"/>
        <v>No Tie</v>
      </c>
      <c r="D14021" s="63">
        <f t="shared" si="685"/>
        <v>415</v>
      </c>
      <c r="E14021" s="63">
        <v>415</v>
      </c>
      <c r="F14021" s="61" t="s">
        <v>2140</v>
      </c>
      <c r="G14021" s="61" t="str">
        <f t="shared" si="684"/>
        <v>Steven Conran</v>
      </c>
      <c r="N14021" s="62"/>
    </row>
    <row r="14022" spans="1:14" thickBot="1">
      <c r="A14022" s="62" t="s">
        <v>4054</v>
      </c>
      <c r="B14022" s="61">
        <v>416</v>
      </c>
      <c r="C14022" s="61" t="str">
        <f t="shared" si="683"/>
        <v>No Tie</v>
      </c>
      <c r="D14022" s="63">
        <f t="shared" si="685"/>
        <v>416</v>
      </c>
      <c r="E14022" s="63">
        <v>416</v>
      </c>
      <c r="F14022" s="61" t="s">
        <v>2085</v>
      </c>
      <c r="G14022" s="61" t="str">
        <f t="shared" si="684"/>
        <v>Craig Lee</v>
      </c>
      <c r="N14022" s="62"/>
    </row>
    <row r="14023" spans="1:14" thickBot="1">
      <c r="A14023" s="62" t="s">
        <v>4054</v>
      </c>
      <c r="B14023" s="61">
        <v>417</v>
      </c>
      <c r="C14023" s="61" t="str">
        <f t="shared" si="683"/>
        <v>No Tie</v>
      </c>
      <c r="D14023" s="63">
        <f t="shared" si="685"/>
        <v>417</v>
      </c>
      <c r="E14023" s="63">
        <v>417</v>
      </c>
      <c r="F14023" s="61" t="s">
        <v>1359</v>
      </c>
      <c r="G14023" s="61" t="str">
        <f t="shared" si="684"/>
        <v>Daisuke Kataoka</v>
      </c>
      <c r="N14023" s="62"/>
    </row>
    <row r="14024" spans="1:14" thickBot="1">
      <c r="A14024" s="62" t="s">
        <v>4054</v>
      </c>
      <c r="B14024" s="61">
        <v>418</v>
      </c>
      <c r="C14024" s="61" t="str">
        <f t="shared" si="683"/>
        <v>No Tie</v>
      </c>
      <c r="D14024" s="63">
        <f t="shared" si="685"/>
        <v>418</v>
      </c>
      <c r="E14024" s="63">
        <v>418</v>
      </c>
      <c r="F14024" s="61" t="s">
        <v>1499</v>
      </c>
      <c r="G14024" s="61" t="str">
        <f t="shared" si="684"/>
        <v>Berry Henson</v>
      </c>
      <c r="N14024" s="62"/>
    </row>
    <row r="14025" spans="1:14" thickBot="1">
      <c r="A14025" s="62" t="s">
        <v>4054</v>
      </c>
      <c r="B14025" s="61">
        <v>419</v>
      </c>
      <c r="C14025" s="61" t="str">
        <f t="shared" si="683"/>
        <v>No Tie</v>
      </c>
      <c r="D14025" s="63">
        <f t="shared" si="685"/>
        <v>419</v>
      </c>
      <c r="E14025" s="63">
        <v>419</v>
      </c>
      <c r="F14025" s="61" t="s">
        <v>2336</v>
      </c>
      <c r="G14025" s="61" t="str">
        <f t="shared" si="684"/>
        <v>Chris Riley</v>
      </c>
      <c r="N14025" s="62"/>
    </row>
    <row r="14026" spans="1:14" thickBot="1">
      <c r="A14026" s="62" t="s">
        <v>4054</v>
      </c>
      <c r="B14026" s="61">
        <v>420</v>
      </c>
      <c r="C14026" s="61" t="str">
        <f t="shared" si="683"/>
        <v>No Tie</v>
      </c>
      <c r="D14026" s="63">
        <f t="shared" si="685"/>
        <v>420</v>
      </c>
      <c r="E14026" s="63">
        <v>420</v>
      </c>
      <c r="F14026" s="61" t="s">
        <v>1496</v>
      </c>
      <c r="G14026" s="61" t="str">
        <f t="shared" si="684"/>
        <v>Shaun Norris</v>
      </c>
      <c r="N14026" s="62"/>
    </row>
    <row r="14027" spans="1:14" thickBot="1">
      <c r="A14027" s="62" t="s">
        <v>4054</v>
      </c>
      <c r="B14027" s="61">
        <v>421</v>
      </c>
      <c r="C14027" s="61" t="str">
        <f t="shared" si="683"/>
        <v>No Tie</v>
      </c>
      <c r="D14027" s="63">
        <f t="shared" si="685"/>
        <v>421</v>
      </c>
      <c r="E14027" s="63">
        <v>421</v>
      </c>
      <c r="F14027" s="61" t="s">
        <v>2327</v>
      </c>
      <c r="G14027" s="61" t="str">
        <f t="shared" si="684"/>
        <v>Lloyd Saltman</v>
      </c>
      <c r="N14027" s="62"/>
    </row>
    <row r="14028" spans="1:14" thickBot="1">
      <c r="A14028" s="62" t="s">
        <v>4054</v>
      </c>
      <c r="B14028" s="61">
        <v>422</v>
      </c>
      <c r="C14028" s="61" t="str">
        <f t="shared" ref="C14028:C14091" si="686">IFERROR(SEARCH("T",B14028),"No Tie")</f>
        <v>No Tie</v>
      </c>
      <c r="D14028" s="63">
        <f t="shared" si="685"/>
        <v>422</v>
      </c>
      <c r="E14028" s="63">
        <v>422</v>
      </c>
      <c r="F14028" s="61" t="s">
        <v>2112</v>
      </c>
      <c r="G14028" s="61" t="str">
        <f t="shared" ref="G14028:G14091" si="687">TRIM(SUBSTITUTE(F14028,CHAR(160),CHAR(32)))</f>
        <v>Richard Johnson</v>
      </c>
      <c r="N14028" s="62"/>
    </row>
    <row r="14029" spans="1:14" thickBot="1">
      <c r="A14029" s="62" t="s">
        <v>4054</v>
      </c>
      <c r="B14029" s="61">
        <v>423</v>
      </c>
      <c r="C14029" s="61" t="str">
        <f t="shared" si="686"/>
        <v>No Tie</v>
      </c>
      <c r="D14029" s="63">
        <f t="shared" si="685"/>
        <v>423</v>
      </c>
      <c r="E14029" s="63">
        <v>423</v>
      </c>
      <c r="F14029" s="61" t="s">
        <v>1933</v>
      </c>
      <c r="G14029" s="61" t="str">
        <f t="shared" si="687"/>
        <v>Joe Durant</v>
      </c>
      <c r="N14029" s="62"/>
    </row>
    <row r="14030" spans="1:14" thickBot="1">
      <c r="A14030" s="62" t="s">
        <v>4054</v>
      </c>
      <c r="B14030" s="61">
        <v>424</v>
      </c>
      <c r="C14030" s="61" t="str">
        <f t="shared" si="686"/>
        <v>No Tie</v>
      </c>
      <c r="D14030" s="63">
        <f t="shared" si="685"/>
        <v>424</v>
      </c>
      <c r="E14030" s="63">
        <v>424</v>
      </c>
      <c r="F14030" s="61" t="s">
        <v>1876</v>
      </c>
      <c r="G14030" s="61" t="str">
        <f t="shared" si="687"/>
        <v>Tyrone Mordt</v>
      </c>
      <c r="N14030" s="62"/>
    </row>
    <row r="14031" spans="1:14" thickBot="1">
      <c r="A14031" s="62" t="s">
        <v>4054</v>
      </c>
      <c r="B14031" s="61">
        <v>425</v>
      </c>
      <c r="C14031" s="61" t="str">
        <f t="shared" si="686"/>
        <v>No Tie</v>
      </c>
      <c r="D14031" s="63">
        <f t="shared" si="685"/>
        <v>425</v>
      </c>
      <c r="E14031" s="63">
        <v>425</v>
      </c>
      <c r="F14031" s="61" t="s">
        <v>1775</v>
      </c>
      <c r="G14031" s="61" t="str">
        <f t="shared" si="687"/>
        <v>Matt Davidson</v>
      </c>
      <c r="N14031" s="62"/>
    </row>
    <row r="14032" spans="1:14" thickBot="1">
      <c r="A14032" s="62" t="s">
        <v>4054</v>
      </c>
      <c r="B14032" s="61">
        <v>426</v>
      </c>
      <c r="C14032" s="61" t="str">
        <f t="shared" si="686"/>
        <v>No Tie</v>
      </c>
      <c r="D14032" s="63">
        <f t="shared" si="685"/>
        <v>426</v>
      </c>
      <c r="E14032" s="63">
        <v>426</v>
      </c>
      <c r="F14032" s="61" t="s">
        <v>835</v>
      </c>
      <c r="G14032" s="61" t="str">
        <f t="shared" si="687"/>
        <v>Cameron Beckman</v>
      </c>
      <c r="N14032" s="62"/>
    </row>
    <row r="14033" spans="1:14" thickBot="1">
      <c r="A14033" s="62" t="s">
        <v>4054</v>
      </c>
      <c r="B14033" s="61">
        <v>426</v>
      </c>
      <c r="C14033" s="61" t="str">
        <f t="shared" si="686"/>
        <v>No Tie</v>
      </c>
      <c r="D14033" s="63">
        <f t="shared" si="685"/>
        <v>426</v>
      </c>
      <c r="E14033" s="63">
        <v>426</v>
      </c>
      <c r="F14033" s="61" t="s">
        <v>1614</v>
      </c>
      <c r="G14033" s="61" t="str">
        <f t="shared" si="687"/>
        <v>Shiv Kapur</v>
      </c>
      <c r="N14033" s="62"/>
    </row>
    <row r="14034" spans="1:14" thickBot="1">
      <c r="A14034" s="62" t="s">
        <v>4054</v>
      </c>
      <c r="B14034" s="61">
        <v>428</v>
      </c>
      <c r="C14034" s="61" t="str">
        <f t="shared" si="686"/>
        <v>No Tie</v>
      </c>
      <c r="D14034" s="63">
        <f t="shared" si="685"/>
        <v>428</v>
      </c>
      <c r="E14034" s="63">
        <v>428</v>
      </c>
      <c r="F14034" s="61" t="s">
        <v>532</v>
      </c>
      <c r="G14034" s="61" t="str">
        <f t="shared" si="687"/>
        <v>Russell Henley</v>
      </c>
      <c r="N14034" s="62"/>
    </row>
    <row r="14035" spans="1:14" thickBot="1">
      <c r="A14035" s="62" t="s">
        <v>4054</v>
      </c>
      <c r="B14035" s="61">
        <v>429</v>
      </c>
      <c r="C14035" s="61" t="str">
        <f t="shared" si="686"/>
        <v>No Tie</v>
      </c>
      <c r="D14035" s="63">
        <f t="shared" si="685"/>
        <v>429</v>
      </c>
      <c r="E14035" s="63">
        <v>429</v>
      </c>
      <c r="F14035" s="61" t="s">
        <v>1253</v>
      </c>
      <c r="G14035" s="61" t="str">
        <f t="shared" si="687"/>
        <v>Daniel Summerhays</v>
      </c>
      <c r="N14035" s="62"/>
    </row>
    <row r="14036" spans="1:14" thickBot="1">
      <c r="A14036" s="62" t="s">
        <v>4054</v>
      </c>
      <c r="B14036" s="61">
        <v>430</v>
      </c>
      <c r="C14036" s="61" t="str">
        <f t="shared" si="686"/>
        <v>No Tie</v>
      </c>
      <c r="D14036" s="63">
        <f t="shared" si="685"/>
        <v>430</v>
      </c>
      <c r="E14036" s="63">
        <v>430</v>
      </c>
      <c r="F14036" s="61" t="s">
        <v>1383</v>
      </c>
      <c r="G14036" s="61" t="str">
        <f t="shared" si="687"/>
        <v>Darren Fichardt</v>
      </c>
      <c r="N14036" s="62"/>
    </row>
    <row r="14037" spans="1:14" thickBot="1">
      <c r="A14037" s="62" t="s">
        <v>4054</v>
      </c>
      <c r="B14037" s="61">
        <v>431</v>
      </c>
      <c r="C14037" s="61" t="str">
        <f t="shared" si="686"/>
        <v>No Tie</v>
      </c>
      <c r="D14037" s="63">
        <f t="shared" si="685"/>
        <v>431</v>
      </c>
      <c r="E14037" s="63">
        <v>431</v>
      </c>
      <c r="F14037" s="61" t="s">
        <v>2466</v>
      </c>
      <c r="G14037" s="61" t="str">
        <f t="shared" si="687"/>
        <v>Joe Ogilvie</v>
      </c>
      <c r="N14037" s="62"/>
    </row>
    <row r="14038" spans="1:14" thickBot="1">
      <c r="A14038" s="62" t="s">
        <v>4054</v>
      </c>
      <c r="B14038" s="61">
        <v>432</v>
      </c>
      <c r="C14038" s="61" t="str">
        <f t="shared" si="686"/>
        <v>No Tie</v>
      </c>
      <c r="D14038" s="63">
        <f t="shared" si="685"/>
        <v>432</v>
      </c>
      <c r="E14038" s="63">
        <v>432</v>
      </c>
      <c r="F14038" s="61" t="s">
        <v>1971</v>
      </c>
      <c r="G14038" s="61" t="str">
        <f t="shared" si="687"/>
        <v>Mark Anderson</v>
      </c>
      <c r="N14038" s="62"/>
    </row>
    <row r="14039" spans="1:14" thickBot="1">
      <c r="A14039" s="62" t="s">
        <v>4054</v>
      </c>
      <c r="B14039" s="61">
        <v>433</v>
      </c>
      <c r="C14039" s="61" t="str">
        <f t="shared" si="686"/>
        <v>No Tie</v>
      </c>
      <c r="D14039" s="63">
        <f t="shared" si="685"/>
        <v>433</v>
      </c>
      <c r="E14039" s="63">
        <v>433</v>
      </c>
      <c r="F14039" s="61" t="s">
        <v>2335</v>
      </c>
      <c r="G14039" s="61" t="str">
        <f t="shared" si="687"/>
        <v>B.J. Staten</v>
      </c>
      <c r="N14039" s="62"/>
    </row>
    <row r="14040" spans="1:14" thickBot="1">
      <c r="A14040" s="62" t="s">
        <v>4054</v>
      </c>
      <c r="B14040" s="61">
        <v>434</v>
      </c>
      <c r="C14040" s="61" t="str">
        <f t="shared" si="686"/>
        <v>No Tie</v>
      </c>
      <c r="D14040" s="63">
        <f t="shared" si="685"/>
        <v>434</v>
      </c>
      <c r="E14040" s="63">
        <v>434</v>
      </c>
      <c r="F14040" s="61" t="s">
        <v>1370</v>
      </c>
      <c r="G14040" s="61" t="str">
        <f t="shared" si="687"/>
        <v>Chapchai Nirat</v>
      </c>
      <c r="N14040" s="62"/>
    </row>
    <row r="14041" spans="1:14" thickBot="1">
      <c r="A14041" s="62" t="s">
        <v>4054</v>
      </c>
      <c r="B14041" s="61">
        <v>435</v>
      </c>
      <c r="C14041" s="61" t="str">
        <f t="shared" si="686"/>
        <v>No Tie</v>
      </c>
      <c r="D14041" s="63">
        <f t="shared" si="685"/>
        <v>435</v>
      </c>
      <c r="E14041" s="63">
        <v>435</v>
      </c>
      <c r="F14041" s="61" t="s">
        <v>1351</v>
      </c>
      <c r="G14041" s="61" t="str">
        <f t="shared" si="687"/>
        <v>Colt Knost</v>
      </c>
      <c r="N14041" s="62"/>
    </row>
    <row r="14042" spans="1:14" thickBot="1">
      <c r="A14042" s="62" t="s">
        <v>4054</v>
      </c>
      <c r="B14042" s="61">
        <v>436</v>
      </c>
      <c r="C14042" s="61" t="str">
        <f t="shared" si="686"/>
        <v>No Tie</v>
      </c>
      <c r="D14042" s="63">
        <f t="shared" si="685"/>
        <v>436</v>
      </c>
      <c r="E14042" s="63">
        <v>436</v>
      </c>
      <c r="F14042" s="61" t="s">
        <v>1781</v>
      </c>
      <c r="G14042" s="61" t="str">
        <f t="shared" si="687"/>
        <v>Namchoak Tantipokakul</v>
      </c>
      <c r="N14042" s="62"/>
    </row>
    <row r="14043" spans="1:14" thickBot="1">
      <c r="A14043" s="62" t="s">
        <v>4054</v>
      </c>
      <c r="B14043" s="61">
        <v>437</v>
      </c>
      <c r="C14043" s="61" t="str">
        <f t="shared" si="686"/>
        <v>No Tie</v>
      </c>
      <c r="D14043" s="63">
        <f t="shared" si="685"/>
        <v>437</v>
      </c>
      <c r="E14043" s="63">
        <v>437</v>
      </c>
      <c r="F14043" s="61" t="s">
        <v>1379</v>
      </c>
      <c r="G14043" s="61" t="str">
        <f t="shared" si="687"/>
        <v>Jean Hugo</v>
      </c>
      <c r="N14043" s="62"/>
    </row>
    <row r="14044" spans="1:14" thickBot="1">
      <c r="A14044" s="62" t="s">
        <v>4054</v>
      </c>
      <c r="B14044" s="61">
        <v>438</v>
      </c>
      <c r="C14044" s="61" t="str">
        <f t="shared" si="686"/>
        <v>No Tie</v>
      </c>
      <c r="D14044" s="63">
        <f t="shared" si="685"/>
        <v>438</v>
      </c>
      <c r="E14044" s="63">
        <v>438</v>
      </c>
      <c r="F14044" s="61" t="s">
        <v>1772</v>
      </c>
      <c r="G14044" s="61" t="str">
        <f t="shared" si="687"/>
        <v>Niclas Fasth</v>
      </c>
      <c r="N14044" s="62"/>
    </row>
    <row r="14045" spans="1:14" thickBot="1">
      <c r="A14045" s="62" t="s">
        <v>4054</v>
      </c>
      <c r="B14045" s="61">
        <v>439</v>
      </c>
      <c r="C14045" s="61" t="str">
        <f t="shared" si="686"/>
        <v>No Tie</v>
      </c>
      <c r="D14045" s="63">
        <f t="shared" si="685"/>
        <v>439</v>
      </c>
      <c r="E14045" s="63">
        <v>439</v>
      </c>
      <c r="F14045" s="61" t="s">
        <v>1586</v>
      </c>
      <c r="G14045" s="61" t="str">
        <f t="shared" si="687"/>
        <v>Chris Doak</v>
      </c>
      <c r="N14045" s="62"/>
    </row>
    <row r="14046" spans="1:14" thickBot="1">
      <c r="A14046" s="62" t="s">
        <v>4054</v>
      </c>
      <c r="B14046" s="61">
        <v>440</v>
      </c>
      <c r="C14046" s="61" t="str">
        <f t="shared" si="686"/>
        <v>No Tie</v>
      </c>
      <c r="D14046" s="63">
        <f t="shared" si="685"/>
        <v>440</v>
      </c>
      <c r="E14046" s="63">
        <v>440</v>
      </c>
      <c r="F14046" s="61" t="s">
        <v>2103</v>
      </c>
      <c r="G14046" s="61" t="str">
        <f t="shared" si="687"/>
        <v>Patrick Cantlay</v>
      </c>
      <c r="N14046" s="62"/>
    </row>
    <row r="14047" spans="1:14" thickBot="1">
      <c r="A14047" s="62" t="s">
        <v>4054</v>
      </c>
      <c r="B14047" s="61">
        <v>441</v>
      </c>
      <c r="C14047" s="61" t="str">
        <f t="shared" si="686"/>
        <v>No Tie</v>
      </c>
      <c r="D14047" s="63">
        <f t="shared" si="685"/>
        <v>441</v>
      </c>
      <c r="E14047" s="63">
        <v>441</v>
      </c>
      <c r="F14047" s="61" t="s">
        <v>650</v>
      </c>
      <c r="G14047" s="61" t="str">
        <f t="shared" si="687"/>
        <v>S.J. Park</v>
      </c>
      <c r="N14047" s="62"/>
    </row>
    <row r="14048" spans="1:14" thickBot="1">
      <c r="A14048" s="62" t="s">
        <v>4054</v>
      </c>
      <c r="B14048" s="61">
        <v>442</v>
      </c>
      <c r="C14048" s="61" t="str">
        <f t="shared" si="686"/>
        <v>No Tie</v>
      </c>
      <c r="D14048" s="63">
        <f t="shared" si="685"/>
        <v>442</v>
      </c>
      <c r="E14048" s="63">
        <v>442</v>
      </c>
      <c r="F14048" s="61" t="s">
        <v>2201</v>
      </c>
      <c r="G14048" s="61" t="str">
        <f t="shared" si="687"/>
        <v>Yui Ueda</v>
      </c>
      <c r="N14048" s="62"/>
    </row>
    <row r="14049" spans="1:14" thickBot="1">
      <c r="A14049" s="62" t="s">
        <v>4054</v>
      </c>
      <c r="B14049" s="61">
        <v>443</v>
      </c>
      <c r="C14049" s="61" t="str">
        <f t="shared" si="686"/>
        <v>No Tie</v>
      </c>
      <c r="D14049" s="63">
        <f t="shared" si="685"/>
        <v>443</v>
      </c>
      <c r="E14049" s="63">
        <v>443</v>
      </c>
      <c r="F14049" s="61" t="s">
        <v>1773</v>
      </c>
      <c r="G14049" s="61" t="str">
        <f t="shared" si="687"/>
        <v>Aron Price</v>
      </c>
      <c r="N14049" s="62"/>
    </row>
    <row r="14050" spans="1:14" thickBot="1">
      <c r="A14050" s="62" t="s">
        <v>4054</v>
      </c>
      <c r="B14050" s="61">
        <v>444</v>
      </c>
      <c r="C14050" s="61" t="str">
        <f t="shared" si="686"/>
        <v>No Tie</v>
      </c>
      <c r="D14050" s="63">
        <f t="shared" si="685"/>
        <v>444</v>
      </c>
      <c r="E14050" s="63">
        <v>444</v>
      </c>
      <c r="F14050" s="61" t="s">
        <v>669</v>
      </c>
      <c r="G14050" s="61" t="str">
        <f t="shared" si="687"/>
        <v>William McGirt</v>
      </c>
      <c r="N14050" s="62"/>
    </row>
    <row r="14051" spans="1:14" thickBot="1">
      <c r="A14051" s="62" t="s">
        <v>4054</v>
      </c>
      <c r="B14051" s="61">
        <v>445</v>
      </c>
      <c r="C14051" s="61" t="str">
        <f t="shared" si="686"/>
        <v>No Tie</v>
      </c>
      <c r="D14051" s="63">
        <f t="shared" si="685"/>
        <v>445</v>
      </c>
      <c r="E14051" s="63">
        <v>445</v>
      </c>
      <c r="F14051" s="61" t="s">
        <v>2025</v>
      </c>
      <c r="G14051" s="61" t="str">
        <f t="shared" si="687"/>
        <v>Adam Crawford</v>
      </c>
      <c r="N14051" s="62"/>
    </row>
    <row r="14052" spans="1:14" thickBot="1">
      <c r="A14052" s="62" t="s">
        <v>4054</v>
      </c>
      <c r="B14052" s="61">
        <v>446</v>
      </c>
      <c r="C14052" s="61" t="str">
        <f t="shared" si="686"/>
        <v>No Tie</v>
      </c>
      <c r="D14052" s="63">
        <f t="shared" si="685"/>
        <v>446</v>
      </c>
      <c r="E14052" s="63">
        <v>446</v>
      </c>
      <c r="F14052" s="61" t="s">
        <v>1943</v>
      </c>
      <c r="G14052" s="61" t="str">
        <f t="shared" si="687"/>
        <v>Julien Guerrier</v>
      </c>
      <c r="N14052" s="62"/>
    </row>
    <row r="14053" spans="1:14" thickBot="1">
      <c r="A14053" s="62" t="s">
        <v>4054</v>
      </c>
      <c r="B14053" s="61">
        <v>447</v>
      </c>
      <c r="C14053" s="61" t="str">
        <f t="shared" si="686"/>
        <v>No Tie</v>
      </c>
      <c r="D14053" s="63">
        <f t="shared" si="685"/>
        <v>447</v>
      </c>
      <c r="E14053" s="63">
        <v>447</v>
      </c>
      <c r="F14053" s="61" t="s">
        <v>1587</v>
      </c>
      <c r="G14053" s="61" t="str">
        <f t="shared" si="687"/>
        <v>Wen-Tang Lin</v>
      </c>
      <c r="N14053" s="62"/>
    </row>
    <row r="14054" spans="1:14" thickBot="1">
      <c r="A14054" s="62" t="s">
        <v>4054</v>
      </c>
      <c r="B14054" s="61">
        <v>448</v>
      </c>
      <c r="C14054" s="61" t="str">
        <f t="shared" si="686"/>
        <v>No Tie</v>
      </c>
      <c r="D14054" s="63">
        <f t="shared" si="685"/>
        <v>448</v>
      </c>
      <c r="E14054" s="63">
        <v>448</v>
      </c>
      <c r="F14054" s="61" t="s">
        <v>1808</v>
      </c>
      <c r="G14054" s="61" t="str">
        <f t="shared" si="687"/>
        <v>Andreas Harto</v>
      </c>
      <c r="N14054" s="62"/>
    </row>
    <row r="14055" spans="1:14" thickBot="1">
      <c r="A14055" s="62" t="s">
        <v>4054</v>
      </c>
      <c r="B14055" s="61">
        <v>449</v>
      </c>
      <c r="C14055" s="61" t="str">
        <f t="shared" si="686"/>
        <v>No Tie</v>
      </c>
      <c r="D14055" s="63">
        <f t="shared" ref="D14055:D14118" si="688">IF(C14055="No Tie",B14055,RIGHT(B14055,LEN(B14055)-1))</f>
        <v>449</v>
      </c>
      <c r="E14055" s="63">
        <v>449</v>
      </c>
      <c r="F14055" s="61" t="s">
        <v>1475</v>
      </c>
      <c r="G14055" s="61" t="str">
        <f t="shared" si="687"/>
        <v>Martin Flores</v>
      </c>
      <c r="N14055" s="62"/>
    </row>
    <row r="14056" spans="1:14" thickBot="1">
      <c r="A14056" s="62" t="s">
        <v>4054</v>
      </c>
      <c r="B14056" s="61">
        <v>450</v>
      </c>
      <c r="C14056" s="61" t="str">
        <f t="shared" si="686"/>
        <v>No Tie</v>
      </c>
      <c r="D14056" s="63">
        <f t="shared" si="688"/>
        <v>450</v>
      </c>
      <c r="E14056" s="63">
        <v>450</v>
      </c>
      <c r="F14056" s="61" t="s">
        <v>1911</v>
      </c>
      <c r="G14056" s="61" t="str">
        <f t="shared" si="687"/>
        <v>Jose-Filipe Lima</v>
      </c>
      <c r="N14056" s="62"/>
    </row>
    <row r="14057" spans="1:14" thickBot="1">
      <c r="A14057" s="62" t="s">
        <v>4054</v>
      </c>
      <c r="B14057" s="61">
        <v>451</v>
      </c>
      <c r="C14057" s="61" t="str">
        <f t="shared" si="686"/>
        <v>No Tie</v>
      </c>
      <c r="D14057" s="63">
        <f t="shared" si="688"/>
        <v>451</v>
      </c>
      <c r="E14057" s="63">
        <v>451</v>
      </c>
      <c r="F14057" s="61" t="s">
        <v>2279</v>
      </c>
      <c r="G14057" s="61" t="str">
        <f t="shared" si="687"/>
        <v>Alex Haindl</v>
      </c>
      <c r="N14057" s="62"/>
    </row>
    <row r="14058" spans="1:14" thickBot="1">
      <c r="A14058" s="62" t="s">
        <v>4054</v>
      </c>
      <c r="B14058" s="61">
        <v>451</v>
      </c>
      <c r="C14058" s="61" t="str">
        <f t="shared" si="686"/>
        <v>No Tie</v>
      </c>
      <c r="D14058" s="63">
        <f t="shared" si="688"/>
        <v>451</v>
      </c>
      <c r="E14058" s="63">
        <v>451</v>
      </c>
      <c r="F14058" s="61" t="s">
        <v>2395</v>
      </c>
      <c r="G14058" s="61" t="str">
        <f t="shared" si="687"/>
        <v>Guido Van Der Valk</v>
      </c>
      <c r="N14058" s="62"/>
    </row>
    <row r="14059" spans="1:14" thickBot="1">
      <c r="A14059" s="62" t="s">
        <v>4054</v>
      </c>
      <c r="B14059" s="61">
        <v>453</v>
      </c>
      <c r="C14059" s="61" t="str">
        <f t="shared" si="686"/>
        <v>No Tie</v>
      </c>
      <c r="D14059" s="63">
        <f t="shared" si="688"/>
        <v>453</v>
      </c>
      <c r="E14059" s="63">
        <v>453</v>
      </c>
      <c r="F14059" s="61" t="s">
        <v>2262</v>
      </c>
      <c r="G14059" s="61" t="str">
        <f t="shared" si="687"/>
        <v>Masamichi Uehira</v>
      </c>
      <c r="N14059" s="62"/>
    </row>
    <row r="14060" spans="1:14" thickBot="1">
      <c r="A14060" s="62" t="s">
        <v>4054</v>
      </c>
      <c r="B14060" s="61">
        <v>454</v>
      </c>
      <c r="C14060" s="61" t="str">
        <f t="shared" si="686"/>
        <v>No Tie</v>
      </c>
      <c r="D14060" s="63">
        <f t="shared" si="688"/>
        <v>454</v>
      </c>
      <c r="E14060" s="63">
        <v>454</v>
      </c>
      <c r="F14060" s="61" t="s">
        <v>2313</v>
      </c>
      <c r="G14060" s="61" t="str">
        <f t="shared" si="687"/>
        <v>Inn Choon Hwang</v>
      </c>
      <c r="N14060" s="62"/>
    </row>
    <row r="14061" spans="1:14" thickBot="1">
      <c r="A14061" s="62" t="s">
        <v>4054</v>
      </c>
      <c r="B14061" s="61">
        <v>455</v>
      </c>
      <c r="C14061" s="61" t="str">
        <f t="shared" si="686"/>
        <v>No Tie</v>
      </c>
      <c r="D14061" s="63">
        <f t="shared" si="688"/>
        <v>455</v>
      </c>
      <c r="E14061" s="63">
        <v>455</v>
      </c>
      <c r="F14061" s="61" t="s">
        <v>829</v>
      </c>
      <c r="G14061" s="61" t="str">
        <f t="shared" si="687"/>
        <v>Marco Dawson</v>
      </c>
      <c r="N14061" s="62"/>
    </row>
    <row r="14062" spans="1:14" thickBot="1">
      <c r="A14062" s="62" t="s">
        <v>4054</v>
      </c>
      <c r="B14062" s="61">
        <v>456</v>
      </c>
      <c r="C14062" s="61" t="str">
        <f t="shared" si="686"/>
        <v>No Tie</v>
      </c>
      <c r="D14062" s="63">
        <f t="shared" si="688"/>
        <v>456</v>
      </c>
      <c r="E14062" s="63">
        <v>456</v>
      </c>
      <c r="F14062" s="61" t="s">
        <v>1976</v>
      </c>
      <c r="G14062" s="61" t="str">
        <f t="shared" si="687"/>
        <v>Steve Flesch</v>
      </c>
      <c r="N14062" s="62"/>
    </row>
    <row r="14063" spans="1:14" thickBot="1">
      <c r="A14063" s="62" t="s">
        <v>4054</v>
      </c>
      <c r="B14063" s="61">
        <v>457</v>
      </c>
      <c r="C14063" s="61" t="str">
        <f t="shared" si="686"/>
        <v>No Tie</v>
      </c>
      <c r="D14063" s="63">
        <f t="shared" si="688"/>
        <v>457</v>
      </c>
      <c r="E14063" s="63">
        <v>457</v>
      </c>
      <c r="F14063" s="61" t="s">
        <v>833</v>
      </c>
      <c r="G14063" s="61" t="str">
        <f t="shared" si="687"/>
        <v>Tommy Biershenk</v>
      </c>
      <c r="N14063" s="62"/>
    </row>
    <row r="14064" spans="1:14" thickBot="1">
      <c r="A14064" s="62" t="s">
        <v>4054</v>
      </c>
      <c r="B14064" s="61">
        <v>458</v>
      </c>
      <c r="C14064" s="61" t="str">
        <f t="shared" si="686"/>
        <v>No Tie</v>
      </c>
      <c r="D14064" s="63">
        <f t="shared" si="688"/>
        <v>458</v>
      </c>
      <c r="E14064" s="63">
        <v>458</v>
      </c>
      <c r="F14064" s="61" t="s">
        <v>1505</v>
      </c>
      <c r="G14064" s="61" t="str">
        <f t="shared" si="687"/>
        <v>Scott Strange</v>
      </c>
      <c r="N14064" s="62"/>
    </row>
    <row r="14065" spans="1:14" thickBot="1">
      <c r="A14065" s="62" t="s">
        <v>4054</v>
      </c>
      <c r="B14065" s="61">
        <v>459</v>
      </c>
      <c r="C14065" s="61" t="str">
        <f t="shared" si="686"/>
        <v>No Tie</v>
      </c>
      <c r="D14065" s="63">
        <f t="shared" si="688"/>
        <v>459</v>
      </c>
      <c r="E14065" s="63">
        <v>459</v>
      </c>
      <c r="F14065" s="61" t="s">
        <v>3933</v>
      </c>
      <c r="G14065" s="61" t="str">
        <f t="shared" si="687"/>
        <v>Shigeki Maruyama</v>
      </c>
      <c r="N14065" s="62"/>
    </row>
    <row r="14066" spans="1:14" thickBot="1">
      <c r="A14066" s="62" t="s">
        <v>4054</v>
      </c>
      <c r="B14066" s="61">
        <v>460</v>
      </c>
      <c r="C14066" s="61" t="str">
        <f t="shared" si="686"/>
        <v>No Tie</v>
      </c>
      <c r="D14066" s="63">
        <f t="shared" si="688"/>
        <v>460</v>
      </c>
      <c r="E14066" s="63">
        <v>460</v>
      </c>
      <c r="F14066" s="61" t="s">
        <v>2586</v>
      </c>
      <c r="G14066" s="61" t="str">
        <f t="shared" si="687"/>
        <v>Michael Sim</v>
      </c>
      <c r="N14066" s="62"/>
    </row>
    <row r="14067" spans="1:14" thickBot="1">
      <c r="A14067" s="62" t="s">
        <v>4054</v>
      </c>
      <c r="B14067" s="61">
        <v>461</v>
      </c>
      <c r="C14067" s="61" t="str">
        <f t="shared" si="686"/>
        <v>No Tie</v>
      </c>
      <c r="D14067" s="63">
        <f t="shared" si="688"/>
        <v>461</v>
      </c>
      <c r="E14067" s="63">
        <v>461</v>
      </c>
      <c r="F14067" s="61" t="s">
        <v>2122</v>
      </c>
      <c r="G14067" s="61" t="str">
        <f t="shared" si="687"/>
        <v>Warren Abery</v>
      </c>
      <c r="N14067" s="62"/>
    </row>
    <row r="14068" spans="1:14" thickBot="1">
      <c r="A14068" s="62" t="s">
        <v>4054</v>
      </c>
      <c r="B14068" s="61">
        <v>462</v>
      </c>
      <c r="C14068" s="61" t="str">
        <f t="shared" si="686"/>
        <v>No Tie</v>
      </c>
      <c r="D14068" s="63">
        <f t="shared" si="688"/>
        <v>462</v>
      </c>
      <c r="E14068" s="63">
        <v>462</v>
      </c>
      <c r="F14068" s="61" t="s">
        <v>2380</v>
      </c>
      <c r="G14068" s="61" t="str">
        <f t="shared" si="687"/>
        <v>Matt Haines</v>
      </c>
      <c r="N14068" s="62"/>
    </row>
    <row r="14069" spans="1:14" thickBot="1">
      <c r="A14069" s="62" t="s">
        <v>4054</v>
      </c>
      <c r="B14069" s="61">
        <v>463</v>
      </c>
      <c r="C14069" s="61" t="str">
        <f t="shared" si="686"/>
        <v>No Tie</v>
      </c>
      <c r="D14069" s="63">
        <f t="shared" si="688"/>
        <v>463</v>
      </c>
      <c r="E14069" s="63">
        <v>463</v>
      </c>
      <c r="F14069" s="61" t="s">
        <v>1921</v>
      </c>
      <c r="G14069" s="61" t="str">
        <f t="shared" si="687"/>
        <v>Scott Barr</v>
      </c>
      <c r="N14069" s="62"/>
    </row>
    <row r="14070" spans="1:14" thickBot="1">
      <c r="A14070" s="62" t="s">
        <v>4054</v>
      </c>
      <c r="B14070" s="61">
        <v>464</v>
      </c>
      <c r="C14070" s="61" t="str">
        <f t="shared" si="686"/>
        <v>No Tie</v>
      </c>
      <c r="D14070" s="63">
        <f t="shared" si="688"/>
        <v>464</v>
      </c>
      <c r="E14070" s="63">
        <v>464</v>
      </c>
      <c r="F14070" s="61" t="s">
        <v>1652</v>
      </c>
      <c r="G14070" s="61" t="str">
        <f t="shared" si="687"/>
        <v>Andrew Marshall</v>
      </c>
      <c r="N14070" s="62"/>
    </row>
    <row r="14071" spans="1:14" thickBot="1">
      <c r="A14071" s="62" t="s">
        <v>4054</v>
      </c>
      <c r="B14071" s="61">
        <v>465</v>
      </c>
      <c r="C14071" s="61" t="str">
        <f t="shared" si="686"/>
        <v>No Tie</v>
      </c>
      <c r="D14071" s="63">
        <f t="shared" si="688"/>
        <v>465</v>
      </c>
      <c r="E14071" s="63">
        <v>465</v>
      </c>
      <c r="F14071" s="61" t="s">
        <v>783</v>
      </c>
      <c r="G14071" s="61" t="str">
        <f t="shared" si="687"/>
        <v>Jamie Lovemark</v>
      </c>
      <c r="N14071" s="62"/>
    </row>
    <row r="14072" spans="1:14" thickBot="1">
      <c r="A14072" s="62" t="s">
        <v>4054</v>
      </c>
      <c r="B14072" s="61">
        <v>466</v>
      </c>
      <c r="C14072" s="61" t="str">
        <f t="shared" si="686"/>
        <v>No Tie</v>
      </c>
      <c r="D14072" s="63">
        <f t="shared" si="688"/>
        <v>466</v>
      </c>
      <c r="E14072" s="63">
        <v>466</v>
      </c>
      <c r="F14072" s="61" t="s">
        <v>2142</v>
      </c>
      <c r="G14072" s="61" t="str">
        <f t="shared" si="687"/>
        <v>Michael Jonzon</v>
      </c>
      <c r="N14072" s="62"/>
    </row>
    <row r="14073" spans="1:14" thickBot="1">
      <c r="A14073" s="62" t="s">
        <v>4054</v>
      </c>
      <c r="B14073" s="61">
        <v>467</v>
      </c>
      <c r="C14073" s="61" t="str">
        <f t="shared" si="686"/>
        <v>No Tie</v>
      </c>
      <c r="D14073" s="63">
        <f t="shared" si="688"/>
        <v>467</v>
      </c>
      <c r="E14073" s="63">
        <v>467</v>
      </c>
      <c r="F14073" s="61" t="s">
        <v>2419</v>
      </c>
      <c r="G14073" s="61" t="str">
        <f t="shared" si="687"/>
        <v>Rocco Mediate</v>
      </c>
      <c r="N14073" s="62"/>
    </row>
    <row r="14074" spans="1:14" thickBot="1">
      <c r="A14074" s="62" t="s">
        <v>4054</v>
      </c>
      <c r="B14074" s="61">
        <v>468</v>
      </c>
      <c r="C14074" s="61" t="str">
        <f t="shared" si="686"/>
        <v>No Tie</v>
      </c>
      <c r="D14074" s="63">
        <f t="shared" si="688"/>
        <v>468</v>
      </c>
      <c r="E14074" s="63">
        <v>468</v>
      </c>
      <c r="F14074" s="61" t="s">
        <v>2089</v>
      </c>
      <c r="G14074" s="61" t="str">
        <f t="shared" si="687"/>
        <v>Woody Austin</v>
      </c>
      <c r="N14074" s="62"/>
    </row>
    <row r="14075" spans="1:14" thickBot="1">
      <c r="A14075" s="62" t="s">
        <v>4054</v>
      </c>
      <c r="B14075" s="61">
        <v>469</v>
      </c>
      <c r="C14075" s="61" t="str">
        <f t="shared" si="686"/>
        <v>No Tie</v>
      </c>
      <c r="D14075" s="63">
        <f t="shared" si="688"/>
        <v>469</v>
      </c>
      <c r="E14075" s="63">
        <v>469</v>
      </c>
      <c r="F14075" s="61" t="s">
        <v>1802</v>
      </c>
      <c r="G14075" s="61" t="str">
        <f t="shared" si="687"/>
        <v>Philip Archer</v>
      </c>
      <c r="N14075" s="62"/>
    </row>
    <row r="14076" spans="1:14" thickBot="1">
      <c r="A14076" s="62" t="s">
        <v>4054</v>
      </c>
      <c r="B14076" s="61">
        <v>470</v>
      </c>
      <c r="C14076" s="61" t="str">
        <f t="shared" si="686"/>
        <v>No Tie</v>
      </c>
      <c r="D14076" s="63">
        <f t="shared" si="688"/>
        <v>470</v>
      </c>
      <c r="E14076" s="63">
        <v>470</v>
      </c>
      <c r="F14076" s="61" t="s">
        <v>1347</v>
      </c>
      <c r="G14076" s="61" t="str">
        <f t="shared" si="687"/>
        <v>Kyle Reifers</v>
      </c>
      <c r="N14076" s="62"/>
    </row>
    <row r="14077" spans="1:14" thickBot="1">
      <c r="A14077" s="62" t="s">
        <v>4054</v>
      </c>
      <c r="B14077" s="61">
        <v>471</v>
      </c>
      <c r="C14077" s="61" t="str">
        <f t="shared" si="686"/>
        <v>No Tie</v>
      </c>
      <c r="D14077" s="63">
        <f t="shared" si="688"/>
        <v>471</v>
      </c>
      <c r="E14077" s="63">
        <v>471</v>
      </c>
      <c r="F14077" s="61" t="s">
        <v>1279</v>
      </c>
      <c r="G14077" s="61" t="str">
        <f t="shared" si="687"/>
        <v>Mikko Ilonen</v>
      </c>
      <c r="N14077" s="62"/>
    </row>
    <row r="14078" spans="1:14" thickBot="1">
      <c r="A14078" s="62" t="s">
        <v>4054</v>
      </c>
      <c r="B14078" s="61">
        <v>472</v>
      </c>
      <c r="C14078" s="61" t="str">
        <f t="shared" si="686"/>
        <v>No Tie</v>
      </c>
      <c r="D14078" s="63">
        <f t="shared" si="688"/>
        <v>472</v>
      </c>
      <c r="E14078" s="63">
        <v>472</v>
      </c>
      <c r="F14078" s="61" t="s">
        <v>2104</v>
      </c>
      <c r="G14078" s="61" t="str">
        <f t="shared" si="687"/>
        <v>Paul McGinley</v>
      </c>
      <c r="N14078" s="62"/>
    </row>
    <row r="14079" spans="1:14" thickBot="1">
      <c r="A14079" s="62" t="s">
        <v>4054</v>
      </c>
      <c r="B14079" s="61">
        <v>473</v>
      </c>
      <c r="C14079" s="61" t="str">
        <f t="shared" si="686"/>
        <v>No Tie</v>
      </c>
      <c r="D14079" s="63">
        <f t="shared" si="688"/>
        <v>473</v>
      </c>
      <c r="E14079" s="63">
        <v>473</v>
      </c>
      <c r="F14079" s="61" t="s">
        <v>2200</v>
      </c>
      <c r="G14079" s="61" t="str">
        <f t="shared" si="687"/>
        <v>Camilo Benedetti</v>
      </c>
      <c r="N14079" s="62"/>
    </row>
    <row r="14080" spans="1:14" thickBot="1">
      <c r="A14080" s="62" t="s">
        <v>4054</v>
      </c>
      <c r="B14080" s="61">
        <v>474</v>
      </c>
      <c r="C14080" s="61" t="str">
        <f t="shared" si="686"/>
        <v>No Tie</v>
      </c>
      <c r="D14080" s="63">
        <f t="shared" si="688"/>
        <v>474</v>
      </c>
      <c r="E14080" s="63">
        <v>474</v>
      </c>
      <c r="F14080" s="61" t="s">
        <v>2491</v>
      </c>
      <c r="G14080" s="61" t="str">
        <f t="shared" si="687"/>
        <v>Stephen Dodd</v>
      </c>
      <c r="N14080" s="62"/>
    </row>
    <row r="14081" spans="1:14" thickBot="1">
      <c r="A14081" s="62" t="s">
        <v>4054</v>
      </c>
      <c r="B14081" s="61">
        <v>475</v>
      </c>
      <c r="C14081" s="61" t="str">
        <f t="shared" si="686"/>
        <v>No Tie</v>
      </c>
      <c r="D14081" s="63">
        <f t="shared" si="688"/>
        <v>475</v>
      </c>
      <c r="E14081" s="63">
        <v>475</v>
      </c>
      <c r="F14081" s="61" t="s">
        <v>2543</v>
      </c>
      <c r="G14081" s="61" t="str">
        <f t="shared" si="687"/>
        <v>Tom Lehman</v>
      </c>
      <c r="N14081" s="62"/>
    </row>
    <row r="14082" spans="1:14" thickBot="1">
      <c r="A14082" s="62" t="s">
        <v>4054</v>
      </c>
      <c r="B14082" s="61">
        <v>476</v>
      </c>
      <c r="C14082" s="61" t="str">
        <f t="shared" si="686"/>
        <v>No Tie</v>
      </c>
      <c r="D14082" s="63">
        <f t="shared" si="688"/>
        <v>476</v>
      </c>
      <c r="E14082" s="63">
        <v>476</v>
      </c>
      <c r="F14082" s="61" t="s">
        <v>841</v>
      </c>
      <c r="G14082" s="61" t="str">
        <f t="shared" si="687"/>
        <v>Nathan Green</v>
      </c>
      <c r="N14082" s="62"/>
    </row>
    <row r="14083" spans="1:14" thickBot="1">
      <c r="A14083" s="62" t="s">
        <v>4054</v>
      </c>
      <c r="B14083" s="61">
        <v>477</v>
      </c>
      <c r="C14083" s="61" t="str">
        <f t="shared" si="686"/>
        <v>No Tie</v>
      </c>
      <c r="D14083" s="63">
        <f t="shared" si="688"/>
        <v>477</v>
      </c>
      <c r="E14083" s="63">
        <v>477</v>
      </c>
      <c r="F14083" s="61" t="s">
        <v>2433</v>
      </c>
      <c r="G14083" s="61" t="str">
        <f t="shared" si="687"/>
        <v>Floris De Vries</v>
      </c>
      <c r="N14083" s="62"/>
    </row>
    <row r="14084" spans="1:14" thickBot="1">
      <c r="A14084" s="62" t="s">
        <v>4054</v>
      </c>
      <c r="B14084" s="61">
        <v>478</v>
      </c>
      <c r="C14084" s="61" t="str">
        <f t="shared" si="686"/>
        <v>No Tie</v>
      </c>
      <c r="D14084" s="63">
        <f t="shared" si="688"/>
        <v>478</v>
      </c>
      <c r="E14084" s="63">
        <v>478</v>
      </c>
      <c r="F14084" s="61" t="s">
        <v>2134</v>
      </c>
      <c r="G14084" s="61" t="str">
        <f t="shared" si="687"/>
        <v>Josh Broadaway</v>
      </c>
      <c r="N14084" s="62"/>
    </row>
    <row r="14085" spans="1:14" thickBot="1">
      <c r="A14085" s="62" t="s">
        <v>4054</v>
      </c>
      <c r="B14085" s="61">
        <v>478</v>
      </c>
      <c r="C14085" s="61" t="str">
        <f t="shared" si="686"/>
        <v>No Tie</v>
      </c>
      <c r="D14085" s="63">
        <f t="shared" si="688"/>
        <v>478</v>
      </c>
      <c r="E14085" s="63">
        <v>478</v>
      </c>
      <c r="F14085" s="61" t="s">
        <v>2442</v>
      </c>
      <c r="G14085" s="61" t="str">
        <f t="shared" si="687"/>
        <v>Cesar Costilla</v>
      </c>
      <c r="N14085" s="62"/>
    </row>
    <row r="14086" spans="1:14" thickBot="1">
      <c r="A14086" s="62" t="s">
        <v>4054</v>
      </c>
      <c r="B14086" s="61">
        <v>480</v>
      </c>
      <c r="C14086" s="61" t="str">
        <f t="shared" si="686"/>
        <v>No Tie</v>
      </c>
      <c r="D14086" s="63">
        <f t="shared" si="688"/>
        <v>480</v>
      </c>
      <c r="E14086" s="63">
        <v>480</v>
      </c>
      <c r="F14086" s="61" t="s">
        <v>2227</v>
      </c>
      <c r="G14086" s="61" t="str">
        <f t="shared" si="687"/>
        <v>Anthony Kang</v>
      </c>
      <c r="N14086" s="62"/>
    </row>
    <row r="14087" spans="1:14" thickBot="1">
      <c r="A14087" s="62" t="s">
        <v>4054</v>
      </c>
      <c r="B14087" s="61">
        <v>481</v>
      </c>
      <c r="C14087" s="61" t="str">
        <f t="shared" si="686"/>
        <v>No Tie</v>
      </c>
      <c r="D14087" s="63">
        <f t="shared" si="688"/>
        <v>481</v>
      </c>
      <c r="E14087" s="63">
        <v>481</v>
      </c>
      <c r="F14087" s="61" t="s">
        <v>1446</v>
      </c>
      <c r="G14087" s="61" t="str">
        <f t="shared" si="687"/>
        <v>Robert Dinwiddie</v>
      </c>
      <c r="N14087" s="62"/>
    </row>
    <row r="14088" spans="1:14" thickBot="1">
      <c r="A14088" s="62" t="s">
        <v>4054</v>
      </c>
      <c r="B14088" s="61">
        <v>482</v>
      </c>
      <c r="C14088" s="61" t="str">
        <f t="shared" si="686"/>
        <v>No Tie</v>
      </c>
      <c r="D14088" s="63">
        <f t="shared" si="688"/>
        <v>482</v>
      </c>
      <c r="E14088" s="63">
        <v>482</v>
      </c>
      <c r="F14088" s="61" t="s">
        <v>1373</v>
      </c>
      <c r="G14088" s="61" t="str">
        <f t="shared" si="687"/>
        <v>Angelo Que</v>
      </c>
      <c r="N14088" s="62"/>
    </row>
    <row r="14089" spans="1:14" thickBot="1">
      <c r="A14089" s="62" t="s">
        <v>4054</v>
      </c>
      <c r="B14089" s="61">
        <v>483</v>
      </c>
      <c r="C14089" s="61" t="str">
        <f t="shared" si="686"/>
        <v>No Tie</v>
      </c>
      <c r="D14089" s="63">
        <f t="shared" si="688"/>
        <v>483</v>
      </c>
      <c r="E14089" s="63">
        <v>483</v>
      </c>
      <c r="F14089" s="61" t="s">
        <v>1244</v>
      </c>
      <c r="G14089" s="61" t="str">
        <f t="shared" si="687"/>
        <v>Hiroshi Iwata</v>
      </c>
      <c r="N14089" s="62"/>
    </row>
    <row r="14090" spans="1:14" thickBot="1">
      <c r="A14090" s="62" t="s">
        <v>4054</v>
      </c>
      <c r="B14090" s="61">
        <v>484</v>
      </c>
      <c r="C14090" s="61" t="str">
        <f t="shared" si="686"/>
        <v>No Tie</v>
      </c>
      <c r="D14090" s="63">
        <f t="shared" si="688"/>
        <v>484</v>
      </c>
      <c r="E14090" s="63">
        <v>484</v>
      </c>
      <c r="F14090" s="61" t="s">
        <v>1825</v>
      </c>
      <c r="G14090" s="61" t="str">
        <f t="shared" si="687"/>
        <v>Kodai Ichihara</v>
      </c>
      <c r="N14090" s="62"/>
    </row>
    <row r="14091" spans="1:14" thickBot="1">
      <c r="A14091" s="62" t="s">
        <v>4054</v>
      </c>
      <c r="B14091" s="61">
        <v>485</v>
      </c>
      <c r="C14091" s="61" t="str">
        <f t="shared" si="686"/>
        <v>No Tie</v>
      </c>
      <c r="D14091" s="63">
        <f t="shared" si="688"/>
        <v>485</v>
      </c>
      <c r="E14091" s="63">
        <v>485</v>
      </c>
      <c r="F14091" s="61" t="s">
        <v>2214</v>
      </c>
      <c r="G14091" s="61" t="str">
        <f t="shared" si="687"/>
        <v>Wen-Teh Lu</v>
      </c>
      <c r="N14091" s="62"/>
    </row>
    <row r="14092" spans="1:14" thickBot="1">
      <c r="A14092" s="62" t="s">
        <v>4054</v>
      </c>
      <c r="B14092" s="61">
        <v>486</v>
      </c>
      <c r="C14092" s="61" t="str">
        <f t="shared" ref="C14092:C14155" si="689">IFERROR(SEARCH("T",B14092),"No Tie")</f>
        <v>No Tie</v>
      </c>
      <c r="D14092" s="63">
        <f t="shared" si="688"/>
        <v>486</v>
      </c>
      <c r="E14092" s="63">
        <v>486</v>
      </c>
      <c r="F14092" s="61" t="s">
        <v>3934</v>
      </c>
      <c r="G14092" s="61" t="str">
        <f t="shared" ref="G14092:G14155" si="690">TRIM(SUBSTITUTE(F14092,CHAR(160),CHAR(32)))</f>
        <v>Masaya Tomida</v>
      </c>
      <c r="N14092" s="62"/>
    </row>
    <row r="14093" spans="1:14" thickBot="1">
      <c r="A14093" s="62" t="s">
        <v>4054</v>
      </c>
      <c r="B14093" s="61">
        <v>487</v>
      </c>
      <c r="C14093" s="61" t="str">
        <f t="shared" si="689"/>
        <v>No Tie</v>
      </c>
      <c r="D14093" s="63">
        <f t="shared" si="688"/>
        <v>487</v>
      </c>
      <c r="E14093" s="63">
        <v>487</v>
      </c>
      <c r="F14093" s="61" t="s">
        <v>1995</v>
      </c>
      <c r="G14093" s="61" t="str">
        <f t="shared" si="690"/>
        <v>Chris Lloyd</v>
      </c>
      <c r="N14093" s="62"/>
    </row>
    <row r="14094" spans="1:14" thickBot="1">
      <c r="A14094" s="62" t="s">
        <v>4054</v>
      </c>
      <c r="B14094" s="61">
        <v>488</v>
      </c>
      <c r="C14094" s="61" t="str">
        <f t="shared" si="689"/>
        <v>No Tie</v>
      </c>
      <c r="D14094" s="63">
        <f t="shared" si="688"/>
        <v>488</v>
      </c>
      <c r="E14094" s="63">
        <v>488</v>
      </c>
      <c r="F14094" s="61" t="s">
        <v>2211</v>
      </c>
      <c r="G14094" s="61" t="str">
        <f t="shared" si="690"/>
        <v>Alastair Forsyth</v>
      </c>
      <c r="N14094" s="62"/>
    </row>
    <row r="14095" spans="1:14" thickBot="1">
      <c r="A14095" s="62" t="s">
        <v>4054</v>
      </c>
      <c r="B14095" s="61">
        <v>489</v>
      </c>
      <c r="C14095" s="61" t="str">
        <f t="shared" si="689"/>
        <v>No Tie</v>
      </c>
      <c r="D14095" s="63">
        <f t="shared" si="688"/>
        <v>489</v>
      </c>
      <c r="E14095" s="63">
        <v>489</v>
      </c>
      <c r="F14095" s="61" t="s">
        <v>3935</v>
      </c>
      <c r="G14095" s="61" t="str">
        <f t="shared" si="690"/>
        <v>David Duval</v>
      </c>
      <c r="N14095" s="62"/>
    </row>
    <row r="14096" spans="1:14" thickBot="1">
      <c r="A14096" s="62" t="s">
        <v>4054</v>
      </c>
      <c r="B14096" s="61">
        <v>490</v>
      </c>
      <c r="C14096" s="61" t="str">
        <f t="shared" si="689"/>
        <v>No Tie</v>
      </c>
      <c r="D14096" s="63">
        <f t="shared" si="688"/>
        <v>490</v>
      </c>
      <c r="E14096" s="63">
        <v>490</v>
      </c>
      <c r="F14096" s="61" t="s">
        <v>2309</v>
      </c>
      <c r="G14096" s="61" t="str">
        <f t="shared" si="690"/>
        <v>Seong Ho Lee</v>
      </c>
      <c r="N14096" s="62"/>
    </row>
    <row r="14097" spans="1:14" thickBot="1">
      <c r="A14097" s="62" t="s">
        <v>4054</v>
      </c>
      <c r="B14097" s="61">
        <v>491</v>
      </c>
      <c r="C14097" s="61" t="str">
        <f t="shared" si="689"/>
        <v>No Tie</v>
      </c>
      <c r="D14097" s="63">
        <f t="shared" si="688"/>
        <v>491</v>
      </c>
      <c r="E14097" s="63">
        <v>491</v>
      </c>
      <c r="F14097" s="61" t="s">
        <v>703</v>
      </c>
      <c r="G14097" s="61" t="str">
        <f t="shared" si="690"/>
        <v>Tag Ridings</v>
      </c>
      <c r="N14097" s="62"/>
    </row>
    <row r="14098" spans="1:14" thickBot="1">
      <c r="A14098" s="62" t="s">
        <v>4054</v>
      </c>
      <c r="B14098" s="61">
        <v>492</v>
      </c>
      <c r="C14098" s="61" t="str">
        <f t="shared" si="689"/>
        <v>No Tie</v>
      </c>
      <c r="D14098" s="63">
        <f t="shared" si="688"/>
        <v>492</v>
      </c>
      <c r="E14098" s="63">
        <v>492</v>
      </c>
      <c r="F14098" s="61" t="s">
        <v>2488</v>
      </c>
      <c r="G14098" s="61" t="str">
        <f t="shared" si="690"/>
        <v>Park Do-kyu</v>
      </c>
      <c r="N14098" s="62"/>
    </row>
    <row r="14099" spans="1:14" thickBot="1">
      <c r="A14099" s="62" t="s">
        <v>4054</v>
      </c>
      <c r="B14099" s="61">
        <v>493</v>
      </c>
      <c r="C14099" s="61" t="str">
        <f t="shared" si="689"/>
        <v>No Tie</v>
      </c>
      <c r="D14099" s="63">
        <f t="shared" si="688"/>
        <v>493</v>
      </c>
      <c r="E14099" s="63">
        <v>493</v>
      </c>
      <c r="F14099" s="61" t="s">
        <v>2465</v>
      </c>
      <c r="G14099" s="61" t="str">
        <f t="shared" si="690"/>
        <v>Steve Friesen</v>
      </c>
      <c r="N14099" s="62"/>
    </row>
    <row r="14100" spans="1:14" thickBot="1">
      <c r="A14100" s="62" t="s">
        <v>4054</v>
      </c>
      <c r="B14100" s="61">
        <v>494</v>
      </c>
      <c r="C14100" s="61" t="str">
        <f t="shared" si="689"/>
        <v>No Tie</v>
      </c>
      <c r="D14100" s="63">
        <f t="shared" si="688"/>
        <v>494</v>
      </c>
      <c r="E14100" s="63">
        <v>494</v>
      </c>
      <c r="F14100" s="61" t="s">
        <v>2232</v>
      </c>
      <c r="G14100" s="61" t="str">
        <f t="shared" si="690"/>
        <v>Thomas Norret</v>
      </c>
      <c r="N14100" s="62"/>
    </row>
    <row r="14101" spans="1:14" thickBot="1">
      <c r="A14101" s="62" t="s">
        <v>4054</v>
      </c>
      <c r="B14101" s="61">
        <v>495</v>
      </c>
      <c r="C14101" s="61" t="str">
        <f t="shared" si="689"/>
        <v>No Tie</v>
      </c>
      <c r="D14101" s="63">
        <f t="shared" si="688"/>
        <v>495</v>
      </c>
      <c r="E14101" s="63">
        <v>495</v>
      </c>
      <c r="F14101" s="61" t="s">
        <v>2476</v>
      </c>
      <c r="G14101" s="61" t="str">
        <f t="shared" si="690"/>
        <v>Craig Parry</v>
      </c>
      <c r="N14101" s="62"/>
    </row>
    <row r="14102" spans="1:14" thickBot="1">
      <c r="A14102" s="62" t="s">
        <v>4054</v>
      </c>
      <c r="B14102" s="61">
        <v>496</v>
      </c>
      <c r="C14102" s="61" t="str">
        <f t="shared" si="689"/>
        <v>No Tie</v>
      </c>
      <c r="D14102" s="63">
        <f t="shared" si="688"/>
        <v>496</v>
      </c>
      <c r="E14102" s="63">
        <v>496</v>
      </c>
      <c r="F14102" s="61" t="s">
        <v>2464</v>
      </c>
      <c r="G14102" s="61" t="str">
        <f t="shared" si="690"/>
        <v>Nobuhito Sato</v>
      </c>
      <c r="N14102" s="62"/>
    </row>
    <row r="14103" spans="1:14" thickBot="1">
      <c r="A14103" s="62" t="s">
        <v>4054</v>
      </c>
      <c r="B14103" s="61">
        <v>497</v>
      </c>
      <c r="C14103" s="61" t="str">
        <f t="shared" si="689"/>
        <v>No Tie</v>
      </c>
      <c r="D14103" s="63">
        <f t="shared" si="688"/>
        <v>497</v>
      </c>
      <c r="E14103" s="63">
        <v>497</v>
      </c>
      <c r="F14103" s="61" t="s">
        <v>1410</v>
      </c>
      <c r="G14103" s="61" t="str">
        <f t="shared" si="690"/>
        <v>Andres Gonzales</v>
      </c>
      <c r="N14103" s="62"/>
    </row>
    <row r="14104" spans="1:14" thickBot="1">
      <c r="A14104" s="62" t="s">
        <v>4054</v>
      </c>
      <c r="B14104" s="61">
        <v>498</v>
      </c>
      <c r="C14104" s="61" t="str">
        <f t="shared" si="689"/>
        <v>No Tie</v>
      </c>
      <c r="D14104" s="63">
        <f t="shared" si="688"/>
        <v>498</v>
      </c>
      <c r="E14104" s="63">
        <v>498</v>
      </c>
      <c r="F14104" s="61" t="s">
        <v>2495</v>
      </c>
      <c r="G14104" s="61" t="str">
        <f t="shared" si="690"/>
        <v>Shaun Micheel</v>
      </c>
      <c r="N14104" s="62"/>
    </row>
    <row r="14105" spans="1:14" thickBot="1">
      <c r="A14105" s="62" t="s">
        <v>4054</v>
      </c>
      <c r="B14105" s="61">
        <v>499</v>
      </c>
      <c r="C14105" s="61" t="str">
        <f t="shared" si="689"/>
        <v>No Tie</v>
      </c>
      <c r="D14105" s="63">
        <f t="shared" si="688"/>
        <v>499</v>
      </c>
      <c r="E14105" s="63">
        <v>499</v>
      </c>
      <c r="F14105" s="61" t="s">
        <v>2386</v>
      </c>
      <c r="G14105" s="61" t="str">
        <f t="shared" si="690"/>
        <v>Marc Pucay</v>
      </c>
      <c r="N14105" s="62"/>
    </row>
    <row r="14106" spans="1:14" thickBot="1">
      <c r="A14106" s="62" t="s">
        <v>4054</v>
      </c>
      <c r="B14106" s="61">
        <v>500</v>
      </c>
      <c r="C14106" s="61" t="str">
        <f t="shared" si="689"/>
        <v>No Tie</v>
      </c>
      <c r="D14106" s="63">
        <f t="shared" si="688"/>
        <v>500</v>
      </c>
      <c r="E14106" s="63">
        <v>500</v>
      </c>
      <c r="F14106" s="61" t="s">
        <v>2475</v>
      </c>
      <c r="G14106" s="61" t="str">
        <f t="shared" si="690"/>
        <v>Nicolas Meitinger</v>
      </c>
      <c r="N14106" s="62"/>
    </row>
    <row r="14107" spans="1:14" thickBot="1">
      <c r="A14107" s="62" t="s">
        <v>4054</v>
      </c>
      <c r="B14107" s="61">
        <v>501</v>
      </c>
      <c r="C14107" s="61" t="str">
        <f t="shared" si="689"/>
        <v>No Tie</v>
      </c>
      <c r="D14107" s="63">
        <f t="shared" si="688"/>
        <v>501</v>
      </c>
      <c r="E14107" s="63">
        <v>501</v>
      </c>
      <c r="F14107" s="61" t="s">
        <v>2458</v>
      </c>
      <c r="G14107" s="61" t="str">
        <f t="shared" si="690"/>
        <v>Hirohito Koizumi</v>
      </c>
      <c r="N14107" s="62"/>
    </row>
    <row r="14108" spans="1:14" thickBot="1">
      <c r="A14108" s="62" t="s">
        <v>4054</v>
      </c>
      <c r="B14108" s="61">
        <v>502</v>
      </c>
      <c r="C14108" s="61" t="str">
        <f t="shared" si="689"/>
        <v>No Tie</v>
      </c>
      <c r="D14108" s="63">
        <f t="shared" si="688"/>
        <v>502</v>
      </c>
      <c r="E14108" s="63">
        <v>502</v>
      </c>
      <c r="F14108" s="61" t="s">
        <v>1542</v>
      </c>
      <c r="G14108" s="61" t="str">
        <f t="shared" si="690"/>
        <v>Jyoti Randhawa</v>
      </c>
      <c r="N14108" s="62"/>
    </row>
    <row r="14109" spans="1:14" thickBot="1">
      <c r="A14109" s="62" t="s">
        <v>4054</v>
      </c>
      <c r="B14109" s="61">
        <v>503</v>
      </c>
      <c r="C14109" s="61" t="str">
        <f t="shared" si="689"/>
        <v>No Tie</v>
      </c>
      <c r="D14109" s="63">
        <f t="shared" si="688"/>
        <v>503</v>
      </c>
      <c r="E14109" s="63">
        <v>503</v>
      </c>
      <c r="F14109" s="61" t="s">
        <v>2251</v>
      </c>
      <c r="G14109" s="61" t="str">
        <f t="shared" si="690"/>
        <v>Kevin Sutherland</v>
      </c>
      <c r="N14109" s="62"/>
    </row>
    <row r="14110" spans="1:14" thickBot="1">
      <c r="A14110" s="62" t="s">
        <v>4054</v>
      </c>
      <c r="B14110" s="61">
        <v>504</v>
      </c>
      <c r="C14110" s="61" t="str">
        <f t="shared" si="689"/>
        <v>No Tie</v>
      </c>
      <c r="D14110" s="63">
        <f t="shared" si="688"/>
        <v>504</v>
      </c>
      <c r="E14110" s="63">
        <v>504</v>
      </c>
      <c r="F14110" s="61" t="s">
        <v>1706</v>
      </c>
      <c r="G14110" s="61" t="str">
        <f t="shared" si="690"/>
        <v>Hidemasa Hoshino</v>
      </c>
      <c r="N14110" s="62"/>
    </row>
    <row r="14111" spans="1:14" thickBot="1">
      <c r="A14111" s="62" t="s">
        <v>4054</v>
      </c>
      <c r="B14111" s="61">
        <v>505</v>
      </c>
      <c r="C14111" s="61" t="str">
        <f t="shared" si="689"/>
        <v>No Tie</v>
      </c>
      <c r="D14111" s="63">
        <f t="shared" si="688"/>
        <v>505</v>
      </c>
      <c r="E14111" s="63">
        <v>505</v>
      </c>
      <c r="F14111" s="61" t="s">
        <v>2527</v>
      </c>
      <c r="G14111" s="61" t="str">
        <f t="shared" si="690"/>
        <v>Francois DeLamontagne</v>
      </c>
      <c r="N14111" s="62"/>
    </row>
    <row r="14112" spans="1:14" thickBot="1">
      <c r="A14112" s="62" t="s">
        <v>4054</v>
      </c>
      <c r="B14112" s="61">
        <v>506</v>
      </c>
      <c r="C14112" s="61" t="str">
        <f t="shared" si="689"/>
        <v>No Tie</v>
      </c>
      <c r="D14112" s="63">
        <f t="shared" si="688"/>
        <v>506</v>
      </c>
      <c r="E14112" s="63">
        <v>506</v>
      </c>
      <c r="F14112" s="61" t="s">
        <v>1611</v>
      </c>
      <c r="G14112" s="61" t="str">
        <f t="shared" si="690"/>
        <v>Jason Knutzon</v>
      </c>
      <c r="N14112" s="62"/>
    </row>
    <row r="14113" spans="1:14" thickBot="1">
      <c r="A14113" s="62" t="s">
        <v>4054</v>
      </c>
      <c r="B14113" s="61">
        <v>507</v>
      </c>
      <c r="C14113" s="61" t="str">
        <f t="shared" si="689"/>
        <v>No Tie</v>
      </c>
      <c r="D14113" s="63">
        <f t="shared" si="688"/>
        <v>507</v>
      </c>
      <c r="E14113" s="63">
        <v>507</v>
      </c>
      <c r="F14113" s="61" t="s">
        <v>1326</v>
      </c>
      <c r="G14113" s="61" t="str">
        <f t="shared" si="690"/>
        <v>Andrew Dodt</v>
      </c>
      <c r="N14113" s="62"/>
    </row>
    <row r="14114" spans="1:14" thickBot="1">
      <c r="A14114" s="62" t="s">
        <v>4054</v>
      </c>
      <c r="B14114" s="61">
        <v>508</v>
      </c>
      <c r="C14114" s="61" t="str">
        <f t="shared" si="689"/>
        <v>No Tie</v>
      </c>
      <c r="D14114" s="63">
        <f t="shared" si="688"/>
        <v>508</v>
      </c>
      <c r="E14114" s="63">
        <v>508</v>
      </c>
      <c r="F14114" s="61" t="s">
        <v>1458</v>
      </c>
      <c r="G14114" s="61" t="str">
        <f t="shared" si="690"/>
        <v>Hyun-woo Ryu</v>
      </c>
      <c r="N14114" s="62"/>
    </row>
    <row r="14115" spans="1:14" thickBot="1">
      <c r="A14115" s="62" t="s">
        <v>4054</v>
      </c>
      <c r="B14115" s="61">
        <v>509</v>
      </c>
      <c r="C14115" s="61" t="str">
        <f t="shared" si="689"/>
        <v>No Tie</v>
      </c>
      <c r="D14115" s="63">
        <f t="shared" si="688"/>
        <v>509</v>
      </c>
      <c r="E14115" s="63">
        <v>509</v>
      </c>
      <c r="F14115" s="61" t="s">
        <v>1525</v>
      </c>
      <c r="G14115" s="61" t="str">
        <f t="shared" si="690"/>
        <v>Darron Stiles</v>
      </c>
      <c r="N14115" s="62"/>
    </row>
    <row r="14116" spans="1:14" thickBot="1">
      <c r="A14116" s="62" t="s">
        <v>4054</v>
      </c>
      <c r="B14116" s="61">
        <v>510</v>
      </c>
      <c r="C14116" s="61" t="str">
        <f t="shared" si="689"/>
        <v>No Tie</v>
      </c>
      <c r="D14116" s="63">
        <f t="shared" si="688"/>
        <v>510</v>
      </c>
      <c r="E14116" s="63">
        <v>510</v>
      </c>
      <c r="F14116" s="61" t="s">
        <v>1615</v>
      </c>
      <c r="G14116" s="61" t="str">
        <f t="shared" si="690"/>
        <v>Satoshi Tomiyama</v>
      </c>
      <c r="N14116" s="62"/>
    </row>
    <row r="14117" spans="1:14" thickBot="1">
      <c r="A14117" s="62" t="s">
        <v>4054</v>
      </c>
      <c r="B14117" s="61">
        <v>511</v>
      </c>
      <c r="C14117" s="61" t="str">
        <f t="shared" si="689"/>
        <v>No Tie</v>
      </c>
      <c r="D14117" s="63">
        <f t="shared" si="688"/>
        <v>511</v>
      </c>
      <c r="E14117" s="63">
        <v>511</v>
      </c>
      <c r="F14117" s="61" t="s">
        <v>2203</v>
      </c>
      <c r="G14117" s="61" t="str">
        <f t="shared" si="690"/>
        <v>Rafael Echenique</v>
      </c>
      <c r="N14117" s="62"/>
    </row>
    <row r="14118" spans="1:14" thickBot="1">
      <c r="A14118" s="62" t="s">
        <v>4054</v>
      </c>
      <c r="B14118" s="61">
        <v>512</v>
      </c>
      <c r="C14118" s="61" t="str">
        <f t="shared" si="689"/>
        <v>No Tie</v>
      </c>
      <c r="D14118" s="63">
        <f t="shared" si="688"/>
        <v>512</v>
      </c>
      <c r="E14118" s="63">
        <v>512</v>
      </c>
      <c r="F14118" s="61" t="s">
        <v>2124</v>
      </c>
      <c r="G14118" s="61" t="str">
        <f t="shared" si="690"/>
        <v>Niklas Lemke</v>
      </c>
      <c r="N14118" s="62"/>
    </row>
    <row r="14119" spans="1:14" thickBot="1">
      <c r="A14119" s="62" t="s">
        <v>4054</v>
      </c>
      <c r="B14119" s="61">
        <v>512</v>
      </c>
      <c r="C14119" s="61" t="str">
        <f t="shared" si="689"/>
        <v>No Tie</v>
      </c>
      <c r="D14119" s="63">
        <f t="shared" ref="D14119:D14182" si="691">IF(C14119="No Tie",B14119,RIGHT(B14119,LEN(B14119)-1))</f>
        <v>512</v>
      </c>
      <c r="E14119" s="63">
        <v>512</v>
      </c>
      <c r="F14119" s="61" t="s">
        <v>1715</v>
      </c>
      <c r="G14119" s="61" t="str">
        <f t="shared" si="690"/>
        <v>Kenny Perry</v>
      </c>
      <c r="N14119" s="62"/>
    </row>
    <row r="14120" spans="1:14" thickBot="1">
      <c r="A14120" s="62" t="s">
        <v>4054</v>
      </c>
      <c r="B14120" s="61">
        <v>514</v>
      </c>
      <c r="C14120" s="61" t="str">
        <f t="shared" si="689"/>
        <v>No Tie</v>
      </c>
      <c r="D14120" s="63">
        <f t="shared" si="691"/>
        <v>514</v>
      </c>
      <c r="E14120" s="63">
        <v>514</v>
      </c>
      <c r="F14120" s="61" t="s">
        <v>2560</v>
      </c>
      <c r="G14120" s="61" t="str">
        <f t="shared" si="690"/>
        <v>Joaquin Estevez</v>
      </c>
      <c r="N14120" s="62"/>
    </row>
    <row r="14121" spans="1:14" thickBot="1">
      <c r="A14121" s="62" t="s">
        <v>4054</v>
      </c>
      <c r="B14121" s="61">
        <v>515</v>
      </c>
      <c r="C14121" s="61" t="str">
        <f t="shared" si="689"/>
        <v>No Tie</v>
      </c>
      <c r="D14121" s="63">
        <f t="shared" si="691"/>
        <v>515</v>
      </c>
      <c r="E14121" s="63">
        <v>515</v>
      </c>
      <c r="F14121" s="61" t="s">
        <v>2359</v>
      </c>
      <c r="G14121" s="61" t="str">
        <f t="shared" si="690"/>
        <v>Benjamin Fox</v>
      </c>
      <c r="N14121" s="62"/>
    </row>
    <row r="14122" spans="1:14" thickBot="1">
      <c r="A14122" s="62" t="s">
        <v>4054</v>
      </c>
      <c r="B14122" s="61">
        <v>515</v>
      </c>
      <c r="C14122" s="61" t="str">
        <f t="shared" si="689"/>
        <v>No Tie</v>
      </c>
      <c r="D14122" s="63">
        <f t="shared" si="691"/>
        <v>515</v>
      </c>
      <c r="E14122" s="63">
        <v>515</v>
      </c>
      <c r="F14122" s="61" t="s">
        <v>2494</v>
      </c>
      <c r="G14122" s="61" t="str">
        <f t="shared" si="690"/>
        <v>Charles Warren</v>
      </c>
      <c r="N14122" s="62"/>
    </row>
    <row r="14123" spans="1:14" thickBot="1">
      <c r="A14123" s="62" t="s">
        <v>4054</v>
      </c>
      <c r="B14123" s="61">
        <v>517</v>
      </c>
      <c r="C14123" s="61" t="str">
        <f t="shared" si="689"/>
        <v>No Tie</v>
      </c>
      <c r="D14123" s="63">
        <f t="shared" si="691"/>
        <v>517</v>
      </c>
      <c r="E14123" s="63">
        <v>517</v>
      </c>
      <c r="F14123" s="61" t="s">
        <v>2024</v>
      </c>
      <c r="G14123" s="61" t="str">
        <f t="shared" si="690"/>
        <v>Matthew Southgate</v>
      </c>
      <c r="N14123" s="62"/>
    </row>
    <row r="14124" spans="1:14" thickBot="1">
      <c r="A14124" s="62" t="s">
        <v>4054</v>
      </c>
      <c r="B14124" s="61">
        <v>518</v>
      </c>
      <c r="C14124" s="61" t="str">
        <f t="shared" si="689"/>
        <v>No Tie</v>
      </c>
      <c r="D14124" s="63">
        <f t="shared" si="691"/>
        <v>518</v>
      </c>
      <c r="E14124" s="63">
        <v>518</v>
      </c>
      <c r="F14124" s="61" t="s">
        <v>2517</v>
      </c>
      <c r="G14124" s="61" t="str">
        <f t="shared" si="690"/>
        <v>Peter Gustafsson</v>
      </c>
      <c r="N14124" s="62"/>
    </row>
    <row r="14125" spans="1:14" thickBot="1">
      <c r="A14125" s="62" t="s">
        <v>4054</v>
      </c>
      <c r="B14125" s="61">
        <v>519</v>
      </c>
      <c r="C14125" s="61" t="str">
        <f t="shared" si="689"/>
        <v>No Tie</v>
      </c>
      <c r="D14125" s="63">
        <f t="shared" si="691"/>
        <v>519</v>
      </c>
      <c r="E14125" s="63">
        <v>519</v>
      </c>
      <c r="F14125" s="61" t="s">
        <v>1934</v>
      </c>
      <c r="G14125" s="61" t="str">
        <f t="shared" si="690"/>
        <v>Kieran Pratt</v>
      </c>
      <c r="N14125" s="62"/>
    </row>
    <row r="14126" spans="1:14" thickBot="1">
      <c r="A14126" s="62" t="s">
        <v>4054</v>
      </c>
      <c r="B14126" s="61">
        <v>520</v>
      </c>
      <c r="C14126" s="61" t="str">
        <f t="shared" si="689"/>
        <v>No Tie</v>
      </c>
      <c r="D14126" s="63">
        <f t="shared" si="691"/>
        <v>520</v>
      </c>
      <c r="E14126" s="63">
        <v>520</v>
      </c>
      <c r="F14126" s="61" t="s">
        <v>2333</v>
      </c>
      <c r="G14126" s="61" t="str">
        <f t="shared" si="690"/>
        <v>Kim Sung-Yoon</v>
      </c>
      <c r="N14126" s="62"/>
    </row>
    <row r="14127" spans="1:14" thickBot="1">
      <c r="A14127" s="62" t="s">
        <v>4054</v>
      </c>
      <c r="B14127" s="61">
        <v>521</v>
      </c>
      <c r="C14127" s="61" t="str">
        <f t="shared" si="689"/>
        <v>No Tie</v>
      </c>
      <c r="D14127" s="63">
        <f t="shared" si="691"/>
        <v>521</v>
      </c>
      <c r="E14127" s="63">
        <v>521</v>
      </c>
      <c r="F14127" s="61" t="s">
        <v>1673</v>
      </c>
      <c r="G14127" s="61" t="str">
        <f t="shared" si="690"/>
        <v>Jinho Choi</v>
      </c>
      <c r="N14127" s="62"/>
    </row>
    <row r="14128" spans="1:14" thickBot="1">
      <c r="A14128" s="62" t="s">
        <v>4054</v>
      </c>
      <c r="B14128" s="61">
        <v>522</v>
      </c>
      <c r="C14128" s="61" t="str">
        <f t="shared" si="689"/>
        <v>No Tie</v>
      </c>
      <c r="D14128" s="63">
        <f t="shared" si="691"/>
        <v>522</v>
      </c>
      <c r="E14128" s="63">
        <v>522</v>
      </c>
      <c r="F14128" s="61" t="s">
        <v>2528</v>
      </c>
      <c r="G14128" s="61" t="str">
        <f t="shared" si="690"/>
        <v>Manav Jaini</v>
      </c>
      <c r="N14128" s="62"/>
    </row>
    <row r="14129" spans="1:14" thickBot="1">
      <c r="A14129" s="62" t="s">
        <v>4054</v>
      </c>
      <c r="B14129" s="61">
        <v>523</v>
      </c>
      <c r="C14129" s="61" t="str">
        <f t="shared" si="689"/>
        <v>No Tie</v>
      </c>
      <c r="D14129" s="63">
        <f t="shared" si="691"/>
        <v>523</v>
      </c>
      <c r="E14129" s="63">
        <v>523</v>
      </c>
      <c r="F14129" s="61" t="s">
        <v>2468</v>
      </c>
      <c r="G14129" s="61" t="str">
        <f t="shared" si="690"/>
        <v>Masafumi Kawase</v>
      </c>
      <c r="N14129" s="62"/>
    </row>
    <row r="14130" spans="1:14" thickBot="1">
      <c r="A14130" s="62" t="s">
        <v>4054</v>
      </c>
      <c r="B14130" s="61">
        <v>524</v>
      </c>
      <c r="C14130" s="61" t="str">
        <f t="shared" si="689"/>
        <v>No Tie</v>
      </c>
      <c r="D14130" s="63">
        <f t="shared" si="691"/>
        <v>524</v>
      </c>
      <c r="E14130" s="63">
        <v>524</v>
      </c>
      <c r="F14130" s="61" t="s">
        <v>2350</v>
      </c>
      <c r="G14130" s="61" t="str">
        <f t="shared" si="690"/>
        <v>Scott Gutschewski</v>
      </c>
      <c r="N14130" s="62"/>
    </row>
    <row r="14131" spans="1:14" thickBot="1">
      <c r="A14131" s="62" t="s">
        <v>4054</v>
      </c>
      <c r="B14131" s="61">
        <v>525</v>
      </c>
      <c r="C14131" s="61" t="str">
        <f t="shared" si="689"/>
        <v>No Tie</v>
      </c>
      <c r="D14131" s="63">
        <f t="shared" si="691"/>
        <v>525</v>
      </c>
      <c r="E14131" s="63">
        <v>525</v>
      </c>
      <c r="F14131" s="61" t="s">
        <v>1828</v>
      </c>
      <c r="G14131" s="61" t="str">
        <f t="shared" si="690"/>
        <v>Akinori Tani</v>
      </c>
      <c r="N14131" s="62"/>
    </row>
    <row r="14132" spans="1:14" thickBot="1">
      <c r="A14132" s="62" t="s">
        <v>4054</v>
      </c>
      <c r="B14132" s="61">
        <v>526</v>
      </c>
      <c r="C14132" s="61" t="str">
        <f t="shared" si="689"/>
        <v>No Tie</v>
      </c>
      <c r="D14132" s="63">
        <f t="shared" si="691"/>
        <v>526</v>
      </c>
      <c r="E14132" s="63">
        <v>526</v>
      </c>
      <c r="F14132" s="61" t="s">
        <v>1762</v>
      </c>
      <c r="G14132" s="61" t="str">
        <f t="shared" si="690"/>
        <v>Christiaan Basson</v>
      </c>
      <c r="N14132" s="62"/>
    </row>
    <row r="14133" spans="1:14" thickBot="1">
      <c r="A14133" s="62" t="s">
        <v>4054</v>
      </c>
      <c r="B14133" s="61">
        <v>527</v>
      </c>
      <c r="C14133" s="61" t="str">
        <f t="shared" si="689"/>
        <v>No Tie</v>
      </c>
      <c r="D14133" s="63">
        <f t="shared" si="691"/>
        <v>527</v>
      </c>
      <c r="E14133" s="63">
        <v>527</v>
      </c>
      <c r="F14133" s="61" t="s">
        <v>2426</v>
      </c>
      <c r="G14133" s="61" t="str">
        <f t="shared" si="690"/>
        <v>Steven O'Hara</v>
      </c>
      <c r="N14133" s="62"/>
    </row>
    <row r="14134" spans="1:14" thickBot="1">
      <c r="A14134" s="62" t="s">
        <v>4054</v>
      </c>
      <c r="B14134" s="61">
        <v>528</v>
      </c>
      <c r="C14134" s="61" t="str">
        <f t="shared" si="689"/>
        <v>No Tie</v>
      </c>
      <c r="D14134" s="63">
        <f t="shared" si="691"/>
        <v>528</v>
      </c>
      <c r="E14134" s="63">
        <v>528</v>
      </c>
      <c r="F14134" s="61" t="s">
        <v>2436</v>
      </c>
      <c r="G14134" s="61" t="str">
        <f t="shared" si="690"/>
        <v>Anthony Snobeck</v>
      </c>
      <c r="N14134" s="62"/>
    </row>
    <row r="14135" spans="1:14" thickBot="1">
      <c r="A14135" s="62" t="s">
        <v>4054</v>
      </c>
      <c r="B14135" s="61">
        <v>529</v>
      </c>
      <c r="C14135" s="61" t="str">
        <f t="shared" si="689"/>
        <v>No Tie</v>
      </c>
      <c r="D14135" s="63">
        <f t="shared" si="691"/>
        <v>529</v>
      </c>
      <c r="E14135" s="63">
        <v>529</v>
      </c>
      <c r="F14135" s="61" t="s">
        <v>575</v>
      </c>
      <c r="G14135" s="61" t="str">
        <f t="shared" si="690"/>
        <v>Boo Weekley</v>
      </c>
      <c r="N14135" s="62"/>
    </row>
    <row r="14136" spans="1:14" thickBot="1">
      <c r="A14136" s="62" t="s">
        <v>4054</v>
      </c>
      <c r="B14136" s="61">
        <v>530</v>
      </c>
      <c r="C14136" s="61" t="str">
        <f t="shared" si="689"/>
        <v>No Tie</v>
      </c>
      <c r="D14136" s="63">
        <f t="shared" si="691"/>
        <v>530</v>
      </c>
      <c r="E14136" s="63">
        <v>530</v>
      </c>
      <c r="F14136" s="61" t="s">
        <v>2292</v>
      </c>
      <c r="G14136" s="61" t="str">
        <f t="shared" si="690"/>
        <v>Kaname Yokoo</v>
      </c>
      <c r="N14136" s="62"/>
    </row>
    <row r="14137" spans="1:14" thickBot="1">
      <c r="A14137" s="62" t="s">
        <v>4054</v>
      </c>
      <c r="B14137" s="61">
        <v>531</v>
      </c>
      <c r="C14137" s="61" t="str">
        <f t="shared" si="689"/>
        <v>No Tie</v>
      </c>
      <c r="D14137" s="63">
        <f t="shared" si="691"/>
        <v>531</v>
      </c>
      <c r="E14137" s="63">
        <v>531</v>
      </c>
      <c r="F14137" s="61" t="s">
        <v>1909</v>
      </c>
      <c r="G14137" s="61" t="str">
        <f t="shared" si="690"/>
        <v>Yasuharu Imano</v>
      </c>
      <c r="N14137" s="62"/>
    </row>
    <row r="14138" spans="1:14" thickBot="1">
      <c r="A14138" s="62" t="s">
        <v>4054</v>
      </c>
      <c r="B14138" s="61">
        <v>532</v>
      </c>
      <c r="C14138" s="61" t="str">
        <f t="shared" si="689"/>
        <v>No Tie</v>
      </c>
      <c r="D14138" s="63">
        <f t="shared" si="691"/>
        <v>532</v>
      </c>
      <c r="E14138" s="63">
        <v>532</v>
      </c>
      <c r="F14138" s="61" t="s">
        <v>654</v>
      </c>
      <c r="G14138" s="61" t="str">
        <f t="shared" si="690"/>
        <v>Jim Renner</v>
      </c>
      <c r="N14138" s="62"/>
    </row>
    <row r="14139" spans="1:14" thickBot="1">
      <c r="A14139" s="62" t="s">
        <v>4054</v>
      </c>
      <c r="B14139" s="61">
        <v>533</v>
      </c>
      <c r="C14139" s="61" t="str">
        <f t="shared" si="689"/>
        <v>No Tie</v>
      </c>
      <c r="D14139" s="63">
        <f t="shared" si="691"/>
        <v>533</v>
      </c>
      <c r="E14139" s="63">
        <v>533</v>
      </c>
      <c r="F14139" s="61" t="s">
        <v>2550</v>
      </c>
      <c r="G14139" s="61" t="str">
        <f t="shared" si="690"/>
        <v>Corey Pavin</v>
      </c>
      <c r="N14139" s="62"/>
    </row>
    <row r="14140" spans="1:14" thickBot="1">
      <c r="A14140" s="62" t="s">
        <v>4054</v>
      </c>
      <c r="B14140" s="61">
        <v>534</v>
      </c>
      <c r="C14140" s="61" t="str">
        <f t="shared" si="689"/>
        <v>No Tie</v>
      </c>
      <c r="D14140" s="63">
        <f t="shared" si="691"/>
        <v>534</v>
      </c>
      <c r="E14140" s="63">
        <v>534</v>
      </c>
      <c r="F14140" s="61" t="s">
        <v>2478</v>
      </c>
      <c r="G14140" s="61" t="str">
        <f t="shared" si="690"/>
        <v>Andrew Tampion</v>
      </c>
      <c r="N14140" s="62"/>
    </row>
    <row r="14141" spans="1:14" thickBot="1">
      <c r="A14141" s="62" t="s">
        <v>4054</v>
      </c>
      <c r="B14141" s="61">
        <v>535</v>
      </c>
      <c r="C14141" s="61" t="str">
        <f t="shared" si="689"/>
        <v>No Tie</v>
      </c>
      <c r="D14141" s="63">
        <f t="shared" si="691"/>
        <v>535</v>
      </c>
      <c r="E14141" s="63">
        <v>535</v>
      </c>
      <c r="F14141" s="61" t="s">
        <v>1438</v>
      </c>
      <c r="G14141" s="61" t="str">
        <f t="shared" si="690"/>
        <v>Whee Kim</v>
      </c>
      <c r="N14141" s="62"/>
    </row>
    <row r="14142" spans="1:14" thickBot="1">
      <c r="A14142" s="62" t="s">
        <v>4054</v>
      </c>
      <c r="B14142" s="61">
        <v>536</v>
      </c>
      <c r="C14142" s="61" t="str">
        <f t="shared" si="689"/>
        <v>No Tie</v>
      </c>
      <c r="D14142" s="63">
        <f t="shared" si="691"/>
        <v>536</v>
      </c>
      <c r="E14142" s="63">
        <v>536</v>
      </c>
      <c r="F14142" s="61" t="s">
        <v>2482</v>
      </c>
      <c r="G14142" s="61" t="str">
        <f t="shared" si="690"/>
        <v>Chris Gane</v>
      </c>
      <c r="N14142" s="62"/>
    </row>
    <row r="14143" spans="1:14" thickBot="1">
      <c r="A14143" s="62" t="s">
        <v>4054</v>
      </c>
      <c r="B14143" s="61">
        <v>536</v>
      </c>
      <c r="C14143" s="61" t="str">
        <f t="shared" si="689"/>
        <v>No Tie</v>
      </c>
      <c r="D14143" s="63">
        <f t="shared" si="691"/>
        <v>536</v>
      </c>
      <c r="E14143" s="63">
        <v>536</v>
      </c>
      <c r="F14143" s="61" t="s">
        <v>2264</v>
      </c>
      <c r="G14143" s="61" t="str">
        <f t="shared" si="690"/>
        <v>Toru Suzuki</v>
      </c>
      <c r="N14143" s="62"/>
    </row>
    <row r="14144" spans="1:14" thickBot="1">
      <c r="A14144" s="62" t="s">
        <v>4054</v>
      </c>
      <c r="B14144" s="61">
        <v>538</v>
      </c>
      <c r="C14144" s="61" t="str">
        <f t="shared" si="689"/>
        <v>No Tie</v>
      </c>
      <c r="D14144" s="63">
        <f t="shared" si="691"/>
        <v>538</v>
      </c>
      <c r="E14144" s="63">
        <v>538</v>
      </c>
      <c r="F14144" s="61" t="s">
        <v>2341</v>
      </c>
      <c r="G14144" s="61" t="str">
        <f t="shared" si="690"/>
        <v>Sushi Ishigaki</v>
      </c>
      <c r="N14144" s="62"/>
    </row>
    <row r="14145" spans="1:14" thickBot="1">
      <c r="A14145" s="62" t="s">
        <v>4054</v>
      </c>
      <c r="B14145" s="61">
        <v>539</v>
      </c>
      <c r="C14145" s="61" t="str">
        <f t="shared" si="689"/>
        <v>No Tie</v>
      </c>
      <c r="D14145" s="63">
        <f t="shared" si="691"/>
        <v>539</v>
      </c>
      <c r="E14145" s="63">
        <v>539</v>
      </c>
      <c r="F14145" s="61" t="s">
        <v>1855</v>
      </c>
      <c r="G14145" s="61" t="str">
        <f t="shared" si="690"/>
        <v>Mark Brown</v>
      </c>
      <c r="N14145" s="62"/>
    </row>
    <row r="14146" spans="1:14" thickBot="1">
      <c r="A14146" s="62" t="s">
        <v>4054</v>
      </c>
      <c r="B14146" s="61">
        <v>539</v>
      </c>
      <c r="C14146" s="61" t="str">
        <f t="shared" si="689"/>
        <v>No Tie</v>
      </c>
      <c r="D14146" s="63">
        <f t="shared" si="691"/>
        <v>539</v>
      </c>
      <c r="E14146" s="63">
        <v>539</v>
      </c>
      <c r="F14146" s="61" t="s">
        <v>3936</v>
      </c>
      <c r="G14146" s="61" t="str">
        <f t="shared" si="690"/>
        <v>Paul Stankowski</v>
      </c>
      <c r="N14146" s="62"/>
    </row>
    <row r="14147" spans="1:14" thickBot="1">
      <c r="A14147" s="62" t="s">
        <v>4054</v>
      </c>
      <c r="B14147" s="61">
        <v>541</v>
      </c>
      <c r="C14147" s="61" t="str">
        <f t="shared" si="689"/>
        <v>No Tie</v>
      </c>
      <c r="D14147" s="63">
        <f t="shared" si="691"/>
        <v>541</v>
      </c>
      <c r="E14147" s="63">
        <v>541</v>
      </c>
      <c r="F14147" s="61" t="s">
        <v>2518</v>
      </c>
      <c r="G14147" s="61" t="str">
        <f t="shared" si="690"/>
        <v>Kent Jones</v>
      </c>
      <c r="N14147" s="62"/>
    </row>
    <row r="14148" spans="1:14" thickBot="1">
      <c r="A14148" s="62" t="s">
        <v>4054</v>
      </c>
      <c r="B14148" s="61">
        <v>542</v>
      </c>
      <c r="C14148" s="61" t="str">
        <f t="shared" si="689"/>
        <v>No Tie</v>
      </c>
      <c r="D14148" s="63">
        <f t="shared" si="691"/>
        <v>542</v>
      </c>
      <c r="E14148" s="63">
        <v>542</v>
      </c>
      <c r="F14148" s="61" t="s">
        <v>1619</v>
      </c>
      <c r="G14148" s="61" t="str">
        <f t="shared" si="690"/>
        <v>Panuphol Pittayarat</v>
      </c>
      <c r="N14148" s="62"/>
    </row>
    <row r="14149" spans="1:14" thickBot="1">
      <c r="A14149" s="62" t="s">
        <v>4054</v>
      </c>
      <c r="B14149" s="61">
        <v>543</v>
      </c>
      <c r="C14149" s="61" t="str">
        <f t="shared" si="689"/>
        <v>No Tie</v>
      </c>
      <c r="D14149" s="63">
        <f t="shared" si="691"/>
        <v>543</v>
      </c>
      <c r="E14149" s="63">
        <v>543</v>
      </c>
      <c r="F14149" s="61" t="s">
        <v>1390</v>
      </c>
      <c r="G14149" s="61" t="str">
        <f t="shared" si="690"/>
        <v>John Huh</v>
      </c>
      <c r="N14149" s="62"/>
    </row>
    <row r="14150" spans="1:14" thickBot="1">
      <c r="A14150" s="62" t="s">
        <v>4054</v>
      </c>
      <c r="B14150" s="61">
        <v>543</v>
      </c>
      <c r="C14150" s="61" t="str">
        <f t="shared" si="689"/>
        <v>No Tie</v>
      </c>
      <c r="D14150" s="63">
        <f t="shared" si="691"/>
        <v>543</v>
      </c>
      <c r="E14150" s="63">
        <v>543</v>
      </c>
      <c r="F14150" s="61" t="s">
        <v>2027</v>
      </c>
      <c r="G14150" s="61" t="str">
        <f t="shared" si="690"/>
        <v>Shintaro Kai</v>
      </c>
      <c r="N14150" s="62"/>
    </row>
    <row r="14151" spans="1:14" thickBot="1">
      <c r="A14151" s="62" t="s">
        <v>4054</v>
      </c>
      <c r="B14151" s="61">
        <v>545</v>
      </c>
      <c r="C14151" s="61" t="str">
        <f t="shared" si="689"/>
        <v>No Tie</v>
      </c>
      <c r="D14151" s="63">
        <f t="shared" si="691"/>
        <v>545</v>
      </c>
      <c r="E14151" s="63">
        <v>545</v>
      </c>
      <c r="F14151" s="61" t="s">
        <v>1468</v>
      </c>
      <c r="G14151" s="61" t="str">
        <f t="shared" si="690"/>
        <v>Terry Pilkadaris</v>
      </c>
      <c r="N14151" s="62"/>
    </row>
    <row r="14152" spans="1:14" thickBot="1">
      <c r="A14152" s="62" t="s">
        <v>4054</v>
      </c>
      <c r="B14152" s="61">
        <v>546</v>
      </c>
      <c r="C14152" s="61" t="str">
        <f t="shared" si="689"/>
        <v>No Tie</v>
      </c>
      <c r="D14152" s="63">
        <f t="shared" si="691"/>
        <v>546</v>
      </c>
      <c r="E14152" s="63">
        <v>546</v>
      </c>
      <c r="F14152" s="61" t="s">
        <v>2179</v>
      </c>
      <c r="G14152" s="61" t="str">
        <f t="shared" si="690"/>
        <v>Paul Claxton</v>
      </c>
      <c r="N14152" s="62"/>
    </row>
    <row r="14153" spans="1:14" thickBot="1">
      <c r="A14153" s="62" t="s">
        <v>4054</v>
      </c>
      <c r="B14153" s="61">
        <v>547</v>
      </c>
      <c r="C14153" s="61" t="str">
        <f t="shared" si="689"/>
        <v>No Tie</v>
      </c>
      <c r="D14153" s="63">
        <f t="shared" si="691"/>
        <v>547</v>
      </c>
      <c r="E14153" s="63">
        <v>547</v>
      </c>
      <c r="F14153" s="61" t="s">
        <v>1883</v>
      </c>
      <c r="G14153" s="61" t="str">
        <f t="shared" si="690"/>
        <v>Peter Tomasulo</v>
      </c>
      <c r="N14153" s="62"/>
    </row>
    <row r="14154" spans="1:14" thickBot="1">
      <c r="A14154" s="62" t="s">
        <v>4054</v>
      </c>
      <c r="B14154" s="61">
        <v>548</v>
      </c>
      <c r="C14154" s="61" t="str">
        <f t="shared" si="689"/>
        <v>No Tie</v>
      </c>
      <c r="D14154" s="63">
        <f t="shared" si="691"/>
        <v>548</v>
      </c>
      <c r="E14154" s="63">
        <v>548</v>
      </c>
      <c r="F14154" s="61" t="s">
        <v>1650</v>
      </c>
      <c r="G14154" s="61" t="str">
        <f t="shared" si="690"/>
        <v>Akio Sadakata</v>
      </c>
      <c r="N14154" s="62"/>
    </row>
    <row r="14155" spans="1:14" thickBot="1">
      <c r="A14155" s="62" t="s">
        <v>4054</v>
      </c>
      <c r="B14155" s="61">
        <v>549</v>
      </c>
      <c r="C14155" s="61" t="str">
        <f t="shared" si="689"/>
        <v>No Tie</v>
      </c>
      <c r="D14155" s="63">
        <f t="shared" si="691"/>
        <v>549</v>
      </c>
      <c r="E14155" s="63">
        <v>549</v>
      </c>
      <c r="F14155" s="61" t="s">
        <v>2459</v>
      </c>
      <c r="G14155" s="61" t="str">
        <f t="shared" si="690"/>
        <v>Zaw Moe</v>
      </c>
      <c r="N14155" s="62"/>
    </row>
    <row r="14156" spans="1:14" thickBot="1">
      <c r="A14156" s="62" t="s">
        <v>4054</v>
      </c>
      <c r="B14156" s="61">
        <v>550</v>
      </c>
      <c r="C14156" s="61" t="str">
        <f t="shared" ref="C14156:C14219" si="692">IFERROR(SEARCH("T",B14156),"No Tie")</f>
        <v>No Tie</v>
      </c>
      <c r="D14156" s="63">
        <f t="shared" si="691"/>
        <v>550</v>
      </c>
      <c r="E14156" s="63">
        <v>550</v>
      </c>
      <c r="F14156" s="61" t="s">
        <v>3937</v>
      </c>
      <c r="G14156" s="61" t="str">
        <f t="shared" ref="G14156:G14219" si="693">TRIM(SUBSTITUTE(F14156,CHAR(160),CHAR(32)))</f>
        <v>Zack Miller</v>
      </c>
      <c r="N14156" s="62"/>
    </row>
    <row r="14157" spans="1:14" thickBot="1">
      <c r="A14157" s="62" t="s">
        <v>4054</v>
      </c>
      <c r="B14157" s="61">
        <v>551</v>
      </c>
      <c r="C14157" s="61" t="str">
        <f t="shared" si="692"/>
        <v>No Tie</v>
      </c>
      <c r="D14157" s="63">
        <f t="shared" si="691"/>
        <v>551</v>
      </c>
      <c r="E14157" s="63">
        <v>551</v>
      </c>
      <c r="F14157" s="61" t="s">
        <v>2509</v>
      </c>
      <c r="G14157" s="61" t="str">
        <f t="shared" si="693"/>
        <v>Taigen Tsumagari</v>
      </c>
      <c r="N14157" s="62"/>
    </row>
    <row r="14158" spans="1:14" thickBot="1">
      <c r="A14158" s="62" t="s">
        <v>4054</v>
      </c>
      <c r="B14158" s="61">
        <v>552</v>
      </c>
      <c r="C14158" s="61" t="str">
        <f t="shared" si="692"/>
        <v>No Tie</v>
      </c>
      <c r="D14158" s="63">
        <f t="shared" si="691"/>
        <v>552</v>
      </c>
      <c r="E14158" s="63">
        <v>552</v>
      </c>
      <c r="F14158" s="61" t="s">
        <v>1930</v>
      </c>
      <c r="G14158" s="61" t="str">
        <f t="shared" si="693"/>
        <v>Ashley Hall</v>
      </c>
      <c r="N14158" s="62"/>
    </row>
    <row r="14159" spans="1:14" thickBot="1">
      <c r="A14159" s="62" t="s">
        <v>4054</v>
      </c>
      <c r="B14159" s="61">
        <v>553</v>
      </c>
      <c r="C14159" s="61" t="str">
        <f t="shared" si="692"/>
        <v>No Tie</v>
      </c>
      <c r="D14159" s="63">
        <f t="shared" si="691"/>
        <v>553</v>
      </c>
      <c r="E14159" s="63">
        <v>553</v>
      </c>
      <c r="F14159" s="61" t="s">
        <v>2439</v>
      </c>
      <c r="G14159" s="61" t="str">
        <f t="shared" si="693"/>
        <v>Klas Eriksson</v>
      </c>
      <c r="N14159" s="62"/>
    </row>
    <row r="14160" spans="1:14" thickBot="1">
      <c r="A14160" s="62" t="s">
        <v>4054</v>
      </c>
      <c r="B14160" s="61">
        <v>554</v>
      </c>
      <c r="C14160" s="61" t="str">
        <f t="shared" si="692"/>
        <v>No Tie</v>
      </c>
      <c r="D14160" s="63">
        <f t="shared" si="691"/>
        <v>554</v>
      </c>
      <c r="E14160" s="63">
        <v>554</v>
      </c>
      <c r="F14160" s="61" t="s">
        <v>2342</v>
      </c>
      <c r="G14160" s="61" t="str">
        <f t="shared" si="693"/>
        <v>Michael Connell</v>
      </c>
      <c r="N14160" s="62"/>
    </row>
    <row r="14161" spans="1:14" thickBot="1">
      <c r="A14161" s="62" t="s">
        <v>4054</v>
      </c>
      <c r="B14161" s="61">
        <v>555</v>
      </c>
      <c r="C14161" s="61" t="str">
        <f t="shared" si="692"/>
        <v>No Tie</v>
      </c>
      <c r="D14161" s="63">
        <f t="shared" si="691"/>
        <v>555</v>
      </c>
      <c r="E14161" s="63">
        <v>555</v>
      </c>
      <c r="F14161" s="61" t="s">
        <v>1471</v>
      </c>
      <c r="G14161" s="61" t="str">
        <f t="shared" si="693"/>
        <v>Richard Lee</v>
      </c>
      <c r="N14161" s="62"/>
    </row>
    <row r="14162" spans="1:14" thickBot="1">
      <c r="A14162" s="62" t="s">
        <v>4054</v>
      </c>
      <c r="B14162" s="61">
        <v>556</v>
      </c>
      <c r="C14162" s="61" t="str">
        <f t="shared" si="692"/>
        <v>No Tie</v>
      </c>
      <c r="D14162" s="63">
        <f t="shared" si="691"/>
        <v>556</v>
      </c>
      <c r="E14162" s="63">
        <v>556</v>
      </c>
      <c r="F14162" s="61" t="s">
        <v>1819</v>
      </c>
      <c r="G14162" s="61" t="str">
        <f t="shared" si="693"/>
        <v>Pierre Relecom</v>
      </c>
      <c r="N14162" s="62"/>
    </row>
    <row r="14163" spans="1:14" thickBot="1">
      <c r="A14163" s="62" t="s">
        <v>4054</v>
      </c>
      <c r="B14163" s="61">
        <v>557</v>
      </c>
      <c r="C14163" s="61" t="str">
        <f t="shared" si="692"/>
        <v>No Tie</v>
      </c>
      <c r="D14163" s="63">
        <f t="shared" si="691"/>
        <v>557</v>
      </c>
      <c r="E14163" s="63">
        <v>557</v>
      </c>
      <c r="F14163" s="61" t="s">
        <v>804</v>
      </c>
      <c r="G14163" s="61" t="str">
        <f t="shared" si="693"/>
        <v>John Daly</v>
      </c>
      <c r="N14163" s="62"/>
    </row>
    <row r="14164" spans="1:14" thickBot="1">
      <c r="A14164" s="62" t="s">
        <v>4054</v>
      </c>
      <c r="B14164" s="61">
        <v>558</v>
      </c>
      <c r="C14164" s="61" t="str">
        <f t="shared" si="692"/>
        <v>No Tie</v>
      </c>
      <c r="D14164" s="63">
        <f t="shared" si="691"/>
        <v>558</v>
      </c>
      <c r="E14164" s="63">
        <v>558</v>
      </c>
      <c r="F14164" s="61" t="s">
        <v>2311</v>
      </c>
      <c r="G14164" s="61" t="str">
        <f t="shared" si="693"/>
        <v>Raymond Russell</v>
      </c>
      <c r="N14164" s="62"/>
    </row>
    <row r="14165" spans="1:14" thickBot="1">
      <c r="A14165" s="62" t="s">
        <v>4054</v>
      </c>
      <c r="B14165" s="61">
        <v>559</v>
      </c>
      <c r="C14165" s="61" t="str">
        <f t="shared" si="692"/>
        <v>No Tie</v>
      </c>
      <c r="D14165" s="63">
        <f t="shared" si="691"/>
        <v>559</v>
      </c>
      <c r="E14165" s="63">
        <v>559</v>
      </c>
      <c r="F14165" s="61" t="s">
        <v>1380</v>
      </c>
      <c r="G14165" s="61" t="str">
        <f t="shared" si="693"/>
        <v>Florian Fritsch</v>
      </c>
      <c r="N14165" s="62"/>
    </row>
    <row r="14166" spans="1:14" thickBot="1">
      <c r="A14166" s="62" t="s">
        <v>4054</v>
      </c>
      <c r="B14166" s="61">
        <v>560</v>
      </c>
      <c r="C14166" s="61" t="str">
        <f t="shared" si="692"/>
        <v>No Tie</v>
      </c>
      <c r="D14166" s="63">
        <f t="shared" si="691"/>
        <v>560</v>
      </c>
      <c r="E14166" s="63">
        <v>560</v>
      </c>
      <c r="F14166" s="61" t="s">
        <v>3938</v>
      </c>
      <c r="G14166" s="61" t="str">
        <f t="shared" si="693"/>
        <v>Takuya Taniguchi</v>
      </c>
      <c r="N14166" s="62"/>
    </row>
    <row r="14167" spans="1:14" thickBot="1">
      <c r="A14167" s="62" t="s">
        <v>4054</v>
      </c>
      <c r="B14167" s="61">
        <v>561</v>
      </c>
      <c r="C14167" s="61" t="str">
        <f t="shared" si="692"/>
        <v>No Tie</v>
      </c>
      <c r="D14167" s="63">
        <f t="shared" si="691"/>
        <v>561</v>
      </c>
      <c r="E14167" s="63">
        <v>561</v>
      </c>
      <c r="F14167" s="61" t="s">
        <v>2314</v>
      </c>
      <c r="G14167" s="61" t="str">
        <f t="shared" si="693"/>
        <v>Darren Beck</v>
      </c>
      <c r="N14167" s="62"/>
    </row>
    <row r="14168" spans="1:14" thickBot="1">
      <c r="A14168" s="62" t="s">
        <v>4054</v>
      </c>
      <c r="B14168" s="61">
        <v>561</v>
      </c>
      <c r="C14168" s="61" t="str">
        <f t="shared" si="692"/>
        <v>No Tie</v>
      </c>
      <c r="D14168" s="63">
        <f t="shared" si="691"/>
        <v>561</v>
      </c>
      <c r="E14168" s="63">
        <v>561</v>
      </c>
      <c r="F14168" s="61" t="s">
        <v>2479</v>
      </c>
      <c r="G14168" s="61" t="str">
        <f t="shared" si="693"/>
        <v>David Dixon</v>
      </c>
      <c r="N14168" s="62"/>
    </row>
    <row r="14169" spans="1:14" thickBot="1">
      <c r="A14169" s="62" t="s">
        <v>4054</v>
      </c>
      <c r="B14169" s="61">
        <v>563</v>
      </c>
      <c r="C14169" s="61" t="str">
        <f t="shared" si="692"/>
        <v>No Tie</v>
      </c>
      <c r="D14169" s="63">
        <f t="shared" si="691"/>
        <v>563</v>
      </c>
      <c r="E14169" s="63">
        <v>563</v>
      </c>
      <c r="F14169" s="61" t="s">
        <v>1409</v>
      </c>
      <c r="G14169" s="61" t="str">
        <f t="shared" si="693"/>
        <v>Adam Bland</v>
      </c>
      <c r="N14169" s="62"/>
    </row>
    <row r="14170" spans="1:14" thickBot="1">
      <c r="A14170" s="62" t="s">
        <v>4054</v>
      </c>
      <c r="B14170" s="61">
        <v>564</v>
      </c>
      <c r="C14170" s="61" t="str">
        <f t="shared" si="692"/>
        <v>No Tie</v>
      </c>
      <c r="D14170" s="63">
        <f t="shared" si="691"/>
        <v>564</v>
      </c>
      <c r="E14170" s="63">
        <v>564</v>
      </c>
      <c r="F14170" s="61" t="s">
        <v>1472</v>
      </c>
      <c r="G14170" s="61" t="str">
        <f t="shared" si="693"/>
        <v>Rob Oppenheim</v>
      </c>
      <c r="N14170" s="62"/>
    </row>
    <row r="14171" spans="1:14" thickBot="1">
      <c r="A14171" s="62" t="s">
        <v>4054</v>
      </c>
      <c r="B14171" s="61">
        <v>565</v>
      </c>
      <c r="C14171" s="61" t="str">
        <f t="shared" si="692"/>
        <v>No Tie</v>
      </c>
      <c r="D14171" s="63">
        <f t="shared" si="691"/>
        <v>565</v>
      </c>
      <c r="E14171" s="63">
        <v>565</v>
      </c>
      <c r="F14171" s="61" t="s">
        <v>1386</v>
      </c>
      <c r="G14171" s="61" t="str">
        <f t="shared" si="693"/>
        <v>Trevor Fisher Jr</v>
      </c>
      <c r="N14171" s="62"/>
    </row>
    <row r="14172" spans="1:14" thickBot="1">
      <c r="A14172" s="62" t="s">
        <v>4054</v>
      </c>
      <c r="B14172" s="61">
        <v>566</v>
      </c>
      <c r="C14172" s="61" t="str">
        <f t="shared" si="692"/>
        <v>No Tie</v>
      </c>
      <c r="D14172" s="63">
        <f t="shared" si="691"/>
        <v>566</v>
      </c>
      <c r="E14172" s="63">
        <v>566</v>
      </c>
      <c r="F14172" s="61" t="s">
        <v>2511</v>
      </c>
      <c r="G14172" s="61" t="str">
        <f t="shared" si="693"/>
        <v>Marc Turnesa</v>
      </c>
      <c r="N14172" s="62"/>
    </row>
    <row r="14173" spans="1:14" thickBot="1">
      <c r="A14173" s="62" t="s">
        <v>4054</v>
      </c>
      <c r="B14173" s="61">
        <v>567</v>
      </c>
      <c r="C14173" s="61" t="str">
        <f t="shared" si="692"/>
        <v>No Tie</v>
      </c>
      <c r="D14173" s="63">
        <f t="shared" si="691"/>
        <v>567</v>
      </c>
      <c r="E14173" s="63">
        <v>567</v>
      </c>
      <c r="F14173" s="61" t="s">
        <v>1297</v>
      </c>
      <c r="G14173" s="61" t="str">
        <f t="shared" si="693"/>
        <v>Fabian Gomez</v>
      </c>
      <c r="N14173" s="62"/>
    </row>
    <row r="14174" spans="1:14" thickBot="1">
      <c r="A14174" s="62" t="s">
        <v>4054</v>
      </c>
      <c r="B14174" s="61">
        <v>568</v>
      </c>
      <c r="C14174" s="61" t="str">
        <f t="shared" si="692"/>
        <v>No Tie</v>
      </c>
      <c r="D14174" s="63">
        <f t="shared" si="691"/>
        <v>568</v>
      </c>
      <c r="E14174" s="63">
        <v>568</v>
      </c>
      <c r="F14174" s="61" t="s">
        <v>2462</v>
      </c>
      <c r="G14174" s="61" t="str">
        <f t="shared" si="693"/>
        <v>Stuart Anderson</v>
      </c>
      <c r="N14174" s="62"/>
    </row>
    <row r="14175" spans="1:14" thickBot="1">
      <c r="A14175" s="62" t="s">
        <v>4054</v>
      </c>
      <c r="B14175" s="61">
        <v>569</v>
      </c>
      <c r="C14175" s="61" t="str">
        <f t="shared" si="692"/>
        <v>No Tie</v>
      </c>
      <c r="D14175" s="63">
        <f t="shared" si="691"/>
        <v>569</v>
      </c>
      <c r="E14175" s="63">
        <v>569</v>
      </c>
      <c r="F14175" s="61" t="s">
        <v>2107</v>
      </c>
      <c r="G14175" s="61" t="str">
        <f t="shared" si="693"/>
        <v>Lloyd Kennedy</v>
      </c>
      <c r="N14175" s="62"/>
    </row>
    <row r="14176" spans="1:14" thickBot="1">
      <c r="A14176" s="62" t="s">
        <v>4054</v>
      </c>
      <c r="B14176" s="61">
        <v>570</v>
      </c>
      <c r="C14176" s="61" t="str">
        <f t="shared" si="692"/>
        <v>No Tie</v>
      </c>
      <c r="D14176" s="63">
        <f t="shared" si="691"/>
        <v>570</v>
      </c>
      <c r="E14176" s="63">
        <v>570</v>
      </c>
      <c r="F14176" s="61" t="s">
        <v>2151</v>
      </c>
      <c r="G14176" s="61" t="str">
        <f t="shared" si="693"/>
        <v>Alexandre Kaleka</v>
      </c>
      <c r="N14176" s="62"/>
    </row>
    <row r="14177" spans="1:14" thickBot="1">
      <c r="A14177" s="62" t="s">
        <v>4054</v>
      </c>
      <c r="B14177" s="61">
        <v>571</v>
      </c>
      <c r="C14177" s="61" t="str">
        <f t="shared" si="692"/>
        <v>No Tie</v>
      </c>
      <c r="D14177" s="63">
        <f t="shared" si="691"/>
        <v>571</v>
      </c>
      <c r="E14177" s="63">
        <v>571</v>
      </c>
      <c r="F14177" s="61" t="s">
        <v>2169</v>
      </c>
      <c r="G14177" s="61" t="str">
        <f t="shared" si="693"/>
        <v>Espen Kofstad</v>
      </c>
      <c r="N14177" s="62"/>
    </row>
    <row r="14178" spans="1:14" thickBot="1">
      <c r="A14178" s="62" t="s">
        <v>4054</v>
      </c>
      <c r="B14178" s="61">
        <v>572</v>
      </c>
      <c r="C14178" s="61" t="str">
        <f t="shared" si="692"/>
        <v>No Tie</v>
      </c>
      <c r="D14178" s="63">
        <f t="shared" si="691"/>
        <v>572</v>
      </c>
      <c r="E14178" s="63">
        <v>572</v>
      </c>
      <c r="F14178" s="61" t="s">
        <v>1785</v>
      </c>
      <c r="G14178" s="61" t="str">
        <f t="shared" si="693"/>
        <v>Roger Sloan</v>
      </c>
      <c r="N14178" s="62"/>
    </row>
    <row r="14179" spans="1:14" thickBot="1">
      <c r="A14179" s="62" t="s">
        <v>4054</v>
      </c>
      <c r="B14179" s="61">
        <v>573</v>
      </c>
      <c r="C14179" s="61" t="str">
        <f t="shared" si="692"/>
        <v>No Tie</v>
      </c>
      <c r="D14179" s="63">
        <f t="shared" si="691"/>
        <v>573</v>
      </c>
      <c r="E14179" s="63">
        <v>573</v>
      </c>
      <c r="F14179" s="61" t="s">
        <v>2108</v>
      </c>
      <c r="G14179" s="61" t="str">
        <f t="shared" si="693"/>
        <v>Shigeru Nonaka</v>
      </c>
      <c r="N14179" s="62"/>
    </row>
    <row r="14180" spans="1:14" thickBot="1">
      <c r="A14180" s="62" t="s">
        <v>4054</v>
      </c>
      <c r="B14180" s="61">
        <v>574</v>
      </c>
      <c r="C14180" s="61" t="str">
        <f t="shared" si="692"/>
        <v>No Tie</v>
      </c>
      <c r="D14180" s="63">
        <f t="shared" si="691"/>
        <v>574</v>
      </c>
      <c r="E14180" s="63">
        <v>574</v>
      </c>
      <c r="F14180" s="61" t="s">
        <v>3939</v>
      </c>
      <c r="G14180" s="61" t="str">
        <f t="shared" si="693"/>
        <v>Chris Nallen</v>
      </c>
      <c r="N14180" s="62"/>
    </row>
    <row r="14181" spans="1:14" thickBot="1">
      <c r="A14181" s="62" t="s">
        <v>4054</v>
      </c>
      <c r="B14181" s="61">
        <v>575</v>
      </c>
      <c r="C14181" s="61" t="str">
        <f t="shared" si="692"/>
        <v>No Tie</v>
      </c>
      <c r="D14181" s="63">
        <f t="shared" si="691"/>
        <v>575</v>
      </c>
      <c r="E14181" s="63">
        <v>575</v>
      </c>
      <c r="F14181" s="61" t="s">
        <v>2367</v>
      </c>
      <c r="G14181" s="61" t="str">
        <f t="shared" si="693"/>
        <v>Peter Lonard</v>
      </c>
      <c r="N14181" s="62"/>
    </row>
    <row r="14182" spans="1:14" thickBot="1">
      <c r="A14182" s="62" t="s">
        <v>4054</v>
      </c>
      <c r="B14182" s="61">
        <v>576</v>
      </c>
      <c r="C14182" s="61" t="str">
        <f t="shared" si="692"/>
        <v>No Tie</v>
      </c>
      <c r="D14182" s="63">
        <f t="shared" si="691"/>
        <v>576</v>
      </c>
      <c r="E14182" s="63">
        <v>576</v>
      </c>
      <c r="F14182" s="61" t="s">
        <v>2499</v>
      </c>
      <c r="G14182" s="61" t="str">
        <f t="shared" si="693"/>
        <v>Ryan Haller</v>
      </c>
      <c r="N14182" s="62"/>
    </row>
    <row r="14183" spans="1:14" thickBot="1">
      <c r="A14183" s="62" t="s">
        <v>4054</v>
      </c>
      <c r="B14183" s="61">
        <v>577</v>
      </c>
      <c r="C14183" s="61" t="str">
        <f t="shared" si="692"/>
        <v>No Tie</v>
      </c>
      <c r="D14183" s="63">
        <f t="shared" ref="D14183:D14246" si="694">IF(C14183="No Tie",B14183,RIGHT(B14183,LEN(B14183)-1))</f>
        <v>577</v>
      </c>
      <c r="E14183" s="63">
        <v>577</v>
      </c>
      <c r="F14183" s="61" t="s">
        <v>2434</v>
      </c>
      <c r="G14183" s="61" t="str">
        <f t="shared" si="693"/>
        <v>Sung Lee</v>
      </c>
      <c r="N14183" s="62"/>
    </row>
    <row r="14184" spans="1:14" thickBot="1">
      <c r="A14184" s="62" t="s">
        <v>4054</v>
      </c>
      <c r="B14184" s="61">
        <v>578</v>
      </c>
      <c r="C14184" s="61" t="str">
        <f t="shared" si="692"/>
        <v>No Tie</v>
      </c>
      <c r="D14184" s="63">
        <f t="shared" si="694"/>
        <v>578</v>
      </c>
      <c r="E14184" s="63">
        <v>578</v>
      </c>
      <c r="F14184" s="61" t="s">
        <v>1413</v>
      </c>
      <c r="G14184" s="61" t="str">
        <f t="shared" si="693"/>
        <v>Ross McGowan</v>
      </c>
      <c r="N14184" s="62"/>
    </row>
    <row r="14185" spans="1:14" thickBot="1">
      <c r="A14185" s="62" t="s">
        <v>4054</v>
      </c>
      <c r="B14185" s="61">
        <v>579</v>
      </c>
      <c r="C14185" s="61" t="str">
        <f t="shared" si="692"/>
        <v>No Tie</v>
      </c>
      <c r="D14185" s="63">
        <f t="shared" si="694"/>
        <v>579</v>
      </c>
      <c r="E14185" s="63">
        <v>579</v>
      </c>
      <c r="F14185" s="61" t="s">
        <v>1228</v>
      </c>
      <c r="G14185" s="61" t="str">
        <f t="shared" si="693"/>
        <v>Ben Martin</v>
      </c>
      <c r="N14185" s="62"/>
    </row>
    <row r="14186" spans="1:14" thickBot="1">
      <c r="A14186" s="62" t="s">
        <v>4054</v>
      </c>
      <c r="B14186" s="61">
        <v>580</v>
      </c>
      <c r="C14186" s="61" t="str">
        <f t="shared" si="692"/>
        <v>No Tie</v>
      </c>
      <c r="D14186" s="63">
        <f t="shared" si="694"/>
        <v>580</v>
      </c>
      <c r="E14186" s="63">
        <v>580</v>
      </c>
      <c r="F14186" s="61" t="s">
        <v>2381</v>
      </c>
      <c r="G14186" s="61" t="str">
        <f t="shared" si="693"/>
        <v>Divan van den Heever</v>
      </c>
      <c r="N14186" s="62"/>
    </row>
    <row r="14187" spans="1:14" thickBot="1">
      <c r="A14187" s="62" t="s">
        <v>4054</v>
      </c>
      <c r="B14187" s="61">
        <v>581</v>
      </c>
      <c r="C14187" s="61" t="str">
        <f t="shared" si="692"/>
        <v>No Tie</v>
      </c>
      <c r="D14187" s="63">
        <f t="shared" si="694"/>
        <v>581</v>
      </c>
      <c r="E14187" s="63">
        <v>581</v>
      </c>
      <c r="F14187" s="61" t="s">
        <v>1701</v>
      </c>
      <c r="G14187" s="61" t="str">
        <f t="shared" si="693"/>
        <v>Rohan Blizard</v>
      </c>
      <c r="N14187" s="62"/>
    </row>
    <row r="14188" spans="1:14" thickBot="1">
      <c r="A14188" s="62" t="s">
        <v>4054</v>
      </c>
      <c r="B14188" s="61">
        <v>582</v>
      </c>
      <c r="C14188" s="61" t="str">
        <f t="shared" si="692"/>
        <v>No Tie</v>
      </c>
      <c r="D14188" s="63">
        <f t="shared" si="694"/>
        <v>582</v>
      </c>
      <c r="E14188" s="63">
        <v>582</v>
      </c>
      <c r="F14188" s="61" t="s">
        <v>2536</v>
      </c>
      <c r="G14188" s="61" t="str">
        <f t="shared" si="693"/>
        <v>Barry Lane</v>
      </c>
      <c r="N14188" s="62"/>
    </row>
    <row r="14189" spans="1:14" thickBot="1">
      <c r="A14189" s="62" t="s">
        <v>4054</v>
      </c>
      <c r="B14189" s="61">
        <v>583</v>
      </c>
      <c r="C14189" s="61" t="str">
        <f t="shared" si="692"/>
        <v>No Tie</v>
      </c>
      <c r="D14189" s="63">
        <f t="shared" si="694"/>
        <v>583</v>
      </c>
      <c r="E14189" s="63">
        <v>583</v>
      </c>
      <c r="F14189" s="61" t="s">
        <v>2283</v>
      </c>
      <c r="G14189" s="61" t="str">
        <f t="shared" si="693"/>
        <v>Joe Affrunti</v>
      </c>
      <c r="N14189" s="62"/>
    </row>
    <row r="14190" spans="1:14" thickBot="1">
      <c r="A14190" s="62" t="s">
        <v>4054</v>
      </c>
      <c r="B14190" s="61">
        <v>584</v>
      </c>
      <c r="C14190" s="61" t="str">
        <f t="shared" si="692"/>
        <v>No Tie</v>
      </c>
      <c r="D14190" s="63">
        <f t="shared" si="694"/>
        <v>584</v>
      </c>
      <c r="E14190" s="63">
        <v>584</v>
      </c>
      <c r="F14190" s="61" t="s">
        <v>1329</v>
      </c>
      <c r="G14190" s="61" t="str">
        <f t="shared" si="693"/>
        <v>Dawie van der Walt</v>
      </c>
      <c r="N14190" s="62"/>
    </row>
    <row r="14191" spans="1:14" thickBot="1">
      <c r="A14191" s="62" t="s">
        <v>4054</v>
      </c>
      <c r="B14191" s="61">
        <v>585</v>
      </c>
      <c r="C14191" s="61" t="str">
        <f t="shared" si="692"/>
        <v>No Tie</v>
      </c>
      <c r="D14191" s="63">
        <f t="shared" si="694"/>
        <v>585</v>
      </c>
      <c r="E14191" s="63">
        <v>585</v>
      </c>
      <c r="F14191" s="61" t="s">
        <v>1425</v>
      </c>
      <c r="G14191" s="61" t="str">
        <f t="shared" si="693"/>
        <v>Mike Hendry</v>
      </c>
      <c r="N14191" s="62"/>
    </row>
    <row r="14192" spans="1:14" thickBot="1">
      <c r="A14192" s="62" t="s">
        <v>4054</v>
      </c>
      <c r="B14192" s="61">
        <v>586</v>
      </c>
      <c r="C14192" s="61" t="str">
        <f t="shared" si="692"/>
        <v>No Tie</v>
      </c>
      <c r="D14192" s="63">
        <f t="shared" si="694"/>
        <v>586</v>
      </c>
      <c r="E14192" s="63">
        <v>586</v>
      </c>
      <c r="F14192" s="61" t="s">
        <v>3940</v>
      </c>
      <c r="G14192" s="61" t="str">
        <f t="shared" si="693"/>
        <v>Jon Mills</v>
      </c>
      <c r="N14192" s="62"/>
    </row>
    <row r="14193" spans="1:14" thickBot="1">
      <c r="A14193" s="62" t="s">
        <v>4054</v>
      </c>
      <c r="B14193" s="61">
        <v>587</v>
      </c>
      <c r="C14193" s="61" t="str">
        <f t="shared" si="692"/>
        <v>No Tie</v>
      </c>
      <c r="D14193" s="63">
        <f t="shared" si="694"/>
        <v>587</v>
      </c>
      <c r="E14193" s="63">
        <v>587</v>
      </c>
      <c r="F14193" s="61" t="s">
        <v>2072</v>
      </c>
      <c r="G14193" s="61" t="str">
        <f t="shared" si="693"/>
        <v>Ockert Strydom</v>
      </c>
      <c r="N14193" s="62"/>
    </row>
    <row r="14194" spans="1:14" thickBot="1">
      <c r="A14194" s="62" t="s">
        <v>4054</v>
      </c>
      <c r="B14194" s="61">
        <v>588</v>
      </c>
      <c r="C14194" s="61" t="str">
        <f t="shared" si="692"/>
        <v>No Tie</v>
      </c>
      <c r="D14194" s="63">
        <f t="shared" si="694"/>
        <v>588</v>
      </c>
      <c r="E14194" s="63">
        <v>588</v>
      </c>
      <c r="F14194" s="61" t="s">
        <v>1938</v>
      </c>
      <c r="G14194" s="61" t="str">
        <f t="shared" si="693"/>
        <v>Shinichi Yokota</v>
      </c>
      <c r="N14194" s="62"/>
    </row>
    <row r="14195" spans="1:14" thickBot="1">
      <c r="A14195" s="62" t="s">
        <v>4054</v>
      </c>
      <c r="B14195" s="61">
        <v>589</v>
      </c>
      <c r="C14195" s="61" t="str">
        <f t="shared" si="692"/>
        <v>No Tie</v>
      </c>
      <c r="D14195" s="63">
        <f t="shared" si="694"/>
        <v>589</v>
      </c>
      <c r="E14195" s="63">
        <v>589</v>
      </c>
      <c r="F14195" s="61" t="s">
        <v>2489</v>
      </c>
      <c r="G14195" s="61" t="str">
        <f t="shared" si="693"/>
        <v>Paulo Pinto</v>
      </c>
      <c r="N14195" s="62"/>
    </row>
    <row r="14196" spans="1:14" thickBot="1">
      <c r="A14196" s="62" t="s">
        <v>4054</v>
      </c>
      <c r="B14196" s="61">
        <v>590</v>
      </c>
      <c r="C14196" s="61" t="str">
        <f t="shared" si="692"/>
        <v>No Tie</v>
      </c>
      <c r="D14196" s="63">
        <f t="shared" si="694"/>
        <v>590</v>
      </c>
      <c r="E14196" s="63">
        <v>590</v>
      </c>
      <c r="F14196" s="61" t="s">
        <v>2053</v>
      </c>
      <c r="G14196" s="61" t="str">
        <f t="shared" si="693"/>
        <v>Kazuhiko Hosokawa</v>
      </c>
      <c r="N14196" s="62"/>
    </row>
    <row r="14197" spans="1:14" thickBot="1">
      <c r="A14197" s="62" t="s">
        <v>4054</v>
      </c>
      <c r="B14197" s="61">
        <v>591</v>
      </c>
      <c r="C14197" s="61" t="str">
        <f t="shared" si="692"/>
        <v>No Tie</v>
      </c>
      <c r="D14197" s="63">
        <f t="shared" si="694"/>
        <v>591</v>
      </c>
      <c r="E14197" s="63">
        <v>591</v>
      </c>
      <c r="F14197" s="61" t="s">
        <v>2057</v>
      </c>
      <c r="G14197" s="61" t="str">
        <f t="shared" si="693"/>
        <v>Jose Maria Olazabal</v>
      </c>
      <c r="N14197" s="62"/>
    </row>
    <row r="14198" spans="1:14" thickBot="1">
      <c r="A14198" s="62" t="s">
        <v>4054</v>
      </c>
      <c r="B14198" s="61">
        <v>591</v>
      </c>
      <c r="C14198" s="61" t="str">
        <f t="shared" si="692"/>
        <v>No Tie</v>
      </c>
      <c r="D14198" s="63">
        <f t="shared" si="694"/>
        <v>591</v>
      </c>
      <c r="E14198" s="63">
        <v>591</v>
      </c>
      <c r="F14198" s="61" t="s">
        <v>757</v>
      </c>
      <c r="G14198" s="61" t="str">
        <f t="shared" si="693"/>
        <v>Casey Wittenberg</v>
      </c>
      <c r="N14198" s="62"/>
    </row>
    <row r="14199" spans="1:14" thickBot="1">
      <c r="A14199" s="62" t="s">
        <v>4054</v>
      </c>
      <c r="B14199" s="61">
        <v>593</v>
      </c>
      <c r="C14199" s="61" t="str">
        <f t="shared" si="692"/>
        <v>No Tie</v>
      </c>
      <c r="D14199" s="63">
        <f t="shared" si="694"/>
        <v>593</v>
      </c>
      <c r="E14199" s="63">
        <v>593</v>
      </c>
      <c r="F14199" s="61" t="s">
        <v>760</v>
      </c>
      <c r="G14199" s="61" t="str">
        <f t="shared" si="693"/>
        <v>Justin Hicks</v>
      </c>
      <c r="N14199" s="62"/>
    </row>
    <row r="14200" spans="1:14" thickBot="1">
      <c r="A14200" s="62" t="s">
        <v>4054</v>
      </c>
      <c r="B14200" s="61">
        <v>594</v>
      </c>
      <c r="C14200" s="61" t="str">
        <f t="shared" si="692"/>
        <v>No Tie</v>
      </c>
      <c r="D14200" s="63">
        <f t="shared" si="694"/>
        <v>594</v>
      </c>
      <c r="E14200" s="63">
        <v>594</v>
      </c>
      <c r="F14200" s="61" t="s">
        <v>2387</v>
      </c>
      <c r="G14200" s="61" t="str">
        <f t="shared" si="693"/>
        <v>Bradford Vaughan</v>
      </c>
      <c r="N14200" s="62"/>
    </row>
    <row r="14201" spans="1:14" thickBot="1">
      <c r="A14201" s="62" t="s">
        <v>4054</v>
      </c>
      <c r="B14201" s="61">
        <v>595</v>
      </c>
      <c r="C14201" s="61" t="str">
        <f t="shared" si="692"/>
        <v>No Tie</v>
      </c>
      <c r="D14201" s="63">
        <f t="shared" si="694"/>
        <v>595</v>
      </c>
      <c r="E14201" s="63">
        <v>595</v>
      </c>
      <c r="F14201" s="61" t="s">
        <v>1428</v>
      </c>
      <c r="G14201" s="61" t="str">
        <f t="shared" si="693"/>
        <v>Eduardo De La Riva</v>
      </c>
      <c r="N14201" s="62"/>
    </row>
    <row r="14202" spans="1:14" thickBot="1">
      <c r="A14202" s="62" t="s">
        <v>4054</v>
      </c>
      <c r="B14202" s="61">
        <v>596</v>
      </c>
      <c r="C14202" s="61" t="str">
        <f t="shared" si="692"/>
        <v>No Tie</v>
      </c>
      <c r="D14202" s="63">
        <f t="shared" si="694"/>
        <v>596</v>
      </c>
      <c r="E14202" s="63">
        <v>596</v>
      </c>
      <c r="F14202" s="61" t="s">
        <v>2469</v>
      </c>
      <c r="G14202" s="61" t="str">
        <f t="shared" si="693"/>
        <v>Craig Bowden</v>
      </c>
      <c r="N14202" s="62"/>
    </row>
    <row r="14203" spans="1:14" thickBot="1">
      <c r="A14203" s="62" t="s">
        <v>4054</v>
      </c>
      <c r="B14203" s="61">
        <v>597</v>
      </c>
      <c r="C14203" s="61" t="str">
        <f t="shared" si="692"/>
        <v>No Tie</v>
      </c>
      <c r="D14203" s="63">
        <f t="shared" si="694"/>
        <v>597</v>
      </c>
      <c r="E14203" s="63">
        <v>597</v>
      </c>
      <c r="F14203" s="61" t="s">
        <v>2531</v>
      </c>
      <c r="G14203" s="61" t="str">
        <f t="shared" si="693"/>
        <v>JG Claassen</v>
      </c>
      <c r="N14203" s="62"/>
    </row>
    <row r="14204" spans="1:14" thickBot="1">
      <c r="A14204" s="62" t="s">
        <v>4054</v>
      </c>
      <c r="B14204" s="61">
        <v>598</v>
      </c>
      <c r="C14204" s="61" t="str">
        <f t="shared" si="692"/>
        <v>No Tie</v>
      </c>
      <c r="D14204" s="63">
        <f t="shared" si="694"/>
        <v>598</v>
      </c>
      <c r="E14204" s="63">
        <v>598</v>
      </c>
      <c r="F14204" s="61" t="s">
        <v>2533</v>
      </c>
      <c r="G14204" s="61" t="str">
        <f t="shared" si="693"/>
        <v>Theunis Spangenberg</v>
      </c>
      <c r="N14204" s="62"/>
    </row>
    <row r="14205" spans="1:14" thickBot="1">
      <c r="A14205" s="62" t="s">
        <v>4054</v>
      </c>
      <c r="B14205" s="61">
        <v>599</v>
      </c>
      <c r="C14205" s="61" t="str">
        <f t="shared" si="692"/>
        <v>No Tie</v>
      </c>
      <c r="D14205" s="63">
        <f t="shared" si="694"/>
        <v>599</v>
      </c>
      <c r="E14205" s="63">
        <v>599</v>
      </c>
      <c r="F14205" s="61" t="s">
        <v>1405</v>
      </c>
      <c r="G14205" s="61" t="str">
        <f t="shared" si="693"/>
        <v>Rich Bland</v>
      </c>
      <c r="N14205" s="62"/>
    </row>
    <row r="14206" spans="1:14" thickBot="1">
      <c r="A14206" s="62" t="s">
        <v>4054</v>
      </c>
      <c r="B14206" s="61">
        <v>600</v>
      </c>
      <c r="C14206" s="61" t="str">
        <f t="shared" si="692"/>
        <v>No Tie</v>
      </c>
      <c r="D14206" s="63">
        <f t="shared" si="694"/>
        <v>600</v>
      </c>
      <c r="E14206" s="63">
        <v>600</v>
      </c>
      <c r="F14206" s="61" t="s">
        <v>1747</v>
      </c>
      <c r="G14206" s="61" t="str">
        <f t="shared" si="693"/>
        <v>Luke List</v>
      </c>
      <c r="N14206" s="62"/>
    </row>
    <row r="14207" spans="1:14" thickBot="1">
      <c r="A14207" s="62" t="s">
        <v>4054</v>
      </c>
      <c r="B14207" s="61">
        <v>601</v>
      </c>
      <c r="C14207" s="61" t="str">
        <f t="shared" si="692"/>
        <v>No Tie</v>
      </c>
      <c r="D14207" s="63">
        <f t="shared" si="694"/>
        <v>601</v>
      </c>
      <c r="E14207" s="63">
        <v>601</v>
      </c>
      <c r="F14207" s="61" t="s">
        <v>1346</v>
      </c>
      <c r="G14207" s="61" t="str">
        <f t="shared" si="693"/>
        <v>Danny Chia</v>
      </c>
      <c r="N14207" s="62"/>
    </row>
    <row r="14208" spans="1:14" thickBot="1">
      <c r="A14208" s="62" t="s">
        <v>4054</v>
      </c>
      <c r="B14208" s="61">
        <v>602</v>
      </c>
      <c r="C14208" s="61" t="str">
        <f t="shared" si="692"/>
        <v>No Tie</v>
      </c>
      <c r="D14208" s="63">
        <f t="shared" si="694"/>
        <v>602</v>
      </c>
      <c r="E14208" s="63">
        <v>602</v>
      </c>
      <c r="F14208" s="61" t="s">
        <v>2522</v>
      </c>
      <c r="G14208" s="61" t="str">
        <f t="shared" si="693"/>
        <v>Udorn Duangdecha</v>
      </c>
      <c r="N14208" s="62"/>
    </row>
    <row r="14209" spans="1:14" thickBot="1">
      <c r="A14209" s="62" t="s">
        <v>4054</v>
      </c>
      <c r="B14209" s="61">
        <v>603</v>
      </c>
      <c r="C14209" s="61" t="str">
        <f t="shared" si="692"/>
        <v>No Tie</v>
      </c>
      <c r="D14209" s="63">
        <f t="shared" si="694"/>
        <v>603</v>
      </c>
      <c r="E14209" s="63">
        <v>603</v>
      </c>
      <c r="F14209" s="61" t="s">
        <v>1590</v>
      </c>
      <c r="G14209" s="61" t="str">
        <f t="shared" si="693"/>
        <v>Julian Etulain</v>
      </c>
      <c r="N14209" s="62"/>
    </row>
    <row r="14210" spans="1:14" thickBot="1">
      <c r="A14210" s="62" t="s">
        <v>4054</v>
      </c>
      <c r="B14210" s="61">
        <v>604</v>
      </c>
      <c r="C14210" s="61" t="str">
        <f t="shared" si="692"/>
        <v>No Tie</v>
      </c>
      <c r="D14210" s="63">
        <f t="shared" si="694"/>
        <v>604</v>
      </c>
      <c r="E14210" s="63">
        <v>604</v>
      </c>
      <c r="F14210" s="61" t="s">
        <v>1903</v>
      </c>
      <c r="G14210" s="61" t="str">
        <f t="shared" si="693"/>
        <v>Jeppe Huldahl</v>
      </c>
      <c r="N14210" s="62"/>
    </row>
    <row r="14211" spans="1:14" thickBot="1">
      <c r="A14211" s="62" t="s">
        <v>4054</v>
      </c>
      <c r="B14211" s="61">
        <v>605</v>
      </c>
      <c r="C14211" s="61" t="str">
        <f t="shared" si="692"/>
        <v>No Tie</v>
      </c>
      <c r="D14211" s="63">
        <f t="shared" si="694"/>
        <v>605</v>
      </c>
      <c r="E14211" s="63">
        <v>605</v>
      </c>
      <c r="F14211" s="61" t="s">
        <v>1463</v>
      </c>
      <c r="G14211" s="61" t="str">
        <f t="shared" si="693"/>
        <v>Scott Arnold</v>
      </c>
      <c r="N14211" s="62"/>
    </row>
    <row r="14212" spans="1:14" thickBot="1">
      <c r="A14212" s="62" t="s">
        <v>4054</v>
      </c>
      <c r="B14212" s="61">
        <v>605</v>
      </c>
      <c r="C14212" s="61" t="str">
        <f t="shared" si="692"/>
        <v>No Tie</v>
      </c>
      <c r="D14212" s="63">
        <f t="shared" si="694"/>
        <v>605</v>
      </c>
      <c r="E14212" s="63">
        <v>605</v>
      </c>
      <c r="F14212" s="61" t="s">
        <v>2472</v>
      </c>
      <c r="G14212" s="61" t="str">
        <f t="shared" si="693"/>
        <v>Michiel Bothma</v>
      </c>
      <c r="N14212" s="62"/>
    </row>
    <row r="14213" spans="1:14" thickBot="1">
      <c r="A14213" s="62" t="s">
        <v>4054</v>
      </c>
      <c r="B14213" s="61">
        <v>605</v>
      </c>
      <c r="C14213" s="61" t="str">
        <f t="shared" si="692"/>
        <v>No Tie</v>
      </c>
      <c r="D14213" s="63">
        <f t="shared" si="694"/>
        <v>605</v>
      </c>
      <c r="E14213" s="63">
        <v>605</v>
      </c>
      <c r="F14213" s="61" t="s">
        <v>2498</v>
      </c>
      <c r="G14213" s="61" t="str">
        <f t="shared" si="693"/>
        <v>Roger Tambellini</v>
      </c>
      <c r="N14213" s="62"/>
    </row>
    <row r="14214" spans="1:14" thickBot="1">
      <c r="A14214" s="62" t="s">
        <v>4054</v>
      </c>
      <c r="B14214" s="61">
        <v>608</v>
      </c>
      <c r="C14214" s="61" t="str">
        <f t="shared" si="692"/>
        <v>No Tie</v>
      </c>
      <c r="D14214" s="63">
        <f t="shared" si="694"/>
        <v>608</v>
      </c>
      <c r="E14214" s="63">
        <v>608</v>
      </c>
      <c r="F14214" s="61" t="s">
        <v>3941</v>
      </c>
      <c r="G14214" s="61" t="str">
        <f t="shared" si="693"/>
        <v>Colm Moriarty</v>
      </c>
      <c r="N14214" s="62"/>
    </row>
    <row r="14215" spans="1:14" thickBot="1">
      <c r="A14215" s="62" t="s">
        <v>4054</v>
      </c>
      <c r="B14215" s="61">
        <v>609</v>
      </c>
      <c r="C14215" s="61" t="str">
        <f t="shared" si="692"/>
        <v>No Tie</v>
      </c>
      <c r="D14215" s="63">
        <f t="shared" si="694"/>
        <v>609</v>
      </c>
      <c r="E14215" s="63">
        <v>609</v>
      </c>
      <c r="F14215" s="61" t="s">
        <v>2209</v>
      </c>
      <c r="G14215" s="61" t="str">
        <f t="shared" si="693"/>
        <v>Chiragh Kumar</v>
      </c>
      <c r="N14215" s="62"/>
    </row>
    <row r="14216" spans="1:14" thickBot="1">
      <c r="A14216" s="62" t="s">
        <v>4054</v>
      </c>
      <c r="B14216" s="61">
        <v>610</v>
      </c>
      <c r="C14216" s="61" t="str">
        <f t="shared" si="692"/>
        <v>No Tie</v>
      </c>
      <c r="D14216" s="63">
        <f t="shared" si="694"/>
        <v>610</v>
      </c>
      <c r="E14216" s="63">
        <v>610</v>
      </c>
      <c r="F14216" s="61" t="s">
        <v>3942</v>
      </c>
      <c r="G14216" s="61" t="str">
        <f t="shared" si="693"/>
        <v>J.P. Hayes</v>
      </c>
      <c r="N14216" s="62"/>
    </row>
    <row r="14217" spans="1:14" thickBot="1">
      <c r="A14217" s="62" t="s">
        <v>4054</v>
      </c>
      <c r="B14217" s="61">
        <v>611</v>
      </c>
      <c r="C14217" s="61" t="str">
        <f t="shared" si="692"/>
        <v>No Tie</v>
      </c>
      <c r="D14217" s="63">
        <f t="shared" si="694"/>
        <v>611</v>
      </c>
      <c r="E14217" s="63">
        <v>611</v>
      </c>
      <c r="F14217" s="61" t="s">
        <v>1432</v>
      </c>
      <c r="G14217" s="61" t="str">
        <f t="shared" si="693"/>
        <v>Mikko Korhonen</v>
      </c>
      <c r="N14217" s="62"/>
    </row>
    <row r="14218" spans="1:14" thickBot="1">
      <c r="A14218" s="62" t="s">
        <v>4054</v>
      </c>
      <c r="B14218" s="61">
        <v>612</v>
      </c>
      <c r="C14218" s="61" t="str">
        <f t="shared" si="692"/>
        <v>No Tie</v>
      </c>
      <c r="D14218" s="63">
        <f t="shared" si="694"/>
        <v>612</v>
      </c>
      <c r="E14218" s="63">
        <v>612</v>
      </c>
      <c r="F14218" s="61" t="s">
        <v>1268</v>
      </c>
      <c r="G14218" s="61" t="str">
        <f t="shared" si="693"/>
        <v>Graham DeLaet</v>
      </c>
      <c r="N14218" s="62"/>
    </row>
    <row r="14219" spans="1:14" thickBot="1">
      <c r="A14219" s="62" t="s">
        <v>4054</v>
      </c>
      <c r="B14219" s="61">
        <v>613</v>
      </c>
      <c r="C14219" s="61" t="str">
        <f t="shared" si="692"/>
        <v>No Tie</v>
      </c>
      <c r="D14219" s="63">
        <f t="shared" si="694"/>
        <v>613</v>
      </c>
      <c r="E14219" s="63">
        <v>613</v>
      </c>
      <c r="F14219" s="61" t="s">
        <v>1818</v>
      </c>
      <c r="G14219" s="61" t="str">
        <f t="shared" si="693"/>
        <v>Michael Letzig</v>
      </c>
      <c r="N14219" s="62"/>
    </row>
    <row r="14220" spans="1:14" thickBot="1">
      <c r="A14220" s="62" t="s">
        <v>4054</v>
      </c>
      <c r="B14220" s="61">
        <v>614</v>
      </c>
      <c r="C14220" s="61" t="str">
        <f t="shared" ref="C14220:C14283" si="695">IFERROR(SEARCH("T",B14220),"No Tie")</f>
        <v>No Tie</v>
      </c>
      <c r="D14220" s="63">
        <f t="shared" si="694"/>
        <v>614</v>
      </c>
      <c r="E14220" s="63">
        <v>614</v>
      </c>
      <c r="F14220" s="61" t="s">
        <v>2457</v>
      </c>
      <c r="G14220" s="61" t="str">
        <f t="shared" ref="G14220:G14283" si="696">TRIM(SUBSTITUTE(F14220,CHAR(160),CHAR(32)))</f>
        <v>Brian Smock</v>
      </c>
      <c r="N14220" s="62"/>
    </row>
    <row r="14221" spans="1:14" thickBot="1">
      <c r="A14221" s="62" t="s">
        <v>4054</v>
      </c>
      <c r="B14221" s="61">
        <v>615</v>
      </c>
      <c r="C14221" s="61" t="str">
        <f t="shared" si="695"/>
        <v>No Tie</v>
      </c>
      <c r="D14221" s="63">
        <f t="shared" si="694"/>
        <v>615</v>
      </c>
      <c r="E14221" s="63">
        <v>615</v>
      </c>
      <c r="F14221" s="61" t="s">
        <v>1363</v>
      </c>
      <c r="G14221" s="61" t="str">
        <f t="shared" si="696"/>
        <v>Seunghyuk Kim</v>
      </c>
      <c r="N14221" s="62"/>
    </row>
    <row r="14222" spans="1:14" thickBot="1">
      <c r="A14222" s="62" t="s">
        <v>4054</v>
      </c>
      <c r="B14222" s="61">
        <v>616</v>
      </c>
      <c r="C14222" s="61" t="str">
        <f t="shared" si="695"/>
        <v>No Tie</v>
      </c>
      <c r="D14222" s="63">
        <f t="shared" si="694"/>
        <v>616</v>
      </c>
      <c r="E14222" s="63">
        <v>616</v>
      </c>
      <c r="F14222" s="61" t="s">
        <v>2163</v>
      </c>
      <c r="G14222" s="61" t="str">
        <f t="shared" si="696"/>
        <v>Rory Hie</v>
      </c>
      <c r="N14222" s="62"/>
    </row>
    <row r="14223" spans="1:14" thickBot="1">
      <c r="A14223" s="62" t="s">
        <v>4054</v>
      </c>
      <c r="B14223" s="61">
        <v>617</v>
      </c>
      <c r="C14223" s="61" t="str">
        <f t="shared" si="695"/>
        <v>No Tie</v>
      </c>
      <c r="D14223" s="63">
        <f t="shared" si="694"/>
        <v>617</v>
      </c>
      <c r="E14223" s="63">
        <v>617</v>
      </c>
      <c r="F14223" s="61" t="s">
        <v>1578</v>
      </c>
      <c r="G14223" s="61" t="str">
        <f t="shared" si="696"/>
        <v>Sam Hutsby</v>
      </c>
      <c r="N14223" s="62"/>
    </row>
    <row r="14224" spans="1:14" thickBot="1">
      <c r="A14224" s="62" t="s">
        <v>4054</v>
      </c>
      <c r="B14224" s="61">
        <v>618</v>
      </c>
      <c r="C14224" s="61" t="str">
        <f t="shared" si="695"/>
        <v>No Tie</v>
      </c>
      <c r="D14224" s="63">
        <f t="shared" si="694"/>
        <v>618</v>
      </c>
      <c r="E14224" s="63">
        <v>618</v>
      </c>
      <c r="F14224" s="61" t="s">
        <v>1327</v>
      </c>
      <c r="G14224" s="61" t="str">
        <f t="shared" si="696"/>
        <v>Jim Herman</v>
      </c>
      <c r="N14224" s="62"/>
    </row>
    <row r="14225" spans="1:14" thickBot="1">
      <c r="A14225" s="62" t="s">
        <v>4054</v>
      </c>
      <c r="B14225" s="61">
        <v>619</v>
      </c>
      <c r="C14225" s="61" t="str">
        <f t="shared" si="695"/>
        <v>No Tie</v>
      </c>
      <c r="D14225" s="63">
        <f t="shared" si="694"/>
        <v>619</v>
      </c>
      <c r="E14225" s="63">
        <v>619</v>
      </c>
      <c r="F14225" s="61" t="s">
        <v>1534</v>
      </c>
      <c r="G14225" s="61" t="str">
        <f t="shared" si="696"/>
        <v>Brice Garnett</v>
      </c>
      <c r="N14225" s="62"/>
    </row>
    <row r="14226" spans="1:14" thickBot="1">
      <c r="A14226" s="62" t="s">
        <v>4054</v>
      </c>
      <c r="B14226" s="61">
        <v>619</v>
      </c>
      <c r="C14226" s="61" t="str">
        <f t="shared" si="695"/>
        <v>No Tie</v>
      </c>
      <c r="D14226" s="63">
        <f t="shared" si="694"/>
        <v>619</v>
      </c>
      <c r="E14226" s="63">
        <v>619</v>
      </c>
      <c r="F14226" s="61" t="s">
        <v>1954</v>
      </c>
      <c r="G14226" s="61" t="str">
        <f t="shared" si="696"/>
        <v>Mark Haastrup</v>
      </c>
      <c r="N14226" s="62"/>
    </row>
    <row r="14227" spans="1:14" thickBot="1">
      <c r="A14227" s="62" t="s">
        <v>4054</v>
      </c>
      <c r="B14227" s="61">
        <v>621</v>
      </c>
      <c r="C14227" s="61" t="str">
        <f t="shared" si="695"/>
        <v>No Tie</v>
      </c>
      <c r="D14227" s="63">
        <f t="shared" si="694"/>
        <v>621</v>
      </c>
      <c r="E14227" s="63">
        <v>621</v>
      </c>
      <c r="F14227" s="61" t="s">
        <v>1962</v>
      </c>
      <c r="G14227" s="61" t="str">
        <f t="shared" si="696"/>
        <v>Maarten Lafeber</v>
      </c>
      <c r="N14227" s="62"/>
    </row>
    <row r="14228" spans="1:14" thickBot="1">
      <c r="A14228" s="62" t="s">
        <v>4054</v>
      </c>
      <c r="B14228" s="61">
        <v>622</v>
      </c>
      <c r="C14228" s="61" t="str">
        <f t="shared" si="695"/>
        <v>No Tie</v>
      </c>
      <c r="D14228" s="63">
        <f t="shared" si="694"/>
        <v>622</v>
      </c>
      <c r="E14228" s="63">
        <v>622</v>
      </c>
      <c r="F14228" s="61" t="s">
        <v>1335</v>
      </c>
      <c r="G14228" s="61" t="str">
        <f t="shared" si="696"/>
        <v>Michael Lorenzo-Vera</v>
      </c>
      <c r="N14228" s="62"/>
    </row>
    <row r="14229" spans="1:14" thickBot="1">
      <c r="A14229" s="62" t="s">
        <v>4054</v>
      </c>
      <c r="B14229" s="61">
        <v>623</v>
      </c>
      <c r="C14229" s="61" t="str">
        <f t="shared" si="695"/>
        <v>No Tie</v>
      </c>
      <c r="D14229" s="63">
        <f t="shared" si="694"/>
        <v>623</v>
      </c>
      <c r="E14229" s="63">
        <v>623</v>
      </c>
      <c r="F14229" s="61" t="s">
        <v>1287</v>
      </c>
      <c r="G14229" s="61" t="str">
        <f t="shared" si="696"/>
        <v>Greg Owen</v>
      </c>
      <c r="N14229" s="62"/>
    </row>
    <row r="14230" spans="1:14" thickBot="1">
      <c r="A14230" s="62" t="s">
        <v>4054</v>
      </c>
      <c r="B14230" s="61">
        <v>624</v>
      </c>
      <c r="C14230" s="61" t="str">
        <f t="shared" si="695"/>
        <v>No Tie</v>
      </c>
      <c r="D14230" s="63">
        <f t="shared" si="694"/>
        <v>624</v>
      </c>
      <c r="E14230" s="63">
        <v>624</v>
      </c>
      <c r="F14230" s="61" t="s">
        <v>1360</v>
      </c>
      <c r="G14230" s="61" t="str">
        <f t="shared" si="696"/>
        <v>Will MacKenzie</v>
      </c>
      <c r="N14230" s="62"/>
    </row>
    <row r="14231" spans="1:14" thickBot="1">
      <c r="A14231" s="62" t="s">
        <v>4054</v>
      </c>
      <c r="B14231" s="61">
        <v>625</v>
      </c>
      <c r="C14231" s="61" t="str">
        <f t="shared" si="695"/>
        <v>No Tie</v>
      </c>
      <c r="D14231" s="63">
        <f t="shared" si="694"/>
        <v>625</v>
      </c>
      <c r="E14231" s="63">
        <v>625</v>
      </c>
      <c r="F14231" s="61" t="s">
        <v>2225</v>
      </c>
      <c r="G14231" s="61" t="str">
        <f t="shared" si="696"/>
        <v>Matt Carvell</v>
      </c>
      <c r="N14231" s="62"/>
    </row>
    <row r="14232" spans="1:14" thickBot="1">
      <c r="A14232" s="62" t="s">
        <v>4054</v>
      </c>
      <c r="B14232" s="61">
        <v>626</v>
      </c>
      <c r="C14232" s="61" t="str">
        <f t="shared" si="695"/>
        <v>No Tie</v>
      </c>
      <c r="D14232" s="63">
        <f t="shared" si="694"/>
        <v>626</v>
      </c>
      <c r="E14232" s="63">
        <v>626</v>
      </c>
      <c r="F14232" s="61" t="s">
        <v>2285</v>
      </c>
      <c r="G14232" s="61" t="str">
        <f t="shared" si="696"/>
        <v>Matt Hendrix</v>
      </c>
      <c r="N14232" s="62"/>
    </row>
    <row r="14233" spans="1:14" thickBot="1">
      <c r="A14233" s="62" t="s">
        <v>4054</v>
      </c>
      <c r="B14233" s="61">
        <v>627</v>
      </c>
      <c r="C14233" s="61" t="str">
        <f t="shared" si="695"/>
        <v>No Tie</v>
      </c>
      <c r="D14233" s="63">
        <f t="shared" si="694"/>
        <v>627</v>
      </c>
      <c r="E14233" s="63">
        <v>627</v>
      </c>
      <c r="F14233" s="61" t="s">
        <v>1453</v>
      </c>
      <c r="G14233" s="61" t="str">
        <f t="shared" si="696"/>
        <v>Paul Waring</v>
      </c>
      <c r="N14233" s="62"/>
    </row>
    <row r="14234" spans="1:14" thickBot="1">
      <c r="A14234" s="62" t="s">
        <v>4054</v>
      </c>
      <c r="B14234" s="61">
        <v>628</v>
      </c>
      <c r="C14234" s="61" t="str">
        <f t="shared" si="695"/>
        <v>No Tie</v>
      </c>
      <c r="D14234" s="63">
        <f t="shared" si="694"/>
        <v>628</v>
      </c>
      <c r="E14234" s="63">
        <v>628</v>
      </c>
      <c r="F14234" s="61" t="s">
        <v>2154</v>
      </c>
      <c r="G14234" s="61" t="str">
        <f t="shared" si="696"/>
        <v>D.J. Brigman</v>
      </c>
      <c r="N14234" s="62"/>
    </row>
    <row r="14235" spans="1:14" thickBot="1">
      <c r="A14235" s="62" t="s">
        <v>4054</v>
      </c>
      <c r="B14235" s="61">
        <v>629</v>
      </c>
      <c r="C14235" s="61" t="str">
        <f t="shared" si="695"/>
        <v>No Tie</v>
      </c>
      <c r="D14235" s="63">
        <f t="shared" si="694"/>
        <v>629</v>
      </c>
      <c r="E14235" s="63">
        <v>629</v>
      </c>
      <c r="F14235" s="61" t="s">
        <v>1758</v>
      </c>
      <c r="G14235" s="61" t="str">
        <f t="shared" si="696"/>
        <v>Neil Schietekat</v>
      </c>
      <c r="N14235" s="62"/>
    </row>
    <row r="14236" spans="1:14" thickBot="1">
      <c r="A14236" s="62" t="s">
        <v>4054</v>
      </c>
      <c r="B14236" s="61">
        <v>630</v>
      </c>
      <c r="C14236" s="61" t="str">
        <f t="shared" si="695"/>
        <v>No Tie</v>
      </c>
      <c r="D14236" s="63">
        <f t="shared" si="694"/>
        <v>630</v>
      </c>
      <c r="E14236" s="63">
        <v>630</v>
      </c>
      <c r="F14236" s="61" t="s">
        <v>1738</v>
      </c>
      <c r="G14236" s="61" t="str">
        <f t="shared" si="696"/>
        <v>Won Joon Lee</v>
      </c>
      <c r="N14236" s="62"/>
    </row>
    <row r="14237" spans="1:14" thickBot="1">
      <c r="A14237" s="62" t="s">
        <v>4054</v>
      </c>
      <c r="B14237" s="61">
        <v>631</v>
      </c>
      <c r="C14237" s="61" t="str">
        <f t="shared" si="695"/>
        <v>No Tie</v>
      </c>
      <c r="D14237" s="63">
        <f t="shared" si="694"/>
        <v>631</v>
      </c>
      <c r="E14237" s="63">
        <v>631</v>
      </c>
      <c r="F14237" s="61" t="s">
        <v>1488</v>
      </c>
      <c r="G14237" s="61" t="str">
        <f t="shared" si="696"/>
        <v>Alex Prugh</v>
      </c>
      <c r="N14237" s="62"/>
    </row>
    <row r="14238" spans="1:14" thickBot="1">
      <c r="A14238" s="62" t="s">
        <v>4054</v>
      </c>
      <c r="B14238" s="61">
        <v>632</v>
      </c>
      <c r="C14238" s="61" t="str">
        <f t="shared" si="695"/>
        <v>No Tie</v>
      </c>
      <c r="D14238" s="63">
        <f t="shared" si="694"/>
        <v>632</v>
      </c>
      <c r="E14238" s="63">
        <v>632</v>
      </c>
      <c r="F14238" s="61" t="s">
        <v>1635</v>
      </c>
      <c r="G14238" s="61" t="str">
        <f t="shared" si="696"/>
        <v>Matthew Millar</v>
      </c>
      <c r="N14238" s="62"/>
    </row>
    <row r="14239" spans="1:14" thickBot="1">
      <c r="A14239" s="62" t="s">
        <v>4054</v>
      </c>
      <c r="B14239" s="61">
        <v>633</v>
      </c>
      <c r="C14239" s="61" t="str">
        <f t="shared" si="695"/>
        <v>No Tie</v>
      </c>
      <c r="D14239" s="63">
        <f t="shared" si="694"/>
        <v>633</v>
      </c>
      <c r="E14239" s="63">
        <v>633</v>
      </c>
      <c r="F14239" s="61" t="s">
        <v>1397</v>
      </c>
      <c r="G14239" s="61" t="str">
        <f t="shared" si="696"/>
        <v>Dicky Pride</v>
      </c>
      <c r="N14239" s="62"/>
    </row>
    <row r="14240" spans="1:14" thickBot="1">
      <c r="A14240" s="62" t="s">
        <v>4054</v>
      </c>
      <c r="B14240" s="61">
        <v>634</v>
      </c>
      <c r="C14240" s="61" t="str">
        <f t="shared" si="695"/>
        <v>No Tie</v>
      </c>
      <c r="D14240" s="63">
        <f t="shared" si="694"/>
        <v>634</v>
      </c>
      <c r="E14240" s="63">
        <v>634</v>
      </c>
      <c r="F14240" s="61" t="s">
        <v>1300</v>
      </c>
      <c r="G14240" s="61" t="str">
        <f t="shared" si="696"/>
        <v>Martin Piller</v>
      </c>
      <c r="N14240" s="62"/>
    </row>
    <row r="14241" spans="1:14" thickBot="1">
      <c r="A14241" s="62" t="s">
        <v>4054</v>
      </c>
      <c r="B14241" s="61">
        <v>635</v>
      </c>
      <c r="C14241" s="61" t="str">
        <f t="shared" si="695"/>
        <v>No Tie</v>
      </c>
      <c r="D14241" s="63">
        <f t="shared" si="694"/>
        <v>635</v>
      </c>
      <c r="E14241" s="63">
        <v>635</v>
      </c>
      <c r="F14241" s="61" t="s">
        <v>1959</v>
      </c>
      <c r="G14241" s="61" t="str">
        <f t="shared" si="696"/>
        <v>Adam Groom</v>
      </c>
      <c r="N14241" s="62"/>
    </row>
    <row r="14242" spans="1:14" thickBot="1">
      <c r="A14242" s="62" t="s">
        <v>4054</v>
      </c>
      <c r="B14242" s="61">
        <v>635</v>
      </c>
      <c r="C14242" s="61" t="str">
        <f t="shared" si="695"/>
        <v>No Tie</v>
      </c>
      <c r="D14242" s="63">
        <f t="shared" si="694"/>
        <v>635</v>
      </c>
      <c r="E14242" s="63">
        <v>635</v>
      </c>
      <c r="F14242" s="61" t="s">
        <v>2389</v>
      </c>
      <c r="G14242" s="61" t="str">
        <f t="shared" si="696"/>
        <v>Roland Steiner</v>
      </c>
      <c r="N14242" s="62"/>
    </row>
    <row r="14243" spans="1:14" thickBot="1">
      <c r="A14243" s="62" t="s">
        <v>4054</v>
      </c>
      <c r="B14243" s="61">
        <v>637</v>
      </c>
      <c r="C14243" s="61" t="str">
        <f t="shared" si="695"/>
        <v>No Tie</v>
      </c>
      <c r="D14243" s="63">
        <f t="shared" si="694"/>
        <v>637</v>
      </c>
      <c r="E14243" s="63">
        <v>637</v>
      </c>
      <c r="F14243" s="61" t="s">
        <v>2404</v>
      </c>
      <c r="G14243" s="61" t="str">
        <f t="shared" si="696"/>
        <v>Nate Smith</v>
      </c>
      <c r="N14243" s="62"/>
    </row>
    <row r="14244" spans="1:14" thickBot="1">
      <c r="A14244" s="62" t="s">
        <v>4054</v>
      </c>
      <c r="B14244" s="61">
        <v>638</v>
      </c>
      <c r="C14244" s="61" t="str">
        <f t="shared" si="695"/>
        <v>No Tie</v>
      </c>
      <c r="D14244" s="63">
        <f t="shared" si="694"/>
        <v>638</v>
      </c>
      <c r="E14244" s="63">
        <v>638</v>
      </c>
      <c r="F14244" s="61" t="s">
        <v>1289</v>
      </c>
      <c r="G14244" s="61" t="str">
        <f t="shared" si="696"/>
        <v>Jason Gore</v>
      </c>
      <c r="N14244" s="62"/>
    </row>
    <row r="14245" spans="1:14" thickBot="1">
      <c r="A14245" s="62" t="s">
        <v>4054</v>
      </c>
      <c r="B14245" s="61">
        <v>639</v>
      </c>
      <c r="C14245" s="61" t="str">
        <f t="shared" si="695"/>
        <v>No Tie</v>
      </c>
      <c r="D14245" s="63">
        <f t="shared" si="694"/>
        <v>639</v>
      </c>
      <c r="E14245" s="63">
        <v>639</v>
      </c>
      <c r="F14245" s="61" t="s">
        <v>1669</v>
      </c>
      <c r="G14245" s="61" t="str">
        <f t="shared" si="696"/>
        <v>Xin-jun Zhang</v>
      </c>
      <c r="N14245" s="62"/>
    </row>
    <row r="14246" spans="1:14" thickBot="1">
      <c r="A14246" s="62" t="s">
        <v>4054</v>
      </c>
      <c r="B14246" s="61">
        <v>640</v>
      </c>
      <c r="C14246" s="61" t="str">
        <f t="shared" si="695"/>
        <v>No Tie</v>
      </c>
      <c r="D14246" s="63">
        <f t="shared" si="694"/>
        <v>640</v>
      </c>
      <c r="E14246" s="63">
        <v>640</v>
      </c>
      <c r="F14246" s="61" t="s">
        <v>823</v>
      </c>
      <c r="G14246" s="61" t="str">
        <f t="shared" si="696"/>
        <v>Derek Lamely</v>
      </c>
      <c r="N14246" s="62"/>
    </row>
    <row r="14247" spans="1:14" thickBot="1">
      <c r="A14247" s="62" t="s">
        <v>4054</v>
      </c>
      <c r="B14247" s="61">
        <v>641</v>
      </c>
      <c r="C14247" s="61" t="str">
        <f t="shared" si="695"/>
        <v>No Tie</v>
      </c>
      <c r="D14247" s="63">
        <f t="shared" ref="D14247:D14310" si="697">IF(C14247="No Tie",B14247,RIGHT(B14247,LEN(B14247)-1))</f>
        <v>641</v>
      </c>
      <c r="E14247" s="63">
        <v>641</v>
      </c>
      <c r="F14247" s="61" t="s">
        <v>2473</v>
      </c>
      <c r="G14247" s="61" t="str">
        <f t="shared" si="696"/>
        <v>Han Min-kyu</v>
      </c>
      <c r="N14247" s="62"/>
    </row>
    <row r="14248" spans="1:14" thickBot="1">
      <c r="A14248" s="62" t="s">
        <v>4054</v>
      </c>
      <c r="B14248" s="61">
        <v>642</v>
      </c>
      <c r="C14248" s="61" t="str">
        <f t="shared" si="695"/>
        <v>No Tie</v>
      </c>
      <c r="D14248" s="63">
        <f t="shared" si="697"/>
        <v>642</v>
      </c>
      <c r="E14248" s="63">
        <v>642</v>
      </c>
      <c r="F14248" s="61" t="s">
        <v>1645</v>
      </c>
      <c r="G14248" s="61" t="str">
        <f t="shared" si="696"/>
        <v>Matt Ford</v>
      </c>
      <c r="N14248" s="62"/>
    </row>
    <row r="14249" spans="1:14" thickBot="1">
      <c r="A14249" s="62" t="s">
        <v>4054</v>
      </c>
      <c r="B14249" s="61">
        <v>643</v>
      </c>
      <c r="C14249" s="61" t="str">
        <f t="shared" si="695"/>
        <v>No Tie</v>
      </c>
      <c r="D14249" s="63">
        <f t="shared" si="697"/>
        <v>643</v>
      </c>
      <c r="E14249" s="63">
        <v>643</v>
      </c>
      <c r="F14249" s="61" t="s">
        <v>3943</v>
      </c>
      <c r="G14249" s="61" t="str">
        <f t="shared" si="696"/>
        <v>Dustin Risdon</v>
      </c>
      <c r="N14249" s="62"/>
    </row>
    <row r="14250" spans="1:14" thickBot="1">
      <c r="A14250" s="62" t="s">
        <v>4054</v>
      </c>
      <c r="B14250" s="61">
        <v>644</v>
      </c>
      <c r="C14250" s="61" t="str">
        <f t="shared" si="695"/>
        <v>No Tie</v>
      </c>
      <c r="D14250" s="63">
        <f t="shared" si="697"/>
        <v>644</v>
      </c>
      <c r="E14250" s="63">
        <v>644</v>
      </c>
      <c r="F14250" s="61" t="s">
        <v>1546</v>
      </c>
      <c r="G14250" s="61" t="str">
        <f t="shared" si="696"/>
        <v>Andrew Svoboda</v>
      </c>
      <c r="N14250" s="62"/>
    </row>
    <row r="14251" spans="1:14" thickBot="1">
      <c r="A14251" s="62" t="s">
        <v>4054</v>
      </c>
      <c r="B14251" s="61">
        <v>645</v>
      </c>
      <c r="C14251" s="61" t="str">
        <f t="shared" si="695"/>
        <v>No Tie</v>
      </c>
      <c r="D14251" s="63">
        <f t="shared" si="697"/>
        <v>645</v>
      </c>
      <c r="E14251" s="63">
        <v>645</v>
      </c>
      <c r="F14251" s="61" t="s">
        <v>1768</v>
      </c>
      <c r="G14251" s="61" t="str">
        <f t="shared" si="696"/>
        <v>Adrien Bernadet</v>
      </c>
      <c r="N14251" s="62"/>
    </row>
    <row r="14252" spans="1:14" thickBot="1">
      <c r="A14252" s="62" t="s">
        <v>4054</v>
      </c>
      <c r="B14252" s="61">
        <v>646</v>
      </c>
      <c r="C14252" s="61" t="str">
        <f t="shared" si="695"/>
        <v>No Tie</v>
      </c>
      <c r="D14252" s="63">
        <f t="shared" si="697"/>
        <v>646</v>
      </c>
      <c r="E14252" s="63">
        <v>646</v>
      </c>
      <c r="F14252" s="61" t="s">
        <v>2512</v>
      </c>
      <c r="G14252" s="61" t="str">
        <f t="shared" si="696"/>
        <v>Brent McCullough</v>
      </c>
      <c r="N14252" s="62"/>
    </row>
    <row r="14253" spans="1:14" thickBot="1">
      <c r="A14253" s="62" t="s">
        <v>4054</v>
      </c>
      <c r="B14253" s="61">
        <v>647</v>
      </c>
      <c r="C14253" s="61" t="str">
        <f t="shared" si="695"/>
        <v>No Tie</v>
      </c>
      <c r="D14253" s="63">
        <f t="shared" si="697"/>
        <v>647</v>
      </c>
      <c r="E14253" s="63">
        <v>647</v>
      </c>
      <c r="F14253" s="61" t="s">
        <v>1719</v>
      </c>
      <c r="G14253" s="61" t="str">
        <f t="shared" si="696"/>
        <v>Tim Wilkinson</v>
      </c>
      <c r="N14253" s="62"/>
    </row>
    <row r="14254" spans="1:14" thickBot="1">
      <c r="A14254" s="62" t="s">
        <v>4054</v>
      </c>
      <c r="B14254" s="61">
        <v>648</v>
      </c>
      <c r="C14254" s="61" t="str">
        <f t="shared" si="695"/>
        <v>No Tie</v>
      </c>
      <c r="D14254" s="63">
        <f t="shared" si="697"/>
        <v>648</v>
      </c>
      <c r="E14254" s="63">
        <v>648</v>
      </c>
      <c r="F14254" s="61" t="s">
        <v>2556</v>
      </c>
      <c r="G14254" s="61" t="str">
        <f t="shared" si="696"/>
        <v>Miles Tunnicliff</v>
      </c>
      <c r="N14254" s="62"/>
    </row>
    <row r="14255" spans="1:14" thickBot="1">
      <c r="A14255" s="62" t="s">
        <v>4054</v>
      </c>
      <c r="B14255" s="61">
        <v>649</v>
      </c>
      <c r="C14255" s="61" t="str">
        <f t="shared" si="695"/>
        <v>No Tie</v>
      </c>
      <c r="D14255" s="63">
        <f t="shared" si="697"/>
        <v>649</v>
      </c>
      <c r="E14255" s="63">
        <v>649</v>
      </c>
      <c r="F14255" s="61" t="s">
        <v>2510</v>
      </c>
      <c r="G14255" s="61" t="str">
        <f t="shared" si="696"/>
        <v>Michael Allen</v>
      </c>
      <c r="N14255" s="62"/>
    </row>
    <row r="14256" spans="1:14" thickBot="1">
      <c r="A14256" s="62" t="s">
        <v>4054</v>
      </c>
      <c r="B14256" s="61">
        <v>650</v>
      </c>
      <c r="C14256" s="61" t="str">
        <f t="shared" si="695"/>
        <v>No Tie</v>
      </c>
      <c r="D14256" s="63">
        <f t="shared" si="697"/>
        <v>650</v>
      </c>
      <c r="E14256" s="63">
        <v>650</v>
      </c>
      <c r="F14256" s="61" t="s">
        <v>1639</v>
      </c>
      <c r="G14256" s="61" t="str">
        <f t="shared" si="696"/>
        <v>Ryan Armour</v>
      </c>
      <c r="N14256" s="62"/>
    </row>
    <row r="14257" spans="1:14" thickBot="1">
      <c r="A14257" s="62" t="s">
        <v>4054</v>
      </c>
      <c r="B14257" s="61">
        <v>651</v>
      </c>
      <c r="C14257" s="61" t="str">
        <f t="shared" si="695"/>
        <v>No Tie</v>
      </c>
      <c r="D14257" s="63">
        <f t="shared" si="697"/>
        <v>651</v>
      </c>
      <c r="E14257" s="63">
        <v>651</v>
      </c>
      <c r="F14257" s="61" t="s">
        <v>2155</v>
      </c>
      <c r="G14257" s="61" t="str">
        <f t="shared" si="696"/>
        <v>Tyrone Ferreira</v>
      </c>
      <c r="N14257" s="62"/>
    </row>
    <row r="14258" spans="1:14" thickBot="1">
      <c r="A14258" s="62" t="s">
        <v>4054</v>
      </c>
      <c r="B14258" s="61">
        <v>652</v>
      </c>
      <c r="C14258" s="61" t="str">
        <f t="shared" si="695"/>
        <v>No Tie</v>
      </c>
      <c r="D14258" s="63">
        <f t="shared" si="697"/>
        <v>652</v>
      </c>
      <c r="E14258" s="63">
        <v>652</v>
      </c>
      <c r="F14258" s="61" t="s">
        <v>3944</v>
      </c>
      <c r="G14258" s="61" t="str">
        <f t="shared" si="696"/>
        <v>John Cook</v>
      </c>
      <c r="N14258" s="62"/>
    </row>
    <row r="14259" spans="1:14" thickBot="1">
      <c r="A14259" s="62" t="s">
        <v>4054</v>
      </c>
      <c r="B14259" s="61">
        <v>653</v>
      </c>
      <c r="C14259" s="61" t="str">
        <f t="shared" si="695"/>
        <v>No Tie</v>
      </c>
      <c r="D14259" s="63">
        <f t="shared" si="697"/>
        <v>653</v>
      </c>
      <c r="E14259" s="63">
        <v>653</v>
      </c>
      <c r="F14259" s="61" t="s">
        <v>1642</v>
      </c>
      <c r="G14259" s="61" t="str">
        <f t="shared" si="696"/>
        <v>Seuk-hyun Baek</v>
      </c>
      <c r="N14259" s="62"/>
    </row>
    <row r="14260" spans="1:14" thickBot="1">
      <c r="A14260" s="62" t="s">
        <v>4054</v>
      </c>
      <c r="B14260" s="61">
        <v>654</v>
      </c>
      <c r="C14260" s="61" t="str">
        <f t="shared" si="695"/>
        <v>No Tie</v>
      </c>
      <c r="D14260" s="63">
        <f t="shared" si="697"/>
        <v>654</v>
      </c>
      <c r="E14260" s="63">
        <v>654</v>
      </c>
      <c r="F14260" s="61" t="s">
        <v>1450</v>
      </c>
      <c r="G14260" s="61" t="str">
        <f t="shared" si="696"/>
        <v>Brian Stuard</v>
      </c>
      <c r="N14260" s="62"/>
    </row>
    <row r="14261" spans="1:14" thickBot="1">
      <c r="A14261" s="62" t="s">
        <v>4054</v>
      </c>
      <c r="B14261" s="61">
        <v>655</v>
      </c>
      <c r="C14261" s="61" t="str">
        <f t="shared" si="695"/>
        <v>No Tie</v>
      </c>
      <c r="D14261" s="63">
        <f t="shared" si="697"/>
        <v>655</v>
      </c>
      <c r="E14261" s="63">
        <v>655</v>
      </c>
      <c r="F14261" s="61" t="s">
        <v>2538</v>
      </c>
      <c r="G14261" s="61" t="str">
        <f t="shared" si="696"/>
        <v>Josh Cunliffe</v>
      </c>
      <c r="N14261" s="62"/>
    </row>
    <row r="14262" spans="1:14" thickBot="1">
      <c r="A14262" s="62" t="s">
        <v>4054</v>
      </c>
      <c r="B14262" s="61">
        <v>656</v>
      </c>
      <c r="C14262" s="61" t="str">
        <f t="shared" si="695"/>
        <v>No Tie</v>
      </c>
      <c r="D14262" s="63">
        <f t="shared" si="697"/>
        <v>656</v>
      </c>
      <c r="E14262" s="63">
        <v>656</v>
      </c>
      <c r="F14262" s="61" t="s">
        <v>1927</v>
      </c>
      <c r="G14262" s="61" t="str">
        <f t="shared" si="696"/>
        <v>Stuart Manley</v>
      </c>
      <c r="N14262" s="62"/>
    </row>
    <row r="14263" spans="1:14" thickBot="1">
      <c r="A14263" s="62" t="s">
        <v>4054</v>
      </c>
      <c r="B14263" s="61">
        <v>657</v>
      </c>
      <c r="C14263" s="61" t="str">
        <f t="shared" si="695"/>
        <v>No Tie</v>
      </c>
      <c r="D14263" s="63">
        <f t="shared" si="697"/>
        <v>657</v>
      </c>
      <c r="E14263" s="63">
        <v>657</v>
      </c>
      <c r="F14263" s="61" t="s">
        <v>2171</v>
      </c>
      <c r="G14263" s="61" t="str">
        <f t="shared" si="696"/>
        <v>Knut Borsheim</v>
      </c>
      <c r="N14263" s="62"/>
    </row>
    <row r="14264" spans="1:14" thickBot="1">
      <c r="A14264" s="62" t="s">
        <v>4054</v>
      </c>
      <c r="B14264" s="61">
        <v>657</v>
      </c>
      <c r="C14264" s="61" t="str">
        <f t="shared" si="695"/>
        <v>No Tie</v>
      </c>
      <c r="D14264" s="63">
        <f t="shared" si="697"/>
        <v>657</v>
      </c>
      <c r="E14264" s="63">
        <v>657</v>
      </c>
      <c r="F14264" s="61" t="s">
        <v>1981</v>
      </c>
      <c r="G14264" s="61" t="str">
        <f t="shared" si="696"/>
        <v>Scott Gardiner</v>
      </c>
      <c r="N14264" s="62"/>
    </row>
    <row r="14265" spans="1:14" thickBot="1">
      <c r="A14265" s="62" t="s">
        <v>4054</v>
      </c>
      <c r="B14265" s="61">
        <v>659</v>
      </c>
      <c r="C14265" s="61" t="str">
        <f t="shared" si="695"/>
        <v>No Tie</v>
      </c>
      <c r="D14265" s="63">
        <f t="shared" si="697"/>
        <v>659</v>
      </c>
      <c r="E14265" s="63">
        <v>659</v>
      </c>
      <c r="F14265" s="61" t="s">
        <v>1952</v>
      </c>
      <c r="G14265" s="61" t="str">
        <f t="shared" si="696"/>
        <v>Nelson Ledesma</v>
      </c>
      <c r="N14265" s="62"/>
    </row>
    <row r="14266" spans="1:14" thickBot="1">
      <c r="A14266" s="62" t="s">
        <v>4054</v>
      </c>
      <c r="B14266" s="61">
        <v>660</v>
      </c>
      <c r="C14266" s="61" t="str">
        <f t="shared" si="695"/>
        <v>No Tie</v>
      </c>
      <c r="D14266" s="63">
        <f t="shared" si="697"/>
        <v>660</v>
      </c>
      <c r="E14266" s="63">
        <v>660</v>
      </c>
      <c r="F14266" s="61" t="s">
        <v>2558</v>
      </c>
      <c r="G14266" s="61" t="str">
        <f t="shared" si="696"/>
        <v>Martin Erlandsson</v>
      </c>
      <c r="N14266" s="62"/>
    </row>
    <row r="14267" spans="1:14" thickBot="1">
      <c r="A14267" s="62" t="s">
        <v>4054</v>
      </c>
      <c r="B14267" s="61">
        <v>661</v>
      </c>
      <c r="C14267" s="61" t="str">
        <f t="shared" si="695"/>
        <v>No Tie</v>
      </c>
      <c r="D14267" s="63">
        <f t="shared" si="697"/>
        <v>661</v>
      </c>
      <c r="E14267" s="63">
        <v>661</v>
      </c>
      <c r="F14267" s="61" t="s">
        <v>3945</v>
      </c>
      <c r="G14267" s="61" t="str">
        <f t="shared" si="696"/>
        <v>John Kimbell</v>
      </c>
      <c r="N14267" s="62"/>
    </row>
    <row r="14268" spans="1:14" thickBot="1">
      <c r="A14268" s="62" t="s">
        <v>4054</v>
      </c>
      <c r="B14268" s="61">
        <v>661</v>
      </c>
      <c r="C14268" s="61" t="str">
        <f t="shared" si="695"/>
        <v>No Tie</v>
      </c>
      <c r="D14268" s="63">
        <f t="shared" si="697"/>
        <v>661</v>
      </c>
      <c r="E14268" s="63">
        <v>661</v>
      </c>
      <c r="F14268" s="61" t="s">
        <v>2182</v>
      </c>
      <c r="G14268" s="61" t="str">
        <f t="shared" si="696"/>
        <v>Hugo Leon</v>
      </c>
      <c r="N14268" s="62"/>
    </row>
    <row r="14269" spans="1:14" thickBot="1">
      <c r="A14269" s="62" t="s">
        <v>4054</v>
      </c>
      <c r="B14269" s="61">
        <v>663</v>
      </c>
      <c r="C14269" s="61" t="str">
        <f t="shared" si="695"/>
        <v>No Tie</v>
      </c>
      <c r="D14269" s="63">
        <f t="shared" si="697"/>
        <v>663</v>
      </c>
      <c r="E14269" s="63">
        <v>663</v>
      </c>
      <c r="F14269" s="61" t="s">
        <v>2438</v>
      </c>
      <c r="G14269" s="61" t="str">
        <f t="shared" si="696"/>
        <v>Marco Ruiz</v>
      </c>
      <c r="N14269" s="62"/>
    </row>
    <row r="14270" spans="1:14" thickBot="1">
      <c r="A14270" s="62" t="s">
        <v>4054</v>
      </c>
      <c r="B14270" s="61">
        <v>664</v>
      </c>
      <c r="C14270" s="61" t="str">
        <f t="shared" si="695"/>
        <v>No Tie</v>
      </c>
      <c r="D14270" s="63">
        <f t="shared" si="697"/>
        <v>664</v>
      </c>
      <c r="E14270" s="63">
        <v>664</v>
      </c>
      <c r="F14270" s="61" t="s">
        <v>2295</v>
      </c>
      <c r="G14270" s="61" t="str">
        <f t="shared" si="696"/>
        <v>Cliff Kresge</v>
      </c>
      <c r="N14270" s="62"/>
    </row>
    <row r="14271" spans="1:14" thickBot="1">
      <c r="A14271" s="62" t="s">
        <v>4054</v>
      </c>
      <c r="B14271" s="61">
        <v>665</v>
      </c>
      <c r="C14271" s="61" t="str">
        <f t="shared" si="695"/>
        <v>No Tie</v>
      </c>
      <c r="D14271" s="63">
        <f t="shared" si="697"/>
        <v>665</v>
      </c>
      <c r="E14271" s="63">
        <v>665</v>
      </c>
      <c r="F14271" s="61" t="s">
        <v>1469</v>
      </c>
      <c r="G14271" s="61" t="str">
        <f t="shared" si="696"/>
        <v>Chad Collins</v>
      </c>
      <c r="N14271" s="62"/>
    </row>
    <row r="14272" spans="1:14" thickBot="1">
      <c r="A14272" s="62" t="s">
        <v>4054</v>
      </c>
      <c r="B14272" s="61">
        <v>666</v>
      </c>
      <c r="C14272" s="61" t="str">
        <f t="shared" si="695"/>
        <v>No Tie</v>
      </c>
      <c r="D14272" s="63">
        <f t="shared" si="697"/>
        <v>666</v>
      </c>
      <c r="E14272" s="63">
        <v>666</v>
      </c>
      <c r="F14272" s="61" t="s">
        <v>3946</v>
      </c>
      <c r="G14272" s="61" t="str">
        <f t="shared" si="696"/>
        <v>Bob Heintz</v>
      </c>
      <c r="N14272" s="62"/>
    </row>
    <row r="14273" spans="1:14" thickBot="1">
      <c r="A14273" s="62" t="s">
        <v>4054</v>
      </c>
      <c r="B14273" s="61">
        <v>667</v>
      </c>
      <c r="C14273" s="61" t="str">
        <f t="shared" si="695"/>
        <v>No Tie</v>
      </c>
      <c r="D14273" s="63">
        <f t="shared" si="697"/>
        <v>667</v>
      </c>
      <c r="E14273" s="63">
        <v>667</v>
      </c>
      <c r="F14273" s="61" t="s">
        <v>762</v>
      </c>
      <c r="G14273" s="61" t="str">
        <f t="shared" si="696"/>
        <v>Justin Bolli</v>
      </c>
      <c r="N14273" s="62"/>
    </row>
    <row r="14274" spans="1:14" thickBot="1">
      <c r="A14274" s="62" t="s">
        <v>4054</v>
      </c>
      <c r="B14274" s="61">
        <v>668</v>
      </c>
      <c r="C14274" s="61" t="str">
        <f t="shared" si="695"/>
        <v>No Tie</v>
      </c>
      <c r="D14274" s="63">
        <f t="shared" si="697"/>
        <v>668</v>
      </c>
      <c r="E14274" s="63">
        <v>668</v>
      </c>
      <c r="F14274" s="61" t="s">
        <v>1593</v>
      </c>
      <c r="G14274" s="61" t="str">
        <f t="shared" si="696"/>
        <v>Bernard Ritthammer</v>
      </c>
      <c r="N14274" s="62"/>
    </row>
    <row r="14275" spans="1:14" thickBot="1">
      <c r="A14275" s="62" t="s">
        <v>4054</v>
      </c>
      <c r="B14275" s="61">
        <v>669</v>
      </c>
      <c r="C14275" s="61" t="str">
        <f t="shared" si="695"/>
        <v>No Tie</v>
      </c>
      <c r="D14275" s="63">
        <f t="shared" si="697"/>
        <v>669</v>
      </c>
      <c r="E14275" s="63">
        <v>669</v>
      </c>
      <c r="F14275" s="61" t="s">
        <v>2483</v>
      </c>
      <c r="G14275" s="61" t="str">
        <f t="shared" si="696"/>
        <v>Diego Vanegas</v>
      </c>
      <c r="N14275" s="62"/>
    </row>
    <row r="14276" spans="1:14" thickBot="1">
      <c r="A14276" s="62" t="s">
        <v>4054</v>
      </c>
      <c r="B14276" s="61">
        <v>670</v>
      </c>
      <c r="C14276" s="61" t="str">
        <f t="shared" si="695"/>
        <v>No Tie</v>
      </c>
      <c r="D14276" s="63">
        <f t="shared" si="697"/>
        <v>670</v>
      </c>
      <c r="E14276" s="63">
        <v>670</v>
      </c>
      <c r="F14276" s="61" t="s">
        <v>2267</v>
      </c>
      <c r="G14276" s="61" t="str">
        <f t="shared" si="696"/>
        <v>Tomokazu Yoshinaga</v>
      </c>
      <c r="N14276" s="62"/>
    </row>
    <row r="14277" spans="1:14" thickBot="1">
      <c r="A14277" s="62" t="s">
        <v>4054</v>
      </c>
      <c r="B14277" s="61">
        <v>671</v>
      </c>
      <c r="C14277" s="61" t="str">
        <f t="shared" si="695"/>
        <v>No Tie</v>
      </c>
      <c r="D14277" s="63">
        <f t="shared" si="697"/>
        <v>671</v>
      </c>
      <c r="E14277" s="63">
        <v>671</v>
      </c>
      <c r="F14277" s="61" t="s">
        <v>1580</v>
      </c>
      <c r="G14277" s="61" t="str">
        <f t="shared" si="696"/>
        <v>Jake Roos</v>
      </c>
      <c r="N14277" s="62"/>
    </row>
    <row r="14278" spans="1:14" thickBot="1">
      <c r="A14278" s="62" t="s">
        <v>4054</v>
      </c>
      <c r="B14278" s="61">
        <v>672</v>
      </c>
      <c r="C14278" s="61" t="str">
        <f t="shared" si="695"/>
        <v>No Tie</v>
      </c>
      <c r="D14278" s="63">
        <f t="shared" si="697"/>
        <v>672</v>
      </c>
      <c r="E14278" s="63">
        <v>672</v>
      </c>
      <c r="F14278" s="61" t="s">
        <v>3947</v>
      </c>
      <c r="G14278" s="61" t="str">
        <f t="shared" si="696"/>
        <v>Marius Thorp</v>
      </c>
      <c r="N14278" s="62"/>
    </row>
    <row r="14279" spans="1:14" thickBot="1">
      <c r="A14279" s="62" t="s">
        <v>4054</v>
      </c>
      <c r="B14279" s="61">
        <v>673</v>
      </c>
      <c r="C14279" s="61" t="str">
        <f t="shared" si="695"/>
        <v>No Tie</v>
      </c>
      <c r="D14279" s="63">
        <f t="shared" si="697"/>
        <v>673</v>
      </c>
      <c r="E14279" s="63">
        <v>673</v>
      </c>
      <c r="F14279" s="61" t="s">
        <v>1678</v>
      </c>
      <c r="G14279" s="61" t="str">
        <f t="shared" si="696"/>
        <v>Alexandre Rocha</v>
      </c>
      <c r="N14279" s="62"/>
    </row>
    <row r="14280" spans="1:14" thickBot="1">
      <c r="A14280" s="62" t="s">
        <v>4054</v>
      </c>
      <c r="B14280" s="61">
        <v>674</v>
      </c>
      <c r="C14280" s="61" t="str">
        <f t="shared" si="695"/>
        <v>No Tie</v>
      </c>
      <c r="D14280" s="63">
        <f t="shared" si="697"/>
        <v>674</v>
      </c>
      <c r="E14280" s="63">
        <v>674</v>
      </c>
      <c r="F14280" s="61" t="s">
        <v>3948</v>
      </c>
      <c r="G14280" s="61" t="str">
        <f t="shared" si="696"/>
        <v>Chang-won Han</v>
      </c>
      <c r="N14280" s="62"/>
    </row>
    <row r="14281" spans="1:14" thickBot="1">
      <c r="A14281" s="62" t="s">
        <v>4054</v>
      </c>
      <c r="B14281" s="61">
        <v>675</v>
      </c>
      <c r="C14281" s="61" t="str">
        <f t="shared" si="695"/>
        <v>No Tie</v>
      </c>
      <c r="D14281" s="63">
        <f t="shared" si="697"/>
        <v>675</v>
      </c>
      <c r="E14281" s="63">
        <v>675</v>
      </c>
      <c r="F14281" s="61" t="s">
        <v>2349</v>
      </c>
      <c r="G14281" s="61" t="str">
        <f t="shared" si="696"/>
        <v>Lee Janzen</v>
      </c>
      <c r="N14281" s="62"/>
    </row>
    <row r="14282" spans="1:14" thickBot="1">
      <c r="A14282" s="62" t="s">
        <v>4054</v>
      </c>
      <c r="B14282" s="61">
        <v>676</v>
      </c>
      <c r="C14282" s="61" t="str">
        <f t="shared" si="695"/>
        <v>No Tie</v>
      </c>
      <c r="D14282" s="63">
        <f t="shared" si="697"/>
        <v>676</v>
      </c>
      <c r="E14282" s="63">
        <v>676</v>
      </c>
      <c r="F14282" s="61" t="s">
        <v>2492</v>
      </c>
      <c r="G14282" s="61" t="str">
        <f t="shared" si="696"/>
        <v>Danny Sahl</v>
      </c>
      <c r="N14282" s="62"/>
    </row>
    <row r="14283" spans="1:14" thickBot="1">
      <c r="A14283" s="62" t="s">
        <v>4054</v>
      </c>
      <c r="B14283" s="61">
        <v>677</v>
      </c>
      <c r="C14283" s="61" t="str">
        <f t="shared" si="695"/>
        <v>No Tie</v>
      </c>
      <c r="D14283" s="63">
        <f t="shared" si="697"/>
        <v>677</v>
      </c>
      <c r="E14283" s="63">
        <v>677</v>
      </c>
      <c r="F14283" s="61" t="s">
        <v>2208</v>
      </c>
      <c r="G14283" s="61" t="str">
        <f t="shared" si="696"/>
        <v>Tom Watson</v>
      </c>
      <c r="N14283" s="62"/>
    </row>
    <row r="14284" spans="1:14" thickBot="1">
      <c r="A14284" s="62" t="s">
        <v>4054</v>
      </c>
      <c r="B14284" s="61">
        <v>678</v>
      </c>
      <c r="C14284" s="61" t="str">
        <f t="shared" ref="C14284:C14347" si="698">IFERROR(SEARCH("T",B14284),"No Tie")</f>
        <v>No Tie</v>
      </c>
      <c r="D14284" s="63">
        <f t="shared" si="697"/>
        <v>678</v>
      </c>
      <c r="E14284" s="63">
        <v>678</v>
      </c>
      <c r="F14284" s="61" t="s">
        <v>2461</v>
      </c>
      <c r="G14284" s="61" t="str">
        <f t="shared" ref="G14284:G14347" si="699">TRIM(SUBSTITUTE(F14284,CHAR(160),CHAR(32)))</f>
        <v>Andrew Tschudin</v>
      </c>
      <c r="N14284" s="62"/>
    </row>
    <row r="14285" spans="1:14" thickBot="1">
      <c r="A14285" s="62" t="s">
        <v>4054</v>
      </c>
      <c r="B14285" s="61">
        <v>679</v>
      </c>
      <c r="C14285" s="61" t="str">
        <f t="shared" si="698"/>
        <v>No Tie</v>
      </c>
      <c r="D14285" s="63">
        <f t="shared" si="697"/>
        <v>679</v>
      </c>
      <c r="E14285" s="63">
        <v>679</v>
      </c>
      <c r="F14285" s="61" t="s">
        <v>2390</v>
      </c>
      <c r="G14285" s="61" t="str">
        <f t="shared" si="699"/>
        <v>Callum MaCaulay</v>
      </c>
      <c r="N14285" s="62"/>
    </row>
    <row r="14286" spans="1:14" thickBot="1">
      <c r="A14286" s="62" t="s">
        <v>4054</v>
      </c>
      <c r="B14286" s="61">
        <v>680</v>
      </c>
      <c r="C14286" s="61" t="str">
        <f t="shared" si="698"/>
        <v>No Tie</v>
      </c>
      <c r="D14286" s="63">
        <f t="shared" si="697"/>
        <v>680</v>
      </c>
      <c r="E14286" s="63">
        <v>680</v>
      </c>
      <c r="F14286" s="61" t="s">
        <v>1249</v>
      </c>
      <c r="G14286" s="61" t="str">
        <f t="shared" si="699"/>
        <v>Troy Merritt</v>
      </c>
      <c r="N14286" s="62"/>
    </row>
    <row r="14287" spans="1:14" thickBot="1">
      <c r="A14287" s="62" t="s">
        <v>4054</v>
      </c>
      <c r="B14287" s="61">
        <v>681</v>
      </c>
      <c r="C14287" s="61" t="str">
        <f t="shared" si="698"/>
        <v>No Tie</v>
      </c>
      <c r="D14287" s="63">
        <f t="shared" si="697"/>
        <v>681</v>
      </c>
      <c r="E14287" s="63">
        <v>681</v>
      </c>
      <c r="F14287" s="61" t="s">
        <v>1992</v>
      </c>
      <c r="G14287" s="61" t="str">
        <f t="shared" si="699"/>
        <v>Charlie Ford</v>
      </c>
      <c r="N14287" s="62"/>
    </row>
    <row r="14288" spans="1:14" thickBot="1">
      <c r="A14288" s="62" t="s">
        <v>4054</v>
      </c>
      <c r="B14288" s="61">
        <v>682</v>
      </c>
      <c r="C14288" s="61" t="str">
        <f t="shared" si="698"/>
        <v>No Tie</v>
      </c>
      <c r="D14288" s="63">
        <f t="shared" si="697"/>
        <v>682</v>
      </c>
      <c r="E14288" s="63">
        <v>682</v>
      </c>
      <c r="F14288" s="61" t="s">
        <v>1668</v>
      </c>
      <c r="G14288" s="61" t="str">
        <f t="shared" si="699"/>
        <v>Unho Park</v>
      </c>
      <c r="N14288" s="62"/>
    </row>
    <row r="14289" spans="1:14" thickBot="1">
      <c r="A14289" s="62" t="s">
        <v>4054</v>
      </c>
      <c r="B14289" s="61">
        <v>683</v>
      </c>
      <c r="C14289" s="61" t="str">
        <f t="shared" si="698"/>
        <v>No Tie</v>
      </c>
      <c r="D14289" s="63">
        <f t="shared" si="697"/>
        <v>683</v>
      </c>
      <c r="E14289" s="63">
        <v>683</v>
      </c>
      <c r="F14289" s="61" t="s">
        <v>1455</v>
      </c>
      <c r="G14289" s="61" t="str">
        <f t="shared" si="699"/>
        <v>Seve Benson</v>
      </c>
      <c r="N14289" s="62"/>
    </row>
    <row r="14290" spans="1:14" thickBot="1">
      <c r="A14290" s="62" t="s">
        <v>4054</v>
      </c>
      <c r="B14290" s="61">
        <v>684</v>
      </c>
      <c r="C14290" s="61" t="str">
        <f t="shared" si="698"/>
        <v>No Tie</v>
      </c>
      <c r="D14290" s="63">
        <f t="shared" si="697"/>
        <v>684</v>
      </c>
      <c r="E14290" s="63">
        <v>684</v>
      </c>
      <c r="F14290" s="61" t="s">
        <v>3949</v>
      </c>
      <c r="G14290" s="61" t="str">
        <f t="shared" si="699"/>
        <v>Peter Fowler</v>
      </c>
      <c r="N14290" s="62"/>
    </row>
    <row r="14291" spans="1:14" thickBot="1">
      <c r="A14291" s="62" t="s">
        <v>4054</v>
      </c>
      <c r="B14291" s="61">
        <v>685</v>
      </c>
      <c r="C14291" s="61" t="str">
        <f t="shared" si="698"/>
        <v>No Tie</v>
      </c>
      <c r="D14291" s="63">
        <f t="shared" si="697"/>
        <v>685</v>
      </c>
      <c r="E14291" s="63">
        <v>685</v>
      </c>
      <c r="F14291" s="61" t="s">
        <v>2129</v>
      </c>
      <c r="G14291" s="61" t="str">
        <f t="shared" si="699"/>
        <v>Peter Hedblom</v>
      </c>
      <c r="N14291" s="62"/>
    </row>
    <row r="14292" spans="1:14" thickBot="1">
      <c r="A14292" s="62" t="s">
        <v>4054</v>
      </c>
      <c r="B14292" s="61">
        <v>686</v>
      </c>
      <c r="C14292" s="61" t="str">
        <f t="shared" si="698"/>
        <v>No Tie</v>
      </c>
      <c r="D14292" s="63">
        <f t="shared" si="697"/>
        <v>686</v>
      </c>
      <c r="E14292" s="63">
        <v>686</v>
      </c>
      <c r="F14292" s="61" t="s">
        <v>2047</v>
      </c>
      <c r="G14292" s="61" t="str">
        <f t="shared" si="699"/>
        <v>Bronson La'Cassie</v>
      </c>
      <c r="N14292" s="62"/>
    </row>
    <row r="14293" spans="1:14" thickBot="1">
      <c r="A14293" s="62" t="s">
        <v>4054</v>
      </c>
      <c r="B14293" s="61">
        <v>687</v>
      </c>
      <c r="C14293" s="61" t="str">
        <f t="shared" si="698"/>
        <v>No Tie</v>
      </c>
      <c r="D14293" s="63">
        <f t="shared" si="697"/>
        <v>687</v>
      </c>
      <c r="E14293" s="63">
        <v>687</v>
      </c>
      <c r="F14293" s="61" t="s">
        <v>2371</v>
      </c>
      <c r="G14293" s="61" t="str">
        <f t="shared" si="699"/>
        <v>Rafael Gomez</v>
      </c>
      <c r="N14293" s="62"/>
    </row>
    <row r="14294" spans="1:14" thickBot="1">
      <c r="A14294" s="62" t="s">
        <v>4054</v>
      </c>
      <c r="B14294" s="61">
        <v>688</v>
      </c>
      <c r="C14294" s="61" t="str">
        <f t="shared" si="698"/>
        <v>No Tie</v>
      </c>
      <c r="D14294" s="63">
        <f t="shared" si="697"/>
        <v>688</v>
      </c>
      <c r="E14294" s="63">
        <v>688</v>
      </c>
      <c r="F14294" s="61" t="s">
        <v>1731</v>
      </c>
      <c r="G14294" s="61" t="str">
        <f t="shared" si="699"/>
        <v>Aaron Townsend</v>
      </c>
      <c r="N14294" s="62"/>
    </row>
    <row r="14295" spans="1:14" thickBot="1">
      <c r="A14295" s="62" t="s">
        <v>4054</v>
      </c>
      <c r="B14295" s="61">
        <v>689</v>
      </c>
      <c r="C14295" s="61" t="str">
        <f t="shared" si="698"/>
        <v>No Tie</v>
      </c>
      <c r="D14295" s="63">
        <f t="shared" si="697"/>
        <v>689</v>
      </c>
      <c r="E14295" s="63">
        <v>689</v>
      </c>
      <c r="F14295" s="61" t="s">
        <v>1564</v>
      </c>
      <c r="G14295" s="61" t="str">
        <f t="shared" si="699"/>
        <v>Matthew Griffin</v>
      </c>
      <c r="N14295" s="62"/>
    </row>
    <row r="14296" spans="1:14" thickBot="1">
      <c r="A14296" s="62" t="s">
        <v>4054</v>
      </c>
      <c r="B14296" s="61">
        <v>689</v>
      </c>
      <c r="C14296" s="61" t="str">
        <f t="shared" si="698"/>
        <v>No Tie</v>
      </c>
      <c r="D14296" s="63">
        <f t="shared" si="697"/>
        <v>689</v>
      </c>
      <c r="E14296" s="63">
        <v>689</v>
      </c>
      <c r="F14296" s="61" t="s">
        <v>2362</v>
      </c>
      <c r="G14296" s="61" t="str">
        <f t="shared" si="699"/>
        <v>Todd Hamilton</v>
      </c>
      <c r="N14296" s="62"/>
    </row>
    <row r="14297" spans="1:14" thickBot="1">
      <c r="A14297" s="62" t="s">
        <v>4054</v>
      </c>
      <c r="B14297" s="61">
        <v>691</v>
      </c>
      <c r="C14297" s="61" t="str">
        <f t="shared" si="698"/>
        <v>No Tie</v>
      </c>
      <c r="D14297" s="63">
        <f t="shared" si="697"/>
        <v>691</v>
      </c>
      <c r="E14297" s="63">
        <v>691</v>
      </c>
      <c r="F14297" s="61" t="s">
        <v>2271</v>
      </c>
      <c r="G14297" s="61" t="str">
        <f t="shared" si="699"/>
        <v>Nick Flanagan</v>
      </c>
      <c r="N14297" s="62"/>
    </row>
    <row r="14298" spans="1:14" thickBot="1">
      <c r="A14298" s="62" t="s">
        <v>4054</v>
      </c>
      <c r="B14298" s="61">
        <v>692</v>
      </c>
      <c r="C14298" s="61" t="str">
        <f t="shared" si="698"/>
        <v>No Tie</v>
      </c>
      <c r="D14298" s="63">
        <f t="shared" si="697"/>
        <v>692</v>
      </c>
      <c r="E14298" s="63">
        <v>692</v>
      </c>
      <c r="F14298" s="61" t="s">
        <v>1579</v>
      </c>
      <c r="G14298" s="61" t="str">
        <f t="shared" si="699"/>
        <v>Ulrich Van den Berg</v>
      </c>
      <c r="N14298" s="62"/>
    </row>
    <row r="14299" spans="1:14" thickBot="1">
      <c r="A14299" s="62" t="s">
        <v>4054</v>
      </c>
      <c r="B14299" s="61">
        <v>693</v>
      </c>
      <c r="C14299" s="61" t="str">
        <f t="shared" si="698"/>
        <v>No Tie</v>
      </c>
      <c r="D14299" s="63">
        <f t="shared" si="697"/>
        <v>693</v>
      </c>
      <c r="E14299" s="63">
        <v>693</v>
      </c>
      <c r="F14299" s="61" t="s">
        <v>1974</v>
      </c>
      <c r="G14299" s="61" t="str">
        <f t="shared" si="699"/>
        <v>Anthony Brown</v>
      </c>
      <c r="N14299" s="62"/>
    </row>
    <row r="14300" spans="1:14" thickBot="1">
      <c r="A14300" s="62" t="s">
        <v>4054</v>
      </c>
      <c r="B14300" s="61">
        <v>694</v>
      </c>
      <c r="C14300" s="61" t="str">
        <f t="shared" si="698"/>
        <v>No Tie</v>
      </c>
      <c r="D14300" s="63">
        <f t="shared" si="697"/>
        <v>694</v>
      </c>
      <c r="E14300" s="63">
        <v>694</v>
      </c>
      <c r="F14300" s="61" t="s">
        <v>3950</v>
      </c>
      <c r="G14300" s="61" t="str">
        <f t="shared" si="699"/>
        <v>Martin Maritz</v>
      </c>
      <c r="N14300" s="62"/>
    </row>
    <row r="14301" spans="1:14" thickBot="1">
      <c r="A14301" s="62" t="s">
        <v>4054</v>
      </c>
      <c r="B14301" s="61">
        <v>695</v>
      </c>
      <c r="C14301" s="61" t="str">
        <f t="shared" si="698"/>
        <v>No Tie</v>
      </c>
      <c r="D14301" s="63">
        <f t="shared" si="697"/>
        <v>695</v>
      </c>
      <c r="E14301" s="63">
        <v>695</v>
      </c>
      <c r="F14301" s="61" t="s">
        <v>1998</v>
      </c>
      <c r="G14301" s="61" t="str">
        <f t="shared" si="699"/>
        <v>Puma Dominguez</v>
      </c>
      <c r="N14301" s="62"/>
    </row>
    <row r="14302" spans="1:14" thickBot="1">
      <c r="A14302" s="62" t="s">
        <v>4054</v>
      </c>
      <c r="B14302" s="61">
        <v>696</v>
      </c>
      <c r="C14302" s="61" t="str">
        <f t="shared" si="698"/>
        <v>No Tie</v>
      </c>
      <c r="D14302" s="63">
        <f t="shared" si="697"/>
        <v>696</v>
      </c>
      <c r="E14302" s="63">
        <v>696</v>
      </c>
      <c r="F14302" s="61" t="s">
        <v>1261</v>
      </c>
      <c r="G14302" s="61" t="str">
        <f t="shared" si="699"/>
        <v>James Hahn</v>
      </c>
      <c r="N14302" s="62"/>
    </row>
    <row r="14303" spans="1:14" thickBot="1">
      <c r="A14303" s="62" t="s">
        <v>4054</v>
      </c>
      <c r="B14303" s="61">
        <v>697</v>
      </c>
      <c r="C14303" s="61" t="str">
        <f t="shared" si="698"/>
        <v>No Tie</v>
      </c>
      <c r="D14303" s="63">
        <f t="shared" si="697"/>
        <v>697</v>
      </c>
      <c r="E14303" s="63">
        <v>697</v>
      </c>
      <c r="F14303" s="61" t="s">
        <v>1354</v>
      </c>
      <c r="G14303" s="61" t="str">
        <f t="shared" si="699"/>
        <v>Satoshi Kodaira</v>
      </c>
      <c r="N14303" s="62"/>
    </row>
    <row r="14304" spans="1:14" thickBot="1">
      <c r="A14304" s="62" t="s">
        <v>4054</v>
      </c>
      <c r="B14304" s="61">
        <v>697</v>
      </c>
      <c r="C14304" s="61" t="str">
        <f t="shared" si="698"/>
        <v>No Tie</v>
      </c>
      <c r="D14304" s="63">
        <f t="shared" si="697"/>
        <v>697</v>
      </c>
      <c r="E14304" s="63">
        <v>697</v>
      </c>
      <c r="F14304" s="61" t="s">
        <v>1481</v>
      </c>
      <c r="G14304" s="61" t="str">
        <f t="shared" si="699"/>
        <v>Sang-hee Lee</v>
      </c>
      <c r="N14304" s="62"/>
    </row>
    <row r="14305" spans="1:14" thickBot="1">
      <c r="A14305" s="62" t="s">
        <v>4054</v>
      </c>
      <c r="B14305" s="61">
        <v>699</v>
      </c>
      <c r="C14305" s="61" t="str">
        <f t="shared" si="698"/>
        <v>No Tie</v>
      </c>
      <c r="D14305" s="63">
        <f t="shared" si="697"/>
        <v>699</v>
      </c>
      <c r="E14305" s="63">
        <v>699</v>
      </c>
      <c r="F14305" s="61" t="s">
        <v>1663</v>
      </c>
      <c r="G14305" s="61" t="str">
        <f t="shared" si="699"/>
        <v>David McKenzie</v>
      </c>
      <c r="N14305" s="62"/>
    </row>
    <row r="14306" spans="1:14" thickBot="1">
      <c r="A14306" s="62" t="s">
        <v>4054</v>
      </c>
      <c r="B14306" s="61">
        <v>700</v>
      </c>
      <c r="C14306" s="61" t="str">
        <f t="shared" si="698"/>
        <v>No Tie</v>
      </c>
      <c r="D14306" s="63">
        <f t="shared" si="697"/>
        <v>700</v>
      </c>
      <c r="E14306" s="63">
        <v>700</v>
      </c>
      <c r="F14306" s="61" t="s">
        <v>3951</v>
      </c>
      <c r="G14306" s="61" t="str">
        <f t="shared" si="699"/>
        <v>Chris Tidland</v>
      </c>
      <c r="N14306" s="62"/>
    </row>
    <row r="14307" spans="1:14" thickBot="1">
      <c r="A14307" s="62" t="s">
        <v>4054</v>
      </c>
      <c r="B14307" s="61">
        <v>701</v>
      </c>
      <c r="C14307" s="61" t="str">
        <f t="shared" si="698"/>
        <v>No Tie</v>
      </c>
      <c r="D14307" s="63">
        <f t="shared" si="697"/>
        <v>701</v>
      </c>
      <c r="E14307" s="63">
        <v>701</v>
      </c>
      <c r="F14307" s="61" t="s">
        <v>2413</v>
      </c>
      <c r="G14307" s="61" t="str">
        <f t="shared" si="699"/>
        <v>Mathias Gronberg</v>
      </c>
      <c r="N14307" s="62"/>
    </row>
    <row r="14308" spans="1:14" thickBot="1">
      <c r="A14308" s="62" t="s">
        <v>4054</v>
      </c>
      <c r="B14308" s="61">
        <v>701</v>
      </c>
      <c r="C14308" s="61" t="str">
        <f t="shared" si="698"/>
        <v>No Tie</v>
      </c>
      <c r="D14308" s="63">
        <f t="shared" si="697"/>
        <v>701</v>
      </c>
      <c r="E14308" s="63">
        <v>701</v>
      </c>
      <c r="F14308" s="61" t="s">
        <v>3952</v>
      </c>
      <c r="G14308" s="61" t="str">
        <f t="shared" si="699"/>
        <v>Hirofumi Miyase</v>
      </c>
      <c r="N14308" s="62"/>
    </row>
    <row r="14309" spans="1:14" thickBot="1">
      <c r="A14309" s="62" t="s">
        <v>4054</v>
      </c>
      <c r="B14309" s="61">
        <v>703</v>
      </c>
      <c r="C14309" s="61" t="str">
        <f t="shared" si="698"/>
        <v>No Tie</v>
      </c>
      <c r="D14309" s="63">
        <f t="shared" si="697"/>
        <v>703</v>
      </c>
      <c r="E14309" s="63">
        <v>703</v>
      </c>
      <c r="F14309" s="61" t="s">
        <v>2328</v>
      </c>
      <c r="G14309" s="61" t="str">
        <f t="shared" si="699"/>
        <v>Maximiliano Godoy</v>
      </c>
      <c r="N14309" s="62"/>
    </row>
    <row r="14310" spans="1:14" thickBot="1">
      <c r="A14310" s="62" t="s">
        <v>4054</v>
      </c>
      <c r="B14310" s="61">
        <v>704</v>
      </c>
      <c r="C14310" s="61" t="str">
        <f t="shared" si="698"/>
        <v>No Tie</v>
      </c>
      <c r="D14310" s="63">
        <f t="shared" si="697"/>
        <v>704</v>
      </c>
      <c r="E14310" s="63">
        <v>704</v>
      </c>
      <c r="F14310" s="61" t="s">
        <v>2529</v>
      </c>
      <c r="G14310" s="61" t="str">
        <f t="shared" si="699"/>
        <v>Bubba Dickerson</v>
      </c>
      <c r="N14310" s="62"/>
    </row>
    <row r="14311" spans="1:14" thickBot="1">
      <c r="A14311" s="62" t="s">
        <v>4054</v>
      </c>
      <c r="B14311" s="61">
        <v>705</v>
      </c>
      <c r="C14311" s="61" t="str">
        <f t="shared" si="698"/>
        <v>No Tie</v>
      </c>
      <c r="D14311" s="63">
        <f t="shared" ref="D14311:D14374" si="700">IF(C14311="No Tie",B14311,RIGHT(B14311,LEN(B14311)-1))</f>
        <v>705</v>
      </c>
      <c r="E14311" s="63">
        <v>705</v>
      </c>
      <c r="F14311" s="61" t="s">
        <v>1665</v>
      </c>
      <c r="G14311" s="61" t="str">
        <f t="shared" si="699"/>
        <v>Matthew Giles</v>
      </c>
      <c r="N14311" s="62"/>
    </row>
    <row r="14312" spans="1:14" thickBot="1">
      <c r="A14312" s="62" t="s">
        <v>4054</v>
      </c>
      <c r="B14312" s="61">
        <v>706</v>
      </c>
      <c r="C14312" s="61" t="str">
        <f t="shared" si="698"/>
        <v>No Tie</v>
      </c>
      <c r="D14312" s="63">
        <f t="shared" si="700"/>
        <v>706</v>
      </c>
      <c r="E14312" s="63">
        <v>706</v>
      </c>
      <c r="F14312" s="61" t="s">
        <v>2023</v>
      </c>
      <c r="G14312" s="61" t="str">
        <f t="shared" si="699"/>
        <v>Jonathan Moore</v>
      </c>
      <c r="N14312" s="62"/>
    </row>
    <row r="14313" spans="1:14" thickBot="1">
      <c r="A14313" s="62" t="s">
        <v>4054</v>
      </c>
      <c r="B14313" s="61">
        <v>707</v>
      </c>
      <c r="C14313" s="61" t="str">
        <f t="shared" si="698"/>
        <v>No Tie</v>
      </c>
      <c r="D14313" s="63">
        <f t="shared" si="700"/>
        <v>707</v>
      </c>
      <c r="E14313" s="63">
        <v>707</v>
      </c>
      <c r="F14313" s="61" t="s">
        <v>2277</v>
      </c>
      <c r="G14313" s="61" t="str">
        <f t="shared" si="699"/>
        <v>Gary Lockerbie</v>
      </c>
      <c r="N14313" s="62"/>
    </row>
    <row r="14314" spans="1:14" thickBot="1">
      <c r="A14314" s="62" t="s">
        <v>4054</v>
      </c>
      <c r="B14314" s="61">
        <v>708</v>
      </c>
      <c r="C14314" s="61" t="str">
        <f t="shared" si="698"/>
        <v>No Tie</v>
      </c>
      <c r="D14314" s="63">
        <f t="shared" si="700"/>
        <v>708</v>
      </c>
      <c r="E14314" s="63">
        <v>708</v>
      </c>
      <c r="F14314" s="61" t="s">
        <v>2299</v>
      </c>
      <c r="G14314" s="61" t="str">
        <f t="shared" si="699"/>
        <v>Chris Rodgers</v>
      </c>
      <c r="N14314" s="62"/>
    </row>
    <row r="14315" spans="1:14" thickBot="1">
      <c r="A14315" s="62" t="s">
        <v>4054</v>
      </c>
      <c r="B14315" s="61">
        <v>709</v>
      </c>
      <c r="C14315" s="61" t="str">
        <f t="shared" si="698"/>
        <v>No Tie</v>
      </c>
      <c r="D14315" s="63">
        <f t="shared" si="700"/>
        <v>709</v>
      </c>
      <c r="E14315" s="63">
        <v>709</v>
      </c>
      <c r="F14315" s="61" t="s">
        <v>2101</v>
      </c>
      <c r="G14315" s="61" t="str">
        <f t="shared" si="699"/>
        <v>Tim Sluiter</v>
      </c>
      <c r="N14315" s="62"/>
    </row>
    <row r="14316" spans="1:14" thickBot="1">
      <c r="A14316" s="62" t="s">
        <v>4054</v>
      </c>
      <c r="B14316" s="61">
        <v>710</v>
      </c>
      <c r="C14316" s="61" t="str">
        <f t="shared" si="698"/>
        <v>No Tie</v>
      </c>
      <c r="D14316" s="63">
        <f t="shared" si="700"/>
        <v>710</v>
      </c>
      <c r="E14316" s="63">
        <v>710</v>
      </c>
      <c r="F14316" s="61" t="s">
        <v>1487</v>
      </c>
      <c r="G14316" s="61" t="str">
        <f t="shared" si="699"/>
        <v>David Oh</v>
      </c>
      <c r="N14316" s="62"/>
    </row>
    <row r="14317" spans="1:14" thickBot="1">
      <c r="A14317" s="62" t="s">
        <v>4054</v>
      </c>
      <c r="B14317" s="61">
        <v>711</v>
      </c>
      <c r="C14317" s="61" t="str">
        <f t="shared" si="698"/>
        <v>No Tie</v>
      </c>
      <c r="D14317" s="63">
        <f t="shared" si="700"/>
        <v>711</v>
      </c>
      <c r="E14317" s="63">
        <v>711</v>
      </c>
      <c r="F14317" s="61" t="s">
        <v>1552</v>
      </c>
      <c r="G14317" s="61" t="str">
        <f t="shared" si="699"/>
        <v>Steve Allan</v>
      </c>
      <c r="N14317" s="62"/>
    </row>
    <row r="14318" spans="1:14" thickBot="1">
      <c r="A14318" s="62" t="s">
        <v>4054</v>
      </c>
      <c r="B14318" s="61">
        <v>712</v>
      </c>
      <c r="C14318" s="61" t="str">
        <f t="shared" si="698"/>
        <v>No Tie</v>
      </c>
      <c r="D14318" s="63">
        <f t="shared" si="700"/>
        <v>712</v>
      </c>
      <c r="E14318" s="63">
        <v>712</v>
      </c>
      <c r="F14318" s="61" t="s">
        <v>3953</v>
      </c>
      <c r="G14318" s="61" t="str">
        <f t="shared" si="699"/>
        <v>Dinesh Chand</v>
      </c>
      <c r="N14318" s="62"/>
    </row>
    <row r="14319" spans="1:14" thickBot="1">
      <c r="A14319" s="62" t="s">
        <v>4054</v>
      </c>
      <c r="B14319" s="61">
        <v>713</v>
      </c>
      <c r="C14319" s="61" t="str">
        <f t="shared" si="698"/>
        <v>No Tie</v>
      </c>
      <c r="D14319" s="63">
        <f t="shared" si="700"/>
        <v>713</v>
      </c>
      <c r="E14319" s="63">
        <v>713</v>
      </c>
      <c r="F14319" s="61" t="s">
        <v>3954</v>
      </c>
      <c r="G14319" s="61" t="str">
        <f t="shared" si="699"/>
        <v>Brenden Pappas</v>
      </c>
      <c r="N14319" s="62"/>
    </row>
    <row r="14320" spans="1:14" thickBot="1">
      <c r="A14320" s="62" t="s">
        <v>4054</v>
      </c>
      <c r="B14320" s="61">
        <v>714</v>
      </c>
      <c r="C14320" s="61" t="str">
        <f t="shared" si="698"/>
        <v>No Tie</v>
      </c>
      <c r="D14320" s="63">
        <f t="shared" si="700"/>
        <v>714</v>
      </c>
      <c r="E14320" s="63">
        <v>714</v>
      </c>
      <c r="F14320" s="61" t="s">
        <v>2564</v>
      </c>
      <c r="G14320" s="61" t="str">
        <f t="shared" si="699"/>
        <v>Kwanchai Tannin</v>
      </c>
      <c r="N14320" s="62"/>
    </row>
    <row r="14321" spans="1:14" thickBot="1">
      <c r="A14321" s="62" t="s">
        <v>4054</v>
      </c>
      <c r="B14321" s="61">
        <v>715</v>
      </c>
      <c r="C14321" s="61" t="str">
        <f t="shared" si="698"/>
        <v>No Tie</v>
      </c>
      <c r="D14321" s="63">
        <f t="shared" si="700"/>
        <v>715</v>
      </c>
      <c r="E14321" s="63">
        <v>715</v>
      </c>
      <c r="F14321" s="61" t="s">
        <v>2514</v>
      </c>
      <c r="G14321" s="61" t="str">
        <f t="shared" si="699"/>
        <v>Benn Barham</v>
      </c>
      <c r="N14321" s="62"/>
    </row>
    <row r="14322" spans="1:14" thickBot="1">
      <c r="A14322" s="62" t="s">
        <v>4054</v>
      </c>
      <c r="B14322" s="61">
        <v>716</v>
      </c>
      <c r="C14322" s="61" t="str">
        <f t="shared" si="698"/>
        <v>No Tie</v>
      </c>
      <c r="D14322" s="63">
        <f t="shared" si="700"/>
        <v>716</v>
      </c>
      <c r="E14322" s="63">
        <v>716</v>
      </c>
      <c r="F14322" s="61" t="s">
        <v>1421</v>
      </c>
      <c r="G14322" s="61" t="str">
        <f t="shared" si="699"/>
        <v>Antonio Lascuna</v>
      </c>
      <c r="N14322" s="62"/>
    </row>
    <row r="14323" spans="1:14" thickBot="1">
      <c r="A14323" s="62" t="s">
        <v>4054</v>
      </c>
      <c r="B14323" s="61">
        <v>717</v>
      </c>
      <c r="C14323" s="61" t="str">
        <f t="shared" si="698"/>
        <v>No Tie</v>
      </c>
      <c r="D14323" s="63">
        <f t="shared" si="700"/>
        <v>717</v>
      </c>
      <c r="E14323" s="63">
        <v>717</v>
      </c>
      <c r="F14323" s="61" t="s">
        <v>759</v>
      </c>
      <c r="G14323" s="61" t="str">
        <f t="shared" si="699"/>
        <v>Doug LaBelle II</v>
      </c>
      <c r="N14323" s="62"/>
    </row>
    <row r="14324" spans="1:14" thickBot="1">
      <c r="A14324" s="62" t="s">
        <v>4054</v>
      </c>
      <c r="B14324" s="61">
        <v>718</v>
      </c>
      <c r="C14324" s="61" t="str">
        <f t="shared" si="698"/>
        <v>No Tie</v>
      </c>
      <c r="D14324" s="63">
        <f t="shared" si="700"/>
        <v>718</v>
      </c>
      <c r="E14324" s="63">
        <v>718</v>
      </c>
      <c r="F14324" s="61" t="s">
        <v>2157</v>
      </c>
      <c r="G14324" s="61" t="str">
        <f t="shared" si="699"/>
        <v>Jay Bayron</v>
      </c>
      <c r="N14324" s="62"/>
    </row>
    <row r="14325" spans="1:14" thickBot="1">
      <c r="A14325" s="62" t="s">
        <v>4054</v>
      </c>
      <c r="B14325" s="61">
        <v>719</v>
      </c>
      <c r="C14325" s="61" t="str">
        <f t="shared" si="698"/>
        <v>No Tie</v>
      </c>
      <c r="D14325" s="63">
        <f t="shared" si="700"/>
        <v>719</v>
      </c>
      <c r="E14325" s="63">
        <v>719</v>
      </c>
      <c r="F14325" s="61" t="s">
        <v>2090</v>
      </c>
      <c r="G14325" s="61" t="str">
        <f t="shared" si="699"/>
        <v>Daniel Brooks</v>
      </c>
      <c r="N14325" s="62"/>
    </row>
    <row r="14326" spans="1:14" thickBot="1">
      <c r="A14326" s="62" t="s">
        <v>4054</v>
      </c>
      <c r="B14326" s="61">
        <v>720</v>
      </c>
      <c r="C14326" s="61" t="str">
        <f t="shared" si="698"/>
        <v>No Tie</v>
      </c>
      <c r="D14326" s="63">
        <f t="shared" si="700"/>
        <v>720</v>
      </c>
      <c r="E14326" s="63">
        <v>720</v>
      </c>
      <c r="F14326" s="61" t="s">
        <v>1476</v>
      </c>
      <c r="G14326" s="61" t="str">
        <f t="shared" si="699"/>
        <v>Nicholas Thompson</v>
      </c>
      <c r="N14326" s="62"/>
    </row>
    <row r="14327" spans="1:14" thickBot="1">
      <c r="A14327" s="62" t="s">
        <v>4054</v>
      </c>
      <c r="B14327" s="61">
        <v>721</v>
      </c>
      <c r="C14327" s="61" t="str">
        <f t="shared" si="698"/>
        <v>No Tie</v>
      </c>
      <c r="D14327" s="63">
        <f t="shared" si="700"/>
        <v>721</v>
      </c>
      <c r="E14327" s="63">
        <v>721</v>
      </c>
      <c r="F14327" s="61" t="s">
        <v>1817</v>
      </c>
      <c r="G14327" s="61" t="str">
        <f t="shared" si="699"/>
        <v>Gareth Paddison</v>
      </c>
      <c r="N14327" s="62"/>
    </row>
    <row r="14328" spans="1:14" thickBot="1">
      <c r="A14328" s="62" t="s">
        <v>4054</v>
      </c>
      <c r="B14328" s="61">
        <v>722</v>
      </c>
      <c r="C14328" s="61" t="str">
        <f t="shared" si="698"/>
        <v>No Tie</v>
      </c>
      <c r="D14328" s="63">
        <f t="shared" si="700"/>
        <v>722</v>
      </c>
      <c r="E14328" s="63">
        <v>722</v>
      </c>
      <c r="F14328" s="61" t="s">
        <v>3955</v>
      </c>
      <c r="G14328" s="61" t="str">
        <f t="shared" si="699"/>
        <v>Ross Bain</v>
      </c>
      <c r="N14328" s="62"/>
    </row>
    <row r="14329" spans="1:14" thickBot="1">
      <c r="A14329" s="62" t="s">
        <v>4054</v>
      </c>
      <c r="B14329" s="61">
        <v>723</v>
      </c>
      <c r="C14329" s="61" t="str">
        <f t="shared" si="698"/>
        <v>No Tie</v>
      </c>
      <c r="D14329" s="63">
        <f t="shared" si="700"/>
        <v>723</v>
      </c>
      <c r="E14329" s="63">
        <v>723</v>
      </c>
      <c r="F14329" s="61" t="s">
        <v>1991</v>
      </c>
      <c r="G14329" s="61" t="str">
        <f t="shared" si="699"/>
        <v>Daniel Alfredo Vancsik</v>
      </c>
      <c r="N14329" s="62"/>
    </row>
    <row r="14330" spans="1:14" thickBot="1">
      <c r="A14330" s="62" t="s">
        <v>4054</v>
      </c>
      <c r="B14330" s="61">
        <v>724</v>
      </c>
      <c r="C14330" s="61" t="str">
        <f t="shared" si="698"/>
        <v>No Tie</v>
      </c>
      <c r="D14330" s="63">
        <f t="shared" si="700"/>
        <v>724</v>
      </c>
      <c r="E14330" s="63">
        <v>724</v>
      </c>
      <c r="F14330" s="61" t="s">
        <v>1643</v>
      </c>
      <c r="G14330" s="61" t="str">
        <f t="shared" si="699"/>
        <v>Tyrone Van Aswegen</v>
      </c>
      <c r="N14330" s="62"/>
    </row>
    <row r="14331" spans="1:14" ht="32.25" thickBot="1">
      <c r="A14331" s="62" t="s">
        <v>4054</v>
      </c>
      <c r="B14331" s="61">
        <v>725</v>
      </c>
      <c r="C14331" s="61" t="str">
        <f t="shared" si="698"/>
        <v>No Tie</v>
      </c>
      <c r="D14331" s="63">
        <f t="shared" si="700"/>
        <v>725</v>
      </c>
      <c r="E14331" s="63">
        <v>725</v>
      </c>
      <c r="F14331" s="61" t="s">
        <v>1886</v>
      </c>
      <c r="G14331" s="61" t="str">
        <f t="shared" si="699"/>
        <v>Atthaphon Prathummanee</v>
      </c>
      <c r="N14331" s="62"/>
    </row>
    <row r="14332" spans="1:14" thickBot="1">
      <c r="A14332" s="62" t="s">
        <v>4054</v>
      </c>
      <c r="B14332" s="61">
        <v>726</v>
      </c>
      <c r="C14332" s="61" t="str">
        <f t="shared" si="698"/>
        <v>No Tie</v>
      </c>
      <c r="D14332" s="63">
        <f t="shared" si="700"/>
        <v>726</v>
      </c>
      <c r="E14332" s="63">
        <v>726</v>
      </c>
      <c r="F14332" s="61" t="s">
        <v>1336</v>
      </c>
      <c r="G14332" s="61" t="str">
        <f t="shared" si="699"/>
        <v>Maximilian Kieffer</v>
      </c>
      <c r="N14332" s="62"/>
    </row>
    <row r="14333" spans="1:14" thickBot="1">
      <c r="A14333" s="62" t="s">
        <v>4054</v>
      </c>
      <c r="B14333" s="61">
        <v>727</v>
      </c>
      <c r="C14333" s="61" t="str">
        <f t="shared" si="698"/>
        <v>No Tie</v>
      </c>
      <c r="D14333" s="63">
        <f t="shared" si="700"/>
        <v>727</v>
      </c>
      <c r="E14333" s="63">
        <v>727</v>
      </c>
      <c r="F14333" s="61" t="s">
        <v>1500</v>
      </c>
      <c r="G14333" s="61" t="str">
        <f t="shared" si="699"/>
        <v>Nick Cullen</v>
      </c>
      <c r="N14333" s="62"/>
    </row>
    <row r="14334" spans="1:14" thickBot="1">
      <c r="A14334" s="62" t="s">
        <v>4054</v>
      </c>
      <c r="B14334" s="61">
        <v>728</v>
      </c>
      <c r="C14334" s="61" t="str">
        <f t="shared" si="698"/>
        <v>No Tie</v>
      </c>
      <c r="D14334" s="63">
        <f t="shared" si="700"/>
        <v>728</v>
      </c>
      <c r="E14334" s="63">
        <v>728</v>
      </c>
      <c r="F14334" s="61" t="s">
        <v>2022</v>
      </c>
      <c r="G14334" s="61" t="str">
        <f t="shared" si="699"/>
        <v>Jeff Maggert</v>
      </c>
      <c r="N14334" s="62"/>
    </row>
    <row r="14335" spans="1:14" thickBot="1">
      <c r="A14335" s="62" t="s">
        <v>4054</v>
      </c>
      <c r="B14335" s="61">
        <v>729</v>
      </c>
      <c r="C14335" s="61" t="str">
        <f t="shared" si="698"/>
        <v>No Tie</v>
      </c>
      <c r="D14335" s="63">
        <f t="shared" si="700"/>
        <v>729</v>
      </c>
      <c r="E14335" s="63">
        <v>729</v>
      </c>
      <c r="F14335" s="61" t="s">
        <v>1330</v>
      </c>
      <c r="G14335" s="61" t="str">
        <f t="shared" si="699"/>
        <v>Hur In-hoi</v>
      </c>
      <c r="N14335" s="62"/>
    </row>
    <row r="14336" spans="1:14" thickBot="1">
      <c r="A14336" s="62" t="s">
        <v>4054</v>
      </c>
      <c r="B14336" s="61">
        <v>730</v>
      </c>
      <c r="C14336" s="61" t="str">
        <f t="shared" si="698"/>
        <v>No Tie</v>
      </c>
      <c r="D14336" s="63">
        <f t="shared" si="700"/>
        <v>730</v>
      </c>
      <c r="E14336" s="63">
        <v>730</v>
      </c>
      <c r="F14336" s="61" t="s">
        <v>1582</v>
      </c>
      <c r="G14336" s="61" t="str">
        <f t="shared" si="699"/>
        <v>Bjorn Akesson</v>
      </c>
      <c r="N14336" s="62"/>
    </row>
    <row r="14337" spans="1:14" thickBot="1">
      <c r="A14337" s="62" t="s">
        <v>4054</v>
      </c>
      <c r="B14337" s="61">
        <v>731</v>
      </c>
      <c r="C14337" s="61" t="str">
        <f t="shared" si="698"/>
        <v>No Tie</v>
      </c>
      <c r="D14337" s="63">
        <f t="shared" si="700"/>
        <v>731</v>
      </c>
      <c r="E14337" s="63">
        <v>731</v>
      </c>
      <c r="F14337" s="61" t="s">
        <v>2399</v>
      </c>
      <c r="G14337" s="61" t="str">
        <f t="shared" si="699"/>
        <v>Anthony Michael</v>
      </c>
      <c r="N14337" s="62"/>
    </row>
    <row r="14338" spans="1:14" thickBot="1">
      <c r="A14338" s="62" t="s">
        <v>4054</v>
      </c>
      <c r="B14338" s="61">
        <v>732</v>
      </c>
      <c r="C14338" s="61" t="str">
        <f t="shared" si="698"/>
        <v>No Tie</v>
      </c>
      <c r="D14338" s="63">
        <f t="shared" si="700"/>
        <v>732</v>
      </c>
      <c r="E14338" s="63">
        <v>732</v>
      </c>
      <c r="F14338" s="61" t="s">
        <v>3956</v>
      </c>
      <c r="G14338" s="61" t="str">
        <f t="shared" si="699"/>
        <v>Lee Min-chang</v>
      </c>
      <c r="N14338" s="62"/>
    </row>
    <row r="14339" spans="1:14" thickBot="1">
      <c r="A14339" s="62" t="s">
        <v>4054</v>
      </c>
      <c r="B14339" s="61">
        <v>733</v>
      </c>
      <c r="C14339" s="61" t="str">
        <f t="shared" si="698"/>
        <v>No Tie</v>
      </c>
      <c r="D14339" s="63">
        <f t="shared" si="700"/>
        <v>733</v>
      </c>
      <c r="E14339" s="63">
        <v>733</v>
      </c>
      <c r="F14339" s="61" t="s">
        <v>1963</v>
      </c>
      <c r="G14339" s="61" t="str">
        <f t="shared" si="699"/>
        <v>Yoshinobu Tsukada</v>
      </c>
      <c r="N14339" s="62"/>
    </row>
    <row r="14340" spans="1:14" thickBot="1">
      <c r="A14340" s="62" t="s">
        <v>4054</v>
      </c>
      <c r="B14340" s="61">
        <v>734</v>
      </c>
      <c r="C14340" s="61" t="str">
        <f t="shared" si="698"/>
        <v>No Tie</v>
      </c>
      <c r="D14340" s="63">
        <f t="shared" si="700"/>
        <v>734</v>
      </c>
      <c r="E14340" s="63">
        <v>734</v>
      </c>
      <c r="F14340" s="61" t="s">
        <v>2095</v>
      </c>
      <c r="G14340" s="61" t="str">
        <f t="shared" si="699"/>
        <v>Elmer Salvador</v>
      </c>
      <c r="N14340" s="62"/>
    </row>
    <row r="14341" spans="1:14" thickBot="1">
      <c r="A14341" s="62" t="s">
        <v>4054</v>
      </c>
      <c r="B14341" s="61">
        <v>735</v>
      </c>
      <c r="C14341" s="61" t="str">
        <f t="shared" si="698"/>
        <v>No Tie</v>
      </c>
      <c r="D14341" s="63">
        <f t="shared" si="700"/>
        <v>735</v>
      </c>
      <c r="E14341" s="63">
        <v>735</v>
      </c>
      <c r="F14341" s="61" t="s">
        <v>2532</v>
      </c>
      <c r="G14341" s="61" t="str">
        <f t="shared" si="699"/>
        <v>Brian Unk</v>
      </c>
      <c r="N14341" s="62"/>
    </row>
    <row r="14342" spans="1:14" thickBot="1">
      <c r="A14342" s="62" t="s">
        <v>4054</v>
      </c>
      <c r="B14342" s="61">
        <v>736</v>
      </c>
      <c r="C14342" s="61" t="str">
        <f t="shared" si="698"/>
        <v>No Tie</v>
      </c>
      <c r="D14342" s="63">
        <f t="shared" si="700"/>
        <v>736</v>
      </c>
      <c r="E14342" s="63">
        <v>736</v>
      </c>
      <c r="F14342" s="61" t="s">
        <v>1651</v>
      </c>
      <c r="G14342" s="61" t="str">
        <f t="shared" si="699"/>
        <v>Oliver Bekker</v>
      </c>
      <c r="N14342" s="62"/>
    </row>
    <row r="14343" spans="1:14" thickBot="1">
      <c r="A14343" s="62" t="s">
        <v>4054</v>
      </c>
      <c r="B14343" s="61">
        <v>737</v>
      </c>
      <c r="C14343" s="61" t="str">
        <f t="shared" si="698"/>
        <v>No Tie</v>
      </c>
      <c r="D14343" s="63">
        <f t="shared" si="700"/>
        <v>737</v>
      </c>
      <c r="E14343" s="63">
        <v>737</v>
      </c>
      <c r="F14343" s="61" t="s">
        <v>3957</v>
      </c>
      <c r="G14343" s="61" t="str">
        <f t="shared" si="699"/>
        <v>Christian Cevaer</v>
      </c>
      <c r="N14343" s="62"/>
    </row>
    <row r="14344" spans="1:14" thickBot="1">
      <c r="A14344" s="62" t="s">
        <v>4054</v>
      </c>
      <c r="B14344" s="61">
        <v>738</v>
      </c>
      <c r="C14344" s="61" t="str">
        <f t="shared" si="698"/>
        <v>No Tie</v>
      </c>
      <c r="D14344" s="63">
        <f t="shared" si="700"/>
        <v>738</v>
      </c>
      <c r="E14344" s="63">
        <v>738</v>
      </c>
      <c r="F14344" s="61" t="s">
        <v>1461</v>
      </c>
      <c r="G14344" s="61" t="str">
        <f t="shared" si="699"/>
        <v>David Bransdon</v>
      </c>
      <c r="N14344" s="62"/>
    </row>
    <row r="14345" spans="1:14" thickBot="1">
      <c r="A14345" s="62" t="s">
        <v>4054</v>
      </c>
      <c r="B14345" s="61">
        <v>739</v>
      </c>
      <c r="C14345" s="61" t="str">
        <f t="shared" si="698"/>
        <v>No Tie</v>
      </c>
      <c r="D14345" s="63">
        <f t="shared" si="700"/>
        <v>739</v>
      </c>
      <c r="E14345" s="63">
        <v>739</v>
      </c>
      <c r="F14345" s="61" t="s">
        <v>2161</v>
      </c>
      <c r="G14345" s="61" t="str">
        <f t="shared" si="699"/>
        <v>Desvonde Botes</v>
      </c>
      <c r="N14345" s="62"/>
    </row>
    <row r="14346" spans="1:14" thickBot="1">
      <c r="A14346" s="62" t="s">
        <v>4054</v>
      </c>
      <c r="B14346" s="61">
        <v>740</v>
      </c>
      <c r="C14346" s="61" t="str">
        <f t="shared" si="698"/>
        <v>No Tie</v>
      </c>
      <c r="D14346" s="63">
        <f t="shared" si="700"/>
        <v>740</v>
      </c>
      <c r="E14346" s="63">
        <v>740</v>
      </c>
      <c r="F14346" s="61" t="s">
        <v>3958</v>
      </c>
      <c r="G14346" s="61" t="str">
        <f t="shared" si="699"/>
        <v>Scott Sterling</v>
      </c>
      <c r="N14346" s="62"/>
    </row>
    <row r="14347" spans="1:14" thickBot="1">
      <c r="A14347" s="62" t="s">
        <v>4054</v>
      </c>
      <c r="B14347" s="61">
        <v>741</v>
      </c>
      <c r="C14347" s="61" t="str">
        <f t="shared" si="698"/>
        <v>No Tie</v>
      </c>
      <c r="D14347" s="63">
        <f t="shared" si="700"/>
        <v>741</v>
      </c>
      <c r="E14347" s="63">
        <v>741</v>
      </c>
      <c r="F14347" s="61" t="s">
        <v>3959</v>
      </c>
      <c r="G14347" s="61" t="str">
        <f t="shared" si="699"/>
        <v>John Riegger</v>
      </c>
      <c r="N14347" s="62"/>
    </row>
    <row r="14348" spans="1:14" thickBot="1">
      <c r="A14348" s="62" t="s">
        <v>4054</v>
      </c>
      <c r="B14348" s="61">
        <v>742</v>
      </c>
      <c r="C14348" s="61" t="str">
        <f t="shared" ref="C14348:C14411" si="701">IFERROR(SEARCH("T",B14348),"No Tie")</f>
        <v>No Tie</v>
      </c>
      <c r="D14348" s="63">
        <f t="shared" si="700"/>
        <v>742</v>
      </c>
      <c r="E14348" s="63">
        <v>742</v>
      </c>
      <c r="F14348" s="61" t="s">
        <v>1418</v>
      </c>
      <c r="G14348" s="61" t="str">
        <f t="shared" ref="G14348:G14411" si="702">TRIM(SUBSTITUTE(F14348,CHAR(160),CHAR(32)))</f>
        <v>John Peterson</v>
      </c>
      <c r="N14348" s="62"/>
    </row>
    <row r="14349" spans="1:14" thickBot="1">
      <c r="A14349" s="62" t="s">
        <v>4054</v>
      </c>
      <c r="B14349" s="61">
        <v>743</v>
      </c>
      <c r="C14349" s="61" t="str">
        <f t="shared" si="701"/>
        <v>No Tie</v>
      </c>
      <c r="D14349" s="63">
        <f t="shared" si="700"/>
        <v>743</v>
      </c>
      <c r="E14349" s="63">
        <v>743</v>
      </c>
      <c r="F14349" s="61" t="s">
        <v>1606</v>
      </c>
      <c r="G14349" s="61" t="str">
        <f t="shared" si="702"/>
        <v>Travis Bertoni</v>
      </c>
      <c r="N14349" s="62"/>
    </row>
    <row r="14350" spans="1:14" thickBot="1">
      <c r="A14350" s="62" t="s">
        <v>4054</v>
      </c>
      <c r="B14350" s="61">
        <v>744</v>
      </c>
      <c r="C14350" s="61" t="str">
        <f t="shared" si="701"/>
        <v>No Tie</v>
      </c>
      <c r="D14350" s="63">
        <f t="shared" si="700"/>
        <v>744</v>
      </c>
      <c r="E14350" s="63">
        <v>744</v>
      </c>
      <c r="F14350" s="61" t="s">
        <v>2497</v>
      </c>
      <c r="G14350" s="61" t="str">
        <f t="shared" si="702"/>
        <v>Christophe Brazillier</v>
      </c>
      <c r="N14350" s="62"/>
    </row>
    <row r="14351" spans="1:14" thickBot="1">
      <c r="A14351" s="62" t="s">
        <v>4054</v>
      </c>
      <c r="B14351" s="61">
        <v>745</v>
      </c>
      <c r="C14351" s="61" t="str">
        <f t="shared" si="701"/>
        <v>No Tie</v>
      </c>
      <c r="D14351" s="63">
        <f t="shared" si="700"/>
        <v>745</v>
      </c>
      <c r="E14351" s="63">
        <v>745</v>
      </c>
      <c r="F14351" s="61" t="s">
        <v>2303</v>
      </c>
      <c r="G14351" s="61" t="str">
        <f t="shared" si="702"/>
        <v>Michael Campbell</v>
      </c>
      <c r="N14351" s="62"/>
    </row>
    <row r="14352" spans="1:14" thickBot="1">
      <c r="A14352" s="62" t="s">
        <v>4054</v>
      </c>
      <c r="B14352" s="61">
        <v>746</v>
      </c>
      <c r="C14352" s="61" t="str">
        <f t="shared" si="701"/>
        <v>No Tie</v>
      </c>
      <c r="D14352" s="63">
        <f t="shared" si="700"/>
        <v>746</v>
      </c>
      <c r="E14352" s="63">
        <v>746</v>
      </c>
      <c r="F14352" s="61" t="s">
        <v>2521</v>
      </c>
      <c r="G14352" s="61" t="str">
        <f t="shared" si="702"/>
        <v>T.C. Wang</v>
      </c>
      <c r="N14352" s="62"/>
    </row>
    <row r="14353" spans="1:14" thickBot="1">
      <c r="A14353" s="62" t="s">
        <v>4054</v>
      </c>
      <c r="B14353" s="61">
        <v>747</v>
      </c>
      <c r="C14353" s="61" t="str">
        <f t="shared" si="701"/>
        <v>No Tie</v>
      </c>
      <c r="D14353" s="63">
        <f t="shared" si="700"/>
        <v>747</v>
      </c>
      <c r="E14353" s="63">
        <v>747</v>
      </c>
      <c r="F14353" s="61" t="s">
        <v>2544</v>
      </c>
      <c r="G14353" s="61" t="str">
        <f t="shared" si="702"/>
        <v>Tae-kyu Lee</v>
      </c>
      <c r="N14353" s="62"/>
    </row>
    <row r="14354" spans="1:14" thickBot="1">
      <c r="A14354" s="62" t="s">
        <v>4054</v>
      </c>
      <c r="B14354" s="61">
        <v>748</v>
      </c>
      <c r="C14354" s="61" t="str">
        <f t="shared" si="701"/>
        <v>No Tie</v>
      </c>
      <c r="D14354" s="63">
        <f t="shared" si="700"/>
        <v>748</v>
      </c>
      <c r="E14354" s="63">
        <v>748</v>
      </c>
      <c r="F14354" s="61" t="s">
        <v>3960</v>
      </c>
      <c r="G14354" s="61" t="str">
        <f t="shared" si="702"/>
        <v>Manuel Quiros</v>
      </c>
      <c r="N14354" s="62"/>
    </row>
    <row r="14355" spans="1:14" thickBot="1">
      <c r="A14355" s="62" t="s">
        <v>4054</v>
      </c>
      <c r="B14355" s="61">
        <v>749</v>
      </c>
      <c r="C14355" s="61" t="str">
        <f t="shared" si="701"/>
        <v>No Tie</v>
      </c>
      <c r="D14355" s="63">
        <f t="shared" si="700"/>
        <v>749</v>
      </c>
      <c r="E14355" s="63">
        <v>749</v>
      </c>
      <c r="F14355" s="61" t="s">
        <v>769</v>
      </c>
      <c r="G14355" s="61" t="str">
        <f t="shared" si="702"/>
        <v>Aaron Watkins</v>
      </c>
      <c r="N14355" s="62"/>
    </row>
    <row r="14356" spans="1:14" thickBot="1">
      <c r="A14356" s="62" t="s">
        <v>4054</v>
      </c>
      <c r="B14356" s="61">
        <v>750</v>
      </c>
      <c r="C14356" s="61" t="str">
        <f t="shared" si="701"/>
        <v>No Tie</v>
      </c>
      <c r="D14356" s="63">
        <f t="shared" si="700"/>
        <v>750</v>
      </c>
      <c r="E14356" s="63">
        <v>750</v>
      </c>
      <c r="F14356" s="61" t="s">
        <v>1608</v>
      </c>
      <c r="G14356" s="61" t="str">
        <f t="shared" si="702"/>
        <v>Rahil Gangjee</v>
      </c>
      <c r="N14356" s="62"/>
    </row>
    <row r="14357" spans="1:14" thickBot="1">
      <c r="A14357" s="62" t="s">
        <v>4054</v>
      </c>
      <c r="B14357" s="61">
        <v>751</v>
      </c>
      <c r="C14357" s="61" t="str">
        <f t="shared" si="701"/>
        <v>No Tie</v>
      </c>
      <c r="D14357" s="63">
        <f t="shared" si="700"/>
        <v>751</v>
      </c>
      <c r="E14357" s="63">
        <v>751</v>
      </c>
      <c r="F14357" s="61" t="s">
        <v>3961</v>
      </c>
      <c r="G14357" s="61" t="str">
        <f t="shared" si="702"/>
        <v>Brett Quigley</v>
      </c>
      <c r="N14357" s="62"/>
    </row>
    <row r="14358" spans="1:14" thickBot="1">
      <c r="A14358" s="62" t="s">
        <v>4054</v>
      </c>
      <c r="B14358" s="61">
        <v>752</v>
      </c>
      <c r="C14358" s="61" t="str">
        <f t="shared" si="701"/>
        <v>No Tie</v>
      </c>
      <c r="D14358" s="63">
        <f t="shared" si="700"/>
        <v>752</v>
      </c>
      <c r="E14358" s="63">
        <v>752</v>
      </c>
      <c r="F14358" s="61" t="s">
        <v>2504</v>
      </c>
      <c r="G14358" s="61" t="str">
        <f t="shared" si="702"/>
        <v>Roberto Coceres</v>
      </c>
      <c r="N14358" s="62"/>
    </row>
    <row r="14359" spans="1:14" thickBot="1">
      <c r="A14359" s="62" t="s">
        <v>4054</v>
      </c>
      <c r="B14359" s="61">
        <v>753</v>
      </c>
      <c r="C14359" s="61" t="str">
        <f t="shared" si="701"/>
        <v>No Tie</v>
      </c>
      <c r="D14359" s="63">
        <f t="shared" si="700"/>
        <v>753</v>
      </c>
      <c r="E14359" s="63">
        <v>753</v>
      </c>
      <c r="F14359" s="61" t="s">
        <v>2537</v>
      </c>
      <c r="G14359" s="61" t="str">
        <f t="shared" si="702"/>
        <v>Oliver Whiteley</v>
      </c>
      <c r="N14359" s="62"/>
    </row>
    <row r="14360" spans="1:14" thickBot="1">
      <c r="A14360" s="62" t="s">
        <v>4054</v>
      </c>
      <c r="B14360" s="61">
        <v>754</v>
      </c>
      <c r="C14360" s="61" t="str">
        <f t="shared" si="701"/>
        <v>No Tie</v>
      </c>
      <c r="D14360" s="63">
        <f t="shared" si="700"/>
        <v>754</v>
      </c>
      <c r="E14360" s="63">
        <v>754</v>
      </c>
      <c r="F14360" s="61" t="s">
        <v>3962</v>
      </c>
      <c r="G14360" s="61" t="str">
        <f t="shared" si="702"/>
        <v>Jay Williamson</v>
      </c>
      <c r="N14360" s="62"/>
    </row>
    <row r="14361" spans="1:14" thickBot="1">
      <c r="A14361" s="62" t="s">
        <v>4054</v>
      </c>
      <c r="B14361" s="61">
        <v>755</v>
      </c>
      <c r="C14361" s="61" t="str">
        <f t="shared" si="701"/>
        <v>No Tie</v>
      </c>
      <c r="D14361" s="63">
        <f t="shared" si="700"/>
        <v>755</v>
      </c>
      <c r="E14361" s="63">
        <v>755</v>
      </c>
      <c r="F14361" s="61" t="s">
        <v>2377</v>
      </c>
      <c r="G14361" s="61" t="str">
        <f t="shared" si="702"/>
        <v>Julio Zapata</v>
      </c>
      <c r="N14361" s="62"/>
    </row>
    <row r="14362" spans="1:14" thickBot="1">
      <c r="A14362" s="62" t="s">
        <v>4054</v>
      </c>
      <c r="B14362" s="61">
        <v>756</v>
      </c>
      <c r="C14362" s="61" t="str">
        <f t="shared" si="701"/>
        <v>No Tie</v>
      </c>
      <c r="D14362" s="63">
        <f t="shared" si="700"/>
        <v>756</v>
      </c>
      <c r="E14362" s="63">
        <v>756</v>
      </c>
      <c r="F14362" s="61" t="s">
        <v>1873</v>
      </c>
      <c r="G14362" s="61" t="str">
        <f t="shared" si="702"/>
        <v>Oscar Alvarez</v>
      </c>
      <c r="N14362" s="62"/>
    </row>
    <row r="14363" spans="1:14" thickBot="1">
      <c r="A14363" s="62" t="s">
        <v>4054</v>
      </c>
      <c r="B14363" s="61">
        <v>756</v>
      </c>
      <c r="C14363" s="61" t="str">
        <f t="shared" si="701"/>
        <v>No Tie</v>
      </c>
      <c r="D14363" s="63">
        <f t="shared" si="700"/>
        <v>756</v>
      </c>
      <c r="E14363" s="63">
        <v>756</v>
      </c>
      <c r="F14363" s="61" t="s">
        <v>2540</v>
      </c>
      <c r="G14363" s="61" t="str">
        <f t="shared" si="702"/>
        <v>Francisco Cerda</v>
      </c>
      <c r="N14363" s="62"/>
    </row>
    <row r="14364" spans="1:14" thickBot="1">
      <c r="A14364" s="62" t="s">
        <v>4054</v>
      </c>
      <c r="B14364" s="61">
        <v>756</v>
      </c>
      <c r="C14364" s="61" t="str">
        <f t="shared" si="701"/>
        <v>No Tie</v>
      </c>
      <c r="D14364" s="63">
        <f t="shared" si="700"/>
        <v>756</v>
      </c>
      <c r="E14364" s="63">
        <v>756</v>
      </c>
      <c r="F14364" s="61" t="s">
        <v>2443</v>
      </c>
      <c r="G14364" s="61" t="str">
        <f t="shared" si="702"/>
        <v>Jose Coceres</v>
      </c>
      <c r="N14364" s="62"/>
    </row>
    <row r="14365" spans="1:14" thickBot="1">
      <c r="A14365" s="62" t="s">
        <v>4054</v>
      </c>
      <c r="B14365" s="61">
        <v>756</v>
      </c>
      <c r="C14365" s="61" t="str">
        <f t="shared" si="701"/>
        <v>No Tie</v>
      </c>
      <c r="D14365" s="63">
        <f t="shared" si="700"/>
        <v>756</v>
      </c>
      <c r="E14365" s="63">
        <v>756</v>
      </c>
      <c r="F14365" s="61" t="s">
        <v>1860</v>
      </c>
      <c r="G14365" s="61" t="str">
        <f t="shared" si="702"/>
        <v>Byron Smith</v>
      </c>
      <c r="N14365" s="62"/>
    </row>
    <row r="14366" spans="1:14" thickBot="1">
      <c r="A14366" s="62" t="s">
        <v>4054</v>
      </c>
      <c r="B14366" s="61">
        <v>760</v>
      </c>
      <c r="C14366" s="61" t="str">
        <f t="shared" si="701"/>
        <v>No Tie</v>
      </c>
      <c r="D14366" s="63">
        <f t="shared" si="700"/>
        <v>760</v>
      </c>
      <c r="E14366" s="63">
        <v>760</v>
      </c>
      <c r="F14366" s="61" t="s">
        <v>1756</v>
      </c>
      <c r="G14366" s="61" t="str">
        <f t="shared" si="702"/>
        <v>Lee Dong-Min</v>
      </c>
      <c r="N14366" s="62"/>
    </row>
    <row r="14367" spans="1:14" thickBot="1">
      <c r="A14367" s="62" t="s">
        <v>4054</v>
      </c>
      <c r="B14367" s="61">
        <v>760</v>
      </c>
      <c r="C14367" s="61" t="str">
        <f t="shared" si="701"/>
        <v>No Tie</v>
      </c>
      <c r="D14367" s="63">
        <f t="shared" si="700"/>
        <v>760</v>
      </c>
      <c r="E14367" s="63">
        <v>760</v>
      </c>
      <c r="F14367" s="61" t="s">
        <v>2185</v>
      </c>
      <c r="G14367" s="61" t="str">
        <f t="shared" si="702"/>
        <v>Anthony Summers</v>
      </c>
      <c r="N14367" s="62"/>
    </row>
    <row r="14368" spans="1:14" thickBot="1">
      <c r="A14368" s="62" t="s">
        <v>4054</v>
      </c>
      <c r="B14368" s="61">
        <v>762</v>
      </c>
      <c r="C14368" s="61" t="str">
        <f t="shared" si="701"/>
        <v>No Tie</v>
      </c>
      <c r="D14368" s="63">
        <f t="shared" si="700"/>
        <v>762</v>
      </c>
      <c r="E14368" s="63">
        <v>762</v>
      </c>
      <c r="F14368" s="61" t="s">
        <v>779</v>
      </c>
      <c r="G14368" s="61" t="str">
        <f t="shared" si="702"/>
        <v>Jin Park</v>
      </c>
      <c r="N14368" s="62"/>
    </row>
    <row r="14369" spans="1:14" thickBot="1">
      <c r="A14369" s="62" t="s">
        <v>4054</v>
      </c>
      <c r="B14369" s="61">
        <v>763</v>
      </c>
      <c r="C14369" s="61" t="str">
        <f t="shared" si="701"/>
        <v>No Tie</v>
      </c>
      <c r="D14369" s="63">
        <f t="shared" si="700"/>
        <v>763</v>
      </c>
      <c r="E14369" s="63">
        <v>763</v>
      </c>
      <c r="F14369" s="61" t="s">
        <v>1966</v>
      </c>
      <c r="G14369" s="61" t="str">
        <f t="shared" si="702"/>
        <v>Andres Echavarria</v>
      </c>
      <c r="N14369" s="62"/>
    </row>
    <row r="14370" spans="1:14" thickBot="1">
      <c r="A14370" s="62" t="s">
        <v>4054</v>
      </c>
      <c r="B14370" s="61">
        <v>763</v>
      </c>
      <c r="C14370" s="61" t="str">
        <f t="shared" si="701"/>
        <v>No Tie</v>
      </c>
      <c r="D14370" s="63">
        <f t="shared" si="700"/>
        <v>763</v>
      </c>
      <c r="E14370" s="63">
        <v>763</v>
      </c>
      <c r="F14370" s="61" t="s">
        <v>3963</v>
      </c>
      <c r="G14370" s="61" t="str">
        <f t="shared" si="702"/>
        <v>Brian Vranesh</v>
      </c>
      <c r="N14370" s="62"/>
    </row>
    <row r="14371" spans="1:14" thickBot="1">
      <c r="A14371" s="62" t="s">
        <v>4054</v>
      </c>
      <c r="B14371" s="61">
        <v>765</v>
      </c>
      <c r="C14371" s="61" t="str">
        <f t="shared" si="701"/>
        <v>No Tie</v>
      </c>
      <c r="D14371" s="63">
        <f t="shared" si="700"/>
        <v>765</v>
      </c>
      <c r="E14371" s="63">
        <v>765</v>
      </c>
      <c r="F14371" s="61" t="s">
        <v>1416</v>
      </c>
      <c r="G14371" s="61" t="str">
        <f t="shared" si="702"/>
        <v>Thanyakorn Khrongpha</v>
      </c>
      <c r="N14371" s="62"/>
    </row>
    <row r="14372" spans="1:14" thickBot="1">
      <c r="A14372" s="62" t="s">
        <v>4054</v>
      </c>
      <c r="B14372" s="61">
        <v>766</v>
      </c>
      <c r="C14372" s="61" t="str">
        <f t="shared" si="701"/>
        <v>No Tie</v>
      </c>
      <c r="D14372" s="63">
        <f t="shared" si="700"/>
        <v>766</v>
      </c>
      <c r="E14372" s="63">
        <v>766</v>
      </c>
      <c r="F14372" s="61" t="s">
        <v>2474</v>
      </c>
      <c r="G14372" s="61" t="str">
        <f t="shared" si="702"/>
        <v>Garrett Sapp</v>
      </c>
      <c r="N14372" s="62"/>
    </row>
    <row r="14373" spans="1:14" thickBot="1">
      <c r="A14373" s="62" t="s">
        <v>4054</v>
      </c>
      <c r="B14373" s="61">
        <v>767</v>
      </c>
      <c r="C14373" s="61" t="str">
        <f t="shared" si="701"/>
        <v>No Tie</v>
      </c>
      <c r="D14373" s="63">
        <f t="shared" si="700"/>
        <v>767</v>
      </c>
      <c r="E14373" s="63">
        <v>767</v>
      </c>
      <c r="F14373" s="61" t="s">
        <v>1303</v>
      </c>
      <c r="G14373" s="61" t="str">
        <f t="shared" si="702"/>
        <v>Kyoung-Hoon Lee</v>
      </c>
      <c r="N14373" s="62"/>
    </row>
    <row r="14374" spans="1:14" thickBot="1">
      <c r="A14374" s="62" t="s">
        <v>4054</v>
      </c>
      <c r="B14374" s="61">
        <v>768</v>
      </c>
      <c r="C14374" s="61" t="str">
        <f t="shared" si="701"/>
        <v>No Tie</v>
      </c>
      <c r="D14374" s="63">
        <f t="shared" si="700"/>
        <v>768</v>
      </c>
      <c r="E14374" s="63">
        <v>768</v>
      </c>
      <c r="F14374" s="61" t="s">
        <v>3964</v>
      </c>
      <c r="G14374" s="61" t="str">
        <f t="shared" si="702"/>
        <v>Jean-Francois Lucquin</v>
      </c>
      <c r="N14374" s="62"/>
    </row>
    <row r="14375" spans="1:14" thickBot="1">
      <c r="A14375" s="62" t="s">
        <v>4054</v>
      </c>
      <c r="B14375" s="61">
        <v>769</v>
      </c>
      <c r="C14375" s="61" t="str">
        <f t="shared" si="701"/>
        <v>No Tie</v>
      </c>
      <c r="D14375" s="63">
        <f t="shared" ref="D14375:D14438" si="703">IF(C14375="No Tie",B14375,RIGHT(B14375,LEN(B14375)-1))</f>
        <v>769</v>
      </c>
      <c r="E14375" s="63">
        <v>769</v>
      </c>
      <c r="F14375" s="61" t="s">
        <v>2429</v>
      </c>
      <c r="G14375" s="61" t="str">
        <f t="shared" si="702"/>
        <v>Kent Eger</v>
      </c>
      <c r="N14375" s="62"/>
    </row>
    <row r="14376" spans="1:14" thickBot="1">
      <c r="A14376" s="62" t="s">
        <v>4054</v>
      </c>
      <c r="B14376" s="61">
        <v>770</v>
      </c>
      <c r="C14376" s="61" t="str">
        <f t="shared" si="701"/>
        <v>No Tie</v>
      </c>
      <c r="D14376" s="63">
        <f t="shared" si="703"/>
        <v>770</v>
      </c>
      <c r="E14376" s="63">
        <v>770</v>
      </c>
      <c r="F14376" s="61" t="s">
        <v>1350</v>
      </c>
      <c r="G14376" s="61" t="str">
        <f t="shared" si="702"/>
        <v>Yoshinori Fujimoto</v>
      </c>
      <c r="N14376" s="62"/>
    </row>
    <row r="14377" spans="1:14" thickBot="1">
      <c r="A14377" s="62" t="s">
        <v>4054</v>
      </c>
      <c r="B14377" s="61">
        <v>771</v>
      </c>
      <c r="C14377" s="61" t="str">
        <f t="shared" si="701"/>
        <v>No Tie</v>
      </c>
      <c r="D14377" s="63">
        <f t="shared" si="703"/>
        <v>771</v>
      </c>
      <c r="E14377" s="63">
        <v>771</v>
      </c>
      <c r="F14377" s="61" t="s">
        <v>3965</v>
      </c>
      <c r="G14377" s="61" t="str">
        <f t="shared" si="702"/>
        <v>Leandro Marelli</v>
      </c>
      <c r="N14377" s="62"/>
    </row>
    <row r="14378" spans="1:14" thickBot="1">
      <c r="A14378" s="62" t="s">
        <v>4054</v>
      </c>
      <c r="B14378" s="61">
        <v>772</v>
      </c>
      <c r="C14378" s="61" t="str">
        <f t="shared" si="701"/>
        <v>No Tie</v>
      </c>
      <c r="D14378" s="63">
        <f t="shared" si="703"/>
        <v>772</v>
      </c>
      <c r="E14378" s="63">
        <v>772</v>
      </c>
      <c r="F14378" s="61" t="s">
        <v>1367</v>
      </c>
      <c r="G14378" s="61" t="str">
        <f t="shared" si="702"/>
        <v>Sam Saunders</v>
      </c>
      <c r="N14378" s="62"/>
    </row>
    <row r="14379" spans="1:14" thickBot="1">
      <c r="A14379" s="62" t="s">
        <v>4054</v>
      </c>
      <c r="B14379" s="61">
        <v>773</v>
      </c>
      <c r="C14379" s="61" t="str">
        <f t="shared" si="701"/>
        <v>No Tie</v>
      </c>
      <c r="D14379" s="63">
        <f t="shared" si="703"/>
        <v>773</v>
      </c>
      <c r="E14379" s="63">
        <v>773</v>
      </c>
      <c r="F14379" s="61" t="s">
        <v>2525</v>
      </c>
      <c r="G14379" s="61" t="str">
        <f t="shared" si="702"/>
        <v>Travis Hampshire</v>
      </c>
      <c r="N14379" s="62"/>
    </row>
    <row r="14380" spans="1:14" thickBot="1">
      <c r="A14380" s="62" t="s">
        <v>4054</v>
      </c>
      <c r="B14380" s="61">
        <v>774</v>
      </c>
      <c r="C14380" s="61" t="str">
        <f t="shared" si="701"/>
        <v>No Tie</v>
      </c>
      <c r="D14380" s="63">
        <f t="shared" si="703"/>
        <v>774</v>
      </c>
      <c r="E14380" s="63">
        <v>774</v>
      </c>
      <c r="F14380" s="61" t="s">
        <v>3966</v>
      </c>
      <c r="G14380" s="61" t="str">
        <f t="shared" si="702"/>
        <v>Byung-Jun Kim</v>
      </c>
      <c r="N14380" s="62"/>
    </row>
    <row r="14381" spans="1:14" thickBot="1">
      <c r="A14381" s="62" t="s">
        <v>4054</v>
      </c>
      <c r="B14381" s="61">
        <v>775</v>
      </c>
      <c r="C14381" s="61" t="str">
        <f t="shared" si="701"/>
        <v>No Tie</v>
      </c>
      <c r="D14381" s="63">
        <f t="shared" si="703"/>
        <v>775</v>
      </c>
      <c r="E14381" s="63">
        <v>775</v>
      </c>
      <c r="F14381" s="61" t="s">
        <v>3967</v>
      </c>
      <c r="G14381" s="61" t="str">
        <f t="shared" si="702"/>
        <v>David Branshaw</v>
      </c>
      <c r="N14381" s="62"/>
    </row>
    <row r="14382" spans="1:14" thickBot="1">
      <c r="A14382" s="62" t="s">
        <v>4054</v>
      </c>
      <c r="B14382" s="61">
        <v>776</v>
      </c>
      <c r="C14382" s="61" t="str">
        <f t="shared" si="701"/>
        <v>No Tie</v>
      </c>
      <c r="D14382" s="63">
        <f t="shared" si="703"/>
        <v>776</v>
      </c>
      <c r="E14382" s="63">
        <v>776</v>
      </c>
      <c r="F14382" s="61" t="s">
        <v>3968</v>
      </c>
      <c r="G14382" s="61" t="str">
        <f t="shared" si="702"/>
        <v>Hwang Jae-Min</v>
      </c>
      <c r="N14382" s="62"/>
    </row>
    <row r="14383" spans="1:14" thickBot="1">
      <c r="A14383" s="62" t="s">
        <v>4054</v>
      </c>
      <c r="B14383" s="61">
        <v>777</v>
      </c>
      <c r="C14383" s="61" t="str">
        <f t="shared" si="701"/>
        <v>No Tie</v>
      </c>
      <c r="D14383" s="63">
        <f t="shared" si="703"/>
        <v>777</v>
      </c>
      <c r="E14383" s="63">
        <v>777</v>
      </c>
      <c r="F14383" s="61" t="s">
        <v>1618</v>
      </c>
      <c r="G14383" s="61" t="str">
        <f t="shared" si="702"/>
        <v>Chris Swanepoel</v>
      </c>
      <c r="N14383" s="62"/>
    </row>
    <row r="14384" spans="1:14" thickBot="1">
      <c r="A14384" s="62" t="s">
        <v>4054</v>
      </c>
      <c r="B14384" s="61">
        <v>778</v>
      </c>
      <c r="C14384" s="61" t="str">
        <f t="shared" si="701"/>
        <v>No Tie</v>
      </c>
      <c r="D14384" s="63">
        <f t="shared" si="703"/>
        <v>778</v>
      </c>
      <c r="E14384" s="63">
        <v>778</v>
      </c>
      <c r="F14384" s="61" t="s">
        <v>3969</v>
      </c>
      <c r="G14384" s="61" t="str">
        <f t="shared" si="702"/>
        <v>Andrea Maestroni</v>
      </c>
      <c r="N14384" s="62"/>
    </row>
    <row r="14385" spans="1:14" thickBot="1">
      <c r="A14385" s="62" t="s">
        <v>4054</v>
      </c>
      <c r="B14385" s="61">
        <v>779</v>
      </c>
      <c r="C14385" s="61" t="str">
        <f t="shared" si="701"/>
        <v>No Tie</v>
      </c>
      <c r="D14385" s="63">
        <f t="shared" si="703"/>
        <v>779</v>
      </c>
      <c r="E14385" s="63">
        <v>779</v>
      </c>
      <c r="F14385" s="61" t="s">
        <v>3970</v>
      </c>
      <c r="G14385" s="61" t="str">
        <f t="shared" si="702"/>
        <v>Masamichi Ito</v>
      </c>
      <c r="N14385" s="62"/>
    </row>
    <row r="14386" spans="1:14" thickBot="1">
      <c r="A14386" s="62" t="s">
        <v>4054</v>
      </c>
      <c r="B14386" s="61">
        <v>780</v>
      </c>
      <c r="C14386" s="61" t="str">
        <f t="shared" si="701"/>
        <v>No Tie</v>
      </c>
      <c r="D14386" s="63">
        <f t="shared" si="703"/>
        <v>780</v>
      </c>
      <c r="E14386" s="63">
        <v>780</v>
      </c>
      <c r="F14386" s="61" t="s">
        <v>3971</v>
      </c>
      <c r="G14386" s="61" t="str">
        <f t="shared" si="702"/>
        <v>Robert Wiederkehr</v>
      </c>
      <c r="N14386" s="62"/>
    </row>
    <row r="14387" spans="1:14" thickBot="1">
      <c r="A14387" s="62" t="s">
        <v>4054</v>
      </c>
      <c r="B14387" s="61">
        <v>781</v>
      </c>
      <c r="C14387" s="61" t="str">
        <f t="shared" si="701"/>
        <v>No Tie</v>
      </c>
      <c r="D14387" s="63">
        <f t="shared" si="703"/>
        <v>781</v>
      </c>
      <c r="E14387" s="63">
        <v>781</v>
      </c>
      <c r="F14387" s="61" t="s">
        <v>2233</v>
      </c>
      <c r="G14387" s="61" t="str">
        <f t="shared" si="702"/>
        <v>Jose Garrido</v>
      </c>
      <c r="N14387" s="62"/>
    </row>
    <row r="14388" spans="1:14" thickBot="1">
      <c r="A14388" s="62" t="s">
        <v>4054</v>
      </c>
      <c r="B14388" s="61">
        <v>781</v>
      </c>
      <c r="C14388" s="61" t="str">
        <f t="shared" si="701"/>
        <v>No Tie</v>
      </c>
      <c r="D14388" s="63">
        <f t="shared" si="703"/>
        <v>781</v>
      </c>
      <c r="E14388" s="63">
        <v>781</v>
      </c>
      <c r="F14388" s="61" t="s">
        <v>3972</v>
      </c>
      <c r="G14388" s="61" t="str">
        <f t="shared" si="702"/>
        <v>Geoffrey Sisk</v>
      </c>
      <c r="N14388" s="62"/>
    </row>
    <row r="14389" spans="1:14" thickBot="1">
      <c r="A14389" s="62" t="s">
        <v>4054</v>
      </c>
      <c r="B14389" s="61">
        <v>783</v>
      </c>
      <c r="C14389" s="61" t="str">
        <f t="shared" si="701"/>
        <v>No Tie</v>
      </c>
      <c r="D14389" s="63">
        <f t="shared" si="703"/>
        <v>783</v>
      </c>
      <c r="E14389" s="63">
        <v>783</v>
      </c>
      <c r="F14389" s="61" t="s">
        <v>2394</v>
      </c>
      <c r="G14389" s="61" t="str">
        <f t="shared" si="702"/>
        <v>Garry Houston</v>
      </c>
      <c r="N14389" s="62"/>
    </row>
    <row r="14390" spans="1:14" thickBot="1">
      <c r="A14390" s="62" t="s">
        <v>4054</v>
      </c>
      <c r="B14390" s="61">
        <v>784</v>
      </c>
      <c r="C14390" s="61" t="str">
        <f t="shared" si="701"/>
        <v>No Tie</v>
      </c>
      <c r="D14390" s="63">
        <f t="shared" si="703"/>
        <v>784</v>
      </c>
      <c r="E14390" s="63">
        <v>784</v>
      </c>
      <c r="F14390" s="61" t="s">
        <v>3973</v>
      </c>
      <c r="G14390" s="61" t="str">
        <f t="shared" si="702"/>
        <v>Andrew Buckle</v>
      </c>
      <c r="N14390" s="62"/>
    </row>
    <row r="14391" spans="1:14" thickBot="1">
      <c r="A14391" s="62" t="s">
        <v>4054</v>
      </c>
      <c r="B14391" s="61">
        <v>784</v>
      </c>
      <c r="C14391" s="61" t="str">
        <f t="shared" si="701"/>
        <v>No Tie</v>
      </c>
      <c r="D14391" s="63">
        <f t="shared" si="703"/>
        <v>784</v>
      </c>
      <c r="E14391" s="63">
        <v>784</v>
      </c>
      <c r="F14391" s="61" t="s">
        <v>2064</v>
      </c>
      <c r="G14391" s="61" t="str">
        <f t="shared" si="702"/>
        <v>Ben Leong</v>
      </c>
      <c r="N14391" s="62"/>
    </row>
    <row r="14392" spans="1:14" thickBot="1">
      <c r="A14392" s="62" t="s">
        <v>4054</v>
      </c>
      <c r="B14392" s="61">
        <v>786</v>
      </c>
      <c r="C14392" s="61" t="str">
        <f t="shared" si="701"/>
        <v>No Tie</v>
      </c>
      <c r="D14392" s="63">
        <f t="shared" si="703"/>
        <v>786</v>
      </c>
      <c r="E14392" s="63">
        <v>786</v>
      </c>
      <c r="F14392" s="61" t="s">
        <v>3974</v>
      </c>
      <c r="G14392" s="61" t="str">
        <f t="shared" si="702"/>
        <v>Andre Bossert</v>
      </c>
      <c r="N14392" s="62"/>
    </row>
    <row r="14393" spans="1:14" thickBot="1">
      <c r="A14393" s="62" t="s">
        <v>4054</v>
      </c>
      <c r="B14393" s="61">
        <v>787</v>
      </c>
      <c r="C14393" s="61" t="str">
        <f t="shared" si="701"/>
        <v>No Tie</v>
      </c>
      <c r="D14393" s="63">
        <f t="shared" si="703"/>
        <v>787</v>
      </c>
      <c r="E14393" s="63">
        <v>787</v>
      </c>
      <c r="F14393" s="61" t="s">
        <v>3975</v>
      </c>
      <c r="G14393" s="61" t="str">
        <f t="shared" si="702"/>
        <v>Bradley Smith</v>
      </c>
      <c r="N14393" s="62"/>
    </row>
    <row r="14394" spans="1:14" thickBot="1">
      <c r="A14394" s="62" t="s">
        <v>4054</v>
      </c>
      <c r="B14394" s="61">
        <v>787</v>
      </c>
      <c r="C14394" s="61" t="str">
        <f t="shared" si="701"/>
        <v>No Tie</v>
      </c>
      <c r="D14394" s="63">
        <f t="shared" si="703"/>
        <v>787</v>
      </c>
      <c r="E14394" s="63">
        <v>787</v>
      </c>
      <c r="F14394" s="61" t="s">
        <v>2063</v>
      </c>
      <c r="G14394" s="61" t="str">
        <f t="shared" si="702"/>
        <v>Piya Swangarunporn</v>
      </c>
      <c r="N14394" s="62"/>
    </row>
    <row r="14395" spans="1:14" thickBot="1">
      <c r="A14395" s="62" t="s">
        <v>4054</v>
      </c>
      <c r="B14395" s="61">
        <v>789</v>
      </c>
      <c r="C14395" s="61" t="str">
        <f t="shared" si="701"/>
        <v>No Tie</v>
      </c>
      <c r="D14395" s="63">
        <f t="shared" si="703"/>
        <v>789</v>
      </c>
      <c r="E14395" s="63">
        <v>789</v>
      </c>
      <c r="F14395" s="61" t="s">
        <v>1378</v>
      </c>
      <c r="G14395" s="61" t="str">
        <f t="shared" si="702"/>
        <v>Andrew McArthur</v>
      </c>
      <c r="N14395" s="62"/>
    </row>
    <row r="14396" spans="1:14" thickBot="1">
      <c r="A14396" s="62" t="s">
        <v>4054</v>
      </c>
      <c r="B14396" s="61">
        <v>790</v>
      </c>
      <c r="C14396" s="61" t="str">
        <f t="shared" si="701"/>
        <v>No Tie</v>
      </c>
      <c r="D14396" s="63">
        <f t="shared" si="703"/>
        <v>790</v>
      </c>
      <c r="E14396" s="63">
        <v>790</v>
      </c>
      <c r="F14396" s="61" t="s">
        <v>1875</v>
      </c>
      <c r="G14396" s="61" t="str">
        <f t="shared" si="702"/>
        <v>Jeff Curl</v>
      </c>
      <c r="N14396" s="62"/>
    </row>
    <row r="14397" spans="1:14" thickBot="1">
      <c r="A14397" s="62" t="s">
        <v>4054</v>
      </c>
      <c r="B14397" s="61">
        <v>791</v>
      </c>
      <c r="C14397" s="61" t="str">
        <f t="shared" si="701"/>
        <v>No Tie</v>
      </c>
      <c r="D14397" s="63">
        <f t="shared" si="703"/>
        <v>791</v>
      </c>
      <c r="E14397" s="63">
        <v>791</v>
      </c>
      <c r="F14397" s="61" t="s">
        <v>3976</v>
      </c>
      <c r="G14397" s="61" t="str">
        <f t="shared" si="702"/>
        <v>Elliot Saltman</v>
      </c>
      <c r="N14397" s="62"/>
    </row>
    <row r="14398" spans="1:14" thickBot="1">
      <c r="A14398" s="62" t="s">
        <v>4054</v>
      </c>
      <c r="B14398" s="61">
        <v>792</v>
      </c>
      <c r="C14398" s="61" t="str">
        <f t="shared" si="701"/>
        <v>No Tie</v>
      </c>
      <c r="D14398" s="63">
        <f t="shared" si="703"/>
        <v>792</v>
      </c>
      <c r="E14398" s="63">
        <v>792</v>
      </c>
      <c r="F14398" s="61" t="s">
        <v>1537</v>
      </c>
      <c r="G14398" s="61" t="str">
        <f t="shared" si="702"/>
        <v>Chris Paisley</v>
      </c>
      <c r="N14398" s="62"/>
    </row>
    <row r="14399" spans="1:14" thickBot="1">
      <c r="A14399" s="62" t="s">
        <v>4054</v>
      </c>
      <c r="B14399" s="61">
        <v>793</v>
      </c>
      <c r="C14399" s="61" t="str">
        <f t="shared" si="701"/>
        <v>No Tie</v>
      </c>
      <c r="D14399" s="63">
        <f t="shared" si="703"/>
        <v>793</v>
      </c>
      <c r="E14399" s="63">
        <v>793</v>
      </c>
      <c r="F14399" s="61" t="s">
        <v>3977</v>
      </c>
      <c r="G14399" s="61" t="str">
        <f t="shared" si="702"/>
        <v>Jeff Quinney</v>
      </c>
      <c r="N14399" s="62"/>
    </row>
    <row r="14400" spans="1:14" thickBot="1">
      <c r="A14400" s="62" t="s">
        <v>4054</v>
      </c>
      <c r="B14400" s="61">
        <v>794</v>
      </c>
      <c r="C14400" s="61" t="str">
        <f t="shared" si="701"/>
        <v>No Tie</v>
      </c>
      <c r="D14400" s="63">
        <f t="shared" si="703"/>
        <v>794</v>
      </c>
      <c r="E14400" s="63">
        <v>794</v>
      </c>
      <c r="F14400" s="61" t="s">
        <v>2356</v>
      </c>
      <c r="G14400" s="61" t="str">
        <f t="shared" si="702"/>
        <v>Kim Felton</v>
      </c>
      <c r="N14400" s="62"/>
    </row>
    <row r="14401" spans="1:14" thickBot="1">
      <c r="A14401" s="62" t="s">
        <v>4054</v>
      </c>
      <c r="B14401" s="61">
        <v>795</v>
      </c>
      <c r="C14401" s="61" t="str">
        <f t="shared" si="701"/>
        <v>No Tie</v>
      </c>
      <c r="D14401" s="63">
        <f t="shared" si="703"/>
        <v>795</v>
      </c>
      <c r="E14401" s="63">
        <v>795</v>
      </c>
      <c r="F14401" s="61" t="s">
        <v>1634</v>
      </c>
      <c r="G14401" s="61" t="str">
        <f t="shared" si="702"/>
        <v>Lasse Jensen</v>
      </c>
      <c r="N14401" s="62"/>
    </row>
    <row r="14402" spans="1:14" thickBot="1">
      <c r="A14402" s="62" t="s">
        <v>4054</v>
      </c>
      <c r="B14402" s="61">
        <v>796</v>
      </c>
      <c r="C14402" s="61" t="str">
        <f t="shared" si="701"/>
        <v>No Tie</v>
      </c>
      <c r="D14402" s="63">
        <f t="shared" si="703"/>
        <v>796</v>
      </c>
      <c r="E14402" s="63">
        <v>796</v>
      </c>
      <c r="F14402" s="61" t="s">
        <v>3978</v>
      </c>
      <c r="G14402" s="61" t="str">
        <f t="shared" si="702"/>
        <v>Christopher Baker</v>
      </c>
      <c r="N14402" s="62"/>
    </row>
    <row r="14403" spans="1:14" thickBot="1">
      <c r="A14403" s="62" t="s">
        <v>4054</v>
      </c>
      <c r="B14403" s="61">
        <v>797</v>
      </c>
      <c r="C14403" s="61" t="str">
        <f t="shared" si="701"/>
        <v>No Tie</v>
      </c>
      <c r="D14403" s="63">
        <f t="shared" si="703"/>
        <v>797</v>
      </c>
      <c r="E14403" s="63">
        <v>797</v>
      </c>
      <c r="F14403" s="61" t="s">
        <v>1440</v>
      </c>
      <c r="G14403" s="61" t="str">
        <f t="shared" si="702"/>
        <v>Miguel Tabuena</v>
      </c>
      <c r="N14403" s="62"/>
    </row>
    <row r="14404" spans="1:14" thickBot="1">
      <c r="A14404" s="62" t="s">
        <v>4054</v>
      </c>
      <c r="B14404" s="61">
        <v>798</v>
      </c>
      <c r="C14404" s="61" t="str">
        <f t="shared" si="701"/>
        <v>No Tie</v>
      </c>
      <c r="D14404" s="63">
        <f t="shared" si="703"/>
        <v>798</v>
      </c>
      <c r="E14404" s="63">
        <v>798</v>
      </c>
      <c r="F14404" s="61" t="s">
        <v>2559</v>
      </c>
      <c r="G14404" s="61" t="str">
        <f t="shared" si="702"/>
        <v>Leigh Deagan</v>
      </c>
      <c r="N14404" s="62"/>
    </row>
    <row r="14405" spans="1:14" thickBot="1">
      <c r="A14405" s="62" t="s">
        <v>4054</v>
      </c>
      <c r="B14405" s="61">
        <v>799</v>
      </c>
      <c r="C14405" s="61" t="str">
        <f t="shared" si="701"/>
        <v>No Tie</v>
      </c>
      <c r="D14405" s="63">
        <f t="shared" si="703"/>
        <v>799</v>
      </c>
      <c r="E14405" s="63">
        <v>799</v>
      </c>
      <c r="F14405" s="61" t="s">
        <v>1459</v>
      </c>
      <c r="G14405" s="61" t="str">
        <f t="shared" si="702"/>
        <v>Ben Evans</v>
      </c>
      <c r="N14405" s="62"/>
    </row>
    <row r="14406" spans="1:14" thickBot="1">
      <c r="A14406" s="62" t="s">
        <v>4054</v>
      </c>
      <c r="B14406" s="61">
        <v>800</v>
      </c>
      <c r="C14406" s="61" t="str">
        <f t="shared" si="701"/>
        <v>No Tie</v>
      </c>
      <c r="D14406" s="63">
        <f t="shared" si="703"/>
        <v>800</v>
      </c>
      <c r="E14406" s="63">
        <v>800</v>
      </c>
      <c r="F14406" s="61" t="s">
        <v>1352</v>
      </c>
      <c r="G14406" s="61" t="str">
        <f t="shared" si="702"/>
        <v>Wade Ormsby</v>
      </c>
      <c r="N14406" s="62"/>
    </row>
    <row r="14407" spans="1:14" thickBot="1">
      <c r="A14407" s="62" t="s">
        <v>4054</v>
      </c>
      <c r="B14407" s="61">
        <v>801</v>
      </c>
      <c r="C14407" s="61" t="str">
        <f t="shared" si="701"/>
        <v>No Tie</v>
      </c>
      <c r="D14407" s="63">
        <f t="shared" si="703"/>
        <v>801</v>
      </c>
      <c r="E14407" s="63">
        <v>801</v>
      </c>
      <c r="F14407" s="61" t="s">
        <v>2548</v>
      </c>
      <c r="G14407" s="61" t="str">
        <f t="shared" si="702"/>
        <v>Kunal Bhasin</v>
      </c>
      <c r="N14407" s="62"/>
    </row>
    <row r="14408" spans="1:14" thickBot="1">
      <c r="A14408" s="62" t="s">
        <v>4054</v>
      </c>
      <c r="B14408" s="61">
        <v>801</v>
      </c>
      <c r="C14408" s="61" t="str">
        <f t="shared" si="701"/>
        <v>No Tie</v>
      </c>
      <c r="D14408" s="63">
        <f t="shared" si="703"/>
        <v>801</v>
      </c>
      <c r="E14408" s="63">
        <v>801</v>
      </c>
      <c r="F14408" s="61" t="s">
        <v>2516</v>
      </c>
      <c r="G14408" s="61" t="str">
        <f t="shared" si="702"/>
        <v>James Sacheck</v>
      </c>
      <c r="N14408" s="62"/>
    </row>
    <row r="14409" spans="1:14" thickBot="1">
      <c r="A14409" s="62" t="s">
        <v>4054</v>
      </c>
      <c r="B14409" s="61">
        <v>803</v>
      </c>
      <c r="C14409" s="61" t="str">
        <f t="shared" si="701"/>
        <v>No Tie</v>
      </c>
      <c r="D14409" s="63">
        <f t="shared" si="703"/>
        <v>803</v>
      </c>
      <c r="E14409" s="63">
        <v>803</v>
      </c>
      <c r="F14409" s="61" t="s">
        <v>1389</v>
      </c>
      <c r="G14409" s="61" t="str">
        <f t="shared" si="702"/>
        <v>Tom Hoge</v>
      </c>
      <c r="N14409" s="62"/>
    </row>
    <row r="14410" spans="1:14" thickBot="1">
      <c r="A14410" s="62" t="s">
        <v>4054</v>
      </c>
      <c r="B14410" s="61">
        <v>803</v>
      </c>
      <c r="C14410" s="61" t="str">
        <f t="shared" si="701"/>
        <v>No Tie</v>
      </c>
      <c r="D14410" s="63">
        <f t="shared" si="703"/>
        <v>803</v>
      </c>
      <c r="E14410" s="63">
        <v>803</v>
      </c>
      <c r="F14410" s="61" t="s">
        <v>3979</v>
      </c>
      <c r="G14410" s="61" t="str">
        <f t="shared" si="702"/>
        <v>Tim Stewart</v>
      </c>
      <c r="N14410" s="62"/>
    </row>
    <row r="14411" spans="1:14" thickBot="1">
      <c r="A14411" s="62" t="s">
        <v>4054</v>
      </c>
      <c r="B14411" s="61">
        <v>805</v>
      </c>
      <c r="C14411" s="61" t="str">
        <f t="shared" si="701"/>
        <v>No Tie</v>
      </c>
      <c r="D14411" s="63">
        <f t="shared" si="703"/>
        <v>805</v>
      </c>
      <c r="E14411" s="63">
        <v>805</v>
      </c>
      <c r="F14411" s="61" t="s">
        <v>3980</v>
      </c>
      <c r="G14411" s="61" t="str">
        <f t="shared" si="702"/>
        <v>Alvaro Arizabaleta</v>
      </c>
      <c r="N14411" s="62"/>
    </row>
    <row r="14412" spans="1:14" thickBot="1">
      <c r="A14412" s="62" t="s">
        <v>4054</v>
      </c>
      <c r="B14412" s="61">
        <v>805</v>
      </c>
      <c r="C14412" s="61" t="str">
        <f t="shared" ref="C14412:C14475" si="704">IFERROR(SEARCH("T",B14412),"No Tie")</f>
        <v>No Tie</v>
      </c>
      <c r="D14412" s="63">
        <f t="shared" si="703"/>
        <v>805</v>
      </c>
      <c r="E14412" s="63">
        <v>805</v>
      </c>
      <c r="F14412" s="61" t="s">
        <v>2252</v>
      </c>
      <c r="G14412" s="61" t="str">
        <f t="shared" ref="G14412:G14475" si="705">TRIM(SUBSTITUTE(F14412,CHAR(160),CHAR(32)))</f>
        <v>Joe Panzeri</v>
      </c>
      <c r="N14412" s="62"/>
    </row>
    <row r="14413" spans="1:14" thickBot="1">
      <c r="A14413" s="62" t="s">
        <v>4054</v>
      </c>
      <c r="B14413" s="61">
        <v>807</v>
      </c>
      <c r="C14413" s="61" t="str">
        <f t="shared" si="704"/>
        <v>No Tie</v>
      </c>
      <c r="D14413" s="63">
        <f t="shared" si="703"/>
        <v>807</v>
      </c>
      <c r="E14413" s="63">
        <v>807</v>
      </c>
      <c r="F14413" s="61" t="s">
        <v>2331</v>
      </c>
      <c r="G14413" s="61" t="str">
        <f t="shared" si="705"/>
        <v>Richard Scott</v>
      </c>
      <c r="N14413" s="62"/>
    </row>
    <row r="14414" spans="1:14" thickBot="1">
      <c r="A14414" s="62" t="s">
        <v>4054</v>
      </c>
      <c r="B14414" s="61">
        <v>808</v>
      </c>
      <c r="C14414" s="61" t="str">
        <f t="shared" si="704"/>
        <v>No Tie</v>
      </c>
      <c r="D14414" s="63">
        <f t="shared" si="703"/>
        <v>808</v>
      </c>
      <c r="E14414" s="63">
        <v>808</v>
      </c>
      <c r="F14414" s="61" t="s">
        <v>3981</v>
      </c>
      <c r="G14414" s="61" t="str">
        <f t="shared" si="705"/>
        <v>Stuart Davis</v>
      </c>
      <c r="N14414" s="62"/>
    </row>
    <row r="14415" spans="1:14" thickBot="1">
      <c r="A14415" s="62" t="s">
        <v>4054</v>
      </c>
      <c r="B14415" s="61">
        <v>809</v>
      </c>
      <c r="C14415" s="61" t="str">
        <f t="shared" si="704"/>
        <v>No Tie</v>
      </c>
      <c r="D14415" s="63">
        <f t="shared" si="703"/>
        <v>809</v>
      </c>
      <c r="E14415" s="63">
        <v>809</v>
      </c>
      <c r="F14415" s="61" t="s">
        <v>3982</v>
      </c>
      <c r="G14415" s="61" t="str">
        <f t="shared" si="705"/>
        <v>Bo-Song Kao</v>
      </c>
      <c r="N14415" s="62"/>
    </row>
    <row r="14416" spans="1:14" thickBot="1">
      <c r="A14416" s="62" t="s">
        <v>4054</v>
      </c>
      <c r="B14416" s="61">
        <v>810</v>
      </c>
      <c r="C14416" s="61" t="str">
        <f t="shared" si="704"/>
        <v>No Tie</v>
      </c>
      <c r="D14416" s="63">
        <f t="shared" si="703"/>
        <v>810</v>
      </c>
      <c r="E14416" s="63">
        <v>810</v>
      </c>
      <c r="F14416" s="61" t="s">
        <v>2310</v>
      </c>
      <c r="G14416" s="61" t="str">
        <f t="shared" si="705"/>
        <v>Allan Versfeld</v>
      </c>
      <c r="N14416" s="62"/>
    </row>
    <row r="14417" spans="1:14" thickBot="1">
      <c r="A14417" s="62" t="s">
        <v>4054</v>
      </c>
      <c r="B14417" s="61">
        <v>811</v>
      </c>
      <c r="C14417" s="61" t="str">
        <f t="shared" si="704"/>
        <v>No Tie</v>
      </c>
      <c r="D14417" s="63">
        <f t="shared" si="703"/>
        <v>811</v>
      </c>
      <c r="E14417" s="63">
        <v>811</v>
      </c>
      <c r="F14417" s="61" t="s">
        <v>1997</v>
      </c>
      <c r="G14417" s="61" t="str">
        <f t="shared" si="705"/>
        <v>Ki Sang Lee</v>
      </c>
      <c r="N14417" s="62"/>
    </row>
    <row r="14418" spans="1:14" thickBot="1">
      <c r="A14418" s="62" t="s">
        <v>4054</v>
      </c>
      <c r="B14418" s="61">
        <v>812</v>
      </c>
      <c r="C14418" s="61" t="str">
        <f t="shared" si="704"/>
        <v>No Tie</v>
      </c>
      <c r="D14418" s="63">
        <f t="shared" si="703"/>
        <v>812</v>
      </c>
      <c r="E14418" s="63">
        <v>812</v>
      </c>
      <c r="F14418" s="61" t="s">
        <v>1671</v>
      </c>
      <c r="G14418" s="61" t="str">
        <f t="shared" si="705"/>
        <v>Steven Jeppesen</v>
      </c>
      <c r="N14418" s="62"/>
    </row>
    <row r="14419" spans="1:14" thickBot="1">
      <c r="A14419" s="62" t="s">
        <v>4054</v>
      </c>
      <c r="B14419" s="61">
        <v>813</v>
      </c>
      <c r="C14419" s="61" t="str">
        <f t="shared" si="704"/>
        <v>No Tie</v>
      </c>
      <c r="D14419" s="63">
        <f t="shared" si="703"/>
        <v>813</v>
      </c>
      <c r="E14419" s="63">
        <v>813</v>
      </c>
      <c r="F14419" s="61" t="s">
        <v>2539</v>
      </c>
      <c r="G14419" s="61" t="str">
        <f t="shared" si="705"/>
        <v>Jordi Garcia del Mora</v>
      </c>
      <c r="N14419" s="62"/>
    </row>
    <row r="14420" spans="1:14" thickBot="1">
      <c r="A14420" s="62" t="s">
        <v>4054</v>
      </c>
      <c r="B14420" s="61">
        <v>814</v>
      </c>
      <c r="C14420" s="61" t="str">
        <f t="shared" si="704"/>
        <v>No Tie</v>
      </c>
      <c r="D14420" s="63">
        <f t="shared" si="703"/>
        <v>814</v>
      </c>
      <c r="E14420" s="63">
        <v>814</v>
      </c>
      <c r="F14420" s="61" t="s">
        <v>2247</v>
      </c>
      <c r="G14420" s="61" t="str">
        <f t="shared" si="705"/>
        <v>Michael Long</v>
      </c>
      <c r="N14420" s="62"/>
    </row>
    <row r="14421" spans="1:14" thickBot="1">
      <c r="A14421" s="62" t="s">
        <v>4054</v>
      </c>
      <c r="B14421" s="61">
        <v>815</v>
      </c>
      <c r="C14421" s="61" t="str">
        <f t="shared" si="704"/>
        <v>No Tie</v>
      </c>
      <c r="D14421" s="63">
        <f t="shared" si="703"/>
        <v>815</v>
      </c>
      <c r="E14421" s="63">
        <v>815</v>
      </c>
      <c r="F14421" s="61" t="s">
        <v>3983</v>
      </c>
      <c r="G14421" s="61" t="str">
        <f t="shared" si="705"/>
        <v>Pablo Del Grosso</v>
      </c>
      <c r="N14421" s="62"/>
    </row>
    <row r="14422" spans="1:14" thickBot="1">
      <c r="A14422" s="62" t="s">
        <v>4054</v>
      </c>
      <c r="B14422" s="61">
        <v>816</v>
      </c>
      <c r="C14422" s="61" t="str">
        <f t="shared" si="704"/>
        <v>No Tie</v>
      </c>
      <c r="D14422" s="63">
        <f t="shared" si="703"/>
        <v>816</v>
      </c>
      <c r="E14422" s="63">
        <v>816</v>
      </c>
      <c r="F14422" s="61" t="s">
        <v>3984</v>
      </c>
      <c r="G14422" s="61" t="str">
        <f t="shared" si="705"/>
        <v>Jeff Brehaut</v>
      </c>
      <c r="N14422" s="62"/>
    </row>
    <row r="14423" spans="1:14" thickBot="1">
      <c r="A14423" s="62" t="s">
        <v>4054</v>
      </c>
      <c r="B14423" s="61">
        <v>817</v>
      </c>
      <c r="C14423" s="61" t="str">
        <f t="shared" si="704"/>
        <v>No Tie</v>
      </c>
      <c r="D14423" s="63">
        <f t="shared" si="703"/>
        <v>817</v>
      </c>
      <c r="E14423" s="63">
        <v>817</v>
      </c>
      <c r="F14423" s="61" t="s">
        <v>3985</v>
      </c>
      <c r="G14423" s="61" t="str">
        <f t="shared" si="705"/>
        <v>Mitchell Brown</v>
      </c>
      <c r="N14423" s="62"/>
    </row>
    <row r="14424" spans="1:14" thickBot="1">
      <c r="A14424" s="62" t="s">
        <v>4054</v>
      </c>
      <c r="B14424" s="61">
        <v>818</v>
      </c>
      <c r="C14424" s="61" t="str">
        <f t="shared" si="704"/>
        <v>No Tie</v>
      </c>
      <c r="D14424" s="63">
        <f t="shared" si="703"/>
        <v>818</v>
      </c>
      <c r="E14424" s="63">
        <v>818</v>
      </c>
      <c r="F14424" s="61" t="s">
        <v>2563</v>
      </c>
      <c r="G14424" s="61" t="str">
        <f t="shared" si="705"/>
        <v>Wes Heffernan</v>
      </c>
      <c r="N14424" s="62"/>
    </row>
    <row r="14425" spans="1:14" thickBot="1">
      <c r="A14425" s="62" t="s">
        <v>4054</v>
      </c>
      <c r="B14425" s="61">
        <v>819</v>
      </c>
      <c r="C14425" s="61" t="str">
        <f t="shared" si="704"/>
        <v>No Tie</v>
      </c>
      <c r="D14425" s="63">
        <f t="shared" si="703"/>
        <v>819</v>
      </c>
      <c r="E14425" s="63">
        <v>819</v>
      </c>
      <c r="F14425" s="61" t="s">
        <v>2334</v>
      </c>
      <c r="G14425" s="61" t="str">
        <f t="shared" si="705"/>
        <v>Eun Shin Park</v>
      </c>
      <c r="N14425" s="62"/>
    </row>
    <row r="14426" spans="1:14" thickBot="1">
      <c r="A14426" s="62" t="s">
        <v>4054</v>
      </c>
      <c r="B14426" s="61">
        <v>820</v>
      </c>
      <c r="C14426" s="61" t="str">
        <f t="shared" si="704"/>
        <v>No Tie</v>
      </c>
      <c r="D14426" s="63">
        <f t="shared" si="703"/>
        <v>820</v>
      </c>
      <c r="E14426" s="63">
        <v>820</v>
      </c>
      <c r="F14426" s="61" t="s">
        <v>1362</v>
      </c>
      <c r="G14426" s="61" t="str">
        <f t="shared" si="705"/>
        <v>Jaco Ahlers</v>
      </c>
      <c r="N14426" s="62"/>
    </row>
    <row r="14427" spans="1:14" thickBot="1">
      <c r="A14427" s="62" t="s">
        <v>4054</v>
      </c>
      <c r="B14427" s="61">
        <v>821</v>
      </c>
      <c r="C14427" s="61" t="str">
        <f t="shared" si="704"/>
        <v>No Tie</v>
      </c>
      <c r="D14427" s="63">
        <f t="shared" si="703"/>
        <v>821</v>
      </c>
      <c r="E14427" s="63">
        <v>821</v>
      </c>
      <c r="F14427" s="61" t="s">
        <v>2153</v>
      </c>
      <c r="G14427" s="61" t="str">
        <f t="shared" si="705"/>
        <v>Iain Steel</v>
      </c>
      <c r="N14427" s="62"/>
    </row>
    <row r="14428" spans="1:14" thickBot="1">
      <c r="A14428" s="62" t="s">
        <v>4054</v>
      </c>
      <c r="B14428" s="61">
        <v>822</v>
      </c>
      <c r="C14428" s="61" t="str">
        <f t="shared" si="704"/>
        <v>No Tie</v>
      </c>
      <c r="D14428" s="63">
        <f t="shared" si="703"/>
        <v>822</v>
      </c>
      <c r="E14428" s="63">
        <v>822</v>
      </c>
      <c r="F14428" s="61" t="s">
        <v>3986</v>
      </c>
      <c r="G14428" s="61" t="str">
        <f t="shared" si="705"/>
        <v>Julien Clement</v>
      </c>
      <c r="N14428" s="62"/>
    </row>
    <row r="14429" spans="1:14" thickBot="1">
      <c r="A14429" s="62" t="s">
        <v>4054</v>
      </c>
      <c r="B14429" s="61">
        <v>823</v>
      </c>
      <c r="C14429" s="61" t="str">
        <f t="shared" si="704"/>
        <v>No Tie</v>
      </c>
      <c r="D14429" s="63">
        <f t="shared" si="703"/>
        <v>823</v>
      </c>
      <c r="E14429" s="63">
        <v>823</v>
      </c>
      <c r="F14429" s="61" t="s">
        <v>1646</v>
      </c>
      <c r="G14429" s="61" t="str">
        <f t="shared" si="705"/>
        <v>Wallie Coetsee</v>
      </c>
      <c r="N14429" s="62"/>
    </row>
    <row r="14430" spans="1:14" thickBot="1">
      <c r="A14430" s="62" t="s">
        <v>4054</v>
      </c>
      <c r="B14430" s="61">
        <v>824</v>
      </c>
      <c r="C14430" s="61" t="str">
        <f t="shared" si="704"/>
        <v>No Tie</v>
      </c>
      <c r="D14430" s="63">
        <f t="shared" si="703"/>
        <v>824</v>
      </c>
      <c r="E14430" s="63">
        <v>824</v>
      </c>
      <c r="F14430" s="61" t="s">
        <v>2343</v>
      </c>
      <c r="G14430" s="61" t="str">
        <f t="shared" si="705"/>
        <v>Steven Jones</v>
      </c>
      <c r="N14430" s="62"/>
    </row>
    <row r="14431" spans="1:14" thickBot="1">
      <c r="A14431" s="62" t="s">
        <v>4054</v>
      </c>
      <c r="B14431" s="61">
        <v>825</v>
      </c>
      <c r="C14431" s="61" t="str">
        <f t="shared" si="704"/>
        <v>No Tie</v>
      </c>
      <c r="D14431" s="63">
        <f t="shared" si="703"/>
        <v>825</v>
      </c>
      <c r="E14431" s="63">
        <v>825</v>
      </c>
      <c r="F14431" s="61" t="s">
        <v>3987</v>
      </c>
      <c r="G14431" s="61" t="str">
        <f t="shared" si="705"/>
        <v>Fredrik Henge</v>
      </c>
      <c r="N14431" s="62"/>
    </row>
    <row r="14432" spans="1:14" thickBot="1">
      <c r="A14432" s="62" t="s">
        <v>4054</v>
      </c>
      <c r="B14432" s="61">
        <v>826</v>
      </c>
      <c r="C14432" s="61" t="str">
        <f t="shared" si="704"/>
        <v>No Tie</v>
      </c>
      <c r="D14432" s="63">
        <f t="shared" si="703"/>
        <v>826</v>
      </c>
      <c r="E14432" s="63">
        <v>826</v>
      </c>
      <c r="F14432" s="61" t="s">
        <v>1594</v>
      </c>
      <c r="G14432" s="61" t="str">
        <f t="shared" si="705"/>
        <v>James Heath</v>
      </c>
      <c r="N14432" s="62"/>
    </row>
    <row r="14433" spans="1:14" thickBot="1">
      <c r="A14433" s="62" t="s">
        <v>4054</v>
      </c>
      <c r="B14433" s="61">
        <v>827</v>
      </c>
      <c r="C14433" s="61" t="str">
        <f t="shared" si="704"/>
        <v>No Tie</v>
      </c>
      <c r="D14433" s="63">
        <f t="shared" si="703"/>
        <v>827</v>
      </c>
      <c r="E14433" s="63">
        <v>827</v>
      </c>
      <c r="F14433" s="61" t="s">
        <v>1831</v>
      </c>
      <c r="G14433" s="61" t="str">
        <f t="shared" si="705"/>
        <v>Craig Barlow</v>
      </c>
      <c r="N14433" s="62"/>
    </row>
    <row r="14434" spans="1:14" thickBot="1">
      <c r="A14434" s="62" t="s">
        <v>4054</v>
      </c>
      <c r="B14434" s="61">
        <v>828</v>
      </c>
      <c r="C14434" s="61" t="str">
        <f t="shared" si="704"/>
        <v>No Tie</v>
      </c>
      <c r="D14434" s="63">
        <f t="shared" si="703"/>
        <v>828</v>
      </c>
      <c r="E14434" s="63">
        <v>828</v>
      </c>
      <c r="F14434" s="61" t="s">
        <v>1601</v>
      </c>
      <c r="G14434" s="61" t="str">
        <f t="shared" si="705"/>
        <v>Matthew Nixon</v>
      </c>
      <c r="N14434" s="62"/>
    </row>
    <row r="14435" spans="1:14" thickBot="1">
      <c r="A14435" s="62" t="s">
        <v>4054</v>
      </c>
      <c r="B14435" s="61">
        <v>829</v>
      </c>
      <c r="C14435" s="61" t="str">
        <f t="shared" si="704"/>
        <v>No Tie</v>
      </c>
      <c r="D14435" s="63">
        <f t="shared" si="703"/>
        <v>829</v>
      </c>
      <c r="E14435" s="63">
        <v>829</v>
      </c>
      <c r="F14435" s="61" t="s">
        <v>1683</v>
      </c>
      <c r="G14435" s="61" t="str">
        <f t="shared" si="705"/>
        <v>Chih-Bing Lam</v>
      </c>
      <c r="N14435" s="62"/>
    </row>
    <row r="14436" spans="1:14" thickBot="1">
      <c r="A14436" s="62" t="s">
        <v>4054</v>
      </c>
      <c r="B14436" s="61">
        <v>830</v>
      </c>
      <c r="C14436" s="61" t="str">
        <f t="shared" si="704"/>
        <v>No Tie</v>
      </c>
      <c r="D14436" s="63">
        <f t="shared" si="703"/>
        <v>830</v>
      </c>
      <c r="E14436" s="63">
        <v>830</v>
      </c>
      <c r="F14436" s="61" t="s">
        <v>3988</v>
      </c>
      <c r="G14436" s="61" t="str">
        <f t="shared" si="705"/>
        <v>Yoon Jung-ho</v>
      </c>
      <c r="N14436" s="62"/>
    </row>
    <row r="14437" spans="1:14" thickBot="1">
      <c r="A14437" s="62" t="s">
        <v>4054</v>
      </c>
      <c r="B14437" s="61">
        <v>830</v>
      </c>
      <c r="C14437" s="61" t="str">
        <f t="shared" si="704"/>
        <v>No Tie</v>
      </c>
      <c r="D14437" s="63">
        <f t="shared" si="703"/>
        <v>830</v>
      </c>
      <c r="E14437" s="63">
        <v>830</v>
      </c>
      <c r="F14437" s="61" t="s">
        <v>2437</v>
      </c>
      <c r="G14437" s="61" t="str">
        <f t="shared" si="705"/>
        <v>Jarmo Sandelin</v>
      </c>
      <c r="N14437" s="62"/>
    </row>
    <row r="14438" spans="1:14" thickBot="1">
      <c r="A14438" s="62" t="s">
        <v>4054</v>
      </c>
      <c r="B14438" s="61">
        <v>832</v>
      </c>
      <c r="C14438" s="61" t="str">
        <f t="shared" si="704"/>
        <v>No Tie</v>
      </c>
      <c r="D14438" s="63">
        <f t="shared" si="703"/>
        <v>832</v>
      </c>
      <c r="E14438" s="63">
        <v>832</v>
      </c>
      <c r="F14438" s="61" t="s">
        <v>1931</v>
      </c>
      <c r="G14438" s="61" t="str">
        <f t="shared" si="705"/>
        <v>Jordan Sherratt</v>
      </c>
      <c r="N14438" s="62"/>
    </row>
    <row r="14439" spans="1:14" thickBot="1">
      <c r="A14439" s="62" t="s">
        <v>4054</v>
      </c>
      <c r="B14439" s="61">
        <v>832</v>
      </c>
      <c r="C14439" s="61" t="str">
        <f t="shared" si="704"/>
        <v>No Tie</v>
      </c>
      <c r="D14439" s="63">
        <f t="shared" ref="D14439:D14502" si="706">IF(C14439="No Tie",B14439,RIGHT(B14439,LEN(B14439)-1))</f>
        <v>832</v>
      </c>
      <c r="E14439" s="63">
        <v>832</v>
      </c>
      <c r="F14439" s="61" t="s">
        <v>3989</v>
      </c>
      <c r="G14439" s="61" t="str">
        <f t="shared" si="705"/>
        <v>Carl Suneson</v>
      </c>
      <c r="N14439" s="62"/>
    </row>
    <row r="14440" spans="1:14" thickBot="1">
      <c r="A14440" s="62" t="s">
        <v>4054</v>
      </c>
      <c r="B14440" s="61">
        <v>834</v>
      </c>
      <c r="C14440" s="61" t="str">
        <f t="shared" si="704"/>
        <v>No Tie</v>
      </c>
      <c r="D14440" s="63">
        <f t="shared" si="706"/>
        <v>834</v>
      </c>
      <c r="E14440" s="63">
        <v>834</v>
      </c>
      <c r="F14440" s="61" t="s">
        <v>3990</v>
      </c>
      <c r="G14440" s="61" t="str">
        <f t="shared" si="705"/>
        <v>Bradley Iles</v>
      </c>
      <c r="N14440" s="62"/>
    </row>
    <row r="14441" spans="1:14" thickBot="1">
      <c r="A14441" s="62" t="s">
        <v>4054</v>
      </c>
      <c r="B14441" s="61">
        <v>835</v>
      </c>
      <c r="C14441" s="61" t="str">
        <f t="shared" si="704"/>
        <v>No Tie</v>
      </c>
      <c r="D14441" s="63">
        <f t="shared" si="706"/>
        <v>835</v>
      </c>
      <c r="E14441" s="63">
        <v>835</v>
      </c>
      <c r="F14441" s="61" t="s">
        <v>2366</v>
      </c>
      <c r="G14441" s="61" t="str">
        <f t="shared" si="705"/>
        <v>Brandon Pieters</v>
      </c>
      <c r="N14441" s="62"/>
    </row>
    <row r="14442" spans="1:14" thickBot="1">
      <c r="A14442" s="62" t="s">
        <v>4054</v>
      </c>
      <c r="B14442" s="61">
        <v>836</v>
      </c>
      <c r="C14442" s="61" t="str">
        <f t="shared" si="704"/>
        <v>No Tie</v>
      </c>
      <c r="D14442" s="63">
        <f t="shared" si="706"/>
        <v>836</v>
      </c>
      <c r="E14442" s="63">
        <v>836</v>
      </c>
      <c r="F14442" s="61" t="s">
        <v>2493</v>
      </c>
      <c r="G14442" s="61" t="str">
        <f t="shared" si="705"/>
        <v>Cody Slover</v>
      </c>
      <c r="N14442" s="62"/>
    </row>
    <row r="14443" spans="1:14" thickBot="1">
      <c r="A14443" s="62" t="s">
        <v>4054</v>
      </c>
      <c r="B14443" s="61">
        <v>837</v>
      </c>
      <c r="C14443" s="61" t="str">
        <f t="shared" si="704"/>
        <v>No Tie</v>
      </c>
      <c r="D14443" s="63">
        <f t="shared" si="706"/>
        <v>837</v>
      </c>
      <c r="E14443" s="63">
        <v>837</v>
      </c>
      <c r="F14443" s="61" t="s">
        <v>1504</v>
      </c>
      <c r="G14443" s="61" t="str">
        <f t="shared" si="705"/>
        <v>Brad Fritsch</v>
      </c>
      <c r="N14443" s="62"/>
    </row>
    <row r="14444" spans="1:14" thickBot="1">
      <c r="A14444" s="62" t="s">
        <v>4054</v>
      </c>
      <c r="B14444" s="61">
        <v>838</v>
      </c>
      <c r="C14444" s="61" t="str">
        <f t="shared" si="704"/>
        <v>No Tie</v>
      </c>
      <c r="D14444" s="63">
        <f t="shared" si="706"/>
        <v>838</v>
      </c>
      <c r="E14444" s="63">
        <v>838</v>
      </c>
      <c r="F14444" s="61" t="s">
        <v>2406</v>
      </c>
      <c r="G14444" s="61" t="str">
        <f t="shared" si="705"/>
        <v>Chris Campbell</v>
      </c>
      <c r="N14444" s="62"/>
    </row>
    <row r="14445" spans="1:14" thickBot="1">
      <c r="A14445" s="62" t="s">
        <v>4054</v>
      </c>
      <c r="B14445" s="61">
        <v>839</v>
      </c>
      <c r="C14445" s="61" t="str">
        <f t="shared" si="704"/>
        <v>No Tie</v>
      </c>
      <c r="D14445" s="63">
        <f t="shared" si="706"/>
        <v>839</v>
      </c>
      <c r="E14445" s="63">
        <v>839</v>
      </c>
      <c r="F14445" s="61" t="s">
        <v>3991</v>
      </c>
      <c r="G14445" s="61" t="str">
        <f t="shared" si="705"/>
        <v>Hector Cespedes</v>
      </c>
      <c r="N14445" s="62"/>
    </row>
    <row r="14446" spans="1:14" thickBot="1">
      <c r="A14446" s="62" t="s">
        <v>4054</v>
      </c>
      <c r="B14446" s="61">
        <v>840</v>
      </c>
      <c r="C14446" s="61" t="str">
        <f t="shared" si="704"/>
        <v>No Tie</v>
      </c>
      <c r="D14446" s="63">
        <f t="shared" si="706"/>
        <v>840</v>
      </c>
      <c r="E14446" s="63">
        <v>840</v>
      </c>
      <c r="F14446" s="61" t="s">
        <v>2259</v>
      </c>
      <c r="G14446" s="61" t="str">
        <f t="shared" si="705"/>
        <v>Makoto Inoue</v>
      </c>
      <c r="N14446" s="62"/>
    </row>
    <row r="14447" spans="1:14" thickBot="1">
      <c r="A14447" s="62" t="s">
        <v>4054</v>
      </c>
      <c r="B14447" s="61">
        <v>841</v>
      </c>
      <c r="C14447" s="61" t="str">
        <f t="shared" si="704"/>
        <v>No Tie</v>
      </c>
      <c r="D14447" s="63">
        <f t="shared" si="706"/>
        <v>841</v>
      </c>
      <c r="E14447" s="63">
        <v>841</v>
      </c>
      <c r="F14447" s="61" t="s">
        <v>2120</v>
      </c>
      <c r="G14447" s="61" t="str">
        <f t="shared" si="705"/>
        <v>Wes Homan</v>
      </c>
      <c r="N14447" s="62"/>
    </row>
    <row r="14448" spans="1:14" thickBot="1">
      <c r="A14448" s="62" t="s">
        <v>4054</v>
      </c>
      <c r="B14448" s="61">
        <v>842</v>
      </c>
      <c r="C14448" s="61" t="str">
        <f t="shared" si="704"/>
        <v>No Tie</v>
      </c>
      <c r="D14448" s="63">
        <f t="shared" si="706"/>
        <v>842</v>
      </c>
      <c r="E14448" s="63">
        <v>842</v>
      </c>
      <c r="F14448" s="61" t="s">
        <v>3992</v>
      </c>
      <c r="G14448" s="61" t="str">
        <f t="shared" si="705"/>
        <v>Jason Schultz</v>
      </c>
      <c r="N14448" s="62"/>
    </row>
    <row r="14449" spans="1:14" thickBot="1">
      <c r="A14449" s="62" t="s">
        <v>4054</v>
      </c>
      <c r="B14449" s="61">
        <v>843</v>
      </c>
      <c r="C14449" s="61" t="str">
        <f t="shared" si="704"/>
        <v>No Tie</v>
      </c>
      <c r="D14449" s="63">
        <f t="shared" si="706"/>
        <v>843</v>
      </c>
      <c r="E14449" s="63">
        <v>843</v>
      </c>
      <c r="F14449" s="61" t="s">
        <v>2168</v>
      </c>
      <c r="G14449" s="61" t="str">
        <f t="shared" si="705"/>
        <v>David Vanegas</v>
      </c>
      <c r="N14449" s="62"/>
    </row>
    <row r="14450" spans="1:14" thickBot="1">
      <c r="A14450" s="62" t="s">
        <v>4054</v>
      </c>
      <c r="B14450" s="61">
        <v>844</v>
      </c>
      <c r="C14450" s="61" t="str">
        <f t="shared" si="704"/>
        <v>No Tie</v>
      </c>
      <c r="D14450" s="63">
        <f t="shared" si="706"/>
        <v>844</v>
      </c>
      <c r="E14450" s="63">
        <v>844</v>
      </c>
      <c r="F14450" s="61" t="s">
        <v>3993</v>
      </c>
      <c r="G14450" s="61" t="str">
        <f t="shared" si="705"/>
        <v>Joe Ozaki</v>
      </c>
      <c r="N14450" s="62"/>
    </row>
    <row r="14451" spans="1:14" thickBot="1">
      <c r="A14451" s="62" t="s">
        <v>4054</v>
      </c>
      <c r="B14451" s="61">
        <v>845</v>
      </c>
      <c r="C14451" s="61" t="str">
        <f t="shared" si="704"/>
        <v>No Tie</v>
      </c>
      <c r="D14451" s="63">
        <f t="shared" si="706"/>
        <v>845</v>
      </c>
      <c r="E14451" s="63">
        <v>845</v>
      </c>
      <c r="F14451" s="61" t="s">
        <v>2137</v>
      </c>
      <c r="G14451" s="61" t="str">
        <f t="shared" si="705"/>
        <v>Michael Wright</v>
      </c>
      <c r="N14451" s="62"/>
    </row>
    <row r="14452" spans="1:14" thickBot="1">
      <c r="A14452" s="62" t="s">
        <v>4054</v>
      </c>
      <c r="B14452" s="61">
        <v>846</v>
      </c>
      <c r="C14452" s="61" t="str">
        <f t="shared" si="704"/>
        <v>No Tie</v>
      </c>
      <c r="D14452" s="63">
        <f t="shared" si="706"/>
        <v>846</v>
      </c>
      <c r="E14452" s="63">
        <v>846</v>
      </c>
      <c r="F14452" s="61" t="s">
        <v>1729</v>
      </c>
      <c r="G14452" s="61" t="str">
        <f t="shared" si="705"/>
        <v>Hung Chien-yao</v>
      </c>
      <c r="N14452" s="62"/>
    </row>
    <row r="14453" spans="1:14" thickBot="1">
      <c r="A14453" s="62" t="s">
        <v>4054</v>
      </c>
      <c r="B14453" s="61">
        <v>847</v>
      </c>
      <c r="C14453" s="61" t="str">
        <f t="shared" si="704"/>
        <v>No Tie</v>
      </c>
      <c r="D14453" s="63">
        <f t="shared" si="706"/>
        <v>847</v>
      </c>
      <c r="E14453" s="63">
        <v>847</v>
      </c>
      <c r="F14453" s="61" t="s">
        <v>1947</v>
      </c>
      <c r="G14453" s="61" t="str">
        <f t="shared" si="705"/>
        <v>Diego Velasquez</v>
      </c>
      <c r="N14453" s="62"/>
    </row>
    <row r="14454" spans="1:14" thickBot="1">
      <c r="A14454" s="62" t="s">
        <v>4054</v>
      </c>
      <c r="B14454" s="61">
        <v>848</v>
      </c>
      <c r="C14454" s="61" t="str">
        <f t="shared" si="704"/>
        <v>No Tie</v>
      </c>
      <c r="D14454" s="63">
        <f t="shared" si="706"/>
        <v>848</v>
      </c>
      <c r="E14454" s="63">
        <v>848</v>
      </c>
      <c r="F14454" s="61" t="s">
        <v>2486</v>
      </c>
      <c r="G14454" s="61" t="str">
        <f t="shared" si="705"/>
        <v>Craig Hancock</v>
      </c>
      <c r="N14454" s="62"/>
    </row>
    <row r="14455" spans="1:14" thickBot="1">
      <c r="A14455" s="62" t="s">
        <v>4054</v>
      </c>
      <c r="B14455" s="61">
        <v>849</v>
      </c>
      <c r="C14455" s="61" t="str">
        <f t="shared" si="704"/>
        <v>No Tie</v>
      </c>
      <c r="D14455" s="63">
        <f t="shared" si="706"/>
        <v>849</v>
      </c>
      <c r="E14455" s="63">
        <v>849</v>
      </c>
      <c r="F14455" s="61" t="s">
        <v>1929</v>
      </c>
      <c r="G14455" s="61" t="str">
        <f t="shared" si="705"/>
        <v>Quincy Quek</v>
      </c>
      <c r="N14455" s="62"/>
    </row>
    <row r="14456" spans="1:14" thickBot="1">
      <c r="A14456" s="62" t="s">
        <v>4054</v>
      </c>
      <c r="B14456" s="61">
        <v>850</v>
      </c>
      <c r="C14456" s="61" t="str">
        <f t="shared" si="704"/>
        <v>No Tie</v>
      </c>
      <c r="D14456" s="63">
        <f t="shared" si="706"/>
        <v>850</v>
      </c>
      <c r="E14456" s="63">
        <v>850</v>
      </c>
      <c r="F14456" s="61" t="s">
        <v>3994</v>
      </c>
      <c r="G14456" s="61" t="str">
        <f t="shared" si="705"/>
        <v>Sion Bebb</v>
      </c>
      <c r="N14456" s="62"/>
    </row>
    <row r="14457" spans="1:14" thickBot="1">
      <c r="A14457" s="62" t="s">
        <v>4054</v>
      </c>
      <c r="B14457" s="61">
        <v>851</v>
      </c>
      <c r="C14457" s="61" t="str">
        <f t="shared" si="704"/>
        <v>No Tie</v>
      </c>
      <c r="D14457" s="63">
        <f t="shared" si="706"/>
        <v>851</v>
      </c>
      <c r="E14457" s="63">
        <v>851</v>
      </c>
      <c r="F14457" s="61" t="s">
        <v>3995</v>
      </c>
      <c r="G14457" s="61" t="str">
        <f t="shared" si="705"/>
        <v>Neil Cheetham</v>
      </c>
      <c r="N14457" s="62"/>
    </row>
    <row r="14458" spans="1:14" thickBot="1">
      <c r="A14458" s="62" t="s">
        <v>4054</v>
      </c>
      <c r="B14458" s="61">
        <v>852</v>
      </c>
      <c r="C14458" s="61" t="str">
        <f t="shared" si="704"/>
        <v>No Tie</v>
      </c>
      <c r="D14458" s="63">
        <f t="shared" si="706"/>
        <v>852</v>
      </c>
      <c r="E14458" s="63">
        <v>852</v>
      </c>
      <c r="F14458" s="61" t="s">
        <v>1901</v>
      </c>
      <c r="G14458" s="61" t="str">
        <f t="shared" si="705"/>
        <v>Simon Yates</v>
      </c>
      <c r="N14458" s="62"/>
    </row>
    <row r="14459" spans="1:14" thickBot="1">
      <c r="A14459" s="62" t="s">
        <v>4054</v>
      </c>
      <c r="B14459" s="61">
        <v>853</v>
      </c>
      <c r="C14459" s="61" t="str">
        <f t="shared" si="704"/>
        <v>No Tie</v>
      </c>
      <c r="D14459" s="63">
        <f t="shared" si="706"/>
        <v>853</v>
      </c>
      <c r="E14459" s="63">
        <v>853</v>
      </c>
      <c r="F14459" s="61" t="s">
        <v>2270</v>
      </c>
      <c r="G14459" s="61" t="str">
        <f t="shared" si="705"/>
        <v>Jamie Arnold</v>
      </c>
      <c r="N14459" s="62"/>
    </row>
    <row r="14460" spans="1:14" thickBot="1">
      <c r="A14460" s="62" t="s">
        <v>4054</v>
      </c>
      <c r="B14460" s="61">
        <v>854</v>
      </c>
      <c r="C14460" s="61" t="str">
        <f t="shared" si="704"/>
        <v>No Tie</v>
      </c>
      <c r="D14460" s="63">
        <f t="shared" si="706"/>
        <v>854</v>
      </c>
      <c r="E14460" s="63">
        <v>854</v>
      </c>
      <c r="F14460" s="61" t="s">
        <v>2086</v>
      </c>
      <c r="G14460" s="61" t="str">
        <f t="shared" si="705"/>
        <v>Jin Jeong</v>
      </c>
      <c r="N14460" s="62"/>
    </row>
    <row r="14461" spans="1:14" thickBot="1">
      <c r="A14461" s="62" t="s">
        <v>4054</v>
      </c>
      <c r="B14461" s="61">
        <v>855</v>
      </c>
      <c r="C14461" s="61" t="str">
        <f t="shared" si="704"/>
        <v>No Tie</v>
      </c>
      <c r="D14461" s="63">
        <f t="shared" si="706"/>
        <v>855</v>
      </c>
      <c r="E14461" s="63">
        <v>855</v>
      </c>
      <c r="F14461" s="61" t="s">
        <v>1874</v>
      </c>
      <c r="G14461" s="61" t="str">
        <f t="shared" si="705"/>
        <v>Thitiphan Chuayprako</v>
      </c>
      <c r="N14461" s="62"/>
    </row>
    <row r="14462" spans="1:14" thickBot="1">
      <c r="A14462" s="62" t="s">
        <v>4054</v>
      </c>
      <c r="B14462" s="61">
        <v>855</v>
      </c>
      <c r="C14462" s="61" t="str">
        <f t="shared" si="704"/>
        <v>No Tie</v>
      </c>
      <c r="D14462" s="63">
        <f t="shared" si="706"/>
        <v>855</v>
      </c>
      <c r="E14462" s="63">
        <v>855</v>
      </c>
      <c r="F14462" s="61" t="s">
        <v>2226</v>
      </c>
      <c r="G14462" s="61" t="str">
        <f t="shared" si="705"/>
        <v>Hyun Bin Park</v>
      </c>
      <c r="N14462" s="62"/>
    </row>
    <row r="14463" spans="1:14" thickBot="1">
      <c r="A14463" s="62" t="s">
        <v>4054</v>
      </c>
      <c r="B14463" s="61">
        <v>857</v>
      </c>
      <c r="C14463" s="61" t="str">
        <f t="shared" si="704"/>
        <v>No Tie</v>
      </c>
      <c r="D14463" s="63">
        <f t="shared" si="706"/>
        <v>857</v>
      </c>
      <c r="E14463" s="63">
        <v>857</v>
      </c>
      <c r="F14463" s="61" t="s">
        <v>2250</v>
      </c>
      <c r="G14463" s="61" t="str">
        <f t="shared" si="705"/>
        <v>Scott Dunlap</v>
      </c>
      <c r="N14463" s="62"/>
    </row>
    <row r="14464" spans="1:14" thickBot="1">
      <c r="A14464" s="62" t="s">
        <v>4054</v>
      </c>
      <c r="B14464" s="61">
        <v>858</v>
      </c>
      <c r="C14464" s="61" t="str">
        <f t="shared" si="704"/>
        <v>No Tie</v>
      </c>
      <c r="D14464" s="63">
        <f t="shared" si="706"/>
        <v>858</v>
      </c>
      <c r="E14464" s="63">
        <v>858</v>
      </c>
      <c r="F14464" s="61" t="s">
        <v>3996</v>
      </c>
      <c r="G14464" s="61" t="str">
        <f t="shared" si="705"/>
        <v>Lin Wen-hong</v>
      </c>
      <c r="N14464" s="62"/>
    </row>
    <row r="14465" spans="1:14" thickBot="1">
      <c r="A14465" s="62" t="s">
        <v>4054</v>
      </c>
      <c r="B14465" s="61">
        <v>859</v>
      </c>
      <c r="C14465" s="61" t="str">
        <f t="shared" si="704"/>
        <v>No Tie</v>
      </c>
      <c r="D14465" s="63">
        <f t="shared" si="706"/>
        <v>859</v>
      </c>
      <c r="E14465" s="63">
        <v>859</v>
      </c>
      <c r="F14465" s="61" t="s">
        <v>1221</v>
      </c>
      <c r="G14465" s="61" t="str">
        <f t="shared" si="705"/>
        <v>Brendon Todd</v>
      </c>
      <c r="N14465" s="62"/>
    </row>
    <row r="14466" spans="1:14" thickBot="1">
      <c r="A14466" s="62" t="s">
        <v>4054</v>
      </c>
      <c r="B14466" s="61">
        <v>860</v>
      </c>
      <c r="C14466" s="61" t="str">
        <f t="shared" si="704"/>
        <v>No Tie</v>
      </c>
      <c r="D14466" s="63">
        <f t="shared" si="706"/>
        <v>860</v>
      </c>
      <c r="E14466" s="63">
        <v>860</v>
      </c>
      <c r="F14466" s="61" t="s">
        <v>2508</v>
      </c>
      <c r="G14466" s="61" t="str">
        <f t="shared" si="705"/>
        <v>Grant Muller</v>
      </c>
      <c r="N14466" s="62"/>
    </row>
    <row r="14467" spans="1:14" thickBot="1">
      <c r="A14467" s="62" t="s">
        <v>4054</v>
      </c>
      <c r="B14467" s="61">
        <v>861</v>
      </c>
      <c r="C14467" s="61" t="str">
        <f t="shared" si="704"/>
        <v>No Tie</v>
      </c>
      <c r="D14467" s="63">
        <f t="shared" si="706"/>
        <v>861</v>
      </c>
      <c r="E14467" s="63">
        <v>861</v>
      </c>
      <c r="F14467" s="61" t="s">
        <v>3997</v>
      </c>
      <c r="G14467" s="61" t="str">
        <f t="shared" si="705"/>
        <v>Josh Habig</v>
      </c>
      <c r="N14467" s="62"/>
    </row>
    <row r="14468" spans="1:14" thickBot="1">
      <c r="A14468" s="62" t="s">
        <v>4054</v>
      </c>
      <c r="B14468" s="61">
        <v>862</v>
      </c>
      <c r="C14468" s="61" t="str">
        <f t="shared" si="704"/>
        <v>No Tie</v>
      </c>
      <c r="D14468" s="63">
        <f t="shared" si="706"/>
        <v>862</v>
      </c>
      <c r="E14468" s="63">
        <v>862</v>
      </c>
      <c r="F14468" s="61" t="s">
        <v>1778</v>
      </c>
      <c r="G14468" s="61" t="str">
        <f t="shared" si="705"/>
        <v>Colin Nel</v>
      </c>
      <c r="N14468" s="62"/>
    </row>
    <row r="14469" spans="1:14" thickBot="1">
      <c r="A14469" s="62" t="s">
        <v>4054</v>
      </c>
      <c r="B14469" s="61">
        <v>863</v>
      </c>
      <c r="C14469" s="61" t="str">
        <f t="shared" si="704"/>
        <v>No Tie</v>
      </c>
      <c r="D14469" s="63">
        <f t="shared" si="706"/>
        <v>863</v>
      </c>
      <c r="E14469" s="63">
        <v>863</v>
      </c>
      <c r="F14469" s="61" t="s">
        <v>2351</v>
      </c>
      <c r="G14469" s="61" t="str">
        <f t="shared" si="705"/>
        <v>Yosuke Asaji</v>
      </c>
      <c r="N14469" s="62"/>
    </row>
    <row r="14470" spans="1:14" thickBot="1">
      <c r="A14470" s="62" t="s">
        <v>4054</v>
      </c>
      <c r="B14470" s="61">
        <v>864</v>
      </c>
      <c r="C14470" s="61" t="str">
        <f t="shared" si="704"/>
        <v>No Tie</v>
      </c>
      <c r="D14470" s="63">
        <f t="shared" si="706"/>
        <v>864</v>
      </c>
      <c r="E14470" s="63">
        <v>864</v>
      </c>
      <c r="F14470" s="61" t="s">
        <v>2329</v>
      </c>
      <c r="G14470" s="61" t="str">
        <f t="shared" si="705"/>
        <v>Darryn Lloyd</v>
      </c>
      <c r="N14470" s="62"/>
    </row>
    <row r="14471" spans="1:14" thickBot="1">
      <c r="A14471" s="62" t="s">
        <v>4054</v>
      </c>
      <c r="B14471" s="61">
        <v>865</v>
      </c>
      <c r="C14471" s="61" t="str">
        <f t="shared" si="704"/>
        <v>No Tie</v>
      </c>
      <c r="D14471" s="63">
        <f t="shared" si="706"/>
        <v>865</v>
      </c>
      <c r="E14471" s="63">
        <v>865</v>
      </c>
      <c r="F14471" s="61" t="s">
        <v>3998</v>
      </c>
      <c r="G14471" s="61" t="str">
        <f t="shared" si="705"/>
        <v>Song Young-hoon</v>
      </c>
      <c r="N14471" s="62"/>
    </row>
    <row r="14472" spans="1:14" thickBot="1">
      <c r="A14472" s="62" t="s">
        <v>4054</v>
      </c>
      <c r="B14472" s="61">
        <v>866</v>
      </c>
      <c r="C14472" s="61" t="str">
        <f t="shared" si="704"/>
        <v>No Tie</v>
      </c>
      <c r="D14472" s="63">
        <f t="shared" si="706"/>
        <v>866</v>
      </c>
      <c r="E14472" s="63">
        <v>866</v>
      </c>
      <c r="F14472" s="61" t="s">
        <v>2385</v>
      </c>
      <c r="G14472" s="61" t="str">
        <f t="shared" si="705"/>
        <v>Skip Kendall</v>
      </c>
      <c r="N14472" s="62"/>
    </row>
    <row r="14473" spans="1:14" thickBot="1">
      <c r="A14473" s="62" t="s">
        <v>4054</v>
      </c>
      <c r="B14473" s="61">
        <v>866</v>
      </c>
      <c r="C14473" s="61" t="str">
        <f t="shared" si="704"/>
        <v>No Tie</v>
      </c>
      <c r="D14473" s="63">
        <f t="shared" si="706"/>
        <v>866</v>
      </c>
      <c r="E14473" s="63">
        <v>866</v>
      </c>
      <c r="F14473" s="61" t="s">
        <v>2300</v>
      </c>
      <c r="G14473" s="61" t="str">
        <f t="shared" si="705"/>
        <v>Leigh McKechnie</v>
      </c>
      <c r="N14473" s="62"/>
    </row>
    <row r="14474" spans="1:14" thickBot="1">
      <c r="A14474" s="62" t="s">
        <v>4054</v>
      </c>
      <c r="B14474" s="61">
        <v>868</v>
      </c>
      <c r="C14474" s="61" t="str">
        <f t="shared" si="704"/>
        <v>No Tie</v>
      </c>
      <c r="D14474" s="63">
        <f t="shared" si="706"/>
        <v>868</v>
      </c>
      <c r="E14474" s="63">
        <v>868</v>
      </c>
      <c r="F14474" s="61" t="s">
        <v>3999</v>
      </c>
      <c r="G14474" s="61" t="str">
        <f t="shared" si="705"/>
        <v>Joon Choi</v>
      </c>
      <c r="N14474" s="62"/>
    </row>
    <row r="14475" spans="1:14" thickBot="1">
      <c r="A14475" s="62" t="s">
        <v>4054</v>
      </c>
      <c r="B14475" s="61">
        <v>869</v>
      </c>
      <c r="C14475" s="61" t="str">
        <f t="shared" si="704"/>
        <v>No Tie</v>
      </c>
      <c r="D14475" s="63">
        <f t="shared" si="706"/>
        <v>869</v>
      </c>
      <c r="E14475" s="63">
        <v>869</v>
      </c>
      <c r="F14475" s="61" t="s">
        <v>1605</v>
      </c>
      <c r="G14475" s="61" t="str">
        <f t="shared" si="705"/>
        <v>Pedro Oriol</v>
      </c>
      <c r="N14475" s="62"/>
    </row>
    <row r="14476" spans="1:14" thickBot="1">
      <c r="A14476" s="62" t="s">
        <v>4054</v>
      </c>
      <c r="B14476" s="61">
        <v>870</v>
      </c>
      <c r="C14476" s="61" t="str">
        <f t="shared" ref="C14476:C14539" si="707">IFERROR(SEARCH("T",B14476),"No Tie")</f>
        <v>No Tie</v>
      </c>
      <c r="D14476" s="63">
        <f t="shared" si="706"/>
        <v>870</v>
      </c>
      <c r="E14476" s="63">
        <v>870</v>
      </c>
      <c r="F14476" s="61" t="s">
        <v>2414</v>
      </c>
      <c r="G14476" s="61" t="str">
        <f t="shared" ref="G14476:G14539" si="708">TRIM(SUBSTITUTE(F14476,CHAR(160),CHAR(32)))</f>
        <v>Carlos Franco</v>
      </c>
      <c r="N14476" s="62"/>
    </row>
    <row r="14477" spans="1:14" thickBot="1">
      <c r="A14477" s="62" t="s">
        <v>4054</v>
      </c>
      <c r="B14477" s="61">
        <v>871</v>
      </c>
      <c r="C14477" s="61" t="str">
        <f t="shared" si="707"/>
        <v>No Tie</v>
      </c>
      <c r="D14477" s="63">
        <f t="shared" si="706"/>
        <v>871</v>
      </c>
      <c r="E14477" s="63">
        <v>871</v>
      </c>
      <c r="F14477" s="61" t="s">
        <v>4000</v>
      </c>
      <c r="G14477" s="61" t="str">
        <f t="shared" si="708"/>
        <v>David Hewan</v>
      </c>
      <c r="N14477" s="62"/>
    </row>
    <row r="14478" spans="1:14" thickBot="1">
      <c r="A14478" s="62" t="s">
        <v>4054</v>
      </c>
      <c r="B14478" s="61">
        <v>872</v>
      </c>
      <c r="C14478" s="61" t="str">
        <f t="shared" si="707"/>
        <v>No Tie</v>
      </c>
      <c r="D14478" s="63">
        <f t="shared" si="706"/>
        <v>872</v>
      </c>
      <c r="E14478" s="63">
        <v>872</v>
      </c>
      <c r="F14478" s="61" t="s">
        <v>1917</v>
      </c>
      <c r="G14478" s="61" t="str">
        <f t="shared" si="708"/>
        <v>Chris Baker</v>
      </c>
      <c r="N14478" s="62"/>
    </row>
    <row r="14479" spans="1:14" thickBot="1">
      <c r="A14479" s="62" t="s">
        <v>4054</v>
      </c>
      <c r="B14479" s="61">
        <v>873</v>
      </c>
      <c r="C14479" s="61" t="str">
        <f t="shared" si="707"/>
        <v>No Tie</v>
      </c>
      <c r="D14479" s="63">
        <f t="shared" si="706"/>
        <v>873</v>
      </c>
      <c r="E14479" s="63">
        <v>873</v>
      </c>
      <c r="F14479" s="61" t="s">
        <v>4001</v>
      </c>
      <c r="G14479" s="61" t="str">
        <f t="shared" si="708"/>
        <v>Mads Vibe-Hastrup</v>
      </c>
      <c r="N14479" s="62"/>
    </row>
    <row r="14480" spans="1:14" thickBot="1">
      <c r="A14480" s="62" t="s">
        <v>4054</v>
      </c>
      <c r="B14480" s="61">
        <v>874</v>
      </c>
      <c r="C14480" s="61" t="str">
        <f t="shared" si="707"/>
        <v>No Tie</v>
      </c>
      <c r="D14480" s="63">
        <f t="shared" si="706"/>
        <v>874</v>
      </c>
      <c r="E14480" s="63">
        <v>874</v>
      </c>
      <c r="F14480" s="61" t="s">
        <v>4002</v>
      </c>
      <c r="G14480" s="61" t="str">
        <f t="shared" si="708"/>
        <v>Baptiste Chapellan</v>
      </c>
      <c r="N14480" s="62"/>
    </row>
    <row r="14481" spans="1:14" thickBot="1">
      <c r="A14481" s="62" t="s">
        <v>4054</v>
      </c>
      <c r="B14481" s="61">
        <v>875</v>
      </c>
      <c r="C14481" s="61" t="str">
        <f t="shared" si="707"/>
        <v>No Tie</v>
      </c>
      <c r="D14481" s="63">
        <f t="shared" si="706"/>
        <v>875</v>
      </c>
      <c r="E14481" s="63">
        <v>875</v>
      </c>
      <c r="F14481" s="61" t="s">
        <v>4003</v>
      </c>
      <c r="G14481" s="61" t="str">
        <f t="shared" si="708"/>
        <v>Ajeetesh Sandhu</v>
      </c>
      <c r="N14481" s="62"/>
    </row>
    <row r="14482" spans="1:14" thickBot="1">
      <c r="A14482" s="62" t="s">
        <v>4054</v>
      </c>
      <c r="B14482" s="61">
        <v>876</v>
      </c>
      <c r="C14482" s="61" t="str">
        <f t="shared" si="707"/>
        <v>No Tie</v>
      </c>
      <c r="D14482" s="63">
        <f t="shared" si="706"/>
        <v>876</v>
      </c>
      <c r="E14482" s="63">
        <v>876</v>
      </c>
      <c r="F14482" s="61" t="s">
        <v>1264</v>
      </c>
      <c r="G14482" s="61" t="str">
        <f t="shared" si="708"/>
        <v>Morgan Hoffmann</v>
      </c>
      <c r="N14482" s="62"/>
    </row>
    <row r="14483" spans="1:14" thickBot="1">
      <c r="A14483" s="62" t="s">
        <v>4054</v>
      </c>
      <c r="B14483" s="61">
        <v>877</v>
      </c>
      <c r="C14483" s="61" t="str">
        <f t="shared" si="707"/>
        <v>No Tie</v>
      </c>
      <c r="D14483" s="63">
        <f t="shared" si="706"/>
        <v>877</v>
      </c>
      <c r="E14483" s="63">
        <v>877</v>
      </c>
      <c r="F14483" s="61" t="s">
        <v>1490</v>
      </c>
      <c r="G14483" s="61" t="str">
        <f t="shared" si="708"/>
        <v>Anders Hansen</v>
      </c>
      <c r="N14483" s="62"/>
    </row>
    <row r="14484" spans="1:14" thickBot="1">
      <c r="A14484" s="62" t="s">
        <v>4054</v>
      </c>
      <c r="B14484" s="61">
        <v>878</v>
      </c>
      <c r="C14484" s="61" t="str">
        <f t="shared" si="707"/>
        <v>No Tie</v>
      </c>
      <c r="D14484" s="63">
        <f t="shared" si="706"/>
        <v>878</v>
      </c>
      <c r="E14484" s="63">
        <v>878</v>
      </c>
      <c r="F14484" s="61" t="s">
        <v>2361</v>
      </c>
      <c r="G14484" s="61" t="str">
        <f t="shared" si="708"/>
        <v>Sebastian Fernandez</v>
      </c>
      <c r="N14484" s="62"/>
    </row>
    <row r="14485" spans="1:14" thickBot="1">
      <c r="A14485" s="62" t="s">
        <v>4054</v>
      </c>
      <c r="B14485" s="61">
        <v>878</v>
      </c>
      <c r="C14485" s="61" t="str">
        <f t="shared" si="707"/>
        <v>No Tie</v>
      </c>
      <c r="D14485" s="63">
        <f t="shared" si="706"/>
        <v>878</v>
      </c>
      <c r="E14485" s="63">
        <v>878</v>
      </c>
      <c r="F14485" s="61" t="s">
        <v>1946</v>
      </c>
      <c r="G14485" s="61" t="str">
        <f t="shared" si="708"/>
        <v>James Kamte</v>
      </c>
      <c r="N14485" s="62"/>
    </row>
    <row r="14486" spans="1:14" thickBot="1">
      <c r="A14486" s="62" t="s">
        <v>4054</v>
      </c>
      <c r="B14486" s="61">
        <v>880</v>
      </c>
      <c r="C14486" s="61" t="str">
        <f t="shared" si="707"/>
        <v>No Tie</v>
      </c>
      <c r="D14486" s="63">
        <f t="shared" si="706"/>
        <v>880</v>
      </c>
      <c r="E14486" s="63">
        <v>880</v>
      </c>
      <c r="F14486" s="61" t="s">
        <v>4004</v>
      </c>
      <c r="G14486" s="61" t="str">
        <f t="shared" si="708"/>
        <v>Andre Cruse</v>
      </c>
      <c r="N14486" s="62"/>
    </row>
    <row r="14487" spans="1:14" thickBot="1">
      <c r="A14487" s="62" t="s">
        <v>4054</v>
      </c>
      <c r="B14487" s="61">
        <v>881</v>
      </c>
      <c r="C14487" s="61" t="str">
        <f t="shared" si="707"/>
        <v>No Tie</v>
      </c>
      <c r="D14487" s="63">
        <f t="shared" si="706"/>
        <v>881</v>
      </c>
      <c r="E14487" s="63">
        <v>881</v>
      </c>
      <c r="F14487" s="61" t="s">
        <v>1850</v>
      </c>
      <c r="G14487" s="61" t="str">
        <f t="shared" si="708"/>
        <v>Kiyoshi Murota</v>
      </c>
      <c r="N14487" s="62"/>
    </row>
    <row r="14488" spans="1:14" thickBot="1">
      <c r="A14488" s="62" t="s">
        <v>4054</v>
      </c>
      <c r="B14488" s="61">
        <v>882</v>
      </c>
      <c r="C14488" s="61" t="str">
        <f t="shared" si="707"/>
        <v>No Tie</v>
      </c>
      <c r="D14488" s="63">
        <f t="shared" si="706"/>
        <v>882</v>
      </c>
      <c r="E14488" s="63">
        <v>882</v>
      </c>
      <c r="F14488" s="61" t="s">
        <v>1677</v>
      </c>
      <c r="G14488" s="61" t="str">
        <f t="shared" si="708"/>
        <v>Steve Dartnall</v>
      </c>
      <c r="N14488" s="62"/>
    </row>
    <row r="14489" spans="1:14" thickBot="1">
      <c r="A14489" s="62" t="s">
        <v>4054</v>
      </c>
      <c r="B14489" s="61">
        <v>883</v>
      </c>
      <c r="C14489" s="61" t="str">
        <f t="shared" si="707"/>
        <v>No Tie</v>
      </c>
      <c r="D14489" s="63">
        <f t="shared" si="706"/>
        <v>883</v>
      </c>
      <c r="E14489" s="63">
        <v>883</v>
      </c>
      <c r="F14489" s="61" t="s">
        <v>1371</v>
      </c>
      <c r="G14489" s="61" t="str">
        <f t="shared" si="708"/>
        <v>Peter Uihlein</v>
      </c>
      <c r="N14489" s="62"/>
    </row>
    <row r="14490" spans="1:14" thickBot="1">
      <c r="A14490" s="62" t="s">
        <v>4054</v>
      </c>
      <c r="B14490" s="61">
        <v>884</v>
      </c>
      <c r="C14490" s="61" t="str">
        <f t="shared" si="707"/>
        <v>No Tie</v>
      </c>
      <c r="D14490" s="63">
        <f t="shared" si="706"/>
        <v>884</v>
      </c>
      <c r="E14490" s="63">
        <v>884</v>
      </c>
      <c r="F14490" s="61" t="s">
        <v>4005</v>
      </c>
      <c r="G14490" s="61" t="str">
        <f t="shared" si="708"/>
        <v>Jin-won Lee</v>
      </c>
      <c r="N14490" s="62"/>
    </row>
    <row r="14491" spans="1:14" thickBot="1">
      <c r="A14491" s="62" t="s">
        <v>4054</v>
      </c>
      <c r="B14491" s="61">
        <v>885</v>
      </c>
      <c r="C14491" s="61" t="str">
        <f t="shared" si="707"/>
        <v>No Tie</v>
      </c>
      <c r="D14491" s="63">
        <f t="shared" si="706"/>
        <v>885</v>
      </c>
      <c r="E14491" s="63">
        <v>885</v>
      </c>
      <c r="F14491" s="61" t="s">
        <v>1840</v>
      </c>
      <c r="G14491" s="61" t="str">
        <f t="shared" si="708"/>
        <v>Andrew Georgiou</v>
      </c>
      <c r="N14491" s="62"/>
    </row>
    <row r="14492" spans="1:14" thickBot="1">
      <c r="A14492" s="62" t="s">
        <v>4054</v>
      </c>
      <c r="B14492" s="61">
        <v>886</v>
      </c>
      <c r="C14492" s="61" t="str">
        <f t="shared" si="707"/>
        <v>No Tie</v>
      </c>
      <c r="D14492" s="63">
        <f t="shared" si="706"/>
        <v>886</v>
      </c>
      <c r="E14492" s="63">
        <v>886</v>
      </c>
      <c r="F14492" s="61" t="s">
        <v>4006</v>
      </c>
      <c r="G14492" s="61" t="str">
        <f t="shared" si="708"/>
        <v>Choi Hyuk-jae</v>
      </c>
      <c r="N14492" s="62"/>
    </row>
    <row r="14493" spans="1:14" thickBot="1">
      <c r="A14493" s="62" t="s">
        <v>4054</v>
      </c>
      <c r="B14493" s="61">
        <v>887</v>
      </c>
      <c r="C14493" s="61" t="str">
        <f t="shared" si="707"/>
        <v>No Tie</v>
      </c>
      <c r="D14493" s="63">
        <f t="shared" si="706"/>
        <v>887</v>
      </c>
      <c r="E14493" s="63">
        <v>887</v>
      </c>
      <c r="F14493" s="61" t="s">
        <v>4007</v>
      </c>
      <c r="G14493" s="61" t="str">
        <f t="shared" si="708"/>
        <v>Borja Etchart</v>
      </c>
      <c r="N14493" s="62"/>
    </row>
    <row r="14494" spans="1:14" thickBot="1">
      <c r="A14494" s="62" t="s">
        <v>4054</v>
      </c>
      <c r="B14494" s="61">
        <v>888</v>
      </c>
      <c r="C14494" s="61" t="str">
        <f t="shared" si="707"/>
        <v>No Tie</v>
      </c>
      <c r="D14494" s="63">
        <f t="shared" si="706"/>
        <v>888</v>
      </c>
      <c r="E14494" s="63">
        <v>888</v>
      </c>
      <c r="F14494" s="61" t="s">
        <v>4008</v>
      </c>
      <c r="G14494" s="61" t="str">
        <f t="shared" si="708"/>
        <v>Brent Long</v>
      </c>
      <c r="N14494" s="62"/>
    </row>
    <row r="14495" spans="1:14" thickBot="1">
      <c r="A14495" s="62" t="s">
        <v>4054</v>
      </c>
      <c r="B14495" s="61">
        <v>889</v>
      </c>
      <c r="C14495" s="61" t="str">
        <f t="shared" si="707"/>
        <v>No Tie</v>
      </c>
      <c r="D14495" s="63">
        <f t="shared" si="706"/>
        <v>889</v>
      </c>
      <c r="E14495" s="63">
        <v>889</v>
      </c>
      <c r="F14495" s="61" t="s">
        <v>1702</v>
      </c>
      <c r="G14495" s="61" t="str">
        <f t="shared" si="708"/>
        <v>Simon Griffiths</v>
      </c>
      <c r="N14495" s="62"/>
    </row>
    <row r="14496" spans="1:14" thickBot="1">
      <c r="A14496" s="62" t="s">
        <v>4054</v>
      </c>
      <c r="B14496" s="61">
        <v>890</v>
      </c>
      <c r="C14496" s="61" t="str">
        <f t="shared" si="707"/>
        <v>No Tie</v>
      </c>
      <c r="D14496" s="63">
        <f t="shared" si="706"/>
        <v>890</v>
      </c>
      <c r="E14496" s="63">
        <v>890</v>
      </c>
      <c r="F14496" s="61" t="s">
        <v>1733</v>
      </c>
      <c r="G14496" s="61" t="str">
        <f t="shared" si="708"/>
        <v>Matt Weibring</v>
      </c>
      <c r="N14496" s="62"/>
    </row>
    <row r="14497" spans="1:14" thickBot="1">
      <c r="A14497" s="62" t="s">
        <v>4054</v>
      </c>
      <c r="B14497" s="61">
        <v>891</v>
      </c>
      <c r="C14497" s="61" t="str">
        <f t="shared" si="707"/>
        <v>No Tie</v>
      </c>
      <c r="D14497" s="63">
        <f t="shared" si="706"/>
        <v>891</v>
      </c>
      <c r="E14497" s="63">
        <v>891</v>
      </c>
      <c r="F14497" s="61" t="s">
        <v>2198</v>
      </c>
      <c r="G14497" s="61" t="str">
        <f t="shared" si="708"/>
        <v>Wil Besseling</v>
      </c>
      <c r="N14497" s="62"/>
    </row>
    <row r="14498" spans="1:14" thickBot="1">
      <c r="A14498" s="62" t="s">
        <v>4054</v>
      </c>
      <c r="B14498" s="61">
        <v>892</v>
      </c>
      <c r="C14498" s="61" t="str">
        <f t="shared" si="707"/>
        <v>No Tie</v>
      </c>
      <c r="D14498" s="63">
        <f t="shared" si="706"/>
        <v>892</v>
      </c>
      <c r="E14498" s="63">
        <v>892</v>
      </c>
      <c r="F14498" s="61" t="s">
        <v>4009</v>
      </c>
      <c r="G14498" s="61" t="str">
        <f t="shared" si="708"/>
        <v>Leif Westerberg</v>
      </c>
      <c r="N14498" s="62"/>
    </row>
    <row r="14499" spans="1:14" thickBot="1">
      <c r="A14499" s="62" t="s">
        <v>4054</v>
      </c>
      <c r="B14499" s="61">
        <v>893</v>
      </c>
      <c r="C14499" s="61" t="str">
        <f t="shared" si="707"/>
        <v>No Tie</v>
      </c>
      <c r="D14499" s="63">
        <f t="shared" si="706"/>
        <v>893</v>
      </c>
      <c r="E14499" s="63">
        <v>893</v>
      </c>
      <c r="F14499" s="61" t="s">
        <v>2244</v>
      </c>
      <c r="G14499" s="61" t="str">
        <f t="shared" si="708"/>
        <v>Peter O'Malley</v>
      </c>
      <c r="N14499" s="62"/>
    </row>
    <row r="14500" spans="1:14" thickBot="1">
      <c r="A14500" s="62" t="s">
        <v>4054</v>
      </c>
      <c r="B14500" s="61">
        <v>894</v>
      </c>
      <c r="C14500" s="61" t="str">
        <f t="shared" si="707"/>
        <v>No Tie</v>
      </c>
      <c r="D14500" s="63">
        <f t="shared" si="706"/>
        <v>894</v>
      </c>
      <c r="E14500" s="63">
        <v>894</v>
      </c>
      <c r="F14500" s="61" t="s">
        <v>2180</v>
      </c>
      <c r="G14500" s="61" t="str">
        <f t="shared" si="708"/>
        <v>Scott Laycock</v>
      </c>
      <c r="N14500" s="62"/>
    </row>
    <row r="14501" spans="1:14" thickBot="1">
      <c r="A14501" s="62" t="s">
        <v>4054</v>
      </c>
      <c r="B14501" s="61">
        <v>895</v>
      </c>
      <c r="C14501" s="61" t="str">
        <f t="shared" si="707"/>
        <v>No Tie</v>
      </c>
      <c r="D14501" s="63">
        <f t="shared" si="706"/>
        <v>895</v>
      </c>
      <c r="E14501" s="63">
        <v>895</v>
      </c>
      <c r="F14501" s="61" t="s">
        <v>4010</v>
      </c>
      <c r="G14501" s="61" t="str">
        <f t="shared" si="708"/>
        <v>Thomas Feyrsinger</v>
      </c>
      <c r="N14501" s="62"/>
    </row>
    <row r="14502" spans="1:14" thickBot="1">
      <c r="A14502" s="62" t="s">
        <v>4054</v>
      </c>
      <c r="B14502" s="61">
        <v>896</v>
      </c>
      <c r="C14502" s="61" t="str">
        <f t="shared" si="707"/>
        <v>No Tie</v>
      </c>
      <c r="D14502" s="63">
        <f t="shared" si="706"/>
        <v>896</v>
      </c>
      <c r="E14502" s="63">
        <v>896</v>
      </c>
      <c r="F14502" s="61" t="s">
        <v>4011</v>
      </c>
      <c r="G14502" s="61" t="str">
        <f t="shared" si="708"/>
        <v>Frank Lickliter II</v>
      </c>
      <c r="N14502" s="62"/>
    </row>
    <row r="14503" spans="1:14" thickBot="1">
      <c r="A14503" s="62" t="s">
        <v>4054</v>
      </c>
      <c r="B14503" s="61">
        <v>897</v>
      </c>
      <c r="C14503" s="61" t="str">
        <f t="shared" si="707"/>
        <v>No Tie</v>
      </c>
      <c r="D14503" s="63">
        <f t="shared" ref="D14503:D14566" si="709">IF(C14503="No Tie",B14503,RIGHT(B14503,LEN(B14503)-1))</f>
        <v>897</v>
      </c>
      <c r="E14503" s="63">
        <v>897</v>
      </c>
      <c r="F14503" s="61" t="s">
        <v>4012</v>
      </c>
      <c r="G14503" s="61" t="str">
        <f t="shared" si="708"/>
        <v>Rick Kulacz</v>
      </c>
      <c r="N14503" s="62"/>
    </row>
    <row r="14504" spans="1:14" thickBot="1">
      <c r="A14504" s="62" t="s">
        <v>4054</v>
      </c>
      <c r="B14504" s="61">
        <v>898</v>
      </c>
      <c r="C14504" s="61" t="str">
        <f t="shared" si="707"/>
        <v>No Tie</v>
      </c>
      <c r="D14504" s="63">
        <f t="shared" si="709"/>
        <v>898</v>
      </c>
      <c r="E14504" s="63">
        <v>898</v>
      </c>
      <c r="F14504" s="61" t="s">
        <v>1679</v>
      </c>
      <c r="G14504" s="61" t="str">
        <f t="shared" si="708"/>
        <v>Mike Weir</v>
      </c>
      <c r="N14504" s="62"/>
    </row>
    <row r="14505" spans="1:14" thickBot="1">
      <c r="A14505" s="62" t="s">
        <v>4054</v>
      </c>
      <c r="B14505" s="61">
        <v>899</v>
      </c>
      <c r="C14505" s="61" t="str">
        <f t="shared" si="707"/>
        <v>No Tie</v>
      </c>
      <c r="D14505" s="63">
        <f t="shared" si="709"/>
        <v>899</v>
      </c>
      <c r="E14505" s="63">
        <v>899</v>
      </c>
      <c r="F14505" s="61" t="s">
        <v>2554</v>
      </c>
      <c r="G14505" s="61" t="str">
        <f t="shared" si="708"/>
        <v>Federico Damus</v>
      </c>
      <c r="N14505" s="62"/>
    </row>
    <row r="14506" spans="1:14" thickBot="1">
      <c r="A14506" s="62" t="s">
        <v>4054</v>
      </c>
      <c r="B14506" s="61">
        <v>899</v>
      </c>
      <c r="C14506" s="61" t="str">
        <f t="shared" si="707"/>
        <v>No Tie</v>
      </c>
      <c r="D14506" s="63">
        <f t="shared" si="709"/>
        <v>899</v>
      </c>
      <c r="E14506" s="63">
        <v>899</v>
      </c>
      <c r="F14506" s="61" t="s">
        <v>4013</v>
      </c>
      <c r="G14506" s="61" t="str">
        <f t="shared" si="708"/>
        <v>Rick Gibson</v>
      </c>
      <c r="N14506" s="62"/>
    </row>
    <row r="14507" spans="1:14" thickBot="1">
      <c r="A14507" s="62" t="s">
        <v>4054</v>
      </c>
      <c r="B14507" s="61">
        <v>899</v>
      </c>
      <c r="C14507" s="61" t="str">
        <f t="shared" si="707"/>
        <v>No Tie</v>
      </c>
      <c r="D14507" s="63">
        <f t="shared" si="709"/>
        <v>899</v>
      </c>
      <c r="E14507" s="63">
        <v>899</v>
      </c>
      <c r="F14507" s="61" t="s">
        <v>4014</v>
      </c>
      <c r="G14507" s="61" t="str">
        <f t="shared" si="708"/>
        <v>Diego Larrazabal</v>
      </c>
      <c r="N14507" s="62"/>
    </row>
    <row r="14508" spans="1:14" thickBot="1">
      <c r="A14508" s="62" t="s">
        <v>4054</v>
      </c>
      <c r="B14508" s="61">
        <v>899</v>
      </c>
      <c r="C14508" s="61" t="str">
        <f t="shared" si="707"/>
        <v>No Tie</v>
      </c>
      <c r="D14508" s="63">
        <f t="shared" si="709"/>
        <v>899</v>
      </c>
      <c r="E14508" s="63">
        <v>899</v>
      </c>
      <c r="F14508" s="61" t="s">
        <v>4015</v>
      </c>
      <c r="G14508" s="61" t="str">
        <f t="shared" si="708"/>
        <v>Willy Pumarol</v>
      </c>
      <c r="N14508" s="62"/>
    </row>
    <row r="14509" spans="1:14" thickBot="1">
      <c r="A14509" s="62" t="s">
        <v>4054</v>
      </c>
      <c r="B14509" s="61">
        <v>903</v>
      </c>
      <c r="C14509" s="61" t="str">
        <f t="shared" si="707"/>
        <v>No Tie</v>
      </c>
      <c r="D14509" s="63">
        <f t="shared" si="709"/>
        <v>903</v>
      </c>
      <c r="E14509" s="63">
        <v>903</v>
      </c>
      <c r="F14509" s="61" t="s">
        <v>2500</v>
      </c>
      <c r="G14509" s="61" t="str">
        <f t="shared" si="708"/>
        <v>Stephen Leaney</v>
      </c>
      <c r="N14509" s="62"/>
    </row>
    <row r="14510" spans="1:14" thickBot="1">
      <c r="A14510" s="62" t="s">
        <v>4054</v>
      </c>
      <c r="B14510" s="61">
        <v>904</v>
      </c>
      <c r="C14510" s="61" t="str">
        <f t="shared" si="707"/>
        <v>No Tie</v>
      </c>
      <c r="D14510" s="63">
        <f t="shared" si="709"/>
        <v>904</v>
      </c>
      <c r="E14510" s="63">
        <v>904</v>
      </c>
      <c r="F14510" s="61" t="s">
        <v>2319</v>
      </c>
      <c r="G14510" s="61" t="str">
        <f t="shared" si="708"/>
        <v>Joseph Bramlett</v>
      </c>
      <c r="N14510" s="62"/>
    </row>
    <row r="14511" spans="1:14" thickBot="1">
      <c r="A14511" s="62" t="s">
        <v>4054</v>
      </c>
      <c r="B14511" s="61">
        <v>905</v>
      </c>
      <c r="C14511" s="61" t="str">
        <f t="shared" si="707"/>
        <v>No Tie</v>
      </c>
      <c r="D14511" s="63">
        <f t="shared" si="709"/>
        <v>905</v>
      </c>
      <c r="E14511" s="63">
        <v>905</v>
      </c>
      <c r="F14511" s="61" t="s">
        <v>1852</v>
      </c>
      <c r="G14511" s="61" t="str">
        <f t="shared" si="708"/>
        <v>Panawat Muenlek</v>
      </c>
      <c r="N14511" s="62"/>
    </row>
    <row r="14512" spans="1:14" thickBot="1">
      <c r="A14512" s="62" t="s">
        <v>4054</v>
      </c>
      <c r="B14512" s="61">
        <v>906</v>
      </c>
      <c r="C14512" s="61" t="str">
        <f t="shared" si="707"/>
        <v>No Tie</v>
      </c>
      <c r="D14512" s="63">
        <f t="shared" si="709"/>
        <v>906</v>
      </c>
      <c r="E14512" s="63">
        <v>906</v>
      </c>
      <c r="F14512" s="61" t="s">
        <v>4016</v>
      </c>
      <c r="G14512" s="61" t="str">
        <f t="shared" si="708"/>
        <v>Doug Holloway</v>
      </c>
      <c r="N14512" s="62"/>
    </row>
    <row r="14513" spans="1:14" thickBot="1">
      <c r="A14513" s="62" t="s">
        <v>4054</v>
      </c>
      <c r="B14513" s="61">
        <v>907</v>
      </c>
      <c r="C14513" s="61" t="str">
        <f t="shared" si="707"/>
        <v>No Tie</v>
      </c>
      <c r="D14513" s="63">
        <f t="shared" si="709"/>
        <v>907</v>
      </c>
      <c r="E14513" s="63">
        <v>907</v>
      </c>
      <c r="F14513" s="61" t="s">
        <v>2261</v>
      </c>
      <c r="G14513" s="61" t="str">
        <f t="shared" si="708"/>
        <v>Martin Rominger</v>
      </c>
      <c r="N14513" s="62"/>
    </row>
    <row r="14514" spans="1:14" thickBot="1">
      <c r="A14514" s="62" t="s">
        <v>4054</v>
      </c>
      <c r="B14514" s="61">
        <v>908</v>
      </c>
      <c r="C14514" s="61" t="str">
        <f t="shared" si="707"/>
        <v>No Tie</v>
      </c>
      <c r="D14514" s="63">
        <f t="shared" si="709"/>
        <v>908</v>
      </c>
      <c r="E14514" s="63">
        <v>908</v>
      </c>
      <c r="F14514" s="61" t="s">
        <v>2347</v>
      </c>
      <c r="G14514" s="61" t="str">
        <f t="shared" si="708"/>
        <v>Ryan McCarthy</v>
      </c>
      <c r="N14514" s="62"/>
    </row>
    <row r="14515" spans="1:14" thickBot="1">
      <c r="A14515" s="62" t="s">
        <v>4054</v>
      </c>
      <c r="B14515" s="61">
        <v>909</v>
      </c>
      <c r="C14515" s="61" t="str">
        <f t="shared" si="707"/>
        <v>No Tie</v>
      </c>
      <c r="D14515" s="63">
        <f t="shared" si="709"/>
        <v>909</v>
      </c>
      <c r="E14515" s="63">
        <v>909</v>
      </c>
      <c r="F14515" s="61" t="s">
        <v>1888</v>
      </c>
      <c r="G14515" s="61" t="str">
        <f t="shared" si="708"/>
        <v>Brock Mackenzie</v>
      </c>
      <c r="N14515" s="62"/>
    </row>
    <row r="14516" spans="1:14" thickBot="1">
      <c r="A14516" s="62" t="s">
        <v>4054</v>
      </c>
      <c r="B14516" s="61">
        <v>910</v>
      </c>
      <c r="C14516" s="61" t="str">
        <f t="shared" si="707"/>
        <v>No Tie</v>
      </c>
      <c r="D14516" s="63">
        <f t="shared" si="709"/>
        <v>910</v>
      </c>
      <c r="E14516" s="63">
        <v>910</v>
      </c>
      <c r="F14516" s="61" t="s">
        <v>847</v>
      </c>
      <c r="G14516" s="61" t="str">
        <f t="shared" si="708"/>
        <v>Patrick Sheehan</v>
      </c>
      <c r="N14516" s="62"/>
    </row>
    <row r="14517" spans="1:14" thickBot="1">
      <c r="A14517" s="62" t="s">
        <v>4054</v>
      </c>
      <c r="B14517" s="61">
        <v>911</v>
      </c>
      <c r="C14517" s="61" t="str">
        <f t="shared" si="707"/>
        <v>No Tie</v>
      </c>
      <c r="D14517" s="63">
        <f t="shared" si="709"/>
        <v>911</v>
      </c>
      <c r="E14517" s="63">
        <v>911</v>
      </c>
      <c r="F14517" s="61" t="s">
        <v>1516</v>
      </c>
      <c r="G14517" s="61" t="str">
        <f t="shared" si="708"/>
        <v>Lee Tae-hee</v>
      </c>
      <c r="N14517" s="62"/>
    </row>
    <row r="14518" spans="1:14" thickBot="1">
      <c r="A14518" s="62" t="s">
        <v>4054</v>
      </c>
      <c r="B14518" s="61">
        <v>912</v>
      </c>
      <c r="C14518" s="61" t="str">
        <f t="shared" si="707"/>
        <v>No Tie</v>
      </c>
      <c r="D14518" s="63">
        <f t="shared" si="709"/>
        <v>912</v>
      </c>
      <c r="E14518" s="63">
        <v>912</v>
      </c>
      <c r="F14518" s="61" t="s">
        <v>4017</v>
      </c>
      <c r="G14518" s="61" t="str">
        <f t="shared" si="708"/>
        <v>Lam Zhi-qun</v>
      </c>
      <c r="N14518" s="62"/>
    </row>
    <row r="14519" spans="1:14" thickBot="1">
      <c r="A14519" s="62" t="s">
        <v>4054</v>
      </c>
      <c r="B14519" s="61">
        <v>913</v>
      </c>
      <c r="C14519" s="61" t="str">
        <f t="shared" si="707"/>
        <v>No Tie</v>
      </c>
      <c r="D14519" s="63">
        <f t="shared" si="709"/>
        <v>913</v>
      </c>
      <c r="E14519" s="63">
        <v>913</v>
      </c>
      <c r="F14519" s="61" t="s">
        <v>4018</v>
      </c>
      <c r="G14519" s="61" t="str">
        <f t="shared" si="708"/>
        <v>Gavin Flint</v>
      </c>
      <c r="N14519" s="62"/>
    </row>
    <row r="14520" spans="1:14" thickBot="1">
      <c r="A14520" s="62" t="s">
        <v>4054</v>
      </c>
      <c r="B14520" s="61">
        <v>914</v>
      </c>
      <c r="C14520" s="61" t="str">
        <f t="shared" si="707"/>
        <v>No Tie</v>
      </c>
      <c r="D14520" s="63">
        <f t="shared" si="709"/>
        <v>914</v>
      </c>
      <c r="E14520" s="63">
        <v>914</v>
      </c>
      <c r="F14520" s="61" t="s">
        <v>2046</v>
      </c>
      <c r="G14520" s="61" t="str">
        <f t="shared" si="708"/>
        <v>Choi Joon-woo</v>
      </c>
      <c r="N14520" s="62"/>
    </row>
    <row r="14521" spans="1:14" thickBot="1">
      <c r="A14521" s="62" t="s">
        <v>4054</v>
      </c>
      <c r="B14521" s="61">
        <v>915</v>
      </c>
      <c r="C14521" s="61" t="str">
        <f t="shared" si="707"/>
        <v>No Tie</v>
      </c>
      <c r="D14521" s="63">
        <f t="shared" si="709"/>
        <v>915</v>
      </c>
      <c r="E14521" s="63">
        <v>915</v>
      </c>
      <c r="F14521" s="61" t="s">
        <v>4019</v>
      </c>
      <c r="G14521" s="61" t="str">
        <f t="shared" si="708"/>
        <v>Oliver David</v>
      </c>
      <c r="N14521" s="62"/>
    </row>
    <row r="14522" spans="1:14" thickBot="1">
      <c r="A14522" s="62" t="s">
        <v>4054</v>
      </c>
      <c r="B14522" s="61">
        <v>916</v>
      </c>
      <c r="C14522" s="61" t="str">
        <f t="shared" si="707"/>
        <v>No Tie</v>
      </c>
      <c r="D14522" s="63">
        <f t="shared" si="709"/>
        <v>916</v>
      </c>
      <c r="E14522" s="63">
        <v>916</v>
      </c>
      <c r="F14522" s="61" t="s">
        <v>1774</v>
      </c>
      <c r="G14522" s="61" t="str">
        <f t="shared" si="708"/>
        <v>Jun-won Park</v>
      </c>
      <c r="N14522" s="62"/>
    </row>
    <row r="14523" spans="1:14" thickBot="1">
      <c r="A14523" s="62" t="s">
        <v>4054</v>
      </c>
      <c r="B14523" s="61">
        <v>917</v>
      </c>
      <c r="C14523" s="61" t="str">
        <f t="shared" si="707"/>
        <v>No Tie</v>
      </c>
      <c r="D14523" s="63">
        <f t="shared" si="709"/>
        <v>917</v>
      </c>
      <c r="E14523" s="63">
        <v>917</v>
      </c>
      <c r="F14523" s="61" t="s">
        <v>2506</v>
      </c>
      <c r="G14523" s="61" t="str">
        <f t="shared" si="708"/>
        <v>Trey Denton</v>
      </c>
      <c r="N14523" s="62"/>
    </row>
    <row r="14524" spans="1:14" thickBot="1">
      <c r="A14524" s="62" t="s">
        <v>4054</v>
      </c>
      <c r="B14524" s="61">
        <v>918</v>
      </c>
      <c r="C14524" s="61" t="str">
        <f t="shared" si="707"/>
        <v>No Tie</v>
      </c>
      <c r="D14524" s="63">
        <f t="shared" si="709"/>
        <v>918</v>
      </c>
      <c r="E14524" s="63">
        <v>918</v>
      </c>
      <c r="F14524" s="61" t="s">
        <v>4020</v>
      </c>
      <c r="G14524" s="61" t="str">
        <f t="shared" si="708"/>
        <v>Andrew Coltart</v>
      </c>
      <c r="N14524" s="62"/>
    </row>
    <row r="14525" spans="1:14" thickBot="1">
      <c r="A14525" s="62" t="s">
        <v>4054</v>
      </c>
      <c r="B14525" s="61">
        <v>918</v>
      </c>
      <c r="C14525" s="61" t="str">
        <f t="shared" si="707"/>
        <v>No Tie</v>
      </c>
      <c r="D14525" s="63">
        <f t="shared" si="709"/>
        <v>918</v>
      </c>
      <c r="E14525" s="63">
        <v>918</v>
      </c>
      <c r="F14525" s="61" t="s">
        <v>1477</v>
      </c>
      <c r="G14525" s="61" t="str">
        <f t="shared" si="708"/>
        <v>Vaughn Groenewald</v>
      </c>
      <c r="N14525" s="62"/>
    </row>
    <row r="14526" spans="1:14" thickBot="1">
      <c r="A14526" s="62" t="s">
        <v>4054</v>
      </c>
      <c r="B14526" s="61">
        <v>920</v>
      </c>
      <c r="C14526" s="61" t="str">
        <f t="shared" si="707"/>
        <v>No Tie</v>
      </c>
      <c r="D14526" s="63">
        <f t="shared" si="709"/>
        <v>920</v>
      </c>
      <c r="E14526" s="63">
        <v>920</v>
      </c>
      <c r="F14526" s="61" t="s">
        <v>1486</v>
      </c>
      <c r="G14526" s="61" t="str">
        <f t="shared" si="708"/>
        <v>Lee Soo-Min</v>
      </c>
      <c r="N14526" s="62"/>
    </row>
    <row r="14527" spans="1:14" thickBot="1">
      <c r="A14527" s="62" t="s">
        <v>4054</v>
      </c>
      <c r="B14527" s="61">
        <v>921</v>
      </c>
      <c r="C14527" s="61" t="str">
        <f t="shared" si="707"/>
        <v>No Tie</v>
      </c>
      <c r="D14527" s="63">
        <f t="shared" si="709"/>
        <v>921</v>
      </c>
      <c r="E14527" s="63">
        <v>921</v>
      </c>
      <c r="F14527" s="61" t="s">
        <v>4021</v>
      </c>
      <c r="G14527" s="61" t="str">
        <f t="shared" si="708"/>
        <v>Jason Enloe</v>
      </c>
      <c r="N14527" s="62"/>
    </row>
    <row r="14528" spans="1:14" thickBot="1">
      <c r="A14528" s="62" t="s">
        <v>4054</v>
      </c>
      <c r="B14528" s="61">
        <v>921</v>
      </c>
      <c r="C14528" s="61" t="str">
        <f t="shared" si="707"/>
        <v>No Tie</v>
      </c>
      <c r="D14528" s="63">
        <f t="shared" si="709"/>
        <v>921</v>
      </c>
      <c r="E14528" s="63">
        <v>921</v>
      </c>
      <c r="F14528" s="61" t="s">
        <v>4022</v>
      </c>
      <c r="G14528" s="61" t="str">
        <f t="shared" si="708"/>
        <v>Suk Joug-yul</v>
      </c>
      <c r="N14528" s="62"/>
    </row>
    <row r="14529" spans="1:14" thickBot="1">
      <c r="A14529" s="62" t="s">
        <v>4054</v>
      </c>
      <c r="B14529" s="61">
        <v>923</v>
      </c>
      <c r="C14529" s="61" t="str">
        <f t="shared" si="707"/>
        <v>No Tie</v>
      </c>
      <c r="D14529" s="63">
        <f t="shared" si="709"/>
        <v>923</v>
      </c>
      <c r="E14529" s="63">
        <v>923</v>
      </c>
      <c r="F14529" s="61" t="s">
        <v>2505</v>
      </c>
      <c r="G14529" s="61" t="str">
        <f t="shared" si="708"/>
        <v>Satoru Hirota</v>
      </c>
      <c r="N14529" s="62"/>
    </row>
    <row r="14530" spans="1:14" thickBot="1">
      <c r="A14530" s="62" t="s">
        <v>4054</v>
      </c>
      <c r="B14530" s="61">
        <v>924</v>
      </c>
      <c r="C14530" s="61" t="str">
        <f t="shared" si="707"/>
        <v>No Tie</v>
      </c>
      <c r="D14530" s="63">
        <f t="shared" si="709"/>
        <v>924</v>
      </c>
      <c r="E14530" s="63">
        <v>924</v>
      </c>
      <c r="F14530" s="61" t="s">
        <v>4023</v>
      </c>
      <c r="G14530" s="61" t="str">
        <f t="shared" si="708"/>
        <v>Liam Bond</v>
      </c>
      <c r="N14530" s="62"/>
    </row>
    <row r="14531" spans="1:14" thickBot="1">
      <c r="A14531" s="62" t="s">
        <v>4054</v>
      </c>
      <c r="B14531" s="61">
        <v>925</v>
      </c>
      <c r="C14531" s="61" t="str">
        <f t="shared" si="707"/>
        <v>No Tie</v>
      </c>
      <c r="D14531" s="63">
        <f t="shared" si="709"/>
        <v>925</v>
      </c>
      <c r="E14531" s="63">
        <v>925</v>
      </c>
      <c r="F14531" s="61" t="s">
        <v>2276</v>
      </c>
      <c r="G14531" s="61" t="str">
        <f t="shared" si="708"/>
        <v>Charl Coetzee</v>
      </c>
      <c r="N14531" s="62"/>
    </row>
    <row r="14532" spans="1:14" thickBot="1">
      <c r="A14532" s="62" t="s">
        <v>4054</v>
      </c>
      <c r="B14532" s="61">
        <v>925</v>
      </c>
      <c r="C14532" s="61" t="str">
        <f t="shared" si="707"/>
        <v>No Tie</v>
      </c>
      <c r="D14532" s="63">
        <f t="shared" si="709"/>
        <v>925</v>
      </c>
      <c r="E14532" s="63">
        <v>925</v>
      </c>
      <c r="F14532" s="61" t="s">
        <v>1460</v>
      </c>
      <c r="G14532" s="61" t="str">
        <f t="shared" si="708"/>
        <v>Jamie McLeary</v>
      </c>
      <c r="N14532" s="62"/>
    </row>
    <row r="14533" spans="1:14" thickBot="1">
      <c r="A14533" s="62" t="s">
        <v>4054</v>
      </c>
      <c r="B14533" s="61">
        <v>927</v>
      </c>
      <c r="C14533" s="61" t="str">
        <f t="shared" si="707"/>
        <v>No Tie</v>
      </c>
      <c r="D14533" s="63">
        <f t="shared" si="709"/>
        <v>927</v>
      </c>
      <c r="E14533" s="63">
        <v>927</v>
      </c>
      <c r="F14533" s="61" t="s">
        <v>2060</v>
      </c>
      <c r="G14533" s="61" t="str">
        <f t="shared" si="708"/>
        <v>Birgir Hafthorsson</v>
      </c>
      <c r="N14533" s="62"/>
    </row>
    <row r="14534" spans="1:14" thickBot="1">
      <c r="A14534" s="62" t="s">
        <v>4054</v>
      </c>
      <c r="B14534" s="61">
        <v>927</v>
      </c>
      <c r="C14534" s="61" t="str">
        <f t="shared" si="707"/>
        <v>No Tie</v>
      </c>
      <c r="D14534" s="63">
        <f t="shared" si="709"/>
        <v>927</v>
      </c>
      <c r="E14534" s="63">
        <v>927</v>
      </c>
      <c r="F14534" s="61" t="s">
        <v>2315</v>
      </c>
      <c r="G14534" s="61" t="str">
        <f t="shared" si="708"/>
        <v>Digvijay Singh</v>
      </c>
      <c r="N14534" s="62"/>
    </row>
    <row r="14535" spans="1:14" thickBot="1">
      <c r="A14535" s="62" t="s">
        <v>4054</v>
      </c>
      <c r="B14535" s="61">
        <v>929</v>
      </c>
      <c r="C14535" s="61" t="str">
        <f t="shared" si="707"/>
        <v>No Tie</v>
      </c>
      <c r="D14535" s="63">
        <f t="shared" si="709"/>
        <v>929</v>
      </c>
      <c r="E14535" s="63">
        <v>929</v>
      </c>
      <c r="F14535" s="61" t="s">
        <v>1804</v>
      </c>
      <c r="G14535" s="61" t="str">
        <f t="shared" si="708"/>
        <v>Ryan Williams</v>
      </c>
      <c r="N14535" s="62"/>
    </row>
    <row r="14536" spans="1:14" thickBot="1">
      <c r="A14536" s="62" t="s">
        <v>4054</v>
      </c>
      <c r="B14536" s="61">
        <v>930</v>
      </c>
      <c r="C14536" s="61" t="str">
        <f t="shared" si="707"/>
        <v>No Tie</v>
      </c>
      <c r="D14536" s="63">
        <f t="shared" si="709"/>
        <v>930</v>
      </c>
      <c r="E14536" s="63">
        <v>930</v>
      </c>
      <c r="F14536" s="61" t="s">
        <v>1393</v>
      </c>
      <c r="G14536" s="61" t="str">
        <f t="shared" si="708"/>
        <v>Jang Dong-Kyu</v>
      </c>
      <c r="N14536" s="62"/>
    </row>
    <row r="14537" spans="1:14" thickBot="1">
      <c r="A14537" s="62" t="s">
        <v>4054</v>
      </c>
      <c r="B14537" s="61">
        <v>931</v>
      </c>
      <c r="C14537" s="61" t="str">
        <f t="shared" si="707"/>
        <v>No Tie</v>
      </c>
      <c r="D14537" s="63">
        <f t="shared" si="709"/>
        <v>931</v>
      </c>
      <c r="E14537" s="63">
        <v>931</v>
      </c>
      <c r="F14537" s="61" t="s">
        <v>1312</v>
      </c>
      <c r="G14537" s="61" t="str">
        <f t="shared" si="708"/>
        <v>Wu Ashun</v>
      </c>
      <c r="N14537" s="62"/>
    </row>
    <row r="14538" spans="1:14" thickBot="1">
      <c r="A14538" s="62" t="s">
        <v>4054</v>
      </c>
      <c r="B14538" s="61">
        <v>931</v>
      </c>
      <c r="C14538" s="61" t="str">
        <f t="shared" si="707"/>
        <v>No Tie</v>
      </c>
      <c r="D14538" s="63">
        <f t="shared" si="709"/>
        <v>931</v>
      </c>
      <c r="E14538" s="63">
        <v>931</v>
      </c>
      <c r="F14538" s="61" t="s">
        <v>2524</v>
      </c>
      <c r="G14538" s="61" t="str">
        <f t="shared" si="708"/>
        <v>Lian-Wei Zhang</v>
      </c>
      <c r="N14538" s="62"/>
    </row>
    <row r="14539" spans="1:14" thickBot="1">
      <c r="A14539" s="62" t="s">
        <v>4054</v>
      </c>
      <c r="B14539" s="61">
        <v>933</v>
      </c>
      <c r="C14539" s="61" t="str">
        <f t="shared" si="707"/>
        <v>No Tie</v>
      </c>
      <c r="D14539" s="63">
        <f t="shared" si="709"/>
        <v>933</v>
      </c>
      <c r="E14539" s="63">
        <v>933</v>
      </c>
      <c r="F14539" s="61" t="s">
        <v>4024</v>
      </c>
      <c r="G14539" s="61" t="str">
        <f t="shared" si="708"/>
        <v>Paul Broadhurst</v>
      </c>
      <c r="N14539" s="62"/>
    </row>
    <row r="14540" spans="1:14" thickBot="1">
      <c r="A14540" s="62" t="s">
        <v>4054</v>
      </c>
      <c r="B14540" s="61">
        <v>934</v>
      </c>
      <c r="C14540" s="61" t="str">
        <f t="shared" ref="C14540:C14603" si="710">IFERROR(SEARCH("T",B14540),"No Tie")</f>
        <v>No Tie</v>
      </c>
      <c r="D14540" s="63">
        <f t="shared" si="709"/>
        <v>934</v>
      </c>
      <c r="E14540" s="63">
        <v>934</v>
      </c>
      <c r="F14540" s="61" t="s">
        <v>1902</v>
      </c>
      <c r="G14540" s="61" t="str">
        <f t="shared" ref="G14540:G14603" si="711">TRIM(SUBSTITUTE(F14540,CHAR(160),CHAR(32)))</f>
        <v>Oskar Henningsson</v>
      </c>
      <c r="N14540" s="62"/>
    </row>
    <row r="14541" spans="1:14" thickBot="1">
      <c r="A14541" s="62" t="s">
        <v>4054</v>
      </c>
      <c r="B14541" s="61">
        <v>935</v>
      </c>
      <c r="C14541" s="61" t="str">
        <f t="shared" si="710"/>
        <v>No Tie</v>
      </c>
      <c r="D14541" s="63">
        <f t="shared" si="709"/>
        <v>935</v>
      </c>
      <c r="E14541" s="63">
        <v>935</v>
      </c>
      <c r="F14541" s="61" t="s">
        <v>2523</v>
      </c>
      <c r="G14541" s="61" t="str">
        <f t="shared" si="711"/>
        <v>Vince Covello</v>
      </c>
      <c r="N14541" s="62"/>
    </row>
    <row r="14542" spans="1:14" thickBot="1">
      <c r="A14542" s="62" t="s">
        <v>4054</v>
      </c>
      <c r="B14542" s="61">
        <v>936</v>
      </c>
      <c r="C14542" s="61" t="str">
        <f t="shared" si="710"/>
        <v>No Tie</v>
      </c>
      <c r="D14542" s="63">
        <f t="shared" si="709"/>
        <v>936</v>
      </c>
      <c r="E14542" s="63">
        <v>936</v>
      </c>
      <c r="F14542" s="61" t="s">
        <v>4025</v>
      </c>
      <c r="G14542" s="61" t="str">
        <f t="shared" si="711"/>
        <v>Emanuele Canonica</v>
      </c>
      <c r="N14542" s="62"/>
    </row>
    <row r="14543" spans="1:14" thickBot="1">
      <c r="A14543" s="62" t="s">
        <v>4054</v>
      </c>
      <c r="B14543" s="61">
        <v>937</v>
      </c>
      <c r="C14543" s="61" t="str">
        <f t="shared" si="710"/>
        <v>No Tie</v>
      </c>
      <c r="D14543" s="63">
        <f t="shared" si="709"/>
        <v>937</v>
      </c>
      <c r="E14543" s="63">
        <v>937</v>
      </c>
      <c r="F14543" s="61" t="s">
        <v>2562</v>
      </c>
      <c r="G14543" s="61" t="str">
        <f t="shared" si="711"/>
        <v>Albert Pistorius</v>
      </c>
      <c r="N14543" s="62"/>
    </row>
    <row r="14544" spans="1:14" thickBot="1">
      <c r="A14544" s="62" t="s">
        <v>4054</v>
      </c>
      <c r="B14544" s="61">
        <v>938</v>
      </c>
      <c r="C14544" s="61" t="str">
        <f t="shared" si="710"/>
        <v>No Tie</v>
      </c>
      <c r="D14544" s="63">
        <f t="shared" si="709"/>
        <v>938</v>
      </c>
      <c r="E14544" s="63">
        <v>938</v>
      </c>
      <c r="F14544" s="61" t="s">
        <v>2553</v>
      </c>
      <c r="G14544" s="61" t="str">
        <f t="shared" si="711"/>
        <v>Gustavo Acosta</v>
      </c>
      <c r="N14544" s="62"/>
    </row>
    <row r="14545" spans="1:14" thickBot="1">
      <c r="A14545" s="62" t="s">
        <v>4054</v>
      </c>
      <c r="B14545" s="61">
        <v>938</v>
      </c>
      <c r="C14545" s="61" t="str">
        <f t="shared" si="710"/>
        <v>No Tie</v>
      </c>
      <c r="D14545" s="63">
        <f t="shared" si="709"/>
        <v>938</v>
      </c>
      <c r="E14545" s="63">
        <v>938</v>
      </c>
      <c r="F14545" s="61" t="s">
        <v>1502</v>
      </c>
      <c r="G14545" s="61" t="str">
        <f t="shared" si="711"/>
        <v>Merrick Bremner</v>
      </c>
      <c r="N14545" s="62"/>
    </row>
    <row r="14546" spans="1:14" thickBot="1">
      <c r="A14546" s="62" t="s">
        <v>4054</v>
      </c>
      <c r="B14546" s="61">
        <v>940</v>
      </c>
      <c r="C14546" s="61" t="str">
        <f t="shared" si="710"/>
        <v>No Tie</v>
      </c>
      <c r="D14546" s="63">
        <f t="shared" si="709"/>
        <v>940</v>
      </c>
      <c r="E14546" s="63">
        <v>940</v>
      </c>
      <c r="F14546" s="61" t="s">
        <v>4026</v>
      </c>
      <c r="G14546" s="61" t="str">
        <f t="shared" si="711"/>
        <v>Ju-hyuk Park</v>
      </c>
      <c r="N14546" s="62"/>
    </row>
    <row r="14547" spans="1:14" thickBot="1">
      <c r="A14547" s="62" t="s">
        <v>4054</v>
      </c>
      <c r="B14547" s="61">
        <v>941</v>
      </c>
      <c r="C14547" s="61" t="str">
        <f t="shared" si="710"/>
        <v>No Tie</v>
      </c>
      <c r="D14547" s="63">
        <f t="shared" si="709"/>
        <v>941</v>
      </c>
      <c r="E14547" s="63">
        <v>941</v>
      </c>
      <c r="F14547" s="61" t="s">
        <v>4027</v>
      </c>
      <c r="G14547" s="61" t="str">
        <f t="shared" si="711"/>
        <v>Rich Barcelo</v>
      </c>
      <c r="N14547" s="62"/>
    </row>
    <row r="14548" spans="1:14" thickBot="1">
      <c r="A14548" s="62" t="s">
        <v>4054</v>
      </c>
      <c r="B14548" s="61">
        <v>942</v>
      </c>
      <c r="C14548" s="61" t="str">
        <f t="shared" si="710"/>
        <v>No Tie</v>
      </c>
      <c r="D14548" s="63">
        <f t="shared" si="709"/>
        <v>942</v>
      </c>
      <c r="E14548" s="63">
        <v>942</v>
      </c>
      <c r="F14548" s="61" t="s">
        <v>4028</v>
      </c>
      <c r="G14548" s="61" t="str">
        <f t="shared" si="711"/>
        <v>Jim Rutledge</v>
      </c>
      <c r="N14548" s="62"/>
    </row>
    <row r="14549" spans="1:14" thickBot="1">
      <c r="A14549" s="62" t="s">
        <v>4054</v>
      </c>
      <c r="B14549" s="61">
        <v>943</v>
      </c>
      <c r="C14549" s="61" t="str">
        <f t="shared" si="710"/>
        <v>No Tie</v>
      </c>
      <c r="D14549" s="63">
        <f t="shared" si="709"/>
        <v>943</v>
      </c>
      <c r="E14549" s="63">
        <v>943</v>
      </c>
      <c r="F14549" s="61" t="s">
        <v>4029</v>
      </c>
      <c r="G14549" s="61" t="str">
        <f t="shared" si="711"/>
        <v>Jesus Maria Arruti</v>
      </c>
      <c r="N14549" s="62"/>
    </row>
    <row r="14550" spans="1:14" thickBot="1">
      <c r="A14550" s="62" t="s">
        <v>4054</v>
      </c>
      <c r="B14550" s="61">
        <v>944</v>
      </c>
      <c r="C14550" s="61" t="str">
        <f t="shared" si="710"/>
        <v>No Tie</v>
      </c>
      <c r="D14550" s="63">
        <f t="shared" si="709"/>
        <v>944</v>
      </c>
      <c r="E14550" s="63">
        <v>944</v>
      </c>
      <c r="F14550" s="61" t="s">
        <v>2487</v>
      </c>
      <c r="G14550" s="61" t="str">
        <f t="shared" si="711"/>
        <v>Rafael Romero</v>
      </c>
      <c r="N14550" s="62"/>
    </row>
    <row r="14551" spans="1:14" thickBot="1">
      <c r="A14551" s="62" t="s">
        <v>4054</v>
      </c>
      <c r="B14551" s="61">
        <v>945</v>
      </c>
      <c r="C14551" s="61" t="str">
        <f t="shared" si="710"/>
        <v>No Tie</v>
      </c>
      <c r="D14551" s="63">
        <f t="shared" si="709"/>
        <v>945</v>
      </c>
      <c r="E14551" s="63">
        <v>945</v>
      </c>
      <c r="F14551" s="61" t="s">
        <v>2183</v>
      </c>
      <c r="G14551" s="61" t="str">
        <f t="shared" si="711"/>
        <v>Damian Ulrich</v>
      </c>
      <c r="N14551" s="62"/>
    </row>
    <row r="14552" spans="1:14" thickBot="1">
      <c r="A14552" s="62" t="s">
        <v>4054</v>
      </c>
      <c r="B14552" s="61">
        <v>946</v>
      </c>
      <c r="C14552" s="61" t="str">
        <f t="shared" si="710"/>
        <v>No Tie</v>
      </c>
      <c r="D14552" s="63">
        <f t="shared" si="709"/>
        <v>946</v>
      </c>
      <c r="E14552" s="63">
        <v>946</v>
      </c>
      <c r="F14552" s="61" t="s">
        <v>4030</v>
      </c>
      <c r="G14552" s="61" t="str">
        <f t="shared" si="711"/>
        <v>Tony Carolan</v>
      </c>
      <c r="N14552" s="62"/>
    </row>
    <row r="14553" spans="1:14" thickBot="1">
      <c r="A14553" s="62" t="s">
        <v>4054</v>
      </c>
      <c r="B14553" s="61">
        <v>947</v>
      </c>
      <c r="C14553" s="61" t="str">
        <f t="shared" si="710"/>
        <v>No Tie</v>
      </c>
      <c r="D14553" s="63">
        <f t="shared" si="709"/>
        <v>947</v>
      </c>
      <c r="E14553" s="63">
        <v>947</v>
      </c>
      <c r="F14553" s="61" t="s">
        <v>2294</v>
      </c>
      <c r="G14553" s="61" t="str">
        <f t="shared" si="711"/>
        <v>Ariel Canete</v>
      </c>
      <c r="N14553" s="62"/>
    </row>
    <row r="14554" spans="1:14" thickBot="1">
      <c r="A14554" s="62" t="s">
        <v>4054</v>
      </c>
      <c r="B14554" s="61">
        <v>948</v>
      </c>
      <c r="C14554" s="61" t="str">
        <f t="shared" si="710"/>
        <v>No Tie</v>
      </c>
      <c r="D14554" s="63">
        <f t="shared" si="709"/>
        <v>948</v>
      </c>
      <c r="E14554" s="63">
        <v>948</v>
      </c>
      <c r="F14554" s="61" t="s">
        <v>2397</v>
      </c>
      <c r="G14554" s="61" t="str">
        <f t="shared" si="711"/>
        <v>Will Strickler</v>
      </c>
      <c r="N14554" s="62"/>
    </row>
    <row r="14555" spans="1:14" thickBot="1">
      <c r="A14555" s="62" t="s">
        <v>4054</v>
      </c>
      <c r="B14555" s="61">
        <v>949</v>
      </c>
      <c r="C14555" s="61" t="str">
        <f t="shared" si="710"/>
        <v>No Tie</v>
      </c>
      <c r="D14555" s="63">
        <f t="shared" si="709"/>
        <v>949</v>
      </c>
      <c r="E14555" s="63">
        <v>949</v>
      </c>
      <c r="F14555" s="61" t="s">
        <v>2030</v>
      </c>
      <c r="G14555" s="61" t="str">
        <f t="shared" si="711"/>
        <v>Santiago Rivas</v>
      </c>
      <c r="N14555" s="62"/>
    </row>
    <row r="14556" spans="1:14" thickBot="1">
      <c r="A14556" s="62" t="s">
        <v>4054</v>
      </c>
      <c r="B14556" s="61">
        <v>949</v>
      </c>
      <c r="C14556" s="61" t="str">
        <f t="shared" si="710"/>
        <v>No Tie</v>
      </c>
      <c r="D14556" s="63">
        <f t="shared" si="709"/>
        <v>949</v>
      </c>
      <c r="E14556" s="63">
        <v>949</v>
      </c>
      <c r="F14556" s="61" t="s">
        <v>1638</v>
      </c>
      <c r="G14556" s="61" t="str">
        <f t="shared" si="711"/>
        <v>Niall Turner</v>
      </c>
      <c r="N14556" s="62"/>
    </row>
    <row r="14557" spans="1:14" thickBot="1">
      <c r="A14557" s="62" t="s">
        <v>4054</v>
      </c>
      <c r="B14557" s="61">
        <v>951</v>
      </c>
      <c r="C14557" s="61" t="str">
        <f t="shared" si="710"/>
        <v>No Tie</v>
      </c>
      <c r="D14557" s="63">
        <f t="shared" si="709"/>
        <v>951</v>
      </c>
      <c r="E14557" s="63">
        <v>951</v>
      </c>
      <c r="F14557" s="61" t="s">
        <v>1479</v>
      </c>
      <c r="G14557" s="61" t="str">
        <f t="shared" si="711"/>
        <v>Chan Shih-chang</v>
      </c>
      <c r="N14557" s="62"/>
    </row>
    <row r="14558" spans="1:14" thickBot="1">
      <c r="A14558" s="62" t="s">
        <v>4054</v>
      </c>
      <c r="B14558" s="61">
        <v>952</v>
      </c>
      <c r="C14558" s="61" t="str">
        <f t="shared" si="710"/>
        <v>No Tie</v>
      </c>
      <c r="D14558" s="63">
        <f t="shared" si="709"/>
        <v>952</v>
      </c>
      <c r="E14558" s="63">
        <v>952</v>
      </c>
      <c r="F14558" s="61" t="s">
        <v>2420</v>
      </c>
      <c r="G14558" s="61" t="str">
        <f t="shared" si="711"/>
        <v>Alan McLean</v>
      </c>
      <c r="N14558" s="62"/>
    </row>
    <row r="14559" spans="1:14" thickBot="1">
      <c r="A14559" s="62" t="s">
        <v>4054</v>
      </c>
      <c r="B14559" s="61">
        <v>953</v>
      </c>
      <c r="C14559" s="61" t="str">
        <f t="shared" si="710"/>
        <v>No Tie</v>
      </c>
      <c r="D14559" s="63">
        <f t="shared" si="709"/>
        <v>953</v>
      </c>
      <c r="E14559" s="63">
        <v>953</v>
      </c>
      <c r="F14559" s="61" t="s">
        <v>2009</v>
      </c>
      <c r="G14559" s="61" t="str">
        <f t="shared" si="711"/>
        <v>Mark Hensby</v>
      </c>
      <c r="N14559" s="62"/>
    </row>
    <row r="14560" spans="1:14" thickBot="1">
      <c r="A14560" s="62" t="s">
        <v>4054</v>
      </c>
      <c r="B14560" s="61">
        <v>954</v>
      </c>
      <c r="C14560" s="61" t="str">
        <f t="shared" si="710"/>
        <v>No Tie</v>
      </c>
      <c r="D14560" s="63">
        <f t="shared" si="709"/>
        <v>954</v>
      </c>
      <c r="E14560" s="63">
        <v>954</v>
      </c>
      <c r="F14560" s="61" t="s">
        <v>4031</v>
      </c>
      <c r="G14560" s="61" t="str">
        <f t="shared" si="711"/>
        <v>Mark Murless</v>
      </c>
      <c r="N14560" s="62"/>
    </row>
    <row r="14561" spans="1:14" thickBot="1">
      <c r="A14561" s="62" t="s">
        <v>4054</v>
      </c>
      <c r="B14561" s="61">
        <v>955</v>
      </c>
      <c r="C14561" s="61" t="str">
        <f t="shared" si="710"/>
        <v>No Tie</v>
      </c>
      <c r="D14561" s="63">
        <f t="shared" si="709"/>
        <v>955</v>
      </c>
      <c r="E14561" s="63">
        <v>955</v>
      </c>
      <c r="F14561" s="61" t="s">
        <v>1377</v>
      </c>
      <c r="G14561" s="61" t="str">
        <f t="shared" si="711"/>
        <v>Jacques Blaauw</v>
      </c>
      <c r="N14561" s="62"/>
    </row>
    <row r="14562" spans="1:14" thickBot="1">
      <c r="A14562" s="62" t="s">
        <v>4054</v>
      </c>
      <c r="B14562" s="61">
        <v>956</v>
      </c>
      <c r="C14562" s="61" t="str">
        <f t="shared" si="710"/>
        <v>No Tie</v>
      </c>
      <c r="D14562" s="63">
        <f t="shared" si="709"/>
        <v>956</v>
      </c>
      <c r="E14562" s="63">
        <v>956</v>
      </c>
      <c r="F14562" s="61" t="s">
        <v>1884</v>
      </c>
      <c r="G14562" s="61" t="str">
        <f t="shared" si="711"/>
        <v>Jack Doherty</v>
      </c>
      <c r="N14562" s="62"/>
    </row>
    <row r="14563" spans="1:14" thickBot="1">
      <c r="A14563" s="62" t="s">
        <v>4054</v>
      </c>
      <c r="B14563" s="61">
        <v>957</v>
      </c>
      <c r="C14563" s="61" t="str">
        <f t="shared" si="710"/>
        <v>No Tie</v>
      </c>
      <c r="D14563" s="63">
        <f t="shared" si="709"/>
        <v>957</v>
      </c>
      <c r="E14563" s="63">
        <v>957</v>
      </c>
      <c r="F14563" s="61" t="s">
        <v>4032</v>
      </c>
      <c r="G14563" s="61" t="str">
        <f t="shared" si="711"/>
        <v>Hiroo Okamo</v>
      </c>
      <c r="N14563" s="62"/>
    </row>
    <row r="14564" spans="1:14" thickBot="1">
      <c r="A14564" s="62" t="s">
        <v>4054</v>
      </c>
      <c r="B14564" s="61">
        <v>958</v>
      </c>
      <c r="C14564" s="61" t="str">
        <f t="shared" si="710"/>
        <v>No Tie</v>
      </c>
      <c r="D14564" s="63">
        <f t="shared" si="709"/>
        <v>958</v>
      </c>
      <c r="E14564" s="63">
        <v>958</v>
      </c>
      <c r="F14564" s="61" t="s">
        <v>4033</v>
      </c>
      <c r="G14564" s="61" t="str">
        <f t="shared" si="711"/>
        <v>Fernando Zacarias</v>
      </c>
      <c r="N14564" s="62"/>
    </row>
    <row r="14565" spans="1:14" thickBot="1">
      <c r="A14565" s="62" t="s">
        <v>4054</v>
      </c>
      <c r="B14565" s="61">
        <v>959</v>
      </c>
      <c r="C14565" s="61" t="str">
        <f t="shared" si="710"/>
        <v>No Tie</v>
      </c>
      <c r="D14565" s="63">
        <f t="shared" si="709"/>
        <v>959</v>
      </c>
      <c r="E14565" s="63">
        <v>959</v>
      </c>
      <c r="F14565" s="61" t="s">
        <v>1554</v>
      </c>
      <c r="G14565" s="61" t="str">
        <f t="shared" si="711"/>
        <v>Jason Palmer</v>
      </c>
      <c r="N14565" s="62"/>
    </row>
    <row r="14566" spans="1:14" thickBot="1">
      <c r="A14566" s="62" t="s">
        <v>4054</v>
      </c>
      <c r="B14566" s="61">
        <v>960</v>
      </c>
      <c r="C14566" s="61" t="str">
        <f t="shared" si="710"/>
        <v>No Tie</v>
      </c>
      <c r="D14566" s="63">
        <f t="shared" si="709"/>
        <v>960</v>
      </c>
      <c r="E14566" s="63">
        <v>960</v>
      </c>
      <c r="F14566" s="61" t="s">
        <v>1796</v>
      </c>
      <c r="G14566" s="61" t="str">
        <f t="shared" si="711"/>
        <v>Brad Elder</v>
      </c>
      <c r="N14566" s="62"/>
    </row>
    <row r="14567" spans="1:14" thickBot="1">
      <c r="A14567" s="62" t="s">
        <v>4054</v>
      </c>
      <c r="B14567" s="61">
        <v>961</v>
      </c>
      <c r="C14567" s="61" t="str">
        <f t="shared" si="710"/>
        <v>No Tie</v>
      </c>
      <c r="D14567" s="63">
        <f t="shared" ref="D14567:D14604" si="712">IF(C14567="No Tie",B14567,RIGHT(B14567,LEN(B14567)-1))</f>
        <v>961</v>
      </c>
      <c r="E14567" s="63">
        <v>961</v>
      </c>
      <c r="F14567" s="61" t="s">
        <v>1727</v>
      </c>
      <c r="G14567" s="61" t="str">
        <f t="shared" si="711"/>
        <v>Eirik Tage Johansen</v>
      </c>
      <c r="N14567" s="62"/>
    </row>
    <row r="14568" spans="1:14" thickBot="1">
      <c r="A14568" s="62" t="s">
        <v>4054</v>
      </c>
      <c r="B14568" s="61">
        <v>962</v>
      </c>
      <c r="C14568" s="61" t="str">
        <f t="shared" si="710"/>
        <v>No Tie</v>
      </c>
      <c r="D14568" s="63">
        <f t="shared" si="712"/>
        <v>962</v>
      </c>
      <c r="E14568" s="63">
        <v>962</v>
      </c>
      <c r="F14568" s="61" t="s">
        <v>2549</v>
      </c>
      <c r="G14568" s="61" t="str">
        <f t="shared" si="711"/>
        <v>Brent Delahoussaye</v>
      </c>
      <c r="N14568" s="62"/>
    </row>
    <row r="14569" spans="1:14" thickBot="1">
      <c r="A14569" s="62" t="s">
        <v>4054</v>
      </c>
      <c r="B14569" s="61">
        <v>962</v>
      </c>
      <c r="C14569" s="61" t="str">
        <f t="shared" si="710"/>
        <v>No Tie</v>
      </c>
      <c r="D14569" s="63">
        <f t="shared" si="712"/>
        <v>962</v>
      </c>
      <c r="E14569" s="63">
        <v>962</v>
      </c>
      <c r="F14569" s="61" t="s">
        <v>1864</v>
      </c>
      <c r="G14569" s="61" t="str">
        <f t="shared" si="711"/>
        <v>Clayton Rask</v>
      </c>
      <c r="N14569" s="62"/>
    </row>
    <row r="14570" spans="1:14" thickBot="1">
      <c r="A14570" s="62" t="s">
        <v>4054</v>
      </c>
      <c r="B14570" s="61">
        <v>964</v>
      </c>
      <c r="C14570" s="61" t="str">
        <f t="shared" si="710"/>
        <v>No Tie</v>
      </c>
      <c r="D14570" s="63">
        <f t="shared" si="712"/>
        <v>964</v>
      </c>
      <c r="E14570" s="63">
        <v>964</v>
      </c>
      <c r="F14570" s="61" t="s">
        <v>4034</v>
      </c>
      <c r="G14570" s="61" t="str">
        <f t="shared" si="711"/>
        <v>Jae An</v>
      </c>
      <c r="N14570" s="62"/>
    </row>
    <row r="14571" spans="1:14" thickBot="1">
      <c r="A14571" s="62" t="s">
        <v>4054</v>
      </c>
      <c r="B14571" s="61">
        <v>965</v>
      </c>
      <c r="C14571" s="61" t="str">
        <f t="shared" si="710"/>
        <v>No Tie</v>
      </c>
      <c r="D14571" s="63">
        <f t="shared" si="712"/>
        <v>965</v>
      </c>
      <c r="E14571" s="63">
        <v>965</v>
      </c>
      <c r="F14571" s="61" t="s">
        <v>4035</v>
      </c>
      <c r="G14571" s="61" t="str">
        <f t="shared" si="711"/>
        <v>Jung Ji-ho</v>
      </c>
      <c r="N14571" s="62"/>
    </row>
    <row r="14572" spans="1:14" thickBot="1">
      <c r="A14572" s="62" t="s">
        <v>4054</v>
      </c>
      <c r="B14572" s="61">
        <v>965</v>
      </c>
      <c r="C14572" s="61" t="str">
        <f t="shared" si="710"/>
        <v>No Tie</v>
      </c>
      <c r="D14572" s="63">
        <f t="shared" si="712"/>
        <v>965</v>
      </c>
      <c r="E14572" s="63">
        <v>965</v>
      </c>
      <c r="F14572" s="61" t="s">
        <v>2552</v>
      </c>
      <c r="G14572" s="61" t="str">
        <f t="shared" si="711"/>
        <v>Mahal Pearce</v>
      </c>
      <c r="N14572" s="62"/>
    </row>
    <row r="14573" spans="1:14" thickBot="1">
      <c r="A14573" s="62" t="s">
        <v>4054</v>
      </c>
      <c r="B14573" s="61">
        <v>965</v>
      </c>
      <c r="C14573" s="61" t="str">
        <f t="shared" si="710"/>
        <v>No Tie</v>
      </c>
      <c r="D14573" s="63">
        <f t="shared" si="712"/>
        <v>965</v>
      </c>
      <c r="E14573" s="63">
        <v>965</v>
      </c>
      <c r="F14573" s="61" t="s">
        <v>2345</v>
      </c>
      <c r="G14573" s="61" t="str">
        <f t="shared" si="711"/>
        <v>Andrea Perrino</v>
      </c>
      <c r="N14573" s="62"/>
    </row>
    <row r="14574" spans="1:14" thickBot="1">
      <c r="A14574" s="62" t="s">
        <v>4054</v>
      </c>
      <c r="B14574" s="61">
        <v>968</v>
      </c>
      <c r="C14574" s="61" t="str">
        <f t="shared" si="710"/>
        <v>No Tie</v>
      </c>
      <c r="D14574" s="63">
        <f t="shared" si="712"/>
        <v>968</v>
      </c>
      <c r="E14574" s="63">
        <v>968</v>
      </c>
      <c r="F14574" s="61" t="s">
        <v>2323</v>
      </c>
      <c r="G14574" s="61" t="str">
        <f t="shared" si="711"/>
        <v>Oscar Serna</v>
      </c>
      <c r="N14574" s="62"/>
    </row>
    <row r="14575" spans="1:14" thickBot="1">
      <c r="A14575" s="62" t="s">
        <v>4054</v>
      </c>
      <c r="B14575" s="61">
        <v>969</v>
      </c>
      <c r="C14575" s="61" t="str">
        <f t="shared" si="710"/>
        <v>No Tie</v>
      </c>
      <c r="D14575" s="63">
        <f t="shared" si="712"/>
        <v>969</v>
      </c>
      <c r="E14575" s="63">
        <v>969</v>
      </c>
      <c r="F14575" s="61" t="s">
        <v>4036</v>
      </c>
      <c r="G14575" s="61" t="str">
        <f t="shared" si="711"/>
        <v>Anders Sjostrand</v>
      </c>
      <c r="N14575" s="62"/>
    </row>
    <row r="14576" spans="1:14" thickBot="1">
      <c r="A14576" s="62" t="s">
        <v>4054</v>
      </c>
      <c r="B14576" s="61">
        <v>970</v>
      </c>
      <c r="C14576" s="61" t="str">
        <f t="shared" si="710"/>
        <v>No Tie</v>
      </c>
      <c r="D14576" s="63">
        <f t="shared" si="712"/>
        <v>970</v>
      </c>
      <c r="E14576" s="63">
        <v>970</v>
      </c>
      <c r="F14576" s="61" t="s">
        <v>4037</v>
      </c>
      <c r="G14576" s="61" t="str">
        <f t="shared" si="711"/>
        <v>Ryan Tipping</v>
      </c>
      <c r="N14576" s="62"/>
    </row>
    <row r="14577" spans="1:14" thickBot="1">
      <c r="A14577" s="62" t="s">
        <v>4054</v>
      </c>
      <c r="B14577" s="61">
        <v>971</v>
      </c>
      <c r="C14577" s="61" t="str">
        <f t="shared" si="710"/>
        <v>No Tie</v>
      </c>
      <c r="D14577" s="63">
        <f t="shared" si="712"/>
        <v>971</v>
      </c>
      <c r="E14577" s="63">
        <v>971</v>
      </c>
      <c r="F14577" s="61" t="s">
        <v>1863</v>
      </c>
      <c r="G14577" s="61" t="str">
        <f t="shared" si="711"/>
        <v>Lyle Rowe</v>
      </c>
      <c r="N14577" s="62"/>
    </row>
    <row r="14578" spans="1:14" thickBot="1">
      <c r="A14578" s="62" t="s">
        <v>4054</v>
      </c>
      <c r="B14578" s="61">
        <v>972</v>
      </c>
      <c r="C14578" s="61" t="str">
        <f t="shared" si="710"/>
        <v>No Tie</v>
      </c>
      <c r="D14578" s="63">
        <f t="shared" si="712"/>
        <v>972</v>
      </c>
      <c r="E14578" s="63">
        <v>972</v>
      </c>
      <c r="F14578" s="61" t="s">
        <v>4038</v>
      </c>
      <c r="G14578" s="61" t="str">
        <f t="shared" si="711"/>
        <v>Toyokazu Fujishima</v>
      </c>
      <c r="N14578" s="62"/>
    </row>
    <row r="14579" spans="1:14" thickBot="1">
      <c r="A14579" s="62" t="s">
        <v>4054</v>
      </c>
      <c r="B14579" s="61">
        <v>973</v>
      </c>
      <c r="C14579" s="61" t="str">
        <f t="shared" si="710"/>
        <v>No Tie</v>
      </c>
      <c r="D14579" s="63">
        <f t="shared" si="712"/>
        <v>973</v>
      </c>
      <c r="E14579" s="63">
        <v>973</v>
      </c>
      <c r="F14579" s="61" t="s">
        <v>4039</v>
      </c>
      <c r="G14579" s="61" t="str">
        <f t="shared" si="711"/>
        <v>Shota Akiyoshi</v>
      </c>
      <c r="N14579" s="62"/>
    </row>
    <row r="14580" spans="1:14" thickBot="1">
      <c r="A14580" s="62" t="s">
        <v>4054</v>
      </c>
      <c r="B14580" s="61">
        <v>974</v>
      </c>
      <c r="C14580" s="61" t="str">
        <f t="shared" si="710"/>
        <v>No Tie</v>
      </c>
      <c r="D14580" s="63">
        <f t="shared" si="712"/>
        <v>974</v>
      </c>
      <c r="E14580" s="63">
        <v>974</v>
      </c>
      <c r="F14580" s="61" t="s">
        <v>4040</v>
      </c>
      <c r="G14580" s="61" t="str">
        <f t="shared" si="711"/>
        <v>Hidemichi Tanaka</v>
      </c>
      <c r="N14580" s="62"/>
    </row>
    <row r="14581" spans="1:14" thickBot="1">
      <c r="A14581" s="62" t="s">
        <v>4054</v>
      </c>
      <c r="B14581" s="61">
        <v>975</v>
      </c>
      <c r="C14581" s="61" t="str">
        <f t="shared" si="710"/>
        <v>No Tie</v>
      </c>
      <c r="D14581" s="63">
        <f t="shared" si="712"/>
        <v>975</v>
      </c>
      <c r="E14581" s="63">
        <v>975</v>
      </c>
      <c r="F14581" s="61" t="s">
        <v>4041</v>
      </c>
      <c r="G14581" s="61" t="str">
        <f t="shared" si="711"/>
        <v>Sujjan Singh</v>
      </c>
      <c r="N14581" s="62"/>
    </row>
    <row r="14582" spans="1:14" thickBot="1">
      <c r="A14582" s="62" t="s">
        <v>4054</v>
      </c>
      <c r="B14582" s="61">
        <v>976</v>
      </c>
      <c r="C14582" s="61" t="str">
        <f t="shared" si="710"/>
        <v>No Tie</v>
      </c>
      <c r="D14582" s="63">
        <f t="shared" si="712"/>
        <v>976</v>
      </c>
      <c r="E14582" s="63">
        <v>976</v>
      </c>
      <c r="F14582" s="61" t="s">
        <v>1695</v>
      </c>
      <c r="G14582" s="61" t="str">
        <f t="shared" si="711"/>
        <v>Heung-Chol Joo</v>
      </c>
      <c r="N14582" s="62"/>
    </row>
    <row r="14583" spans="1:14" thickBot="1">
      <c r="A14583" s="62" t="s">
        <v>4054</v>
      </c>
      <c r="B14583" s="61">
        <v>977</v>
      </c>
      <c r="C14583" s="61" t="str">
        <f t="shared" si="710"/>
        <v>No Tie</v>
      </c>
      <c r="D14583" s="63">
        <f t="shared" si="712"/>
        <v>977</v>
      </c>
      <c r="E14583" s="63">
        <v>977</v>
      </c>
      <c r="F14583" s="61" t="s">
        <v>4042</v>
      </c>
      <c r="G14583" s="61" t="str">
        <f t="shared" si="711"/>
        <v>Luke Hickmott</v>
      </c>
      <c r="N14583" s="62"/>
    </row>
    <row r="14584" spans="1:14" thickBot="1">
      <c r="A14584" s="62" t="s">
        <v>4054</v>
      </c>
      <c r="B14584" s="61">
        <v>978</v>
      </c>
      <c r="C14584" s="61" t="str">
        <f t="shared" si="710"/>
        <v>No Tie</v>
      </c>
      <c r="D14584" s="63">
        <f t="shared" si="712"/>
        <v>978</v>
      </c>
      <c r="E14584" s="63">
        <v>978</v>
      </c>
      <c r="F14584" s="61" t="s">
        <v>2520</v>
      </c>
      <c r="G14584" s="61" t="str">
        <f t="shared" si="711"/>
        <v>Marcus Cain</v>
      </c>
      <c r="N14584" s="62"/>
    </row>
    <row r="14585" spans="1:14" thickBot="1">
      <c r="A14585" s="62" t="s">
        <v>4054</v>
      </c>
      <c r="B14585" s="61">
        <v>978</v>
      </c>
      <c r="C14585" s="61" t="str">
        <f t="shared" si="710"/>
        <v>No Tie</v>
      </c>
      <c r="D14585" s="63">
        <f t="shared" si="712"/>
        <v>978</v>
      </c>
      <c r="E14585" s="63">
        <v>978</v>
      </c>
      <c r="F14585" s="61" t="s">
        <v>4043</v>
      </c>
      <c r="G14585" s="61" t="str">
        <f t="shared" si="711"/>
        <v>Craig Hasthorpe</v>
      </c>
      <c r="N14585" s="62"/>
    </row>
    <row r="14586" spans="1:14" thickBot="1">
      <c r="A14586" s="62" t="s">
        <v>4054</v>
      </c>
      <c r="B14586" s="61">
        <v>978</v>
      </c>
      <c r="C14586" s="61" t="str">
        <f t="shared" si="710"/>
        <v>No Tie</v>
      </c>
      <c r="D14586" s="63">
        <f t="shared" si="712"/>
        <v>978</v>
      </c>
      <c r="E14586" s="63">
        <v>978</v>
      </c>
      <c r="F14586" s="61" t="s">
        <v>1474</v>
      </c>
      <c r="G14586" s="61" t="str">
        <f t="shared" si="711"/>
        <v>Kelly Kraft</v>
      </c>
      <c r="N14586" s="62"/>
    </row>
    <row r="14587" spans="1:14" thickBot="1">
      <c r="A14587" s="62" t="s">
        <v>4054</v>
      </c>
      <c r="B14587" s="61">
        <v>981</v>
      </c>
      <c r="C14587" s="61" t="str">
        <f t="shared" si="710"/>
        <v>No Tie</v>
      </c>
      <c r="D14587" s="63">
        <f t="shared" si="712"/>
        <v>981</v>
      </c>
      <c r="E14587" s="63">
        <v>981</v>
      </c>
      <c r="F14587" s="61" t="s">
        <v>4044</v>
      </c>
      <c r="G14587" s="61" t="str">
        <f t="shared" si="711"/>
        <v>Rob Grube</v>
      </c>
      <c r="N14587" s="62"/>
    </row>
    <row r="14588" spans="1:14" thickBot="1">
      <c r="A14588" s="62" t="s">
        <v>4054</v>
      </c>
      <c r="B14588" s="61">
        <v>982</v>
      </c>
      <c r="C14588" s="61" t="str">
        <f t="shared" si="710"/>
        <v>No Tie</v>
      </c>
      <c r="D14588" s="63">
        <f t="shared" si="712"/>
        <v>982</v>
      </c>
      <c r="E14588" s="63">
        <v>982</v>
      </c>
      <c r="F14588" s="61" t="s">
        <v>4045</v>
      </c>
      <c r="G14588" s="61" t="str">
        <f t="shared" si="711"/>
        <v>Shamim Khan</v>
      </c>
      <c r="N14588" s="62"/>
    </row>
    <row r="14589" spans="1:14" thickBot="1">
      <c r="A14589" s="62" t="s">
        <v>4054</v>
      </c>
      <c r="B14589" s="61">
        <v>982</v>
      </c>
      <c r="C14589" s="61" t="str">
        <f t="shared" si="710"/>
        <v>No Tie</v>
      </c>
      <c r="D14589" s="63">
        <f t="shared" si="712"/>
        <v>982</v>
      </c>
      <c r="E14589" s="63">
        <v>982</v>
      </c>
      <c r="F14589" s="61" t="s">
        <v>4046</v>
      </c>
      <c r="G14589" s="61" t="str">
        <f t="shared" si="711"/>
        <v>Fran Quinn</v>
      </c>
      <c r="N14589" s="62"/>
    </row>
    <row r="14590" spans="1:14" thickBot="1">
      <c r="A14590" s="62" t="s">
        <v>4054</v>
      </c>
      <c r="B14590" s="61">
        <v>984</v>
      </c>
      <c r="C14590" s="61" t="str">
        <f t="shared" si="710"/>
        <v>No Tie</v>
      </c>
      <c r="D14590" s="63">
        <f t="shared" si="712"/>
        <v>984</v>
      </c>
      <c r="E14590" s="63">
        <v>984</v>
      </c>
      <c r="F14590" s="61" t="s">
        <v>2375</v>
      </c>
      <c r="G14590" s="61" t="str">
        <f t="shared" si="711"/>
        <v>Nick Dougherty</v>
      </c>
      <c r="N14590" s="62"/>
    </row>
    <row r="14591" spans="1:14" thickBot="1">
      <c r="A14591" s="62" t="s">
        <v>4054</v>
      </c>
      <c r="B14591" s="61">
        <v>985</v>
      </c>
      <c r="C14591" s="61" t="str">
        <f t="shared" si="710"/>
        <v>No Tie</v>
      </c>
      <c r="D14591" s="63">
        <f t="shared" si="712"/>
        <v>985</v>
      </c>
      <c r="E14591" s="63">
        <v>985</v>
      </c>
      <c r="F14591" s="61" t="s">
        <v>1509</v>
      </c>
      <c r="G14591" s="61" t="str">
        <f t="shared" si="711"/>
        <v>Justin Harding</v>
      </c>
      <c r="N14591" s="62"/>
    </row>
    <row r="14592" spans="1:14" thickBot="1">
      <c r="A14592" s="62" t="s">
        <v>4054</v>
      </c>
      <c r="B14592" s="61">
        <v>986</v>
      </c>
      <c r="C14592" s="61" t="str">
        <f t="shared" si="710"/>
        <v>No Tie</v>
      </c>
      <c r="D14592" s="63">
        <f t="shared" si="712"/>
        <v>986</v>
      </c>
      <c r="E14592" s="63">
        <v>986</v>
      </c>
      <c r="F14592" s="61" t="s">
        <v>4047</v>
      </c>
      <c r="G14592" s="61" t="str">
        <f t="shared" si="711"/>
        <v>Seong-Man Han</v>
      </c>
      <c r="N14592" s="62"/>
    </row>
    <row r="14593" spans="1:16" thickBot="1">
      <c r="A14593" s="62" t="s">
        <v>4054</v>
      </c>
      <c r="B14593" s="61">
        <v>986</v>
      </c>
      <c r="C14593" s="61" t="str">
        <f t="shared" si="710"/>
        <v>No Tie</v>
      </c>
      <c r="D14593" s="63">
        <f t="shared" si="712"/>
        <v>986</v>
      </c>
      <c r="E14593" s="63">
        <v>986</v>
      </c>
      <c r="F14593" s="61" t="s">
        <v>4048</v>
      </c>
      <c r="G14593" s="61" t="str">
        <f t="shared" si="711"/>
        <v>Young-Kyu Kim</v>
      </c>
      <c r="N14593" s="62"/>
    </row>
    <row r="14594" spans="1:16" thickBot="1">
      <c r="A14594" s="62" t="s">
        <v>4054</v>
      </c>
      <c r="B14594" s="61">
        <v>986</v>
      </c>
      <c r="C14594" s="61" t="str">
        <f t="shared" si="710"/>
        <v>No Tie</v>
      </c>
      <c r="D14594" s="63">
        <f t="shared" si="712"/>
        <v>986</v>
      </c>
      <c r="E14594" s="63">
        <v>986</v>
      </c>
      <c r="F14594" s="61" t="s">
        <v>2275</v>
      </c>
      <c r="G14594" s="61" t="str">
        <f t="shared" si="711"/>
        <v>Boonchu Ruangkit</v>
      </c>
      <c r="N14594" s="62"/>
    </row>
    <row r="14595" spans="1:16" thickBot="1">
      <c r="A14595" s="62" t="s">
        <v>4054</v>
      </c>
      <c r="B14595" s="61">
        <v>989</v>
      </c>
      <c r="C14595" s="61" t="str">
        <f t="shared" si="710"/>
        <v>No Tie</v>
      </c>
      <c r="D14595" s="63">
        <f t="shared" si="712"/>
        <v>989</v>
      </c>
      <c r="E14595" s="63">
        <v>989</v>
      </c>
      <c r="F14595" s="61" t="s">
        <v>4049</v>
      </c>
      <c r="G14595" s="61" t="str">
        <f t="shared" si="711"/>
        <v>Gavin Dear</v>
      </c>
      <c r="N14595" s="62"/>
    </row>
    <row r="14596" spans="1:16" thickBot="1">
      <c r="A14596" s="62" t="s">
        <v>4054</v>
      </c>
      <c r="B14596" s="61">
        <v>989</v>
      </c>
      <c r="C14596" s="61" t="str">
        <f t="shared" si="710"/>
        <v>No Tie</v>
      </c>
      <c r="D14596" s="63">
        <f t="shared" si="712"/>
        <v>989</v>
      </c>
      <c r="E14596" s="63">
        <v>989</v>
      </c>
      <c r="F14596" s="61" t="s">
        <v>2425</v>
      </c>
      <c r="G14596" s="61" t="str">
        <f t="shared" si="711"/>
        <v>Ron Whittaker</v>
      </c>
      <c r="N14596" s="62"/>
    </row>
    <row r="14597" spans="1:16" thickBot="1">
      <c r="A14597" s="62" t="s">
        <v>4054</v>
      </c>
      <c r="B14597" s="61">
        <v>991</v>
      </c>
      <c r="C14597" s="61" t="str">
        <f t="shared" si="710"/>
        <v>No Tie</v>
      </c>
      <c r="D14597" s="63">
        <f t="shared" si="712"/>
        <v>991</v>
      </c>
      <c r="E14597" s="63">
        <v>991</v>
      </c>
      <c r="F14597" s="61" t="s">
        <v>2415</v>
      </c>
      <c r="G14597" s="61" t="str">
        <f t="shared" si="711"/>
        <v>Michael Sims</v>
      </c>
      <c r="N14597" s="62"/>
    </row>
    <row r="14598" spans="1:16" thickBot="1">
      <c r="A14598" s="62" t="s">
        <v>4054</v>
      </c>
      <c r="B14598" s="61">
        <v>992</v>
      </c>
      <c r="C14598" s="61" t="str">
        <f t="shared" si="710"/>
        <v>No Tie</v>
      </c>
      <c r="D14598" s="63">
        <f t="shared" si="712"/>
        <v>992</v>
      </c>
      <c r="E14598" s="63">
        <v>992</v>
      </c>
      <c r="F14598" s="61" t="s">
        <v>2152</v>
      </c>
      <c r="G14598" s="61" t="str">
        <f t="shared" si="711"/>
        <v>Luis Claverie</v>
      </c>
      <c r="N14598" s="62"/>
    </row>
    <row r="14599" spans="1:16" thickBot="1">
      <c r="A14599" s="62" t="s">
        <v>4054</v>
      </c>
      <c r="B14599" s="61">
        <v>993</v>
      </c>
      <c r="C14599" s="61" t="str">
        <f t="shared" si="710"/>
        <v>No Tie</v>
      </c>
      <c r="D14599" s="63">
        <f t="shared" si="712"/>
        <v>993</v>
      </c>
      <c r="E14599" s="63">
        <v>993</v>
      </c>
      <c r="F14599" s="61" t="s">
        <v>2316</v>
      </c>
      <c r="G14599" s="61" t="str">
        <f t="shared" si="711"/>
        <v>Norio Shinozaki</v>
      </c>
      <c r="N14599" s="62"/>
    </row>
    <row r="14600" spans="1:16" thickBot="1">
      <c r="A14600" s="62" t="s">
        <v>4054</v>
      </c>
      <c r="B14600" s="61">
        <v>994</v>
      </c>
      <c r="C14600" s="61" t="str">
        <f t="shared" si="710"/>
        <v>No Tie</v>
      </c>
      <c r="D14600" s="63">
        <f t="shared" si="712"/>
        <v>994</v>
      </c>
      <c r="E14600" s="63">
        <v>994</v>
      </c>
      <c r="F14600" s="61" t="s">
        <v>4050</v>
      </c>
      <c r="G14600" s="61" t="str">
        <f t="shared" si="711"/>
        <v>Kim Wi-joong</v>
      </c>
      <c r="N14600" s="62"/>
    </row>
    <row r="14601" spans="1:16" thickBot="1">
      <c r="A14601" s="62" t="s">
        <v>4054</v>
      </c>
      <c r="B14601" s="61">
        <v>995</v>
      </c>
      <c r="C14601" s="61" t="str">
        <f t="shared" si="710"/>
        <v>No Tie</v>
      </c>
      <c r="D14601" s="63">
        <f t="shared" si="712"/>
        <v>995</v>
      </c>
      <c r="E14601" s="63">
        <v>995</v>
      </c>
      <c r="F14601" s="61" t="s">
        <v>4051</v>
      </c>
      <c r="G14601" s="61" t="str">
        <f t="shared" si="711"/>
        <v>Jesus Rivas</v>
      </c>
      <c r="N14601" s="62"/>
    </row>
    <row r="14602" spans="1:16" thickBot="1">
      <c r="A14602" s="62" t="s">
        <v>4054</v>
      </c>
      <c r="B14602" s="61">
        <v>996</v>
      </c>
      <c r="C14602" s="61" t="str">
        <f t="shared" si="710"/>
        <v>No Tie</v>
      </c>
      <c r="D14602" s="63">
        <f t="shared" si="712"/>
        <v>996</v>
      </c>
      <c r="E14602" s="63">
        <v>996</v>
      </c>
      <c r="F14602" s="61" t="s">
        <v>4052</v>
      </c>
      <c r="G14602" s="61" t="str">
        <f t="shared" si="711"/>
        <v>Tadahisa Inoue</v>
      </c>
      <c r="N14602" s="62"/>
    </row>
    <row r="14603" spans="1:16" thickBot="1">
      <c r="A14603" s="62" t="s">
        <v>4054</v>
      </c>
      <c r="B14603" s="61">
        <v>997</v>
      </c>
      <c r="C14603" s="61" t="str">
        <f t="shared" si="710"/>
        <v>No Tie</v>
      </c>
      <c r="D14603" s="63">
        <f t="shared" si="712"/>
        <v>997</v>
      </c>
      <c r="E14603" s="63">
        <v>997</v>
      </c>
      <c r="F14603" s="61" t="s">
        <v>4053</v>
      </c>
      <c r="G14603" s="61" t="str">
        <f t="shared" si="711"/>
        <v>Toto Thimba</v>
      </c>
      <c r="N14603" s="68">
        <v>1</v>
      </c>
    </row>
    <row r="14604" spans="1:16" thickBot="1">
      <c r="A14604" s="62" t="s">
        <v>4054</v>
      </c>
      <c r="B14604" s="61">
        <v>998</v>
      </c>
      <c r="C14604" s="61" t="str">
        <f t="shared" ref="C14604:C14667" si="713">IFERROR(SEARCH("T",B14604),"No Tie")</f>
        <v>No Tie</v>
      </c>
      <c r="D14604" s="63">
        <f t="shared" si="712"/>
        <v>998</v>
      </c>
      <c r="E14604" s="63">
        <v>998</v>
      </c>
      <c r="F14604" s="61" t="s">
        <v>2393</v>
      </c>
      <c r="G14604" s="61" t="str">
        <f t="shared" ref="G14604:G14667" si="714">TRIM(SUBSTITUTE(F14604,CHAR(160),CHAR(32)))</f>
        <v>Sebi Garcia</v>
      </c>
      <c r="N14604" s="62"/>
    </row>
    <row r="14605" spans="1:16" thickBot="1">
      <c r="A14605" s="62" t="s">
        <v>4056</v>
      </c>
      <c r="B14605" s="61">
        <v>1</v>
      </c>
      <c r="C14605" s="61" t="str">
        <f t="shared" si="713"/>
        <v>No Tie</v>
      </c>
      <c r="D14605" s="63">
        <f t="shared" ref="D14605:D14668" si="715">IF(C14605="No Tie",B14605,RIGHT(B14605,LEN(B14605)-1))</f>
        <v>1</v>
      </c>
      <c r="E14605" s="63">
        <v>1</v>
      </c>
      <c r="F14605" s="61" t="s">
        <v>498</v>
      </c>
      <c r="G14605" s="61" t="str">
        <f t="shared" si="714"/>
        <v>Bubba Watson</v>
      </c>
      <c r="P14605" s="62"/>
    </row>
    <row r="14606" spans="1:16" thickBot="1">
      <c r="A14606" s="62" t="s">
        <v>4056</v>
      </c>
      <c r="B14606" s="61">
        <v>2</v>
      </c>
      <c r="C14606" s="61" t="str">
        <f t="shared" si="713"/>
        <v>No Tie</v>
      </c>
      <c r="D14606" s="63">
        <f t="shared" si="715"/>
        <v>2</v>
      </c>
      <c r="E14606" s="63">
        <v>2</v>
      </c>
      <c r="F14606" s="61" t="s">
        <v>500</v>
      </c>
      <c r="G14606" s="61" t="str">
        <f t="shared" si="714"/>
        <v>Adam Scott</v>
      </c>
      <c r="P14606" s="62"/>
    </row>
    <row r="14607" spans="1:16" thickBot="1">
      <c r="A14607" s="62" t="s">
        <v>4056</v>
      </c>
      <c r="B14607" s="61">
        <v>3</v>
      </c>
      <c r="C14607" s="61" t="str">
        <f t="shared" si="713"/>
        <v>No Tie</v>
      </c>
      <c r="D14607" s="63">
        <f t="shared" si="715"/>
        <v>3</v>
      </c>
      <c r="E14607" s="63">
        <v>3</v>
      </c>
      <c r="F14607" s="61" t="s">
        <v>538</v>
      </c>
      <c r="G14607" s="61" t="str">
        <f t="shared" si="714"/>
        <v>Henrik Stenson</v>
      </c>
      <c r="P14607" s="62"/>
    </row>
    <row r="14608" spans="1:16" thickBot="1">
      <c r="A14608" s="62" t="s">
        <v>4056</v>
      </c>
      <c r="B14608" s="61">
        <v>4</v>
      </c>
      <c r="C14608" s="61" t="str">
        <f t="shared" si="713"/>
        <v>No Tie</v>
      </c>
      <c r="D14608" s="63">
        <f t="shared" si="715"/>
        <v>4</v>
      </c>
      <c r="E14608" s="63">
        <v>4</v>
      </c>
      <c r="F14608" s="61" t="s">
        <v>521</v>
      </c>
      <c r="G14608" s="61" t="str">
        <f t="shared" si="714"/>
        <v>Sergio Garcia</v>
      </c>
      <c r="P14608" s="62"/>
    </row>
    <row r="14609" spans="1:16" thickBot="1">
      <c r="A14609" s="62" t="s">
        <v>4056</v>
      </c>
      <c r="B14609" s="61">
        <v>5</v>
      </c>
      <c r="C14609" s="61" t="str">
        <f t="shared" si="713"/>
        <v>No Tie</v>
      </c>
      <c r="D14609" s="63">
        <f t="shared" si="715"/>
        <v>5</v>
      </c>
      <c r="E14609" s="63">
        <v>5</v>
      </c>
      <c r="F14609" s="61" t="s">
        <v>554</v>
      </c>
      <c r="G14609" s="61" t="str">
        <f t="shared" si="714"/>
        <v>Hideki Matsuyama</v>
      </c>
      <c r="P14609" s="62"/>
    </row>
    <row r="14610" spans="1:16" thickBot="1">
      <c r="A14610" s="62" t="s">
        <v>4056</v>
      </c>
      <c r="B14610" s="61">
        <v>6</v>
      </c>
      <c r="C14610" s="61" t="str">
        <f t="shared" si="713"/>
        <v>No Tie</v>
      </c>
      <c r="D14610" s="63">
        <f t="shared" si="715"/>
        <v>6</v>
      </c>
      <c r="E14610" s="63">
        <v>6</v>
      </c>
      <c r="F14610" s="61" t="s">
        <v>492</v>
      </c>
      <c r="G14610" s="61" t="str">
        <f t="shared" si="714"/>
        <v>Rickie Fowler</v>
      </c>
      <c r="P14610" s="62"/>
    </row>
    <row r="14611" spans="1:16" thickBot="1">
      <c r="A14611" s="62" t="s">
        <v>4056</v>
      </c>
      <c r="B14611" s="61">
        <v>7</v>
      </c>
      <c r="C14611" s="61" t="str">
        <f t="shared" si="713"/>
        <v>No Tie</v>
      </c>
      <c r="D14611" s="63">
        <f t="shared" si="715"/>
        <v>7</v>
      </c>
      <c r="E14611" s="63">
        <v>7</v>
      </c>
      <c r="F14611" s="61" t="s">
        <v>701</v>
      </c>
      <c r="G14611" s="61" t="str">
        <f t="shared" si="714"/>
        <v>Rory McIlroy</v>
      </c>
      <c r="P14611" s="62"/>
    </row>
    <row r="14612" spans="1:16" thickBot="1">
      <c r="A14612" s="62" t="s">
        <v>4056</v>
      </c>
      <c r="B14612" s="61">
        <v>8</v>
      </c>
      <c r="C14612" s="61" t="str">
        <f t="shared" si="713"/>
        <v>No Tie</v>
      </c>
      <c r="D14612" s="63">
        <f t="shared" si="715"/>
        <v>8</v>
      </c>
      <c r="E14612" s="63">
        <v>8</v>
      </c>
      <c r="F14612" s="61" t="s">
        <v>510</v>
      </c>
      <c r="G14612" s="61" t="str">
        <f t="shared" si="714"/>
        <v>Justin Rose</v>
      </c>
      <c r="P14612" s="62"/>
    </row>
    <row r="14613" spans="1:16" thickBot="1">
      <c r="A14613" s="62" t="s">
        <v>4056</v>
      </c>
      <c r="B14613" s="61">
        <v>9</v>
      </c>
      <c r="C14613" s="61" t="str">
        <f t="shared" si="713"/>
        <v>No Tie</v>
      </c>
      <c r="D14613" s="63">
        <f t="shared" si="715"/>
        <v>9</v>
      </c>
      <c r="E14613" s="63">
        <v>9</v>
      </c>
      <c r="F14613" s="61" t="s">
        <v>519</v>
      </c>
      <c r="G14613" s="61" t="str">
        <f t="shared" si="714"/>
        <v>Phil Mickelson</v>
      </c>
      <c r="P14613" s="62"/>
    </row>
    <row r="14614" spans="1:16" thickBot="1">
      <c r="A14614" s="62" t="s">
        <v>4056</v>
      </c>
      <c r="B14614" s="61">
        <v>10</v>
      </c>
      <c r="C14614" s="61" t="str">
        <f t="shared" si="713"/>
        <v>No Tie</v>
      </c>
      <c r="D14614" s="63">
        <f t="shared" si="715"/>
        <v>10</v>
      </c>
      <c r="E14614" s="63">
        <v>10</v>
      </c>
      <c r="F14614" s="61" t="s">
        <v>520</v>
      </c>
      <c r="G14614" s="61" t="str">
        <f t="shared" si="714"/>
        <v>Charl Schwartzel</v>
      </c>
      <c r="P14614" s="62"/>
    </row>
    <row r="14615" spans="1:16" thickBot="1">
      <c r="A14615" s="62" t="s">
        <v>4056</v>
      </c>
      <c r="B14615" s="61">
        <v>11</v>
      </c>
      <c r="C14615" s="61" t="str">
        <f t="shared" si="713"/>
        <v>No Tie</v>
      </c>
      <c r="D14615" s="63">
        <f t="shared" si="715"/>
        <v>11</v>
      </c>
      <c r="E14615" s="63">
        <v>11</v>
      </c>
      <c r="F14615" s="61" t="s">
        <v>493</v>
      </c>
      <c r="G14615" s="61" t="str">
        <f t="shared" si="714"/>
        <v>Dustin Johnson</v>
      </c>
      <c r="P14615" s="62"/>
    </row>
    <row r="14616" spans="1:16" thickBot="1">
      <c r="A14616" s="62" t="s">
        <v>4056</v>
      </c>
      <c r="B14616" s="61">
        <v>12</v>
      </c>
      <c r="C14616" s="61" t="str">
        <f t="shared" si="713"/>
        <v>No Tie</v>
      </c>
      <c r="D14616" s="63">
        <f t="shared" si="715"/>
        <v>12</v>
      </c>
      <c r="E14616" s="63">
        <v>12</v>
      </c>
      <c r="F14616" s="61" t="s">
        <v>578</v>
      </c>
      <c r="G14616" s="61" t="str">
        <f t="shared" si="714"/>
        <v>Jordan Spieth</v>
      </c>
      <c r="P14616" s="62"/>
    </row>
    <row r="14617" spans="1:16" thickBot="1">
      <c r="A14617" s="62" t="s">
        <v>4056</v>
      </c>
      <c r="B14617" s="61">
        <v>13</v>
      </c>
      <c r="C14617" s="61" t="str">
        <f t="shared" si="713"/>
        <v>No Tie</v>
      </c>
      <c r="D14617" s="63">
        <f t="shared" si="715"/>
        <v>13</v>
      </c>
      <c r="E14617" s="63">
        <v>13</v>
      </c>
      <c r="F14617" s="61" t="s">
        <v>670</v>
      </c>
      <c r="G14617" s="61" t="str">
        <f t="shared" si="714"/>
        <v>Kevin Na</v>
      </c>
      <c r="P14617" s="62"/>
    </row>
    <row r="14618" spans="1:16" thickBot="1">
      <c r="A14618" s="62" t="s">
        <v>4056</v>
      </c>
      <c r="B14618" s="61">
        <v>14</v>
      </c>
      <c r="C14618" s="61" t="str">
        <f t="shared" si="713"/>
        <v>No Tie</v>
      </c>
      <c r="D14618" s="63">
        <f t="shared" si="715"/>
        <v>14</v>
      </c>
      <c r="E14618" s="63">
        <v>14</v>
      </c>
      <c r="F14618" s="61" t="s">
        <v>560</v>
      </c>
      <c r="G14618" s="61" t="str">
        <f t="shared" si="714"/>
        <v>Greg Owen</v>
      </c>
      <c r="P14618" s="62"/>
    </row>
    <row r="14619" spans="1:16" thickBot="1">
      <c r="A14619" s="62" t="s">
        <v>4056</v>
      </c>
      <c r="B14619" s="61">
        <v>15</v>
      </c>
      <c r="C14619" s="61" t="str">
        <f t="shared" si="713"/>
        <v>No Tie</v>
      </c>
      <c r="D14619" s="63">
        <f t="shared" si="715"/>
        <v>15</v>
      </c>
      <c r="E14619" s="63">
        <v>15</v>
      </c>
      <c r="F14619" s="61" t="s">
        <v>517</v>
      </c>
      <c r="G14619" s="61" t="str">
        <f t="shared" si="714"/>
        <v>Jimmy Walker</v>
      </c>
      <c r="P14619" s="62"/>
    </row>
    <row r="14620" spans="1:16" thickBot="1">
      <c r="A14620" s="62" t="s">
        <v>4056</v>
      </c>
      <c r="B14620" s="61">
        <v>16</v>
      </c>
      <c r="C14620" s="61" t="str">
        <f t="shared" si="713"/>
        <v>No Tie</v>
      </c>
      <c r="D14620" s="63">
        <f t="shared" si="715"/>
        <v>16</v>
      </c>
      <c r="E14620" s="63">
        <v>16</v>
      </c>
      <c r="F14620" s="61" t="s">
        <v>550</v>
      </c>
      <c r="G14620" s="61" t="str">
        <f t="shared" si="714"/>
        <v>Marc Leishman</v>
      </c>
      <c r="P14620" s="62"/>
    </row>
    <row r="14621" spans="1:16" thickBot="1">
      <c r="A14621" s="62" t="s">
        <v>4056</v>
      </c>
      <c r="B14621" s="61">
        <v>17</v>
      </c>
      <c r="C14621" s="61" t="str">
        <f t="shared" si="713"/>
        <v>No Tie</v>
      </c>
      <c r="D14621" s="63">
        <f t="shared" si="715"/>
        <v>17</v>
      </c>
      <c r="E14621" s="63">
        <v>17</v>
      </c>
      <c r="F14621" s="61" t="s">
        <v>491</v>
      </c>
      <c r="G14621" s="61" t="str">
        <f t="shared" si="714"/>
        <v>Patrick Reed</v>
      </c>
      <c r="P14621" s="62"/>
    </row>
    <row r="14622" spans="1:16" thickBot="1">
      <c r="A14622" s="62" t="s">
        <v>4056</v>
      </c>
      <c r="B14622" s="61">
        <v>18</v>
      </c>
      <c r="C14622" s="61" t="str">
        <f t="shared" si="713"/>
        <v>No Tie</v>
      </c>
      <c r="D14622" s="63">
        <f t="shared" si="715"/>
        <v>18</v>
      </c>
      <c r="E14622" s="63">
        <v>18</v>
      </c>
      <c r="F14622" s="61" t="s">
        <v>565</v>
      </c>
      <c r="G14622" s="61" t="str">
        <f t="shared" si="714"/>
        <v>Kevin Chappell</v>
      </c>
      <c r="P14622" s="62"/>
    </row>
    <row r="14623" spans="1:16" thickBot="1">
      <c r="A14623" s="62" t="s">
        <v>4056</v>
      </c>
      <c r="B14623" s="61">
        <v>19</v>
      </c>
      <c r="C14623" s="61" t="str">
        <f t="shared" si="713"/>
        <v>No Tie</v>
      </c>
      <c r="D14623" s="63">
        <f t="shared" si="715"/>
        <v>19</v>
      </c>
      <c r="E14623" s="63">
        <v>19</v>
      </c>
      <c r="F14623" s="61" t="s">
        <v>531</v>
      </c>
      <c r="G14623" s="61" t="str">
        <f t="shared" si="714"/>
        <v>Paul Casey</v>
      </c>
      <c r="P14623" s="62"/>
    </row>
    <row r="14624" spans="1:16" thickBot="1">
      <c r="A14624" s="62" t="s">
        <v>4056</v>
      </c>
      <c r="B14624" s="61">
        <v>20</v>
      </c>
      <c r="C14624" s="61" t="str">
        <f t="shared" si="713"/>
        <v>No Tie</v>
      </c>
      <c r="D14624" s="63">
        <f t="shared" si="715"/>
        <v>20</v>
      </c>
      <c r="E14624" s="63">
        <v>20</v>
      </c>
      <c r="F14624" s="61" t="s">
        <v>633</v>
      </c>
      <c r="G14624" s="61" t="str">
        <f t="shared" si="714"/>
        <v>Chez Reavie</v>
      </c>
      <c r="P14624" s="62"/>
    </row>
    <row r="14625" spans="1:16" thickBot="1">
      <c r="A14625" s="62" t="s">
        <v>4056</v>
      </c>
      <c r="B14625" s="61">
        <v>21</v>
      </c>
      <c r="C14625" s="61" t="str">
        <f t="shared" si="713"/>
        <v>No Tie</v>
      </c>
      <c r="D14625" s="63">
        <f t="shared" si="715"/>
        <v>21</v>
      </c>
      <c r="E14625" s="63">
        <v>21</v>
      </c>
      <c r="F14625" s="61" t="s">
        <v>508</v>
      </c>
      <c r="G14625" s="61" t="str">
        <f t="shared" si="714"/>
        <v>Gary Woodland</v>
      </c>
      <c r="P14625" s="62"/>
    </row>
    <row r="14626" spans="1:16" thickBot="1">
      <c r="A14626" s="62" t="s">
        <v>4056</v>
      </c>
      <c r="B14626" s="61">
        <v>22</v>
      </c>
      <c r="C14626" s="61" t="str">
        <f t="shared" si="713"/>
        <v>No Tie</v>
      </c>
      <c r="D14626" s="63">
        <f t="shared" si="715"/>
        <v>22</v>
      </c>
      <c r="E14626" s="63">
        <v>22</v>
      </c>
      <c r="F14626" s="61" t="s">
        <v>672</v>
      </c>
      <c r="G14626" s="61" t="str">
        <f t="shared" si="714"/>
        <v>Roberto Castro</v>
      </c>
      <c r="P14626" s="62"/>
    </row>
    <row r="14627" spans="1:16" thickBot="1">
      <c r="A14627" s="62" t="s">
        <v>4056</v>
      </c>
      <c r="B14627" s="61">
        <v>23</v>
      </c>
      <c r="C14627" s="61" t="str">
        <f t="shared" si="713"/>
        <v>No Tie</v>
      </c>
      <c r="D14627" s="63">
        <f t="shared" si="715"/>
        <v>23</v>
      </c>
      <c r="E14627" s="63">
        <v>23</v>
      </c>
      <c r="F14627" s="61" t="s">
        <v>505</v>
      </c>
      <c r="G14627" s="61" t="str">
        <f t="shared" si="714"/>
        <v>Patrick Rodgers</v>
      </c>
      <c r="P14627" s="62"/>
    </row>
    <row r="14628" spans="1:16" thickBot="1">
      <c r="A14628" s="62" t="s">
        <v>4056</v>
      </c>
      <c r="B14628" s="61">
        <v>24</v>
      </c>
      <c r="C14628" s="61" t="str">
        <f t="shared" si="713"/>
        <v>No Tie</v>
      </c>
      <c r="D14628" s="63">
        <f t="shared" si="715"/>
        <v>24</v>
      </c>
      <c r="E14628" s="63">
        <v>24</v>
      </c>
      <c r="F14628" s="61" t="s">
        <v>1384</v>
      </c>
      <c r="G14628" s="61" t="str">
        <f t="shared" si="714"/>
        <v>Smylie Kaufman</v>
      </c>
      <c r="P14628" s="62"/>
    </row>
    <row r="14629" spans="1:16" thickBot="1">
      <c r="A14629" s="62" t="s">
        <v>4056</v>
      </c>
      <c r="B14629" s="61">
        <v>25</v>
      </c>
      <c r="C14629" s="61" t="str">
        <f t="shared" si="713"/>
        <v>No Tie</v>
      </c>
      <c r="D14629" s="63">
        <f t="shared" si="715"/>
        <v>25</v>
      </c>
      <c r="E14629" s="63">
        <v>25</v>
      </c>
      <c r="F14629" s="61" t="s">
        <v>683</v>
      </c>
      <c r="G14629" s="61" t="str">
        <f t="shared" si="714"/>
        <v>Jason Bohn</v>
      </c>
      <c r="P14629" s="62"/>
    </row>
    <row r="14630" spans="1:16" thickBot="1">
      <c r="A14630" s="62" t="s">
        <v>4056</v>
      </c>
      <c r="B14630" s="61">
        <v>26</v>
      </c>
      <c r="C14630" s="61" t="str">
        <f t="shared" si="713"/>
        <v>No Tie</v>
      </c>
      <c r="D14630" s="63">
        <f t="shared" si="715"/>
        <v>26</v>
      </c>
      <c r="E14630" s="63">
        <v>26</v>
      </c>
      <c r="F14630" s="61" t="s">
        <v>699</v>
      </c>
      <c r="G14630" s="61" t="str">
        <f t="shared" si="714"/>
        <v>Luke List</v>
      </c>
      <c r="P14630" s="62"/>
    </row>
    <row r="14631" spans="1:16" thickBot="1">
      <c r="A14631" s="62" t="s">
        <v>4056</v>
      </c>
      <c r="B14631" s="61">
        <v>27</v>
      </c>
      <c r="C14631" s="61" t="str">
        <f t="shared" si="713"/>
        <v>No Tie</v>
      </c>
      <c r="D14631" s="63">
        <f t="shared" si="715"/>
        <v>27</v>
      </c>
      <c r="E14631" s="63">
        <v>27</v>
      </c>
      <c r="F14631" s="61" t="s">
        <v>629</v>
      </c>
      <c r="G14631" s="61" t="str">
        <f t="shared" si="714"/>
        <v>Jason Dufner</v>
      </c>
      <c r="P14631" s="62"/>
    </row>
    <row r="14632" spans="1:16" thickBot="1">
      <c r="A14632" s="62" t="s">
        <v>4056</v>
      </c>
      <c r="B14632" s="61" t="s">
        <v>292</v>
      </c>
      <c r="C14632" s="61">
        <f t="shared" si="713"/>
        <v>1</v>
      </c>
      <c r="D14632" s="63" t="str">
        <f t="shared" si="715"/>
        <v>28</v>
      </c>
      <c r="E14632" s="63">
        <v>28</v>
      </c>
      <c r="F14632" s="61" t="s">
        <v>506</v>
      </c>
      <c r="G14632" s="61" t="str">
        <f t="shared" si="714"/>
        <v>Keegan Bradley</v>
      </c>
      <c r="P14632" s="62"/>
    </row>
    <row r="14633" spans="1:16" thickBot="1">
      <c r="A14633" s="62" t="s">
        <v>4056</v>
      </c>
      <c r="B14633" s="61" t="s">
        <v>292</v>
      </c>
      <c r="C14633" s="61">
        <f t="shared" si="713"/>
        <v>1</v>
      </c>
      <c r="D14633" s="63" t="str">
        <f t="shared" si="715"/>
        <v>28</v>
      </c>
      <c r="E14633" s="63">
        <v>28</v>
      </c>
      <c r="F14633" s="61" t="s">
        <v>548</v>
      </c>
      <c r="G14633" s="61" t="str">
        <f t="shared" si="714"/>
        <v>Billy Horschel</v>
      </c>
      <c r="P14633" s="62"/>
    </row>
    <row r="14634" spans="1:16" thickBot="1">
      <c r="A14634" s="62" t="s">
        <v>4056</v>
      </c>
      <c r="B14634" s="61">
        <v>30</v>
      </c>
      <c r="C14634" s="61" t="str">
        <f t="shared" si="713"/>
        <v>No Tie</v>
      </c>
      <c r="D14634" s="63">
        <f t="shared" si="715"/>
        <v>30</v>
      </c>
      <c r="E14634" s="63">
        <v>30</v>
      </c>
      <c r="F14634" s="61" t="s">
        <v>640</v>
      </c>
      <c r="G14634" s="61" t="str">
        <f t="shared" si="714"/>
        <v>Chad Campbell</v>
      </c>
      <c r="P14634" s="62"/>
    </row>
    <row r="14635" spans="1:16" thickBot="1">
      <c r="A14635" s="62" t="s">
        <v>4056</v>
      </c>
      <c r="B14635" s="61">
        <v>31</v>
      </c>
      <c r="C14635" s="61" t="str">
        <f t="shared" si="713"/>
        <v>No Tie</v>
      </c>
      <c r="D14635" s="63">
        <f t="shared" si="715"/>
        <v>31</v>
      </c>
      <c r="E14635" s="63">
        <v>31</v>
      </c>
      <c r="F14635" s="61" t="s">
        <v>512</v>
      </c>
      <c r="G14635" s="61" t="str">
        <f t="shared" si="714"/>
        <v>Brendan Steele</v>
      </c>
      <c r="P14635" s="62"/>
    </row>
    <row r="14636" spans="1:16" thickBot="1">
      <c r="A14636" s="62" t="s">
        <v>4056</v>
      </c>
      <c r="B14636" s="61">
        <v>32</v>
      </c>
      <c r="C14636" s="61" t="str">
        <f t="shared" si="713"/>
        <v>No Tie</v>
      </c>
      <c r="D14636" s="63">
        <f t="shared" si="715"/>
        <v>32</v>
      </c>
      <c r="E14636" s="63">
        <v>32</v>
      </c>
      <c r="F14636" s="61" t="s">
        <v>599</v>
      </c>
      <c r="G14636" s="61" t="str">
        <f t="shared" si="714"/>
        <v>Webb Simpson</v>
      </c>
      <c r="P14636" s="62"/>
    </row>
    <row r="14637" spans="1:16" thickBot="1">
      <c r="A14637" s="62" t="s">
        <v>4056</v>
      </c>
      <c r="B14637" s="61">
        <v>33</v>
      </c>
      <c r="C14637" s="61" t="str">
        <f t="shared" si="713"/>
        <v>No Tie</v>
      </c>
      <c r="D14637" s="63">
        <f t="shared" si="715"/>
        <v>33</v>
      </c>
      <c r="E14637" s="63">
        <v>33</v>
      </c>
      <c r="F14637" s="61" t="s">
        <v>527</v>
      </c>
      <c r="G14637" s="61" t="str">
        <f t="shared" si="714"/>
        <v>Louis Oosthuizen</v>
      </c>
      <c r="P14637" s="62"/>
    </row>
    <row r="14638" spans="1:16" thickBot="1">
      <c r="A14638" s="62" t="s">
        <v>4056</v>
      </c>
      <c r="B14638" s="61">
        <v>34</v>
      </c>
      <c r="C14638" s="61" t="str">
        <f t="shared" si="713"/>
        <v>No Tie</v>
      </c>
      <c r="D14638" s="63">
        <f t="shared" si="715"/>
        <v>34</v>
      </c>
      <c r="E14638" s="63">
        <v>34</v>
      </c>
      <c r="F14638" s="61" t="s">
        <v>669</v>
      </c>
      <c r="G14638" s="61" t="str">
        <f t="shared" si="714"/>
        <v>William McGirt</v>
      </c>
      <c r="P14638" s="62"/>
    </row>
    <row r="14639" spans="1:16" thickBot="1">
      <c r="A14639" s="62" t="s">
        <v>4056</v>
      </c>
      <c r="B14639" s="61">
        <v>35</v>
      </c>
      <c r="C14639" s="61" t="str">
        <f t="shared" si="713"/>
        <v>No Tie</v>
      </c>
      <c r="D14639" s="63">
        <f t="shared" si="715"/>
        <v>35</v>
      </c>
      <c r="E14639" s="63">
        <v>35</v>
      </c>
      <c r="F14639" s="61" t="s">
        <v>511</v>
      </c>
      <c r="G14639" s="61" t="str">
        <f t="shared" si="714"/>
        <v>Justin Thomas</v>
      </c>
      <c r="P14639" s="62"/>
    </row>
    <row r="14640" spans="1:16" thickBot="1">
      <c r="A14640" s="62" t="s">
        <v>4056</v>
      </c>
      <c r="B14640" s="61">
        <v>36</v>
      </c>
      <c r="C14640" s="61" t="str">
        <f t="shared" si="713"/>
        <v>No Tie</v>
      </c>
      <c r="D14640" s="63">
        <f t="shared" si="715"/>
        <v>36</v>
      </c>
      <c r="E14640" s="63">
        <v>36</v>
      </c>
      <c r="F14640" s="61" t="s">
        <v>496</v>
      </c>
      <c r="G14640" s="61" t="str">
        <f t="shared" si="714"/>
        <v>Bill Haas</v>
      </c>
      <c r="P14640" s="62"/>
    </row>
    <row r="14641" spans="1:16" thickBot="1">
      <c r="A14641" s="62" t="s">
        <v>4056</v>
      </c>
      <c r="B14641" s="61">
        <v>37</v>
      </c>
      <c r="C14641" s="61" t="str">
        <f t="shared" si="713"/>
        <v>No Tie</v>
      </c>
      <c r="D14641" s="63">
        <f t="shared" si="715"/>
        <v>37</v>
      </c>
      <c r="E14641" s="63">
        <v>37</v>
      </c>
      <c r="F14641" s="61" t="s">
        <v>501</v>
      </c>
      <c r="G14641" s="61" t="str">
        <f t="shared" si="714"/>
        <v>J.B. Holmes</v>
      </c>
      <c r="P14641" s="62"/>
    </row>
    <row r="14642" spans="1:16" thickBot="1">
      <c r="A14642" s="62" t="s">
        <v>4056</v>
      </c>
      <c r="B14642" s="61">
        <v>38</v>
      </c>
      <c r="C14642" s="61" t="str">
        <f t="shared" si="713"/>
        <v>No Tie</v>
      </c>
      <c r="D14642" s="63">
        <f t="shared" si="715"/>
        <v>38</v>
      </c>
      <c r="E14642" s="63">
        <v>38</v>
      </c>
      <c r="F14642" s="61" t="s">
        <v>528</v>
      </c>
      <c r="G14642" s="61" t="str">
        <f t="shared" si="714"/>
        <v>Graham DeLaet</v>
      </c>
      <c r="P14642" s="62"/>
    </row>
    <row r="14643" spans="1:16" thickBot="1">
      <c r="A14643" s="62" t="s">
        <v>4056</v>
      </c>
      <c r="B14643" s="61">
        <v>39</v>
      </c>
      <c r="C14643" s="61" t="str">
        <f t="shared" si="713"/>
        <v>No Tie</v>
      </c>
      <c r="D14643" s="63">
        <f t="shared" si="715"/>
        <v>39</v>
      </c>
      <c r="E14643" s="63">
        <v>39</v>
      </c>
      <c r="F14643" s="61" t="s">
        <v>514</v>
      </c>
      <c r="G14643" s="61" t="str">
        <f t="shared" si="714"/>
        <v>Daniel Berger</v>
      </c>
      <c r="P14643" s="62"/>
    </row>
    <row r="14644" spans="1:16" thickBot="1">
      <c r="A14644" s="62" t="s">
        <v>4056</v>
      </c>
      <c r="B14644" s="61">
        <v>40</v>
      </c>
      <c r="C14644" s="61" t="str">
        <f t="shared" si="713"/>
        <v>No Tie</v>
      </c>
      <c r="D14644" s="63">
        <f t="shared" si="715"/>
        <v>40</v>
      </c>
      <c r="E14644" s="63">
        <v>40</v>
      </c>
      <c r="F14644" s="61" t="s">
        <v>513</v>
      </c>
      <c r="G14644" s="61" t="str">
        <f t="shared" si="714"/>
        <v>Charles Howell III</v>
      </c>
      <c r="P14644" s="62"/>
    </row>
    <row r="14645" spans="1:16" thickBot="1">
      <c r="A14645" s="62" t="s">
        <v>4056</v>
      </c>
      <c r="B14645" s="61">
        <v>41</v>
      </c>
      <c r="C14645" s="61" t="str">
        <f t="shared" si="713"/>
        <v>No Tie</v>
      </c>
      <c r="D14645" s="63">
        <f t="shared" si="715"/>
        <v>41</v>
      </c>
      <c r="E14645" s="63">
        <v>41</v>
      </c>
      <c r="F14645" s="61" t="s">
        <v>523</v>
      </c>
      <c r="G14645" s="61" t="str">
        <f t="shared" si="714"/>
        <v>Jhonattan Vegas</v>
      </c>
      <c r="P14645" s="62"/>
    </row>
    <row r="14646" spans="1:16" thickBot="1">
      <c r="A14646" s="62" t="s">
        <v>4056</v>
      </c>
      <c r="B14646" s="61">
        <v>42</v>
      </c>
      <c r="C14646" s="61" t="str">
        <f t="shared" si="713"/>
        <v>No Tie</v>
      </c>
      <c r="D14646" s="63">
        <f t="shared" si="715"/>
        <v>42</v>
      </c>
      <c r="E14646" s="63">
        <v>42</v>
      </c>
      <c r="F14646" s="61" t="s">
        <v>2654</v>
      </c>
      <c r="G14646" s="61" t="str">
        <f t="shared" si="714"/>
        <v>Bernd Wiesberger</v>
      </c>
      <c r="P14646" s="62"/>
    </row>
    <row r="14647" spans="1:16" thickBot="1">
      <c r="A14647" s="62" t="s">
        <v>4056</v>
      </c>
      <c r="B14647" s="61">
        <v>43</v>
      </c>
      <c r="C14647" s="61" t="str">
        <f t="shared" si="713"/>
        <v>No Tie</v>
      </c>
      <c r="D14647" s="63">
        <f t="shared" si="715"/>
        <v>43</v>
      </c>
      <c r="E14647" s="63">
        <v>43</v>
      </c>
      <c r="F14647" s="61" t="s">
        <v>509</v>
      </c>
      <c r="G14647" s="61" t="str">
        <f t="shared" si="714"/>
        <v>Ryan Palmer</v>
      </c>
      <c r="P14647" s="62"/>
    </row>
    <row r="14648" spans="1:16" thickBot="1">
      <c r="A14648" s="62" t="s">
        <v>4056</v>
      </c>
      <c r="B14648" s="61">
        <v>44</v>
      </c>
      <c r="C14648" s="61" t="str">
        <f t="shared" si="713"/>
        <v>No Tie</v>
      </c>
      <c r="D14648" s="63">
        <f t="shared" si="715"/>
        <v>44</v>
      </c>
      <c r="E14648" s="63">
        <v>44</v>
      </c>
      <c r="F14648" s="61" t="s">
        <v>697</v>
      </c>
      <c r="G14648" s="61" t="str">
        <f t="shared" si="714"/>
        <v>David Toms</v>
      </c>
      <c r="P14648" s="62"/>
    </row>
    <row r="14649" spans="1:16" thickBot="1">
      <c r="A14649" s="62" t="s">
        <v>4056</v>
      </c>
      <c r="B14649" s="61" t="s">
        <v>307</v>
      </c>
      <c r="C14649" s="61">
        <f t="shared" si="713"/>
        <v>1</v>
      </c>
      <c r="D14649" s="63" t="str">
        <f t="shared" si="715"/>
        <v>45</v>
      </c>
      <c r="E14649" s="63">
        <v>45</v>
      </c>
      <c r="F14649" s="61" t="s">
        <v>608</v>
      </c>
      <c r="G14649" s="61" t="str">
        <f t="shared" si="714"/>
        <v>Matt Kuchar</v>
      </c>
      <c r="P14649" s="62"/>
    </row>
    <row r="14650" spans="1:16" thickBot="1">
      <c r="A14650" s="62" t="s">
        <v>4056</v>
      </c>
      <c r="B14650" s="61" t="s">
        <v>307</v>
      </c>
      <c r="C14650" s="61">
        <f t="shared" si="713"/>
        <v>1</v>
      </c>
      <c r="D14650" s="63" t="str">
        <f t="shared" si="715"/>
        <v>45</v>
      </c>
      <c r="E14650" s="63">
        <v>45</v>
      </c>
      <c r="F14650" s="61" t="s">
        <v>713</v>
      </c>
      <c r="G14650" s="61" t="str">
        <f t="shared" si="714"/>
        <v>D.J. Trahan</v>
      </c>
      <c r="P14650" s="62"/>
    </row>
    <row r="14651" spans="1:16" thickBot="1">
      <c r="A14651" s="62" t="s">
        <v>4056</v>
      </c>
      <c r="B14651" s="61" t="s">
        <v>309</v>
      </c>
      <c r="C14651" s="61">
        <f t="shared" si="713"/>
        <v>1</v>
      </c>
      <c r="D14651" s="63" t="str">
        <f t="shared" si="715"/>
        <v>47</v>
      </c>
      <c r="E14651" s="63">
        <v>47</v>
      </c>
      <c r="F14651" s="61" t="s">
        <v>499</v>
      </c>
      <c r="G14651" s="61" t="str">
        <f t="shared" si="714"/>
        <v>Jason Day</v>
      </c>
      <c r="P14651" s="62"/>
    </row>
    <row r="14652" spans="1:16" thickBot="1">
      <c r="A14652" s="62" t="s">
        <v>4056</v>
      </c>
      <c r="B14652" s="61" t="s">
        <v>309</v>
      </c>
      <c r="C14652" s="61">
        <f t="shared" si="713"/>
        <v>1</v>
      </c>
      <c r="D14652" s="63" t="str">
        <f t="shared" si="715"/>
        <v>47</v>
      </c>
      <c r="E14652" s="63">
        <v>47</v>
      </c>
      <c r="F14652" s="61" t="s">
        <v>656</v>
      </c>
      <c r="G14652" s="61" t="str">
        <f t="shared" si="714"/>
        <v>Danny Lee</v>
      </c>
      <c r="P14652" s="62"/>
    </row>
    <row r="14653" spans="1:16" thickBot="1">
      <c r="A14653" s="62" t="s">
        <v>4056</v>
      </c>
      <c r="B14653" s="61">
        <v>49</v>
      </c>
      <c r="C14653" s="61" t="str">
        <f t="shared" si="713"/>
        <v>No Tie</v>
      </c>
      <c r="D14653" s="63">
        <f t="shared" si="715"/>
        <v>49</v>
      </c>
      <c r="E14653" s="63">
        <v>49</v>
      </c>
      <c r="F14653" s="61" t="s">
        <v>1196</v>
      </c>
      <c r="G14653" s="61" t="str">
        <f t="shared" si="714"/>
        <v>Branden Grace</v>
      </c>
      <c r="P14653" s="62"/>
    </row>
    <row r="14654" spans="1:16" thickBot="1">
      <c r="A14654" s="62" t="s">
        <v>4056</v>
      </c>
      <c r="B14654" s="61">
        <v>50</v>
      </c>
      <c r="C14654" s="61" t="str">
        <f t="shared" si="713"/>
        <v>No Tie</v>
      </c>
      <c r="D14654" s="63">
        <f t="shared" si="715"/>
        <v>50</v>
      </c>
      <c r="E14654" s="63">
        <v>50</v>
      </c>
      <c r="F14654" s="61" t="s">
        <v>611</v>
      </c>
      <c r="G14654" s="61" t="str">
        <f t="shared" si="714"/>
        <v>Brandt Snedeker</v>
      </c>
      <c r="P14654" s="62"/>
    </row>
    <row r="14655" spans="1:16" thickBot="1">
      <c r="A14655" s="62" t="s">
        <v>4056</v>
      </c>
      <c r="B14655" s="61">
        <v>51</v>
      </c>
      <c r="C14655" s="61" t="str">
        <f t="shared" si="713"/>
        <v>No Tie</v>
      </c>
      <c r="D14655" s="63">
        <f t="shared" si="715"/>
        <v>51</v>
      </c>
      <c r="E14655" s="63">
        <v>51</v>
      </c>
      <c r="F14655" s="61" t="s">
        <v>597</v>
      </c>
      <c r="G14655" s="61" t="str">
        <f t="shared" si="714"/>
        <v>Kevin Streelman</v>
      </c>
      <c r="P14655" s="62"/>
    </row>
    <row r="14656" spans="1:16" thickBot="1">
      <c r="A14656" s="62" t="s">
        <v>4056</v>
      </c>
      <c r="B14656" s="61">
        <v>52</v>
      </c>
      <c r="C14656" s="61" t="str">
        <f t="shared" si="713"/>
        <v>No Tie</v>
      </c>
      <c r="D14656" s="63">
        <f t="shared" si="715"/>
        <v>52</v>
      </c>
      <c r="E14656" s="63">
        <v>52</v>
      </c>
      <c r="F14656" s="61" t="s">
        <v>504</v>
      </c>
      <c r="G14656" s="61" t="str">
        <f t="shared" si="714"/>
        <v>Brooks Koepka</v>
      </c>
      <c r="P14656" s="62"/>
    </row>
    <row r="14657" spans="1:16" thickBot="1">
      <c r="A14657" s="62" t="s">
        <v>4056</v>
      </c>
      <c r="B14657" s="61">
        <v>53</v>
      </c>
      <c r="C14657" s="61" t="str">
        <f t="shared" si="713"/>
        <v>No Tie</v>
      </c>
      <c r="D14657" s="63">
        <f t="shared" si="715"/>
        <v>53</v>
      </c>
      <c r="E14657" s="63">
        <v>53</v>
      </c>
      <c r="F14657" s="61" t="s">
        <v>620</v>
      </c>
      <c r="G14657" s="61" t="str">
        <f t="shared" si="714"/>
        <v>Kevin Kisner</v>
      </c>
      <c r="P14657" s="62"/>
    </row>
    <row r="14658" spans="1:16" thickBot="1">
      <c r="A14658" s="62" t="s">
        <v>4056</v>
      </c>
      <c r="B14658" s="61">
        <v>54</v>
      </c>
      <c r="C14658" s="61" t="str">
        <f t="shared" si="713"/>
        <v>No Tie</v>
      </c>
      <c r="D14658" s="63">
        <f t="shared" si="715"/>
        <v>54</v>
      </c>
      <c r="E14658" s="63">
        <v>54</v>
      </c>
      <c r="F14658" s="61" t="s">
        <v>783</v>
      </c>
      <c r="G14658" s="61" t="str">
        <f t="shared" si="714"/>
        <v>Jamie Lovemark</v>
      </c>
      <c r="P14658" s="62"/>
    </row>
    <row r="14659" spans="1:16" thickBot="1">
      <c r="A14659" s="62" t="s">
        <v>4056</v>
      </c>
      <c r="B14659" s="61">
        <v>55</v>
      </c>
      <c r="C14659" s="61" t="str">
        <f t="shared" si="713"/>
        <v>No Tie</v>
      </c>
      <c r="D14659" s="63">
        <f t="shared" si="715"/>
        <v>55</v>
      </c>
      <c r="E14659" s="63">
        <v>55</v>
      </c>
      <c r="F14659" s="61" t="s">
        <v>684</v>
      </c>
      <c r="G14659" s="61" t="str">
        <f t="shared" si="714"/>
        <v>Luke Donald</v>
      </c>
      <c r="P14659" s="62"/>
    </row>
    <row r="14660" spans="1:16" thickBot="1">
      <c r="A14660" s="62" t="s">
        <v>4056</v>
      </c>
      <c r="B14660" s="61">
        <v>56</v>
      </c>
      <c r="C14660" s="61" t="str">
        <f t="shared" si="713"/>
        <v>No Tie</v>
      </c>
      <c r="D14660" s="63">
        <f t="shared" si="715"/>
        <v>56</v>
      </c>
      <c r="E14660" s="63">
        <v>56</v>
      </c>
      <c r="F14660" s="61" t="s">
        <v>534</v>
      </c>
      <c r="G14660" s="61" t="str">
        <f t="shared" si="714"/>
        <v>Lucas Glover</v>
      </c>
      <c r="P14660" s="62"/>
    </row>
    <row r="14661" spans="1:16" thickBot="1">
      <c r="A14661" s="62" t="s">
        <v>4056</v>
      </c>
      <c r="B14661" s="61">
        <v>57</v>
      </c>
      <c r="C14661" s="61" t="str">
        <f t="shared" si="713"/>
        <v>No Tie</v>
      </c>
      <c r="D14661" s="63">
        <f t="shared" si="715"/>
        <v>57</v>
      </c>
      <c r="E14661" s="63">
        <v>57</v>
      </c>
      <c r="F14661" s="61" t="s">
        <v>723</v>
      </c>
      <c r="G14661" s="61" t="str">
        <f t="shared" si="714"/>
        <v>Vaughn Taylor</v>
      </c>
      <c r="P14661" s="62"/>
    </row>
    <row r="14662" spans="1:16" thickBot="1">
      <c r="A14662" s="62" t="s">
        <v>4056</v>
      </c>
      <c r="B14662" s="61">
        <v>58</v>
      </c>
      <c r="C14662" s="61" t="str">
        <f t="shared" si="713"/>
        <v>No Tie</v>
      </c>
      <c r="D14662" s="63">
        <f t="shared" si="715"/>
        <v>58</v>
      </c>
      <c r="E14662" s="63">
        <v>58</v>
      </c>
      <c r="F14662" s="61" t="s">
        <v>653</v>
      </c>
      <c r="G14662" s="61" t="str">
        <f t="shared" si="714"/>
        <v>Alex Cejka</v>
      </c>
      <c r="P14662" s="62"/>
    </row>
    <row r="14663" spans="1:16" thickBot="1">
      <c r="A14663" s="62" t="s">
        <v>4056</v>
      </c>
      <c r="B14663" s="61">
        <v>59</v>
      </c>
      <c r="C14663" s="61" t="str">
        <f t="shared" si="713"/>
        <v>No Tie</v>
      </c>
      <c r="D14663" s="63">
        <f t="shared" si="715"/>
        <v>59</v>
      </c>
      <c r="E14663" s="63">
        <v>59</v>
      </c>
      <c r="F14663" s="61" t="s">
        <v>673</v>
      </c>
      <c r="G14663" s="61" t="str">
        <f t="shared" si="714"/>
        <v>John Huh</v>
      </c>
      <c r="P14663" s="62"/>
    </row>
    <row r="14664" spans="1:16" thickBot="1">
      <c r="A14664" s="62" t="s">
        <v>4056</v>
      </c>
      <c r="B14664" s="61">
        <v>60</v>
      </c>
      <c r="C14664" s="61" t="str">
        <f t="shared" si="713"/>
        <v>No Tie</v>
      </c>
      <c r="D14664" s="63">
        <f t="shared" si="715"/>
        <v>60</v>
      </c>
      <c r="E14664" s="63">
        <v>60</v>
      </c>
      <c r="F14664" s="61" t="s">
        <v>494</v>
      </c>
      <c r="G14664" s="61" t="str">
        <f t="shared" si="714"/>
        <v>Ryan Moore</v>
      </c>
      <c r="P14664" s="62"/>
    </row>
    <row r="14665" spans="1:16" thickBot="1">
      <c r="A14665" s="62" t="s">
        <v>4056</v>
      </c>
      <c r="B14665" s="61">
        <v>61</v>
      </c>
      <c r="C14665" s="61" t="str">
        <f t="shared" si="713"/>
        <v>No Tie</v>
      </c>
      <c r="D14665" s="63">
        <f t="shared" si="715"/>
        <v>61</v>
      </c>
      <c r="E14665" s="63">
        <v>61</v>
      </c>
      <c r="F14665" s="61" t="s">
        <v>636</v>
      </c>
      <c r="G14665" s="61" t="str">
        <f t="shared" si="714"/>
        <v>Chris Kirk</v>
      </c>
      <c r="P14665" s="62"/>
    </row>
    <row r="14666" spans="1:16" thickBot="1">
      <c r="A14666" s="62" t="s">
        <v>4056</v>
      </c>
      <c r="B14666" s="61">
        <v>62</v>
      </c>
      <c r="C14666" s="61" t="str">
        <f t="shared" si="713"/>
        <v>No Tie</v>
      </c>
      <c r="D14666" s="63">
        <f t="shared" si="715"/>
        <v>62</v>
      </c>
      <c r="E14666" s="63">
        <v>62</v>
      </c>
      <c r="F14666" s="61" t="s">
        <v>586</v>
      </c>
      <c r="G14666" s="61" t="str">
        <f t="shared" si="714"/>
        <v>Padraig Harrington</v>
      </c>
      <c r="P14666" s="62"/>
    </row>
    <row r="14667" spans="1:16" thickBot="1">
      <c r="A14667" s="62" t="s">
        <v>4056</v>
      </c>
      <c r="B14667" s="61">
        <v>63</v>
      </c>
      <c r="C14667" s="61" t="str">
        <f t="shared" si="713"/>
        <v>No Tie</v>
      </c>
      <c r="D14667" s="63">
        <f t="shared" si="715"/>
        <v>63</v>
      </c>
      <c r="E14667" s="63">
        <v>63</v>
      </c>
      <c r="F14667" s="61" t="s">
        <v>507</v>
      </c>
      <c r="G14667" s="61" t="str">
        <f t="shared" si="714"/>
        <v>Jason Kokrak</v>
      </c>
      <c r="P14667" s="62"/>
    </row>
    <row r="14668" spans="1:16" thickBot="1">
      <c r="A14668" s="62" t="s">
        <v>4056</v>
      </c>
      <c r="B14668" s="61">
        <v>64</v>
      </c>
      <c r="C14668" s="61" t="str">
        <f t="shared" ref="C14668:C14731" si="716">IFERROR(SEARCH("T",B14668),"No Tie")</f>
        <v>No Tie</v>
      </c>
      <c r="D14668" s="63">
        <f t="shared" si="715"/>
        <v>64</v>
      </c>
      <c r="E14668" s="63">
        <v>64</v>
      </c>
      <c r="F14668" s="61" t="s">
        <v>704</v>
      </c>
      <c r="G14668" s="61" t="str">
        <f t="shared" ref="G14668:G14731" si="717">TRIM(SUBSTITUTE(F14668,CHAR(160),CHAR(32)))</f>
        <v>Kyle Stanley</v>
      </c>
      <c r="P14668" s="62"/>
    </row>
    <row r="14669" spans="1:16" thickBot="1">
      <c r="A14669" s="62" t="s">
        <v>4056</v>
      </c>
      <c r="B14669" s="61">
        <v>65</v>
      </c>
      <c r="C14669" s="61" t="str">
        <f t="shared" si="716"/>
        <v>No Tie</v>
      </c>
      <c r="D14669" s="63">
        <f t="shared" ref="D14669:D14732" si="718">IF(C14669="No Tie",B14669,RIGHT(B14669,LEN(B14669)-1))</f>
        <v>65</v>
      </c>
      <c r="E14669" s="63">
        <v>65</v>
      </c>
      <c r="F14669" s="61" t="s">
        <v>1195</v>
      </c>
      <c r="G14669" s="61" t="str">
        <f t="shared" si="717"/>
        <v>Shane Lowry</v>
      </c>
      <c r="P14669" s="62"/>
    </row>
    <row r="14670" spans="1:16" thickBot="1">
      <c r="A14670" s="62" t="s">
        <v>4056</v>
      </c>
      <c r="B14670" s="61">
        <v>66</v>
      </c>
      <c r="C14670" s="61" t="str">
        <f t="shared" si="716"/>
        <v>No Tie</v>
      </c>
      <c r="D14670" s="63">
        <f t="shared" si="718"/>
        <v>66</v>
      </c>
      <c r="E14670" s="63">
        <v>66</v>
      </c>
      <c r="F14670" s="61" t="s">
        <v>525</v>
      </c>
      <c r="G14670" s="61" t="str">
        <f t="shared" si="717"/>
        <v>Charley Hoffman</v>
      </c>
      <c r="P14670" s="62"/>
    </row>
    <row r="14671" spans="1:16" thickBot="1">
      <c r="A14671" s="62" t="s">
        <v>4056</v>
      </c>
      <c r="B14671" s="61">
        <v>67</v>
      </c>
      <c r="C14671" s="61" t="str">
        <f t="shared" si="716"/>
        <v>No Tie</v>
      </c>
      <c r="D14671" s="63">
        <f t="shared" si="718"/>
        <v>67</v>
      </c>
      <c r="E14671" s="63">
        <v>67</v>
      </c>
      <c r="F14671" s="61" t="s">
        <v>563</v>
      </c>
      <c r="G14671" s="61" t="str">
        <f t="shared" si="717"/>
        <v>Stewart Cink</v>
      </c>
      <c r="P14671" s="62"/>
    </row>
    <row r="14672" spans="1:16" thickBot="1">
      <c r="A14672" s="62" t="s">
        <v>4056</v>
      </c>
      <c r="B14672" s="61">
        <v>68</v>
      </c>
      <c r="C14672" s="61" t="str">
        <f t="shared" si="716"/>
        <v>No Tie</v>
      </c>
      <c r="D14672" s="63">
        <f t="shared" si="718"/>
        <v>68</v>
      </c>
      <c r="E14672" s="63">
        <v>68</v>
      </c>
      <c r="F14672" s="61" t="s">
        <v>516</v>
      </c>
      <c r="G14672" s="61" t="str">
        <f t="shared" si="717"/>
        <v>Robert Garrigus</v>
      </c>
      <c r="P14672" s="62"/>
    </row>
    <row r="14673" spans="1:16" thickBot="1">
      <c r="A14673" s="62" t="s">
        <v>4056</v>
      </c>
      <c r="B14673" s="61">
        <v>69</v>
      </c>
      <c r="C14673" s="61" t="str">
        <f t="shared" si="716"/>
        <v>No Tie</v>
      </c>
      <c r="D14673" s="63">
        <f t="shared" si="718"/>
        <v>69</v>
      </c>
      <c r="E14673" s="63">
        <v>69</v>
      </c>
      <c r="F14673" s="61" t="s">
        <v>660</v>
      </c>
      <c r="G14673" s="61" t="str">
        <f t="shared" si="717"/>
        <v>Zach Johnson</v>
      </c>
      <c r="P14673" s="62"/>
    </row>
    <row r="14674" spans="1:16" thickBot="1">
      <c r="A14674" s="62" t="s">
        <v>4056</v>
      </c>
      <c r="B14674" s="61">
        <v>70</v>
      </c>
      <c r="C14674" s="61" t="str">
        <f t="shared" si="716"/>
        <v>No Tie</v>
      </c>
      <c r="D14674" s="63">
        <f t="shared" si="718"/>
        <v>70</v>
      </c>
      <c r="E14674" s="63">
        <v>70</v>
      </c>
      <c r="F14674" s="61" t="s">
        <v>645</v>
      </c>
      <c r="G14674" s="61" t="str">
        <f t="shared" si="717"/>
        <v>Russell Knox</v>
      </c>
      <c r="P14674" s="62"/>
    </row>
    <row r="14675" spans="1:16" thickBot="1">
      <c r="A14675" s="62" t="s">
        <v>4056</v>
      </c>
      <c r="B14675" s="61">
        <v>71</v>
      </c>
      <c r="C14675" s="61" t="str">
        <f t="shared" si="716"/>
        <v>No Tie</v>
      </c>
      <c r="D14675" s="63">
        <f t="shared" si="718"/>
        <v>71</v>
      </c>
      <c r="E14675" s="63">
        <v>71</v>
      </c>
      <c r="F14675" s="61" t="s">
        <v>655</v>
      </c>
      <c r="G14675" s="61" t="str">
        <f t="shared" si="717"/>
        <v>Fabian Gomez</v>
      </c>
      <c r="P14675" s="62"/>
    </row>
    <row r="14676" spans="1:16" thickBot="1">
      <c r="A14676" s="62" t="s">
        <v>4056</v>
      </c>
      <c r="B14676" s="61">
        <v>72</v>
      </c>
      <c r="C14676" s="61" t="str">
        <f t="shared" si="716"/>
        <v>No Tie</v>
      </c>
      <c r="D14676" s="63">
        <f t="shared" si="718"/>
        <v>72</v>
      </c>
      <c r="E14676" s="63">
        <v>72</v>
      </c>
      <c r="F14676" s="61" t="s">
        <v>1236</v>
      </c>
      <c r="G14676" s="61" t="str">
        <f t="shared" si="717"/>
        <v>Emiliano Grillo</v>
      </c>
      <c r="P14676" s="62"/>
    </row>
    <row r="14677" spans="1:16" thickBot="1">
      <c r="A14677" s="62" t="s">
        <v>4056</v>
      </c>
      <c r="B14677" s="61">
        <v>73</v>
      </c>
      <c r="C14677" s="61" t="str">
        <f t="shared" si="716"/>
        <v>No Tie</v>
      </c>
      <c r="D14677" s="63">
        <f t="shared" si="718"/>
        <v>73</v>
      </c>
      <c r="E14677" s="63">
        <v>73</v>
      </c>
      <c r="F14677" s="61" t="s">
        <v>675</v>
      </c>
      <c r="G14677" s="61" t="str">
        <f t="shared" si="717"/>
        <v>Tim Wilkinson</v>
      </c>
      <c r="P14677" s="62"/>
    </row>
    <row r="14678" spans="1:16" thickBot="1">
      <c r="A14678" s="62" t="s">
        <v>4056</v>
      </c>
      <c r="B14678" s="61">
        <v>74</v>
      </c>
      <c r="C14678" s="61" t="str">
        <f t="shared" si="716"/>
        <v>No Tie</v>
      </c>
      <c r="D14678" s="63">
        <f t="shared" si="718"/>
        <v>74</v>
      </c>
      <c r="E14678" s="63">
        <v>74</v>
      </c>
      <c r="F14678" s="61" t="s">
        <v>559</v>
      </c>
      <c r="G14678" s="61" t="str">
        <f t="shared" si="717"/>
        <v>Jim Herman</v>
      </c>
      <c r="P14678" s="62"/>
    </row>
    <row r="14679" spans="1:16" thickBot="1">
      <c r="A14679" s="62" t="s">
        <v>4056</v>
      </c>
      <c r="B14679" s="61">
        <v>75</v>
      </c>
      <c r="C14679" s="61" t="str">
        <f t="shared" si="716"/>
        <v>No Tie</v>
      </c>
      <c r="D14679" s="63">
        <f t="shared" si="718"/>
        <v>75</v>
      </c>
      <c r="E14679" s="63">
        <v>75</v>
      </c>
      <c r="F14679" s="61" t="s">
        <v>768</v>
      </c>
      <c r="G14679" s="61" t="str">
        <f t="shared" si="717"/>
        <v>Graeme McDowell</v>
      </c>
      <c r="P14679" s="62"/>
    </row>
    <row r="14680" spans="1:16" thickBot="1">
      <c r="A14680" s="62" t="s">
        <v>4056</v>
      </c>
      <c r="B14680" s="61">
        <v>76</v>
      </c>
      <c r="C14680" s="61" t="str">
        <f t="shared" si="716"/>
        <v>No Tie</v>
      </c>
      <c r="D14680" s="63">
        <f t="shared" si="718"/>
        <v>76</v>
      </c>
      <c r="E14680" s="63">
        <v>76</v>
      </c>
      <c r="F14680" s="61" t="s">
        <v>1408</v>
      </c>
      <c r="G14680" s="61" t="str">
        <f t="shared" si="717"/>
        <v>Si Woo Kim</v>
      </c>
      <c r="P14680" s="62"/>
    </row>
    <row r="14681" spans="1:16" thickBot="1">
      <c r="A14681" s="62" t="s">
        <v>4056</v>
      </c>
      <c r="B14681" s="61" t="s">
        <v>854</v>
      </c>
      <c r="C14681" s="61">
        <f t="shared" si="716"/>
        <v>1</v>
      </c>
      <c r="D14681" s="63" t="str">
        <f t="shared" si="718"/>
        <v>77</v>
      </c>
      <c r="E14681" s="63">
        <v>77</v>
      </c>
      <c r="F14681" s="61" t="s">
        <v>529</v>
      </c>
      <c r="G14681" s="61" t="str">
        <f t="shared" si="717"/>
        <v>Harris English</v>
      </c>
      <c r="P14681" s="62"/>
    </row>
    <row r="14682" spans="1:16" thickBot="1">
      <c r="A14682" s="62" t="s">
        <v>4056</v>
      </c>
      <c r="B14682" s="61" t="s">
        <v>854</v>
      </c>
      <c r="C14682" s="61">
        <f t="shared" si="716"/>
        <v>1</v>
      </c>
      <c r="D14682" s="63" t="str">
        <f t="shared" si="718"/>
        <v>77</v>
      </c>
      <c r="E14682" s="63">
        <v>77</v>
      </c>
      <c r="F14682" s="61" t="s">
        <v>2646</v>
      </c>
      <c r="G14682" s="61" t="str">
        <f t="shared" si="717"/>
        <v>Patton Kizzire</v>
      </c>
      <c r="P14682" s="62"/>
    </row>
    <row r="14683" spans="1:16" thickBot="1">
      <c r="A14683" s="62" t="s">
        <v>4056</v>
      </c>
      <c r="B14683" s="61">
        <v>79</v>
      </c>
      <c r="C14683" s="61" t="str">
        <f t="shared" si="716"/>
        <v>No Tie</v>
      </c>
      <c r="D14683" s="63">
        <f t="shared" si="718"/>
        <v>79</v>
      </c>
      <c r="E14683" s="63">
        <v>79</v>
      </c>
      <c r="F14683" s="61" t="s">
        <v>602</v>
      </c>
      <c r="G14683" s="61" t="str">
        <f t="shared" si="717"/>
        <v>Michael Thompson</v>
      </c>
      <c r="P14683" s="62"/>
    </row>
    <row r="14684" spans="1:16" thickBot="1">
      <c r="A14684" s="62" t="s">
        <v>4056</v>
      </c>
      <c r="B14684" s="61">
        <v>80</v>
      </c>
      <c r="C14684" s="61" t="str">
        <f t="shared" si="716"/>
        <v>No Tie</v>
      </c>
      <c r="D14684" s="63">
        <f t="shared" si="718"/>
        <v>80</v>
      </c>
      <c r="E14684" s="63">
        <v>80</v>
      </c>
      <c r="F14684" s="61" t="s">
        <v>495</v>
      </c>
      <c r="G14684" s="61" t="str">
        <f t="shared" si="717"/>
        <v>Scott Brown</v>
      </c>
      <c r="P14684" s="62"/>
    </row>
    <row r="14685" spans="1:16" thickBot="1">
      <c r="A14685" s="62" t="s">
        <v>4056</v>
      </c>
      <c r="B14685" s="61">
        <v>81</v>
      </c>
      <c r="C14685" s="61" t="str">
        <f t="shared" si="716"/>
        <v>No Tie</v>
      </c>
      <c r="D14685" s="63">
        <f t="shared" si="718"/>
        <v>81</v>
      </c>
      <c r="E14685" s="63">
        <v>81</v>
      </c>
      <c r="F14685" s="61" t="s">
        <v>649</v>
      </c>
      <c r="G14685" s="61" t="str">
        <f t="shared" si="717"/>
        <v>Spencer Levin</v>
      </c>
      <c r="P14685" s="62"/>
    </row>
    <row r="14686" spans="1:16" thickBot="1">
      <c r="A14686" s="62" t="s">
        <v>4056</v>
      </c>
      <c r="B14686" s="61">
        <v>82</v>
      </c>
      <c r="C14686" s="61" t="str">
        <f t="shared" si="716"/>
        <v>No Tie</v>
      </c>
      <c r="D14686" s="63">
        <f t="shared" si="718"/>
        <v>82</v>
      </c>
      <c r="E14686" s="63">
        <v>82</v>
      </c>
      <c r="F14686" s="61" t="s">
        <v>596</v>
      </c>
      <c r="G14686" s="61" t="str">
        <f t="shared" si="717"/>
        <v>David Lingmerth</v>
      </c>
      <c r="P14686" s="62"/>
    </row>
    <row r="14687" spans="1:16" thickBot="1">
      <c r="A14687" s="62" t="s">
        <v>4056</v>
      </c>
      <c r="B14687" s="61">
        <v>83</v>
      </c>
      <c r="C14687" s="61" t="str">
        <f t="shared" si="716"/>
        <v>No Tie</v>
      </c>
      <c r="D14687" s="63">
        <f t="shared" si="718"/>
        <v>83</v>
      </c>
      <c r="E14687" s="63">
        <v>83</v>
      </c>
      <c r="F14687" s="61" t="s">
        <v>2671</v>
      </c>
      <c r="G14687" s="61" t="str">
        <f t="shared" si="717"/>
        <v>Andy Sullivan</v>
      </c>
      <c r="P14687" s="62"/>
    </row>
    <row r="14688" spans="1:16" thickBot="1">
      <c r="A14688" s="62" t="s">
        <v>4056</v>
      </c>
      <c r="B14688" s="61">
        <v>84</v>
      </c>
      <c r="C14688" s="61" t="str">
        <f t="shared" si="716"/>
        <v>No Tie</v>
      </c>
      <c r="D14688" s="63">
        <f t="shared" si="718"/>
        <v>84</v>
      </c>
      <c r="E14688" s="63">
        <v>84</v>
      </c>
      <c r="F14688" s="61" t="s">
        <v>2647</v>
      </c>
      <c r="G14688" s="61" t="str">
        <f t="shared" si="717"/>
        <v>Brett Stegmaier</v>
      </c>
      <c r="P14688" s="62"/>
    </row>
    <row r="14689" spans="1:16" thickBot="1">
      <c r="A14689" s="62" t="s">
        <v>4056</v>
      </c>
      <c r="B14689" s="61">
        <v>85</v>
      </c>
      <c r="C14689" s="61" t="str">
        <f t="shared" si="716"/>
        <v>No Tie</v>
      </c>
      <c r="D14689" s="63">
        <f t="shared" si="718"/>
        <v>85</v>
      </c>
      <c r="E14689" s="63">
        <v>85</v>
      </c>
      <c r="F14689" s="61" t="s">
        <v>616</v>
      </c>
      <c r="G14689" s="61" t="str">
        <f t="shared" si="717"/>
        <v>Ben Martin</v>
      </c>
      <c r="P14689" s="62"/>
    </row>
    <row r="14690" spans="1:16" thickBot="1">
      <c r="A14690" s="62" t="s">
        <v>4056</v>
      </c>
      <c r="B14690" s="61">
        <v>86</v>
      </c>
      <c r="C14690" s="61" t="str">
        <f t="shared" si="716"/>
        <v>No Tie</v>
      </c>
      <c r="D14690" s="63">
        <f t="shared" si="718"/>
        <v>86</v>
      </c>
      <c r="E14690" s="63">
        <v>86</v>
      </c>
      <c r="F14690" s="61" t="s">
        <v>542</v>
      </c>
      <c r="G14690" s="61" t="str">
        <f t="shared" si="717"/>
        <v>Sean O'Hair</v>
      </c>
      <c r="P14690" s="62"/>
    </row>
    <row r="14691" spans="1:16" thickBot="1">
      <c r="A14691" s="62" t="s">
        <v>4056</v>
      </c>
      <c r="B14691" s="61">
        <v>87</v>
      </c>
      <c r="C14691" s="61" t="str">
        <f t="shared" si="716"/>
        <v>No Tie</v>
      </c>
      <c r="D14691" s="63">
        <f t="shared" si="718"/>
        <v>87</v>
      </c>
      <c r="E14691" s="63">
        <v>87</v>
      </c>
      <c r="F14691" s="61" t="s">
        <v>536</v>
      </c>
      <c r="G14691" s="61" t="str">
        <f t="shared" si="717"/>
        <v>Scott Piercy</v>
      </c>
      <c r="P14691" s="62"/>
    </row>
    <row r="14692" spans="1:16" thickBot="1">
      <c r="A14692" s="62" t="s">
        <v>4056</v>
      </c>
      <c r="B14692" s="61">
        <v>88</v>
      </c>
      <c r="C14692" s="61" t="str">
        <f t="shared" si="716"/>
        <v>No Tie</v>
      </c>
      <c r="D14692" s="63">
        <f t="shared" si="718"/>
        <v>88</v>
      </c>
      <c r="E14692" s="63">
        <v>88</v>
      </c>
      <c r="F14692" s="61" t="s">
        <v>667</v>
      </c>
      <c r="G14692" s="61" t="str">
        <f t="shared" si="717"/>
        <v>David Hearn</v>
      </c>
      <c r="P14692" s="62"/>
    </row>
    <row r="14693" spans="1:16" thickBot="1">
      <c r="A14693" s="62" t="s">
        <v>4056</v>
      </c>
      <c r="B14693" s="61">
        <v>89</v>
      </c>
      <c r="C14693" s="61" t="str">
        <f t="shared" si="716"/>
        <v>No Tie</v>
      </c>
      <c r="D14693" s="63">
        <f t="shared" si="718"/>
        <v>89</v>
      </c>
      <c r="E14693" s="63">
        <v>89</v>
      </c>
      <c r="F14693" s="61" t="s">
        <v>618</v>
      </c>
      <c r="G14693" s="61" t="str">
        <f t="shared" si="717"/>
        <v>Kyle Reifers</v>
      </c>
      <c r="P14693" s="62"/>
    </row>
    <row r="14694" spans="1:16" thickBot="1">
      <c r="A14694" s="62" t="s">
        <v>4056</v>
      </c>
      <c r="B14694" s="61">
        <v>90</v>
      </c>
      <c r="C14694" s="61" t="str">
        <f t="shared" si="716"/>
        <v>No Tie</v>
      </c>
      <c r="D14694" s="63">
        <f t="shared" si="718"/>
        <v>90</v>
      </c>
      <c r="E14694" s="63">
        <v>90</v>
      </c>
      <c r="F14694" s="61" t="s">
        <v>687</v>
      </c>
      <c r="G14694" s="61" t="str">
        <f t="shared" si="717"/>
        <v>K.J. Choi</v>
      </c>
      <c r="P14694" s="62"/>
    </row>
    <row r="14695" spans="1:16" thickBot="1">
      <c r="A14695" s="62" t="s">
        <v>4056</v>
      </c>
      <c r="B14695" s="61">
        <v>91</v>
      </c>
      <c r="C14695" s="61" t="str">
        <f t="shared" si="716"/>
        <v>No Tie</v>
      </c>
      <c r="D14695" s="63">
        <f t="shared" si="718"/>
        <v>91</v>
      </c>
      <c r="E14695" s="63">
        <v>91</v>
      </c>
      <c r="F14695" s="61" t="s">
        <v>1545</v>
      </c>
      <c r="G14695" s="61" t="str">
        <f t="shared" si="717"/>
        <v>Harold Varner III</v>
      </c>
      <c r="P14695" s="62"/>
    </row>
    <row r="14696" spans="1:16" thickBot="1">
      <c r="A14696" s="62" t="s">
        <v>4056</v>
      </c>
      <c r="B14696" s="61">
        <v>92</v>
      </c>
      <c r="C14696" s="61" t="str">
        <f t="shared" si="716"/>
        <v>No Tie</v>
      </c>
      <c r="D14696" s="63">
        <f t="shared" si="718"/>
        <v>92</v>
      </c>
      <c r="E14696" s="63">
        <v>92</v>
      </c>
      <c r="F14696" s="61" t="s">
        <v>503</v>
      </c>
      <c r="G14696" s="61" t="str">
        <f t="shared" si="717"/>
        <v>Tony Finau</v>
      </c>
      <c r="P14696" s="62"/>
    </row>
    <row r="14697" spans="1:16" thickBot="1">
      <c r="A14697" s="62" t="s">
        <v>4056</v>
      </c>
      <c r="B14697" s="61">
        <v>93</v>
      </c>
      <c r="C14697" s="61" t="str">
        <f t="shared" si="716"/>
        <v>No Tie</v>
      </c>
      <c r="D14697" s="63">
        <f t="shared" si="718"/>
        <v>93</v>
      </c>
      <c r="E14697" s="63">
        <v>93</v>
      </c>
      <c r="F14697" s="61" t="s">
        <v>664</v>
      </c>
      <c r="G14697" s="61" t="str">
        <f t="shared" si="717"/>
        <v>Francesco Molinari</v>
      </c>
      <c r="P14697" s="62"/>
    </row>
    <row r="14698" spans="1:16" thickBot="1">
      <c r="A14698" s="62" t="s">
        <v>4056</v>
      </c>
      <c r="B14698" s="61">
        <v>94</v>
      </c>
      <c r="C14698" s="61" t="str">
        <f t="shared" si="716"/>
        <v>No Tie</v>
      </c>
      <c r="D14698" s="63">
        <f t="shared" si="718"/>
        <v>94</v>
      </c>
      <c r="E14698" s="63">
        <v>94</v>
      </c>
      <c r="F14698" s="61" t="s">
        <v>533</v>
      </c>
      <c r="G14698" s="61" t="str">
        <f t="shared" si="717"/>
        <v>Robert Streb</v>
      </c>
      <c r="P14698" s="62"/>
    </row>
    <row r="14699" spans="1:16" thickBot="1">
      <c r="A14699" s="62" t="s">
        <v>4056</v>
      </c>
      <c r="B14699" s="61">
        <v>95</v>
      </c>
      <c r="C14699" s="61" t="str">
        <f t="shared" si="716"/>
        <v>No Tie</v>
      </c>
      <c r="D14699" s="63">
        <f t="shared" si="718"/>
        <v>95</v>
      </c>
      <c r="E14699" s="63">
        <v>95</v>
      </c>
      <c r="F14699" s="61" t="s">
        <v>589</v>
      </c>
      <c r="G14699" s="61" t="str">
        <f t="shared" si="717"/>
        <v>John Senden</v>
      </c>
      <c r="P14699" s="62"/>
    </row>
    <row r="14700" spans="1:16" thickBot="1">
      <c r="A14700" s="62" t="s">
        <v>4056</v>
      </c>
      <c r="B14700" s="61">
        <v>96</v>
      </c>
      <c r="C14700" s="61" t="str">
        <f t="shared" si="716"/>
        <v>No Tie</v>
      </c>
      <c r="D14700" s="63">
        <f t="shared" si="718"/>
        <v>96</v>
      </c>
      <c r="E14700" s="63">
        <v>96</v>
      </c>
      <c r="F14700" s="61" t="s">
        <v>591</v>
      </c>
      <c r="G14700" s="61" t="str">
        <f t="shared" si="717"/>
        <v>Cameron Percy</v>
      </c>
      <c r="P14700" s="62"/>
    </row>
    <row r="14701" spans="1:16" thickBot="1">
      <c r="A14701" s="62" t="s">
        <v>4056</v>
      </c>
      <c r="B14701" s="61">
        <v>97</v>
      </c>
      <c r="C14701" s="61" t="str">
        <f t="shared" si="716"/>
        <v>No Tie</v>
      </c>
      <c r="D14701" s="63">
        <f t="shared" si="718"/>
        <v>97</v>
      </c>
      <c r="E14701" s="63">
        <v>97</v>
      </c>
      <c r="F14701" s="61" t="s">
        <v>682</v>
      </c>
      <c r="G14701" s="61" t="str">
        <f t="shared" si="717"/>
        <v>Jerry Kelly</v>
      </c>
      <c r="P14701" s="62"/>
    </row>
    <row r="14702" spans="1:16" thickBot="1">
      <c r="A14702" s="62" t="s">
        <v>4056</v>
      </c>
      <c r="B14702" s="61">
        <v>98</v>
      </c>
      <c r="C14702" s="61" t="str">
        <f t="shared" si="716"/>
        <v>No Tie</v>
      </c>
      <c r="D14702" s="63">
        <f t="shared" si="718"/>
        <v>98</v>
      </c>
      <c r="E14702" s="63">
        <v>98</v>
      </c>
      <c r="F14702" s="61" t="s">
        <v>695</v>
      </c>
      <c r="G14702" s="61" t="str">
        <f t="shared" si="717"/>
        <v>Justin Leonard</v>
      </c>
      <c r="P14702" s="62"/>
    </row>
    <row r="14703" spans="1:16" thickBot="1">
      <c r="A14703" s="62" t="s">
        <v>4056</v>
      </c>
      <c r="B14703" s="61">
        <v>99</v>
      </c>
      <c r="C14703" s="61" t="str">
        <f t="shared" si="716"/>
        <v>No Tie</v>
      </c>
      <c r="D14703" s="63">
        <f t="shared" si="718"/>
        <v>99</v>
      </c>
      <c r="E14703" s="63">
        <v>99</v>
      </c>
      <c r="F14703" s="61" t="s">
        <v>557</v>
      </c>
      <c r="G14703" s="61" t="str">
        <f t="shared" si="717"/>
        <v>Nick Watney</v>
      </c>
      <c r="P14703" s="62"/>
    </row>
    <row r="14704" spans="1:16" thickBot="1">
      <c r="A14704" s="62" t="s">
        <v>4056</v>
      </c>
      <c r="B14704" s="61">
        <v>100</v>
      </c>
      <c r="C14704" s="61" t="str">
        <f t="shared" si="716"/>
        <v>No Tie</v>
      </c>
      <c r="D14704" s="63">
        <f t="shared" si="718"/>
        <v>100</v>
      </c>
      <c r="E14704" s="63">
        <v>100</v>
      </c>
      <c r="F14704" s="61" t="s">
        <v>643</v>
      </c>
      <c r="G14704" s="61" t="str">
        <f t="shared" si="717"/>
        <v>Jeff Overton</v>
      </c>
      <c r="P14704" s="62"/>
    </row>
    <row r="14705" spans="1:16" thickBot="1">
      <c r="A14705" s="62" t="s">
        <v>4056</v>
      </c>
      <c r="B14705" s="61">
        <v>101</v>
      </c>
      <c r="C14705" s="61" t="str">
        <f t="shared" si="716"/>
        <v>No Tie</v>
      </c>
      <c r="D14705" s="63">
        <f t="shared" si="718"/>
        <v>101</v>
      </c>
      <c r="E14705" s="63">
        <v>101</v>
      </c>
      <c r="F14705" s="61" t="s">
        <v>2644</v>
      </c>
      <c r="G14705" s="61" t="str">
        <f t="shared" si="717"/>
        <v>Byeong-Hun An</v>
      </c>
      <c r="P14705" s="62"/>
    </row>
    <row r="14706" spans="1:16" thickBot="1">
      <c r="A14706" s="62" t="s">
        <v>4056</v>
      </c>
      <c r="B14706" s="61">
        <v>102</v>
      </c>
      <c r="C14706" s="61" t="str">
        <f t="shared" si="716"/>
        <v>No Tie</v>
      </c>
      <c r="D14706" s="63">
        <f t="shared" si="718"/>
        <v>102</v>
      </c>
      <c r="E14706" s="63">
        <v>102</v>
      </c>
      <c r="F14706" s="61" t="s">
        <v>791</v>
      </c>
      <c r="G14706" s="61" t="str">
        <f t="shared" si="717"/>
        <v>Will MacKenzie</v>
      </c>
      <c r="P14706" s="62"/>
    </row>
    <row r="14707" spans="1:16" thickBot="1">
      <c r="A14707" s="62" t="s">
        <v>4056</v>
      </c>
      <c r="B14707" s="61">
        <v>103</v>
      </c>
      <c r="C14707" s="61" t="str">
        <f t="shared" si="716"/>
        <v>No Tie</v>
      </c>
      <c r="D14707" s="63">
        <f t="shared" si="718"/>
        <v>103</v>
      </c>
      <c r="E14707" s="63">
        <v>103</v>
      </c>
      <c r="F14707" s="61" t="s">
        <v>518</v>
      </c>
      <c r="G14707" s="61" t="str">
        <f t="shared" si="717"/>
        <v>Martin Laird</v>
      </c>
      <c r="P14707" s="62"/>
    </row>
    <row r="14708" spans="1:16" thickBot="1">
      <c r="A14708" s="62" t="s">
        <v>4056</v>
      </c>
      <c r="B14708" s="61">
        <v>104</v>
      </c>
      <c r="C14708" s="61" t="str">
        <f t="shared" si="716"/>
        <v>No Tie</v>
      </c>
      <c r="D14708" s="63">
        <f t="shared" si="718"/>
        <v>104</v>
      </c>
      <c r="E14708" s="63">
        <v>104</v>
      </c>
      <c r="F14708" s="61" t="s">
        <v>607</v>
      </c>
      <c r="G14708" s="61" t="str">
        <f t="shared" si="717"/>
        <v>Blayne Barber</v>
      </c>
      <c r="P14708" s="62"/>
    </row>
    <row r="14709" spans="1:16" thickBot="1">
      <c r="A14709" s="62" t="s">
        <v>4056</v>
      </c>
      <c r="B14709" s="61">
        <v>105</v>
      </c>
      <c r="C14709" s="61" t="str">
        <f t="shared" si="716"/>
        <v>No Tie</v>
      </c>
      <c r="D14709" s="63">
        <f t="shared" si="718"/>
        <v>105</v>
      </c>
      <c r="E14709" s="63">
        <v>105</v>
      </c>
      <c r="F14709" s="61" t="s">
        <v>782</v>
      </c>
      <c r="G14709" s="61" t="str">
        <f t="shared" si="717"/>
        <v>Andrew Loupe</v>
      </c>
      <c r="P14709" s="62"/>
    </row>
    <row r="14710" spans="1:16" thickBot="1">
      <c r="A14710" s="62" t="s">
        <v>4056</v>
      </c>
      <c r="B14710" s="61">
        <v>106</v>
      </c>
      <c r="C14710" s="61" t="str">
        <f t="shared" si="716"/>
        <v>No Tie</v>
      </c>
      <c r="D14710" s="63">
        <f t="shared" si="718"/>
        <v>106</v>
      </c>
      <c r="E14710" s="63">
        <v>106</v>
      </c>
      <c r="F14710" s="61" t="s">
        <v>568</v>
      </c>
      <c r="G14710" s="61" t="str">
        <f t="shared" si="717"/>
        <v>Retief Goosen</v>
      </c>
      <c r="P14710" s="62"/>
    </row>
    <row r="14711" spans="1:16" thickBot="1">
      <c r="A14711" s="62" t="s">
        <v>4056</v>
      </c>
      <c r="B14711" s="61">
        <v>107</v>
      </c>
      <c r="C14711" s="61" t="str">
        <f t="shared" si="716"/>
        <v>No Tie</v>
      </c>
      <c r="D14711" s="63">
        <f t="shared" si="718"/>
        <v>107</v>
      </c>
      <c r="E14711" s="63">
        <v>107</v>
      </c>
      <c r="F14711" s="61" t="s">
        <v>657</v>
      </c>
      <c r="G14711" s="61" t="str">
        <f t="shared" si="717"/>
        <v>Chris Stroud</v>
      </c>
      <c r="P14711" s="62"/>
    </row>
    <row r="14712" spans="1:16" thickBot="1">
      <c r="A14712" s="62" t="s">
        <v>4056</v>
      </c>
      <c r="B14712" s="61">
        <v>108</v>
      </c>
      <c r="C14712" s="61" t="str">
        <f t="shared" si="716"/>
        <v>No Tie</v>
      </c>
      <c r="D14712" s="63">
        <f t="shared" si="718"/>
        <v>108</v>
      </c>
      <c r="E14712" s="63">
        <v>108</v>
      </c>
      <c r="F14712" s="61" t="s">
        <v>623</v>
      </c>
      <c r="G14712" s="61" t="str">
        <f t="shared" si="717"/>
        <v>Jonathan Byrd</v>
      </c>
      <c r="P14712" s="62"/>
    </row>
    <row r="14713" spans="1:16" thickBot="1">
      <c r="A14713" s="62" t="s">
        <v>4056</v>
      </c>
      <c r="B14713" s="61" t="s">
        <v>4055</v>
      </c>
      <c r="C14713" s="61">
        <f t="shared" si="716"/>
        <v>1</v>
      </c>
      <c r="D14713" s="63" t="str">
        <f t="shared" si="718"/>
        <v>109</v>
      </c>
      <c r="E14713" s="63">
        <v>109</v>
      </c>
      <c r="F14713" s="61" t="s">
        <v>677</v>
      </c>
      <c r="G14713" s="61" t="str">
        <f t="shared" si="717"/>
        <v>Mark Hubbard</v>
      </c>
      <c r="P14713" s="62"/>
    </row>
    <row r="14714" spans="1:16" thickBot="1">
      <c r="A14714" s="62" t="s">
        <v>4056</v>
      </c>
      <c r="B14714" s="61" t="s">
        <v>4055</v>
      </c>
      <c r="C14714" s="61">
        <f t="shared" si="716"/>
        <v>1</v>
      </c>
      <c r="D14714" s="63" t="str">
        <f t="shared" si="718"/>
        <v>109</v>
      </c>
      <c r="E14714" s="63">
        <v>109</v>
      </c>
      <c r="F14714" s="61" t="s">
        <v>579</v>
      </c>
      <c r="G14714" s="61" t="str">
        <f t="shared" si="717"/>
        <v>Scott Stallings</v>
      </c>
      <c r="P14714" s="62"/>
    </row>
    <row r="14715" spans="1:16" thickBot="1">
      <c r="A14715" s="62" t="s">
        <v>4056</v>
      </c>
      <c r="B14715" s="61" t="s">
        <v>871</v>
      </c>
      <c r="C14715" s="61">
        <f t="shared" si="716"/>
        <v>1</v>
      </c>
      <c r="D14715" s="63" t="str">
        <f t="shared" si="718"/>
        <v>111</v>
      </c>
      <c r="E14715" s="63">
        <v>111</v>
      </c>
      <c r="F14715" s="61" t="s">
        <v>696</v>
      </c>
      <c r="G14715" s="61" t="str">
        <f t="shared" si="717"/>
        <v>Ben Crane</v>
      </c>
      <c r="P14715" s="62"/>
    </row>
    <row r="14716" spans="1:16" thickBot="1">
      <c r="A14716" s="62" t="s">
        <v>4056</v>
      </c>
      <c r="B14716" s="61" t="s">
        <v>871</v>
      </c>
      <c r="C14716" s="61">
        <f t="shared" si="716"/>
        <v>1</v>
      </c>
      <c r="D14716" s="63" t="str">
        <f t="shared" si="718"/>
        <v>111</v>
      </c>
      <c r="E14716" s="63">
        <v>111</v>
      </c>
      <c r="F14716" s="61" t="s">
        <v>681</v>
      </c>
      <c r="G14716" s="61" t="str">
        <f t="shared" si="717"/>
        <v>Bryce Molder</v>
      </c>
      <c r="P14716" s="62"/>
    </row>
    <row r="14717" spans="1:16" thickBot="1">
      <c r="A14717" s="62" t="s">
        <v>4056</v>
      </c>
      <c r="B14717" s="61">
        <v>113</v>
      </c>
      <c r="C14717" s="61" t="str">
        <f t="shared" si="716"/>
        <v>No Tie</v>
      </c>
      <c r="D14717" s="63">
        <f t="shared" si="718"/>
        <v>113</v>
      </c>
      <c r="E14717" s="63">
        <v>113</v>
      </c>
      <c r="F14717" s="61" t="s">
        <v>2643</v>
      </c>
      <c r="G14717" s="61" t="str">
        <f t="shared" si="717"/>
        <v>Matthew Fitzpatrick</v>
      </c>
      <c r="P14717" s="62"/>
    </row>
    <row r="14718" spans="1:16" thickBot="1">
      <c r="A14718" s="62" t="s">
        <v>4056</v>
      </c>
      <c r="B14718" s="61">
        <v>114</v>
      </c>
      <c r="C14718" s="61" t="str">
        <f t="shared" si="716"/>
        <v>No Tie</v>
      </c>
      <c r="D14718" s="63">
        <f t="shared" si="718"/>
        <v>114</v>
      </c>
      <c r="E14718" s="63">
        <v>114</v>
      </c>
      <c r="F14718" s="61" t="s">
        <v>571</v>
      </c>
      <c r="G14718" s="61" t="str">
        <f t="shared" si="717"/>
        <v>Nick Taylor</v>
      </c>
      <c r="P14718" s="62"/>
    </row>
    <row r="14719" spans="1:16" thickBot="1">
      <c r="A14719" s="62" t="s">
        <v>4056</v>
      </c>
      <c r="B14719" s="61">
        <v>115</v>
      </c>
      <c r="C14719" s="61" t="str">
        <f t="shared" si="716"/>
        <v>No Tie</v>
      </c>
      <c r="D14719" s="63">
        <f t="shared" si="718"/>
        <v>115</v>
      </c>
      <c r="E14719" s="63">
        <v>115</v>
      </c>
      <c r="F14719" s="61" t="s">
        <v>585</v>
      </c>
      <c r="G14719" s="61" t="str">
        <f t="shared" si="717"/>
        <v>Vijay Singh</v>
      </c>
      <c r="P14719" s="62"/>
    </row>
    <row r="14720" spans="1:16" thickBot="1">
      <c r="A14720" s="62" t="s">
        <v>4056</v>
      </c>
      <c r="B14720" s="61">
        <v>116</v>
      </c>
      <c r="C14720" s="61" t="str">
        <f t="shared" si="716"/>
        <v>No Tie</v>
      </c>
      <c r="D14720" s="63">
        <f t="shared" si="718"/>
        <v>116</v>
      </c>
      <c r="E14720" s="63">
        <v>116</v>
      </c>
      <c r="F14720" s="61" t="s">
        <v>2649</v>
      </c>
      <c r="G14720" s="61" t="str">
        <f t="shared" si="717"/>
        <v>Bronson Burgoon</v>
      </c>
      <c r="P14720" s="62"/>
    </row>
    <row r="14721" spans="1:16" thickBot="1">
      <c r="A14721" s="62" t="s">
        <v>4056</v>
      </c>
      <c r="B14721" s="61">
        <v>117</v>
      </c>
      <c r="C14721" s="61" t="str">
        <f t="shared" si="716"/>
        <v>No Tie</v>
      </c>
      <c r="D14721" s="63">
        <f t="shared" si="718"/>
        <v>117</v>
      </c>
      <c r="E14721" s="63">
        <v>117</v>
      </c>
      <c r="F14721" s="61" t="s">
        <v>526</v>
      </c>
      <c r="G14721" s="61" t="str">
        <f t="shared" si="717"/>
        <v>Hudson Swafford</v>
      </c>
      <c r="P14721" s="62"/>
    </row>
    <row r="14722" spans="1:16" thickBot="1">
      <c r="A14722" s="62" t="s">
        <v>4056</v>
      </c>
      <c r="B14722" s="61">
        <v>118</v>
      </c>
      <c r="C14722" s="61" t="str">
        <f t="shared" si="716"/>
        <v>No Tie</v>
      </c>
      <c r="D14722" s="63">
        <f t="shared" si="718"/>
        <v>118</v>
      </c>
      <c r="E14722" s="63">
        <v>118</v>
      </c>
      <c r="F14722" s="61" t="s">
        <v>830</v>
      </c>
      <c r="G14722" s="61" t="str">
        <f t="shared" si="717"/>
        <v>Sung Kang</v>
      </c>
      <c r="P14722" s="62"/>
    </row>
    <row r="14723" spans="1:16" thickBot="1">
      <c r="A14723" s="62" t="s">
        <v>4056</v>
      </c>
      <c r="B14723" s="61">
        <v>119</v>
      </c>
      <c r="C14723" s="61" t="str">
        <f t="shared" si="716"/>
        <v>No Tie</v>
      </c>
      <c r="D14723" s="63">
        <f t="shared" si="718"/>
        <v>119</v>
      </c>
      <c r="E14723" s="63">
        <v>119</v>
      </c>
      <c r="F14723" s="61" t="s">
        <v>637</v>
      </c>
      <c r="G14723" s="61" t="str">
        <f t="shared" si="717"/>
        <v>Tyrone Van Aswegen</v>
      </c>
      <c r="P14723" s="62"/>
    </row>
    <row r="14724" spans="1:16" thickBot="1">
      <c r="A14724" s="62" t="s">
        <v>4056</v>
      </c>
      <c r="B14724" s="61" t="s">
        <v>2682</v>
      </c>
      <c r="C14724" s="61">
        <f t="shared" si="716"/>
        <v>1</v>
      </c>
      <c r="D14724" s="63" t="str">
        <f t="shared" si="718"/>
        <v>120</v>
      </c>
      <c r="E14724" s="63">
        <v>120</v>
      </c>
      <c r="F14724" s="61" t="s">
        <v>1329</v>
      </c>
      <c r="G14724" s="61" t="str">
        <f t="shared" si="717"/>
        <v>Dawie van der Walt</v>
      </c>
      <c r="P14724" s="62"/>
    </row>
    <row r="14725" spans="1:16" thickBot="1">
      <c r="A14725" s="62" t="s">
        <v>4056</v>
      </c>
      <c r="B14725" s="61" t="s">
        <v>2682</v>
      </c>
      <c r="C14725" s="61">
        <f t="shared" si="716"/>
        <v>1</v>
      </c>
      <c r="D14725" s="63" t="str">
        <f t="shared" si="718"/>
        <v>120</v>
      </c>
      <c r="E14725" s="63">
        <v>120</v>
      </c>
      <c r="F14725" s="61" t="s">
        <v>584</v>
      </c>
      <c r="G14725" s="61" t="str">
        <f t="shared" si="717"/>
        <v>Johnson Wagner</v>
      </c>
      <c r="P14725" s="62"/>
    </row>
    <row r="14726" spans="1:16" thickBot="1">
      <c r="A14726" s="62" t="s">
        <v>4056</v>
      </c>
      <c r="B14726" s="61">
        <v>122</v>
      </c>
      <c r="C14726" s="61" t="str">
        <f t="shared" si="716"/>
        <v>No Tie</v>
      </c>
      <c r="D14726" s="63">
        <f t="shared" si="718"/>
        <v>122</v>
      </c>
      <c r="E14726" s="63">
        <v>122</v>
      </c>
      <c r="F14726" s="61" t="s">
        <v>574</v>
      </c>
      <c r="G14726" s="61" t="str">
        <f t="shared" si="717"/>
        <v>Camilo Villegas</v>
      </c>
      <c r="P14726" s="62"/>
    </row>
    <row r="14727" spans="1:16" thickBot="1">
      <c r="A14727" s="62" t="s">
        <v>4056</v>
      </c>
      <c r="B14727" s="61">
        <v>123</v>
      </c>
      <c r="C14727" s="61" t="str">
        <f t="shared" si="716"/>
        <v>No Tie</v>
      </c>
      <c r="D14727" s="63">
        <f t="shared" si="718"/>
        <v>123</v>
      </c>
      <c r="E14727" s="63">
        <v>123</v>
      </c>
      <c r="F14727" s="61" t="s">
        <v>588</v>
      </c>
      <c r="G14727" s="61" t="str">
        <f t="shared" si="717"/>
        <v>Scott Pinckney</v>
      </c>
      <c r="P14727" s="62"/>
    </row>
    <row r="14728" spans="1:16" thickBot="1">
      <c r="A14728" s="62" t="s">
        <v>4056</v>
      </c>
      <c r="B14728" s="61">
        <v>124</v>
      </c>
      <c r="C14728" s="61" t="str">
        <f t="shared" si="716"/>
        <v>No Tie</v>
      </c>
      <c r="D14728" s="63">
        <f t="shared" si="718"/>
        <v>124</v>
      </c>
      <c r="E14728" s="63">
        <v>124</v>
      </c>
      <c r="F14728" s="61" t="s">
        <v>567</v>
      </c>
      <c r="G14728" s="61" t="str">
        <f t="shared" si="717"/>
        <v>Seung-Yul Noh</v>
      </c>
      <c r="P14728" s="62"/>
    </row>
    <row r="14729" spans="1:16" thickBot="1">
      <c r="A14729" s="62" t="s">
        <v>4056</v>
      </c>
      <c r="B14729" s="61">
        <v>125</v>
      </c>
      <c r="C14729" s="61" t="str">
        <f t="shared" si="716"/>
        <v>No Tie</v>
      </c>
      <c r="D14729" s="63">
        <f t="shared" si="718"/>
        <v>125</v>
      </c>
      <c r="E14729" s="63">
        <v>125</v>
      </c>
      <c r="F14729" s="61" t="s">
        <v>638</v>
      </c>
      <c r="G14729" s="61" t="str">
        <f t="shared" si="717"/>
        <v>Brendon de Jonge</v>
      </c>
      <c r="P14729" s="62"/>
    </row>
    <row r="14730" spans="1:16" thickBot="1">
      <c r="A14730" s="62" t="s">
        <v>4056</v>
      </c>
      <c r="B14730" s="61">
        <v>126</v>
      </c>
      <c r="C14730" s="61" t="str">
        <f t="shared" si="716"/>
        <v>No Tie</v>
      </c>
      <c r="D14730" s="63">
        <f t="shared" si="718"/>
        <v>126</v>
      </c>
      <c r="E14730" s="63">
        <v>126</v>
      </c>
      <c r="F14730" s="61" t="s">
        <v>680</v>
      </c>
      <c r="G14730" s="61" t="str">
        <f t="shared" si="717"/>
        <v>Ken Duke</v>
      </c>
      <c r="P14730" s="62"/>
    </row>
    <row r="14731" spans="1:16" thickBot="1">
      <c r="A14731" s="62" t="s">
        <v>4056</v>
      </c>
      <c r="B14731" s="61">
        <v>127</v>
      </c>
      <c r="C14731" s="61" t="str">
        <f t="shared" si="716"/>
        <v>No Tie</v>
      </c>
      <c r="D14731" s="63">
        <f t="shared" si="718"/>
        <v>127</v>
      </c>
      <c r="E14731" s="63">
        <v>127</v>
      </c>
      <c r="F14731" s="61" t="s">
        <v>556</v>
      </c>
      <c r="G14731" s="61" t="str">
        <f t="shared" si="717"/>
        <v>Aaron Baddeley</v>
      </c>
      <c r="P14731" s="62"/>
    </row>
    <row r="14732" spans="1:16" thickBot="1">
      <c r="A14732" s="62" t="s">
        <v>4056</v>
      </c>
      <c r="B14732" s="61">
        <v>128</v>
      </c>
      <c r="C14732" s="61" t="str">
        <f t="shared" ref="C14732:C14795" si="719">IFERROR(SEARCH("T",B14732),"No Tie")</f>
        <v>No Tie</v>
      </c>
      <c r="D14732" s="63">
        <f t="shared" si="718"/>
        <v>128</v>
      </c>
      <c r="E14732" s="63">
        <v>128</v>
      </c>
      <c r="F14732" s="61" t="s">
        <v>541</v>
      </c>
      <c r="G14732" s="61" t="str">
        <f t="shared" ref="G14732:G14795" si="720">TRIM(SUBSTITUTE(F14732,CHAR(160),CHAR(32)))</f>
        <v>Matt Jones</v>
      </c>
      <c r="P14732" s="62"/>
    </row>
    <row r="14733" spans="1:16" thickBot="1">
      <c r="A14733" s="62" t="s">
        <v>4056</v>
      </c>
      <c r="B14733" s="61">
        <v>129</v>
      </c>
      <c r="C14733" s="61" t="str">
        <f t="shared" si="719"/>
        <v>No Tie</v>
      </c>
      <c r="D14733" s="63">
        <f t="shared" ref="D14733:D14796" si="721">IF(C14733="No Tie",B14733,RIGHT(B14733,LEN(B14733)-1))</f>
        <v>129</v>
      </c>
      <c r="E14733" s="63">
        <v>129</v>
      </c>
      <c r="F14733" s="61" t="s">
        <v>532</v>
      </c>
      <c r="G14733" s="61" t="str">
        <f t="shared" si="720"/>
        <v>Russell Henley</v>
      </c>
      <c r="P14733" s="62"/>
    </row>
    <row r="14734" spans="1:16" thickBot="1">
      <c r="A14734" s="62" t="s">
        <v>4056</v>
      </c>
      <c r="B14734" s="61">
        <v>130</v>
      </c>
      <c r="C14734" s="61" t="str">
        <f t="shared" si="719"/>
        <v>No Tie</v>
      </c>
      <c r="D14734" s="63">
        <f t="shared" si="721"/>
        <v>130</v>
      </c>
      <c r="E14734" s="63">
        <v>130</v>
      </c>
      <c r="F14734" s="61" t="s">
        <v>709</v>
      </c>
      <c r="G14734" s="61" t="str">
        <f t="shared" si="720"/>
        <v>Henrik Norlander</v>
      </c>
      <c r="P14734" s="62"/>
    </row>
    <row r="14735" spans="1:16" thickBot="1">
      <c r="A14735" s="62" t="s">
        <v>4056</v>
      </c>
      <c r="B14735" s="61">
        <v>131</v>
      </c>
      <c r="C14735" s="61" t="str">
        <f t="shared" si="719"/>
        <v>No Tie</v>
      </c>
      <c r="D14735" s="63">
        <f t="shared" si="721"/>
        <v>131</v>
      </c>
      <c r="E14735" s="63">
        <v>131</v>
      </c>
      <c r="F14735" s="61" t="s">
        <v>626</v>
      </c>
      <c r="G14735" s="61" t="str">
        <f t="shared" si="720"/>
        <v>Brice Garnett</v>
      </c>
      <c r="P14735" s="62"/>
    </row>
    <row r="14736" spans="1:16" thickBot="1">
      <c r="A14736" s="62" t="s">
        <v>4056</v>
      </c>
      <c r="B14736" s="61">
        <v>132</v>
      </c>
      <c r="C14736" s="61" t="str">
        <f t="shared" si="719"/>
        <v>No Tie</v>
      </c>
      <c r="D14736" s="63">
        <f t="shared" si="721"/>
        <v>132</v>
      </c>
      <c r="E14736" s="63">
        <v>132</v>
      </c>
      <c r="F14736" s="61" t="s">
        <v>551</v>
      </c>
      <c r="G14736" s="61" t="str">
        <f t="shared" si="720"/>
        <v>Davis Love III</v>
      </c>
      <c r="P14736" s="62"/>
    </row>
    <row r="14737" spans="1:16" thickBot="1">
      <c r="A14737" s="62" t="s">
        <v>4056</v>
      </c>
      <c r="B14737" s="61">
        <v>133</v>
      </c>
      <c r="C14737" s="61" t="str">
        <f t="shared" si="719"/>
        <v>No Tie</v>
      </c>
      <c r="D14737" s="63">
        <f t="shared" si="721"/>
        <v>133</v>
      </c>
      <c r="E14737" s="63">
        <v>133</v>
      </c>
      <c r="F14737" s="61" t="s">
        <v>663</v>
      </c>
      <c r="G14737" s="61" t="str">
        <f t="shared" si="720"/>
        <v>Cameron Tringale</v>
      </c>
      <c r="P14737" s="62"/>
    </row>
    <row r="14738" spans="1:16" thickBot="1">
      <c r="A14738" s="62" t="s">
        <v>4056</v>
      </c>
      <c r="B14738" s="61">
        <v>134</v>
      </c>
      <c r="C14738" s="61" t="str">
        <f t="shared" si="719"/>
        <v>No Tie</v>
      </c>
      <c r="D14738" s="63">
        <f t="shared" si="721"/>
        <v>134</v>
      </c>
      <c r="E14738" s="63">
        <v>134</v>
      </c>
      <c r="F14738" s="61" t="s">
        <v>646</v>
      </c>
      <c r="G14738" s="61" t="str">
        <f t="shared" si="720"/>
        <v>Daniel Summerhays</v>
      </c>
      <c r="P14738" s="62"/>
    </row>
    <row r="14739" spans="1:16" thickBot="1">
      <c r="A14739" s="62" t="s">
        <v>4056</v>
      </c>
      <c r="B14739" s="61" t="s">
        <v>872</v>
      </c>
      <c r="C14739" s="61">
        <f t="shared" si="719"/>
        <v>1</v>
      </c>
      <c r="D14739" s="63" t="str">
        <f t="shared" si="721"/>
        <v>135</v>
      </c>
      <c r="E14739" s="63">
        <v>135</v>
      </c>
      <c r="F14739" s="61" t="s">
        <v>685</v>
      </c>
      <c r="G14739" s="61" t="str">
        <f t="shared" si="720"/>
        <v>Colt Knost</v>
      </c>
      <c r="P14739" s="62"/>
    </row>
    <row r="14740" spans="1:16" thickBot="1">
      <c r="A14740" s="62" t="s">
        <v>4056</v>
      </c>
      <c r="B14740" s="61" t="s">
        <v>872</v>
      </c>
      <c r="C14740" s="61">
        <f t="shared" si="719"/>
        <v>1</v>
      </c>
      <c r="D14740" s="63" t="str">
        <f t="shared" si="721"/>
        <v>135</v>
      </c>
      <c r="E14740" s="63">
        <v>135</v>
      </c>
      <c r="F14740" s="61" t="s">
        <v>575</v>
      </c>
      <c r="G14740" s="61" t="str">
        <f t="shared" si="720"/>
        <v>Boo Weekley</v>
      </c>
      <c r="P14740" s="62"/>
    </row>
    <row r="14741" spans="1:16" thickBot="1">
      <c r="A14741" s="62" t="s">
        <v>4056</v>
      </c>
      <c r="B14741" s="61">
        <v>137</v>
      </c>
      <c r="C14741" s="61" t="str">
        <f t="shared" si="719"/>
        <v>No Tie</v>
      </c>
      <c r="D14741" s="63">
        <f t="shared" si="721"/>
        <v>137</v>
      </c>
      <c r="E14741" s="63">
        <v>137</v>
      </c>
      <c r="F14741" s="61" t="s">
        <v>1208</v>
      </c>
      <c r="G14741" s="61" t="str">
        <f t="shared" si="720"/>
        <v>Anirban Lahiri</v>
      </c>
      <c r="P14741" s="62"/>
    </row>
    <row r="14742" spans="1:16" thickBot="1">
      <c r="A14742" s="62" t="s">
        <v>4056</v>
      </c>
      <c r="B14742" s="61">
        <v>138</v>
      </c>
      <c r="C14742" s="61" t="str">
        <f t="shared" si="719"/>
        <v>No Tie</v>
      </c>
      <c r="D14742" s="63">
        <f t="shared" si="721"/>
        <v>138</v>
      </c>
      <c r="E14742" s="63">
        <v>138</v>
      </c>
      <c r="F14742" s="61" t="s">
        <v>1482</v>
      </c>
      <c r="G14742" s="61" t="str">
        <f t="shared" si="720"/>
        <v>Ollie Schniederjans</v>
      </c>
      <c r="P14742" s="62"/>
    </row>
    <row r="14743" spans="1:16" thickBot="1">
      <c r="A14743" s="62" t="s">
        <v>4056</v>
      </c>
      <c r="B14743" s="61">
        <v>139</v>
      </c>
      <c r="C14743" s="61" t="str">
        <f t="shared" si="719"/>
        <v>No Tie</v>
      </c>
      <c r="D14743" s="63">
        <f t="shared" si="721"/>
        <v>139</v>
      </c>
      <c r="E14743" s="63">
        <v>139</v>
      </c>
      <c r="F14743" s="61" t="s">
        <v>543</v>
      </c>
      <c r="G14743" s="61" t="str">
        <f t="shared" si="720"/>
        <v>Andres Romero</v>
      </c>
      <c r="P14743" s="62"/>
    </row>
    <row r="14744" spans="1:16" thickBot="1">
      <c r="A14744" s="62" t="s">
        <v>4056</v>
      </c>
      <c r="B14744" s="61">
        <v>140</v>
      </c>
      <c r="C14744" s="61" t="str">
        <f t="shared" si="719"/>
        <v>No Tie</v>
      </c>
      <c r="D14744" s="63">
        <f t="shared" si="721"/>
        <v>140</v>
      </c>
      <c r="E14744" s="63">
        <v>140</v>
      </c>
      <c r="F14744" s="61" t="s">
        <v>537</v>
      </c>
      <c r="G14744" s="61" t="str">
        <f t="shared" si="720"/>
        <v>Will Wilcox</v>
      </c>
      <c r="P14744" s="62"/>
    </row>
    <row r="14745" spans="1:16" thickBot="1">
      <c r="A14745" s="62" t="s">
        <v>4056</v>
      </c>
      <c r="B14745" s="61">
        <v>141</v>
      </c>
      <c r="C14745" s="61" t="str">
        <f t="shared" si="719"/>
        <v>No Tie</v>
      </c>
      <c r="D14745" s="63">
        <f t="shared" si="721"/>
        <v>141</v>
      </c>
      <c r="E14745" s="63">
        <v>141</v>
      </c>
      <c r="F14745" s="61" t="s">
        <v>2658</v>
      </c>
      <c r="G14745" s="61" t="str">
        <f t="shared" si="720"/>
        <v>Shane Bertsch</v>
      </c>
      <c r="P14745" s="62"/>
    </row>
    <row r="14746" spans="1:16" thickBot="1">
      <c r="A14746" s="62" t="s">
        <v>4056</v>
      </c>
      <c r="B14746" s="61">
        <v>142</v>
      </c>
      <c r="C14746" s="61" t="str">
        <f t="shared" si="719"/>
        <v>No Tie</v>
      </c>
      <c r="D14746" s="63">
        <f t="shared" si="721"/>
        <v>142</v>
      </c>
      <c r="E14746" s="63">
        <v>142</v>
      </c>
      <c r="F14746" s="61" t="s">
        <v>732</v>
      </c>
      <c r="G14746" s="61" t="str">
        <f t="shared" si="720"/>
        <v>Freddie Jacobson</v>
      </c>
      <c r="P14746" s="62"/>
    </row>
    <row r="14747" spans="1:16" thickBot="1">
      <c r="A14747" s="62" t="s">
        <v>4056</v>
      </c>
      <c r="B14747" s="61">
        <v>143</v>
      </c>
      <c r="C14747" s="61" t="str">
        <f t="shared" si="719"/>
        <v>No Tie</v>
      </c>
      <c r="D14747" s="63">
        <f t="shared" si="721"/>
        <v>143</v>
      </c>
      <c r="E14747" s="63">
        <v>143</v>
      </c>
      <c r="F14747" s="61" t="s">
        <v>561</v>
      </c>
      <c r="G14747" s="61" t="str">
        <f t="shared" si="720"/>
        <v>Geoff Ogilvy</v>
      </c>
      <c r="P14747" s="62"/>
    </row>
    <row r="14748" spans="1:16" thickBot="1">
      <c r="A14748" s="62" t="s">
        <v>4056</v>
      </c>
      <c r="B14748" s="61">
        <v>144</v>
      </c>
      <c r="C14748" s="61" t="str">
        <f t="shared" si="719"/>
        <v>No Tie</v>
      </c>
      <c r="D14748" s="63">
        <f t="shared" si="721"/>
        <v>144</v>
      </c>
      <c r="E14748" s="63">
        <v>144</v>
      </c>
      <c r="F14748" s="61" t="s">
        <v>573</v>
      </c>
      <c r="G14748" s="61" t="str">
        <f t="shared" si="720"/>
        <v>Tom Hoge</v>
      </c>
      <c r="P14748" s="62"/>
    </row>
    <row r="14749" spans="1:16" thickBot="1">
      <c r="A14749" s="62" t="s">
        <v>4056</v>
      </c>
      <c r="B14749" s="61">
        <v>145</v>
      </c>
      <c r="C14749" s="61" t="str">
        <f t="shared" si="719"/>
        <v>No Tie</v>
      </c>
      <c r="D14749" s="63">
        <f t="shared" si="721"/>
        <v>145</v>
      </c>
      <c r="E14749" s="63">
        <v>145</v>
      </c>
      <c r="F14749" s="61" t="s">
        <v>614</v>
      </c>
      <c r="G14749" s="61" t="str">
        <f t="shared" si="720"/>
        <v>Adam Hadwin</v>
      </c>
      <c r="P14749" s="62"/>
    </row>
    <row r="14750" spans="1:16" thickBot="1">
      <c r="A14750" s="62" t="s">
        <v>4056</v>
      </c>
      <c r="B14750" s="61">
        <v>146</v>
      </c>
      <c r="C14750" s="61" t="str">
        <f t="shared" si="719"/>
        <v>No Tie</v>
      </c>
      <c r="D14750" s="63">
        <f t="shared" si="721"/>
        <v>146</v>
      </c>
      <c r="E14750" s="63">
        <v>146</v>
      </c>
      <c r="F14750" s="61" t="s">
        <v>566</v>
      </c>
      <c r="G14750" s="61" t="str">
        <f t="shared" si="720"/>
        <v>Sam Saunders</v>
      </c>
      <c r="P14750" s="62"/>
    </row>
    <row r="14751" spans="1:16" thickBot="1">
      <c r="A14751" s="62" t="s">
        <v>4056</v>
      </c>
      <c r="B14751" s="61">
        <v>147</v>
      </c>
      <c r="C14751" s="61" t="str">
        <f t="shared" si="719"/>
        <v>No Tie</v>
      </c>
      <c r="D14751" s="63">
        <f t="shared" si="721"/>
        <v>147</v>
      </c>
      <c r="E14751" s="63">
        <v>147</v>
      </c>
      <c r="F14751" s="61" t="s">
        <v>2650</v>
      </c>
      <c r="G14751" s="61" t="str">
        <f t="shared" si="720"/>
        <v>Thomas Aiken</v>
      </c>
      <c r="P14751" s="62"/>
    </row>
    <row r="14752" spans="1:16" thickBot="1">
      <c r="A14752" s="62" t="s">
        <v>4056</v>
      </c>
      <c r="B14752" s="61">
        <v>148</v>
      </c>
      <c r="C14752" s="61" t="str">
        <f t="shared" si="719"/>
        <v>No Tie</v>
      </c>
      <c r="D14752" s="63">
        <f t="shared" si="721"/>
        <v>148</v>
      </c>
      <c r="E14752" s="63">
        <v>148</v>
      </c>
      <c r="F14752" s="61" t="s">
        <v>549</v>
      </c>
      <c r="G14752" s="61" t="str">
        <f t="shared" si="720"/>
        <v>Jamie Donaldson</v>
      </c>
      <c r="P14752" s="62"/>
    </row>
    <row r="14753" spans="1:16" thickBot="1">
      <c r="A14753" s="62" t="s">
        <v>4056</v>
      </c>
      <c r="B14753" s="61">
        <v>149</v>
      </c>
      <c r="C14753" s="61" t="str">
        <f t="shared" si="719"/>
        <v>No Tie</v>
      </c>
      <c r="D14753" s="63">
        <f t="shared" si="721"/>
        <v>149</v>
      </c>
      <c r="E14753" s="63">
        <v>149</v>
      </c>
      <c r="F14753" s="61" t="s">
        <v>539</v>
      </c>
      <c r="G14753" s="61" t="str">
        <f t="shared" si="720"/>
        <v>Shawn Stefani</v>
      </c>
      <c r="P14753" s="62"/>
    </row>
    <row r="14754" spans="1:16" thickBot="1">
      <c r="A14754" s="62" t="s">
        <v>4056</v>
      </c>
      <c r="B14754" s="61">
        <v>150</v>
      </c>
      <c r="C14754" s="61" t="str">
        <f t="shared" si="719"/>
        <v>No Tie</v>
      </c>
      <c r="D14754" s="63">
        <f t="shared" si="721"/>
        <v>150</v>
      </c>
      <c r="E14754" s="63">
        <v>150</v>
      </c>
      <c r="F14754" s="61" t="s">
        <v>587</v>
      </c>
      <c r="G14754" s="61" t="str">
        <f t="shared" si="720"/>
        <v>Jason Gore</v>
      </c>
      <c r="P14754" s="62"/>
    </row>
    <row r="14755" spans="1:16" thickBot="1">
      <c r="A14755" s="62" t="s">
        <v>4056</v>
      </c>
      <c r="B14755" s="61">
        <v>151</v>
      </c>
      <c r="C14755" s="61" t="str">
        <f t="shared" si="719"/>
        <v>No Tie</v>
      </c>
      <c r="D14755" s="63">
        <f t="shared" si="721"/>
        <v>151</v>
      </c>
      <c r="E14755" s="63">
        <v>151</v>
      </c>
      <c r="F14755" s="61" t="s">
        <v>630</v>
      </c>
      <c r="G14755" s="61" t="str">
        <f t="shared" si="720"/>
        <v>Ian Poulter</v>
      </c>
      <c r="P14755" s="62"/>
    </row>
    <row r="14756" spans="1:16" thickBot="1">
      <c r="A14756" s="62" t="s">
        <v>4056</v>
      </c>
      <c r="B14756" s="61">
        <v>152</v>
      </c>
      <c r="C14756" s="61" t="str">
        <f t="shared" si="719"/>
        <v>No Tie</v>
      </c>
      <c r="D14756" s="63">
        <f t="shared" si="721"/>
        <v>152</v>
      </c>
      <c r="E14756" s="63">
        <v>152</v>
      </c>
      <c r="F14756" s="61" t="s">
        <v>661</v>
      </c>
      <c r="G14756" s="61" t="str">
        <f t="shared" si="720"/>
        <v>Whee Kim</v>
      </c>
      <c r="P14756" s="62"/>
    </row>
    <row r="14757" spans="1:16" thickBot="1">
      <c r="A14757" s="62" t="s">
        <v>4056</v>
      </c>
      <c r="B14757" s="61">
        <v>153</v>
      </c>
      <c r="C14757" s="61" t="str">
        <f t="shared" si="719"/>
        <v>No Tie</v>
      </c>
      <c r="D14757" s="63">
        <f t="shared" si="721"/>
        <v>153</v>
      </c>
      <c r="E14757" s="63">
        <v>153</v>
      </c>
      <c r="F14757" s="61" t="s">
        <v>691</v>
      </c>
      <c r="G14757" s="61" t="str">
        <f t="shared" si="720"/>
        <v>Brian Davis</v>
      </c>
      <c r="P14757" s="62"/>
    </row>
    <row r="14758" spans="1:16" thickBot="1">
      <c r="A14758" s="62" t="s">
        <v>4056</v>
      </c>
      <c r="B14758" s="61">
        <v>154</v>
      </c>
      <c r="C14758" s="61" t="str">
        <f t="shared" si="719"/>
        <v>No Tie</v>
      </c>
      <c r="D14758" s="63">
        <f t="shared" si="721"/>
        <v>154</v>
      </c>
      <c r="E14758" s="63">
        <v>154</v>
      </c>
      <c r="F14758" s="61" t="s">
        <v>580</v>
      </c>
      <c r="G14758" s="61" t="str">
        <f t="shared" si="720"/>
        <v>Ernie Els</v>
      </c>
      <c r="P14758" s="62"/>
    </row>
    <row r="14759" spans="1:16" thickBot="1">
      <c r="A14759" s="62" t="s">
        <v>4056</v>
      </c>
      <c r="B14759" s="61">
        <v>155</v>
      </c>
      <c r="C14759" s="61" t="str">
        <f t="shared" si="719"/>
        <v>No Tie</v>
      </c>
      <c r="D14759" s="63">
        <f t="shared" si="721"/>
        <v>155</v>
      </c>
      <c r="E14759" s="63">
        <v>155</v>
      </c>
      <c r="F14759" s="61" t="s">
        <v>744</v>
      </c>
      <c r="G14759" s="61" t="str">
        <f t="shared" si="720"/>
        <v>Stuart Appleby</v>
      </c>
      <c r="P14759" s="62"/>
    </row>
    <row r="14760" spans="1:16" thickBot="1">
      <c r="A14760" s="62" t="s">
        <v>4056</v>
      </c>
      <c r="B14760" s="61">
        <v>156</v>
      </c>
      <c r="C14760" s="61" t="str">
        <f t="shared" si="719"/>
        <v>No Tie</v>
      </c>
      <c r="D14760" s="63">
        <f t="shared" si="721"/>
        <v>156</v>
      </c>
      <c r="E14760" s="63">
        <v>156</v>
      </c>
      <c r="F14760" s="61" t="s">
        <v>2660</v>
      </c>
      <c r="G14760" s="61" t="str">
        <f t="shared" si="720"/>
        <v>Tyler Aldridge</v>
      </c>
      <c r="P14760" s="62"/>
    </row>
    <row r="14761" spans="1:16" thickBot="1">
      <c r="A14761" s="62" t="s">
        <v>4056</v>
      </c>
      <c r="B14761" s="61">
        <v>157</v>
      </c>
      <c r="C14761" s="61" t="str">
        <f t="shared" si="719"/>
        <v>No Tie</v>
      </c>
      <c r="D14761" s="63">
        <f t="shared" si="721"/>
        <v>157</v>
      </c>
      <c r="E14761" s="63">
        <v>157</v>
      </c>
      <c r="F14761" s="61" t="s">
        <v>777</v>
      </c>
      <c r="G14761" s="61" t="str">
        <f t="shared" si="720"/>
        <v>Tim Clark</v>
      </c>
      <c r="P14761" s="62"/>
    </row>
    <row r="14762" spans="1:16" thickBot="1">
      <c r="A14762" s="62" t="s">
        <v>4056</v>
      </c>
      <c r="B14762" s="61">
        <v>158</v>
      </c>
      <c r="C14762" s="61" t="str">
        <f t="shared" si="719"/>
        <v>No Tie</v>
      </c>
      <c r="D14762" s="63">
        <f t="shared" si="721"/>
        <v>158</v>
      </c>
      <c r="E14762" s="63">
        <v>158</v>
      </c>
      <c r="F14762" s="61" t="s">
        <v>644</v>
      </c>
      <c r="G14762" s="61" t="str">
        <f t="shared" si="720"/>
        <v>Pat Perez</v>
      </c>
      <c r="P14762" s="62"/>
    </row>
    <row r="14763" spans="1:16" thickBot="1">
      <c r="A14763" s="62" t="s">
        <v>4056</v>
      </c>
      <c r="B14763" s="61">
        <v>159</v>
      </c>
      <c r="C14763" s="61" t="str">
        <f t="shared" si="719"/>
        <v>No Tie</v>
      </c>
      <c r="D14763" s="63">
        <f t="shared" si="721"/>
        <v>159</v>
      </c>
      <c r="E14763" s="63">
        <v>159</v>
      </c>
      <c r="F14763" s="61" t="s">
        <v>546</v>
      </c>
      <c r="G14763" s="61" t="str">
        <f t="shared" si="720"/>
        <v>James Hahn</v>
      </c>
      <c r="P14763" s="62"/>
    </row>
    <row r="14764" spans="1:16" thickBot="1">
      <c r="A14764" s="62" t="s">
        <v>4056</v>
      </c>
      <c r="B14764" s="61">
        <v>160</v>
      </c>
      <c r="C14764" s="61" t="str">
        <f t="shared" si="719"/>
        <v>No Tie</v>
      </c>
      <c r="D14764" s="63">
        <f t="shared" si="721"/>
        <v>160</v>
      </c>
      <c r="E14764" s="63">
        <v>160</v>
      </c>
      <c r="F14764" s="61" t="s">
        <v>2659</v>
      </c>
      <c r="G14764" s="61" t="str">
        <f t="shared" si="720"/>
        <v>Michael Kim</v>
      </c>
      <c r="P14764" s="62"/>
    </row>
    <row r="14765" spans="1:16" thickBot="1">
      <c r="A14765" s="62" t="s">
        <v>4056</v>
      </c>
      <c r="B14765" s="61">
        <v>161</v>
      </c>
      <c r="C14765" s="61" t="str">
        <f t="shared" si="719"/>
        <v>No Tie</v>
      </c>
      <c r="D14765" s="63">
        <f t="shared" si="721"/>
        <v>161</v>
      </c>
      <c r="E14765" s="63">
        <v>161</v>
      </c>
      <c r="F14765" s="61" t="s">
        <v>674</v>
      </c>
      <c r="G14765" s="61" t="str">
        <f t="shared" si="720"/>
        <v>Mark Wilson</v>
      </c>
      <c r="P14765" s="62"/>
    </row>
    <row r="14766" spans="1:16" thickBot="1">
      <c r="A14766" s="62" t="s">
        <v>4056</v>
      </c>
      <c r="B14766" s="61">
        <v>162</v>
      </c>
      <c r="C14766" s="61" t="str">
        <f t="shared" si="719"/>
        <v>No Tie</v>
      </c>
      <c r="D14766" s="63">
        <f t="shared" si="721"/>
        <v>162</v>
      </c>
      <c r="E14766" s="63">
        <v>162</v>
      </c>
      <c r="F14766" s="61" t="s">
        <v>647</v>
      </c>
      <c r="G14766" s="61" t="str">
        <f t="shared" si="720"/>
        <v>Luke Guthrie</v>
      </c>
      <c r="P14766" s="62"/>
    </row>
    <row r="14767" spans="1:16" thickBot="1">
      <c r="A14767" s="62" t="s">
        <v>4056</v>
      </c>
      <c r="B14767" s="61">
        <v>163</v>
      </c>
      <c r="C14767" s="61" t="str">
        <f t="shared" si="719"/>
        <v>No Tie</v>
      </c>
      <c r="D14767" s="63">
        <f t="shared" si="721"/>
        <v>163</v>
      </c>
      <c r="E14767" s="63">
        <v>163</v>
      </c>
      <c r="F14767" s="61" t="s">
        <v>583</v>
      </c>
      <c r="G14767" s="61" t="str">
        <f t="shared" si="720"/>
        <v>Chesson Hadley</v>
      </c>
      <c r="P14767" s="62"/>
    </row>
    <row r="14768" spans="1:16" thickBot="1">
      <c r="A14768" s="62" t="s">
        <v>4056</v>
      </c>
      <c r="B14768" s="61">
        <v>164</v>
      </c>
      <c r="C14768" s="61" t="str">
        <f t="shared" si="719"/>
        <v>No Tie</v>
      </c>
      <c r="D14768" s="63">
        <f t="shared" si="721"/>
        <v>164</v>
      </c>
      <c r="E14768" s="63">
        <v>164</v>
      </c>
      <c r="F14768" s="61" t="s">
        <v>592</v>
      </c>
      <c r="G14768" s="61" t="str">
        <f t="shared" si="720"/>
        <v>Rory Sabbatini</v>
      </c>
      <c r="P14768" s="62"/>
    </row>
    <row r="14769" spans="1:16" thickBot="1">
      <c r="A14769" s="62" t="s">
        <v>4056</v>
      </c>
      <c r="B14769" s="61">
        <v>165</v>
      </c>
      <c r="C14769" s="61" t="str">
        <f t="shared" si="719"/>
        <v>No Tie</v>
      </c>
      <c r="D14769" s="63">
        <f t="shared" si="721"/>
        <v>165</v>
      </c>
      <c r="E14769" s="63">
        <v>165</v>
      </c>
      <c r="F14769" s="61" t="s">
        <v>610</v>
      </c>
      <c r="G14769" s="61" t="str">
        <f t="shared" si="720"/>
        <v>Erik Compton</v>
      </c>
      <c r="P14769" s="62"/>
    </row>
    <row r="14770" spans="1:16" thickBot="1">
      <c r="A14770" s="62" t="s">
        <v>4056</v>
      </c>
      <c r="B14770" s="61" t="s">
        <v>770</v>
      </c>
      <c r="C14770" s="61">
        <f t="shared" si="719"/>
        <v>1</v>
      </c>
      <c r="D14770" s="63" t="str">
        <f t="shared" si="721"/>
        <v>166</v>
      </c>
      <c r="E14770" s="63">
        <v>166</v>
      </c>
      <c r="F14770" s="61" t="s">
        <v>693</v>
      </c>
      <c r="G14770" s="61" t="str">
        <f t="shared" si="720"/>
        <v>Zac Blair</v>
      </c>
      <c r="P14770" s="62"/>
    </row>
    <row r="14771" spans="1:16" thickBot="1">
      <c r="A14771" s="62" t="s">
        <v>4056</v>
      </c>
      <c r="B14771" s="61" t="s">
        <v>770</v>
      </c>
      <c r="C14771" s="61">
        <f t="shared" si="719"/>
        <v>1</v>
      </c>
      <c r="D14771" s="63" t="str">
        <f t="shared" si="721"/>
        <v>166</v>
      </c>
      <c r="E14771" s="63">
        <v>166</v>
      </c>
      <c r="F14771" s="61" t="s">
        <v>749</v>
      </c>
      <c r="G14771" s="61" t="str">
        <f t="shared" si="720"/>
        <v>Steve Stricker</v>
      </c>
      <c r="P14771" s="62"/>
    </row>
    <row r="14772" spans="1:16" thickBot="1">
      <c r="A14772" s="62" t="s">
        <v>4056</v>
      </c>
      <c r="B14772" s="61">
        <v>168</v>
      </c>
      <c r="C14772" s="61" t="str">
        <f t="shared" si="719"/>
        <v>No Tie</v>
      </c>
      <c r="D14772" s="63">
        <f t="shared" si="721"/>
        <v>168</v>
      </c>
      <c r="E14772" s="63">
        <v>168</v>
      </c>
      <c r="F14772" s="61" t="s">
        <v>2669</v>
      </c>
      <c r="G14772" s="61" t="str">
        <f t="shared" si="720"/>
        <v>Steve Marino</v>
      </c>
      <c r="P14772" s="62"/>
    </row>
    <row r="14773" spans="1:16" thickBot="1">
      <c r="A14773" s="62" t="s">
        <v>4056</v>
      </c>
      <c r="B14773" s="61">
        <v>169</v>
      </c>
      <c r="C14773" s="61" t="str">
        <f t="shared" si="719"/>
        <v>No Tie</v>
      </c>
      <c r="D14773" s="63">
        <f t="shared" si="721"/>
        <v>169</v>
      </c>
      <c r="E14773" s="63">
        <v>169</v>
      </c>
      <c r="F14773" s="61" t="s">
        <v>641</v>
      </c>
      <c r="G14773" s="61" t="str">
        <f t="shared" si="720"/>
        <v>Troy Merritt</v>
      </c>
      <c r="P14773" s="62"/>
    </row>
    <row r="14774" spans="1:16" thickBot="1">
      <c r="A14774" s="62" t="s">
        <v>4056</v>
      </c>
      <c r="B14774" s="61">
        <v>170</v>
      </c>
      <c r="C14774" s="61" t="str">
        <f t="shared" si="719"/>
        <v>No Tie</v>
      </c>
      <c r="D14774" s="63">
        <f t="shared" si="721"/>
        <v>170</v>
      </c>
      <c r="E14774" s="63">
        <v>170</v>
      </c>
      <c r="F14774" s="61" t="s">
        <v>2648</v>
      </c>
      <c r="G14774" s="61" t="str">
        <f t="shared" si="720"/>
        <v>Cameron Smith</v>
      </c>
      <c r="P14774" s="62"/>
    </row>
    <row r="14775" spans="1:16" thickBot="1">
      <c r="A14775" s="62" t="s">
        <v>4056</v>
      </c>
      <c r="B14775" s="61">
        <v>171</v>
      </c>
      <c r="C14775" s="61" t="str">
        <f t="shared" si="719"/>
        <v>No Tie</v>
      </c>
      <c r="D14775" s="63">
        <f t="shared" si="721"/>
        <v>171</v>
      </c>
      <c r="E14775" s="63">
        <v>171</v>
      </c>
      <c r="F14775" s="61" t="s">
        <v>547</v>
      </c>
      <c r="G14775" s="61" t="str">
        <f t="shared" si="720"/>
        <v>Hunter Mahan</v>
      </c>
      <c r="P14775" s="62"/>
    </row>
    <row r="14776" spans="1:16" thickBot="1">
      <c r="A14776" s="62" t="s">
        <v>4056</v>
      </c>
      <c r="B14776" s="61">
        <v>172</v>
      </c>
      <c r="C14776" s="61" t="str">
        <f t="shared" si="719"/>
        <v>No Tie</v>
      </c>
      <c r="D14776" s="63">
        <f t="shared" si="721"/>
        <v>172</v>
      </c>
      <c r="E14776" s="63">
        <v>172</v>
      </c>
      <c r="F14776" s="61" t="s">
        <v>2656</v>
      </c>
      <c r="G14776" s="61" t="str">
        <f t="shared" si="720"/>
        <v>Jarrod Lyle</v>
      </c>
      <c r="P14776" s="62"/>
    </row>
    <row r="14777" spans="1:16" thickBot="1">
      <c r="A14777" s="62" t="s">
        <v>4056</v>
      </c>
      <c r="B14777" s="61">
        <v>173</v>
      </c>
      <c r="C14777" s="61" t="str">
        <f t="shared" si="719"/>
        <v>No Tie</v>
      </c>
      <c r="D14777" s="63">
        <f t="shared" si="721"/>
        <v>173</v>
      </c>
      <c r="E14777" s="63">
        <v>173</v>
      </c>
      <c r="F14777" s="61" t="s">
        <v>622</v>
      </c>
      <c r="G14777" s="61" t="str">
        <f t="shared" si="720"/>
        <v>Jonas Blixt</v>
      </c>
      <c r="P14777" s="62"/>
    </row>
    <row r="14778" spans="1:16" thickBot="1">
      <c r="A14778" s="62" t="s">
        <v>4056</v>
      </c>
      <c r="B14778" s="61">
        <v>174</v>
      </c>
      <c r="C14778" s="61" t="str">
        <f t="shared" si="719"/>
        <v>No Tie</v>
      </c>
      <c r="D14778" s="63">
        <f t="shared" si="721"/>
        <v>174</v>
      </c>
      <c r="E14778" s="63">
        <v>174</v>
      </c>
      <c r="F14778" s="61" t="s">
        <v>530</v>
      </c>
      <c r="G14778" s="61" t="str">
        <f t="shared" si="720"/>
        <v>Carlos Ortiz</v>
      </c>
      <c r="P14778" s="62"/>
    </row>
    <row r="14779" spans="1:16" thickBot="1">
      <c r="A14779" s="62" t="s">
        <v>4056</v>
      </c>
      <c r="B14779" s="61">
        <v>175</v>
      </c>
      <c r="C14779" s="61" t="str">
        <f t="shared" si="719"/>
        <v>No Tie</v>
      </c>
      <c r="D14779" s="63">
        <f t="shared" si="721"/>
        <v>175</v>
      </c>
      <c r="E14779" s="63">
        <v>175</v>
      </c>
      <c r="F14779" s="61" t="s">
        <v>605</v>
      </c>
      <c r="G14779" s="61" t="str">
        <f t="shared" si="720"/>
        <v>Derek Fathauer</v>
      </c>
      <c r="P14779" s="62"/>
    </row>
    <row r="14780" spans="1:16" thickBot="1">
      <c r="A14780" s="62" t="s">
        <v>4056</v>
      </c>
      <c r="B14780" s="61">
        <v>176</v>
      </c>
      <c r="C14780" s="61" t="str">
        <f t="shared" si="719"/>
        <v>No Tie</v>
      </c>
      <c r="D14780" s="63">
        <f t="shared" si="721"/>
        <v>176</v>
      </c>
      <c r="E14780" s="63">
        <v>176</v>
      </c>
      <c r="F14780" s="61" t="s">
        <v>2655</v>
      </c>
      <c r="G14780" s="61" t="str">
        <f t="shared" si="720"/>
        <v>Peter Malnati</v>
      </c>
      <c r="P14780" s="62"/>
    </row>
    <row r="14781" spans="1:16" thickBot="1">
      <c r="A14781" s="62" t="s">
        <v>4056</v>
      </c>
      <c r="B14781" s="61">
        <v>177</v>
      </c>
      <c r="C14781" s="61" t="str">
        <f t="shared" si="719"/>
        <v>No Tie</v>
      </c>
      <c r="D14781" s="63">
        <f t="shared" si="721"/>
        <v>177</v>
      </c>
      <c r="E14781" s="63">
        <v>177</v>
      </c>
      <c r="F14781" s="61" t="s">
        <v>760</v>
      </c>
      <c r="G14781" s="61" t="str">
        <f t="shared" si="720"/>
        <v>Justin Hicks</v>
      </c>
      <c r="P14781" s="62"/>
    </row>
    <row r="14782" spans="1:16" thickBot="1">
      <c r="A14782" s="62" t="s">
        <v>4056</v>
      </c>
      <c r="B14782" s="61">
        <v>178</v>
      </c>
      <c r="C14782" s="61" t="str">
        <f t="shared" si="719"/>
        <v>No Tie</v>
      </c>
      <c r="D14782" s="63">
        <f t="shared" si="721"/>
        <v>178</v>
      </c>
      <c r="E14782" s="63">
        <v>178</v>
      </c>
      <c r="F14782" s="61" t="s">
        <v>692</v>
      </c>
      <c r="G14782" s="61" t="str">
        <f t="shared" si="720"/>
        <v>Jon Curran</v>
      </c>
      <c r="P14782" s="62"/>
    </row>
    <row r="14783" spans="1:16" thickBot="1">
      <c r="A14783" s="62" t="s">
        <v>4056</v>
      </c>
      <c r="B14783" s="61">
        <v>179</v>
      </c>
      <c r="C14783" s="61" t="str">
        <f t="shared" si="719"/>
        <v>No Tie</v>
      </c>
      <c r="D14783" s="63">
        <f t="shared" si="721"/>
        <v>179</v>
      </c>
      <c r="E14783" s="63">
        <v>179</v>
      </c>
      <c r="F14783" s="61" t="s">
        <v>652</v>
      </c>
      <c r="G14783" s="61" t="str">
        <f t="shared" si="720"/>
        <v>Ricky Barnes</v>
      </c>
      <c r="P14783" s="62"/>
    </row>
    <row r="14784" spans="1:16" thickBot="1">
      <c r="A14784" s="62" t="s">
        <v>4056</v>
      </c>
      <c r="B14784" s="61">
        <v>180</v>
      </c>
      <c r="C14784" s="61" t="str">
        <f t="shared" si="719"/>
        <v>No Tie</v>
      </c>
      <c r="D14784" s="63">
        <f t="shared" si="721"/>
        <v>180</v>
      </c>
      <c r="E14784" s="63">
        <v>180</v>
      </c>
      <c r="F14784" s="61" t="s">
        <v>540</v>
      </c>
      <c r="G14784" s="61" t="str">
        <f t="shared" si="720"/>
        <v>Morgan Hoffmann</v>
      </c>
      <c r="P14784" s="62"/>
    </row>
    <row r="14785" spans="1:16" thickBot="1">
      <c r="A14785" s="62" t="s">
        <v>4056</v>
      </c>
      <c r="B14785" s="61">
        <v>181</v>
      </c>
      <c r="C14785" s="61" t="str">
        <f t="shared" si="719"/>
        <v>No Tie</v>
      </c>
      <c r="D14785" s="63">
        <f t="shared" si="721"/>
        <v>181</v>
      </c>
      <c r="E14785" s="63">
        <v>181</v>
      </c>
      <c r="F14785" s="61" t="s">
        <v>2662</v>
      </c>
      <c r="G14785" s="61" t="str">
        <f t="shared" si="720"/>
        <v>Hunter Stewart</v>
      </c>
      <c r="P14785" s="62"/>
    </row>
    <row r="14786" spans="1:16" thickBot="1">
      <c r="A14786" s="62" t="s">
        <v>4056</v>
      </c>
      <c r="B14786" s="61">
        <v>182</v>
      </c>
      <c r="C14786" s="61" t="str">
        <f t="shared" si="719"/>
        <v>No Tie</v>
      </c>
      <c r="D14786" s="63">
        <f t="shared" si="721"/>
        <v>182</v>
      </c>
      <c r="E14786" s="63">
        <v>182</v>
      </c>
      <c r="F14786" s="61" t="s">
        <v>1474</v>
      </c>
      <c r="G14786" s="61" t="str">
        <f t="shared" si="720"/>
        <v>Kelly Kraft</v>
      </c>
      <c r="P14786" s="62"/>
    </row>
    <row r="14787" spans="1:16" thickBot="1">
      <c r="A14787" s="62" t="s">
        <v>4056</v>
      </c>
      <c r="B14787" s="61">
        <v>183</v>
      </c>
      <c r="C14787" s="61" t="str">
        <f t="shared" si="719"/>
        <v>No Tie</v>
      </c>
      <c r="D14787" s="63">
        <f t="shared" si="721"/>
        <v>183</v>
      </c>
      <c r="E14787" s="63">
        <v>183</v>
      </c>
      <c r="F14787" s="61" t="s">
        <v>570</v>
      </c>
      <c r="G14787" s="61" t="str">
        <f t="shared" si="720"/>
        <v>J.J. Henry</v>
      </c>
      <c r="P14787" s="62"/>
    </row>
    <row r="14788" spans="1:16" thickBot="1">
      <c r="A14788" s="62" t="s">
        <v>4056</v>
      </c>
      <c r="B14788" s="61">
        <v>184</v>
      </c>
      <c r="C14788" s="61" t="str">
        <f t="shared" si="719"/>
        <v>No Tie</v>
      </c>
      <c r="D14788" s="63">
        <f t="shared" si="721"/>
        <v>184</v>
      </c>
      <c r="E14788" s="63">
        <v>184</v>
      </c>
      <c r="F14788" s="61" t="s">
        <v>619</v>
      </c>
      <c r="G14788" s="61" t="str">
        <f t="shared" si="720"/>
        <v>Brian Harman</v>
      </c>
      <c r="P14788" s="62"/>
    </row>
    <row r="14789" spans="1:16" thickBot="1">
      <c r="A14789" s="62" t="s">
        <v>4056</v>
      </c>
      <c r="B14789" s="61">
        <v>185</v>
      </c>
      <c r="C14789" s="61" t="str">
        <f t="shared" si="719"/>
        <v>No Tie</v>
      </c>
      <c r="D14789" s="63">
        <f t="shared" si="721"/>
        <v>185</v>
      </c>
      <c r="E14789" s="63">
        <v>185</v>
      </c>
      <c r="F14789" s="61" t="s">
        <v>524</v>
      </c>
      <c r="G14789" s="61" t="str">
        <f t="shared" si="720"/>
        <v>Angel Cabrera</v>
      </c>
      <c r="P14789" s="62"/>
    </row>
    <row r="14790" spans="1:16" thickBot="1">
      <c r="A14790" s="62" t="s">
        <v>4056</v>
      </c>
      <c r="B14790" s="61">
        <v>186</v>
      </c>
      <c r="C14790" s="61" t="str">
        <f t="shared" si="719"/>
        <v>No Tie</v>
      </c>
      <c r="D14790" s="63">
        <f t="shared" si="721"/>
        <v>186</v>
      </c>
      <c r="E14790" s="63">
        <v>186</v>
      </c>
      <c r="F14790" s="61" t="s">
        <v>750</v>
      </c>
      <c r="G14790" s="61" t="str">
        <f t="shared" si="720"/>
        <v>Rod Pampling</v>
      </c>
      <c r="P14790" s="62"/>
    </row>
    <row r="14791" spans="1:16" thickBot="1">
      <c r="A14791" s="62" t="s">
        <v>4056</v>
      </c>
      <c r="B14791" s="61">
        <v>187</v>
      </c>
      <c r="C14791" s="61" t="str">
        <f t="shared" si="719"/>
        <v>No Tie</v>
      </c>
      <c r="D14791" s="63">
        <f t="shared" si="721"/>
        <v>187</v>
      </c>
      <c r="E14791" s="63">
        <v>187</v>
      </c>
      <c r="F14791" s="61" t="s">
        <v>612</v>
      </c>
      <c r="G14791" s="61" t="str">
        <f t="shared" si="720"/>
        <v>Steve Wheatcroft</v>
      </c>
      <c r="P14791" s="62"/>
    </row>
    <row r="14792" spans="1:16" thickBot="1">
      <c r="A14792" s="62" t="s">
        <v>4056</v>
      </c>
      <c r="B14792" s="61">
        <v>188</v>
      </c>
      <c r="C14792" s="61" t="str">
        <f t="shared" si="719"/>
        <v>No Tie</v>
      </c>
      <c r="D14792" s="63">
        <f t="shared" si="721"/>
        <v>188</v>
      </c>
      <c r="E14792" s="63">
        <v>188</v>
      </c>
      <c r="F14792" s="61" t="s">
        <v>1244</v>
      </c>
      <c r="G14792" s="61" t="str">
        <f t="shared" si="720"/>
        <v>Hiroshi Iwata</v>
      </c>
      <c r="P14792" s="62"/>
    </row>
    <row r="14793" spans="1:16" thickBot="1">
      <c r="A14793" s="62" t="s">
        <v>4056</v>
      </c>
      <c r="B14793" s="61">
        <v>189</v>
      </c>
      <c r="C14793" s="61" t="str">
        <f t="shared" si="719"/>
        <v>No Tie</v>
      </c>
      <c r="D14793" s="63">
        <f t="shared" si="721"/>
        <v>189</v>
      </c>
      <c r="E14793" s="63">
        <v>189</v>
      </c>
      <c r="F14793" s="61" t="s">
        <v>747</v>
      </c>
      <c r="G14793" s="61" t="str">
        <f t="shared" si="720"/>
        <v>Tim Herron</v>
      </c>
      <c r="P14793" s="62"/>
    </row>
    <row r="14794" spans="1:16" thickBot="1">
      <c r="A14794" s="62" t="s">
        <v>4056</v>
      </c>
      <c r="B14794" s="61">
        <v>190</v>
      </c>
      <c r="C14794" s="61" t="str">
        <f t="shared" si="719"/>
        <v>No Tie</v>
      </c>
      <c r="D14794" s="63">
        <f t="shared" si="721"/>
        <v>190</v>
      </c>
      <c r="E14794" s="63">
        <v>190</v>
      </c>
      <c r="F14794" s="61" t="s">
        <v>634</v>
      </c>
      <c r="G14794" s="61" t="str">
        <f t="shared" si="720"/>
        <v>George McNeill</v>
      </c>
      <c r="P14794" s="62"/>
    </row>
    <row r="14795" spans="1:16" thickBot="1">
      <c r="A14795" s="62" t="s">
        <v>4056</v>
      </c>
      <c r="B14795" s="61">
        <v>191</v>
      </c>
      <c r="C14795" s="61" t="str">
        <f t="shared" si="719"/>
        <v>No Tie</v>
      </c>
      <c r="D14795" s="63">
        <f t="shared" si="721"/>
        <v>191</v>
      </c>
      <c r="E14795" s="63">
        <v>191</v>
      </c>
      <c r="F14795" s="61" t="s">
        <v>631</v>
      </c>
      <c r="G14795" s="61" t="str">
        <f t="shared" si="720"/>
        <v>Matt Every</v>
      </c>
      <c r="P14795" s="62"/>
    </row>
    <row r="14796" spans="1:16" thickBot="1">
      <c r="A14796" s="62" t="s">
        <v>4056</v>
      </c>
      <c r="B14796" s="61">
        <v>192</v>
      </c>
      <c r="C14796" s="61" t="str">
        <f t="shared" ref="C14796:C14859" si="722">IFERROR(SEARCH("T",B14796),"No Tie")</f>
        <v>No Tie</v>
      </c>
      <c r="D14796" s="63">
        <f t="shared" si="721"/>
        <v>192</v>
      </c>
      <c r="E14796" s="63">
        <v>192</v>
      </c>
      <c r="F14796" s="61" t="s">
        <v>694</v>
      </c>
      <c r="G14796" s="61" t="str">
        <f t="shared" ref="G14796:G14859" si="723">TRIM(SUBSTITUTE(F14796,CHAR(160),CHAR(32)))</f>
        <v>Billy Hurley III</v>
      </c>
      <c r="P14796" s="62"/>
    </row>
    <row r="14797" spans="1:16" thickBot="1">
      <c r="A14797" s="62" t="s">
        <v>4056</v>
      </c>
      <c r="B14797" s="61">
        <v>193</v>
      </c>
      <c r="C14797" s="61" t="str">
        <f t="shared" si="722"/>
        <v>No Tie</v>
      </c>
      <c r="D14797" s="63">
        <f t="shared" ref="D14797:D14860" si="724">IF(C14797="No Tie",B14797,RIGHT(B14797,LEN(B14797)-1))</f>
        <v>193</v>
      </c>
      <c r="E14797" s="63">
        <v>193</v>
      </c>
      <c r="F14797" s="61" t="s">
        <v>668</v>
      </c>
      <c r="G14797" s="61" t="str">
        <f t="shared" si="723"/>
        <v>Scott Langley</v>
      </c>
      <c r="P14797" s="62"/>
    </row>
    <row r="14798" spans="1:16" thickBot="1">
      <c r="A14798" s="62" t="s">
        <v>4056</v>
      </c>
      <c r="B14798" s="61">
        <v>194</v>
      </c>
      <c r="C14798" s="61" t="str">
        <f t="shared" si="722"/>
        <v>No Tie</v>
      </c>
      <c r="D14798" s="63">
        <f t="shared" si="724"/>
        <v>194</v>
      </c>
      <c r="E14798" s="63">
        <v>194</v>
      </c>
      <c r="F14798" s="61" t="s">
        <v>666</v>
      </c>
      <c r="G14798" s="61" t="str">
        <f t="shared" si="723"/>
        <v>D.A. Points</v>
      </c>
      <c r="P14798" s="62"/>
    </row>
    <row r="14799" spans="1:16" thickBot="1">
      <c r="A14799" s="62" t="s">
        <v>4056</v>
      </c>
      <c r="B14799" s="61">
        <v>195</v>
      </c>
      <c r="C14799" s="61" t="str">
        <f t="shared" si="722"/>
        <v>No Tie</v>
      </c>
      <c r="D14799" s="63">
        <f t="shared" si="724"/>
        <v>195</v>
      </c>
      <c r="E14799" s="63">
        <v>195</v>
      </c>
      <c r="F14799" s="61" t="s">
        <v>545</v>
      </c>
      <c r="G14799" s="61" t="str">
        <f t="shared" si="723"/>
        <v>Derek Ernst</v>
      </c>
      <c r="P14799" s="62"/>
    </row>
    <row r="14800" spans="1:16" thickBot="1">
      <c r="A14800" s="62" t="s">
        <v>4056</v>
      </c>
      <c r="B14800" s="61">
        <v>196</v>
      </c>
      <c r="C14800" s="61" t="str">
        <f t="shared" si="722"/>
        <v>No Tie</v>
      </c>
      <c r="D14800" s="63">
        <f t="shared" si="724"/>
        <v>196</v>
      </c>
      <c r="E14800" s="63">
        <v>196</v>
      </c>
      <c r="F14800" s="61" t="s">
        <v>2667</v>
      </c>
      <c r="G14800" s="61" t="str">
        <f t="shared" si="723"/>
        <v>Rob Oppenheim</v>
      </c>
      <c r="P14800" s="62"/>
    </row>
    <row r="14801" spans="1:16" thickBot="1">
      <c r="A14801" s="62" t="s">
        <v>4056</v>
      </c>
      <c r="B14801" s="61">
        <v>197</v>
      </c>
      <c r="C14801" s="61" t="str">
        <f t="shared" si="722"/>
        <v>No Tie</v>
      </c>
      <c r="D14801" s="63">
        <f t="shared" si="724"/>
        <v>197</v>
      </c>
      <c r="E14801" s="63">
        <v>197</v>
      </c>
      <c r="F14801" s="61" t="s">
        <v>2673</v>
      </c>
      <c r="G14801" s="61" t="str">
        <f t="shared" si="723"/>
        <v>Rhein Gibson</v>
      </c>
      <c r="P14801" s="62"/>
    </row>
    <row r="14802" spans="1:16" thickBot="1">
      <c r="A14802" s="62" t="s">
        <v>4056</v>
      </c>
      <c r="B14802" s="61">
        <v>198</v>
      </c>
      <c r="C14802" s="61" t="str">
        <f t="shared" si="722"/>
        <v>No Tie</v>
      </c>
      <c r="D14802" s="63">
        <f t="shared" si="724"/>
        <v>198</v>
      </c>
      <c r="E14802" s="63">
        <v>198</v>
      </c>
      <c r="F14802" s="61" t="s">
        <v>2665</v>
      </c>
      <c r="G14802" s="61" t="str">
        <f t="shared" si="723"/>
        <v>Martin Piller</v>
      </c>
      <c r="P14802" s="62"/>
    </row>
    <row r="14803" spans="1:16" thickBot="1">
      <c r="A14803" s="62" t="s">
        <v>4056</v>
      </c>
      <c r="B14803" s="61">
        <v>199</v>
      </c>
      <c r="C14803" s="61" t="str">
        <f t="shared" si="722"/>
        <v>No Tie</v>
      </c>
      <c r="D14803" s="63">
        <f t="shared" si="724"/>
        <v>199</v>
      </c>
      <c r="E14803" s="63">
        <v>199</v>
      </c>
      <c r="F14803" s="61" t="s">
        <v>678</v>
      </c>
      <c r="G14803" s="61" t="str">
        <f t="shared" si="723"/>
        <v>Chad Collins</v>
      </c>
      <c r="P14803" s="62"/>
    </row>
    <row r="14804" spans="1:16" thickBot="1">
      <c r="A14804" s="62" t="s">
        <v>4056</v>
      </c>
      <c r="B14804" s="61">
        <v>200</v>
      </c>
      <c r="C14804" s="61" t="str">
        <f t="shared" si="722"/>
        <v>No Tie</v>
      </c>
      <c r="D14804" s="63">
        <f t="shared" si="724"/>
        <v>200</v>
      </c>
      <c r="E14804" s="63">
        <v>200</v>
      </c>
      <c r="F14804" s="61" t="s">
        <v>581</v>
      </c>
      <c r="G14804" s="61" t="str">
        <f t="shared" si="723"/>
        <v>Carl Pettersson</v>
      </c>
      <c r="P14804" s="62"/>
    </row>
    <row r="14805" spans="1:16" thickBot="1">
      <c r="A14805" s="62" t="s">
        <v>4056</v>
      </c>
      <c r="B14805" s="61">
        <v>201</v>
      </c>
      <c r="C14805" s="61" t="str">
        <f t="shared" si="722"/>
        <v>No Tie</v>
      </c>
      <c r="D14805" s="63">
        <f t="shared" si="724"/>
        <v>201</v>
      </c>
      <c r="E14805" s="63">
        <v>201</v>
      </c>
      <c r="F14805" s="61" t="s">
        <v>689</v>
      </c>
      <c r="G14805" s="61" t="str">
        <f t="shared" si="723"/>
        <v>Brendon Todd</v>
      </c>
      <c r="P14805" s="62"/>
    </row>
    <row r="14806" spans="1:16" thickBot="1">
      <c r="A14806" s="62" t="s">
        <v>4056</v>
      </c>
      <c r="B14806" s="61">
        <v>202</v>
      </c>
      <c r="C14806" s="61" t="str">
        <f t="shared" si="722"/>
        <v>No Tie</v>
      </c>
      <c r="D14806" s="63">
        <f t="shared" si="724"/>
        <v>202</v>
      </c>
      <c r="E14806" s="63">
        <v>202</v>
      </c>
      <c r="F14806" s="61" t="s">
        <v>603</v>
      </c>
      <c r="G14806" s="61" t="str">
        <f t="shared" si="723"/>
        <v>Ryo Ishikawa</v>
      </c>
      <c r="P14806" s="62"/>
    </row>
    <row r="14807" spans="1:16" thickBot="1">
      <c r="A14807" s="62" t="s">
        <v>4056</v>
      </c>
      <c r="B14807" s="61">
        <v>203</v>
      </c>
      <c r="C14807" s="61" t="str">
        <f t="shared" si="722"/>
        <v>No Tie</v>
      </c>
      <c r="D14807" s="63">
        <f t="shared" si="724"/>
        <v>203</v>
      </c>
      <c r="E14807" s="63">
        <v>203</v>
      </c>
      <c r="F14807" s="61" t="s">
        <v>787</v>
      </c>
      <c r="G14807" s="61" t="str">
        <f t="shared" si="723"/>
        <v>Wes Roach</v>
      </c>
      <c r="P14807" s="62"/>
    </row>
    <row r="14808" spans="1:16" thickBot="1">
      <c r="A14808" s="62" t="s">
        <v>4056</v>
      </c>
      <c r="B14808" s="61">
        <v>204</v>
      </c>
      <c r="C14808" s="61" t="str">
        <f t="shared" si="722"/>
        <v>No Tie</v>
      </c>
      <c r="D14808" s="63">
        <f t="shared" si="724"/>
        <v>204</v>
      </c>
      <c r="E14808" s="63">
        <v>204</v>
      </c>
      <c r="F14808" s="61" t="s">
        <v>821</v>
      </c>
      <c r="G14808" s="61" t="str">
        <f t="shared" si="723"/>
        <v>Miguel Angel Carballo</v>
      </c>
      <c r="P14808" s="62"/>
    </row>
    <row r="14809" spans="1:16" thickBot="1">
      <c r="A14809" s="62" t="s">
        <v>4056</v>
      </c>
      <c r="B14809" s="61">
        <v>205</v>
      </c>
      <c r="C14809" s="61" t="str">
        <f t="shared" si="722"/>
        <v>No Tie</v>
      </c>
      <c r="D14809" s="63">
        <f t="shared" si="724"/>
        <v>205</v>
      </c>
      <c r="E14809" s="63">
        <v>205</v>
      </c>
      <c r="F14809" s="61" t="s">
        <v>1514</v>
      </c>
      <c r="G14809" s="61" t="str">
        <f t="shared" si="723"/>
        <v>Abraham Ancer</v>
      </c>
      <c r="P14809" s="62"/>
    </row>
    <row r="14810" spans="1:16" thickBot="1">
      <c r="A14810" s="62" t="s">
        <v>4056</v>
      </c>
      <c r="B14810" s="61">
        <v>206</v>
      </c>
      <c r="C14810" s="61" t="str">
        <f t="shared" si="722"/>
        <v>No Tie</v>
      </c>
      <c r="D14810" s="63">
        <f t="shared" si="724"/>
        <v>206</v>
      </c>
      <c r="E14810" s="63">
        <v>206</v>
      </c>
      <c r="F14810" s="61" t="s">
        <v>776</v>
      </c>
      <c r="G14810" s="61" t="str">
        <f t="shared" si="723"/>
        <v>Dicky Pride</v>
      </c>
      <c r="P14810" s="62"/>
    </row>
    <row r="14811" spans="1:16" thickBot="1">
      <c r="A14811" s="62" t="s">
        <v>4056</v>
      </c>
      <c r="B14811" s="61" t="s">
        <v>2672</v>
      </c>
      <c r="C14811" s="61">
        <f t="shared" si="722"/>
        <v>1</v>
      </c>
      <c r="D14811" s="63" t="str">
        <f t="shared" si="724"/>
        <v>207</v>
      </c>
      <c r="E14811" s="63">
        <v>207</v>
      </c>
      <c r="F14811" s="61" t="s">
        <v>502</v>
      </c>
      <c r="G14811" s="61" t="str">
        <f t="shared" si="723"/>
        <v>Charlie Beljan</v>
      </c>
      <c r="P14811" s="62"/>
    </row>
    <row r="14812" spans="1:16" thickBot="1">
      <c r="A14812" s="62" t="s">
        <v>4056</v>
      </c>
      <c r="B14812" s="61" t="s">
        <v>2672</v>
      </c>
      <c r="C14812" s="61">
        <f t="shared" si="722"/>
        <v>1</v>
      </c>
      <c r="D14812" s="63" t="str">
        <f t="shared" si="724"/>
        <v>207</v>
      </c>
      <c r="E14812" s="63">
        <v>207</v>
      </c>
      <c r="F14812" s="61" t="s">
        <v>553</v>
      </c>
      <c r="G14812" s="61" t="str">
        <f t="shared" si="723"/>
        <v>Andres Gonzales</v>
      </c>
      <c r="P14812" s="62"/>
    </row>
    <row r="14813" spans="1:16" thickBot="1">
      <c r="A14813" s="62" t="s">
        <v>4056</v>
      </c>
      <c r="B14813" s="61">
        <v>209</v>
      </c>
      <c r="C14813" s="61" t="str">
        <f t="shared" si="722"/>
        <v>No Tie</v>
      </c>
      <c r="D14813" s="63">
        <f t="shared" si="724"/>
        <v>209</v>
      </c>
      <c r="E14813" s="63">
        <v>209</v>
      </c>
      <c r="F14813" s="61" t="s">
        <v>2670</v>
      </c>
      <c r="G14813" s="61" t="str">
        <f t="shared" si="723"/>
        <v>Andrew Landry</v>
      </c>
      <c r="P14813" s="62"/>
    </row>
    <row r="14814" spans="1:16" thickBot="1">
      <c r="A14814" s="62" t="s">
        <v>4056</v>
      </c>
      <c r="B14814" s="61">
        <v>210</v>
      </c>
      <c r="C14814" s="61" t="str">
        <f t="shared" si="722"/>
        <v>No Tie</v>
      </c>
      <c r="D14814" s="63">
        <f t="shared" si="724"/>
        <v>210</v>
      </c>
      <c r="E14814" s="63">
        <v>210</v>
      </c>
      <c r="F14814" s="61" t="s">
        <v>754</v>
      </c>
      <c r="G14814" s="61" t="str">
        <f t="shared" si="723"/>
        <v>D.H. Lee</v>
      </c>
      <c r="P14814" s="62"/>
    </row>
    <row r="14815" spans="1:16" thickBot="1">
      <c r="A14815" s="62" t="s">
        <v>4056</v>
      </c>
      <c r="B14815" s="61">
        <v>211</v>
      </c>
      <c r="C14815" s="61" t="str">
        <f t="shared" si="722"/>
        <v>No Tie</v>
      </c>
      <c r="D14815" s="63">
        <f t="shared" si="724"/>
        <v>211</v>
      </c>
      <c r="E14815" s="63">
        <v>211</v>
      </c>
      <c r="F14815" s="61" t="s">
        <v>658</v>
      </c>
      <c r="G14815" s="61" t="str">
        <f t="shared" si="723"/>
        <v>Robert Allenby</v>
      </c>
      <c r="P14815" s="62"/>
    </row>
    <row r="14816" spans="1:16" thickBot="1">
      <c r="A14816" s="62" t="s">
        <v>4056</v>
      </c>
      <c r="B14816" s="61">
        <v>212</v>
      </c>
      <c r="C14816" s="61" t="str">
        <f t="shared" si="722"/>
        <v>No Tie</v>
      </c>
      <c r="D14816" s="63">
        <f t="shared" si="724"/>
        <v>212</v>
      </c>
      <c r="E14816" s="63">
        <v>212</v>
      </c>
      <c r="F14816" s="61" t="s">
        <v>2674</v>
      </c>
      <c r="G14816" s="61" t="str">
        <f t="shared" si="723"/>
        <v>Lucas Lee</v>
      </c>
      <c r="P14816" s="62"/>
    </row>
    <row r="14817" spans="1:16" thickBot="1">
      <c r="A14817" s="62" t="s">
        <v>4056</v>
      </c>
      <c r="B14817" s="61">
        <v>213</v>
      </c>
      <c r="C14817" s="61" t="str">
        <f t="shared" si="722"/>
        <v>No Tie</v>
      </c>
      <c r="D14817" s="63">
        <f t="shared" si="724"/>
        <v>213</v>
      </c>
      <c r="E14817" s="63">
        <v>213</v>
      </c>
      <c r="F14817" s="61" t="s">
        <v>774</v>
      </c>
      <c r="G14817" s="61" t="str">
        <f t="shared" si="723"/>
        <v>Darron Stiles</v>
      </c>
      <c r="P14817" s="62"/>
    </row>
    <row r="14818" spans="1:16" thickBot="1">
      <c r="A14818" s="62" t="s">
        <v>4056</v>
      </c>
      <c r="B14818" s="61">
        <v>214</v>
      </c>
      <c r="C14818" s="61" t="str">
        <f t="shared" si="722"/>
        <v>No Tie</v>
      </c>
      <c r="D14818" s="63">
        <f t="shared" si="724"/>
        <v>214</v>
      </c>
      <c r="E14818" s="63">
        <v>214</v>
      </c>
      <c r="F14818" s="61" t="s">
        <v>515</v>
      </c>
      <c r="G14818" s="61" t="str">
        <f t="shared" si="723"/>
        <v>Steven Bowditch</v>
      </c>
      <c r="P14818" s="62"/>
    </row>
    <row r="14819" spans="1:16" thickBot="1">
      <c r="A14819" s="62" t="s">
        <v>4057</v>
      </c>
      <c r="B14819" s="61">
        <v>1</v>
      </c>
      <c r="C14819" s="61" t="str">
        <f t="shared" si="722"/>
        <v>No Tie</v>
      </c>
      <c r="D14819" s="63">
        <f t="shared" si="724"/>
        <v>1</v>
      </c>
      <c r="E14819" s="63">
        <v>1</v>
      </c>
      <c r="F14819" s="61" t="s">
        <v>498</v>
      </c>
      <c r="G14819" s="61" t="str">
        <f t="shared" si="723"/>
        <v>Bubba Watson</v>
      </c>
      <c r="P14819" s="62"/>
    </row>
    <row r="14820" spans="1:16" thickBot="1">
      <c r="A14820" s="62" t="s">
        <v>4057</v>
      </c>
      <c r="B14820" s="61">
        <v>2</v>
      </c>
      <c r="C14820" s="61" t="str">
        <f t="shared" si="722"/>
        <v>No Tie</v>
      </c>
      <c r="D14820" s="63">
        <f t="shared" si="724"/>
        <v>2</v>
      </c>
      <c r="E14820" s="63">
        <v>2</v>
      </c>
      <c r="F14820" s="61" t="s">
        <v>538</v>
      </c>
      <c r="G14820" s="61" t="str">
        <f t="shared" si="723"/>
        <v>Henrik Stenson</v>
      </c>
      <c r="P14820" s="62"/>
    </row>
    <row r="14821" spans="1:16" thickBot="1">
      <c r="A14821" s="62" t="s">
        <v>4057</v>
      </c>
      <c r="B14821" s="61">
        <v>3</v>
      </c>
      <c r="C14821" s="61" t="str">
        <f t="shared" si="722"/>
        <v>No Tie</v>
      </c>
      <c r="D14821" s="63">
        <f t="shared" si="724"/>
        <v>3</v>
      </c>
      <c r="E14821" s="63">
        <v>3</v>
      </c>
      <c r="F14821" s="61" t="s">
        <v>662</v>
      </c>
      <c r="G14821" s="61" t="str">
        <f t="shared" si="723"/>
        <v>Jim Furyk</v>
      </c>
      <c r="P14821" s="62"/>
    </row>
    <row r="14822" spans="1:16" thickBot="1">
      <c r="A14822" s="62" t="s">
        <v>4057</v>
      </c>
      <c r="B14822" s="61">
        <v>4</v>
      </c>
      <c r="C14822" s="61" t="str">
        <f t="shared" si="722"/>
        <v>No Tie</v>
      </c>
      <c r="D14822" s="63">
        <f t="shared" si="724"/>
        <v>4</v>
      </c>
      <c r="E14822" s="63">
        <v>4</v>
      </c>
      <c r="F14822" s="61" t="s">
        <v>578</v>
      </c>
      <c r="G14822" s="61" t="str">
        <f t="shared" si="723"/>
        <v>Jordan Spieth</v>
      </c>
      <c r="P14822" s="62"/>
    </row>
    <row r="14823" spans="1:16" thickBot="1">
      <c r="A14823" s="62" t="s">
        <v>4057</v>
      </c>
      <c r="B14823" s="61">
        <v>5</v>
      </c>
      <c r="C14823" s="61" t="str">
        <f t="shared" si="722"/>
        <v>No Tie</v>
      </c>
      <c r="D14823" s="63">
        <f t="shared" si="724"/>
        <v>5</v>
      </c>
      <c r="E14823" s="63">
        <v>5</v>
      </c>
      <c r="F14823" s="61" t="s">
        <v>499</v>
      </c>
      <c r="G14823" s="61" t="str">
        <f t="shared" si="723"/>
        <v>Jason Day</v>
      </c>
      <c r="P14823" s="62"/>
    </row>
    <row r="14824" spans="1:16" thickBot="1">
      <c r="A14824" s="62" t="s">
        <v>4057</v>
      </c>
      <c r="B14824" s="61">
        <v>6</v>
      </c>
      <c r="C14824" s="61" t="str">
        <f t="shared" si="722"/>
        <v>No Tie</v>
      </c>
      <c r="D14824" s="63">
        <f t="shared" si="724"/>
        <v>6</v>
      </c>
      <c r="E14824" s="63">
        <v>6</v>
      </c>
      <c r="F14824" s="61" t="s">
        <v>510</v>
      </c>
      <c r="G14824" s="61" t="str">
        <f t="shared" si="723"/>
        <v>Justin Rose</v>
      </c>
      <c r="P14824" s="62"/>
    </row>
    <row r="14825" spans="1:16" thickBot="1">
      <c r="A14825" s="62" t="s">
        <v>4057</v>
      </c>
      <c r="B14825" s="61">
        <v>7</v>
      </c>
      <c r="C14825" s="61" t="str">
        <f t="shared" si="722"/>
        <v>No Tie</v>
      </c>
      <c r="D14825" s="63">
        <f t="shared" si="724"/>
        <v>7</v>
      </c>
      <c r="E14825" s="63">
        <v>7</v>
      </c>
      <c r="F14825" s="61" t="s">
        <v>599</v>
      </c>
      <c r="G14825" s="61" t="str">
        <f t="shared" si="723"/>
        <v>Webb Simpson</v>
      </c>
      <c r="P14825" s="62"/>
    </row>
    <row r="14826" spans="1:16" thickBot="1">
      <c r="A14826" s="62" t="s">
        <v>4057</v>
      </c>
      <c r="B14826" s="61">
        <v>8</v>
      </c>
      <c r="C14826" s="61" t="str">
        <f t="shared" si="722"/>
        <v>No Tie</v>
      </c>
      <c r="D14826" s="63">
        <f t="shared" si="724"/>
        <v>8</v>
      </c>
      <c r="E14826" s="63">
        <v>8</v>
      </c>
      <c r="F14826" s="61" t="s">
        <v>554</v>
      </c>
      <c r="G14826" s="61" t="str">
        <f t="shared" si="723"/>
        <v>Hideki Matsuyama</v>
      </c>
      <c r="P14826" s="62"/>
    </row>
    <row r="14827" spans="1:16" thickBot="1">
      <c r="A14827" s="62" t="s">
        <v>4057</v>
      </c>
      <c r="B14827" s="61">
        <v>9</v>
      </c>
      <c r="C14827" s="61" t="str">
        <f t="shared" si="722"/>
        <v>No Tie</v>
      </c>
      <c r="D14827" s="63">
        <f t="shared" si="724"/>
        <v>9</v>
      </c>
      <c r="E14827" s="63">
        <v>9</v>
      </c>
      <c r="F14827" s="61" t="s">
        <v>493</v>
      </c>
      <c r="G14827" s="61" t="str">
        <f t="shared" si="723"/>
        <v>Dustin Johnson</v>
      </c>
      <c r="P14827" s="62"/>
    </row>
    <row r="14828" spans="1:16" thickBot="1">
      <c r="A14828" s="62" t="s">
        <v>4057</v>
      </c>
      <c r="B14828" s="61">
        <v>10</v>
      </c>
      <c r="C14828" s="61" t="str">
        <f t="shared" si="722"/>
        <v>No Tie</v>
      </c>
      <c r="D14828" s="63">
        <f t="shared" si="724"/>
        <v>10</v>
      </c>
      <c r="E14828" s="63">
        <v>10</v>
      </c>
      <c r="F14828" s="61" t="s">
        <v>531</v>
      </c>
      <c r="G14828" s="61" t="str">
        <f t="shared" si="723"/>
        <v>Paul Casey</v>
      </c>
      <c r="P14828" s="62"/>
    </row>
    <row r="14829" spans="1:16" thickBot="1">
      <c r="A14829" s="62" t="s">
        <v>4057</v>
      </c>
      <c r="B14829" s="61">
        <v>11</v>
      </c>
      <c r="C14829" s="61" t="str">
        <f t="shared" si="722"/>
        <v>No Tie</v>
      </c>
      <c r="D14829" s="63">
        <f t="shared" si="724"/>
        <v>11</v>
      </c>
      <c r="E14829" s="63">
        <v>11</v>
      </c>
      <c r="F14829" s="61" t="s">
        <v>534</v>
      </c>
      <c r="G14829" s="61" t="str">
        <f t="shared" si="723"/>
        <v>Lucas Glover</v>
      </c>
      <c r="P14829" s="62"/>
    </row>
    <row r="14830" spans="1:16" thickBot="1">
      <c r="A14830" s="62" t="s">
        <v>4057</v>
      </c>
      <c r="B14830" s="61">
        <v>12</v>
      </c>
      <c r="C14830" s="61" t="str">
        <f t="shared" si="722"/>
        <v>No Tie</v>
      </c>
      <c r="D14830" s="63">
        <f t="shared" si="724"/>
        <v>12</v>
      </c>
      <c r="E14830" s="63">
        <v>12</v>
      </c>
      <c r="F14830" s="61" t="s">
        <v>521</v>
      </c>
      <c r="G14830" s="61" t="str">
        <f t="shared" si="723"/>
        <v>Sergio Garcia</v>
      </c>
      <c r="P14830" s="62"/>
    </row>
    <row r="14831" spans="1:16" thickBot="1">
      <c r="A14831" s="62" t="s">
        <v>4057</v>
      </c>
      <c r="B14831" s="61">
        <v>13</v>
      </c>
      <c r="C14831" s="61" t="str">
        <f t="shared" si="722"/>
        <v>No Tie</v>
      </c>
      <c r="D14831" s="63">
        <f t="shared" si="724"/>
        <v>13</v>
      </c>
      <c r="E14831" s="63">
        <v>13</v>
      </c>
      <c r="F14831" s="61" t="s">
        <v>660</v>
      </c>
      <c r="G14831" s="61" t="str">
        <f t="shared" si="723"/>
        <v>Zach Johnson</v>
      </c>
      <c r="P14831" s="62"/>
    </row>
    <row r="14832" spans="1:16" thickBot="1">
      <c r="A14832" s="62" t="s">
        <v>4057</v>
      </c>
      <c r="B14832" s="61">
        <v>14</v>
      </c>
      <c r="C14832" s="61" t="str">
        <f t="shared" si="722"/>
        <v>No Tie</v>
      </c>
      <c r="D14832" s="63">
        <f t="shared" si="724"/>
        <v>14</v>
      </c>
      <c r="E14832" s="63">
        <v>14</v>
      </c>
      <c r="F14832" s="61" t="s">
        <v>506</v>
      </c>
      <c r="G14832" s="61" t="str">
        <f t="shared" si="723"/>
        <v>Keegan Bradley</v>
      </c>
      <c r="P14832" s="62"/>
    </row>
    <row r="14833" spans="1:16" thickBot="1">
      <c r="A14833" s="62" t="s">
        <v>4057</v>
      </c>
      <c r="B14833" s="61">
        <v>15</v>
      </c>
      <c r="C14833" s="61" t="str">
        <f t="shared" si="722"/>
        <v>No Tie</v>
      </c>
      <c r="D14833" s="63">
        <f t="shared" si="724"/>
        <v>15</v>
      </c>
      <c r="E14833" s="63">
        <v>15</v>
      </c>
      <c r="F14833" s="61" t="s">
        <v>512</v>
      </c>
      <c r="G14833" s="61" t="str">
        <f t="shared" si="723"/>
        <v>Brendan Steele</v>
      </c>
      <c r="P14833" s="62"/>
    </row>
    <row r="14834" spans="1:16" thickBot="1">
      <c r="A14834" s="62" t="s">
        <v>4057</v>
      </c>
      <c r="B14834" s="61">
        <v>16</v>
      </c>
      <c r="C14834" s="61" t="str">
        <f t="shared" si="722"/>
        <v>No Tie</v>
      </c>
      <c r="D14834" s="63">
        <f t="shared" si="724"/>
        <v>16</v>
      </c>
      <c r="E14834" s="63">
        <v>16</v>
      </c>
      <c r="F14834" s="61" t="s">
        <v>629</v>
      </c>
      <c r="G14834" s="61" t="str">
        <f t="shared" si="723"/>
        <v>Jason Dufner</v>
      </c>
      <c r="P14834" s="62"/>
    </row>
    <row r="14835" spans="1:16" thickBot="1">
      <c r="A14835" s="62" t="s">
        <v>4057</v>
      </c>
      <c r="B14835" s="61">
        <v>17</v>
      </c>
      <c r="C14835" s="61" t="str">
        <f t="shared" si="722"/>
        <v>No Tie</v>
      </c>
      <c r="D14835" s="63">
        <f t="shared" si="724"/>
        <v>17</v>
      </c>
      <c r="E14835" s="63">
        <v>17</v>
      </c>
      <c r="F14835" s="61" t="s">
        <v>511</v>
      </c>
      <c r="G14835" s="61" t="str">
        <f t="shared" si="723"/>
        <v>Justin Thomas</v>
      </c>
      <c r="P14835" s="62"/>
    </row>
    <row r="14836" spans="1:16" thickBot="1">
      <c r="A14836" s="62" t="s">
        <v>4057</v>
      </c>
      <c r="B14836" s="61">
        <v>18</v>
      </c>
      <c r="C14836" s="61" t="str">
        <f t="shared" si="722"/>
        <v>No Tie</v>
      </c>
      <c r="D14836" s="63">
        <f t="shared" si="724"/>
        <v>18</v>
      </c>
      <c r="E14836" s="63">
        <v>18</v>
      </c>
      <c r="F14836" s="61" t="s">
        <v>664</v>
      </c>
      <c r="G14836" s="61" t="str">
        <f t="shared" si="723"/>
        <v>Francesco Molinari</v>
      </c>
      <c r="P14836" s="62"/>
    </row>
    <row r="14837" spans="1:16" thickBot="1">
      <c r="A14837" s="62" t="s">
        <v>4057</v>
      </c>
      <c r="B14837" s="61">
        <v>19</v>
      </c>
      <c r="C14837" s="61" t="str">
        <f t="shared" si="722"/>
        <v>No Tie</v>
      </c>
      <c r="D14837" s="63">
        <f t="shared" si="724"/>
        <v>19</v>
      </c>
      <c r="E14837" s="63">
        <v>19</v>
      </c>
      <c r="F14837" s="61" t="s">
        <v>501</v>
      </c>
      <c r="G14837" s="61" t="str">
        <f t="shared" si="723"/>
        <v>J.B. Holmes</v>
      </c>
      <c r="P14837" s="62"/>
    </row>
    <row r="14838" spans="1:16" thickBot="1">
      <c r="A14838" s="62" t="s">
        <v>4057</v>
      </c>
      <c r="B14838" s="61">
        <v>20</v>
      </c>
      <c r="C14838" s="61" t="str">
        <f t="shared" si="722"/>
        <v>No Tie</v>
      </c>
      <c r="D14838" s="63">
        <f t="shared" si="724"/>
        <v>20</v>
      </c>
      <c r="E14838" s="63">
        <v>20</v>
      </c>
      <c r="F14838" s="61" t="s">
        <v>537</v>
      </c>
      <c r="G14838" s="61" t="str">
        <f t="shared" si="723"/>
        <v>Will Wilcox</v>
      </c>
      <c r="P14838" s="62"/>
    </row>
    <row r="14839" spans="1:16" thickBot="1">
      <c r="A14839" s="62" t="s">
        <v>4057</v>
      </c>
      <c r="B14839" s="61">
        <v>21</v>
      </c>
      <c r="C14839" s="61" t="str">
        <f t="shared" si="722"/>
        <v>No Tie</v>
      </c>
      <c r="D14839" s="63">
        <f t="shared" si="724"/>
        <v>21</v>
      </c>
      <c r="E14839" s="63">
        <v>21</v>
      </c>
      <c r="F14839" s="61" t="s">
        <v>527</v>
      </c>
      <c r="G14839" s="61" t="str">
        <f t="shared" si="723"/>
        <v>Louis Oosthuizen</v>
      </c>
      <c r="P14839" s="62"/>
    </row>
    <row r="14840" spans="1:16" thickBot="1">
      <c r="A14840" s="62" t="s">
        <v>4057</v>
      </c>
      <c r="B14840" s="61">
        <v>22</v>
      </c>
      <c r="C14840" s="61" t="str">
        <f t="shared" si="722"/>
        <v>No Tie</v>
      </c>
      <c r="D14840" s="63">
        <f t="shared" si="724"/>
        <v>22</v>
      </c>
      <c r="E14840" s="63">
        <v>22</v>
      </c>
      <c r="F14840" s="61" t="s">
        <v>608</v>
      </c>
      <c r="G14840" s="61" t="str">
        <f t="shared" si="723"/>
        <v>Matt Kuchar</v>
      </c>
      <c r="P14840" s="62"/>
    </row>
    <row r="14841" spans="1:16" thickBot="1">
      <c r="A14841" s="62" t="s">
        <v>4057</v>
      </c>
      <c r="B14841" s="61" t="s">
        <v>287</v>
      </c>
      <c r="C14841" s="61">
        <f t="shared" si="722"/>
        <v>1</v>
      </c>
      <c r="D14841" s="63" t="str">
        <f t="shared" si="724"/>
        <v>23</v>
      </c>
      <c r="E14841" s="63">
        <v>23</v>
      </c>
      <c r="F14841" s="61" t="s">
        <v>645</v>
      </c>
      <c r="G14841" s="61" t="str">
        <f t="shared" si="723"/>
        <v>Russell Knox</v>
      </c>
    </row>
    <row r="14842" spans="1:16" thickBot="1">
      <c r="A14842" s="62" t="s">
        <v>4057</v>
      </c>
      <c r="B14842" s="61" t="s">
        <v>287</v>
      </c>
      <c r="C14842" s="61">
        <f t="shared" si="722"/>
        <v>1</v>
      </c>
      <c r="D14842" s="63" t="str">
        <f t="shared" si="724"/>
        <v>23</v>
      </c>
      <c r="E14842" s="63">
        <v>23</v>
      </c>
      <c r="F14842" s="61" t="s">
        <v>585</v>
      </c>
      <c r="G14842" s="61" t="str">
        <f t="shared" si="723"/>
        <v>Vijay Singh</v>
      </c>
    </row>
    <row r="14843" spans="1:16" thickBot="1">
      <c r="A14843" s="62" t="s">
        <v>4057</v>
      </c>
      <c r="B14843" s="61">
        <v>25</v>
      </c>
      <c r="C14843" s="61" t="str">
        <f t="shared" si="722"/>
        <v>No Tie</v>
      </c>
      <c r="D14843" s="63">
        <f t="shared" si="724"/>
        <v>25</v>
      </c>
      <c r="E14843" s="63">
        <v>25</v>
      </c>
      <c r="F14843" s="61" t="s">
        <v>509</v>
      </c>
      <c r="G14843" s="61" t="str">
        <f t="shared" si="723"/>
        <v>Ryan Palmer</v>
      </c>
    </row>
    <row r="14844" spans="1:16" thickBot="1">
      <c r="A14844" s="62" t="s">
        <v>4057</v>
      </c>
      <c r="B14844" s="61">
        <v>26</v>
      </c>
      <c r="C14844" s="61" t="str">
        <f t="shared" si="722"/>
        <v>No Tie</v>
      </c>
      <c r="D14844" s="63">
        <f t="shared" si="724"/>
        <v>26</v>
      </c>
      <c r="E14844" s="63">
        <v>26</v>
      </c>
      <c r="F14844" s="61" t="s">
        <v>492</v>
      </c>
      <c r="G14844" s="61" t="str">
        <f t="shared" si="723"/>
        <v>Rickie Fowler</v>
      </c>
    </row>
    <row r="14845" spans="1:16" thickBot="1">
      <c r="A14845" s="62" t="s">
        <v>4057</v>
      </c>
      <c r="B14845" s="61">
        <v>27</v>
      </c>
      <c r="C14845" s="61" t="str">
        <f t="shared" si="722"/>
        <v>No Tie</v>
      </c>
      <c r="D14845" s="63">
        <f t="shared" si="724"/>
        <v>27</v>
      </c>
      <c r="E14845" s="63">
        <v>27</v>
      </c>
      <c r="F14845" s="61" t="s">
        <v>533</v>
      </c>
      <c r="G14845" s="61" t="str">
        <f t="shared" si="723"/>
        <v>Robert Streb</v>
      </c>
    </row>
    <row r="14846" spans="1:16" thickBot="1">
      <c r="A14846" s="62" t="s">
        <v>4057</v>
      </c>
      <c r="B14846" s="61">
        <v>28</v>
      </c>
      <c r="C14846" s="61" t="str">
        <f t="shared" si="722"/>
        <v>No Tie</v>
      </c>
      <c r="D14846" s="63">
        <f t="shared" si="724"/>
        <v>28</v>
      </c>
      <c r="E14846" s="63">
        <v>28</v>
      </c>
      <c r="F14846" s="61" t="s">
        <v>670</v>
      </c>
      <c r="G14846" s="61" t="str">
        <f t="shared" si="723"/>
        <v>Kevin Na</v>
      </c>
    </row>
    <row r="14847" spans="1:16" thickBot="1">
      <c r="A14847" s="62" t="s">
        <v>4057</v>
      </c>
      <c r="B14847" s="61">
        <v>29</v>
      </c>
      <c r="C14847" s="61" t="str">
        <f t="shared" si="722"/>
        <v>No Tie</v>
      </c>
      <c r="D14847" s="63">
        <f t="shared" si="724"/>
        <v>29</v>
      </c>
      <c r="E14847" s="63">
        <v>29</v>
      </c>
      <c r="F14847" s="61" t="s">
        <v>575</v>
      </c>
      <c r="G14847" s="61" t="str">
        <f t="shared" si="723"/>
        <v>Boo Weekley</v>
      </c>
    </row>
    <row r="14848" spans="1:16" thickBot="1">
      <c r="A14848" s="62" t="s">
        <v>4057</v>
      </c>
      <c r="B14848" s="61">
        <v>30</v>
      </c>
      <c r="C14848" s="61" t="str">
        <f t="shared" si="722"/>
        <v>No Tie</v>
      </c>
      <c r="D14848" s="63">
        <f t="shared" si="724"/>
        <v>30</v>
      </c>
      <c r="E14848" s="63">
        <v>30</v>
      </c>
      <c r="F14848" s="61" t="s">
        <v>496</v>
      </c>
      <c r="G14848" s="61" t="str">
        <f t="shared" si="723"/>
        <v>Bill Haas</v>
      </c>
    </row>
    <row r="14849" spans="1:7" thickBot="1">
      <c r="A14849" s="62" t="s">
        <v>4057</v>
      </c>
      <c r="B14849" s="61">
        <v>31</v>
      </c>
      <c r="C14849" s="61" t="str">
        <f t="shared" si="722"/>
        <v>No Tie</v>
      </c>
      <c r="D14849" s="63">
        <f t="shared" si="724"/>
        <v>31</v>
      </c>
      <c r="E14849" s="63">
        <v>31</v>
      </c>
      <c r="F14849" s="61" t="s">
        <v>520</v>
      </c>
      <c r="G14849" s="61" t="str">
        <f t="shared" si="723"/>
        <v>Charl Schwartzel</v>
      </c>
    </row>
    <row r="14850" spans="1:7" thickBot="1">
      <c r="A14850" s="62" t="s">
        <v>4057</v>
      </c>
      <c r="B14850" s="61">
        <v>32</v>
      </c>
      <c r="C14850" s="61" t="str">
        <f t="shared" si="722"/>
        <v>No Tie</v>
      </c>
      <c r="D14850" s="63">
        <f t="shared" si="724"/>
        <v>32</v>
      </c>
      <c r="E14850" s="63">
        <v>32</v>
      </c>
      <c r="F14850" s="61" t="s">
        <v>514</v>
      </c>
      <c r="G14850" s="61" t="str">
        <f t="shared" si="723"/>
        <v>Daniel Berger</v>
      </c>
    </row>
    <row r="14851" spans="1:7" thickBot="1">
      <c r="A14851" s="62" t="s">
        <v>4057</v>
      </c>
      <c r="B14851" s="61">
        <v>33</v>
      </c>
      <c r="C14851" s="61" t="str">
        <f t="shared" si="722"/>
        <v>No Tie</v>
      </c>
      <c r="D14851" s="63">
        <f t="shared" si="724"/>
        <v>33</v>
      </c>
      <c r="E14851" s="63">
        <v>33</v>
      </c>
      <c r="F14851" s="61" t="s">
        <v>504</v>
      </c>
      <c r="G14851" s="61" t="str">
        <f t="shared" si="723"/>
        <v>Brooks Koepka</v>
      </c>
    </row>
    <row r="14852" spans="1:7" thickBot="1">
      <c r="A14852" s="62" t="s">
        <v>4057</v>
      </c>
      <c r="B14852" s="61">
        <v>34</v>
      </c>
      <c r="C14852" s="61" t="str">
        <f t="shared" si="722"/>
        <v>No Tie</v>
      </c>
      <c r="D14852" s="63">
        <f t="shared" si="724"/>
        <v>34</v>
      </c>
      <c r="E14852" s="63">
        <v>34</v>
      </c>
      <c r="F14852" s="61" t="s">
        <v>500</v>
      </c>
      <c r="G14852" s="61" t="str">
        <f t="shared" si="723"/>
        <v>Adam Scott</v>
      </c>
    </row>
    <row r="14853" spans="1:7" thickBot="1">
      <c r="A14853" s="62" t="s">
        <v>4057</v>
      </c>
      <c r="B14853" s="61">
        <v>35</v>
      </c>
      <c r="C14853" s="61" t="str">
        <f t="shared" si="722"/>
        <v>No Tie</v>
      </c>
      <c r="D14853" s="63">
        <f t="shared" si="724"/>
        <v>35</v>
      </c>
      <c r="E14853" s="63">
        <v>35</v>
      </c>
      <c r="F14853" s="61" t="s">
        <v>557</v>
      </c>
      <c r="G14853" s="61" t="str">
        <f t="shared" si="723"/>
        <v>Nick Watney</v>
      </c>
    </row>
    <row r="14854" spans="1:7" thickBot="1">
      <c r="A14854" s="62" t="s">
        <v>4057</v>
      </c>
      <c r="B14854" s="61">
        <v>36</v>
      </c>
      <c r="C14854" s="61" t="str">
        <f t="shared" si="722"/>
        <v>No Tie</v>
      </c>
      <c r="D14854" s="63">
        <f t="shared" si="724"/>
        <v>36</v>
      </c>
      <c r="E14854" s="63">
        <v>36</v>
      </c>
      <c r="F14854" s="61" t="s">
        <v>503</v>
      </c>
      <c r="G14854" s="61" t="str">
        <f t="shared" si="723"/>
        <v>Tony Finau</v>
      </c>
    </row>
    <row r="14855" spans="1:7" thickBot="1">
      <c r="A14855" s="62" t="s">
        <v>4057</v>
      </c>
      <c r="B14855" s="61">
        <v>37</v>
      </c>
      <c r="C14855" s="61" t="str">
        <f t="shared" si="722"/>
        <v>No Tie</v>
      </c>
      <c r="D14855" s="63">
        <f t="shared" si="724"/>
        <v>37</v>
      </c>
      <c r="E14855" s="63">
        <v>37</v>
      </c>
      <c r="F14855" s="61" t="s">
        <v>672</v>
      </c>
      <c r="G14855" s="61" t="str">
        <f t="shared" si="723"/>
        <v>Roberto Castro</v>
      </c>
    </row>
    <row r="14856" spans="1:7" thickBot="1">
      <c r="A14856" s="62" t="s">
        <v>4057</v>
      </c>
      <c r="B14856" s="61">
        <v>38</v>
      </c>
      <c r="C14856" s="61" t="str">
        <f t="shared" si="722"/>
        <v>No Tie</v>
      </c>
      <c r="D14856" s="63">
        <f t="shared" si="724"/>
        <v>38</v>
      </c>
      <c r="E14856" s="63">
        <v>38</v>
      </c>
      <c r="F14856" s="61" t="s">
        <v>513</v>
      </c>
      <c r="G14856" s="61" t="str">
        <f t="shared" si="723"/>
        <v>Charles Howell III</v>
      </c>
    </row>
    <row r="14857" spans="1:7" thickBot="1">
      <c r="A14857" s="62" t="s">
        <v>4057</v>
      </c>
      <c r="B14857" s="61">
        <v>39</v>
      </c>
      <c r="C14857" s="61" t="str">
        <f t="shared" si="722"/>
        <v>No Tie</v>
      </c>
      <c r="D14857" s="63">
        <f t="shared" si="724"/>
        <v>39</v>
      </c>
      <c r="E14857" s="63">
        <v>39</v>
      </c>
      <c r="F14857" s="61" t="s">
        <v>592</v>
      </c>
      <c r="G14857" s="61" t="str">
        <f t="shared" si="723"/>
        <v>Rory Sabbatini</v>
      </c>
    </row>
    <row r="14858" spans="1:7" thickBot="1">
      <c r="A14858" s="62" t="s">
        <v>4057</v>
      </c>
      <c r="B14858" s="61">
        <v>40</v>
      </c>
      <c r="C14858" s="61" t="str">
        <f t="shared" si="722"/>
        <v>No Tie</v>
      </c>
      <c r="D14858" s="63">
        <f t="shared" si="724"/>
        <v>40</v>
      </c>
      <c r="E14858" s="63">
        <v>40</v>
      </c>
      <c r="F14858" s="61" t="s">
        <v>683</v>
      </c>
      <c r="G14858" s="61" t="str">
        <f t="shared" si="723"/>
        <v>Jason Bohn</v>
      </c>
    </row>
    <row r="14859" spans="1:7" thickBot="1">
      <c r="A14859" s="62" t="s">
        <v>4057</v>
      </c>
      <c r="B14859" s="61">
        <v>41</v>
      </c>
      <c r="C14859" s="61" t="str">
        <f t="shared" si="722"/>
        <v>No Tie</v>
      </c>
      <c r="D14859" s="63">
        <f t="shared" si="724"/>
        <v>41</v>
      </c>
      <c r="E14859" s="63">
        <v>41</v>
      </c>
      <c r="F14859" s="61" t="s">
        <v>491</v>
      </c>
      <c r="G14859" s="61" t="str">
        <f t="shared" si="723"/>
        <v>Patrick Reed</v>
      </c>
    </row>
    <row r="14860" spans="1:7" thickBot="1">
      <c r="A14860" s="62" t="s">
        <v>4057</v>
      </c>
      <c r="B14860" s="61">
        <v>42</v>
      </c>
      <c r="C14860" s="61" t="str">
        <f t="shared" ref="C14860:C14923" si="725">IFERROR(SEARCH("T",B14860),"No Tie")</f>
        <v>No Tie</v>
      </c>
      <c r="D14860" s="63">
        <f t="shared" si="724"/>
        <v>42</v>
      </c>
      <c r="E14860" s="63">
        <v>42</v>
      </c>
      <c r="F14860" s="61" t="s">
        <v>539</v>
      </c>
      <c r="G14860" s="61" t="str">
        <f t="shared" ref="G14860:G14923" si="726">TRIM(SUBSTITUTE(F14860,CHAR(160),CHAR(32)))</f>
        <v>Shawn Stefani</v>
      </c>
    </row>
    <row r="14861" spans="1:7" thickBot="1">
      <c r="A14861" s="62" t="s">
        <v>4057</v>
      </c>
      <c r="B14861" s="61">
        <v>43</v>
      </c>
      <c r="C14861" s="61" t="str">
        <f t="shared" si="725"/>
        <v>No Tie</v>
      </c>
      <c r="D14861" s="63">
        <f t="shared" ref="D14861:D14924" si="727">IF(C14861="No Tie",B14861,RIGHT(B14861,LEN(B14861)-1))</f>
        <v>43</v>
      </c>
      <c r="E14861" s="63">
        <v>43</v>
      </c>
      <c r="F14861" s="61" t="s">
        <v>640</v>
      </c>
      <c r="G14861" s="61" t="str">
        <f t="shared" si="726"/>
        <v>Chad Campbell</v>
      </c>
    </row>
    <row r="14862" spans="1:7" thickBot="1">
      <c r="A14862" s="62" t="s">
        <v>4057</v>
      </c>
      <c r="B14862" s="61">
        <v>44</v>
      </c>
      <c r="C14862" s="61" t="str">
        <f t="shared" si="725"/>
        <v>No Tie</v>
      </c>
      <c r="D14862" s="63">
        <f t="shared" si="727"/>
        <v>44</v>
      </c>
      <c r="E14862" s="63">
        <v>44</v>
      </c>
      <c r="F14862" s="61" t="s">
        <v>494</v>
      </c>
      <c r="G14862" s="61" t="str">
        <f t="shared" si="726"/>
        <v>Ryan Moore</v>
      </c>
    </row>
    <row r="14863" spans="1:7" thickBot="1">
      <c r="A14863" s="62" t="s">
        <v>4057</v>
      </c>
      <c r="B14863" s="61">
        <v>45</v>
      </c>
      <c r="C14863" s="61" t="str">
        <f t="shared" si="725"/>
        <v>No Tie</v>
      </c>
      <c r="D14863" s="63">
        <f t="shared" si="727"/>
        <v>45</v>
      </c>
      <c r="E14863" s="63">
        <v>45</v>
      </c>
      <c r="F14863" s="61" t="s">
        <v>560</v>
      </c>
      <c r="G14863" s="61" t="str">
        <f t="shared" si="726"/>
        <v>Greg Owen</v>
      </c>
    </row>
    <row r="14864" spans="1:7" thickBot="1">
      <c r="A14864" s="62" t="s">
        <v>4057</v>
      </c>
      <c r="B14864" s="61">
        <v>46</v>
      </c>
      <c r="C14864" s="61" t="str">
        <f t="shared" si="725"/>
        <v>No Tie</v>
      </c>
      <c r="D14864" s="63">
        <f t="shared" si="727"/>
        <v>46</v>
      </c>
      <c r="E14864" s="63">
        <v>46</v>
      </c>
      <c r="F14864" s="61" t="s">
        <v>669</v>
      </c>
      <c r="G14864" s="61" t="str">
        <f t="shared" si="726"/>
        <v>William McGirt</v>
      </c>
    </row>
    <row r="14865" spans="1:7" thickBot="1">
      <c r="A14865" s="62" t="s">
        <v>4057</v>
      </c>
      <c r="B14865" s="61">
        <v>47</v>
      </c>
      <c r="C14865" s="61" t="str">
        <f t="shared" si="725"/>
        <v>No Tie</v>
      </c>
      <c r="D14865" s="63">
        <f t="shared" si="727"/>
        <v>47</v>
      </c>
      <c r="E14865" s="63">
        <v>47</v>
      </c>
      <c r="F14865" s="61" t="s">
        <v>617</v>
      </c>
      <c r="G14865" s="61" t="str">
        <f t="shared" si="726"/>
        <v>John Peterson</v>
      </c>
    </row>
    <row r="14866" spans="1:7" thickBot="1">
      <c r="A14866" s="62" t="s">
        <v>4057</v>
      </c>
      <c r="B14866" s="61">
        <v>48</v>
      </c>
      <c r="C14866" s="61" t="str">
        <f t="shared" si="725"/>
        <v>No Tie</v>
      </c>
      <c r="D14866" s="63">
        <f t="shared" si="727"/>
        <v>48</v>
      </c>
      <c r="E14866" s="63">
        <v>48</v>
      </c>
      <c r="F14866" s="61" t="s">
        <v>642</v>
      </c>
      <c r="G14866" s="61" t="str">
        <f t="shared" si="726"/>
        <v>John Merrick</v>
      </c>
    </row>
    <row r="14867" spans="1:7" thickBot="1">
      <c r="A14867" s="62" t="s">
        <v>4057</v>
      </c>
      <c r="B14867" s="61">
        <v>49</v>
      </c>
      <c r="C14867" s="61" t="str">
        <f t="shared" si="725"/>
        <v>No Tie</v>
      </c>
      <c r="D14867" s="63">
        <f t="shared" si="727"/>
        <v>49</v>
      </c>
      <c r="E14867" s="63">
        <v>49</v>
      </c>
      <c r="F14867" s="61" t="s">
        <v>620</v>
      </c>
      <c r="G14867" s="61" t="str">
        <f t="shared" si="726"/>
        <v>Kevin Kisner</v>
      </c>
    </row>
    <row r="14868" spans="1:7" thickBot="1">
      <c r="A14868" s="62" t="s">
        <v>4057</v>
      </c>
      <c r="B14868" s="61">
        <v>50</v>
      </c>
      <c r="C14868" s="61" t="str">
        <f t="shared" si="725"/>
        <v>No Tie</v>
      </c>
      <c r="D14868" s="63">
        <f t="shared" si="727"/>
        <v>50</v>
      </c>
      <c r="E14868" s="63">
        <v>50</v>
      </c>
      <c r="F14868" s="61" t="s">
        <v>634</v>
      </c>
      <c r="G14868" s="61" t="str">
        <f t="shared" si="726"/>
        <v>George McNeill</v>
      </c>
    </row>
    <row r="14869" spans="1:7" thickBot="1">
      <c r="A14869" s="62" t="s">
        <v>4057</v>
      </c>
      <c r="B14869" s="61">
        <v>51</v>
      </c>
      <c r="C14869" s="61" t="str">
        <f t="shared" si="725"/>
        <v>No Tie</v>
      </c>
      <c r="D14869" s="63">
        <f t="shared" si="727"/>
        <v>51</v>
      </c>
      <c r="E14869" s="63">
        <v>51</v>
      </c>
      <c r="F14869" s="61" t="s">
        <v>597</v>
      </c>
      <c r="G14869" s="61" t="str">
        <f t="shared" si="726"/>
        <v>Kevin Streelman</v>
      </c>
    </row>
    <row r="14870" spans="1:7" thickBot="1">
      <c r="A14870" s="62" t="s">
        <v>4057</v>
      </c>
      <c r="B14870" s="61">
        <v>52</v>
      </c>
      <c r="C14870" s="61" t="str">
        <f t="shared" si="725"/>
        <v>No Tie</v>
      </c>
      <c r="D14870" s="63">
        <f t="shared" si="727"/>
        <v>52</v>
      </c>
      <c r="E14870" s="63">
        <v>52</v>
      </c>
      <c r="F14870" s="61" t="s">
        <v>559</v>
      </c>
      <c r="G14870" s="61" t="str">
        <f t="shared" si="726"/>
        <v>Jim Herman</v>
      </c>
    </row>
    <row r="14871" spans="1:7" thickBot="1">
      <c r="A14871" s="62" t="s">
        <v>4057</v>
      </c>
      <c r="B14871" s="61">
        <v>53</v>
      </c>
      <c r="C14871" s="61" t="str">
        <f t="shared" si="725"/>
        <v>No Tie</v>
      </c>
      <c r="D14871" s="63">
        <f t="shared" si="727"/>
        <v>53</v>
      </c>
      <c r="E14871" s="63">
        <v>53</v>
      </c>
      <c r="F14871" s="61" t="s">
        <v>596</v>
      </c>
      <c r="G14871" s="61" t="str">
        <f t="shared" si="726"/>
        <v>David Lingmerth</v>
      </c>
    </row>
    <row r="14872" spans="1:7" thickBot="1">
      <c r="A14872" s="62" t="s">
        <v>4057</v>
      </c>
      <c r="B14872" s="61">
        <v>54</v>
      </c>
      <c r="C14872" s="61" t="str">
        <f t="shared" si="725"/>
        <v>No Tie</v>
      </c>
      <c r="D14872" s="63">
        <f t="shared" si="727"/>
        <v>54</v>
      </c>
      <c r="E14872" s="63">
        <v>54</v>
      </c>
      <c r="F14872" s="61" t="s">
        <v>573</v>
      </c>
      <c r="G14872" s="61" t="str">
        <f t="shared" si="726"/>
        <v>Tom Hoge</v>
      </c>
    </row>
    <row r="14873" spans="1:7" thickBot="1">
      <c r="A14873" s="62" t="s">
        <v>4057</v>
      </c>
      <c r="B14873" s="61">
        <v>55</v>
      </c>
      <c r="C14873" s="61" t="str">
        <f t="shared" si="725"/>
        <v>No Tie</v>
      </c>
      <c r="D14873" s="63">
        <f t="shared" si="727"/>
        <v>55</v>
      </c>
      <c r="E14873" s="63">
        <v>55</v>
      </c>
      <c r="F14873" s="61" t="s">
        <v>656</v>
      </c>
      <c r="G14873" s="61" t="str">
        <f t="shared" si="726"/>
        <v>Danny Lee</v>
      </c>
    </row>
    <row r="14874" spans="1:7" thickBot="1">
      <c r="A14874" s="62" t="s">
        <v>4057</v>
      </c>
      <c r="B14874" s="61">
        <v>56</v>
      </c>
      <c r="C14874" s="61" t="str">
        <f t="shared" si="725"/>
        <v>No Tie</v>
      </c>
      <c r="D14874" s="63">
        <f t="shared" si="727"/>
        <v>56</v>
      </c>
      <c r="E14874" s="63">
        <v>56</v>
      </c>
      <c r="F14874" s="61" t="s">
        <v>563</v>
      </c>
      <c r="G14874" s="61" t="str">
        <f t="shared" si="726"/>
        <v>Stewart Cink</v>
      </c>
    </row>
    <row r="14875" spans="1:7" thickBot="1">
      <c r="A14875" s="62" t="s">
        <v>4057</v>
      </c>
      <c r="B14875" s="61">
        <v>57</v>
      </c>
      <c r="C14875" s="61" t="str">
        <f t="shared" si="725"/>
        <v>No Tie</v>
      </c>
      <c r="D14875" s="63">
        <f t="shared" si="727"/>
        <v>57</v>
      </c>
      <c r="E14875" s="63">
        <v>57</v>
      </c>
      <c r="F14875" s="61" t="s">
        <v>638</v>
      </c>
      <c r="G14875" s="61" t="str">
        <f t="shared" si="726"/>
        <v>Brendon de Jonge</v>
      </c>
    </row>
    <row r="14876" spans="1:7" thickBot="1">
      <c r="A14876" s="62" t="s">
        <v>4057</v>
      </c>
      <c r="B14876" s="61">
        <v>58</v>
      </c>
      <c r="C14876" s="61" t="str">
        <f t="shared" si="725"/>
        <v>No Tie</v>
      </c>
      <c r="D14876" s="63">
        <f t="shared" si="727"/>
        <v>58</v>
      </c>
      <c r="E14876" s="63">
        <v>58</v>
      </c>
      <c r="F14876" s="61" t="s">
        <v>522</v>
      </c>
      <c r="G14876" s="61" t="str">
        <f t="shared" si="726"/>
        <v>Lee Westwood</v>
      </c>
    </row>
    <row r="14877" spans="1:7" thickBot="1">
      <c r="A14877" s="62" t="s">
        <v>4057</v>
      </c>
      <c r="B14877" s="61">
        <v>59</v>
      </c>
      <c r="C14877" s="61" t="str">
        <f t="shared" si="725"/>
        <v>No Tie</v>
      </c>
      <c r="D14877" s="63">
        <f t="shared" si="727"/>
        <v>59</v>
      </c>
      <c r="E14877" s="63">
        <v>59</v>
      </c>
      <c r="F14877" s="61" t="s">
        <v>606</v>
      </c>
      <c r="G14877" s="61" t="str">
        <f t="shared" si="726"/>
        <v>Michael Putnam</v>
      </c>
    </row>
    <row r="14878" spans="1:7" thickBot="1">
      <c r="A14878" s="62" t="s">
        <v>4057</v>
      </c>
      <c r="B14878" s="61">
        <v>60</v>
      </c>
      <c r="C14878" s="61" t="str">
        <f t="shared" si="725"/>
        <v>No Tie</v>
      </c>
      <c r="D14878" s="63">
        <f t="shared" si="727"/>
        <v>60</v>
      </c>
      <c r="E14878" s="63">
        <v>60</v>
      </c>
      <c r="F14878" s="61" t="s">
        <v>536</v>
      </c>
      <c r="G14878" s="61" t="str">
        <f t="shared" si="726"/>
        <v>Scott Piercy</v>
      </c>
    </row>
    <row r="14879" spans="1:7" thickBot="1">
      <c r="A14879" s="62" t="s">
        <v>4057</v>
      </c>
      <c r="B14879" s="61" t="s">
        <v>786</v>
      </c>
      <c r="C14879" s="61">
        <f t="shared" si="725"/>
        <v>1</v>
      </c>
      <c r="D14879" s="63" t="str">
        <f t="shared" si="727"/>
        <v>61</v>
      </c>
      <c r="E14879" s="63">
        <v>61</v>
      </c>
      <c r="F14879" s="61" t="s">
        <v>636</v>
      </c>
      <c r="G14879" s="61" t="str">
        <f t="shared" si="726"/>
        <v>Chris Kirk</v>
      </c>
    </row>
    <row r="14880" spans="1:7" thickBot="1">
      <c r="A14880" s="62" t="s">
        <v>4057</v>
      </c>
      <c r="B14880" s="61" t="s">
        <v>786</v>
      </c>
      <c r="C14880" s="61">
        <f t="shared" si="725"/>
        <v>1</v>
      </c>
      <c r="D14880" s="63" t="str">
        <f t="shared" si="727"/>
        <v>61</v>
      </c>
      <c r="E14880" s="63">
        <v>61</v>
      </c>
      <c r="F14880" s="61" t="s">
        <v>550</v>
      </c>
      <c r="G14880" s="61" t="str">
        <f t="shared" si="726"/>
        <v>Marc Leishman</v>
      </c>
    </row>
    <row r="14881" spans="1:7" thickBot="1">
      <c r="A14881" s="62" t="s">
        <v>4057</v>
      </c>
      <c r="B14881" s="61">
        <v>63</v>
      </c>
      <c r="C14881" s="61" t="str">
        <f t="shared" si="725"/>
        <v>No Tie</v>
      </c>
      <c r="D14881" s="63">
        <f t="shared" si="727"/>
        <v>63</v>
      </c>
      <c r="E14881" s="63">
        <v>63</v>
      </c>
      <c r="F14881" s="61" t="s">
        <v>507</v>
      </c>
      <c r="G14881" s="61" t="str">
        <f t="shared" si="726"/>
        <v>Jason Kokrak</v>
      </c>
    </row>
    <row r="14882" spans="1:7" thickBot="1">
      <c r="A14882" s="62" t="s">
        <v>4057</v>
      </c>
      <c r="B14882" s="61">
        <v>64</v>
      </c>
      <c r="C14882" s="61" t="str">
        <f t="shared" si="725"/>
        <v>No Tie</v>
      </c>
      <c r="D14882" s="63">
        <f t="shared" si="727"/>
        <v>64</v>
      </c>
      <c r="E14882" s="63">
        <v>64</v>
      </c>
      <c r="F14882" s="61" t="s">
        <v>561</v>
      </c>
      <c r="G14882" s="61" t="str">
        <f t="shared" si="726"/>
        <v>Geoff Ogilvy</v>
      </c>
    </row>
    <row r="14883" spans="1:7" thickBot="1">
      <c r="A14883" s="62" t="s">
        <v>4057</v>
      </c>
      <c r="B14883" s="61">
        <v>65</v>
      </c>
      <c r="C14883" s="61" t="str">
        <f t="shared" si="725"/>
        <v>No Tie</v>
      </c>
      <c r="D14883" s="63">
        <f t="shared" si="727"/>
        <v>65</v>
      </c>
      <c r="E14883" s="63">
        <v>65</v>
      </c>
      <c r="F14883" s="61" t="s">
        <v>519</v>
      </c>
      <c r="G14883" s="61" t="str">
        <f t="shared" si="726"/>
        <v>Phil Mickelson</v>
      </c>
    </row>
    <row r="14884" spans="1:7" thickBot="1">
      <c r="A14884" s="62" t="s">
        <v>4057</v>
      </c>
      <c r="B14884" s="61">
        <v>66</v>
      </c>
      <c r="C14884" s="61" t="str">
        <f t="shared" si="725"/>
        <v>No Tie</v>
      </c>
      <c r="D14884" s="63">
        <f t="shared" si="727"/>
        <v>66</v>
      </c>
      <c r="E14884" s="63">
        <v>66</v>
      </c>
      <c r="F14884" s="61" t="s">
        <v>546</v>
      </c>
      <c r="G14884" s="61" t="str">
        <f t="shared" si="726"/>
        <v>James Hahn</v>
      </c>
    </row>
    <row r="14885" spans="1:7" thickBot="1">
      <c r="A14885" s="62" t="s">
        <v>4057</v>
      </c>
      <c r="B14885" s="61" t="s">
        <v>860</v>
      </c>
      <c r="C14885" s="61">
        <f t="shared" si="725"/>
        <v>1</v>
      </c>
      <c r="D14885" s="63" t="str">
        <f t="shared" si="727"/>
        <v>67</v>
      </c>
      <c r="E14885" s="63">
        <v>67</v>
      </c>
      <c r="F14885" s="61" t="s">
        <v>515</v>
      </c>
      <c r="G14885" s="61" t="str">
        <f t="shared" si="726"/>
        <v>Steven Bowditch</v>
      </c>
    </row>
    <row r="14886" spans="1:7" thickBot="1">
      <c r="A14886" s="62" t="s">
        <v>4057</v>
      </c>
      <c r="B14886" s="61" t="s">
        <v>860</v>
      </c>
      <c r="C14886" s="61">
        <f t="shared" si="725"/>
        <v>1</v>
      </c>
      <c r="D14886" s="63" t="str">
        <f t="shared" si="727"/>
        <v>67</v>
      </c>
      <c r="E14886" s="63">
        <v>67</v>
      </c>
      <c r="F14886" s="61" t="s">
        <v>528</v>
      </c>
      <c r="G14886" s="61" t="str">
        <f t="shared" si="726"/>
        <v>Graham DeLaet</v>
      </c>
    </row>
    <row r="14887" spans="1:7" thickBot="1">
      <c r="A14887" s="62" t="s">
        <v>4057</v>
      </c>
      <c r="B14887" s="61">
        <v>69</v>
      </c>
      <c r="C14887" s="61" t="str">
        <f t="shared" si="725"/>
        <v>No Tie</v>
      </c>
      <c r="D14887" s="63">
        <f t="shared" si="727"/>
        <v>69</v>
      </c>
      <c r="E14887" s="63">
        <v>69</v>
      </c>
      <c r="F14887" s="61" t="s">
        <v>689</v>
      </c>
      <c r="G14887" s="61" t="str">
        <f t="shared" si="726"/>
        <v>Brendon Todd</v>
      </c>
    </row>
    <row r="14888" spans="1:7" thickBot="1">
      <c r="A14888" s="62" t="s">
        <v>4057</v>
      </c>
      <c r="B14888" s="61">
        <v>70</v>
      </c>
      <c r="C14888" s="61" t="str">
        <f t="shared" si="725"/>
        <v>No Tie</v>
      </c>
      <c r="D14888" s="63">
        <f t="shared" si="727"/>
        <v>70</v>
      </c>
      <c r="E14888" s="63">
        <v>70</v>
      </c>
      <c r="F14888" s="61" t="s">
        <v>535</v>
      </c>
      <c r="G14888" s="61" t="str">
        <f t="shared" si="726"/>
        <v>Martin Flores</v>
      </c>
    </row>
    <row r="14889" spans="1:7" thickBot="1">
      <c r="A14889" s="62" t="s">
        <v>4057</v>
      </c>
      <c r="B14889" s="61">
        <v>71</v>
      </c>
      <c r="C14889" s="61" t="str">
        <f t="shared" si="725"/>
        <v>No Tie</v>
      </c>
      <c r="D14889" s="63">
        <f t="shared" si="727"/>
        <v>71</v>
      </c>
      <c r="E14889" s="63">
        <v>71</v>
      </c>
      <c r="F14889" s="61" t="s">
        <v>525</v>
      </c>
      <c r="G14889" s="61" t="str">
        <f t="shared" si="726"/>
        <v>Charley Hoffman</v>
      </c>
    </row>
    <row r="14890" spans="1:7" thickBot="1">
      <c r="A14890" s="62" t="s">
        <v>4057</v>
      </c>
      <c r="B14890" s="61">
        <v>72</v>
      </c>
      <c r="C14890" s="61" t="str">
        <f t="shared" si="725"/>
        <v>No Tie</v>
      </c>
      <c r="D14890" s="63">
        <f t="shared" si="727"/>
        <v>72</v>
      </c>
      <c r="E14890" s="63">
        <v>72</v>
      </c>
      <c r="F14890" s="61" t="s">
        <v>541</v>
      </c>
      <c r="G14890" s="61" t="str">
        <f t="shared" si="726"/>
        <v>Matt Jones</v>
      </c>
    </row>
    <row r="14891" spans="1:7" thickBot="1">
      <c r="A14891" s="62" t="s">
        <v>4057</v>
      </c>
      <c r="B14891" s="61">
        <v>73</v>
      </c>
      <c r="C14891" s="61" t="str">
        <f t="shared" si="725"/>
        <v>No Tie</v>
      </c>
      <c r="D14891" s="63">
        <f t="shared" si="727"/>
        <v>73</v>
      </c>
      <c r="E14891" s="63">
        <v>73</v>
      </c>
      <c r="F14891" s="61" t="s">
        <v>633</v>
      </c>
      <c r="G14891" s="61" t="str">
        <f t="shared" si="726"/>
        <v>Chez Reavie</v>
      </c>
    </row>
    <row r="14892" spans="1:7" thickBot="1">
      <c r="A14892" s="62" t="s">
        <v>4057</v>
      </c>
      <c r="B14892" s="61">
        <v>74</v>
      </c>
      <c r="C14892" s="61" t="str">
        <f t="shared" si="725"/>
        <v>No Tie</v>
      </c>
      <c r="D14892" s="63">
        <f t="shared" si="727"/>
        <v>74</v>
      </c>
      <c r="E14892" s="63">
        <v>74</v>
      </c>
      <c r="F14892" s="61" t="s">
        <v>630</v>
      </c>
      <c r="G14892" s="61" t="str">
        <f t="shared" si="726"/>
        <v>Ian Poulter</v>
      </c>
    </row>
    <row r="14893" spans="1:7" thickBot="1">
      <c r="A14893" s="62" t="s">
        <v>4057</v>
      </c>
      <c r="B14893" s="61">
        <v>75</v>
      </c>
      <c r="C14893" s="61" t="str">
        <f t="shared" si="725"/>
        <v>No Tie</v>
      </c>
      <c r="D14893" s="63">
        <f t="shared" si="727"/>
        <v>75</v>
      </c>
      <c r="E14893" s="63">
        <v>75</v>
      </c>
      <c r="F14893" s="61" t="s">
        <v>663</v>
      </c>
      <c r="G14893" s="61" t="str">
        <f t="shared" si="726"/>
        <v>Cameron Tringale</v>
      </c>
    </row>
    <row r="14894" spans="1:7" thickBot="1">
      <c r="A14894" s="62" t="s">
        <v>4057</v>
      </c>
      <c r="B14894" s="61">
        <v>76</v>
      </c>
      <c r="C14894" s="61" t="str">
        <f t="shared" si="725"/>
        <v>No Tie</v>
      </c>
      <c r="D14894" s="63">
        <f t="shared" si="727"/>
        <v>76</v>
      </c>
      <c r="E14894" s="63">
        <v>76</v>
      </c>
      <c r="F14894" s="61" t="s">
        <v>684</v>
      </c>
      <c r="G14894" s="61" t="str">
        <f t="shared" si="726"/>
        <v>Luke Donald</v>
      </c>
    </row>
    <row r="14895" spans="1:7" thickBot="1">
      <c r="A14895" s="62" t="s">
        <v>4057</v>
      </c>
      <c r="B14895" s="61">
        <v>77</v>
      </c>
      <c r="C14895" s="61" t="str">
        <f t="shared" si="725"/>
        <v>No Tie</v>
      </c>
      <c r="D14895" s="63">
        <f t="shared" si="727"/>
        <v>77</v>
      </c>
      <c r="E14895" s="63">
        <v>77</v>
      </c>
      <c r="F14895" s="61" t="s">
        <v>682</v>
      </c>
      <c r="G14895" s="61" t="str">
        <f t="shared" si="726"/>
        <v>Jerry Kelly</v>
      </c>
    </row>
    <row r="14896" spans="1:7" thickBot="1">
      <c r="A14896" s="62" t="s">
        <v>4057</v>
      </c>
      <c r="B14896" s="61">
        <v>78</v>
      </c>
      <c r="C14896" s="61" t="str">
        <f t="shared" si="725"/>
        <v>No Tie</v>
      </c>
      <c r="D14896" s="63">
        <f t="shared" si="727"/>
        <v>78</v>
      </c>
      <c r="E14896" s="63">
        <v>78</v>
      </c>
      <c r="F14896" s="61" t="s">
        <v>517</v>
      </c>
      <c r="G14896" s="61" t="str">
        <f t="shared" si="726"/>
        <v>Jimmy Walker</v>
      </c>
    </row>
    <row r="14897" spans="1:7" thickBot="1">
      <c r="A14897" s="62" t="s">
        <v>4057</v>
      </c>
      <c r="B14897" s="61">
        <v>79</v>
      </c>
      <c r="C14897" s="61" t="str">
        <f t="shared" si="725"/>
        <v>No Tie</v>
      </c>
      <c r="D14897" s="63">
        <f t="shared" si="727"/>
        <v>79</v>
      </c>
      <c r="E14897" s="63">
        <v>79</v>
      </c>
      <c r="F14897" s="61" t="s">
        <v>644</v>
      </c>
      <c r="G14897" s="61" t="str">
        <f t="shared" si="726"/>
        <v>Pat Perez</v>
      </c>
    </row>
    <row r="14898" spans="1:7" thickBot="1">
      <c r="A14898" s="62" t="s">
        <v>4057</v>
      </c>
      <c r="B14898" s="61">
        <v>80</v>
      </c>
      <c r="C14898" s="61" t="str">
        <f t="shared" si="725"/>
        <v>No Tie</v>
      </c>
      <c r="D14898" s="63">
        <f t="shared" si="727"/>
        <v>80</v>
      </c>
      <c r="E14898" s="63">
        <v>80</v>
      </c>
      <c r="F14898" s="61" t="s">
        <v>495</v>
      </c>
      <c r="G14898" s="61" t="str">
        <f t="shared" si="726"/>
        <v>Scott Brown</v>
      </c>
    </row>
    <row r="14899" spans="1:7" thickBot="1">
      <c r="A14899" s="62" t="s">
        <v>4057</v>
      </c>
      <c r="B14899" s="61">
        <v>81</v>
      </c>
      <c r="C14899" s="61" t="str">
        <f t="shared" si="725"/>
        <v>No Tie</v>
      </c>
      <c r="D14899" s="63">
        <f t="shared" si="727"/>
        <v>81</v>
      </c>
      <c r="E14899" s="63">
        <v>81</v>
      </c>
      <c r="F14899" s="61" t="s">
        <v>529</v>
      </c>
      <c r="G14899" s="61" t="str">
        <f t="shared" si="726"/>
        <v>Harris English</v>
      </c>
    </row>
    <row r="14900" spans="1:7" thickBot="1">
      <c r="A14900" s="62" t="s">
        <v>4057</v>
      </c>
      <c r="B14900" s="61">
        <v>82</v>
      </c>
      <c r="C14900" s="61" t="str">
        <f t="shared" si="725"/>
        <v>No Tie</v>
      </c>
      <c r="D14900" s="63">
        <f t="shared" si="727"/>
        <v>82</v>
      </c>
      <c r="E14900" s="63">
        <v>82</v>
      </c>
      <c r="F14900" s="61" t="s">
        <v>548</v>
      </c>
      <c r="G14900" s="61" t="str">
        <f t="shared" si="726"/>
        <v>Billy Horschel</v>
      </c>
    </row>
    <row r="14901" spans="1:7" thickBot="1">
      <c r="A14901" s="62" t="s">
        <v>4057</v>
      </c>
      <c r="B14901" s="61">
        <v>83</v>
      </c>
      <c r="C14901" s="61" t="str">
        <f t="shared" si="725"/>
        <v>No Tie</v>
      </c>
      <c r="D14901" s="63">
        <f t="shared" si="727"/>
        <v>83</v>
      </c>
      <c r="E14901" s="63">
        <v>83</v>
      </c>
      <c r="F14901" s="61" t="s">
        <v>565</v>
      </c>
      <c r="G14901" s="61" t="str">
        <f t="shared" si="726"/>
        <v>Kevin Chappell</v>
      </c>
    </row>
    <row r="14902" spans="1:7" thickBot="1">
      <c r="A14902" s="62" t="s">
        <v>4057</v>
      </c>
      <c r="B14902" s="61">
        <v>84</v>
      </c>
      <c r="C14902" s="61" t="str">
        <f t="shared" si="725"/>
        <v>No Tie</v>
      </c>
      <c r="D14902" s="63">
        <f t="shared" si="727"/>
        <v>84</v>
      </c>
      <c r="E14902" s="63">
        <v>84</v>
      </c>
      <c r="F14902" s="61" t="s">
        <v>619</v>
      </c>
      <c r="G14902" s="61" t="str">
        <f t="shared" si="726"/>
        <v>Brian Harman</v>
      </c>
    </row>
    <row r="14903" spans="1:7" thickBot="1">
      <c r="A14903" s="62" t="s">
        <v>4057</v>
      </c>
      <c r="B14903" s="61">
        <v>85</v>
      </c>
      <c r="C14903" s="61" t="str">
        <f t="shared" si="725"/>
        <v>No Tie</v>
      </c>
      <c r="D14903" s="63">
        <f t="shared" si="727"/>
        <v>85</v>
      </c>
      <c r="E14903" s="63">
        <v>85</v>
      </c>
      <c r="F14903" s="61" t="s">
        <v>678</v>
      </c>
      <c r="G14903" s="61" t="str">
        <f t="shared" si="726"/>
        <v>Chad Collins</v>
      </c>
    </row>
    <row r="14904" spans="1:7" thickBot="1">
      <c r="A14904" s="62" t="s">
        <v>4057</v>
      </c>
      <c r="B14904" s="61">
        <v>86</v>
      </c>
      <c r="C14904" s="61" t="str">
        <f t="shared" si="725"/>
        <v>No Tie</v>
      </c>
      <c r="D14904" s="63">
        <f t="shared" si="727"/>
        <v>86</v>
      </c>
      <c r="E14904" s="63">
        <v>86</v>
      </c>
      <c r="F14904" s="61" t="s">
        <v>518</v>
      </c>
      <c r="G14904" s="61" t="str">
        <f t="shared" si="726"/>
        <v>Martin Laird</v>
      </c>
    </row>
    <row r="14905" spans="1:7" thickBot="1">
      <c r="A14905" s="62" t="s">
        <v>4057</v>
      </c>
      <c r="B14905" s="61">
        <v>87</v>
      </c>
      <c r="C14905" s="61" t="str">
        <f t="shared" si="725"/>
        <v>No Tie</v>
      </c>
      <c r="D14905" s="63">
        <f t="shared" si="727"/>
        <v>87</v>
      </c>
      <c r="E14905" s="63">
        <v>87</v>
      </c>
      <c r="F14905" s="61" t="s">
        <v>657</v>
      </c>
      <c r="G14905" s="61" t="str">
        <f t="shared" si="726"/>
        <v>Chris Stroud</v>
      </c>
    </row>
    <row r="14906" spans="1:7" thickBot="1">
      <c r="A14906" s="62" t="s">
        <v>4057</v>
      </c>
      <c r="B14906" s="61">
        <v>88</v>
      </c>
      <c r="C14906" s="61" t="str">
        <f t="shared" si="725"/>
        <v>No Tie</v>
      </c>
      <c r="D14906" s="63">
        <f t="shared" si="727"/>
        <v>88</v>
      </c>
      <c r="E14906" s="63">
        <v>88</v>
      </c>
      <c r="F14906" s="61" t="s">
        <v>616</v>
      </c>
      <c r="G14906" s="61" t="str">
        <f t="shared" si="726"/>
        <v>Ben Martin</v>
      </c>
    </row>
    <row r="14907" spans="1:7" thickBot="1">
      <c r="A14907" s="62" t="s">
        <v>4057</v>
      </c>
      <c r="B14907" s="61">
        <v>89</v>
      </c>
      <c r="C14907" s="61" t="str">
        <f t="shared" si="725"/>
        <v>No Tie</v>
      </c>
      <c r="D14907" s="63">
        <f t="shared" si="727"/>
        <v>89</v>
      </c>
      <c r="E14907" s="63">
        <v>89</v>
      </c>
      <c r="F14907" s="61" t="s">
        <v>505</v>
      </c>
      <c r="G14907" s="61" t="str">
        <f t="shared" si="726"/>
        <v>Patrick Rodgers</v>
      </c>
    </row>
    <row r="14908" spans="1:7" thickBot="1">
      <c r="A14908" s="62" t="s">
        <v>4057</v>
      </c>
      <c r="B14908" s="61">
        <v>90</v>
      </c>
      <c r="C14908" s="61" t="str">
        <f t="shared" si="725"/>
        <v>No Tie</v>
      </c>
      <c r="D14908" s="63">
        <f t="shared" si="727"/>
        <v>90</v>
      </c>
      <c r="E14908" s="63">
        <v>90</v>
      </c>
      <c r="F14908" s="61" t="s">
        <v>697</v>
      </c>
      <c r="G14908" s="61" t="str">
        <f t="shared" si="726"/>
        <v>David Toms</v>
      </c>
    </row>
    <row r="14909" spans="1:7" thickBot="1">
      <c r="A14909" s="62" t="s">
        <v>4057</v>
      </c>
      <c r="B14909" s="61">
        <v>91</v>
      </c>
      <c r="C14909" s="61" t="str">
        <f t="shared" si="725"/>
        <v>No Tie</v>
      </c>
      <c r="D14909" s="63">
        <f t="shared" si="727"/>
        <v>91</v>
      </c>
      <c r="E14909" s="63">
        <v>91</v>
      </c>
      <c r="F14909" s="61" t="s">
        <v>591</v>
      </c>
      <c r="G14909" s="61" t="str">
        <f t="shared" si="726"/>
        <v>Cameron Percy</v>
      </c>
    </row>
    <row r="14910" spans="1:7" thickBot="1">
      <c r="A14910" s="62" t="s">
        <v>4057</v>
      </c>
      <c r="B14910" s="61">
        <v>92</v>
      </c>
      <c r="C14910" s="61" t="str">
        <f t="shared" si="725"/>
        <v>No Tie</v>
      </c>
      <c r="D14910" s="63">
        <f t="shared" si="727"/>
        <v>92</v>
      </c>
      <c r="E14910" s="63">
        <v>92</v>
      </c>
      <c r="F14910" s="61" t="s">
        <v>668</v>
      </c>
      <c r="G14910" s="61" t="str">
        <f t="shared" si="726"/>
        <v>Scott Langley</v>
      </c>
    </row>
    <row r="14911" spans="1:7" thickBot="1">
      <c r="A14911" s="62" t="s">
        <v>4057</v>
      </c>
      <c r="B14911" s="61">
        <v>93</v>
      </c>
      <c r="C14911" s="61" t="str">
        <f t="shared" si="725"/>
        <v>No Tie</v>
      </c>
      <c r="D14911" s="63">
        <f t="shared" si="727"/>
        <v>93</v>
      </c>
      <c r="E14911" s="63">
        <v>93</v>
      </c>
      <c r="F14911" s="61" t="s">
        <v>649</v>
      </c>
      <c r="G14911" s="61" t="str">
        <f t="shared" si="726"/>
        <v>Spencer Levin</v>
      </c>
    </row>
    <row r="14912" spans="1:7" thickBot="1">
      <c r="A14912" s="62" t="s">
        <v>4057</v>
      </c>
      <c r="B14912" s="61">
        <v>94</v>
      </c>
      <c r="C14912" s="61" t="str">
        <f t="shared" si="725"/>
        <v>No Tie</v>
      </c>
      <c r="D14912" s="63">
        <f t="shared" si="727"/>
        <v>94</v>
      </c>
      <c r="E14912" s="63">
        <v>94</v>
      </c>
      <c r="F14912" s="61" t="s">
        <v>587</v>
      </c>
      <c r="G14912" s="61" t="str">
        <f t="shared" si="726"/>
        <v>Jason Gore</v>
      </c>
    </row>
    <row r="14913" spans="1:7" thickBot="1">
      <c r="A14913" s="62" t="s">
        <v>4057</v>
      </c>
      <c r="B14913" s="61">
        <v>95</v>
      </c>
      <c r="C14913" s="61" t="str">
        <f t="shared" si="725"/>
        <v>No Tie</v>
      </c>
      <c r="D14913" s="63">
        <f t="shared" si="727"/>
        <v>95</v>
      </c>
      <c r="E14913" s="63">
        <v>95</v>
      </c>
      <c r="F14913" s="61" t="s">
        <v>589</v>
      </c>
      <c r="G14913" s="61" t="str">
        <f t="shared" si="726"/>
        <v>John Senden</v>
      </c>
    </row>
    <row r="14914" spans="1:7" thickBot="1">
      <c r="A14914" s="62" t="s">
        <v>4057</v>
      </c>
      <c r="B14914" s="61">
        <v>96</v>
      </c>
      <c r="C14914" s="61" t="str">
        <f t="shared" si="725"/>
        <v>No Tie</v>
      </c>
      <c r="D14914" s="63">
        <f t="shared" si="727"/>
        <v>96</v>
      </c>
      <c r="E14914" s="63">
        <v>96</v>
      </c>
      <c r="F14914" s="61" t="s">
        <v>674</v>
      </c>
      <c r="G14914" s="61" t="str">
        <f t="shared" si="726"/>
        <v>Mark Wilson</v>
      </c>
    </row>
    <row r="14915" spans="1:7" thickBot="1">
      <c r="A14915" s="62" t="s">
        <v>4057</v>
      </c>
      <c r="B14915" s="61" t="s">
        <v>2645</v>
      </c>
      <c r="C14915" s="61">
        <f t="shared" si="725"/>
        <v>1</v>
      </c>
      <c r="D14915" s="63" t="str">
        <f t="shared" si="727"/>
        <v>97</v>
      </c>
      <c r="E14915" s="63">
        <v>97</v>
      </c>
      <c r="F14915" s="61" t="s">
        <v>623</v>
      </c>
      <c r="G14915" s="61" t="str">
        <f t="shared" si="726"/>
        <v>Jonathan Byrd</v>
      </c>
    </row>
    <row r="14916" spans="1:7" thickBot="1">
      <c r="A14916" s="62" t="s">
        <v>4057</v>
      </c>
      <c r="B14916" s="61" t="s">
        <v>2645</v>
      </c>
      <c r="C14916" s="61">
        <f t="shared" si="725"/>
        <v>1</v>
      </c>
      <c r="D14916" s="63" t="str">
        <f t="shared" si="727"/>
        <v>97</v>
      </c>
      <c r="E14916" s="63">
        <v>97</v>
      </c>
      <c r="F14916" s="61" t="s">
        <v>508</v>
      </c>
      <c r="G14916" s="61" t="str">
        <f t="shared" si="726"/>
        <v>Gary Woodland</v>
      </c>
    </row>
    <row r="14917" spans="1:7" thickBot="1">
      <c r="A14917" s="62" t="s">
        <v>4057</v>
      </c>
      <c r="B14917" s="61">
        <v>99</v>
      </c>
      <c r="C14917" s="61" t="str">
        <f t="shared" si="725"/>
        <v>No Tie</v>
      </c>
      <c r="D14917" s="63">
        <f t="shared" si="727"/>
        <v>99</v>
      </c>
      <c r="E14917" s="63">
        <v>99</v>
      </c>
      <c r="F14917" s="61" t="s">
        <v>618</v>
      </c>
      <c r="G14917" s="61" t="str">
        <f t="shared" si="726"/>
        <v>Kyle Reifers</v>
      </c>
    </row>
    <row r="14918" spans="1:7" thickBot="1">
      <c r="A14918" s="62" t="s">
        <v>4057</v>
      </c>
      <c r="B14918" s="61">
        <v>100</v>
      </c>
      <c r="C14918" s="61" t="str">
        <f t="shared" si="725"/>
        <v>No Tie</v>
      </c>
      <c r="D14918" s="63">
        <f t="shared" si="727"/>
        <v>100</v>
      </c>
      <c r="E14918" s="63">
        <v>100</v>
      </c>
      <c r="F14918" s="61" t="s">
        <v>679</v>
      </c>
      <c r="G14918" s="61" t="str">
        <f t="shared" si="726"/>
        <v>Steven Alker</v>
      </c>
    </row>
    <row r="14919" spans="1:7" thickBot="1">
      <c r="A14919" s="62" t="s">
        <v>4057</v>
      </c>
      <c r="B14919" s="61">
        <v>101</v>
      </c>
      <c r="C14919" s="61" t="str">
        <f t="shared" si="725"/>
        <v>No Tie</v>
      </c>
      <c r="D14919" s="63">
        <f t="shared" si="727"/>
        <v>101</v>
      </c>
      <c r="E14919" s="63">
        <v>101</v>
      </c>
      <c r="F14919" s="61" t="s">
        <v>570</v>
      </c>
      <c r="G14919" s="61" t="str">
        <f t="shared" si="726"/>
        <v>J.J. Henry</v>
      </c>
    </row>
    <row r="14920" spans="1:7" thickBot="1">
      <c r="A14920" s="62" t="s">
        <v>4057</v>
      </c>
      <c r="B14920" s="61">
        <v>102</v>
      </c>
      <c r="C14920" s="61" t="str">
        <f t="shared" si="725"/>
        <v>No Tie</v>
      </c>
      <c r="D14920" s="63">
        <f t="shared" si="727"/>
        <v>102</v>
      </c>
      <c r="E14920" s="63">
        <v>102</v>
      </c>
      <c r="F14920" s="61" t="s">
        <v>603</v>
      </c>
      <c r="G14920" s="61" t="str">
        <f t="shared" si="726"/>
        <v>Ryo Ishikawa</v>
      </c>
    </row>
    <row r="14921" spans="1:7" thickBot="1">
      <c r="A14921" s="62" t="s">
        <v>4057</v>
      </c>
      <c r="B14921" s="61">
        <v>103</v>
      </c>
      <c r="C14921" s="61" t="str">
        <f t="shared" si="725"/>
        <v>No Tie</v>
      </c>
      <c r="D14921" s="63">
        <f t="shared" si="727"/>
        <v>103</v>
      </c>
      <c r="E14921" s="63">
        <v>103</v>
      </c>
      <c r="F14921" s="61" t="s">
        <v>544</v>
      </c>
      <c r="G14921" s="61" t="str">
        <f t="shared" si="726"/>
        <v>Alex Prugh</v>
      </c>
    </row>
    <row r="14922" spans="1:7" thickBot="1">
      <c r="A14922" s="62" t="s">
        <v>4057</v>
      </c>
      <c r="B14922" s="61">
        <v>104</v>
      </c>
      <c r="C14922" s="61" t="str">
        <f t="shared" si="725"/>
        <v>No Tie</v>
      </c>
      <c r="D14922" s="63">
        <f t="shared" si="727"/>
        <v>104</v>
      </c>
      <c r="E14922" s="63">
        <v>104</v>
      </c>
      <c r="F14922" s="61" t="s">
        <v>643</v>
      </c>
      <c r="G14922" s="61" t="str">
        <f t="shared" si="726"/>
        <v>Jeff Overton</v>
      </c>
    </row>
    <row r="14923" spans="1:7" thickBot="1">
      <c r="A14923" s="62" t="s">
        <v>4057</v>
      </c>
      <c r="B14923" s="61">
        <v>105</v>
      </c>
      <c r="C14923" s="61" t="str">
        <f t="shared" si="725"/>
        <v>No Tie</v>
      </c>
      <c r="D14923" s="63">
        <f t="shared" si="727"/>
        <v>105</v>
      </c>
      <c r="E14923" s="63">
        <v>105</v>
      </c>
      <c r="F14923" s="61" t="s">
        <v>580</v>
      </c>
      <c r="G14923" s="61" t="str">
        <f t="shared" si="726"/>
        <v>Ernie Els</v>
      </c>
    </row>
    <row r="14924" spans="1:7" thickBot="1">
      <c r="A14924" s="62" t="s">
        <v>4057</v>
      </c>
      <c r="B14924" s="61">
        <v>106</v>
      </c>
      <c r="C14924" s="61" t="str">
        <f t="shared" ref="C14924:C14987" si="728">IFERROR(SEARCH("T",B14924),"No Tie")</f>
        <v>No Tie</v>
      </c>
      <c r="D14924" s="63">
        <f t="shared" si="727"/>
        <v>106</v>
      </c>
      <c r="E14924" s="63">
        <v>106</v>
      </c>
      <c r="F14924" s="61" t="s">
        <v>661</v>
      </c>
      <c r="G14924" s="61" t="str">
        <f t="shared" ref="G14924:G14987" si="729">TRIM(SUBSTITUTE(F14924,CHAR(160),CHAR(32)))</f>
        <v>Whee Kim</v>
      </c>
    </row>
    <row r="14925" spans="1:7" thickBot="1">
      <c r="A14925" s="62" t="s">
        <v>4057</v>
      </c>
      <c r="B14925" s="61">
        <v>107</v>
      </c>
      <c r="C14925" s="61" t="str">
        <f t="shared" si="728"/>
        <v>No Tie</v>
      </c>
      <c r="D14925" s="63">
        <f t="shared" ref="D14925:D14988" si="730">IF(C14925="No Tie",B14925,RIGHT(B14925,LEN(B14925)-1))</f>
        <v>107</v>
      </c>
      <c r="E14925" s="63">
        <v>107</v>
      </c>
      <c r="F14925" s="61" t="s">
        <v>611</v>
      </c>
      <c r="G14925" s="61" t="str">
        <f t="shared" si="729"/>
        <v>Brandt Snedeker</v>
      </c>
    </row>
    <row r="14926" spans="1:7" thickBot="1">
      <c r="A14926" s="62" t="s">
        <v>4057</v>
      </c>
      <c r="B14926" s="61">
        <v>108</v>
      </c>
      <c r="C14926" s="61" t="str">
        <f t="shared" si="728"/>
        <v>No Tie</v>
      </c>
      <c r="D14926" s="63">
        <f t="shared" si="730"/>
        <v>108</v>
      </c>
      <c r="E14926" s="63">
        <v>108</v>
      </c>
      <c r="F14926" s="61" t="s">
        <v>667</v>
      </c>
      <c r="G14926" s="61" t="str">
        <f t="shared" si="729"/>
        <v>David Hearn</v>
      </c>
    </row>
    <row r="14927" spans="1:7" thickBot="1">
      <c r="A14927" s="62" t="s">
        <v>4057</v>
      </c>
      <c r="B14927" s="61">
        <v>109</v>
      </c>
      <c r="C14927" s="61" t="str">
        <f t="shared" si="728"/>
        <v>No Tie</v>
      </c>
      <c r="D14927" s="63">
        <f t="shared" si="730"/>
        <v>109</v>
      </c>
      <c r="E14927" s="63">
        <v>109</v>
      </c>
      <c r="F14927" s="61" t="s">
        <v>653</v>
      </c>
      <c r="G14927" s="61" t="str">
        <f t="shared" si="729"/>
        <v>Alex Cejka</v>
      </c>
    </row>
    <row r="14928" spans="1:7" thickBot="1">
      <c r="A14928" s="62" t="s">
        <v>4057</v>
      </c>
      <c r="B14928" s="61">
        <v>110</v>
      </c>
      <c r="C14928" s="61" t="str">
        <f t="shared" si="728"/>
        <v>No Tie</v>
      </c>
      <c r="D14928" s="63">
        <f t="shared" si="730"/>
        <v>110</v>
      </c>
      <c r="E14928" s="63">
        <v>110</v>
      </c>
      <c r="F14928" s="61" t="s">
        <v>542</v>
      </c>
      <c r="G14928" s="61" t="str">
        <f t="shared" si="729"/>
        <v>Sean O'Hair</v>
      </c>
    </row>
    <row r="14929" spans="1:7" thickBot="1">
      <c r="A14929" s="62" t="s">
        <v>4057</v>
      </c>
      <c r="B14929" s="61">
        <v>111</v>
      </c>
      <c r="C14929" s="61" t="str">
        <f t="shared" si="728"/>
        <v>No Tie</v>
      </c>
      <c r="D14929" s="63">
        <f t="shared" si="730"/>
        <v>111</v>
      </c>
      <c r="E14929" s="63">
        <v>111</v>
      </c>
      <c r="F14929" s="61" t="s">
        <v>574</v>
      </c>
      <c r="G14929" s="61" t="str">
        <f t="shared" si="729"/>
        <v>Camilo Villegas</v>
      </c>
    </row>
    <row r="14930" spans="1:7" thickBot="1">
      <c r="A14930" s="62" t="s">
        <v>4057</v>
      </c>
      <c r="B14930" s="61">
        <v>112</v>
      </c>
      <c r="C14930" s="61" t="str">
        <f t="shared" si="728"/>
        <v>No Tie</v>
      </c>
      <c r="D14930" s="63">
        <f t="shared" si="730"/>
        <v>112</v>
      </c>
      <c r="E14930" s="63">
        <v>112</v>
      </c>
      <c r="F14930" s="61" t="s">
        <v>540</v>
      </c>
      <c r="G14930" s="61" t="str">
        <f t="shared" si="729"/>
        <v>Morgan Hoffmann</v>
      </c>
    </row>
    <row r="14931" spans="1:7" thickBot="1">
      <c r="A14931" s="62" t="s">
        <v>4057</v>
      </c>
      <c r="B14931" s="61">
        <v>113</v>
      </c>
      <c r="C14931" s="61" t="str">
        <f t="shared" si="728"/>
        <v>No Tie</v>
      </c>
      <c r="D14931" s="63">
        <f t="shared" si="730"/>
        <v>113</v>
      </c>
      <c r="E14931" s="63">
        <v>113</v>
      </c>
      <c r="F14931" s="61" t="s">
        <v>526</v>
      </c>
      <c r="G14931" s="61" t="str">
        <f t="shared" si="729"/>
        <v>Hudson Swafford</v>
      </c>
    </row>
    <row r="14932" spans="1:7" thickBot="1">
      <c r="A14932" s="62" t="s">
        <v>4057</v>
      </c>
      <c r="B14932" s="61">
        <v>114</v>
      </c>
      <c r="C14932" s="61" t="str">
        <f t="shared" si="728"/>
        <v>No Tie</v>
      </c>
      <c r="D14932" s="63">
        <f t="shared" si="730"/>
        <v>114</v>
      </c>
      <c r="E14932" s="63">
        <v>114</v>
      </c>
      <c r="F14932" s="61" t="s">
        <v>530</v>
      </c>
      <c r="G14932" s="61" t="str">
        <f t="shared" si="729"/>
        <v>Carlos Ortiz</v>
      </c>
    </row>
    <row r="14933" spans="1:7" thickBot="1">
      <c r="A14933" s="62" t="s">
        <v>4057</v>
      </c>
      <c r="B14933" s="61">
        <v>115</v>
      </c>
      <c r="C14933" s="61" t="str">
        <f t="shared" si="728"/>
        <v>No Tie</v>
      </c>
      <c r="D14933" s="63">
        <f t="shared" si="730"/>
        <v>115</v>
      </c>
      <c r="E14933" s="63">
        <v>115</v>
      </c>
      <c r="F14933" s="61" t="s">
        <v>545</v>
      </c>
      <c r="G14933" s="61" t="str">
        <f t="shared" si="729"/>
        <v>Derek Ernst</v>
      </c>
    </row>
    <row r="14934" spans="1:7" thickBot="1">
      <c r="A14934" s="62" t="s">
        <v>4057</v>
      </c>
      <c r="B14934" s="61">
        <v>116</v>
      </c>
      <c r="C14934" s="61" t="str">
        <f t="shared" si="728"/>
        <v>No Tie</v>
      </c>
      <c r="D14934" s="63">
        <f t="shared" si="730"/>
        <v>116</v>
      </c>
      <c r="E14934" s="63">
        <v>116</v>
      </c>
      <c r="F14934" s="61" t="s">
        <v>614</v>
      </c>
      <c r="G14934" s="61" t="str">
        <f t="shared" si="729"/>
        <v>Adam Hadwin</v>
      </c>
    </row>
    <row r="14935" spans="1:7" thickBot="1">
      <c r="A14935" s="62" t="s">
        <v>4057</v>
      </c>
      <c r="B14935" s="61">
        <v>117</v>
      </c>
      <c r="C14935" s="61" t="str">
        <f t="shared" si="728"/>
        <v>No Tie</v>
      </c>
      <c r="D14935" s="63">
        <f t="shared" si="730"/>
        <v>117</v>
      </c>
      <c r="E14935" s="63">
        <v>117</v>
      </c>
      <c r="F14935" s="61" t="s">
        <v>549</v>
      </c>
      <c r="G14935" s="61" t="str">
        <f t="shared" si="729"/>
        <v>Jamie Donaldson</v>
      </c>
    </row>
    <row r="14936" spans="1:7" thickBot="1">
      <c r="A14936" s="62" t="s">
        <v>4057</v>
      </c>
      <c r="B14936" s="61">
        <v>118</v>
      </c>
      <c r="C14936" s="61" t="str">
        <f t="shared" si="728"/>
        <v>No Tie</v>
      </c>
      <c r="D14936" s="63">
        <f t="shared" si="730"/>
        <v>118</v>
      </c>
      <c r="E14936" s="63">
        <v>118</v>
      </c>
      <c r="F14936" s="61" t="s">
        <v>532</v>
      </c>
      <c r="G14936" s="61" t="str">
        <f t="shared" si="729"/>
        <v>Russell Henley</v>
      </c>
    </row>
    <row r="14937" spans="1:7" thickBot="1">
      <c r="A14937" s="62" t="s">
        <v>4057</v>
      </c>
      <c r="B14937" s="61" t="s">
        <v>625</v>
      </c>
      <c r="C14937" s="61">
        <f t="shared" si="728"/>
        <v>1</v>
      </c>
      <c r="D14937" s="63" t="str">
        <f t="shared" si="730"/>
        <v>119</v>
      </c>
      <c r="E14937" s="63">
        <v>119</v>
      </c>
      <c r="F14937" s="61" t="s">
        <v>524</v>
      </c>
      <c r="G14937" s="61" t="str">
        <f t="shared" si="729"/>
        <v>Angel Cabrera</v>
      </c>
    </row>
    <row r="14938" spans="1:7" thickBot="1">
      <c r="A14938" s="62" t="s">
        <v>4057</v>
      </c>
      <c r="B14938" s="61" t="s">
        <v>625</v>
      </c>
      <c r="C14938" s="61">
        <f t="shared" si="728"/>
        <v>1</v>
      </c>
      <c r="D14938" s="63" t="str">
        <f t="shared" si="730"/>
        <v>119</v>
      </c>
      <c r="E14938" s="63">
        <v>119</v>
      </c>
      <c r="F14938" s="61" t="s">
        <v>692</v>
      </c>
      <c r="G14938" s="61" t="str">
        <f t="shared" si="729"/>
        <v>Jon Curran</v>
      </c>
    </row>
    <row r="14939" spans="1:7" thickBot="1">
      <c r="A14939" s="62" t="s">
        <v>4057</v>
      </c>
      <c r="B14939" s="61">
        <v>121</v>
      </c>
      <c r="C14939" s="61" t="str">
        <f t="shared" si="728"/>
        <v>No Tie</v>
      </c>
      <c r="D14939" s="63">
        <f t="shared" si="730"/>
        <v>121</v>
      </c>
      <c r="E14939" s="63">
        <v>121</v>
      </c>
      <c r="F14939" s="61" t="s">
        <v>584</v>
      </c>
      <c r="G14939" s="61" t="str">
        <f t="shared" si="729"/>
        <v>Johnson Wagner</v>
      </c>
    </row>
    <row r="14940" spans="1:7" thickBot="1">
      <c r="A14940" s="62" t="s">
        <v>4057</v>
      </c>
      <c r="B14940" s="61">
        <v>122</v>
      </c>
      <c r="C14940" s="61" t="str">
        <f t="shared" si="728"/>
        <v>No Tie</v>
      </c>
      <c r="D14940" s="63">
        <f t="shared" si="730"/>
        <v>122</v>
      </c>
      <c r="E14940" s="63">
        <v>122</v>
      </c>
      <c r="F14940" s="61" t="s">
        <v>551</v>
      </c>
      <c r="G14940" s="61" t="str">
        <f t="shared" si="729"/>
        <v>Davis Love III</v>
      </c>
    </row>
    <row r="14941" spans="1:7" thickBot="1">
      <c r="A14941" s="62" t="s">
        <v>4057</v>
      </c>
      <c r="B14941" s="61">
        <v>123</v>
      </c>
      <c r="C14941" s="61" t="str">
        <f t="shared" si="728"/>
        <v>No Tie</v>
      </c>
      <c r="D14941" s="63">
        <f t="shared" si="730"/>
        <v>123</v>
      </c>
      <c r="E14941" s="63">
        <v>123</v>
      </c>
      <c r="F14941" s="61" t="s">
        <v>646</v>
      </c>
      <c r="G14941" s="61" t="str">
        <f t="shared" si="729"/>
        <v>Daniel Summerhays</v>
      </c>
    </row>
    <row r="14942" spans="1:7" thickBot="1">
      <c r="A14942" s="62" t="s">
        <v>4057</v>
      </c>
      <c r="B14942" s="61">
        <v>124</v>
      </c>
      <c r="C14942" s="61" t="str">
        <f t="shared" si="728"/>
        <v>No Tie</v>
      </c>
      <c r="D14942" s="63">
        <f t="shared" si="730"/>
        <v>124</v>
      </c>
      <c r="E14942" s="63">
        <v>124</v>
      </c>
      <c r="F14942" s="61" t="s">
        <v>581</v>
      </c>
      <c r="G14942" s="61" t="str">
        <f t="shared" si="729"/>
        <v>Carl Pettersson</v>
      </c>
    </row>
    <row r="14943" spans="1:7" thickBot="1">
      <c r="A14943" s="62" t="s">
        <v>4057</v>
      </c>
      <c r="B14943" s="61" t="s">
        <v>796</v>
      </c>
      <c r="C14943" s="61">
        <f t="shared" si="728"/>
        <v>1</v>
      </c>
      <c r="D14943" s="63" t="str">
        <f t="shared" si="730"/>
        <v>125</v>
      </c>
      <c r="E14943" s="63">
        <v>125</v>
      </c>
      <c r="F14943" s="61" t="s">
        <v>680</v>
      </c>
      <c r="G14943" s="61" t="str">
        <f t="shared" si="729"/>
        <v>Ken Duke</v>
      </c>
    </row>
    <row r="14944" spans="1:7" thickBot="1">
      <c r="A14944" s="62" t="s">
        <v>4057</v>
      </c>
      <c r="B14944" s="61" t="s">
        <v>796</v>
      </c>
      <c r="C14944" s="61">
        <f t="shared" si="728"/>
        <v>1</v>
      </c>
      <c r="D14944" s="63" t="str">
        <f t="shared" si="730"/>
        <v>125</v>
      </c>
      <c r="E14944" s="63">
        <v>125</v>
      </c>
      <c r="F14944" s="61" t="s">
        <v>601</v>
      </c>
      <c r="G14944" s="61" t="str">
        <f t="shared" si="729"/>
        <v>Gonzalo Fdez-Castano</v>
      </c>
    </row>
    <row r="14945" spans="1:7" thickBot="1">
      <c r="A14945" s="62" t="s">
        <v>4057</v>
      </c>
      <c r="B14945" s="61">
        <v>127</v>
      </c>
      <c r="C14945" s="61" t="str">
        <f t="shared" si="728"/>
        <v>No Tie</v>
      </c>
      <c r="D14945" s="63">
        <f t="shared" si="730"/>
        <v>127</v>
      </c>
      <c r="E14945" s="63">
        <v>127</v>
      </c>
      <c r="F14945" s="61" t="s">
        <v>687</v>
      </c>
      <c r="G14945" s="61" t="str">
        <f t="shared" si="729"/>
        <v>K.J. Choi</v>
      </c>
    </row>
    <row r="14946" spans="1:7" thickBot="1">
      <c r="A14946" s="62" t="s">
        <v>4057</v>
      </c>
      <c r="B14946" s="61">
        <v>128</v>
      </c>
      <c r="C14946" s="61" t="str">
        <f t="shared" si="728"/>
        <v>No Tie</v>
      </c>
      <c r="D14946" s="63">
        <f t="shared" si="730"/>
        <v>128</v>
      </c>
      <c r="E14946" s="63">
        <v>128</v>
      </c>
      <c r="F14946" s="61" t="s">
        <v>685</v>
      </c>
      <c r="G14946" s="61" t="str">
        <f t="shared" si="729"/>
        <v>Colt Knost</v>
      </c>
    </row>
    <row r="14947" spans="1:7" thickBot="1">
      <c r="A14947" s="62" t="s">
        <v>4057</v>
      </c>
      <c r="B14947" s="61">
        <v>129</v>
      </c>
      <c r="C14947" s="61" t="str">
        <f t="shared" si="728"/>
        <v>No Tie</v>
      </c>
      <c r="D14947" s="63">
        <f t="shared" si="730"/>
        <v>129</v>
      </c>
      <c r="E14947" s="63">
        <v>129</v>
      </c>
      <c r="F14947" s="61" t="s">
        <v>502</v>
      </c>
      <c r="G14947" s="61" t="str">
        <f t="shared" si="729"/>
        <v>Charlie Beljan</v>
      </c>
    </row>
    <row r="14948" spans="1:7" thickBot="1">
      <c r="A14948" s="62" t="s">
        <v>4057</v>
      </c>
      <c r="B14948" s="61">
        <v>130</v>
      </c>
      <c r="C14948" s="61" t="str">
        <f t="shared" si="728"/>
        <v>No Tie</v>
      </c>
      <c r="D14948" s="63">
        <f t="shared" si="730"/>
        <v>130</v>
      </c>
      <c r="E14948" s="63">
        <v>130</v>
      </c>
      <c r="F14948" s="61" t="s">
        <v>647</v>
      </c>
      <c r="G14948" s="61" t="str">
        <f t="shared" si="729"/>
        <v>Luke Guthrie</v>
      </c>
    </row>
    <row r="14949" spans="1:7" thickBot="1">
      <c r="A14949" s="62" t="s">
        <v>4057</v>
      </c>
      <c r="B14949" s="61">
        <v>131</v>
      </c>
      <c r="C14949" s="61" t="str">
        <f t="shared" si="728"/>
        <v>No Tie</v>
      </c>
      <c r="D14949" s="63">
        <f t="shared" si="730"/>
        <v>131</v>
      </c>
      <c r="E14949" s="63">
        <v>131</v>
      </c>
      <c r="F14949" s="61" t="s">
        <v>593</v>
      </c>
      <c r="G14949" s="61" t="str">
        <f t="shared" si="729"/>
        <v>Sangmoon Bae</v>
      </c>
    </row>
    <row r="14950" spans="1:7" thickBot="1">
      <c r="A14950" s="62" t="s">
        <v>4057</v>
      </c>
      <c r="B14950" s="61">
        <v>132</v>
      </c>
      <c r="C14950" s="61" t="str">
        <f t="shared" si="728"/>
        <v>No Tie</v>
      </c>
      <c r="D14950" s="63">
        <f t="shared" si="730"/>
        <v>132</v>
      </c>
      <c r="E14950" s="63">
        <v>132</v>
      </c>
      <c r="F14950" s="61" t="s">
        <v>658</v>
      </c>
      <c r="G14950" s="61" t="str">
        <f t="shared" si="729"/>
        <v>Robert Allenby</v>
      </c>
    </row>
    <row r="14951" spans="1:7" thickBot="1">
      <c r="A14951" s="62" t="s">
        <v>4057</v>
      </c>
      <c r="B14951" s="61">
        <v>133</v>
      </c>
      <c r="C14951" s="61" t="str">
        <f t="shared" si="728"/>
        <v>No Tie</v>
      </c>
      <c r="D14951" s="63">
        <f t="shared" si="730"/>
        <v>133</v>
      </c>
      <c r="E14951" s="63">
        <v>133</v>
      </c>
      <c r="F14951" s="61" t="s">
        <v>579</v>
      </c>
      <c r="G14951" s="61" t="str">
        <f t="shared" si="729"/>
        <v>Scott Stallings</v>
      </c>
    </row>
    <row r="14952" spans="1:7" thickBot="1">
      <c r="A14952" s="62" t="s">
        <v>4057</v>
      </c>
      <c r="B14952" s="61">
        <v>134</v>
      </c>
      <c r="C14952" s="61" t="str">
        <f t="shared" si="728"/>
        <v>No Tie</v>
      </c>
      <c r="D14952" s="63">
        <f t="shared" si="730"/>
        <v>134</v>
      </c>
      <c r="E14952" s="63">
        <v>134</v>
      </c>
      <c r="F14952" s="61" t="s">
        <v>635</v>
      </c>
      <c r="G14952" s="61" t="str">
        <f t="shared" si="729"/>
        <v>Nicholas Thompson</v>
      </c>
    </row>
    <row r="14953" spans="1:7" thickBot="1">
      <c r="A14953" s="62" t="s">
        <v>4057</v>
      </c>
      <c r="B14953" s="61">
        <v>135</v>
      </c>
      <c r="C14953" s="61" t="str">
        <f t="shared" si="728"/>
        <v>No Tie</v>
      </c>
      <c r="D14953" s="63">
        <f t="shared" si="730"/>
        <v>135</v>
      </c>
      <c r="E14953" s="63">
        <v>135</v>
      </c>
      <c r="F14953" s="61" t="s">
        <v>673</v>
      </c>
      <c r="G14953" s="61" t="str">
        <f t="shared" si="729"/>
        <v>John Huh</v>
      </c>
    </row>
    <row r="14954" spans="1:7" thickBot="1">
      <c r="A14954" s="62" t="s">
        <v>4057</v>
      </c>
      <c r="B14954" s="61">
        <v>136</v>
      </c>
      <c r="C14954" s="61" t="str">
        <f t="shared" si="728"/>
        <v>No Tie</v>
      </c>
      <c r="D14954" s="63">
        <f t="shared" si="730"/>
        <v>136</v>
      </c>
      <c r="E14954" s="63">
        <v>136</v>
      </c>
      <c r="F14954" s="61" t="s">
        <v>650</v>
      </c>
      <c r="G14954" s="61" t="str">
        <f t="shared" si="729"/>
        <v>S.J. Park</v>
      </c>
    </row>
    <row r="14955" spans="1:7" thickBot="1">
      <c r="A14955" s="62" t="s">
        <v>4057</v>
      </c>
      <c r="B14955" s="61">
        <v>137</v>
      </c>
      <c r="C14955" s="61" t="str">
        <f t="shared" si="728"/>
        <v>No Tie</v>
      </c>
      <c r="D14955" s="63">
        <f t="shared" si="730"/>
        <v>137</v>
      </c>
      <c r="E14955" s="63">
        <v>137</v>
      </c>
      <c r="F14955" s="61" t="s">
        <v>547</v>
      </c>
      <c r="G14955" s="61" t="str">
        <f t="shared" si="729"/>
        <v>Hunter Mahan</v>
      </c>
    </row>
    <row r="14956" spans="1:7" thickBot="1">
      <c r="A14956" s="62" t="s">
        <v>4057</v>
      </c>
      <c r="B14956" s="61">
        <v>138</v>
      </c>
      <c r="C14956" s="61" t="str">
        <f t="shared" si="728"/>
        <v>No Tie</v>
      </c>
      <c r="D14956" s="63">
        <f t="shared" si="730"/>
        <v>138</v>
      </c>
      <c r="E14956" s="63">
        <v>138</v>
      </c>
      <c r="F14956" s="61" t="s">
        <v>567</v>
      </c>
      <c r="G14956" s="61" t="str">
        <f t="shared" si="729"/>
        <v>Seung-Yul Noh</v>
      </c>
    </row>
    <row r="14957" spans="1:7" thickBot="1">
      <c r="A14957" s="62" t="s">
        <v>4057</v>
      </c>
      <c r="B14957" s="61">
        <v>139</v>
      </c>
      <c r="C14957" s="61" t="str">
        <f t="shared" si="728"/>
        <v>No Tie</v>
      </c>
      <c r="D14957" s="63">
        <f t="shared" si="730"/>
        <v>139</v>
      </c>
      <c r="E14957" s="63">
        <v>139</v>
      </c>
      <c r="F14957" s="61" t="s">
        <v>516</v>
      </c>
      <c r="G14957" s="61" t="str">
        <f t="shared" si="729"/>
        <v>Robert Garrigus</v>
      </c>
    </row>
    <row r="14958" spans="1:7" thickBot="1">
      <c r="A14958" s="62" t="s">
        <v>4057</v>
      </c>
      <c r="B14958" s="61">
        <v>140</v>
      </c>
      <c r="C14958" s="61" t="str">
        <f t="shared" si="728"/>
        <v>No Tie</v>
      </c>
      <c r="D14958" s="63">
        <f t="shared" si="730"/>
        <v>140</v>
      </c>
      <c r="E14958" s="63">
        <v>140</v>
      </c>
      <c r="F14958" s="61" t="s">
        <v>677</v>
      </c>
      <c r="G14958" s="61" t="str">
        <f t="shared" si="729"/>
        <v>Mark Hubbard</v>
      </c>
    </row>
    <row r="14959" spans="1:7" thickBot="1">
      <c r="A14959" s="62" t="s">
        <v>4057</v>
      </c>
      <c r="B14959" s="61">
        <v>141</v>
      </c>
      <c r="C14959" s="61" t="str">
        <f t="shared" si="728"/>
        <v>No Tie</v>
      </c>
      <c r="D14959" s="63">
        <f t="shared" si="730"/>
        <v>141</v>
      </c>
      <c r="E14959" s="63">
        <v>141</v>
      </c>
      <c r="F14959" s="61" t="s">
        <v>586</v>
      </c>
      <c r="G14959" s="61" t="str">
        <f t="shared" si="729"/>
        <v>Padraig Harrington</v>
      </c>
    </row>
    <row r="14960" spans="1:7" thickBot="1">
      <c r="A14960" s="62" t="s">
        <v>4057</v>
      </c>
      <c r="B14960" s="61">
        <v>142</v>
      </c>
      <c r="C14960" s="61" t="str">
        <f t="shared" si="728"/>
        <v>No Tie</v>
      </c>
      <c r="D14960" s="63">
        <f t="shared" si="730"/>
        <v>142</v>
      </c>
      <c r="E14960" s="63">
        <v>142</v>
      </c>
      <c r="F14960" s="61" t="s">
        <v>576</v>
      </c>
      <c r="G14960" s="61" t="str">
        <f t="shared" si="729"/>
        <v>Byron Smith</v>
      </c>
    </row>
    <row r="14961" spans="1:7" thickBot="1">
      <c r="A14961" s="62" t="s">
        <v>4057</v>
      </c>
      <c r="B14961" s="61">
        <v>143</v>
      </c>
      <c r="C14961" s="61" t="str">
        <f t="shared" si="728"/>
        <v>No Tie</v>
      </c>
      <c r="D14961" s="63">
        <f t="shared" si="730"/>
        <v>143</v>
      </c>
      <c r="E14961" s="63">
        <v>143</v>
      </c>
      <c r="F14961" s="61" t="s">
        <v>523</v>
      </c>
      <c r="G14961" s="61" t="str">
        <f t="shared" si="729"/>
        <v>Jhonattan Vegas</v>
      </c>
    </row>
    <row r="14962" spans="1:7" thickBot="1">
      <c r="A14962" s="62" t="s">
        <v>4057</v>
      </c>
      <c r="B14962" s="61">
        <v>144</v>
      </c>
      <c r="C14962" s="61" t="str">
        <f t="shared" si="728"/>
        <v>No Tie</v>
      </c>
      <c r="D14962" s="63">
        <f t="shared" si="730"/>
        <v>144</v>
      </c>
      <c r="E14962" s="63">
        <v>144</v>
      </c>
      <c r="F14962" s="61" t="s">
        <v>598</v>
      </c>
      <c r="G14962" s="61" t="str">
        <f t="shared" si="729"/>
        <v>Bo Van Pelt</v>
      </c>
    </row>
    <row r="14963" spans="1:7" thickBot="1">
      <c r="A14963" s="62" t="s">
        <v>4057</v>
      </c>
      <c r="B14963" s="61">
        <v>145</v>
      </c>
      <c r="C14963" s="61" t="str">
        <f t="shared" si="728"/>
        <v>No Tie</v>
      </c>
      <c r="D14963" s="63">
        <f t="shared" si="730"/>
        <v>145</v>
      </c>
      <c r="E14963" s="63">
        <v>145</v>
      </c>
      <c r="F14963" s="61" t="s">
        <v>602</v>
      </c>
      <c r="G14963" s="61" t="str">
        <f t="shared" si="729"/>
        <v>Michael Thompson</v>
      </c>
    </row>
    <row r="14964" spans="1:7" thickBot="1">
      <c r="A14964" s="62" t="s">
        <v>4057</v>
      </c>
      <c r="B14964" s="61">
        <v>146</v>
      </c>
      <c r="C14964" s="61" t="str">
        <f t="shared" si="728"/>
        <v>No Tie</v>
      </c>
      <c r="D14964" s="63">
        <f t="shared" si="730"/>
        <v>146</v>
      </c>
      <c r="E14964" s="63">
        <v>146</v>
      </c>
      <c r="F14964" s="61" t="s">
        <v>693</v>
      </c>
      <c r="G14964" s="61" t="str">
        <f t="shared" si="729"/>
        <v>Zac Blair</v>
      </c>
    </row>
    <row r="14965" spans="1:7" thickBot="1">
      <c r="A14965" s="62" t="s">
        <v>4057</v>
      </c>
      <c r="B14965" s="61">
        <v>147</v>
      </c>
      <c r="C14965" s="61" t="str">
        <f t="shared" si="728"/>
        <v>No Tie</v>
      </c>
      <c r="D14965" s="63">
        <f t="shared" si="730"/>
        <v>147</v>
      </c>
      <c r="E14965" s="63">
        <v>147</v>
      </c>
      <c r="F14965" s="61" t="s">
        <v>607</v>
      </c>
      <c r="G14965" s="61" t="str">
        <f t="shared" si="729"/>
        <v>Blayne Barber</v>
      </c>
    </row>
    <row r="14966" spans="1:7" thickBot="1">
      <c r="A14966" s="62" t="s">
        <v>4057</v>
      </c>
      <c r="B14966" s="61">
        <v>148</v>
      </c>
      <c r="C14966" s="61" t="str">
        <f t="shared" si="728"/>
        <v>No Tie</v>
      </c>
      <c r="D14966" s="63">
        <f t="shared" si="730"/>
        <v>148</v>
      </c>
      <c r="E14966" s="63">
        <v>148</v>
      </c>
      <c r="F14966" s="61" t="s">
        <v>681</v>
      </c>
      <c r="G14966" s="61" t="str">
        <f t="shared" si="729"/>
        <v>Bryce Molder</v>
      </c>
    </row>
    <row r="14967" spans="1:7" thickBot="1">
      <c r="A14967" s="62" t="s">
        <v>4057</v>
      </c>
      <c r="B14967" s="61">
        <v>149</v>
      </c>
      <c r="C14967" s="61" t="str">
        <f t="shared" si="728"/>
        <v>No Tie</v>
      </c>
      <c r="D14967" s="63">
        <f t="shared" si="730"/>
        <v>149</v>
      </c>
      <c r="E14967" s="63">
        <v>149</v>
      </c>
      <c r="F14967" s="61" t="s">
        <v>568</v>
      </c>
      <c r="G14967" s="61" t="str">
        <f t="shared" si="729"/>
        <v>Retief Goosen</v>
      </c>
    </row>
    <row r="14968" spans="1:7" thickBot="1">
      <c r="A14968" s="62" t="s">
        <v>4057</v>
      </c>
      <c r="B14968" s="61">
        <v>150</v>
      </c>
      <c r="C14968" s="61" t="str">
        <f t="shared" si="728"/>
        <v>No Tie</v>
      </c>
      <c r="D14968" s="63">
        <f t="shared" si="730"/>
        <v>150</v>
      </c>
      <c r="E14968" s="63">
        <v>150</v>
      </c>
      <c r="F14968" s="61" t="s">
        <v>688</v>
      </c>
      <c r="G14968" s="61" t="str">
        <f t="shared" si="729"/>
        <v>Brian Stuard</v>
      </c>
    </row>
    <row r="14969" spans="1:7" thickBot="1">
      <c r="A14969" s="62" t="s">
        <v>4057</v>
      </c>
      <c r="B14969" s="61">
        <v>151</v>
      </c>
      <c r="C14969" s="61" t="str">
        <f t="shared" si="728"/>
        <v>No Tie</v>
      </c>
      <c r="D14969" s="63">
        <f t="shared" si="730"/>
        <v>151</v>
      </c>
      <c r="E14969" s="63">
        <v>151</v>
      </c>
      <c r="F14969" s="61" t="s">
        <v>610</v>
      </c>
      <c r="G14969" s="61" t="str">
        <f t="shared" si="729"/>
        <v>Erik Compton</v>
      </c>
    </row>
    <row r="14970" spans="1:7" thickBot="1">
      <c r="A14970" s="62" t="s">
        <v>4057</v>
      </c>
      <c r="B14970" s="61">
        <v>152</v>
      </c>
      <c r="C14970" s="61" t="str">
        <f t="shared" si="728"/>
        <v>No Tie</v>
      </c>
      <c r="D14970" s="63">
        <f t="shared" si="730"/>
        <v>152</v>
      </c>
      <c r="E14970" s="63">
        <v>152</v>
      </c>
      <c r="F14970" s="61" t="s">
        <v>612</v>
      </c>
      <c r="G14970" s="61" t="str">
        <f t="shared" si="729"/>
        <v>Steve Wheatcroft</v>
      </c>
    </row>
    <row r="14971" spans="1:7" thickBot="1">
      <c r="A14971" s="62" t="s">
        <v>4057</v>
      </c>
      <c r="B14971" s="61">
        <v>153</v>
      </c>
      <c r="C14971" s="61" t="str">
        <f t="shared" si="728"/>
        <v>No Tie</v>
      </c>
      <c r="D14971" s="63">
        <f t="shared" si="730"/>
        <v>153</v>
      </c>
      <c r="E14971" s="63">
        <v>153</v>
      </c>
      <c r="F14971" s="61" t="s">
        <v>566</v>
      </c>
      <c r="G14971" s="61" t="str">
        <f t="shared" si="729"/>
        <v>Sam Saunders</v>
      </c>
    </row>
    <row r="14972" spans="1:7" thickBot="1">
      <c r="A14972" s="62" t="s">
        <v>4057</v>
      </c>
      <c r="B14972" s="61">
        <v>154</v>
      </c>
      <c r="C14972" s="61" t="str">
        <f t="shared" si="728"/>
        <v>No Tie</v>
      </c>
      <c r="D14972" s="63">
        <f t="shared" si="730"/>
        <v>154</v>
      </c>
      <c r="E14972" s="63">
        <v>154</v>
      </c>
      <c r="F14972" s="61" t="s">
        <v>694</v>
      </c>
      <c r="G14972" s="61" t="str">
        <f t="shared" si="729"/>
        <v>Billy Hurley III</v>
      </c>
    </row>
    <row r="14973" spans="1:7" thickBot="1">
      <c r="A14973" s="62" t="s">
        <v>4057</v>
      </c>
      <c r="B14973" s="61">
        <v>155</v>
      </c>
      <c r="C14973" s="61" t="str">
        <f t="shared" si="728"/>
        <v>No Tie</v>
      </c>
      <c r="D14973" s="63">
        <f t="shared" si="730"/>
        <v>155</v>
      </c>
      <c r="E14973" s="63">
        <v>155</v>
      </c>
      <c r="F14973" s="61" t="s">
        <v>655</v>
      </c>
      <c r="G14973" s="61" t="str">
        <f t="shared" si="729"/>
        <v>Fabian Gomez</v>
      </c>
    </row>
    <row r="14974" spans="1:7" thickBot="1">
      <c r="A14974" s="62" t="s">
        <v>4057</v>
      </c>
      <c r="B14974" s="61">
        <v>156</v>
      </c>
      <c r="C14974" s="61" t="str">
        <f t="shared" si="728"/>
        <v>No Tie</v>
      </c>
      <c r="D14974" s="63">
        <f t="shared" si="730"/>
        <v>156</v>
      </c>
      <c r="E14974" s="63">
        <v>156</v>
      </c>
      <c r="F14974" s="61" t="s">
        <v>666</v>
      </c>
      <c r="G14974" s="61" t="str">
        <f t="shared" si="729"/>
        <v>D.A. Points</v>
      </c>
    </row>
    <row r="14975" spans="1:7" thickBot="1">
      <c r="A14975" s="62" t="s">
        <v>4057</v>
      </c>
      <c r="B14975" s="61">
        <v>157</v>
      </c>
      <c r="C14975" s="61" t="str">
        <f t="shared" si="728"/>
        <v>No Tie</v>
      </c>
      <c r="D14975" s="63">
        <f t="shared" si="730"/>
        <v>157</v>
      </c>
      <c r="E14975" s="63">
        <v>157</v>
      </c>
      <c r="F14975" s="61" t="s">
        <v>588</v>
      </c>
      <c r="G14975" s="61" t="str">
        <f t="shared" si="729"/>
        <v>Scott Pinckney</v>
      </c>
    </row>
    <row r="14976" spans="1:7" thickBot="1">
      <c r="A14976" s="62" t="s">
        <v>4057</v>
      </c>
      <c r="B14976" s="61">
        <v>158</v>
      </c>
      <c r="C14976" s="61" t="str">
        <f t="shared" si="728"/>
        <v>No Tie</v>
      </c>
      <c r="D14976" s="63">
        <f t="shared" si="730"/>
        <v>158</v>
      </c>
      <c r="E14976" s="63">
        <v>158</v>
      </c>
      <c r="F14976" s="61" t="s">
        <v>571</v>
      </c>
      <c r="G14976" s="61" t="str">
        <f t="shared" si="729"/>
        <v>Nick Taylor</v>
      </c>
    </row>
    <row r="14977" spans="1:7" thickBot="1">
      <c r="A14977" s="62" t="s">
        <v>4057</v>
      </c>
      <c r="B14977" s="61">
        <v>159</v>
      </c>
      <c r="C14977" s="61" t="str">
        <f t="shared" si="728"/>
        <v>No Tie</v>
      </c>
      <c r="D14977" s="63">
        <f t="shared" si="730"/>
        <v>159</v>
      </c>
      <c r="E14977" s="63">
        <v>159</v>
      </c>
      <c r="F14977" s="61" t="s">
        <v>626</v>
      </c>
      <c r="G14977" s="61" t="str">
        <f t="shared" si="729"/>
        <v>Brice Garnett</v>
      </c>
    </row>
    <row r="14978" spans="1:7" thickBot="1">
      <c r="A14978" s="62" t="s">
        <v>4057</v>
      </c>
      <c r="B14978" s="61">
        <v>160</v>
      </c>
      <c r="C14978" s="61" t="str">
        <f t="shared" si="728"/>
        <v>No Tie</v>
      </c>
      <c r="D14978" s="63">
        <f t="shared" si="730"/>
        <v>160</v>
      </c>
      <c r="E14978" s="63">
        <v>160</v>
      </c>
      <c r="F14978" s="61" t="s">
        <v>605</v>
      </c>
      <c r="G14978" s="61" t="str">
        <f t="shared" si="729"/>
        <v>Derek Fathauer</v>
      </c>
    </row>
    <row r="14979" spans="1:7" thickBot="1">
      <c r="A14979" s="62" t="s">
        <v>4057</v>
      </c>
      <c r="B14979" s="61">
        <v>161</v>
      </c>
      <c r="C14979" s="61" t="str">
        <f t="shared" si="728"/>
        <v>No Tie</v>
      </c>
      <c r="D14979" s="63">
        <f t="shared" si="730"/>
        <v>161</v>
      </c>
      <c r="E14979" s="63">
        <v>161</v>
      </c>
      <c r="F14979" s="61" t="s">
        <v>654</v>
      </c>
      <c r="G14979" s="61" t="str">
        <f t="shared" si="729"/>
        <v>Jim Renner</v>
      </c>
    </row>
    <row r="14980" spans="1:7" thickBot="1">
      <c r="A14980" s="62" t="s">
        <v>4057</v>
      </c>
      <c r="B14980" s="61">
        <v>162</v>
      </c>
      <c r="C14980" s="61" t="str">
        <f t="shared" si="728"/>
        <v>No Tie</v>
      </c>
      <c r="D14980" s="63">
        <f t="shared" si="730"/>
        <v>162</v>
      </c>
      <c r="E14980" s="63">
        <v>162</v>
      </c>
      <c r="F14980" s="61" t="s">
        <v>637</v>
      </c>
      <c r="G14980" s="61" t="str">
        <f t="shared" si="729"/>
        <v>Tyrone Van Aswegen</v>
      </c>
    </row>
    <row r="14981" spans="1:7" thickBot="1">
      <c r="A14981" s="62" t="s">
        <v>4057</v>
      </c>
      <c r="B14981" s="61">
        <v>163</v>
      </c>
      <c r="C14981" s="61" t="str">
        <f t="shared" si="728"/>
        <v>No Tie</v>
      </c>
      <c r="D14981" s="63">
        <f t="shared" si="730"/>
        <v>163</v>
      </c>
      <c r="E14981" s="63">
        <v>163</v>
      </c>
      <c r="F14981" s="61" t="s">
        <v>583</v>
      </c>
      <c r="G14981" s="61" t="str">
        <f t="shared" si="729"/>
        <v>Chesson Hadley</v>
      </c>
    </row>
    <row r="14982" spans="1:7" thickBot="1">
      <c r="A14982" s="62" t="s">
        <v>4057</v>
      </c>
      <c r="B14982" s="61">
        <v>164</v>
      </c>
      <c r="C14982" s="61" t="str">
        <f t="shared" si="728"/>
        <v>No Tie</v>
      </c>
      <c r="D14982" s="63">
        <f t="shared" si="730"/>
        <v>164</v>
      </c>
      <c r="E14982" s="63">
        <v>164</v>
      </c>
      <c r="F14982" s="61" t="s">
        <v>675</v>
      </c>
      <c r="G14982" s="61" t="str">
        <f t="shared" si="729"/>
        <v>Tim Wilkinson</v>
      </c>
    </row>
    <row r="14983" spans="1:7" thickBot="1">
      <c r="A14983" s="62" t="s">
        <v>4057</v>
      </c>
      <c r="B14983" s="61">
        <v>165</v>
      </c>
      <c r="C14983" s="61" t="str">
        <f t="shared" si="728"/>
        <v>No Tie</v>
      </c>
      <c r="D14983" s="63">
        <f t="shared" si="730"/>
        <v>165</v>
      </c>
      <c r="E14983" s="63">
        <v>165</v>
      </c>
      <c r="F14983" s="61" t="s">
        <v>652</v>
      </c>
      <c r="G14983" s="61" t="str">
        <f t="shared" si="729"/>
        <v>Ricky Barnes</v>
      </c>
    </row>
    <row r="14984" spans="1:7" thickBot="1">
      <c r="A14984" s="62" t="s">
        <v>4057</v>
      </c>
      <c r="B14984" s="61">
        <v>166</v>
      </c>
      <c r="C14984" s="61" t="str">
        <f t="shared" si="728"/>
        <v>No Tie</v>
      </c>
      <c r="D14984" s="63">
        <f t="shared" si="730"/>
        <v>166</v>
      </c>
      <c r="E14984" s="63">
        <v>166</v>
      </c>
      <c r="F14984" s="61" t="s">
        <v>695</v>
      </c>
      <c r="G14984" s="61" t="str">
        <f t="shared" si="729"/>
        <v>Justin Leonard</v>
      </c>
    </row>
    <row r="14985" spans="1:7" thickBot="1">
      <c r="A14985" s="62" t="s">
        <v>4057</v>
      </c>
      <c r="B14985" s="61">
        <v>167</v>
      </c>
      <c r="C14985" s="61" t="str">
        <f t="shared" si="728"/>
        <v>No Tie</v>
      </c>
      <c r="D14985" s="63">
        <f t="shared" si="730"/>
        <v>167</v>
      </c>
      <c r="E14985" s="63">
        <v>167</v>
      </c>
      <c r="F14985" s="61" t="s">
        <v>641</v>
      </c>
      <c r="G14985" s="61" t="str">
        <f t="shared" si="729"/>
        <v>Troy Merritt</v>
      </c>
    </row>
    <row r="14986" spans="1:7" thickBot="1">
      <c r="A14986" s="62" t="s">
        <v>4057</v>
      </c>
      <c r="B14986" s="61">
        <v>168</v>
      </c>
      <c r="C14986" s="61" t="str">
        <f t="shared" si="728"/>
        <v>No Tie</v>
      </c>
      <c r="D14986" s="63">
        <f t="shared" si="730"/>
        <v>168</v>
      </c>
      <c r="E14986" s="63">
        <v>168</v>
      </c>
      <c r="F14986" s="61" t="s">
        <v>543</v>
      </c>
      <c r="G14986" s="61" t="str">
        <f t="shared" si="729"/>
        <v>Andres Romero</v>
      </c>
    </row>
    <row r="14987" spans="1:7" thickBot="1">
      <c r="A14987" s="62" t="s">
        <v>4057</v>
      </c>
      <c r="B14987" s="61">
        <v>169</v>
      </c>
      <c r="C14987" s="61" t="str">
        <f t="shared" si="728"/>
        <v>No Tie</v>
      </c>
      <c r="D14987" s="63">
        <f t="shared" si="730"/>
        <v>169</v>
      </c>
      <c r="E14987" s="63">
        <v>169</v>
      </c>
      <c r="F14987" s="61" t="s">
        <v>555</v>
      </c>
      <c r="G14987" s="61" t="str">
        <f t="shared" si="729"/>
        <v>Max Homa</v>
      </c>
    </row>
    <row r="14988" spans="1:7" thickBot="1">
      <c r="A14988" s="62" t="s">
        <v>4057</v>
      </c>
      <c r="B14988" s="61">
        <v>170</v>
      </c>
      <c r="C14988" s="61" t="str">
        <f t="shared" ref="C14988:C15051" si="731">IFERROR(SEARCH("T",B14988),"No Tie")</f>
        <v>No Tie</v>
      </c>
      <c r="D14988" s="63">
        <f t="shared" si="730"/>
        <v>170</v>
      </c>
      <c r="E14988" s="63">
        <v>170</v>
      </c>
      <c r="F14988" s="61" t="s">
        <v>691</v>
      </c>
      <c r="G14988" s="61" t="str">
        <f t="shared" ref="G14988:G15051" si="732">TRIM(SUBSTITUTE(F14988,CHAR(160),CHAR(32)))</f>
        <v>Brian Davis</v>
      </c>
    </row>
    <row r="14989" spans="1:7" thickBot="1">
      <c r="A14989" s="62" t="s">
        <v>4057</v>
      </c>
      <c r="B14989" s="61">
        <v>171</v>
      </c>
      <c r="C14989" s="61" t="str">
        <f t="shared" si="731"/>
        <v>No Tie</v>
      </c>
      <c r="D14989" s="63">
        <f t="shared" ref="D14989:D15052" si="733">IF(C14989="No Tie",B14989,RIGHT(B14989,LEN(B14989)-1))</f>
        <v>171</v>
      </c>
      <c r="E14989" s="63">
        <v>171</v>
      </c>
      <c r="F14989" s="61" t="s">
        <v>622</v>
      </c>
      <c r="G14989" s="61" t="str">
        <f t="shared" si="732"/>
        <v>Jonas Blixt</v>
      </c>
    </row>
    <row r="14990" spans="1:7" thickBot="1">
      <c r="A14990" s="62" t="s">
        <v>4057</v>
      </c>
      <c r="B14990" s="61">
        <v>172</v>
      </c>
      <c r="C14990" s="61" t="str">
        <f t="shared" si="731"/>
        <v>No Tie</v>
      </c>
      <c r="D14990" s="63">
        <f t="shared" si="733"/>
        <v>172</v>
      </c>
      <c r="E14990" s="63">
        <v>172</v>
      </c>
      <c r="F14990" s="61" t="s">
        <v>553</v>
      </c>
      <c r="G14990" s="61" t="str">
        <f t="shared" si="732"/>
        <v>Andres Gonzales</v>
      </c>
    </row>
    <row r="14991" spans="1:7" thickBot="1">
      <c r="A14991" s="62" t="s">
        <v>4057</v>
      </c>
      <c r="B14991" s="61">
        <v>173</v>
      </c>
      <c r="C14991" s="61" t="str">
        <f t="shared" si="731"/>
        <v>No Tie</v>
      </c>
      <c r="D14991" s="63">
        <f t="shared" si="733"/>
        <v>173</v>
      </c>
      <c r="E14991" s="63">
        <v>173</v>
      </c>
      <c r="F14991" s="61" t="s">
        <v>696</v>
      </c>
      <c r="G14991" s="61" t="str">
        <f t="shared" si="732"/>
        <v>Ben Crane</v>
      </c>
    </row>
    <row r="14992" spans="1:7" thickBot="1">
      <c r="A14992" s="62" t="s">
        <v>4057</v>
      </c>
      <c r="B14992" s="61">
        <v>174</v>
      </c>
      <c r="C14992" s="61" t="str">
        <f t="shared" si="731"/>
        <v>No Tie</v>
      </c>
      <c r="D14992" s="63">
        <f t="shared" si="733"/>
        <v>174</v>
      </c>
      <c r="E14992" s="63">
        <v>174</v>
      </c>
      <c r="F14992" s="61" t="s">
        <v>621</v>
      </c>
      <c r="G14992" s="61" t="str">
        <f t="shared" si="732"/>
        <v>Bill Lunde</v>
      </c>
    </row>
    <row r="14993" spans="1:7" thickBot="1">
      <c r="A14993" s="62" t="s">
        <v>4057</v>
      </c>
      <c r="B14993" s="61">
        <v>175</v>
      </c>
      <c r="C14993" s="61" t="str">
        <f t="shared" si="731"/>
        <v>No Tie</v>
      </c>
      <c r="D14993" s="63">
        <f t="shared" si="733"/>
        <v>175</v>
      </c>
      <c r="E14993" s="63">
        <v>175</v>
      </c>
      <c r="F14993" s="61" t="s">
        <v>624</v>
      </c>
      <c r="G14993" s="61" t="str">
        <f t="shared" si="732"/>
        <v>Jonathan Randolph</v>
      </c>
    </row>
    <row r="14994" spans="1:7" thickBot="1">
      <c r="A14994" s="62" t="s">
        <v>4057</v>
      </c>
      <c r="B14994" s="61">
        <v>176</v>
      </c>
      <c r="C14994" s="61" t="str">
        <f t="shared" si="731"/>
        <v>No Tie</v>
      </c>
      <c r="D14994" s="63">
        <f t="shared" si="733"/>
        <v>176</v>
      </c>
      <c r="E14994" s="63">
        <v>176</v>
      </c>
      <c r="F14994" s="61" t="s">
        <v>556</v>
      </c>
      <c r="G14994" s="61" t="str">
        <f t="shared" si="732"/>
        <v>Aaron Baddeley</v>
      </c>
    </row>
    <row r="14995" spans="1:7" thickBot="1">
      <c r="A14995" s="62" t="s">
        <v>4057</v>
      </c>
      <c r="B14995" s="61">
        <v>177</v>
      </c>
      <c r="C14995" s="61" t="str">
        <f t="shared" si="731"/>
        <v>No Tie</v>
      </c>
      <c r="D14995" s="63">
        <f t="shared" si="733"/>
        <v>177</v>
      </c>
      <c r="E14995" s="63">
        <v>177</v>
      </c>
      <c r="F14995" s="61" t="s">
        <v>627</v>
      </c>
      <c r="G14995" s="61" t="str">
        <f t="shared" si="732"/>
        <v>Andrew Svoboda</v>
      </c>
    </row>
    <row r="14996" spans="1:7" thickBot="1">
      <c r="A14996" s="62" t="s">
        <v>4057</v>
      </c>
      <c r="B14996" s="61">
        <v>178</v>
      </c>
      <c r="C14996" s="61" t="str">
        <f t="shared" si="731"/>
        <v>No Tie</v>
      </c>
      <c r="D14996" s="63">
        <f t="shared" si="733"/>
        <v>178</v>
      </c>
      <c r="E14996" s="63">
        <v>178</v>
      </c>
      <c r="F14996" s="61" t="s">
        <v>631</v>
      </c>
      <c r="G14996" s="61" t="str">
        <f t="shared" si="732"/>
        <v>Matt Every</v>
      </c>
    </row>
    <row r="14997" spans="1:7" thickBot="1">
      <c r="A14997" s="62" t="s">
        <v>4057</v>
      </c>
      <c r="B14997" s="61">
        <v>179</v>
      </c>
      <c r="C14997" s="61" t="str">
        <f t="shared" si="731"/>
        <v>No Tie</v>
      </c>
      <c r="D14997" s="63">
        <f t="shared" si="733"/>
        <v>179</v>
      </c>
      <c r="E14997" s="63">
        <v>179</v>
      </c>
      <c r="F14997" s="61" t="s">
        <v>595</v>
      </c>
      <c r="G14997" s="61" t="str">
        <f t="shared" si="732"/>
        <v>Oscar Fraustro</v>
      </c>
    </row>
    <row r="14998" spans="1:7" thickBot="1">
      <c r="A14998" s="62" t="s">
        <v>4057</v>
      </c>
      <c r="B14998" s="61">
        <v>180</v>
      </c>
      <c r="C14998" s="61" t="str">
        <f t="shared" si="731"/>
        <v>No Tie</v>
      </c>
      <c r="D14998" s="63">
        <f t="shared" si="733"/>
        <v>180</v>
      </c>
      <c r="E14998" s="63">
        <v>180</v>
      </c>
      <c r="F14998" s="61" t="s">
        <v>690</v>
      </c>
      <c r="G14998" s="61" t="str">
        <f t="shared" si="732"/>
        <v>Heath Slocum</v>
      </c>
    </row>
    <row r="14999" spans="1:7" thickBot="1">
      <c r="A14999" s="62" t="s">
        <v>4057</v>
      </c>
      <c r="B14999" s="61">
        <v>181</v>
      </c>
      <c r="C14999" s="61" t="str">
        <f t="shared" si="731"/>
        <v>No Tie</v>
      </c>
      <c r="D14999" s="63">
        <f t="shared" si="733"/>
        <v>181</v>
      </c>
      <c r="E14999" s="63">
        <v>181</v>
      </c>
      <c r="F14999" s="61" t="s">
        <v>632</v>
      </c>
      <c r="G14999" s="61" t="str">
        <f t="shared" si="732"/>
        <v>Eric Axley</v>
      </c>
    </row>
    <row r="15000" spans="1:7" thickBot="1">
      <c r="A15000" s="62" t="s">
        <v>4057</v>
      </c>
      <c r="B15000" s="61">
        <v>182</v>
      </c>
      <c r="C15000" s="61" t="str">
        <f t="shared" si="731"/>
        <v>No Tie</v>
      </c>
      <c r="D15000" s="63">
        <f t="shared" si="733"/>
        <v>182</v>
      </c>
      <c r="E15000" s="63">
        <v>182</v>
      </c>
      <c r="F15000" s="61" t="s">
        <v>665</v>
      </c>
      <c r="G15000" s="61" t="str">
        <f t="shared" si="732"/>
        <v>Greg Chalmers</v>
      </c>
    </row>
    <row r="15001" spans="1:7" thickBot="1">
      <c r="A15001" s="62" t="s">
        <v>4057</v>
      </c>
      <c r="B15001" s="61">
        <v>183</v>
      </c>
      <c r="C15001" s="61" t="str">
        <f t="shared" si="731"/>
        <v>No Tie</v>
      </c>
      <c r="D15001" s="63">
        <f t="shared" si="733"/>
        <v>183</v>
      </c>
      <c r="E15001" s="63">
        <v>183</v>
      </c>
      <c r="F15001" s="61" t="s">
        <v>564</v>
      </c>
      <c r="G15001" s="61" t="str">
        <f t="shared" si="732"/>
        <v>Roger Sloan</v>
      </c>
    </row>
    <row r="15002" spans="1:7" thickBot="1">
      <c r="A15002" s="62" t="s">
        <v>4057</v>
      </c>
      <c r="B15002" s="61">
        <v>184</v>
      </c>
      <c r="C15002" s="61" t="str">
        <f t="shared" si="731"/>
        <v>No Tie</v>
      </c>
      <c r="D15002" s="63">
        <f t="shared" si="733"/>
        <v>184</v>
      </c>
      <c r="E15002" s="63">
        <v>184</v>
      </c>
      <c r="F15002" s="61" t="s">
        <v>676</v>
      </c>
      <c r="G15002" s="61" t="str">
        <f t="shared" si="732"/>
        <v>Andrew Putnam</v>
      </c>
    </row>
    <row r="15003" spans="1:7" thickBot="1">
      <c r="A15003" s="62" t="s">
        <v>4058</v>
      </c>
      <c r="B15003" s="61">
        <v>1</v>
      </c>
      <c r="C15003" s="61" t="str">
        <f t="shared" si="731"/>
        <v>No Tie</v>
      </c>
      <c r="D15003" s="63">
        <f t="shared" si="733"/>
        <v>1</v>
      </c>
      <c r="E15003" s="63">
        <v>1</v>
      </c>
      <c r="F15003" s="61" t="s">
        <v>701</v>
      </c>
      <c r="G15003" s="61" t="str">
        <f t="shared" si="732"/>
        <v>Rory McIlroy</v>
      </c>
    </row>
    <row r="15004" spans="1:7" thickBot="1">
      <c r="A15004" s="62" t="s">
        <v>4058</v>
      </c>
      <c r="B15004" s="61">
        <v>2</v>
      </c>
      <c r="C15004" s="61" t="str">
        <f t="shared" si="731"/>
        <v>No Tie</v>
      </c>
      <c r="D15004" s="63">
        <f t="shared" si="733"/>
        <v>2</v>
      </c>
      <c r="E15004" s="63">
        <v>2</v>
      </c>
      <c r="F15004" s="61" t="s">
        <v>521</v>
      </c>
      <c r="G15004" s="61" t="str">
        <f t="shared" si="732"/>
        <v>Sergio Garcia</v>
      </c>
    </row>
    <row r="15005" spans="1:7" thickBot="1">
      <c r="A15005" s="62" t="s">
        <v>4058</v>
      </c>
      <c r="B15005" s="61">
        <v>3</v>
      </c>
      <c r="C15005" s="61" t="str">
        <f t="shared" si="731"/>
        <v>No Tie</v>
      </c>
      <c r="D15005" s="63">
        <f t="shared" si="733"/>
        <v>3</v>
      </c>
      <c r="E15005" s="63">
        <v>3</v>
      </c>
      <c r="F15005" s="61" t="s">
        <v>662</v>
      </c>
      <c r="G15005" s="61" t="str">
        <f t="shared" si="732"/>
        <v>Jim Furyk</v>
      </c>
    </row>
    <row r="15006" spans="1:7" thickBot="1">
      <c r="A15006" s="62" t="s">
        <v>4058</v>
      </c>
      <c r="B15006" s="61">
        <v>4</v>
      </c>
      <c r="C15006" s="61" t="str">
        <f t="shared" si="731"/>
        <v>No Tie</v>
      </c>
      <c r="D15006" s="63">
        <f t="shared" si="733"/>
        <v>4</v>
      </c>
      <c r="E15006" s="63">
        <v>4</v>
      </c>
      <c r="F15006" s="61" t="s">
        <v>510</v>
      </c>
      <c r="G15006" s="61" t="str">
        <f t="shared" si="732"/>
        <v>Justin Rose</v>
      </c>
    </row>
    <row r="15007" spans="1:7" thickBot="1">
      <c r="A15007" s="62" t="s">
        <v>4058</v>
      </c>
      <c r="B15007" s="61">
        <v>5</v>
      </c>
      <c r="C15007" s="61" t="str">
        <f t="shared" si="731"/>
        <v>No Tie</v>
      </c>
      <c r="D15007" s="63">
        <f t="shared" si="733"/>
        <v>5</v>
      </c>
      <c r="E15007" s="63">
        <v>5</v>
      </c>
      <c r="F15007" s="61" t="s">
        <v>500</v>
      </c>
      <c r="G15007" s="61" t="str">
        <f t="shared" si="732"/>
        <v>Adam Scott</v>
      </c>
    </row>
    <row r="15008" spans="1:7" thickBot="1">
      <c r="A15008" s="62" t="s">
        <v>4058</v>
      </c>
      <c r="B15008" s="61">
        <v>6</v>
      </c>
      <c r="C15008" s="61" t="str">
        <f t="shared" si="731"/>
        <v>No Tie</v>
      </c>
      <c r="D15008" s="63">
        <f t="shared" si="733"/>
        <v>6</v>
      </c>
      <c r="E15008" s="63">
        <v>6</v>
      </c>
      <c r="F15008" s="61" t="s">
        <v>554</v>
      </c>
      <c r="G15008" s="61" t="str">
        <f t="shared" si="732"/>
        <v>Hideki Matsuyama</v>
      </c>
    </row>
    <row r="15009" spans="1:7" thickBot="1">
      <c r="A15009" s="62" t="s">
        <v>4058</v>
      </c>
      <c r="B15009" s="61">
        <v>7</v>
      </c>
      <c r="C15009" s="61" t="str">
        <f t="shared" si="731"/>
        <v>No Tie</v>
      </c>
      <c r="D15009" s="63">
        <f t="shared" si="733"/>
        <v>7</v>
      </c>
      <c r="E15009" s="63">
        <v>7</v>
      </c>
      <c r="F15009" s="61" t="s">
        <v>498</v>
      </c>
      <c r="G15009" s="61" t="str">
        <f t="shared" si="732"/>
        <v>Bubba Watson</v>
      </c>
    </row>
    <row r="15010" spans="1:7" thickBot="1">
      <c r="A15010" s="62" t="s">
        <v>4058</v>
      </c>
      <c r="B15010" s="61">
        <v>8</v>
      </c>
      <c r="C15010" s="61" t="str">
        <f t="shared" si="731"/>
        <v>No Tie</v>
      </c>
      <c r="D15010" s="63">
        <f t="shared" si="733"/>
        <v>8</v>
      </c>
      <c r="E15010" s="63">
        <v>8</v>
      </c>
      <c r="F15010" s="61" t="s">
        <v>520</v>
      </c>
      <c r="G15010" s="61" t="str">
        <f t="shared" si="732"/>
        <v>Charl Schwartzel</v>
      </c>
    </row>
    <row r="15011" spans="1:7" thickBot="1">
      <c r="A15011" s="62" t="s">
        <v>4058</v>
      </c>
      <c r="B15011" s="61">
        <v>9</v>
      </c>
      <c r="C15011" s="61" t="str">
        <f t="shared" si="731"/>
        <v>No Tie</v>
      </c>
      <c r="D15011" s="63">
        <f t="shared" si="733"/>
        <v>9</v>
      </c>
      <c r="E15011" s="63">
        <v>9</v>
      </c>
      <c r="F15011" s="61" t="s">
        <v>493</v>
      </c>
      <c r="G15011" s="61" t="str">
        <f t="shared" si="732"/>
        <v>Dustin Johnson</v>
      </c>
    </row>
    <row r="15012" spans="1:7" thickBot="1">
      <c r="A15012" s="62" t="s">
        <v>4058</v>
      </c>
      <c r="B15012" s="61">
        <v>10</v>
      </c>
      <c r="C15012" s="61" t="str">
        <f t="shared" si="731"/>
        <v>No Tie</v>
      </c>
      <c r="D15012" s="63">
        <f t="shared" si="733"/>
        <v>10</v>
      </c>
      <c r="E15012" s="63">
        <v>10</v>
      </c>
      <c r="F15012" s="61" t="s">
        <v>528</v>
      </c>
      <c r="G15012" s="61" t="str">
        <f t="shared" si="732"/>
        <v>Graham DeLaet</v>
      </c>
    </row>
    <row r="15013" spans="1:7" thickBot="1">
      <c r="A15013" s="62" t="s">
        <v>4058</v>
      </c>
      <c r="B15013" s="61">
        <v>11</v>
      </c>
      <c r="C15013" s="61" t="str">
        <f t="shared" si="731"/>
        <v>No Tie</v>
      </c>
      <c r="D15013" s="63">
        <f t="shared" si="733"/>
        <v>11</v>
      </c>
      <c r="E15013" s="63">
        <v>11</v>
      </c>
      <c r="F15013" s="61" t="s">
        <v>538</v>
      </c>
      <c r="G15013" s="61" t="str">
        <f t="shared" si="732"/>
        <v>Henrik Stenson</v>
      </c>
    </row>
    <row r="15014" spans="1:7" thickBot="1">
      <c r="A15014" s="62" t="s">
        <v>4058</v>
      </c>
      <c r="B15014" s="61">
        <v>12</v>
      </c>
      <c r="C15014" s="61" t="str">
        <f t="shared" si="731"/>
        <v>No Tie</v>
      </c>
      <c r="D15014" s="63">
        <f t="shared" si="733"/>
        <v>12</v>
      </c>
      <c r="E15014" s="63">
        <v>12</v>
      </c>
      <c r="F15014" s="61" t="s">
        <v>608</v>
      </c>
      <c r="G15014" s="61" t="str">
        <f t="shared" si="732"/>
        <v>Matt Kuchar</v>
      </c>
    </row>
    <row r="15015" spans="1:7" thickBot="1">
      <c r="A15015" s="62" t="s">
        <v>4058</v>
      </c>
      <c r="B15015" s="61">
        <v>13</v>
      </c>
      <c r="C15015" s="61" t="str">
        <f t="shared" si="731"/>
        <v>No Tie</v>
      </c>
      <c r="D15015" s="63">
        <f t="shared" si="733"/>
        <v>13</v>
      </c>
      <c r="E15015" s="63">
        <v>13</v>
      </c>
      <c r="F15015" s="61" t="s">
        <v>629</v>
      </c>
      <c r="G15015" s="61" t="str">
        <f t="shared" si="732"/>
        <v>Jason Dufner</v>
      </c>
    </row>
    <row r="15016" spans="1:7" thickBot="1">
      <c r="A15016" s="62" t="s">
        <v>4058</v>
      </c>
      <c r="B15016" s="61">
        <v>14</v>
      </c>
      <c r="C15016" s="61" t="str">
        <f t="shared" si="731"/>
        <v>No Tie</v>
      </c>
      <c r="D15016" s="63">
        <f t="shared" si="733"/>
        <v>14</v>
      </c>
      <c r="E15016" s="63">
        <v>14</v>
      </c>
      <c r="F15016" s="61" t="s">
        <v>508</v>
      </c>
      <c r="G15016" s="61" t="str">
        <f t="shared" si="732"/>
        <v>Gary Woodland</v>
      </c>
    </row>
    <row r="15017" spans="1:7" thickBot="1">
      <c r="A15017" s="62" t="s">
        <v>4058</v>
      </c>
      <c r="B15017" s="61">
        <v>15</v>
      </c>
      <c r="C15017" s="61" t="str">
        <f t="shared" si="731"/>
        <v>No Tie</v>
      </c>
      <c r="D15017" s="63">
        <f t="shared" si="733"/>
        <v>15</v>
      </c>
      <c r="E15017" s="63">
        <v>15</v>
      </c>
      <c r="F15017" s="61" t="s">
        <v>509</v>
      </c>
      <c r="G15017" s="61" t="str">
        <f t="shared" si="732"/>
        <v>Ryan Palmer</v>
      </c>
    </row>
    <row r="15018" spans="1:7" thickBot="1">
      <c r="A15018" s="62" t="s">
        <v>4058</v>
      </c>
      <c r="B15018" s="61">
        <v>16</v>
      </c>
      <c r="C15018" s="61" t="str">
        <f t="shared" si="731"/>
        <v>No Tie</v>
      </c>
      <c r="D15018" s="63">
        <f t="shared" si="733"/>
        <v>16</v>
      </c>
      <c r="E15018" s="63">
        <v>16</v>
      </c>
      <c r="F15018" s="61" t="s">
        <v>565</v>
      </c>
      <c r="G15018" s="61" t="str">
        <f t="shared" si="732"/>
        <v>Kevin Chappell</v>
      </c>
    </row>
    <row r="15019" spans="1:7" thickBot="1">
      <c r="A15019" s="62" t="s">
        <v>4058</v>
      </c>
      <c r="B15019" s="61">
        <v>17</v>
      </c>
      <c r="C15019" s="61" t="str">
        <f t="shared" si="731"/>
        <v>No Tie</v>
      </c>
      <c r="D15019" s="63">
        <f t="shared" si="733"/>
        <v>17</v>
      </c>
      <c r="E15019" s="63">
        <v>17</v>
      </c>
      <c r="F15019" s="61" t="s">
        <v>496</v>
      </c>
      <c r="G15019" s="61" t="str">
        <f t="shared" si="732"/>
        <v>Bill Haas</v>
      </c>
    </row>
    <row r="15020" spans="1:7" thickBot="1">
      <c r="A15020" s="62" t="s">
        <v>4058</v>
      </c>
      <c r="B15020" s="61">
        <v>18</v>
      </c>
      <c r="C15020" s="61" t="str">
        <f t="shared" si="731"/>
        <v>No Tie</v>
      </c>
      <c r="D15020" s="63">
        <f t="shared" si="733"/>
        <v>18</v>
      </c>
      <c r="E15020" s="63">
        <v>18</v>
      </c>
      <c r="F15020" s="61" t="s">
        <v>575</v>
      </c>
      <c r="G15020" s="61" t="str">
        <f t="shared" si="732"/>
        <v>Boo Weekley</v>
      </c>
    </row>
    <row r="15021" spans="1:7" thickBot="1">
      <c r="A15021" s="62" t="s">
        <v>4058</v>
      </c>
      <c r="B15021" s="61">
        <v>19</v>
      </c>
      <c r="C15021" s="61" t="str">
        <f t="shared" si="731"/>
        <v>No Tie</v>
      </c>
      <c r="D15021" s="63">
        <f t="shared" si="733"/>
        <v>19</v>
      </c>
      <c r="E15021" s="63">
        <v>19</v>
      </c>
      <c r="F15021" s="61" t="s">
        <v>645</v>
      </c>
      <c r="G15021" s="61" t="str">
        <f t="shared" si="732"/>
        <v>Russell Knox</v>
      </c>
    </row>
    <row r="15022" spans="1:7" thickBot="1">
      <c r="A15022" s="62" t="s">
        <v>4058</v>
      </c>
      <c r="B15022" s="61">
        <v>20</v>
      </c>
      <c r="C15022" s="61" t="str">
        <f t="shared" si="731"/>
        <v>No Tie</v>
      </c>
      <c r="D15022" s="63">
        <f t="shared" si="733"/>
        <v>20</v>
      </c>
      <c r="E15022" s="63">
        <v>20</v>
      </c>
      <c r="F15022" s="61" t="s">
        <v>499</v>
      </c>
      <c r="G15022" s="61" t="str">
        <f t="shared" si="732"/>
        <v>Jason Day</v>
      </c>
    </row>
    <row r="15023" spans="1:7" thickBot="1">
      <c r="A15023" s="62" t="s">
        <v>4058</v>
      </c>
      <c r="B15023" s="61">
        <v>21</v>
      </c>
      <c r="C15023" s="61" t="str">
        <f t="shared" si="731"/>
        <v>No Tie</v>
      </c>
      <c r="D15023" s="63">
        <f t="shared" si="733"/>
        <v>21</v>
      </c>
      <c r="E15023" s="63">
        <v>21</v>
      </c>
      <c r="F15023" s="61" t="s">
        <v>722</v>
      </c>
      <c r="G15023" s="61" t="str">
        <f t="shared" si="732"/>
        <v>Kevin Stadler</v>
      </c>
    </row>
    <row r="15024" spans="1:7" thickBot="1">
      <c r="A15024" s="62" t="s">
        <v>4058</v>
      </c>
      <c r="B15024" s="61">
        <v>22</v>
      </c>
      <c r="C15024" s="61" t="str">
        <f t="shared" si="731"/>
        <v>No Tie</v>
      </c>
      <c r="D15024" s="63">
        <f t="shared" si="733"/>
        <v>22</v>
      </c>
      <c r="E15024" s="63">
        <v>22</v>
      </c>
      <c r="F15024" s="61" t="s">
        <v>504</v>
      </c>
      <c r="G15024" s="61" t="str">
        <f t="shared" si="732"/>
        <v>Brooks Koepka</v>
      </c>
    </row>
    <row r="15025" spans="1:7" thickBot="1">
      <c r="A15025" s="62" t="s">
        <v>4058</v>
      </c>
      <c r="B15025" s="61">
        <v>23</v>
      </c>
      <c r="C15025" s="61" t="str">
        <f t="shared" si="731"/>
        <v>No Tie</v>
      </c>
      <c r="D15025" s="63">
        <f t="shared" si="733"/>
        <v>23</v>
      </c>
      <c r="E15025" s="63">
        <v>23</v>
      </c>
      <c r="F15025" s="61" t="s">
        <v>494</v>
      </c>
      <c r="G15025" s="61" t="str">
        <f t="shared" si="732"/>
        <v>Ryan Moore</v>
      </c>
    </row>
    <row r="15026" spans="1:7" thickBot="1">
      <c r="A15026" s="62" t="s">
        <v>4058</v>
      </c>
      <c r="B15026" s="61">
        <v>24</v>
      </c>
      <c r="C15026" s="61" t="str">
        <f t="shared" si="731"/>
        <v>No Tie</v>
      </c>
      <c r="D15026" s="63">
        <f t="shared" si="733"/>
        <v>24</v>
      </c>
      <c r="E15026" s="63">
        <v>24</v>
      </c>
      <c r="F15026" s="61" t="s">
        <v>660</v>
      </c>
      <c r="G15026" s="61" t="str">
        <f t="shared" si="732"/>
        <v>Zach Johnson</v>
      </c>
    </row>
    <row r="15027" spans="1:7" thickBot="1">
      <c r="A15027" s="62" t="s">
        <v>4058</v>
      </c>
      <c r="B15027" s="61">
        <v>25</v>
      </c>
      <c r="C15027" s="61" t="str">
        <f t="shared" si="731"/>
        <v>No Tie</v>
      </c>
      <c r="D15027" s="63">
        <f t="shared" si="733"/>
        <v>25</v>
      </c>
      <c r="E15027" s="63">
        <v>25</v>
      </c>
      <c r="F15027" s="61" t="s">
        <v>531</v>
      </c>
      <c r="G15027" s="61" t="str">
        <f t="shared" si="732"/>
        <v>Paul Casey</v>
      </c>
    </row>
    <row r="15028" spans="1:7" thickBot="1">
      <c r="A15028" s="62" t="s">
        <v>4058</v>
      </c>
      <c r="B15028" s="61">
        <v>26</v>
      </c>
      <c r="C15028" s="61" t="str">
        <f t="shared" si="731"/>
        <v>No Tie</v>
      </c>
      <c r="D15028" s="63">
        <f t="shared" si="733"/>
        <v>26</v>
      </c>
      <c r="E15028" s="63">
        <v>26</v>
      </c>
      <c r="F15028" s="61" t="s">
        <v>529</v>
      </c>
      <c r="G15028" s="61" t="str">
        <f t="shared" si="732"/>
        <v>Harris English</v>
      </c>
    </row>
    <row r="15029" spans="1:7" thickBot="1">
      <c r="A15029" s="62" t="s">
        <v>4058</v>
      </c>
      <c r="B15029" s="61">
        <v>27</v>
      </c>
      <c r="C15029" s="61" t="str">
        <f t="shared" si="731"/>
        <v>No Tie</v>
      </c>
      <c r="D15029" s="63">
        <f t="shared" si="733"/>
        <v>27</v>
      </c>
      <c r="E15029" s="63">
        <v>27</v>
      </c>
      <c r="F15029" s="61" t="s">
        <v>550</v>
      </c>
      <c r="G15029" s="61" t="str">
        <f t="shared" si="732"/>
        <v>Marc Leishman</v>
      </c>
    </row>
    <row r="15030" spans="1:7" thickBot="1">
      <c r="A15030" s="62" t="s">
        <v>4058</v>
      </c>
      <c r="B15030" s="61">
        <v>28</v>
      </c>
      <c r="C15030" s="61" t="str">
        <f t="shared" si="731"/>
        <v>No Tie</v>
      </c>
      <c r="D15030" s="63">
        <f t="shared" si="733"/>
        <v>28</v>
      </c>
      <c r="E15030" s="63">
        <v>28</v>
      </c>
      <c r="F15030" s="61" t="s">
        <v>517</v>
      </c>
      <c r="G15030" s="61" t="str">
        <f t="shared" si="732"/>
        <v>Jimmy Walker</v>
      </c>
    </row>
    <row r="15031" spans="1:7" thickBot="1">
      <c r="A15031" s="62" t="s">
        <v>4058</v>
      </c>
      <c r="B15031" s="61">
        <v>29</v>
      </c>
      <c r="C15031" s="61" t="str">
        <f t="shared" si="731"/>
        <v>No Tie</v>
      </c>
      <c r="D15031" s="63">
        <f t="shared" si="733"/>
        <v>29</v>
      </c>
      <c r="E15031" s="63">
        <v>29</v>
      </c>
      <c r="F15031" s="61" t="s">
        <v>506</v>
      </c>
      <c r="G15031" s="61" t="str">
        <f t="shared" si="732"/>
        <v>Keegan Bradley</v>
      </c>
    </row>
    <row r="15032" spans="1:7" thickBot="1">
      <c r="A15032" s="62" t="s">
        <v>4058</v>
      </c>
      <c r="B15032" s="61">
        <v>30</v>
      </c>
      <c r="C15032" s="61" t="str">
        <f t="shared" si="731"/>
        <v>No Tie</v>
      </c>
      <c r="D15032" s="63">
        <f t="shared" si="733"/>
        <v>30</v>
      </c>
      <c r="E15032" s="63">
        <v>30</v>
      </c>
      <c r="F15032" s="61" t="s">
        <v>513</v>
      </c>
      <c r="G15032" s="61" t="str">
        <f t="shared" si="732"/>
        <v>Charles Howell III</v>
      </c>
    </row>
    <row r="15033" spans="1:7" thickBot="1">
      <c r="A15033" s="62" t="s">
        <v>4058</v>
      </c>
      <c r="B15033" s="61">
        <v>31</v>
      </c>
      <c r="C15033" s="61" t="str">
        <f t="shared" si="731"/>
        <v>No Tie</v>
      </c>
      <c r="D15033" s="63">
        <f t="shared" si="733"/>
        <v>31</v>
      </c>
      <c r="E15033" s="63">
        <v>31</v>
      </c>
      <c r="F15033" s="61" t="s">
        <v>580</v>
      </c>
      <c r="G15033" s="61" t="str">
        <f t="shared" si="732"/>
        <v>Ernie Els</v>
      </c>
    </row>
    <row r="15034" spans="1:7" thickBot="1">
      <c r="A15034" s="62" t="s">
        <v>4058</v>
      </c>
      <c r="B15034" s="61">
        <v>32</v>
      </c>
      <c r="C15034" s="61" t="str">
        <f t="shared" si="731"/>
        <v>No Tie</v>
      </c>
      <c r="D15034" s="63">
        <f t="shared" si="733"/>
        <v>32</v>
      </c>
      <c r="E15034" s="63">
        <v>32</v>
      </c>
      <c r="F15034" s="61" t="s">
        <v>507</v>
      </c>
      <c r="G15034" s="61" t="str">
        <f t="shared" si="732"/>
        <v>Jason Kokrak</v>
      </c>
    </row>
    <row r="15035" spans="1:7" thickBot="1">
      <c r="A15035" s="62" t="s">
        <v>4058</v>
      </c>
      <c r="B15035" s="61">
        <v>33</v>
      </c>
      <c r="C15035" s="61" t="str">
        <f t="shared" si="731"/>
        <v>No Tie</v>
      </c>
      <c r="D15035" s="63">
        <f t="shared" si="733"/>
        <v>33</v>
      </c>
      <c r="E15035" s="63">
        <v>33</v>
      </c>
      <c r="F15035" s="61" t="s">
        <v>670</v>
      </c>
      <c r="G15035" s="61" t="str">
        <f t="shared" si="732"/>
        <v>Kevin Na</v>
      </c>
    </row>
    <row r="15036" spans="1:7" thickBot="1">
      <c r="A15036" s="62" t="s">
        <v>4058</v>
      </c>
      <c r="B15036" s="61">
        <v>34</v>
      </c>
      <c r="C15036" s="61" t="str">
        <f t="shared" si="731"/>
        <v>No Tie</v>
      </c>
      <c r="D15036" s="63">
        <f t="shared" si="733"/>
        <v>34</v>
      </c>
      <c r="E15036" s="63">
        <v>34</v>
      </c>
      <c r="F15036" s="61" t="s">
        <v>525</v>
      </c>
      <c r="G15036" s="61" t="str">
        <f t="shared" si="732"/>
        <v>Charley Hoffman</v>
      </c>
    </row>
    <row r="15037" spans="1:7" thickBot="1">
      <c r="A15037" s="62" t="s">
        <v>4058</v>
      </c>
      <c r="B15037" s="61">
        <v>35</v>
      </c>
      <c r="C15037" s="61" t="str">
        <f t="shared" si="731"/>
        <v>No Tie</v>
      </c>
      <c r="D15037" s="63">
        <f t="shared" si="733"/>
        <v>35</v>
      </c>
      <c r="E15037" s="63">
        <v>35</v>
      </c>
      <c r="F15037" s="61" t="s">
        <v>557</v>
      </c>
      <c r="G15037" s="61" t="str">
        <f t="shared" si="732"/>
        <v>Nick Watney</v>
      </c>
    </row>
    <row r="15038" spans="1:7" thickBot="1">
      <c r="A15038" s="62" t="s">
        <v>4058</v>
      </c>
      <c r="B15038" s="61">
        <v>36</v>
      </c>
      <c r="C15038" s="61" t="str">
        <f t="shared" si="731"/>
        <v>No Tie</v>
      </c>
      <c r="D15038" s="63">
        <f t="shared" si="733"/>
        <v>36</v>
      </c>
      <c r="E15038" s="63">
        <v>36</v>
      </c>
      <c r="F15038" s="61" t="s">
        <v>640</v>
      </c>
      <c r="G15038" s="61" t="str">
        <f t="shared" si="732"/>
        <v>Chad Campbell</v>
      </c>
    </row>
    <row r="15039" spans="1:7" thickBot="1">
      <c r="A15039" s="62" t="s">
        <v>4058</v>
      </c>
      <c r="B15039" s="61">
        <v>37</v>
      </c>
      <c r="C15039" s="61" t="str">
        <f t="shared" si="731"/>
        <v>No Tie</v>
      </c>
      <c r="D15039" s="63">
        <f t="shared" si="733"/>
        <v>37</v>
      </c>
      <c r="E15039" s="63">
        <v>37</v>
      </c>
      <c r="F15039" s="61" t="s">
        <v>599</v>
      </c>
      <c r="G15039" s="61" t="str">
        <f t="shared" si="732"/>
        <v>Webb Simpson</v>
      </c>
    </row>
    <row r="15040" spans="1:7" thickBot="1">
      <c r="A15040" s="62" t="s">
        <v>4058</v>
      </c>
      <c r="B15040" s="61">
        <v>38</v>
      </c>
      <c r="C15040" s="61" t="str">
        <f t="shared" si="731"/>
        <v>No Tie</v>
      </c>
      <c r="D15040" s="63">
        <f t="shared" si="733"/>
        <v>38</v>
      </c>
      <c r="E15040" s="63">
        <v>38</v>
      </c>
      <c r="F15040" s="61" t="s">
        <v>578</v>
      </c>
      <c r="G15040" s="61" t="str">
        <f t="shared" si="732"/>
        <v>Jordan Spieth</v>
      </c>
    </row>
    <row r="15041" spans="1:7" thickBot="1">
      <c r="A15041" s="62" t="s">
        <v>4058</v>
      </c>
      <c r="B15041" s="61">
        <v>39</v>
      </c>
      <c r="C15041" s="61" t="str">
        <f t="shared" si="731"/>
        <v>No Tie</v>
      </c>
      <c r="D15041" s="63">
        <f t="shared" si="733"/>
        <v>39</v>
      </c>
      <c r="E15041" s="63">
        <v>39</v>
      </c>
      <c r="F15041" s="61" t="s">
        <v>663</v>
      </c>
      <c r="G15041" s="61" t="str">
        <f t="shared" si="732"/>
        <v>Cameron Tringale</v>
      </c>
    </row>
    <row r="15042" spans="1:7" thickBot="1">
      <c r="A15042" s="62" t="s">
        <v>4058</v>
      </c>
      <c r="B15042" s="61">
        <v>40</v>
      </c>
      <c r="C15042" s="61" t="str">
        <f t="shared" si="731"/>
        <v>No Tie</v>
      </c>
      <c r="D15042" s="63">
        <f t="shared" si="733"/>
        <v>40</v>
      </c>
      <c r="E15042" s="63">
        <v>40</v>
      </c>
      <c r="F15042" s="61" t="s">
        <v>634</v>
      </c>
      <c r="G15042" s="61" t="str">
        <f t="shared" si="732"/>
        <v>George McNeill</v>
      </c>
    </row>
    <row r="15043" spans="1:7" thickBot="1">
      <c r="A15043" s="62" t="s">
        <v>4058</v>
      </c>
      <c r="B15043" s="61">
        <v>41</v>
      </c>
      <c r="C15043" s="61" t="str">
        <f t="shared" si="731"/>
        <v>No Tie</v>
      </c>
      <c r="D15043" s="63">
        <f t="shared" si="733"/>
        <v>41</v>
      </c>
      <c r="E15043" s="63">
        <v>41</v>
      </c>
      <c r="F15043" s="61" t="s">
        <v>539</v>
      </c>
      <c r="G15043" s="61" t="str">
        <f t="shared" si="732"/>
        <v>Shawn Stefani</v>
      </c>
    </row>
    <row r="15044" spans="1:7" thickBot="1">
      <c r="A15044" s="62" t="s">
        <v>4058</v>
      </c>
      <c r="B15044" s="61">
        <v>42</v>
      </c>
      <c r="C15044" s="61" t="str">
        <f t="shared" si="731"/>
        <v>No Tie</v>
      </c>
      <c r="D15044" s="63">
        <f t="shared" si="733"/>
        <v>42</v>
      </c>
      <c r="E15044" s="63">
        <v>42</v>
      </c>
      <c r="F15044" s="61" t="s">
        <v>704</v>
      </c>
      <c r="G15044" s="61" t="str">
        <f t="shared" si="732"/>
        <v>Kyle Stanley</v>
      </c>
    </row>
    <row r="15045" spans="1:7" thickBot="1">
      <c r="A15045" s="62" t="s">
        <v>4058</v>
      </c>
      <c r="B15045" s="61" t="s">
        <v>305</v>
      </c>
      <c r="C15045" s="61">
        <f t="shared" si="731"/>
        <v>1</v>
      </c>
      <c r="D15045" s="63" t="str">
        <f t="shared" si="733"/>
        <v>43</v>
      </c>
      <c r="E15045" s="63">
        <v>43</v>
      </c>
      <c r="F15045" s="61" t="s">
        <v>636</v>
      </c>
      <c r="G15045" s="61" t="str">
        <f t="shared" si="732"/>
        <v>Chris Kirk</v>
      </c>
    </row>
    <row r="15046" spans="1:7" thickBot="1">
      <c r="A15046" s="62" t="s">
        <v>4058</v>
      </c>
      <c r="B15046" s="61" t="s">
        <v>305</v>
      </c>
      <c r="C15046" s="61">
        <f t="shared" si="731"/>
        <v>1</v>
      </c>
      <c r="D15046" s="63" t="str">
        <f t="shared" si="733"/>
        <v>43</v>
      </c>
      <c r="E15046" s="63">
        <v>43</v>
      </c>
      <c r="F15046" s="61" t="s">
        <v>519</v>
      </c>
      <c r="G15046" s="61" t="str">
        <f t="shared" si="732"/>
        <v>Phil Mickelson</v>
      </c>
    </row>
    <row r="15047" spans="1:7" thickBot="1">
      <c r="A15047" s="62" t="s">
        <v>4058</v>
      </c>
      <c r="B15047" s="61">
        <v>45</v>
      </c>
      <c r="C15047" s="61" t="str">
        <f t="shared" si="731"/>
        <v>No Tie</v>
      </c>
      <c r="D15047" s="63">
        <f t="shared" si="733"/>
        <v>45</v>
      </c>
      <c r="E15047" s="63">
        <v>45</v>
      </c>
      <c r="F15047" s="61" t="s">
        <v>585</v>
      </c>
      <c r="G15047" s="61" t="str">
        <f t="shared" si="732"/>
        <v>Vijay Singh</v>
      </c>
    </row>
    <row r="15048" spans="1:7" thickBot="1">
      <c r="A15048" s="62" t="s">
        <v>4058</v>
      </c>
      <c r="B15048" s="61">
        <v>46</v>
      </c>
      <c r="C15048" s="61" t="str">
        <f t="shared" si="731"/>
        <v>No Tie</v>
      </c>
      <c r="D15048" s="63">
        <f t="shared" si="733"/>
        <v>46</v>
      </c>
      <c r="E15048" s="63">
        <v>46</v>
      </c>
      <c r="F15048" s="61" t="s">
        <v>548</v>
      </c>
      <c r="G15048" s="61" t="str">
        <f t="shared" si="732"/>
        <v>Billy Horschel</v>
      </c>
    </row>
    <row r="15049" spans="1:7" thickBot="1">
      <c r="A15049" s="62" t="s">
        <v>4058</v>
      </c>
      <c r="B15049" s="61">
        <v>47</v>
      </c>
      <c r="C15049" s="61" t="str">
        <f t="shared" si="731"/>
        <v>No Tie</v>
      </c>
      <c r="D15049" s="63">
        <f t="shared" si="733"/>
        <v>47</v>
      </c>
      <c r="E15049" s="63">
        <v>47</v>
      </c>
      <c r="F15049" s="61" t="s">
        <v>606</v>
      </c>
      <c r="G15049" s="61" t="str">
        <f t="shared" si="732"/>
        <v>Michael Putnam</v>
      </c>
    </row>
    <row r="15050" spans="1:7" thickBot="1">
      <c r="A15050" s="62" t="s">
        <v>4058</v>
      </c>
      <c r="B15050" s="61">
        <v>48</v>
      </c>
      <c r="C15050" s="61" t="str">
        <f t="shared" si="731"/>
        <v>No Tie</v>
      </c>
      <c r="D15050" s="63">
        <f t="shared" si="733"/>
        <v>48</v>
      </c>
      <c r="E15050" s="63">
        <v>48</v>
      </c>
      <c r="F15050" s="61" t="s">
        <v>492</v>
      </c>
      <c r="G15050" s="61" t="str">
        <f t="shared" si="732"/>
        <v>Rickie Fowler</v>
      </c>
    </row>
    <row r="15051" spans="1:7" thickBot="1">
      <c r="A15051" s="62" t="s">
        <v>4058</v>
      </c>
      <c r="B15051" s="61">
        <v>49</v>
      </c>
      <c r="C15051" s="61" t="str">
        <f t="shared" si="731"/>
        <v>No Tie</v>
      </c>
      <c r="D15051" s="63">
        <f t="shared" si="733"/>
        <v>49</v>
      </c>
      <c r="E15051" s="63">
        <v>49</v>
      </c>
      <c r="F15051" s="61" t="s">
        <v>522</v>
      </c>
      <c r="G15051" s="61" t="str">
        <f t="shared" si="732"/>
        <v>Lee Westwood</v>
      </c>
    </row>
    <row r="15052" spans="1:7" thickBot="1">
      <c r="A15052" s="62" t="s">
        <v>4058</v>
      </c>
      <c r="B15052" s="61">
        <v>50</v>
      </c>
      <c r="C15052" s="61" t="str">
        <f t="shared" ref="C15052:C15115" si="734">IFERROR(SEARCH("T",B15052),"No Tie")</f>
        <v>No Tie</v>
      </c>
      <c r="D15052" s="63">
        <f t="shared" si="733"/>
        <v>50</v>
      </c>
      <c r="E15052" s="63">
        <v>50</v>
      </c>
      <c r="F15052" s="61" t="s">
        <v>697</v>
      </c>
      <c r="G15052" s="61" t="str">
        <f t="shared" ref="G15052:G15115" si="735">TRIM(SUBSTITUTE(F15052,CHAR(160),CHAR(32)))</f>
        <v>David Toms</v>
      </c>
    </row>
    <row r="15053" spans="1:7" thickBot="1">
      <c r="A15053" s="62" t="s">
        <v>4058</v>
      </c>
      <c r="B15053" s="61">
        <v>51</v>
      </c>
      <c r="C15053" s="61" t="str">
        <f t="shared" si="734"/>
        <v>No Tie</v>
      </c>
      <c r="D15053" s="63">
        <f t="shared" ref="D15053:D15116" si="736">IF(C15053="No Tie",B15053,RIGHT(B15053,LEN(B15053)-1))</f>
        <v>51</v>
      </c>
      <c r="E15053" s="63">
        <v>51</v>
      </c>
      <c r="F15053" s="61" t="s">
        <v>598</v>
      </c>
      <c r="G15053" s="61" t="str">
        <f t="shared" si="735"/>
        <v>Bo Van Pelt</v>
      </c>
    </row>
    <row r="15054" spans="1:7" thickBot="1">
      <c r="A15054" s="62" t="s">
        <v>4058</v>
      </c>
      <c r="B15054" s="61">
        <v>52</v>
      </c>
      <c r="C15054" s="61" t="str">
        <f t="shared" si="734"/>
        <v>No Tie</v>
      </c>
      <c r="D15054" s="63">
        <f t="shared" si="736"/>
        <v>52</v>
      </c>
      <c r="E15054" s="63">
        <v>52</v>
      </c>
      <c r="F15054" s="61" t="s">
        <v>581</v>
      </c>
      <c r="G15054" s="61" t="str">
        <f t="shared" si="735"/>
        <v>Carl Pettersson</v>
      </c>
    </row>
    <row r="15055" spans="1:7" thickBot="1">
      <c r="A15055" s="62" t="s">
        <v>4058</v>
      </c>
      <c r="B15055" s="61">
        <v>53</v>
      </c>
      <c r="C15055" s="61" t="str">
        <f t="shared" si="734"/>
        <v>No Tie</v>
      </c>
      <c r="D15055" s="63">
        <f t="shared" si="736"/>
        <v>53</v>
      </c>
      <c r="E15055" s="63">
        <v>53</v>
      </c>
      <c r="F15055" s="61" t="s">
        <v>537</v>
      </c>
      <c r="G15055" s="61" t="str">
        <f t="shared" si="735"/>
        <v>Will Wilcox</v>
      </c>
    </row>
    <row r="15056" spans="1:7" thickBot="1">
      <c r="A15056" s="62" t="s">
        <v>4058</v>
      </c>
      <c r="B15056" s="61">
        <v>54</v>
      </c>
      <c r="C15056" s="61" t="str">
        <f t="shared" si="734"/>
        <v>No Tie</v>
      </c>
      <c r="D15056" s="63">
        <f t="shared" si="736"/>
        <v>54</v>
      </c>
      <c r="E15056" s="63">
        <v>54</v>
      </c>
      <c r="F15056" s="61" t="s">
        <v>501</v>
      </c>
      <c r="G15056" s="61" t="str">
        <f t="shared" si="735"/>
        <v>J.B. Holmes</v>
      </c>
    </row>
    <row r="15057" spans="1:7" thickBot="1">
      <c r="A15057" s="62" t="s">
        <v>4058</v>
      </c>
      <c r="B15057" s="61">
        <v>55</v>
      </c>
      <c r="C15057" s="61" t="str">
        <f t="shared" si="734"/>
        <v>No Tie</v>
      </c>
      <c r="D15057" s="63">
        <f t="shared" si="736"/>
        <v>55</v>
      </c>
      <c r="E15057" s="63">
        <v>55</v>
      </c>
      <c r="F15057" s="61" t="s">
        <v>534</v>
      </c>
      <c r="G15057" s="61" t="str">
        <f t="shared" si="735"/>
        <v>Lucas Glover</v>
      </c>
    </row>
    <row r="15058" spans="1:7" thickBot="1">
      <c r="A15058" s="62" t="s">
        <v>4058</v>
      </c>
      <c r="B15058" s="61">
        <v>56</v>
      </c>
      <c r="C15058" s="61" t="str">
        <f t="shared" si="734"/>
        <v>No Tie</v>
      </c>
      <c r="D15058" s="63">
        <f t="shared" si="736"/>
        <v>56</v>
      </c>
      <c r="E15058" s="63">
        <v>56</v>
      </c>
      <c r="F15058" s="61" t="s">
        <v>619</v>
      </c>
      <c r="G15058" s="61" t="str">
        <f t="shared" si="735"/>
        <v>Brian Harman</v>
      </c>
    </row>
    <row r="15059" spans="1:7" thickBot="1">
      <c r="A15059" s="62" t="s">
        <v>4058</v>
      </c>
      <c r="B15059" s="61">
        <v>57</v>
      </c>
      <c r="C15059" s="61" t="str">
        <f t="shared" si="734"/>
        <v>No Tie</v>
      </c>
      <c r="D15059" s="63">
        <f t="shared" si="736"/>
        <v>57</v>
      </c>
      <c r="E15059" s="63">
        <v>57</v>
      </c>
      <c r="F15059" s="61" t="s">
        <v>728</v>
      </c>
      <c r="G15059" s="61" t="str">
        <f t="shared" si="735"/>
        <v>Martin Kaymer</v>
      </c>
    </row>
    <row r="15060" spans="1:7" thickBot="1">
      <c r="A15060" s="62" t="s">
        <v>4058</v>
      </c>
      <c r="B15060" s="61">
        <v>58</v>
      </c>
      <c r="C15060" s="61" t="str">
        <f t="shared" si="734"/>
        <v>No Tie</v>
      </c>
      <c r="D15060" s="63">
        <f t="shared" si="736"/>
        <v>58</v>
      </c>
      <c r="E15060" s="63">
        <v>58</v>
      </c>
      <c r="F15060" s="61" t="s">
        <v>567</v>
      </c>
      <c r="G15060" s="61" t="str">
        <f t="shared" si="735"/>
        <v>Seung-Yul Noh</v>
      </c>
    </row>
    <row r="15061" spans="1:7" thickBot="1">
      <c r="A15061" s="62" t="s">
        <v>4058</v>
      </c>
      <c r="B15061" s="61">
        <v>59</v>
      </c>
      <c r="C15061" s="61" t="str">
        <f t="shared" si="734"/>
        <v>No Tie</v>
      </c>
      <c r="D15061" s="63">
        <f t="shared" si="736"/>
        <v>59</v>
      </c>
      <c r="E15061" s="63">
        <v>59</v>
      </c>
      <c r="F15061" s="61" t="s">
        <v>512</v>
      </c>
      <c r="G15061" s="61" t="str">
        <f t="shared" si="735"/>
        <v>Brendan Steele</v>
      </c>
    </row>
    <row r="15062" spans="1:7" thickBot="1">
      <c r="A15062" s="62" t="s">
        <v>4058</v>
      </c>
      <c r="B15062" s="61">
        <v>60</v>
      </c>
      <c r="C15062" s="61" t="str">
        <f t="shared" si="734"/>
        <v>No Tie</v>
      </c>
      <c r="D15062" s="63">
        <f t="shared" si="736"/>
        <v>60</v>
      </c>
      <c r="E15062" s="63">
        <v>60</v>
      </c>
      <c r="F15062" s="61" t="s">
        <v>515</v>
      </c>
      <c r="G15062" s="61" t="str">
        <f t="shared" si="735"/>
        <v>Steven Bowditch</v>
      </c>
    </row>
    <row r="15063" spans="1:7" thickBot="1">
      <c r="A15063" s="62" t="s">
        <v>4058</v>
      </c>
      <c r="B15063" s="61">
        <v>61</v>
      </c>
      <c r="C15063" s="61" t="str">
        <f t="shared" si="734"/>
        <v>No Tie</v>
      </c>
      <c r="D15063" s="63">
        <f t="shared" si="736"/>
        <v>61</v>
      </c>
      <c r="E15063" s="63">
        <v>61</v>
      </c>
      <c r="F15063" s="61" t="s">
        <v>589</v>
      </c>
      <c r="G15063" s="61" t="str">
        <f t="shared" si="735"/>
        <v>John Senden</v>
      </c>
    </row>
    <row r="15064" spans="1:7" thickBot="1">
      <c r="A15064" s="62" t="s">
        <v>4058</v>
      </c>
      <c r="B15064" s="61">
        <v>62</v>
      </c>
      <c r="C15064" s="61" t="str">
        <f t="shared" si="734"/>
        <v>No Tie</v>
      </c>
      <c r="D15064" s="63">
        <f t="shared" si="736"/>
        <v>62</v>
      </c>
      <c r="E15064" s="63">
        <v>62</v>
      </c>
      <c r="F15064" s="61" t="s">
        <v>516</v>
      </c>
      <c r="G15064" s="61" t="str">
        <f t="shared" si="735"/>
        <v>Robert Garrigus</v>
      </c>
    </row>
    <row r="15065" spans="1:7" thickBot="1">
      <c r="A15065" s="62" t="s">
        <v>4058</v>
      </c>
      <c r="B15065" s="61">
        <v>63</v>
      </c>
      <c r="C15065" s="61" t="str">
        <f t="shared" si="734"/>
        <v>No Tie</v>
      </c>
      <c r="D15065" s="63">
        <f t="shared" si="736"/>
        <v>63</v>
      </c>
      <c r="E15065" s="63">
        <v>63</v>
      </c>
      <c r="F15065" s="61" t="s">
        <v>627</v>
      </c>
      <c r="G15065" s="61" t="str">
        <f t="shared" si="735"/>
        <v>Andrew Svoboda</v>
      </c>
    </row>
    <row r="15066" spans="1:7" thickBot="1">
      <c r="A15066" s="62" t="s">
        <v>4058</v>
      </c>
      <c r="B15066" s="61">
        <v>64</v>
      </c>
      <c r="C15066" s="61" t="str">
        <f t="shared" si="734"/>
        <v>No Tie</v>
      </c>
      <c r="D15066" s="63">
        <f t="shared" si="736"/>
        <v>64</v>
      </c>
      <c r="E15066" s="63">
        <v>64</v>
      </c>
      <c r="F15066" s="61" t="s">
        <v>694</v>
      </c>
      <c r="G15066" s="61" t="str">
        <f t="shared" si="735"/>
        <v>Billy Hurley III</v>
      </c>
    </row>
    <row r="15067" spans="1:7" thickBot="1">
      <c r="A15067" s="62" t="s">
        <v>4058</v>
      </c>
      <c r="B15067" s="61">
        <v>65</v>
      </c>
      <c r="C15067" s="61" t="str">
        <f t="shared" si="734"/>
        <v>No Tie</v>
      </c>
      <c r="D15067" s="63">
        <f t="shared" si="736"/>
        <v>65</v>
      </c>
      <c r="E15067" s="63">
        <v>65</v>
      </c>
      <c r="F15067" s="61" t="s">
        <v>682</v>
      </c>
      <c r="G15067" s="61" t="str">
        <f t="shared" si="735"/>
        <v>Jerry Kelly</v>
      </c>
    </row>
    <row r="15068" spans="1:7" thickBot="1">
      <c r="A15068" s="62" t="s">
        <v>4058</v>
      </c>
      <c r="B15068" s="61">
        <v>66</v>
      </c>
      <c r="C15068" s="61" t="str">
        <f t="shared" si="734"/>
        <v>No Tie</v>
      </c>
      <c r="D15068" s="63">
        <f t="shared" si="736"/>
        <v>66</v>
      </c>
      <c r="E15068" s="63">
        <v>66</v>
      </c>
      <c r="F15068" s="61" t="s">
        <v>574</v>
      </c>
      <c r="G15068" s="61" t="str">
        <f t="shared" si="735"/>
        <v>Camilo Villegas</v>
      </c>
    </row>
    <row r="15069" spans="1:7" thickBot="1">
      <c r="A15069" s="62" t="s">
        <v>4058</v>
      </c>
      <c r="B15069" s="61">
        <v>67</v>
      </c>
      <c r="C15069" s="61" t="str">
        <f t="shared" si="734"/>
        <v>No Tie</v>
      </c>
      <c r="D15069" s="63">
        <f t="shared" si="736"/>
        <v>67</v>
      </c>
      <c r="E15069" s="63">
        <v>67</v>
      </c>
      <c r="F15069" s="61" t="s">
        <v>535</v>
      </c>
      <c r="G15069" s="61" t="str">
        <f t="shared" si="735"/>
        <v>Martin Flores</v>
      </c>
    </row>
    <row r="15070" spans="1:7" thickBot="1">
      <c r="A15070" s="62" t="s">
        <v>4058</v>
      </c>
      <c r="B15070" s="61">
        <v>68</v>
      </c>
      <c r="C15070" s="61" t="str">
        <f t="shared" si="734"/>
        <v>No Tie</v>
      </c>
      <c r="D15070" s="63">
        <f t="shared" si="736"/>
        <v>68</v>
      </c>
      <c r="E15070" s="63">
        <v>68</v>
      </c>
      <c r="F15070" s="61" t="s">
        <v>768</v>
      </c>
      <c r="G15070" s="61" t="str">
        <f t="shared" si="735"/>
        <v>Graeme McDowell</v>
      </c>
    </row>
    <row r="15071" spans="1:7" thickBot="1">
      <c r="A15071" s="62" t="s">
        <v>4058</v>
      </c>
      <c r="B15071" s="61">
        <v>69</v>
      </c>
      <c r="C15071" s="61" t="str">
        <f t="shared" si="734"/>
        <v>No Tie</v>
      </c>
      <c r="D15071" s="63">
        <f t="shared" si="736"/>
        <v>69</v>
      </c>
      <c r="E15071" s="63">
        <v>69</v>
      </c>
      <c r="F15071" s="61" t="s">
        <v>617</v>
      </c>
      <c r="G15071" s="61" t="str">
        <f t="shared" si="735"/>
        <v>John Peterson</v>
      </c>
    </row>
    <row r="15072" spans="1:7" thickBot="1">
      <c r="A15072" s="62" t="s">
        <v>4058</v>
      </c>
      <c r="B15072" s="61">
        <v>70</v>
      </c>
      <c r="C15072" s="61" t="str">
        <f t="shared" si="734"/>
        <v>No Tie</v>
      </c>
      <c r="D15072" s="63">
        <f t="shared" si="736"/>
        <v>70</v>
      </c>
      <c r="E15072" s="63">
        <v>70</v>
      </c>
      <c r="F15072" s="61" t="s">
        <v>657</v>
      </c>
      <c r="G15072" s="61" t="str">
        <f t="shared" si="735"/>
        <v>Chris Stroud</v>
      </c>
    </row>
    <row r="15073" spans="1:7" thickBot="1">
      <c r="A15073" s="62" t="s">
        <v>4058</v>
      </c>
      <c r="B15073" s="61">
        <v>71</v>
      </c>
      <c r="C15073" s="61" t="str">
        <f t="shared" si="734"/>
        <v>No Tie</v>
      </c>
      <c r="D15073" s="63">
        <f t="shared" si="736"/>
        <v>71</v>
      </c>
      <c r="E15073" s="63">
        <v>71</v>
      </c>
      <c r="F15073" s="61" t="s">
        <v>523</v>
      </c>
      <c r="G15073" s="61" t="str">
        <f t="shared" si="735"/>
        <v>Jhonattan Vegas</v>
      </c>
    </row>
    <row r="15074" spans="1:7" thickBot="1">
      <c r="A15074" s="62" t="s">
        <v>4058</v>
      </c>
      <c r="B15074" s="61">
        <v>72</v>
      </c>
      <c r="C15074" s="61" t="str">
        <f t="shared" si="734"/>
        <v>No Tie</v>
      </c>
      <c r="D15074" s="63">
        <f t="shared" si="736"/>
        <v>72</v>
      </c>
      <c r="E15074" s="63">
        <v>72</v>
      </c>
      <c r="F15074" s="61" t="s">
        <v>731</v>
      </c>
      <c r="G15074" s="61" t="str">
        <f t="shared" si="735"/>
        <v>Bud Cauley</v>
      </c>
    </row>
    <row r="15075" spans="1:7" thickBot="1">
      <c r="A15075" s="62" t="s">
        <v>4058</v>
      </c>
      <c r="B15075" s="61">
        <v>73</v>
      </c>
      <c r="C15075" s="61" t="str">
        <f t="shared" si="734"/>
        <v>No Tie</v>
      </c>
      <c r="D15075" s="63">
        <f t="shared" si="736"/>
        <v>73</v>
      </c>
      <c r="E15075" s="63">
        <v>73</v>
      </c>
      <c r="F15075" s="61" t="s">
        <v>533</v>
      </c>
      <c r="G15075" s="61" t="str">
        <f t="shared" si="735"/>
        <v>Robert Streb</v>
      </c>
    </row>
    <row r="15076" spans="1:7" thickBot="1">
      <c r="A15076" s="62" t="s">
        <v>4058</v>
      </c>
      <c r="B15076" s="61">
        <v>74</v>
      </c>
      <c r="C15076" s="61" t="str">
        <f t="shared" si="734"/>
        <v>No Tie</v>
      </c>
      <c r="D15076" s="63">
        <f t="shared" si="736"/>
        <v>74</v>
      </c>
      <c r="E15076" s="63">
        <v>74</v>
      </c>
      <c r="F15076" s="61" t="s">
        <v>611</v>
      </c>
      <c r="G15076" s="61" t="str">
        <f t="shared" si="735"/>
        <v>Brandt Snedeker</v>
      </c>
    </row>
    <row r="15077" spans="1:7" thickBot="1">
      <c r="A15077" s="62" t="s">
        <v>4058</v>
      </c>
      <c r="B15077" s="61">
        <v>75</v>
      </c>
      <c r="C15077" s="61" t="str">
        <f t="shared" si="734"/>
        <v>No Tie</v>
      </c>
      <c r="D15077" s="63">
        <f t="shared" si="736"/>
        <v>75</v>
      </c>
      <c r="E15077" s="63">
        <v>75</v>
      </c>
      <c r="F15077" s="61" t="s">
        <v>547</v>
      </c>
      <c r="G15077" s="61" t="str">
        <f t="shared" si="735"/>
        <v>Hunter Mahan</v>
      </c>
    </row>
    <row r="15078" spans="1:7" thickBot="1">
      <c r="A15078" s="62" t="s">
        <v>4058</v>
      </c>
      <c r="B15078" s="61">
        <v>76</v>
      </c>
      <c r="C15078" s="61" t="str">
        <f t="shared" si="734"/>
        <v>No Tie</v>
      </c>
      <c r="D15078" s="63">
        <f t="shared" si="736"/>
        <v>76</v>
      </c>
      <c r="E15078" s="63">
        <v>76</v>
      </c>
      <c r="F15078" s="61" t="s">
        <v>638</v>
      </c>
      <c r="G15078" s="61" t="str">
        <f t="shared" si="735"/>
        <v>Brendon de Jonge</v>
      </c>
    </row>
    <row r="15079" spans="1:7" thickBot="1">
      <c r="A15079" s="62" t="s">
        <v>4058</v>
      </c>
      <c r="B15079" s="61">
        <v>77</v>
      </c>
      <c r="C15079" s="61" t="str">
        <f t="shared" si="734"/>
        <v>No Tie</v>
      </c>
      <c r="D15079" s="63">
        <f t="shared" si="736"/>
        <v>77</v>
      </c>
      <c r="E15079" s="63">
        <v>77</v>
      </c>
      <c r="F15079" s="61" t="s">
        <v>527</v>
      </c>
      <c r="G15079" s="61" t="str">
        <f t="shared" si="735"/>
        <v>Louis Oosthuizen</v>
      </c>
    </row>
    <row r="15080" spans="1:7" thickBot="1">
      <c r="A15080" s="62" t="s">
        <v>4058</v>
      </c>
      <c r="B15080" s="61">
        <v>78</v>
      </c>
      <c r="C15080" s="61" t="str">
        <f t="shared" si="734"/>
        <v>No Tie</v>
      </c>
      <c r="D15080" s="63">
        <f t="shared" si="736"/>
        <v>78</v>
      </c>
      <c r="E15080" s="63">
        <v>78</v>
      </c>
      <c r="F15080" s="61" t="s">
        <v>658</v>
      </c>
      <c r="G15080" s="61" t="str">
        <f t="shared" si="735"/>
        <v>Robert Allenby</v>
      </c>
    </row>
    <row r="15081" spans="1:7" thickBot="1">
      <c r="A15081" s="62" t="s">
        <v>4058</v>
      </c>
      <c r="B15081" s="61">
        <v>79</v>
      </c>
      <c r="C15081" s="61" t="str">
        <f t="shared" si="734"/>
        <v>No Tie</v>
      </c>
      <c r="D15081" s="63">
        <f t="shared" si="736"/>
        <v>79</v>
      </c>
      <c r="E15081" s="63">
        <v>79</v>
      </c>
      <c r="F15081" s="61" t="s">
        <v>690</v>
      </c>
      <c r="G15081" s="61" t="str">
        <f t="shared" si="735"/>
        <v>Heath Slocum</v>
      </c>
    </row>
    <row r="15082" spans="1:7" thickBot="1">
      <c r="A15082" s="62" t="s">
        <v>4058</v>
      </c>
      <c r="B15082" s="61">
        <v>80</v>
      </c>
      <c r="C15082" s="61" t="str">
        <f t="shared" si="734"/>
        <v>No Tie</v>
      </c>
      <c r="D15082" s="63">
        <f t="shared" si="736"/>
        <v>80</v>
      </c>
      <c r="E15082" s="63">
        <v>80</v>
      </c>
      <c r="F15082" s="61" t="s">
        <v>524</v>
      </c>
      <c r="G15082" s="61" t="str">
        <f t="shared" si="735"/>
        <v>Angel Cabrera</v>
      </c>
    </row>
    <row r="15083" spans="1:7" thickBot="1">
      <c r="A15083" s="62" t="s">
        <v>4058</v>
      </c>
      <c r="B15083" s="61">
        <v>81</v>
      </c>
      <c r="C15083" s="61" t="str">
        <f t="shared" si="734"/>
        <v>No Tie</v>
      </c>
      <c r="D15083" s="63">
        <f t="shared" si="736"/>
        <v>81</v>
      </c>
      <c r="E15083" s="63">
        <v>81</v>
      </c>
      <c r="F15083" s="61" t="s">
        <v>680</v>
      </c>
      <c r="G15083" s="61" t="str">
        <f t="shared" si="735"/>
        <v>Ken Duke</v>
      </c>
    </row>
    <row r="15084" spans="1:7" thickBot="1">
      <c r="A15084" s="62" t="s">
        <v>4058</v>
      </c>
      <c r="B15084" s="61">
        <v>82</v>
      </c>
      <c r="C15084" s="61" t="str">
        <f t="shared" si="734"/>
        <v>No Tie</v>
      </c>
      <c r="D15084" s="63">
        <f t="shared" si="736"/>
        <v>82</v>
      </c>
      <c r="E15084" s="63">
        <v>82</v>
      </c>
      <c r="F15084" s="61" t="s">
        <v>563</v>
      </c>
      <c r="G15084" s="61" t="str">
        <f t="shared" si="735"/>
        <v>Stewart Cink</v>
      </c>
    </row>
    <row r="15085" spans="1:7" thickBot="1">
      <c r="A15085" s="62" t="s">
        <v>4058</v>
      </c>
      <c r="B15085" s="61">
        <v>83</v>
      </c>
      <c r="C15085" s="61" t="str">
        <f t="shared" si="734"/>
        <v>No Tie</v>
      </c>
      <c r="D15085" s="63">
        <f t="shared" si="736"/>
        <v>83</v>
      </c>
      <c r="E15085" s="63">
        <v>83</v>
      </c>
      <c r="F15085" s="61" t="s">
        <v>684</v>
      </c>
      <c r="G15085" s="61" t="str">
        <f t="shared" si="735"/>
        <v>Luke Donald</v>
      </c>
    </row>
    <row r="15086" spans="1:7" thickBot="1">
      <c r="A15086" s="62" t="s">
        <v>4058</v>
      </c>
      <c r="B15086" s="61">
        <v>84</v>
      </c>
      <c r="C15086" s="61" t="str">
        <f t="shared" si="734"/>
        <v>No Tie</v>
      </c>
      <c r="D15086" s="63">
        <f t="shared" si="736"/>
        <v>84</v>
      </c>
      <c r="E15086" s="63">
        <v>84</v>
      </c>
      <c r="F15086" s="61" t="s">
        <v>603</v>
      </c>
      <c r="G15086" s="61" t="str">
        <f t="shared" si="735"/>
        <v>Ryo Ishikawa</v>
      </c>
    </row>
    <row r="15087" spans="1:7" thickBot="1">
      <c r="A15087" s="62" t="s">
        <v>4058</v>
      </c>
      <c r="B15087" s="61">
        <v>85</v>
      </c>
      <c r="C15087" s="61" t="str">
        <f t="shared" si="734"/>
        <v>No Tie</v>
      </c>
      <c r="D15087" s="63">
        <f t="shared" si="736"/>
        <v>85</v>
      </c>
      <c r="E15087" s="63">
        <v>85</v>
      </c>
      <c r="F15087" s="61" t="s">
        <v>646</v>
      </c>
      <c r="G15087" s="61" t="str">
        <f t="shared" si="735"/>
        <v>Daniel Summerhays</v>
      </c>
    </row>
    <row r="15088" spans="1:7" thickBot="1">
      <c r="A15088" s="62" t="s">
        <v>4058</v>
      </c>
      <c r="B15088" s="61">
        <v>86</v>
      </c>
      <c r="C15088" s="61" t="str">
        <f t="shared" si="734"/>
        <v>No Tie</v>
      </c>
      <c r="D15088" s="63">
        <f t="shared" si="736"/>
        <v>86</v>
      </c>
      <c r="E15088" s="63">
        <v>86</v>
      </c>
      <c r="F15088" s="61" t="s">
        <v>652</v>
      </c>
      <c r="G15088" s="61" t="str">
        <f t="shared" si="735"/>
        <v>Ricky Barnes</v>
      </c>
    </row>
    <row r="15089" spans="1:7" thickBot="1">
      <c r="A15089" s="62" t="s">
        <v>4058</v>
      </c>
      <c r="B15089" s="61">
        <v>87</v>
      </c>
      <c r="C15089" s="61" t="str">
        <f t="shared" si="734"/>
        <v>No Tie</v>
      </c>
      <c r="D15089" s="63">
        <f t="shared" si="736"/>
        <v>87</v>
      </c>
      <c r="E15089" s="63">
        <v>87</v>
      </c>
      <c r="F15089" s="61" t="s">
        <v>783</v>
      </c>
      <c r="G15089" s="61" t="str">
        <f t="shared" si="735"/>
        <v>Jamie Lovemark</v>
      </c>
    </row>
    <row r="15090" spans="1:7" thickBot="1">
      <c r="A15090" s="62" t="s">
        <v>4058</v>
      </c>
      <c r="B15090" s="61" t="s">
        <v>896</v>
      </c>
      <c r="C15090" s="61">
        <f t="shared" si="734"/>
        <v>1</v>
      </c>
      <c r="D15090" s="63" t="str">
        <f t="shared" si="736"/>
        <v>88</v>
      </c>
      <c r="E15090" s="63">
        <v>88</v>
      </c>
      <c r="F15090" s="61" t="s">
        <v>667</v>
      </c>
      <c r="G15090" s="61" t="str">
        <f t="shared" si="735"/>
        <v>David Hearn</v>
      </c>
    </row>
    <row r="15091" spans="1:7" thickBot="1">
      <c r="A15091" s="62" t="s">
        <v>4058</v>
      </c>
      <c r="B15091" s="61" t="s">
        <v>896</v>
      </c>
      <c r="C15091" s="61">
        <f t="shared" si="734"/>
        <v>1</v>
      </c>
      <c r="D15091" s="63" t="str">
        <f t="shared" si="736"/>
        <v>88</v>
      </c>
      <c r="E15091" s="63">
        <v>88</v>
      </c>
      <c r="F15091" s="61" t="s">
        <v>597</v>
      </c>
      <c r="G15091" s="61" t="str">
        <f t="shared" si="735"/>
        <v>Kevin Streelman</v>
      </c>
    </row>
    <row r="15092" spans="1:7" thickBot="1">
      <c r="A15092" s="62" t="s">
        <v>4058</v>
      </c>
      <c r="B15092" s="61" t="s">
        <v>590</v>
      </c>
      <c r="C15092" s="61">
        <f t="shared" si="734"/>
        <v>1</v>
      </c>
      <c r="D15092" s="63" t="str">
        <f t="shared" si="736"/>
        <v>90</v>
      </c>
      <c r="E15092" s="63">
        <v>90</v>
      </c>
      <c r="F15092" s="61" t="s">
        <v>748</v>
      </c>
      <c r="G15092" s="61" t="str">
        <f t="shared" si="735"/>
        <v>Trevor Immelman</v>
      </c>
    </row>
    <row r="15093" spans="1:7" thickBot="1">
      <c r="A15093" s="62" t="s">
        <v>4058</v>
      </c>
      <c r="B15093" s="61" t="s">
        <v>590</v>
      </c>
      <c r="C15093" s="61">
        <f t="shared" si="734"/>
        <v>1</v>
      </c>
      <c r="D15093" s="63" t="str">
        <f t="shared" si="736"/>
        <v>90</v>
      </c>
      <c r="E15093" s="63">
        <v>90</v>
      </c>
      <c r="F15093" s="61" t="s">
        <v>758</v>
      </c>
      <c r="G15093" s="61" t="str">
        <f t="shared" si="735"/>
        <v>Ted Potter, Jr.</v>
      </c>
    </row>
    <row r="15094" spans="1:7" thickBot="1">
      <c r="A15094" s="62" t="s">
        <v>4058</v>
      </c>
      <c r="B15094" s="61">
        <v>92</v>
      </c>
      <c r="C15094" s="61" t="str">
        <f t="shared" si="734"/>
        <v>No Tie</v>
      </c>
      <c r="D15094" s="63">
        <f t="shared" si="736"/>
        <v>92</v>
      </c>
      <c r="E15094" s="63">
        <v>92</v>
      </c>
      <c r="F15094" s="61" t="s">
        <v>491</v>
      </c>
      <c r="G15094" s="61" t="str">
        <f t="shared" si="735"/>
        <v>Patrick Reed</v>
      </c>
    </row>
    <row r="15095" spans="1:7" thickBot="1">
      <c r="A15095" s="62" t="s">
        <v>4058</v>
      </c>
      <c r="B15095" s="61">
        <v>93</v>
      </c>
      <c r="C15095" s="61" t="str">
        <f t="shared" si="734"/>
        <v>No Tie</v>
      </c>
      <c r="D15095" s="63">
        <f t="shared" si="736"/>
        <v>93</v>
      </c>
      <c r="E15095" s="63">
        <v>93</v>
      </c>
      <c r="F15095" s="61" t="s">
        <v>777</v>
      </c>
      <c r="G15095" s="61" t="str">
        <f t="shared" si="735"/>
        <v>Tim Clark</v>
      </c>
    </row>
    <row r="15096" spans="1:7" thickBot="1">
      <c r="A15096" s="62" t="s">
        <v>4058</v>
      </c>
      <c r="B15096" s="61">
        <v>94</v>
      </c>
      <c r="C15096" s="61" t="str">
        <f t="shared" si="734"/>
        <v>No Tie</v>
      </c>
      <c r="D15096" s="63">
        <f t="shared" si="736"/>
        <v>94</v>
      </c>
      <c r="E15096" s="63">
        <v>94</v>
      </c>
      <c r="F15096" s="61" t="s">
        <v>689</v>
      </c>
      <c r="G15096" s="61" t="str">
        <f t="shared" si="735"/>
        <v>Brendon Todd</v>
      </c>
    </row>
    <row r="15097" spans="1:7" thickBot="1">
      <c r="A15097" s="62" t="s">
        <v>4058</v>
      </c>
      <c r="B15097" s="61">
        <v>95</v>
      </c>
      <c r="C15097" s="61" t="str">
        <f t="shared" si="734"/>
        <v>No Tie</v>
      </c>
      <c r="D15097" s="63">
        <f t="shared" si="736"/>
        <v>95</v>
      </c>
      <c r="E15097" s="63">
        <v>95</v>
      </c>
      <c r="F15097" s="61" t="s">
        <v>647</v>
      </c>
      <c r="G15097" s="61" t="str">
        <f t="shared" si="735"/>
        <v>Luke Guthrie</v>
      </c>
    </row>
    <row r="15098" spans="1:7" thickBot="1">
      <c r="A15098" s="62" t="s">
        <v>4058</v>
      </c>
      <c r="B15098" s="61">
        <v>96</v>
      </c>
      <c r="C15098" s="61" t="str">
        <f t="shared" si="734"/>
        <v>No Tie</v>
      </c>
      <c r="D15098" s="63">
        <f t="shared" si="736"/>
        <v>96</v>
      </c>
      <c r="E15098" s="63">
        <v>96</v>
      </c>
      <c r="F15098" s="61" t="s">
        <v>643</v>
      </c>
      <c r="G15098" s="61" t="str">
        <f t="shared" si="735"/>
        <v>Jeff Overton</v>
      </c>
    </row>
    <row r="15099" spans="1:7" thickBot="1">
      <c r="A15099" s="62" t="s">
        <v>4058</v>
      </c>
      <c r="B15099" s="61">
        <v>97</v>
      </c>
      <c r="C15099" s="61" t="str">
        <f t="shared" si="734"/>
        <v>No Tie</v>
      </c>
      <c r="D15099" s="63">
        <f t="shared" si="736"/>
        <v>97</v>
      </c>
      <c r="E15099" s="63">
        <v>97</v>
      </c>
      <c r="F15099" s="61" t="s">
        <v>495</v>
      </c>
      <c r="G15099" s="61" t="str">
        <f t="shared" si="735"/>
        <v>Scott Brown</v>
      </c>
    </row>
    <row r="15100" spans="1:7" thickBot="1">
      <c r="A15100" s="62" t="s">
        <v>4058</v>
      </c>
      <c r="B15100" s="61">
        <v>98</v>
      </c>
      <c r="C15100" s="61" t="str">
        <f t="shared" si="734"/>
        <v>No Tie</v>
      </c>
      <c r="D15100" s="63">
        <f t="shared" si="736"/>
        <v>98</v>
      </c>
      <c r="E15100" s="63">
        <v>98</v>
      </c>
      <c r="F15100" s="61" t="s">
        <v>616</v>
      </c>
      <c r="G15100" s="61" t="str">
        <f t="shared" si="735"/>
        <v>Ben Martin</v>
      </c>
    </row>
    <row r="15101" spans="1:7" thickBot="1">
      <c r="A15101" s="62" t="s">
        <v>4058</v>
      </c>
      <c r="B15101" s="61">
        <v>99</v>
      </c>
      <c r="C15101" s="61" t="str">
        <f t="shared" si="734"/>
        <v>No Tie</v>
      </c>
      <c r="D15101" s="63">
        <f t="shared" si="736"/>
        <v>99</v>
      </c>
      <c r="E15101" s="63">
        <v>99</v>
      </c>
      <c r="F15101" s="61" t="s">
        <v>635</v>
      </c>
      <c r="G15101" s="61" t="str">
        <f t="shared" si="735"/>
        <v>Nicholas Thompson</v>
      </c>
    </row>
    <row r="15102" spans="1:7" thickBot="1">
      <c r="A15102" s="62" t="s">
        <v>4058</v>
      </c>
      <c r="B15102" s="61">
        <v>100</v>
      </c>
      <c r="C15102" s="61" t="str">
        <f t="shared" si="734"/>
        <v>No Tie</v>
      </c>
      <c r="D15102" s="63">
        <f t="shared" si="736"/>
        <v>100</v>
      </c>
      <c r="E15102" s="63">
        <v>100</v>
      </c>
      <c r="F15102" s="61" t="s">
        <v>688</v>
      </c>
      <c r="G15102" s="61" t="str">
        <f t="shared" si="735"/>
        <v>Brian Stuard</v>
      </c>
    </row>
    <row r="15103" spans="1:7" thickBot="1">
      <c r="A15103" s="62" t="s">
        <v>4058</v>
      </c>
      <c r="B15103" s="61">
        <v>101</v>
      </c>
      <c r="C15103" s="61" t="str">
        <f t="shared" si="734"/>
        <v>No Tie</v>
      </c>
      <c r="D15103" s="63">
        <f t="shared" si="736"/>
        <v>101</v>
      </c>
      <c r="E15103" s="63">
        <v>101</v>
      </c>
      <c r="F15103" s="61" t="s">
        <v>642</v>
      </c>
      <c r="G15103" s="61" t="str">
        <f t="shared" si="735"/>
        <v>John Merrick</v>
      </c>
    </row>
    <row r="15104" spans="1:7" thickBot="1">
      <c r="A15104" s="62" t="s">
        <v>4058</v>
      </c>
      <c r="B15104" s="61">
        <v>102</v>
      </c>
      <c r="C15104" s="61" t="str">
        <f t="shared" si="734"/>
        <v>No Tie</v>
      </c>
      <c r="D15104" s="63">
        <f t="shared" si="736"/>
        <v>102</v>
      </c>
      <c r="E15104" s="63">
        <v>102</v>
      </c>
      <c r="F15104" s="61" t="s">
        <v>712</v>
      </c>
      <c r="G15104" s="61" t="str">
        <f t="shared" si="735"/>
        <v>Josh Teater</v>
      </c>
    </row>
    <row r="15105" spans="1:7" thickBot="1">
      <c r="A15105" s="62" t="s">
        <v>4058</v>
      </c>
      <c r="B15105" s="61">
        <v>103</v>
      </c>
      <c r="C15105" s="61" t="str">
        <f t="shared" si="734"/>
        <v>No Tie</v>
      </c>
      <c r="D15105" s="63">
        <f t="shared" si="736"/>
        <v>103</v>
      </c>
      <c r="E15105" s="63">
        <v>103</v>
      </c>
      <c r="F15105" s="61" t="s">
        <v>668</v>
      </c>
      <c r="G15105" s="61" t="str">
        <f t="shared" si="735"/>
        <v>Scott Langley</v>
      </c>
    </row>
    <row r="15106" spans="1:7" thickBot="1">
      <c r="A15106" s="62" t="s">
        <v>4058</v>
      </c>
      <c r="B15106" s="61">
        <v>104</v>
      </c>
      <c r="C15106" s="61" t="str">
        <f t="shared" si="734"/>
        <v>No Tie</v>
      </c>
      <c r="D15106" s="63">
        <f t="shared" si="736"/>
        <v>104</v>
      </c>
      <c r="E15106" s="63">
        <v>104</v>
      </c>
      <c r="F15106" s="61" t="s">
        <v>546</v>
      </c>
      <c r="G15106" s="61" t="str">
        <f t="shared" si="735"/>
        <v>James Hahn</v>
      </c>
    </row>
    <row r="15107" spans="1:7" thickBot="1">
      <c r="A15107" s="62" t="s">
        <v>4058</v>
      </c>
      <c r="B15107" s="61">
        <v>105</v>
      </c>
      <c r="C15107" s="61" t="str">
        <f t="shared" si="734"/>
        <v>No Tie</v>
      </c>
      <c r="D15107" s="63">
        <f t="shared" si="736"/>
        <v>105</v>
      </c>
      <c r="E15107" s="63">
        <v>105</v>
      </c>
      <c r="F15107" s="61" t="s">
        <v>672</v>
      </c>
      <c r="G15107" s="61" t="str">
        <f t="shared" si="735"/>
        <v>Roberto Castro</v>
      </c>
    </row>
    <row r="15108" spans="1:7" thickBot="1">
      <c r="A15108" s="62" t="s">
        <v>4058</v>
      </c>
      <c r="B15108" s="61">
        <v>106</v>
      </c>
      <c r="C15108" s="61" t="str">
        <f t="shared" si="734"/>
        <v>No Tie</v>
      </c>
      <c r="D15108" s="63">
        <f t="shared" si="736"/>
        <v>106</v>
      </c>
      <c r="E15108" s="63">
        <v>106</v>
      </c>
      <c r="F15108" s="61" t="s">
        <v>791</v>
      </c>
      <c r="G15108" s="61" t="str">
        <f t="shared" si="735"/>
        <v>Will MacKenzie</v>
      </c>
    </row>
    <row r="15109" spans="1:7" thickBot="1">
      <c r="A15109" s="62" t="s">
        <v>4058</v>
      </c>
      <c r="B15109" s="61">
        <v>107</v>
      </c>
      <c r="C15109" s="61" t="str">
        <f t="shared" si="734"/>
        <v>No Tie</v>
      </c>
      <c r="D15109" s="63">
        <f t="shared" si="736"/>
        <v>107</v>
      </c>
      <c r="E15109" s="63">
        <v>107</v>
      </c>
      <c r="F15109" s="61" t="s">
        <v>705</v>
      </c>
      <c r="G15109" s="61" t="str">
        <f t="shared" si="735"/>
        <v>Brad Fritsch</v>
      </c>
    </row>
    <row r="15110" spans="1:7" thickBot="1">
      <c r="A15110" s="62" t="s">
        <v>4058</v>
      </c>
      <c r="B15110" s="61">
        <v>108</v>
      </c>
      <c r="C15110" s="61" t="str">
        <f t="shared" si="734"/>
        <v>No Tie</v>
      </c>
      <c r="D15110" s="63">
        <f t="shared" si="736"/>
        <v>108</v>
      </c>
      <c r="E15110" s="63">
        <v>108</v>
      </c>
      <c r="F15110" s="61" t="s">
        <v>518</v>
      </c>
      <c r="G15110" s="61" t="str">
        <f t="shared" si="735"/>
        <v>Martin Laird</v>
      </c>
    </row>
    <row r="15111" spans="1:7" thickBot="1">
      <c r="A15111" s="62" t="s">
        <v>4058</v>
      </c>
      <c r="B15111" s="61">
        <v>109</v>
      </c>
      <c r="C15111" s="61" t="str">
        <f t="shared" si="734"/>
        <v>No Tie</v>
      </c>
      <c r="D15111" s="63">
        <f t="shared" si="736"/>
        <v>109</v>
      </c>
      <c r="E15111" s="63">
        <v>109</v>
      </c>
      <c r="F15111" s="61" t="s">
        <v>568</v>
      </c>
      <c r="G15111" s="61" t="str">
        <f t="shared" si="735"/>
        <v>Retief Goosen</v>
      </c>
    </row>
    <row r="15112" spans="1:7" thickBot="1">
      <c r="A15112" s="62" t="s">
        <v>4058</v>
      </c>
      <c r="B15112" s="61" t="s">
        <v>615</v>
      </c>
      <c r="C15112" s="61">
        <f t="shared" si="734"/>
        <v>1</v>
      </c>
      <c r="D15112" s="63" t="str">
        <f t="shared" si="736"/>
        <v>110</v>
      </c>
      <c r="E15112" s="63">
        <v>110</v>
      </c>
      <c r="F15112" s="61" t="s">
        <v>760</v>
      </c>
      <c r="G15112" s="61" t="str">
        <f t="shared" si="735"/>
        <v>Justin Hicks</v>
      </c>
    </row>
    <row r="15113" spans="1:7" thickBot="1">
      <c r="A15113" s="62" t="s">
        <v>4058</v>
      </c>
      <c r="B15113" s="61" t="s">
        <v>615</v>
      </c>
      <c r="C15113" s="61">
        <f t="shared" si="734"/>
        <v>1</v>
      </c>
      <c r="D15113" s="63" t="str">
        <f t="shared" si="736"/>
        <v>110</v>
      </c>
      <c r="E15113" s="63">
        <v>110</v>
      </c>
      <c r="F15113" s="61" t="s">
        <v>620</v>
      </c>
      <c r="G15113" s="61" t="str">
        <f t="shared" si="735"/>
        <v>Kevin Kisner</v>
      </c>
    </row>
    <row r="15114" spans="1:7" thickBot="1">
      <c r="A15114" s="62" t="s">
        <v>4058</v>
      </c>
      <c r="B15114" s="61">
        <v>112</v>
      </c>
      <c r="C15114" s="61" t="str">
        <f t="shared" si="734"/>
        <v>No Tie</v>
      </c>
      <c r="D15114" s="63">
        <f t="shared" si="736"/>
        <v>112</v>
      </c>
      <c r="E15114" s="63">
        <v>112</v>
      </c>
      <c r="F15114" s="61" t="s">
        <v>623</v>
      </c>
      <c r="G15114" s="61" t="str">
        <f t="shared" si="735"/>
        <v>Jonathan Byrd</v>
      </c>
    </row>
    <row r="15115" spans="1:7" thickBot="1">
      <c r="A15115" s="62" t="s">
        <v>4058</v>
      </c>
      <c r="B15115" s="61">
        <v>113</v>
      </c>
      <c r="C15115" s="61" t="str">
        <f t="shared" si="734"/>
        <v>No Tie</v>
      </c>
      <c r="D15115" s="63">
        <f t="shared" si="736"/>
        <v>113</v>
      </c>
      <c r="E15115" s="63">
        <v>113</v>
      </c>
      <c r="F15115" s="61" t="s">
        <v>673</v>
      </c>
      <c r="G15115" s="61" t="str">
        <f t="shared" si="735"/>
        <v>John Huh</v>
      </c>
    </row>
    <row r="15116" spans="1:7" thickBot="1">
      <c r="A15116" s="62" t="s">
        <v>4058</v>
      </c>
      <c r="B15116" s="61">
        <v>114</v>
      </c>
      <c r="C15116" s="61" t="str">
        <f t="shared" ref="C15116:C15179" si="737">IFERROR(SEARCH("T",B15116),"No Tie")</f>
        <v>No Tie</v>
      </c>
      <c r="D15116" s="63">
        <f t="shared" si="736"/>
        <v>114</v>
      </c>
      <c r="E15116" s="63">
        <v>114</v>
      </c>
      <c r="F15116" s="61" t="s">
        <v>561</v>
      </c>
      <c r="G15116" s="61" t="str">
        <f t="shared" ref="G15116:G15179" si="738">TRIM(SUBSTITUTE(F15116,CHAR(160),CHAR(32)))</f>
        <v>Geoff Ogilvy</v>
      </c>
    </row>
    <row r="15117" spans="1:7" thickBot="1">
      <c r="A15117" s="62" t="s">
        <v>4058</v>
      </c>
      <c r="B15117" s="61">
        <v>115</v>
      </c>
      <c r="C15117" s="61" t="str">
        <f t="shared" si="737"/>
        <v>No Tie</v>
      </c>
      <c r="D15117" s="63">
        <f t="shared" ref="D15117:D15180" si="739">IF(C15117="No Tie",B15117,RIGHT(B15117,LEN(B15117)-1))</f>
        <v>115</v>
      </c>
      <c r="E15117" s="63">
        <v>115</v>
      </c>
      <c r="F15117" s="61" t="s">
        <v>691</v>
      </c>
      <c r="G15117" s="61" t="str">
        <f t="shared" si="738"/>
        <v>Brian Davis</v>
      </c>
    </row>
    <row r="15118" spans="1:7" thickBot="1">
      <c r="A15118" s="62" t="s">
        <v>4058</v>
      </c>
      <c r="B15118" s="61">
        <v>116</v>
      </c>
      <c r="C15118" s="61" t="str">
        <f t="shared" si="737"/>
        <v>No Tie</v>
      </c>
      <c r="D15118" s="63">
        <f t="shared" si="739"/>
        <v>116</v>
      </c>
      <c r="E15118" s="63">
        <v>116</v>
      </c>
      <c r="F15118" s="61" t="s">
        <v>570</v>
      </c>
      <c r="G15118" s="61" t="str">
        <f t="shared" si="738"/>
        <v>J.J. Henry</v>
      </c>
    </row>
    <row r="15119" spans="1:7" thickBot="1">
      <c r="A15119" s="62" t="s">
        <v>4058</v>
      </c>
      <c r="B15119" s="61">
        <v>117</v>
      </c>
      <c r="C15119" s="61" t="str">
        <f t="shared" si="737"/>
        <v>No Tie</v>
      </c>
      <c r="D15119" s="63">
        <f t="shared" si="739"/>
        <v>117</v>
      </c>
      <c r="E15119" s="63">
        <v>117</v>
      </c>
      <c r="F15119" s="61" t="s">
        <v>502</v>
      </c>
      <c r="G15119" s="61" t="str">
        <f t="shared" si="738"/>
        <v>Charlie Beljan</v>
      </c>
    </row>
    <row r="15120" spans="1:7" thickBot="1">
      <c r="A15120" s="62" t="s">
        <v>4058</v>
      </c>
      <c r="B15120" s="61">
        <v>118</v>
      </c>
      <c r="C15120" s="61" t="str">
        <f t="shared" si="737"/>
        <v>No Tie</v>
      </c>
      <c r="D15120" s="63">
        <f t="shared" si="739"/>
        <v>118</v>
      </c>
      <c r="E15120" s="63">
        <v>118</v>
      </c>
      <c r="F15120" s="61" t="s">
        <v>687</v>
      </c>
      <c r="G15120" s="61" t="str">
        <f t="shared" si="738"/>
        <v>K.J. Choi</v>
      </c>
    </row>
    <row r="15121" spans="1:7" thickBot="1">
      <c r="A15121" s="62" t="s">
        <v>4058</v>
      </c>
      <c r="B15121" s="61">
        <v>119</v>
      </c>
      <c r="C15121" s="61" t="str">
        <f t="shared" si="737"/>
        <v>No Tie</v>
      </c>
      <c r="D15121" s="63">
        <f t="shared" si="739"/>
        <v>119</v>
      </c>
      <c r="E15121" s="63">
        <v>119</v>
      </c>
      <c r="F15121" s="61" t="s">
        <v>541</v>
      </c>
      <c r="G15121" s="61" t="str">
        <f t="shared" si="738"/>
        <v>Matt Jones</v>
      </c>
    </row>
    <row r="15122" spans="1:7" thickBot="1">
      <c r="A15122" s="62" t="s">
        <v>4058</v>
      </c>
      <c r="B15122" s="61">
        <v>120</v>
      </c>
      <c r="C15122" s="61" t="str">
        <f t="shared" si="737"/>
        <v>No Tie</v>
      </c>
      <c r="D15122" s="63">
        <f t="shared" si="739"/>
        <v>120</v>
      </c>
      <c r="E15122" s="63">
        <v>120</v>
      </c>
      <c r="F15122" s="61" t="s">
        <v>551</v>
      </c>
      <c r="G15122" s="61" t="str">
        <f t="shared" si="738"/>
        <v>Davis Love III</v>
      </c>
    </row>
    <row r="15123" spans="1:7" thickBot="1">
      <c r="A15123" s="62" t="s">
        <v>4058</v>
      </c>
      <c r="B15123" s="61">
        <v>121</v>
      </c>
      <c r="C15123" s="61" t="str">
        <f t="shared" si="737"/>
        <v>No Tie</v>
      </c>
      <c r="D15123" s="63">
        <f t="shared" si="739"/>
        <v>121</v>
      </c>
      <c r="E15123" s="63">
        <v>121</v>
      </c>
      <c r="F15123" s="61" t="s">
        <v>601</v>
      </c>
      <c r="G15123" s="61" t="str">
        <f t="shared" si="738"/>
        <v>Gonzalo Fdez-Castano</v>
      </c>
    </row>
    <row r="15124" spans="1:7" thickBot="1">
      <c r="A15124" s="62" t="s">
        <v>4058</v>
      </c>
      <c r="B15124" s="61">
        <v>122</v>
      </c>
      <c r="C15124" s="61" t="str">
        <f t="shared" si="737"/>
        <v>No Tie</v>
      </c>
      <c r="D15124" s="63">
        <f t="shared" si="739"/>
        <v>122</v>
      </c>
      <c r="E15124" s="63">
        <v>122</v>
      </c>
      <c r="F15124" s="61" t="s">
        <v>767</v>
      </c>
      <c r="G15124" s="61" t="str">
        <f t="shared" si="738"/>
        <v>Jeff Maggert</v>
      </c>
    </row>
    <row r="15125" spans="1:7" thickBot="1">
      <c r="A15125" s="62" t="s">
        <v>4058</v>
      </c>
      <c r="B15125" s="61">
        <v>123</v>
      </c>
      <c r="C15125" s="61" t="str">
        <f t="shared" si="737"/>
        <v>No Tie</v>
      </c>
      <c r="D15125" s="63">
        <f t="shared" si="739"/>
        <v>123</v>
      </c>
      <c r="E15125" s="63">
        <v>123</v>
      </c>
      <c r="F15125" s="61" t="s">
        <v>630</v>
      </c>
      <c r="G15125" s="61" t="str">
        <f t="shared" si="738"/>
        <v>Ian Poulter</v>
      </c>
    </row>
    <row r="15126" spans="1:7" thickBot="1">
      <c r="A15126" s="62" t="s">
        <v>4058</v>
      </c>
      <c r="B15126" s="61">
        <v>124</v>
      </c>
      <c r="C15126" s="61" t="str">
        <f t="shared" si="737"/>
        <v>No Tie</v>
      </c>
      <c r="D15126" s="63">
        <f t="shared" si="739"/>
        <v>124</v>
      </c>
      <c r="E15126" s="63">
        <v>124</v>
      </c>
      <c r="F15126" s="61" t="s">
        <v>675</v>
      </c>
      <c r="G15126" s="61" t="str">
        <f t="shared" si="738"/>
        <v>Tim Wilkinson</v>
      </c>
    </row>
    <row r="15127" spans="1:7" thickBot="1">
      <c r="A15127" s="62" t="s">
        <v>4058</v>
      </c>
      <c r="B15127" s="61">
        <v>125</v>
      </c>
      <c r="C15127" s="61" t="str">
        <f t="shared" si="737"/>
        <v>No Tie</v>
      </c>
      <c r="D15127" s="63">
        <f t="shared" si="739"/>
        <v>125</v>
      </c>
      <c r="E15127" s="63">
        <v>125</v>
      </c>
      <c r="F15127" s="61" t="s">
        <v>744</v>
      </c>
      <c r="G15127" s="61" t="str">
        <f t="shared" si="738"/>
        <v>Stuart Appleby</v>
      </c>
    </row>
    <row r="15128" spans="1:7" thickBot="1">
      <c r="A15128" s="62" t="s">
        <v>4058</v>
      </c>
      <c r="B15128" s="61">
        <v>126</v>
      </c>
      <c r="C15128" s="61" t="str">
        <f t="shared" si="737"/>
        <v>No Tie</v>
      </c>
      <c r="D15128" s="63">
        <f t="shared" si="739"/>
        <v>126</v>
      </c>
      <c r="E15128" s="63">
        <v>126</v>
      </c>
      <c r="F15128" s="61" t="s">
        <v>656</v>
      </c>
      <c r="G15128" s="61" t="str">
        <f t="shared" si="738"/>
        <v>Danny Lee</v>
      </c>
    </row>
    <row r="15129" spans="1:7" thickBot="1">
      <c r="A15129" s="62" t="s">
        <v>4058</v>
      </c>
      <c r="B15129" s="61">
        <v>127</v>
      </c>
      <c r="C15129" s="61" t="str">
        <f t="shared" si="737"/>
        <v>No Tie</v>
      </c>
      <c r="D15129" s="63">
        <f t="shared" si="739"/>
        <v>127</v>
      </c>
      <c r="E15129" s="63">
        <v>127</v>
      </c>
      <c r="F15129" s="61" t="s">
        <v>526</v>
      </c>
      <c r="G15129" s="61" t="str">
        <f t="shared" si="738"/>
        <v>Hudson Swafford</v>
      </c>
    </row>
    <row r="15130" spans="1:7" thickBot="1">
      <c r="A15130" s="62" t="s">
        <v>4058</v>
      </c>
      <c r="B15130" s="61">
        <v>128</v>
      </c>
      <c r="C15130" s="61" t="str">
        <f t="shared" si="737"/>
        <v>No Tie</v>
      </c>
      <c r="D15130" s="63">
        <f t="shared" si="739"/>
        <v>128</v>
      </c>
      <c r="E15130" s="63">
        <v>128</v>
      </c>
      <c r="F15130" s="61" t="s">
        <v>669</v>
      </c>
      <c r="G15130" s="61" t="str">
        <f t="shared" si="738"/>
        <v>William McGirt</v>
      </c>
    </row>
    <row r="15131" spans="1:7" thickBot="1">
      <c r="A15131" s="62" t="s">
        <v>4058</v>
      </c>
      <c r="B15131" s="61">
        <v>129</v>
      </c>
      <c r="C15131" s="61" t="str">
        <f t="shared" si="737"/>
        <v>No Tie</v>
      </c>
      <c r="D15131" s="63">
        <f t="shared" si="739"/>
        <v>129</v>
      </c>
      <c r="E15131" s="63">
        <v>129</v>
      </c>
      <c r="F15131" s="61" t="s">
        <v>641</v>
      </c>
      <c r="G15131" s="61" t="str">
        <f t="shared" si="738"/>
        <v>Troy Merritt</v>
      </c>
    </row>
    <row r="15132" spans="1:7" thickBot="1">
      <c r="A15132" s="62" t="s">
        <v>4058</v>
      </c>
      <c r="B15132" s="61">
        <v>130</v>
      </c>
      <c r="C15132" s="61" t="str">
        <f t="shared" si="737"/>
        <v>No Tie</v>
      </c>
      <c r="D15132" s="63">
        <f t="shared" si="739"/>
        <v>130</v>
      </c>
      <c r="E15132" s="63">
        <v>130</v>
      </c>
      <c r="F15132" s="61" t="s">
        <v>583</v>
      </c>
      <c r="G15132" s="61" t="str">
        <f t="shared" si="738"/>
        <v>Chesson Hadley</v>
      </c>
    </row>
    <row r="15133" spans="1:7" thickBot="1">
      <c r="A15133" s="62" t="s">
        <v>4058</v>
      </c>
      <c r="B15133" s="61">
        <v>131</v>
      </c>
      <c r="C15133" s="61" t="str">
        <f t="shared" si="737"/>
        <v>No Tie</v>
      </c>
      <c r="D15133" s="63">
        <f t="shared" si="739"/>
        <v>131</v>
      </c>
      <c r="E15133" s="63">
        <v>131</v>
      </c>
      <c r="F15133" s="61" t="s">
        <v>683</v>
      </c>
      <c r="G15133" s="61" t="str">
        <f t="shared" si="738"/>
        <v>Jason Bohn</v>
      </c>
    </row>
    <row r="15134" spans="1:7" thickBot="1">
      <c r="A15134" s="62" t="s">
        <v>4058</v>
      </c>
      <c r="B15134" s="61">
        <v>132</v>
      </c>
      <c r="C15134" s="61" t="str">
        <f t="shared" si="737"/>
        <v>No Tie</v>
      </c>
      <c r="D15134" s="63">
        <f t="shared" si="739"/>
        <v>132</v>
      </c>
      <c r="E15134" s="63">
        <v>132</v>
      </c>
      <c r="F15134" s="61" t="s">
        <v>596</v>
      </c>
      <c r="G15134" s="61" t="str">
        <f t="shared" si="738"/>
        <v>David Lingmerth</v>
      </c>
    </row>
    <row r="15135" spans="1:7" thickBot="1">
      <c r="A15135" s="62" t="s">
        <v>4058</v>
      </c>
      <c r="B15135" s="61">
        <v>133</v>
      </c>
      <c r="C15135" s="61" t="str">
        <f t="shared" si="737"/>
        <v>No Tie</v>
      </c>
      <c r="D15135" s="63">
        <f t="shared" si="739"/>
        <v>133</v>
      </c>
      <c r="E15135" s="63">
        <v>133</v>
      </c>
      <c r="F15135" s="61" t="s">
        <v>543</v>
      </c>
      <c r="G15135" s="61" t="str">
        <f t="shared" si="738"/>
        <v>Andres Romero</v>
      </c>
    </row>
    <row r="15136" spans="1:7" thickBot="1">
      <c r="A15136" s="62" t="s">
        <v>4058</v>
      </c>
      <c r="B15136" s="61">
        <v>134</v>
      </c>
      <c r="C15136" s="61" t="str">
        <f t="shared" si="737"/>
        <v>No Tie</v>
      </c>
      <c r="D15136" s="63">
        <f t="shared" si="739"/>
        <v>134</v>
      </c>
      <c r="E15136" s="63">
        <v>134</v>
      </c>
      <c r="F15136" s="61" t="s">
        <v>631</v>
      </c>
      <c r="G15136" s="61" t="str">
        <f t="shared" si="738"/>
        <v>Matt Every</v>
      </c>
    </row>
    <row r="15137" spans="1:7" thickBot="1">
      <c r="A15137" s="62" t="s">
        <v>4058</v>
      </c>
      <c r="B15137" s="61">
        <v>135</v>
      </c>
      <c r="C15137" s="61" t="str">
        <f t="shared" si="737"/>
        <v>No Tie</v>
      </c>
      <c r="D15137" s="63">
        <f t="shared" si="739"/>
        <v>135</v>
      </c>
      <c r="E15137" s="63">
        <v>135</v>
      </c>
      <c r="F15137" s="61" t="s">
        <v>674</v>
      </c>
      <c r="G15137" s="61" t="str">
        <f t="shared" si="738"/>
        <v>Mark Wilson</v>
      </c>
    </row>
    <row r="15138" spans="1:7" thickBot="1">
      <c r="A15138" s="62" t="s">
        <v>4058</v>
      </c>
      <c r="B15138" s="61">
        <v>136</v>
      </c>
      <c r="C15138" s="61" t="str">
        <f t="shared" si="737"/>
        <v>No Tie</v>
      </c>
      <c r="D15138" s="63">
        <f t="shared" si="739"/>
        <v>136</v>
      </c>
      <c r="E15138" s="63">
        <v>136</v>
      </c>
      <c r="F15138" s="61" t="s">
        <v>593</v>
      </c>
      <c r="G15138" s="61" t="str">
        <f t="shared" si="738"/>
        <v>Sangmoon Bae</v>
      </c>
    </row>
    <row r="15139" spans="1:7" thickBot="1">
      <c r="A15139" s="62" t="s">
        <v>4058</v>
      </c>
      <c r="B15139" s="61">
        <v>137</v>
      </c>
      <c r="C15139" s="61" t="str">
        <f t="shared" si="737"/>
        <v>No Tie</v>
      </c>
      <c r="D15139" s="63">
        <f t="shared" si="739"/>
        <v>137</v>
      </c>
      <c r="E15139" s="63">
        <v>137</v>
      </c>
      <c r="F15139" s="61" t="s">
        <v>610</v>
      </c>
      <c r="G15139" s="61" t="str">
        <f t="shared" si="738"/>
        <v>Erik Compton</v>
      </c>
    </row>
    <row r="15140" spans="1:7" thickBot="1">
      <c r="A15140" s="62" t="s">
        <v>4058</v>
      </c>
      <c r="B15140" s="61">
        <v>138</v>
      </c>
      <c r="C15140" s="61" t="str">
        <f t="shared" si="737"/>
        <v>No Tie</v>
      </c>
      <c r="D15140" s="63">
        <f t="shared" si="739"/>
        <v>138</v>
      </c>
      <c r="E15140" s="63">
        <v>138</v>
      </c>
      <c r="F15140" s="61" t="s">
        <v>752</v>
      </c>
      <c r="G15140" s="61" t="str">
        <f t="shared" si="738"/>
        <v>Charlie Wi</v>
      </c>
    </row>
    <row r="15141" spans="1:7" thickBot="1">
      <c r="A15141" s="62" t="s">
        <v>4058</v>
      </c>
      <c r="B15141" s="61">
        <v>139</v>
      </c>
      <c r="C15141" s="61" t="str">
        <f t="shared" si="737"/>
        <v>No Tie</v>
      </c>
      <c r="D15141" s="63">
        <f t="shared" si="739"/>
        <v>139</v>
      </c>
      <c r="E15141" s="63">
        <v>139</v>
      </c>
      <c r="F15141" s="61" t="s">
        <v>592</v>
      </c>
      <c r="G15141" s="61" t="str">
        <f t="shared" si="738"/>
        <v>Rory Sabbatini</v>
      </c>
    </row>
    <row r="15142" spans="1:7" thickBot="1">
      <c r="A15142" s="62" t="s">
        <v>4058</v>
      </c>
      <c r="B15142" s="61" t="s">
        <v>2651</v>
      </c>
      <c r="C15142" s="61">
        <f t="shared" si="737"/>
        <v>1</v>
      </c>
      <c r="D15142" s="63" t="str">
        <f t="shared" si="739"/>
        <v>140</v>
      </c>
      <c r="E15142" s="63">
        <v>140</v>
      </c>
      <c r="F15142" s="61" t="s">
        <v>644</v>
      </c>
      <c r="G15142" s="61" t="str">
        <f t="shared" si="738"/>
        <v>Pat Perez</v>
      </c>
    </row>
    <row r="15143" spans="1:7" thickBot="1">
      <c r="A15143" s="62" t="s">
        <v>4058</v>
      </c>
      <c r="B15143" s="61" t="s">
        <v>2651</v>
      </c>
      <c r="C15143" s="61">
        <f t="shared" si="737"/>
        <v>1</v>
      </c>
      <c r="D15143" s="63" t="str">
        <f t="shared" si="739"/>
        <v>140</v>
      </c>
      <c r="E15143" s="63">
        <v>140</v>
      </c>
      <c r="F15143" s="61" t="s">
        <v>602</v>
      </c>
      <c r="G15143" s="61" t="str">
        <f t="shared" si="738"/>
        <v>Michael Thompson</v>
      </c>
    </row>
    <row r="15144" spans="1:7" thickBot="1">
      <c r="A15144" s="62" t="s">
        <v>4058</v>
      </c>
      <c r="B15144" s="61" t="s">
        <v>834</v>
      </c>
      <c r="C15144" s="61">
        <f t="shared" si="737"/>
        <v>1</v>
      </c>
      <c r="D15144" s="63" t="str">
        <f t="shared" si="739"/>
        <v>142</v>
      </c>
      <c r="E15144" s="63">
        <v>142</v>
      </c>
      <c r="F15144" s="61" t="s">
        <v>696</v>
      </c>
      <c r="G15144" s="61" t="str">
        <f t="shared" si="738"/>
        <v>Ben Crane</v>
      </c>
    </row>
    <row r="15145" spans="1:7" thickBot="1">
      <c r="A15145" s="62" t="s">
        <v>4058</v>
      </c>
      <c r="B15145" s="61" t="s">
        <v>834</v>
      </c>
      <c r="C15145" s="61">
        <f t="shared" si="737"/>
        <v>1</v>
      </c>
      <c r="D15145" s="63" t="str">
        <f t="shared" si="739"/>
        <v>142</v>
      </c>
      <c r="E15145" s="63">
        <v>142</v>
      </c>
      <c r="F15145" s="61" t="s">
        <v>626</v>
      </c>
      <c r="G15145" s="61" t="str">
        <f t="shared" si="738"/>
        <v>Brice Garnett</v>
      </c>
    </row>
    <row r="15146" spans="1:7" thickBot="1">
      <c r="A15146" s="62" t="s">
        <v>4058</v>
      </c>
      <c r="B15146" s="61">
        <v>144</v>
      </c>
      <c r="C15146" s="61" t="str">
        <f t="shared" si="737"/>
        <v>No Tie</v>
      </c>
      <c r="D15146" s="63">
        <f t="shared" si="739"/>
        <v>144</v>
      </c>
      <c r="E15146" s="63">
        <v>144</v>
      </c>
      <c r="F15146" s="61" t="s">
        <v>654</v>
      </c>
      <c r="G15146" s="61" t="str">
        <f t="shared" si="738"/>
        <v>Jim Renner</v>
      </c>
    </row>
    <row r="15147" spans="1:7" thickBot="1">
      <c r="A15147" s="62" t="s">
        <v>4058</v>
      </c>
      <c r="B15147" s="61">
        <v>145</v>
      </c>
      <c r="C15147" s="61" t="str">
        <f t="shared" si="737"/>
        <v>No Tie</v>
      </c>
      <c r="D15147" s="63">
        <f t="shared" si="739"/>
        <v>145</v>
      </c>
      <c r="E15147" s="63">
        <v>145</v>
      </c>
      <c r="F15147" s="61" t="s">
        <v>649</v>
      </c>
      <c r="G15147" s="61" t="str">
        <f t="shared" si="738"/>
        <v>Spencer Levin</v>
      </c>
    </row>
    <row r="15148" spans="1:7" thickBot="1">
      <c r="A15148" s="62" t="s">
        <v>4058</v>
      </c>
      <c r="B15148" s="61">
        <v>146</v>
      </c>
      <c r="C15148" s="61" t="str">
        <f t="shared" si="737"/>
        <v>No Tie</v>
      </c>
      <c r="D15148" s="63">
        <f t="shared" si="739"/>
        <v>146</v>
      </c>
      <c r="E15148" s="63">
        <v>146</v>
      </c>
      <c r="F15148" s="61" t="s">
        <v>732</v>
      </c>
      <c r="G15148" s="61" t="str">
        <f t="shared" si="738"/>
        <v>Freddie Jacobson</v>
      </c>
    </row>
    <row r="15149" spans="1:7" thickBot="1">
      <c r="A15149" s="62" t="s">
        <v>4058</v>
      </c>
      <c r="B15149" s="61">
        <v>147</v>
      </c>
      <c r="C15149" s="61" t="str">
        <f t="shared" si="737"/>
        <v>No Tie</v>
      </c>
      <c r="D15149" s="63">
        <f t="shared" si="739"/>
        <v>147</v>
      </c>
      <c r="E15149" s="63">
        <v>147</v>
      </c>
      <c r="F15149" s="61" t="s">
        <v>637</v>
      </c>
      <c r="G15149" s="61" t="str">
        <f t="shared" si="738"/>
        <v>Tyrone Van Aswegen</v>
      </c>
    </row>
    <row r="15150" spans="1:7" thickBot="1">
      <c r="A15150" s="62" t="s">
        <v>4058</v>
      </c>
      <c r="B15150" s="61">
        <v>148</v>
      </c>
      <c r="C15150" s="61" t="str">
        <f t="shared" si="737"/>
        <v>No Tie</v>
      </c>
      <c r="D15150" s="63">
        <f t="shared" si="739"/>
        <v>148</v>
      </c>
      <c r="E15150" s="63">
        <v>148</v>
      </c>
      <c r="F15150" s="61" t="s">
        <v>542</v>
      </c>
      <c r="G15150" s="61" t="str">
        <f t="shared" si="738"/>
        <v>Sean O'Hair</v>
      </c>
    </row>
    <row r="15151" spans="1:7" thickBot="1">
      <c r="A15151" s="62" t="s">
        <v>4058</v>
      </c>
      <c r="B15151" s="61">
        <v>149</v>
      </c>
      <c r="C15151" s="61" t="str">
        <f t="shared" si="737"/>
        <v>No Tie</v>
      </c>
      <c r="D15151" s="63">
        <f t="shared" si="739"/>
        <v>149</v>
      </c>
      <c r="E15151" s="63">
        <v>149</v>
      </c>
      <c r="F15151" s="61" t="s">
        <v>579</v>
      </c>
      <c r="G15151" s="61" t="str">
        <f t="shared" si="738"/>
        <v>Scott Stallings</v>
      </c>
    </row>
    <row r="15152" spans="1:7" thickBot="1">
      <c r="A15152" s="62" t="s">
        <v>4058</v>
      </c>
      <c r="B15152" s="61">
        <v>150</v>
      </c>
      <c r="C15152" s="61" t="str">
        <f t="shared" si="737"/>
        <v>No Tie</v>
      </c>
      <c r="D15152" s="63">
        <f t="shared" si="739"/>
        <v>150</v>
      </c>
      <c r="E15152" s="63">
        <v>150</v>
      </c>
      <c r="F15152" s="61" t="s">
        <v>707</v>
      </c>
      <c r="G15152" s="61" t="str">
        <f t="shared" si="738"/>
        <v>John Rollins</v>
      </c>
    </row>
    <row r="15153" spans="1:7" thickBot="1">
      <c r="A15153" s="62" t="s">
        <v>4058</v>
      </c>
      <c r="B15153" s="61">
        <v>151</v>
      </c>
      <c r="C15153" s="61" t="str">
        <f t="shared" si="737"/>
        <v>No Tie</v>
      </c>
      <c r="D15153" s="63">
        <f t="shared" si="739"/>
        <v>151</v>
      </c>
      <c r="E15153" s="63">
        <v>151</v>
      </c>
      <c r="F15153" s="61" t="s">
        <v>800</v>
      </c>
      <c r="G15153" s="61" t="str">
        <f t="shared" si="738"/>
        <v>Briny Baird</v>
      </c>
    </row>
    <row r="15154" spans="1:7" thickBot="1">
      <c r="A15154" s="62" t="s">
        <v>4058</v>
      </c>
      <c r="B15154" s="61">
        <v>152</v>
      </c>
      <c r="C15154" s="61" t="str">
        <f t="shared" si="737"/>
        <v>No Tie</v>
      </c>
      <c r="D15154" s="63">
        <f t="shared" si="739"/>
        <v>152</v>
      </c>
      <c r="E15154" s="63">
        <v>152</v>
      </c>
      <c r="F15154" s="61" t="s">
        <v>540</v>
      </c>
      <c r="G15154" s="61" t="str">
        <f t="shared" si="738"/>
        <v>Morgan Hoffmann</v>
      </c>
    </row>
    <row r="15155" spans="1:7" thickBot="1">
      <c r="A15155" s="62" t="s">
        <v>4058</v>
      </c>
      <c r="B15155" s="61">
        <v>153</v>
      </c>
      <c r="C15155" s="61" t="str">
        <f t="shared" si="737"/>
        <v>No Tie</v>
      </c>
      <c r="D15155" s="63">
        <f t="shared" si="739"/>
        <v>153</v>
      </c>
      <c r="E15155" s="63">
        <v>153</v>
      </c>
      <c r="F15155" s="61" t="s">
        <v>532</v>
      </c>
      <c r="G15155" s="61" t="str">
        <f t="shared" si="738"/>
        <v>Russell Henley</v>
      </c>
    </row>
    <row r="15156" spans="1:7" thickBot="1">
      <c r="A15156" s="62" t="s">
        <v>4058</v>
      </c>
      <c r="B15156" s="61">
        <v>154</v>
      </c>
      <c r="C15156" s="61" t="str">
        <f t="shared" si="737"/>
        <v>No Tie</v>
      </c>
      <c r="D15156" s="63">
        <f t="shared" si="739"/>
        <v>154</v>
      </c>
      <c r="E15156" s="63">
        <v>154</v>
      </c>
      <c r="F15156" s="61" t="s">
        <v>735</v>
      </c>
      <c r="G15156" s="61" t="str">
        <f t="shared" si="738"/>
        <v>Y.E. Yang</v>
      </c>
    </row>
    <row r="15157" spans="1:7" thickBot="1">
      <c r="A15157" s="62" t="s">
        <v>4058</v>
      </c>
      <c r="B15157" s="61">
        <v>155</v>
      </c>
      <c r="C15157" s="61" t="str">
        <f t="shared" si="737"/>
        <v>No Tie</v>
      </c>
      <c r="D15157" s="63">
        <f t="shared" si="739"/>
        <v>155</v>
      </c>
      <c r="E15157" s="63">
        <v>155</v>
      </c>
      <c r="F15157" s="61" t="s">
        <v>681</v>
      </c>
      <c r="G15157" s="61" t="str">
        <f t="shared" si="738"/>
        <v>Bryce Molder</v>
      </c>
    </row>
    <row r="15158" spans="1:7" thickBot="1">
      <c r="A15158" s="62" t="s">
        <v>4058</v>
      </c>
      <c r="B15158" s="61">
        <v>156</v>
      </c>
      <c r="C15158" s="61" t="str">
        <f t="shared" si="737"/>
        <v>No Tie</v>
      </c>
      <c r="D15158" s="63">
        <f t="shared" si="739"/>
        <v>156</v>
      </c>
      <c r="E15158" s="63">
        <v>156</v>
      </c>
      <c r="F15158" s="61" t="s">
        <v>622</v>
      </c>
      <c r="G15158" s="61" t="str">
        <f t="shared" si="738"/>
        <v>Jonas Blixt</v>
      </c>
    </row>
    <row r="15159" spans="1:7" thickBot="1">
      <c r="A15159" s="62" t="s">
        <v>4058</v>
      </c>
      <c r="B15159" s="61">
        <v>157</v>
      </c>
      <c r="C15159" s="61" t="str">
        <f t="shared" si="737"/>
        <v>No Tie</v>
      </c>
      <c r="D15159" s="63">
        <f t="shared" si="739"/>
        <v>157</v>
      </c>
      <c r="E15159" s="63">
        <v>157</v>
      </c>
      <c r="F15159" s="61" t="s">
        <v>782</v>
      </c>
      <c r="G15159" s="61" t="str">
        <f t="shared" si="738"/>
        <v>Andrew Loupe</v>
      </c>
    </row>
    <row r="15160" spans="1:7" thickBot="1">
      <c r="A15160" s="62" t="s">
        <v>4058</v>
      </c>
      <c r="B15160" s="61">
        <v>158</v>
      </c>
      <c r="C15160" s="61" t="str">
        <f t="shared" si="737"/>
        <v>No Tie</v>
      </c>
      <c r="D15160" s="63">
        <f t="shared" si="739"/>
        <v>158</v>
      </c>
      <c r="E15160" s="63">
        <v>158</v>
      </c>
      <c r="F15160" s="61" t="s">
        <v>798</v>
      </c>
      <c r="G15160" s="61" t="str">
        <f t="shared" si="738"/>
        <v>Bronson La'Cassie</v>
      </c>
    </row>
    <row r="15161" spans="1:7" thickBot="1">
      <c r="A15161" s="62" t="s">
        <v>4058</v>
      </c>
      <c r="B15161" s="61">
        <v>159</v>
      </c>
      <c r="C15161" s="61" t="str">
        <f t="shared" si="737"/>
        <v>No Tie</v>
      </c>
      <c r="D15161" s="63">
        <f t="shared" si="739"/>
        <v>159</v>
      </c>
      <c r="E15161" s="63">
        <v>159</v>
      </c>
      <c r="F15161" s="61" t="s">
        <v>717</v>
      </c>
      <c r="G15161" s="61" t="str">
        <f t="shared" si="738"/>
        <v>Tommy Gainey</v>
      </c>
    </row>
    <row r="15162" spans="1:7" thickBot="1">
      <c r="A15162" s="62" t="s">
        <v>4058</v>
      </c>
      <c r="B15162" s="61">
        <v>160</v>
      </c>
      <c r="C15162" s="61" t="str">
        <f t="shared" si="737"/>
        <v>No Tie</v>
      </c>
      <c r="D15162" s="63">
        <f t="shared" si="739"/>
        <v>160</v>
      </c>
      <c r="E15162" s="63">
        <v>160</v>
      </c>
      <c r="F15162" s="61" t="s">
        <v>559</v>
      </c>
      <c r="G15162" s="61" t="str">
        <f t="shared" si="738"/>
        <v>Jim Herman</v>
      </c>
    </row>
    <row r="15163" spans="1:7" thickBot="1">
      <c r="A15163" s="62" t="s">
        <v>4058</v>
      </c>
      <c r="B15163" s="61">
        <v>161</v>
      </c>
      <c r="C15163" s="61" t="str">
        <f t="shared" si="737"/>
        <v>No Tie</v>
      </c>
      <c r="D15163" s="63">
        <f t="shared" si="739"/>
        <v>161</v>
      </c>
      <c r="E15163" s="63">
        <v>161</v>
      </c>
      <c r="F15163" s="61" t="s">
        <v>775</v>
      </c>
      <c r="G15163" s="61" t="str">
        <f t="shared" si="738"/>
        <v>Ben Curtis</v>
      </c>
    </row>
    <row r="15164" spans="1:7" thickBot="1">
      <c r="A15164" s="62" t="s">
        <v>4058</v>
      </c>
      <c r="B15164" s="61">
        <v>162</v>
      </c>
      <c r="C15164" s="61" t="str">
        <f t="shared" si="737"/>
        <v>No Tie</v>
      </c>
      <c r="D15164" s="63">
        <f t="shared" si="739"/>
        <v>162</v>
      </c>
      <c r="E15164" s="63">
        <v>162</v>
      </c>
      <c r="F15164" s="61" t="s">
        <v>584</v>
      </c>
      <c r="G15164" s="61" t="str">
        <f t="shared" si="738"/>
        <v>Johnson Wagner</v>
      </c>
    </row>
    <row r="15165" spans="1:7" thickBot="1">
      <c r="A15165" s="62" t="s">
        <v>4058</v>
      </c>
      <c r="B15165" s="61">
        <v>163</v>
      </c>
      <c r="C15165" s="61" t="str">
        <f t="shared" si="737"/>
        <v>No Tie</v>
      </c>
      <c r="D15165" s="63">
        <f t="shared" si="739"/>
        <v>163</v>
      </c>
      <c r="E15165" s="63">
        <v>163</v>
      </c>
      <c r="F15165" s="61" t="s">
        <v>787</v>
      </c>
      <c r="G15165" s="61" t="str">
        <f t="shared" si="738"/>
        <v>Wes Roach</v>
      </c>
    </row>
    <row r="15166" spans="1:7" thickBot="1">
      <c r="A15166" s="62" t="s">
        <v>4058</v>
      </c>
      <c r="B15166" s="61">
        <v>164</v>
      </c>
      <c r="C15166" s="61" t="str">
        <f t="shared" si="737"/>
        <v>No Tie</v>
      </c>
      <c r="D15166" s="63">
        <f t="shared" si="739"/>
        <v>164</v>
      </c>
      <c r="E15166" s="63">
        <v>164</v>
      </c>
      <c r="F15166" s="61" t="s">
        <v>801</v>
      </c>
      <c r="G15166" s="61" t="str">
        <f t="shared" si="738"/>
        <v>Woody Austin</v>
      </c>
    </row>
    <row r="15167" spans="1:7" thickBot="1">
      <c r="A15167" s="62" t="s">
        <v>4058</v>
      </c>
      <c r="B15167" s="61">
        <v>165</v>
      </c>
      <c r="C15167" s="61" t="str">
        <f t="shared" si="737"/>
        <v>No Tie</v>
      </c>
      <c r="D15167" s="63">
        <f t="shared" si="739"/>
        <v>165</v>
      </c>
      <c r="E15167" s="63">
        <v>165</v>
      </c>
      <c r="F15167" s="61" t="s">
        <v>695</v>
      </c>
      <c r="G15167" s="61" t="str">
        <f t="shared" si="738"/>
        <v>Justin Leonard</v>
      </c>
    </row>
    <row r="15168" spans="1:7" thickBot="1">
      <c r="A15168" s="62" t="s">
        <v>4058</v>
      </c>
      <c r="B15168" s="61">
        <v>166</v>
      </c>
      <c r="C15168" s="61" t="str">
        <f t="shared" si="737"/>
        <v>No Tie</v>
      </c>
      <c r="D15168" s="63">
        <f t="shared" si="739"/>
        <v>166</v>
      </c>
      <c r="E15168" s="63">
        <v>166</v>
      </c>
      <c r="F15168" s="61" t="s">
        <v>773</v>
      </c>
      <c r="G15168" s="61" t="str">
        <f t="shared" si="738"/>
        <v>Brian Gay</v>
      </c>
    </row>
    <row r="15169" spans="1:7" thickBot="1">
      <c r="A15169" s="62" t="s">
        <v>4058</v>
      </c>
      <c r="B15169" s="61">
        <v>167</v>
      </c>
      <c r="C15169" s="61" t="str">
        <f t="shared" si="737"/>
        <v>No Tie</v>
      </c>
      <c r="D15169" s="63">
        <f t="shared" si="739"/>
        <v>167</v>
      </c>
      <c r="E15169" s="63">
        <v>167</v>
      </c>
      <c r="F15169" s="61" t="s">
        <v>785</v>
      </c>
      <c r="G15169" s="61" t="str">
        <f t="shared" si="738"/>
        <v>Kevin Tway</v>
      </c>
    </row>
    <row r="15170" spans="1:7" thickBot="1">
      <c r="A15170" s="62" t="s">
        <v>4058</v>
      </c>
      <c r="B15170" s="61">
        <v>168</v>
      </c>
      <c r="C15170" s="61" t="str">
        <f t="shared" si="737"/>
        <v>No Tie</v>
      </c>
      <c r="D15170" s="63">
        <f t="shared" si="739"/>
        <v>168</v>
      </c>
      <c r="E15170" s="63">
        <v>168</v>
      </c>
      <c r="F15170" s="61" t="s">
        <v>666</v>
      </c>
      <c r="G15170" s="61" t="str">
        <f t="shared" si="738"/>
        <v>D.A. Points</v>
      </c>
    </row>
    <row r="15171" spans="1:7" thickBot="1">
      <c r="A15171" s="62" t="s">
        <v>4058</v>
      </c>
      <c r="B15171" s="61">
        <v>169</v>
      </c>
      <c r="C15171" s="61" t="str">
        <f t="shared" si="737"/>
        <v>No Tie</v>
      </c>
      <c r="D15171" s="63">
        <f t="shared" si="739"/>
        <v>169</v>
      </c>
      <c r="E15171" s="63">
        <v>169</v>
      </c>
      <c r="F15171" s="61" t="s">
        <v>545</v>
      </c>
      <c r="G15171" s="61" t="str">
        <f t="shared" si="738"/>
        <v>Derek Ernst</v>
      </c>
    </row>
    <row r="15172" spans="1:7" thickBot="1">
      <c r="A15172" s="62" t="s">
        <v>4058</v>
      </c>
      <c r="B15172" s="61">
        <v>170</v>
      </c>
      <c r="C15172" s="61" t="str">
        <f t="shared" si="737"/>
        <v>No Tie</v>
      </c>
      <c r="D15172" s="63">
        <f t="shared" si="739"/>
        <v>170</v>
      </c>
      <c r="E15172" s="63">
        <v>170</v>
      </c>
      <c r="F15172" s="61" t="s">
        <v>556</v>
      </c>
      <c r="G15172" s="61" t="str">
        <f t="shared" si="738"/>
        <v>Aaron Baddeley</v>
      </c>
    </row>
    <row r="15173" spans="1:7" thickBot="1">
      <c r="A15173" s="62" t="s">
        <v>4058</v>
      </c>
      <c r="B15173" s="61">
        <v>171</v>
      </c>
      <c r="C15173" s="61" t="str">
        <f t="shared" si="737"/>
        <v>No Tie</v>
      </c>
      <c r="D15173" s="63">
        <f t="shared" si="739"/>
        <v>171</v>
      </c>
      <c r="E15173" s="63">
        <v>171</v>
      </c>
      <c r="F15173" s="61" t="s">
        <v>754</v>
      </c>
      <c r="G15173" s="61" t="str">
        <f t="shared" si="738"/>
        <v>D.H. Lee</v>
      </c>
    </row>
    <row r="15174" spans="1:7" thickBot="1">
      <c r="A15174" s="62" t="s">
        <v>4058</v>
      </c>
      <c r="B15174" s="61">
        <v>172</v>
      </c>
      <c r="C15174" s="61" t="str">
        <f t="shared" si="737"/>
        <v>No Tie</v>
      </c>
      <c r="D15174" s="63">
        <f t="shared" si="739"/>
        <v>172</v>
      </c>
      <c r="E15174" s="63">
        <v>172</v>
      </c>
      <c r="F15174" s="61" t="s">
        <v>763</v>
      </c>
      <c r="G15174" s="61" t="str">
        <f t="shared" si="738"/>
        <v>Richard Lee</v>
      </c>
    </row>
    <row r="15175" spans="1:7" thickBot="1">
      <c r="A15175" s="62" t="s">
        <v>4058</v>
      </c>
      <c r="B15175" s="61">
        <v>173</v>
      </c>
      <c r="C15175" s="61" t="str">
        <f t="shared" si="737"/>
        <v>No Tie</v>
      </c>
      <c r="D15175" s="63">
        <f t="shared" si="739"/>
        <v>173</v>
      </c>
      <c r="E15175" s="63">
        <v>173</v>
      </c>
      <c r="F15175" s="61" t="s">
        <v>678</v>
      </c>
      <c r="G15175" s="61" t="str">
        <f t="shared" si="738"/>
        <v>Chad Collins</v>
      </c>
    </row>
    <row r="15176" spans="1:7" thickBot="1">
      <c r="A15176" s="62" t="s">
        <v>4058</v>
      </c>
      <c r="B15176" s="61">
        <v>174</v>
      </c>
      <c r="C15176" s="61" t="str">
        <f t="shared" si="737"/>
        <v>No Tie</v>
      </c>
      <c r="D15176" s="63">
        <f t="shared" si="739"/>
        <v>174</v>
      </c>
      <c r="E15176" s="63">
        <v>174</v>
      </c>
      <c r="F15176" s="61" t="s">
        <v>780</v>
      </c>
      <c r="G15176" s="61" t="str">
        <f t="shared" si="738"/>
        <v>Mike Weir</v>
      </c>
    </row>
    <row r="15177" spans="1:7" thickBot="1">
      <c r="A15177" s="62" t="s">
        <v>4058</v>
      </c>
      <c r="B15177" s="61">
        <v>175</v>
      </c>
      <c r="C15177" s="61" t="str">
        <f t="shared" si="737"/>
        <v>No Tie</v>
      </c>
      <c r="D15177" s="63">
        <f t="shared" si="739"/>
        <v>175</v>
      </c>
      <c r="E15177" s="63">
        <v>175</v>
      </c>
      <c r="F15177" s="61" t="s">
        <v>665</v>
      </c>
      <c r="G15177" s="61" t="str">
        <f t="shared" si="738"/>
        <v>Greg Chalmers</v>
      </c>
    </row>
    <row r="15178" spans="1:7" thickBot="1">
      <c r="A15178" s="62" t="s">
        <v>4058</v>
      </c>
      <c r="B15178" s="61">
        <v>176</v>
      </c>
      <c r="C15178" s="61" t="str">
        <f t="shared" si="737"/>
        <v>No Tie</v>
      </c>
      <c r="D15178" s="63">
        <f t="shared" si="739"/>
        <v>176</v>
      </c>
      <c r="E15178" s="63">
        <v>176</v>
      </c>
      <c r="F15178" s="61" t="s">
        <v>734</v>
      </c>
      <c r="G15178" s="61" t="str">
        <f t="shared" si="738"/>
        <v>James Driscoll</v>
      </c>
    </row>
    <row r="15179" spans="1:7" thickBot="1">
      <c r="A15179" s="62" t="s">
        <v>4058</v>
      </c>
      <c r="B15179" s="61">
        <v>177</v>
      </c>
      <c r="C15179" s="61" t="str">
        <f t="shared" si="737"/>
        <v>No Tie</v>
      </c>
      <c r="D15179" s="63">
        <f t="shared" si="739"/>
        <v>177</v>
      </c>
      <c r="E15179" s="63">
        <v>177</v>
      </c>
      <c r="F15179" s="61" t="s">
        <v>711</v>
      </c>
      <c r="G15179" s="61" t="str">
        <f t="shared" si="738"/>
        <v>Troy Matteson</v>
      </c>
    </row>
    <row r="15180" spans="1:7" thickBot="1">
      <c r="A15180" s="62" t="s">
        <v>4060</v>
      </c>
      <c r="B15180" s="61">
        <v>1</v>
      </c>
      <c r="C15180" s="61" t="str">
        <f t="shared" ref="C15180:C15243" si="740">IFERROR(SEARCH("T",B15180),"No Tie")</f>
        <v>No Tie</v>
      </c>
      <c r="D15180" s="63">
        <f t="shared" si="739"/>
        <v>1</v>
      </c>
      <c r="E15180" s="63">
        <v>1</v>
      </c>
      <c r="F15180" s="61" t="s">
        <v>510</v>
      </c>
      <c r="G15180" s="61" t="str">
        <f t="shared" ref="G15180:G15243" si="741">TRIM(SUBSTITUTE(F15180,CHAR(160),CHAR(32)))</f>
        <v>Justin Rose</v>
      </c>
    </row>
    <row r="15181" spans="1:7" thickBot="1">
      <c r="A15181" s="62" t="s">
        <v>4060</v>
      </c>
      <c r="B15181" s="61">
        <v>2</v>
      </c>
      <c r="C15181" s="61" t="str">
        <f t="shared" si="740"/>
        <v>No Tie</v>
      </c>
      <c r="D15181" s="63">
        <f t="shared" ref="D15181:D15244" si="742">IF(C15181="No Tie",B15181,RIGHT(B15181,LEN(B15181)-1))</f>
        <v>2</v>
      </c>
      <c r="E15181" s="63">
        <v>2</v>
      </c>
      <c r="F15181" s="61" t="s">
        <v>538</v>
      </c>
      <c r="G15181" s="61" t="str">
        <f t="shared" si="741"/>
        <v>Henrik Stenson</v>
      </c>
    </row>
    <row r="15182" spans="1:7" thickBot="1">
      <c r="A15182" s="62" t="s">
        <v>4060</v>
      </c>
      <c r="B15182" s="61">
        <v>3</v>
      </c>
      <c r="C15182" s="61" t="str">
        <f t="shared" si="740"/>
        <v>No Tie</v>
      </c>
      <c r="D15182" s="63">
        <f t="shared" si="742"/>
        <v>3</v>
      </c>
      <c r="E15182" s="63">
        <v>3</v>
      </c>
      <c r="F15182" s="61" t="s">
        <v>714</v>
      </c>
      <c r="G15182" s="61" t="str">
        <f t="shared" si="741"/>
        <v>Tiger Woods</v>
      </c>
    </row>
    <row r="15183" spans="1:7" thickBot="1">
      <c r="A15183" s="62" t="s">
        <v>4060</v>
      </c>
      <c r="B15183" s="61">
        <v>4</v>
      </c>
      <c r="C15183" s="61" t="str">
        <f t="shared" si="740"/>
        <v>No Tie</v>
      </c>
      <c r="D15183" s="63">
        <f t="shared" si="742"/>
        <v>4</v>
      </c>
      <c r="E15183" s="63">
        <v>4</v>
      </c>
      <c r="F15183" s="61" t="s">
        <v>749</v>
      </c>
      <c r="G15183" s="61" t="str">
        <f t="shared" si="741"/>
        <v>Steve Stricker</v>
      </c>
    </row>
    <row r="15184" spans="1:7" thickBot="1">
      <c r="A15184" s="62" t="s">
        <v>4060</v>
      </c>
      <c r="B15184" s="61">
        <v>5</v>
      </c>
      <c r="C15184" s="61" t="str">
        <f t="shared" si="740"/>
        <v>No Tie</v>
      </c>
      <c r="D15184" s="63">
        <f t="shared" si="742"/>
        <v>5</v>
      </c>
      <c r="E15184" s="63">
        <v>5</v>
      </c>
      <c r="F15184" s="61" t="s">
        <v>500</v>
      </c>
      <c r="G15184" s="61" t="str">
        <f t="shared" si="741"/>
        <v>Adam Scott</v>
      </c>
    </row>
    <row r="15185" spans="1:7" thickBot="1">
      <c r="A15185" s="62" t="s">
        <v>4060</v>
      </c>
      <c r="B15185" s="61">
        <v>6</v>
      </c>
      <c r="C15185" s="61" t="str">
        <f t="shared" si="740"/>
        <v>No Tie</v>
      </c>
      <c r="D15185" s="63">
        <f t="shared" si="742"/>
        <v>6</v>
      </c>
      <c r="E15185" s="63">
        <v>6</v>
      </c>
      <c r="F15185" s="61" t="s">
        <v>662</v>
      </c>
      <c r="G15185" s="61" t="str">
        <f t="shared" si="741"/>
        <v>Jim Furyk</v>
      </c>
    </row>
    <row r="15186" spans="1:7" thickBot="1">
      <c r="A15186" s="62" t="s">
        <v>4060</v>
      </c>
      <c r="B15186" s="61">
        <v>7</v>
      </c>
      <c r="C15186" s="61" t="str">
        <f t="shared" si="740"/>
        <v>No Tie</v>
      </c>
      <c r="D15186" s="63">
        <f t="shared" si="742"/>
        <v>7</v>
      </c>
      <c r="E15186" s="63">
        <v>7</v>
      </c>
      <c r="F15186" s="61" t="s">
        <v>578</v>
      </c>
      <c r="G15186" s="61" t="str">
        <f t="shared" si="741"/>
        <v>Jordan Spieth</v>
      </c>
    </row>
    <row r="15187" spans="1:7" thickBot="1">
      <c r="A15187" s="62" t="s">
        <v>4060</v>
      </c>
      <c r="B15187" s="61">
        <v>8</v>
      </c>
      <c r="C15187" s="61" t="str">
        <f t="shared" si="740"/>
        <v>No Tie</v>
      </c>
      <c r="D15187" s="63">
        <f t="shared" si="742"/>
        <v>8</v>
      </c>
      <c r="E15187" s="63">
        <v>8</v>
      </c>
      <c r="F15187" s="61" t="s">
        <v>498</v>
      </c>
      <c r="G15187" s="61" t="str">
        <f t="shared" si="741"/>
        <v>Bubba Watson</v>
      </c>
    </row>
    <row r="15188" spans="1:7" thickBot="1">
      <c r="A15188" s="62" t="s">
        <v>4060</v>
      </c>
      <c r="B15188" s="61">
        <v>9</v>
      </c>
      <c r="C15188" s="61" t="str">
        <f t="shared" si="740"/>
        <v>No Tie</v>
      </c>
      <c r="D15188" s="63">
        <f t="shared" si="742"/>
        <v>9</v>
      </c>
      <c r="E15188" s="63">
        <v>9</v>
      </c>
      <c r="F15188" s="61" t="s">
        <v>506</v>
      </c>
      <c r="G15188" s="61" t="str">
        <f t="shared" si="741"/>
        <v>Keegan Bradley</v>
      </c>
    </row>
    <row r="15189" spans="1:7" thickBot="1">
      <c r="A15189" s="62" t="s">
        <v>4060</v>
      </c>
      <c r="B15189" s="61">
        <v>10</v>
      </c>
      <c r="C15189" s="61" t="str">
        <f t="shared" si="740"/>
        <v>No Tie</v>
      </c>
      <c r="D15189" s="63">
        <f t="shared" si="742"/>
        <v>10</v>
      </c>
      <c r="E15189" s="63">
        <v>10</v>
      </c>
      <c r="F15189" s="61" t="s">
        <v>701</v>
      </c>
      <c r="G15189" s="61" t="str">
        <f t="shared" si="741"/>
        <v>Rory McIlroy</v>
      </c>
    </row>
    <row r="15190" spans="1:7" thickBot="1">
      <c r="A15190" s="62" t="s">
        <v>4060</v>
      </c>
      <c r="B15190" s="61">
        <v>11</v>
      </c>
      <c r="C15190" s="61" t="str">
        <f t="shared" si="740"/>
        <v>No Tie</v>
      </c>
      <c r="D15190" s="63">
        <f t="shared" si="742"/>
        <v>11</v>
      </c>
      <c r="E15190" s="63">
        <v>11</v>
      </c>
      <c r="F15190" s="61" t="s">
        <v>522</v>
      </c>
      <c r="G15190" s="61" t="str">
        <f t="shared" si="741"/>
        <v>Lee Westwood</v>
      </c>
    </row>
    <row r="15191" spans="1:7" thickBot="1">
      <c r="A15191" s="62" t="s">
        <v>4060</v>
      </c>
      <c r="B15191" s="61">
        <v>12</v>
      </c>
      <c r="C15191" s="61" t="str">
        <f t="shared" si="740"/>
        <v>No Tie</v>
      </c>
      <c r="D15191" s="63">
        <f t="shared" si="742"/>
        <v>12</v>
      </c>
      <c r="E15191" s="63">
        <v>12</v>
      </c>
      <c r="F15191" s="61" t="s">
        <v>608</v>
      </c>
      <c r="G15191" s="61" t="str">
        <f t="shared" si="741"/>
        <v>Matt Kuchar</v>
      </c>
    </row>
    <row r="15192" spans="1:7" thickBot="1">
      <c r="A15192" s="62" t="s">
        <v>4060</v>
      </c>
      <c r="B15192" s="61">
        <v>13</v>
      </c>
      <c r="C15192" s="61" t="str">
        <f t="shared" si="740"/>
        <v>No Tie</v>
      </c>
      <c r="D15192" s="63">
        <f t="shared" si="742"/>
        <v>13</v>
      </c>
      <c r="E15192" s="63">
        <v>13</v>
      </c>
      <c r="F15192" s="61" t="s">
        <v>520</v>
      </c>
      <c r="G15192" s="61" t="str">
        <f t="shared" si="741"/>
        <v>Charl Schwartzel</v>
      </c>
    </row>
    <row r="15193" spans="1:7" thickBot="1">
      <c r="A15193" s="62" t="s">
        <v>4060</v>
      </c>
      <c r="B15193" s="61">
        <v>14</v>
      </c>
      <c r="C15193" s="61" t="str">
        <f t="shared" si="740"/>
        <v>No Tie</v>
      </c>
      <c r="D15193" s="63">
        <f t="shared" si="742"/>
        <v>14</v>
      </c>
      <c r="E15193" s="63">
        <v>14</v>
      </c>
      <c r="F15193" s="61" t="s">
        <v>496</v>
      </c>
      <c r="G15193" s="61" t="str">
        <f t="shared" si="741"/>
        <v>Bill Haas</v>
      </c>
    </row>
    <row r="15194" spans="1:7" thickBot="1">
      <c r="A15194" s="62" t="s">
        <v>4060</v>
      </c>
      <c r="B15194" s="61">
        <v>15</v>
      </c>
      <c r="C15194" s="61" t="str">
        <f t="shared" si="740"/>
        <v>No Tie</v>
      </c>
      <c r="D15194" s="63">
        <f t="shared" si="742"/>
        <v>15</v>
      </c>
      <c r="E15194" s="63">
        <v>15</v>
      </c>
      <c r="F15194" s="61" t="s">
        <v>528</v>
      </c>
      <c r="G15194" s="61" t="str">
        <f t="shared" si="741"/>
        <v>Graham DeLaet</v>
      </c>
    </row>
    <row r="15195" spans="1:7" thickBot="1">
      <c r="A15195" s="62" t="s">
        <v>4060</v>
      </c>
      <c r="B15195" s="61">
        <v>16</v>
      </c>
      <c r="C15195" s="61" t="str">
        <f t="shared" si="740"/>
        <v>No Tie</v>
      </c>
      <c r="D15195" s="63">
        <f t="shared" si="742"/>
        <v>16</v>
      </c>
      <c r="E15195" s="63">
        <v>16</v>
      </c>
      <c r="F15195" s="61" t="s">
        <v>599</v>
      </c>
      <c r="G15195" s="61" t="str">
        <f t="shared" si="741"/>
        <v>Webb Simpson</v>
      </c>
    </row>
    <row r="15196" spans="1:7" thickBot="1">
      <c r="A15196" s="62" t="s">
        <v>4060</v>
      </c>
      <c r="B15196" s="61">
        <v>17</v>
      </c>
      <c r="C15196" s="61" t="str">
        <f t="shared" si="740"/>
        <v>No Tie</v>
      </c>
      <c r="D15196" s="63">
        <f t="shared" si="742"/>
        <v>17</v>
      </c>
      <c r="E15196" s="63">
        <v>17</v>
      </c>
      <c r="F15196" s="61" t="s">
        <v>521</v>
      </c>
      <c r="G15196" s="61" t="str">
        <f t="shared" si="741"/>
        <v>Sergio Garcia</v>
      </c>
    </row>
    <row r="15197" spans="1:7" thickBot="1">
      <c r="A15197" s="62" t="s">
        <v>4060</v>
      </c>
      <c r="B15197" s="61">
        <v>18</v>
      </c>
      <c r="C15197" s="61" t="str">
        <f t="shared" si="740"/>
        <v>No Tie</v>
      </c>
      <c r="D15197" s="63">
        <f t="shared" si="742"/>
        <v>18</v>
      </c>
      <c r="E15197" s="63">
        <v>18</v>
      </c>
      <c r="F15197" s="61" t="s">
        <v>672</v>
      </c>
      <c r="G15197" s="61" t="str">
        <f t="shared" si="741"/>
        <v>Roberto Castro</v>
      </c>
    </row>
    <row r="15198" spans="1:7" thickBot="1">
      <c r="A15198" s="62" t="s">
        <v>4060</v>
      </c>
      <c r="B15198" s="61">
        <v>19</v>
      </c>
      <c r="C15198" s="61" t="str">
        <f t="shared" si="740"/>
        <v>No Tie</v>
      </c>
      <c r="D15198" s="63">
        <f t="shared" si="742"/>
        <v>19</v>
      </c>
      <c r="E15198" s="63">
        <v>19</v>
      </c>
      <c r="F15198" s="61" t="s">
        <v>493</v>
      </c>
      <c r="G15198" s="61" t="str">
        <f t="shared" si="741"/>
        <v>Dustin Johnson</v>
      </c>
    </row>
    <row r="15199" spans="1:7" thickBot="1">
      <c r="A15199" s="62" t="s">
        <v>4060</v>
      </c>
      <c r="B15199" s="61">
        <v>20</v>
      </c>
      <c r="C15199" s="61" t="str">
        <f t="shared" si="740"/>
        <v>No Tie</v>
      </c>
      <c r="D15199" s="63">
        <f t="shared" si="742"/>
        <v>20</v>
      </c>
      <c r="E15199" s="63">
        <v>20</v>
      </c>
      <c r="F15199" s="61" t="s">
        <v>629</v>
      </c>
      <c r="G15199" s="61" t="str">
        <f t="shared" si="741"/>
        <v>Jason Dufner</v>
      </c>
    </row>
    <row r="15200" spans="1:7" thickBot="1">
      <c r="A15200" s="62" t="s">
        <v>4060</v>
      </c>
      <c r="B15200" s="61">
        <v>21</v>
      </c>
      <c r="C15200" s="61" t="str">
        <f t="shared" si="740"/>
        <v>No Tie</v>
      </c>
      <c r="D15200" s="63">
        <f t="shared" si="742"/>
        <v>21</v>
      </c>
      <c r="E15200" s="63">
        <v>21</v>
      </c>
      <c r="F15200" s="61" t="s">
        <v>585</v>
      </c>
      <c r="G15200" s="61" t="str">
        <f t="shared" si="741"/>
        <v>Vijay Singh</v>
      </c>
    </row>
    <row r="15201" spans="1:7" thickBot="1">
      <c r="A15201" s="62" t="s">
        <v>4060</v>
      </c>
      <c r="B15201" s="61">
        <v>22</v>
      </c>
      <c r="C15201" s="61" t="str">
        <f t="shared" si="740"/>
        <v>No Tie</v>
      </c>
      <c r="D15201" s="63">
        <f t="shared" si="742"/>
        <v>22</v>
      </c>
      <c r="E15201" s="63">
        <v>22</v>
      </c>
      <c r="F15201" s="61" t="s">
        <v>684</v>
      </c>
      <c r="G15201" s="61" t="str">
        <f t="shared" si="741"/>
        <v>Luke Donald</v>
      </c>
    </row>
    <row r="15202" spans="1:7" thickBot="1">
      <c r="A15202" s="62" t="s">
        <v>4060</v>
      </c>
      <c r="B15202" s="61">
        <v>23</v>
      </c>
      <c r="C15202" s="61" t="str">
        <f t="shared" si="740"/>
        <v>No Tie</v>
      </c>
      <c r="D15202" s="63">
        <f t="shared" si="742"/>
        <v>23</v>
      </c>
      <c r="E15202" s="63">
        <v>23</v>
      </c>
      <c r="F15202" s="61" t="s">
        <v>575</v>
      </c>
      <c r="G15202" s="61" t="str">
        <f t="shared" si="741"/>
        <v>Boo Weekley</v>
      </c>
    </row>
    <row r="15203" spans="1:7" thickBot="1">
      <c r="A15203" s="62" t="s">
        <v>4060</v>
      </c>
      <c r="B15203" s="61">
        <v>24</v>
      </c>
      <c r="C15203" s="61" t="str">
        <f t="shared" si="740"/>
        <v>No Tie</v>
      </c>
      <c r="D15203" s="63">
        <f t="shared" si="742"/>
        <v>24</v>
      </c>
      <c r="E15203" s="63">
        <v>24</v>
      </c>
      <c r="F15203" s="61" t="s">
        <v>534</v>
      </c>
      <c r="G15203" s="61" t="str">
        <f t="shared" si="741"/>
        <v>Lucas Glover</v>
      </c>
    </row>
    <row r="15204" spans="1:7" thickBot="1">
      <c r="A15204" s="62" t="s">
        <v>4060</v>
      </c>
      <c r="B15204" s="61">
        <v>25</v>
      </c>
      <c r="C15204" s="61" t="str">
        <f t="shared" si="740"/>
        <v>No Tie</v>
      </c>
      <c r="D15204" s="63">
        <f t="shared" si="742"/>
        <v>25</v>
      </c>
      <c r="E15204" s="63">
        <v>25</v>
      </c>
      <c r="F15204" s="61" t="s">
        <v>722</v>
      </c>
      <c r="G15204" s="61" t="str">
        <f t="shared" si="741"/>
        <v>Kevin Stadler</v>
      </c>
    </row>
    <row r="15205" spans="1:7" thickBot="1">
      <c r="A15205" s="62" t="s">
        <v>4060</v>
      </c>
      <c r="B15205" s="61">
        <v>26</v>
      </c>
      <c r="C15205" s="61" t="str">
        <f t="shared" si="740"/>
        <v>No Tie</v>
      </c>
      <c r="D15205" s="63">
        <f t="shared" si="742"/>
        <v>26</v>
      </c>
      <c r="E15205" s="63">
        <v>26</v>
      </c>
      <c r="F15205" s="61" t="s">
        <v>519</v>
      </c>
      <c r="G15205" s="61" t="str">
        <f t="shared" si="741"/>
        <v>Phil Mickelson</v>
      </c>
    </row>
    <row r="15206" spans="1:7" thickBot="1">
      <c r="A15206" s="62" t="s">
        <v>4060</v>
      </c>
      <c r="B15206" s="61">
        <v>27</v>
      </c>
      <c r="C15206" s="61" t="str">
        <f t="shared" si="740"/>
        <v>No Tie</v>
      </c>
      <c r="D15206" s="63">
        <f t="shared" si="742"/>
        <v>27</v>
      </c>
      <c r="E15206" s="63">
        <v>27</v>
      </c>
      <c r="F15206" s="61" t="s">
        <v>547</v>
      </c>
      <c r="G15206" s="61" t="str">
        <f t="shared" si="741"/>
        <v>Hunter Mahan</v>
      </c>
    </row>
    <row r="15207" spans="1:7" thickBot="1">
      <c r="A15207" s="62" t="s">
        <v>4060</v>
      </c>
      <c r="B15207" s="61">
        <v>28</v>
      </c>
      <c r="C15207" s="61" t="str">
        <f t="shared" si="740"/>
        <v>No Tie</v>
      </c>
      <c r="D15207" s="63">
        <f t="shared" si="742"/>
        <v>28</v>
      </c>
      <c r="E15207" s="63">
        <v>28</v>
      </c>
      <c r="F15207" s="61" t="s">
        <v>592</v>
      </c>
      <c r="G15207" s="61" t="str">
        <f t="shared" si="741"/>
        <v>Rory Sabbatini</v>
      </c>
    </row>
    <row r="15208" spans="1:7" thickBot="1">
      <c r="A15208" s="62" t="s">
        <v>4060</v>
      </c>
      <c r="B15208" s="61">
        <v>29</v>
      </c>
      <c r="C15208" s="61" t="str">
        <f t="shared" si="740"/>
        <v>No Tie</v>
      </c>
      <c r="D15208" s="63">
        <f t="shared" si="742"/>
        <v>29</v>
      </c>
      <c r="E15208" s="63">
        <v>29</v>
      </c>
      <c r="F15208" s="61" t="s">
        <v>638</v>
      </c>
      <c r="G15208" s="61" t="str">
        <f t="shared" si="741"/>
        <v>Brendon de Jonge</v>
      </c>
    </row>
    <row r="15209" spans="1:7" thickBot="1">
      <c r="A15209" s="62" t="s">
        <v>4060</v>
      </c>
      <c r="B15209" s="61">
        <v>30</v>
      </c>
      <c r="C15209" s="61" t="str">
        <f t="shared" si="740"/>
        <v>No Tie</v>
      </c>
      <c r="D15209" s="63">
        <f t="shared" si="742"/>
        <v>30</v>
      </c>
      <c r="E15209" s="63">
        <v>30</v>
      </c>
      <c r="F15209" s="61" t="s">
        <v>541</v>
      </c>
      <c r="G15209" s="61" t="str">
        <f t="shared" si="741"/>
        <v>Matt Jones</v>
      </c>
    </row>
    <row r="15210" spans="1:7" thickBot="1">
      <c r="A15210" s="62" t="s">
        <v>4060</v>
      </c>
      <c r="B15210" s="61">
        <v>31</v>
      </c>
      <c r="C15210" s="61" t="str">
        <f t="shared" si="740"/>
        <v>No Tie</v>
      </c>
      <c r="D15210" s="63">
        <f t="shared" si="742"/>
        <v>31</v>
      </c>
      <c r="E15210" s="63">
        <v>31</v>
      </c>
      <c r="F15210" s="61" t="s">
        <v>565</v>
      </c>
      <c r="G15210" s="61" t="str">
        <f t="shared" si="741"/>
        <v>Kevin Chappell</v>
      </c>
    </row>
    <row r="15211" spans="1:7" thickBot="1">
      <c r="A15211" s="62" t="s">
        <v>4060</v>
      </c>
      <c r="B15211" s="61">
        <v>32</v>
      </c>
      <c r="C15211" s="61" t="str">
        <f t="shared" si="740"/>
        <v>No Tie</v>
      </c>
      <c r="D15211" s="63">
        <f t="shared" si="742"/>
        <v>32</v>
      </c>
      <c r="E15211" s="63">
        <v>32</v>
      </c>
      <c r="F15211" s="61" t="s">
        <v>563</v>
      </c>
      <c r="G15211" s="61" t="str">
        <f t="shared" si="741"/>
        <v>Stewart Cink</v>
      </c>
    </row>
    <row r="15212" spans="1:7" thickBot="1">
      <c r="A15212" s="62" t="s">
        <v>4060</v>
      </c>
      <c r="B15212" s="61">
        <v>33</v>
      </c>
      <c r="C15212" s="61" t="str">
        <f t="shared" si="740"/>
        <v>No Tie</v>
      </c>
      <c r="D15212" s="63">
        <f t="shared" si="742"/>
        <v>33</v>
      </c>
      <c r="E15212" s="63">
        <v>33</v>
      </c>
      <c r="F15212" s="61" t="s">
        <v>732</v>
      </c>
      <c r="G15212" s="61" t="str">
        <f t="shared" si="741"/>
        <v>Freddie Jacobson</v>
      </c>
    </row>
    <row r="15213" spans="1:7" thickBot="1">
      <c r="A15213" s="62" t="s">
        <v>4060</v>
      </c>
      <c r="B15213" s="61">
        <v>34</v>
      </c>
      <c r="C15213" s="61" t="str">
        <f t="shared" si="740"/>
        <v>No Tie</v>
      </c>
      <c r="D15213" s="63">
        <f t="shared" si="742"/>
        <v>34</v>
      </c>
      <c r="E15213" s="63">
        <v>34</v>
      </c>
      <c r="F15213" s="61" t="s">
        <v>517</v>
      </c>
      <c r="G15213" s="61" t="str">
        <f t="shared" si="741"/>
        <v>Jimmy Walker</v>
      </c>
    </row>
    <row r="15214" spans="1:7" thickBot="1">
      <c r="A15214" s="62" t="s">
        <v>4060</v>
      </c>
      <c r="B15214" s="61">
        <v>35</v>
      </c>
      <c r="C15214" s="61" t="str">
        <f t="shared" si="740"/>
        <v>No Tie</v>
      </c>
      <c r="D15214" s="63">
        <f t="shared" si="742"/>
        <v>35</v>
      </c>
      <c r="E15214" s="63">
        <v>35</v>
      </c>
      <c r="F15214" s="61" t="s">
        <v>499</v>
      </c>
      <c r="G15214" s="61" t="str">
        <f t="shared" si="741"/>
        <v>Jason Day</v>
      </c>
    </row>
    <row r="15215" spans="1:7" thickBot="1">
      <c r="A15215" s="62" t="s">
        <v>4060</v>
      </c>
      <c r="B15215" s="61">
        <v>36</v>
      </c>
      <c r="C15215" s="61" t="str">
        <f t="shared" si="740"/>
        <v>No Tie</v>
      </c>
      <c r="D15215" s="63">
        <f t="shared" si="742"/>
        <v>36</v>
      </c>
      <c r="E15215" s="63">
        <v>36</v>
      </c>
      <c r="F15215" s="61" t="s">
        <v>597</v>
      </c>
      <c r="G15215" s="61" t="str">
        <f t="shared" si="741"/>
        <v>Kevin Streelman</v>
      </c>
    </row>
    <row r="15216" spans="1:7" thickBot="1">
      <c r="A15216" s="62" t="s">
        <v>4060</v>
      </c>
      <c r="B15216" s="61">
        <v>37</v>
      </c>
      <c r="C15216" s="61" t="str">
        <f t="shared" si="740"/>
        <v>No Tie</v>
      </c>
      <c r="D15216" s="63">
        <f t="shared" si="742"/>
        <v>37</v>
      </c>
      <c r="E15216" s="63">
        <v>37</v>
      </c>
      <c r="F15216" s="61" t="s">
        <v>574</v>
      </c>
      <c r="G15216" s="61" t="str">
        <f t="shared" si="741"/>
        <v>Camilo Villegas</v>
      </c>
    </row>
    <row r="15217" spans="1:7" thickBot="1">
      <c r="A15217" s="62" t="s">
        <v>4060</v>
      </c>
      <c r="B15217" s="61">
        <v>38</v>
      </c>
      <c r="C15217" s="61" t="str">
        <f t="shared" si="740"/>
        <v>No Tie</v>
      </c>
      <c r="D15217" s="63">
        <f t="shared" si="742"/>
        <v>38</v>
      </c>
      <c r="E15217" s="63">
        <v>38</v>
      </c>
      <c r="F15217" s="61" t="s">
        <v>509</v>
      </c>
      <c r="G15217" s="61" t="str">
        <f t="shared" si="741"/>
        <v>Ryan Palmer</v>
      </c>
    </row>
    <row r="15218" spans="1:7" thickBot="1">
      <c r="A15218" s="62" t="s">
        <v>4060</v>
      </c>
      <c r="B15218" s="61">
        <v>39</v>
      </c>
      <c r="C15218" s="61" t="str">
        <f t="shared" si="740"/>
        <v>No Tie</v>
      </c>
      <c r="D15218" s="63">
        <f t="shared" si="742"/>
        <v>39</v>
      </c>
      <c r="E15218" s="63">
        <v>39</v>
      </c>
      <c r="F15218" s="61" t="s">
        <v>673</v>
      </c>
      <c r="G15218" s="61" t="str">
        <f t="shared" si="741"/>
        <v>John Huh</v>
      </c>
    </row>
    <row r="15219" spans="1:7" thickBot="1">
      <c r="A15219" s="62" t="s">
        <v>4060</v>
      </c>
      <c r="B15219" s="61">
        <v>40</v>
      </c>
      <c r="C15219" s="61" t="str">
        <f t="shared" si="740"/>
        <v>No Tie</v>
      </c>
      <c r="D15219" s="63">
        <f t="shared" si="742"/>
        <v>40</v>
      </c>
      <c r="E15219" s="63">
        <v>40</v>
      </c>
      <c r="F15219" s="61" t="s">
        <v>687</v>
      </c>
      <c r="G15219" s="61" t="str">
        <f t="shared" si="741"/>
        <v>K.J. Choi</v>
      </c>
    </row>
    <row r="15220" spans="1:7" thickBot="1">
      <c r="A15220" s="62" t="s">
        <v>4060</v>
      </c>
      <c r="B15220" s="61">
        <v>41</v>
      </c>
      <c r="C15220" s="61" t="str">
        <f t="shared" si="740"/>
        <v>No Tie</v>
      </c>
      <c r="D15220" s="63">
        <f t="shared" si="742"/>
        <v>41</v>
      </c>
      <c r="E15220" s="63">
        <v>41</v>
      </c>
      <c r="F15220" s="61" t="s">
        <v>674</v>
      </c>
      <c r="G15220" s="61" t="str">
        <f t="shared" si="741"/>
        <v>Mark Wilson</v>
      </c>
    </row>
    <row r="15221" spans="1:7" thickBot="1">
      <c r="A15221" s="62" t="s">
        <v>4060</v>
      </c>
      <c r="B15221" s="61">
        <v>42</v>
      </c>
      <c r="C15221" s="61" t="str">
        <f t="shared" si="740"/>
        <v>No Tie</v>
      </c>
      <c r="D15221" s="63">
        <f t="shared" si="742"/>
        <v>42</v>
      </c>
      <c r="E15221" s="63">
        <v>42</v>
      </c>
      <c r="F15221" s="61" t="s">
        <v>636</v>
      </c>
      <c r="G15221" s="61" t="str">
        <f t="shared" si="741"/>
        <v>Chris Kirk</v>
      </c>
    </row>
    <row r="15222" spans="1:7" thickBot="1">
      <c r="A15222" s="62" t="s">
        <v>4060</v>
      </c>
      <c r="B15222" s="61">
        <v>43</v>
      </c>
      <c r="C15222" s="61" t="str">
        <f t="shared" si="740"/>
        <v>No Tie</v>
      </c>
      <c r="D15222" s="63">
        <f t="shared" si="742"/>
        <v>43</v>
      </c>
      <c r="E15222" s="63">
        <v>43</v>
      </c>
      <c r="F15222" s="61" t="s">
        <v>557</v>
      </c>
      <c r="G15222" s="61" t="str">
        <f t="shared" si="741"/>
        <v>Nick Watney</v>
      </c>
    </row>
    <row r="15223" spans="1:7" thickBot="1">
      <c r="A15223" s="62" t="s">
        <v>4060</v>
      </c>
      <c r="B15223" s="61">
        <v>44</v>
      </c>
      <c r="C15223" s="61" t="str">
        <f t="shared" si="740"/>
        <v>No Tie</v>
      </c>
      <c r="D15223" s="63">
        <f t="shared" si="742"/>
        <v>44</v>
      </c>
      <c r="E15223" s="63">
        <v>44</v>
      </c>
      <c r="F15223" s="61" t="s">
        <v>516</v>
      </c>
      <c r="G15223" s="61" t="str">
        <f t="shared" si="741"/>
        <v>Robert Garrigus</v>
      </c>
    </row>
    <row r="15224" spans="1:7" thickBot="1">
      <c r="A15224" s="62" t="s">
        <v>4060</v>
      </c>
      <c r="B15224" s="61">
        <v>45</v>
      </c>
      <c r="C15224" s="61" t="str">
        <f t="shared" si="740"/>
        <v>No Tie</v>
      </c>
      <c r="D15224" s="63">
        <f t="shared" si="742"/>
        <v>45</v>
      </c>
      <c r="E15224" s="63">
        <v>45</v>
      </c>
      <c r="F15224" s="61" t="s">
        <v>660</v>
      </c>
      <c r="G15224" s="61" t="str">
        <f t="shared" si="741"/>
        <v>Zach Johnson</v>
      </c>
    </row>
    <row r="15225" spans="1:7" thickBot="1">
      <c r="A15225" s="62" t="s">
        <v>4060</v>
      </c>
      <c r="B15225" s="61">
        <v>46</v>
      </c>
      <c r="C15225" s="61" t="str">
        <f t="shared" si="740"/>
        <v>No Tie</v>
      </c>
      <c r="D15225" s="63">
        <f t="shared" si="742"/>
        <v>46</v>
      </c>
      <c r="E15225" s="63">
        <v>46</v>
      </c>
      <c r="F15225" s="61" t="s">
        <v>635</v>
      </c>
      <c r="G15225" s="61" t="str">
        <f t="shared" si="741"/>
        <v>Nicholas Thompson</v>
      </c>
    </row>
    <row r="15226" spans="1:7" thickBot="1">
      <c r="A15226" s="62" t="s">
        <v>4060</v>
      </c>
      <c r="B15226" s="61">
        <v>47</v>
      </c>
      <c r="C15226" s="61" t="str">
        <f t="shared" si="740"/>
        <v>No Tie</v>
      </c>
      <c r="D15226" s="63">
        <f t="shared" si="742"/>
        <v>47</v>
      </c>
      <c r="E15226" s="63">
        <v>47</v>
      </c>
      <c r="F15226" s="61" t="s">
        <v>580</v>
      </c>
      <c r="G15226" s="61" t="str">
        <f t="shared" si="741"/>
        <v>Ernie Els</v>
      </c>
    </row>
    <row r="15227" spans="1:7" thickBot="1">
      <c r="A15227" s="62" t="s">
        <v>4060</v>
      </c>
      <c r="B15227" s="61">
        <v>48</v>
      </c>
      <c r="C15227" s="61" t="str">
        <f t="shared" si="740"/>
        <v>No Tie</v>
      </c>
      <c r="D15227" s="63">
        <f t="shared" si="742"/>
        <v>48</v>
      </c>
      <c r="E15227" s="63">
        <v>48</v>
      </c>
      <c r="F15227" s="61" t="s">
        <v>707</v>
      </c>
      <c r="G15227" s="61" t="str">
        <f t="shared" si="741"/>
        <v>John Rollins</v>
      </c>
    </row>
    <row r="15228" spans="1:7" thickBot="1">
      <c r="A15228" s="62" t="s">
        <v>4060</v>
      </c>
      <c r="B15228" s="61">
        <v>49</v>
      </c>
      <c r="C15228" s="61" t="str">
        <f t="shared" si="740"/>
        <v>No Tie</v>
      </c>
      <c r="D15228" s="63">
        <f t="shared" si="742"/>
        <v>49</v>
      </c>
      <c r="E15228" s="63">
        <v>49</v>
      </c>
      <c r="F15228" s="61" t="s">
        <v>691</v>
      </c>
      <c r="G15228" s="61" t="str">
        <f t="shared" si="741"/>
        <v>Brian Davis</v>
      </c>
    </row>
    <row r="15229" spans="1:7" thickBot="1">
      <c r="A15229" s="62" t="s">
        <v>4060</v>
      </c>
      <c r="B15229" s="61">
        <v>50</v>
      </c>
      <c r="C15229" s="61" t="str">
        <f t="shared" si="740"/>
        <v>No Tie</v>
      </c>
      <c r="D15229" s="63">
        <f t="shared" si="742"/>
        <v>50</v>
      </c>
      <c r="E15229" s="63">
        <v>50</v>
      </c>
      <c r="F15229" s="61" t="s">
        <v>768</v>
      </c>
      <c r="G15229" s="61" t="str">
        <f t="shared" si="741"/>
        <v>Graeme McDowell</v>
      </c>
    </row>
    <row r="15230" spans="1:7" thickBot="1">
      <c r="A15230" s="62" t="s">
        <v>4060</v>
      </c>
      <c r="B15230" s="61">
        <v>51</v>
      </c>
      <c r="C15230" s="61" t="str">
        <f t="shared" si="740"/>
        <v>No Tie</v>
      </c>
      <c r="D15230" s="63">
        <f t="shared" si="742"/>
        <v>51</v>
      </c>
      <c r="E15230" s="63">
        <v>51</v>
      </c>
      <c r="F15230" s="61" t="s">
        <v>525</v>
      </c>
      <c r="G15230" s="61" t="str">
        <f t="shared" si="741"/>
        <v>Charley Hoffman</v>
      </c>
    </row>
    <row r="15231" spans="1:7" thickBot="1">
      <c r="A15231" s="62" t="s">
        <v>4060</v>
      </c>
      <c r="B15231" s="61">
        <v>52</v>
      </c>
      <c r="C15231" s="61" t="str">
        <f t="shared" si="740"/>
        <v>No Tie</v>
      </c>
      <c r="D15231" s="63">
        <f t="shared" si="742"/>
        <v>52</v>
      </c>
      <c r="E15231" s="63">
        <v>52</v>
      </c>
      <c r="F15231" s="61" t="s">
        <v>513</v>
      </c>
      <c r="G15231" s="61" t="str">
        <f t="shared" si="741"/>
        <v>Charles Howell III</v>
      </c>
    </row>
    <row r="15232" spans="1:7" thickBot="1">
      <c r="A15232" s="62" t="s">
        <v>4060</v>
      </c>
      <c r="B15232" s="61">
        <v>53</v>
      </c>
      <c r="C15232" s="61" t="str">
        <f t="shared" si="740"/>
        <v>No Tie</v>
      </c>
      <c r="D15232" s="63">
        <f t="shared" si="742"/>
        <v>53</v>
      </c>
      <c r="E15232" s="63">
        <v>53</v>
      </c>
      <c r="F15232" s="61" t="s">
        <v>741</v>
      </c>
      <c r="G15232" s="61" t="str">
        <f t="shared" si="741"/>
        <v>Bob Estes</v>
      </c>
    </row>
    <row r="15233" spans="1:7" thickBot="1">
      <c r="A15233" s="62" t="s">
        <v>4060</v>
      </c>
      <c r="B15233" s="61" t="s">
        <v>884</v>
      </c>
      <c r="C15233" s="61">
        <f t="shared" si="740"/>
        <v>1</v>
      </c>
      <c r="D15233" s="63" t="str">
        <f t="shared" si="742"/>
        <v>54</v>
      </c>
      <c r="E15233" s="63">
        <v>54</v>
      </c>
      <c r="F15233" s="61" t="s">
        <v>494</v>
      </c>
      <c r="G15233" s="61" t="str">
        <f t="shared" si="741"/>
        <v>Ryan Moore</v>
      </c>
    </row>
    <row r="15234" spans="1:7" thickBot="1">
      <c r="A15234" s="62" t="s">
        <v>4060</v>
      </c>
      <c r="B15234" s="61" t="s">
        <v>884</v>
      </c>
      <c r="C15234" s="61">
        <f t="shared" si="740"/>
        <v>1</v>
      </c>
      <c r="D15234" s="63" t="str">
        <f t="shared" si="742"/>
        <v>54</v>
      </c>
      <c r="E15234" s="63">
        <v>54</v>
      </c>
      <c r="F15234" s="61" t="s">
        <v>611</v>
      </c>
      <c r="G15234" s="61" t="str">
        <f t="shared" si="741"/>
        <v>Brandt Snedeker</v>
      </c>
    </row>
    <row r="15235" spans="1:7" thickBot="1">
      <c r="A15235" s="62" t="s">
        <v>4060</v>
      </c>
      <c r="B15235" s="61">
        <v>56</v>
      </c>
      <c r="C15235" s="61" t="str">
        <f t="shared" si="740"/>
        <v>No Tie</v>
      </c>
      <c r="D15235" s="63">
        <f t="shared" si="742"/>
        <v>56</v>
      </c>
      <c r="E15235" s="63">
        <v>56</v>
      </c>
      <c r="F15235" s="61" t="s">
        <v>642</v>
      </c>
      <c r="G15235" s="61" t="str">
        <f t="shared" si="741"/>
        <v>John Merrick</v>
      </c>
    </row>
    <row r="15236" spans="1:7" thickBot="1">
      <c r="A15236" s="62" t="s">
        <v>4060</v>
      </c>
      <c r="B15236" s="61">
        <v>57</v>
      </c>
      <c r="C15236" s="61" t="str">
        <f t="shared" si="740"/>
        <v>No Tie</v>
      </c>
      <c r="D15236" s="63">
        <f t="shared" si="742"/>
        <v>57</v>
      </c>
      <c r="E15236" s="63">
        <v>57</v>
      </c>
      <c r="F15236" s="61" t="s">
        <v>508</v>
      </c>
      <c r="G15236" s="61" t="str">
        <f t="shared" si="741"/>
        <v>Gary Woodland</v>
      </c>
    </row>
    <row r="15237" spans="1:7" thickBot="1">
      <c r="A15237" s="62" t="s">
        <v>4060</v>
      </c>
      <c r="B15237" s="61">
        <v>58</v>
      </c>
      <c r="C15237" s="61" t="str">
        <f t="shared" si="740"/>
        <v>No Tie</v>
      </c>
      <c r="D15237" s="63">
        <f t="shared" si="742"/>
        <v>58</v>
      </c>
      <c r="E15237" s="63">
        <v>58</v>
      </c>
      <c r="F15237" s="61" t="s">
        <v>630</v>
      </c>
      <c r="G15237" s="61" t="str">
        <f t="shared" si="741"/>
        <v>Ian Poulter</v>
      </c>
    </row>
    <row r="15238" spans="1:7" thickBot="1">
      <c r="A15238" s="62" t="s">
        <v>4060</v>
      </c>
      <c r="B15238" s="61">
        <v>59</v>
      </c>
      <c r="C15238" s="61" t="str">
        <f t="shared" si="740"/>
        <v>No Tie</v>
      </c>
      <c r="D15238" s="63">
        <f t="shared" si="742"/>
        <v>59</v>
      </c>
      <c r="E15238" s="63">
        <v>59</v>
      </c>
      <c r="F15238" s="61" t="s">
        <v>492</v>
      </c>
      <c r="G15238" s="61" t="str">
        <f t="shared" si="741"/>
        <v>Rickie Fowler</v>
      </c>
    </row>
    <row r="15239" spans="1:7" thickBot="1">
      <c r="A15239" s="62" t="s">
        <v>4060</v>
      </c>
      <c r="B15239" s="61">
        <v>60</v>
      </c>
      <c r="C15239" s="61" t="str">
        <f t="shared" si="740"/>
        <v>No Tie</v>
      </c>
      <c r="D15239" s="63">
        <f t="shared" si="742"/>
        <v>60</v>
      </c>
      <c r="E15239" s="63">
        <v>60</v>
      </c>
      <c r="F15239" s="61" t="s">
        <v>633</v>
      </c>
      <c r="G15239" s="61" t="str">
        <f t="shared" si="741"/>
        <v>Chez Reavie</v>
      </c>
    </row>
    <row r="15240" spans="1:7" thickBot="1">
      <c r="A15240" s="62" t="s">
        <v>4060</v>
      </c>
      <c r="B15240" s="61">
        <v>61</v>
      </c>
      <c r="C15240" s="61" t="str">
        <f t="shared" si="740"/>
        <v>No Tie</v>
      </c>
      <c r="D15240" s="63">
        <f t="shared" si="742"/>
        <v>61</v>
      </c>
      <c r="E15240" s="63">
        <v>61</v>
      </c>
      <c r="F15240" s="61" t="s">
        <v>631</v>
      </c>
      <c r="G15240" s="61" t="str">
        <f t="shared" si="741"/>
        <v>Matt Every</v>
      </c>
    </row>
    <row r="15241" spans="1:7" thickBot="1">
      <c r="A15241" s="62" t="s">
        <v>4060</v>
      </c>
      <c r="B15241" s="61">
        <v>62</v>
      </c>
      <c r="C15241" s="61" t="str">
        <f t="shared" si="740"/>
        <v>No Tie</v>
      </c>
      <c r="D15241" s="63">
        <f t="shared" si="742"/>
        <v>62</v>
      </c>
      <c r="E15241" s="63">
        <v>62</v>
      </c>
      <c r="F15241" s="61" t="s">
        <v>535</v>
      </c>
      <c r="G15241" s="61" t="str">
        <f t="shared" si="741"/>
        <v>Martin Flores</v>
      </c>
    </row>
    <row r="15242" spans="1:7" thickBot="1">
      <c r="A15242" s="62" t="s">
        <v>4060</v>
      </c>
      <c r="B15242" s="61">
        <v>63</v>
      </c>
      <c r="C15242" s="61" t="str">
        <f t="shared" si="740"/>
        <v>No Tie</v>
      </c>
      <c r="D15242" s="63">
        <f t="shared" si="742"/>
        <v>63</v>
      </c>
      <c r="E15242" s="63">
        <v>63</v>
      </c>
      <c r="F15242" s="61" t="s">
        <v>704</v>
      </c>
      <c r="G15242" s="61" t="str">
        <f t="shared" si="741"/>
        <v>Kyle Stanley</v>
      </c>
    </row>
    <row r="15243" spans="1:7" thickBot="1">
      <c r="A15243" s="62" t="s">
        <v>4060</v>
      </c>
      <c r="B15243" s="61">
        <v>64</v>
      </c>
      <c r="C15243" s="61" t="str">
        <f t="shared" si="740"/>
        <v>No Tie</v>
      </c>
      <c r="D15243" s="63">
        <f t="shared" si="742"/>
        <v>64</v>
      </c>
      <c r="E15243" s="63">
        <v>64</v>
      </c>
      <c r="F15243" s="61" t="s">
        <v>682</v>
      </c>
      <c r="G15243" s="61" t="str">
        <f t="shared" si="741"/>
        <v>Jerry Kelly</v>
      </c>
    </row>
    <row r="15244" spans="1:7" thickBot="1">
      <c r="A15244" s="62" t="s">
        <v>4060</v>
      </c>
      <c r="B15244" s="61">
        <v>65</v>
      </c>
      <c r="C15244" s="61" t="str">
        <f t="shared" ref="C15244:C15307" si="743">IFERROR(SEARCH("T",B15244),"No Tie")</f>
        <v>No Tie</v>
      </c>
      <c r="D15244" s="63">
        <f t="shared" si="742"/>
        <v>65</v>
      </c>
      <c r="E15244" s="63">
        <v>65</v>
      </c>
      <c r="F15244" s="61" t="s">
        <v>731</v>
      </c>
      <c r="G15244" s="61" t="str">
        <f t="shared" ref="G15244:G15307" si="744">TRIM(SUBSTITUTE(F15244,CHAR(160),CHAR(32)))</f>
        <v>Bud Cauley</v>
      </c>
    </row>
    <row r="15245" spans="1:7" thickBot="1">
      <c r="A15245" s="62" t="s">
        <v>4060</v>
      </c>
      <c r="B15245" s="61">
        <v>66</v>
      </c>
      <c r="C15245" s="61" t="str">
        <f t="shared" si="743"/>
        <v>No Tie</v>
      </c>
      <c r="D15245" s="63">
        <f t="shared" ref="D15245:D15308" si="745">IF(C15245="No Tie",B15245,RIGHT(B15245,LEN(B15245)-1))</f>
        <v>66</v>
      </c>
      <c r="E15245" s="63">
        <v>66</v>
      </c>
      <c r="F15245" s="61" t="s">
        <v>700</v>
      </c>
      <c r="G15245" s="61" t="str">
        <f t="shared" si="744"/>
        <v>Nicolas Colsaerts</v>
      </c>
    </row>
    <row r="15246" spans="1:7" thickBot="1">
      <c r="A15246" s="62" t="s">
        <v>4060</v>
      </c>
      <c r="B15246" s="61" t="s">
        <v>860</v>
      </c>
      <c r="C15246" s="61">
        <f t="shared" si="743"/>
        <v>1</v>
      </c>
      <c r="D15246" s="63" t="str">
        <f t="shared" si="745"/>
        <v>67</v>
      </c>
      <c r="E15246" s="63">
        <v>67</v>
      </c>
      <c r="F15246" s="61" t="s">
        <v>507</v>
      </c>
      <c r="G15246" s="61" t="str">
        <f t="shared" si="744"/>
        <v>Jason Kokrak</v>
      </c>
    </row>
    <row r="15247" spans="1:7" thickBot="1">
      <c r="A15247" s="62" t="s">
        <v>4060</v>
      </c>
      <c r="B15247" s="61" t="s">
        <v>860</v>
      </c>
      <c r="C15247" s="61">
        <f t="shared" si="743"/>
        <v>1</v>
      </c>
      <c r="D15247" s="63" t="str">
        <f t="shared" si="745"/>
        <v>67</v>
      </c>
      <c r="E15247" s="63">
        <v>67</v>
      </c>
      <c r="F15247" s="61" t="s">
        <v>644</v>
      </c>
      <c r="G15247" s="61" t="str">
        <f t="shared" si="744"/>
        <v>Pat Perez</v>
      </c>
    </row>
    <row r="15248" spans="1:7" thickBot="1">
      <c r="A15248" s="62" t="s">
        <v>4060</v>
      </c>
      <c r="B15248" s="61">
        <v>69</v>
      </c>
      <c r="C15248" s="61" t="str">
        <f t="shared" si="743"/>
        <v>No Tie</v>
      </c>
      <c r="D15248" s="63">
        <f t="shared" si="745"/>
        <v>69</v>
      </c>
      <c r="E15248" s="63">
        <v>69</v>
      </c>
      <c r="F15248" s="61" t="s">
        <v>712</v>
      </c>
      <c r="G15248" s="61" t="str">
        <f t="shared" si="744"/>
        <v>Josh Teater</v>
      </c>
    </row>
    <row r="15249" spans="1:7" thickBot="1">
      <c r="A15249" s="62" t="s">
        <v>4060</v>
      </c>
      <c r="B15249" s="61">
        <v>70</v>
      </c>
      <c r="C15249" s="61" t="str">
        <f t="shared" si="743"/>
        <v>No Tie</v>
      </c>
      <c r="D15249" s="63">
        <f t="shared" si="745"/>
        <v>70</v>
      </c>
      <c r="E15249" s="63">
        <v>70</v>
      </c>
      <c r="F15249" s="61" t="s">
        <v>652</v>
      </c>
      <c r="G15249" s="61" t="str">
        <f t="shared" si="744"/>
        <v>Ricky Barnes</v>
      </c>
    </row>
    <row r="15250" spans="1:7" thickBot="1">
      <c r="A15250" s="62" t="s">
        <v>4060</v>
      </c>
      <c r="B15250" s="61">
        <v>71</v>
      </c>
      <c r="C15250" s="61" t="str">
        <f t="shared" si="743"/>
        <v>No Tie</v>
      </c>
      <c r="D15250" s="63">
        <f t="shared" si="745"/>
        <v>71</v>
      </c>
      <c r="E15250" s="63">
        <v>71</v>
      </c>
      <c r="F15250" s="61" t="s">
        <v>657</v>
      </c>
      <c r="G15250" s="61" t="str">
        <f t="shared" si="744"/>
        <v>Chris Stroud</v>
      </c>
    </row>
    <row r="15251" spans="1:7" thickBot="1">
      <c r="A15251" s="62" t="s">
        <v>4060</v>
      </c>
      <c r="B15251" s="61">
        <v>72</v>
      </c>
      <c r="C15251" s="61" t="str">
        <f t="shared" si="743"/>
        <v>No Tie</v>
      </c>
      <c r="D15251" s="63">
        <f t="shared" si="745"/>
        <v>72</v>
      </c>
      <c r="E15251" s="63">
        <v>72</v>
      </c>
      <c r="F15251" s="61" t="s">
        <v>548</v>
      </c>
      <c r="G15251" s="61" t="str">
        <f t="shared" si="744"/>
        <v>Billy Horschel</v>
      </c>
    </row>
    <row r="15252" spans="1:7" thickBot="1">
      <c r="A15252" s="62" t="s">
        <v>4060</v>
      </c>
      <c r="B15252" s="61">
        <v>73</v>
      </c>
      <c r="C15252" s="61" t="str">
        <f t="shared" si="743"/>
        <v>No Tie</v>
      </c>
      <c r="D15252" s="63">
        <f t="shared" si="745"/>
        <v>73</v>
      </c>
      <c r="E15252" s="63">
        <v>73</v>
      </c>
      <c r="F15252" s="61" t="s">
        <v>634</v>
      </c>
      <c r="G15252" s="61" t="str">
        <f t="shared" si="744"/>
        <v>George McNeill</v>
      </c>
    </row>
    <row r="15253" spans="1:7" thickBot="1">
      <c r="A15253" s="62" t="s">
        <v>4060</v>
      </c>
      <c r="B15253" s="61" t="s">
        <v>572</v>
      </c>
      <c r="C15253" s="61">
        <f t="shared" si="743"/>
        <v>1</v>
      </c>
      <c r="D15253" s="63" t="str">
        <f t="shared" si="745"/>
        <v>74</v>
      </c>
      <c r="E15253" s="63">
        <v>74</v>
      </c>
      <c r="F15253" s="61" t="s">
        <v>559</v>
      </c>
      <c r="G15253" s="61" t="str">
        <f t="shared" si="744"/>
        <v>Jim Herman</v>
      </c>
    </row>
    <row r="15254" spans="1:7" thickBot="1">
      <c r="A15254" s="62" t="s">
        <v>4060</v>
      </c>
      <c r="B15254" s="61" t="s">
        <v>572</v>
      </c>
      <c r="C15254" s="61">
        <f t="shared" si="743"/>
        <v>1</v>
      </c>
      <c r="D15254" s="63" t="str">
        <f t="shared" si="745"/>
        <v>74</v>
      </c>
      <c r="E15254" s="63">
        <v>74</v>
      </c>
      <c r="F15254" s="61" t="s">
        <v>550</v>
      </c>
      <c r="G15254" s="61" t="str">
        <f t="shared" si="744"/>
        <v>Marc Leishman</v>
      </c>
    </row>
    <row r="15255" spans="1:7" thickBot="1">
      <c r="A15255" s="62" t="s">
        <v>4060</v>
      </c>
      <c r="B15255" s="61">
        <v>76</v>
      </c>
      <c r="C15255" s="61" t="str">
        <f t="shared" si="743"/>
        <v>No Tie</v>
      </c>
      <c r="D15255" s="63">
        <f t="shared" si="745"/>
        <v>76</v>
      </c>
      <c r="E15255" s="63">
        <v>76</v>
      </c>
      <c r="F15255" s="61" t="s">
        <v>640</v>
      </c>
      <c r="G15255" s="61" t="str">
        <f t="shared" si="744"/>
        <v>Chad Campbell</v>
      </c>
    </row>
    <row r="15256" spans="1:7" thickBot="1">
      <c r="A15256" s="62" t="s">
        <v>4060</v>
      </c>
      <c r="B15256" s="61">
        <v>77</v>
      </c>
      <c r="C15256" s="61" t="str">
        <f t="shared" si="743"/>
        <v>No Tie</v>
      </c>
      <c r="D15256" s="63">
        <f t="shared" si="745"/>
        <v>77</v>
      </c>
      <c r="E15256" s="63">
        <v>77</v>
      </c>
      <c r="F15256" s="61" t="s">
        <v>646</v>
      </c>
      <c r="G15256" s="61" t="str">
        <f t="shared" si="744"/>
        <v>Daniel Summerhays</v>
      </c>
    </row>
    <row r="15257" spans="1:7" thickBot="1">
      <c r="A15257" s="62" t="s">
        <v>4060</v>
      </c>
      <c r="B15257" s="61">
        <v>78</v>
      </c>
      <c r="C15257" s="61" t="str">
        <f t="shared" si="743"/>
        <v>No Tie</v>
      </c>
      <c r="D15257" s="63">
        <f t="shared" si="745"/>
        <v>78</v>
      </c>
      <c r="E15257" s="63">
        <v>78</v>
      </c>
      <c r="F15257" s="61" t="s">
        <v>663</v>
      </c>
      <c r="G15257" s="61" t="str">
        <f t="shared" si="744"/>
        <v>Cameron Tringale</v>
      </c>
    </row>
    <row r="15258" spans="1:7" thickBot="1">
      <c r="A15258" s="62" t="s">
        <v>4060</v>
      </c>
      <c r="B15258" s="61">
        <v>79</v>
      </c>
      <c r="C15258" s="61" t="str">
        <f t="shared" si="743"/>
        <v>No Tie</v>
      </c>
      <c r="D15258" s="63">
        <f t="shared" si="745"/>
        <v>79</v>
      </c>
      <c r="E15258" s="63">
        <v>79</v>
      </c>
      <c r="F15258" s="61" t="s">
        <v>589</v>
      </c>
      <c r="G15258" s="61" t="str">
        <f t="shared" si="744"/>
        <v>John Senden</v>
      </c>
    </row>
    <row r="15259" spans="1:7" thickBot="1">
      <c r="A15259" s="62" t="s">
        <v>4060</v>
      </c>
      <c r="B15259" s="61">
        <v>80</v>
      </c>
      <c r="C15259" s="61" t="str">
        <f t="shared" si="743"/>
        <v>No Tie</v>
      </c>
      <c r="D15259" s="63">
        <f t="shared" si="745"/>
        <v>80</v>
      </c>
      <c r="E15259" s="63">
        <v>80</v>
      </c>
      <c r="F15259" s="61" t="s">
        <v>647</v>
      </c>
      <c r="G15259" s="61" t="str">
        <f t="shared" si="744"/>
        <v>Luke Guthrie</v>
      </c>
    </row>
    <row r="15260" spans="1:7" thickBot="1">
      <c r="A15260" s="62" t="s">
        <v>4060</v>
      </c>
      <c r="B15260" s="61">
        <v>81</v>
      </c>
      <c r="C15260" s="61" t="str">
        <f t="shared" si="743"/>
        <v>No Tie</v>
      </c>
      <c r="D15260" s="63">
        <f t="shared" si="745"/>
        <v>81</v>
      </c>
      <c r="E15260" s="63">
        <v>81</v>
      </c>
      <c r="F15260" s="61" t="s">
        <v>758</v>
      </c>
      <c r="G15260" s="61" t="str">
        <f t="shared" si="744"/>
        <v>Ted Potter, Jr.</v>
      </c>
    </row>
    <row r="15261" spans="1:7" thickBot="1">
      <c r="A15261" s="62" t="s">
        <v>4060</v>
      </c>
      <c r="B15261" s="61" t="s">
        <v>582</v>
      </c>
      <c r="C15261" s="61">
        <f t="shared" si="743"/>
        <v>1</v>
      </c>
      <c r="D15261" s="63" t="str">
        <f t="shared" si="745"/>
        <v>82</v>
      </c>
      <c r="E15261" s="63">
        <v>82</v>
      </c>
      <c r="F15261" s="61" t="s">
        <v>705</v>
      </c>
      <c r="G15261" s="61" t="str">
        <f t="shared" si="744"/>
        <v>Brad Fritsch</v>
      </c>
    </row>
    <row r="15262" spans="1:7" thickBot="1">
      <c r="A15262" s="62" t="s">
        <v>4060</v>
      </c>
      <c r="B15262" s="61" t="s">
        <v>582</v>
      </c>
      <c r="C15262" s="61">
        <f t="shared" si="743"/>
        <v>1</v>
      </c>
      <c r="D15262" s="63" t="str">
        <f t="shared" si="745"/>
        <v>82</v>
      </c>
      <c r="E15262" s="63">
        <v>82</v>
      </c>
      <c r="F15262" s="61" t="s">
        <v>532</v>
      </c>
      <c r="G15262" s="61" t="str">
        <f t="shared" si="744"/>
        <v>Russell Henley</v>
      </c>
    </row>
    <row r="15263" spans="1:7" thickBot="1">
      <c r="A15263" s="62" t="s">
        <v>4060</v>
      </c>
      <c r="B15263" s="61" t="s">
        <v>790</v>
      </c>
      <c r="C15263" s="61">
        <f t="shared" si="743"/>
        <v>1</v>
      </c>
      <c r="D15263" s="63" t="str">
        <f t="shared" si="745"/>
        <v>84</v>
      </c>
      <c r="E15263" s="63">
        <v>84</v>
      </c>
      <c r="F15263" s="61" t="s">
        <v>495</v>
      </c>
      <c r="G15263" s="61" t="str">
        <f t="shared" si="744"/>
        <v>Scott Brown</v>
      </c>
    </row>
    <row r="15264" spans="1:7" thickBot="1">
      <c r="A15264" s="62" t="s">
        <v>4060</v>
      </c>
      <c r="B15264" s="61" t="s">
        <v>790</v>
      </c>
      <c r="C15264" s="61">
        <f t="shared" si="743"/>
        <v>1</v>
      </c>
      <c r="D15264" s="63" t="str">
        <f t="shared" si="745"/>
        <v>84</v>
      </c>
      <c r="E15264" s="63">
        <v>84</v>
      </c>
      <c r="F15264" s="61" t="s">
        <v>696</v>
      </c>
      <c r="G15264" s="61" t="str">
        <f t="shared" si="744"/>
        <v>Ben Crane</v>
      </c>
    </row>
    <row r="15265" spans="1:7" thickBot="1">
      <c r="A15265" s="62" t="s">
        <v>4060</v>
      </c>
      <c r="B15265" s="61">
        <v>86</v>
      </c>
      <c r="C15265" s="61" t="str">
        <f t="shared" si="743"/>
        <v>No Tie</v>
      </c>
      <c r="D15265" s="63">
        <f t="shared" si="745"/>
        <v>86</v>
      </c>
      <c r="E15265" s="63">
        <v>86</v>
      </c>
      <c r="F15265" s="61" t="s">
        <v>666</v>
      </c>
      <c r="G15265" s="61" t="str">
        <f t="shared" si="744"/>
        <v>D.A. Points</v>
      </c>
    </row>
    <row r="15266" spans="1:7" thickBot="1">
      <c r="A15266" s="62" t="s">
        <v>4060</v>
      </c>
      <c r="B15266" s="61">
        <v>87</v>
      </c>
      <c r="C15266" s="61" t="str">
        <f t="shared" si="743"/>
        <v>No Tie</v>
      </c>
      <c r="D15266" s="63">
        <f t="shared" si="745"/>
        <v>87</v>
      </c>
      <c r="E15266" s="63">
        <v>87</v>
      </c>
      <c r="F15266" s="61" t="s">
        <v>529</v>
      </c>
      <c r="G15266" s="61" t="str">
        <f t="shared" si="744"/>
        <v>Harris English</v>
      </c>
    </row>
    <row r="15267" spans="1:7" thickBot="1">
      <c r="A15267" s="62" t="s">
        <v>4060</v>
      </c>
      <c r="B15267" s="61">
        <v>88</v>
      </c>
      <c r="C15267" s="61" t="str">
        <f t="shared" si="743"/>
        <v>No Tie</v>
      </c>
      <c r="D15267" s="63">
        <f t="shared" si="745"/>
        <v>88</v>
      </c>
      <c r="E15267" s="63">
        <v>88</v>
      </c>
      <c r="F15267" s="61" t="s">
        <v>536</v>
      </c>
      <c r="G15267" s="61" t="str">
        <f t="shared" si="744"/>
        <v>Scott Piercy</v>
      </c>
    </row>
    <row r="15268" spans="1:7" thickBot="1">
      <c r="A15268" s="62" t="s">
        <v>4060</v>
      </c>
      <c r="B15268" s="61">
        <v>89</v>
      </c>
      <c r="C15268" s="61" t="str">
        <f t="shared" si="743"/>
        <v>No Tie</v>
      </c>
      <c r="D15268" s="63">
        <f t="shared" si="745"/>
        <v>89</v>
      </c>
      <c r="E15268" s="63">
        <v>89</v>
      </c>
      <c r="F15268" s="61" t="s">
        <v>715</v>
      </c>
      <c r="G15268" s="61" t="str">
        <f t="shared" si="744"/>
        <v>Brandt Jobe</v>
      </c>
    </row>
    <row r="15269" spans="1:7" thickBot="1">
      <c r="A15269" s="62" t="s">
        <v>4060</v>
      </c>
      <c r="B15269" s="61">
        <v>90</v>
      </c>
      <c r="C15269" s="61" t="str">
        <f t="shared" si="743"/>
        <v>No Tie</v>
      </c>
      <c r="D15269" s="63">
        <f t="shared" si="745"/>
        <v>90</v>
      </c>
      <c r="E15269" s="63">
        <v>90</v>
      </c>
      <c r="F15269" s="61" t="s">
        <v>518</v>
      </c>
      <c r="G15269" s="61" t="str">
        <f t="shared" si="744"/>
        <v>Martin Laird</v>
      </c>
    </row>
    <row r="15270" spans="1:7" thickBot="1">
      <c r="A15270" s="62" t="s">
        <v>4060</v>
      </c>
      <c r="B15270" s="61">
        <v>91</v>
      </c>
      <c r="C15270" s="61" t="str">
        <f t="shared" si="743"/>
        <v>No Tie</v>
      </c>
      <c r="D15270" s="63">
        <f t="shared" si="745"/>
        <v>91</v>
      </c>
      <c r="E15270" s="63">
        <v>91</v>
      </c>
      <c r="F15270" s="61" t="s">
        <v>603</v>
      </c>
      <c r="G15270" s="61" t="str">
        <f t="shared" si="744"/>
        <v>Ryo Ishikawa</v>
      </c>
    </row>
    <row r="15271" spans="1:7" thickBot="1">
      <c r="A15271" s="62" t="s">
        <v>4060</v>
      </c>
      <c r="B15271" s="61">
        <v>92</v>
      </c>
      <c r="C15271" s="61" t="str">
        <f t="shared" si="743"/>
        <v>No Tie</v>
      </c>
      <c r="D15271" s="63">
        <f t="shared" si="745"/>
        <v>92</v>
      </c>
      <c r="E15271" s="63">
        <v>92</v>
      </c>
      <c r="F15271" s="61" t="s">
        <v>598</v>
      </c>
      <c r="G15271" s="61" t="str">
        <f t="shared" si="744"/>
        <v>Bo Van Pelt</v>
      </c>
    </row>
    <row r="15272" spans="1:7" thickBot="1">
      <c r="A15272" s="62" t="s">
        <v>4060</v>
      </c>
      <c r="B15272" s="61">
        <v>93</v>
      </c>
      <c r="C15272" s="61" t="str">
        <f t="shared" si="743"/>
        <v>No Tie</v>
      </c>
      <c r="D15272" s="63">
        <f t="shared" si="745"/>
        <v>93</v>
      </c>
      <c r="E15272" s="63">
        <v>93</v>
      </c>
      <c r="F15272" s="61" t="s">
        <v>708</v>
      </c>
      <c r="G15272" s="61" t="str">
        <f t="shared" si="744"/>
        <v>Peter Hanson</v>
      </c>
    </row>
    <row r="15273" spans="1:7" thickBot="1">
      <c r="A15273" s="62" t="s">
        <v>4060</v>
      </c>
      <c r="B15273" s="61">
        <v>94</v>
      </c>
      <c r="C15273" s="61" t="str">
        <f t="shared" si="743"/>
        <v>No Tie</v>
      </c>
      <c r="D15273" s="63">
        <f t="shared" si="745"/>
        <v>94</v>
      </c>
      <c r="E15273" s="63">
        <v>94</v>
      </c>
      <c r="F15273" s="61" t="s">
        <v>748</v>
      </c>
      <c r="G15273" s="61" t="str">
        <f t="shared" si="744"/>
        <v>Trevor Immelman</v>
      </c>
    </row>
    <row r="15274" spans="1:7" thickBot="1">
      <c r="A15274" s="62" t="s">
        <v>4060</v>
      </c>
      <c r="B15274" s="61">
        <v>95</v>
      </c>
      <c r="C15274" s="61" t="str">
        <f t="shared" si="743"/>
        <v>No Tie</v>
      </c>
      <c r="D15274" s="63">
        <f t="shared" si="745"/>
        <v>95</v>
      </c>
      <c r="E15274" s="63">
        <v>95</v>
      </c>
      <c r="F15274" s="61" t="s">
        <v>777</v>
      </c>
      <c r="G15274" s="61" t="str">
        <f t="shared" si="744"/>
        <v>Tim Clark</v>
      </c>
    </row>
    <row r="15275" spans="1:7" thickBot="1">
      <c r="A15275" s="62" t="s">
        <v>4060</v>
      </c>
      <c r="B15275" s="61">
        <v>96</v>
      </c>
      <c r="C15275" s="61" t="str">
        <f t="shared" si="743"/>
        <v>No Tie</v>
      </c>
      <c r="D15275" s="63">
        <f t="shared" si="745"/>
        <v>96</v>
      </c>
      <c r="E15275" s="63">
        <v>96</v>
      </c>
      <c r="F15275" s="61" t="s">
        <v>540</v>
      </c>
      <c r="G15275" s="61" t="str">
        <f t="shared" si="744"/>
        <v>Morgan Hoffmann</v>
      </c>
    </row>
    <row r="15276" spans="1:7" thickBot="1">
      <c r="A15276" s="62" t="s">
        <v>4060</v>
      </c>
      <c r="B15276" s="61">
        <v>97</v>
      </c>
      <c r="C15276" s="61" t="str">
        <f t="shared" si="743"/>
        <v>No Tie</v>
      </c>
      <c r="D15276" s="63">
        <f t="shared" si="745"/>
        <v>97</v>
      </c>
      <c r="E15276" s="63">
        <v>97</v>
      </c>
      <c r="F15276" s="61" t="s">
        <v>760</v>
      </c>
      <c r="G15276" s="61" t="str">
        <f t="shared" si="744"/>
        <v>Justin Hicks</v>
      </c>
    </row>
    <row r="15277" spans="1:7" thickBot="1">
      <c r="A15277" s="62" t="s">
        <v>4060</v>
      </c>
      <c r="B15277" s="61">
        <v>98</v>
      </c>
      <c r="C15277" s="61" t="str">
        <f t="shared" si="743"/>
        <v>No Tie</v>
      </c>
      <c r="D15277" s="63">
        <f t="shared" si="745"/>
        <v>98</v>
      </c>
      <c r="E15277" s="63">
        <v>98</v>
      </c>
      <c r="F15277" s="61" t="s">
        <v>728</v>
      </c>
      <c r="G15277" s="61" t="str">
        <f t="shared" si="744"/>
        <v>Martin Kaymer</v>
      </c>
    </row>
    <row r="15278" spans="1:7" thickBot="1">
      <c r="A15278" s="62" t="s">
        <v>4060</v>
      </c>
      <c r="B15278" s="61" t="s">
        <v>822</v>
      </c>
      <c r="C15278" s="61">
        <f t="shared" si="743"/>
        <v>1</v>
      </c>
      <c r="D15278" s="63" t="str">
        <f t="shared" si="745"/>
        <v>99</v>
      </c>
      <c r="E15278" s="63">
        <v>99</v>
      </c>
      <c r="F15278" s="61" t="s">
        <v>586</v>
      </c>
      <c r="G15278" s="61" t="str">
        <f t="shared" si="744"/>
        <v>Padraig Harrington</v>
      </c>
    </row>
    <row r="15279" spans="1:7" thickBot="1">
      <c r="A15279" s="62" t="s">
        <v>4060</v>
      </c>
      <c r="B15279" s="61" t="s">
        <v>822</v>
      </c>
      <c r="C15279" s="61">
        <f t="shared" si="743"/>
        <v>1</v>
      </c>
      <c r="D15279" s="63" t="str">
        <f t="shared" si="745"/>
        <v>99</v>
      </c>
      <c r="E15279" s="63">
        <v>99</v>
      </c>
      <c r="F15279" s="61" t="s">
        <v>767</v>
      </c>
      <c r="G15279" s="61" t="str">
        <f t="shared" si="744"/>
        <v>Jeff Maggert</v>
      </c>
    </row>
    <row r="15280" spans="1:7" thickBot="1">
      <c r="A15280" s="62" t="s">
        <v>4060</v>
      </c>
      <c r="B15280" s="61">
        <v>101</v>
      </c>
      <c r="C15280" s="61" t="str">
        <f t="shared" si="743"/>
        <v>No Tie</v>
      </c>
      <c r="D15280" s="63">
        <f t="shared" si="745"/>
        <v>101</v>
      </c>
      <c r="E15280" s="63">
        <v>101</v>
      </c>
      <c r="F15280" s="61" t="s">
        <v>560</v>
      </c>
      <c r="G15280" s="61" t="str">
        <f t="shared" si="744"/>
        <v>Greg Owen</v>
      </c>
    </row>
    <row r="15281" spans="1:7" thickBot="1">
      <c r="A15281" s="62" t="s">
        <v>4060</v>
      </c>
      <c r="B15281" s="61">
        <v>102</v>
      </c>
      <c r="C15281" s="61" t="str">
        <f t="shared" si="743"/>
        <v>No Tie</v>
      </c>
      <c r="D15281" s="63">
        <f t="shared" si="745"/>
        <v>102</v>
      </c>
      <c r="E15281" s="63">
        <v>102</v>
      </c>
      <c r="F15281" s="61" t="s">
        <v>524</v>
      </c>
      <c r="G15281" s="61" t="str">
        <f t="shared" si="744"/>
        <v>Angel Cabrera</v>
      </c>
    </row>
    <row r="15282" spans="1:7" thickBot="1">
      <c r="A15282" s="62" t="s">
        <v>4060</v>
      </c>
      <c r="B15282" s="61">
        <v>103</v>
      </c>
      <c r="C15282" s="61" t="str">
        <f t="shared" si="743"/>
        <v>No Tie</v>
      </c>
      <c r="D15282" s="63">
        <f t="shared" si="745"/>
        <v>103</v>
      </c>
      <c r="E15282" s="63">
        <v>103</v>
      </c>
      <c r="F15282" s="61" t="s">
        <v>643</v>
      </c>
      <c r="G15282" s="61" t="str">
        <f t="shared" si="744"/>
        <v>Jeff Overton</v>
      </c>
    </row>
    <row r="15283" spans="1:7" thickBot="1">
      <c r="A15283" s="62" t="s">
        <v>4060</v>
      </c>
      <c r="B15283" s="61">
        <v>104</v>
      </c>
      <c r="C15283" s="61" t="str">
        <f t="shared" si="743"/>
        <v>No Tie</v>
      </c>
      <c r="D15283" s="63">
        <f t="shared" si="745"/>
        <v>104</v>
      </c>
      <c r="E15283" s="63">
        <v>104</v>
      </c>
      <c r="F15283" s="61" t="s">
        <v>596</v>
      </c>
      <c r="G15283" s="61" t="str">
        <f t="shared" si="744"/>
        <v>David Lingmerth</v>
      </c>
    </row>
    <row r="15284" spans="1:7" thickBot="1">
      <c r="A15284" s="62" t="s">
        <v>4060</v>
      </c>
      <c r="B15284" s="61">
        <v>105</v>
      </c>
      <c r="C15284" s="61" t="str">
        <f t="shared" si="743"/>
        <v>No Tie</v>
      </c>
      <c r="D15284" s="63">
        <f t="shared" si="745"/>
        <v>105</v>
      </c>
      <c r="E15284" s="63">
        <v>105</v>
      </c>
      <c r="F15284" s="61" t="s">
        <v>512</v>
      </c>
      <c r="G15284" s="61" t="str">
        <f t="shared" si="744"/>
        <v>Brendan Steele</v>
      </c>
    </row>
    <row r="15285" spans="1:7" thickBot="1">
      <c r="A15285" s="62" t="s">
        <v>4060</v>
      </c>
      <c r="B15285" s="61">
        <v>106</v>
      </c>
      <c r="C15285" s="61" t="str">
        <f t="shared" si="743"/>
        <v>No Tie</v>
      </c>
      <c r="D15285" s="63">
        <f t="shared" si="745"/>
        <v>106</v>
      </c>
      <c r="E15285" s="63">
        <v>106</v>
      </c>
      <c r="F15285" s="61" t="s">
        <v>680</v>
      </c>
      <c r="G15285" s="61" t="str">
        <f t="shared" si="744"/>
        <v>Ken Duke</v>
      </c>
    </row>
    <row r="15286" spans="1:7" thickBot="1">
      <c r="A15286" s="62" t="s">
        <v>4060</v>
      </c>
      <c r="B15286" s="61">
        <v>107</v>
      </c>
      <c r="C15286" s="61" t="str">
        <f t="shared" si="743"/>
        <v>No Tie</v>
      </c>
      <c r="D15286" s="63">
        <f t="shared" si="745"/>
        <v>107</v>
      </c>
      <c r="E15286" s="63">
        <v>107</v>
      </c>
      <c r="F15286" s="61" t="s">
        <v>567</v>
      </c>
      <c r="G15286" s="61" t="str">
        <f t="shared" si="744"/>
        <v>Seung-Yul Noh</v>
      </c>
    </row>
    <row r="15287" spans="1:7" thickBot="1">
      <c r="A15287" s="62" t="s">
        <v>4060</v>
      </c>
      <c r="B15287" s="61">
        <v>108</v>
      </c>
      <c r="C15287" s="61" t="str">
        <f t="shared" si="743"/>
        <v>No Tie</v>
      </c>
      <c r="D15287" s="63">
        <f t="shared" si="745"/>
        <v>108</v>
      </c>
      <c r="E15287" s="63">
        <v>108</v>
      </c>
      <c r="F15287" s="61" t="s">
        <v>733</v>
      </c>
      <c r="G15287" s="61" t="str">
        <f t="shared" si="744"/>
        <v>Robert Karlsson</v>
      </c>
    </row>
    <row r="15288" spans="1:7" thickBot="1">
      <c r="A15288" s="62" t="s">
        <v>4060</v>
      </c>
      <c r="B15288" s="61">
        <v>109</v>
      </c>
      <c r="C15288" s="61" t="str">
        <f t="shared" si="743"/>
        <v>No Tie</v>
      </c>
      <c r="D15288" s="63">
        <f t="shared" si="745"/>
        <v>109</v>
      </c>
      <c r="E15288" s="63">
        <v>109</v>
      </c>
      <c r="F15288" s="61" t="s">
        <v>570</v>
      </c>
      <c r="G15288" s="61" t="str">
        <f t="shared" si="744"/>
        <v>J.J. Henry</v>
      </c>
    </row>
    <row r="15289" spans="1:7" thickBot="1">
      <c r="A15289" s="62" t="s">
        <v>4060</v>
      </c>
      <c r="B15289" s="61">
        <v>110</v>
      </c>
      <c r="C15289" s="61" t="str">
        <f t="shared" si="743"/>
        <v>No Tie</v>
      </c>
      <c r="D15289" s="63">
        <f t="shared" si="745"/>
        <v>110</v>
      </c>
      <c r="E15289" s="63">
        <v>110</v>
      </c>
      <c r="F15289" s="61" t="s">
        <v>581</v>
      </c>
      <c r="G15289" s="61" t="str">
        <f t="shared" si="744"/>
        <v>Carl Pettersson</v>
      </c>
    </row>
    <row r="15290" spans="1:7" thickBot="1">
      <c r="A15290" s="62" t="s">
        <v>4060</v>
      </c>
      <c r="B15290" s="61">
        <v>111</v>
      </c>
      <c r="C15290" s="61" t="str">
        <f t="shared" si="743"/>
        <v>No Tie</v>
      </c>
      <c r="D15290" s="63">
        <f t="shared" si="745"/>
        <v>111</v>
      </c>
      <c r="E15290" s="63">
        <v>111</v>
      </c>
      <c r="F15290" s="61" t="s">
        <v>766</v>
      </c>
      <c r="G15290" s="61" t="str">
        <f t="shared" si="744"/>
        <v>David Lynn</v>
      </c>
    </row>
    <row r="15291" spans="1:7" thickBot="1">
      <c r="A15291" s="62" t="s">
        <v>4060</v>
      </c>
      <c r="B15291" s="61">
        <v>112</v>
      </c>
      <c r="C15291" s="61" t="str">
        <f t="shared" si="743"/>
        <v>No Tie</v>
      </c>
      <c r="D15291" s="63">
        <f t="shared" si="745"/>
        <v>112</v>
      </c>
      <c r="E15291" s="63">
        <v>112</v>
      </c>
      <c r="F15291" s="61" t="s">
        <v>546</v>
      </c>
      <c r="G15291" s="61" t="str">
        <f t="shared" si="744"/>
        <v>James Hahn</v>
      </c>
    </row>
    <row r="15292" spans="1:7" thickBot="1">
      <c r="A15292" s="62" t="s">
        <v>4060</v>
      </c>
      <c r="B15292" s="61">
        <v>113</v>
      </c>
      <c r="C15292" s="61" t="str">
        <f t="shared" si="743"/>
        <v>No Tie</v>
      </c>
      <c r="D15292" s="63">
        <f t="shared" si="745"/>
        <v>113</v>
      </c>
      <c r="E15292" s="63">
        <v>113</v>
      </c>
      <c r="F15292" s="61" t="s">
        <v>743</v>
      </c>
      <c r="G15292" s="61" t="str">
        <f t="shared" si="744"/>
        <v>Will Claxton</v>
      </c>
    </row>
    <row r="15293" spans="1:7" thickBot="1">
      <c r="A15293" s="62" t="s">
        <v>4060</v>
      </c>
      <c r="B15293" s="61">
        <v>114</v>
      </c>
      <c r="C15293" s="61" t="str">
        <f t="shared" si="743"/>
        <v>No Tie</v>
      </c>
      <c r="D15293" s="63">
        <f t="shared" si="745"/>
        <v>114</v>
      </c>
      <c r="E15293" s="63">
        <v>114</v>
      </c>
      <c r="F15293" s="61" t="s">
        <v>681</v>
      </c>
      <c r="G15293" s="61" t="str">
        <f t="shared" si="744"/>
        <v>Bryce Molder</v>
      </c>
    </row>
    <row r="15294" spans="1:7" thickBot="1">
      <c r="A15294" s="62" t="s">
        <v>4060</v>
      </c>
      <c r="B15294" s="61">
        <v>115</v>
      </c>
      <c r="C15294" s="61" t="str">
        <f t="shared" si="743"/>
        <v>No Tie</v>
      </c>
      <c r="D15294" s="63">
        <f t="shared" si="745"/>
        <v>115</v>
      </c>
      <c r="E15294" s="63">
        <v>115</v>
      </c>
      <c r="F15294" s="61" t="s">
        <v>744</v>
      </c>
      <c r="G15294" s="61" t="str">
        <f t="shared" si="744"/>
        <v>Stuart Appleby</v>
      </c>
    </row>
    <row r="15295" spans="1:7" thickBot="1">
      <c r="A15295" s="62" t="s">
        <v>4060</v>
      </c>
      <c r="B15295" s="61">
        <v>116</v>
      </c>
      <c r="C15295" s="61" t="str">
        <f t="shared" si="743"/>
        <v>No Tie</v>
      </c>
      <c r="D15295" s="63">
        <f t="shared" si="745"/>
        <v>116</v>
      </c>
      <c r="E15295" s="63">
        <v>116</v>
      </c>
      <c r="F15295" s="61" t="s">
        <v>723</v>
      </c>
      <c r="G15295" s="61" t="str">
        <f t="shared" si="744"/>
        <v>Vaughn Taylor</v>
      </c>
    </row>
    <row r="15296" spans="1:7" thickBot="1">
      <c r="A15296" s="62" t="s">
        <v>4060</v>
      </c>
      <c r="B15296" s="61">
        <v>117</v>
      </c>
      <c r="C15296" s="61" t="str">
        <f t="shared" si="743"/>
        <v>No Tie</v>
      </c>
      <c r="D15296" s="63">
        <f t="shared" si="745"/>
        <v>117</v>
      </c>
      <c r="E15296" s="63">
        <v>117</v>
      </c>
      <c r="F15296" s="61" t="s">
        <v>709</v>
      </c>
      <c r="G15296" s="61" t="str">
        <f t="shared" si="744"/>
        <v>Henrik Norlander</v>
      </c>
    </row>
    <row r="15297" spans="1:7" thickBot="1">
      <c r="A15297" s="62" t="s">
        <v>4060</v>
      </c>
      <c r="B15297" s="61">
        <v>118</v>
      </c>
      <c r="C15297" s="61" t="str">
        <f t="shared" si="743"/>
        <v>No Tie</v>
      </c>
      <c r="D15297" s="63">
        <f t="shared" si="745"/>
        <v>118</v>
      </c>
      <c r="E15297" s="63">
        <v>118</v>
      </c>
      <c r="F15297" s="61" t="s">
        <v>667</v>
      </c>
      <c r="G15297" s="61" t="str">
        <f t="shared" si="744"/>
        <v>David Hearn</v>
      </c>
    </row>
    <row r="15298" spans="1:7" thickBot="1">
      <c r="A15298" s="62" t="s">
        <v>4060</v>
      </c>
      <c r="B15298" s="61">
        <v>119</v>
      </c>
      <c r="C15298" s="61" t="str">
        <f t="shared" si="743"/>
        <v>No Tie</v>
      </c>
      <c r="D15298" s="63">
        <f t="shared" si="745"/>
        <v>119</v>
      </c>
      <c r="E15298" s="63">
        <v>119</v>
      </c>
      <c r="F15298" s="61" t="s">
        <v>669</v>
      </c>
      <c r="G15298" s="61" t="str">
        <f t="shared" si="744"/>
        <v>William McGirt</v>
      </c>
    </row>
    <row r="15299" spans="1:7" thickBot="1">
      <c r="A15299" s="62" t="s">
        <v>4060</v>
      </c>
      <c r="B15299" s="61">
        <v>120</v>
      </c>
      <c r="C15299" s="61" t="str">
        <f t="shared" si="743"/>
        <v>No Tie</v>
      </c>
      <c r="D15299" s="63">
        <f t="shared" si="745"/>
        <v>120</v>
      </c>
      <c r="E15299" s="63">
        <v>120</v>
      </c>
      <c r="F15299" s="61" t="s">
        <v>688</v>
      </c>
      <c r="G15299" s="61" t="str">
        <f t="shared" si="744"/>
        <v>Brian Stuard</v>
      </c>
    </row>
    <row r="15300" spans="1:7" thickBot="1">
      <c r="A15300" s="62" t="s">
        <v>4060</v>
      </c>
      <c r="B15300" s="61">
        <v>121</v>
      </c>
      <c r="C15300" s="61" t="str">
        <f t="shared" si="743"/>
        <v>No Tie</v>
      </c>
      <c r="D15300" s="63">
        <f t="shared" si="745"/>
        <v>121</v>
      </c>
      <c r="E15300" s="63">
        <v>121</v>
      </c>
      <c r="F15300" s="61" t="s">
        <v>754</v>
      </c>
      <c r="G15300" s="61" t="str">
        <f t="shared" si="744"/>
        <v>D.H. Lee</v>
      </c>
    </row>
    <row r="15301" spans="1:7" thickBot="1">
      <c r="A15301" s="62" t="s">
        <v>4060</v>
      </c>
      <c r="B15301" s="61">
        <v>122</v>
      </c>
      <c r="C15301" s="61" t="str">
        <f t="shared" si="743"/>
        <v>No Tie</v>
      </c>
      <c r="D15301" s="63">
        <f t="shared" si="745"/>
        <v>122</v>
      </c>
      <c r="E15301" s="63">
        <v>122</v>
      </c>
      <c r="F15301" s="61" t="s">
        <v>683</v>
      </c>
      <c r="G15301" s="61" t="str">
        <f t="shared" si="744"/>
        <v>Jason Bohn</v>
      </c>
    </row>
    <row r="15302" spans="1:7" thickBot="1">
      <c r="A15302" s="62" t="s">
        <v>4060</v>
      </c>
      <c r="B15302" s="61">
        <v>123</v>
      </c>
      <c r="C15302" s="61" t="str">
        <f t="shared" si="743"/>
        <v>No Tie</v>
      </c>
      <c r="D15302" s="63">
        <f t="shared" si="745"/>
        <v>123</v>
      </c>
      <c r="E15302" s="63">
        <v>123</v>
      </c>
      <c r="F15302" s="61" t="s">
        <v>695</v>
      </c>
      <c r="G15302" s="61" t="str">
        <f t="shared" si="744"/>
        <v>Justin Leonard</v>
      </c>
    </row>
    <row r="15303" spans="1:7" thickBot="1">
      <c r="A15303" s="62" t="s">
        <v>4060</v>
      </c>
      <c r="B15303" s="61">
        <v>124</v>
      </c>
      <c r="C15303" s="61" t="str">
        <f t="shared" si="743"/>
        <v>No Tie</v>
      </c>
      <c r="D15303" s="63">
        <f t="shared" si="745"/>
        <v>124</v>
      </c>
      <c r="E15303" s="63">
        <v>124</v>
      </c>
      <c r="F15303" s="61" t="s">
        <v>491</v>
      </c>
      <c r="G15303" s="61" t="str">
        <f t="shared" si="744"/>
        <v>Patrick Reed</v>
      </c>
    </row>
    <row r="15304" spans="1:7" thickBot="1">
      <c r="A15304" s="62" t="s">
        <v>4060</v>
      </c>
      <c r="B15304" s="61">
        <v>125</v>
      </c>
      <c r="C15304" s="61" t="str">
        <f t="shared" si="743"/>
        <v>No Tie</v>
      </c>
      <c r="D15304" s="63">
        <f t="shared" si="745"/>
        <v>125</v>
      </c>
      <c r="E15304" s="63">
        <v>125</v>
      </c>
      <c r="F15304" s="61" t="s">
        <v>668</v>
      </c>
      <c r="G15304" s="61" t="str">
        <f t="shared" si="744"/>
        <v>Scott Langley</v>
      </c>
    </row>
    <row r="15305" spans="1:7" thickBot="1">
      <c r="A15305" s="62" t="s">
        <v>4060</v>
      </c>
      <c r="B15305" s="61">
        <v>126</v>
      </c>
      <c r="C15305" s="61" t="str">
        <f t="shared" si="743"/>
        <v>No Tie</v>
      </c>
      <c r="D15305" s="63">
        <f t="shared" si="745"/>
        <v>126</v>
      </c>
      <c r="E15305" s="63">
        <v>126</v>
      </c>
      <c r="F15305" s="61" t="s">
        <v>703</v>
      </c>
      <c r="G15305" s="61" t="str">
        <f t="shared" si="744"/>
        <v>Tag Ridings</v>
      </c>
    </row>
    <row r="15306" spans="1:7" thickBot="1">
      <c r="A15306" s="62" t="s">
        <v>4060</v>
      </c>
      <c r="B15306" s="61">
        <v>127</v>
      </c>
      <c r="C15306" s="61" t="str">
        <f t="shared" si="743"/>
        <v>No Tie</v>
      </c>
      <c r="D15306" s="63">
        <f t="shared" si="745"/>
        <v>127</v>
      </c>
      <c r="E15306" s="63">
        <v>127</v>
      </c>
      <c r="F15306" s="61" t="s">
        <v>763</v>
      </c>
      <c r="G15306" s="61" t="str">
        <f t="shared" si="744"/>
        <v>Richard Lee</v>
      </c>
    </row>
    <row r="15307" spans="1:7" thickBot="1">
      <c r="A15307" s="62" t="s">
        <v>4060</v>
      </c>
      <c r="B15307" s="61">
        <v>128</v>
      </c>
      <c r="C15307" s="61" t="str">
        <f t="shared" si="743"/>
        <v>No Tie</v>
      </c>
      <c r="D15307" s="63">
        <f t="shared" si="745"/>
        <v>128</v>
      </c>
      <c r="E15307" s="63">
        <v>128</v>
      </c>
      <c r="F15307" s="61" t="s">
        <v>533</v>
      </c>
      <c r="G15307" s="61" t="str">
        <f t="shared" si="744"/>
        <v>Robert Streb</v>
      </c>
    </row>
    <row r="15308" spans="1:7" thickBot="1">
      <c r="A15308" s="62" t="s">
        <v>4060</v>
      </c>
      <c r="B15308" s="61">
        <v>129</v>
      </c>
      <c r="C15308" s="61" t="str">
        <f t="shared" ref="C15308:C15371" si="746">IFERROR(SEARCH("T",B15308),"No Tie")</f>
        <v>No Tie</v>
      </c>
      <c r="D15308" s="63">
        <f t="shared" si="745"/>
        <v>129</v>
      </c>
      <c r="E15308" s="63">
        <v>129</v>
      </c>
      <c r="F15308" s="61" t="s">
        <v>710</v>
      </c>
      <c r="G15308" s="61" t="str">
        <f t="shared" ref="G15308:G15371" si="747">TRIM(SUBSTITUTE(F15308,CHAR(160),CHAR(32)))</f>
        <v>Steve LeBrun</v>
      </c>
    </row>
    <row r="15309" spans="1:7" thickBot="1">
      <c r="A15309" s="62" t="s">
        <v>4060</v>
      </c>
      <c r="B15309" s="61">
        <v>130</v>
      </c>
      <c r="C15309" s="61" t="str">
        <f t="shared" si="746"/>
        <v>No Tie</v>
      </c>
      <c r="D15309" s="63">
        <f t="shared" ref="D15309:D15372" si="748">IF(C15309="No Tie",B15309,RIGHT(B15309,LEN(B15309)-1))</f>
        <v>130</v>
      </c>
      <c r="E15309" s="63">
        <v>130</v>
      </c>
      <c r="F15309" s="61" t="s">
        <v>697</v>
      </c>
      <c r="G15309" s="61" t="str">
        <f t="shared" si="747"/>
        <v>David Toms</v>
      </c>
    </row>
    <row r="15310" spans="1:7" thickBot="1">
      <c r="A15310" s="62" t="s">
        <v>4060</v>
      </c>
      <c r="B15310" s="61" t="s">
        <v>639</v>
      </c>
      <c r="C15310" s="61">
        <f t="shared" si="746"/>
        <v>1</v>
      </c>
      <c r="D15310" s="63" t="str">
        <f t="shared" si="748"/>
        <v>131</v>
      </c>
      <c r="E15310" s="63">
        <v>131</v>
      </c>
      <c r="F15310" s="61" t="s">
        <v>734</v>
      </c>
      <c r="G15310" s="61" t="str">
        <f t="shared" si="747"/>
        <v>James Driscoll</v>
      </c>
    </row>
    <row r="15311" spans="1:7" thickBot="1">
      <c r="A15311" s="62" t="s">
        <v>4060</v>
      </c>
      <c r="B15311" s="61" t="s">
        <v>639</v>
      </c>
      <c r="C15311" s="61">
        <f t="shared" si="746"/>
        <v>1</v>
      </c>
      <c r="D15311" s="63" t="str">
        <f t="shared" si="748"/>
        <v>131</v>
      </c>
      <c r="E15311" s="63">
        <v>131</v>
      </c>
      <c r="F15311" s="61" t="s">
        <v>747</v>
      </c>
      <c r="G15311" s="61" t="str">
        <f t="shared" si="747"/>
        <v>Tim Herron</v>
      </c>
    </row>
    <row r="15312" spans="1:7" thickBot="1">
      <c r="A15312" s="62" t="s">
        <v>4060</v>
      </c>
      <c r="B15312" s="61" t="s">
        <v>4059</v>
      </c>
      <c r="C15312" s="61">
        <f t="shared" si="746"/>
        <v>1</v>
      </c>
      <c r="D15312" s="63" t="str">
        <f t="shared" si="748"/>
        <v>133</v>
      </c>
      <c r="E15312" s="63">
        <v>133</v>
      </c>
      <c r="F15312" s="61" t="s">
        <v>515</v>
      </c>
      <c r="G15312" s="61" t="str">
        <f t="shared" si="747"/>
        <v>Steven Bowditch</v>
      </c>
    </row>
    <row r="15313" spans="1:7" thickBot="1">
      <c r="A15313" s="62" t="s">
        <v>4060</v>
      </c>
      <c r="B15313" s="61" t="s">
        <v>4059</v>
      </c>
      <c r="C15313" s="61">
        <f t="shared" si="746"/>
        <v>1</v>
      </c>
      <c r="D15313" s="63" t="str">
        <f t="shared" si="748"/>
        <v>133</v>
      </c>
      <c r="E15313" s="63">
        <v>133</v>
      </c>
      <c r="F15313" s="61" t="s">
        <v>713</v>
      </c>
      <c r="G15313" s="61" t="str">
        <f t="shared" si="747"/>
        <v>D.J. Trahan</v>
      </c>
    </row>
    <row r="15314" spans="1:7" thickBot="1">
      <c r="A15314" s="62" t="s">
        <v>4060</v>
      </c>
      <c r="B15314" s="61">
        <v>135</v>
      </c>
      <c r="C15314" s="61" t="str">
        <f t="shared" si="746"/>
        <v>No Tie</v>
      </c>
      <c r="D15314" s="63">
        <f t="shared" si="748"/>
        <v>135</v>
      </c>
      <c r="E15314" s="63">
        <v>135</v>
      </c>
      <c r="F15314" s="61" t="s">
        <v>750</v>
      </c>
      <c r="G15314" s="61" t="str">
        <f t="shared" si="747"/>
        <v>Rod Pampling</v>
      </c>
    </row>
    <row r="15315" spans="1:7" thickBot="1">
      <c r="A15315" s="62" t="s">
        <v>4060</v>
      </c>
      <c r="B15315" s="61">
        <v>136</v>
      </c>
      <c r="C15315" s="61" t="str">
        <f t="shared" si="746"/>
        <v>No Tie</v>
      </c>
      <c r="D15315" s="63">
        <f t="shared" si="748"/>
        <v>136</v>
      </c>
      <c r="E15315" s="63">
        <v>136</v>
      </c>
      <c r="F15315" s="61" t="s">
        <v>543</v>
      </c>
      <c r="G15315" s="61" t="str">
        <f t="shared" si="747"/>
        <v>Andres Romero</v>
      </c>
    </row>
    <row r="15316" spans="1:7" thickBot="1">
      <c r="A15316" s="62" t="s">
        <v>4060</v>
      </c>
      <c r="B15316" s="61" t="s">
        <v>890</v>
      </c>
      <c r="C15316" s="61">
        <f t="shared" si="746"/>
        <v>1</v>
      </c>
      <c r="D15316" s="63" t="str">
        <f t="shared" si="748"/>
        <v>137</v>
      </c>
      <c r="E15316" s="63">
        <v>137</v>
      </c>
      <c r="F15316" s="61" t="s">
        <v>502</v>
      </c>
      <c r="G15316" s="61" t="str">
        <f t="shared" si="747"/>
        <v>Charlie Beljan</v>
      </c>
    </row>
    <row r="15317" spans="1:7" thickBot="1">
      <c r="A15317" s="62" t="s">
        <v>4060</v>
      </c>
      <c r="B15317" s="61" t="s">
        <v>890</v>
      </c>
      <c r="C15317" s="61">
        <f t="shared" si="746"/>
        <v>1</v>
      </c>
      <c r="D15317" s="63" t="str">
        <f t="shared" si="748"/>
        <v>137</v>
      </c>
      <c r="E15317" s="63">
        <v>137</v>
      </c>
      <c r="F15317" s="61" t="s">
        <v>591</v>
      </c>
      <c r="G15317" s="61" t="str">
        <f t="shared" si="747"/>
        <v>Cameron Percy</v>
      </c>
    </row>
    <row r="15318" spans="1:7" thickBot="1">
      <c r="A15318" s="62" t="s">
        <v>4060</v>
      </c>
      <c r="B15318" s="61">
        <v>139</v>
      </c>
      <c r="C15318" s="61" t="str">
        <f t="shared" si="746"/>
        <v>No Tie</v>
      </c>
      <c r="D15318" s="63">
        <f t="shared" si="748"/>
        <v>139</v>
      </c>
      <c r="E15318" s="63">
        <v>139</v>
      </c>
      <c r="F15318" s="61" t="s">
        <v>561</v>
      </c>
      <c r="G15318" s="61" t="str">
        <f t="shared" si="747"/>
        <v>Geoff Ogilvy</v>
      </c>
    </row>
    <row r="15319" spans="1:7" thickBot="1">
      <c r="A15319" s="62" t="s">
        <v>4060</v>
      </c>
      <c r="B15319" s="61">
        <v>140</v>
      </c>
      <c r="C15319" s="61" t="str">
        <f t="shared" si="746"/>
        <v>No Tie</v>
      </c>
      <c r="D15319" s="63">
        <f t="shared" si="748"/>
        <v>140</v>
      </c>
      <c r="E15319" s="63">
        <v>140</v>
      </c>
      <c r="F15319" s="61" t="s">
        <v>776</v>
      </c>
      <c r="G15319" s="61" t="str">
        <f t="shared" si="747"/>
        <v>Dicky Pride</v>
      </c>
    </row>
    <row r="15320" spans="1:7" thickBot="1">
      <c r="A15320" s="62" t="s">
        <v>4060</v>
      </c>
      <c r="B15320" s="61">
        <v>141</v>
      </c>
      <c r="C15320" s="61" t="str">
        <f t="shared" si="746"/>
        <v>No Tie</v>
      </c>
      <c r="D15320" s="63">
        <f t="shared" si="748"/>
        <v>141</v>
      </c>
      <c r="E15320" s="63">
        <v>141</v>
      </c>
      <c r="F15320" s="61" t="s">
        <v>602</v>
      </c>
      <c r="G15320" s="61" t="str">
        <f t="shared" si="747"/>
        <v>Michael Thompson</v>
      </c>
    </row>
    <row r="15321" spans="1:7" thickBot="1">
      <c r="A15321" s="62" t="s">
        <v>4060</v>
      </c>
      <c r="B15321" s="61">
        <v>142</v>
      </c>
      <c r="C15321" s="61" t="str">
        <f t="shared" si="746"/>
        <v>No Tie</v>
      </c>
      <c r="D15321" s="63">
        <f t="shared" si="748"/>
        <v>142</v>
      </c>
      <c r="E15321" s="63">
        <v>142</v>
      </c>
      <c r="F15321" s="61" t="s">
        <v>579</v>
      </c>
      <c r="G15321" s="61" t="str">
        <f t="shared" si="747"/>
        <v>Scott Stallings</v>
      </c>
    </row>
    <row r="15322" spans="1:7" thickBot="1">
      <c r="A15322" s="62" t="s">
        <v>4060</v>
      </c>
      <c r="B15322" s="61">
        <v>143</v>
      </c>
      <c r="C15322" s="61" t="str">
        <f t="shared" si="746"/>
        <v>No Tie</v>
      </c>
      <c r="D15322" s="63">
        <f t="shared" si="748"/>
        <v>143</v>
      </c>
      <c r="E15322" s="63">
        <v>143</v>
      </c>
      <c r="F15322" s="61" t="s">
        <v>771</v>
      </c>
      <c r="G15322" s="61" t="str">
        <f t="shared" si="747"/>
        <v>Lee Williams</v>
      </c>
    </row>
    <row r="15323" spans="1:7" thickBot="1">
      <c r="A15323" s="62" t="s">
        <v>4060</v>
      </c>
      <c r="B15323" s="61">
        <v>144</v>
      </c>
      <c r="C15323" s="61" t="str">
        <f t="shared" si="746"/>
        <v>No Tie</v>
      </c>
      <c r="D15323" s="63">
        <f t="shared" si="748"/>
        <v>144</v>
      </c>
      <c r="E15323" s="63">
        <v>144</v>
      </c>
      <c r="F15323" s="61" t="s">
        <v>655</v>
      </c>
      <c r="G15323" s="61" t="str">
        <f t="shared" si="747"/>
        <v>Fabian Gomez</v>
      </c>
    </row>
    <row r="15324" spans="1:7" thickBot="1">
      <c r="A15324" s="62" t="s">
        <v>4060</v>
      </c>
      <c r="B15324" s="61">
        <v>145</v>
      </c>
      <c r="C15324" s="61" t="str">
        <f t="shared" si="746"/>
        <v>No Tie</v>
      </c>
      <c r="D15324" s="63">
        <f t="shared" si="748"/>
        <v>145</v>
      </c>
      <c r="E15324" s="63">
        <v>145</v>
      </c>
      <c r="F15324" s="61" t="s">
        <v>610</v>
      </c>
      <c r="G15324" s="61" t="str">
        <f t="shared" si="747"/>
        <v>Erik Compton</v>
      </c>
    </row>
    <row r="15325" spans="1:7" thickBot="1">
      <c r="A15325" s="62" t="s">
        <v>4060</v>
      </c>
      <c r="B15325" s="61">
        <v>146</v>
      </c>
      <c r="C15325" s="61" t="str">
        <f t="shared" si="746"/>
        <v>No Tie</v>
      </c>
      <c r="D15325" s="63">
        <f t="shared" si="748"/>
        <v>146</v>
      </c>
      <c r="E15325" s="63">
        <v>146</v>
      </c>
      <c r="F15325" s="61" t="s">
        <v>752</v>
      </c>
      <c r="G15325" s="61" t="str">
        <f t="shared" si="747"/>
        <v>Charlie Wi</v>
      </c>
    </row>
    <row r="15326" spans="1:7" thickBot="1">
      <c r="A15326" s="62" t="s">
        <v>4060</v>
      </c>
      <c r="B15326" s="61">
        <v>147</v>
      </c>
      <c r="C15326" s="61" t="str">
        <f t="shared" si="746"/>
        <v>No Tie</v>
      </c>
      <c r="D15326" s="63">
        <f t="shared" si="748"/>
        <v>147</v>
      </c>
      <c r="E15326" s="63">
        <v>147</v>
      </c>
      <c r="F15326" s="61" t="s">
        <v>775</v>
      </c>
      <c r="G15326" s="61" t="str">
        <f t="shared" si="747"/>
        <v>Ben Curtis</v>
      </c>
    </row>
    <row r="15327" spans="1:7" thickBot="1">
      <c r="A15327" s="62" t="s">
        <v>4060</v>
      </c>
      <c r="B15327" s="61">
        <v>148</v>
      </c>
      <c r="C15327" s="61" t="str">
        <f t="shared" si="746"/>
        <v>No Tie</v>
      </c>
      <c r="D15327" s="63">
        <f t="shared" si="748"/>
        <v>148</v>
      </c>
      <c r="E15327" s="63">
        <v>148</v>
      </c>
      <c r="F15327" s="61" t="s">
        <v>619</v>
      </c>
      <c r="G15327" s="61" t="str">
        <f t="shared" si="747"/>
        <v>Brian Harman</v>
      </c>
    </row>
    <row r="15328" spans="1:7" thickBot="1">
      <c r="A15328" s="62" t="s">
        <v>4060</v>
      </c>
      <c r="B15328" s="61">
        <v>149</v>
      </c>
      <c r="C15328" s="61" t="str">
        <f t="shared" si="746"/>
        <v>No Tie</v>
      </c>
      <c r="D15328" s="63">
        <f t="shared" si="748"/>
        <v>149</v>
      </c>
      <c r="E15328" s="63">
        <v>149</v>
      </c>
      <c r="F15328" s="61" t="s">
        <v>593</v>
      </c>
      <c r="G15328" s="61" t="str">
        <f t="shared" si="747"/>
        <v>Sangmoon Bae</v>
      </c>
    </row>
    <row r="15329" spans="1:7" thickBot="1">
      <c r="A15329" s="62" t="s">
        <v>4060</v>
      </c>
      <c r="B15329" s="61">
        <v>150</v>
      </c>
      <c r="C15329" s="61" t="str">
        <f t="shared" si="746"/>
        <v>No Tie</v>
      </c>
      <c r="D15329" s="63">
        <f t="shared" si="748"/>
        <v>150</v>
      </c>
      <c r="E15329" s="63">
        <v>150</v>
      </c>
      <c r="F15329" s="61" t="s">
        <v>735</v>
      </c>
      <c r="G15329" s="61" t="str">
        <f t="shared" si="747"/>
        <v>Y.E. Yang</v>
      </c>
    </row>
    <row r="15330" spans="1:7" thickBot="1">
      <c r="A15330" s="62" t="s">
        <v>4060</v>
      </c>
      <c r="B15330" s="61">
        <v>151</v>
      </c>
      <c r="C15330" s="61" t="str">
        <f t="shared" si="746"/>
        <v>No Tie</v>
      </c>
      <c r="D15330" s="63">
        <f t="shared" si="748"/>
        <v>151</v>
      </c>
      <c r="E15330" s="63">
        <v>151</v>
      </c>
      <c r="F15330" s="61" t="s">
        <v>779</v>
      </c>
      <c r="G15330" s="61" t="str">
        <f t="shared" si="747"/>
        <v>Jin Park</v>
      </c>
    </row>
    <row r="15331" spans="1:7" thickBot="1">
      <c r="A15331" s="62" t="s">
        <v>4060</v>
      </c>
      <c r="B15331" s="61">
        <v>152</v>
      </c>
      <c r="C15331" s="61" t="str">
        <f t="shared" si="746"/>
        <v>No Tie</v>
      </c>
      <c r="D15331" s="63">
        <f t="shared" si="748"/>
        <v>152</v>
      </c>
      <c r="E15331" s="63">
        <v>152</v>
      </c>
      <c r="F15331" s="61" t="s">
        <v>764</v>
      </c>
      <c r="G15331" s="61" t="str">
        <f t="shared" si="747"/>
        <v>Ben Kohles</v>
      </c>
    </row>
    <row r="15332" spans="1:7" thickBot="1">
      <c r="A15332" s="62" t="s">
        <v>4060</v>
      </c>
      <c r="B15332" s="61">
        <v>153</v>
      </c>
      <c r="C15332" s="61" t="str">
        <f t="shared" si="746"/>
        <v>No Tie</v>
      </c>
      <c r="D15332" s="63">
        <f t="shared" si="748"/>
        <v>153</v>
      </c>
      <c r="E15332" s="63">
        <v>153</v>
      </c>
      <c r="F15332" s="61" t="s">
        <v>658</v>
      </c>
      <c r="G15332" s="61" t="str">
        <f t="shared" si="747"/>
        <v>Robert Allenby</v>
      </c>
    </row>
    <row r="15333" spans="1:7" thickBot="1">
      <c r="A15333" s="62" t="s">
        <v>4060</v>
      </c>
      <c r="B15333" s="61">
        <v>154</v>
      </c>
      <c r="C15333" s="61" t="str">
        <f t="shared" si="746"/>
        <v>No Tie</v>
      </c>
      <c r="D15333" s="63">
        <f t="shared" si="748"/>
        <v>154</v>
      </c>
      <c r="E15333" s="63">
        <v>154</v>
      </c>
      <c r="F15333" s="61" t="s">
        <v>774</v>
      </c>
      <c r="G15333" s="61" t="str">
        <f t="shared" si="747"/>
        <v>Darron Stiles</v>
      </c>
    </row>
    <row r="15334" spans="1:7" thickBot="1">
      <c r="A15334" s="62" t="s">
        <v>4060</v>
      </c>
      <c r="B15334" s="61">
        <v>155</v>
      </c>
      <c r="C15334" s="61" t="str">
        <f t="shared" si="746"/>
        <v>No Tie</v>
      </c>
      <c r="D15334" s="63">
        <f t="shared" si="748"/>
        <v>155</v>
      </c>
      <c r="E15334" s="63">
        <v>155</v>
      </c>
      <c r="F15334" s="61" t="s">
        <v>702</v>
      </c>
      <c r="G15334" s="61" t="str">
        <f t="shared" si="747"/>
        <v>Eric Meierdierks</v>
      </c>
    </row>
    <row r="15335" spans="1:7" thickBot="1">
      <c r="A15335" s="62" t="s">
        <v>4060</v>
      </c>
      <c r="B15335" s="61">
        <v>156</v>
      </c>
      <c r="C15335" s="61" t="str">
        <f t="shared" si="746"/>
        <v>No Tie</v>
      </c>
      <c r="D15335" s="63">
        <f t="shared" si="748"/>
        <v>156</v>
      </c>
      <c r="E15335" s="63">
        <v>156</v>
      </c>
      <c r="F15335" s="61" t="s">
        <v>539</v>
      </c>
      <c r="G15335" s="61" t="str">
        <f t="shared" si="747"/>
        <v>Shawn Stefani</v>
      </c>
    </row>
    <row r="15336" spans="1:7" thickBot="1">
      <c r="A15336" s="62" t="s">
        <v>4060</v>
      </c>
      <c r="B15336" s="61">
        <v>157</v>
      </c>
      <c r="C15336" s="61" t="str">
        <f t="shared" si="746"/>
        <v>No Tie</v>
      </c>
      <c r="D15336" s="63">
        <f t="shared" si="748"/>
        <v>157</v>
      </c>
      <c r="E15336" s="63">
        <v>157</v>
      </c>
      <c r="F15336" s="61" t="s">
        <v>711</v>
      </c>
      <c r="G15336" s="61" t="str">
        <f t="shared" si="747"/>
        <v>Troy Matteson</v>
      </c>
    </row>
    <row r="15337" spans="1:7" thickBot="1">
      <c r="A15337" s="62" t="s">
        <v>4060</v>
      </c>
      <c r="B15337" s="61">
        <v>158</v>
      </c>
      <c r="C15337" s="61" t="str">
        <f t="shared" si="746"/>
        <v>No Tie</v>
      </c>
      <c r="D15337" s="63">
        <f t="shared" si="748"/>
        <v>158</v>
      </c>
      <c r="E15337" s="63">
        <v>158</v>
      </c>
      <c r="F15337" s="61" t="s">
        <v>773</v>
      </c>
      <c r="G15337" s="61" t="str">
        <f t="shared" si="747"/>
        <v>Brian Gay</v>
      </c>
    </row>
    <row r="15338" spans="1:7" thickBot="1">
      <c r="A15338" s="62" t="s">
        <v>4060</v>
      </c>
      <c r="B15338" s="61">
        <v>159</v>
      </c>
      <c r="C15338" s="61" t="str">
        <f t="shared" si="746"/>
        <v>No Tie</v>
      </c>
      <c r="D15338" s="63">
        <f t="shared" si="748"/>
        <v>159</v>
      </c>
      <c r="E15338" s="63">
        <v>159</v>
      </c>
      <c r="F15338" s="61" t="s">
        <v>627</v>
      </c>
      <c r="G15338" s="61" t="str">
        <f t="shared" si="747"/>
        <v>Andrew Svoboda</v>
      </c>
    </row>
    <row r="15339" spans="1:7" thickBot="1">
      <c r="A15339" s="62" t="s">
        <v>4060</v>
      </c>
      <c r="B15339" s="61">
        <v>160</v>
      </c>
      <c r="C15339" s="61" t="str">
        <f t="shared" si="746"/>
        <v>No Tie</v>
      </c>
      <c r="D15339" s="63">
        <f t="shared" si="748"/>
        <v>160</v>
      </c>
      <c r="E15339" s="63">
        <v>160</v>
      </c>
      <c r="F15339" s="61" t="s">
        <v>727</v>
      </c>
      <c r="G15339" s="61" t="str">
        <f t="shared" si="747"/>
        <v>Scott Gardiner</v>
      </c>
    </row>
    <row r="15340" spans="1:7" thickBot="1">
      <c r="A15340" s="62" t="s">
        <v>4060</v>
      </c>
      <c r="B15340" s="61">
        <v>161</v>
      </c>
      <c r="C15340" s="61" t="str">
        <f t="shared" si="746"/>
        <v>No Tie</v>
      </c>
      <c r="D15340" s="63">
        <f t="shared" si="748"/>
        <v>161</v>
      </c>
      <c r="E15340" s="63">
        <v>161</v>
      </c>
      <c r="F15340" s="61" t="s">
        <v>622</v>
      </c>
      <c r="G15340" s="61" t="str">
        <f t="shared" si="747"/>
        <v>Jonas Blixt</v>
      </c>
    </row>
    <row r="15341" spans="1:7" thickBot="1">
      <c r="A15341" s="62" t="s">
        <v>4060</v>
      </c>
      <c r="B15341" s="61">
        <v>162</v>
      </c>
      <c r="C15341" s="61" t="str">
        <f t="shared" si="746"/>
        <v>No Tie</v>
      </c>
      <c r="D15341" s="63">
        <f t="shared" si="748"/>
        <v>162</v>
      </c>
      <c r="E15341" s="63">
        <v>162</v>
      </c>
      <c r="F15341" s="61" t="s">
        <v>756</v>
      </c>
      <c r="G15341" s="61" t="str">
        <f t="shared" si="747"/>
        <v>David Mathis</v>
      </c>
    </row>
    <row r="15342" spans="1:7" thickBot="1">
      <c r="A15342" s="62" t="s">
        <v>4060</v>
      </c>
      <c r="B15342" s="61">
        <v>163</v>
      </c>
      <c r="C15342" s="61" t="str">
        <f t="shared" si="746"/>
        <v>No Tie</v>
      </c>
      <c r="D15342" s="63">
        <f t="shared" si="748"/>
        <v>163</v>
      </c>
      <c r="E15342" s="63">
        <v>163</v>
      </c>
      <c r="F15342" s="61" t="s">
        <v>737</v>
      </c>
      <c r="G15342" s="61" t="str">
        <f t="shared" si="747"/>
        <v>Tom Gillis</v>
      </c>
    </row>
    <row r="15343" spans="1:7" thickBot="1">
      <c r="A15343" s="62" t="s">
        <v>4060</v>
      </c>
      <c r="B15343" s="61">
        <v>164</v>
      </c>
      <c r="C15343" s="61" t="str">
        <f t="shared" si="746"/>
        <v>No Tie</v>
      </c>
      <c r="D15343" s="63">
        <f t="shared" si="748"/>
        <v>164</v>
      </c>
      <c r="E15343" s="63">
        <v>164</v>
      </c>
      <c r="F15343" s="61" t="s">
        <v>542</v>
      </c>
      <c r="G15343" s="61" t="str">
        <f t="shared" si="747"/>
        <v>Sean O'Hair</v>
      </c>
    </row>
    <row r="15344" spans="1:7" thickBot="1">
      <c r="A15344" s="62" t="s">
        <v>4060</v>
      </c>
      <c r="B15344" s="61">
        <v>165</v>
      </c>
      <c r="C15344" s="61" t="str">
        <f t="shared" si="746"/>
        <v>No Tie</v>
      </c>
      <c r="D15344" s="63">
        <f t="shared" si="748"/>
        <v>165</v>
      </c>
      <c r="E15344" s="63">
        <v>165</v>
      </c>
      <c r="F15344" s="61" t="s">
        <v>717</v>
      </c>
      <c r="G15344" s="61" t="str">
        <f t="shared" si="747"/>
        <v>Tommy Gainey</v>
      </c>
    </row>
    <row r="15345" spans="1:7" thickBot="1">
      <c r="A15345" s="62" t="s">
        <v>4060</v>
      </c>
      <c r="B15345" s="61">
        <v>166</v>
      </c>
      <c r="C15345" s="61" t="str">
        <f t="shared" si="746"/>
        <v>No Tie</v>
      </c>
      <c r="D15345" s="63">
        <f t="shared" si="748"/>
        <v>166</v>
      </c>
      <c r="E15345" s="63">
        <v>166</v>
      </c>
      <c r="F15345" s="61" t="s">
        <v>757</v>
      </c>
      <c r="G15345" s="61" t="str">
        <f t="shared" si="747"/>
        <v>Casey Wittenberg</v>
      </c>
    </row>
    <row r="15346" spans="1:7" thickBot="1">
      <c r="A15346" s="62" t="s">
        <v>4060</v>
      </c>
      <c r="B15346" s="61">
        <v>167</v>
      </c>
      <c r="C15346" s="61" t="str">
        <f t="shared" si="746"/>
        <v>No Tie</v>
      </c>
      <c r="D15346" s="63">
        <f t="shared" si="748"/>
        <v>167</v>
      </c>
      <c r="E15346" s="63">
        <v>167</v>
      </c>
      <c r="F15346" s="61" t="s">
        <v>665</v>
      </c>
      <c r="G15346" s="61" t="str">
        <f t="shared" si="747"/>
        <v>Greg Chalmers</v>
      </c>
    </row>
    <row r="15347" spans="1:7" thickBot="1">
      <c r="A15347" s="62" t="s">
        <v>4060</v>
      </c>
      <c r="B15347" s="61">
        <v>168</v>
      </c>
      <c r="C15347" s="61" t="str">
        <f t="shared" si="746"/>
        <v>No Tie</v>
      </c>
      <c r="D15347" s="63">
        <f t="shared" si="748"/>
        <v>168</v>
      </c>
      <c r="E15347" s="63">
        <v>168</v>
      </c>
      <c r="F15347" s="61" t="s">
        <v>545</v>
      </c>
      <c r="G15347" s="61" t="str">
        <f t="shared" si="747"/>
        <v>Derek Ernst</v>
      </c>
    </row>
    <row r="15348" spans="1:7" thickBot="1">
      <c r="A15348" s="62" t="s">
        <v>4060</v>
      </c>
      <c r="B15348" s="61">
        <v>169</v>
      </c>
      <c r="C15348" s="61" t="str">
        <f t="shared" si="746"/>
        <v>No Tie</v>
      </c>
      <c r="D15348" s="63">
        <f t="shared" si="748"/>
        <v>169</v>
      </c>
      <c r="E15348" s="63">
        <v>169</v>
      </c>
      <c r="F15348" s="61" t="s">
        <v>740</v>
      </c>
      <c r="G15348" s="61" t="str">
        <f t="shared" si="747"/>
        <v>Michael Bradley</v>
      </c>
    </row>
    <row r="15349" spans="1:7" thickBot="1">
      <c r="A15349" s="62" t="s">
        <v>4060</v>
      </c>
      <c r="B15349" s="61">
        <v>170</v>
      </c>
      <c r="C15349" s="61" t="str">
        <f t="shared" si="746"/>
        <v>No Tie</v>
      </c>
      <c r="D15349" s="63">
        <f t="shared" si="748"/>
        <v>170</v>
      </c>
      <c r="E15349" s="63">
        <v>170</v>
      </c>
      <c r="F15349" s="61" t="s">
        <v>759</v>
      </c>
      <c r="G15349" s="61" t="str">
        <f t="shared" si="747"/>
        <v>Doug LaBelle II</v>
      </c>
    </row>
    <row r="15350" spans="1:7" thickBot="1">
      <c r="A15350" s="62" t="s">
        <v>4060</v>
      </c>
      <c r="B15350" s="61">
        <v>171</v>
      </c>
      <c r="C15350" s="61" t="str">
        <f t="shared" si="746"/>
        <v>No Tie</v>
      </c>
      <c r="D15350" s="63">
        <f t="shared" si="748"/>
        <v>171</v>
      </c>
      <c r="E15350" s="63">
        <v>171</v>
      </c>
      <c r="F15350" s="61" t="s">
        <v>556</v>
      </c>
      <c r="G15350" s="61" t="str">
        <f t="shared" si="747"/>
        <v>Aaron Baddeley</v>
      </c>
    </row>
    <row r="15351" spans="1:7" thickBot="1">
      <c r="A15351" s="62" t="s">
        <v>4060</v>
      </c>
      <c r="B15351" s="61" t="s">
        <v>2653</v>
      </c>
      <c r="C15351" s="61">
        <f t="shared" si="746"/>
        <v>1</v>
      </c>
      <c r="D15351" s="63" t="str">
        <f t="shared" si="748"/>
        <v>172</v>
      </c>
      <c r="E15351" s="63">
        <v>172</v>
      </c>
      <c r="F15351" s="61" t="s">
        <v>745</v>
      </c>
      <c r="G15351" s="61" t="str">
        <f t="shared" si="747"/>
        <v>Alistair Presnell</v>
      </c>
    </row>
    <row r="15352" spans="1:7" thickBot="1">
      <c r="A15352" s="62" t="s">
        <v>4060</v>
      </c>
      <c r="B15352" s="61" t="s">
        <v>2653</v>
      </c>
      <c r="C15352" s="61">
        <f t="shared" si="746"/>
        <v>1</v>
      </c>
      <c r="D15352" s="63" t="str">
        <f t="shared" si="748"/>
        <v>172</v>
      </c>
      <c r="E15352" s="63">
        <v>172</v>
      </c>
      <c r="F15352" s="61" t="s">
        <v>769</v>
      </c>
      <c r="G15352" s="61" t="str">
        <f t="shared" si="747"/>
        <v>Aaron Watkins</v>
      </c>
    </row>
    <row r="15353" spans="1:7" thickBot="1">
      <c r="A15353" s="62" t="s">
        <v>4060</v>
      </c>
      <c r="B15353" s="61">
        <v>174</v>
      </c>
      <c r="C15353" s="61" t="str">
        <f t="shared" si="746"/>
        <v>No Tie</v>
      </c>
      <c r="D15353" s="63">
        <f t="shared" si="748"/>
        <v>174</v>
      </c>
      <c r="E15353" s="63">
        <v>174</v>
      </c>
      <c r="F15353" s="61" t="s">
        <v>780</v>
      </c>
      <c r="G15353" s="61" t="str">
        <f t="shared" si="747"/>
        <v>Mike Weir</v>
      </c>
    </row>
    <row r="15354" spans="1:7" thickBot="1">
      <c r="A15354" s="62" t="s">
        <v>4060</v>
      </c>
      <c r="B15354" s="61">
        <v>175</v>
      </c>
      <c r="C15354" s="61" t="str">
        <f t="shared" si="746"/>
        <v>No Tie</v>
      </c>
      <c r="D15354" s="63">
        <f t="shared" si="748"/>
        <v>175</v>
      </c>
      <c r="E15354" s="63">
        <v>175</v>
      </c>
      <c r="F15354" s="61" t="s">
        <v>699</v>
      </c>
      <c r="G15354" s="61" t="str">
        <f t="shared" si="747"/>
        <v>Luke List</v>
      </c>
    </row>
    <row r="15355" spans="1:7" thickBot="1">
      <c r="A15355" s="62" t="s">
        <v>4060</v>
      </c>
      <c r="B15355" s="61">
        <v>176</v>
      </c>
      <c r="C15355" s="61" t="str">
        <f t="shared" si="746"/>
        <v>No Tie</v>
      </c>
      <c r="D15355" s="63">
        <f t="shared" si="748"/>
        <v>176</v>
      </c>
      <c r="E15355" s="63">
        <v>176</v>
      </c>
      <c r="F15355" s="61" t="s">
        <v>584</v>
      </c>
      <c r="G15355" s="61" t="str">
        <f t="shared" si="747"/>
        <v>Johnson Wagner</v>
      </c>
    </row>
    <row r="15356" spans="1:7" thickBot="1">
      <c r="A15356" s="62" t="s">
        <v>4060</v>
      </c>
      <c r="B15356" s="61">
        <v>177</v>
      </c>
      <c r="C15356" s="61" t="str">
        <f t="shared" si="746"/>
        <v>No Tie</v>
      </c>
      <c r="D15356" s="63">
        <f t="shared" si="748"/>
        <v>177</v>
      </c>
      <c r="E15356" s="63">
        <v>177</v>
      </c>
      <c r="F15356" s="61" t="s">
        <v>762</v>
      </c>
      <c r="G15356" s="61" t="str">
        <f t="shared" si="747"/>
        <v>Justin Bolli</v>
      </c>
    </row>
    <row r="15357" spans="1:7" thickBot="1">
      <c r="A15357" s="62" t="s">
        <v>4060</v>
      </c>
      <c r="B15357" s="61">
        <v>178</v>
      </c>
      <c r="C15357" s="61" t="str">
        <f t="shared" si="746"/>
        <v>No Tie</v>
      </c>
      <c r="D15357" s="63">
        <f t="shared" si="748"/>
        <v>178</v>
      </c>
      <c r="E15357" s="63">
        <v>178</v>
      </c>
      <c r="F15357" s="61" t="s">
        <v>755</v>
      </c>
      <c r="G15357" s="61" t="str">
        <f t="shared" si="747"/>
        <v>Stephen Ames</v>
      </c>
    </row>
    <row r="15358" spans="1:7" thickBot="1">
      <c r="A15358" s="62" t="s">
        <v>4060</v>
      </c>
      <c r="B15358" s="61">
        <v>179</v>
      </c>
      <c r="C15358" s="61" t="str">
        <f t="shared" si="746"/>
        <v>No Tie</v>
      </c>
      <c r="D15358" s="63">
        <f t="shared" si="748"/>
        <v>179</v>
      </c>
      <c r="E15358" s="63">
        <v>179</v>
      </c>
      <c r="F15358" s="61" t="s">
        <v>706</v>
      </c>
      <c r="G15358" s="61" t="str">
        <f t="shared" si="747"/>
        <v>Bobby Gates</v>
      </c>
    </row>
    <row r="15359" spans="1:7" thickBot="1">
      <c r="A15359" s="62" t="s">
        <v>4060</v>
      </c>
      <c r="B15359" s="61">
        <v>180</v>
      </c>
      <c r="C15359" s="61" t="str">
        <f t="shared" si="746"/>
        <v>No Tie</v>
      </c>
      <c r="D15359" s="63">
        <f t="shared" si="748"/>
        <v>180</v>
      </c>
      <c r="E15359" s="63">
        <v>180</v>
      </c>
      <c r="F15359" s="61" t="s">
        <v>685</v>
      </c>
      <c r="G15359" s="61" t="str">
        <f t="shared" si="747"/>
        <v>Colt Knost</v>
      </c>
    </row>
    <row r="15360" spans="1:7" thickBot="1">
      <c r="A15360" s="62" t="s">
        <v>4062</v>
      </c>
      <c r="B15360" s="61">
        <v>1</v>
      </c>
      <c r="C15360" s="61" t="str">
        <f t="shared" si="746"/>
        <v>No Tie</v>
      </c>
      <c r="D15360" s="63">
        <f t="shared" si="748"/>
        <v>1</v>
      </c>
      <c r="E15360" s="63">
        <v>1</v>
      </c>
      <c r="F15360" s="61" t="s">
        <v>701</v>
      </c>
      <c r="G15360" s="61" t="str">
        <f t="shared" si="747"/>
        <v>Rory McIlroy</v>
      </c>
    </row>
    <row r="15361" spans="1:7" thickBot="1">
      <c r="A15361" s="62" t="s">
        <v>4062</v>
      </c>
      <c r="B15361" s="61">
        <v>2</v>
      </c>
      <c r="C15361" s="61" t="str">
        <f t="shared" si="746"/>
        <v>No Tie</v>
      </c>
      <c r="D15361" s="63">
        <f t="shared" si="748"/>
        <v>2</v>
      </c>
      <c r="E15361" s="63">
        <v>2</v>
      </c>
      <c r="F15361" s="61" t="s">
        <v>714</v>
      </c>
      <c r="G15361" s="61" t="str">
        <f t="shared" si="747"/>
        <v>Tiger Woods</v>
      </c>
    </row>
    <row r="15362" spans="1:7" thickBot="1">
      <c r="A15362" s="62" t="s">
        <v>4062</v>
      </c>
      <c r="B15362" s="61">
        <v>3</v>
      </c>
      <c r="C15362" s="61" t="str">
        <f t="shared" si="746"/>
        <v>No Tie</v>
      </c>
      <c r="D15362" s="63">
        <f t="shared" si="748"/>
        <v>3</v>
      </c>
      <c r="E15362" s="63">
        <v>3</v>
      </c>
      <c r="F15362" s="61" t="s">
        <v>498</v>
      </c>
      <c r="G15362" s="61" t="str">
        <f t="shared" si="747"/>
        <v>Bubba Watson</v>
      </c>
    </row>
    <row r="15363" spans="1:7" thickBot="1">
      <c r="A15363" s="62" t="s">
        <v>4062</v>
      </c>
      <c r="B15363" s="61">
        <v>4</v>
      </c>
      <c r="C15363" s="61" t="str">
        <f t="shared" si="746"/>
        <v>No Tie</v>
      </c>
      <c r="D15363" s="63">
        <f t="shared" si="748"/>
        <v>4</v>
      </c>
      <c r="E15363" s="63">
        <v>4</v>
      </c>
      <c r="F15363" s="61" t="s">
        <v>510</v>
      </c>
      <c r="G15363" s="61" t="str">
        <f t="shared" si="747"/>
        <v>Justin Rose</v>
      </c>
    </row>
    <row r="15364" spans="1:7" thickBot="1">
      <c r="A15364" s="62" t="s">
        <v>4062</v>
      </c>
      <c r="B15364" s="61">
        <v>5</v>
      </c>
      <c r="C15364" s="61" t="str">
        <f t="shared" si="746"/>
        <v>No Tie</v>
      </c>
      <c r="D15364" s="63">
        <f t="shared" si="748"/>
        <v>5</v>
      </c>
      <c r="E15364" s="63">
        <v>5</v>
      </c>
      <c r="F15364" s="61" t="s">
        <v>500</v>
      </c>
      <c r="G15364" s="61" t="str">
        <f t="shared" si="747"/>
        <v>Adam Scott</v>
      </c>
    </row>
    <row r="15365" spans="1:7" thickBot="1">
      <c r="A15365" s="62" t="s">
        <v>4062</v>
      </c>
      <c r="B15365" s="61">
        <v>6</v>
      </c>
      <c r="C15365" s="61" t="str">
        <f t="shared" si="746"/>
        <v>No Tie</v>
      </c>
      <c r="D15365" s="63">
        <f t="shared" si="748"/>
        <v>6</v>
      </c>
      <c r="E15365" s="63">
        <v>6</v>
      </c>
      <c r="F15365" s="61" t="s">
        <v>629</v>
      </c>
      <c r="G15365" s="61" t="str">
        <f t="shared" si="747"/>
        <v>Jason Dufner</v>
      </c>
    </row>
    <row r="15366" spans="1:7" thickBot="1">
      <c r="A15366" s="62" t="s">
        <v>4062</v>
      </c>
      <c r="B15366" s="61">
        <v>7</v>
      </c>
      <c r="C15366" s="61" t="str">
        <f t="shared" si="746"/>
        <v>No Tie</v>
      </c>
      <c r="D15366" s="63">
        <f t="shared" si="748"/>
        <v>7</v>
      </c>
      <c r="E15366" s="63">
        <v>7</v>
      </c>
      <c r="F15366" s="61" t="s">
        <v>662</v>
      </c>
      <c r="G15366" s="61" t="str">
        <f t="shared" si="747"/>
        <v>Jim Furyk</v>
      </c>
    </row>
    <row r="15367" spans="1:7" thickBot="1">
      <c r="A15367" s="62" t="s">
        <v>4062</v>
      </c>
      <c r="B15367" s="61">
        <v>8</v>
      </c>
      <c r="C15367" s="61" t="str">
        <f t="shared" si="746"/>
        <v>No Tie</v>
      </c>
      <c r="D15367" s="63">
        <f t="shared" si="748"/>
        <v>8</v>
      </c>
      <c r="E15367" s="63">
        <v>8</v>
      </c>
      <c r="F15367" s="61" t="s">
        <v>522</v>
      </c>
      <c r="G15367" s="61" t="str">
        <f t="shared" si="747"/>
        <v>Lee Westwood</v>
      </c>
    </row>
    <row r="15368" spans="1:7" thickBot="1">
      <c r="A15368" s="62" t="s">
        <v>4062</v>
      </c>
      <c r="B15368" s="61">
        <v>9</v>
      </c>
      <c r="C15368" s="61" t="str">
        <f t="shared" si="746"/>
        <v>No Tie</v>
      </c>
      <c r="D15368" s="63">
        <f t="shared" si="748"/>
        <v>9</v>
      </c>
      <c r="E15368" s="63">
        <v>9</v>
      </c>
      <c r="F15368" s="61" t="s">
        <v>493</v>
      </c>
      <c r="G15368" s="61" t="str">
        <f t="shared" si="747"/>
        <v>Dustin Johnson</v>
      </c>
    </row>
    <row r="15369" spans="1:7" thickBot="1">
      <c r="A15369" s="62" t="s">
        <v>4062</v>
      </c>
      <c r="B15369" s="61">
        <v>10</v>
      </c>
      <c r="C15369" s="61" t="str">
        <f t="shared" si="746"/>
        <v>No Tie</v>
      </c>
      <c r="D15369" s="63">
        <f t="shared" si="748"/>
        <v>10</v>
      </c>
      <c r="E15369" s="63">
        <v>10</v>
      </c>
      <c r="F15369" s="61" t="s">
        <v>749</v>
      </c>
      <c r="G15369" s="61" t="str">
        <f t="shared" si="747"/>
        <v>Steve Stricker</v>
      </c>
    </row>
    <row r="15370" spans="1:7" thickBot="1">
      <c r="A15370" s="62" t="s">
        <v>4062</v>
      </c>
      <c r="B15370" s="61">
        <v>11</v>
      </c>
      <c r="C15370" s="61" t="str">
        <f t="shared" si="746"/>
        <v>No Tie</v>
      </c>
      <c r="D15370" s="63">
        <f t="shared" si="748"/>
        <v>11</v>
      </c>
      <c r="E15370" s="63">
        <v>11</v>
      </c>
      <c r="F15370" s="61" t="s">
        <v>704</v>
      </c>
      <c r="G15370" s="61" t="str">
        <f t="shared" si="747"/>
        <v>Kyle Stanley</v>
      </c>
    </row>
    <row r="15371" spans="1:7" thickBot="1">
      <c r="A15371" s="62" t="s">
        <v>4062</v>
      </c>
      <c r="B15371" s="61">
        <v>12</v>
      </c>
      <c r="C15371" s="61" t="str">
        <f t="shared" si="746"/>
        <v>No Tie</v>
      </c>
      <c r="D15371" s="63">
        <f t="shared" si="748"/>
        <v>12</v>
      </c>
      <c r="E15371" s="63">
        <v>12</v>
      </c>
      <c r="F15371" s="61" t="s">
        <v>585</v>
      </c>
      <c r="G15371" s="61" t="str">
        <f t="shared" si="747"/>
        <v>Vijay Singh</v>
      </c>
    </row>
    <row r="15372" spans="1:7" thickBot="1">
      <c r="A15372" s="62" t="s">
        <v>4062</v>
      </c>
      <c r="B15372" s="61">
        <v>13</v>
      </c>
      <c r="C15372" s="61" t="str">
        <f t="shared" ref="C15372:C15435" si="749">IFERROR(SEARCH("T",B15372),"No Tie")</f>
        <v>No Tie</v>
      </c>
      <c r="D15372" s="63">
        <f t="shared" si="748"/>
        <v>13</v>
      </c>
      <c r="E15372" s="63">
        <v>13</v>
      </c>
      <c r="F15372" s="61" t="s">
        <v>516</v>
      </c>
      <c r="G15372" s="61" t="str">
        <f t="shared" ref="G15372:G15435" si="750">TRIM(SUBSTITUTE(F15372,CHAR(160),CHAR(32)))</f>
        <v>Robert Garrigus</v>
      </c>
    </row>
    <row r="15373" spans="1:7" thickBot="1">
      <c r="A15373" s="62" t="s">
        <v>4062</v>
      </c>
      <c r="B15373" s="61">
        <v>14</v>
      </c>
      <c r="C15373" s="61" t="str">
        <f t="shared" si="749"/>
        <v>No Tie</v>
      </c>
      <c r="D15373" s="63">
        <f t="shared" ref="D15373:D15436" si="751">IF(C15373="No Tie",B15373,RIGHT(B15373,LEN(B15373)-1))</f>
        <v>14</v>
      </c>
      <c r="E15373" s="63">
        <v>14</v>
      </c>
      <c r="F15373" s="61" t="s">
        <v>527</v>
      </c>
      <c r="G15373" s="61" t="str">
        <f t="shared" si="750"/>
        <v>Louis Oosthuizen</v>
      </c>
    </row>
    <row r="15374" spans="1:7" thickBot="1">
      <c r="A15374" s="62" t="s">
        <v>4062</v>
      </c>
      <c r="B15374" s="61">
        <v>15</v>
      </c>
      <c r="C15374" s="61" t="str">
        <f t="shared" si="749"/>
        <v>No Tie</v>
      </c>
      <c r="D15374" s="63">
        <f t="shared" si="751"/>
        <v>15</v>
      </c>
      <c r="E15374" s="63">
        <v>15</v>
      </c>
      <c r="F15374" s="61" t="s">
        <v>608</v>
      </c>
      <c r="G15374" s="61" t="str">
        <f t="shared" si="750"/>
        <v>Matt Kuchar</v>
      </c>
    </row>
    <row r="15375" spans="1:7" thickBot="1">
      <c r="A15375" s="62" t="s">
        <v>4062</v>
      </c>
      <c r="B15375" s="61">
        <v>16</v>
      </c>
      <c r="C15375" s="61" t="str">
        <f t="shared" si="749"/>
        <v>No Tie</v>
      </c>
      <c r="D15375" s="63">
        <f t="shared" si="751"/>
        <v>16</v>
      </c>
      <c r="E15375" s="63">
        <v>16</v>
      </c>
      <c r="F15375" s="61" t="s">
        <v>586</v>
      </c>
      <c r="G15375" s="61" t="str">
        <f t="shared" si="750"/>
        <v>Padraig Harrington</v>
      </c>
    </row>
    <row r="15376" spans="1:7" thickBot="1">
      <c r="A15376" s="62" t="s">
        <v>4062</v>
      </c>
      <c r="B15376" s="61">
        <v>17</v>
      </c>
      <c r="C15376" s="61" t="str">
        <f t="shared" si="749"/>
        <v>No Tie</v>
      </c>
      <c r="D15376" s="63">
        <f t="shared" si="751"/>
        <v>17</v>
      </c>
      <c r="E15376" s="63">
        <v>17</v>
      </c>
      <c r="F15376" s="61" t="s">
        <v>599</v>
      </c>
      <c r="G15376" s="61" t="str">
        <f t="shared" si="750"/>
        <v>Webb Simpson</v>
      </c>
    </row>
    <row r="15377" spans="1:7" thickBot="1">
      <c r="A15377" s="62" t="s">
        <v>4062</v>
      </c>
      <c r="B15377" s="61">
        <v>18</v>
      </c>
      <c r="C15377" s="61" t="str">
        <f t="shared" si="749"/>
        <v>No Tie</v>
      </c>
      <c r="D15377" s="63">
        <f t="shared" si="751"/>
        <v>18</v>
      </c>
      <c r="E15377" s="63">
        <v>18</v>
      </c>
      <c r="F15377" s="61" t="s">
        <v>589</v>
      </c>
      <c r="G15377" s="61" t="str">
        <f t="shared" si="750"/>
        <v>John Senden</v>
      </c>
    </row>
    <row r="15378" spans="1:7" thickBot="1">
      <c r="A15378" s="62" t="s">
        <v>4062</v>
      </c>
      <c r="B15378" s="61">
        <v>19</v>
      </c>
      <c r="C15378" s="61" t="str">
        <f t="shared" si="749"/>
        <v>No Tie</v>
      </c>
      <c r="D15378" s="63">
        <f t="shared" si="751"/>
        <v>19</v>
      </c>
      <c r="E15378" s="63">
        <v>19</v>
      </c>
      <c r="F15378" s="61" t="s">
        <v>638</v>
      </c>
      <c r="G15378" s="61" t="str">
        <f t="shared" si="750"/>
        <v>Brendon de Jonge</v>
      </c>
    </row>
    <row r="15379" spans="1:7" thickBot="1">
      <c r="A15379" s="62" t="s">
        <v>4062</v>
      </c>
      <c r="B15379" s="61">
        <v>20</v>
      </c>
      <c r="C15379" s="61" t="str">
        <f t="shared" si="749"/>
        <v>No Tie</v>
      </c>
      <c r="D15379" s="63">
        <f t="shared" si="751"/>
        <v>20</v>
      </c>
      <c r="E15379" s="63">
        <v>20</v>
      </c>
      <c r="F15379" s="61" t="s">
        <v>520</v>
      </c>
      <c r="G15379" s="61" t="str">
        <f t="shared" si="750"/>
        <v>Charl Schwartzel</v>
      </c>
    </row>
    <row r="15380" spans="1:7" thickBot="1">
      <c r="A15380" s="62" t="s">
        <v>4062</v>
      </c>
      <c r="B15380" s="61">
        <v>21</v>
      </c>
      <c r="C15380" s="61" t="str">
        <f t="shared" si="749"/>
        <v>No Tie</v>
      </c>
      <c r="D15380" s="63">
        <f t="shared" si="751"/>
        <v>21</v>
      </c>
      <c r="E15380" s="63">
        <v>21</v>
      </c>
      <c r="F15380" s="61" t="s">
        <v>575</v>
      </c>
      <c r="G15380" s="61" t="str">
        <f t="shared" si="750"/>
        <v>Boo Weekley</v>
      </c>
    </row>
    <row r="15381" spans="1:7" thickBot="1">
      <c r="A15381" s="62" t="s">
        <v>4062</v>
      </c>
      <c r="B15381" s="61">
        <v>22</v>
      </c>
      <c r="C15381" s="61" t="str">
        <f t="shared" si="749"/>
        <v>No Tie</v>
      </c>
      <c r="D15381" s="63">
        <f t="shared" si="751"/>
        <v>22</v>
      </c>
      <c r="E15381" s="63">
        <v>22</v>
      </c>
      <c r="F15381" s="61" t="s">
        <v>684</v>
      </c>
      <c r="G15381" s="61" t="str">
        <f t="shared" si="750"/>
        <v>Luke Donald</v>
      </c>
    </row>
    <row r="15382" spans="1:7" thickBot="1">
      <c r="A15382" s="62" t="s">
        <v>4062</v>
      </c>
      <c r="B15382" s="61">
        <v>23</v>
      </c>
      <c r="C15382" s="61" t="str">
        <f t="shared" si="749"/>
        <v>No Tie</v>
      </c>
      <c r="D15382" s="63">
        <f t="shared" si="751"/>
        <v>23</v>
      </c>
      <c r="E15382" s="63">
        <v>23</v>
      </c>
      <c r="F15382" s="61" t="s">
        <v>538</v>
      </c>
      <c r="G15382" s="61" t="str">
        <f t="shared" si="750"/>
        <v>Henrik Stenson</v>
      </c>
    </row>
    <row r="15383" spans="1:7" thickBot="1">
      <c r="A15383" s="62" t="s">
        <v>4062</v>
      </c>
      <c r="B15383" s="61">
        <v>24</v>
      </c>
      <c r="C15383" s="61" t="str">
        <f t="shared" si="749"/>
        <v>No Tie</v>
      </c>
      <c r="D15383" s="63">
        <f t="shared" si="751"/>
        <v>24</v>
      </c>
      <c r="E15383" s="63">
        <v>24</v>
      </c>
      <c r="F15383" s="61" t="s">
        <v>551</v>
      </c>
      <c r="G15383" s="61" t="str">
        <f t="shared" si="750"/>
        <v>Davis Love III</v>
      </c>
    </row>
    <row r="15384" spans="1:7" thickBot="1">
      <c r="A15384" s="62" t="s">
        <v>4062</v>
      </c>
      <c r="B15384" s="61">
        <v>25</v>
      </c>
      <c r="C15384" s="61" t="str">
        <f t="shared" si="749"/>
        <v>No Tie</v>
      </c>
      <c r="D15384" s="63">
        <f t="shared" si="751"/>
        <v>25</v>
      </c>
      <c r="E15384" s="63">
        <v>25</v>
      </c>
      <c r="F15384" s="61" t="s">
        <v>598</v>
      </c>
      <c r="G15384" s="61" t="str">
        <f t="shared" si="750"/>
        <v>Bo Van Pelt</v>
      </c>
    </row>
    <row r="15385" spans="1:7" thickBot="1">
      <c r="A15385" s="62" t="s">
        <v>4062</v>
      </c>
      <c r="B15385" s="61">
        <v>26</v>
      </c>
      <c r="C15385" s="61" t="str">
        <f t="shared" si="749"/>
        <v>No Tie</v>
      </c>
      <c r="D15385" s="63">
        <f t="shared" si="751"/>
        <v>26</v>
      </c>
      <c r="E15385" s="63">
        <v>26</v>
      </c>
      <c r="F15385" s="61" t="s">
        <v>506</v>
      </c>
      <c r="G15385" s="61" t="str">
        <f t="shared" si="750"/>
        <v>Keegan Bradley</v>
      </c>
    </row>
    <row r="15386" spans="1:7" thickBot="1">
      <c r="A15386" s="62" t="s">
        <v>4062</v>
      </c>
      <c r="B15386" s="61">
        <v>27</v>
      </c>
      <c r="C15386" s="61" t="str">
        <f t="shared" si="749"/>
        <v>No Tie</v>
      </c>
      <c r="D15386" s="63">
        <f t="shared" si="751"/>
        <v>27</v>
      </c>
      <c r="E15386" s="63">
        <v>27</v>
      </c>
      <c r="F15386" s="61" t="s">
        <v>519</v>
      </c>
      <c r="G15386" s="61" t="str">
        <f t="shared" si="750"/>
        <v>Phil Mickelson</v>
      </c>
    </row>
    <row r="15387" spans="1:7" thickBot="1">
      <c r="A15387" s="62" t="s">
        <v>4062</v>
      </c>
      <c r="B15387" s="61">
        <v>28</v>
      </c>
      <c r="C15387" s="61" t="str">
        <f t="shared" si="749"/>
        <v>No Tie</v>
      </c>
      <c r="D15387" s="63">
        <f t="shared" si="751"/>
        <v>28</v>
      </c>
      <c r="E15387" s="63">
        <v>28</v>
      </c>
      <c r="F15387" s="61" t="s">
        <v>521</v>
      </c>
      <c r="G15387" s="61" t="str">
        <f t="shared" si="750"/>
        <v>Sergio Garcia</v>
      </c>
    </row>
    <row r="15388" spans="1:7" thickBot="1">
      <c r="A15388" s="62" t="s">
        <v>4062</v>
      </c>
      <c r="B15388" s="61">
        <v>29</v>
      </c>
      <c r="C15388" s="61" t="str">
        <f t="shared" si="749"/>
        <v>No Tie</v>
      </c>
      <c r="D15388" s="63">
        <f t="shared" si="751"/>
        <v>29</v>
      </c>
      <c r="E15388" s="63">
        <v>29</v>
      </c>
      <c r="F15388" s="61" t="s">
        <v>640</v>
      </c>
      <c r="G15388" s="61" t="str">
        <f t="shared" si="750"/>
        <v>Chad Campbell</v>
      </c>
    </row>
    <row r="15389" spans="1:7" thickBot="1">
      <c r="A15389" s="62" t="s">
        <v>4062</v>
      </c>
      <c r="B15389" s="61" t="s">
        <v>294</v>
      </c>
      <c r="C15389" s="61">
        <f t="shared" si="749"/>
        <v>1</v>
      </c>
      <c r="D15389" s="63" t="str">
        <f t="shared" si="751"/>
        <v>30</v>
      </c>
      <c r="E15389" s="63">
        <v>30</v>
      </c>
      <c r="F15389" s="61" t="s">
        <v>580</v>
      </c>
      <c r="G15389" s="61" t="str">
        <f t="shared" si="750"/>
        <v>Ernie Els</v>
      </c>
    </row>
    <row r="15390" spans="1:7" thickBot="1">
      <c r="A15390" s="62" t="s">
        <v>4062</v>
      </c>
      <c r="B15390" s="61" t="s">
        <v>294</v>
      </c>
      <c r="C15390" s="61">
        <f t="shared" si="749"/>
        <v>1</v>
      </c>
      <c r="D15390" s="63" t="str">
        <f t="shared" si="751"/>
        <v>30</v>
      </c>
      <c r="E15390" s="63">
        <v>30</v>
      </c>
      <c r="F15390" s="61" t="s">
        <v>560</v>
      </c>
      <c r="G15390" s="61" t="str">
        <f t="shared" si="750"/>
        <v>Greg Owen</v>
      </c>
    </row>
    <row r="15391" spans="1:7" thickBot="1">
      <c r="A15391" s="62" t="s">
        <v>4062</v>
      </c>
      <c r="B15391" s="61">
        <v>32</v>
      </c>
      <c r="C15391" s="61" t="str">
        <f t="shared" si="749"/>
        <v>No Tie</v>
      </c>
      <c r="D15391" s="63">
        <f t="shared" si="751"/>
        <v>32</v>
      </c>
      <c r="E15391" s="63">
        <v>32</v>
      </c>
      <c r="F15391" s="61" t="s">
        <v>492</v>
      </c>
      <c r="G15391" s="61" t="str">
        <f t="shared" si="750"/>
        <v>Rickie Fowler</v>
      </c>
    </row>
    <row r="15392" spans="1:7" thickBot="1">
      <c r="A15392" s="62" t="s">
        <v>4062</v>
      </c>
      <c r="B15392" s="61">
        <v>33</v>
      </c>
      <c r="C15392" s="61" t="str">
        <f t="shared" si="749"/>
        <v>No Tie</v>
      </c>
      <c r="D15392" s="63">
        <f t="shared" si="751"/>
        <v>33</v>
      </c>
      <c r="E15392" s="63">
        <v>33</v>
      </c>
      <c r="F15392" s="61" t="s">
        <v>643</v>
      </c>
      <c r="G15392" s="61" t="str">
        <f t="shared" si="750"/>
        <v>Jeff Overton</v>
      </c>
    </row>
    <row r="15393" spans="1:7" thickBot="1">
      <c r="A15393" s="62" t="s">
        <v>4062</v>
      </c>
      <c r="B15393" s="61">
        <v>34</v>
      </c>
      <c r="C15393" s="61" t="str">
        <f t="shared" si="749"/>
        <v>No Tie</v>
      </c>
      <c r="D15393" s="63">
        <f t="shared" si="751"/>
        <v>34</v>
      </c>
      <c r="E15393" s="63">
        <v>34</v>
      </c>
      <c r="F15393" s="61" t="s">
        <v>687</v>
      </c>
      <c r="G15393" s="61" t="str">
        <f t="shared" si="750"/>
        <v>K.J. Choi</v>
      </c>
    </row>
    <row r="15394" spans="1:7" thickBot="1">
      <c r="A15394" s="62" t="s">
        <v>4062</v>
      </c>
      <c r="B15394" s="61">
        <v>35</v>
      </c>
      <c r="C15394" s="61" t="str">
        <f t="shared" si="749"/>
        <v>No Tie</v>
      </c>
      <c r="D15394" s="63">
        <f t="shared" si="751"/>
        <v>35</v>
      </c>
      <c r="E15394" s="63">
        <v>35</v>
      </c>
      <c r="F15394" s="61" t="s">
        <v>768</v>
      </c>
      <c r="G15394" s="61" t="str">
        <f t="shared" si="750"/>
        <v>Graeme McDowell</v>
      </c>
    </row>
    <row r="15395" spans="1:7" thickBot="1">
      <c r="A15395" s="62" t="s">
        <v>4062</v>
      </c>
      <c r="B15395" s="61">
        <v>36</v>
      </c>
      <c r="C15395" s="61" t="str">
        <f t="shared" si="749"/>
        <v>No Tie</v>
      </c>
      <c r="D15395" s="63">
        <f t="shared" si="751"/>
        <v>36</v>
      </c>
      <c r="E15395" s="63">
        <v>36</v>
      </c>
      <c r="F15395" s="61" t="s">
        <v>536</v>
      </c>
      <c r="G15395" s="61" t="str">
        <f t="shared" si="750"/>
        <v>Scott Piercy</v>
      </c>
    </row>
    <row r="15396" spans="1:7" thickBot="1">
      <c r="A15396" s="62" t="s">
        <v>4062</v>
      </c>
      <c r="B15396" s="61">
        <v>37</v>
      </c>
      <c r="C15396" s="61" t="str">
        <f t="shared" si="749"/>
        <v>No Tie</v>
      </c>
      <c r="D15396" s="63">
        <f t="shared" si="751"/>
        <v>37</v>
      </c>
      <c r="E15396" s="63">
        <v>37</v>
      </c>
      <c r="F15396" s="61" t="s">
        <v>722</v>
      </c>
      <c r="G15396" s="61" t="str">
        <f t="shared" si="750"/>
        <v>Kevin Stadler</v>
      </c>
    </row>
    <row r="15397" spans="1:7" thickBot="1">
      <c r="A15397" s="62" t="s">
        <v>4062</v>
      </c>
      <c r="B15397" s="61">
        <v>38</v>
      </c>
      <c r="C15397" s="61" t="str">
        <f t="shared" si="749"/>
        <v>No Tie</v>
      </c>
      <c r="D15397" s="63">
        <f t="shared" si="751"/>
        <v>38</v>
      </c>
      <c r="E15397" s="63">
        <v>38</v>
      </c>
      <c r="F15397" s="61" t="s">
        <v>542</v>
      </c>
      <c r="G15397" s="61" t="str">
        <f t="shared" si="750"/>
        <v>Sean O'Hair</v>
      </c>
    </row>
    <row r="15398" spans="1:7" thickBot="1">
      <c r="A15398" s="62" t="s">
        <v>4062</v>
      </c>
      <c r="B15398" s="61">
        <v>39</v>
      </c>
      <c r="C15398" s="61" t="str">
        <f t="shared" si="749"/>
        <v>No Tie</v>
      </c>
      <c r="D15398" s="63">
        <f t="shared" si="751"/>
        <v>39</v>
      </c>
      <c r="E15398" s="63">
        <v>39</v>
      </c>
      <c r="F15398" s="61" t="s">
        <v>743</v>
      </c>
      <c r="G15398" s="61" t="str">
        <f t="shared" si="750"/>
        <v>Will Claxton</v>
      </c>
    </row>
    <row r="15399" spans="1:7" thickBot="1">
      <c r="A15399" s="62" t="s">
        <v>4062</v>
      </c>
      <c r="B15399" s="61">
        <v>40</v>
      </c>
      <c r="C15399" s="61" t="str">
        <f t="shared" si="749"/>
        <v>No Tie</v>
      </c>
      <c r="D15399" s="63">
        <f t="shared" si="751"/>
        <v>40</v>
      </c>
      <c r="E15399" s="63">
        <v>40</v>
      </c>
      <c r="F15399" s="61" t="s">
        <v>731</v>
      </c>
      <c r="G15399" s="61" t="str">
        <f t="shared" si="750"/>
        <v>Bud Cauley</v>
      </c>
    </row>
    <row r="15400" spans="1:7" thickBot="1">
      <c r="A15400" s="62" t="s">
        <v>4062</v>
      </c>
      <c r="B15400" s="61">
        <v>41</v>
      </c>
      <c r="C15400" s="61" t="str">
        <f t="shared" si="749"/>
        <v>No Tie</v>
      </c>
      <c r="D15400" s="63">
        <f t="shared" si="751"/>
        <v>41</v>
      </c>
      <c r="E15400" s="63">
        <v>41</v>
      </c>
      <c r="F15400" s="61" t="s">
        <v>644</v>
      </c>
      <c r="G15400" s="61" t="str">
        <f t="shared" si="750"/>
        <v>Pat Perez</v>
      </c>
    </row>
    <row r="15401" spans="1:7" thickBot="1">
      <c r="A15401" s="62" t="s">
        <v>4062</v>
      </c>
      <c r="B15401" s="61">
        <v>42</v>
      </c>
      <c r="C15401" s="61" t="str">
        <f t="shared" si="749"/>
        <v>No Tie</v>
      </c>
      <c r="D15401" s="63">
        <f t="shared" si="751"/>
        <v>42</v>
      </c>
      <c r="E15401" s="63">
        <v>42</v>
      </c>
      <c r="F15401" s="61" t="s">
        <v>660</v>
      </c>
      <c r="G15401" s="61" t="str">
        <f t="shared" si="750"/>
        <v>Zach Johnson</v>
      </c>
    </row>
    <row r="15402" spans="1:7" thickBot="1">
      <c r="A15402" s="62" t="s">
        <v>4062</v>
      </c>
      <c r="B15402" s="61">
        <v>43</v>
      </c>
      <c r="C15402" s="61" t="str">
        <f t="shared" si="749"/>
        <v>No Tie</v>
      </c>
      <c r="D15402" s="63">
        <f t="shared" si="751"/>
        <v>43</v>
      </c>
      <c r="E15402" s="63">
        <v>43</v>
      </c>
      <c r="F15402" s="61" t="s">
        <v>528</v>
      </c>
      <c r="G15402" s="61" t="str">
        <f t="shared" si="750"/>
        <v>Graham DeLaet</v>
      </c>
    </row>
    <row r="15403" spans="1:7" thickBot="1">
      <c r="A15403" s="62" t="s">
        <v>4062</v>
      </c>
      <c r="B15403" s="61">
        <v>44</v>
      </c>
      <c r="C15403" s="61" t="str">
        <f t="shared" si="749"/>
        <v>No Tie</v>
      </c>
      <c r="D15403" s="63">
        <f t="shared" si="751"/>
        <v>44</v>
      </c>
      <c r="E15403" s="63">
        <v>44</v>
      </c>
      <c r="F15403" s="61" t="s">
        <v>513</v>
      </c>
      <c r="G15403" s="61" t="str">
        <f t="shared" si="750"/>
        <v>Charles Howell III</v>
      </c>
    </row>
    <row r="15404" spans="1:7" thickBot="1">
      <c r="A15404" s="62" t="s">
        <v>4062</v>
      </c>
      <c r="B15404" s="61">
        <v>45</v>
      </c>
      <c r="C15404" s="61" t="str">
        <f t="shared" si="749"/>
        <v>No Tie</v>
      </c>
      <c r="D15404" s="63">
        <f t="shared" si="751"/>
        <v>45</v>
      </c>
      <c r="E15404" s="63">
        <v>45</v>
      </c>
      <c r="F15404" s="61" t="s">
        <v>496</v>
      </c>
      <c r="G15404" s="61" t="str">
        <f t="shared" si="750"/>
        <v>Bill Haas</v>
      </c>
    </row>
    <row r="15405" spans="1:7" thickBot="1">
      <c r="A15405" s="62" t="s">
        <v>4062</v>
      </c>
      <c r="B15405" s="61">
        <v>46</v>
      </c>
      <c r="C15405" s="61" t="str">
        <f t="shared" si="749"/>
        <v>No Tie</v>
      </c>
      <c r="D15405" s="63">
        <f t="shared" si="751"/>
        <v>46</v>
      </c>
      <c r="E15405" s="63">
        <v>46</v>
      </c>
      <c r="F15405" s="61" t="s">
        <v>838</v>
      </c>
      <c r="G15405" s="61" t="str">
        <f t="shared" si="750"/>
        <v>Kris Blanks</v>
      </c>
    </row>
    <row r="15406" spans="1:7" thickBot="1">
      <c r="A15406" s="62" t="s">
        <v>4062</v>
      </c>
      <c r="B15406" s="61">
        <v>47</v>
      </c>
      <c r="C15406" s="61" t="str">
        <f t="shared" si="749"/>
        <v>No Tie</v>
      </c>
      <c r="D15406" s="63">
        <f t="shared" si="751"/>
        <v>47</v>
      </c>
      <c r="E15406" s="63">
        <v>47</v>
      </c>
      <c r="F15406" s="61" t="s">
        <v>547</v>
      </c>
      <c r="G15406" s="61" t="str">
        <f t="shared" si="750"/>
        <v>Hunter Mahan</v>
      </c>
    </row>
    <row r="15407" spans="1:7" thickBot="1">
      <c r="A15407" s="62" t="s">
        <v>4062</v>
      </c>
      <c r="B15407" s="61">
        <v>48</v>
      </c>
      <c r="C15407" s="61" t="str">
        <f t="shared" si="749"/>
        <v>No Tie</v>
      </c>
      <c r="D15407" s="63">
        <f t="shared" si="751"/>
        <v>48</v>
      </c>
      <c r="E15407" s="63">
        <v>48</v>
      </c>
      <c r="F15407" s="61" t="s">
        <v>567</v>
      </c>
      <c r="G15407" s="61" t="str">
        <f t="shared" si="750"/>
        <v>Seung-Yul Noh</v>
      </c>
    </row>
    <row r="15408" spans="1:7" thickBot="1">
      <c r="A15408" s="62" t="s">
        <v>4062</v>
      </c>
      <c r="B15408" s="61">
        <v>49</v>
      </c>
      <c r="C15408" s="61" t="str">
        <f t="shared" si="749"/>
        <v>No Tie</v>
      </c>
      <c r="D15408" s="63">
        <f t="shared" si="751"/>
        <v>49</v>
      </c>
      <c r="E15408" s="63">
        <v>49</v>
      </c>
      <c r="F15408" s="61" t="s">
        <v>525</v>
      </c>
      <c r="G15408" s="61" t="str">
        <f t="shared" si="750"/>
        <v>Charley Hoffman</v>
      </c>
    </row>
    <row r="15409" spans="1:7" thickBot="1">
      <c r="A15409" s="62" t="s">
        <v>4062</v>
      </c>
      <c r="B15409" s="61">
        <v>50</v>
      </c>
      <c r="C15409" s="61" t="str">
        <f t="shared" si="749"/>
        <v>No Tie</v>
      </c>
      <c r="D15409" s="63">
        <f t="shared" si="751"/>
        <v>50</v>
      </c>
      <c r="E15409" s="63">
        <v>50</v>
      </c>
      <c r="F15409" s="61" t="s">
        <v>509</v>
      </c>
      <c r="G15409" s="61" t="str">
        <f t="shared" si="750"/>
        <v>Ryan Palmer</v>
      </c>
    </row>
    <row r="15410" spans="1:7" thickBot="1">
      <c r="A15410" s="62" t="s">
        <v>4062</v>
      </c>
      <c r="B15410" s="61">
        <v>51</v>
      </c>
      <c r="C15410" s="61" t="str">
        <f t="shared" si="749"/>
        <v>No Tie</v>
      </c>
      <c r="D15410" s="63">
        <f t="shared" si="751"/>
        <v>51</v>
      </c>
      <c r="E15410" s="63">
        <v>51</v>
      </c>
      <c r="F15410" s="61" t="s">
        <v>550</v>
      </c>
      <c r="G15410" s="61" t="str">
        <f t="shared" si="750"/>
        <v>Marc Leishman</v>
      </c>
    </row>
    <row r="15411" spans="1:7" thickBot="1">
      <c r="A15411" s="62" t="s">
        <v>4062</v>
      </c>
      <c r="B15411" s="61">
        <v>52</v>
      </c>
      <c r="C15411" s="61" t="str">
        <f t="shared" si="749"/>
        <v>No Tie</v>
      </c>
      <c r="D15411" s="63">
        <f t="shared" si="751"/>
        <v>52</v>
      </c>
      <c r="E15411" s="63">
        <v>52</v>
      </c>
      <c r="F15411" s="61" t="s">
        <v>557</v>
      </c>
      <c r="G15411" s="61" t="str">
        <f t="shared" si="750"/>
        <v>Nick Watney</v>
      </c>
    </row>
    <row r="15412" spans="1:7" thickBot="1">
      <c r="A15412" s="62" t="s">
        <v>4062</v>
      </c>
      <c r="B15412" s="61">
        <v>53</v>
      </c>
      <c r="C15412" s="61" t="str">
        <f t="shared" si="749"/>
        <v>No Tie</v>
      </c>
      <c r="D15412" s="63">
        <f t="shared" si="751"/>
        <v>53</v>
      </c>
      <c r="E15412" s="63">
        <v>53</v>
      </c>
      <c r="F15412" s="61" t="s">
        <v>690</v>
      </c>
      <c r="G15412" s="61" t="str">
        <f t="shared" si="750"/>
        <v>Heath Slocum</v>
      </c>
    </row>
    <row r="15413" spans="1:7" thickBot="1">
      <c r="A15413" s="62" t="s">
        <v>4062</v>
      </c>
      <c r="B15413" s="61">
        <v>54</v>
      </c>
      <c r="C15413" s="61" t="str">
        <f t="shared" si="749"/>
        <v>No Tie</v>
      </c>
      <c r="D15413" s="63">
        <f t="shared" si="751"/>
        <v>54</v>
      </c>
      <c r="E15413" s="63">
        <v>54</v>
      </c>
      <c r="F15413" s="61" t="s">
        <v>499</v>
      </c>
      <c r="G15413" s="61" t="str">
        <f t="shared" si="750"/>
        <v>Jason Day</v>
      </c>
    </row>
    <row r="15414" spans="1:7" thickBot="1">
      <c r="A15414" s="62" t="s">
        <v>4062</v>
      </c>
      <c r="B15414" s="61">
        <v>55</v>
      </c>
      <c r="C15414" s="61" t="str">
        <f t="shared" si="749"/>
        <v>No Tie</v>
      </c>
      <c r="D15414" s="63">
        <f t="shared" si="751"/>
        <v>55</v>
      </c>
      <c r="E15414" s="63">
        <v>55</v>
      </c>
      <c r="F15414" s="61" t="s">
        <v>501</v>
      </c>
      <c r="G15414" s="61" t="str">
        <f t="shared" si="750"/>
        <v>J.B. Holmes</v>
      </c>
    </row>
    <row r="15415" spans="1:7" thickBot="1">
      <c r="A15415" s="62" t="s">
        <v>4062</v>
      </c>
      <c r="B15415" s="61">
        <v>56</v>
      </c>
      <c r="C15415" s="61" t="str">
        <f t="shared" si="749"/>
        <v>No Tie</v>
      </c>
      <c r="D15415" s="63">
        <f t="shared" si="751"/>
        <v>56</v>
      </c>
      <c r="E15415" s="63">
        <v>56</v>
      </c>
      <c r="F15415" s="61" t="s">
        <v>777</v>
      </c>
      <c r="G15415" s="61" t="str">
        <f t="shared" si="750"/>
        <v>Tim Clark</v>
      </c>
    </row>
    <row r="15416" spans="1:7" thickBot="1">
      <c r="A15416" s="62" t="s">
        <v>4062</v>
      </c>
      <c r="B15416" s="61">
        <v>57</v>
      </c>
      <c r="C15416" s="61" t="str">
        <f t="shared" si="749"/>
        <v>No Tie</v>
      </c>
      <c r="D15416" s="63">
        <f t="shared" si="751"/>
        <v>57</v>
      </c>
      <c r="E15416" s="63">
        <v>57</v>
      </c>
      <c r="F15416" s="61" t="s">
        <v>672</v>
      </c>
      <c r="G15416" s="61" t="str">
        <f t="shared" si="750"/>
        <v>Roberto Castro</v>
      </c>
    </row>
    <row r="15417" spans="1:7" thickBot="1">
      <c r="A15417" s="62" t="s">
        <v>4062</v>
      </c>
      <c r="B15417" s="61">
        <v>58</v>
      </c>
      <c r="C15417" s="61" t="str">
        <f t="shared" si="749"/>
        <v>No Tie</v>
      </c>
      <c r="D15417" s="63">
        <f t="shared" si="751"/>
        <v>58</v>
      </c>
      <c r="E15417" s="63">
        <v>58</v>
      </c>
      <c r="F15417" s="61" t="s">
        <v>631</v>
      </c>
      <c r="G15417" s="61" t="str">
        <f t="shared" si="750"/>
        <v>Matt Every</v>
      </c>
    </row>
    <row r="15418" spans="1:7" thickBot="1">
      <c r="A15418" s="62" t="s">
        <v>4062</v>
      </c>
      <c r="B15418" s="61">
        <v>59</v>
      </c>
      <c r="C15418" s="61" t="str">
        <f t="shared" si="749"/>
        <v>No Tie</v>
      </c>
      <c r="D15418" s="63">
        <f t="shared" si="751"/>
        <v>59</v>
      </c>
      <c r="E15418" s="63">
        <v>59</v>
      </c>
      <c r="F15418" s="61" t="s">
        <v>621</v>
      </c>
      <c r="G15418" s="61" t="str">
        <f t="shared" si="750"/>
        <v>Bill Lunde</v>
      </c>
    </row>
    <row r="15419" spans="1:7" thickBot="1">
      <c r="A15419" s="62" t="s">
        <v>4062</v>
      </c>
      <c r="B15419" s="61">
        <v>60</v>
      </c>
      <c r="C15419" s="61" t="str">
        <f t="shared" si="749"/>
        <v>No Tie</v>
      </c>
      <c r="D15419" s="63">
        <f t="shared" si="751"/>
        <v>60</v>
      </c>
      <c r="E15419" s="63">
        <v>60</v>
      </c>
      <c r="F15419" s="61" t="s">
        <v>747</v>
      </c>
      <c r="G15419" s="61" t="str">
        <f t="shared" si="750"/>
        <v>Tim Herron</v>
      </c>
    </row>
    <row r="15420" spans="1:7" thickBot="1">
      <c r="A15420" s="62" t="s">
        <v>4062</v>
      </c>
      <c r="B15420" s="61">
        <v>61</v>
      </c>
      <c r="C15420" s="61" t="str">
        <f t="shared" si="749"/>
        <v>No Tie</v>
      </c>
      <c r="D15420" s="63">
        <f t="shared" si="751"/>
        <v>61</v>
      </c>
      <c r="E15420" s="63">
        <v>61</v>
      </c>
      <c r="F15420" s="61" t="s">
        <v>548</v>
      </c>
      <c r="G15420" s="61" t="str">
        <f t="shared" si="750"/>
        <v>Billy Horschel</v>
      </c>
    </row>
    <row r="15421" spans="1:7" thickBot="1">
      <c r="A15421" s="62" t="s">
        <v>4062</v>
      </c>
      <c r="B15421" s="61">
        <v>62</v>
      </c>
      <c r="C15421" s="61" t="str">
        <f t="shared" si="749"/>
        <v>No Tie</v>
      </c>
      <c r="D15421" s="63">
        <f t="shared" si="751"/>
        <v>62</v>
      </c>
      <c r="E15421" s="63">
        <v>62</v>
      </c>
      <c r="F15421" s="61" t="s">
        <v>581</v>
      </c>
      <c r="G15421" s="61" t="str">
        <f t="shared" si="750"/>
        <v>Carl Pettersson</v>
      </c>
    </row>
    <row r="15422" spans="1:7" thickBot="1">
      <c r="A15422" s="62" t="s">
        <v>4062</v>
      </c>
      <c r="B15422" s="61" t="s">
        <v>885</v>
      </c>
      <c r="C15422" s="61">
        <f t="shared" si="749"/>
        <v>1</v>
      </c>
      <c r="D15422" s="63" t="str">
        <f t="shared" si="751"/>
        <v>63</v>
      </c>
      <c r="E15422" s="63">
        <v>63</v>
      </c>
      <c r="F15422" s="61" t="s">
        <v>642</v>
      </c>
      <c r="G15422" s="61" t="str">
        <f t="shared" si="750"/>
        <v>John Merrick</v>
      </c>
    </row>
    <row r="15423" spans="1:7" thickBot="1">
      <c r="A15423" s="62" t="s">
        <v>4062</v>
      </c>
      <c r="B15423" s="61" t="s">
        <v>885</v>
      </c>
      <c r="C15423" s="61">
        <f t="shared" si="749"/>
        <v>1</v>
      </c>
      <c r="D15423" s="63" t="str">
        <f t="shared" si="751"/>
        <v>63</v>
      </c>
      <c r="E15423" s="63">
        <v>63</v>
      </c>
      <c r="F15423" s="61" t="s">
        <v>707</v>
      </c>
      <c r="G15423" s="61" t="str">
        <f t="shared" si="750"/>
        <v>John Rollins</v>
      </c>
    </row>
    <row r="15424" spans="1:7" thickBot="1">
      <c r="A15424" s="62" t="s">
        <v>4062</v>
      </c>
      <c r="B15424" s="61">
        <v>65</v>
      </c>
      <c r="C15424" s="61" t="str">
        <f t="shared" si="749"/>
        <v>No Tie</v>
      </c>
      <c r="D15424" s="63">
        <f t="shared" si="751"/>
        <v>65</v>
      </c>
      <c r="E15424" s="63">
        <v>65</v>
      </c>
      <c r="F15424" s="61" t="s">
        <v>775</v>
      </c>
      <c r="G15424" s="61" t="str">
        <f t="shared" si="750"/>
        <v>Ben Curtis</v>
      </c>
    </row>
    <row r="15425" spans="1:7" thickBot="1">
      <c r="A15425" s="62" t="s">
        <v>4062</v>
      </c>
      <c r="B15425" s="61">
        <v>66</v>
      </c>
      <c r="C15425" s="61" t="str">
        <f t="shared" si="749"/>
        <v>No Tie</v>
      </c>
      <c r="D15425" s="63">
        <f t="shared" si="751"/>
        <v>66</v>
      </c>
      <c r="E15425" s="63">
        <v>66</v>
      </c>
      <c r="F15425" s="61" t="s">
        <v>518</v>
      </c>
      <c r="G15425" s="61" t="str">
        <f t="shared" si="750"/>
        <v>Martin Laird</v>
      </c>
    </row>
    <row r="15426" spans="1:7" thickBot="1">
      <c r="A15426" s="62" t="s">
        <v>4062</v>
      </c>
      <c r="B15426" s="61">
        <v>67</v>
      </c>
      <c r="C15426" s="61" t="str">
        <f t="shared" si="749"/>
        <v>No Tie</v>
      </c>
      <c r="D15426" s="63">
        <f t="shared" si="751"/>
        <v>67</v>
      </c>
      <c r="E15426" s="63">
        <v>67</v>
      </c>
      <c r="F15426" s="61" t="s">
        <v>630</v>
      </c>
      <c r="G15426" s="61" t="str">
        <f t="shared" si="750"/>
        <v>Ian Poulter</v>
      </c>
    </row>
    <row r="15427" spans="1:7" thickBot="1">
      <c r="A15427" s="62" t="s">
        <v>4062</v>
      </c>
      <c r="B15427" s="61">
        <v>68</v>
      </c>
      <c r="C15427" s="61" t="str">
        <f t="shared" si="749"/>
        <v>No Tie</v>
      </c>
      <c r="D15427" s="63">
        <f t="shared" si="751"/>
        <v>68</v>
      </c>
      <c r="E15427" s="63">
        <v>68</v>
      </c>
      <c r="F15427" s="61" t="s">
        <v>673</v>
      </c>
      <c r="G15427" s="61" t="str">
        <f t="shared" si="750"/>
        <v>John Huh</v>
      </c>
    </row>
    <row r="15428" spans="1:7" thickBot="1">
      <c r="A15428" s="62" t="s">
        <v>4062</v>
      </c>
      <c r="B15428" s="61">
        <v>69</v>
      </c>
      <c r="C15428" s="61" t="str">
        <f t="shared" si="749"/>
        <v>No Tie</v>
      </c>
      <c r="D15428" s="63">
        <f t="shared" si="751"/>
        <v>69</v>
      </c>
      <c r="E15428" s="63">
        <v>69</v>
      </c>
      <c r="F15428" s="61" t="s">
        <v>748</v>
      </c>
      <c r="G15428" s="61" t="str">
        <f t="shared" si="750"/>
        <v>Trevor Immelman</v>
      </c>
    </row>
    <row r="15429" spans="1:7" thickBot="1">
      <c r="A15429" s="62" t="s">
        <v>4062</v>
      </c>
      <c r="B15429" s="61">
        <v>70</v>
      </c>
      <c r="C15429" s="61" t="str">
        <f t="shared" si="749"/>
        <v>No Tie</v>
      </c>
      <c r="D15429" s="63">
        <f t="shared" si="751"/>
        <v>70</v>
      </c>
      <c r="E15429" s="63">
        <v>70</v>
      </c>
      <c r="F15429" s="61" t="s">
        <v>636</v>
      </c>
      <c r="G15429" s="61" t="str">
        <f t="shared" si="750"/>
        <v>Chris Kirk</v>
      </c>
    </row>
    <row r="15430" spans="1:7" thickBot="1">
      <c r="A15430" s="62" t="s">
        <v>4062</v>
      </c>
      <c r="B15430" s="61">
        <v>71</v>
      </c>
      <c r="C15430" s="61" t="str">
        <f t="shared" si="749"/>
        <v>No Tie</v>
      </c>
      <c r="D15430" s="63">
        <f t="shared" si="751"/>
        <v>71</v>
      </c>
      <c r="E15430" s="63">
        <v>71</v>
      </c>
      <c r="F15430" s="61" t="s">
        <v>494</v>
      </c>
      <c r="G15430" s="61" t="str">
        <f t="shared" si="750"/>
        <v>Ryan Moore</v>
      </c>
    </row>
    <row r="15431" spans="1:7" thickBot="1">
      <c r="A15431" s="62" t="s">
        <v>4062</v>
      </c>
      <c r="B15431" s="61">
        <v>72</v>
      </c>
      <c r="C15431" s="61" t="str">
        <f t="shared" si="749"/>
        <v>No Tie</v>
      </c>
      <c r="D15431" s="63">
        <f t="shared" si="751"/>
        <v>72</v>
      </c>
      <c r="E15431" s="63">
        <v>72</v>
      </c>
      <c r="F15431" s="61" t="s">
        <v>561</v>
      </c>
      <c r="G15431" s="61" t="str">
        <f t="shared" si="750"/>
        <v>Geoff Ogilvy</v>
      </c>
    </row>
    <row r="15432" spans="1:7" thickBot="1">
      <c r="A15432" s="62" t="s">
        <v>4062</v>
      </c>
      <c r="B15432" s="61">
        <v>73</v>
      </c>
      <c r="C15432" s="61" t="str">
        <f t="shared" si="749"/>
        <v>No Tie</v>
      </c>
      <c r="D15432" s="63">
        <f t="shared" si="751"/>
        <v>73</v>
      </c>
      <c r="E15432" s="63">
        <v>73</v>
      </c>
      <c r="F15432" s="61" t="s">
        <v>666</v>
      </c>
      <c r="G15432" s="61" t="str">
        <f t="shared" si="750"/>
        <v>D.A. Points</v>
      </c>
    </row>
    <row r="15433" spans="1:7" thickBot="1">
      <c r="A15433" s="62" t="s">
        <v>4062</v>
      </c>
      <c r="B15433" s="61">
        <v>74</v>
      </c>
      <c r="C15433" s="61" t="str">
        <f t="shared" si="749"/>
        <v>No Tie</v>
      </c>
      <c r="D15433" s="63">
        <f t="shared" si="751"/>
        <v>74</v>
      </c>
      <c r="E15433" s="63">
        <v>74</v>
      </c>
      <c r="F15433" s="61" t="s">
        <v>592</v>
      </c>
      <c r="G15433" s="61" t="str">
        <f t="shared" si="750"/>
        <v>Rory Sabbatini</v>
      </c>
    </row>
    <row r="15434" spans="1:7" thickBot="1">
      <c r="A15434" s="62" t="s">
        <v>4062</v>
      </c>
      <c r="B15434" s="61">
        <v>75</v>
      </c>
      <c r="C15434" s="61" t="str">
        <f t="shared" si="749"/>
        <v>No Tie</v>
      </c>
      <c r="D15434" s="63">
        <f t="shared" si="751"/>
        <v>75</v>
      </c>
      <c r="E15434" s="63">
        <v>75</v>
      </c>
      <c r="F15434" s="61" t="s">
        <v>741</v>
      </c>
      <c r="G15434" s="61" t="str">
        <f t="shared" si="750"/>
        <v>Bob Estes</v>
      </c>
    </row>
    <row r="15435" spans="1:7" thickBot="1">
      <c r="A15435" s="62" t="s">
        <v>4062</v>
      </c>
      <c r="B15435" s="61">
        <v>76</v>
      </c>
      <c r="C15435" s="61" t="str">
        <f t="shared" si="749"/>
        <v>No Tie</v>
      </c>
      <c r="D15435" s="63">
        <f t="shared" si="751"/>
        <v>76</v>
      </c>
      <c r="E15435" s="63">
        <v>76</v>
      </c>
      <c r="F15435" s="61" t="s">
        <v>732</v>
      </c>
      <c r="G15435" s="61" t="str">
        <f t="shared" si="750"/>
        <v>Freddie Jacobson</v>
      </c>
    </row>
    <row r="15436" spans="1:7" thickBot="1">
      <c r="A15436" s="62" t="s">
        <v>4062</v>
      </c>
      <c r="B15436" s="61">
        <v>77</v>
      </c>
      <c r="C15436" s="61" t="str">
        <f t="shared" ref="C15436:C15499" si="752">IFERROR(SEARCH("T",B15436),"No Tie")</f>
        <v>No Tie</v>
      </c>
      <c r="D15436" s="63">
        <f t="shared" si="751"/>
        <v>77</v>
      </c>
      <c r="E15436" s="63">
        <v>77</v>
      </c>
      <c r="F15436" s="61" t="s">
        <v>697</v>
      </c>
      <c r="G15436" s="61" t="str">
        <f t="shared" ref="G15436:G15499" si="753">TRIM(SUBSTITUTE(F15436,CHAR(160),CHAR(32)))</f>
        <v>David Toms</v>
      </c>
    </row>
    <row r="15437" spans="1:7" thickBot="1">
      <c r="A15437" s="62" t="s">
        <v>4062</v>
      </c>
      <c r="B15437" s="61">
        <v>78</v>
      </c>
      <c r="C15437" s="61" t="str">
        <f t="shared" si="752"/>
        <v>No Tie</v>
      </c>
      <c r="D15437" s="63">
        <f t="shared" ref="D15437:D15500" si="754">IF(C15437="No Tie",B15437,RIGHT(B15437,LEN(B15437)-1))</f>
        <v>78</v>
      </c>
      <c r="E15437" s="63">
        <v>78</v>
      </c>
      <c r="F15437" s="61" t="s">
        <v>712</v>
      </c>
      <c r="G15437" s="61" t="str">
        <f t="shared" si="753"/>
        <v>Josh Teater</v>
      </c>
    </row>
    <row r="15438" spans="1:7" thickBot="1">
      <c r="A15438" s="62" t="s">
        <v>4062</v>
      </c>
      <c r="B15438" s="61">
        <v>79</v>
      </c>
      <c r="C15438" s="61" t="str">
        <f t="shared" si="752"/>
        <v>No Tie</v>
      </c>
      <c r="D15438" s="63">
        <f t="shared" si="754"/>
        <v>79</v>
      </c>
      <c r="E15438" s="63">
        <v>79</v>
      </c>
      <c r="F15438" s="61" t="s">
        <v>845</v>
      </c>
      <c r="G15438" s="61" t="str">
        <f t="shared" si="753"/>
        <v>John Mallinger</v>
      </c>
    </row>
    <row r="15439" spans="1:7" thickBot="1">
      <c r="A15439" s="62" t="s">
        <v>4062</v>
      </c>
      <c r="B15439" s="61">
        <v>80</v>
      </c>
      <c r="C15439" s="61" t="str">
        <f t="shared" si="752"/>
        <v>No Tie</v>
      </c>
      <c r="D15439" s="63">
        <f t="shared" si="754"/>
        <v>80</v>
      </c>
      <c r="E15439" s="63">
        <v>80</v>
      </c>
      <c r="F15439" s="61" t="s">
        <v>597</v>
      </c>
      <c r="G15439" s="61" t="str">
        <f t="shared" si="753"/>
        <v>Kevin Streelman</v>
      </c>
    </row>
    <row r="15440" spans="1:7" thickBot="1">
      <c r="A15440" s="62" t="s">
        <v>4062</v>
      </c>
      <c r="B15440" s="61">
        <v>81</v>
      </c>
      <c r="C15440" s="61" t="str">
        <f t="shared" si="752"/>
        <v>No Tie</v>
      </c>
      <c r="D15440" s="63">
        <f t="shared" si="754"/>
        <v>81</v>
      </c>
      <c r="E15440" s="63">
        <v>81</v>
      </c>
      <c r="F15440" s="61" t="s">
        <v>623</v>
      </c>
      <c r="G15440" s="61" t="str">
        <f t="shared" si="753"/>
        <v>Jonathan Byrd</v>
      </c>
    </row>
    <row r="15441" spans="1:7" thickBot="1">
      <c r="A15441" s="62" t="s">
        <v>4062</v>
      </c>
      <c r="B15441" s="61">
        <v>82</v>
      </c>
      <c r="C15441" s="61" t="str">
        <f t="shared" si="752"/>
        <v>No Tie</v>
      </c>
      <c r="D15441" s="63">
        <f t="shared" si="754"/>
        <v>82</v>
      </c>
      <c r="E15441" s="63">
        <v>82</v>
      </c>
      <c r="F15441" s="61" t="s">
        <v>570</v>
      </c>
      <c r="G15441" s="61" t="str">
        <f t="shared" si="753"/>
        <v>J.J. Henry</v>
      </c>
    </row>
    <row r="15442" spans="1:7" thickBot="1">
      <c r="A15442" s="62" t="s">
        <v>4062</v>
      </c>
      <c r="B15442" s="61">
        <v>83</v>
      </c>
      <c r="C15442" s="61" t="str">
        <f t="shared" si="752"/>
        <v>No Tie</v>
      </c>
      <c r="D15442" s="63">
        <f t="shared" si="754"/>
        <v>83</v>
      </c>
      <c r="E15442" s="63">
        <v>83</v>
      </c>
      <c r="F15442" s="61" t="s">
        <v>670</v>
      </c>
      <c r="G15442" s="61" t="str">
        <f t="shared" si="753"/>
        <v>Kevin Na</v>
      </c>
    </row>
    <row r="15443" spans="1:7" thickBot="1">
      <c r="A15443" s="62" t="s">
        <v>4062</v>
      </c>
      <c r="B15443" s="61">
        <v>84</v>
      </c>
      <c r="C15443" s="61" t="str">
        <f t="shared" si="752"/>
        <v>No Tie</v>
      </c>
      <c r="D15443" s="63">
        <f t="shared" si="754"/>
        <v>84</v>
      </c>
      <c r="E15443" s="63">
        <v>84</v>
      </c>
      <c r="F15443" s="61" t="s">
        <v>680</v>
      </c>
      <c r="G15443" s="61" t="str">
        <f t="shared" si="753"/>
        <v>Ken Duke</v>
      </c>
    </row>
    <row r="15444" spans="1:7" thickBot="1">
      <c r="A15444" s="62" t="s">
        <v>4062</v>
      </c>
      <c r="B15444" s="61">
        <v>85</v>
      </c>
      <c r="C15444" s="61" t="str">
        <f t="shared" si="752"/>
        <v>No Tie</v>
      </c>
      <c r="D15444" s="63">
        <f t="shared" si="754"/>
        <v>85</v>
      </c>
      <c r="E15444" s="63">
        <v>85</v>
      </c>
      <c r="F15444" s="61" t="s">
        <v>652</v>
      </c>
      <c r="G15444" s="61" t="str">
        <f t="shared" si="753"/>
        <v>Ricky Barnes</v>
      </c>
    </row>
    <row r="15445" spans="1:7" thickBot="1">
      <c r="A15445" s="62" t="s">
        <v>4062</v>
      </c>
      <c r="B15445" s="61">
        <v>86</v>
      </c>
      <c r="C15445" s="61" t="str">
        <f t="shared" si="752"/>
        <v>No Tie</v>
      </c>
      <c r="D15445" s="63">
        <f t="shared" si="754"/>
        <v>86</v>
      </c>
      <c r="E15445" s="63">
        <v>86</v>
      </c>
      <c r="F15445" s="61" t="s">
        <v>691</v>
      </c>
      <c r="G15445" s="61" t="str">
        <f t="shared" si="753"/>
        <v>Brian Davis</v>
      </c>
    </row>
    <row r="15446" spans="1:7" thickBot="1">
      <c r="A15446" s="62" t="s">
        <v>4062</v>
      </c>
      <c r="B15446" s="61">
        <v>87</v>
      </c>
      <c r="C15446" s="61" t="str">
        <f t="shared" si="752"/>
        <v>No Tie</v>
      </c>
      <c r="D15446" s="63">
        <f t="shared" si="754"/>
        <v>87</v>
      </c>
      <c r="E15446" s="63">
        <v>87</v>
      </c>
      <c r="F15446" s="61" t="s">
        <v>663</v>
      </c>
      <c r="G15446" s="61" t="str">
        <f t="shared" si="753"/>
        <v>Cameron Tringale</v>
      </c>
    </row>
    <row r="15447" spans="1:7" thickBot="1">
      <c r="A15447" s="62" t="s">
        <v>4062</v>
      </c>
      <c r="B15447" s="61">
        <v>88</v>
      </c>
      <c r="C15447" s="61" t="str">
        <f t="shared" si="752"/>
        <v>No Tie</v>
      </c>
      <c r="D15447" s="63">
        <f t="shared" si="754"/>
        <v>88</v>
      </c>
      <c r="E15447" s="63">
        <v>88</v>
      </c>
      <c r="F15447" s="61" t="s">
        <v>665</v>
      </c>
      <c r="G15447" s="61" t="str">
        <f t="shared" si="753"/>
        <v>Greg Chalmers</v>
      </c>
    </row>
    <row r="15448" spans="1:7" thickBot="1">
      <c r="A15448" s="62" t="s">
        <v>4062</v>
      </c>
      <c r="B15448" s="61">
        <v>89</v>
      </c>
      <c r="C15448" s="61" t="str">
        <f t="shared" si="752"/>
        <v>No Tie</v>
      </c>
      <c r="D15448" s="63">
        <f t="shared" si="754"/>
        <v>89</v>
      </c>
      <c r="E15448" s="63">
        <v>89</v>
      </c>
      <c r="F15448" s="61" t="s">
        <v>508</v>
      </c>
      <c r="G15448" s="61" t="str">
        <f t="shared" si="753"/>
        <v>Gary Woodland</v>
      </c>
    </row>
    <row r="15449" spans="1:7" thickBot="1">
      <c r="A15449" s="62" t="s">
        <v>4062</v>
      </c>
      <c r="B15449" s="61">
        <v>90</v>
      </c>
      <c r="C15449" s="61" t="str">
        <f t="shared" si="752"/>
        <v>No Tie</v>
      </c>
      <c r="D15449" s="63">
        <f t="shared" si="754"/>
        <v>90</v>
      </c>
      <c r="E15449" s="63">
        <v>90</v>
      </c>
      <c r="F15449" s="61" t="s">
        <v>574</v>
      </c>
      <c r="G15449" s="61" t="str">
        <f t="shared" si="753"/>
        <v>Camilo Villegas</v>
      </c>
    </row>
    <row r="15450" spans="1:7" thickBot="1">
      <c r="A15450" s="62" t="s">
        <v>4062</v>
      </c>
      <c r="B15450" s="61">
        <v>91</v>
      </c>
      <c r="C15450" s="61" t="str">
        <f t="shared" si="752"/>
        <v>No Tie</v>
      </c>
      <c r="D15450" s="63">
        <f t="shared" si="754"/>
        <v>91</v>
      </c>
      <c r="E15450" s="63">
        <v>91</v>
      </c>
      <c r="F15450" s="61" t="s">
        <v>843</v>
      </c>
      <c r="G15450" s="61" t="str">
        <f t="shared" si="753"/>
        <v>Gary Christian</v>
      </c>
    </row>
    <row r="15451" spans="1:7" thickBot="1">
      <c r="A15451" s="62" t="s">
        <v>4062</v>
      </c>
      <c r="B15451" s="61">
        <v>92</v>
      </c>
      <c r="C15451" s="61" t="str">
        <f t="shared" si="752"/>
        <v>No Tie</v>
      </c>
      <c r="D15451" s="63">
        <f t="shared" si="754"/>
        <v>92</v>
      </c>
      <c r="E15451" s="63">
        <v>92</v>
      </c>
      <c r="F15451" s="61" t="s">
        <v>565</v>
      </c>
      <c r="G15451" s="61" t="str">
        <f t="shared" si="753"/>
        <v>Kevin Chappell</v>
      </c>
    </row>
    <row r="15452" spans="1:7" thickBot="1">
      <c r="A15452" s="62" t="s">
        <v>4062</v>
      </c>
      <c r="B15452" s="61">
        <v>93</v>
      </c>
      <c r="C15452" s="61" t="str">
        <f t="shared" si="752"/>
        <v>No Tie</v>
      </c>
      <c r="D15452" s="63">
        <f t="shared" si="754"/>
        <v>93</v>
      </c>
      <c r="E15452" s="63">
        <v>93</v>
      </c>
      <c r="F15452" s="61" t="s">
        <v>622</v>
      </c>
      <c r="G15452" s="61" t="str">
        <f t="shared" si="753"/>
        <v>Jonas Blixt</v>
      </c>
    </row>
    <row r="15453" spans="1:7" thickBot="1">
      <c r="A15453" s="62" t="s">
        <v>4062</v>
      </c>
      <c r="B15453" s="61">
        <v>94</v>
      </c>
      <c r="C15453" s="61" t="str">
        <f t="shared" si="752"/>
        <v>No Tie</v>
      </c>
      <c r="D15453" s="63">
        <f t="shared" si="754"/>
        <v>94</v>
      </c>
      <c r="E15453" s="63">
        <v>94</v>
      </c>
      <c r="F15453" s="61" t="s">
        <v>611</v>
      </c>
      <c r="G15453" s="61" t="str">
        <f t="shared" si="753"/>
        <v>Brandt Snedeker</v>
      </c>
    </row>
    <row r="15454" spans="1:7" thickBot="1">
      <c r="A15454" s="62" t="s">
        <v>4062</v>
      </c>
      <c r="B15454" s="61">
        <v>95</v>
      </c>
      <c r="C15454" s="61" t="str">
        <f t="shared" si="752"/>
        <v>No Tie</v>
      </c>
      <c r="D15454" s="63">
        <f t="shared" si="754"/>
        <v>95</v>
      </c>
      <c r="E15454" s="63">
        <v>95</v>
      </c>
      <c r="F15454" s="61" t="s">
        <v>529</v>
      </c>
      <c r="G15454" s="61" t="str">
        <f t="shared" si="753"/>
        <v>Harris English</v>
      </c>
    </row>
    <row r="15455" spans="1:7" thickBot="1">
      <c r="A15455" s="62" t="s">
        <v>4062</v>
      </c>
      <c r="B15455" s="61" t="s">
        <v>820</v>
      </c>
      <c r="C15455" s="61">
        <f t="shared" si="752"/>
        <v>1</v>
      </c>
      <c r="D15455" s="63" t="str">
        <f t="shared" si="754"/>
        <v>96</v>
      </c>
      <c r="E15455" s="63">
        <v>96</v>
      </c>
      <c r="F15455" s="61" t="s">
        <v>825</v>
      </c>
      <c r="G15455" s="61" t="str">
        <f t="shared" si="753"/>
        <v>Blake Adams</v>
      </c>
    </row>
    <row r="15456" spans="1:7" thickBot="1">
      <c r="A15456" s="62" t="s">
        <v>4062</v>
      </c>
      <c r="B15456" s="61" t="s">
        <v>820</v>
      </c>
      <c r="C15456" s="61">
        <f t="shared" si="752"/>
        <v>1</v>
      </c>
      <c r="D15456" s="63" t="str">
        <f t="shared" si="754"/>
        <v>96</v>
      </c>
      <c r="E15456" s="63">
        <v>96</v>
      </c>
      <c r="F15456" s="61" t="s">
        <v>767</v>
      </c>
      <c r="G15456" s="61" t="str">
        <f t="shared" si="753"/>
        <v>Jeff Maggert</v>
      </c>
    </row>
    <row r="15457" spans="1:7" thickBot="1">
      <c r="A15457" s="62" t="s">
        <v>4062</v>
      </c>
      <c r="B15457" s="61">
        <v>98</v>
      </c>
      <c r="C15457" s="61" t="str">
        <f t="shared" si="752"/>
        <v>No Tie</v>
      </c>
      <c r="D15457" s="63">
        <f t="shared" si="754"/>
        <v>98</v>
      </c>
      <c r="E15457" s="63">
        <v>98</v>
      </c>
      <c r="F15457" s="61" t="s">
        <v>645</v>
      </c>
      <c r="G15457" s="61" t="str">
        <f t="shared" si="753"/>
        <v>Russell Knox</v>
      </c>
    </row>
    <row r="15458" spans="1:7" thickBot="1">
      <c r="A15458" s="62" t="s">
        <v>4062</v>
      </c>
      <c r="B15458" s="61">
        <v>99</v>
      </c>
      <c r="C15458" s="61" t="str">
        <f t="shared" si="752"/>
        <v>No Tie</v>
      </c>
      <c r="D15458" s="63">
        <f t="shared" si="754"/>
        <v>99</v>
      </c>
      <c r="E15458" s="63">
        <v>99</v>
      </c>
      <c r="F15458" s="61" t="s">
        <v>696</v>
      </c>
      <c r="G15458" s="61" t="str">
        <f t="shared" si="753"/>
        <v>Ben Crane</v>
      </c>
    </row>
    <row r="15459" spans="1:7" thickBot="1">
      <c r="A15459" s="62" t="s">
        <v>4062</v>
      </c>
      <c r="B15459" s="61" t="s">
        <v>867</v>
      </c>
      <c r="C15459" s="61">
        <f t="shared" si="752"/>
        <v>1</v>
      </c>
      <c r="D15459" s="63" t="str">
        <f t="shared" si="754"/>
        <v>100</v>
      </c>
      <c r="E15459" s="63">
        <v>100</v>
      </c>
      <c r="F15459" s="61" t="s">
        <v>733</v>
      </c>
      <c r="G15459" s="61" t="str">
        <f t="shared" si="753"/>
        <v>Robert Karlsson</v>
      </c>
    </row>
    <row r="15460" spans="1:7" thickBot="1">
      <c r="A15460" s="62" t="s">
        <v>4062</v>
      </c>
      <c r="B15460" s="61" t="s">
        <v>867</v>
      </c>
      <c r="C15460" s="61">
        <f t="shared" si="752"/>
        <v>1</v>
      </c>
      <c r="D15460" s="63" t="str">
        <f t="shared" si="754"/>
        <v>100</v>
      </c>
      <c r="E15460" s="63">
        <v>100</v>
      </c>
      <c r="F15460" s="61" t="s">
        <v>517</v>
      </c>
      <c r="G15460" s="61" t="str">
        <f t="shared" si="753"/>
        <v>Jimmy Walker</v>
      </c>
    </row>
    <row r="15461" spans="1:7" thickBot="1">
      <c r="A15461" s="62" t="s">
        <v>4062</v>
      </c>
      <c r="B15461" s="61">
        <v>102</v>
      </c>
      <c r="C15461" s="61" t="str">
        <f t="shared" si="752"/>
        <v>No Tie</v>
      </c>
      <c r="D15461" s="63">
        <f t="shared" si="754"/>
        <v>102</v>
      </c>
      <c r="E15461" s="63">
        <v>102</v>
      </c>
      <c r="F15461" s="61" t="s">
        <v>646</v>
      </c>
      <c r="G15461" s="61" t="str">
        <f t="shared" si="753"/>
        <v>Daniel Summerhays</v>
      </c>
    </row>
    <row r="15462" spans="1:7" thickBot="1">
      <c r="A15462" s="62" t="s">
        <v>4062</v>
      </c>
      <c r="B15462" s="61">
        <v>103</v>
      </c>
      <c r="C15462" s="61" t="str">
        <f t="shared" si="752"/>
        <v>No Tie</v>
      </c>
      <c r="D15462" s="63">
        <f t="shared" si="754"/>
        <v>103</v>
      </c>
      <c r="E15462" s="63">
        <v>103</v>
      </c>
      <c r="F15462" s="61" t="s">
        <v>584</v>
      </c>
      <c r="G15462" s="61" t="str">
        <f t="shared" si="753"/>
        <v>Johnson Wagner</v>
      </c>
    </row>
    <row r="15463" spans="1:7" thickBot="1">
      <c r="A15463" s="62" t="s">
        <v>4062</v>
      </c>
      <c r="B15463" s="61">
        <v>104</v>
      </c>
      <c r="C15463" s="61" t="str">
        <f t="shared" si="752"/>
        <v>No Tie</v>
      </c>
      <c r="D15463" s="63">
        <f t="shared" si="754"/>
        <v>104</v>
      </c>
      <c r="E15463" s="63">
        <v>104</v>
      </c>
      <c r="F15463" s="61" t="s">
        <v>828</v>
      </c>
      <c r="G15463" s="61" t="str">
        <f t="shared" si="753"/>
        <v>Billy Mayfair</v>
      </c>
    </row>
    <row r="15464" spans="1:7" thickBot="1">
      <c r="A15464" s="62" t="s">
        <v>4062</v>
      </c>
      <c r="B15464" s="61">
        <v>105</v>
      </c>
      <c r="C15464" s="61" t="str">
        <f t="shared" si="752"/>
        <v>No Tie</v>
      </c>
      <c r="D15464" s="63">
        <f t="shared" si="754"/>
        <v>105</v>
      </c>
      <c r="E15464" s="63">
        <v>105</v>
      </c>
      <c r="F15464" s="61" t="s">
        <v>750</v>
      </c>
      <c r="G15464" s="61" t="str">
        <f t="shared" si="753"/>
        <v>Rod Pampling</v>
      </c>
    </row>
    <row r="15465" spans="1:7" thickBot="1">
      <c r="A15465" s="62" t="s">
        <v>4062</v>
      </c>
      <c r="B15465" s="61">
        <v>106</v>
      </c>
      <c r="C15465" s="61" t="str">
        <f t="shared" si="752"/>
        <v>No Tie</v>
      </c>
      <c r="D15465" s="63">
        <f t="shared" si="754"/>
        <v>106</v>
      </c>
      <c r="E15465" s="63">
        <v>106</v>
      </c>
      <c r="F15465" s="61" t="s">
        <v>579</v>
      </c>
      <c r="G15465" s="61" t="str">
        <f t="shared" si="753"/>
        <v>Scott Stallings</v>
      </c>
    </row>
    <row r="15466" spans="1:7" thickBot="1">
      <c r="A15466" s="62" t="s">
        <v>4062</v>
      </c>
      <c r="B15466" s="61" t="s">
        <v>738</v>
      </c>
      <c r="C15466" s="61">
        <f t="shared" si="752"/>
        <v>1</v>
      </c>
      <c r="D15466" s="63" t="str">
        <f t="shared" si="754"/>
        <v>107</v>
      </c>
      <c r="E15466" s="63">
        <v>107</v>
      </c>
      <c r="F15466" s="61" t="s">
        <v>619</v>
      </c>
      <c r="G15466" s="61" t="str">
        <f t="shared" si="753"/>
        <v>Brian Harman</v>
      </c>
    </row>
    <row r="15467" spans="1:7" thickBot="1">
      <c r="A15467" s="62" t="s">
        <v>4062</v>
      </c>
      <c r="B15467" s="61" t="s">
        <v>738</v>
      </c>
      <c r="C15467" s="61">
        <f t="shared" si="752"/>
        <v>1</v>
      </c>
      <c r="D15467" s="63" t="str">
        <f t="shared" si="754"/>
        <v>107</v>
      </c>
      <c r="E15467" s="63">
        <v>107</v>
      </c>
      <c r="F15467" s="61" t="s">
        <v>633</v>
      </c>
      <c r="G15467" s="61" t="str">
        <f t="shared" si="753"/>
        <v>Chez Reavie</v>
      </c>
    </row>
    <row r="15468" spans="1:7" thickBot="1">
      <c r="A15468" s="62" t="s">
        <v>4062</v>
      </c>
      <c r="B15468" s="61" t="s">
        <v>4055</v>
      </c>
      <c r="C15468" s="61">
        <f t="shared" si="752"/>
        <v>1</v>
      </c>
      <c r="D15468" s="63" t="str">
        <f t="shared" si="754"/>
        <v>109</v>
      </c>
      <c r="E15468" s="63">
        <v>109</v>
      </c>
      <c r="F15468" s="61" t="s">
        <v>737</v>
      </c>
      <c r="G15468" s="61" t="str">
        <f t="shared" si="753"/>
        <v>Tom Gillis</v>
      </c>
    </row>
    <row r="15469" spans="1:7" thickBot="1">
      <c r="A15469" s="62" t="s">
        <v>4062</v>
      </c>
      <c r="B15469" s="61" t="s">
        <v>4055</v>
      </c>
      <c r="C15469" s="61">
        <f t="shared" si="752"/>
        <v>1</v>
      </c>
      <c r="D15469" s="63" t="str">
        <f t="shared" si="754"/>
        <v>109</v>
      </c>
      <c r="E15469" s="63">
        <v>109</v>
      </c>
      <c r="F15469" s="61" t="s">
        <v>657</v>
      </c>
      <c r="G15469" s="61" t="str">
        <f t="shared" si="753"/>
        <v>Chris Stroud</v>
      </c>
    </row>
    <row r="15470" spans="1:7" thickBot="1">
      <c r="A15470" s="62" t="s">
        <v>4062</v>
      </c>
      <c r="B15470" s="61">
        <v>111</v>
      </c>
      <c r="C15470" s="61" t="str">
        <f t="shared" si="752"/>
        <v>No Tie</v>
      </c>
      <c r="D15470" s="63">
        <f t="shared" si="754"/>
        <v>111</v>
      </c>
      <c r="E15470" s="63">
        <v>111</v>
      </c>
      <c r="F15470" s="61" t="s">
        <v>618</v>
      </c>
      <c r="G15470" s="61" t="str">
        <f t="shared" si="753"/>
        <v>Kyle Reifers</v>
      </c>
    </row>
    <row r="15471" spans="1:7" thickBot="1">
      <c r="A15471" s="62" t="s">
        <v>4062</v>
      </c>
      <c r="B15471" s="61">
        <v>112</v>
      </c>
      <c r="C15471" s="61" t="str">
        <f t="shared" si="752"/>
        <v>No Tie</v>
      </c>
      <c r="D15471" s="63">
        <f t="shared" si="754"/>
        <v>112</v>
      </c>
      <c r="E15471" s="63">
        <v>112</v>
      </c>
      <c r="F15471" s="61" t="s">
        <v>682</v>
      </c>
      <c r="G15471" s="61" t="str">
        <f t="shared" si="753"/>
        <v>Jerry Kelly</v>
      </c>
    </row>
    <row r="15472" spans="1:7" thickBot="1">
      <c r="A15472" s="62" t="s">
        <v>4062</v>
      </c>
      <c r="B15472" s="61">
        <v>113</v>
      </c>
      <c r="C15472" s="61" t="str">
        <f t="shared" si="752"/>
        <v>No Tie</v>
      </c>
      <c r="D15472" s="63">
        <f t="shared" si="754"/>
        <v>113</v>
      </c>
      <c r="E15472" s="63">
        <v>113</v>
      </c>
      <c r="F15472" s="61" t="s">
        <v>844</v>
      </c>
      <c r="G15472" s="61" t="str">
        <f t="shared" si="753"/>
        <v>Scott Dunlap</v>
      </c>
    </row>
    <row r="15473" spans="1:7" thickBot="1">
      <c r="A15473" s="62" t="s">
        <v>4062</v>
      </c>
      <c r="B15473" s="61">
        <v>114</v>
      </c>
      <c r="C15473" s="61" t="str">
        <f t="shared" si="752"/>
        <v>No Tie</v>
      </c>
      <c r="D15473" s="63">
        <f t="shared" si="754"/>
        <v>114</v>
      </c>
      <c r="E15473" s="63">
        <v>114</v>
      </c>
      <c r="F15473" s="61" t="s">
        <v>667</v>
      </c>
      <c r="G15473" s="61" t="str">
        <f t="shared" si="753"/>
        <v>David Hearn</v>
      </c>
    </row>
    <row r="15474" spans="1:7" thickBot="1">
      <c r="A15474" s="62" t="s">
        <v>4062</v>
      </c>
      <c r="B15474" s="61">
        <v>115</v>
      </c>
      <c r="C15474" s="61" t="str">
        <f t="shared" si="752"/>
        <v>No Tie</v>
      </c>
      <c r="D15474" s="63">
        <f t="shared" si="754"/>
        <v>115</v>
      </c>
      <c r="E15474" s="63">
        <v>115</v>
      </c>
      <c r="F15474" s="61" t="s">
        <v>706</v>
      </c>
      <c r="G15474" s="61" t="str">
        <f t="shared" si="753"/>
        <v>Bobby Gates</v>
      </c>
    </row>
    <row r="15475" spans="1:7" thickBot="1">
      <c r="A15475" s="62" t="s">
        <v>4062</v>
      </c>
      <c r="B15475" s="61">
        <v>116</v>
      </c>
      <c r="C15475" s="61" t="str">
        <f t="shared" si="752"/>
        <v>No Tie</v>
      </c>
      <c r="D15475" s="63">
        <f t="shared" si="754"/>
        <v>116</v>
      </c>
      <c r="E15475" s="63">
        <v>116</v>
      </c>
      <c r="F15475" s="61" t="s">
        <v>811</v>
      </c>
      <c r="G15475" s="61" t="str">
        <f t="shared" si="753"/>
        <v>Chris Couch</v>
      </c>
    </row>
    <row r="15476" spans="1:7" thickBot="1">
      <c r="A15476" s="62" t="s">
        <v>4062</v>
      </c>
      <c r="B15476" s="61">
        <v>117</v>
      </c>
      <c r="C15476" s="61" t="str">
        <f t="shared" si="752"/>
        <v>No Tie</v>
      </c>
      <c r="D15476" s="63">
        <f t="shared" si="754"/>
        <v>117</v>
      </c>
      <c r="E15476" s="63">
        <v>117</v>
      </c>
      <c r="F15476" s="61" t="s">
        <v>656</v>
      </c>
      <c r="G15476" s="61" t="str">
        <f t="shared" si="753"/>
        <v>Danny Lee</v>
      </c>
    </row>
    <row r="15477" spans="1:7" thickBot="1">
      <c r="A15477" s="62" t="s">
        <v>4062</v>
      </c>
      <c r="B15477" s="61">
        <v>118</v>
      </c>
      <c r="C15477" s="61" t="str">
        <f t="shared" si="752"/>
        <v>No Tie</v>
      </c>
      <c r="D15477" s="63">
        <f t="shared" si="754"/>
        <v>118</v>
      </c>
      <c r="E15477" s="63">
        <v>118</v>
      </c>
      <c r="F15477" s="61" t="s">
        <v>674</v>
      </c>
      <c r="G15477" s="61" t="str">
        <f t="shared" si="753"/>
        <v>Mark Wilson</v>
      </c>
    </row>
    <row r="15478" spans="1:7" thickBot="1">
      <c r="A15478" s="62" t="s">
        <v>4062</v>
      </c>
      <c r="B15478" s="61">
        <v>119</v>
      </c>
      <c r="C15478" s="61" t="str">
        <f t="shared" si="752"/>
        <v>No Tie</v>
      </c>
      <c r="D15478" s="63">
        <f t="shared" si="754"/>
        <v>119</v>
      </c>
      <c r="E15478" s="63">
        <v>119</v>
      </c>
      <c r="F15478" s="61" t="s">
        <v>752</v>
      </c>
      <c r="G15478" s="61" t="str">
        <f t="shared" si="753"/>
        <v>Charlie Wi</v>
      </c>
    </row>
    <row r="15479" spans="1:7" thickBot="1">
      <c r="A15479" s="62" t="s">
        <v>4062</v>
      </c>
      <c r="B15479" s="61">
        <v>120</v>
      </c>
      <c r="C15479" s="61" t="str">
        <f t="shared" si="752"/>
        <v>No Tie</v>
      </c>
      <c r="D15479" s="63">
        <f t="shared" si="754"/>
        <v>120</v>
      </c>
      <c r="E15479" s="63">
        <v>120</v>
      </c>
      <c r="F15479" s="61" t="s">
        <v>669</v>
      </c>
      <c r="G15479" s="61" t="str">
        <f t="shared" si="753"/>
        <v>William McGirt</v>
      </c>
    </row>
    <row r="15480" spans="1:7" thickBot="1">
      <c r="A15480" s="62" t="s">
        <v>4062</v>
      </c>
      <c r="B15480" s="61">
        <v>121</v>
      </c>
      <c r="C15480" s="61" t="str">
        <f t="shared" si="752"/>
        <v>No Tie</v>
      </c>
      <c r="D15480" s="63">
        <f t="shared" si="754"/>
        <v>121</v>
      </c>
      <c r="E15480" s="63">
        <v>121</v>
      </c>
      <c r="F15480" s="61" t="s">
        <v>813</v>
      </c>
      <c r="G15480" s="61" t="str">
        <f t="shared" si="753"/>
        <v>Garth Mulroy</v>
      </c>
    </row>
    <row r="15481" spans="1:7" thickBot="1">
      <c r="A15481" s="62" t="s">
        <v>4062</v>
      </c>
      <c r="B15481" s="61">
        <v>122</v>
      </c>
      <c r="C15481" s="61" t="str">
        <f t="shared" si="752"/>
        <v>No Tie</v>
      </c>
      <c r="D15481" s="63">
        <f t="shared" si="754"/>
        <v>122</v>
      </c>
      <c r="E15481" s="63">
        <v>122</v>
      </c>
      <c r="F15481" s="61" t="s">
        <v>723</v>
      </c>
      <c r="G15481" s="61" t="str">
        <f t="shared" si="753"/>
        <v>Vaughn Taylor</v>
      </c>
    </row>
    <row r="15482" spans="1:7" thickBot="1">
      <c r="A15482" s="62" t="s">
        <v>4062</v>
      </c>
      <c r="B15482" s="61">
        <v>123</v>
      </c>
      <c r="C15482" s="61" t="str">
        <f t="shared" si="752"/>
        <v>No Tie</v>
      </c>
      <c r="D15482" s="63">
        <f t="shared" si="754"/>
        <v>123</v>
      </c>
      <c r="E15482" s="63">
        <v>123</v>
      </c>
      <c r="F15482" s="61" t="s">
        <v>649</v>
      </c>
      <c r="G15482" s="61" t="str">
        <f t="shared" si="753"/>
        <v>Spencer Levin</v>
      </c>
    </row>
    <row r="15483" spans="1:7" thickBot="1">
      <c r="A15483" s="62" t="s">
        <v>4062</v>
      </c>
      <c r="B15483" s="61">
        <v>124</v>
      </c>
      <c r="C15483" s="61" t="str">
        <f t="shared" si="752"/>
        <v>No Tie</v>
      </c>
      <c r="D15483" s="63">
        <f t="shared" si="754"/>
        <v>124</v>
      </c>
      <c r="E15483" s="63">
        <v>124</v>
      </c>
      <c r="F15483" s="61" t="s">
        <v>683</v>
      </c>
      <c r="G15483" s="61" t="str">
        <f t="shared" si="753"/>
        <v>Jason Bohn</v>
      </c>
    </row>
    <row r="15484" spans="1:7" thickBot="1">
      <c r="A15484" s="62" t="s">
        <v>4062</v>
      </c>
      <c r="B15484" s="61">
        <v>125</v>
      </c>
      <c r="C15484" s="61" t="str">
        <f t="shared" si="752"/>
        <v>No Tie</v>
      </c>
      <c r="D15484" s="63">
        <f t="shared" si="754"/>
        <v>125</v>
      </c>
      <c r="E15484" s="63">
        <v>125</v>
      </c>
      <c r="F15484" s="61" t="s">
        <v>827</v>
      </c>
      <c r="G15484" s="61" t="str">
        <f t="shared" si="753"/>
        <v>Hunter Haas</v>
      </c>
    </row>
    <row r="15485" spans="1:7" thickBot="1">
      <c r="A15485" s="62" t="s">
        <v>4062</v>
      </c>
      <c r="B15485" s="61">
        <v>126</v>
      </c>
      <c r="C15485" s="61" t="str">
        <f t="shared" si="752"/>
        <v>No Tie</v>
      </c>
      <c r="D15485" s="63">
        <f t="shared" si="754"/>
        <v>126</v>
      </c>
      <c r="E15485" s="63">
        <v>126</v>
      </c>
      <c r="F15485" s="61" t="s">
        <v>763</v>
      </c>
      <c r="G15485" s="61" t="str">
        <f t="shared" si="753"/>
        <v>Richard Lee</v>
      </c>
    </row>
    <row r="15486" spans="1:7" thickBot="1">
      <c r="A15486" s="62" t="s">
        <v>4062</v>
      </c>
      <c r="B15486" s="61">
        <v>127</v>
      </c>
      <c r="C15486" s="61" t="str">
        <f t="shared" si="752"/>
        <v>No Tie</v>
      </c>
      <c r="D15486" s="63">
        <f t="shared" si="754"/>
        <v>127</v>
      </c>
      <c r="E15486" s="63">
        <v>127</v>
      </c>
      <c r="F15486" s="61" t="s">
        <v>713</v>
      </c>
      <c r="G15486" s="61" t="str">
        <f t="shared" si="753"/>
        <v>D.J. Trahan</v>
      </c>
    </row>
    <row r="15487" spans="1:7" thickBot="1">
      <c r="A15487" s="62" t="s">
        <v>4062</v>
      </c>
      <c r="B15487" s="61">
        <v>128</v>
      </c>
      <c r="C15487" s="61" t="str">
        <f t="shared" si="752"/>
        <v>No Tie</v>
      </c>
      <c r="D15487" s="63">
        <f t="shared" si="754"/>
        <v>128</v>
      </c>
      <c r="E15487" s="63">
        <v>128</v>
      </c>
      <c r="F15487" s="61" t="s">
        <v>776</v>
      </c>
      <c r="G15487" s="61" t="str">
        <f t="shared" si="753"/>
        <v>Dicky Pride</v>
      </c>
    </row>
    <row r="15488" spans="1:7" thickBot="1">
      <c r="A15488" s="62" t="s">
        <v>4062</v>
      </c>
      <c r="B15488" s="61">
        <v>129</v>
      </c>
      <c r="C15488" s="61" t="str">
        <f t="shared" si="752"/>
        <v>No Tie</v>
      </c>
      <c r="D15488" s="63">
        <f t="shared" si="754"/>
        <v>129</v>
      </c>
      <c r="E15488" s="63">
        <v>129</v>
      </c>
      <c r="F15488" s="61" t="s">
        <v>852</v>
      </c>
      <c r="G15488" s="61" t="str">
        <f t="shared" si="753"/>
        <v>Nick O'Hern</v>
      </c>
    </row>
    <row r="15489" spans="1:7" thickBot="1">
      <c r="A15489" s="62" t="s">
        <v>4062</v>
      </c>
      <c r="B15489" s="61">
        <v>130</v>
      </c>
      <c r="C15489" s="61" t="str">
        <f t="shared" si="752"/>
        <v>No Tie</v>
      </c>
      <c r="D15489" s="63">
        <f t="shared" si="754"/>
        <v>130</v>
      </c>
      <c r="E15489" s="63">
        <v>130</v>
      </c>
      <c r="F15489" s="61" t="s">
        <v>603</v>
      </c>
      <c r="G15489" s="61" t="str">
        <f t="shared" si="753"/>
        <v>Ryo Ishikawa</v>
      </c>
    </row>
    <row r="15490" spans="1:7" thickBot="1">
      <c r="A15490" s="62" t="s">
        <v>4062</v>
      </c>
      <c r="B15490" s="61">
        <v>131</v>
      </c>
      <c r="C15490" s="61" t="str">
        <f t="shared" si="752"/>
        <v>No Tie</v>
      </c>
      <c r="D15490" s="63">
        <f t="shared" si="754"/>
        <v>131</v>
      </c>
      <c r="E15490" s="63">
        <v>131</v>
      </c>
      <c r="F15490" s="61" t="s">
        <v>846</v>
      </c>
      <c r="G15490" s="61" t="str">
        <f t="shared" si="753"/>
        <v>Rocco Mediate</v>
      </c>
    </row>
    <row r="15491" spans="1:7" thickBot="1">
      <c r="A15491" s="62" t="s">
        <v>4062</v>
      </c>
      <c r="B15491" s="61">
        <v>132</v>
      </c>
      <c r="C15491" s="61" t="str">
        <f t="shared" si="752"/>
        <v>No Tie</v>
      </c>
      <c r="D15491" s="63">
        <f t="shared" si="754"/>
        <v>132</v>
      </c>
      <c r="E15491" s="63">
        <v>132</v>
      </c>
      <c r="F15491" s="61" t="s">
        <v>816</v>
      </c>
      <c r="G15491" s="61" t="str">
        <f t="shared" si="753"/>
        <v>Mathew Goggin</v>
      </c>
    </row>
    <row r="15492" spans="1:7" thickBot="1">
      <c r="A15492" s="62" t="s">
        <v>4062</v>
      </c>
      <c r="B15492" s="61">
        <v>133</v>
      </c>
      <c r="C15492" s="61" t="str">
        <f t="shared" si="752"/>
        <v>No Tie</v>
      </c>
      <c r="D15492" s="63">
        <f t="shared" si="754"/>
        <v>133</v>
      </c>
      <c r="E15492" s="63">
        <v>133</v>
      </c>
      <c r="F15492" s="61" t="s">
        <v>502</v>
      </c>
      <c r="G15492" s="61" t="str">
        <f t="shared" si="753"/>
        <v>Charlie Beljan</v>
      </c>
    </row>
    <row r="15493" spans="1:7" thickBot="1">
      <c r="A15493" s="62" t="s">
        <v>4062</v>
      </c>
      <c r="B15493" s="61">
        <v>134</v>
      </c>
      <c r="C15493" s="61" t="str">
        <f t="shared" si="752"/>
        <v>No Tie</v>
      </c>
      <c r="D15493" s="63">
        <f t="shared" si="754"/>
        <v>134</v>
      </c>
      <c r="E15493" s="63">
        <v>134</v>
      </c>
      <c r="F15493" s="61" t="s">
        <v>658</v>
      </c>
      <c r="G15493" s="61" t="str">
        <f t="shared" si="753"/>
        <v>Robert Allenby</v>
      </c>
    </row>
    <row r="15494" spans="1:7" thickBot="1">
      <c r="A15494" s="62" t="s">
        <v>4062</v>
      </c>
      <c r="B15494" s="61">
        <v>135</v>
      </c>
      <c r="C15494" s="61" t="str">
        <f t="shared" si="752"/>
        <v>No Tie</v>
      </c>
      <c r="D15494" s="63">
        <f t="shared" si="754"/>
        <v>135</v>
      </c>
      <c r="E15494" s="63">
        <v>135</v>
      </c>
      <c r="F15494" s="61" t="s">
        <v>543</v>
      </c>
      <c r="G15494" s="61" t="str">
        <f t="shared" si="753"/>
        <v>Andres Romero</v>
      </c>
    </row>
    <row r="15495" spans="1:7" thickBot="1">
      <c r="A15495" s="62" t="s">
        <v>4062</v>
      </c>
      <c r="B15495" s="61">
        <v>136</v>
      </c>
      <c r="C15495" s="61" t="str">
        <f t="shared" si="752"/>
        <v>No Tie</v>
      </c>
      <c r="D15495" s="63">
        <f t="shared" si="754"/>
        <v>136</v>
      </c>
      <c r="E15495" s="63">
        <v>136</v>
      </c>
      <c r="F15495" s="61" t="s">
        <v>711</v>
      </c>
      <c r="G15495" s="61" t="str">
        <f t="shared" si="753"/>
        <v>Troy Matteson</v>
      </c>
    </row>
    <row r="15496" spans="1:7" thickBot="1">
      <c r="A15496" s="62" t="s">
        <v>4062</v>
      </c>
      <c r="B15496" s="61">
        <v>137</v>
      </c>
      <c r="C15496" s="61" t="str">
        <f t="shared" si="752"/>
        <v>No Tie</v>
      </c>
      <c r="D15496" s="63">
        <f t="shared" si="754"/>
        <v>137</v>
      </c>
      <c r="E15496" s="63">
        <v>137</v>
      </c>
      <c r="F15496" s="61" t="s">
        <v>634</v>
      </c>
      <c r="G15496" s="61" t="str">
        <f t="shared" si="753"/>
        <v>George McNeill</v>
      </c>
    </row>
    <row r="15497" spans="1:7" thickBot="1">
      <c r="A15497" s="62" t="s">
        <v>4062</v>
      </c>
      <c r="B15497" s="61">
        <v>138</v>
      </c>
      <c r="C15497" s="61" t="str">
        <f t="shared" si="752"/>
        <v>No Tie</v>
      </c>
      <c r="D15497" s="63">
        <f t="shared" si="754"/>
        <v>138</v>
      </c>
      <c r="E15497" s="63">
        <v>138</v>
      </c>
      <c r="F15497" s="61" t="s">
        <v>535</v>
      </c>
      <c r="G15497" s="61" t="str">
        <f t="shared" si="753"/>
        <v>Martin Flores</v>
      </c>
    </row>
    <row r="15498" spans="1:7" thickBot="1">
      <c r="A15498" s="62" t="s">
        <v>4062</v>
      </c>
      <c r="B15498" s="61">
        <v>139</v>
      </c>
      <c r="C15498" s="61" t="str">
        <f t="shared" si="752"/>
        <v>No Tie</v>
      </c>
      <c r="D15498" s="63">
        <f t="shared" si="754"/>
        <v>139</v>
      </c>
      <c r="E15498" s="63">
        <v>139</v>
      </c>
      <c r="F15498" s="61" t="s">
        <v>715</v>
      </c>
      <c r="G15498" s="61" t="str">
        <f t="shared" si="753"/>
        <v>Brandt Jobe</v>
      </c>
    </row>
    <row r="15499" spans="1:7" thickBot="1">
      <c r="A15499" s="62" t="s">
        <v>4062</v>
      </c>
      <c r="B15499" s="61">
        <v>140</v>
      </c>
      <c r="C15499" s="61" t="str">
        <f t="shared" si="752"/>
        <v>No Tie</v>
      </c>
      <c r="D15499" s="63">
        <f t="shared" si="754"/>
        <v>140</v>
      </c>
      <c r="E15499" s="63">
        <v>140</v>
      </c>
      <c r="F15499" s="61" t="s">
        <v>602</v>
      </c>
      <c r="G15499" s="61" t="str">
        <f t="shared" si="753"/>
        <v>Michael Thompson</v>
      </c>
    </row>
    <row r="15500" spans="1:7" thickBot="1">
      <c r="A15500" s="62" t="s">
        <v>4062</v>
      </c>
      <c r="B15500" s="61">
        <v>141</v>
      </c>
      <c r="C15500" s="61" t="str">
        <f t="shared" ref="C15500:C15563" si="755">IFERROR(SEARCH("T",B15500),"No Tie")</f>
        <v>No Tie</v>
      </c>
      <c r="D15500" s="63">
        <f t="shared" si="754"/>
        <v>141</v>
      </c>
      <c r="E15500" s="63">
        <v>141</v>
      </c>
      <c r="F15500" s="61" t="s">
        <v>524</v>
      </c>
      <c r="G15500" s="61" t="str">
        <f t="shared" ref="G15500:G15563" si="756">TRIM(SUBSTITUTE(F15500,CHAR(160),CHAR(32)))</f>
        <v>Angel Cabrera</v>
      </c>
    </row>
    <row r="15501" spans="1:7" thickBot="1">
      <c r="A15501" s="62" t="s">
        <v>4062</v>
      </c>
      <c r="B15501" s="61">
        <v>142</v>
      </c>
      <c r="C15501" s="61" t="str">
        <f t="shared" si="755"/>
        <v>No Tie</v>
      </c>
      <c r="D15501" s="63">
        <f t="shared" ref="D15501:D15564" si="757">IF(C15501="No Tie",B15501,RIGHT(B15501,LEN(B15501)-1))</f>
        <v>142</v>
      </c>
      <c r="E15501" s="63">
        <v>142</v>
      </c>
      <c r="F15501" s="61" t="s">
        <v>695</v>
      </c>
      <c r="G15501" s="61" t="str">
        <f t="shared" si="756"/>
        <v>Justin Leonard</v>
      </c>
    </row>
    <row r="15502" spans="1:7" thickBot="1">
      <c r="A15502" s="62" t="s">
        <v>4062</v>
      </c>
      <c r="B15502" s="61">
        <v>143</v>
      </c>
      <c r="C15502" s="61" t="str">
        <f t="shared" si="755"/>
        <v>No Tie</v>
      </c>
      <c r="D15502" s="63">
        <f t="shared" si="757"/>
        <v>143</v>
      </c>
      <c r="E15502" s="63">
        <v>143</v>
      </c>
      <c r="F15502" s="61" t="s">
        <v>507</v>
      </c>
      <c r="G15502" s="61" t="str">
        <f t="shared" si="756"/>
        <v>Jason Kokrak</v>
      </c>
    </row>
    <row r="15503" spans="1:7" thickBot="1">
      <c r="A15503" s="62" t="s">
        <v>4062</v>
      </c>
      <c r="B15503" s="61">
        <v>144</v>
      </c>
      <c r="C15503" s="61" t="str">
        <f t="shared" si="755"/>
        <v>No Tie</v>
      </c>
      <c r="D15503" s="63">
        <f t="shared" si="757"/>
        <v>144</v>
      </c>
      <c r="E15503" s="63">
        <v>144</v>
      </c>
      <c r="F15503" s="61" t="s">
        <v>850</v>
      </c>
      <c r="G15503" s="61" t="str">
        <f t="shared" si="756"/>
        <v>Chris DiMarco</v>
      </c>
    </row>
    <row r="15504" spans="1:7" thickBot="1">
      <c r="A15504" s="62" t="s">
        <v>4062</v>
      </c>
      <c r="B15504" s="61">
        <v>145</v>
      </c>
      <c r="C15504" s="61" t="str">
        <f t="shared" si="755"/>
        <v>No Tie</v>
      </c>
      <c r="D15504" s="63">
        <f t="shared" si="757"/>
        <v>145</v>
      </c>
      <c r="E15504" s="63">
        <v>145</v>
      </c>
      <c r="F15504" s="61" t="s">
        <v>839</v>
      </c>
      <c r="G15504" s="61" t="str">
        <f t="shared" si="756"/>
        <v>Kyle Thompson</v>
      </c>
    </row>
    <row r="15505" spans="1:7" thickBot="1">
      <c r="A15505" s="62" t="s">
        <v>4062</v>
      </c>
      <c r="B15505" s="61">
        <v>146</v>
      </c>
      <c r="C15505" s="61" t="str">
        <f t="shared" si="755"/>
        <v>No Tie</v>
      </c>
      <c r="D15505" s="63">
        <f t="shared" si="757"/>
        <v>146</v>
      </c>
      <c r="E15505" s="63">
        <v>146</v>
      </c>
      <c r="F15505" s="61" t="s">
        <v>819</v>
      </c>
      <c r="G15505" s="61" t="str">
        <f t="shared" si="756"/>
        <v>J.J. Killeen</v>
      </c>
    </row>
    <row r="15506" spans="1:7" thickBot="1">
      <c r="A15506" s="62" t="s">
        <v>4062</v>
      </c>
      <c r="B15506" s="61">
        <v>147</v>
      </c>
      <c r="C15506" s="61" t="str">
        <f t="shared" si="755"/>
        <v>No Tie</v>
      </c>
      <c r="D15506" s="63">
        <f t="shared" si="757"/>
        <v>147</v>
      </c>
      <c r="E15506" s="63">
        <v>147</v>
      </c>
      <c r="F15506" s="61" t="s">
        <v>744</v>
      </c>
      <c r="G15506" s="61" t="str">
        <f t="shared" si="756"/>
        <v>Stuart Appleby</v>
      </c>
    </row>
    <row r="15507" spans="1:7" thickBot="1">
      <c r="A15507" s="62" t="s">
        <v>4062</v>
      </c>
      <c r="B15507" s="61">
        <v>148</v>
      </c>
      <c r="C15507" s="61" t="str">
        <f t="shared" si="755"/>
        <v>No Tie</v>
      </c>
      <c r="D15507" s="63">
        <f t="shared" si="757"/>
        <v>148</v>
      </c>
      <c r="E15507" s="63">
        <v>148</v>
      </c>
      <c r="F15507" s="61" t="s">
        <v>495</v>
      </c>
      <c r="G15507" s="61" t="str">
        <f t="shared" si="756"/>
        <v>Scott Brown</v>
      </c>
    </row>
    <row r="15508" spans="1:7" thickBot="1">
      <c r="A15508" s="62" t="s">
        <v>4062</v>
      </c>
      <c r="B15508" s="61">
        <v>149</v>
      </c>
      <c r="C15508" s="61" t="str">
        <f t="shared" si="755"/>
        <v>No Tie</v>
      </c>
      <c r="D15508" s="63">
        <f t="shared" si="757"/>
        <v>149</v>
      </c>
      <c r="E15508" s="63">
        <v>149</v>
      </c>
      <c r="F15508" s="61" t="s">
        <v>681</v>
      </c>
      <c r="G15508" s="61" t="str">
        <f t="shared" si="756"/>
        <v>Bryce Molder</v>
      </c>
    </row>
    <row r="15509" spans="1:7" thickBot="1">
      <c r="A15509" s="62" t="s">
        <v>4062</v>
      </c>
      <c r="B15509" s="61">
        <v>150</v>
      </c>
      <c r="C15509" s="61" t="str">
        <f t="shared" si="755"/>
        <v>No Tie</v>
      </c>
      <c r="D15509" s="63">
        <f t="shared" si="757"/>
        <v>150</v>
      </c>
      <c r="E15509" s="63">
        <v>150</v>
      </c>
      <c r="F15509" s="61" t="s">
        <v>523</v>
      </c>
      <c r="G15509" s="61" t="str">
        <f t="shared" si="756"/>
        <v>Jhonattan Vegas</v>
      </c>
    </row>
    <row r="15510" spans="1:7" thickBot="1">
      <c r="A15510" s="62" t="s">
        <v>4062</v>
      </c>
      <c r="B15510" s="61">
        <v>151</v>
      </c>
      <c r="C15510" s="61" t="str">
        <f t="shared" si="755"/>
        <v>No Tie</v>
      </c>
      <c r="D15510" s="63">
        <f t="shared" si="757"/>
        <v>151</v>
      </c>
      <c r="E15510" s="63">
        <v>151</v>
      </c>
      <c r="F15510" s="61" t="s">
        <v>835</v>
      </c>
      <c r="G15510" s="61" t="str">
        <f t="shared" si="756"/>
        <v>Cameron Beckman</v>
      </c>
    </row>
    <row r="15511" spans="1:7" thickBot="1">
      <c r="A15511" s="62" t="s">
        <v>4062</v>
      </c>
      <c r="B15511" s="61">
        <v>152</v>
      </c>
      <c r="C15511" s="61" t="str">
        <f t="shared" si="755"/>
        <v>No Tie</v>
      </c>
      <c r="D15511" s="63">
        <f t="shared" si="757"/>
        <v>152</v>
      </c>
      <c r="E15511" s="63">
        <v>152</v>
      </c>
      <c r="F15511" s="61" t="s">
        <v>841</v>
      </c>
      <c r="G15511" s="61" t="str">
        <f t="shared" si="756"/>
        <v>Nathan Green</v>
      </c>
    </row>
    <row r="15512" spans="1:7" thickBot="1">
      <c r="A15512" s="62" t="s">
        <v>4062</v>
      </c>
      <c r="B15512" s="61">
        <v>153</v>
      </c>
      <c r="C15512" s="61" t="str">
        <f t="shared" si="755"/>
        <v>No Tie</v>
      </c>
      <c r="D15512" s="63">
        <f t="shared" si="757"/>
        <v>153</v>
      </c>
      <c r="E15512" s="63">
        <v>153</v>
      </c>
      <c r="F15512" s="61" t="s">
        <v>512</v>
      </c>
      <c r="G15512" s="61" t="str">
        <f t="shared" si="756"/>
        <v>Brendan Steele</v>
      </c>
    </row>
    <row r="15513" spans="1:7" thickBot="1">
      <c r="A15513" s="62" t="s">
        <v>4062</v>
      </c>
      <c r="B15513" s="61">
        <v>154</v>
      </c>
      <c r="C15513" s="61" t="str">
        <f t="shared" si="755"/>
        <v>No Tie</v>
      </c>
      <c r="D15513" s="63">
        <f t="shared" si="757"/>
        <v>154</v>
      </c>
      <c r="E15513" s="63">
        <v>154</v>
      </c>
      <c r="F15513" s="61" t="s">
        <v>836</v>
      </c>
      <c r="G15513" s="61" t="str">
        <f t="shared" si="756"/>
        <v>Arjun Atwal</v>
      </c>
    </row>
    <row r="15514" spans="1:7" thickBot="1">
      <c r="A15514" s="62" t="s">
        <v>4062</v>
      </c>
      <c r="B15514" s="61">
        <v>155</v>
      </c>
      <c r="C15514" s="61" t="str">
        <f t="shared" si="755"/>
        <v>No Tie</v>
      </c>
      <c r="D15514" s="63">
        <f t="shared" si="757"/>
        <v>155</v>
      </c>
      <c r="E15514" s="63">
        <v>155</v>
      </c>
      <c r="F15514" s="61" t="s">
        <v>756</v>
      </c>
      <c r="G15514" s="61" t="str">
        <f t="shared" si="756"/>
        <v>David Mathis</v>
      </c>
    </row>
    <row r="15515" spans="1:7" thickBot="1">
      <c r="A15515" s="62" t="s">
        <v>4062</v>
      </c>
      <c r="B15515" s="61">
        <v>156</v>
      </c>
      <c r="C15515" s="61" t="str">
        <f t="shared" si="755"/>
        <v>No Tie</v>
      </c>
      <c r="D15515" s="63">
        <f t="shared" si="757"/>
        <v>156</v>
      </c>
      <c r="E15515" s="63">
        <v>156</v>
      </c>
      <c r="F15515" s="61" t="s">
        <v>541</v>
      </c>
      <c r="G15515" s="61" t="str">
        <f t="shared" si="756"/>
        <v>Matt Jones</v>
      </c>
    </row>
    <row r="15516" spans="1:7" thickBot="1">
      <c r="A15516" s="62" t="s">
        <v>4062</v>
      </c>
      <c r="B15516" s="61">
        <v>157</v>
      </c>
      <c r="C15516" s="61" t="str">
        <f t="shared" si="755"/>
        <v>No Tie</v>
      </c>
      <c r="D15516" s="63">
        <f t="shared" si="757"/>
        <v>157</v>
      </c>
      <c r="E15516" s="63">
        <v>157</v>
      </c>
      <c r="F15516" s="61" t="s">
        <v>806</v>
      </c>
      <c r="G15516" s="61" t="str">
        <f t="shared" si="756"/>
        <v>Harrison Frazar</v>
      </c>
    </row>
    <row r="15517" spans="1:7" thickBot="1">
      <c r="A15517" s="62" t="s">
        <v>4062</v>
      </c>
      <c r="B15517" s="61" t="s">
        <v>4061</v>
      </c>
      <c r="C15517" s="61">
        <f t="shared" si="755"/>
        <v>1</v>
      </c>
      <c r="D15517" s="63" t="str">
        <f t="shared" si="757"/>
        <v>158</v>
      </c>
      <c r="E15517" s="63">
        <v>158</v>
      </c>
      <c r="F15517" s="61" t="s">
        <v>556</v>
      </c>
      <c r="G15517" s="61" t="str">
        <f t="shared" si="756"/>
        <v>Aaron Baddeley</v>
      </c>
    </row>
    <row r="15518" spans="1:7" thickBot="1">
      <c r="A15518" s="62" t="s">
        <v>4062</v>
      </c>
      <c r="B15518" s="61" t="s">
        <v>4061</v>
      </c>
      <c r="C15518" s="61">
        <f t="shared" si="755"/>
        <v>1</v>
      </c>
      <c r="D15518" s="63" t="str">
        <f t="shared" si="757"/>
        <v>158</v>
      </c>
      <c r="E15518" s="63">
        <v>158</v>
      </c>
      <c r="F15518" s="61" t="s">
        <v>620</v>
      </c>
      <c r="G15518" s="61" t="str">
        <f t="shared" si="756"/>
        <v>Kevin Kisner</v>
      </c>
    </row>
    <row r="15519" spans="1:7" thickBot="1">
      <c r="A15519" s="62" t="s">
        <v>4062</v>
      </c>
      <c r="B15519" s="61">
        <v>160</v>
      </c>
      <c r="C15519" s="61" t="str">
        <f t="shared" si="755"/>
        <v>No Tie</v>
      </c>
      <c r="D15519" s="63">
        <f t="shared" si="757"/>
        <v>160</v>
      </c>
      <c r="E15519" s="63">
        <v>160</v>
      </c>
      <c r="F15519" s="61" t="s">
        <v>773</v>
      </c>
      <c r="G15519" s="61" t="str">
        <f t="shared" si="756"/>
        <v>Brian Gay</v>
      </c>
    </row>
    <row r="15520" spans="1:7" thickBot="1">
      <c r="A15520" s="62" t="s">
        <v>4062</v>
      </c>
      <c r="B15520" s="61">
        <v>161</v>
      </c>
      <c r="C15520" s="61" t="str">
        <f t="shared" si="755"/>
        <v>No Tie</v>
      </c>
      <c r="D15520" s="63">
        <f t="shared" si="757"/>
        <v>161</v>
      </c>
      <c r="E15520" s="63">
        <v>161</v>
      </c>
      <c r="F15520" s="61" t="s">
        <v>804</v>
      </c>
      <c r="G15520" s="61" t="str">
        <f t="shared" si="756"/>
        <v>John Daly</v>
      </c>
    </row>
    <row r="15521" spans="1:7" thickBot="1">
      <c r="A15521" s="62" t="s">
        <v>4062</v>
      </c>
      <c r="B15521" s="61">
        <v>162</v>
      </c>
      <c r="C15521" s="61" t="str">
        <f t="shared" si="755"/>
        <v>No Tie</v>
      </c>
      <c r="D15521" s="63">
        <f t="shared" si="757"/>
        <v>162</v>
      </c>
      <c r="E15521" s="63">
        <v>162</v>
      </c>
      <c r="F15521" s="61" t="s">
        <v>610</v>
      </c>
      <c r="G15521" s="61" t="str">
        <f t="shared" si="756"/>
        <v>Erik Compton</v>
      </c>
    </row>
    <row r="15522" spans="1:7" thickBot="1">
      <c r="A15522" s="62" t="s">
        <v>4062</v>
      </c>
      <c r="B15522" s="61">
        <v>163</v>
      </c>
      <c r="C15522" s="61" t="str">
        <f t="shared" si="755"/>
        <v>No Tie</v>
      </c>
      <c r="D15522" s="63">
        <f t="shared" si="757"/>
        <v>163</v>
      </c>
      <c r="E15522" s="63">
        <v>163</v>
      </c>
      <c r="F15522" s="61" t="s">
        <v>734</v>
      </c>
      <c r="G15522" s="61" t="str">
        <f t="shared" si="756"/>
        <v>James Driscoll</v>
      </c>
    </row>
    <row r="15523" spans="1:7" thickBot="1">
      <c r="A15523" s="62" t="s">
        <v>4062</v>
      </c>
      <c r="B15523" s="61">
        <v>164</v>
      </c>
      <c r="C15523" s="61" t="str">
        <f t="shared" si="755"/>
        <v>No Tie</v>
      </c>
      <c r="D15523" s="63">
        <f t="shared" si="757"/>
        <v>164</v>
      </c>
      <c r="E15523" s="63">
        <v>164</v>
      </c>
      <c r="F15523" s="61" t="s">
        <v>612</v>
      </c>
      <c r="G15523" s="61" t="str">
        <f t="shared" si="756"/>
        <v>Steve Wheatcroft</v>
      </c>
    </row>
    <row r="15524" spans="1:7" thickBot="1">
      <c r="A15524" s="62" t="s">
        <v>4062</v>
      </c>
      <c r="B15524" s="61">
        <v>165</v>
      </c>
      <c r="C15524" s="61" t="str">
        <f t="shared" si="755"/>
        <v>No Tie</v>
      </c>
      <c r="D15524" s="63">
        <f t="shared" si="757"/>
        <v>165</v>
      </c>
      <c r="E15524" s="63">
        <v>165</v>
      </c>
      <c r="F15524" s="61" t="s">
        <v>563</v>
      </c>
      <c r="G15524" s="61" t="str">
        <f t="shared" si="756"/>
        <v>Stewart Cink</v>
      </c>
    </row>
    <row r="15525" spans="1:7" thickBot="1">
      <c r="A15525" s="62" t="s">
        <v>4062</v>
      </c>
      <c r="B15525" s="61">
        <v>166</v>
      </c>
      <c r="C15525" s="61" t="str">
        <f t="shared" si="755"/>
        <v>No Tie</v>
      </c>
      <c r="D15525" s="63">
        <f t="shared" si="757"/>
        <v>166</v>
      </c>
      <c r="E15525" s="63">
        <v>166</v>
      </c>
      <c r="F15525" s="61" t="s">
        <v>735</v>
      </c>
      <c r="G15525" s="61" t="str">
        <f t="shared" si="756"/>
        <v>Y.E. Yang</v>
      </c>
    </row>
    <row r="15526" spans="1:7" thickBot="1">
      <c r="A15526" s="62" t="s">
        <v>4062</v>
      </c>
      <c r="B15526" s="61">
        <v>167</v>
      </c>
      <c r="C15526" s="61" t="str">
        <f t="shared" si="755"/>
        <v>No Tie</v>
      </c>
      <c r="D15526" s="63">
        <f t="shared" si="757"/>
        <v>167</v>
      </c>
      <c r="E15526" s="63">
        <v>167</v>
      </c>
      <c r="F15526" s="61" t="s">
        <v>717</v>
      </c>
      <c r="G15526" s="61" t="str">
        <f t="shared" si="756"/>
        <v>Tommy Gainey</v>
      </c>
    </row>
    <row r="15527" spans="1:7" thickBot="1">
      <c r="A15527" s="62" t="s">
        <v>4062</v>
      </c>
      <c r="B15527" s="61">
        <v>168</v>
      </c>
      <c r="C15527" s="61" t="str">
        <f t="shared" si="755"/>
        <v>No Tie</v>
      </c>
      <c r="D15527" s="63">
        <f t="shared" si="757"/>
        <v>168</v>
      </c>
      <c r="E15527" s="63">
        <v>168</v>
      </c>
      <c r="F15527" s="61" t="s">
        <v>824</v>
      </c>
      <c r="G15527" s="61" t="str">
        <f t="shared" si="756"/>
        <v>Roland Thatcher</v>
      </c>
    </row>
    <row r="15528" spans="1:7" thickBot="1">
      <c r="A15528" s="62" t="s">
        <v>4062</v>
      </c>
      <c r="B15528" s="61">
        <v>169</v>
      </c>
      <c r="C15528" s="61" t="str">
        <f t="shared" si="755"/>
        <v>No Tie</v>
      </c>
      <c r="D15528" s="63">
        <f t="shared" si="757"/>
        <v>169</v>
      </c>
      <c r="E15528" s="63">
        <v>169</v>
      </c>
      <c r="F15528" s="61" t="s">
        <v>837</v>
      </c>
      <c r="G15528" s="61" t="str">
        <f t="shared" si="756"/>
        <v>Alexandre Rocha</v>
      </c>
    </row>
    <row r="15529" spans="1:7" thickBot="1">
      <c r="A15529" s="62" t="s">
        <v>4062</v>
      </c>
      <c r="B15529" s="61">
        <v>170</v>
      </c>
      <c r="C15529" s="61" t="str">
        <f t="shared" si="755"/>
        <v>No Tie</v>
      </c>
      <c r="D15529" s="63">
        <f t="shared" si="757"/>
        <v>170</v>
      </c>
      <c r="E15529" s="63">
        <v>170</v>
      </c>
      <c r="F15529" s="61" t="s">
        <v>755</v>
      </c>
      <c r="G15529" s="61" t="str">
        <f t="shared" si="756"/>
        <v>Stephen Ames</v>
      </c>
    </row>
    <row r="15530" spans="1:7" thickBot="1">
      <c r="A15530" s="62" t="s">
        <v>4062</v>
      </c>
      <c r="B15530" s="61">
        <v>171</v>
      </c>
      <c r="C15530" s="61" t="str">
        <f t="shared" si="755"/>
        <v>No Tie</v>
      </c>
      <c r="D15530" s="63">
        <f t="shared" si="757"/>
        <v>171</v>
      </c>
      <c r="E15530" s="63">
        <v>171</v>
      </c>
      <c r="F15530" s="61" t="s">
        <v>805</v>
      </c>
      <c r="G15530" s="61" t="str">
        <f t="shared" si="756"/>
        <v>Troy Kelly</v>
      </c>
    </row>
    <row r="15531" spans="1:7" thickBot="1">
      <c r="A15531" s="62" t="s">
        <v>4062</v>
      </c>
      <c r="B15531" s="61">
        <v>172</v>
      </c>
      <c r="C15531" s="61" t="str">
        <f t="shared" si="755"/>
        <v>No Tie</v>
      </c>
      <c r="D15531" s="63">
        <f t="shared" si="757"/>
        <v>172</v>
      </c>
      <c r="E15531" s="63">
        <v>172</v>
      </c>
      <c r="F15531" s="61" t="s">
        <v>807</v>
      </c>
      <c r="G15531" s="61" t="str">
        <f t="shared" si="756"/>
        <v>Mark Anderson</v>
      </c>
    </row>
    <row r="15532" spans="1:7" thickBot="1">
      <c r="A15532" s="62" t="s">
        <v>4062</v>
      </c>
      <c r="B15532" s="61">
        <v>173</v>
      </c>
      <c r="C15532" s="61" t="str">
        <f t="shared" si="755"/>
        <v>No Tie</v>
      </c>
      <c r="D15532" s="63">
        <f t="shared" si="757"/>
        <v>173</v>
      </c>
      <c r="E15532" s="63">
        <v>173</v>
      </c>
      <c r="F15532" s="61" t="s">
        <v>740</v>
      </c>
      <c r="G15532" s="61" t="str">
        <f t="shared" si="756"/>
        <v>Michael Bradley</v>
      </c>
    </row>
    <row r="15533" spans="1:7" thickBot="1">
      <c r="A15533" s="62" t="s">
        <v>4062</v>
      </c>
      <c r="B15533" s="61">
        <v>174</v>
      </c>
      <c r="C15533" s="61" t="str">
        <f t="shared" si="755"/>
        <v>No Tie</v>
      </c>
      <c r="D15533" s="63">
        <f t="shared" si="757"/>
        <v>174</v>
      </c>
      <c r="E15533" s="63">
        <v>174</v>
      </c>
      <c r="F15533" s="61" t="s">
        <v>849</v>
      </c>
      <c r="G15533" s="61" t="str">
        <f t="shared" si="756"/>
        <v>Tom Pernice Jr.</v>
      </c>
    </row>
    <row r="15534" spans="1:7" thickBot="1">
      <c r="A15534" s="62" t="s">
        <v>4062</v>
      </c>
      <c r="B15534" s="61">
        <v>175</v>
      </c>
      <c r="C15534" s="61" t="str">
        <f t="shared" si="755"/>
        <v>No Tie</v>
      </c>
      <c r="D15534" s="63">
        <f t="shared" si="757"/>
        <v>175</v>
      </c>
      <c r="E15534" s="63">
        <v>175</v>
      </c>
      <c r="F15534" s="61" t="s">
        <v>821</v>
      </c>
      <c r="G15534" s="61" t="str">
        <f t="shared" si="756"/>
        <v>Miguel Angel Carballo</v>
      </c>
    </row>
    <row r="15535" spans="1:7" thickBot="1">
      <c r="A15535" s="62" t="s">
        <v>4062</v>
      </c>
      <c r="B15535" s="61">
        <v>176</v>
      </c>
      <c r="C15535" s="61" t="str">
        <f t="shared" si="755"/>
        <v>No Tie</v>
      </c>
      <c r="D15535" s="63">
        <f t="shared" si="757"/>
        <v>176</v>
      </c>
      <c r="E15535" s="63">
        <v>176</v>
      </c>
      <c r="F15535" s="61" t="s">
        <v>851</v>
      </c>
      <c r="G15535" s="61" t="str">
        <f t="shared" si="756"/>
        <v>Gavin Coles</v>
      </c>
    </row>
    <row r="15536" spans="1:7" thickBot="1">
      <c r="A15536" s="62" t="s">
        <v>4062</v>
      </c>
      <c r="B15536" s="61">
        <v>177</v>
      </c>
      <c r="C15536" s="61" t="str">
        <f t="shared" si="755"/>
        <v>No Tie</v>
      </c>
      <c r="D15536" s="63">
        <f t="shared" si="757"/>
        <v>177</v>
      </c>
      <c r="E15536" s="63">
        <v>177</v>
      </c>
      <c r="F15536" s="61" t="s">
        <v>758</v>
      </c>
      <c r="G15536" s="61" t="str">
        <f t="shared" si="756"/>
        <v>Ted Potter, Jr.</v>
      </c>
    </row>
    <row r="15537" spans="1:7" thickBot="1">
      <c r="A15537" s="62" t="s">
        <v>4062</v>
      </c>
      <c r="B15537" s="61">
        <v>178</v>
      </c>
      <c r="C15537" s="61" t="str">
        <f t="shared" si="755"/>
        <v>No Tie</v>
      </c>
      <c r="D15537" s="63">
        <f t="shared" si="757"/>
        <v>178</v>
      </c>
      <c r="E15537" s="63">
        <v>178</v>
      </c>
      <c r="F15537" s="61" t="s">
        <v>829</v>
      </c>
      <c r="G15537" s="61" t="str">
        <f t="shared" si="756"/>
        <v>Marco Dawson</v>
      </c>
    </row>
    <row r="15538" spans="1:7" thickBot="1">
      <c r="A15538" s="62" t="s">
        <v>4062</v>
      </c>
      <c r="B15538" s="61">
        <v>179</v>
      </c>
      <c r="C15538" s="61" t="str">
        <f t="shared" si="755"/>
        <v>No Tie</v>
      </c>
      <c r="D15538" s="63">
        <f t="shared" si="757"/>
        <v>179</v>
      </c>
      <c r="E15538" s="63">
        <v>179</v>
      </c>
      <c r="F15538" s="61" t="s">
        <v>826</v>
      </c>
      <c r="G15538" s="61" t="str">
        <f t="shared" si="756"/>
        <v>Matt Bettencourt</v>
      </c>
    </row>
    <row r="15539" spans="1:7" thickBot="1">
      <c r="A15539" s="62" t="s">
        <v>4062</v>
      </c>
      <c r="B15539" s="61">
        <v>180</v>
      </c>
      <c r="C15539" s="61" t="str">
        <f t="shared" si="755"/>
        <v>No Tie</v>
      </c>
      <c r="D15539" s="63">
        <f t="shared" si="757"/>
        <v>180</v>
      </c>
      <c r="E15539" s="63">
        <v>180</v>
      </c>
      <c r="F15539" s="61" t="s">
        <v>808</v>
      </c>
      <c r="G15539" s="61" t="str">
        <f t="shared" si="756"/>
        <v>Daniel Chopra</v>
      </c>
    </row>
    <row r="15540" spans="1:7" thickBot="1">
      <c r="A15540" s="62" t="s">
        <v>4062</v>
      </c>
      <c r="B15540" s="61">
        <v>181</v>
      </c>
      <c r="C15540" s="61" t="str">
        <f t="shared" si="755"/>
        <v>No Tie</v>
      </c>
      <c r="D15540" s="63">
        <f t="shared" si="757"/>
        <v>181</v>
      </c>
      <c r="E15540" s="63">
        <v>181</v>
      </c>
      <c r="F15540" s="61" t="s">
        <v>847</v>
      </c>
      <c r="G15540" s="61" t="str">
        <f t="shared" si="756"/>
        <v>Patrick Sheehan</v>
      </c>
    </row>
    <row r="15541" spans="1:7" thickBot="1">
      <c r="A15541" s="62" t="s">
        <v>4062</v>
      </c>
      <c r="B15541" s="61">
        <v>182</v>
      </c>
      <c r="C15541" s="61" t="str">
        <f t="shared" si="755"/>
        <v>No Tie</v>
      </c>
      <c r="D15541" s="63">
        <f t="shared" si="757"/>
        <v>182</v>
      </c>
      <c r="E15541" s="63">
        <v>182</v>
      </c>
      <c r="F15541" s="61" t="s">
        <v>593</v>
      </c>
      <c r="G15541" s="61" t="str">
        <f t="shared" si="756"/>
        <v>Sangmoon Bae</v>
      </c>
    </row>
    <row r="15542" spans="1:7" thickBot="1">
      <c r="A15542" s="62" t="s">
        <v>4062</v>
      </c>
      <c r="B15542" s="61">
        <v>183</v>
      </c>
      <c r="C15542" s="61" t="str">
        <f t="shared" si="755"/>
        <v>No Tie</v>
      </c>
      <c r="D15542" s="63">
        <f t="shared" si="757"/>
        <v>183</v>
      </c>
      <c r="E15542" s="63">
        <v>183</v>
      </c>
      <c r="F15542" s="61" t="s">
        <v>685</v>
      </c>
      <c r="G15542" s="61" t="str">
        <f t="shared" si="756"/>
        <v>Colt Knost</v>
      </c>
    </row>
    <row r="15543" spans="1:7" thickBot="1">
      <c r="A15543" s="62" t="s">
        <v>4062</v>
      </c>
      <c r="B15543" s="61">
        <v>184</v>
      </c>
      <c r="C15543" s="61" t="str">
        <f t="shared" si="755"/>
        <v>No Tie</v>
      </c>
      <c r="D15543" s="63">
        <f t="shared" si="757"/>
        <v>184</v>
      </c>
      <c r="E15543" s="63">
        <v>184</v>
      </c>
      <c r="F15543" s="61" t="s">
        <v>848</v>
      </c>
      <c r="G15543" s="61" t="str">
        <f t="shared" si="756"/>
        <v>Ryuji Imada</v>
      </c>
    </row>
    <row r="15544" spans="1:7" thickBot="1">
      <c r="A15544" s="62" t="s">
        <v>4062</v>
      </c>
      <c r="B15544" s="61">
        <v>185</v>
      </c>
      <c r="C15544" s="61" t="str">
        <f t="shared" si="755"/>
        <v>No Tie</v>
      </c>
      <c r="D15544" s="63">
        <f t="shared" si="757"/>
        <v>185</v>
      </c>
      <c r="E15544" s="63">
        <v>185</v>
      </c>
      <c r="F15544" s="61" t="s">
        <v>809</v>
      </c>
      <c r="G15544" s="61" t="str">
        <f t="shared" si="756"/>
        <v>Edward Loar</v>
      </c>
    </row>
    <row r="15545" spans="1:7" thickBot="1">
      <c r="A15545" s="62" t="s">
        <v>4062</v>
      </c>
      <c r="B15545" s="61">
        <v>186</v>
      </c>
      <c r="C15545" s="61" t="str">
        <f t="shared" si="755"/>
        <v>No Tie</v>
      </c>
      <c r="D15545" s="63">
        <f t="shared" si="757"/>
        <v>186</v>
      </c>
      <c r="E15545" s="63">
        <v>186</v>
      </c>
      <c r="F15545" s="61" t="s">
        <v>833</v>
      </c>
      <c r="G15545" s="61" t="str">
        <f t="shared" si="756"/>
        <v>Tommy Biershenk</v>
      </c>
    </row>
    <row r="15546" spans="1:7" thickBot="1">
      <c r="A15546" s="62" t="s">
        <v>4062</v>
      </c>
      <c r="B15546" s="61">
        <v>187</v>
      </c>
      <c r="C15546" s="61" t="str">
        <f t="shared" si="755"/>
        <v>No Tie</v>
      </c>
      <c r="D15546" s="63">
        <f t="shared" si="757"/>
        <v>187</v>
      </c>
      <c r="E15546" s="63">
        <v>187</v>
      </c>
      <c r="F15546" s="61" t="s">
        <v>689</v>
      </c>
      <c r="G15546" s="61" t="str">
        <f t="shared" si="756"/>
        <v>Brendon Todd</v>
      </c>
    </row>
    <row r="15547" spans="1:7" thickBot="1">
      <c r="A15547" s="62" t="s">
        <v>4062</v>
      </c>
      <c r="B15547" s="61">
        <v>188</v>
      </c>
      <c r="C15547" s="61" t="str">
        <f t="shared" si="755"/>
        <v>No Tie</v>
      </c>
      <c r="D15547" s="63">
        <f t="shared" si="757"/>
        <v>188</v>
      </c>
      <c r="E15547" s="63">
        <v>188</v>
      </c>
      <c r="F15547" s="61" t="s">
        <v>694</v>
      </c>
      <c r="G15547" s="61" t="str">
        <f t="shared" si="756"/>
        <v>Billy Hurley III</v>
      </c>
    </row>
    <row r="15548" spans="1:7" thickBot="1">
      <c r="A15548" s="62" t="s">
        <v>4062</v>
      </c>
      <c r="B15548" s="61">
        <v>189</v>
      </c>
      <c r="C15548" s="61" t="str">
        <f t="shared" si="755"/>
        <v>No Tie</v>
      </c>
      <c r="D15548" s="63">
        <f t="shared" si="757"/>
        <v>189</v>
      </c>
      <c r="E15548" s="63">
        <v>189</v>
      </c>
      <c r="F15548" s="61" t="s">
        <v>823</v>
      </c>
      <c r="G15548" s="61" t="str">
        <f t="shared" si="756"/>
        <v>Derek Lamely</v>
      </c>
    </row>
    <row r="15549" spans="1:7" thickBot="1">
      <c r="A15549" s="62" t="s">
        <v>4062</v>
      </c>
      <c r="B15549" s="61">
        <v>190</v>
      </c>
      <c r="C15549" s="61" t="str">
        <f t="shared" si="755"/>
        <v>No Tie</v>
      </c>
      <c r="D15549" s="63">
        <f t="shared" si="757"/>
        <v>190</v>
      </c>
      <c r="E15549" s="63">
        <v>190</v>
      </c>
      <c r="F15549" s="61" t="s">
        <v>815</v>
      </c>
      <c r="G15549" s="61" t="str">
        <f t="shared" si="756"/>
        <v>Stephen Gangluff</v>
      </c>
    </row>
    <row r="15550" spans="1:7" thickBot="1">
      <c r="A15550" s="62" t="s">
        <v>4062</v>
      </c>
      <c r="B15550" s="61">
        <v>191</v>
      </c>
      <c r="C15550" s="61" t="str">
        <f t="shared" si="755"/>
        <v>No Tie</v>
      </c>
      <c r="D15550" s="63">
        <f t="shared" si="757"/>
        <v>191</v>
      </c>
      <c r="E15550" s="63">
        <v>191</v>
      </c>
      <c r="F15550" s="61" t="s">
        <v>830</v>
      </c>
      <c r="G15550" s="61" t="str">
        <f t="shared" si="756"/>
        <v>Sung Kang</v>
      </c>
    </row>
    <row r="15551" spans="1:7" thickBot="1">
      <c r="A15551" s="62" t="s">
        <v>4065</v>
      </c>
      <c r="B15551" s="61">
        <v>1</v>
      </c>
      <c r="C15551" s="61" t="str">
        <f t="shared" si="755"/>
        <v>No Tie</v>
      </c>
      <c r="D15551" s="63">
        <f t="shared" si="757"/>
        <v>1</v>
      </c>
      <c r="E15551" s="63">
        <v>1</v>
      </c>
      <c r="F15551" s="61" t="s">
        <v>491</v>
      </c>
      <c r="G15551" s="61" t="str">
        <f t="shared" si="756"/>
        <v>Patrick Reed</v>
      </c>
    </row>
    <row r="15552" spans="1:7" thickBot="1">
      <c r="A15552" s="62" t="s">
        <v>4065</v>
      </c>
      <c r="B15552" s="61" t="s">
        <v>271</v>
      </c>
      <c r="C15552" s="61">
        <f t="shared" si="755"/>
        <v>1</v>
      </c>
      <c r="D15552" s="63" t="str">
        <f t="shared" si="757"/>
        <v>2</v>
      </c>
      <c r="E15552" s="63">
        <v>2</v>
      </c>
      <c r="F15552" s="61" t="s">
        <v>492</v>
      </c>
      <c r="G15552" s="61" t="str">
        <f t="shared" si="756"/>
        <v>Rickie Fowler</v>
      </c>
    </row>
    <row r="15553" spans="1:7" thickBot="1">
      <c r="A15553" s="62" t="s">
        <v>4065</v>
      </c>
      <c r="B15553" s="61" t="s">
        <v>271</v>
      </c>
      <c r="C15553" s="61">
        <f t="shared" si="755"/>
        <v>1</v>
      </c>
      <c r="D15553" s="63" t="str">
        <f t="shared" si="757"/>
        <v>2</v>
      </c>
      <c r="E15553" s="63">
        <v>2</v>
      </c>
      <c r="F15553" s="61" t="s">
        <v>493</v>
      </c>
      <c r="G15553" s="61" t="str">
        <f t="shared" si="756"/>
        <v>Dustin Johnson</v>
      </c>
    </row>
    <row r="15554" spans="1:7" thickBot="1">
      <c r="A15554" s="62" t="s">
        <v>4065</v>
      </c>
      <c r="B15554" s="61" t="s">
        <v>271</v>
      </c>
      <c r="C15554" s="61">
        <f t="shared" si="755"/>
        <v>1</v>
      </c>
      <c r="D15554" s="63" t="str">
        <f t="shared" si="757"/>
        <v>2</v>
      </c>
      <c r="E15554" s="63">
        <v>2</v>
      </c>
      <c r="F15554" s="61" t="s">
        <v>494</v>
      </c>
      <c r="G15554" s="61" t="str">
        <f t="shared" si="756"/>
        <v>Ryan Moore</v>
      </c>
    </row>
    <row r="15555" spans="1:7" thickBot="1">
      <c r="A15555" s="62" t="s">
        <v>4065</v>
      </c>
      <c r="B15555" s="61" t="s">
        <v>273</v>
      </c>
      <c r="C15555" s="61">
        <f t="shared" si="755"/>
        <v>1</v>
      </c>
      <c r="D15555" s="63" t="str">
        <f t="shared" si="757"/>
        <v>5</v>
      </c>
      <c r="E15555" s="63">
        <v>5</v>
      </c>
      <c r="F15555" s="61" t="s">
        <v>495</v>
      </c>
      <c r="G15555" s="61" t="str">
        <f t="shared" si="756"/>
        <v>Scott Brown</v>
      </c>
    </row>
    <row r="15556" spans="1:7" thickBot="1">
      <c r="A15556" s="62" t="s">
        <v>4065</v>
      </c>
      <c r="B15556" s="61" t="s">
        <v>273</v>
      </c>
      <c r="C15556" s="61">
        <f t="shared" si="755"/>
        <v>1</v>
      </c>
      <c r="D15556" s="63" t="str">
        <f t="shared" si="757"/>
        <v>5</v>
      </c>
      <c r="E15556" s="63">
        <v>5</v>
      </c>
      <c r="F15556" s="61" t="s">
        <v>496</v>
      </c>
      <c r="G15556" s="61" t="str">
        <f t="shared" si="756"/>
        <v>Bill Haas</v>
      </c>
    </row>
    <row r="15557" spans="1:7" thickBot="1">
      <c r="A15557" s="62" t="s">
        <v>4065</v>
      </c>
      <c r="B15557" s="61" t="s">
        <v>273</v>
      </c>
      <c r="C15557" s="61">
        <f t="shared" si="755"/>
        <v>1</v>
      </c>
      <c r="D15557" s="63" t="str">
        <f t="shared" si="757"/>
        <v>5</v>
      </c>
      <c r="E15557" s="63">
        <v>5</v>
      </c>
      <c r="F15557" s="61" t="s">
        <v>513</v>
      </c>
      <c r="G15557" s="61" t="str">
        <f t="shared" si="756"/>
        <v>Charles Howell III</v>
      </c>
    </row>
    <row r="15558" spans="1:7" thickBot="1">
      <c r="A15558" s="62" t="s">
        <v>4065</v>
      </c>
      <c r="B15558" s="61" t="s">
        <v>273</v>
      </c>
      <c r="C15558" s="61">
        <f t="shared" si="755"/>
        <v>1</v>
      </c>
      <c r="D15558" s="63" t="str">
        <f t="shared" si="757"/>
        <v>5</v>
      </c>
      <c r="E15558" s="63">
        <v>5</v>
      </c>
      <c r="F15558" s="61" t="s">
        <v>620</v>
      </c>
      <c r="G15558" s="61" t="str">
        <f t="shared" si="756"/>
        <v>Kevin Kisner</v>
      </c>
    </row>
    <row r="15559" spans="1:7" thickBot="1">
      <c r="A15559" s="62" t="s">
        <v>4065</v>
      </c>
      <c r="B15559" s="61" t="s">
        <v>273</v>
      </c>
      <c r="C15559" s="61">
        <f t="shared" si="755"/>
        <v>1</v>
      </c>
      <c r="D15559" s="63" t="str">
        <f t="shared" si="757"/>
        <v>5</v>
      </c>
      <c r="E15559" s="63">
        <v>5</v>
      </c>
      <c r="F15559" s="61" t="s">
        <v>2646</v>
      </c>
      <c r="G15559" s="61" t="str">
        <f t="shared" si="756"/>
        <v>Patton Kizzire</v>
      </c>
    </row>
    <row r="15560" spans="1:7" thickBot="1">
      <c r="A15560" s="62" t="s">
        <v>4065</v>
      </c>
      <c r="B15560" s="61" t="s">
        <v>273</v>
      </c>
      <c r="C15560" s="61">
        <f t="shared" si="755"/>
        <v>1</v>
      </c>
      <c r="D15560" s="63" t="str">
        <f t="shared" si="757"/>
        <v>5</v>
      </c>
      <c r="E15560" s="63">
        <v>5</v>
      </c>
      <c r="F15560" s="61" t="s">
        <v>783</v>
      </c>
      <c r="G15560" s="61" t="str">
        <f t="shared" si="756"/>
        <v>Jamie Lovemark</v>
      </c>
    </row>
    <row r="15561" spans="1:7" thickBot="1">
      <c r="A15561" s="62" t="s">
        <v>4065</v>
      </c>
      <c r="B15561" s="61" t="s">
        <v>273</v>
      </c>
      <c r="C15561" s="61">
        <f t="shared" si="755"/>
        <v>1</v>
      </c>
      <c r="D15561" s="63" t="str">
        <f t="shared" si="757"/>
        <v>5</v>
      </c>
      <c r="E15561" s="63">
        <v>5</v>
      </c>
      <c r="F15561" s="61" t="s">
        <v>670</v>
      </c>
      <c r="G15561" s="61" t="str">
        <f t="shared" si="756"/>
        <v>Kevin Na</v>
      </c>
    </row>
    <row r="15562" spans="1:7" thickBot="1">
      <c r="A15562" s="62" t="s">
        <v>4065</v>
      </c>
      <c r="B15562" s="61" t="s">
        <v>273</v>
      </c>
      <c r="C15562" s="61">
        <f t="shared" si="755"/>
        <v>1</v>
      </c>
      <c r="D15562" s="63" t="str">
        <f t="shared" si="757"/>
        <v>5</v>
      </c>
      <c r="E15562" s="63">
        <v>5</v>
      </c>
      <c r="F15562" s="61" t="s">
        <v>500</v>
      </c>
      <c r="G15562" s="61" t="str">
        <f t="shared" si="756"/>
        <v>Adam Scott</v>
      </c>
    </row>
    <row r="15563" spans="1:7" thickBot="1">
      <c r="A15563" s="62" t="s">
        <v>4065</v>
      </c>
      <c r="B15563" s="61" t="s">
        <v>273</v>
      </c>
      <c r="C15563" s="61">
        <f t="shared" si="755"/>
        <v>1</v>
      </c>
      <c r="D15563" s="63" t="str">
        <f t="shared" si="757"/>
        <v>5</v>
      </c>
      <c r="E15563" s="63">
        <v>5</v>
      </c>
      <c r="F15563" s="61" t="s">
        <v>611</v>
      </c>
      <c r="G15563" s="61" t="str">
        <f t="shared" si="756"/>
        <v>Brandt Snedeker</v>
      </c>
    </row>
    <row r="15564" spans="1:7" thickBot="1">
      <c r="A15564" s="62" t="s">
        <v>4065</v>
      </c>
      <c r="B15564" s="61" t="s">
        <v>279</v>
      </c>
      <c r="C15564" s="61">
        <f t="shared" ref="C15564:C15627" si="758">IFERROR(SEARCH("T",B15564),"No Tie")</f>
        <v>1</v>
      </c>
      <c r="D15564" s="63" t="str">
        <f t="shared" si="757"/>
        <v>14</v>
      </c>
      <c r="E15564" s="63">
        <v>14</v>
      </c>
      <c r="F15564" s="61" t="s">
        <v>556</v>
      </c>
      <c r="G15564" s="61" t="str">
        <f t="shared" ref="G15564:G15627" si="759">TRIM(SUBSTITUTE(F15564,CHAR(160),CHAR(32)))</f>
        <v>Aaron Baddeley</v>
      </c>
    </row>
    <row r="15565" spans="1:7" thickBot="1">
      <c r="A15565" s="62" t="s">
        <v>4065</v>
      </c>
      <c r="B15565" s="61" t="s">
        <v>279</v>
      </c>
      <c r="C15565" s="61">
        <f t="shared" si="758"/>
        <v>1</v>
      </c>
      <c r="D15565" s="63" t="str">
        <f t="shared" ref="D15565:D15628" si="760">IF(C15565="No Tie",B15565,RIGHT(B15565,LEN(B15565)-1))</f>
        <v>14</v>
      </c>
      <c r="E15565" s="63">
        <v>14</v>
      </c>
      <c r="F15565" s="61" t="s">
        <v>683</v>
      </c>
      <c r="G15565" s="61" t="str">
        <f t="shared" si="759"/>
        <v>Jason Bohn</v>
      </c>
    </row>
    <row r="15566" spans="1:7" thickBot="1">
      <c r="A15566" s="62" t="s">
        <v>4065</v>
      </c>
      <c r="B15566" s="61" t="s">
        <v>279</v>
      </c>
      <c r="C15566" s="61">
        <f t="shared" si="758"/>
        <v>1</v>
      </c>
      <c r="D15566" s="63" t="str">
        <f t="shared" si="760"/>
        <v>14</v>
      </c>
      <c r="E15566" s="63">
        <v>14</v>
      </c>
      <c r="F15566" s="61" t="s">
        <v>499</v>
      </c>
      <c r="G15566" s="61" t="str">
        <f t="shared" si="759"/>
        <v>Jason Day</v>
      </c>
    </row>
    <row r="15567" spans="1:7" thickBot="1">
      <c r="A15567" s="62" t="s">
        <v>4065</v>
      </c>
      <c r="B15567" s="61" t="s">
        <v>279</v>
      </c>
      <c r="C15567" s="61">
        <f t="shared" si="758"/>
        <v>1</v>
      </c>
      <c r="D15567" s="63" t="str">
        <f t="shared" si="760"/>
        <v>14</v>
      </c>
      <c r="E15567" s="63">
        <v>14</v>
      </c>
      <c r="F15567" s="61" t="s">
        <v>629</v>
      </c>
      <c r="G15567" s="61" t="str">
        <f t="shared" si="759"/>
        <v>Jason Dufner</v>
      </c>
    </row>
    <row r="15568" spans="1:7" thickBot="1">
      <c r="A15568" s="62" t="s">
        <v>4065</v>
      </c>
      <c r="B15568" s="61" t="s">
        <v>279</v>
      </c>
      <c r="C15568" s="61">
        <f t="shared" si="758"/>
        <v>1</v>
      </c>
      <c r="D15568" s="63" t="str">
        <f t="shared" si="760"/>
        <v>14</v>
      </c>
      <c r="E15568" s="63">
        <v>14</v>
      </c>
      <c r="F15568" s="61" t="s">
        <v>532</v>
      </c>
      <c r="G15568" s="61" t="str">
        <f t="shared" si="759"/>
        <v>Russell Henley</v>
      </c>
    </row>
    <row r="15569" spans="1:7" thickBot="1">
      <c r="A15569" s="62" t="s">
        <v>4065</v>
      </c>
      <c r="B15569" s="61" t="s">
        <v>279</v>
      </c>
      <c r="C15569" s="61">
        <f t="shared" si="758"/>
        <v>1</v>
      </c>
      <c r="D15569" s="63" t="str">
        <f t="shared" si="760"/>
        <v>14</v>
      </c>
      <c r="E15569" s="63">
        <v>14</v>
      </c>
      <c r="F15569" s="61" t="s">
        <v>673</v>
      </c>
      <c r="G15569" s="61" t="str">
        <f t="shared" si="759"/>
        <v>John Huh</v>
      </c>
    </row>
    <row r="15570" spans="1:7" thickBot="1">
      <c r="A15570" s="62" t="s">
        <v>4065</v>
      </c>
      <c r="B15570" s="61" t="s">
        <v>279</v>
      </c>
      <c r="C15570" s="61">
        <f t="shared" si="758"/>
        <v>1</v>
      </c>
      <c r="D15570" s="63" t="str">
        <f t="shared" si="760"/>
        <v>14</v>
      </c>
      <c r="E15570" s="63">
        <v>14</v>
      </c>
      <c r="F15570" s="61" t="s">
        <v>732</v>
      </c>
      <c r="G15570" s="61" t="str">
        <f t="shared" si="759"/>
        <v>Freddie Jacobson</v>
      </c>
    </row>
    <row r="15571" spans="1:7" thickBot="1">
      <c r="A15571" s="62" t="s">
        <v>4065</v>
      </c>
      <c r="B15571" s="61" t="s">
        <v>279</v>
      </c>
      <c r="C15571" s="61">
        <f t="shared" si="758"/>
        <v>1</v>
      </c>
      <c r="D15571" s="63" t="str">
        <f t="shared" si="760"/>
        <v>14</v>
      </c>
      <c r="E15571" s="63">
        <v>14</v>
      </c>
      <c r="F15571" s="61" t="s">
        <v>660</v>
      </c>
      <c r="G15571" s="61" t="str">
        <f t="shared" si="759"/>
        <v>Zach Johnson</v>
      </c>
    </row>
    <row r="15572" spans="1:7" thickBot="1">
      <c r="A15572" s="62" t="s">
        <v>4065</v>
      </c>
      <c r="B15572" s="61" t="s">
        <v>279</v>
      </c>
      <c r="C15572" s="61">
        <f t="shared" si="758"/>
        <v>1</v>
      </c>
      <c r="D15572" s="63" t="str">
        <f t="shared" si="760"/>
        <v>14</v>
      </c>
      <c r="E15572" s="63">
        <v>14</v>
      </c>
      <c r="F15572" s="61" t="s">
        <v>1384</v>
      </c>
      <c r="G15572" s="61" t="str">
        <f t="shared" si="759"/>
        <v>Smylie Kaufman</v>
      </c>
    </row>
    <row r="15573" spans="1:7" thickBot="1">
      <c r="A15573" s="62" t="s">
        <v>4065</v>
      </c>
      <c r="B15573" s="61" t="s">
        <v>279</v>
      </c>
      <c r="C15573" s="61">
        <f t="shared" si="758"/>
        <v>1</v>
      </c>
      <c r="D15573" s="63" t="str">
        <f t="shared" si="760"/>
        <v>14</v>
      </c>
      <c r="E15573" s="63">
        <v>14</v>
      </c>
      <c r="F15573" s="61" t="s">
        <v>504</v>
      </c>
      <c r="G15573" s="61" t="str">
        <f t="shared" si="759"/>
        <v>Brooks Koepka</v>
      </c>
    </row>
    <row r="15574" spans="1:7" thickBot="1">
      <c r="A15574" s="62" t="s">
        <v>4065</v>
      </c>
      <c r="B15574" s="61" t="s">
        <v>279</v>
      </c>
      <c r="C15574" s="61">
        <f t="shared" si="758"/>
        <v>1</v>
      </c>
      <c r="D15574" s="63" t="str">
        <f t="shared" si="760"/>
        <v>14</v>
      </c>
      <c r="E15574" s="63">
        <v>14</v>
      </c>
      <c r="F15574" s="61" t="s">
        <v>782</v>
      </c>
      <c r="G15574" s="61" t="str">
        <f t="shared" si="759"/>
        <v>Andrew Loupe</v>
      </c>
    </row>
    <row r="15575" spans="1:7" thickBot="1">
      <c r="A15575" s="62" t="s">
        <v>4065</v>
      </c>
      <c r="B15575" s="61" t="s">
        <v>279</v>
      </c>
      <c r="C15575" s="61">
        <f t="shared" si="758"/>
        <v>1</v>
      </c>
      <c r="D15575" s="63" t="str">
        <f t="shared" si="760"/>
        <v>14</v>
      </c>
      <c r="E15575" s="63">
        <v>14</v>
      </c>
      <c r="F15575" s="61" t="s">
        <v>2655</v>
      </c>
      <c r="G15575" s="61" t="str">
        <f t="shared" si="759"/>
        <v>Peter Malnati</v>
      </c>
    </row>
    <row r="15576" spans="1:7" thickBot="1">
      <c r="A15576" s="62" t="s">
        <v>4065</v>
      </c>
      <c r="B15576" s="61" t="s">
        <v>279</v>
      </c>
      <c r="C15576" s="61">
        <f t="shared" si="758"/>
        <v>1</v>
      </c>
      <c r="D15576" s="63" t="str">
        <f t="shared" si="760"/>
        <v>14</v>
      </c>
      <c r="E15576" s="63">
        <v>14</v>
      </c>
      <c r="F15576" s="61" t="s">
        <v>554</v>
      </c>
      <c r="G15576" s="61" t="str">
        <f t="shared" si="759"/>
        <v>Hideki Matsuyama</v>
      </c>
    </row>
    <row r="15577" spans="1:7" thickBot="1">
      <c r="A15577" s="62" t="s">
        <v>4065</v>
      </c>
      <c r="B15577" s="61" t="s">
        <v>279</v>
      </c>
      <c r="C15577" s="61">
        <f t="shared" si="758"/>
        <v>1</v>
      </c>
      <c r="D15577" s="63" t="str">
        <f t="shared" si="760"/>
        <v>14</v>
      </c>
      <c r="E15577" s="63">
        <v>14</v>
      </c>
      <c r="F15577" s="61" t="s">
        <v>768</v>
      </c>
      <c r="G15577" s="61" t="str">
        <f t="shared" si="759"/>
        <v>Graeme McDowell</v>
      </c>
    </row>
    <row r="15578" spans="1:7" thickBot="1">
      <c r="A15578" s="62" t="s">
        <v>4065</v>
      </c>
      <c r="B15578" s="61" t="s">
        <v>279</v>
      </c>
      <c r="C15578" s="61">
        <f t="shared" si="758"/>
        <v>1</v>
      </c>
      <c r="D15578" s="63" t="str">
        <f t="shared" si="760"/>
        <v>14</v>
      </c>
      <c r="E15578" s="63">
        <v>14</v>
      </c>
      <c r="F15578" s="61" t="s">
        <v>669</v>
      </c>
      <c r="G15578" s="61" t="str">
        <f t="shared" si="759"/>
        <v>William McGirt</v>
      </c>
    </row>
    <row r="15579" spans="1:7" thickBot="1">
      <c r="A15579" s="62" t="s">
        <v>4065</v>
      </c>
      <c r="B15579" s="61" t="s">
        <v>279</v>
      </c>
      <c r="C15579" s="61">
        <f t="shared" si="758"/>
        <v>1</v>
      </c>
      <c r="D15579" s="63" t="str">
        <f t="shared" si="760"/>
        <v>14</v>
      </c>
      <c r="E15579" s="63">
        <v>14</v>
      </c>
      <c r="F15579" s="61" t="s">
        <v>519</v>
      </c>
      <c r="G15579" s="61" t="str">
        <f t="shared" si="759"/>
        <v>Phil Mickelson</v>
      </c>
    </row>
    <row r="15580" spans="1:7" thickBot="1">
      <c r="A15580" s="62" t="s">
        <v>4065</v>
      </c>
      <c r="B15580" s="61" t="s">
        <v>279</v>
      </c>
      <c r="C15580" s="61">
        <f t="shared" si="758"/>
        <v>1</v>
      </c>
      <c r="D15580" s="63" t="str">
        <f t="shared" si="760"/>
        <v>14</v>
      </c>
      <c r="E15580" s="63">
        <v>14</v>
      </c>
      <c r="F15580" s="61" t="s">
        <v>510</v>
      </c>
      <c r="G15580" s="61" t="str">
        <f t="shared" si="759"/>
        <v>Justin Rose</v>
      </c>
    </row>
    <row r="15581" spans="1:7" thickBot="1">
      <c r="A15581" s="62" t="s">
        <v>4065</v>
      </c>
      <c r="B15581" s="61" t="s">
        <v>279</v>
      </c>
      <c r="C15581" s="61">
        <f t="shared" si="758"/>
        <v>1</v>
      </c>
      <c r="D15581" s="63" t="str">
        <f t="shared" si="760"/>
        <v>14</v>
      </c>
      <c r="E15581" s="63">
        <v>14</v>
      </c>
      <c r="F15581" s="61" t="s">
        <v>578</v>
      </c>
      <c r="G15581" s="61" t="str">
        <f t="shared" si="759"/>
        <v>Jordan Spieth</v>
      </c>
    </row>
    <row r="15582" spans="1:7" thickBot="1">
      <c r="A15582" s="62" t="s">
        <v>4065</v>
      </c>
      <c r="B15582" s="61" t="s">
        <v>279</v>
      </c>
      <c r="C15582" s="61">
        <f t="shared" si="758"/>
        <v>1</v>
      </c>
      <c r="D15582" s="63" t="str">
        <f t="shared" si="760"/>
        <v>14</v>
      </c>
      <c r="E15582" s="63">
        <v>14</v>
      </c>
      <c r="F15582" s="61" t="s">
        <v>511</v>
      </c>
      <c r="G15582" s="61" t="str">
        <f t="shared" si="759"/>
        <v>Justin Thomas</v>
      </c>
    </row>
    <row r="15583" spans="1:7" thickBot="1">
      <c r="A15583" s="62" t="s">
        <v>4065</v>
      </c>
      <c r="B15583" s="61" t="s">
        <v>279</v>
      </c>
      <c r="C15583" s="61">
        <f t="shared" si="758"/>
        <v>1</v>
      </c>
      <c r="D15583" s="63" t="str">
        <f t="shared" si="760"/>
        <v>14</v>
      </c>
      <c r="E15583" s="63">
        <v>14</v>
      </c>
      <c r="F15583" s="61" t="s">
        <v>517</v>
      </c>
      <c r="G15583" s="61" t="str">
        <f t="shared" si="759"/>
        <v>Jimmy Walker</v>
      </c>
    </row>
    <row r="15584" spans="1:7" thickBot="1">
      <c r="A15584" s="62" t="s">
        <v>4065</v>
      </c>
      <c r="B15584" s="61" t="s">
        <v>279</v>
      </c>
      <c r="C15584" s="61">
        <f t="shared" si="758"/>
        <v>1</v>
      </c>
      <c r="D15584" s="63" t="str">
        <f t="shared" si="760"/>
        <v>14</v>
      </c>
      <c r="E15584" s="63">
        <v>14</v>
      </c>
      <c r="F15584" s="61" t="s">
        <v>498</v>
      </c>
      <c r="G15584" s="61" t="str">
        <f t="shared" si="759"/>
        <v>Bubba Watson</v>
      </c>
    </row>
    <row r="15585" spans="1:7" thickBot="1">
      <c r="A15585" s="62" t="s">
        <v>4065</v>
      </c>
      <c r="B15585" s="61" t="s">
        <v>298</v>
      </c>
      <c r="C15585" s="61">
        <f t="shared" si="758"/>
        <v>1</v>
      </c>
      <c r="D15585" s="63" t="str">
        <f t="shared" si="760"/>
        <v>35</v>
      </c>
      <c r="E15585" s="63">
        <v>35</v>
      </c>
      <c r="F15585" s="61" t="s">
        <v>693</v>
      </c>
      <c r="G15585" s="61" t="str">
        <f t="shared" si="759"/>
        <v>Zac Blair</v>
      </c>
    </row>
    <row r="15586" spans="1:7" thickBot="1">
      <c r="A15586" s="62" t="s">
        <v>4065</v>
      </c>
      <c r="B15586" s="61" t="s">
        <v>298</v>
      </c>
      <c r="C15586" s="61">
        <f t="shared" si="758"/>
        <v>1</v>
      </c>
      <c r="D15586" s="63" t="str">
        <f t="shared" si="760"/>
        <v>35</v>
      </c>
      <c r="E15586" s="63">
        <v>35</v>
      </c>
      <c r="F15586" s="61" t="s">
        <v>622</v>
      </c>
      <c r="G15586" s="61" t="str">
        <f t="shared" si="759"/>
        <v>Jonas Blixt</v>
      </c>
    </row>
    <row r="15587" spans="1:7" thickBot="1">
      <c r="A15587" s="62" t="s">
        <v>4065</v>
      </c>
      <c r="B15587" s="61" t="s">
        <v>298</v>
      </c>
      <c r="C15587" s="61">
        <f t="shared" si="758"/>
        <v>1</v>
      </c>
      <c r="D15587" s="63" t="str">
        <f t="shared" si="760"/>
        <v>35</v>
      </c>
      <c r="E15587" s="63">
        <v>35</v>
      </c>
      <c r="F15587" s="61" t="s">
        <v>4063</v>
      </c>
      <c r="G15587" s="61" t="str">
        <f t="shared" si="759"/>
        <v>Rafa Cabrera Bello</v>
      </c>
    </row>
    <row r="15588" spans="1:7" thickBot="1">
      <c r="A15588" s="62" t="s">
        <v>4065</v>
      </c>
      <c r="B15588" s="61" t="s">
        <v>298</v>
      </c>
      <c r="C15588" s="61">
        <f t="shared" si="758"/>
        <v>1</v>
      </c>
      <c r="D15588" s="63" t="str">
        <f t="shared" si="760"/>
        <v>35</v>
      </c>
      <c r="E15588" s="63">
        <v>35</v>
      </c>
      <c r="F15588" s="61" t="s">
        <v>640</v>
      </c>
      <c r="G15588" s="61" t="str">
        <f t="shared" si="759"/>
        <v>Chad Campbell</v>
      </c>
    </row>
    <row r="15589" spans="1:7" thickBot="1">
      <c r="A15589" s="62" t="s">
        <v>4065</v>
      </c>
      <c r="B15589" s="61" t="s">
        <v>298</v>
      </c>
      <c r="C15589" s="61">
        <f t="shared" si="758"/>
        <v>1</v>
      </c>
      <c r="D15589" s="63" t="str">
        <f t="shared" si="760"/>
        <v>35</v>
      </c>
      <c r="E15589" s="63">
        <v>35</v>
      </c>
      <c r="F15589" s="61" t="s">
        <v>531</v>
      </c>
      <c r="G15589" s="61" t="str">
        <f t="shared" si="759"/>
        <v>Paul Casey</v>
      </c>
    </row>
    <row r="15590" spans="1:7" thickBot="1">
      <c r="A15590" s="62" t="s">
        <v>4065</v>
      </c>
      <c r="B15590" s="61" t="s">
        <v>298</v>
      </c>
      <c r="C15590" s="61">
        <f t="shared" si="758"/>
        <v>1</v>
      </c>
      <c r="D15590" s="63" t="str">
        <f t="shared" si="760"/>
        <v>35</v>
      </c>
      <c r="E15590" s="63">
        <v>35</v>
      </c>
      <c r="F15590" s="61" t="s">
        <v>672</v>
      </c>
      <c r="G15590" s="61" t="str">
        <f t="shared" si="759"/>
        <v>Roberto Castro</v>
      </c>
    </row>
    <row r="15591" spans="1:7" thickBot="1">
      <c r="A15591" s="62" t="s">
        <v>4065</v>
      </c>
      <c r="B15591" s="61" t="s">
        <v>298</v>
      </c>
      <c r="C15591" s="61">
        <f t="shared" si="758"/>
        <v>1</v>
      </c>
      <c r="D15591" s="63" t="str">
        <f t="shared" si="760"/>
        <v>35</v>
      </c>
      <c r="E15591" s="63">
        <v>35</v>
      </c>
      <c r="F15591" s="61" t="s">
        <v>653</v>
      </c>
      <c r="G15591" s="61" t="str">
        <f t="shared" si="759"/>
        <v>Alex Cejka</v>
      </c>
    </row>
    <row r="15592" spans="1:7" thickBot="1">
      <c r="A15592" s="62" t="s">
        <v>4065</v>
      </c>
      <c r="B15592" s="61" t="s">
        <v>298</v>
      </c>
      <c r="C15592" s="61">
        <f t="shared" si="758"/>
        <v>1</v>
      </c>
      <c r="D15592" s="63" t="str">
        <f t="shared" si="760"/>
        <v>35</v>
      </c>
      <c r="E15592" s="63">
        <v>35</v>
      </c>
      <c r="F15592" s="61" t="s">
        <v>565</v>
      </c>
      <c r="G15592" s="61" t="str">
        <f t="shared" si="759"/>
        <v>Kevin Chappell</v>
      </c>
    </row>
    <row r="15593" spans="1:7" thickBot="1">
      <c r="A15593" s="62" t="s">
        <v>4065</v>
      </c>
      <c r="B15593" s="61" t="s">
        <v>298</v>
      </c>
      <c r="C15593" s="61">
        <f t="shared" si="758"/>
        <v>1</v>
      </c>
      <c r="D15593" s="63" t="str">
        <f t="shared" si="760"/>
        <v>35</v>
      </c>
      <c r="E15593" s="63">
        <v>35</v>
      </c>
      <c r="F15593" s="61" t="s">
        <v>687</v>
      </c>
      <c r="G15593" s="61" t="str">
        <f t="shared" si="759"/>
        <v>K.J. Choi</v>
      </c>
    </row>
    <row r="15594" spans="1:7" thickBot="1">
      <c r="A15594" s="62" t="s">
        <v>4065</v>
      </c>
      <c r="B15594" s="61" t="s">
        <v>298</v>
      </c>
      <c r="C15594" s="61">
        <f t="shared" si="758"/>
        <v>1</v>
      </c>
      <c r="D15594" s="63" t="str">
        <f t="shared" si="760"/>
        <v>35</v>
      </c>
      <c r="E15594" s="63">
        <v>35</v>
      </c>
      <c r="F15594" s="61" t="s">
        <v>528</v>
      </c>
      <c r="G15594" s="61" t="str">
        <f t="shared" si="759"/>
        <v>Graham DeLaet</v>
      </c>
    </row>
    <row r="15595" spans="1:7" thickBot="1">
      <c r="A15595" s="62" t="s">
        <v>4065</v>
      </c>
      <c r="B15595" s="61" t="s">
        <v>298</v>
      </c>
      <c r="C15595" s="61">
        <f t="shared" si="758"/>
        <v>1</v>
      </c>
      <c r="D15595" s="63" t="str">
        <f t="shared" si="760"/>
        <v>35</v>
      </c>
      <c r="E15595" s="63">
        <v>35</v>
      </c>
      <c r="F15595" s="61" t="s">
        <v>529</v>
      </c>
      <c r="G15595" s="61" t="str">
        <f t="shared" si="759"/>
        <v>Harris English</v>
      </c>
    </row>
    <row r="15596" spans="1:7" thickBot="1">
      <c r="A15596" s="62" t="s">
        <v>4065</v>
      </c>
      <c r="B15596" s="61" t="s">
        <v>298</v>
      </c>
      <c r="C15596" s="61">
        <f t="shared" si="758"/>
        <v>1</v>
      </c>
      <c r="D15596" s="63" t="str">
        <f t="shared" si="760"/>
        <v>35</v>
      </c>
      <c r="E15596" s="63">
        <v>35</v>
      </c>
      <c r="F15596" s="61" t="s">
        <v>503</v>
      </c>
      <c r="G15596" s="61" t="str">
        <f t="shared" si="759"/>
        <v>Tony Finau</v>
      </c>
    </row>
    <row r="15597" spans="1:7" thickBot="1">
      <c r="A15597" s="62" t="s">
        <v>4065</v>
      </c>
      <c r="B15597" s="61" t="s">
        <v>298</v>
      </c>
      <c r="C15597" s="61">
        <f t="shared" si="758"/>
        <v>1</v>
      </c>
      <c r="D15597" s="63" t="str">
        <f t="shared" si="760"/>
        <v>35</v>
      </c>
      <c r="E15597" s="63">
        <v>35</v>
      </c>
      <c r="F15597" s="61" t="s">
        <v>626</v>
      </c>
      <c r="G15597" s="61" t="str">
        <f t="shared" si="759"/>
        <v>Brice Garnett</v>
      </c>
    </row>
    <row r="15598" spans="1:7" thickBot="1">
      <c r="A15598" s="62" t="s">
        <v>4065</v>
      </c>
      <c r="B15598" s="61" t="s">
        <v>298</v>
      </c>
      <c r="C15598" s="61">
        <f t="shared" si="758"/>
        <v>1</v>
      </c>
      <c r="D15598" s="63" t="str">
        <f t="shared" si="760"/>
        <v>35</v>
      </c>
      <c r="E15598" s="63">
        <v>35</v>
      </c>
      <c r="F15598" s="61" t="s">
        <v>655</v>
      </c>
      <c r="G15598" s="61" t="str">
        <f t="shared" si="759"/>
        <v>Fabian Gomez</v>
      </c>
    </row>
    <row r="15599" spans="1:7" thickBot="1">
      <c r="A15599" s="62" t="s">
        <v>4065</v>
      </c>
      <c r="B15599" s="61" t="s">
        <v>298</v>
      </c>
      <c r="C15599" s="61">
        <f t="shared" si="758"/>
        <v>1</v>
      </c>
      <c r="D15599" s="63" t="str">
        <f t="shared" si="760"/>
        <v>35</v>
      </c>
      <c r="E15599" s="63">
        <v>35</v>
      </c>
      <c r="F15599" s="61" t="s">
        <v>559</v>
      </c>
      <c r="G15599" s="61" t="str">
        <f t="shared" si="759"/>
        <v>Jim Herman</v>
      </c>
    </row>
    <row r="15600" spans="1:7" thickBot="1">
      <c r="A15600" s="62" t="s">
        <v>4065</v>
      </c>
      <c r="B15600" s="61" t="s">
        <v>298</v>
      </c>
      <c r="C15600" s="61">
        <f t="shared" si="758"/>
        <v>1</v>
      </c>
      <c r="D15600" s="63" t="str">
        <f t="shared" si="760"/>
        <v>35</v>
      </c>
      <c r="E15600" s="63">
        <v>35</v>
      </c>
      <c r="F15600" s="61" t="s">
        <v>501</v>
      </c>
      <c r="G15600" s="61" t="str">
        <f t="shared" si="759"/>
        <v>J.B. Holmes</v>
      </c>
    </row>
    <row r="15601" spans="1:7" thickBot="1">
      <c r="A15601" s="62" t="s">
        <v>4065</v>
      </c>
      <c r="B15601" s="61" t="s">
        <v>298</v>
      </c>
      <c r="C15601" s="61">
        <f t="shared" si="758"/>
        <v>1</v>
      </c>
      <c r="D15601" s="63" t="str">
        <f t="shared" si="760"/>
        <v>35</v>
      </c>
      <c r="E15601" s="63">
        <v>35</v>
      </c>
      <c r="F15601" s="61" t="s">
        <v>548</v>
      </c>
      <c r="G15601" s="61" t="str">
        <f t="shared" si="759"/>
        <v>Billy Horschel</v>
      </c>
    </row>
    <row r="15602" spans="1:7" thickBot="1">
      <c r="A15602" s="62" t="s">
        <v>4065</v>
      </c>
      <c r="B15602" s="61" t="s">
        <v>298</v>
      </c>
      <c r="C15602" s="61">
        <f t="shared" si="758"/>
        <v>1</v>
      </c>
      <c r="D15602" s="63" t="str">
        <f t="shared" si="760"/>
        <v>35</v>
      </c>
      <c r="E15602" s="63">
        <v>35</v>
      </c>
      <c r="F15602" s="61" t="s">
        <v>830</v>
      </c>
      <c r="G15602" s="61" t="str">
        <f t="shared" si="759"/>
        <v>Sung Kang</v>
      </c>
    </row>
    <row r="15603" spans="1:7" thickBot="1">
      <c r="A15603" s="62" t="s">
        <v>4065</v>
      </c>
      <c r="B15603" s="61" t="s">
        <v>298</v>
      </c>
      <c r="C15603" s="61">
        <f t="shared" si="758"/>
        <v>1</v>
      </c>
      <c r="D15603" s="63" t="str">
        <f t="shared" si="760"/>
        <v>35</v>
      </c>
      <c r="E15603" s="63">
        <v>35</v>
      </c>
      <c r="F15603" s="61" t="s">
        <v>1408</v>
      </c>
      <c r="G15603" s="61" t="str">
        <f t="shared" si="759"/>
        <v>Si Woo Kim</v>
      </c>
    </row>
    <row r="15604" spans="1:7" thickBot="1">
      <c r="A15604" s="62" t="s">
        <v>4065</v>
      </c>
      <c r="B15604" s="61" t="s">
        <v>298</v>
      </c>
      <c r="C15604" s="61">
        <f t="shared" si="758"/>
        <v>1</v>
      </c>
      <c r="D15604" s="63" t="str">
        <f t="shared" si="760"/>
        <v>35</v>
      </c>
      <c r="E15604" s="63">
        <v>35</v>
      </c>
      <c r="F15604" s="61" t="s">
        <v>645</v>
      </c>
      <c r="G15604" s="61" t="str">
        <f t="shared" si="759"/>
        <v>Russell Knox</v>
      </c>
    </row>
    <row r="15605" spans="1:7" thickBot="1">
      <c r="A15605" s="62" t="s">
        <v>4065</v>
      </c>
      <c r="B15605" s="61" t="s">
        <v>298</v>
      </c>
      <c r="C15605" s="61">
        <f t="shared" si="758"/>
        <v>1</v>
      </c>
      <c r="D15605" s="63" t="str">
        <f t="shared" si="760"/>
        <v>35</v>
      </c>
      <c r="E15605" s="63">
        <v>35</v>
      </c>
      <c r="F15605" s="61" t="s">
        <v>608</v>
      </c>
      <c r="G15605" s="61" t="str">
        <f t="shared" si="759"/>
        <v>Matt Kuchar</v>
      </c>
    </row>
    <row r="15606" spans="1:7" thickBot="1">
      <c r="A15606" s="62" t="s">
        <v>4065</v>
      </c>
      <c r="B15606" s="61" t="s">
        <v>298</v>
      </c>
      <c r="C15606" s="61">
        <f t="shared" si="758"/>
        <v>1</v>
      </c>
      <c r="D15606" s="63" t="str">
        <f t="shared" si="760"/>
        <v>35</v>
      </c>
      <c r="E15606" s="63">
        <v>35</v>
      </c>
      <c r="F15606" s="61" t="s">
        <v>699</v>
      </c>
      <c r="G15606" s="61" t="str">
        <f t="shared" si="759"/>
        <v>Luke List</v>
      </c>
    </row>
    <row r="15607" spans="1:7" thickBot="1">
      <c r="A15607" s="62" t="s">
        <v>4065</v>
      </c>
      <c r="B15607" s="61" t="s">
        <v>298</v>
      </c>
      <c r="C15607" s="61">
        <f t="shared" si="758"/>
        <v>1</v>
      </c>
      <c r="D15607" s="63" t="str">
        <f t="shared" si="760"/>
        <v>35</v>
      </c>
      <c r="E15607" s="63">
        <v>35</v>
      </c>
      <c r="F15607" s="61" t="s">
        <v>701</v>
      </c>
      <c r="G15607" s="61" t="str">
        <f t="shared" si="759"/>
        <v>Rory McIlroy</v>
      </c>
    </row>
    <row r="15608" spans="1:7" thickBot="1">
      <c r="A15608" s="62" t="s">
        <v>4065</v>
      </c>
      <c r="B15608" s="61" t="s">
        <v>298</v>
      </c>
      <c r="C15608" s="61">
        <f t="shared" si="758"/>
        <v>1</v>
      </c>
      <c r="D15608" s="63" t="str">
        <f t="shared" si="760"/>
        <v>35</v>
      </c>
      <c r="E15608" s="63">
        <v>35</v>
      </c>
      <c r="F15608" s="61" t="s">
        <v>681</v>
      </c>
      <c r="G15608" s="61" t="str">
        <f t="shared" si="759"/>
        <v>Bryce Molder</v>
      </c>
    </row>
    <row r="15609" spans="1:7" thickBot="1">
      <c r="A15609" s="62" t="s">
        <v>4065</v>
      </c>
      <c r="B15609" s="61" t="s">
        <v>298</v>
      </c>
      <c r="C15609" s="61">
        <f t="shared" si="758"/>
        <v>1</v>
      </c>
      <c r="D15609" s="63" t="str">
        <f t="shared" si="760"/>
        <v>35</v>
      </c>
      <c r="E15609" s="63">
        <v>35</v>
      </c>
      <c r="F15609" s="61" t="s">
        <v>527</v>
      </c>
      <c r="G15609" s="61" t="str">
        <f t="shared" si="759"/>
        <v>Louis Oosthuizen</v>
      </c>
    </row>
    <row r="15610" spans="1:7" thickBot="1">
      <c r="A15610" s="62" t="s">
        <v>4065</v>
      </c>
      <c r="B15610" s="61" t="s">
        <v>298</v>
      </c>
      <c r="C15610" s="61">
        <f t="shared" si="758"/>
        <v>1</v>
      </c>
      <c r="D15610" s="63" t="str">
        <f t="shared" si="760"/>
        <v>35</v>
      </c>
      <c r="E15610" s="63">
        <v>35</v>
      </c>
      <c r="F15610" s="61" t="s">
        <v>633</v>
      </c>
      <c r="G15610" s="61" t="str">
        <f t="shared" si="759"/>
        <v>Chez Reavie</v>
      </c>
    </row>
    <row r="15611" spans="1:7" thickBot="1">
      <c r="A15611" s="62" t="s">
        <v>4065</v>
      </c>
      <c r="B15611" s="61" t="s">
        <v>298</v>
      </c>
      <c r="C15611" s="61">
        <f t="shared" si="758"/>
        <v>1</v>
      </c>
      <c r="D15611" s="63" t="str">
        <f t="shared" si="760"/>
        <v>35</v>
      </c>
      <c r="E15611" s="63">
        <v>35</v>
      </c>
      <c r="F15611" s="61" t="s">
        <v>618</v>
      </c>
      <c r="G15611" s="61" t="str">
        <f t="shared" si="759"/>
        <v>Kyle Reifers</v>
      </c>
    </row>
    <row r="15612" spans="1:7" thickBot="1">
      <c r="A15612" s="62" t="s">
        <v>4065</v>
      </c>
      <c r="B15612" s="61" t="s">
        <v>298</v>
      </c>
      <c r="C15612" s="61">
        <f t="shared" si="758"/>
        <v>1</v>
      </c>
      <c r="D15612" s="63" t="str">
        <f t="shared" si="760"/>
        <v>35</v>
      </c>
      <c r="E15612" s="63">
        <v>35</v>
      </c>
      <c r="F15612" s="61" t="s">
        <v>505</v>
      </c>
      <c r="G15612" s="61" t="str">
        <f t="shared" si="759"/>
        <v>Patrick Rodgers</v>
      </c>
    </row>
    <row r="15613" spans="1:7" thickBot="1">
      <c r="A15613" s="62" t="s">
        <v>4065</v>
      </c>
      <c r="B15613" s="61" t="s">
        <v>298</v>
      </c>
      <c r="C15613" s="61">
        <f t="shared" si="758"/>
        <v>1</v>
      </c>
      <c r="D15613" s="63" t="str">
        <f t="shared" si="760"/>
        <v>35</v>
      </c>
      <c r="E15613" s="63">
        <v>35</v>
      </c>
      <c r="F15613" s="61" t="s">
        <v>520</v>
      </c>
      <c r="G15613" s="61" t="str">
        <f t="shared" si="759"/>
        <v>Charl Schwartzel</v>
      </c>
    </row>
    <row r="15614" spans="1:7" thickBot="1">
      <c r="A15614" s="62" t="s">
        <v>4065</v>
      </c>
      <c r="B15614" s="61" t="s">
        <v>298</v>
      </c>
      <c r="C15614" s="61">
        <f t="shared" si="758"/>
        <v>1</v>
      </c>
      <c r="D15614" s="63" t="str">
        <f t="shared" si="760"/>
        <v>35</v>
      </c>
      <c r="E15614" s="63">
        <v>35</v>
      </c>
      <c r="F15614" s="61" t="s">
        <v>538</v>
      </c>
      <c r="G15614" s="61" t="str">
        <f t="shared" si="759"/>
        <v>Henrik Stenson</v>
      </c>
    </row>
    <row r="15615" spans="1:7" thickBot="1">
      <c r="A15615" s="62" t="s">
        <v>4065</v>
      </c>
      <c r="B15615" s="61" t="s">
        <v>298</v>
      </c>
      <c r="C15615" s="61">
        <f t="shared" si="758"/>
        <v>1</v>
      </c>
      <c r="D15615" s="63" t="str">
        <f t="shared" si="760"/>
        <v>35</v>
      </c>
      <c r="E15615" s="63">
        <v>35</v>
      </c>
      <c r="F15615" s="61" t="s">
        <v>523</v>
      </c>
      <c r="G15615" s="61" t="str">
        <f t="shared" si="759"/>
        <v>Jhonattan Vegas</v>
      </c>
    </row>
    <row r="15616" spans="1:7" thickBot="1">
      <c r="A15616" s="62" t="s">
        <v>4065</v>
      </c>
      <c r="B15616" s="61" t="s">
        <v>298</v>
      </c>
      <c r="C15616" s="61">
        <f t="shared" si="758"/>
        <v>1</v>
      </c>
      <c r="D15616" s="63" t="str">
        <f t="shared" si="760"/>
        <v>35</v>
      </c>
      <c r="E15616" s="63">
        <v>35</v>
      </c>
      <c r="F15616" s="61" t="s">
        <v>575</v>
      </c>
      <c r="G15616" s="61" t="str">
        <f t="shared" si="759"/>
        <v>Boo Weekley</v>
      </c>
    </row>
    <row r="15617" spans="1:7" thickBot="1">
      <c r="A15617" s="62" t="s">
        <v>4065</v>
      </c>
      <c r="B15617" s="61" t="s">
        <v>298</v>
      </c>
      <c r="C15617" s="61">
        <f t="shared" si="758"/>
        <v>1</v>
      </c>
      <c r="D15617" s="63" t="str">
        <f t="shared" si="760"/>
        <v>35</v>
      </c>
      <c r="E15617" s="63">
        <v>35</v>
      </c>
      <c r="F15617" s="61" t="s">
        <v>537</v>
      </c>
      <c r="G15617" s="61" t="str">
        <f t="shared" si="759"/>
        <v>Will Wilcox</v>
      </c>
    </row>
    <row r="15618" spans="1:7" thickBot="1">
      <c r="A15618" s="62" t="s">
        <v>4065</v>
      </c>
      <c r="B15618" s="61" t="s">
        <v>298</v>
      </c>
      <c r="C15618" s="61">
        <f t="shared" si="758"/>
        <v>1</v>
      </c>
      <c r="D15618" s="63" t="str">
        <f t="shared" si="760"/>
        <v>35</v>
      </c>
      <c r="E15618" s="63">
        <v>35</v>
      </c>
      <c r="F15618" s="61" t="s">
        <v>1197</v>
      </c>
      <c r="G15618" s="61" t="str">
        <f t="shared" si="759"/>
        <v>Danny Willett</v>
      </c>
    </row>
    <row r="15619" spans="1:7" thickBot="1">
      <c r="A15619" s="62" t="s">
        <v>4065</v>
      </c>
      <c r="B15619" s="61" t="s">
        <v>877</v>
      </c>
      <c r="C15619" s="61">
        <f t="shared" si="758"/>
        <v>1</v>
      </c>
      <c r="D15619" s="63" t="str">
        <f t="shared" si="760"/>
        <v>69</v>
      </c>
      <c r="E15619" s="63">
        <v>69</v>
      </c>
      <c r="F15619" s="61" t="s">
        <v>2644</v>
      </c>
      <c r="G15619" s="61" t="str">
        <f t="shared" si="759"/>
        <v>Byeong-Hun An</v>
      </c>
    </row>
    <row r="15620" spans="1:7" thickBot="1">
      <c r="A15620" s="62" t="s">
        <v>4065</v>
      </c>
      <c r="B15620" s="61" t="s">
        <v>877</v>
      </c>
      <c r="C15620" s="61">
        <f t="shared" si="758"/>
        <v>1</v>
      </c>
      <c r="D15620" s="63" t="str">
        <f t="shared" si="760"/>
        <v>69</v>
      </c>
      <c r="E15620" s="63">
        <v>69</v>
      </c>
      <c r="F15620" s="61" t="s">
        <v>1216</v>
      </c>
      <c r="G15620" s="61" t="str">
        <f t="shared" si="759"/>
        <v>Kiradech Aphibarnrat</v>
      </c>
    </row>
    <row r="15621" spans="1:7" thickBot="1">
      <c r="A15621" s="62" t="s">
        <v>4065</v>
      </c>
      <c r="B15621" s="61" t="s">
        <v>877</v>
      </c>
      <c r="C15621" s="61">
        <f t="shared" si="758"/>
        <v>1</v>
      </c>
      <c r="D15621" s="63" t="str">
        <f t="shared" si="760"/>
        <v>69</v>
      </c>
      <c r="E15621" s="63">
        <v>69</v>
      </c>
      <c r="F15621" s="61" t="s">
        <v>607</v>
      </c>
      <c r="G15621" s="61" t="str">
        <f t="shared" si="759"/>
        <v>Blayne Barber</v>
      </c>
    </row>
    <row r="15622" spans="1:7" thickBot="1">
      <c r="A15622" s="62" t="s">
        <v>4065</v>
      </c>
      <c r="B15622" s="61" t="s">
        <v>877</v>
      </c>
      <c r="C15622" s="61">
        <f t="shared" si="758"/>
        <v>1</v>
      </c>
      <c r="D15622" s="63" t="str">
        <f t="shared" si="760"/>
        <v>69</v>
      </c>
      <c r="E15622" s="63">
        <v>69</v>
      </c>
      <c r="F15622" s="61" t="s">
        <v>514</v>
      </c>
      <c r="G15622" s="61" t="str">
        <f t="shared" si="759"/>
        <v>Daniel Berger</v>
      </c>
    </row>
    <row r="15623" spans="1:7" thickBot="1">
      <c r="A15623" s="62" t="s">
        <v>4065</v>
      </c>
      <c r="B15623" s="61" t="s">
        <v>877</v>
      </c>
      <c r="C15623" s="61">
        <f t="shared" si="758"/>
        <v>1</v>
      </c>
      <c r="D15623" s="63" t="str">
        <f t="shared" si="760"/>
        <v>69</v>
      </c>
      <c r="E15623" s="63">
        <v>69</v>
      </c>
      <c r="F15623" s="61" t="s">
        <v>515</v>
      </c>
      <c r="G15623" s="61" t="str">
        <f t="shared" si="759"/>
        <v>Steven Bowditch</v>
      </c>
    </row>
    <row r="15624" spans="1:7" thickBot="1">
      <c r="A15624" s="62" t="s">
        <v>4065</v>
      </c>
      <c r="B15624" s="61" t="s">
        <v>877</v>
      </c>
      <c r="C15624" s="61">
        <f t="shared" si="758"/>
        <v>1</v>
      </c>
      <c r="D15624" s="63" t="str">
        <f t="shared" si="760"/>
        <v>69</v>
      </c>
      <c r="E15624" s="63">
        <v>69</v>
      </c>
      <c r="F15624" s="61" t="s">
        <v>506</v>
      </c>
      <c r="G15624" s="61" t="str">
        <f t="shared" si="759"/>
        <v>Keegan Bradley</v>
      </c>
    </row>
    <row r="15625" spans="1:7" thickBot="1">
      <c r="A15625" s="62" t="s">
        <v>4065</v>
      </c>
      <c r="B15625" s="61" t="s">
        <v>877</v>
      </c>
      <c r="C15625" s="61">
        <f t="shared" si="758"/>
        <v>1</v>
      </c>
      <c r="D15625" s="63" t="str">
        <f t="shared" si="760"/>
        <v>69</v>
      </c>
      <c r="E15625" s="63">
        <v>69</v>
      </c>
      <c r="F15625" s="61" t="s">
        <v>4064</v>
      </c>
      <c r="G15625" s="61" t="str">
        <f t="shared" si="759"/>
        <v>Rafael Campos</v>
      </c>
    </row>
    <row r="15626" spans="1:7" thickBot="1">
      <c r="A15626" s="62" t="s">
        <v>4065</v>
      </c>
      <c r="B15626" s="61" t="s">
        <v>877</v>
      </c>
      <c r="C15626" s="61">
        <f t="shared" si="758"/>
        <v>1</v>
      </c>
      <c r="D15626" s="63" t="str">
        <f t="shared" si="760"/>
        <v>69</v>
      </c>
      <c r="E15626" s="63">
        <v>69</v>
      </c>
      <c r="F15626" s="61" t="s">
        <v>1596</v>
      </c>
      <c r="G15626" s="61" t="str">
        <f t="shared" si="759"/>
        <v>Rodolfo Cazaubon</v>
      </c>
    </row>
    <row r="15627" spans="1:7" thickBot="1">
      <c r="A15627" s="62" t="s">
        <v>4065</v>
      </c>
      <c r="B15627" s="61" t="s">
        <v>877</v>
      </c>
      <c r="C15627" s="61">
        <f t="shared" si="758"/>
        <v>1</v>
      </c>
      <c r="D15627" s="63" t="str">
        <f t="shared" si="760"/>
        <v>69</v>
      </c>
      <c r="E15627" s="63">
        <v>69</v>
      </c>
      <c r="F15627" s="61" t="s">
        <v>692</v>
      </c>
      <c r="G15627" s="61" t="str">
        <f t="shared" si="759"/>
        <v>Jon Curran</v>
      </c>
    </row>
    <row r="15628" spans="1:7" thickBot="1">
      <c r="A15628" s="62" t="s">
        <v>4065</v>
      </c>
      <c r="B15628" s="61" t="s">
        <v>877</v>
      </c>
      <c r="C15628" s="61">
        <f t="shared" ref="C15628:C15691" si="761">IFERROR(SEARCH("T",B15628),"No Tie")</f>
        <v>1</v>
      </c>
      <c r="D15628" s="63" t="str">
        <f t="shared" si="760"/>
        <v>69</v>
      </c>
      <c r="E15628" s="63">
        <v>69</v>
      </c>
      <c r="F15628" s="61" t="s">
        <v>605</v>
      </c>
      <c r="G15628" s="61" t="str">
        <f t="shared" ref="G15628:G15691" si="762">TRIM(SUBSTITUTE(F15628,CHAR(160),CHAR(32)))</f>
        <v>Derek Fathauer</v>
      </c>
    </row>
    <row r="15629" spans="1:7" thickBot="1">
      <c r="A15629" s="62" t="s">
        <v>4065</v>
      </c>
      <c r="B15629" s="61" t="s">
        <v>877</v>
      </c>
      <c r="C15629" s="61">
        <f t="shared" si="761"/>
        <v>1</v>
      </c>
      <c r="D15629" s="63" t="str">
        <f t="shared" ref="D15629:D15692" si="763">IF(C15629="No Tie",B15629,RIGHT(B15629,LEN(B15629)-1))</f>
        <v>69</v>
      </c>
      <c r="E15629" s="63">
        <v>69</v>
      </c>
      <c r="F15629" s="61" t="s">
        <v>1265</v>
      </c>
      <c r="G15629" s="61" t="str">
        <f t="shared" si="762"/>
        <v>Ross Fisher</v>
      </c>
    </row>
    <row r="15630" spans="1:7" thickBot="1">
      <c r="A15630" s="62" t="s">
        <v>4065</v>
      </c>
      <c r="B15630" s="61" t="s">
        <v>877</v>
      </c>
      <c r="C15630" s="61">
        <f t="shared" si="761"/>
        <v>1</v>
      </c>
      <c r="D15630" s="63" t="str">
        <f t="shared" si="763"/>
        <v>69</v>
      </c>
      <c r="E15630" s="63">
        <v>69</v>
      </c>
      <c r="F15630" s="61" t="s">
        <v>2643</v>
      </c>
      <c r="G15630" s="61" t="str">
        <f t="shared" si="762"/>
        <v>Matthew Fitzpatrick</v>
      </c>
    </row>
    <row r="15631" spans="1:7" thickBot="1">
      <c r="A15631" s="62" t="s">
        <v>4065</v>
      </c>
      <c r="B15631" s="61" t="s">
        <v>877</v>
      </c>
      <c r="C15631" s="61">
        <f t="shared" si="761"/>
        <v>1</v>
      </c>
      <c r="D15631" s="63" t="str">
        <f t="shared" si="763"/>
        <v>69</v>
      </c>
      <c r="E15631" s="63">
        <v>69</v>
      </c>
      <c r="F15631" s="61" t="s">
        <v>521</v>
      </c>
      <c r="G15631" s="61" t="str">
        <f t="shared" si="762"/>
        <v>Sergio Garcia</v>
      </c>
    </row>
    <row r="15632" spans="1:7" thickBot="1">
      <c r="A15632" s="62" t="s">
        <v>4065</v>
      </c>
      <c r="B15632" s="61" t="s">
        <v>877</v>
      </c>
      <c r="C15632" s="61">
        <f t="shared" si="761"/>
        <v>1</v>
      </c>
      <c r="D15632" s="63" t="str">
        <f t="shared" si="763"/>
        <v>69</v>
      </c>
      <c r="E15632" s="63">
        <v>69</v>
      </c>
      <c r="F15632" s="61" t="s">
        <v>534</v>
      </c>
      <c r="G15632" s="61" t="str">
        <f t="shared" si="762"/>
        <v>Lucas Glover</v>
      </c>
    </row>
    <row r="15633" spans="1:7" thickBot="1">
      <c r="A15633" s="62" t="s">
        <v>4065</v>
      </c>
      <c r="B15633" s="61" t="s">
        <v>877</v>
      </c>
      <c r="C15633" s="61">
        <f t="shared" si="761"/>
        <v>1</v>
      </c>
      <c r="D15633" s="63" t="str">
        <f t="shared" si="763"/>
        <v>69</v>
      </c>
      <c r="E15633" s="63">
        <v>69</v>
      </c>
      <c r="F15633" s="61" t="s">
        <v>1196</v>
      </c>
      <c r="G15633" s="61" t="str">
        <f t="shared" si="762"/>
        <v>Branden Grace</v>
      </c>
    </row>
    <row r="15634" spans="1:7" thickBot="1">
      <c r="A15634" s="62" t="s">
        <v>4065</v>
      </c>
      <c r="B15634" s="61" t="s">
        <v>877</v>
      </c>
      <c r="C15634" s="61">
        <f t="shared" si="761"/>
        <v>1</v>
      </c>
      <c r="D15634" s="63" t="str">
        <f t="shared" si="763"/>
        <v>69</v>
      </c>
      <c r="E15634" s="63">
        <v>69</v>
      </c>
      <c r="F15634" s="61" t="s">
        <v>1236</v>
      </c>
      <c r="G15634" s="61" t="str">
        <f t="shared" si="762"/>
        <v>Emiliano Grillo</v>
      </c>
    </row>
    <row r="15635" spans="1:7" thickBot="1">
      <c r="A15635" s="62" t="s">
        <v>4065</v>
      </c>
      <c r="B15635" s="61" t="s">
        <v>877</v>
      </c>
      <c r="C15635" s="61">
        <f t="shared" si="761"/>
        <v>1</v>
      </c>
      <c r="D15635" s="63" t="str">
        <f t="shared" si="763"/>
        <v>69</v>
      </c>
      <c r="E15635" s="63">
        <v>69</v>
      </c>
      <c r="F15635" s="61" t="s">
        <v>647</v>
      </c>
      <c r="G15635" s="61" t="str">
        <f t="shared" si="762"/>
        <v>Luke Guthrie</v>
      </c>
    </row>
    <row r="15636" spans="1:7" thickBot="1">
      <c r="A15636" s="62" t="s">
        <v>4065</v>
      </c>
      <c r="B15636" s="61" t="s">
        <v>877</v>
      </c>
      <c r="C15636" s="61">
        <f t="shared" si="761"/>
        <v>1</v>
      </c>
      <c r="D15636" s="63" t="str">
        <f t="shared" si="763"/>
        <v>69</v>
      </c>
      <c r="E15636" s="63">
        <v>69</v>
      </c>
      <c r="F15636" s="61" t="s">
        <v>614</v>
      </c>
      <c r="G15636" s="61" t="str">
        <f t="shared" si="762"/>
        <v>Adam Hadwin</v>
      </c>
    </row>
    <row r="15637" spans="1:7" thickBot="1">
      <c r="A15637" s="62" t="s">
        <v>4065</v>
      </c>
      <c r="B15637" s="61" t="s">
        <v>877</v>
      </c>
      <c r="C15637" s="61">
        <f t="shared" si="761"/>
        <v>1</v>
      </c>
      <c r="D15637" s="63" t="str">
        <f t="shared" si="763"/>
        <v>69</v>
      </c>
      <c r="E15637" s="63">
        <v>69</v>
      </c>
      <c r="F15637" s="61" t="s">
        <v>546</v>
      </c>
      <c r="G15637" s="61" t="str">
        <f t="shared" si="762"/>
        <v>James Hahn</v>
      </c>
    </row>
    <row r="15638" spans="1:7" thickBot="1">
      <c r="A15638" s="62" t="s">
        <v>4065</v>
      </c>
      <c r="B15638" s="61" t="s">
        <v>877</v>
      </c>
      <c r="C15638" s="61">
        <f t="shared" si="761"/>
        <v>1</v>
      </c>
      <c r="D15638" s="63" t="str">
        <f t="shared" si="763"/>
        <v>69</v>
      </c>
      <c r="E15638" s="63">
        <v>69</v>
      </c>
      <c r="F15638" s="61" t="s">
        <v>619</v>
      </c>
      <c r="G15638" s="61" t="str">
        <f t="shared" si="762"/>
        <v>Brian Harman</v>
      </c>
    </row>
    <row r="15639" spans="1:7" thickBot="1">
      <c r="A15639" s="62" t="s">
        <v>4065</v>
      </c>
      <c r="B15639" s="61" t="s">
        <v>877</v>
      </c>
      <c r="C15639" s="61">
        <f t="shared" si="761"/>
        <v>1</v>
      </c>
      <c r="D15639" s="63" t="str">
        <f t="shared" si="763"/>
        <v>69</v>
      </c>
      <c r="E15639" s="63">
        <v>69</v>
      </c>
      <c r="F15639" s="61" t="s">
        <v>586</v>
      </c>
      <c r="G15639" s="61" t="str">
        <f t="shared" si="762"/>
        <v>Padraig Harrington</v>
      </c>
    </row>
    <row r="15640" spans="1:7" thickBot="1">
      <c r="A15640" s="62" t="s">
        <v>4065</v>
      </c>
      <c r="B15640" s="61" t="s">
        <v>877</v>
      </c>
      <c r="C15640" s="61">
        <f t="shared" si="761"/>
        <v>1</v>
      </c>
      <c r="D15640" s="63" t="str">
        <f t="shared" si="763"/>
        <v>69</v>
      </c>
      <c r="E15640" s="63">
        <v>69</v>
      </c>
      <c r="F15640" s="61" t="s">
        <v>667</v>
      </c>
      <c r="G15640" s="61" t="str">
        <f t="shared" si="762"/>
        <v>David Hearn</v>
      </c>
    </row>
    <row r="15641" spans="1:7" thickBot="1">
      <c r="A15641" s="62" t="s">
        <v>4065</v>
      </c>
      <c r="B15641" s="61" t="s">
        <v>877</v>
      </c>
      <c r="C15641" s="61">
        <f t="shared" si="761"/>
        <v>1</v>
      </c>
      <c r="D15641" s="63" t="str">
        <f t="shared" si="763"/>
        <v>69</v>
      </c>
      <c r="E15641" s="63">
        <v>69</v>
      </c>
      <c r="F15641" s="61" t="s">
        <v>573</v>
      </c>
      <c r="G15641" s="61" t="str">
        <f t="shared" si="762"/>
        <v>Tom Hoge</v>
      </c>
    </row>
    <row r="15642" spans="1:7" thickBot="1">
      <c r="A15642" s="62" t="s">
        <v>4065</v>
      </c>
      <c r="B15642" s="61" t="s">
        <v>877</v>
      </c>
      <c r="C15642" s="61">
        <f t="shared" si="761"/>
        <v>1</v>
      </c>
      <c r="D15642" s="63" t="str">
        <f t="shared" si="763"/>
        <v>69</v>
      </c>
      <c r="E15642" s="63">
        <v>69</v>
      </c>
      <c r="F15642" s="61" t="s">
        <v>1244</v>
      </c>
      <c r="G15642" s="61" t="str">
        <f t="shared" si="762"/>
        <v>Hiroshi Iwata</v>
      </c>
    </row>
    <row r="15643" spans="1:7" thickBot="1">
      <c r="A15643" s="62" t="s">
        <v>4065</v>
      </c>
      <c r="B15643" s="61" t="s">
        <v>877</v>
      </c>
      <c r="C15643" s="61">
        <f t="shared" si="761"/>
        <v>1</v>
      </c>
      <c r="D15643" s="63" t="str">
        <f t="shared" si="763"/>
        <v>69</v>
      </c>
      <c r="E15643" s="63">
        <v>69</v>
      </c>
      <c r="F15643" s="61" t="s">
        <v>682</v>
      </c>
      <c r="G15643" s="61" t="str">
        <f t="shared" si="762"/>
        <v>Jerry Kelly</v>
      </c>
    </row>
    <row r="15644" spans="1:7" thickBot="1">
      <c r="A15644" s="62" t="s">
        <v>4065</v>
      </c>
      <c r="B15644" s="61" t="s">
        <v>877</v>
      </c>
      <c r="C15644" s="61">
        <f t="shared" si="761"/>
        <v>1</v>
      </c>
      <c r="D15644" s="63" t="str">
        <f t="shared" si="763"/>
        <v>69</v>
      </c>
      <c r="E15644" s="63">
        <v>69</v>
      </c>
      <c r="F15644" s="61" t="s">
        <v>636</v>
      </c>
      <c r="G15644" s="61" t="str">
        <f t="shared" si="762"/>
        <v>Chris Kirk</v>
      </c>
    </row>
    <row r="15645" spans="1:7" thickBot="1">
      <c r="A15645" s="62" t="s">
        <v>4065</v>
      </c>
      <c r="B15645" s="61" t="s">
        <v>877</v>
      </c>
      <c r="C15645" s="61">
        <f t="shared" si="761"/>
        <v>1</v>
      </c>
      <c r="D15645" s="63" t="str">
        <f t="shared" si="763"/>
        <v>69</v>
      </c>
      <c r="E15645" s="63">
        <v>69</v>
      </c>
      <c r="F15645" s="61" t="s">
        <v>507</v>
      </c>
      <c r="G15645" s="61" t="str">
        <f t="shared" si="762"/>
        <v>Jason Kokrak</v>
      </c>
    </row>
    <row r="15646" spans="1:7" thickBot="1">
      <c r="A15646" s="62" t="s">
        <v>4065</v>
      </c>
      <c r="B15646" s="61" t="s">
        <v>877</v>
      </c>
      <c r="C15646" s="61">
        <f t="shared" si="761"/>
        <v>1</v>
      </c>
      <c r="D15646" s="63" t="str">
        <f t="shared" si="763"/>
        <v>69</v>
      </c>
      <c r="E15646" s="63">
        <v>69</v>
      </c>
      <c r="F15646" s="61" t="s">
        <v>518</v>
      </c>
      <c r="G15646" s="61" t="str">
        <f t="shared" si="762"/>
        <v>Martin Laird</v>
      </c>
    </row>
    <row r="15647" spans="1:7" thickBot="1">
      <c r="A15647" s="62" t="s">
        <v>4065</v>
      </c>
      <c r="B15647" s="61" t="s">
        <v>877</v>
      </c>
      <c r="C15647" s="61">
        <f t="shared" si="761"/>
        <v>1</v>
      </c>
      <c r="D15647" s="63" t="str">
        <f t="shared" si="763"/>
        <v>69</v>
      </c>
      <c r="E15647" s="63">
        <v>69</v>
      </c>
      <c r="F15647" s="61" t="s">
        <v>656</v>
      </c>
      <c r="G15647" s="61" t="str">
        <f t="shared" si="762"/>
        <v>Danny Lee</v>
      </c>
    </row>
    <row r="15648" spans="1:7" thickBot="1">
      <c r="A15648" s="62" t="s">
        <v>4065</v>
      </c>
      <c r="B15648" s="61" t="s">
        <v>877</v>
      </c>
      <c r="C15648" s="61">
        <f t="shared" si="761"/>
        <v>1</v>
      </c>
      <c r="D15648" s="63" t="str">
        <f t="shared" si="763"/>
        <v>69</v>
      </c>
      <c r="E15648" s="63">
        <v>69</v>
      </c>
      <c r="F15648" s="61" t="s">
        <v>550</v>
      </c>
      <c r="G15648" s="61" t="str">
        <f t="shared" si="762"/>
        <v>Marc Leishman</v>
      </c>
    </row>
    <row r="15649" spans="1:7" thickBot="1">
      <c r="A15649" s="62" t="s">
        <v>4065</v>
      </c>
      <c r="B15649" s="61" t="s">
        <v>877</v>
      </c>
      <c r="C15649" s="61">
        <f t="shared" si="761"/>
        <v>1</v>
      </c>
      <c r="D15649" s="63" t="str">
        <f t="shared" si="763"/>
        <v>69</v>
      </c>
      <c r="E15649" s="63">
        <v>69</v>
      </c>
      <c r="F15649" s="61" t="s">
        <v>649</v>
      </c>
      <c r="G15649" s="61" t="str">
        <f t="shared" si="762"/>
        <v>Spencer Levin</v>
      </c>
    </row>
    <row r="15650" spans="1:7" thickBot="1">
      <c r="A15650" s="62" t="s">
        <v>4065</v>
      </c>
      <c r="B15650" s="61" t="s">
        <v>877</v>
      </c>
      <c r="C15650" s="61">
        <f t="shared" si="761"/>
        <v>1</v>
      </c>
      <c r="D15650" s="63" t="str">
        <f t="shared" si="763"/>
        <v>69</v>
      </c>
      <c r="E15650" s="63">
        <v>69</v>
      </c>
      <c r="F15650" s="61" t="s">
        <v>1341</v>
      </c>
      <c r="G15650" s="61" t="str">
        <f t="shared" si="762"/>
        <v>Hao Tong Li</v>
      </c>
    </row>
    <row r="15651" spans="1:7" thickBot="1">
      <c r="A15651" s="62" t="s">
        <v>4065</v>
      </c>
      <c r="B15651" s="61" t="s">
        <v>877</v>
      </c>
      <c r="C15651" s="61">
        <f t="shared" si="761"/>
        <v>1</v>
      </c>
      <c r="D15651" s="63" t="str">
        <f t="shared" si="763"/>
        <v>69</v>
      </c>
      <c r="E15651" s="63">
        <v>69</v>
      </c>
      <c r="F15651" s="61" t="s">
        <v>596</v>
      </c>
      <c r="G15651" s="61" t="str">
        <f t="shared" si="762"/>
        <v>David Lingmerth</v>
      </c>
    </row>
    <row r="15652" spans="1:7" thickBot="1">
      <c r="A15652" s="62" t="s">
        <v>4065</v>
      </c>
      <c r="B15652" s="61" t="s">
        <v>877</v>
      </c>
      <c r="C15652" s="61">
        <f t="shared" si="761"/>
        <v>1</v>
      </c>
      <c r="D15652" s="63" t="str">
        <f t="shared" si="763"/>
        <v>69</v>
      </c>
      <c r="E15652" s="63">
        <v>69</v>
      </c>
      <c r="F15652" s="61" t="s">
        <v>1195</v>
      </c>
      <c r="G15652" s="61" t="str">
        <f t="shared" si="762"/>
        <v>Shane Lowry</v>
      </c>
    </row>
    <row r="15653" spans="1:7" thickBot="1">
      <c r="A15653" s="62" t="s">
        <v>4065</v>
      </c>
      <c r="B15653" s="61" t="s">
        <v>877</v>
      </c>
      <c r="C15653" s="61">
        <f t="shared" si="761"/>
        <v>1</v>
      </c>
      <c r="D15653" s="63" t="str">
        <f t="shared" si="763"/>
        <v>69</v>
      </c>
      <c r="E15653" s="63">
        <v>69</v>
      </c>
      <c r="F15653" s="61" t="s">
        <v>791</v>
      </c>
      <c r="G15653" s="61" t="str">
        <f t="shared" si="762"/>
        <v>Will MacKenzie</v>
      </c>
    </row>
    <row r="15654" spans="1:7" thickBot="1">
      <c r="A15654" s="62" t="s">
        <v>4065</v>
      </c>
      <c r="B15654" s="61" t="s">
        <v>877</v>
      </c>
      <c r="C15654" s="61">
        <f t="shared" si="761"/>
        <v>1</v>
      </c>
      <c r="D15654" s="63" t="str">
        <f t="shared" si="763"/>
        <v>69</v>
      </c>
      <c r="E15654" s="63">
        <v>69</v>
      </c>
      <c r="F15654" s="61" t="s">
        <v>2669</v>
      </c>
      <c r="G15654" s="61" t="str">
        <f t="shared" si="762"/>
        <v>Steve Marino</v>
      </c>
    </row>
    <row r="15655" spans="1:7" thickBot="1">
      <c r="A15655" s="62" t="s">
        <v>4065</v>
      </c>
      <c r="B15655" s="61" t="s">
        <v>877</v>
      </c>
      <c r="C15655" s="61">
        <f t="shared" si="761"/>
        <v>1</v>
      </c>
      <c r="D15655" s="63" t="str">
        <f t="shared" si="763"/>
        <v>69</v>
      </c>
      <c r="E15655" s="63">
        <v>69</v>
      </c>
      <c r="F15655" s="61" t="s">
        <v>2570</v>
      </c>
      <c r="G15655" s="61" t="str">
        <f t="shared" si="762"/>
        <v>Lee McCoy</v>
      </c>
    </row>
    <row r="15656" spans="1:7" thickBot="1">
      <c r="A15656" s="62" t="s">
        <v>4065</v>
      </c>
      <c r="B15656" s="61" t="s">
        <v>877</v>
      </c>
      <c r="C15656" s="61">
        <f t="shared" si="761"/>
        <v>1</v>
      </c>
      <c r="D15656" s="63" t="str">
        <f t="shared" si="763"/>
        <v>69</v>
      </c>
      <c r="E15656" s="63">
        <v>69</v>
      </c>
      <c r="F15656" s="61" t="s">
        <v>641</v>
      </c>
      <c r="G15656" s="61" t="str">
        <f t="shared" si="762"/>
        <v>Troy Merritt</v>
      </c>
    </row>
    <row r="15657" spans="1:7" thickBot="1">
      <c r="A15657" s="62" t="s">
        <v>4065</v>
      </c>
      <c r="B15657" s="61" t="s">
        <v>877</v>
      </c>
      <c r="C15657" s="61">
        <f t="shared" si="761"/>
        <v>1</v>
      </c>
      <c r="D15657" s="63" t="str">
        <f t="shared" si="763"/>
        <v>69</v>
      </c>
      <c r="E15657" s="63">
        <v>69</v>
      </c>
      <c r="F15657" s="61" t="s">
        <v>664</v>
      </c>
      <c r="G15657" s="61" t="str">
        <f t="shared" si="762"/>
        <v>Francesco Molinari</v>
      </c>
    </row>
    <row r="15658" spans="1:7" thickBot="1">
      <c r="A15658" s="62" t="s">
        <v>4065</v>
      </c>
      <c r="B15658" s="61" t="s">
        <v>877</v>
      </c>
      <c r="C15658" s="61">
        <f t="shared" si="761"/>
        <v>1</v>
      </c>
      <c r="D15658" s="63" t="str">
        <f t="shared" si="763"/>
        <v>69</v>
      </c>
      <c r="E15658" s="63">
        <v>69</v>
      </c>
      <c r="F15658" s="61" t="s">
        <v>542</v>
      </c>
      <c r="G15658" s="61" t="str">
        <f t="shared" si="762"/>
        <v>Sean O'Hair</v>
      </c>
    </row>
    <row r="15659" spans="1:7" thickBot="1">
      <c r="A15659" s="62" t="s">
        <v>4065</v>
      </c>
      <c r="B15659" s="61" t="s">
        <v>877</v>
      </c>
      <c r="C15659" s="61">
        <f t="shared" si="761"/>
        <v>1</v>
      </c>
      <c r="D15659" s="63" t="str">
        <f t="shared" si="763"/>
        <v>69</v>
      </c>
      <c r="E15659" s="63">
        <v>69</v>
      </c>
      <c r="F15659" s="61" t="s">
        <v>643</v>
      </c>
      <c r="G15659" s="61" t="str">
        <f t="shared" si="762"/>
        <v>Jeff Overton</v>
      </c>
    </row>
    <row r="15660" spans="1:7" thickBot="1">
      <c r="A15660" s="62" t="s">
        <v>4065</v>
      </c>
      <c r="B15660" s="61" t="s">
        <v>877</v>
      </c>
      <c r="C15660" s="61">
        <f t="shared" si="761"/>
        <v>1</v>
      </c>
      <c r="D15660" s="63" t="str">
        <f t="shared" si="763"/>
        <v>69</v>
      </c>
      <c r="E15660" s="63">
        <v>69</v>
      </c>
      <c r="F15660" s="61" t="s">
        <v>560</v>
      </c>
      <c r="G15660" s="61" t="str">
        <f t="shared" si="762"/>
        <v>Greg Owen</v>
      </c>
    </row>
    <row r="15661" spans="1:7" thickBot="1">
      <c r="A15661" s="62" t="s">
        <v>4065</v>
      </c>
      <c r="B15661" s="61" t="s">
        <v>877</v>
      </c>
      <c r="C15661" s="61">
        <f t="shared" si="761"/>
        <v>1</v>
      </c>
      <c r="D15661" s="63" t="str">
        <f t="shared" si="763"/>
        <v>69</v>
      </c>
      <c r="E15661" s="63">
        <v>69</v>
      </c>
      <c r="F15661" s="61" t="s">
        <v>536</v>
      </c>
      <c r="G15661" s="61" t="str">
        <f t="shared" si="762"/>
        <v>Scott Piercy</v>
      </c>
    </row>
    <row r="15662" spans="1:7" thickBot="1">
      <c r="A15662" s="62" t="s">
        <v>4065</v>
      </c>
      <c r="B15662" s="61" t="s">
        <v>877</v>
      </c>
      <c r="C15662" s="61">
        <f t="shared" si="761"/>
        <v>1</v>
      </c>
      <c r="D15662" s="63" t="str">
        <f t="shared" si="763"/>
        <v>69</v>
      </c>
      <c r="E15662" s="63">
        <v>69</v>
      </c>
      <c r="F15662" s="61" t="s">
        <v>630</v>
      </c>
      <c r="G15662" s="61" t="str">
        <f t="shared" si="762"/>
        <v>Ian Poulter</v>
      </c>
    </row>
    <row r="15663" spans="1:7" thickBot="1">
      <c r="A15663" s="62" t="s">
        <v>4065</v>
      </c>
      <c r="B15663" s="61" t="s">
        <v>877</v>
      </c>
      <c r="C15663" s="61">
        <f t="shared" si="761"/>
        <v>1</v>
      </c>
      <c r="D15663" s="63" t="str">
        <f t="shared" si="763"/>
        <v>69</v>
      </c>
      <c r="E15663" s="63">
        <v>69</v>
      </c>
      <c r="F15663" s="61" t="s">
        <v>1745</v>
      </c>
      <c r="G15663" s="61" t="str">
        <f t="shared" si="762"/>
        <v>Jon Rahm</v>
      </c>
    </row>
    <row r="15664" spans="1:7" thickBot="1">
      <c r="A15664" s="62" t="s">
        <v>4065</v>
      </c>
      <c r="B15664" s="61" t="s">
        <v>877</v>
      </c>
      <c r="C15664" s="61">
        <f t="shared" si="761"/>
        <v>1</v>
      </c>
      <c r="D15664" s="63" t="str">
        <f t="shared" si="763"/>
        <v>69</v>
      </c>
      <c r="E15664" s="63">
        <v>69</v>
      </c>
      <c r="F15664" s="61" t="s">
        <v>543</v>
      </c>
      <c r="G15664" s="61" t="str">
        <f t="shared" si="762"/>
        <v>Andres Romero</v>
      </c>
    </row>
    <row r="15665" spans="1:7" thickBot="1">
      <c r="A15665" s="62" t="s">
        <v>4065</v>
      </c>
      <c r="B15665" s="61" t="s">
        <v>877</v>
      </c>
      <c r="C15665" s="61">
        <f t="shared" si="761"/>
        <v>1</v>
      </c>
      <c r="D15665" s="63" t="str">
        <f t="shared" si="763"/>
        <v>69</v>
      </c>
      <c r="E15665" s="63">
        <v>69</v>
      </c>
      <c r="F15665" s="61" t="s">
        <v>589</v>
      </c>
      <c r="G15665" s="61" t="str">
        <f t="shared" si="762"/>
        <v>John Senden</v>
      </c>
    </row>
    <row r="15666" spans="1:7" thickBot="1">
      <c r="A15666" s="62" t="s">
        <v>4065</v>
      </c>
      <c r="B15666" s="61" t="s">
        <v>877</v>
      </c>
      <c r="C15666" s="61">
        <f t="shared" si="761"/>
        <v>1</v>
      </c>
      <c r="D15666" s="63" t="str">
        <f t="shared" si="763"/>
        <v>69</v>
      </c>
      <c r="E15666" s="63">
        <v>69</v>
      </c>
      <c r="F15666" s="61" t="s">
        <v>585</v>
      </c>
      <c r="G15666" s="61" t="str">
        <f t="shared" si="762"/>
        <v>Vijay Singh</v>
      </c>
    </row>
    <row r="15667" spans="1:7" thickBot="1">
      <c r="A15667" s="62" t="s">
        <v>4065</v>
      </c>
      <c r="B15667" s="61" t="s">
        <v>877</v>
      </c>
      <c r="C15667" s="61">
        <f t="shared" si="761"/>
        <v>1</v>
      </c>
      <c r="D15667" s="63" t="str">
        <f t="shared" si="763"/>
        <v>69</v>
      </c>
      <c r="E15667" s="63">
        <v>69</v>
      </c>
      <c r="F15667" s="61" t="s">
        <v>579</v>
      </c>
      <c r="G15667" s="61" t="str">
        <f t="shared" si="762"/>
        <v>Scott Stallings</v>
      </c>
    </row>
    <row r="15668" spans="1:7" thickBot="1">
      <c r="A15668" s="62" t="s">
        <v>4065</v>
      </c>
      <c r="B15668" s="61" t="s">
        <v>877</v>
      </c>
      <c r="C15668" s="61">
        <f t="shared" si="761"/>
        <v>1</v>
      </c>
      <c r="D15668" s="63" t="str">
        <f t="shared" si="763"/>
        <v>69</v>
      </c>
      <c r="E15668" s="63">
        <v>69</v>
      </c>
      <c r="F15668" s="61" t="s">
        <v>512</v>
      </c>
      <c r="G15668" s="61" t="str">
        <f t="shared" si="762"/>
        <v>Brendan Steele</v>
      </c>
    </row>
    <row r="15669" spans="1:7" thickBot="1">
      <c r="A15669" s="62" t="s">
        <v>4065</v>
      </c>
      <c r="B15669" s="61" t="s">
        <v>877</v>
      </c>
      <c r="C15669" s="61">
        <f t="shared" si="761"/>
        <v>1</v>
      </c>
      <c r="D15669" s="63" t="str">
        <f t="shared" si="763"/>
        <v>69</v>
      </c>
      <c r="E15669" s="63">
        <v>69</v>
      </c>
      <c r="F15669" s="61" t="s">
        <v>2647</v>
      </c>
      <c r="G15669" s="61" t="str">
        <f t="shared" si="762"/>
        <v>Brett Stegmaier</v>
      </c>
    </row>
    <row r="15670" spans="1:7" thickBot="1">
      <c r="A15670" s="62" t="s">
        <v>4065</v>
      </c>
      <c r="B15670" s="61" t="s">
        <v>877</v>
      </c>
      <c r="C15670" s="61">
        <f t="shared" si="761"/>
        <v>1</v>
      </c>
      <c r="D15670" s="63" t="str">
        <f t="shared" si="763"/>
        <v>69</v>
      </c>
      <c r="E15670" s="63">
        <v>69</v>
      </c>
      <c r="F15670" s="61" t="s">
        <v>2662</v>
      </c>
      <c r="G15670" s="61" t="str">
        <f t="shared" si="762"/>
        <v>Hunter Stewart</v>
      </c>
    </row>
    <row r="15671" spans="1:7" thickBot="1">
      <c r="A15671" s="62" t="s">
        <v>4065</v>
      </c>
      <c r="B15671" s="61" t="s">
        <v>877</v>
      </c>
      <c r="C15671" s="61">
        <f t="shared" si="761"/>
        <v>1</v>
      </c>
      <c r="D15671" s="63" t="str">
        <f t="shared" si="763"/>
        <v>69</v>
      </c>
      <c r="E15671" s="63">
        <v>69</v>
      </c>
      <c r="F15671" s="61" t="s">
        <v>597</v>
      </c>
      <c r="G15671" s="61" t="str">
        <f t="shared" si="762"/>
        <v>Kevin Streelman</v>
      </c>
    </row>
    <row r="15672" spans="1:7" thickBot="1">
      <c r="A15672" s="62" t="s">
        <v>4065</v>
      </c>
      <c r="B15672" s="61" t="s">
        <v>877</v>
      </c>
      <c r="C15672" s="61">
        <f t="shared" si="761"/>
        <v>1</v>
      </c>
      <c r="D15672" s="63" t="str">
        <f t="shared" si="763"/>
        <v>69</v>
      </c>
      <c r="E15672" s="63">
        <v>69</v>
      </c>
      <c r="F15672" s="61" t="s">
        <v>749</v>
      </c>
      <c r="G15672" s="61" t="str">
        <f t="shared" si="762"/>
        <v>Steve Stricker</v>
      </c>
    </row>
    <row r="15673" spans="1:7" thickBot="1">
      <c r="A15673" s="62" t="s">
        <v>4065</v>
      </c>
      <c r="B15673" s="61" t="s">
        <v>877</v>
      </c>
      <c r="C15673" s="61">
        <f t="shared" si="761"/>
        <v>1</v>
      </c>
      <c r="D15673" s="63" t="str">
        <f t="shared" si="763"/>
        <v>69</v>
      </c>
      <c r="E15673" s="63">
        <v>69</v>
      </c>
      <c r="F15673" s="61" t="s">
        <v>657</v>
      </c>
      <c r="G15673" s="61" t="str">
        <f t="shared" si="762"/>
        <v>Chris Stroud</v>
      </c>
    </row>
    <row r="15674" spans="1:7" thickBot="1">
      <c r="A15674" s="62" t="s">
        <v>4065</v>
      </c>
      <c r="B15674" s="61" t="s">
        <v>877</v>
      </c>
      <c r="C15674" s="61">
        <f t="shared" si="761"/>
        <v>1</v>
      </c>
      <c r="D15674" s="63" t="str">
        <f t="shared" si="763"/>
        <v>69</v>
      </c>
      <c r="E15674" s="63">
        <v>69</v>
      </c>
      <c r="F15674" s="61" t="s">
        <v>526</v>
      </c>
      <c r="G15674" s="61" t="str">
        <f t="shared" si="762"/>
        <v>Hudson Swafford</v>
      </c>
    </row>
    <row r="15675" spans="1:7" thickBot="1">
      <c r="A15675" s="62" t="s">
        <v>4065</v>
      </c>
      <c r="B15675" s="61" t="s">
        <v>877</v>
      </c>
      <c r="C15675" s="61">
        <f t="shared" si="761"/>
        <v>1</v>
      </c>
      <c r="D15675" s="63" t="str">
        <f t="shared" si="763"/>
        <v>69</v>
      </c>
      <c r="E15675" s="63">
        <v>69</v>
      </c>
      <c r="F15675" s="61" t="s">
        <v>723</v>
      </c>
      <c r="G15675" s="61" t="str">
        <f t="shared" si="762"/>
        <v>Vaughn Taylor</v>
      </c>
    </row>
    <row r="15676" spans="1:7" thickBot="1">
      <c r="A15676" s="62" t="s">
        <v>4065</v>
      </c>
      <c r="B15676" s="61" t="s">
        <v>877</v>
      </c>
      <c r="C15676" s="61">
        <f t="shared" si="761"/>
        <v>1</v>
      </c>
      <c r="D15676" s="63" t="str">
        <f t="shared" si="763"/>
        <v>69</v>
      </c>
      <c r="E15676" s="63">
        <v>69</v>
      </c>
      <c r="F15676" s="61" t="s">
        <v>571</v>
      </c>
      <c r="G15676" s="61" t="str">
        <f t="shared" si="762"/>
        <v>Nick Taylor</v>
      </c>
    </row>
    <row r="15677" spans="1:7" thickBot="1">
      <c r="A15677" s="62" t="s">
        <v>4065</v>
      </c>
      <c r="B15677" s="61" t="s">
        <v>877</v>
      </c>
      <c r="C15677" s="61">
        <f t="shared" si="761"/>
        <v>1</v>
      </c>
      <c r="D15677" s="63" t="str">
        <f t="shared" si="763"/>
        <v>69</v>
      </c>
      <c r="E15677" s="63">
        <v>69</v>
      </c>
      <c r="F15677" s="61" t="s">
        <v>697</v>
      </c>
      <c r="G15677" s="61" t="str">
        <f t="shared" si="762"/>
        <v>David Toms</v>
      </c>
    </row>
    <row r="15678" spans="1:7" thickBot="1">
      <c r="A15678" s="62" t="s">
        <v>4065</v>
      </c>
      <c r="B15678" s="61" t="s">
        <v>877</v>
      </c>
      <c r="C15678" s="61">
        <f t="shared" si="761"/>
        <v>1</v>
      </c>
      <c r="D15678" s="63" t="str">
        <f t="shared" si="763"/>
        <v>69</v>
      </c>
      <c r="E15678" s="63">
        <v>69</v>
      </c>
      <c r="F15678" s="61" t="s">
        <v>713</v>
      </c>
      <c r="G15678" s="61" t="str">
        <f t="shared" si="762"/>
        <v>D.J. Trahan</v>
      </c>
    </row>
    <row r="15679" spans="1:7" thickBot="1">
      <c r="A15679" s="62" t="s">
        <v>4065</v>
      </c>
      <c r="B15679" s="61" t="s">
        <v>877</v>
      </c>
      <c r="C15679" s="61">
        <f t="shared" si="761"/>
        <v>1</v>
      </c>
      <c r="D15679" s="63" t="str">
        <f t="shared" si="763"/>
        <v>69</v>
      </c>
      <c r="E15679" s="63">
        <v>69</v>
      </c>
      <c r="F15679" s="61" t="s">
        <v>663</v>
      </c>
      <c r="G15679" s="61" t="str">
        <f t="shared" si="762"/>
        <v>Cameron Tringale</v>
      </c>
    </row>
    <row r="15680" spans="1:7" thickBot="1">
      <c r="A15680" s="62" t="s">
        <v>4065</v>
      </c>
      <c r="B15680" s="61" t="s">
        <v>877</v>
      </c>
      <c r="C15680" s="61">
        <f t="shared" si="761"/>
        <v>1</v>
      </c>
      <c r="D15680" s="63" t="str">
        <f t="shared" si="763"/>
        <v>69</v>
      </c>
      <c r="E15680" s="63">
        <v>69</v>
      </c>
      <c r="F15680" s="61" t="s">
        <v>637</v>
      </c>
      <c r="G15680" s="61" t="str">
        <f t="shared" si="762"/>
        <v>Tyrone Van Aswegen</v>
      </c>
    </row>
    <row r="15681" spans="1:7" thickBot="1">
      <c r="A15681" s="62" t="s">
        <v>4065</v>
      </c>
      <c r="B15681" s="61" t="s">
        <v>877</v>
      </c>
      <c r="C15681" s="61">
        <f t="shared" si="761"/>
        <v>1</v>
      </c>
      <c r="D15681" s="63" t="str">
        <f t="shared" si="763"/>
        <v>69</v>
      </c>
      <c r="E15681" s="63">
        <v>69</v>
      </c>
      <c r="F15681" s="61" t="s">
        <v>1545</v>
      </c>
      <c r="G15681" s="61" t="str">
        <f t="shared" si="762"/>
        <v>Harold Varner III</v>
      </c>
    </row>
    <row r="15682" spans="1:7" thickBot="1">
      <c r="A15682" s="62" t="s">
        <v>4065</v>
      </c>
      <c r="B15682" s="61" t="s">
        <v>877</v>
      </c>
      <c r="C15682" s="61">
        <f t="shared" si="761"/>
        <v>1</v>
      </c>
      <c r="D15682" s="63" t="str">
        <f t="shared" si="763"/>
        <v>69</v>
      </c>
      <c r="E15682" s="63">
        <v>69</v>
      </c>
      <c r="F15682" s="61" t="s">
        <v>584</v>
      </c>
      <c r="G15682" s="61" t="str">
        <f t="shared" si="762"/>
        <v>Johnson Wagner</v>
      </c>
    </row>
    <row r="15683" spans="1:7" thickBot="1">
      <c r="A15683" s="62" t="s">
        <v>4072</v>
      </c>
      <c r="B15683" s="61">
        <v>1</v>
      </c>
      <c r="C15683" s="61" t="str">
        <f t="shared" si="761"/>
        <v>No Tie</v>
      </c>
      <c r="D15683" s="63">
        <f t="shared" si="763"/>
        <v>1</v>
      </c>
      <c r="E15683" s="63">
        <v>1</v>
      </c>
      <c r="F15683" s="61" t="s">
        <v>578</v>
      </c>
      <c r="G15683" s="61" t="str">
        <f t="shared" si="762"/>
        <v>Jordan Spieth</v>
      </c>
    </row>
    <row r="15684" spans="1:7" thickBot="1">
      <c r="A15684" s="62" t="s">
        <v>4072</v>
      </c>
      <c r="B15684" s="61" t="s">
        <v>271</v>
      </c>
      <c r="C15684" s="61">
        <f t="shared" si="761"/>
        <v>1</v>
      </c>
      <c r="D15684" s="63" t="str">
        <f t="shared" si="763"/>
        <v>2</v>
      </c>
      <c r="E15684" s="63">
        <v>2</v>
      </c>
      <c r="F15684" s="61" t="s">
        <v>499</v>
      </c>
      <c r="G15684" s="61" t="str">
        <f t="shared" si="762"/>
        <v>Jason Day</v>
      </c>
    </row>
    <row r="15685" spans="1:7" thickBot="1">
      <c r="A15685" s="62" t="s">
        <v>4072</v>
      </c>
      <c r="B15685" s="61" t="s">
        <v>271</v>
      </c>
      <c r="C15685" s="61">
        <f t="shared" si="761"/>
        <v>1</v>
      </c>
      <c r="D15685" s="63" t="str">
        <f t="shared" si="763"/>
        <v>2</v>
      </c>
      <c r="E15685" s="63">
        <v>2</v>
      </c>
      <c r="F15685" s="61" t="s">
        <v>493</v>
      </c>
      <c r="G15685" s="61" t="str">
        <f t="shared" si="762"/>
        <v>Dustin Johnson</v>
      </c>
    </row>
    <row r="15686" spans="1:7" thickBot="1">
      <c r="A15686" s="62" t="s">
        <v>4072</v>
      </c>
      <c r="B15686" s="61" t="s">
        <v>272</v>
      </c>
      <c r="C15686" s="61">
        <f t="shared" si="761"/>
        <v>1</v>
      </c>
      <c r="D15686" s="63" t="str">
        <f t="shared" si="763"/>
        <v>4</v>
      </c>
      <c r="E15686" s="63">
        <v>4</v>
      </c>
      <c r="F15686" s="61" t="s">
        <v>660</v>
      </c>
      <c r="G15686" s="61" t="str">
        <f t="shared" si="762"/>
        <v>Zach Johnson</v>
      </c>
    </row>
    <row r="15687" spans="1:7" thickBot="1">
      <c r="A15687" s="62" t="s">
        <v>4072</v>
      </c>
      <c r="B15687" s="61" t="s">
        <v>272</v>
      </c>
      <c r="C15687" s="61">
        <f t="shared" si="761"/>
        <v>1</v>
      </c>
      <c r="D15687" s="63" t="str">
        <f t="shared" si="763"/>
        <v>4</v>
      </c>
      <c r="E15687" s="63">
        <v>4</v>
      </c>
      <c r="F15687" s="61" t="s">
        <v>498</v>
      </c>
      <c r="G15687" s="61" t="str">
        <f t="shared" si="762"/>
        <v>Bubba Watson</v>
      </c>
    </row>
    <row r="15688" spans="1:7" thickBot="1">
      <c r="A15688" s="62" t="s">
        <v>4072</v>
      </c>
      <c r="B15688" s="61" t="s">
        <v>118</v>
      </c>
      <c r="C15688" s="61">
        <f t="shared" si="761"/>
        <v>1</v>
      </c>
      <c r="D15688" s="63" t="str">
        <f t="shared" si="763"/>
        <v>6</v>
      </c>
      <c r="E15688" s="63">
        <v>6</v>
      </c>
      <c r="F15688" s="61" t="s">
        <v>554</v>
      </c>
      <c r="G15688" s="61" t="str">
        <f t="shared" si="762"/>
        <v>Hideki Matsuyama</v>
      </c>
    </row>
    <row r="15689" spans="1:7" thickBot="1">
      <c r="A15689" s="62" t="s">
        <v>4072</v>
      </c>
      <c r="B15689" s="61" t="s">
        <v>118</v>
      </c>
      <c r="C15689" s="61">
        <f t="shared" si="761"/>
        <v>1</v>
      </c>
      <c r="D15689" s="63" t="str">
        <f t="shared" si="763"/>
        <v>6</v>
      </c>
      <c r="E15689" s="63">
        <v>6</v>
      </c>
      <c r="F15689" s="61" t="s">
        <v>533</v>
      </c>
      <c r="G15689" s="61" t="str">
        <f t="shared" si="762"/>
        <v>Robert Streb</v>
      </c>
    </row>
    <row r="15690" spans="1:7" thickBot="1">
      <c r="A15690" s="62" t="s">
        <v>4072</v>
      </c>
      <c r="B15690" s="61" t="s">
        <v>132</v>
      </c>
      <c r="C15690" s="61">
        <f t="shared" si="761"/>
        <v>1</v>
      </c>
      <c r="D15690" s="63" t="str">
        <f t="shared" si="763"/>
        <v>8</v>
      </c>
      <c r="E15690" s="63">
        <v>8</v>
      </c>
      <c r="F15690" s="61" t="s">
        <v>531</v>
      </c>
      <c r="G15690" s="61" t="str">
        <f t="shared" si="762"/>
        <v>Paul Casey</v>
      </c>
    </row>
    <row r="15691" spans="1:7" thickBot="1">
      <c r="A15691" s="62" t="s">
        <v>4072</v>
      </c>
      <c r="B15691" s="61" t="s">
        <v>132</v>
      </c>
      <c r="C15691" s="61">
        <f t="shared" si="761"/>
        <v>1</v>
      </c>
      <c r="D15691" s="63" t="str">
        <f t="shared" si="763"/>
        <v>8</v>
      </c>
      <c r="E15691" s="63">
        <v>8</v>
      </c>
      <c r="F15691" s="61" t="s">
        <v>504</v>
      </c>
      <c r="G15691" s="61" t="str">
        <f t="shared" si="762"/>
        <v>Brooks Koepka</v>
      </c>
    </row>
    <row r="15692" spans="1:7" thickBot="1">
      <c r="A15692" s="62" t="s">
        <v>4072</v>
      </c>
      <c r="B15692" s="61" t="s">
        <v>132</v>
      </c>
      <c r="C15692" s="61">
        <f t="shared" ref="C15692:C15755" si="764">IFERROR(SEARCH("T",B15692),"No Tie")</f>
        <v>1</v>
      </c>
      <c r="D15692" s="63" t="str">
        <f t="shared" si="763"/>
        <v>8</v>
      </c>
      <c r="E15692" s="63">
        <v>8</v>
      </c>
      <c r="F15692" s="61" t="s">
        <v>656</v>
      </c>
      <c r="G15692" s="61" t="str">
        <f t="shared" ref="G15692:G15755" si="765">TRIM(SUBSTITUTE(F15692,CHAR(160),CHAR(32)))</f>
        <v>Danny Lee</v>
      </c>
    </row>
    <row r="15693" spans="1:7" thickBot="1">
      <c r="A15693" s="62" t="s">
        <v>4072</v>
      </c>
      <c r="B15693" s="61" t="s">
        <v>132</v>
      </c>
      <c r="C15693" s="61">
        <f t="shared" si="764"/>
        <v>1</v>
      </c>
      <c r="D15693" s="63" t="str">
        <f t="shared" ref="D15693:D15756" si="766">IF(C15693="No Tie",B15693,RIGHT(B15693,LEN(B15693)-1))</f>
        <v>8</v>
      </c>
      <c r="E15693" s="63">
        <v>8</v>
      </c>
      <c r="F15693" s="61" t="s">
        <v>510</v>
      </c>
      <c r="G15693" s="61" t="str">
        <f t="shared" si="765"/>
        <v>Justin Rose</v>
      </c>
    </row>
    <row r="15694" spans="1:7" thickBot="1">
      <c r="A15694" s="62" t="s">
        <v>4072</v>
      </c>
      <c r="B15694" s="61" t="s">
        <v>132</v>
      </c>
      <c r="C15694" s="61">
        <f t="shared" si="764"/>
        <v>1</v>
      </c>
      <c r="D15694" s="63" t="str">
        <f t="shared" si="766"/>
        <v>8</v>
      </c>
      <c r="E15694" s="63">
        <v>8</v>
      </c>
      <c r="F15694" s="61" t="s">
        <v>611</v>
      </c>
      <c r="G15694" s="61" t="str">
        <f t="shared" si="765"/>
        <v>Brandt Snedeker</v>
      </c>
    </row>
    <row r="15695" spans="1:7" thickBot="1">
      <c r="A15695" s="62" t="s">
        <v>4072</v>
      </c>
      <c r="B15695" s="61" t="s">
        <v>132</v>
      </c>
      <c r="C15695" s="61">
        <f t="shared" si="764"/>
        <v>1</v>
      </c>
      <c r="D15695" s="63" t="str">
        <f t="shared" si="766"/>
        <v>8</v>
      </c>
      <c r="E15695" s="63">
        <v>8</v>
      </c>
      <c r="F15695" s="61" t="s">
        <v>538</v>
      </c>
      <c r="G15695" s="61" t="str">
        <f t="shared" si="765"/>
        <v>Henrik Stenson</v>
      </c>
    </row>
    <row r="15696" spans="1:7" thickBot="1">
      <c r="A15696" s="62" t="s">
        <v>4072</v>
      </c>
      <c r="B15696" s="61" t="s">
        <v>279</v>
      </c>
      <c r="C15696" s="61">
        <f t="shared" si="764"/>
        <v>1</v>
      </c>
      <c r="D15696" s="63" t="str">
        <f t="shared" si="766"/>
        <v>14</v>
      </c>
      <c r="E15696" s="63">
        <v>14</v>
      </c>
      <c r="F15696" s="61" t="s">
        <v>492</v>
      </c>
      <c r="G15696" s="61" t="str">
        <f t="shared" si="765"/>
        <v>Rickie Fowler</v>
      </c>
    </row>
    <row r="15697" spans="1:7" thickBot="1">
      <c r="A15697" s="62" t="s">
        <v>4072</v>
      </c>
      <c r="B15697" s="61" t="s">
        <v>279</v>
      </c>
      <c r="C15697" s="61">
        <f t="shared" si="764"/>
        <v>1</v>
      </c>
      <c r="D15697" s="63" t="str">
        <f t="shared" si="766"/>
        <v>14</v>
      </c>
      <c r="E15697" s="63">
        <v>14</v>
      </c>
      <c r="F15697" s="61" t="s">
        <v>662</v>
      </c>
      <c r="G15697" s="61" t="str">
        <f t="shared" si="765"/>
        <v>Jim Furyk</v>
      </c>
    </row>
    <row r="15698" spans="1:7" thickBot="1">
      <c r="A15698" s="62" t="s">
        <v>4072</v>
      </c>
      <c r="B15698" s="61" t="s">
        <v>279</v>
      </c>
      <c r="C15698" s="61">
        <f t="shared" si="764"/>
        <v>1</v>
      </c>
      <c r="D15698" s="63" t="str">
        <f t="shared" si="766"/>
        <v>14</v>
      </c>
      <c r="E15698" s="63">
        <v>14</v>
      </c>
      <c r="F15698" s="61" t="s">
        <v>525</v>
      </c>
      <c r="G15698" s="61" t="str">
        <f t="shared" si="765"/>
        <v>Charley Hoffman</v>
      </c>
    </row>
    <row r="15699" spans="1:7" thickBot="1">
      <c r="A15699" s="62" t="s">
        <v>4072</v>
      </c>
      <c r="B15699" s="61" t="s">
        <v>279</v>
      </c>
      <c r="C15699" s="61">
        <f t="shared" si="764"/>
        <v>1</v>
      </c>
      <c r="D15699" s="63" t="str">
        <f t="shared" si="766"/>
        <v>14</v>
      </c>
      <c r="E15699" s="63">
        <v>14</v>
      </c>
      <c r="F15699" s="61" t="s">
        <v>501</v>
      </c>
      <c r="G15699" s="61" t="str">
        <f t="shared" si="765"/>
        <v>J.B. Holmes</v>
      </c>
    </row>
    <row r="15700" spans="1:7" thickBot="1">
      <c r="A15700" s="62" t="s">
        <v>4072</v>
      </c>
      <c r="B15700" s="61" t="s">
        <v>279</v>
      </c>
      <c r="C15700" s="61">
        <f t="shared" si="764"/>
        <v>1</v>
      </c>
      <c r="D15700" s="63" t="str">
        <f t="shared" si="766"/>
        <v>14</v>
      </c>
      <c r="E15700" s="63">
        <v>14</v>
      </c>
      <c r="F15700" s="61" t="s">
        <v>608</v>
      </c>
      <c r="G15700" s="61" t="str">
        <f t="shared" si="765"/>
        <v>Matt Kuchar</v>
      </c>
    </row>
    <row r="15701" spans="1:7" thickBot="1">
      <c r="A15701" s="62" t="s">
        <v>4072</v>
      </c>
      <c r="B15701" s="61" t="s">
        <v>279</v>
      </c>
      <c r="C15701" s="61">
        <f t="shared" si="764"/>
        <v>1</v>
      </c>
      <c r="D15701" s="63" t="str">
        <f t="shared" si="766"/>
        <v>14</v>
      </c>
      <c r="E15701" s="63">
        <v>14</v>
      </c>
      <c r="F15701" s="61" t="s">
        <v>701</v>
      </c>
      <c r="G15701" s="61" t="str">
        <f t="shared" si="765"/>
        <v>Rory McIlroy</v>
      </c>
    </row>
    <row r="15702" spans="1:7" thickBot="1">
      <c r="A15702" s="62" t="s">
        <v>4072</v>
      </c>
      <c r="B15702" s="61" t="s">
        <v>279</v>
      </c>
      <c r="C15702" s="61">
        <f t="shared" si="764"/>
        <v>1</v>
      </c>
      <c r="D15702" s="63" t="str">
        <f t="shared" si="766"/>
        <v>14</v>
      </c>
      <c r="E15702" s="63">
        <v>14</v>
      </c>
      <c r="F15702" s="61" t="s">
        <v>670</v>
      </c>
      <c r="G15702" s="61" t="str">
        <f t="shared" si="765"/>
        <v>Kevin Na</v>
      </c>
    </row>
    <row r="15703" spans="1:7" thickBot="1">
      <c r="A15703" s="62" t="s">
        <v>4072</v>
      </c>
      <c r="B15703" s="61" t="s">
        <v>279</v>
      </c>
      <c r="C15703" s="61">
        <f t="shared" si="764"/>
        <v>1</v>
      </c>
      <c r="D15703" s="63" t="str">
        <f t="shared" si="766"/>
        <v>14</v>
      </c>
      <c r="E15703" s="63">
        <v>14</v>
      </c>
      <c r="F15703" s="61" t="s">
        <v>511</v>
      </c>
      <c r="G15703" s="61" t="str">
        <f t="shared" si="765"/>
        <v>Justin Thomas</v>
      </c>
    </row>
    <row r="15704" spans="1:7" thickBot="1">
      <c r="A15704" s="62" t="s">
        <v>4072</v>
      </c>
      <c r="B15704" s="61" t="s">
        <v>286</v>
      </c>
      <c r="C15704" s="61">
        <f t="shared" si="764"/>
        <v>1</v>
      </c>
      <c r="D15704" s="63" t="str">
        <f t="shared" si="766"/>
        <v>22</v>
      </c>
      <c r="E15704" s="63">
        <v>22</v>
      </c>
      <c r="F15704" s="61" t="s">
        <v>514</v>
      </c>
      <c r="G15704" s="61" t="str">
        <f t="shared" si="765"/>
        <v>Daniel Berger</v>
      </c>
    </row>
    <row r="15705" spans="1:7" thickBot="1">
      <c r="A15705" s="62" t="s">
        <v>4072</v>
      </c>
      <c r="B15705" s="61" t="s">
        <v>286</v>
      </c>
      <c r="C15705" s="61">
        <f t="shared" si="764"/>
        <v>1</v>
      </c>
      <c r="D15705" s="63" t="str">
        <f t="shared" si="766"/>
        <v>22</v>
      </c>
      <c r="E15705" s="63">
        <v>22</v>
      </c>
      <c r="F15705" s="61" t="s">
        <v>683</v>
      </c>
      <c r="G15705" s="61" t="str">
        <f t="shared" si="765"/>
        <v>Jason Bohn</v>
      </c>
    </row>
    <row r="15706" spans="1:7" thickBot="1">
      <c r="A15706" s="62" t="s">
        <v>4072</v>
      </c>
      <c r="B15706" s="61" t="s">
        <v>286</v>
      </c>
      <c r="C15706" s="61">
        <f t="shared" si="764"/>
        <v>1</v>
      </c>
      <c r="D15706" s="63" t="str">
        <f t="shared" si="766"/>
        <v>22</v>
      </c>
      <c r="E15706" s="63">
        <v>22</v>
      </c>
      <c r="F15706" s="61" t="s">
        <v>620</v>
      </c>
      <c r="G15706" s="61" t="str">
        <f t="shared" si="765"/>
        <v>Kevin Kisner</v>
      </c>
    </row>
    <row r="15707" spans="1:7" thickBot="1">
      <c r="A15707" s="62" t="s">
        <v>4072</v>
      </c>
      <c r="B15707" s="61" t="s">
        <v>286</v>
      </c>
      <c r="C15707" s="61">
        <f t="shared" si="764"/>
        <v>1</v>
      </c>
      <c r="D15707" s="63" t="str">
        <f t="shared" si="766"/>
        <v>22</v>
      </c>
      <c r="E15707" s="63">
        <v>22</v>
      </c>
      <c r="F15707" s="61" t="s">
        <v>527</v>
      </c>
      <c r="G15707" s="61" t="str">
        <f t="shared" si="765"/>
        <v>Louis Oosthuizen</v>
      </c>
    </row>
    <row r="15708" spans="1:7" thickBot="1">
      <c r="A15708" s="62" t="s">
        <v>4072</v>
      </c>
      <c r="B15708" s="61" t="s">
        <v>286</v>
      </c>
      <c r="C15708" s="61">
        <f t="shared" si="764"/>
        <v>1</v>
      </c>
      <c r="D15708" s="63" t="str">
        <f t="shared" si="766"/>
        <v>22</v>
      </c>
      <c r="E15708" s="63">
        <v>22</v>
      </c>
      <c r="F15708" s="61" t="s">
        <v>517</v>
      </c>
      <c r="G15708" s="61" t="str">
        <f t="shared" si="765"/>
        <v>Jimmy Walker</v>
      </c>
    </row>
    <row r="15709" spans="1:7" thickBot="1">
      <c r="A15709" s="62" t="s">
        <v>4072</v>
      </c>
      <c r="B15709" s="61" t="s">
        <v>286</v>
      </c>
      <c r="C15709" s="61">
        <f t="shared" si="764"/>
        <v>1</v>
      </c>
      <c r="D15709" s="63" t="str">
        <f t="shared" si="766"/>
        <v>22</v>
      </c>
      <c r="E15709" s="63">
        <v>22</v>
      </c>
      <c r="F15709" s="61" t="s">
        <v>575</v>
      </c>
      <c r="G15709" s="61" t="str">
        <f t="shared" si="765"/>
        <v>Boo Weekley</v>
      </c>
    </row>
    <row r="15710" spans="1:7" thickBot="1">
      <c r="A15710" s="62" t="s">
        <v>4072</v>
      </c>
      <c r="B15710" s="61" t="s">
        <v>292</v>
      </c>
      <c r="C15710" s="61">
        <f t="shared" si="764"/>
        <v>1</v>
      </c>
      <c r="D15710" s="63" t="str">
        <f t="shared" si="766"/>
        <v>28</v>
      </c>
      <c r="E15710" s="63">
        <v>28</v>
      </c>
      <c r="F15710" s="61" t="s">
        <v>593</v>
      </c>
      <c r="G15710" s="61" t="str">
        <f t="shared" si="765"/>
        <v>Sangmoon Bae</v>
      </c>
    </row>
    <row r="15711" spans="1:7" thickBot="1">
      <c r="A15711" s="62" t="s">
        <v>4072</v>
      </c>
      <c r="B15711" s="61" t="s">
        <v>292</v>
      </c>
      <c r="C15711" s="61">
        <f t="shared" si="764"/>
        <v>1</v>
      </c>
      <c r="D15711" s="63" t="str">
        <f t="shared" si="766"/>
        <v>28</v>
      </c>
      <c r="E15711" s="63">
        <v>28</v>
      </c>
      <c r="F15711" s="61" t="s">
        <v>692</v>
      </c>
      <c r="G15711" s="61" t="str">
        <f t="shared" si="765"/>
        <v>Jon Curran</v>
      </c>
    </row>
    <row r="15712" spans="1:7" thickBot="1">
      <c r="A15712" s="62" t="s">
        <v>4072</v>
      </c>
      <c r="B15712" s="61" t="s">
        <v>292</v>
      </c>
      <c r="C15712" s="61">
        <f t="shared" si="764"/>
        <v>1</v>
      </c>
      <c r="D15712" s="63" t="str">
        <f t="shared" si="766"/>
        <v>28</v>
      </c>
      <c r="E15712" s="63">
        <v>28</v>
      </c>
      <c r="F15712" s="61" t="s">
        <v>503</v>
      </c>
      <c r="G15712" s="61" t="str">
        <f t="shared" si="765"/>
        <v>Tony Finau</v>
      </c>
    </row>
    <row r="15713" spans="1:7" thickBot="1">
      <c r="A15713" s="62" t="s">
        <v>4072</v>
      </c>
      <c r="B15713" s="61" t="s">
        <v>292</v>
      </c>
      <c r="C15713" s="61">
        <f t="shared" si="764"/>
        <v>1</v>
      </c>
      <c r="D15713" s="63" t="str">
        <f t="shared" si="766"/>
        <v>28</v>
      </c>
      <c r="E15713" s="63">
        <v>28</v>
      </c>
      <c r="F15713" s="61" t="s">
        <v>496</v>
      </c>
      <c r="G15713" s="61" t="str">
        <f t="shared" si="765"/>
        <v>Bill Haas</v>
      </c>
    </row>
    <row r="15714" spans="1:7" thickBot="1">
      <c r="A15714" s="62" t="s">
        <v>4072</v>
      </c>
      <c r="B15714" s="61" t="s">
        <v>292</v>
      </c>
      <c r="C15714" s="61">
        <f t="shared" si="764"/>
        <v>1</v>
      </c>
      <c r="D15714" s="63" t="str">
        <f t="shared" si="766"/>
        <v>28</v>
      </c>
      <c r="E15714" s="63">
        <v>28</v>
      </c>
      <c r="F15714" s="61" t="s">
        <v>616</v>
      </c>
      <c r="G15714" s="61" t="str">
        <f t="shared" si="765"/>
        <v>Ben Martin</v>
      </c>
    </row>
    <row r="15715" spans="1:7" thickBot="1">
      <c r="A15715" s="62" t="s">
        <v>4072</v>
      </c>
      <c r="B15715" s="61" t="s">
        <v>292</v>
      </c>
      <c r="C15715" s="61">
        <f t="shared" si="764"/>
        <v>1</v>
      </c>
      <c r="D15715" s="63" t="str">
        <f t="shared" si="766"/>
        <v>28</v>
      </c>
      <c r="E15715" s="63">
        <v>28</v>
      </c>
      <c r="F15715" s="61" t="s">
        <v>509</v>
      </c>
      <c r="G15715" s="61" t="str">
        <f t="shared" si="765"/>
        <v>Ryan Palmer</v>
      </c>
    </row>
    <row r="15716" spans="1:7" thickBot="1">
      <c r="A15716" s="62" t="s">
        <v>4072</v>
      </c>
      <c r="B15716" s="61" t="s">
        <v>292</v>
      </c>
      <c r="C15716" s="61">
        <f t="shared" si="764"/>
        <v>1</v>
      </c>
      <c r="D15716" s="63" t="str">
        <f t="shared" si="766"/>
        <v>28</v>
      </c>
      <c r="E15716" s="63">
        <v>28</v>
      </c>
      <c r="F15716" s="61" t="s">
        <v>536</v>
      </c>
      <c r="G15716" s="61" t="str">
        <f t="shared" si="765"/>
        <v>Scott Piercy</v>
      </c>
    </row>
    <row r="15717" spans="1:7" thickBot="1">
      <c r="A15717" s="62" t="s">
        <v>4072</v>
      </c>
      <c r="B15717" s="61" t="s">
        <v>292</v>
      </c>
      <c r="C15717" s="61">
        <f t="shared" si="764"/>
        <v>1</v>
      </c>
      <c r="D15717" s="63" t="str">
        <f t="shared" si="766"/>
        <v>28</v>
      </c>
      <c r="E15717" s="63">
        <v>28</v>
      </c>
      <c r="F15717" s="61" t="s">
        <v>599</v>
      </c>
      <c r="G15717" s="61" t="str">
        <f t="shared" si="765"/>
        <v>Webb Simpson</v>
      </c>
    </row>
    <row r="15718" spans="1:7" thickBot="1">
      <c r="A15718" s="62" t="s">
        <v>4072</v>
      </c>
      <c r="B15718" s="61" t="s">
        <v>292</v>
      </c>
      <c r="C15718" s="61">
        <f t="shared" si="764"/>
        <v>1</v>
      </c>
      <c r="D15718" s="63" t="str">
        <f t="shared" si="766"/>
        <v>28</v>
      </c>
      <c r="E15718" s="63">
        <v>28</v>
      </c>
      <c r="F15718" s="61" t="s">
        <v>646</v>
      </c>
      <c r="G15718" s="61" t="str">
        <f t="shared" si="765"/>
        <v>Daniel Summerhays</v>
      </c>
    </row>
    <row r="15719" spans="1:7" thickBot="1">
      <c r="A15719" s="62" t="s">
        <v>4072</v>
      </c>
      <c r="B15719" s="61" t="s">
        <v>300</v>
      </c>
      <c r="C15719" s="61">
        <f t="shared" si="764"/>
        <v>1</v>
      </c>
      <c r="D15719" s="63" t="str">
        <f t="shared" si="766"/>
        <v>37</v>
      </c>
      <c r="E15719" s="63">
        <v>37</v>
      </c>
      <c r="F15719" s="61" t="s">
        <v>607</v>
      </c>
      <c r="G15719" s="61" t="str">
        <f t="shared" si="765"/>
        <v>Blayne Barber</v>
      </c>
    </row>
    <row r="15720" spans="1:7" thickBot="1">
      <c r="A15720" s="62" t="s">
        <v>4072</v>
      </c>
      <c r="B15720" s="61" t="s">
        <v>300</v>
      </c>
      <c r="C15720" s="61">
        <f t="shared" si="764"/>
        <v>1</v>
      </c>
      <c r="D15720" s="63" t="str">
        <f t="shared" si="766"/>
        <v>37</v>
      </c>
      <c r="E15720" s="63">
        <v>37</v>
      </c>
      <c r="F15720" s="61" t="s">
        <v>521</v>
      </c>
      <c r="G15720" s="61" t="str">
        <f t="shared" si="765"/>
        <v>Sergio Garcia</v>
      </c>
    </row>
    <row r="15721" spans="1:7" thickBot="1">
      <c r="A15721" s="62" t="s">
        <v>4072</v>
      </c>
      <c r="B15721" s="61" t="s">
        <v>300</v>
      </c>
      <c r="C15721" s="61">
        <f t="shared" si="764"/>
        <v>1</v>
      </c>
      <c r="D15721" s="63" t="str">
        <f t="shared" si="766"/>
        <v>37</v>
      </c>
      <c r="E15721" s="63">
        <v>37</v>
      </c>
      <c r="F15721" s="61" t="s">
        <v>1196</v>
      </c>
      <c r="G15721" s="61" t="str">
        <f t="shared" si="765"/>
        <v>Branden Grace</v>
      </c>
    </row>
    <row r="15722" spans="1:7" thickBot="1">
      <c r="A15722" s="62" t="s">
        <v>4072</v>
      </c>
      <c r="B15722" s="61" t="s">
        <v>300</v>
      </c>
      <c r="C15722" s="61">
        <f t="shared" si="764"/>
        <v>1</v>
      </c>
      <c r="D15722" s="63" t="str">
        <f t="shared" si="766"/>
        <v>37</v>
      </c>
      <c r="E15722" s="63">
        <v>37</v>
      </c>
      <c r="F15722" s="61" t="s">
        <v>667</v>
      </c>
      <c r="G15722" s="61" t="str">
        <f t="shared" si="765"/>
        <v>David Hearn</v>
      </c>
    </row>
    <row r="15723" spans="1:7" thickBot="1">
      <c r="A15723" s="62" t="s">
        <v>4072</v>
      </c>
      <c r="B15723" s="61" t="s">
        <v>300</v>
      </c>
      <c r="C15723" s="61">
        <f t="shared" si="764"/>
        <v>1</v>
      </c>
      <c r="D15723" s="63" t="str">
        <f t="shared" si="766"/>
        <v>37</v>
      </c>
      <c r="E15723" s="63">
        <v>37</v>
      </c>
      <c r="F15723" s="61" t="s">
        <v>532</v>
      </c>
      <c r="G15723" s="61" t="str">
        <f t="shared" si="765"/>
        <v>Russell Henley</v>
      </c>
    </row>
    <row r="15724" spans="1:7" thickBot="1">
      <c r="A15724" s="62" t="s">
        <v>4072</v>
      </c>
      <c r="B15724" s="61" t="s">
        <v>300</v>
      </c>
      <c r="C15724" s="61">
        <f t="shared" si="764"/>
        <v>1</v>
      </c>
      <c r="D15724" s="63" t="str">
        <f t="shared" si="766"/>
        <v>37</v>
      </c>
      <c r="E15724" s="63">
        <v>37</v>
      </c>
      <c r="F15724" s="61" t="s">
        <v>541</v>
      </c>
      <c r="G15724" s="61" t="str">
        <f t="shared" si="765"/>
        <v>Matt Jones</v>
      </c>
    </row>
    <row r="15725" spans="1:7" thickBot="1">
      <c r="A15725" s="62" t="s">
        <v>4072</v>
      </c>
      <c r="B15725" s="61" t="s">
        <v>300</v>
      </c>
      <c r="C15725" s="61">
        <f t="shared" si="764"/>
        <v>1</v>
      </c>
      <c r="D15725" s="63" t="str">
        <f t="shared" si="766"/>
        <v>37</v>
      </c>
      <c r="E15725" s="63">
        <v>37</v>
      </c>
      <c r="F15725" s="61" t="s">
        <v>682</v>
      </c>
      <c r="G15725" s="61" t="str">
        <f t="shared" si="765"/>
        <v>Jerry Kelly</v>
      </c>
    </row>
    <row r="15726" spans="1:7" thickBot="1">
      <c r="A15726" s="62" t="s">
        <v>4072</v>
      </c>
      <c r="B15726" s="61" t="s">
        <v>300</v>
      </c>
      <c r="C15726" s="61">
        <f t="shared" si="764"/>
        <v>1</v>
      </c>
      <c r="D15726" s="63" t="str">
        <f t="shared" si="766"/>
        <v>37</v>
      </c>
      <c r="E15726" s="63">
        <v>37</v>
      </c>
      <c r="F15726" s="61" t="s">
        <v>685</v>
      </c>
      <c r="G15726" s="61" t="str">
        <f t="shared" si="765"/>
        <v>Colt Knost</v>
      </c>
    </row>
    <row r="15727" spans="1:7" thickBot="1">
      <c r="A15727" s="62" t="s">
        <v>4072</v>
      </c>
      <c r="B15727" s="61" t="s">
        <v>300</v>
      </c>
      <c r="C15727" s="61">
        <f t="shared" si="764"/>
        <v>1</v>
      </c>
      <c r="D15727" s="63" t="str">
        <f t="shared" si="766"/>
        <v>37</v>
      </c>
      <c r="E15727" s="63">
        <v>37</v>
      </c>
      <c r="F15727" s="61" t="s">
        <v>550</v>
      </c>
      <c r="G15727" s="61" t="str">
        <f t="shared" si="765"/>
        <v>Marc Leishman</v>
      </c>
    </row>
    <row r="15728" spans="1:7" thickBot="1">
      <c r="A15728" s="62" t="s">
        <v>4072</v>
      </c>
      <c r="B15728" s="61" t="s">
        <v>300</v>
      </c>
      <c r="C15728" s="61">
        <f t="shared" si="764"/>
        <v>1</v>
      </c>
      <c r="D15728" s="63" t="str">
        <f t="shared" si="766"/>
        <v>37</v>
      </c>
      <c r="E15728" s="63">
        <v>37</v>
      </c>
      <c r="F15728" s="61" t="s">
        <v>596</v>
      </c>
      <c r="G15728" s="61" t="str">
        <f t="shared" si="765"/>
        <v>David Lingmerth</v>
      </c>
    </row>
    <row r="15729" spans="1:7" thickBot="1">
      <c r="A15729" s="62" t="s">
        <v>4072</v>
      </c>
      <c r="B15729" s="61" t="s">
        <v>300</v>
      </c>
      <c r="C15729" s="61">
        <f t="shared" si="764"/>
        <v>1</v>
      </c>
      <c r="D15729" s="63" t="str">
        <f t="shared" si="766"/>
        <v>37</v>
      </c>
      <c r="E15729" s="63">
        <v>37</v>
      </c>
      <c r="F15729" s="61" t="s">
        <v>547</v>
      </c>
      <c r="G15729" s="61" t="str">
        <f t="shared" si="765"/>
        <v>Hunter Mahan</v>
      </c>
    </row>
    <row r="15730" spans="1:7" thickBot="1">
      <c r="A15730" s="62" t="s">
        <v>4072</v>
      </c>
      <c r="B15730" s="61" t="s">
        <v>300</v>
      </c>
      <c r="C15730" s="61">
        <f t="shared" si="764"/>
        <v>1</v>
      </c>
      <c r="D15730" s="63" t="str">
        <f t="shared" si="766"/>
        <v>37</v>
      </c>
      <c r="E15730" s="63">
        <v>37</v>
      </c>
      <c r="F15730" s="61" t="s">
        <v>494</v>
      </c>
      <c r="G15730" s="61" t="str">
        <f t="shared" si="765"/>
        <v>Ryan Moore</v>
      </c>
    </row>
    <row r="15731" spans="1:7" thickBot="1">
      <c r="A15731" s="62" t="s">
        <v>4072</v>
      </c>
      <c r="B15731" s="61" t="s">
        <v>300</v>
      </c>
      <c r="C15731" s="61">
        <f t="shared" si="764"/>
        <v>1</v>
      </c>
      <c r="D15731" s="63" t="str">
        <f t="shared" si="766"/>
        <v>37</v>
      </c>
      <c r="E15731" s="63">
        <v>37</v>
      </c>
      <c r="F15731" s="61" t="s">
        <v>630</v>
      </c>
      <c r="G15731" s="61" t="str">
        <f t="shared" si="765"/>
        <v>Ian Poulter</v>
      </c>
    </row>
    <row r="15732" spans="1:7" thickBot="1">
      <c r="A15732" s="62" t="s">
        <v>4072</v>
      </c>
      <c r="B15732" s="61" t="s">
        <v>300</v>
      </c>
      <c r="C15732" s="61">
        <f t="shared" si="764"/>
        <v>1</v>
      </c>
      <c r="D15732" s="63" t="str">
        <f t="shared" si="766"/>
        <v>37</v>
      </c>
      <c r="E15732" s="63">
        <v>37</v>
      </c>
      <c r="F15732" s="61" t="s">
        <v>491</v>
      </c>
      <c r="G15732" s="61" t="str">
        <f t="shared" si="765"/>
        <v>Patrick Reed</v>
      </c>
    </row>
    <row r="15733" spans="1:7" thickBot="1">
      <c r="A15733" s="62" t="s">
        <v>4072</v>
      </c>
      <c r="B15733" s="61" t="s">
        <v>300</v>
      </c>
      <c r="C15733" s="61">
        <f t="shared" si="764"/>
        <v>1</v>
      </c>
      <c r="D15733" s="63" t="str">
        <f t="shared" si="766"/>
        <v>37</v>
      </c>
      <c r="E15733" s="63">
        <v>37</v>
      </c>
      <c r="F15733" s="61" t="s">
        <v>592</v>
      </c>
      <c r="G15733" s="61" t="str">
        <f t="shared" si="765"/>
        <v>Rory Sabbatini</v>
      </c>
    </row>
    <row r="15734" spans="1:7" thickBot="1">
      <c r="A15734" s="62" t="s">
        <v>4072</v>
      </c>
      <c r="B15734" s="61" t="s">
        <v>300</v>
      </c>
      <c r="C15734" s="61">
        <f t="shared" si="764"/>
        <v>1</v>
      </c>
      <c r="D15734" s="63" t="str">
        <f t="shared" si="766"/>
        <v>37</v>
      </c>
      <c r="E15734" s="63">
        <v>37</v>
      </c>
      <c r="F15734" s="61" t="s">
        <v>512</v>
      </c>
      <c r="G15734" s="61" t="str">
        <f t="shared" si="765"/>
        <v>Brendan Steele</v>
      </c>
    </row>
    <row r="15735" spans="1:7" thickBot="1">
      <c r="A15735" s="62" t="s">
        <v>4072</v>
      </c>
      <c r="B15735" s="61" t="s">
        <v>300</v>
      </c>
      <c r="C15735" s="61">
        <f t="shared" si="764"/>
        <v>1</v>
      </c>
      <c r="D15735" s="63" t="str">
        <f t="shared" si="766"/>
        <v>37</v>
      </c>
      <c r="E15735" s="63">
        <v>37</v>
      </c>
      <c r="F15735" s="61" t="s">
        <v>689</v>
      </c>
      <c r="G15735" s="61" t="str">
        <f t="shared" si="765"/>
        <v>Brendon Todd</v>
      </c>
    </row>
    <row r="15736" spans="1:7" thickBot="1">
      <c r="A15736" s="62" t="s">
        <v>4072</v>
      </c>
      <c r="B15736" s="61" t="s">
        <v>300</v>
      </c>
      <c r="C15736" s="61">
        <f t="shared" si="764"/>
        <v>1</v>
      </c>
      <c r="D15736" s="63" t="str">
        <f t="shared" si="766"/>
        <v>37</v>
      </c>
      <c r="E15736" s="63">
        <v>37</v>
      </c>
      <c r="F15736" s="61" t="s">
        <v>537</v>
      </c>
      <c r="G15736" s="61" t="str">
        <f t="shared" si="765"/>
        <v>Will Wilcox</v>
      </c>
    </row>
    <row r="15737" spans="1:7" thickBot="1">
      <c r="A15737" s="62" t="s">
        <v>4072</v>
      </c>
      <c r="B15737" s="61" t="s">
        <v>300</v>
      </c>
      <c r="C15737" s="61">
        <f t="shared" si="764"/>
        <v>1</v>
      </c>
      <c r="D15737" s="63" t="str">
        <f t="shared" si="766"/>
        <v>37</v>
      </c>
      <c r="E15737" s="63">
        <v>37</v>
      </c>
      <c r="F15737" s="61" t="s">
        <v>508</v>
      </c>
      <c r="G15737" s="61" t="str">
        <f t="shared" si="765"/>
        <v>Gary Woodland</v>
      </c>
    </row>
    <row r="15738" spans="1:7" thickBot="1">
      <c r="A15738" s="62" t="s">
        <v>4072</v>
      </c>
      <c r="B15738" s="61" t="s">
        <v>876</v>
      </c>
      <c r="C15738" s="61">
        <f t="shared" si="764"/>
        <v>1</v>
      </c>
      <c r="D15738" s="63" t="str">
        <f t="shared" si="766"/>
        <v>56</v>
      </c>
      <c r="E15738" s="63">
        <v>56</v>
      </c>
      <c r="F15738" s="61" t="s">
        <v>506</v>
      </c>
      <c r="G15738" s="61" t="str">
        <f t="shared" si="765"/>
        <v>Keegan Bradley</v>
      </c>
    </row>
    <row r="15739" spans="1:7" thickBot="1">
      <c r="A15739" s="62" t="s">
        <v>4072</v>
      </c>
      <c r="B15739" s="61" t="s">
        <v>876</v>
      </c>
      <c r="C15739" s="61">
        <f t="shared" si="764"/>
        <v>1</v>
      </c>
      <c r="D15739" s="63" t="str">
        <f t="shared" si="766"/>
        <v>56</v>
      </c>
      <c r="E15739" s="63">
        <v>56</v>
      </c>
      <c r="F15739" s="61" t="s">
        <v>495</v>
      </c>
      <c r="G15739" s="61" t="str">
        <f t="shared" si="765"/>
        <v>Scott Brown</v>
      </c>
    </row>
    <row r="15740" spans="1:7" thickBot="1">
      <c r="A15740" s="62" t="s">
        <v>4072</v>
      </c>
      <c r="B15740" s="61" t="s">
        <v>876</v>
      </c>
      <c r="C15740" s="61">
        <f t="shared" si="764"/>
        <v>1</v>
      </c>
      <c r="D15740" s="63" t="str">
        <f t="shared" si="766"/>
        <v>56</v>
      </c>
      <c r="E15740" s="63">
        <v>56</v>
      </c>
      <c r="F15740" s="61" t="s">
        <v>638</v>
      </c>
      <c r="G15740" s="61" t="str">
        <f t="shared" si="765"/>
        <v>Brendon de Jonge</v>
      </c>
    </row>
    <row r="15741" spans="1:7" thickBot="1">
      <c r="A15741" s="62" t="s">
        <v>4072</v>
      </c>
      <c r="B15741" s="61" t="s">
        <v>876</v>
      </c>
      <c r="C15741" s="61">
        <f t="shared" si="764"/>
        <v>1</v>
      </c>
      <c r="D15741" s="63" t="str">
        <f t="shared" si="766"/>
        <v>56</v>
      </c>
      <c r="E15741" s="63">
        <v>56</v>
      </c>
      <c r="F15741" s="61" t="s">
        <v>528</v>
      </c>
      <c r="G15741" s="61" t="str">
        <f t="shared" si="765"/>
        <v>Graham DeLaet</v>
      </c>
    </row>
    <row r="15742" spans="1:7" thickBot="1">
      <c r="A15742" s="62" t="s">
        <v>4072</v>
      </c>
      <c r="B15742" s="61" t="s">
        <v>876</v>
      </c>
      <c r="C15742" s="61">
        <f t="shared" si="764"/>
        <v>1</v>
      </c>
      <c r="D15742" s="63" t="str">
        <f t="shared" si="766"/>
        <v>56</v>
      </c>
      <c r="E15742" s="63">
        <v>56</v>
      </c>
      <c r="F15742" s="61" t="s">
        <v>680</v>
      </c>
      <c r="G15742" s="61" t="str">
        <f t="shared" si="765"/>
        <v>Ken Duke</v>
      </c>
    </row>
    <row r="15743" spans="1:7" thickBot="1">
      <c r="A15743" s="62" t="s">
        <v>4072</v>
      </c>
      <c r="B15743" s="61" t="s">
        <v>876</v>
      </c>
      <c r="C15743" s="61">
        <f t="shared" si="764"/>
        <v>1</v>
      </c>
      <c r="D15743" s="63" t="str">
        <f t="shared" si="766"/>
        <v>56</v>
      </c>
      <c r="E15743" s="63">
        <v>56</v>
      </c>
      <c r="F15743" s="61" t="s">
        <v>529</v>
      </c>
      <c r="G15743" s="61" t="str">
        <f t="shared" si="765"/>
        <v>Harris English</v>
      </c>
    </row>
    <row r="15744" spans="1:7" thickBot="1">
      <c r="A15744" s="62" t="s">
        <v>4072</v>
      </c>
      <c r="B15744" s="61" t="s">
        <v>876</v>
      </c>
      <c r="C15744" s="61">
        <f t="shared" si="764"/>
        <v>1</v>
      </c>
      <c r="D15744" s="63" t="str">
        <f t="shared" si="766"/>
        <v>56</v>
      </c>
      <c r="E15744" s="63">
        <v>56</v>
      </c>
      <c r="F15744" s="61" t="s">
        <v>553</v>
      </c>
      <c r="G15744" s="61" t="str">
        <f t="shared" si="765"/>
        <v>Andres Gonzales</v>
      </c>
    </row>
    <row r="15745" spans="1:7" thickBot="1">
      <c r="A15745" s="62" t="s">
        <v>4072</v>
      </c>
      <c r="B15745" s="61" t="s">
        <v>876</v>
      </c>
      <c r="C15745" s="61">
        <f t="shared" si="764"/>
        <v>1</v>
      </c>
      <c r="D15745" s="63" t="str">
        <f t="shared" si="766"/>
        <v>56</v>
      </c>
      <c r="E15745" s="63">
        <v>56</v>
      </c>
      <c r="F15745" s="61" t="s">
        <v>568</v>
      </c>
      <c r="G15745" s="61" t="str">
        <f t="shared" si="765"/>
        <v>Retief Goosen</v>
      </c>
    </row>
    <row r="15746" spans="1:7" thickBot="1">
      <c r="A15746" s="62" t="s">
        <v>4072</v>
      </c>
      <c r="B15746" s="61" t="s">
        <v>876</v>
      </c>
      <c r="C15746" s="61">
        <f t="shared" si="764"/>
        <v>1</v>
      </c>
      <c r="D15746" s="63" t="str">
        <f t="shared" si="766"/>
        <v>56</v>
      </c>
      <c r="E15746" s="63">
        <v>56</v>
      </c>
      <c r="F15746" s="61" t="s">
        <v>583</v>
      </c>
      <c r="G15746" s="61" t="str">
        <f t="shared" si="765"/>
        <v>Chesson Hadley</v>
      </c>
    </row>
    <row r="15747" spans="1:7" thickBot="1">
      <c r="A15747" s="62" t="s">
        <v>4072</v>
      </c>
      <c r="B15747" s="61" t="s">
        <v>876</v>
      </c>
      <c r="C15747" s="61">
        <f t="shared" si="764"/>
        <v>1</v>
      </c>
      <c r="D15747" s="63" t="str">
        <f t="shared" si="766"/>
        <v>56</v>
      </c>
      <c r="E15747" s="63">
        <v>56</v>
      </c>
      <c r="F15747" s="61" t="s">
        <v>614</v>
      </c>
      <c r="G15747" s="61" t="str">
        <f t="shared" si="765"/>
        <v>Adam Hadwin</v>
      </c>
    </row>
    <row r="15748" spans="1:7" thickBot="1">
      <c r="A15748" s="62" t="s">
        <v>4072</v>
      </c>
      <c r="B15748" s="61" t="s">
        <v>876</v>
      </c>
      <c r="C15748" s="61">
        <f t="shared" si="764"/>
        <v>1</v>
      </c>
      <c r="D15748" s="63" t="str">
        <f t="shared" si="766"/>
        <v>56</v>
      </c>
      <c r="E15748" s="63">
        <v>56</v>
      </c>
      <c r="F15748" s="61" t="s">
        <v>619</v>
      </c>
      <c r="G15748" s="61" t="str">
        <f t="shared" si="765"/>
        <v>Brian Harman</v>
      </c>
    </row>
    <row r="15749" spans="1:7" thickBot="1">
      <c r="A15749" s="62" t="s">
        <v>4072</v>
      </c>
      <c r="B15749" s="61" t="s">
        <v>876</v>
      </c>
      <c r="C15749" s="61">
        <f t="shared" si="764"/>
        <v>1</v>
      </c>
      <c r="D15749" s="63" t="str">
        <f t="shared" si="766"/>
        <v>56</v>
      </c>
      <c r="E15749" s="63">
        <v>56</v>
      </c>
      <c r="F15749" s="61" t="s">
        <v>513</v>
      </c>
      <c r="G15749" s="61" t="str">
        <f t="shared" si="765"/>
        <v>Charles Howell III</v>
      </c>
    </row>
    <row r="15750" spans="1:7" thickBot="1">
      <c r="A15750" s="62" t="s">
        <v>4072</v>
      </c>
      <c r="B15750" s="61" t="s">
        <v>876</v>
      </c>
      <c r="C15750" s="61">
        <f t="shared" si="764"/>
        <v>1</v>
      </c>
      <c r="D15750" s="63" t="str">
        <f t="shared" si="766"/>
        <v>56</v>
      </c>
      <c r="E15750" s="63">
        <v>56</v>
      </c>
      <c r="F15750" s="61" t="s">
        <v>636</v>
      </c>
      <c r="G15750" s="61" t="str">
        <f t="shared" si="765"/>
        <v>Chris Kirk</v>
      </c>
    </row>
    <row r="15751" spans="1:7" thickBot="1">
      <c r="A15751" s="62" t="s">
        <v>4072</v>
      </c>
      <c r="B15751" s="61" t="s">
        <v>876</v>
      </c>
      <c r="C15751" s="61">
        <f t="shared" si="764"/>
        <v>1</v>
      </c>
      <c r="D15751" s="63" t="str">
        <f t="shared" si="766"/>
        <v>56</v>
      </c>
      <c r="E15751" s="63">
        <v>56</v>
      </c>
      <c r="F15751" s="61" t="s">
        <v>645</v>
      </c>
      <c r="G15751" s="61" t="str">
        <f t="shared" si="765"/>
        <v>Russell Knox</v>
      </c>
    </row>
    <row r="15752" spans="1:7" thickBot="1">
      <c r="A15752" s="62" t="s">
        <v>4072</v>
      </c>
      <c r="B15752" s="61" t="s">
        <v>876</v>
      </c>
      <c r="C15752" s="61">
        <f t="shared" si="764"/>
        <v>1</v>
      </c>
      <c r="D15752" s="63" t="str">
        <f t="shared" si="766"/>
        <v>56</v>
      </c>
      <c r="E15752" s="63">
        <v>56</v>
      </c>
      <c r="F15752" s="61" t="s">
        <v>518</v>
      </c>
      <c r="G15752" s="61" t="str">
        <f t="shared" si="765"/>
        <v>Martin Laird</v>
      </c>
    </row>
    <row r="15753" spans="1:7" thickBot="1">
      <c r="A15753" s="62" t="s">
        <v>4072</v>
      </c>
      <c r="B15753" s="61" t="s">
        <v>876</v>
      </c>
      <c r="C15753" s="61">
        <f t="shared" si="764"/>
        <v>1</v>
      </c>
      <c r="D15753" s="63" t="str">
        <f t="shared" si="766"/>
        <v>56</v>
      </c>
      <c r="E15753" s="63">
        <v>56</v>
      </c>
      <c r="F15753" s="61" t="s">
        <v>1195</v>
      </c>
      <c r="G15753" s="61" t="str">
        <f t="shared" si="765"/>
        <v>Shane Lowry</v>
      </c>
    </row>
    <row r="15754" spans="1:7" thickBot="1">
      <c r="A15754" s="62" t="s">
        <v>4072</v>
      </c>
      <c r="B15754" s="61" t="s">
        <v>876</v>
      </c>
      <c r="C15754" s="61">
        <f t="shared" si="764"/>
        <v>1</v>
      </c>
      <c r="D15754" s="63" t="str">
        <f t="shared" si="766"/>
        <v>56</v>
      </c>
      <c r="E15754" s="63">
        <v>56</v>
      </c>
      <c r="F15754" s="61" t="s">
        <v>791</v>
      </c>
      <c r="G15754" s="61" t="str">
        <f t="shared" si="765"/>
        <v>Will MacKenzie</v>
      </c>
    </row>
    <row r="15755" spans="1:7" thickBot="1">
      <c r="A15755" s="62" t="s">
        <v>4072</v>
      </c>
      <c r="B15755" s="61" t="s">
        <v>876</v>
      </c>
      <c r="C15755" s="61">
        <f t="shared" si="764"/>
        <v>1</v>
      </c>
      <c r="D15755" s="63" t="str">
        <f t="shared" si="766"/>
        <v>56</v>
      </c>
      <c r="E15755" s="63">
        <v>56</v>
      </c>
      <c r="F15755" s="61" t="s">
        <v>641</v>
      </c>
      <c r="G15755" s="61" t="str">
        <f t="shared" si="765"/>
        <v>Troy Merritt</v>
      </c>
    </row>
    <row r="15756" spans="1:7" thickBot="1">
      <c r="A15756" s="62" t="s">
        <v>4072</v>
      </c>
      <c r="B15756" s="61" t="s">
        <v>876</v>
      </c>
      <c r="C15756" s="61">
        <f t="shared" ref="C15756:C15819" si="767">IFERROR(SEARCH("T",B15756),"No Tie")</f>
        <v>1</v>
      </c>
      <c r="D15756" s="63" t="str">
        <f t="shared" si="766"/>
        <v>56</v>
      </c>
      <c r="E15756" s="63">
        <v>56</v>
      </c>
      <c r="F15756" s="61" t="s">
        <v>519</v>
      </c>
      <c r="G15756" s="61" t="str">
        <f t="shared" ref="G15756:G15819" si="768">TRIM(SUBSTITUTE(F15756,CHAR(160),CHAR(32)))</f>
        <v>Phil Mickelson</v>
      </c>
    </row>
    <row r="15757" spans="1:7" thickBot="1">
      <c r="A15757" s="62" t="s">
        <v>4072</v>
      </c>
      <c r="B15757" s="61" t="s">
        <v>876</v>
      </c>
      <c r="C15757" s="61">
        <f t="shared" si="767"/>
        <v>1</v>
      </c>
      <c r="D15757" s="63" t="str">
        <f t="shared" ref="D15757:D15820" si="769">IF(C15757="No Tie",B15757,RIGHT(B15757,LEN(B15757)-1))</f>
        <v>56</v>
      </c>
      <c r="E15757" s="63">
        <v>56</v>
      </c>
      <c r="F15757" s="61" t="s">
        <v>542</v>
      </c>
      <c r="G15757" s="61" t="str">
        <f t="shared" si="768"/>
        <v>Sean O'Hair</v>
      </c>
    </row>
    <row r="15758" spans="1:7" thickBot="1">
      <c r="A15758" s="62" t="s">
        <v>4072</v>
      </c>
      <c r="B15758" s="61" t="s">
        <v>876</v>
      </c>
      <c r="C15758" s="61">
        <f t="shared" si="767"/>
        <v>1</v>
      </c>
      <c r="D15758" s="63" t="str">
        <f t="shared" si="769"/>
        <v>56</v>
      </c>
      <c r="E15758" s="63">
        <v>56</v>
      </c>
      <c r="F15758" s="61" t="s">
        <v>581</v>
      </c>
      <c r="G15758" s="61" t="str">
        <f t="shared" si="768"/>
        <v>Carl Pettersson</v>
      </c>
    </row>
    <row r="15759" spans="1:7" thickBot="1">
      <c r="A15759" s="62" t="s">
        <v>4072</v>
      </c>
      <c r="B15759" s="61" t="s">
        <v>876</v>
      </c>
      <c r="C15759" s="61">
        <f t="shared" si="767"/>
        <v>1</v>
      </c>
      <c r="D15759" s="63" t="str">
        <f t="shared" si="769"/>
        <v>56</v>
      </c>
      <c r="E15759" s="63">
        <v>56</v>
      </c>
      <c r="F15759" s="61" t="s">
        <v>588</v>
      </c>
      <c r="G15759" s="61" t="str">
        <f t="shared" si="768"/>
        <v>Scott Pinckney</v>
      </c>
    </row>
    <row r="15760" spans="1:7" thickBot="1">
      <c r="A15760" s="62" t="s">
        <v>4072</v>
      </c>
      <c r="B15760" s="61" t="s">
        <v>876</v>
      </c>
      <c r="C15760" s="61">
        <f t="shared" si="767"/>
        <v>1</v>
      </c>
      <c r="D15760" s="63" t="str">
        <f t="shared" si="769"/>
        <v>56</v>
      </c>
      <c r="E15760" s="63">
        <v>56</v>
      </c>
      <c r="F15760" s="61" t="s">
        <v>520</v>
      </c>
      <c r="G15760" s="61" t="str">
        <f t="shared" si="768"/>
        <v>Charl Schwartzel</v>
      </c>
    </row>
    <row r="15761" spans="1:7" thickBot="1">
      <c r="A15761" s="62" t="s">
        <v>4072</v>
      </c>
      <c r="B15761" s="61" t="s">
        <v>876</v>
      </c>
      <c r="C15761" s="61">
        <f t="shared" si="767"/>
        <v>1</v>
      </c>
      <c r="D15761" s="63" t="str">
        <f t="shared" si="769"/>
        <v>56</v>
      </c>
      <c r="E15761" s="63">
        <v>56</v>
      </c>
      <c r="F15761" s="61" t="s">
        <v>500</v>
      </c>
      <c r="G15761" s="61" t="str">
        <f t="shared" si="768"/>
        <v>Adam Scott</v>
      </c>
    </row>
    <row r="15762" spans="1:7" thickBot="1">
      <c r="A15762" s="62" t="s">
        <v>4072</v>
      </c>
      <c r="B15762" s="61" t="s">
        <v>876</v>
      </c>
      <c r="C15762" s="61">
        <f t="shared" si="767"/>
        <v>1</v>
      </c>
      <c r="D15762" s="63" t="str">
        <f t="shared" si="769"/>
        <v>56</v>
      </c>
      <c r="E15762" s="63">
        <v>56</v>
      </c>
      <c r="F15762" s="61" t="s">
        <v>589</v>
      </c>
      <c r="G15762" s="61" t="str">
        <f t="shared" si="768"/>
        <v>John Senden</v>
      </c>
    </row>
    <row r="15763" spans="1:7" thickBot="1">
      <c r="A15763" s="62" t="s">
        <v>4072</v>
      </c>
      <c r="B15763" s="61" t="s">
        <v>876</v>
      </c>
      <c r="C15763" s="61">
        <f t="shared" si="767"/>
        <v>1</v>
      </c>
      <c r="D15763" s="63" t="str">
        <f t="shared" si="769"/>
        <v>56</v>
      </c>
      <c r="E15763" s="63">
        <v>56</v>
      </c>
      <c r="F15763" s="61" t="s">
        <v>539</v>
      </c>
      <c r="G15763" s="61" t="str">
        <f t="shared" si="768"/>
        <v>Shawn Stefani</v>
      </c>
    </row>
    <row r="15764" spans="1:7" thickBot="1">
      <c r="A15764" s="62" t="s">
        <v>4072</v>
      </c>
      <c r="B15764" s="61" t="s">
        <v>876</v>
      </c>
      <c r="C15764" s="61">
        <f t="shared" si="767"/>
        <v>1</v>
      </c>
      <c r="D15764" s="63" t="str">
        <f t="shared" si="769"/>
        <v>56</v>
      </c>
      <c r="E15764" s="63">
        <v>56</v>
      </c>
      <c r="F15764" s="61" t="s">
        <v>663</v>
      </c>
      <c r="G15764" s="61" t="str">
        <f t="shared" si="768"/>
        <v>Cameron Tringale</v>
      </c>
    </row>
    <row r="15765" spans="1:7" thickBot="1">
      <c r="A15765" s="62" t="s">
        <v>4072</v>
      </c>
      <c r="B15765" s="61" t="s">
        <v>876</v>
      </c>
      <c r="C15765" s="61">
        <f t="shared" si="767"/>
        <v>1</v>
      </c>
      <c r="D15765" s="63" t="str">
        <f t="shared" si="769"/>
        <v>56</v>
      </c>
      <c r="E15765" s="63">
        <v>56</v>
      </c>
      <c r="F15765" s="61" t="s">
        <v>584</v>
      </c>
      <c r="G15765" s="61" t="str">
        <f t="shared" si="768"/>
        <v>Johnson Wagner</v>
      </c>
    </row>
    <row r="15766" spans="1:7" thickBot="1">
      <c r="A15766" s="62" t="s">
        <v>4072</v>
      </c>
      <c r="B15766" s="61" t="s">
        <v>876</v>
      </c>
      <c r="C15766" s="61">
        <f t="shared" si="767"/>
        <v>1</v>
      </c>
      <c r="D15766" s="63" t="str">
        <f t="shared" si="769"/>
        <v>56</v>
      </c>
      <c r="E15766" s="63">
        <v>56</v>
      </c>
      <c r="F15766" s="61" t="s">
        <v>557</v>
      </c>
      <c r="G15766" s="61" t="str">
        <f t="shared" si="768"/>
        <v>Nick Watney</v>
      </c>
    </row>
    <row r="15767" spans="1:7" thickBot="1">
      <c r="A15767" s="62" t="s">
        <v>4072</v>
      </c>
      <c r="B15767" s="61" t="s">
        <v>876</v>
      </c>
      <c r="C15767" s="61">
        <f t="shared" si="767"/>
        <v>1</v>
      </c>
      <c r="D15767" s="63" t="str">
        <f t="shared" si="769"/>
        <v>56</v>
      </c>
      <c r="E15767" s="63">
        <v>56</v>
      </c>
      <c r="F15767" s="61" t="s">
        <v>674</v>
      </c>
      <c r="G15767" s="61" t="str">
        <f t="shared" si="768"/>
        <v>Mark Wilson</v>
      </c>
    </row>
    <row r="15768" spans="1:7" thickBot="1">
      <c r="A15768" s="62" t="s">
        <v>4072</v>
      </c>
      <c r="B15768" s="61" t="s">
        <v>880</v>
      </c>
      <c r="C15768" s="61">
        <f t="shared" si="767"/>
        <v>1</v>
      </c>
      <c r="D15768" s="63" t="str">
        <f t="shared" si="769"/>
        <v>86</v>
      </c>
      <c r="E15768" s="63">
        <v>86</v>
      </c>
      <c r="F15768" s="61" t="s">
        <v>693</v>
      </c>
      <c r="G15768" s="61" t="str">
        <f t="shared" si="768"/>
        <v>Zac Blair</v>
      </c>
    </row>
    <row r="15769" spans="1:7" thickBot="1">
      <c r="A15769" s="62" t="s">
        <v>4072</v>
      </c>
      <c r="B15769" s="61" t="s">
        <v>880</v>
      </c>
      <c r="C15769" s="61">
        <f t="shared" si="767"/>
        <v>1</v>
      </c>
      <c r="D15769" s="63" t="str">
        <f t="shared" si="769"/>
        <v>86</v>
      </c>
      <c r="E15769" s="63">
        <v>86</v>
      </c>
      <c r="F15769" s="61" t="s">
        <v>515</v>
      </c>
      <c r="G15769" s="61" t="str">
        <f t="shared" si="768"/>
        <v>Steven Bowditch</v>
      </c>
    </row>
    <row r="15770" spans="1:7" thickBot="1">
      <c r="A15770" s="62" t="s">
        <v>4072</v>
      </c>
      <c r="B15770" s="61" t="s">
        <v>880</v>
      </c>
      <c r="C15770" s="61">
        <f t="shared" si="767"/>
        <v>1</v>
      </c>
      <c r="D15770" s="63" t="str">
        <f t="shared" si="769"/>
        <v>86</v>
      </c>
      <c r="E15770" s="63">
        <v>86</v>
      </c>
      <c r="F15770" s="61" t="s">
        <v>640</v>
      </c>
      <c r="G15770" s="61" t="str">
        <f t="shared" si="768"/>
        <v>Chad Campbell</v>
      </c>
    </row>
    <row r="15771" spans="1:7" thickBot="1">
      <c r="A15771" s="62" t="s">
        <v>4072</v>
      </c>
      <c r="B15771" s="61" t="s">
        <v>880</v>
      </c>
      <c r="C15771" s="61">
        <f t="shared" si="767"/>
        <v>1</v>
      </c>
      <c r="D15771" s="63" t="str">
        <f t="shared" si="769"/>
        <v>86</v>
      </c>
      <c r="E15771" s="63">
        <v>86</v>
      </c>
      <c r="F15771" s="61" t="s">
        <v>565</v>
      </c>
      <c r="G15771" s="61" t="str">
        <f t="shared" si="768"/>
        <v>Kevin Chappell</v>
      </c>
    </row>
    <row r="15772" spans="1:7" thickBot="1">
      <c r="A15772" s="62" t="s">
        <v>4072</v>
      </c>
      <c r="B15772" s="61" t="s">
        <v>880</v>
      </c>
      <c r="C15772" s="61">
        <f t="shared" si="767"/>
        <v>1</v>
      </c>
      <c r="D15772" s="63" t="str">
        <f t="shared" si="769"/>
        <v>86</v>
      </c>
      <c r="E15772" s="63">
        <v>86</v>
      </c>
      <c r="F15772" s="61" t="s">
        <v>4066</v>
      </c>
      <c r="G15772" s="61" t="str">
        <f t="shared" si="768"/>
        <v>Austin Cook</v>
      </c>
    </row>
    <row r="15773" spans="1:7" thickBot="1">
      <c r="A15773" s="62" t="s">
        <v>4072</v>
      </c>
      <c r="B15773" s="61" t="s">
        <v>880</v>
      </c>
      <c r="C15773" s="61">
        <f t="shared" si="767"/>
        <v>1</v>
      </c>
      <c r="D15773" s="63" t="str">
        <f t="shared" si="769"/>
        <v>86</v>
      </c>
      <c r="E15773" s="63">
        <v>86</v>
      </c>
      <c r="F15773" s="61" t="s">
        <v>691</v>
      </c>
      <c r="G15773" s="61" t="str">
        <f t="shared" si="768"/>
        <v>Brian Davis</v>
      </c>
    </row>
    <row r="15774" spans="1:7" thickBot="1">
      <c r="A15774" s="62" t="s">
        <v>4072</v>
      </c>
      <c r="B15774" s="61" t="s">
        <v>880</v>
      </c>
      <c r="C15774" s="61">
        <f t="shared" si="767"/>
        <v>1</v>
      </c>
      <c r="D15774" s="63" t="str">
        <f t="shared" si="769"/>
        <v>86</v>
      </c>
      <c r="E15774" s="63">
        <v>86</v>
      </c>
      <c r="F15774" s="61" t="s">
        <v>684</v>
      </c>
      <c r="G15774" s="61" t="str">
        <f t="shared" si="768"/>
        <v>Luke Donald</v>
      </c>
    </row>
    <row r="15775" spans="1:7" thickBot="1">
      <c r="A15775" s="62" t="s">
        <v>4072</v>
      </c>
      <c r="B15775" s="61" t="s">
        <v>880</v>
      </c>
      <c r="C15775" s="61">
        <f t="shared" si="767"/>
        <v>1</v>
      </c>
      <c r="D15775" s="63" t="str">
        <f t="shared" si="769"/>
        <v>86</v>
      </c>
      <c r="E15775" s="63">
        <v>86</v>
      </c>
      <c r="F15775" s="61" t="s">
        <v>549</v>
      </c>
      <c r="G15775" s="61" t="str">
        <f t="shared" si="768"/>
        <v>Jamie Donaldson</v>
      </c>
    </row>
    <row r="15776" spans="1:7" thickBot="1">
      <c r="A15776" s="62" t="s">
        <v>4072</v>
      </c>
      <c r="B15776" s="61" t="s">
        <v>880</v>
      </c>
      <c r="C15776" s="61">
        <f t="shared" si="767"/>
        <v>1</v>
      </c>
      <c r="D15776" s="63" t="str">
        <f t="shared" si="769"/>
        <v>86</v>
      </c>
      <c r="E15776" s="63">
        <v>86</v>
      </c>
      <c r="F15776" s="61" t="s">
        <v>629</v>
      </c>
      <c r="G15776" s="61" t="str">
        <f t="shared" si="768"/>
        <v>Jason Dufner</v>
      </c>
    </row>
    <row r="15777" spans="1:7" thickBot="1">
      <c r="A15777" s="62" t="s">
        <v>4072</v>
      </c>
      <c r="B15777" s="61" t="s">
        <v>880</v>
      </c>
      <c r="C15777" s="61">
        <f t="shared" si="767"/>
        <v>1</v>
      </c>
      <c r="D15777" s="63" t="str">
        <f t="shared" si="769"/>
        <v>86</v>
      </c>
      <c r="E15777" s="63">
        <v>86</v>
      </c>
      <c r="F15777" s="61" t="s">
        <v>655</v>
      </c>
      <c r="G15777" s="61" t="str">
        <f t="shared" si="768"/>
        <v>Fabian Gomez</v>
      </c>
    </row>
    <row r="15778" spans="1:7" thickBot="1">
      <c r="A15778" s="62" t="s">
        <v>4072</v>
      </c>
      <c r="B15778" s="61" t="s">
        <v>880</v>
      </c>
      <c r="C15778" s="61">
        <f t="shared" si="767"/>
        <v>1</v>
      </c>
      <c r="D15778" s="63" t="str">
        <f t="shared" si="769"/>
        <v>86</v>
      </c>
      <c r="E15778" s="63">
        <v>86</v>
      </c>
      <c r="F15778" s="61" t="s">
        <v>587</v>
      </c>
      <c r="G15778" s="61" t="str">
        <f t="shared" si="768"/>
        <v>Jason Gore</v>
      </c>
    </row>
    <row r="15779" spans="1:7" thickBot="1">
      <c r="A15779" s="62" t="s">
        <v>4072</v>
      </c>
      <c r="B15779" s="61" t="s">
        <v>880</v>
      </c>
      <c r="C15779" s="61">
        <f t="shared" si="767"/>
        <v>1</v>
      </c>
      <c r="D15779" s="63" t="str">
        <f t="shared" si="769"/>
        <v>86</v>
      </c>
      <c r="E15779" s="63">
        <v>86</v>
      </c>
      <c r="F15779" s="61" t="s">
        <v>1236</v>
      </c>
      <c r="G15779" s="61" t="str">
        <f t="shared" si="768"/>
        <v>Emiliano Grillo</v>
      </c>
    </row>
    <row r="15780" spans="1:7" thickBot="1">
      <c r="A15780" s="62" t="s">
        <v>4072</v>
      </c>
      <c r="B15780" s="61" t="s">
        <v>880</v>
      </c>
      <c r="C15780" s="61">
        <f t="shared" si="767"/>
        <v>1</v>
      </c>
      <c r="D15780" s="63" t="str">
        <f t="shared" si="769"/>
        <v>86</v>
      </c>
      <c r="E15780" s="63">
        <v>86</v>
      </c>
      <c r="F15780" s="61" t="s">
        <v>546</v>
      </c>
      <c r="G15780" s="61" t="str">
        <f t="shared" si="768"/>
        <v>James Hahn</v>
      </c>
    </row>
    <row r="15781" spans="1:7" thickBot="1">
      <c r="A15781" s="62" t="s">
        <v>4072</v>
      </c>
      <c r="B15781" s="61" t="s">
        <v>880</v>
      </c>
      <c r="C15781" s="61">
        <f t="shared" si="767"/>
        <v>1</v>
      </c>
      <c r="D15781" s="63" t="str">
        <f t="shared" si="769"/>
        <v>86</v>
      </c>
      <c r="E15781" s="63">
        <v>86</v>
      </c>
      <c r="F15781" s="61" t="s">
        <v>559</v>
      </c>
      <c r="G15781" s="61" t="str">
        <f t="shared" si="768"/>
        <v>Jim Herman</v>
      </c>
    </row>
    <row r="15782" spans="1:7" thickBot="1">
      <c r="A15782" s="62" t="s">
        <v>4072</v>
      </c>
      <c r="B15782" s="61" t="s">
        <v>880</v>
      </c>
      <c r="C15782" s="61">
        <f t="shared" si="767"/>
        <v>1</v>
      </c>
      <c r="D15782" s="63" t="str">
        <f t="shared" si="769"/>
        <v>86</v>
      </c>
      <c r="E15782" s="63">
        <v>86</v>
      </c>
      <c r="F15782" s="61" t="s">
        <v>540</v>
      </c>
      <c r="G15782" s="61" t="str">
        <f t="shared" si="768"/>
        <v>Morgan Hoffmann</v>
      </c>
    </row>
    <row r="15783" spans="1:7" thickBot="1">
      <c r="A15783" s="62" t="s">
        <v>4072</v>
      </c>
      <c r="B15783" s="61" t="s">
        <v>880</v>
      </c>
      <c r="C15783" s="61">
        <f t="shared" si="767"/>
        <v>1</v>
      </c>
      <c r="D15783" s="63" t="str">
        <f t="shared" si="769"/>
        <v>86</v>
      </c>
      <c r="E15783" s="63">
        <v>86</v>
      </c>
      <c r="F15783" s="61" t="s">
        <v>573</v>
      </c>
      <c r="G15783" s="61" t="str">
        <f t="shared" si="768"/>
        <v>Tom Hoge</v>
      </c>
    </row>
    <row r="15784" spans="1:7" thickBot="1">
      <c r="A15784" s="62" t="s">
        <v>4072</v>
      </c>
      <c r="B15784" s="61" t="s">
        <v>880</v>
      </c>
      <c r="C15784" s="61">
        <f t="shared" si="767"/>
        <v>1</v>
      </c>
      <c r="D15784" s="63" t="str">
        <f t="shared" si="769"/>
        <v>86</v>
      </c>
      <c r="E15784" s="63">
        <v>86</v>
      </c>
      <c r="F15784" s="61" t="s">
        <v>548</v>
      </c>
      <c r="G15784" s="61" t="str">
        <f t="shared" si="768"/>
        <v>Billy Horschel</v>
      </c>
    </row>
    <row r="15785" spans="1:7" thickBot="1">
      <c r="A15785" s="62" t="s">
        <v>4072</v>
      </c>
      <c r="B15785" s="61" t="s">
        <v>880</v>
      </c>
      <c r="C15785" s="61">
        <f t="shared" si="767"/>
        <v>1</v>
      </c>
      <c r="D15785" s="63" t="str">
        <f t="shared" si="769"/>
        <v>86</v>
      </c>
      <c r="E15785" s="63">
        <v>86</v>
      </c>
      <c r="F15785" s="61" t="s">
        <v>603</v>
      </c>
      <c r="G15785" s="61" t="str">
        <f t="shared" si="768"/>
        <v>Ryo Ishikawa</v>
      </c>
    </row>
    <row r="15786" spans="1:7" thickBot="1">
      <c r="A15786" s="62" t="s">
        <v>4072</v>
      </c>
      <c r="B15786" s="61" t="s">
        <v>880</v>
      </c>
      <c r="C15786" s="61">
        <f t="shared" si="767"/>
        <v>1</v>
      </c>
      <c r="D15786" s="63" t="str">
        <f t="shared" si="769"/>
        <v>86</v>
      </c>
      <c r="E15786" s="63">
        <v>86</v>
      </c>
      <c r="F15786" s="61" t="s">
        <v>661</v>
      </c>
      <c r="G15786" s="61" t="str">
        <f t="shared" si="768"/>
        <v>Whee Kim</v>
      </c>
    </row>
    <row r="15787" spans="1:7" thickBot="1">
      <c r="A15787" s="62" t="s">
        <v>4072</v>
      </c>
      <c r="B15787" s="61" t="s">
        <v>880</v>
      </c>
      <c r="C15787" s="61">
        <f t="shared" si="767"/>
        <v>1</v>
      </c>
      <c r="D15787" s="63" t="str">
        <f t="shared" si="769"/>
        <v>86</v>
      </c>
      <c r="E15787" s="63">
        <v>86</v>
      </c>
      <c r="F15787" s="61" t="s">
        <v>507</v>
      </c>
      <c r="G15787" s="61" t="str">
        <f t="shared" si="768"/>
        <v>Jason Kokrak</v>
      </c>
    </row>
    <row r="15788" spans="1:7" thickBot="1">
      <c r="A15788" s="62" t="s">
        <v>4072</v>
      </c>
      <c r="B15788" s="61" t="s">
        <v>880</v>
      </c>
      <c r="C15788" s="61">
        <f t="shared" si="767"/>
        <v>1</v>
      </c>
      <c r="D15788" s="63" t="str">
        <f t="shared" si="769"/>
        <v>86</v>
      </c>
      <c r="E15788" s="63">
        <v>86</v>
      </c>
      <c r="F15788" s="61" t="s">
        <v>551</v>
      </c>
      <c r="G15788" s="61" t="str">
        <f t="shared" si="768"/>
        <v>Davis Love III</v>
      </c>
    </row>
    <row r="15789" spans="1:7" thickBot="1">
      <c r="A15789" s="62" t="s">
        <v>4072</v>
      </c>
      <c r="B15789" s="61" t="s">
        <v>880</v>
      </c>
      <c r="C15789" s="61">
        <f t="shared" si="767"/>
        <v>1</v>
      </c>
      <c r="D15789" s="63" t="str">
        <f t="shared" si="769"/>
        <v>86</v>
      </c>
      <c r="E15789" s="63">
        <v>86</v>
      </c>
      <c r="F15789" s="61" t="s">
        <v>681</v>
      </c>
      <c r="G15789" s="61" t="str">
        <f t="shared" si="768"/>
        <v>Bryce Molder</v>
      </c>
    </row>
    <row r="15790" spans="1:7" thickBot="1">
      <c r="A15790" s="62" t="s">
        <v>4072</v>
      </c>
      <c r="B15790" s="61" t="s">
        <v>880</v>
      </c>
      <c r="C15790" s="61">
        <f t="shared" si="767"/>
        <v>1</v>
      </c>
      <c r="D15790" s="63" t="str">
        <f t="shared" si="769"/>
        <v>86</v>
      </c>
      <c r="E15790" s="63">
        <v>86</v>
      </c>
      <c r="F15790" s="61" t="s">
        <v>664</v>
      </c>
      <c r="G15790" s="61" t="str">
        <f t="shared" si="768"/>
        <v>Francesco Molinari</v>
      </c>
    </row>
    <row r="15791" spans="1:7" thickBot="1">
      <c r="A15791" s="62" t="s">
        <v>4072</v>
      </c>
      <c r="B15791" s="61" t="s">
        <v>880</v>
      </c>
      <c r="C15791" s="61">
        <f t="shared" si="767"/>
        <v>1</v>
      </c>
      <c r="D15791" s="63" t="str">
        <f t="shared" si="769"/>
        <v>86</v>
      </c>
      <c r="E15791" s="63">
        <v>86</v>
      </c>
      <c r="F15791" s="61" t="s">
        <v>560</v>
      </c>
      <c r="G15791" s="61" t="str">
        <f t="shared" si="768"/>
        <v>Greg Owen</v>
      </c>
    </row>
    <row r="15792" spans="1:7" thickBot="1">
      <c r="A15792" s="62" t="s">
        <v>4072</v>
      </c>
      <c r="B15792" s="61" t="s">
        <v>880</v>
      </c>
      <c r="C15792" s="61">
        <f t="shared" si="767"/>
        <v>1</v>
      </c>
      <c r="D15792" s="63" t="str">
        <f t="shared" si="769"/>
        <v>86</v>
      </c>
      <c r="E15792" s="63">
        <v>86</v>
      </c>
      <c r="F15792" s="61" t="s">
        <v>644</v>
      </c>
      <c r="G15792" s="61" t="str">
        <f t="shared" si="768"/>
        <v>Pat Perez</v>
      </c>
    </row>
    <row r="15793" spans="1:7" thickBot="1">
      <c r="A15793" s="62" t="s">
        <v>4072</v>
      </c>
      <c r="B15793" s="61" t="s">
        <v>880</v>
      </c>
      <c r="C15793" s="61">
        <f t="shared" si="767"/>
        <v>1</v>
      </c>
      <c r="D15793" s="63" t="str">
        <f t="shared" si="769"/>
        <v>86</v>
      </c>
      <c r="E15793" s="63">
        <v>86</v>
      </c>
      <c r="F15793" s="61" t="s">
        <v>544</v>
      </c>
      <c r="G15793" s="61" t="str">
        <f t="shared" si="768"/>
        <v>Alex Prugh</v>
      </c>
    </row>
    <row r="15794" spans="1:7" thickBot="1">
      <c r="A15794" s="62" t="s">
        <v>4072</v>
      </c>
      <c r="B15794" s="61" t="s">
        <v>880</v>
      </c>
      <c r="C15794" s="61">
        <f t="shared" si="767"/>
        <v>1</v>
      </c>
      <c r="D15794" s="63" t="str">
        <f t="shared" si="769"/>
        <v>86</v>
      </c>
      <c r="E15794" s="63">
        <v>86</v>
      </c>
      <c r="F15794" s="61" t="s">
        <v>618</v>
      </c>
      <c r="G15794" s="61" t="str">
        <f t="shared" si="768"/>
        <v>Kyle Reifers</v>
      </c>
    </row>
    <row r="15795" spans="1:7" thickBot="1">
      <c r="A15795" s="62" t="s">
        <v>4072</v>
      </c>
      <c r="B15795" s="61" t="s">
        <v>880</v>
      </c>
      <c r="C15795" s="61">
        <f t="shared" si="767"/>
        <v>1</v>
      </c>
      <c r="D15795" s="63" t="str">
        <f t="shared" si="769"/>
        <v>86</v>
      </c>
      <c r="E15795" s="63">
        <v>86</v>
      </c>
      <c r="F15795" s="61" t="s">
        <v>505</v>
      </c>
      <c r="G15795" s="61" t="str">
        <f t="shared" si="768"/>
        <v>Patrick Rodgers</v>
      </c>
    </row>
    <row r="15796" spans="1:7" thickBot="1">
      <c r="A15796" s="62" t="s">
        <v>4072</v>
      </c>
      <c r="B15796" s="61" t="s">
        <v>880</v>
      </c>
      <c r="C15796" s="61">
        <f t="shared" si="767"/>
        <v>1</v>
      </c>
      <c r="D15796" s="63" t="str">
        <f t="shared" si="769"/>
        <v>86</v>
      </c>
      <c r="E15796" s="63">
        <v>86</v>
      </c>
      <c r="F15796" s="61" t="s">
        <v>543</v>
      </c>
      <c r="G15796" s="61" t="str">
        <f t="shared" si="768"/>
        <v>Andres Romero</v>
      </c>
    </row>
    <row r="15797" spans="1:7" thickBot="1">
      <c r="A15797" s="62" t="s">
        <v>4072</v>
      </c>
      <c r="B15797" s="61" t="s">
        <v>880</v>
      </c>
      <c r="C15797" s="61">
        <f t="shared" si="767"/>
        <v>1</v>
      </c>
      <c r="D15797" s="63" t="str">
        <f t="shared" si="769"/>
        <v>86</v>
      </c>
      <c r="E15797" s="63">
        <v>86</v>
      </c>
      <c r="F15797" s="61" t="s">
        <v>2648</v>
      </c>
      <c r="G15797" s="61" t="str">
        <f t="shared" si="768"/>
        <v>Cameron Smith</v>
      </c>
    </row>
    <row r="15798" spans="1:7" thickBot="1">
      <c r="A15798" s="62" t="s">
        <v>4072</v>
      </c>
      <c r="B15798" s="61" t="s">
        <v>880</v>
      </c>
      <c r="C15798" s="61">
        <f t="shared" si="767"/>
        <v>1</v>
      </c>
      <c r="D15798" s="63" t="str">
        <f t="shared" si="769"/>
        <v>86</v>
      </c>
      <c r="E15798" s="63">
        <v>86</v>
      </c>
      <c r="F15798" s="61" t="s">
        <v>597</v>
      </c>
      <c r="G15798" s="61" t="str">
        <f t="shared" si="768"/>
        <v>Kevin Streelman</v>
      </c>
    </row>
    <row r="15799" spans="1:7" thickBot="1">
      <c r="A15799" s="62" t="s">
        <v>4072</v>
      </c>
      <c r="B15799" s="61" t="s">
        <v>880</v>
      </c>
      <c r="C15799" s="61">
        <f t="shared" si="767"/>
        <v>1</v>
      </c>
      <c r="D15799" s="63" t="str">
        <f t="shared" si="769"/>
        <v>86</v>
      </c>
      <c r="E15799" s="63">
        <v>86</v>
      </c>
      <c r="F15799" s="61" t="s">
        <v>657</v>
      </c>
      <c r="G15799" s="61" t="str">
        <f t="shared" si="768"/>
        <v>Chris Stroud</v>
      </c>
    </row>
    <row r="15800" spans="1:7" thickBot="1">
      <c r="A15800" s="62" t="s">
        <v>4072</v>
      </c>
      <c r="B15800" s="61" t="s">
        <v>880</v>
      </c>
      <c r="C15800" s="61">
        <f t="shared" si="767"/>
        <v>1</v>
      </c>
      <c r="D15800" s="63" t="str">
        <f t="shared" si="769"/>
        <v>86</v>
      </c>
      <c r="E15800" s="63">
        <v>86</v>
      </c>
      <c r="F15800" s="61" t="s">
        <v>723</v>
      </c>
      <c r="G15800" s="61" t="str">
        <f t="shared" si="768"/>
        <v>Vaughn Taylor</v>
      </c>
    </row>
    <row r="15801" spans="1:7" thickBot="1">
      <c r="A15801" s="62" t="s">
        <v>4072</v>
      </c>
      <c r="B15801" s="61" t="s">
        <v>880</v>
      </c>
      <c r="C15801" s="61">
        <f t="shared" si="767"/>
        <v>1</v>
      </c>
      <c r="D15801" s="63" t="str">
        <f t="shared" si="769"/>
        <v>86</v>
      </c>
      <c r="E15801" s="63">
        <v>86</v>
      </c>
      <c r="F15801" s="61" t="s">
        <v>697</v>
      </c>
      <c r="G15801" s="61" t="str">
        <f t="shared" si="768"/>
        <v>David Toms</v>
      </c>
    </row>
    <row r="15802" spans="1:7" thickBot="1">
      <c r="A15802" s="62" t="s">
        <v>4072</v>
      </c>
      <c r="B15802" s="61" t="s">
        <v>880</v>
      </c>
      <c r="C15802" s="61">
        <f t="shared" si="767"/>
        <v>1</v>
      </c>
      <c r="D15802" s="63" t="str">
        <f t="shared" si="769"/>
        <v>86</v>
      </c>
      <c r="E15802" s="63">
        <v>86</v>
      </c>
      <c r="F15802" s="61" t="s">
        <v>598</v>
      </c>
      <c r="G15802" s="61" t="str">
        <f t="shared" si="768"/>
        <v>Bo Van Pelt</v>
      </c>
    </row>
    <row r="15803" spans="1:7" thickBot="1">
      <c r="A15803" s="62" t="s">
        <v>4072</v>
      </c>
      <c r="B15803" s="61" t="s">
        <v>880</v>
      </c>
      <c r="C15803" s="61">
        <f t="shared" si="767"/>
        <v>1</v>
      </c>
      <c r="D15803" s="63" t="str">
        <f t="shared" si="769"/>
        <v>86</v>
      </c>
      <c r="E15803" s="63">
        <v>86</v>
      </c>
      <c r="F15803" s="61" t="s">
        <v>612</v>
      </c>
      <c r="G15803" s="61" t="str">
        <f t="shared" si="768"/>
        <v>Steve Wheatcroft</v>
      </c>
    </row>
    <row r="15804" spans="1:7" thickBot="1">
      <c r="A15804" s="62" t="s">
        <v>4072</v>
      </c>
      <c r="B15804" s="61" t="s">
        <v>880</v>
      </c>
      <c r="C15804" s="61">
        <f t="shared" si="767"/>
        <v>1</v>
      </c>
      <c r="D15804" s="63" t="str">
        <f t="shared" si="769"/>
        <v>86</v>
      </c>
      <c r="E15804" s="63">
        <v>86</v>
      </c>
      <c r="F15804" s="61" t="s">
        <v>1197</v>
      </c>
      <c r="G15804" s="61" t="str">
        <f t="shared" si="768"/>
        <v>Danny Willett</v>
      </c>
    </row>
    <row r="15805" spans="1:7" thickBot="1">
      <c r="A15805" s="62" t="s">
        <v>4072</v>
      </c>
      <c r="B15805" s="61" t="s">
        <v>887</v>
      </c>
      <c r="C15805" s="61">
        <f t="shared" si="767"/>
        <v>1</v>
      </c>
      <c r="D15805" s="63" t="str">
        <f t="shared" si="769"/>
        <v>123</v>
      </c>
      <c r="E15805" s="63">
        <v>123</v>
      </c>
      <c r="F15805" s="61" t="s">
        <v>658</v>
      </c>
      <c r="G15805" s="61" t="str">
        <f t="shared" si="768"/>
        <v>Robert Allenby</v>
      </c>
    </row>
    <row r="15806" spans="1:7" thickBot="1">
      <c r="A15806" s="62" t="s">
        <v>4072</v>
      </c>
      <c r="B15806" s="61" t="s">
        <v>887</v>
      </c>
      <c r="C15806" s="61">
        <f t="shared" si="767"/>
        <v>1</v>
      </c>
      <c r="D15806" s="63" t="str">
        <f t="shared" si="769"/>
        <v>123</v>
      </c>
      <c r="E15806" s="63">
        <v>123</v>
      </c>
      <c r="F15806" s="61" t="s">
        <v>1216</v>
      </c>
      <c r="G15806" s="61" t="str">
        <f t="shared" si="768"/>
        <v>Kiradech Aphibarnrat</v>
      </c>
    </row>
    <row r="15807" spans="1:7" thickBot="1">
      <c r="A15807" s="62" t="s">
        <v>4072</v>
      </c>
      <c r="B15807" s="61" t="s">
        <v>887</v>
      </c>
      <c r="C15807" s="61">
        <f t="shared" si="767"/>
        <v>1</v>
      </c>
      <c r="D15807" s="63" t="str">
        <f t="shared" si="769"/>
        <v>123</v>
      </c>
      <c r="E15807" s="63">
        <v>123</v>
      </c>
      <c r="F15807" s="61" t="s">
        <v>556</v>
      </c>
      <c r="G15807" s="61" t="str">
        <f t="shared" si="768"/>
        <v>Aaron Baddeley</v>
      </c>
    </row>
    <row r="15808" spans="1:7" thickBot="1">
      <c r="A15808" s="62" t="s">
        <v>4072</v>
      </c>
      <c r="B15808" s="61" t="s">
        <v>887</v>
      </c>
      <c r="C15808" s="61">
        <f t="shared" si="767"/>
        <v>1</v>
      </c>
      <c r="D15808" s="63" t="str">
        <f t="shared" si="769"/>
        <v>123</v>
      </c>
      <c r="E15808" s="63">
        <v>123</v>
      </c>
      <c r="F15808" s="61" t="s">
        <v>652</v>
      </c>
      <c r="G15808" s="61" t="str">
        <f t="shared" si="768"/>
        <v>Ricky Barnes</v>
      </c>
    </row>
    <row r="15809" spans="1:7" thickBot="1">
      <c r="A15809" s="62" t="s">
        <v>4072</v>
      </c>
      <c r="B15809" s="61" t="s">
        <v>887</v>
      </c>
      <c r="C15809" s="61">
        <f t="shared" si="767"/>
        <v>1</v>
      </c>
      <c r="D15809" s="63" t="str">
        <f t="shared" si="769"/>
        <v>123</v>
      </c>
      <c r="E15809" s="63">
        <v>123</v>
      </c>
      <c r="F15809" s="61" t="s">
        <v>502</v>
      </c>
      <c r="G15809" s="61" t="str">
        <f t="shared" si="768"/>
        <v>Charlie Beljan</v>
      </c>
    </row>
    <row r="15810" spans="1:7" thickBot="1">
      <c r="A15810" s="62" t="s">
        <v>4072</v>
      </c>
      <c r="B15810" s="61" t="s">
        <v>887</v>
      </c>
      <c r="C15810" s="61">
        <f t="shared" si="767"/>
        <v>1</v>
      </c>
      <c r="D15810" s="63" t="str">
        <f t="shared" si="769"/>
        <v>123</v>
      </c>
      <c r="E15810" s="63">
        <v>123</v>
      </c>
      <c r="F15810" s="61" t="s">
        <v>622</v>
      </c>
      <c r="G15810" s="61" t="str">
        <f t="shared" si="768"/>
        <v>Jonas Blixt</v>
      </c>
    </row>
    <row r="15811" spans="1:7" thickBot="1">
      <c r="A15811" s="62" t="s">
        <v>4072</v>
      </c>
      <c r="B15811" s="61" t="s">
        <v>887</v>
      </c>
      <c r="C15811" s="61">
        <f t="shared" si="767"/>
        <v>1</v>
      </c>
      <c r="D15811" s="63" t="str">
        <f t="shared" si="769"/>
        <v>123</v>
      </c>
      <c r="E15811" s="63">
        <v>123</v>
      </c>
      <c r="F15811" s="61" t="s">
        <v>4063</v>
      </c>
      <c r="G15811" s="61" t="str">
        <f t="shared" si="768"/>
        <v>Rafa Cabrera Bello</v>
      </c>
    </row>
    <row r="15812" spans="1:7" thickBot="1">
      <c r="A15812" s="62" t="s">
        <v>4072</v>
      </c>
      <c r="B15812" s="61" t="s">
        <v>887</v>
      </c>
      <c r="C15812" s="61">
        <f t="shared" si="767"/>
        <v>1</v>
      </c>
      <c r="D15812" s="63" t="str">
        <f t="shared" si="769"/>
        <v>123</v>
      </c>
      <c r="E15812" s="63">
        <v>123</v>
      </c>
      <c r="F15812" s="61" t="s">
        <v>653</v>
      </c>
      <c r="G15812" s="61" t="str">
        <f t="shared" si="768"/>
        <v>Alex Cejka</v>
      </c>
    </row>
    <row r="15813" spans="1:7" thickBot="1">
      <c r="A15813" s="62" t="s">
        <v>4072</v>
      </c>
      <c r="B15813" s="61" t="s">
        <v>887</v>
      </c>
      <c r="C15813" s="61">
        <f t="shared" si="767"/>
        <v>1</v>
      </c>
      <c r="D15813" s="63" t="str">
        <f t="shared" si="769"/>
        <v>123</v>
      </c>
      <c r="E15813" s="63">
        <v>123</v>
      </c>
      <c r="F15813" s="61" t="s">
        <v>563</v>
      </c>
      <c r="G15813" s="61" t="str">
        <f t="shared" si="768"/>
        <v>Stewart Cink</v>
      </c>
    </row>
    <row r="15814" spans="1:7" thickBot="1">
      <c r="A15814" s="62" t="s">
        <v>4072</v>
      </c>
      <c r="B15814" s="61" t="s">
        <v>887</v>
      </c>
      <c r="C15814" s="61">
        <f t="shared" si="767"/>
        <v>1</v>
      </c>
      <c r="D15814" s="63" t="str">
        <f t="shared" si="769"/>
        <v>123</v>
      </c>
      <c r="E15814" s="63">
        <v>123</v>
      </c>
      <c r="F15814" s="61" t="s">
        <v>777</v>
      </c>
      <c r="G15814" s="61" t="str">
        <f t="shared" si="768"/>
        <v>Tim Clark</v>
      </c>
    </row>
    <row r="15815" spans="1:7" thickBot="1">
      <c r="A15815" s="62" t="s">
        <v>4072</v>
      </c>
      <c r="B15815" s="61" t="s">
        <v>887</v>
      </c>
      <c r="C15815" s="61">
        <f t="shared" si="767"/>
        <v>1</v>
      </c>
      <c r="D15815" s="63" t="str">
        <f t="shared" si="769"/>
        <v>123</v>
      </c>
      <c r="E15815" s="63">
        <v>123</v>
      </c>
      <c r="F15815" s="61" t="s">
        <v>4067</v>
      </c>
      <c r="G15815" s="61" t="str">
        <f t="shared" si="768"/>
        <v>George Coetzee</v>
      </c>
    </row>
    <row r="15816" spans="1:7" thickBot="1">
      <c r="A15816" s="62" t="s">
        <v>4072</v>
      </c>
      <c r="B15816" s="61" t="s">
        <v>887</v>
      </c>
      <c r="C15816" s="61">
        <f t="shared" si="767"/>
        <v>1</v>
      </c>
      <c r="D15816" s="63" t="str">
        <f t="shared" si="769"/>
        <v>123</v>
      </c>
      <c r="E15816" s="63">
        <v>123</v>
      </c>
      <c r="F15816" s="61" t="s">
        <v>678</v>
      </c>
      <c r="G15816" s="61" t="str">
        <f t="shared" si="768"/>
        <v>Chad Collins</v>
      </c>
    </row>
    <row r="15817" spans="1:7" thickBot="1">
      <c r="A15817" s="62" t="s">
        <v>4072</v>
      </c>
      <c r="B15817" s="61" t="s">
        <v>887</v>
      </c>
      <c r="C15817" s="61">
        <f t="shared" si="767"/>
        <v>1</v>
      </c>
      <c r="D15817" s="63" t="str">
        <f t="shared" si="769"/>
        <v>123</v>
      </c>
      <c r="E15817" s="63">
        <v>123</v>
      </c>
      <c r="F15817" s="61" t="s">
        <v>610</v>
      </c>
      <c r="G15817" s="61" t="str">
        <f t="shared" si="768"/>
        <v>Erik Compton</v>
      </c>
    </row>
    <row r="15818" spans="1:7" thickBot="1">
      <c r="A15818" s="62" t="s">
        <v>4072</v>
      </c>
      <c r="B15818" s="61" t="s">
        <v>887</v>
      </c>
      <c r="C15818" s="61">
        <f t="shared" si="767"/>
        <v>1</v>
      </c>
      <c r="D15818" s="63" t="str">
        <f t="shared" si="769"/>
        <v>123</v>
      </c>
      <c r="E15818" s="63">
        <v>123</v>
      </c>
      <c r="F15818" s="61" t="s">
        <v>804</v>
      </c>
      <c r="G15818" s="61" t="str">
        <f t="shared" si="768"/>
        <v>John Daly</v>
      </c>
    </row>
    <row r="15819" spans="1:7" thickBot="1">
      <c r="A15819" s="62" t="s">
        <v>4072</v>
      </c>
      <c r="B15819" s="61" t="s">
        <v>887</v>
      </c>
      <c r="C15819" s="61">
        <f t="shared" si="767"/>
        <v>1</v>
      </c>
      <c r="D15819" s="63" t="str">
        <f t="shared" si="769"/>
        <v>123</v>
      </c>
      <c r="E15819" s="63">
        <v>123</v>
      </c>
      <c r="F15819" s="61" t="s">
        <v>631</v>
      </c>
      <c r="G15819" s="61" t="str">
        <f t="shared" si="768"/>
        <v>Matt Every</v>
      </c>
    </row>
    <row r="15820" spans="1:7" thickBot="1">
      <c r="A15820" s="62" t="s">
        <v>4072</v>
      </c>
      <c r="B15820" s="61" t="s">
        <v>887</v>
      </c>
      <c r="C15820" s="61">
        <f t="shared" ref="C15820:C15883" si="770">IFERROR(SEARCH("T",B15820),"No Tie")</f>
        <v>1</v>
      </c>
      <c r="D15820" s="63" t="str">
        <f t="shared" si="769"/>
        <v>123</v>
      </c>
      <c r="E15820" s="63">
        <v>123</v>
      </c>
      <c r="F15820" s="61" t="s">
        <v>605</v>
      </c>
      <c r="G15820" s="61" t="str">
        <f t="shared" ref="G15820:G15883" si="771">TRIM(SUBSTITUTE(F15820,CHAR(160),CHAR(32)))</f>
        <v>Derek Fathauer</v>
      </c>
    </row>
    <row r="15821" spans="1:7" thickBot="1">
      <c r="A15821" s="62" t="s">
        <v>4072</v>
      </c>
      <c r="B15821" s="61" t="s">
        <v>887</v>
      </c>
      <c r="C15821" s="61">
        <f t="shared" si="770"/>
        <v>1</v>
      </c>
      <c r="D15821" s="63" t="str">
        <f t="shared" ref="D15821:D15884" si="772">IF(C15821="No Tie",B15821,RIGHT(B15821,LEN(B15821)-1))</f>
        <v>123</v>
      </c>
      <c r="E15821" s="63">
        <v>123</v>
      </c>
      <c r="F15821" s="61" t="s">
        <v>1226</v>
      </c>
      <c r="G15821" s="61" t="str">
        <f t="shared" si="771"/>
        <v>Tommy Fleetwood</v>
      </c>
    </row>
    <row r="15822" spans="1:7" thickBot="1">
      <c r="A15822" s="62" t="s">
        <v>4072</v>
      </c>
      <c r="B15822" s="61" t="s">
        <v>887</v>
      </c>
      <c r="C15822" s="61">
        <f t="shared" si="770"/>
        <v>1</v>
      </c>
      <c r="D15822" s="63" t="str">
        <f t="shared" si="772"/>
        <v>123</v>
      </c>
      <c r="E15822" s="63">
        <v>123</v>
      </c>
      <c r="F15822" s="61" t="s">
        <v>1976</v>
      </c>
      <c r="G15822" s="61" t="str">
        <f t="shared" si="771"/>
        <v>Steve Flesch</v>
      </c>
    </row>
    <row r="15823" spans="1:7" thickBot="1">
      <c r="A15823" s="62" t="s">
        <v>4072</v>
      </c>
      <c r="B15823" s="61" t="s">
        <v>887</v>
      </c>
      <c r="C15823" s="61">
        <f t="shared" si="770"/>
        <v>1</v>
      </c>
      <c r="D15823" s="63" t="str">
        <f t="shared" si="772"/>
        <v>123</v>
      </c>
      <c r="E15823" s="63">
        <v>123</v>
      </c>
      <c r="F15823" s="61" t="s">
        <v>595</v>
      </c>
      <c r="G15823" s="61" t="str">
        <f t="shared" si="771"/>
        <v>Oscar Fraustro</v>
      </c>
    </row>
    <row r="15824" spans="1:7" thickBot="1">
      <c r="A15824" s="62" t="s">
        <v>4072</v>
      </c>
      <c r="B15824" s="61" t="s">
        <v>887</v>
      </c>
      <c r="C15824" s="61">
        <f t="shared" si="770"/>
        <v>1</v>
      </c>
      <c r="D15824" s="63" t="str">
        <f t="shared" si="772"/>
        <v>123</v>
      </c>
      <c r="E15824" s="63">
        <v>123</v>
      </c>
      <c r="F15824" s="61" t="s">
        <v>4068</v>
      </c>
      <c r="G15824" s="61" t="str">
        <f t="shared" si="771"/>
        <v>Fred Funk</v>
      </c>
    </row>
    <row r="15825" spans="1:7" thickBot="1">
      <c r="A15825" s="62" t="s">
        <v>4072</v>
      </c>
      <c r="B15825" s="61" t="s">
        <v>887</v>
      </c>
      <c r="C15825" s="61">
        <f t="shared" si="770"/>
        <v>1</v>
      </c>
      <c r="D15825" s="63" t="str">
        <f t="shared" si="772"/>
        <v>123</v>
      </c>
      <c r="E15825" s="63">
        <v>123</v>
      </c>
      <c r="F15825" s="61" t="s">
        <v>626</v>
      </c>
      <c r="G15825" s="61" t="str">
        <f t="shared" si="771"/>
        <v>Brice Garnett</v>
      </c>
    </row>
    <row r="15826" spans="1:7" thickBot="1">
      <c r="A15826" s="62" t="s">
        <v>4072</v>
      </c>
      <c r="B15826" s="61" t="s">
        <v>887</v>
      </c>
      <c r="C15826" s="61">
        <f t="shared" si="770"/>
        <v>1</v>
      </c>
      <c r="D15826" s="63" t="str">
        <f t="shared" si="772"/>
        <v>123</v>
      </c>
      <c r="E15826" s="63">
        <v>123</v>
      </c>
      <c r="F15826" s="61" t="s">
        <v>737</v>
      </c>
      <c r="G15826" s="61" t="str">
        <f t="shared" si="771"/>
        <v>Tom Gillis</v>
      </c>
    </row>
    <row r="15827" spans="1:7" thickBot="1">
      <c r="A15827" s="62" t="s">
        <v>4072</v>
      </c>
      <c r="B15827" s="61" t="s">
        <v>887</v>
      </c>
      <c r="C15827" s="61">
        <f t="shared" si="770"/>
        <v>1</v>
      </c>
      <c r="D15827" s="63" t="str">
        <f t="shared" si="772"/>
        <v>123</v>
      </c>
      <c r="E15827" s="63">
        <v>123</v>
      </c>
      <c r="F15827" s="61" t="s">
        <v>647</v>
      </c>
      <c r="G15827" s="61" t="str">
        <f t="shared" si="771"/>
        <v>Luke Guthrie</v>
      </c>
    </row>
    <row r="15828" spans="1:7" thickBot="1">
      <c r="A15828" s="62" t="s">
        <v>4072</v>
      </c>
      <c r="B15828" s="61" t="s">
        <v>887</v>
      </c>
      <c r="C15828" s="61">
        <f t="shared" si="770"/>
        <v>1</v>
      </c>
      <c r="D15828" s="63" t="str">
        <f t="shared" si="772"/>
        <v>123</v>
      </c>
      <c r="E15828" s="63">
        <v>123</v>
      </c>
      <c r="F15828" s="61" t="s">
        <v>586</v>
      </c>
      <c r="G15828" s="61" t="str">
        <f t="shared" si="771"/>
        <v>Padraig Harrington</v>
      </c>
    </row>
    <row r="15829" spans="1:7" thickBot="1">
      <c r="A15829" s="62" t="s">
        <v>4072</v>
      </c>
      <c r="B15829" s="61" t="s">
        <v>887</v>
      </c>
      <c r="C15829" s="61">
        <f t="shared" si="770"/>
        <v>1</v>
      </c>
      <c r="D15829" s="63" t="str">
        <f t="shared" si="772"/>
        <v>123</v>
      </c>
      <c r="E15829" s="63">
        <v>123</v>
      </c>
      <c r="F15829" s="61" t="s">
        <v>570</v>
      </c>
      <c r="G15829" s="61" t="str">
        <f t="shared" si="771"/>
        <v>J.J. Henry</v>
      </c>
    </row>
    <row r="15830" spans="1:7" thickBot="1">
      <c r="A15830" s="62" t="s">
        <v>4072</v>
      </c>
      <c r="B15830" s="61" t="s">
        <v>887</v>
      </c>
      <c r="C15830" s="61">
        <f t="shared" si="770"/>
        <v>1</v>
      </c>
      <c r="D15830" s="63" t="str">
        <f t="shared" si="772"/>
        <v>123</v>
      </c>
      <c r="E15830" s="63">
        <v>123</v>
      </c>
      <c r="F15830" s="61" t="s">
        <v>2009</v>
      </c>
      <c r="G15830" s="61" t="str">
        <f t="shared" si="771"/>
        <v>Mark Hensby</v>
      </c>
    </row>
    <row r="15831" spans="1:7" thickBot="1">
      <c r="A15831" s="62" t="s">
        <v>4072</v>
      </c>
      <c r="B15831" s="61" t="s">
        <v>887</v>
      </c>
      <c r="C15831" s="61">
        <f t="shared" si="770"/>
        <v>1</v>
      </c>
      <c r="D15831" s="63" t="str">
        <f t="shared" si="772"/>
        <v>123</v>
      </c>
      <c r="E15831" s="63">
        <v>123</v>
      </c>
      <c r="F15831" s="61" t="s">
        <v>555</v>
      </c>
      <c r="G15831" s="61" t="str">
        <f t="shared" si="771"/>
        <v>Max Homa</v>
      </c>
    </row>
    <row r="15832" spans="1:7" thickBot="1">
      <c r="A15832" s="62" t="s">
        <v>4072</v>
      </c>
      <c r="B15832" s="61" t="s">
        <v>887</v>
      </c>
      <c r="C15832" s="61">
        <f t="shared" si="770"/>
        <v>1</v>
      </c>
      <c r="D15832" s="63" t="str">
        <f t="shared" si="772"/>
        <v>123</v>
      </c>
      <c r="E15832" s="63">
        <v>123</v>
      </c>
      <c r="F15832" s="61" t="s">
        <v>694</v>
      </c>
      <c r="G15832" s="61" t="str">
        <f t="shared" si="771"/>
        <v>Billy Hurley III</v>
      </c>
    </row>
    <row r="15833" spans="1:7" thickBot="1">
      <c r="A15833" s="62" t="s">
        <v>4072</v>
      </c>
      <c r="B15833" s="61" t="s">
        <v>887</v>
      </c>
      <c r="C15833" s="61">
        <f t="shared" si="770"/>
        <v>1</v>
      </c>
      <c r="D15833" s="63" t="str">
        <f t="shared" si="772"/>
        <v>123</v>
      </c>
      <c r="E15833" s="63">
        <v>123</v>
      </c>
      <c r="F15833" s="61" t="s">
        <v>1244</v>
      </c>
      <c r="G15833" s="61" t="str">
        <f t="shared" si="771"/>
        <v>Hiroshi Iwata</v>
      </c>
    </row>
    <row r="15834" spans="1:7" thickBot="1">
      <c r="A15834" s="62" t="s">
        <v>4072</v>
      </c>
      <c r="B15834" s="61" t="s">
        <v>887</v>
      </c>
      <c r="C15834" s="61">
        <f t="shared" si="770"/>
        <v>1</v>
      </c>
      <c r="D15834" s="63" t="str">
        <f t="shared" si="772"/>
        <v>123</v>
      </c>
      <c r="E15834" s="63">
        <v>123</v>
      </c>
      <c r="F15834" s="61" t="s">
        <v>732</v>
      </c>
      <c r="G15834" s="61" t="str">
        <f t="shared" si="771"/>
        <v>Freddie Jacobson</v>
      </c>
    </row>
    <row r="15835" spans="1:7" thickBot="1">
      <c r="A15835" s="62" t="s">
        <v>4072</v>
      </c>
      <c r="B15835" s="61" t="s">
        <v>887</v>
      </c>
      <c r="C15835" s="61">
        <f t="shared" si="770"/>
        <v>1</v>
      </c>
      <c r="D15835" s="63" t="str">
        <f t="shared" si="772"/>
        <v>123</v>
      </c>
      <c r="E15835" s="63">
        <v>123</v>
      </c>
      <c r="F15835" s="61" t="s">
        <v>728</v>
      </c>
      <c r="G15835" s="61" t="str">
        <f t="shared" si="771"/>
        <v>Martin Kaymer</v>
      </c>
    </row>
    <row r="15836" spans="1:7" thickBot="1">
      <c r="A15836" s="62" t="s">
        <v>4072</v>
      </c>
      <c r="B15836" s="61" t="s">
        <v>887</v>
      </c>
      <c r="C15836" s="61">
        <f t="shared" si="770"/>
        <v>1</v>
      </c>
      <c r="D15836" s="63" t="str">
        <f t="shared" si="772"/>
        <v>123</v>
      </c>
      <c r="E15836" s="63">
        <v>123</v>
      </c>
      <c r="F15836" s="61" t="s">
        <v>1208</v>
      </c>
      <c r="G15836" s="61" t="str">
        <f t="shared" si="771"/>
        <v>Anirban Lahiri</v>
      </c>
    </row>
    <row r="15837" spans="1:7" thickBot="1">
      <c r="A15837" s="62" t="s">
        <v>4072</v>
      </c>
      <c r="B15837" s="61" t="s">
        <v>887</v>
      </c>
      <c r="C15837" s="61">
        <f t="shared" si="770"/>
        <v>1</v>
      </c>
      <c r="D15837" s="63" t="str">
        <f t="shared" si="772"/>
        <v>123</v>
      </c>
      <c r="E15837" s="63">
        <v>123</v>
      </c>
      <c r="F15837" s="61" t="s">
        <v>649</v>
      </c>
      <c r="G15837" s="61" t="str">
        <f t="shared" si="771"/>
        <v>Spencer Levin</v>
      </c>
    </row>
    <row r="15838" spans="1:7" thickBot="1">
      <c r="A15838" s="62" t="s">
        <v>4072</v>
      </c>
      <c r="B15838" s="61" t="s">
        <v>887</v>
      </c>
      <c r="C15838" s="61">
        <f t="shared" si="770"/>
        <v>1</v>
      </c>
      <c r="D15838" s="63" t="str">
        <f t="shared" si="772"/>
        <v>123</v>
      </c>
      <c r="E15838" s="63">
        <v>123</v>
      </c>
      <c r="F15838" s="61" t="s">
        <v>782</v>
      </c>
      <c r="G15838" s="61" t="str">
        <f t="shared" si="771"/>
        <v>Andrew Loupe</v>
      </c>
    </row>
    <row r="15839" spans="1:7" thickBot="1">
      <c r="A15839" s="62" t="s">
        <v>4072</v>
      </c>
      <c r="B15839" s="61" t="s">
        <v>887</v>
      </c>
      <c r="C15839" s="61">
        <f t="shared" si="770"/>
        <v>1</v>
      </c>
      <c r="D15839" s="63" t="str">
        <f t="shared" si="772"/>
        <v>123</v>
      </c>
      <c r="E15839" s="63">
        <v>123</v>
      </c>
      <c r="F15839" s="61" t="s">
        <v>768</v>
      </c>
      <c r="G15839" s="61" t="str">
        <f t="shared" si="771"/>
        <v>Graeme McDowell</v>
      </c>
    </row>
    <row r="15840" spans="1:7" thickBot="1">
      <c r="A15840" s="62" t="s">
        <v>4072</v>
      </c>
      <c r="B15840" s="61" t="s">
        <v>887</v>
      </c>
      <c r="C15840" s="61">
        <f t="shared" si="770"/>
        <v>1</v>
      </c>
      <c r="D15840" s="63" t="str">
        <f t="shared" si="772"/>
        <v>123</v>
      </c>
      <c r="E15840" s="63">
        <v>123</v>
      </c>
      <c r="F15840" s="61" t="s">
        <v>669</v>
      </c>
      <c r="G15840" s="61" t="str">
        <f t="shared" si="771"/>
        <v>William McGirt</v>
      </c>
    </row>
    <row r="15841" spans="1:7" thickBot="1">
      <c r="A15841" s="62" t="s">
        <v>4072</v>
      </c>
      <c r="B15841" s="61" t="s">
        <v>887</v>
      </c>
      <c r="C15841" s="61">
        <f t="shared" si="770"/>
        <v>1</v>
      </c>
      <c r="D15841" s="63" t="str">
        <f t="shared" si="772"/>
        <v>123</v>
      </c>
      <c r="E15841" s="63">
        <v>123</v>
      </c>
      <c r="F15841" s="61" t="s">
        <v>634</v>
      </c>
      <c r="G15841" s="61" t="str">
        <f t="shared" si="771"/>
        <v>George McNeill</v>
      </c>
    </row>
    <row r="15842" spans="1:7" thickBot="1">
      <c r="A15842" s="62" t="s">
        <v>4072</v>
      </c>
      <c r="B15842" s="61" t="s">
        <v>887</v>
      </c>
      <c r="C15842" s="61">
        <f t="shared" si="770"/>
        <v>1</v>
      </c>
      <c r="D15842" s="63" t="str">
        <f t="shared" si="772"/>
        <v>123</v>
      </c>
      <c r="E15842" s="63">
        <v>123</v>
      </c>
      <c r="F15842" s="61" t="s">
        <v>4069</v>
      </c>
      <c r="G15842" s="61" t="str">
        <f t="shared" si="771"/>
        <v>Prom Meesawat</v>
      </c>
    </row>
    <row r="15843" spans="1:7" thickBot="1">
      <c r="A15843" s="62" t="s">
        <v>4072</v>
      </c>
      <c r="B15843" s="61" t="s">
        <v>887</v>
      </c>
      <c r="C15843" s="61">
        <f t="shared" si="770"/>
        <v>1</v>
      </c>
      <c r="D15843" s="63" t="str">
        <f t="shared" si="772"/>
        <v>123</v>
      </c>
      <c r="E15843" s="63">
        <v>123</v>
      </c>
      <c r="F15843" s="61" t="s">
        <v>1515</v>
      </c>
      <c r="G15843" s="61" t="str">
        <f t="shared" si="771"/>
        <v>Jordan Niebrugge</v>
      </c>
    </row>
    <row r="15844" spans="1:7" thickBot="1">
      <c r="A15844" s="62" t="s">
        <v>4072</v>
      </c>
      <c r="B15844" s="61" t="s">
        <v>887</v>
      </c>
      <c r="C15844" s="61">
        <f t="shared" si="770"/>
        <v>1</v>
      </c>
      <c r="D15844" s="63" t="str">
        <f t="shared" si="772"/>
        <v>123</v>
      </c>
      <c r="E15844" s="63">
        <v>123</v>
      </c>
      <c r="F15844" s="61" t="s">
        <v>567</v>
      </c>
      <c r="G15844" s="61" t="str">
        <f t="shared" si="771"/>
        <v>Seung-Yul Noh</v>
      </c>
    </row>
    <row r="15845" spans="1:7" thickBot="1">
      <c r="A15845" s="62" t="s">
        <v>4072</v>
      </c>
      <c r="B15845" s="61" t="s">
        <v>887</v>
      </c>
      <c r="C15845" s="61">
        <f t="shared" si="770"/>
        <v>1</v>
      </c>
      <c r="D15845" s="63" t="str">
        <f t="shared" si="772"/>
        <v>123</v>
      </c>
      <c r="E15845" s="63">
        <v>123</v>
      </c>
      <c r="F15845" s="61" t="s">
        <v>561</v>
      </c>
      <c r="G15845" s="61" t="str">
        <f t="shared" si="771"/>
        <v>Geoff Ogilvy</v>
      </c>
    </row>
    <row r="15846" spans="1:7" thickBot="1">
      <c r="A15846" s="62" t="s">
        <v>4072</v>
      </c>
      <c r="B15846" s="61" t="s">
        <v>887</v>
      </c>
      <c r="C15846" s="61">
        <f t="shared" si="770"/>
        <v>1</v>
      </c>
      <c r="D15846" s="63" t="str">
        <f t="shared" si="772"/>
        <v>123</v>
      </c>
      <c r="E15846" s="63">
        <v>123</v>
      </c>
      <c r="F15846" s="61" t="s">
        <v>1237</v>
      </c>
      <c r="G15846" s="61" t="str">
        <f t="shared" si="771"/>
        <v>Thorbjorn Olesen</v>
      </c>
    </row>
    <row r="15847" spans="1:7" thickBot="1">
      <c r="A15847" s="62" t="s">
        <v>4072</v>
      </c>
      <c r="B15847" s="61" t="s">
        <v>887</v>
      </c>
      <c r="C15847" s="61">
        <f t="shared" si="770"/>
        <v>1</v>
      </c>
      <c r="D15847" s="63" t="str">
        <f t="shared" si="772"/>
        <v>123</v>
      </c>
      <c r="E15847" s="63">
        <v>123</v>
      </c>
      <c r="F15847" s="61" t="s">
        <v>530</v>
      </c>
      <c r="G15847" s="61" t="str">
        <f t="shared" si="771"/>
        <v>Carlos Ortiz</v>
      </c>
    </row>
    <row r="15848" spans="1:7" thickBot="1">
      <c r="A15848" s="62" t="s">
        <v>4072</v>
      </c>
      <c r="B15848" s="61" t="s">
        <v>887</v>
      </c>
      <c r="C15848" s="61">
        <f t="shared" si="770"/>
        <v>1</v>
      </c>
      <c r="D15848" s="63" t="str">
        <f t="shared" si="772"/>
        <v>123</v>
      </c>
      <c r="E15848" s="63">
        <v>123</v>
      </c>
      <c r="F15848" s="61" t="s">
        <v>2297</v>
      </c>
      <c r="G15848" s="61" t="str">
        <f t="shared" si="771"/>
        <v>Garrett Osborn</v>
      </c>
    </row>
    <row r="15849" spans="1:7" thickBot="1">
      <c r="A15849" s="62" t="s">
        <v>4072</v>
      </c>
      <c r="B15849" s="61" t="s">
        <v>887</v>
      </c>
      <c r="C15849" s="61">
        <f t="shared" si="770"/>
        <v>1</v>
      </c>
      <c r="D15849" s="63" t="str">
        <f t="shared" si="772"/>
        <v>123</v>
      </c>
      <c r="E15849" s="63">
        <v>123</v>
      </c>
      <c r="F15849" s="61" t="s">
        <v>643</v>
      </c>
      <c r="G15849" s="61" t="str">
        <f t="shared" si="771"/>
        <v>Jeff Overton</v>
      </c>
    </row>
    <row r="15850" spans="1:7" thickBot="1">
      <c r="A15850" s="62" t="s">
        <v>4072</v>
      </c>
      <c r="B15850" s="61" t="s">
        <v>887</v>
      </c>
      <c r="C15850" s="61">
        <f t="shared" si="770"/>
        <v>1</v>
      </c>
      <c r="D15850" s="63" t="str">
        <f t="shared" si="772"/>
        <v>123</v>
      </c>
      <c r="E15850" s="63">
        <v>123</v>
      </c>
      <c r="F15850" s="61" t="s">
        <v>750</v>
      </c>
      <c r="G15850" s="61" t="str">
        <f t="shared" si="771"/>
        <v>Rod Pampling</v>
      </c>
    </row>
    <row r="15851" spans="1:7" thickBot="1">
      <c r="A15851" s="62" t="s">
        <v>4072</v>
      </c>
      <c r="B15851" s="61" t="s">
        <v>887</v>
      </c>
      <c r="C15851" s="61">
        <f t="shared" si="770"/>
        <v>1</v>
      </c>
      <c r="D15851" s="63" t="str">
        <f t="shared" si="772"/>
        <v>123</v>
      </c>
      <c r="E15851" s="63">
        <v>123</v>
      </c>
      <c r="F15851" s="61" t="s">
        <v>650</v>
      </c>
      <c r="G15851" s="61" t="str">
        <f t="shared" si="771"/>
        <v>S.J. Park</v>
      </c>
    </row>
    <row r="15852" spans="1:7" thickBot="1">
      <c r="A15852" s="62" t="s">
        <v>4072</v>
      </c>
      <c r="B15852" s="61" t="s">
        <v>887</v>
      </c>
      <c r="C15852" s="61">
        <f t="shared" si="770"/>
        <v>1</v>
      </c>
      <c r="D15852" s="63" t="str">
        <f t="shared" si="772"/>
        <v>123</v>
      </c>
      <c r="E15852" s="63">
        <v>123</v>
      </c>
      <c r="F15852" s="61" t="s">
        <v>591</v>
      </c>
      <c r="G15852" s="61" t="str">
        <f t="shared" si="771"/>
        <v>Cameron Percy</v>
      </c>
    </row>
    <row r="15853" spans="1:7" thickBot="1">
      <c r="A15853" s="62" t="s">
        <v>4072</v>
      </c>
      <c r="B15853" s="61" t="s">
        <v>887</v>
      </c>
      <c r="C15853" s="61">
        <f t="shared" si="770"/>
        <v>1</v>
      </c>
      <c r="D15853" s="63" t="str">
        <f t="shared" si="772"/>
        <v>123</v>
      </c>
      <c r="E15853" s="63">
        <v>123</v>
      </c>
      <c r="F15853" s="61" t="s">
        <v>1739</v>
      </c>
      <c r="G15853" s="61" t="str">
        <f t="shared" si="771"/>
        <v>Tim Petrovic</v>
      </c>
    </row>
    <row r="15854" spans="1:7" thickBot="1">
      <c r="A15854" s="62" t="s">
        <v>4072</v>
      </c>
      <c r="B15854" s="61" t="s">
        <v>887</v>
      </c>
      <c r="C15854" s="61">
        <f t="shared" si="770"/>
        <v>1</v>
      </c>
      <c r="D15854" s="63" t="str">
        <f t="shared" si="772"/>
        <v>123</v>
      </c>
      <c r="E15854" s="63">
        <v>123</v>
      </c>
      <c r="F15854" s="61" t="s">
        <v>1373</v>
      </c>
      <c r="G15854" s="61" t="str">
        <f t="shared" si="771"/>
        <v>Angelo Que</v>
      </c>
    </row>
    <row r="15855" spans="1:7" thickBot="1">
      <c r="A15855" s="62" t="s">
        <v>4072</v>
      </c>
      <c r="B15855" s="61" t="s">
        <v>887</v>
      </c>
      <c r="C15855" s="61">
        <f t="shared" si="770"/>
        <v>1</v>
      </c>
      <c r="D15855" s="63" t="str">
        <f t="shared" si="772"/>
        <v>123</v>
      </c>
      <c r="E15855" s="63">
        <v>123</v>
      </c>
      <c r="F15855" s="61" t="s">
        <v>1745</v>
      </c>
      <c r="G15855" s="61" t="str">
        <f t="shared" si="771"/>
        <v>Jon Rahm</v>
      </c>
    </row>
    <row r="15856" spans="1:7" thickBot="1">
      <c r="A15856" s="62" t="s">
        <v>4072</v>
      </c>
      <c r="B15856" s="61" t="s">
        <v>887</v>
      </c>
      <c r="C15856" s="61">
        <f t="shared" si="770"/>
        <v>1</v>
      </c>
      <c r="D15856" s="63" t="str">
        <f t="shared" si="772"/>
        <v>123</v>
      </c>
      <c r="E15856" s="63">
        <v>123</v>
      </c>
      <c r="F15856" s="61" t="s">
        <v>707</v>
      </c>
      <c r="G15856" s="61" t="str">
        <f t="shared" si="771"/>
        <v>John Rollins</v>
      </c>
    </row>
    <row r="15857" spans="1:7" thickBot="1">
      <c r="A15857" s="62" t="s">
        <v>4072</v>
      </c>
      <c r="B15857" s="61" t="s">
        <v>887</v>
      </c>
      <c r="C15857" s="61">
        <f t="shared" si="770"/>
        <v>1</v>
      </c>
      <c r="D15857" s="63" t="str">
        <f t="shared" si="772"/>
        <v>123</v>
      </c>
      <c r="E15857" s="63">
        <v>123</v>
      </c>
      <c r="F15857" s="61" t="s">
        <v>1945</v>
      </c>
      <c r="G15857" s="61" t="str">
        <f t="shared" si="771"/>
        <v>Carlos Sainz Jr</v>
      </c>
    </row>
    <row r="15858" spans="1:7" thickBot="1">
      <c r="A15858" s="62" t="s">
        <v>4072</v>
      </c>
      <c r="B15858" s="61" t="s">
        <v>887</v>
      </c>
      <c r="C15858" s="61">
        <f t="shared" si="770"/>
        <v>1</v>
      </c>
      <c r="D15858" s="63" t="str">
        <f t="shared" si="772"/>
        <v>123</v>
      </c>
      <c r="E15858" s="63">
        <v>123</v>
      </c>
      <c r="F15858" s="61" t="s">
        <v>566</v>
      </c>
      <c r="G15858" s="61" t="str">
        <f t="shared" si="771"/>
        <v>Sam Saunders</v>
      </c>
    </row>
    <row r="15859" spans="1:7" thickBot="1">
      <c r="A15859" s="62" t="s">
        <v>4072</v>
      </c>
      <c r="B15859" s="61" t="s">
        <v>887</v>
      </c>
      <c r="C15859" s="61">
        <f t="shared" si="770"/>
        <v>1</v>
      </c>
      <c r="D15859" s="63" t="str">
        <f t="shared" si="772"/>
        <v>123</v>
      </c>
      <c r="E15859" s="63">
        <v>123</v>
      </c>
      <c r="F15859" s="61" t="s">
        <v>1801</v>
      </c>
      <c r="G15859" s="61" t="str">
        <f t="shared" si="771"/>
        <v>Robby Shelton</v>
      </c>
    </row>
    <row r="15860" spans="1:7" thickBot="1">
      <c r="A15860" s="62" t="s">
        <v>4072</v>
      </c>
      <c r="B15860" s="61" t="s">
        <v>887</v>
      </c>
      <c r="C15860" s="61">
        <f t="shared" si="770"/>
        <v>1</v>
      </c>
      <c r="D15860" s="63" t="str">
        <f t="shared" si="772"/>
        <v>123</v>
      </c>
      <c r="E15860" s="63">
        <v>123</v>
      </c>
      <c r="F15860" s="61" t="s">
        <v>585</v>
      </c>
      <c r="G15860" s="61" t="str">
        <f t="shared" si="771"/>
        <v>Vijay Singh</v>
      </c>
    </row>
    <row r="15861" spans="1:7" thickBot="1">
      <c r="A15861" s="62" t="s">
        <v>4072</v>
      </c>
      <c r="B15861" s="61" t="s">
        <v>887</v>
      </c>
      <c r="C15861" s="61">
        <f t="shared" si="770"/>
        <v>1</v>
      </c>
      <c r="D15861" s="63" t="str">
        <f t="shared" si="772"/>
        <v>123</v>
      </c>
      <c r="E15861" s="63">
        <v>123</v>
      </c>
      <c r="F15861" s="61" t="s">
        <v>4070</v>
      </c>
      <c r="G15861" s="61" t="str">
        <f t="shared" si="771"/>
        <v>Chris Smith</v>
      </c>
    </row>
    <row r="15862" spans="1:7" thickBot="1">
      <c r="A15862" s="62" t="s">
        <v>4072</v>
      </c>
      <c r="B15862" s="61" t="s">
        <v>887</v>
      </c>
      <c r="C15862" s="61">
        <f t="shared" si="770"/>
        <v>1</v>
      </c>
      <c r="D15862" s="63" t="str">
        <f t="shared" si="772"/>
        <v>123</v>
      </c>
      <c r="E15862" s="63">
        <v>123</v>
      </c>
      <c r="F15862" s="61" t="s">
        <v>579</v>
      </c>
      <c r="G15862" s="61" t="str">
        <f t="shared" si="771"/>
        <v>Scott Stallings</v>
      </c>
    </row>
    <row r="15863" spans="1:7" thickBot="1">
      <c r="A15863" s="62" t="s">
        <v>4072</v>
      </c>
      <c r="B15863" s="61" t="s">
        <v>887</v>
      </c>
      <c r="C15863" s="61">
        <f t="shared" si="770"/>
        <v>1</v>
      </c>
      <c r="D15863" s="63" t="str">
        <f t="shared" si="772"/>
        <v>123</v>
      </c>
      <c r="E15863" s="63">
        <v>123</v>
      </c>
      <c r="F15863" s="61" t="s">
        <v>688</v>
      </c>
      <c r="G15863" s="61" t="str">
        <f t="shared" si="771"/>
        <v>Brian Stuard</v>
      </c>
    </row>
    <row r="15864" spans="1:7" thickBot="1">
      <c r="A15864" s="62" t="s">
        <v>4072</v>
      </c>
      <c r="B15864" s="61" t="s">
        <v>887</v>
      </c>
      <c r="C15864" s="61">
        <f t="shared" si="770"/>
        <v>1</v>
      </c>
      <c r="D15864" s="63" t="str">
        <f t="shared" si="772"/>
        <v>123</v>
      </c>
      <c r="E15864" s="63">
        <v>123</v>
      </c>
      <c r="F15864" s="61" t="s">
        <v>627</v>
      </c>
      <c r="G15864" s="61" t="str">
        <f t="shared" si="771"/>
        <v>Andrew Svoboda</v>
      </c>
    </row>
    <row r="15865" spans="1:7" thickBot="1">
      <c r="A15865" s="62" t="s">
        <v>4072</v>
      </c>
      <c r="B15865" s="61" t="s">
        <v>887</v>
      </c>
      <c r="C15865" s="61">
        <f t="shared" si="770"/>
        <v>1</v>
      </c>
      <c r="D15865" s="63" t="str">
        <f t="shared" si="772"/>
        <v>123</v>
      </c>
      <c r="E15865" s="63">
        <v>123</v>
      </c>
      <c r="F15865" s="61" t="s">
        <v>526</v>
      </c>
      <c r="G15865" s="61" t="str">
        <f t="shared" si="771"/>
        <v>Hudson Swafford</v>
      </c>
    </row>
    <row r="15866" spans="1:7" thickBot="1">
      <c r="A15866" s="62" t="s">
        <v>4072</v>
      </c>
      <c r="B15866" s="61" t="s">
        <v>887</v>
      </c>
      <c r="C15866" s="61">
        <f t="shared" si="770"/>
        <v>1</v>
      </c>
      <c r="D15866" s="63" t="str">
        <f t="shared" si="772"/>
        <v>123</v>
      </c>
      <c r="E15866" s="63">
        <v>123</v>
      </c>
      <c r="F15866" s="61" t="s">
        <v>571</v>
      </c>
      <c r="G15866" s="61" t="str">
        <f t="shared" si="771"/>
        <v>Nick Taylor</v>
      </c>
    </row>
    <row r="15867" spans="1:7" thickBot="1">
      <c r="A15867" s="62" t="s">
        <v>4072</v>
      </c>
      <c r="B15867" s="61" t="s">
        <v>887</v>
      </c>
      <c r="C15867" s="61">
        <f t="shared" si="770"/>
        <v>1</v>
      </c>
      <c r="D15867" s="63" t="str">
        <f t="shared" si="772"/>
        <v>123</v>
      </c>
      <c r="E15867" s="63">
        <v>123</v>
      </c>
      <c r="F15867" s="61" t="s">
        <v>635</v>
      </c>
      <c r="G15867" s="61" t="str">
        <f t="shared" si="771"/>
        <v>Nicholas Thompson</v>
      </c>
    </row>
    <row r="15868" spans="1:7" thickBot="1">
      <c r="A15868" s="62" t="s">
        <v>4072</v>
      </c>
      <c r="B15868" s="61" t="s">
        <v>887</v>
      </c>
      <c r="C15868" s="61">
        <f t="shared" si="770"/>
        <v>1</v>
      </c>
      <c r="D15868" s="63" t="str">
        <f t="shared" si="772"/>
        <v>123</v>
      </c>
      <c r="E15868" s="63">
        <v>123</v>
      </c>
      <c r="F15868" s="61" t="s">
        <v>602</v>
      </c>
      <c r="G15868" s="61" t="str">
        <f t="shared" si="771"/>
        <v>Michael Thompson</v>
      </c>
    </row>
    <row r="15869" spans="1:7" thickBot="1">
      <c r="A15869" s="62" t="s">
        <v>4072</v>
      </c>
      <c r="B15869" s="61" t="s">
        <v>887</v>
      </c>
      <c r="C15869" s="61">
        <f t="shared" si="770"/>
        <v>1</v>
      </c>
      <c r="D15869" s="63" t="str">
        <f t="shared" si="772"/>
        <v>123</v>
      </c>
      <c r="E15869" s="63">
        <v>123</v>
      </c>
      <c r="F15869" s="61" t="s">
        <v>4071</v>
      </c>
      <c r="G15869" s="61" t="str">
        <f t="shared" si="771"/>
        <v>Peter Uihlein</v>
      </c>
    </row>
    <row r="15870" spans="1:7" thickBot="1">
      <c r="A15870" s="62" t="s">
        <v>4072</v>
      </c>
      <c r="B15870" s="61" t="s">
        <v>887</v>
      </c>
      <c r="C15870" s="61">
        <f t="shared" si="770"/>
        <v>1</v>
      </c>
      <c r="D15870" s="63" t="str">
        <f t="shared" si="772"/>
        <v>123</v>
      </c>
      <c r="E15870" s="63">
        <v>123</v>
      </c>
      <c r="F15870" s="61" t="s">
        <v>522</v>
      </c>
      <c r="G15870" s="61" t="str">
        <f t="shared" si="771"/>
        <v>Lee Westwood</v>
      </c>
    </row>
    <row r="15871" spans="1:7" thickBot="1">
      <c r="A15871" s="62" t="s">
        <v>4072</v>
      </c>
      <c r="B15871" s="61" t="s">
        <v>887</v>
      </c>
      <c r="C15871" s="61">
        <f t="shared" si="770"/>
        <v>1</v>
      </c>
      <c r="D15871" s="63" t="str">
        <f t="shared" si="772"/>
        <v>123</v>
      </c>
      <c r="E15871" s="63">
        <v>123</v>
      </c>
      <c r="F15871" s="61" t="s">
        <v>714</v>
      </c>
      <c r="G15871" s="61" t="str">
        <f t="shared" si="771"/>
        <v>Tiger Woods</v>
      </c>
    </row>
    <row r="15872" spans="1:7" thickBot="1">
      <c r="A15872" s="62" t="s">
        <v>4077</v>
      </c>
      <c r="B15872" s="61">
        <v>1</v>
      </c>
      <c r="C15872" s="61" t="str">
        <f t="shared" si="770"/>
        <v>No Tie</v>
      </c>
      <c r="D15872" s="63">
        <f t="shared" si="772"/>
        <v>1</v>
      </c>
      <c r="E15872" s="63">
        <v>1</v>
      </c>
      <c r="F15872" s="61" t="s">
        <v>701</v>
      </c>
      <c r="G15872" s="61" t="str">
        <f t="shared" si="771"/>
        <v>Rory McIlroy</v>
      </c>
    </row>
    <row r="15873" spans="1:7" thickBot="1">
      <c r="A15873" s="62" t="s">
        <v>4077</v>
      </c>
      <c r="B15873" s="61" t="s">
        <v>271</v>
      </c>
      <c r="C15873" s="61">
        <f t="shared" si="770"/>
        <v>1</v>
      </c>
      <c r="D15873" s="63" t="str">
        <f t="shared" si="772"/>
        <v>2</v>
      </c>
      <c r="E15873" s="63">
        <v>2</v>
      </c>
      <c r="F15873" s="61" t="s">
        <v>662</v>
      </c>
      <c r="G15873" s="61" t="str">
        <f t="shared" si="771"/>
        <v>Jim Furyk</v>
      </c>
    </row>
    <row r="15874" spans="1:7" thickBot="1">
      <c r="A15874" s="62" t="s">
        <v>4077</v>
      </c>
      <c r="B15874" s="61" t="s">
        <v>271</v>
      </c>
      <c r="C15874" s="61">
        <f t="shared" si="770"/>
        <v>1</v>
      </c>
      <c r="D15874" s="63" t="str">
        <f t="shared" si="772"/>
        <v>2</v>
      </c>
      <c r="E15874" s="63">
        <v>2</v>
      </c>
      <c r="F15874" s="61" t="s">
        <v>608</v>
      </c>
      <c r="G15874" s="61" t="str">
        <f t="shared" si="771"/>
        <v>Matt Kuchar</v>
      </c>
    </row>
    <row r="15875" spans="1:7" thickBot="1">
      <c r="A15875" s="62" t="s">
        <v>4077</v>
      </c>
      <c r="B15875" s="61" t="s">
        <v>272</v>
      </c>
      <c r="C15875" s="61">
        <f t="shared" si="770"/>
        <v>1</v>
      </c>
      <c r="D15875" s="63" t="str">
        <f t="shared" si="772"/>
        <v>4</v>
      </c>
      <c r="E15875" s="63">
        <v>4</v>
      </c>
      <c r="F15875" s="61" t="s">
        <v>492</v>
      </c>
      <c r="G15875" s="61" t="str">
        <f t="shared" si="771"/>
        <v>Rickie Fowler</v>
      </c>
    </row>
    <row r="15876" spans="1:7" thickBot="1">
      <c r="A15876" s="62" t="s">
        <v>4077</v>
      </c>
      <c r="B15876" s="61" t="s">
        <v>272</v>
      </c>
      <c r="C15876" s="61">
        <f t="shared" si="770"/>
        <v>1</v>
      </c>
      <c r="D15876" s="63" t="str">
        <f t="shared" si="772"/>
        <v>4</v>
      </c>
      <c r="E15876" s="63">
        <v>4</v>
      </c>
      <c r="F15876" s="61" t="s">
        <v>521</v>
      </c>
      <c r="G15876" s="61" t="str">
        <f t="shared" si="771"/>
        <v>Sergio Garcia</v>
      </c>
    </row>
    <row r="15877" spans="1:7" thickBot="1">
      <c r="A15877" s="62" t="s">
        <v>4077</v>
      </c>
      <c r="B15877" s="61" t="s">
        <v>272</v>
      </c>
      <c r="C15877" s="61">
        <f t="shared" si="770"/>
        <v>1</v>
      </c>
      <c r="D15877" s="63" t="str">
        <f t="shared" si="772"/>
        <v>4</v>
      </c>
      <c r="E15877" s="63">
        <v>4</v>
      </c>
      <c r="F15877" s="61" t="s">
        <v>500</v>
      </c>
      <c r="G15877" s="61" t="str">
        <f t="shared" si="771"/>
        <v>Adam Scott</v>
      </c>
    </row>
    <row r="15878" spans="1:7" thickBot="1">
      <c r="A15878" s="62" t="s">
        <v>4077</v>
      </c>
      <c r="B15878" s="61" t="s">
        <v>272</v>
      </c>
      <c r="C15878" s="61">
        <f t="shared" si="770"/>
        <v>1</v>
      </c>
      <c r="D15878" s="63" t="str">
        <f t="shared" si="772"/>
        <v>4</v>
      </c>
      <c r="E15878" s="63">
        <v>4</v>
      </c>
      <c r="F15878" s="61" t="s">
        <v>517</v>
      </c>
      <c r="G15878" s="61" t="str">
        <f t="shared" si="771"/>
        <v>Jimmy Walker</v>
      </c>
    </row>
    <row r="15879" spans="1:7" thickBot="1">
      <c r="A15879" s="62" t="s">
        <v>4077</v>
      </c>
      <c r="B15879" s="61">
        <v>8</v>
      </c>
      <c r="C15879" s="61" t="str">
        <f t="shared" si="770"/>
        <v>No Tie</v>
      </c>
      <c r="D15879" s="63">
        <f t="shared" si="772"/>
        <v>8</v>
      </c>
      <c r="E15879" s="63">
        <v>8</v>
      </c>
      <c r="F15879" s="61" t="s">
        <v>599</v>
      </c>
      <c r="G15879" s="61" t="str">
        <f t="shared" si="771"/>
        <v>Webb Simpson</v>
      </c>
    </row>
    <row r="15880" spans="1:7" thickBot="1">
      <c r="A15880" s="62" t="s">
        <v>4077</v>
      </c>
      <c r="B15880" s="61" t="s">
        <v>275</v>
      </c>
      <c r="C15880" s="61">
        <f t="shared" si="770"/>
        <v>1</v>
      </c>
      <c r="D15880" s="63" t="str">
        <f t="shared" si="772"/>
        <v>9</v>
      </c>
      <c r="E15880" s="63">
        <v>9</v>
      </c>
      <c r="F15880" s="61" t="s">
        <v>768</v>
      </c>
      <c r="G15880" s="61" t="str">
        <f t="shared" si="771"/>
        <v>Graeme McDowell</v>
      </c>
    </row>
    <row r="15881" spans="1:7" thickBot="1">
      <c r="A15881" s="62" t="s">
        <v>4077</v>
      </c>
      <c r="B15881" s="61" t="s">
        <v>275</v>
      </c>
      <c r="C15881" s="61">
        <f t="shared" si="770"/>
        <v>1</v>
      </c>
      <c r="D15881" s="63" t="str">
        <f t="shared" si="772"/>
        <v>9</v>
      </c>
      <c r="E15881" s="63">
        <v>9</v>
      </c>
      <c r="F15881" s="61" t="s">
        <v>509</v>
      </c>
      <c r="G15881" s="61" t="str">
        <f t="shared" si="771"/>
        <v>Ryan Palmer</v>
      </c>
    </row>
    <row r="15882" spans="1:7" thickBot="1">
      <c r="A15882" s="62" t="s">
        <v>4077</v>
      </c>
      <c r="B15882" s="61" t="s">
        <v>275</v>
      </c>
      <c r="C15882" s="61">
        <f t="shared" si="770"/>
        <v>1</v>
      </c>
      <c r="D15882" s="63" t="str">
        <f t="shared" si="772"/>
        <v>9</v>
      </c>
      <c r="E15882" s="63">
        <v>9</v>
      </c>
      <c r="F15882" s="61" t="s">
        <v>510</v>
      </c>
      <c r="G15882" s="61" t="str">
        <f t="shared" si="771"/>
        <v>Justin Rose</v>
      </c>
    </row>
    <row r="15883" spans="1:7" thickBot="1">
      <c r="A15883" s="62" t="s">
        <v>4077</v>
      </c>
      <c r="B15883" s="61" t="s">
        <v>275</v>
      </c>
      <c r="C15883" s="61">
        <f t="shared" si="770"/>
        <v>1</v>
      </c>
      <c r="D15883" s="63" t="str">
        <f t="shared" si="772"/>
        <v>9</v>
      </c>
      <c r="E15883" s="63">
        <v>9</v>
      </c>
      <c r="F15883" s="61" t="s">
        <v>578</v>
      </c>
      <c r="G15883" s="61" t="str">
        <f t="shared" si="771"/>
        <v>Jordan Spieth</v>
      </c>
    </row>
    <row r="15884" spans="1:7" thickBot="1">
      <c r="A15884" s="62" t="s">
        <v>4077</v>
      </c>
      <c r="B15884" s="61" t="s">
        <v>275</v>
      </c>
      <c r="C15884" s="61">
        <f t="shared" ref="C15884:C15947" si="773">IFERROR(SEARCH("T",B15884),"No Tie")</f>
        <v>1</v>
      </c>
      <c r="D15884" s="63" t="str">
        <f t="shared" si="772"/>
        <v>9</v>
      </c>
      <c r="E15884" s="63">
        <v>9</v>
      </c>
      <c r="F15884" s="61" t="s">
        <v>498</v>
      </c>
      <c r="G15884" s="61" t="str">
        <f t="shared" ref="G15884:G15947" si="774">TRIM(SUBSTITUTE(F15884,CHAR(160),CHAR(32)))</f>
        <v>Bubba Watson</v>
      </c>
    </row>
    <row r="15885" spans="1:7" thickBot="1">
      <c r="A15885" s="62" t="s">
        <v>4077</v>
      </c>
      <c r="B15885" s="61" t="s">
        <v>279</v>
      </c>
      <c r="C15885" s="61">
        <f t="shared" si="773"/>
        <v>1</v>
      </c>
      <c r="D15885" s="63" t="str">
        <f t="shared" ref="D15885:D15948" si="775">IF(C15885="No Tie",B15885,RIGHT(B15885,LEN(B15885)-1))</f>
        <v>14</v>
      </c>
      <c r="E15885" s="63">
        <v>14</v>
      </c>
      <c r="F15885" s="61" t="s">
        <v>528</v>
      </c>
      <c r="G15885" s="61" t="str">
        <f t="shared" si="774"/>
        <v>Graham DeLaet</v>
      </c>
    </row>
    <row r="15886" spans="1:7" thickBot="1">
      <c r="A15886" s="62" t="s">
        <v>4077</v>
      </c>
      <c r="B15886" s="61" t="s">
        <v>279</v>
      </c>
      <c r="C15886" s="61">
        <f t="shared" si="773"/>
        <v>1</v>
      </c>
      <c r="D15886" s="63" t="str">
        <f t="shared" si="775"/>
        <v>14</v>
      </c>
      <c r="E15886" s="63">
        <v>14</v>
      </c>
      <c r="F15886" s="61" t="s">
        <v>529</v>
      </c>
      <c r="G15886" s="61" t="str">
        <f t="shared" si="774"/>
        <v>Harris English</v>
      </c>
    </row>
    <row r="15887" spans="1:7" thickBot="1">
      <c r="A15887" s="62" t="s">
        <v>4077</v>
      </c>
      <c r="B15887" s="61" t="s">
        <v>279</v>
      </c>
      <c r="C15887" s="61">
        <f t="shared" si="773"/>
        <v>1</v>
      </c>
      <c r="D15887" s="63" t="str">
        <f t="shared" si="775"/>
        <v>14</v>
      </c>
      <c r="E15887" s="63">
        <v>14</v>
      </c>
      <c r="F15887" s="61" t="s">
        <v>493</v>
      </c>
      <c r="G15887" s="61" t="str">
        <f t="shared" si="774"/>
        <v>Dustin Johnson</v>
      </c>
    </row>
    <row r="15888" spans="1:7" thickBot="1">
      <c r="A15888" s="62" t="s">
        <v>4077</v>
      </c>
      <c r="B15888" s="61" t="s">
        <v>279</v>
      </c>
      <c r="C15888" s="61">
        <f t="shared" si="773"/>
        <v>1</v>
      </c>
      <c r="D15888" s="63" t="str">
        <f t="shared" si="775"/>
        <v>14</v>
      </c>
      <c r="E15888" s="63">
        <v>14</v>
      </c>
      <c r="F15888" s="61" t="s">
        <v>494</v>
      </c>
      <c r="G15888" s="61" t="str">
        <f t="shared" si="774"/>
        <v>Ryan Moore</v>
      </c>
    </row>
    <row r="15889" spans="1:7" thickBot="1">
      <c r="A15889" s="62" t="s">
        <v>4077</v>
      </c>
      <c r="B15889" s="61" t="s">
        <v>279</v>
      </c>
      <c r="C15889" s="61">
        <f t="shared" si="773"/>
        <v>1</v>
      </c>
      <c r="D15889" s="63" t="str">
        <f t="shared" si="775"/>
        <v>14</v>
      </c>
      <c r="E15889" s="63">
        <v>14</v>
      </c>
      <c r="F15889" s="61" t="s">
        <v>689</v>
      </c>
      <c r="G15889" s="61" t="str">
        <f t="shared" si="774"/>
        <v>Brendon Todd</v>
      </c>
    </row>
    <row r="15890" spans="1:7" thickBot="1">
      <c r="A15890" s="62" t="s">
        <v>4077</v>
      </c>
      <c r="B15890" s="61" t="s">
        <v>283</v>
      </c>
      <c r="C15890" s="61">
        <f t="shared" si="773"/>
        <v>1</v>
      </c>
      <c r="D15890" s="63" t="str">
        <f t="shared" si="775"/>
        <v>19</v>
      </c>
      <c r="E15890" s="63">
        <v>19</v>
      </c>
      <c r="F15890" s="61" t="s">
        <v>506</v>
      </c>
      <c r="G15890" s="61" t="str">
        <f t="shared" si="774"/>
        <v>Keegan Bradley</v>
      </c>
    </row>
    <row r="15891" spans="1:7" thickBot="1">
      <c r="A15891" s="62" t="s">
        <v>4077</v>
      </c>
      <c r="B15891" s="61" t="s">
        <v>283</v>
      </c>
      <c r="C15891" s="61">
        <f t="shared" si="773"/>
        <v>1</v>
      </c>
      <c r="D15891" s="63" t="str">
        <f t="shared" si="775"/>
        <v>19</v>
      </c>
      <c r="E15891" s="63">
        <v>19</v>
      </c>
      <c r="F15891" s="61" t="s">
        <v>499</v>
      </c>
      <c r="G15891" s="61" t="str">
        <f t="shared" si="774"/>
        <v>Jason Day</v>
      </c>
    </row>
    <row r="15892" spans="1:7" thickBot="1">
      <c r="A15892" s="62" t="s">
        <v>4077</v>
      </c>
      <c r="B15892" s="61" t="s">
        <v>283</v>
      </c>
      <c r="C15892" s="61">
        <f t="shared" si="773"/>
        <v>1</v>
      </c>
      <c r="D15892" s="63" t="str">
        <f t="shared" si="775"/>
        <v>19</v>
      </c>
      <c r="E15892" s="63">
        <v>19</v>
      </c>
      <c r="F15892" s="61" t="s">
        <v>631</v>
      </c>
      <c r="G15892" s="61" t="str">
        <f t="shared" si="774"/>
        <v>Matt Every</v>
      </c>
    </row>
    <row r="15893" spans="1:7" thickBot="1">
      <c r="A15893" s="62" t="s">
        <v>4077</v>
      </c>
      <c r="B15893" s="61" t="s">
        <v>283</v>
      </c>
      <c r="C15893" s="61">
        <f t="shared" si="773"/>
        <v>1</v>
      </c>
      <c r="D15893" s="63" t="str">
        <f t="shared" si="775"/>
        <v>19</v>
      </c>
      <c r="E15893" s="63">
        <v>19</v>
      </c>
      <c r="F15893" s="61" t="s">
        <v>619</v>
      </c>
      <c r="G15893" s="61" t="str">
        <f t="shared" si="774"/>
        <v>Brian Harman</v>
      </c>
    </row>
    <row r="15894" spans="1:7" thickBot="1">
      <c r="A15894" s="62" t="s">
        <v>4077</v>
      </c>
      <c r="B15894" s="61" t="s">
        <v>283</v>
      </c>
      <c r="C15894" s="61">
        <f t="shared" si="773"/>
        <v>1</v>
      </c>
      <c r="D15894" s="63" t="str">
        <f t="shared" si="775"/>
        <v>19</v>
      </c>
      <c r="E15894" s="63">
        <v>19</v>
      </c>
      <c r="F15894" s="61" t="s">
        <v>513</v>
      </c>
      <c r="G15894" s="61" t="str">
        <f t="shared" si="774"/>
        <v>Charles Howell III</v>
      </c>
    </row>
    <row r="15895" spans="1:7" thickBot="1">
      <c r="A15895" s="62" t="s">
        <v>4077</v>
      </c>
      <c r="B15895" s="61" t="s">
        <v>283</v>
      </c>
      <c r="C15895" s="61">
        <f t="shared" si="773"/>
        <v>1</v>
      </c>
      <c r="D15895" s="63" t="str">
        <f t="shared" si="775"/>
        <v>19</v>
      </c>
      <c r="E15895" s="63">
        <v>19</v>
      </c>
      <c r="F15895" s="61" t="s">
        <v>550</v>
      </c>
      <c r="G15895" s="61" t="str">
        <f t="shared" si="774"/>
        <v>Marc Leishman</v>
      </c>
    </row>
    <row r="15896" spans="1:7" thickBot="1">
      <c r="A15896" s="62" t="s">
        <v>4077</v>
      </c>
      <c r="B15896" s="61" t="s">
        <v>283</v>
      </c>
      <c r="C15896" s="61">
        <f t="shared" si="773"/>
        <v>1</v>
      </c>
      <c r="D15896" s="63" t="str">
        <f t="shared" si="775"/>
        <v>19</v>
      </c>
      <c r="E15896" s="63">
        <v>19</v>
      </c>
      <c r="F15896" s="61" t="s">
        <v>547</v>
      </c>
      <c r="G15896" s="61" t="str">
        <f t="shared" si="774"/>
        <v>Hunter Mahan</v>
      </c>
    </row>
    <row r="15897" spans="1:7" thickBot="1">
      <c r="A15897" s="62" t="s">
        <v>4077</v>
      </c>
      <c r="B15897" s="61" t="s">
        <v>283</v>
      </c>
      <c r="C15897" s="61">
        <f t="shared" si="773"/>
        <v>1</v>
      </c>
      <c r="D15897" s="63" t="str">
        <f t="shared" si="775"/>
        <v>19</v>
      </c>
      <c r="E15897" s="63">
        <v>19</v>
      </c>
      <c r="F15897" s="61" t="s">
        <v>670</v>
      </c>
      <c r="G15897" s="61" t="str">
        <f t="shared" si="774"/>
        <v>Kevin Na</v>
      </c>
    </row>
    <row r="15898" spans="1:7" thickBot="1">
      <c r="A15898" s="62" t="s">
        <v>4077</v>
      </c>
      <c r="B15898" s="61" t="s">
        <v>291</v>
      </c>
      <c r="C15898" s="61">
        <f t="shared" si="773"/>
        <v>1</v>
      </c>
      <c r="D15898" s="63" t="str">
        <f t="shared" si="775"/>
        <v>27</v>
      </c>
      <c r="E15898" s="63">
        <v>27</v>
      </c>
      <c r="F15898" s="61" t="s">
        <v>496</v>
      </c>
      <c r="G15898" s="61" t="str">
        <f t="shared" si="774"/>
        <v>Bill Haas</v>
      </c>
    </row>
    <row r="15899" spans="1:7" thickBot="1">
      <c r="A15899" s="62" t="s">
        <v>4077</v>
      </c>
      <c r="B15899" s="61" t="s">
        <v>291</v>
      </c>
      <c r="C15899" s="61">
        <f t="shared" si="773"/>
        <v>1</v>
      </c>
      <c r="D15899" s="63" t="str">
        <f t="shared" si="775"/>
        <v>27</v>
      </c>
      <c r="E15899" s="63">
        <v>27</v>
      </c>
      <c r="F15899" s="61" t="s">
        <v>525</v>
      </c>
      <c r="G15899" s="61" t="str">
        <f t="shared" si="774"/>
        <v>Charley Hoffman</v>
      </c>
    </row>
    <row r="15900" spans="1:7" thickBot="1">
      <c r="A15900" s="62" t="s">
        <v>4077</v>
      </c>
      <c r="B15900" s="61" t="s">
        <v>291</v>
      </c>
      <c r="C15900" s="61">
        <f t="shared" si="773"/>
        <v>1</v>
      </c>
      <c r="D15900" s="63" t="str">
        <f t="shared" si="775"/>
        <v>27</v>
      </c>
      <c r="E15900" s="63">
        <v>27</v>
      </c>
      <c r="F15900" s="61" t="s">
        <v>548</v>
      </c>
      <c r="G15900" s="61" t="str">
        <f t="shared" si="774"/>
        <v>Billy Horschel</v>
      </c>
    </row>
    <row r="15901" spans="1:7" thickBot="1">
      <c r="A15901" s="62" t="s">
        <v>4077</v>
      </c>
      <c r="B15901" s="61" t="s">
        <v>291</v>
      </c>
      <c r="C15901" s="61">
        <f t="shared" si="773"/>
        <v>1</v>
      </c>
      <c r="D15901" s="63" t="str">
        <f t="shared" si="775"/>
        <v>27</v>
      </c>
      <c r="E15901" s="63">
        <v>27</v>
      </c>
      <c r="F15901" s="61" t="s">
        <v>660</v>
      </c>
      <c r="G15901" s="61" t="str">
        <f t="shared" si="774"/>
        <v>Zach Johnson</v>
      </c>
    </row>
    <row r="15902" spans="1:7" thickBot="1">
      <c r="A15902" s="62" t="s">
        <v>4077</v>
      </c>
      <c r="B15902" s="61" t="s">
        <v>291</v>
      </c>
      <c r="C15902" s="61">
        <f t="shared" si="773"/>
        <v>1</v>
      </c>
      <c r="D15902" s="63" t="str">
        <f t="shared" si="775"/>
        <v>27</v>
      </c>
      <c r="E15902" s="63">
        <v>27</v>
      </c>
      <c r="F15902" s="61" t="s">
        <v>636</v>
      </c>
      <c r="G15902" s="61" t="str">
        <f t="shared" si="774"/>
        <v>Chris Kirk</v>
      </c>
    </row>
    <row r="15903" spans="1:7" thickBot="1">
      <c r="A15903" s="62" t="s">
        <v>4077</v>
      </c>
      <c r="B15903" s="61" t="s">
        <v>291</v>
      </c>
      <c r="C15903" s="61">
        <f t="shared" si="773"/>
        <v>1</v>
      </c>
      <c r="D15903" s="63" t="str">
        <f t="shared" si="775"/>
        <v>27</v>
      </c>
      <c r="E15903" s="63">
        <v>27</v>
      </c>
      <c r="F15903" s="61" t="s">
        <v>791</v>
      </c>
      <c r="G15903" s="61" t="str">
        <f t="shared" si="774"/>
        <v>Will MacKenzie</v>
      </c>
    </row>
    <row r="15904" spans="1:7" thickBot="1">
      <c r="A15904" s="62" t="s">
        <v>4077</v>
      </c>
      <c r="B15904" s="61" t="s">
        <v>291</v>
      </c>
      <c r="C15904" s="61">
        <f t="shared" si="773"/>
        <v>1</v>
      </c>
      <c r="D15904" s="63" t="str">
        <f t="shared" si="775"/>
        <v>27</v>
      </c>
      <c r="E15904" s="63">
        <v>27</v>
      </c>
      <c r="F15904" s="61" t="s">
        <v>520</v>
      </c>
      <c r="G15904" s="61" t="str">
        <f t="shared" si="774"/>
        <v>Charl Schwartzel</v>
      </c>
    </row>
    <row r="15905" spans="1:7" thickBot="1">
      <c r="A15905" s="62" t="s">
        <v>4077</v>
      </c>
      <c r="B15905" s="61" t="s">
        <v>291</v>
      </c>
      <c r="C15905" s="61">
        <f t="shared" si="773"/>
        <v>1</v>
      </c>
      <c r="D15905" s="63" t="str">
        <f t="shared" si="775"/>
        <v>27</v>
      </c>
      <c r="E15905" s="63">
        <v>27</v>
      </c>
      <c r="F15905" s="61" t="s">
        <v>589</v>
      </c>
      <c r="G15905" s="61" t="str">
        <f t="shared" si="774"/>
        <v>John Senden</v>
      </c>
    </row>
    <row r="15906" spans="1:7" thickBot="1">
      <c r="A15906" s="62" t="s">
        <v>4077</v>
      </c>
      <c r="B15906" s="61" t="s">
        <v>291</v>
      </c>
      <c r="C15906" s="61">
        <f t="shared" si="773"/>
        <v>1</v>
      </c>
      <c r="D15906" s="63" t="str">
        <f t="shared" si="775"/>
        <v>27</v>
      </c>
      <c r="E15906" s="63">
        <v>27</v>
      </c>
      <c r="F15906" s="61" t="s">
        <v>508</v>
      </c>
      <c r="G15906" s="61" t="str">
        <f t="shared" si="774"/>
        <v>Gary Woodland</v>
      </c>
    </row>
    <row r="15907" spans="1:7" thickBot="1">
      <c r="A15907" s="62" t="s">
        <v>4077</v>
      </c>
      <c r="B15907" s="61" t="s">
        <v>299</v>
      </c>
      <c r="C15907" s="61">
        <f t="shared" si="773"/>
        <v>1</v>
      </c>
      <c r="D15907" s="63" t="str">
        <f t="shared" si="775"/>
        <v>36</v>
      </c>
      <c r="E15907" s="63">
        <v>36</v>
      </c>
      <c r="F15907" s="61" t="s">
        <v>495</v>
      </c>
      <c r="G15907" s="61" t="str">
        <f t="shared" si="774"/>
        <v>Scott Brown</v>
      </c>
    </row>
    <row r="15908" spans="1:7" thickBot="1">
      <c r="A15908" s="62" t="s">
        <v>4077</v>
      </c>
      <c r="B15908" s="61" t="s">
        <v>299</v>
      </c>
      <c r="C15908" s="61">
        <f t="shared" si="773"/>
        <v>1</v>
      </c>
      <c r="D15908" s="63" t="str">
        <f t="shared" si="775"/>
        <v>36</v>
      </c>
      <c r="E15908" s="63">
        <v>36</v>
      </c>
      <c r="F15908" s="61" t="s">
        <v>629</v>
      </c>
      <c r="G15908" s="61" t="str">
        <f t="shared" si="774"/>
        <v>Jason Dufner</v>
      </c>
    </row>
    <row r="15909" spans="1:7" thickBot="1">
      <c r="A15909" s="62" t="s">
        <v>4077</v>
      </c>
      <c r="B15909" s="61" t="s">
        <v>299</v>
      </c>
      <c r="C15909" s="61">
        <f t="shared" si="773"/>
        <v>1</v>
      </c>
      <c r="D15909" s="63" t="str">
        <f t="shared" si="775"/>
        <v>36</v>
      </c>
      <c r="E15909" s="63">
        <v>36</v>
      </c>
      <c r="F15909" s="61" t="s">
        <v>583</v>
      </c>
      <c r="G15909" s="61" t="str">
        <f t="shared" si="774"/>
        <v>Chesson Hadley</v>
      </c>
    </row>
    <row r="15910" spans="1:7" thickBot="1">
      <c r="A15910" s="62" t="s">
        <v>4077</v>
      </c>
      <c r="B15910" s="61" t="s">
        <v>299</v>
      </c>
      <c r="C15910" s="61">
        <f t="shared" si="773"/>
        <v>1</v>
      </c>
      <c r="D15910" s="63" t="str">
        <f t="shared" si="775"/>
        <v>36</v>
      </c>
      <c r="E15910" s="63">
        <v>36</v>
      </c>
      <c r="F15910" s="61" t="s">
        <v>694</v>
      </c>
      <c r="G15910" s="61" t="str">
        <f t="shared" si="774"/>
        <v>Billy Hurley III</v>
      </c>
    </row>
    <row r="15911" spans="1:7" thickBot="1">
      <c r="A15911" s="62" t="s">
        <v>4077</v>
      </c>
      <c r="B15911" s="61" t="s">
        <v>299</v>
      </c>
      <c r="C15911" s="61">
        <f t="shared" si="773"/>
        <v>1</v>
      </c>
      <c r="D15911" s="63" t="str">
        <f t="shared" si="775"/>
        <v>36</v>
      </c>
      <c r="E15911" s="63">
        <v>36</v>
      </c>
      <c r="F15911" s="61" t="s">
        <v>732</v>
      </c>
      <c r="G15911" s="61" t="str">
        <f t="shared" si="774"/>
        <v>Freddie Jacobson</v>
      </c>
    </row>
    <row r="15912" spans="1:7" thickBot="1">
      <c r="A15912" s="62" t="s">
        <v>4077</v>
      </c>
      <c r="B15912" s="61" t="s">
        <v>299</v>
      </c>
      <c r="C15912" s="61">
        <f t="shared" si="773"/>
        <v>1</v>
      </c>
      <c r="D15912" s="63" t="str">
        <f t="shared" si="775"/>
        <v>36</v>
      </c>
      <c r="E15912" s="63">
        <v>36</v>
      </c>
      <c r="F15912" s="61" t="s">
        <v>728</v>
      </c>
      <c r="G15912" s="61" t="str">
        <f t="shared" si="774"/>
        <v>Martin Kaymer</v>
      </c>
    </row>
    <row r="15913" spans="1:7" thickBot="1">
      <c r="A15913" s="62" t="s">
        <v>4077</v>
      </c>
      <c r="B15913" s="61" t="s">
        <v>299</v>
      </c>
      <c r="C15913" s="61">
        <f t="shared" si="773"/>
        <v>1</v>
      </c>
      <c r="D15913" s="63" t="str">
        <f t="shared" si="775"/>
        <v>36</v>
      </c>
      <c r="E15913" s="63">
        <v>36</v>
      </c>
      <c r="F15913" s="61" t="s">
        <v>682</v>
      </c>
      <c r="G15913" s="61" t="str">
        <f t="shared" si="774"/>
        <v>Jerry Kelly</v>
      </c>
    </row>
    <row r="15914" spans="1:7" thickBot="1">
      <c r="A15914" s="62" t="s">
        <v>4077</v>
      </c>
      <c r="B15914" s="61" t="s">
        <v>299</v>
      </c>
      <c r="C15914" s="61">
        <f t="shared" si="773"/>
        <v>1</v>
      </c>
      <c r="D15914" s="63" t="str">
        <f t="shared" si="775"/>
        <v>36</v>
      </c>
      <c r="E15914" s="63">
        <v>36</v>
      </c>
      <c r="F15914" s="61" t="s">
        <v>554</v>
      </c>
      <c r="G15914" s="61" t="str">
        <f t="shared" si="774"/>
        <v>Hideki Matsuyama</v>
      </c>
    </row>
    <row r="15915" spans="1:7" thickBot="1">
      <c r="A15915" s="62" t="s">
        <v>4077</v>
      </c>
      <c r="B15915" s="61" t="s">
        <v>299</v>
      </c>
      <c r="C15915" s="61">
        <f t="shared" si="773"/>
        <v>1</v>
      </c>
      <c r="D15915" s="63" t="str">
        <f t="shared" si="775"/>
        <v>36</v>
      </c>
      <c r="E15915" s="63">
        <v>36</v>
      </c>
      <c r="F15915" s="61" t="s">
        <v>669</v>
      </c>
      <c r="G15915" s="61" t="str">
        <f t="shared" si="774"/>
        <v>William McGirt</v>
      </c>
    </row>
    <row r="15916" spans="1:7" thickBot="1">
      <c r="A15916" s="62" t="s">
        <v>4077</v>
      </c>
      <c r="B15916" s="61" t="s">
        <v>299</v>
      </c>
      <c r="C15916" s="61">
        <f t="shared" si="773"/>
        <v>1</v>
      </c>
      <c r="D15916" s="63" t="str">
        <f t="shared" si="775"/>
        <v>36</v>
      </c>
      <c r="E15916" s="63">
        <v>36</v>
      </c>
      <c r="F15916" s="61" t="s">
        <v>634</v>
      </c>
      <c r="G15916" s="61" t="str">
        <f t="shared" si="774"/>
        <v>George McNeill</v>
      </c>
    </row>
    <row r="15917" spans="1:7" thickBot="1">
      <c r="A15917" s="62" t="s">
        <v>4077</v>
      </c>
      <c r="B15917" s="61" t="s">
        <v>299</v>
      </c>
      <c r="C15917" s="61">
        <f t="shared" si="773"/>
        <v>1</v>
      </c>
      <c r="D15917" s="63" t="str">
        <f t="shared" si="775"/>
        <v>36</v>
      </c>
      <c r="E15917" s="63">
        <v>36</v>
      </c>
      <c r="F15917" s="61" t="s">
        <v>581</v>
      </c>
      <c r="G15917" s="61" t="str">
        <f t="shared" si="774"/>
        <v>Carl Pettersson</v>
      </c>
    </row>
    <row r="15918" spans="1:7" thickBot="1">
      <c r="A15918" s="62" t="s">
        <v>4077</v>
      </c>
      <c r="B15918" s="61" t="s">
        <v>299</v>
      </c>
      <c r="C15918" s="61">
        <f t="shared" si="773"/>
        <v>1</v>
      </c>
      <c r="D15918" s="63" t="str">
        <f t="shared" si="775"/>
        <v>36</v>
      </c>
      <c r="E15918" s="63">
        <v>36</v>
      </c>
      <c r="F15918" s="61" t="s">
        <v>491</v>
      </c>
      <c r="G15918" s="61" t="str">
        <f t="shared" si="774"/>
        <v>Patrick Reed</v>
      </c>
    </row>
    <row r="15919" spans="1:7" thickBot="1">
      <c r="A15919" s="62" t="s">
        <v>4077</v>
      </c>
      <c r="B15919" s="61" t="s">
        <v>299</v>
      </c>
      <c r="C15919" s="61">
        <f t="shared" si="773"/>
        <v>1</v>
      </c>
      <c r="D15919" s="63" t="str">
        <f t="shared" si="775"/>
        <v>36</v>
      </c>
      <c r="E15919" s="63">
        <v>36</v>
      </c>
      <c r="F15919" s="61" t="s">
        <v>512</v>
      </c>
      <c r="G15919" s="61" t="str">
        <f t="shared" si="774"/>
        <v>Brendan Steele</v>
      </c>
    </row>
    <row r="15920" spans="1:7" thickBot="1">
      <c r="A15920" s="62" t="s">
        <v>4077</v>
      </c>
      <c r="B15920" s="61" t="s">
        <v>299</v>
      </c>
      <c r="C15920" s="61">
        <f t="shared" si="773"/>
        <v>1</v>
      </c>
      <c r="D15920" s="63" t="str">
        <f t="shared" si="775"/>
        <v>36</v>
      </c>
      <c r="E15920" s="63">
        <v>36</v>
      </c>
      <c r="F15920" s="61" t="s">
        <v>657</v>
      </c>
      <c r="G15920" s="61" t="str">
        <f t="shared" si="774"/>
        <v>Chris Stroud</v>
      </c>
    </row>
    <row r="15921" spans="1:7" thickBot="1">
      <c r="A15921" s="62" t="s">
        <v>4077</v>
      </c>
      <c r="B15921" s="61" t="s">
        <v>299</v>
      </c>
      <c r="C15921" s="61">
        <f t="shared" si="773"/>
        <v>1</v>
      </c>
      <c r="D15921" s="63" t="str">
        <f t="shared" si="775"/>
        <v>36</v>
      </c>
      <c r="E15921" s="63">
        <v>36</v>
      </c>
      <c r="F15921" s="61" t="s">
        <v>688</v>
      </c>
      <c r="G15921" s="61" t="str">
        <f t="shared" si="774"/>
        <v>Brian Stuard</v>
      </c>
    </row>
    <row r="15922" spans="1:7" thickBot="1">
      <c r="A15922" s="62" t="s">
        <v>4077</v>
      </c>
      <c r="B15922" s="61" t="s">
        <v>810</v>
      </c>
      <c r="C15922" s="61">
        <f t="shared" si="773"/>
        <v>1</v>
      </c>
      <c r="D15922" s="63" t="str">
        <f t="shared" si="775"/>
        <v>51</v>
      </c>
      <c r="E15922" s="63">
        <v>51</v>
      </c>
      <c r="F15922" s="61" t="s">
        <v>744</v>
      </c>
      <c r="G15922" s="61" t="str">
        <f t="shared" si="774"/>
        <v>Stuart Appleby</v>
      </c>
    </row>
    <row r="15923" spans="1:7" thickBot="1">
      <c r="A15923" s="62" t="s">
        <v>4077</v>
      </c>
      <c r="B15923" s="61" t="s">
        <v>810</v>
      </c>
      <c r="C15923" s="61">
        <f t="shared" si="773"/>
        <v>1</v>
      </c>
      <c r="D15923" s="63" t="str">
        <f t="shared" si="775"/>
        <v>51</v>
      </c>
      <c r="E15923" s="63">
        <v>51</v>
      </c>
      <c r="F15923" s="61" t="s">
        <v>683</v>
      </c>
      <c r="G15923" s="61" t="str">
        <f t="shared" si="774"/>
        <v>Jason Bohn</v>
      </c>
    </row>
    <row r="15924" spans="1:7" thickBot="1">
      <c r="A15924" s="62" t="s">
        <v>4077</v>
      </c>
      <c r="B15924" s="61" t="s">
        <v>810</v>
      </c>
      <c r="C15924" s="61">
        <f t="shared" si="773"/>
        <v>1</v>
      </c>
      <c r="D15924" s="63" t="str">
        <f t="shared" si="775"/>
        <v>51</v>
      </c>
      <c r="E15924" s="63">
        <v>51</v>
      </c>
      <c r="F15924" s="61" t="s">
        <v>777</v>
      </c>
      <c r="G15924" s="61" t="str">
        <f t="shared" si="774"/>
        <v>Tim Clark</v>
      </c>
    </row>
    <row r="15925" spans="1:7" thickBot="1">
      <c r="A15925" s="62" t="s">
        <v>4077</v>
      </c>
      <c r="B15925" s="61" t="s">
        <v>810</v>
      </c>
      <c r="C15925" s="61">
        <f t="shared" si="773"/>
        <v>1</v>
      </c>
      <c r="D15925" s="63" t="str">
        <f t="shared" si="775"/>
        <v>51</v>
      </c>
      <c r="E15925" s="63">
        <v>51</v>
      </c>
      <c r="F15925" s="61" t="s">
        <v>610</v>
      </c>
      <c r="G15925" s="61" t="str">
        <f t="shared" si="774"/>
        <v>Erik Compton</v>
      </c>
    </row>
    <row r="15926" spans="1:7" thickBot="1">
      <c r="A15926" s="62" t="s">
        <v>4077</v>
      </c>
      <c r="B15926" s="61" t="s">
        <v>810</v>
      </c>
      <c r="C15926" s="61">
        <f t="shared" si="773"/>
        <v>1</v>
      </c>
      <c r="D15926" s="63" t="str">
        <f t="shared" si="775"/>
        <v>51</v>
      </c>
      <c r="E15926" s="63">
        <v>51</v>
      </c>
      <c r="F15926" s="61" t="s">
        <v>684</v>
      </c>
      <c r="G15926" s="61" t="str">
        <f t="shared" si="774"/>
        <v>Luke Donald</v>
      </c>
    </row>
    <row r="15927" spans="1:7" thickBot="1">
      <c r="A15927" s="62" t="s">
        <v>4077</v>
      </c>
      <c r="B15927" s="61" t="s">
        <v>810</v>
      </c>
      <c r="C15927" s="61">
        <f t="shared" si="773"/>
        <v>1</v>
      </c>
      <c r="D15927" s="63" t="str">
        <f t="shared" si="775"/>
        <v>51</v>
      </c>
      <c r="E15927" s="63">
        <v>51</v>
      </c>
      <c r="F15927" s="61" t="s">
        <v>1225</v>
      </c>
      <c r="G15927" s="61" t="str">
        <f t="shared" si="774"/>
        <v>Victor Dubuisson</v>
      </c>
    </row>
    <row r="15928" spans="1:7" thickBot="1">
      <c r="A15928" s="62" t="s">
        <v>4077</v>
      </c>
      <c r="B15928" s="61" t="s">
        <v>810</v>
      </c>
      <c r="C15928" s="61">
        <f t="shared" si="773"/>
        <v>1</v>
      </c>
      <c r="D15928" s="63" t="str">
        <f t="shared" si="775"/>
        <v>51</v>
      </c>
      <c r="E15928" s="63">
        <v>51</v>
      </c>
      <c r="F15928" s="61" t="s">
        <v>580</v>
      </c>
      <c r="G15928" s="61" t="str">
        <f t="shared" si="774"/>
        <v>Ernie Els</v>
      </c>
    </row>
    <row r="15929" spans="1:7" thickBot="1">
      <c r="A15929" s="62" t="s">
        <v>4077</v>
      </c>
      <c r="B15929" s="61" t="s">
        <v>810</v>
      </c>
      <c r="C15929" s="61">
        <f t="shared" si="773"/>
        <v>1</v>
      </c>
      <c r="D15929" s="63" t="str">
        <f t="shared" si="775"/>
        <v>51</v>
      </c>
      <c r="E15929" s="63">
        <v>51</v>
      </c>
      <c r="F15929" s="61" t="s">
        <v>705</v>
      </c>
      <c r="G15929" s="61" t="str">
        <f t="shared" si="774"/>
        <v>Brad Fritsch</v>
      </c>
    </row>
    <row r="15930" spans="1:7" thickBot="1">
      <c r="A15930" s="62" t="s">
        <v>4077</v>
      </c>
      <c r="B15930" s="61" t="s">
        <v>810</v>
      </c>
      <c r="C15930" s="61">
        <f t="shared" si="773"/>
        <v>1</v>
      </c>
      <c r="D15930" s="63" t="str">
        <f t="shared" si="775"/>
        <v>51</v>
      </c>
      <c r="E15930" s="63">
        <v>51</v>
      </c>
      <c r="F15930" s="61" t="s">
        <v>667</v>
      </c>
      <c r="G15930" s="61" t="str">
        <f t="shared" si="774"/>
        <v>David Hearn</v>
      </c>
    </row>
    <row r="15931" spans="1:7" thickBot="1">
      <c r="A15931" s="62" t="s">
        <v>4077</v>
      </c>
      <c r="B15931" s="61" t="s">
        <v>810</v>
      </c>
      <c r="C15931" s="61">
        <f t="shared" si="773"/>
        <v>1</v>
      </c>
      <c r="D15931" s="63" t="str">
        <f t="shared" si="775"/>
        <v>51</v>
      </c>
      <c r="E15931" s="63">
        <v>51</v>
      </c>
      <c r="F15931" s="61" t="s">
        <v>532</v>
      </c>
      <c r="G15931" s="61" t="str">
        <f t="shared" si="774"/>
        <v>Russell Henley</v>
      </c>
    </row>
    <row r="15932" spans="1:7" thickBot="1">
      <c r="A15932" s="62" t="s">
        <v>4077</v>
      </c>
      <c r="B15932" s="61" t="s">
        <v>810</v>
      </c>
      <c r="C15932" s="61">
        <f t="shared" si="773"/>
        <v>1</v>
      </c>
      <c r="D15932" s="63" t="str">
        <f t="shared" si="775"/>
        <v>51</v>
      </c>
      <c r="E15932" s="63">
        <v>51</v>
      </c>
      <c r="F15932" s="61" t="s">
        <v>760</v>
      </c>
      <c r="G15932" s="61" t="str">
        <f t="shared" si="774"/>
        <v>Justin Hicks</v>
      </c>
    </row>
    <row r="15933" spans="1:7" thickBot="1">
      <c r="A15933" s="62" t="s">
        <v>4077</v>
      </c>
      <c r="B15933" s="61" t="s">
        <v>810</v>
      </c>
      <c r="C15933" s="61">
        <f t="shared" si="773"/>
        <v>1</v>
      </c>
      <c r="D15933" s="63" t="str">
        <f t="shared" si="775"/>
        <v>51</v>
      </c>
      <c r="E15933" s="63">
        <v>51</v>
      </c>
      <c r="F15933" s="61" t="s">
        <v>603</v>
      </c>
      <c r="G15933" s="61" t="str">
        <f t="shared" si="774"/>
        <v>Ryo Ishikawa</v>
      </c>
    </row>
    <row r="15934" spans="1:7" thickBot="1">
      <c r="A15934" s="62" t="s">
        <v>4077</v>
      </c>
      <c r="B15934" s="61" t="s">
        <v>810</v>
      </c>
      <c r="C15934" s="61">
        <f t="shared" si="773"/>
        <v>1</v>
      </c>
      <c r="D15934" s="63" t="str">
        <f t="shared" si="775"/>
        <v>51</v>
      </c>
      <c r="E15934" s="63">
        <v>51</v>
      </c>
      <c r="F15934" s="61" t="s">
        <v>620</v>
      </c>
      <c r="G15934" s="61" t="str">
        <f t="shared" si="774"/>
        <v>Kevin Kisner</v>
      </c>
    </row>
    <row r="15935" spans="1:7" thickBot="1">
      <c r="A15935" s="62" t="s">
        <v>4077</v>
      </c>
      <c r="B15935" s="61" t="s">
        <v>810</v>
      </c>
      <c r="C15935" s="61">
        <f t="shared" si="773"/>
        <v>1</v>
      </c>
      <c r="D15935" s="63" t="str">
        <f t="shared" si="775"/>
        <v>51</v>
      </c>
      <c r="E15935" s="63">
        <v>51</v>
      </c>
      <c r="F15935" s="61" t="s">
        <v>645</v>
      </c>
      <c r="G15935" s="61" t="str">
        <f t="shared" si="774"/>
        <v>Russell Knox</v>
      </c>
    </row>
    <row r="15936" spans="1:7" thickBot="1">
      <c r="A15936" s="62" t="s">
        <v>4077</v>
      </c>
      <c r="B15936" s="61" t="s">
        <v>810</v>
      </c>
      <c r="C15936" s="61">
        <f t="shared" si="773"/>
        <v>1</v>
      </c>
      <c r="D15936" s="63" t="str">
        <f t="shared" si="775"/>
        <v>51</v>
      </c>
      <c r="E15936" s="63">
        <v>51</v>
      </c>
      <c r="F15936" s="61" t="s">
        <v>616</v>
      </c>
      <c r="G15936" s="61" t="str">
        <f t="shared" si="774"/>
        <v>Ben Martin</v>
      </c>
    </row>
    <row r="15937" spans="1:7" thickBot="1">
      <c r="A15937" s="62" t="s">
        <v>4077</v>
      </c>
      <c r="B15937" s="61" t="s">
        <v>810</v>
      </c>
      <c r="C15937" s="61">
        <f t="shared" si="773"/>
        <v>1</v>
      </c>
      <c r="D15937" s="63" t="str">
        <f t="shared" si="775"/>
        <v>51</v>
      </c>
      <c r="E15937" s="63">
        <v>51</v>
      </c>
      <c r="F15937" s="61" t="s">
        <v>567</v>
      </c>
      <c r="G15937" s="61" t="str">
        <f t="shared" si="774"/>
        <v>Seung-Yul Noh</v>
      </c>
    </row>
    <row r="15938" spans="1:7" thickBot="1">
      <c r="A15938" s="62" t="s">
        <v>4077</v>
      </c>
      <c r="B15938" s="61" t="s">
        <v>810</v>
      </c>
      <c r="C15938" s="61">
        <f t="shared" si="773"/>
        <v>1</v>
      </c>
      <c r="D15938" s="63" t="str">
        <f t="shared" si="775"/>
        <v>51</v>
      </c>
      <c r="E15938" s="63">
        <v>51</v>
      </c>
      <c r="F15938" s="61" t="s">
        <v>643</v>
      </c>
      <c r="G15938" s="61" t="str">
        <f t="shared" si="774"/>
        <v>Jeff Overton</v>
      </c>
    </row>
    <row r="15939" spans="1:7" thickBot="1">
      <c r="A15939" s="62" t="s">
        <v>4077</v>
      </c>
      <c r="B15939" s="61" t="s">
        <v>810</v>
      </c>
      <c r="C15939" s="61">
        <f t="shared" si="773"/>
        <v>1</v>
      </c>
      <c r="D15939" s="63" t="str">
        <f t="shared" si="775"/>
        <v>51</v>
      </c>
      <c r="E15939" s="63">
        <v>51</v>
      </c>
      <c r="F15939" s="61" t="s">
        <v>644</v>
      </c>
      <c r="G15939" s="61" t="str">
        <f t="shared" si="774"/>
        <v>Pat Perez</v>
      </c>
    </row>
    <row r="15940" spans="1:7" thickBot="1">
      <c r="A15940" s="62" t="s">
        <v>4077</v>
      </c>
      <c r="B15940" s="61" t="s">
        <v>810</v>
      </c>
      <c r="C15940" s="61">
        <f t="shared" si="773"/>
        <v>1</v>
      </c>
      <c r="D15940" s="63" t="str">
        <f t="shared" si="775"/>
        <v>51</v>
      </c>
      <c r="E15940" s="63">
        <v>51</v>
      </c>
      <c r="F15940" s="61" t="s">
        <v>592</v>
      </c>
      <c r="G15940" s="61" t="str">
        <f t="shared" si="774"/>
        <v>Rory Sabbatini</v>
      </c>
    </row>
    <row r="15941" spans="1:7" thickBot="1">
      <c r="A15941" s="62" t="s">
        <v>4077</v>
      </c>
      <c r="B15941" s="61" t="s">
        <v>810</v>
      </c>
      <c r="C15941" s="61">
        <f t="shared" si="773"/>
        <v>1</v>
      </c>
      <c r="D15941" s="63" t="str">
        <f t="shared" si="775"/>
        <v>51</v>
      </c>
      <c r="E15941" s="63">
        <v>51</v>
      </c>
      <c r="F15941" s="61" t="s">
        <v>611</v>
      </c>
      <c r="G15941" s="61" t="str">
        <f t="shared" si="774"/>
        <v>Brandt Snedeker</v>
      </c>
    </row>
    <row r="15942" spans="1:7" thickBot="1">
      <c r="A15942" s="62" t="s">
        <v>4077</v>
      </c>
      <c r="B15942" s="61" t="s">
        <v>810</v>
      </c>
      <c r="C15942" s="61">
        <f t="shared" si="773"/>
        <v>1</v>
      </c>
      <c r="D15942" s="63" t="str">
        <f t="shared" si="775"/>
        <v>51</v>
      </c>
      <c r="E15942" s="63">
        <v>51</v>
      </c>
      <c r="F15942" s="61" t="s">
        <v>722</v>
      </c>
      <c r="G15942" s="61" t="str">
        <f t="shared" si="774"/>
        <v>Kevin Stadler</v>
      </c>
    </row>
    <row r="15943" spans="1:7" thickBot="1">
      <c r="A15943" s="62" t="s">
        <v>4077</v>
      </c>
      <c r="B15943" s="61" t="s">
        <v>810</v>
      </c>
      <c r="C15943" s="61">
        <f t="shared" si="773"/>
        <v>1</v>
      </c>
      <c r="D15943" s="63" t="str">
        <f t="shared" si="775"/>
        <v>51</v>
      </c>
      <c r="E15943" s="63">
        <v>51</v>
      </c>
      <c r="F15943" s="61" t="s">
        <v>538</v>
      </c>
      <c r="G15943" s="61" t="str">
        <f t="shared" si="774"/>
        <v>Henrik Stenson</v>
      </c>
    </row>
    <row r="15944" spans="1:7" thickBot="1">
      <c r="A15944" s="62" t="s">
        <v>4077</v>
      </c>
      <c r="B15944" s="61" t="s">
        <v>810</v>
      </c>
      <c r="C15944" s="61">
        <f t="shared" si="773"/>
        <v>1</v>
      </c>
      <c r="D15944" s="63" t="str">
        <f t="shared" si="775"/>
        <v>51</v>
      </c>
      <c r="E15944" s="63">
        <v>51</v>
      </c>
      <c r="F15944" s="61" t="s">
        <v>663</v>
      </c>
      <c r="G15944" s="61" t="str">
        <f t="shared" si="774"/>
        <v>Cameron Tringale</v>
      </c>
    </row>
    <row r="15945" spans="1:7" thickBot="1">
      <c r="A15945" s="62" t="s">
        <v>4077</v>
      </c>
      <c r="B15945" s="61" t="s">
        <v>810</v>
      </c>
      <c r="C15945" s="61">
        <f t="shared" si="773"/>
        <v>1</v>
      </c>
      <c r="D15945" s="63" t="str">
        <f t="shared" si="775"/>
        <v>51</v>
      </c>
      <c r="E15945" s="63">
        <v>51</v>
      </c>
      <c r="F15945" s="61" t="s">
        <v>675</v>
      </c>
      <c r="G15945" s="61" t="str">
        <f t="shared" si="774"/>
        <v>Tim Wilkinson</v>
      </c>
    </row>
    <row r="15946" spans="1:7" thickBot="1">
      <c r="A15946" s="62" t="s">
        <v>4077</v>
      </c>
      <c r="B15946" s="61" t="s">
        <v>721</v>
      </c>
      <c r="C15946" s="61">
        <f t="shared" si="773"/>
        <v>1</v>
      </c>
      <c r="D15946" s="63" t="str">
        <f t="shared" si="775"/>
        <v>75</v>
      </c>
      <c r="E15946" s="63">
        <v>75</v>
      </c>
      <c r="F15946" s="61" t="s">
        <v>4073</v>
      </c>
      <c r="G15946" s="61" t="str">
        <f t="shared" si="774"/>
        <v>Jason Allred</v>
      </c>
    </row>
    <row r="15947" spans="1:7" thickBot="1">
      <c r="A15947" s="62" t="s">
        <v>4077</v>
      </c>
      <c r="B15947" s="61" t="s">
        <v>721</v>
      </c>
      <c r="C15947" s="61">
        <f t="shared" si="773"/>
        <v>1</v>
      </c>
      <c r="D15947" s="63" t="str">
        <f t="shared" si="775"/>
        <v>75</v>
      </c>
      <c r="E15947" s="63">
        <v>75</v>
      </c>
      <c r="F15947" s="61" t="s">
        <v>556</v>
      </c>
      <c r="G15947" s="61" t="str">
        <f t="shared" si="774"/>
        <v>Aaron Baddeley</v>
      </c>
    </row>
    <row r="15948" spans="1:7" thickBot="1">
      <c r="A15948" s="62" t="s">
        <v>4077</v>
      </c>
      <c r="B15948" s="61" t="s">
        <v>721</v>
      </c>
      <c r="C15948" s="61">
        <f t="shared" ref="C15948:C16011" si="776">IFERROR(SEARCH("T",B15948),"No Tie")</f>
        <v>1</v>
      </c>
      <c r="D15948" s="63" t="str">
        <f t="shared" si="775"/>
        <v>75</v>
      </c>
      <c r="E15948" s="63">
        <v>75</v>
      </c>
      <c r="F15948" s="61" t="s">
        <v>652</v>
      </c>
      <c r="G15948" s="61" t="str">
        <f t="shared" ref="G15948:G16011" si="777">TRIM(SUBSTITUTE(F15948,CHAR(160),CHAR(32)))</f>
        <v>Ricky Barnes</v>
      </c>
    </row>
    <row r="15949" spans="1:7" thickBot="1">
      <c r="A15949" s="62" t="s">
        <v>4077</v>
      </c>
      <c r="B15949" s="61" t="s">
        <v>721</v>
      </c>
      <c r="C15949" s="61">
        <f t="shared" si="776"/>
        <v>1</v>
      </c>
      <c r="D15949" s="63" t="str">
        <f t="shared" ref="D15949:D16012" si="778">IF(C15949="No Tie",B15949,RIGHT(B15949,LEN(B15949)-1))</f>
        <v>75</v>
      </c>
      <c r="E15949" s="63">
        <v>75</v>
      </c>
      <c r="F15949" s="61" t="s">
        <v>687</v>
      </c>
      <c r="G15949" s="61" t="str">
        <f t="shared" si="777"/>
        <v>K.J. Choi</v>
      </c>
    </row>
    <row r="15950" spans="1:7" thickBot="1">
      <c r="A15950" s="62" t="s">
        <v>4077</v>
      </c>
      <c r="B15950" s="61" t="s">
        <v>721</v>
      </c>
      <c r="C15950" s="61">
        <f t="shared" si="776"/>
        <v>1</v>
      </c>
      <c r="D15950" s="63" t="str">
        <f t="shared" si="778"/>
        <v>75</v>
      </c>
      <c r="E15950" s="63">
        <v>75</v>
      </c>
      <c r="F15950" s="61" t="s">
        <v>696</v>
      </c>
      <c r="G15950" s="61" t="str">
        <f t="shared" si="777"/>
        <v>Ben Crane</v>
      </c>
    </row>
    <row r="15951" spans="1:7" thickBot="1">
      <c r="A15951" s="62" t="s">
        <v>4077</v>
      </c>
      <c r="B15951" s="61" t="s">
        <v>721</v>
      </c>
      <c r="C15951" s="61">
        <f t="shared" si="776"/>
        <v>1</v>
      </c>
      <c r="D15951" s="63" t="str">
        <f t="shared" si="778"/>
        <v>75</v>
      </c>
      <c r="E15951" s="63">
        <v>75</v>
      </c>
      <c r="F15951" s="61" t="s">
        <v>638</v>
      </c>
      <c r="G15951" s="61" t="str">
        <f t="shared" si="777"/>
        <v>Brendon de Jonge</v>
      </c>
    </row>
    <row r="15952" spans="1:7" thickBot="1">
      <c r="A15952" s="62" t="s">
        <v>4077</v>
      </c>
      <c r="B15952" s="61" t="s">
        <v>721</v>
      </c>
      <c r="C15952" s="61">
        <f t="shared" si="776"/>
        <v>1</v>
      </c>
      <c r="D15952" s="63" t="str">
        <f t="shared" si="778"/>
        <v>75</v>
      </c>
      <c r="E15952" s="63">
        <v>75</v>
      </c>
      <c r="F15952" s="61" t="s">
        <v>549</v>
      </c>
      <c r="G15952" s="61" t="str">
        <f t="shared" si="777"/>
        <v>Jamie Donaldson</v>
      </c>
    </row>
    <row r="15953" spans="1:7" thickBot="1">
      <c r="A15953" s="62" t="s">
        <v>4077</v>
      </c>
      <c r="B15953" s="61" t="s">
        <v>721</v>
      </c>
      <c r="C15953" s="61">
        <f t="shared" si="776"/>
        <v>1</v>
      </c>
      <c r="D15953" s="63" t="str">
        <f t="shared" si="778"/>
        <v>75</v>
      </c>
      <c r="E15953" s="63">
        <v>75</v>
      </c>
      <c r="F15953" s="61" t="s">
        <v>516</v>
      </c>
      <c r="G15953" s="61" t="str">
        <f t="shared" si="777"/>
        <v>Robert Garrigus</v>
      </c>
    </row>
    <row r="15954" spans="1:7" thickBot="1">
      <c r="A15954" s="62" t="s">
        <v>4077</v>
      </c>
      <c r="B15954" s="61" t="s">
        <v>721</v>
      </c>
      <c r="C15954" s="61">
        <f t="shared" si="776"/>
        <v>1</v>
      </c>
      <c r="D15954" s="63" t="str">
        <f t="shared" si="778"/>
        <v>75</v>
      </c>
      <c r="E15954" s="63">
        <v>75</v>
      </c>
      <c r="F15954" s="61" t="s">
        <v>568</v>
      </c>
      <c r="G15954" s="61" t="str">
        <f t="shared" si="777"/>
        <v>Retief Goosen</v>
      </c>
    </row>
    <row r="15955" spans="1:7" thickBot="1">
      <c r="A15955" s="62" t="s">
        <v>4077</v>
      </c>
      <c r="B15955" s="61" t="s">
        <v>721</v>
      </c>
      <c r="C15955" s="61">
        <f t="shared" si="776"/>
        <v>1</v>
      </c>
      <c r="D15955" s="63" t="str">
        <f t="shared" si="778"/>
        <v>75</v>
      </c>
      <c r="E15955" s="63">
        <v>75</v>
      </c>
      <c r="F15955" s="61" t="s">
        <v>647</v>
      </c>
      <c r="G15955" s="61" t="str">
        <f t="shared" si="777"/>
        <v>Luke Guthrie</v>
      </c>
    </row>
    <row r="15956" spans="1:7" thickBot="1">
      <c r="A15956" s="62" t="s">
        <v>4077</v>
      </c>
      <c r="B15956" s="61" t="s">
        <v>721</v>
      </c>
      <c r="C15956" s="61">
        <f t="shared" si="776"/>
        <v>1</v>
      </c>
      <c r="D15956" s="63" t="str">
        <f t="shared" si="778"/>
        <v>75</v>
      </c>
      <c r="E15956" s="63">
        <v>75</v>
      </c>
      <c r="F15956" s="61" t="s">
        <v>546</v>
      </c>
      <c r="G15956" s="61" t="str">
        <f t="shared" si="777"/>
        <v>James Hahn</v>
      </c>
    </row>
    <row r="15957" spans="1:7" thickBot="1">
      <c r="A15957" s="62" t="s">
        <v>4077</v>
      </c>
      <c r="B15957" s="61" t="s">
        <v>721</v>
      </c>
      <c r="C15957" s="61">
        <f t="shared" si="776"/>
        <v>1</v>
      </c>
      <c r="D15957" s="63" t="str">
        <f t="shared" si="778"/>
        <v>75</v>
      </c>
      <c r="E15957" s="63">
        <v>75</v>
      </c>
      <c r="F15957" s="61" t="s">
        <v>540</v>
      </c>
      <c r="G15957" s="61" t="str">
        <f t="shared" si="777"/>
        <v>Morgan Hoffmann</v>
      </c>
    </row>
    <row r="15958" spans="1:7" thickBot="1">
      <c r="A15958" s="62" t="s">
        <v>4077</v>
      </c>
      <c r="B15958" s="61" t="s">
        <v>721</v>
      </c>
      <c r="C15958" s="61">
        <f t="shared" si="776"/>
        <v>1</v>
      </c>
      <c r="D15958" s="63" t="str">
        <f t="shared" si="778"/>
        <v>75</v>
      </c>
      <c r="E15958" s="63">
        <v>75</v>
      </c>
      <c r="F15958" s="61" t="s">
        <v>501</v>
      </c>
      <c r="G15958" s="61" t="str">
        <f t="shared" si="777"/>
        <v>J.B. Holmes</v>
      </c>
    </row>
    <row r="15959" spans="1:7" thickBot="1">
      <c r="A15959" s="62" t="s">
        <v>4077</v>
      </c>
      <c r="B15959" s="61" t="s">
        <v>721</v>
      </c>
      <c r="C15959" s="61">
        <f t="shared" si="776"/>
        <v>1</v>
      </c>
      <c r="D15959" s="63" t="str">
        <f t="shared" si="778"/>
        <v>75</v>
      </c>
      <c r="E15959" s="63">
        <v>75</v>
      </c>
      <c r="F15959" s="61" t="s">
        <v>673</v>
      </c>
      <c r="G15959" s="61" t="str">
        <f t="shared" si="777"/>
        <v>John Huh</v>
      </c>
    </row>
    <row r="15960" spans="1:7" thickBot="1">
      <c r="A15960" s="62" t="s">
        <v>4077</v>
      </c>
      <c r="B15960" s="61" t="s">
        <v>721</v>
      </c>
      <c r="C15960" s="61">
        <f t="shared" si="776"/>
        <v>1</v>
      </c>
      <c r="D15960" s="63" t="str">
        <f t="shared" si="778"/>
        <v>75</v>
      </c>
      <c r="E15960" s="63">
        <v>75</v>
      </c>
      <c r="F15960" s="61" t="s">
        <v>733</v>
      </c>
      <c r="G15960" s="61" t="str">
        <f t="shared" si="777"/>
        <v>Robert Karlsson</v>
      </c>
    </row>
    <row r="15961" spans="1:7" thickBot="1">
      <c r="A15961" s="62" t="s">
        <v>4077</v>
      </c>
      <c r="B15961" s="61" t="s">
        <v>721</v>
      </c>
      <c r="C15961" s="61">
        <f t="shared" si="776"/>
        <v>1</v>
      </c>
      <c r="D15961" s="63" t="str">
        <f t="shared" si="778"/>
        <v>75</v>
      </c>
      <c r="E15961" s="63">
        <v>75</v>
      </c>
      <c r="F15961" s="61" t="s">
        <v>504</v>
      </c>
      <c r="G15961" s="61" t="str">
        <f t="shared" si="777"/>
        <v>Brooks Koepka</v>
      </c>
    </row>
    <row r="15962" spans="1:7" thickBot="1">
      <c r="A15962" s="62" t="s">
        <v>4077</v>
      </c>
      <c r="B15962" s="61" t="s">
        <v>721</v>
      </c>
      <c r="C15962" s="61">
        <f t="shared" si="776"/>
        <v>1</v>
      </c>
      <c r="D15962" s="63" t="str">
        <f t="shared" si="778"/>
        <v>75</v>
      </c>
      <c r="E15962" s="63">
        <v>75</v>
      </c>
      <c r="F15962" s="61" t="s">
        <v>507</v>
      </c>
      <c r="G15962" s="61" t="str">
        <f t="shared" si="777"/>
        <v>Jason Kokrak</v>
      </c>
    </row>
    <row r="15963" spans="1:7" thickBot="1">
      <c r="A15963" s="62" t="s">
        <v>4077</v>
      </c>
      <c r="B15963" s="61" t="s">
        <v>721</v>
      </c>
      <c r="C15963" s="61">
        <f t="shared" si="776"/>
        <v>1</v>
      </c>
      <c r="D15963" s="63" t="str">
        <f t="shared" si="778"/>
        <v>75</v>
      </c>
      <c r="E15963" s="63">
        <v>75</v>
      </c>
      <c r="F15963" s="61" t="s">
        <v>763</v>
      </c>
      <c r="G15963" s="61" t="str">
        <f t="shared" si="777"/>
        <v>Richard Lee</v>
      </c>
    </row>
    <row r="15964" spans="1:7" thickBot="1">
      <c r="A15964" s="62" t="s">
        <v>4077</v>
      </c>
      <c r="B15964" s="61" t="s">
        <v>721</v>
      </c>
      <c r="C15964" s="61">
        <f t="shared" si="776"/>
        <v>1</v>
      </c>
      <c r="D15964" s="63" t="str">
        <f t="shared" si="778"/>
        <v>75</v>
      </c>
      <c r="E15964" s="63">
        <v>75</v>
      </c>
      <c r="F15964" s="61" t="s">
        <v>695</v>
      </c>
      <c r="G15964" s="61" t="str">
        <f t="shared" si="777"/>
        <v>Justin Leonard</v>
      </c>
    </row>
    <row r="15965" spans="1:7" thickBot="1">
      <c r="A15965" s="62" t="s">
        <v>4077</v>
      </c>
      <c r="B15965" s="61" t="s">
        <v>721</v>
      </c>
      <c r="C15965" s="61">
        <f t="shared" si="776"/>
        <v>1</v>
      </c>
      <c r="D15965" s="63" t="str">
        <f t="shared" si="778"/>
        <v>75</v>
      </c>
      <c r="E15965" s="63">
        <v>75</v>
      </c>
      <c r="F15965" s="61" t="s">
        <v>596</v>
      </c>
      <c r="G15965" s="61" t="str">
        <f t="shared" si="777"/>
        <v>David Lingmerth</v>
      </c>
    </row>
    <row r="15966" spans="1:7" thickBot="1">
      <c r="A15966" s="62" t="s">
        <v>4077</v>
      </c>
      <c r="B15966" s="61" t="s">
        <v>721</v>
      </c>
      <c r="C15966" s="61">
        <f t="shared" si="776"/>
        <v>1</v>
      </c>
      <c r="D15966" s="63" t="str">
        <f t="shared" si="778"/>
        <v>75</v>
      </c>
      <c r="E15966" s="63">
        <v>75</v>
      </c>
      <c r="F15966" s="61" t="s">
        <v>681</v>
      </c>
      <c r="G15966" s="61" t="str">
        <f t="shared" si="777"/>
        <v>Bryce Molder</v>
      </c>
    </row>
    <row r="15967" spans="1:7" thickBot="1">
      <c r="A15967" s="62" t="s">
        <v>4077</v>
      </c>
      <c r="B15967" s="61" t="s">
        <v>721</v>
      </c>
      <c r="C15967" s="61">
        <f t="shared" si="776"/>
        <v>1</v>
      </c>
      <c r="D15967" s="63" t="str">
        <f t="shared" si="778"/>
        <v>75</v>
      </c>
      <c r="E15967" s="63">
        <v>75</v>
      </c>
      <c r="F15967" s="61" t="s">
        <v>664</v>
      </c>
      <c r="G15967" s="61" t="str">
        <f t="shared" si="777"/>
        <v>Francesco Molinari</v>
      </c>
    </row>
    <row r="15968" spans="1:7" thickBot="1">
      <c r="A15968" s="62" t="s">
        <v>4077</v>
      </c>
      <c r="B15968" s="61" t="s">
        <v>721</v>
      </c>
      <c r="C15968" s="61">
        <f t="shared" si="776"/>
        <v>1</v>
      </c>
      <c r="D15968" s="63" t="str">
        <f t="shared" si="778"/>
        <v>75</v>
      </c>
      <c r="E15968" s="63">
        <v>75</v>
      </c>
      <c r="F15968" s="61" t="s">
        <v>561</v>
      </c>
      <c r="G15968" s="61" t="str">
        <f t="shared" si="777"/>
        <v>Geoff Ogilvy</v>
      </c>
    </row>
    <row r="15969" spans="1:7" thickBot="1">
      <c r="A15969" s="62" t="s">
        <v>4077</v>
      </c>
      <c r="B15969" s="61" t="s">
        <v>721</v>
      </c>
      <c r="C15969" s="61">
        <f t="shared" si="776"/>
        <v>1</v>
      </c>
      <c r="D15969" s="63" t="str">
        <f t="shared" si="778"/>
        <v>75</v>
      </c>
      <c r="E15969" s="63">
        <v>75</v>
      </c>
      <c r="F15969" s="61" t="s">
        <v>630</v>
      </c>
      <c r="G15969" s="61" t="str">
        <f t="shared" si="777"/>
        <v>Ian Poulter</v>
      </c>
    </row>
    <row r="15970" spans="1:7" thickBot="1">
      <c r="A15970" s="62" t="s">
        <v>4077</v>
      </c>
      <c r="B15970" s="61" t="s">
        <v>721</v>
      </c>
      <c r="C15970" s="61">
        <f t="shared" si="776"/>
        <v>1</v>
      </c>
      <c r="D15970" s="63" t="str">
        <f t="shared" si="778"/>
        <v>75</v>
      </c>
      <c r="E15970" s="63">
        <v>75</v>
      </c>
      <c r="F15970" s="61" t="s">
        <v>539</v>
      </c>
      <c r="G15970" s="61" t="str">
        <f t="shared" si="777"/>
        <v>Shawn Stefani</v>
      </c>
    </row>
    <row r="15971" spans="1:7" thickBot="1">
      <c r="A15971" s="62" t="s">
        <v>4077</v>
      </c>
      <c r="B15971" s="61" t="s">
        <v>721</v>
      </c>
      <c r="C15971" s="61">
        <f t="shared" si="776"/>
        <v>1</v>
      </c>
      <c r="D15971" s="63" t="str">
        <f t="shared" si="778"/>
        <v>75</v>
      </c>
      <c r="E15971" s="63">
        <v>75</v>
      </c>
      <c r="F15971" s="61" t="s">
        <v>533</v>
      </c>
      <c r="G15971" s="61" t="str">
        <f t="shared" si="777"/>
        <v>Robert Streb</v>
      </c>
    </row>
    <row r="15972" spans="1:7" thickBot="1">
      <c r="A15972" s="62" t="s">
        <v>4077</v>
      </c>
      <c r="B15972" s="61" t="s">
        <v>721</v>
      </c>
      <c r="C15972" s="61">
        <f t="shared" si="776"/>
        <v>1</v>
      </c>
      <c r="D15972" s="63" t="str">
        <f t="shared" si="778"/>
        <v>75</v>
      </c>
      <c r="E15972" s="63">
        <v>75</v>
      </c>
      <c r="F15972" s="61" t="s">
        <v>597</v>
      </c>
      <c r="G15972" s="61" t="str">
        <f t="shared" si="777"/>
        <v>Kevin Streelman</v>
      </c>
    </row>
    <row r="15973" spans="1:7" thickBot="1">
      <c r="A15973" s="62" t="s">
        <v>4077</v>
      </c>
      <c r="B15973" s="61" t="s">
        <v>721</v>
      </c>
      <c r="C15973" s="61">
        <f t="shared" si="776"/>
        <v>1</v>
      </c>
      <c r="D15973" s="63" t="str">
        <f t="shared" si="778"/>
        <v>75</v>
      </c>
      <c r="E15973" s="63">
        <v>75</v>
      </c>
      <c r="F15973" s="61" t="s">
        <v>749</v>
      </c>
      <c r="G15973" s="61" t="str">
        <f t="shared" si="777"/>
        <v>Steve Stricker</v>
      </c>
    </row>
    <row r="15974" spans="1:7" thickBot="1">
      <c r="A15974" s="62" t="s">
        <v>4077</v>
      </c>
      <c r="B15974" s="61" t="s">
        <v>721</v>
      </c>
      <c r="C15974" s="61">
        <f t="shared" si="776"/>
        <v>1</v>
      </c>
      <c r="D15974" s="63" t="str">
        <f t="shared" si="778"/>
        <v>75</v>
      </c>
      <c r="E15974" s="63">
        <v>75</v>
      </c>
      <c r="F15974" s="61" t="s">
        <v>646</v>
      </c>
      <c r="G15974" s="61" t="str">
        <f t="shared" si="777"/>
        <v>Daniel Summerhays</v>
      </c>
    </row>
    <row r="15975" spans="1:7" thickBot="1">
      <c r="A15975" s="62" t="s">
        <v>4077</v>
      </c>
      <c r="B15975" s="61" t="s">
        <v>721</v>
      </c>
      <c r="C15975" s="61">
        <f t="shared" si="776"/>
        <v>1</v>
      </c>
      <c r="D15975" s="63" t="str">
        <f t="shared" si="778"/>
        <v>75</v>
      </c>
      <c r="E15975" s="63">
        <v>75</v>
      </c>
      <c r="F15975" s="61" t="s">
        <v>627</v>
      </c>
      <c r="G15975" s="61" t="str">
        <f t="shared" si="777"/>
        <v>Andrew Svoboda</v>
      </c>
    </row>
    <row r="15976" spans="1:7" thickBot="1">
      <c r="A15976" s="62" t="s">
        <v>4077</v>
      </c>
      <c r="B15976" s="61" t="s">
        <v>721</v>
      </c>
      <c r="C15976" s="61">
        <f t="shared" si="776"/>
        <v>1</v>
      </c>
      <c r="D15976" s="63" t="str">
        <f t="shared" si="778"/>
        <v>75</v>
      </c>
      <c r="E15976" s="63">
        <v>75</v>
      </c>
      <c r="F15976" s="61" t="s">
        <v>697</v>
      </c>
      <c r="G15976" s="61" t="str">
        <f t="shared" si="777"/>
        <v>David Toms</v>
      </c>
    </row>
    <row r="15977" spans="1:7" thickBot="1">
      <c r="A15977" s="62" t="s">
        <v>4077</v>
      </c>
      <c r="B15977" s="61" t="s">
        <v>721</v>
      </c>
      <c r="C15977" s="61">
        <f t="shared" si="776"/>
        <v>1</v>
      </c>
      <c r="D15977" s="63" t="str">
        <f t="shared" si="778"/>
        <v>75</v>
      </c>
      <c r="E15977" s="63">
        <v>75</v>
      </c>
      <c r="F15977" s="61" t="s">
        <v>523</v>
      </c>
      <c r="G15977" s="61" t="str">
        <f t="shared" si="777"/>
        <v>Jhonattan Vegas</v>
      </c>
    </row>
    <row r="15978" spans="1:7" thickBot="1">
      <c r="A15978" s="62" t="s">
        <v>4077</v>
      </c>
      <c r="B15978" s="61" t="s">
        <v>721</v>
      </c>
      <c r="C15978" s="61">
        <f t="shared" si="776"/>
        <v>1</v>
      </c>
      <c r="D15978" s="63" t="str">
        <f t="shared" si="778"/>
        <v>75</v>
      </c>
      <c r="E15978" s="63">
        <v>75</v>
      </c>
      <c r="F15978" s="61" t="s">
        <v>557</v>
      </c>
      <c r="G15978" s="61" t="str">
        <f t="shared" si="777"/>
        <v>Nick Watney</v>
      </c>
    </row>
    <row r="15979" spans="1:7" thickBot="1">
      <c r="A15979" s="62" t="s">
        <v>4077</v>
      </c>
      <c r="B15979" s="61" t="s">
        <v>721</v>
      </c>
      <c r="C15979" s="61">
        <f t="shared" si="776"/>
        <v>1</v>
      </c>
      <c r="D15979" s="63" t="str">
        <f t="shared" si="778"/>
        <v>75</v>
      </c>
      <c r="E15979" s="63">
        <v>75</v>
      </c>
      <c r="F15979" s="61" t="s">
        <v>522</v>
      </c>
      <c r="G15979" s="61" t="str">
        <f t="shared" si="777"/>
        <v>Lee Westwood</v>
      </c>
    </row>
    <row r="15980" spans="1:7" thickBot="1">
      <c r="A15980" s="62" t="s">
        <v>4077</v>
      </c>
      <c r="B15980" s="61" t="s">
        <v>721</v>
      </c>
      <c r="C15980" s="61">
        <f t="shared" si="776"/>
        <v>1</v>
      </c>
      <c r="D15980" s="63" t="str">
        <f t="shared" si="778"/>
        <v>75</v>
      </c>
      <c r="E15980" s="63">
        <v>75</v>
      </c>
      <c r="F15980" s="61" t="s">
        <v>537</v>
      </c>
      <c r="G15980" s="61" t="str">
        <f t="shared" si="777"/>
        <v>Will Wilcox</v>
      </c>
    </row>
    <row r="15981" spans="1:7" thickBot="1">
      <c r="A15981" s="62" t="s">
        <v>4077</v>
      </c>
      <c r="B15981" s="61" t="s">
        <v>615</v>
      </c>
      <c r="C15981" s="61">
        <f t="shared" si="776"/>
        <v>1</v>
      </c>
      <c r="D15981" s="63" t="str">
        <f t="shared" si="778"/>
        <v>110</v>
      </c>
      <c r="E15981" s="63">
        <v>110</v>
      </c>
      <c r="F15981" s="61" t="s">
        <v>1216</v>
      </c>
      <c r="G15981" s="61" t="str">
        <f t="shared" si="777"/>
        <v>Kiradech Aphibarnrat</v>
      </c>
    </row>
    <row r="15982" spans="1:7" thickBot="1">
      <c r="A15982" s="62" t="s">
        <v>4077</v>
      </c>
      <c r="B15982" s="61" t="s">
        <v>615</v>
      </c>
      <c r="C15982" s="61">
        <f t="shared" si="776"/>
        <v>1</v>
      </c>
      <c r="D15982" s="63" t="str">
        <f t="shared" si="778"/>
        <v>110</v>
      </c>
      <c r="E15982" s="63">
        <v>110</v>
      </c>
      <c r="F15982" s="61" t="s">
        <v>800</v>
      </c>
      <c r="G15982" s="61" t="str">
        <f t="shared" si="777"/>
        <v>Briny Baird</v>
      </c>
    </row>
    <row r="15983" spans="1:7" thickBot="1">
      <c r="A15983" s="62" t="s">
        <v>4077</v>
      </c>
      <c r="B15983" s="61" t="s">
        <v>615</v>
      </c>
      <c r="C15983" s="61">
        <f t="shared" si="776"/>
        <v>1</v>
      </c>
      <c r="D15983" s="63" t="str">
        <f t="shared" si="778"/>
        <v>110</v>
      </c>
      <c r="E15983" s="63">
        <v>110</v>
      </c>
      <c r="F15983" s="61" t="s">
        <v>502</v>
      </c>
      <c r="G15983" s="61" t="str">
        <f t="shared" si="777"/>
        <v>Charlie Beljan</v>
      </c>
    </row>
    <row r="15984" spans="1:7" thickBot="1">
      <c r="A15984" s="62" t="s">
        <v>4077</v>
      </c>
      <c r="B15984" s="61" t="s">
        <v>615</v>
      </c>
      <c r="C15984" s="61">
        <f t="shared" si="776"/>
        <v>1</v>
      </c>
      <c r="D15984" s="63" t="str">
        <f t="shared" si="778"/>
        <v>110</v>
      </c>
      <c r="E15984" s="63">
        <v>110</v>
      </c>
      <c r="F15984" s="61" t="s">
        <v>1305</v>
      </c>
      <c r="G15984" s="61" t="str">
        <f t="shared" si="777"/>
        <v>Thomas Bjorn</v>
      </c>
    </row>
    <row r="15985" spans="1:7" thickBot="1">
      <c r="A15985" s="62" t="s">
        <v>4077</v>
      </c>
      <c r="B15985" s="61" t="s">
        <v>615</v>
      </c>
      <c r="C15985" s="61">
        <f t="shared" si="776"/>
        <v>1</v>
      </c>
      <c r="D15985" s="63" t="str">
        <f t="shared" si="778"/>
        <v>110</v>
      </c>
      <c r="E15985" s="63">
        <v>110</v>
      </c>
      <c r="F15985" s="61" t="s">
        <v>622</v>
      </c>
      <c r="G15985" s="61" t="str">
        <f t="shared" si="777"/>
        <v>Jonas Blixt</v>
      </c>
    </row>
    <row r="15986" spans="1:7" thickBot="1">
      <c r="A15986" s="62" t="s">
        <v>4077</v>
      </c>
      <c r="B15986" s="61" t="s">
        <v>615</v>
      </c>
      <c r="C15986" s="61">
        <f t="shared" si="776"/>
        <v>1</v>
      </c>
      <c r="D15986" s="63" t="str">
        <f t="shared" si="778"/>
        <v>110</v>
      </c>
      <c r="E15986" s="63">
        <v>110</v>
      </c>
      <c r="F15986" s="61" t="s">
        <v>515</v>
      </c>
      <c r="G15986" s="61" t="str">
        <f t="shared" si="777"/>
        <v>Steven Bowditch</v>
      </c>
    </row>
    <row r="15987" spans="1:7" thickBot="1">
      <c r="A15987" s="62" t="s">
        <v>4077</v>
      </c>
      <c r="B15987" s="61" t="s">
        <v>615</v>
      </c>
      <c r="C15987" s="61">
        <f t="shared" si="776"/>
        <v>1</v>
      </c>
      <c r="D15987" s="63" t="str">
        <f t="shared" si="778"/>
        <v>110</v>
      </c>
      <c r="E15987" s="63">
        <v>110</v>
      </c>
      <c r="F15987" s="61" t="s">
        <v>623</v>
      </c>
      <c r="G15987" s="61" t="str">
        <f t="shared" si="777"/>
        <v>Jonathan Byrd</v>
      </c>
    </row>
    <row r="15988" spans="1:7" thickBot="1">
      <c r="A15988" s="62" t="s">
        <v>4077</v>
      </c>
      <c r="B15988" s="61" t="s">
        <v>615</v>
      </c>
      <c r="C15988" s="61">
        <f t="shared" si="776"/>
        <v>1</v>
      </c>
      <c r="D15988" s="63" t="str">
        <f t="shared" si="778"/>
        <v>110</v>
      </c>
      <c r="E15988" s="63">
        <v>110</v>
      </c>
      <c r="F15988" s="61" t="s">
        <v>524</v>
      </c>
      <c r="G15988" s="61" t="str">
        <f t="shared" si="777"/>
        <v>Angel Cabrera</v>
      </c>
    </row>
    <row r="15989" spans="1:7" thickBot="1">
      <c r="A15989" s="62" t="s">
        <v>4077</v>
      </c>
      <c r="B15989" s="61" t="s">
        <v>615</v>
      </c>
      <c r="C15989" s="61">
        <f t="shared" si="776"/>
        <v>1</v>
      </c>
      <c r="D15989" s="63" t="str">
        <f t="shared" si="778"/>
        <v>110</v>
      </c>
      <c r="E15989" s="63">
        <v>110</v>
      </c>
      <c r="F15989" s="61" t="s">
        <v>640</v>
      </c>
      <c r="G15989" s="61" t="str">
        <f t="shared" si="777"/>
        <v>Chad Campbell</v>
      </c>
    </row>
    <row r="15990" spans="1:7" thickBot="1">
      <c r="A15990" s="62" t="s">
        <v>4077</v>
      </c>
      <c r="B15990" s="61" t="s">
        <v>615</v>
      </c>
      <c r="C15990" s="61">
        <f t="shared" si="776"/>
        <v>1</v>
      </c>
      <c r="D15990" s="63" t="str">
        <f t="shared" si="778"/>
        <v>110</v>
      </c>
      <c r="E15990" s="63">
        <v>110</v>
      </c>
      <c r="F15990" s="61" t="s">
        <v>672</v>
      </c>
      <c r="G15990" s="61" t="str">
        <f t="shared" si="777"/>
        <v>Roberto Castro</v>
      </c>
    </row>
    <row r="15991" spans="1:7" thickBot="1">
      <c r="A15991" s="62" t="s">
        <v>4077</v>
      </c>
      <c r="B15991" s="61" t="s">
        <v>615</v>
      </c>
      <c r="C15991" s="61">
        <f t="shared" si="776"/>
        <v>1</v>
      </c>
      <c r="D15991" s="63" t="str">
        <f t="shared" si="778"/>
        <v>110</v>
      </c>
      <c r="E15991" s="63">
        <v>110</v>
      </c>
      <c r="F15991" s="61" t="s">
        <v>731</v>
      </c>
      <c r="G15991" s="61" t="str">
        <f t="shared" si="777"/>
        <v>Bud Cauley</v>
      </c>
    </row>
    <row r="15992" spans="1:7" thickBot="1">
      <c r="A15992" s="62" t="s">
        <v>4077</v>
      </c>
      <c r="B15992" s="61" t="s">
        <v>615</v>
      </c>
      <c r="C15992" s="61">
        <f t="shared" si="776"/>
        <v>1</v>
      </c>
      <c r="D15992" s="63" t="str">
        <f t="shared" si="778"/>
        <v>110</v>
      </c>
      <c r="E15992" s="63">
        <v>110</v>
      </c>
      <c r="F15992" s="61" t="s">
        <v>665</v>
      </c>
      <c r="G15992" s="61" t="str">
        <f t="shared" si="777"/>
        <v>Greg Chalmers</v>
      </c>
    </row>
    <row r="15993" spans="1:7" thickBot="1">
      <c r="A15993" s="62" t="s">
        <v>4077</v>
      </c>
      <c r="B15993" s="61" t="s">
        <v>615</v>
      </c>
      <c r="C15993" s="61">
        <f t="shared" si="776"/>
        <v>1</v>
      </c>
      <c r="D15993" s="63" t="str">
        <f t="shared" si="778"/>
        <v>110</v>
      </c>
      <c r="E15993" s="63">
        <v>110</v>
      </c>
      <c r="F15993" s="61" t="s">
        <v>565</v>
      </c>
      <c r="G15993" s="61" t="str">
        <f t="shared" si="777"/>
        <v>Kevin Chappell</v>
      </c>
    </row>
    <row r="15994" spans="1:7" thickBot="1">
      <c r="A15994" s="62" t="s">
        <v>4077</v>
      </c>
      <c r="B15994" s="61" t="s">
        <v>615</v>
      </c>
      <c r="C15994" s="61">
        <f t="shared" si="776"/>
        <v>1</v>
      </c>
      <c r="D15994" s="63" t="str">
        <f t="shared" si="778"/>
        <v>110</v>
      </c>
      <c r="E15994" s="63">
        <v>110</v>
      </c>
      <c r="F15994" s="61" t="s">
        <v>4067</v>
      </c>
      <c r="G15994" s="61" t="str">
        <f t="shared" si="777"/>
        <v>George Coetzee</v>
      </c>
    </row>
    <row r="15995" spans="1:7" thickBot="1">
      <c r="A15995" s="62" t="s">
        <v>4077</v>
      </c>
      <c r="B15995" s="61" t="s">
        <v>615</v>
      </c>
      <c r="C15995" s="61">
        <f t="shared" si="776"/>
        <v>1</v>
      </c>
      <c r="D15995" s="63" t="str">
        <f t="shared" si="778"/>
        <v>110</v>
      </c>
      <c r="E15995" s="63">
        <v>110</v>
      </c>
      <c r="F15995" s="61" t="s">
        <v>678</v>
      </c>
      <c r="G15995" s="61" t="str">
        <f t="shared" si="777"/>
        <v>Chad Collins</v>
      </c>
    </row>
    <row r="15996" spans="1:7" thickBot="1">
      <c r="A15996" s="62" t="s">
        <v>4077</v>
      </c>
      <c r="B15996" s="61" t="s">
        <v>615</v>
      </c>
      <c r="C15996" s="61">
        <f t="shared" si="776"/>
        <v>1</v>
      </c>
      <c r="D15996" s="63" t="str">
        <f t="shared" si="778"/>
        <v>110</v>
      </c>
      <c r="E15996" s="63">
        <v>110</v>
      </c>
      <c r="F15996" s="61" t="s">
        <v>775</v>
      </c>
      <c r="G15996" s="61" t="str">
        <f t="shared" si="777"/>
        <v>Ben Curtis</v>
      </c>
    </row>
    <row r="15997" spans="1:7" thickBot="1">
      <c r="A15997" s="62" t="s">
        <v>4077</v>
      </c>
      <c r="B15997" s="61" t="s">
        <v>615</v>
      </c>
      <c r="C15997" s="61">
        <f t="shared" si="776"/>
        <v>1</v>
      </c>
      <c r="D15997" s="63" t="str">
        <f t="shared" si="778"/>
        <v>110</v>
      </c>
      <c r="E15997" s="63">
        <v>110</v>
      </c>
      <c r="F15997" s="61" t="s">
        <v>741</v>
      </c>
      <c r="G15997" s="61" t="str">
        <f t="shared" si="777"/>
        <v>Bob Estes</v>
      </c>
    </row>
    <row r="15998" spans="1:7" thickBot="1">
      <c r="A15998" s="62" t="s">
        <v>4077</v>
      </c>
      <c r="B15998" s="61" t="s">
        <v>615</v>
      </c>
      <c r="C15998" s="61">
        <f t="shared" si="776"/>
        <v>1</v>
      </c>
      <c r="D15998" s="63" t="str">
        <f t="shared" si="778"/>
        <v>110</v>
      </c>
      <c r="E15998" s="63">
        <v>110</v>
      </c>
      <c r="F15998" s="61" t="s">
        <v>601</v>
      </c>
      <c r="G15998" s="61" t="str">
        <f t="shared" si="777"/>
        <v>Gonzalo Fdez-Castano</v>
      </c>
    </row>
    <row r="15999" spans="1:7" thickBot="1">
      <c r="A15999" s="62" t="s">
        <v>4077</v>
      </c>
      <c r="B15999" s="61" t="s">
        <v>615</v>
      </c>
      <c r="C15999" s="61">
        <f t="shared" si="776"/>
        <v>1</v>
      </c>
      <c r="D15999" s="63" t="str">
        <f t="shared" si="778"/>
        <v>110</v>
      </c>
      <c r="E15999" s="63">
        <v>110</v>
      </c>
      <c r="F15999" s="61" t="s">
        <v>535</v>
      </c>
      <c r="G15999" s="61" t="str">
        <f t="shared" si="777"/>
        <v>Martin Flores</v>
      </c>
    </row>
    <row r="16000" spans="1:7" thickBot="1">
      <c r="A16000" s="62" t="s">
        <v>4077</v>
      </c>
      <c r="B16000" s="61" t="s">
        <v>615</v>
      </c>
      <c r="C16000" s="61">
        <f t="shared" si="776"/>
        <v>1</v>
      </c>
      <c r="D16000" s="63" t="str">
        <f t="shared" si="778"/>
        <v>110</v>
      </c>
      <c r="E16000" s="63">
        <v>110</v>
      </c>
      <c r="F16000" s="61" t="s">
        <v>717</v>
      </c>
      <c r="G16000" s="61" t="str">
        <f t="shared" si="777"/>
        <v>Tommy Gainey</v>
      </c>
    </row>
    <row r="16001" spans="1:7" thickBot="1">
      <c r="A16001" s="62" t="s">
        <v>4077</v>
      </c>
      <c r="B16001" s="61" t="s">
        <v>615</v>
      </c>
      <c r="C16001" s="61">
        <f t="shared" si="776"/>
        <v>1</v>
      </c>
      <c r="D16001" s="63" t="str">
        <f t="shared" si="778"/>
        <v>110</v>
      </c>
      <c r="E16001" s="63">
        <v>110</v>
      </c>
      <c r="F16001" s="61" t="s">
        <v>1254</v>
      </c>
      <c r="G16001" s="61" t="str">
        <f t="shared" si="777"/>
        <v>Stephen Gallacher</v>
      </c>
    </row>
    <row r="16002" spans="1:7" thickBot="1">
      <c r="A16002" s="62" t="s">
        <v>4077</v>
      </c>
      <c r="B16002" s="61" t="s">
        <v>615</v>
      </c>
      <c r="C16002" s="61">
        <f t="shared" si="776"/>
        <v>1</v>
      </c>
      <c r="D16002" s="63" t="str">
        <f t="shared" si="778"/>
        <v>110</v>
      </c>
      <c r="E16002" s="63">
        <v>110</v>
      </c>
      <c r="F16002" s="61" t="s">
        <v>626</v>
      </c>
      <c r="G16002" s="61" t="str">
        <f t="shared" si="777"/>
        <v>Brice Garnett</v>
      </c>
    </row>
    <row r="16003" spans="1:7" thickBot="1">
      <c r="A16003" s="62" t="s">
        <v>4077</v>
      </c>
      <c r="B16003" s="61" t="s">
        <v>615</v>
      </c>
      <c r="C16003" s="61">
        <f t="shared" si="776"/>
        <v>1</v>
      </c>
      <c r="D16003" s="63" t="str">
        <f t="shared" si="778"/>
        <v>110</v>
      </c>
      <c r="E16003" s="63">
        <v>110</v>
      </c>
      <c r="F16003" s="61" t="s">
        <v>773</v>
      </c>
      <c r="G16003" s="61" t="str">
        <f t="shared" si="777"/>
        <v>Brian Gay</v>
      </c>
    </row>
    <row r="16004" spans="1:7" thickBot="1">
      <c r="A16004" s="62" t="s">
        <v>4077</v>
      </c>
      <c r="B16004" s="61" t="s">
        <v>615</v>
      </c>
      <c r="C16004" s="61">
        <f t="shared" si="776"/>
        <v>1</v>
      </c>
      <c r="D16004" s="63" t="str">
        <f t="shared" si="778"/>
        <v>110</v>
      </c>
      <c r="E16004" s="63">
        <v>110</v>
      </c>
      <c r="F16004" s="61" t="s">
        <v>587</v>
      </c>
      <c r="G16004" s="61" t="str">
        <f t="shared" si="777"/>
        <v>Jason Gore</v>
      </c>
    </row>
    <row r="16005" spans="1:7" thickBot="1">
      <c r="A16005" s="62" t="s">
        <v>4077</v>
      </c>
      <c r="B16005" s="61" t="s">
        <v>615</v>
      </c>
      <c r="C16005" s="61">
        <f t="shared" si="776"/>
        <v>1</v>
      </c>
      <c r="D16005" s="63" t="str">
        <f t="shared" si="778"/>
        <v>110</v>
      </c>
      <c r="E16005" s="63">
        <v>110</v>
      </c>
      <c r="F16005" s="61" t="s">
        <v>555</v>
      </c>
      <c r="G16005" s="61" t="str">
        <f t="shared" si="777"/>
        <v>Max Homa</v>
      </c>
    </row>
    <row r="16006" spans="1:7" thickBot="1">
      <c r="A16006" s="62" t="s">
        <v>4077</v>
      </c>
      <c r="B16006" s="61" t="s">
        <v>615</v>
      </c>
      <c r="C16006" s="61">
        <f t="shared" si="776"/>
        <v>1</v>
      </c>
      <c r="D16006" s="63" t="str">
        <f t="shared" si="778"/>
        <v>110</v>
      </c>
      <c r="E16006" s="63">
        <v>110</v>
      </c>
      <c r="F16006" s="61" t="s">
        <v>4074</v>
      </c>
      <c r="G16006" s="61" t="str">
        <f t="shared" si="777"/>
        <v>Mikko Ilonen</v>
      </c>
    </row>
    <row r="16007" spans="1:7" thickBot="1">
      <c r="A16007" s="62" t="s">
        <v>4077</v>
      </c>
      <c r="B16007" s="61" t="s">
        <v>615</v>
      </c>
      <c r="C16007" s="61">
        <f t="shared" si="776"/>
        <v>1</v>
      </c>
      <c r="D16007" s="63" t="str">
        <f t="shared" si="778"/>
        <v>110</v>
      </c>
      <c r="E16007" s="63">
        <v>110</v>
      </c>
      <c r="F16007" s="61" t="s">
        <v>748</v>
      </c>
      <c r="G16007" s="61" t="str">
        <f t="shared" si="777"/>
        <v>Trevor Immelman</v>
      </c>
    </row>
    <row r="16008" spans="1:7" thickBot="1">
      <c r="A16008" s="62" t="s">
        <v>4077</v>
      </c>
      <c r="B16008" s="61" t="s">
        <v>615</v>
      </c>
      <c r="C16008" s="61">
        <f t="shared" si="776"/>
        <v>1</v>
      </c>
      <c r="D16008" s="63" t="str">
        <f t="shared" si="778"/>
        <v>110</v>
      </c>
      <c r="E16008" s="63">
        <v>110</v>
      </c>
      <c r="F16008" s="61" t="s">
        <v>4075</v>
      </c>
      <c r="G16008" s="61" t="str">
        <f t="shared" si="777"/>
        <v>Thongchai Jaidee</v>
      </c>
    </row>
    <row r="16009" spans="1:7" thickBot="1">
      <c r="A16009" s="62" t="s">
        <v>4077</v>
      </c>
      <c r="B16009" s="61" t="s">
        <v>615</v>
      </c>
      <c r="C16009" s="61">
        <f t="shared" si="776"/>
        <v>1</v>
      </c>
      <c r="D16009" s="63" t="str">
        <f t="shared" si="778"/>
        <v>110</v>
      </c>
      <c r="E16009" s="63">
        <v>110</v>
      </c>
      <c r="F16009" s="61" t="s">
        <v>1235</v>
      </c>
      <c r="G16009" s="61" t="str">
        <f t="shared" si="777"/>
        <v>Miguel Angel Jimenez</v>
      </c>
    </row>
    <row r="16010" spans="1:7" thickBot="1">
      <c r="A16010" s="62" t="s">
        <v>4077</v>
      </c>
      <c r="B16010" s="61" t="s">
        <v>615</v>
      </c>
      <c r="C16010" s="61">
        <f t="shared" si="776"/>
        <v>1</v>
      </c>
      <c r="D16010" s="63" t="str">
        <f t="shared" si="778"/>
        <v>110</v>
      </c>
      <c r="E16010" s="63">
        <v>110</v>
      </c>
      <c r="F16010" s="61" t="s">
        <v>541</v>
      </c>
      <c r="G16010" s="61" t="str">
        <f t="shared" si="777"/>
        <v>Matt Jones</v>
      </c>
    </row>
    <row r="16011" spans="1:7" thickBot="1">
      <c r="A16011" s="62" t="s">
        <v>4077</v>
      </c>
      <c r="B16011" s="61" t="s">
        <v>615</v>
      </c>
      <c r="C16011" s="61">
        <f t="shared" si="776"/>
        <v>1</v>
      </c>
      <c r="D16011" s="63" t="str">
        <f t="shared" si="778"/>
        <v>110</v>
      </c>
      <c r="E16011" s="63">
        <v>110</v>
      </c>
      <c r="F16011" s="61" t="s">
        <v>518</v>
      </c>
      <c r="G16011" s="61" t="str">
        <f t="shared" si="777"/>
        <v>Martin Laird</v>
      </c>
    </row>
    <row r="16012" spans="1:7" thickBot="1">
      <c r="A16012" s="62" t="s">
        <v>4077</v>
      </c>
      <c r="B16012" s="61" t="s">
        <v>615</v>
      </c>
      <c r="C16012" s="61">
        <f t="shared" ref="C16012:C16075" si="779">IFERROR(SEARCH("T",B16012),"No Tie")</f>
        <v>1</v>
      </c>
      <c r="D16012" s="63" t="str">
        <f t="shared" si="778"/>
        <v>110</v>
      </c>
      <c r="E16012" s="63">
        <v>110</v>
      </c>
      <c r="F16012" s="61" t="s">
        <v>4076</v>
      </c>
      <c r="G16012" s="61" t="str">
        <f t="shared" ref="G16012:G16075" si="780">TRIM(SUBSTITUTE(F16012,CHAR(160),CHAR(32)))</f>
        <v>Bernhard Langer</v>
      </c>
    </row>
    <row r="16013" spans="1:7" thickBot="1">
      <c r="A16013" s="62" t="s">
        <v>4077</v>
      </c>
      <c r="B16013" s="61" t="s">
        <v>615</v>
      </c>
      <c r="C16013" s="61">
        <f t="shared" si="779"/>
        <v>1</v>
      </c>
      <c r="D16013" s="63" t="str">
        <f t="shared" ref="D16013:D16076" si="781">IF(C16013="No Tie",B16013,RIGHT(B16013,LEN(B16013)-1))</f>
        <v>110</v>
      </c>
      <c r="E16013" s="63">
        <v>110</v>
      </c>
      <c r="F16013" s="61" t="s">
        <v>668</v>
      </c>
      <c r="G16013" s="61" t="str">
        <f t="shared" si="780"/>
        <v>Scott Langley</v>
      </c>
    </row>
    <row r="16014" spans="1:7" thickBot="1">
      <c r="A16014" s="62" t="s">
        <v>4077</v>
      </c>
      <c r="B16014" s="61" t="s">
        <v>615</v>
      </c>
      <c r="C16014" s="61">
        <f t="shared" si="779"/>
        <v>1</v>
      </c>
      <c r="D16014" s="63" t="str">
        <f t="shared" si="781"/>
        <v>110</v>
      </c>
      <c r="E16014" s="63">
        <v>110</v>
      </c>
      <c r="F16014" s="61" t="s">
        <v>656</v>
      </c>
      <c r="G16014" s="61" t="str">
        <f t="shared" si="780"/>
        <v>Danny Lee</v>
      </c>
    </row>
    <row r="16015" spans="1:7" thickBot="1">
      <c r="A16015" s="62" t="s">
        <v>4077</v>
      </c>
      <c r="B16015" s="61" t="s">
        <v>615</v>
      </c>
      <c r="C16015" s="61">
        <f t="shared" si="779"/>
        <v>1</v>
      </c>
      <c r="D16015" s="63" t="str">
        <f t="shared" si="781"/>
        <v>110</v>
      </c>
      <c r="E16015" s="63">
        <v>110</v>
      </c>
      <c r="F16015" s="61" t="s">
        <v>782</v>
      </c>
      <c r="G16015" s="61" t="str">
        <f t="shared" si="780"/>
        <v>Andrew Loupe</v>
      </c>
    </row>
    <row r="16016" spans="1:7" thickBot="1">
      <c r="A16016" s="62" t="s">
        <v>4077</v>
      </c>
      <c r="B16016" s="61" t="s">
        <v>615</v>
      </c>
      <c r="C16016" s="61">
        <f t="shared" si="779"/>
        <v>1</v>
      </c>
      <c r="D16016" s="63" t="str">
        <f t="shared" si="781"/>
        <v>110</v>
      </c>
      <c r="E16016" s="63">
        <v>110</v>
      </c>
      <c r="F16016" s="61" t="s">
        <v>1195</v>
      </c>
      <c r="G16016" s="61" t="str">
        <f t="shared" si="780"/>
        <v>Shane Lowry</v>
      </c>
    </row>
    <row r="16017" spans="1:7" thickBot="1">
      <c r="A16017" s="62" t="s">
        <v>4077</v>
      </c>
      <c r="B16017" s="61" t="s">
        <v>615</v>
      </c>
      <c r="C16017" s="61">
        <f t="shared" si="779"/>
        <v>1</v>
      </c>
      <c r="D16017" s="63" t="str">
        <f t="shared" si="781"/>
        <v>110</v>
      </c>
      <c r="E16017" s="63">
        <v>110</v>
      </c>
      <c r="F16017" s="61" t="s">
        <v>767</v>
      </c>
      <c r="G16017" s="61" t="str">
        <f t="shared" si="780"/>
        <v>Jeff Maggert</v>
      </c>
    </row>
    <row r="16018" spans="1:7" thickBot="1">
      <c r="A16018" s="62" t="s">
        <v>4077</v>
      </c>
      <c r="B16018" s="61" t="s">
        <v>615</v>
      </c>
      <c r="C16018" s="61">
        <f t="shared" si="779"/>
        <v>1</v>
      </c>
      <c r="D16018" s="63" t="str">
        <f t="shared" si="781"/>
        <v>110</v>
      </c>
      <c r="E16018" s="63">
        <v>110</v>
      </c>
      <c r="F16018" s="61" t="s">
        <v>1607</v>
      </c>
      <c r="G16018" s="61" t="str">
        <f t="shared" si="780"/>
        <v>Matteo Manassero</v>
      </c>
    </row>
    <row r="16019" spans="1:7" thickBot="1">
      <c r="A16019" s="62" t="s">
        <v>4077</v>
      </c>
      <c r="B16019" s="61" t="s">
        <v>615</v>
      </c>
      <c r="C16019" s="61">
        <f t="shared" si="779"/>
        <v>1</v>
      </c>
      <c r="D16019" s="63" t="str">
        <f t="shared" si="781"/>
        <v>110</v>
      </c>
      <c r="E16019" s="63">
        <v>110</v>
      </c>
      <c r="F16019" s="61" t="s">
        <v>711</v>
      </c>
      <c r="G16019" s="61" t="str">
        <f t="shared" si="780"/>
        <v>Troy Matteson</v>
      </c>
    </row>
    <row r="16020" spans="1:7" thickBot="1">
      <c r="A16020" s="62" t="s">
        <v>4077</v>
      </c>
      <c r="B16020" s="61" t="s">
        <v>615</v>
      </c>
      <c r="C16020" s="61">
        <f t="shared" si="779"/>
        <v>1</v>
      </c>
      <c r="D16020" s="63" t="str">
        <f t="shared" si="781"/>
        <v>110</v>
      </c>
      <c r="E16020" s="63">
        <v>110</v>
      </c>
      <c r="F16020" s="61" t="s">
        <v>641</v>
      </c>
      <c r="G16020" s="61" t="str">
        <f t="shared" si="780"/>
        <v>Troy Merritt</v>
      </c>
    </row>
    <row r="16021" spans="1:7" thickBot="1">
      <c r="A16021" s="62" t="s">
        <v>4077</v>
      </c>
      <c r="B16021" s="61" t="s">
        <v>615</v>
      </c>
      <c r="C16021" s="61">
        <f t="shared" si="779"/>
        <v>1</v>
      </c>
      <c r="D16021" s="63" t="str">
        <f t="shared" si="781"/>
        <v>110</v>
      </c>
      <c r="E16021" s="63">
        <v>110</v>
      </c>
      <c r="F16021" s="61" t="s">
        <v>519</v>
      </c>
      <c r="G16021" s="61" t="str">
        <f t="shared" si="780"/>
        <v>Phil Mickelson</v>
      </c>
    </row>
    <row r="16022" spans="1:7" thickBot="1">
      <c r="A16022" s="62" t="s">
        <v>4077</v>
      </c>
      <c r="B16022" s="61" t="s">
        <v>615</v>
      </c>
      <c r="C16022" s="61">
        <f t="shared" si="779"/>
        <v>1</v>
      </c>
      <c r="D16022" s="63" t="str">
        <f t="shared" si="781"/>
        <v>110</v>
      </c>
      <c r="E16022" s="63">
        <v>110</v>
      </c>
      <c r="F16022" s="61" t="s">
        <v>1415</v>
      </c>
      <c r="G16022" s="61" t="str">
        <f t="shared" si="780"/>
        <v>Edoardo Molinari</v>
      </c>
    </row>
    <row r="16023" spans="1:7" thickBot="1">
      <c r="A16023" s="62" t="s">
        <v>4077</v>
      </c>
      <c r="B16023" s="61" t="s">
        <v>615</v>
      </c>
      <c r="C16023" s="61">
        <f t="shared" si="779"/>
        <v>1</v>
      </c>
      <c r="D16023" s="63" t="str">
        <f t="shared" si="781"/>
        <v>110</v>
      </c>
      <c r="E16023" s="63">
        <v>110</v>
      </c>
      <c r="F16023" s="61" t="s">
        <v>542</v>
      </c>
      <c r="G16023" s="61" t="str">
        <f t="shared" si="780"/>
        <v>Sean O'Hair</v>
      </c>
    </row>
    <row r="16024" spans="1:7" thickBot="1">
      <c r="A16024" s="62" t="s">
        <v>4077</v>
      </c>
      <c r="B16024" s="61" t="s">
        <v>615</v>
      </c>
      <c r="C16024" s="61">
        <f t="shared" si="779"/>
        <v>1</v>
      </c>
      <c r="D16024" s="63" t="str">
        <f t="shared" si="781"/>
        <v>110</v>
      </c>
      <c r="E16024" s="63">
        <v>110</v>
      </c>
      <c r="F16024" s="61" t="s">
        <v>1237</v>
      </c>
      <c r="G16024" s="61" t="str">
        <f t="shared" si="780"/>
        <v>Thorbjorn Olesen</v>
      </c>
    </row>
    <row r="16025" spans="1:7" thickBot="1">
      <c r="A16025" s="62" t="s">
        <v>4077</v>
      </c>
      <c r="B16025" s="61" t="s">
        <v>615</v>
      </c>
      <c r="C16025" s="61">
        <f t="shared" si="779"/>
        <v>1</v>
      </c>
      <c r="D16025" s="63" t="str">
        <f t="shared" si="781"/>
        <v>110</v>
      </c>
      <c r="E16025" s="63">
        <v>110</v>
      </c>
      <c r="F16025" s="61" t="s">
        <v>527</v>
      </c>
      <c r="G16025" s="61" t="str">
        <f t="shared" si="780"/>
        <v>Louis Oosthuizen</v>
      </c>
    </row>
    <row r="16026" spans="1:7" thickBot="1">
      <c r="A16026" s="62" t="s">
        <v>4077</v>
      </c>
      <c r="B16026" s="61" t="s">
        <v>615</v>
      </c>
      <c r="C16026" s="61">
        <f t="shared" si="779"/>
        <v>1</v>
      </c>
      <c r="D16026" s="63" t="str">
        <f t="shared" si="781"/>
        <v>110</v>
      </c>
      <c r="E16026" s="63">
        <v>110</v>
      </c>
      <c r="F16026" s="61" t="s">
        <v>750</v>
      </c>
      <c r="G16026" s="61" t="str">
        <f t="shared" si="780"/>
        <v>Rod Pampling</v>
      </c>
    </row>
    <row r="16027" spans="1:7" thickBot="1">
      <c r="A16027" s="62" t="s">
        <v>4077</v>
      </c>
      <c r="B16027" s="61" t="s">
        <v>615</v>
      </c>
      <c r="C16027" s="61">
        <f t="shared" si="779"/>
        <v>1</v>
      </c>
      <c r="D16027" s="63" t="str">
        <f t="shared" si="781"/>
        <v>110</v>
      </c>
      <c r="E16027" s="63">
        <v>110</v>
      </c>
      <c r="F16027" s="61" t="s">
        <v>776</v>
      </c>
      <c r="G16027" s="61" t="str">
        <f t="shared" si="780"/>
        <v>Dicky Pride</v>
      </c>
    </row>
    <row r="16028" spans="1:7" thickBot="1">
      <c r="A16028" s="62" t="s">
        <v>4077</v>
      </c>
      <c r="B16028" s="61" t="s">
        <v>615</v>
      </c>
      <c r="C16028" s="61">
        <f t="shared" si="779"/>
        <v>1</v>
      </c>
      <c r="D16028" s="63" t="str">
        <f t="shared" si="781"/>
        <v>110</v>
      </c>
      <c r="E16028" s="63">
        <v>110</v>
      </c>
      <c r="F16028" s="61" t="s">
        <v>606</v>
      </c>
      <c r="G16028" s="61" t="str">
        <f t="shared" si="780"/>
        <v>Michael Putnam</v>
      </c>
    </row>
    <row r="16029" spans="1:7" thickBot="1">
      <c r="A16029" s="62" t="s">
        <v>4077</v>
      </c>
      <c r="B16029" s="61" t="s">
        <v>615</v>
      </c>
      <c r="C16029" s="61">
        <f t="shared" si="779"/>
        <v>1</v>
      </c>
      <c r="D16029" s="63" t="str">
        <f t="shared" si="781"/>
        <v>110</v>
      </c>
      <c r="E16029" s="63">
        <v>110</v>
      </c>
      <c r="F16029" s="61" t="s">
        <v>654</v>
      </c>
      <c r="G16029" s="61" t="str">
        <f t="shared" si="780"/>
        <v>Jim Renner</v>
      </c>
    </row>
    <row r="16030" spans="1:7" thickBot="1">
      <c r="A16030" s="62" t="s">
        <v>4077</v>
      </c>
      <c r="B16030" s="61" t="s">
        <v>615</v>
      </c>
      <c r="C16030" s="61">
        <f t="shared" si="779"/>
        <v>1</v>
      </c>
      <c r="D16030" s="63" t="str">
        <f t="shared" si="781"/>
        <v>110</v>
      </c>
      <c r="E16030" s="63">
        <v>110</v>
      </c>
      <c r="F16030" s="61" t="s">
        <v>787</v>
      </c>
      <c r="G16030" s="61" t="str">
        <f t="shared" si="780"/>
        <v>Wes Roach</v>
      </c>
    </row>
    <row r="16031" spans="1:7" thickBot="1">
      <c r="A16031" s="62" t="s">
        <v>4077</v>
      </c>
      <c r="B16031" s="61" t="s">
        <v>615</v>
      </c>
      <c r="C16031" s="61">
        <f t="shared" si="779"/>
        <v>1</v>
      </c>
      <c r="D16031" s="63" t="str">
        <f t="shared" si="781"/>
        <v>110</v>
      </c>
      <c r="E16031" s="63">
        <v>110</v>
      </c>
      <c r="F16031" s="61" t="s">
        <v>543</v>
      </c>
      <c r="G16031" s="61" t="str">
        <f t="shared" si="780"/>
        <v>Andres Romero</v>
      </c>
    </row>
    <row r="16032" spans="1:7" thickBot="1">
      <c r="A16032" s="62" t="s">
        <v>4077</v>
      </c>
      <c r="B16032" s="61" t="s">
        <v>615</v>
      </c>
      <c r="C16032" s="61">
        <f t="shared" si="779"/>
        <v>1</v>
      </c>
      <c r="D16032" s="63" t="str">
        <f t="shared" si="781"/>
        <v>110</v>
      </c>
      <c r="E16032" s="63">
        <v>110</v>
      </c>
      <c r="F16032" s="61" t="s">
        <v>585</v>
      </c>
      <c r="G16032" s="61" t="str">
        <f t="shared" si="780"/>
        <v>Vijay Singh</v>
      </c>
    </row>
    <row r="16033" spans="1:7" thickBot="1">
      <c r="A16033" s="62" t="s">
        <v>4077</v>
      </c>
      <c r="B16033" s="61" t="s">
        <v>615</v>
      </c>
      <c r="C16033" s="61">
        <f t="shared" si="779"/>
        <v>1</v>
      </c>
      <c r="D16033" s="63" t="str">
        <f t="shared" si="781"/>
        <v>110</v>
      </c>
      <c r="E16033" s="63">
        <v>110</v>
      </c>
      <c r="F16033" s="61" t="s">
        <v>690</v>
      </c>
      <c r="G16033" s="61" t="str">
        <f t="shared" si="780"/>
        <v>Heath Slocum</v>
      </c>
    </row>
    <row r="16034" spans="1:7" thickBot="1">
      <c r="A16034" s="62" t="s">
        <v>4077</v>
      </c>
      <c r="B16034" s="61" t="s">
        <v>615</v>
      </c>
      <c r="C16034" s="61">
        <f t="shared" si="779"/>
        <v>1</v>
      </c>
      <c r="D16034" s="63" t="str">
        <f t="shared" si="781"/>
        <v>110</v>
      </c>
      <c r="E16034" s="63">
        <v>110</v>
      </c>
      <c r="F16034" s="61" t="s">
        <v>579</v>
      </c>
      <c r="G16034" s="61" t="str">
        <f t="shared" si="780"/>
        <v>Scott Stallings</v>
      </c>
    </row>
    <row r="16035" spans="1:7" thickBot="1">
      <c r="A16035" s="62" t="s">
        <v>4077</v>
      </c>
      <c r="B16035" s="61" t="s">
        <v>615</v>
      </c>
      <c r="C16035" s="61">
        <f t="shared" si="779"/>
        <v>1</v>
      </c>
      <c r="D16035" s="63" t="str">
        <f t="shared" si="781"/>
        <v>110</v>
      </c>
      <c r="E16035" s="63">
        <v>110</v>
      </c>
      <c r="F16035" s="61" t="s">
        <v>704</v>
      </c>
      <c r="G16035" s="61" t="str">
        <f t="shared" si="780"/>
        <v>Kyle Stanley</v>
      </c>
    </row>
    <row r="16036" spans="1:7" thickBot="1">
      <c r="A16036" s="62" t="s">
        <v>4077</v>
      </c>
      <c r="B16036" s="61" t="s">
        <v>615</v>
      </c>
      <c r="C16036" s="61">
        <f t="shared" si="779"/>
        <v>1</v>
      </c>
      <c r="D16036" s="63" t="str">
        <f t="shared" si="781"/>
        <v>110</v>
      </c>
      <c r="E16036" s="63">
        <v>110</v>
      </c>
      <c r="F16036" s="61" t="s">
        <v>1449</v>
      </c>
      <c r="G16036" s="61" t="str">
        <f t="shared" si="780"/>
        <v>Richard Sterne</v>
      </c>
    </row>
    <row r="16037" spans="1:7" thickBot="1">
      <c r="A16037" s="62" t="s">
        <v>4077</v>
      </c>
      <c r="B16037" s="61" t="s">
        <v>615</v>
      </c>
      <c r="C16037" s="61">
        <f t="shared" si="779"/>
        <v>1</v>
      </c>
      <c r="D16037" s="63" t="str">
        <f t="shared" si="781"/>
        <v>110</v>
      </c>
      <c r="E16037" s="63">
        <v>110</v>
      </c>
      <c r="F16037" s="61" t="s">
        <v>526</v>
      </c>
      <c r="G16037" s="61" t="str">
        <f t="shared" si="780"/>
        <v>Hudson Swafford</v>
      </c>
    </row>
    <row r="16038" spans="1:7" thickBot="1">
      <c r="A16038" s="62" t="s">
        <v>4077</v>
      </c>
      <c r="B16038" s="61" t="s">
        <v>615</v>
      </c>
      <c r="C16038" s="61">
        <f t="shared" si="779"/>
        <v>1</v>
      </c>
      <c r="D16038" s="63" t="str">
        <f t="shared" si="781"/>
        <v>110</v>
      </c>
      <c r="E16038" s="63">
        <v>110</v>
      </c>
      <c r="F16038" s="61" t="s">
        <v>1355</v>
      </c>
      <c r="G16038" s="61" t="str">
        <f t="shared" si="780"/>
        <v>Hideto Tanihara</v>
      </c>
    </row>
    <row r="16039" spans="1:7" thickBot="1">
      <c r="A16039" s="62" t="s">
        <v>4077</v>
      </c>
      <c r="B16039" s="61" t="s">
        <v>615</v>
      </c>
      <c r="C16039" s="61">
        <f t="shared" si="779"/>
        <v>1</v>
      </c>
      <c r="D16039" s="63" t="str">
        <f t="shared" si="781"/>
        <v>110</v>
      </c>
      <c r="E16039" s="63">
        <v>110</v>
      </c>
      <c r="F16039" s="61" t="s">
        <v>511</v>
      </c>
      <c r="G16039" s="61" t="str">
        <f t="shared" si="780"/>
        <v>Justin Thomas</v>
      </c>
    </row>
    <row r="16040" spans="1:7" thickBot="1">
      <c r="A16040" s="62" t="s">
        <v>4077</v>
      </c>
      <c r="B16040" s="61" t="s">
        <v>615</v>
      </c>
      <c r="C16040" s="61">
        <f t="shared" si="779"/>
        <v>1</v>
      </c>
      <c r="D16040" s="63" t="str">
        <f t="shared" si="781"/>
        <v>110</v>
      </c>
      <c r="E16040" s="63">
        <v>110</v>
      </c>
      <c r="F16040" s="61" t="s">
        <v>635</v>
      </c>
      <c r="G16040" s="61" t="str">
        <f t="shared" si="780"/>
        <v>Nicholas Thompson</v>
      </c>
    </row>
    <row r="16041" spans="1:7" thickBot="1">
      <c r="A16041" s="62" t="s">
        <v>4077</v>
      </c>
      <c r="B16041" s="61" t="s">
        <v>615</v>
      </c>
      <c r="C16041" s="61">
        <f t="shared" si="779"/>
        <v>1</v>
      </c>
      <c r="D16041" s="63" t="str">
        <f t="shared" si="781"/>
        <v>110</v>
      </c>
      <c r="E16041" s="63">
        <v>110</v>
      </c>
      <c r="F16041" s="61" t="s">
        <v>602</v>
      </c>
      <c r="G16041" s="61" t="str">
        <f t="shared" si="780"/>
        <v>Michael Thompson</v>
      </c>
    </row>
    <row r="16042" spans="1:7" thickBot="1">
      <c r="A16042" s="62" t="s">
        <v>4077</v>
      </c>
      <c r="B16042" s="61" t="s">
        <v>615</v>
      </c>
      <c r="C16042" s="61">
        <f t="shared" si="779"/>
        <v>1</v>
      </c>
      <c r="D16042" s="63" t="str">
        <f t="shared" si="781"/>
        <v>110</v>
      </c>
      <c r="E16042" s="63">
        <v>110</v>
      </c>
      <c r="F16042" s="61" t="s">
        <v>598</v>
      </c>
      <c r="G16042" s="61" t="str">
        <f t="shared" si="780"/>
        <v>Bo Van Pelt</v>
      </c>
    </row>
    <row r="16043" spans="1:7" thickBot="1">
      <c r="A16043" s="62" t="s">
        <v>4077</v>
      </c>
      <c r="B16043" s="61" t="s">
        <v>615</v>
      </c>
      <c r="C16043" s="61">
        <f t="shared" si="779"/>
        <v>1</v>
      </c>
      <c r="D16043" s="63" t="str">
        <f t="shared" si="781"/>
        <v>110</v>
      </c>
      <c r="E16043" s="63">
        <v>110</v>
      </c>
      <c r="F16043" s="61" t="s">
        <v>574</v>
      </c>
      <c r="G16043" s="61" t="str">
        <f t="shared" si="780"/>
        <v>Camilo Villegas</v>
      </c>
    </row>
    <row r="16044" spans="1:7" thickBot="1">
      <c r="A16044" s="62" t="s">
        <v>4077</v>
      </c>
      <c r="B16044" s="61" t="s">
        <v>615</v>
      </c>
      <c r="C16044" s="61">
        <f t="shared" si="779"/>
        <v>1</v>
      </c>
      <c r="D16044" s="63" t="str">
        <f t="shared" si="781"/>
        <v>110</v>
      </c>
      <c r="E16044" s="63">
        <v>110</v>
      </c>
      <c r="F16044" s="61" t="s">
        <v>584</v>
      </c>
      <c r="G16044" s="61" t="str">
        <f t="shared" si="780"/>
        <v>Johnson Wagner</v>
      </c>
    </row>
    <row r="16045" spans="1:7" thickBot="1">
      <c r="A16045" s="62" t="s">
        <v>4077</v>
      </c>
      <c r="B16045" s="61" t="s">
        <v>615</v>
      </c>
      <c r="C16045" s="61">
        <f t="shared" si="779"/>
        <v>1</v>
      </c>
      <c r="D16045" s="63" t="str">
        <f t="shared" si="781"/>
        <v>110</v>
      </c>
      <c r="E16045" s="63">
        <v>110</v>
      </c>
      <c r="F16045" s="61" t="s">
        <v>575</v>
      </c>
      <c r="G16045" s="61" t="str">
        <f t="shared" si="780"/>
        <v>Boo Weekley</v>
      </c>
    </row>
    <row r="16046" spans="1:7" thickBot="1">
      <c r="A16046" s="62" t="s">
        <v>4077</v>
      </c>
      <c r="B16046" s="61" t="s">
        <v>615</v>
      </c>
      <c r="C16046" s="61">
        <f t="shared" si="779"/>
        <v>1</v>
      </c>
      <c r="D16046" s="63" t="str">
        <f t="shared" si="781"/>
        <v>110</v>
      </c>
      <c r="E16046" s="63">
        <v>110</v>
      </c>
      <c r="F16046" s="61" t="s">
        <v>780</v>
      </c>
      <c r="G16046" s="61" t="str">
        <f t="shared" si="780"/>
        <v>Mike Weir</v>
      </c>
    </row>
    <row r="16047" spans="1:7" thickBot="1">
      <c r="A16047" s="62" t="s">
        <v>4081</v>
      </c>
      <c r="B16047" s="61" t="s">
        <v>270</v>
      </c>
      <c r="C16047" s="61">
        <f t="shared" si="779"/>
        <v>1</v>
      </c>
      <c r="D16047" s="63" t="str">
        <f t="shared" si="781"/>
        <v>1</v>
      </c>
      <c r="E16047" s="63">
        <v>1</v>
      </c>
      <c r="F16047" s="61" t="s">
        <v>496</v>
      </c>
      <c r="G16047" s="61" t="str">
        <f t="shared" si="780"/>
        <v>Bill Haas</v>
      </c>
    </row>
    <row r="16048" spans="1:7" thickBot="1">
      <c r="A16048" s="62" t="s">
        <v>4081</v>
      </c>
      <c r="B16048" s="61" t="s">
        <v>270</v>
      </c>
      <c r="C16048" s="61">
        <f t="shared" si="779"/>
        <v>1</v>
      </c>
      <c r="D16048" s="63" t="str">
        <f t="shared" si="781"/>
        <v>1</v>
      </c>
      <c r="E16048" s="63">
        <v>1</v>
      </c>
      <c r="F16048" s="61" t="s">
        <v>611</v>
      </c>
      <c r="G16048" s="61" t="str">
        <f t="shared" si="780"/>
        <v>Brandt Snedeker</v>
      </c>
    </row>
    <row r="16049" spans="1:7" thickBot="1">
      <c r="A16049" s="62" t="s">
        <v>4081</v>
      </c>
      <c r="B16049" s="61" t="s">
        <v>270</v>
      </c>
      <c r="C16049" s="61">
        <f t="shared" si="779"/>
        <v>1</v>
      </c>
      <c r="D16049" s="63" t="str">
        <f t="shared" si="781"/>
        <v>1</v>
      </c>
      <c r="E16049" s="63">
        <v>1</v>
      </c>
      <c r="F16049" s="61" t="s">
        <v>578</v>
      </c>
      <c r="G16049" s="61" t="str">
        <f t="shared" si="780"/>
        <v>Jordan Spieth</v>
      </c>
    </row>
    <row r="16050" spans="1:7" thickBot="1">
      <c r="A16050" s="62" t="s">
        <v>4081</v>
      </c>
      <c r="B16050" s="61" t="s">
        <v>272</v>
      </c>
      <c r="C16050" s="61">
        <f t="shared" si="779"/>
        <v>1</v>
      </c>
      <c r="D16050" s="63" t="str">
        <f t="shared" si="781"/>
        <v>4</v>
      </c>
      <c r="E16050" s="63">
        <v>4</v>
      </c>
      <c r="F16050" s="61" t="s">
        <v>548</v>
      </c>
      <c r="G16050" s="61" t="str">
        <f t="shared" si="780"/>
        <v>Billy Horschel</v>
      </c>
    </row>
    <row r="16051" spans="1:7" thickBot="1">
      <c r="A16051" s="62" t="s">
        <v>4081</v>
      </c>
      <c r="B16051" s="61" t="s">
        <v>272</v>
      </c>
      <c r="C16051" s="61">
        <f t="shared" si="779"/>
        <v>1</v>
      </c>
      <c r="D16051" s="63" t="str">
        <f t="shared" si="781"/>
        <v>4</v>
      </c>
      <c r="E16051" s="63">
        <v>4</v>
      </c>
      <c r="F16051" s="61" t="s">
        <v>660</v>
      </c>
      <c r="G16051" s="61" t="str">
        <f t="shared" si="780"/>
        <v>Zach Johnson</v>
      </c>
    </row>
    <row r="16052" spans="1:7" thickBot="1">
      <c r="A16052" s="62" t="s">
        <v>4081</v>
      </c>
      <c r="B16052" s="61" t="s">
        <v>272</v>
      </c>
      <c r="C16052" s="61">
        <f t="shared" si="779"/>
        <v>1</v>
      </c>
      <c r="D16052" s="63" t="str">
        <f t="shared" si="781"/>
        <v>4</v>
      </c>
      <c r="E16052" s="63">
        <v>4</v>
      </c>
      <c r="F16052" s="61" t="s">
        <v>608</v>
      </c>
      <c r="G16052" s="61" t="str">
        <f t="shared" si="780"/>
        <v>Matt Kuchar</v>
      </c>
    </row>
    <row r="16053" spans="1:7" thickBot="1">
      <c r="A16053" s="62" t="s">
        <v>4081</v>
      </c>
      <c r="B16053" s="61" t="s">
        <v>272</v>
      </c>
      <c r="C16053" s="61">
        <f t="shared" si="779"/>
        <v>1</v>
      </c>
      <c r="D16053" s="63" t="str">
        <f t="shared" si="781"/>
        <v>4</v>
      </c>
      <c r="E16053" s="63">
        <v>4</v>
      </c>
      <c r="F16053" s="61" t="s">
        <v>538</v>
      </c>
      <c r="G16053" s="61" t="str">
        <f t="shared" si="780"/>
        <v>Henrik Stenson</v>
      </c>
    </row>
    <row r="16054" spans="1:7" thickBot="1">
      <c r="A16054" s="62" t="s">
        <v>4081</v>
      </c>
      <c r="B16054" s="61" t="s">
        <v>272</v>
      </c>
      <c r="C16054" s="61">
        <f t="shared" si="779"/>
        <v>1</v>
      </c>
      <c r="D16054" s="63" t="str">
        <f t="shared" si="781"/>
        <v>4</v>
      </c>
      <c r="E16054" s="63">
        <v>4</v>
      </c>
      <c r="F16054" s="61" t="s">
        <v>749</v>
      </c>
      <c r="G16054" s="61" t="str">
        <f t="shared" si="780"/>
        <v>Steve Stricker</v>
      </c>
    </row>
    <row r="16055" spans="1:7" thickBot="1">
      <c r="A16055" s="62" t="s">
        <v>4081</v>
      </c>
      <c r="B16055" s="61" t="s">
        <v>272</v>
      </c>
      <c r="C16055" s="61">
        <f t="shared" si="779"/>
        <v>1</v>
      </c>
      <c r="D16055" s="63" t="str">
        <f t="shared" si="781"/>
        <v>4</v>
      </c>
      <c r="E16055" s="63">
        <v>4</v>
      </c>
      <c r="F16055" s="61" t="s">
        <v>714</v>
      </c>
      <c r="G16055" s="61" t="str">
        <f t="shared" si="780"/>
        <v>Tiger Woods</v>
      </c>
    </row>
    <row r="16056" spans="1:7" thickBot="1">
      <c r="A16056" s="62" t="s">
        <v>4081</v>
      </c>
      <c r="B16056" s="61" t="s">
        <v>276</v>
      </c>
      <c r="C16056" s="61">
        <f t="shared" si="779"/>
        <v>1</v>
      </c>
      <c r="D16056" s="63" t="str">
        <f t="shared" si="781"/>
        <v>10</v>
      </c>
      <c r="E16056" s="63">
        <v>10</v>
      </c>
      <c r="F16056" s="61" t="s">
        <v>506</v>
      </c>
      <c r="G16056" s="61" t="str">
        <f t="shared" si="780"/>
        <v>Keegan Bradley</v>
      </c>
    </row>
    <row r="16057" spans="1:7" thickBot="1">
      <c r="A16057" s="62" t="s">
        <v>4081</v>
      </c>
      <c r="B16057" s="61" t="s">
        <v>276</v>
      </c>
      <c r="C16057" s="61">
        <f t="shared" si="779"/>
        <v>1</v>
      </c>
      <c r="D16057" s="63" t="str">
        <f t="shared" si="781"/>
        <v>10</v>
      </c>
      <c r="E16057" s="63">
        <v>10</v>
      </c>
      <c r="F16057" s="61" t="s">
        <v>499</v>
      </c>
      <c r="G16057" s="61" t="str">
        <f t="shared" si="780"/>
        <v>Jason Day</v>
      </c>
    </row>
    <row r="16058" spans="1:7" thickBot="1">
      <c r="A16058" s="62" t="s">
        <v>4081</v>
      </c>
      <c r="B16058" s="61" t="s">
        <v>276</v>
      </c>
      <c r="C16058" s="61">
        <f t="shared" si="779"/>
        <v>1</v>
      </c>
      <c r="D16058" s="63" t="str">
        <f t="shared" si="781"/>
        <v>10</v>
      </c>
      <c r="E16058" s="63">
        <v>10</v>
      </c>
      <c r="F16058" s="61" t="s">
        <v>528</v>
      </c>
      <c r="G16058" s="61" t="str">
        <f t="shared" si="780"/>
        <v>Graham DeLaet</v>
      </c>
    </row>
    <row r="16059" spans="1:7" thickBot="1">
      <c r="A16059" s="62" t="s">
        <v>4081</v>
      </c>
      <c r="B16059" s="61" t="s">
        <v>276</v>
      </c>
      <c r="C16059" s="61">
        <f t="shared" si="779"/>
        <v>1</v>
      </c>
      <c r="D16059" s="63" t="str">
        <f t="shared" si="781"/>
        <v>10</v>
      </c>
      <c r="E16059" s="63">
        <v>10</v>
      </c>
      <c r="F16059" s="61" t="s">
        <v>662</v>
      </c>
      <c r="G16059" s="61" t="str">
        <f t="shared" si="780"/>
        <v>Jim Furyk</v>
      </c>
    </row>
    <row r="16060" spans="1:7" thickBot="1">
      <c r="A16060" s="62" t="s">
        <v>4081</v>
      </c>
      <c r="B16060" s="61" t="s">
        <v>276</v>
      </c>
      <c r="C16060" s="61">
        <f t="shared" si="779"/>
        <v>1</v>
      </c>
      <c r="D16060" s="63" t="str">
        <f t="shared" si="781"/>
        <v>10</v>
      </c>
      <c r="E16060" s="63">
        <v>10</v>
      </c>
      <c r="F16060" s="61" t="s">
        <v>519</v>
      </c>
      <c r="G16060" s="61" t="str">
        <f t="shared" si="780"/>
        <v>Phil Mickelson</v>
      </c>
    </row>
    <row r="16061" spans="1:7" thickBot="1">
      <c r="A16061" s="62" t="s">
        <v>4081</v>
      </c>
      <c r="B16061" s="61" t="s">
        <v>276</v>
      </c>
      <c r="C16061" s="61">
        <f t="shared" si="779"/>
        <v>1</v>
      </c>
      <c r="D16061" s="63" t="str">
        <f t="shared" si="781"/>
        <v>10</v>
      </c>
      <c r="E16061" s="63">
        <v>10</v>
      </c>
      <c r="F16061" s="61" t="s">
        <v>510</v>
      </c>
      <c r="G16061" s="61" t="str">
        <f t="shared" si="780"/>
        <v>Justin Rose</v>
      </c>
    </row>
    <row r="16062" spans="1:7" thickBot="1">
      <c r="A16062" s="62" t="s">
        <v>4081</v>
      </c>
      <c r="B16062" s="61" t="s">
        <v>281</v>
      </c>
      <c r="C16062" s="61">
        <f t="shared" si="779"/>
        <v>1</v>
      </c>
      <c r="D16062" s="63" t="str">
        <f t="shared" si="781"/>
        <v>16</v>
      </c>
      <c r="E16062" s="63">
        <v>16</v>
      </c>
      <c r="F16062" s="61" t="s">
        <v>521</v>
      </c>
      <c r="G16062" s="61" t="str">
        <f t="shared" si="780"/>
        <v>Sergio Garcia</v>
      </c>
    </row>
    <row r="16063" spans="1:7" thickBot="1">
      <c r="A16063" s="62" t="s">
        <v>4081</v>
      </c>
      <c r="B16063" s="61" t="s">
        <v>281</v>
      </c>
      <c r="C16063" s="61">
        <f t="shared" si="779"/>
        <v>1</v>
      </c>
      <c r="D16063" s="63" t="str">
        <f t="shared" si="781"/>
        <v>16</v>
      </c>
      <c r="E16063" s="63">
        <v>16</v>
      </c>
      <c r="F16063" s="61" t="s">
        <v>493</v>
      </c>
      <c r="G16063" s="61" t="str">
        <f t="shared" si="780"/>
        <v>Dustin Johnson</v>
      </c>
    </row>
    <row r="16064" spans="1:7" thickBot="1">
      <c r="A16064" s="62" t="s">
        <v>4081</v>
      </c>
      <c r="B16064" s="61" t="s">
        <v>281</v>
      </c>
      <c r="C16064" s="61">
        <f t="shared" si="779"/>
        <v>1</v>
      </c>
      <c r="D16064" s="63" t="str">
        <f t="shared" si="781"/>
        <v>16</v>
      </c>
      <c r="E16064" s="63">
        <v>16</v>
      </c>
      <c r="F16064" s="61" t="s">
        <v>500</v>
      </c>
      <c r="G16064" s="61" t="str">
        <f t="shared" si="780"/>
        <v>Adam Scott</v>
      </c>
    </row>
    <row r="16065" spans="1:7" thickBot="1">
      <c r="A16065" s="62" t="s">
        <v>4081</v>
      </c>
      <c r="B16065" s="61" t="s">
        <v>281</v>
      </c>
      <c r="C16065" s="61">
        <f t="shared" si="779"/>
        <v>1</v>
      </c>
      <c r="D16065" s="63" t="str">
        <f t="shared" si="781"/>
        <v>16</v>
      </c>
      <c r="E16065" s="63">
        <v>16</v>
      </c>
      <c r="F16065" s="61" t="s">
        <v>522</v>
      </c>
      <c r="G16065" s="61" t="str">
        <f t="shared" si="780"/>
        <v>Lee Westwood</v>
      </c>
    </row>
    <row r="16066" spans="1:7" thickBot="1">
      <c r="A16066" s="62" t="s">
        <v>4081</v>
      </c>
      <c r="B16066" s="61" t="s">
        <v>284</v>
      </c>
      <c r="C16066" s="61">
        <f t="shared" si="779"/>
        <v>1</v>
      </c>
      <c r="D16066" s="63" t="str">
        <f t="shared" si="781"/>
        <v>20</v>
      </c>
      <c r="E16066" s="63">
        <v>20</v>
      </c>
      <c r="F16066" s="61" t="s">
        <v>684</v>
      </c>
      <c r="G16066" s="61" t="str">
        <f t="shared" si="780"/>
        <v>Luke Donald</v>
      </c>
    </row>
    <row r="16067" spans="1:7" thickBot="1">
      <c r="A16067" s="62" t="s">
        <v>4081</v>
      </c>
      <c r="B16067" s="61" t="s">
        <v>284</v>
      </c>
      <c r="C16067" s="61">
        <f t="shared" si="779"/>
        <v>1</v>
      </c>
      <c r="D16067" s="63" t="str">
        <f t="shared" si="781"/>
        <v>20</v>
      </c>
      <c r="E16067" s="63">
        <v>20</v>
      </c>
      <c r="F16067" s="61" t="s">
        <v>629</v>
      </c>
      <c r="G16067" s="61" t="str">
        <f t="shared" si="780"/>
        <v>Jason Dufner</v>
      </c>
    </row>
    <row r="16068" spans="1:7" thickBot="1">
      <c r="A16068" s="62" t="s">
        <v>4081</v>
      </c>
      <c r="B16068" s="61" t="s">
        <v>284</v>
      </c>
      <c r="C16068" s="61">
        <f t="shared" si="779"/>
        <v>1</v>
      </c>
      <c r="D16068" s="63" t="str">
        <f t="shared" si="781"/>
        <v>20</v>
      </c>
      <c r="E16068" s="63">
        <v>20</v>
      </c>
      <c r="F16068" s="61" t="s">
        <v>492</v>
      </c>
      <c r="G16068" s="61" t="str">
        <f t="shared" si="780"/>
        <v>Rickie Fowler</v>
      </c>
    </row>
    <row r="16069" spans="1:7" thickBot="1">
      <c r="A16069" s="62" t="s">
        <v>4081</v>
      </c>
      <c r="B16069" s="61" t="s">
        <v>284</v>
      </c>
      <c r="C16069" s="61">
        <f t="shared" si="779"/>
        <v>1</v>
      </c>
      <c r="D16069" s="63" t="str">
        <f t="shared" si="781"/>
        <v>20</v>
      </c>
      <c r="E16069" s="63">
        <v>20</v>
      </c>
      <c r="F16069" s="61" t="s">
        <v>525</v>
      </c>
      <c r="G16069" s="61" t="str">
        <f t="shared" si="780"/>
        <v>Charley Hoffman</v>
      </c>
    </row>
    <row r="16070" spans="1:7" thickBot="1">
      <c r="A16070" s="62" t="s">
        <v>4081</v>
      </c>
      <c r="B16070" s="61" t="s">
        <v>284</v>
      </c>
      <c r="C16070" s="61">
        <f t="shared" si="779"/>
        <v>1</v>
      </c>
      <c r="D16070" s="63" t="str">
        <f t="shared" si="781"/>
        <v>20</v>
      </c>
      <c r="E16070" s="63">
        <v>20</v>
      </c>
      <c r="F16070" s="61" t="s">
        <v>513</v>
      </c>
      <c r="G16070" s="61" t="str">
        <f t="shared" si="780"/>
        <v>Charles Howell III</v>
      </c>
    </row>
    <row r="16071" spans="1:7" thickBot="1">
      <c r="A16071" s="62" t="s">
        <v>4081</v>
      </c>
      <c r="B16071" s="61" t="s">
        <v>284</v>
      </c>
      <c r="C16071" s="61">
        <f t="shared" si="779"/>
        <v>1</v>
      </c>
      <c r="D16071" s="63" t="str">
        <f t="shared" si="781"/>
        <v>20</v>
      </c>
      <c r="E16071" s="63">
        <v>20</v>
      </c>
      <c r="F16071" s="61" t="s">
        <v>541</v>
      </c>
      <c r="G16071" s="61" t="str">
        <f t="shared" si="780"/>
        <v>Matt Jones</v>
      </c>
    </row>
    <row r="16072" spans="1:7" thickBot="1">
      <c r="A16072" s="62" t="s">
        <v>4081</v>
      </c>
      <c r="B16072" s="61" t="s">
        <v>284</v>
      </c>
      <c r="C16072" s="61">
        <f t="shared" si="779"/>
        <v>1</v>
      </c>
      <c r="D16072" s="63" t="str">
        <f t="shared" si="781"/>
        <v>20</v>
      </c>
      <c r="E16072" s="63">
        <v>20</v>
      </c>
      <c r="F16072" s="61" t="s">
        <v>547</v>
      </c>
      <c r="G16072" s="61" t="str">
        <f t="shared" si="780"/>
        <v>Hunter Mahan</v>
      </c>
    </row>
    <row r="16073" spans="1:7" thickBot="1">
      <c r="A16073" s="62" t="s">
        <v>4081</v>
      </c>
      <c r="B16073" s="61" t="s">
        <v>284</v>
      </c>
      <c r="C16073" s="61">
        <f t="shared" si="779"/>
        <v>1</v>
      </c>
      <c r="D16073" s="63" t="str">
        <f t="shared" si="781"/>
        <v>20</v>
      </c>
      <c r="E16073" s="63">
        <v>20</v>
      </c>
      <c r="F16073" s="61" t="s">
        <v>701</v>
      </c>
      <c r="G16073" s="61" t="str">
        <f t="shared" si="780"/>
        <v>Rory McIlroy</v>
      </c>
    </row>
    <row r="16074" spans="1:7" thickBot="1">
      <c r="A16074" s="62" t="s">
        <v>4081</v>
      </c>
      <c r="B16074" s="61" t="s">
        <v>284</v>
      </c>
      <c r="C16074" s="61">
        <f t="shared" si="779"/>
        <v>1</v>
      </c>
      <c r="D16074" s="63" t="str">
        <f t="shared" si="781"/>
        <v>20</v>
      </c>
      <c r="E16074" s="63">
        <v>20</v>
      </c>
      <c r="F16074" s="61" t="s">
        <v>491</v>
      </c>
      <c r="G16074" s="61" t="str">
        <f t="shared" si="780"/>
        <v>Patrick Reed</v>
      </c>
    </row>
    <row r="16075" spans="1:7" thickBot="1">
      <c r="A16075" s="62" t="s">
        <v>4081</v>
      </c>
      <c r="B16075" s="61" t="s">
        <v>284</v>
      </c>
      <c r="C16075" s="61">
        <f t="shared" si="779"/>
        <v>1</v>
      </c>
      <c r="D16075" s="63" t="str">
        <f t="shared" si="781"/>
        <v>20</v>
      </c>
      <c r="E16075" s="63">
        <v>20</v>
      </c>
      <c r="F16075" s="61" t="s">
        <v>592</v>
      </c>
      <c r="G16075" s="61" t="str">
        <f t="shared" si="780"/>
        <v>Rory Sabbatini</v>
      </c>
    </row>
    <row r="16076" spans="1:7" thickBot="1">
      <c r="A16076" s="62" t="s">
        <v>4081</v>
      </c>
      <c r="B16076" s="61" t="s">
        <v>284</v>
      </c>
      <c r="C16076" s="61">
        <f t="shared" ref="C16076:C16139" si="782">IFERROR(SEARCH("T",B16076),"No Tie")</f>
        <v>1</v>
      </c>
      <c r="D16076" s="63" t="str">
        <f t="shared" si="781"/>
        <v>20</v>
      </c>
      <c r="E16076" s="63">
        <v>20</v>
      </c>
      <c r="F16076" s="61" t="s">
        <v>520</v>
      </c>
      <c r="G16076" s="61" t="str">
        <f t="shared" ref="G16076:G16139" si="783">TRIM(SUBSTITUTE(F16076,CHAR(160),CHAR(32)))</f>
        <v>Charl Schwartzel</v>
      </c>
    </row>
    <row r="16077" spans="1:7" thickBot="1">
      <c r="A16077" s="62" t="s">
        <v>4081</v>
      </c>
      <c r="B16077" s="61" t="s">
        <v>284</v>
      </c>
      <c r="C16077" s="61">
        <f t="shared" si="782"/>
        <v>1</v>
      </c>
      <c r="D16077" s="63" t="str">
        <f t="shared" ref="D16077:D16140" si="784">IF(C16077="No Tie",B16077,RIGHT(B16077,LEN(B16077)-1))</f>
        <v>20</v>
      </c>
      <c r="E16077" s="63">
        <v>20</v>
      </c>
      <c r="F16077" s="61" t="s">
        <v>599</v>
      </c>
      <c r="G16077" s="61" t="str">
        <f t="shared" si="783"/>
        <v>Webb Simpson</v>
      </c>
    </row>
    <row r="16078" spans="1:7" thickBot="1">
      <c r="A16078" s="62" t="s">
        <v>4081</v>
      </c>
      <c r="B16078" s="61" t="s">
        <v>284</v>
      </c>
      <c r="C16078" s="61">
        <f t="shared" si="782"/>
        <v>1</v>
      </c>
      <c r="D16078" s="63" t="str">
        <f t="shared" si="784"/>
        <v>20</v>
      </c>
      <c r="E16078" s="63">
        <v>20</v>
      </c>
      <c r="F16078" s="61" t="s">
        <v>597</v>
      </c>
      <c r="G16078" s="61" t="str">
        <f t="shared" si="783"/>
        <v>Kevin Streelman</v>
      </c>
    </row>
    <row r="16079" spans="1:7" thickBot="1">
      <c r="A16079" s="62" t="s">
        <v>4081</v>
      </c>
      <c r="B16079" s="61" t="s">
        <v>284</v>
      </c>
      <c r="C16079" s="61">
        <f t="shared" si="782"/>
        <v>1</v>
      </c>
      <c r="D16079" s="63" t="str">
        <f t="shared" si="784"/>
        <v>20</v>
      </c>
      <c r="E16079" s="63">
        <v>20</v>
      </c>
      <c r="F16079" s="61" t="s">
        <v>517</v>
      </c>
      <c r="G16079" s="61" t="str">
        <f t="shared" si="783"/>
        <v>Jimmy Walker</v>
      </c>
    </row>
    <row r="16080" spans="1:7" thickBot="1">
      <c r="A16080" s="62" t="s">
        <v>4081</v>
      </c>
      <c r="B16080" s="61" t="s">
        <v>297</v>
      </c>
      <c r="C16080" s="61">
        <f t="shared" si="782"/>
        <v>1</v>
      </c>
      <c r="D16080" s="63" t="str">
        <f t="shared" si="784"/>
        <v>34</v>
      </c>
      <c r="E16080" s="63">
        <v>34</v>
      </c>
      <c r="F16080" s="61" t="s">
        <v>672</v>
      </c>
      <c r="G16080" s="61" t="str">
        <f t="shared" si="783"/>
        <v>Roberto Castro</v>
      </c>
    </row>
    <row r="16081" spans="1:7" thickBot="1">
      <c r="A16081" s="62" t="s">
        <v>4081</v>
      </c>
      <c r="B16081" s="61" t="s">
        <v>297</v>
      </c>
      <c r="C16081" s="61">
        <f t="shared" si="782"/>
        <v>1</v>
      </c>
      <c r="D16081" s="63" t="str">
        <f t="shared" si="784"/>
        <v>34</v>
      </c>
      <c r="E16081" s="63">
        <v>34</v>
      </c>
      <c r="F16081" s="61" t="s">
        <v>691</v>
      </c>
      <c r="G16081" s="61" t="str">
        <f t="shared" si="783"/>
        <v>Brian Davis</v>
      </c>
    </row>
    <row r="16082" spans="1:7" thickBot="1">
      <c r="A16082" s="62" t="s">
        <v>4081</v>
      </c>
      <c r="B16082" s="61" t="s">
        <v>297</v>
      </c>
      <c r="C16082" s="61">
        <f t="shared" si="782"/>
        <v>1</v>
      </c>
      <c r="D16082" s="63" t="str">
        <f t="shared" si="784"/>
        <v>34</v>
      </c>
      <c r="E16082" s="63">
        <v>34</v>
      </c>
      <c r="F16082" s="61" t="s">
        <v>638</v>
      </c>
      <c r="G16082" s="61" t="str">
        <f t="shared" si="783"/>
        <v>Brendon de Jonge</v>
      </c>
    </row>
    <row r="16083" spans="1:7" thickBot="1">
      <c r="A16083" s="62" t="s">
        <v>4081</v>
      </c>
      <c r="B16083" s="61" t="s">
        <v>297</v>
      </c>
      <c r="C16083" s="61">
        <f t="shared" si="782"/>
        <v>1</v>
      </c>
      <c r="D16083" s="63" t="str">
        <f t="shared" si="784"/>
        <v>34</v>
      </c>
      <c r="E16083" s="63">
        <v>34</v>
      </c>
      <c r="F16083" s="61" t="s">
        <v>529</v>
      </c>
      <c r="G16083" s="61" t="str">
        <f t="shared" si="783"/>
        <v>Harris English</v>
      </c>
    </row>
    <row r="16084" spans="1:7" thickBot="1">
      <c r="A16084" s="62" t="s">
        <v>4081</v>
      </c>
      <c r="B16084" s="61" t="s">
        <v>297</v>
      </c>
      <c r="C16084" s="61">
        <f t="shared" si="782"/>
        <v>1</v>
      </c>
      <c r="D16084" s="63" t="str">
        <f t="shared" si="784"/>
        <v>34</v>
      </c>
      <c r="E16084" s="63">
        <v>34</v>
      </c>
      <c r="F16084" s="61" t="s">
        <v>631</v>
      </c>
      <c r="G16084" s="61" t="str">
        <f t="shared" si="783"/>
        <v>Matt Every</v>
      </c>
    </row>
    <row r="16085" spans="1:7" thickBot="1">
      <c r="A16085" s="62" t="s">
        <v>4081</v>
      </c>
      <c r="B16085" s="61" t="s">
        <v>297</v>
      </c>
      <c r="C16085" s="61">
        <f t="shared" si="782"/>
        <v>1</v>
      </c>
      <c r="D16085" s="63" t="str">
        <f t="shared" si="784"/>
        <v>34</v>
      </c>
      <c r="E16085" s="63">
        <v>34</v>
      </c>
      <c r="F16085" s="61" t="s">
        <v>507</v>
      </c>
      <c r="G16085" s="61" t="str">
        <f t="shared" si="783"/>
        <v>Jason Kokrak</v>
      </c>
    </row>
    <row r="16086" spans="1:7" thickBot="1">
      <c r="A16086" s="62" t="s">
        <v>4081</v>
      </c>
      <c r="B16086" s="61" t="s">
        <v>297</v>
      </c>
      <c r="C16086" s="61">
        <f t="shared" si="782"/>
        <v>1</v>
      </c>
      <c r="D16086" s="63" t="str">
        <f t="shared" si="784"/>
        <v>34</v>
      </c>
      <c r="E16086" s="63">
        <v>34</v>
      </c>
      <c r="F16086" s="61" t="s">
        <v>550</v>
      </c>
      <c r="G16086" s="61" t="str">
        <f t="shared" si="783"/>
        <v>Marc Leishman</v>
      </c>
    </row>
    <row r="16087" spans="1:7" thickBot="1">
      <c r="A16087" s="62" t="s">
        <v>4081</v>
      </c>
      <c r="B16087" s="61" t="s">
        <v>297</v>
      </c>
      <c r="C16087" s="61">
        <f t="shared" si="782"/>
        <v>1</v>
      </c>
      <c r="D16087" s="63" t="str">
        <f t="shared" si="784"/>
        <v>34</v>
      </c>
      <c r="E16087" s="63">
        <v>34</v>
      </c>
      <c r="F16087" s="61" t="s">
        <v>768</v>
      </c>
      <c r="G16087" s="61" t="str">
        <f t="shared" si="783"/>
        <v>Graeme McDowell</v>
      </c>
    </row>
    <row r="16088" spans="1:7" thickBot="1">
      <c r="A16088" s="62" t="s">
        <v>4081</v>
      </c>
      <c r="B16088" s="61" t="s">
        <v>297</v>
      </c>
      <c r="C16088" s="61">
        <f t="shared" si="782"/>
        <v>1</v>
      </c>
      <c r="D16088" s="63" t="str">
        <f t="shared" si="784"/>
        <v>34</v>
      </c>
      <c r="E16088" s="63">
        <v>34</v>
      </c>
      <c r="F16088" s="61" t="s">
        <v>509</v>
      </c>
      <c r="G16088" s="61" t="str">
        <f t="shared" si="783"/>
        <v>Ryan Palmer</v>
      </c>
    </row>
    <row r="16089" spans="1:7" thickBot="1">
      <c r="A16089" s="62" t="s">
        <v>4081</v>
      </c>
      <c r="B16089" s="61" t="s">
        <v>297</v>
      </c>
      <c r="C16089" s="61">
        <f t="shared" si="782"/>
        <v>1</v>
      </c>
      <c r="D16089" s="63" t="str">
        <f t="shared" si="784"/>
        <v>34</v>
      </c>
      <c r="E16089" s="63">
        <v>34</v>
      </c>
      <c r="F16089" s="61" t="s">
        <v>644</v>
      </c>
      <c r="G16089" s="61" t="str">
        <f t="shared" si="783"/>
        <v>Pat Perez</v>
      </c>
    </row>
    <row r="16090" spans="1:7" thickBot="1">
      <c r="A16090" s="62" t="s">
        <v>4081</v>
      </c>
      <c r="B16090" s="61" t="s">
        <v>297</v>
      </c>
      <c r="C16090" s="61">
        <f t="shared" si="782"/>
        <v>1</v>
      </c>
      <c r="D16090" s="63" t="str">
        <f t="shared" si="784"/>
        <v>34</v>
      </c>
      <c r="E16090" s="63">
        <v>34</v>
      </c>
      <c r="F16090" s="61" t="s">
        <v>536</v>
      </c>
      <c r="G16090" s="61" t="str">
        <f t="shared" si="783"/>
        <v>Scott Piercy</v>
      </c>
    </row>
    <row r="16091" spans="1:7" thickBot="1">
      <c r="A16091" s="62" t="s">
        <v>4081</v>
      </c>
      <c r="B16091" s="61" t="s">
        <v>297</v>
      </c>
      <c r="C16091" s="61">
        <f t="shared" si="782"/>
        <v>1</v>
      </c>
      <c r="D16091" s="63" t="str">
        <f t="shared" si="784"/>
        <v>34</v>
      </c>
      <c r="E16091" s="63">
        <v>34</v>
      </c>
      <c r="F16091" s="61" t="s">
        <v>630</v>
      </c>
      <c r="G16091" s="61" t="str">
        <f t="shared" si="783"/>
        <v>Ian Poulter</v>
      </c>
    </row>
    <row r="16092" spans="1:7" thickBot="1">
      <c r="A16092" s="62" t="s">
        <v>4081</v>
      </c>
      <c r="B16092" s="61" t="s">
        <v>297</v>
      </c>
      <c r="C16092" s="61">
        <f t="shared" si="782"/>
        <v>1</v>
      </c>
      <c r="D16092" s="63" t="str">
        <f t="shared" si="784"/>
        <v>34</v>
      </c>
      <c r="E16092" s="63">
        <v>34</v>
      </c>
      <c r="F16092" s="61" t="s">
        <v>579</v>
      </c>
      <c r="G16092" s="61" t="str">
        <f t="shared" si="783"/>
        <v>Scott Stallings</v>
      </c>
    </row>
    <row r="16093" spans="1:7" thickBot="1">
      <c r="A16093" s="62" t="s">
        <v>4081</v>
      </c>
      <c r="B16093" s="61" t="s">
        <v>297</v>
      </c>
      <c r="C16093" s="61">
        <f t="shared" si="782"/>
        <v>1</v>
      </c>
      <c r="D16093" s="63" t="str">
        <f t="shared" si="784"/>
        <v>34</v>
      </c>
      <c r="E16093" s="63">
        <v>34</v>
      </c>
      <c r="F16093" s="61" t="s">
        <v>657</v>
      </c>
      <c r="G16093" s="61" t="str">
        <f t="shared" si="783"/>
        <v>Chris Stroud</v>
      </c>
    </row>
    <row r="16094" spans="1:7" thickBot="1">
      <c r="A16094" s="62" t="s">
        <v>4081</v>
      </c>
      <c r="B16094" s="61" t="s">
        <v>297</v>
      </c>
      <c r="C16094" s="61">
        <f t="shared" si="782"/>
        <v>1</v>
      </c>
      <c r="D16094" s="63" t="str">
        <f t="shared" si="784"/>
        <v>34</v>
      </c>
      <c r="E16094" s="63">
        <v>34</v>
      </c>
      <c r="F16094" s="61" t="s">
        <v>688</v>
      </c>
      <c r="G16094" s="61" t="str">
        <f t="shared" si="783"/>
        <v>Brian Stuard</v>
      </c>
    </row>
    <row r="16095" spans="1:7" thickBot="1">
      <c r="A16095" s="62" t="s">
        <v>4081</v>
      </c>
      <c r="B16095" s="61" t="s">
        <v>297</v>
      </c>
      <c r="C16095" s="61">
        <f t="shared" si="782"/>
        <v>1</v>
      </c>
      <c r="D16095" s="63" t="str">
        <f t="shared" si="784"/>
        <v>34</v>
      </c>
      <c r="E16095" s="63">
        <v>34</v>
      </c>
      <c r="F16095" s="61" t="s">
        <v>646</v>
      </c>
      <c r="G16095" s="61" t="str">
        <f t="shared" si="783"/>
        <v>Daniel Summerhays</v>
      </c>
    </row>
    <row r="16096" spans="1:7" thickBot="1">
      <c r="A16096" s="62" t="s">
        <v>4081</v>
      </c>
      <c r="B16096" s="61" t="s">
        <v>297</v>
      </c>
      <c r="C16096" s="61">
        <f t="shared" si="782"/>
        <v>1</v>
      </c>
      <c r="D16096" s="63" t="str">
        <f t="shared" si="784"/>
        <v>34</v>
      </c>
      <c r="E16096" s="63">
        <v>34</v>
      </c>
      <c r="F16096" s="61" t="s">
        <v>557</v>
      </c>
      <c r="G16096" s="61" t="str">
        <f t="shared" si="783"/>
        <v>Nick Watney</v>
      </c>
    </row>
    <row r="16097" spans="1:7" thickBot="1">
      <c r="A16097" s="62" t="s">
        <v>4081</v>
      </c>
      <c r="B16097" s="61" t="s">
        <v>297</v>
      </c>
      <c r="C16097" s="61">
        <f t="shared" si="782"/>
        <v>1</v>
      </c>
      <c r="D16097" s="63" t="str">
        <f t="shared" si="784"/>
        <v>34</v>
      </c>
      <c r="E16097" s="63">
        <v>34</v>
      </c>
      <c r="F16097" s="61" t="s">
        <v>575</v>
      </c>
      <c r="G16097" s="61" t="str">
        <f t="shared" si="783"/>
        <v>Boo Weekley</v>
      </c>
    </row>
    <row r="16098" spans="1:7" thickBot="1">
      <c r="A16098" s="62" t="s">
        <v>4081</v>
      </c>
      <c r="B16098" s="61" t="s">
        <v>319</v>
      </c>
      <c r="C16098" s="61">
        <f t="shared" si="782"/>
        <v>1</v>
      </c>
      <c r="D16098" s="63" t="str">
        <f t="shared" si="784"/>
        <v>52</v>
      </c>
      <c r="E16098" s="63">
        <v>52</v>
      </c>
      <c r="F16098" s="61" t="s">
        <v>565</v>
      </c>
      <c r="G16098" s="61" t="str">
        <f t="shared" si="783"/>
        <v>Kevin Chappell</v>
      </c>
    </row>
    <row r="16099" spans="1:7" thickBot="1">
      <c r="A16099" s="62" t="s">
        <v>4081</v>
      </c>
      <c r="B16099" s="61" t="s">
        <v>319</v>
      </c>
      <c r="C16099" s="61">
        <f t="shared" si="782"/>
        <v>1</v>
      </c>
      <c r="D16099" s="63" t="str">
        <f t="shared" si="784"/>
        <v>52</v>
      </c>
      <c r="E16099" s="63">
        <v>52</v>
      </c>
      <c r="F16099" s="61" t="s">
        <v>563</v>
      </c>
      <c r="G16099" s="61" t="str">
        <f t="shared" si="783"/>
        <v>Stewart Cink</v>
      </c>
    </row>
    <row r="16100" spans="1:7" thickBot="1">
      <c r="A16100" s="62" t="s">
        <v>4081</v>
      </c>
      <c r="B16100" s="61" t="s">
        <v>319</v>
      </c>
      <c r="C16100" s="61">
        <f t="shared" si="782"/>
        <v>1</v>
      </c>
      <c r="D16100" s="63" t="str">
        <f t="shared" si="784"/>
        <v>52</v>
      </c>
      <c r="E16100" s="63">
        <v>52</v>
      </c>
      <c r="F16100" s="61" t="s">
        <v>777</v>
      </c>
      <c r="G16100" s="61" t="str">
        <f t="shared" si="783"/>
        <v>Tim Clark</v>
      </c>
    </row>
    <row r="16101" spans="1:7" thickBot="1">
      <c r="A16101" s="62" t="s">
        <v>4081</v>
      </c>
      <c r="B16101" s="61" t="s">
        <v>319</v>
      </c>
      <c r="C16101" s="61">
        <f t="shared" si="782"/>
        <v>1</v>
      </c>
      <c r="D16101" s="63" t="str">
        <f t="shared" si="784"/>
        <v>52</v>
      </c>
      <c r="E16101" s="63">
        <v>52</v>
      </c>
      <c r="F16101" s="61" t="s">
        <v>700</v>
      </c>
      <c r="G16101" s="61" t="str">
        <f t="shared" si="783"/>
        <v>Nicolas Colsaerts</v>
      </c>
    </row>
    <row r="16102" spans="1:7" thickBot="1">
      <c r="A16102" s="62" t="s">
        <v>4081</v>
      </c>
      <c r="B16102" s="61" t="s">
        <v>319</v>
      </c>
      <c r="C16102" s="61">
        <f t="shared" si="782"/>
        <v>1</v>
      </c>
      <c r="D16102" s="63" t="str">
        <f t="shared" si="784"/>
        <v>52</v>
      </c>
      <c r="E16102" s="63">
        <v>52</v>
      </c>
      <c r="F16102" s="61" t="s">
        <v>601</v>
      </c>
      <c r="G16102" s="61" t="str">
        <f t="shared" si="783"/>
        <v>Gonzalo Fdez-Castano</v>
      </c>
    </row>
    <row r="16103" spans="1:7" thickBot="1">
      <c r="A16103" s="62" t="s">
        <v>4081</v>
      </c>
      <c r="B16103" s="61" t="s">
        <v>319</v>
      </c>
      <c r="C16103" s="61">
        <f t="shared" si="782"/>
        <v>1</v>
      </c>
      <c r="D16103" s="63" t="str">
        <f t="shared" si="784"/>
        <v>52</v>
      </c>
      <c r="E16103" s="63">
        <v>52</v>
      </c>
      <c r="F16103" s="61" t="s">
        <v>586</v>
      </c>
      <c r="G16103" s="61" t="str">
        <f t="shared" si="783"/>
        <v>Padraig Harrington</v>
      </c>
    </row>
    <row r="16104" spans="1:7" thickBot="1">
      <c r="A16104" s="62" t="s">
        <v>4081</v>
      </c>
      <c r="B16104" s="61" t="s">
        <v>319</v>
      </c>
      <c r="C16104" s="61">
        <f t="shared" si="782"/>
        <v>1</v>
      </c>
      <c r="D16104" s="63" t="str">
        <f t="shared" si="784"/>
        <v>52</v>
      </c>
      <c r="E16104" s="63">
        <v>52</v>
      </c>
      <c r="F16104" s="61" t="s">
        <v>532</v>
      </c>
      <c r="G16104" s="61" t="str">
        <f t="shared" si="783"/>
        <v>Russell Henley</v>
      </c>
    </row>
    <row r="16105" spans="1:7" thickBot="1">
      <c r="A16105" s="62" t="s">
        <v>4081</v>
      </c>
      <c r="B16105" s="61" t="s">
        <v>319</v>
      </c>
      <c r="C16105" s="61">
        <f t="shared" si="782"/>
        <v>1</v>
      </c>
      <c r="D16105" s="63" t="str">
        <f t="shared" si="784"/>
        <v>52</v>
      </c>
      <c r="E16105" s="63">
        <v>52</v>
      </c>
      <c r="F16105" s="61" t="s">
        <v>540</v>
      </c>
      <c r="G16105" s="61" t="str">
        <f t="shared" si="783"/>
        <v>Morgan Hoffmann</v>
      </c>
    </row>
    <row r="16106" spans="1:7" thickBot="1">
      <c r="A16106" s="62" t="s">
        <v>4081</v>
      </c>
      <c r="B16106" s="61" t="s">
        <v>319</v>
      </c>
      <c r="C16106" s="61">
        <f t="shared" si="782"/>
        <v>1</v>
      </c>
      <c r="D16106" s="63" t="str">
        <f t="shared" si="784"/>
        <v>52</v>
      </c>
      <c r="E16106" s="63">
        <v>52</v>
      </c>
      <c r="F16106" s="61" t="s">
        <v>732</v>
      </c>
      <c r="G16106" s="61" t="str">
        <f t="shared" si="783"/>
        <v>Freddie Jacobson</v>
      </c>
    </row>
    <row r="16107" spans="1:7" thickBot="1">
      <c r="A16107" s="62" t="s">
        <v>4081</v>
      </c>
      <c r="B16107" s="61" t="s">
        <v>319</v>
      </c>
      <c r="C16107" s="61">
        <f t="shared" si="782"/>
        <v>1</v>
      </c>
      <c r="D16107" s="63" t="str">
        <f t="shared" si="784"/>
        <v>52</v>
      </c>
      <c r="E16107" s="63">
        <v>52</v>
      </c>
      <c r="F16107" s="61" t="s">
        <v>728</v>
      </c>
      <c r="G16107" s="61" t="str">
        <f t="shared" si="783"/>
        <v>Martin Kaymer</v>
      </c>
    </row>
    <row r="16108" spans="1:7" thickBot="1">
      <c r="A16108" s="62" t="s">
        <v>4081</v>
      </c>
      <c r="B16108" s="61" t="s">
        <v>319</v>
      </c>
      <c r="C16108" s="61">
        <f t="shared" si="782"/>
        <v>1</v>
      </c>
      <c r="D16108" s="63" t="str">
        <f t="shared" si="784"/>
        <v>52</v>
      </c>
      <c r="E16108" s="63">
        <v>52</v>
      </c>
      <c r="F16108" s="61" t="s">
        <v>636</v>
      </c>
      <c r="G16108" s="61" t="str">
        <f t="shared" si="783"/>
        <v>Chris Kirk</v>
      </c>
    </row>
    <row r="16109" spans="1:7" thickBot="1">
      <c r="A16109" s="62" t="s">
        <v>4081</v>
      </c>
      <c r="B16109" s="61" t="s">
        <v>319</v>
      </c>
      <c r="C16109" s="61">
        <f t="shared" si="782"/>
        <v>1</v>
      </c>
      <c r="D16109" s="63" t="str">
        <f t="shared" si="784"/>
        <v>52</v>
      </c>
      <c r="E16109" s="63">
        <v>52</v>
      </c>
      <c r="F16109" s="61" t="s">
        <v>754</v>
      </c>
      <c r="G16109" s="61" t="str">
        <f t="shared" si="783"/>
        <v>D.H. Lee</v>
      </c>
    </row>
    <row r="16110" spans="1:7" thickBot="1">
      <c r="A16110" s="62" t="s">
        <v>4081</v>
      </c>
      <c r="B16110" s="61" t="s">
        <v>319</v>
      </c>
      <c r="C16110" s="61">
        <f t="shared" si="782"/>
        <v>1</v>
      </c>
      <c r="D16110" s="63" t="str">
        <f t="shared" si="784"/>
        <v>52</v>
      </c>
      <c r="E16110" s="63">
        <v>52</v>
      </c>
      <c r="F16110" s="61" t="s">
        <v>596</v>
      </c>
      <c r="G16110" s="61" t="str">
        <f t="shared" si="783"/>
        <v>David Lingmerth</v>
      </c>
    </row>
    <row r="16111" spans="1:7" thickBot="1">
      <c r="A16111" s="62" t="s">
        <v>4081</v>
      </c>
      <c r="B16111" s="61" t="s">
        <v>319</v>
      </c>
      <c r="C16111" s="61">
        <f t="shared" si="782"/>
        <v>1</v>
      </c>
      <c r="D16111" s="63" t="str">
        <f t="shared" si="784"/>
        <v>52</v>
      </c>
      <c r="E16111" s="63">
        <v>52</v>
      </c>
      <c r="F16111" s="61" t="s">
        <v>494</v>
      </c>
      <c r="G16111" s="61" t="str">
        <f t="shared" si="783"/>
        <v>Ryan Moore</v>
      </c>
    </row>
    <row r="16112" spans="1:7" thickBot="1">
      <c r="A16112" s="62" t="s">
        <v>4081</v>
      </c>
      <c r="B16112" s="61" t="s">
        <v>319</v>
      </c>
      <c r="C16112" s="61">
        <f t="shared" si="782"/>
        <v>1</v>
      </c>
      <c r="D16112" s="63" t="str">
        <f t="shared" si="784"/>
        <v>52</v>
      </c>
      <c r="E16112" s="63">
        <v>52</v>
      </c>
      <c r="F16112" s="61" t="s">
        <v>666</v>
      </c>
      <c r="G16112" s="61" t="str">
        <f t="shared" si="783"/>
        <v>D.A. Points</v>
      </c>
    </row>
    <row r="16113" spans="1:7" thickBot="1">
      <c r="A16113" s="62" t="s">
        <v>4081</v>
      </c>
      <c r="B16113" s="61" t="s">
        <v>319</v>
      </c>
      <c r="C16113" s="61">
        <f t="shared" si="782"/>
        <v>1</v>
      </c>
      <c r="D16113" s="63" t="str">
        <f t="shared" si="784"/>
        <v>52</v>
      </c>
      <c r="E16113" s="63">
        <v>52</v>
      </c>
      <c r="F16113" s="61" t="s">
        <v>722</v>
      </c>
      <c r="G16113" s="61" t="str">
        <f t="shared" si="783"/>
        <v>Kevin Stadler</v>
      </c>
    </row>
    <row r="16114" spans="1:7" thickBot="1">
      <c r="A16114" s="62" t="s">
        <v>4081</v>
      </c>
      <c r="B16114" s="61" t="s">
        <v>319</v>
      </c>
      <c r="C16114" s="61">
        <f t="shared" si="782"/>
        <v>1</v>
      </c>
      <c r="D16114" s="63" t="str">
        <f t="shared" si="784"/>
        <v>52</v>
      </c>
      <c r="E16114" s="63">
        <v>52</v>
      </c>
      <c r="F16114" s="61" t="s">
        <v>704</v>
      </c>
      <c r="G16114" s="61" t="str">
        <f t="shared" si="783"/>
        <v>Kyle Stanley</v>
      </c>
    </row>
    <row r="16115" spans="1:7" thickBot="1">
      <c r="A16115" s="62" t="s">
        <v>4081</v>
      </c>
      <c r="B16115" s="61" t="s">
        <v>319</v>
      </c>
      <c r="C16115" s="61">
        <f t="shared" si="782"/>
        <v>1</v>
      </c>
      <c r="D16115" s="63" t="str">
        <f t="shared" si="784"/>
        <v>52</v>
      </c>
      <c r="E16115" s="63">
        <v>52</v>
      </c>
      <c r="F16115" s="61" t="s">
        <v>712</v>
      </c>
      <c r="G16115" s="61" t="str">
        <f t="shared" si="783"/>
        <v>Josh Teater</v>
      </c>
    </row>
    <row r="16116" spans="1:7" thickBot="1">
      <c r="A16116" s="62" t="s">
        <v>4081</v>
      </c>
      <c r="B16116" s="61" t="s">
        <v>319</v>
      </c>
      <c r="C16116" s="61">
        <f t="shared" si="782"/>
        <v>1</v>
      </c>
      <c r="D16116" s="63" t="str">
        <f t="shared" si="784"/>
        <v>52</v>
      </c>
      <c r="E16116" s="63">
        <v>52</v>
      </c>
      <c r="F16116" s="61" t="s">
        <v>602</v>
      </c>
      <c r="G16116" s="61" t="str">
        <f t="shared" si="783"/>
        <v>Michael Thompson</v>
      </c>
    </row>
    <row r="16117" spans="1:7" thickBot="1">
      <c r="A16117" s="62" t="s">
        <v>4081</v>
      </c>
      <c r="B16117" s="61" t="s">
        <v>319</v>
      </c>
      <c r="C16117" s="61">
        <f t="shared" si="782"/>
        <v>1</v>
      </c>
      <c r="D16117" s="63" t="str">
        <f t="shared" si="784"/>
        <v>52</v>
      </c>
      <c r="E16117" s="63">
        <v>52</v>
      </c>
      <c r="F16117" s="61" t="s">
        <v>498</v>
      </c>
      <c r="G16117" s="61" t="str">
        <f t="shared" si="783"/>
        <v>Bubba Watson</v>
      </c>
    </row>
    <row r="16118" spans="1:7" thickBot="1">
      <c r="A16118" s="62" t="s">
        <v>4081</v>
      </c>
      <c r="B16118" s="61" t="s">
        <v>319</v>
      </c>
      <c r="C16118" s="61">
        <f t="shared" si="782"/>
        <v>1</v>
      </c>
      <c r="D16118" s="63" t="str">
        <f t="shared" si="784"/>
        <v>52</v>
      </c>
      <c r="E16118" s="63">
        <v>52</v>
      </c>
      <c r="F16118" s="61" t="s">
        <v>674</v>
      </c>
      <c r="G16118" s="61" t="str">
        <f t="shared" si="783"/>
        <v>Mark Wilson</v>
      </c>
    </row>
    <row r="16119" spans="1:7" thickBot="1">
      <c r="A16119" s="62" t="s">
        <v>4081</v>
      </c>
      <c r="B16119" s="61" t="s">
        <v>720</v>
      </c>
      <c r="C16119" s="61">
        <f t="shared" si="782"/>
        <v>1</v>
      </c>
      <c r="D16119" s="63" t="str">
        <f t="shared" si="784"/>
        <v>73</v>
      </c>
      <c r="E16119" s="63">
        <v>73</v>
      </c>
      <c r="F16119" s="61" t="s">
        <v>556</v>
      </c>
      <c r="G16119" s="61" t="str">
        <f t="shared" si="783"/>
        <v>Aaron Baddeley</v>
      </c>
    </row>
    <row r="16120" spans="1:7" thickBot="1">
      <c r="A16120" s="62" t="s">
        <v>4081</v>
      </c>
      <c r="B16120" s="61" t="s">
        <v>720</v>
      </c>
      <c r="C16120" s="61">
        <f t="shared" si="782"/>
        <v>1</v>
      </c>
      <c r="D16120" s="63" t="str">
        <f t="shared" si="784"/>
        <v>73</v>
      </c>
      <c r="E16120" s="63">
        <v>73</v>
      </c>
      <c r="F16120" s="61" t="s">
        <v>593</v>
      </c>
      <c r="G16120" s="61" t="str">
        <f t="shared" si="783"/>
        <v>Sangmoon Bae</v>
      </c>
    </row>
    <row r="16121" spans="1:7" thickBot="1">
      <c r="A16121" s="62" t="s">
        <v>4081</v>
      </c>
      <c r="B16121" s="61" t="s">
        <v>720</v>
      </c>
      <c r="C16121" s="61">
        <f t="shared" si="782"/>
        <v>1</v>
      </c>
      <c r="D16121" s="63" t="str">
        <f t="shared" si="784"/>
        <v>73</v>
      </c>
      <c r="E16121" s="63">
        <v>73</v>
      </c>
      <c r="F16121" s="61" t="s">
        <v>622</v>
      </c>
      <c r="G16121" s="61" t="str">
        <f t="shared" si="783"/>
        <v>Jonas Blixt</v>
      </c>
    </row>
    <row r="16122" spans="1:7" thickBot="1">
      <c r="A16122" s="62" t="s">
        <v>4081</v>
      </c>
      <c r="B16122" s="61" t="s">
        <v>720</v>
      </c>
      <c r="C16122" s="61">
        <f t="shared" si="782"/>
        <v>1</v>
      </c>
      <c r="D16122" s="63" t="str">
        <f t="shared" si="784"/>
        <v>73</v>
      </c>
      <c r="E16122" s="63">
        <v>73</v>
      </c>
      <c r="F16122" s="61" t="s">
        <v>683</v>
      </c>
      <c r="G16122" s="61" t="str">
        <f t="shared" si="783"/>
        <v>Jason Bohn</v>
      </c>
    </row>
    <row r="16123" spans="1:7" thickBot="1">
      <c r="A16123" s="62" t="s">
        <v>4081</v>
      </c>
      <c r="B16123" s="61" t="s">
        <v>720</v>
      </c>
      <c r="C16123" s="61">
        <f t="shared" si="782"/>
        <v>1</v>
      </c>
      <c r="D16123" s="63" t="str">
        <f t="shared" si="784"/>
        <v>73</v>
      </c>
      <c r="E16123" s="63">
        <v>73</v>
      </c>
      <c r="F16123" s="61" t="s">
        <v>762</v>
      </c>
      <c r="G16123" s="61" t="str">
        <f t="shared" si="783"/>
        <v>Justin Bolli</v>
      </c>
    </row>
    <row r="16124" spans="1:7" thickBot="1">
      <c r="A16124" s="62" t="s">
        <v>4081</v>
      </c>
      <c r="B16124" s="61" t="s">
        <v>720</v>
      </c>
      <c r="C16124" s="61">
        <f t="shared" si="782"/>
        <v>1</v>
      </c>
      <c r="D16124" s="63" t="str">
        <f t="shared" si="784"/>
        <v>73</v>
      </c>
      <c r="E16124" s="63">
        <v>73</v>
      </c>
      <c r="F16124" s="61" t="s">
        <v>623</v>
      </c>
      <c r="G16124" s="61" t="str">
        <f t="shared" si="783"/>
        <v>Jonathan Byrd</v>
      </c>
    </row>
    <row r="16125" spans="1:7" thickBot="1">
      <c r="A16125" s="62" t="s">
        <v>4081</v>
      </c>
      <c r="B16125" s="61" t="s">
        <v>720</v>
      </c>
      <c r="C16125" s="61">
        <f t="shared" si="782"/>
        <v>1</v>
      </c>
      <c r="D16125" s="63" t="str">
        <f t="shared" si="784"/>
        <v>73</v>
      </c>
      <c r="E16125" s="63">
        <v>73</v>
      </c>
      <c r="F16125" s="61" t="s">
        <v>524</v>
      </c>
      <c r="G16125" s="61" t="str">
        <f t="shared" si="783"/>
        <v>Angel Cabrera</v>
      </c>
    </row>
    <row r="16126" spans="1:7" thickBot="1">
      <c r="A16126" s="62" t="s">
        <v>4081</v>
      </c>
      <c r="B16126" s="61" t="s">
        <v>720</v>
      </c>
      <c r="C16126" s="61">
        <f t="shared" si="782"/>
        <v>1</v>
      </c>
      <c r="D16126" s="63" t="str">
        <f t="shared" si="784"/>
        <v>73</v>
      </c>
      <c r="E16126" s="63">
        <v>73</v>
      </c>
      <c r="F16126" s="61" t="s">
        <v>665</v>
      </c>
      <c r="G16126" s="61" t="str">
        <f t="shared" si="783"/>
        <v>Greg Chalmers</v>
      </c>
    </row>
    <row r="16127" spans="1:7" thickBot="1">
      <c r="A16127" s="62" t="s">
        <v>4081</v>
      </c>
      <c r="B16127" s="61" t="s">
        <v>720</v>
      </c>
      <c r="C16127" s="61">
        <f t="shared" si="782"/>
        <v>1</v>
      </c>
      <c r="D16127" s="63" t="str">
        <f t="shared" si="784"/>
        <v>73</v>
      </c>
      <c r="E16127" s="63">
        <v>73</v>
      </c>
      <c r="F16127" s="61" t="s">
        <v>687</v>
      </c>
      <c r="G16127" s="61" t="str">
        <f t="shared" si="783"/>
        <v>K.J. Choi</v>
      </c>
    </row>
    <row r="16128" spans="1:7" thickBot="1">
      <c r="A16128" s="62" t="s">
        <v>4081</v>
      </c>
      <c r="B16128" s="61" t="s">
        <v>720</v>
      </c>
      <c r="C16128" s="61">
        <f t="shared" si="782"/>
        <v>1</v>
      </c>
      <c r="D16128" s="63" t="str">
        <f t="shared" si="784"/>
        <v>73</v>
      </c>
      <c r="E16128" s="63">
        <v>73</v>
      </c>
      <c r="F16128" s="61" t="s">
        <v>696</v>
      </c>
      <c r="G16128" s="61" t="str">
        <f t="shared" si="783"/>
        <v>Ben Crane</v>
      </c>
    </row>
    <row r="16129" spans="1:7" thickBot="1">
      <c r="A16129" s="62" t="s">
        <v>4081</v>
      </c>
      <c r="B16129" s="61" t="s">
        <v>720</v>
      </c>
      <c r="C16129" s="61">
        <f t="shared" si="782"/>
        <v>1</v>
      </c>
      <c r="D16129" s="63" t="str">
        <f t="shared" si="784"/>
        <v>73</v>
      </c>
      <c r="E16129" s="63">
        <v>73</v>
      </c>
      <c r="F16129" s="61" t="s">
        <v>734</v>
      </c>
      <c r="G16129" s="61" t="str">
        <f t="shared" si="783"/>
        <v>James Driscoll</v>
      </c>
    </row>
    <row r="16130" spans="1:7" thickBot="1">
      <c r="A16130" s="62" t="s">
        <v>4081</v>
      </c>
      <c r="B16130" s="61" t="s">
        <v>720</v>
      </c>
      <c r="C16130" s="61">
        <f t="shared" si="782"/>
        <v>1</v>
      </c>
      <c r="D16130" s="63" t="str">
        <f t="shared" si="784"/>
        <v>73</v>
      </c>
      <c r="E16130" s="63">
        <v>73</v>
      </c>
      <c r="F16130" s="61" t="s">
        <v>680</v>
      </c>
      <c r="G16130" s="61" t="str">
        <f t="shared" si="783"/>
        <v>Ken Duke</v>
      </c>
    </row>
    <row r="16131" spans="1:7" thickBot="1">
      <c r="A16131" s="62" t="s">
        <v>4081</v>
      </c>
      <c r="B16131" s="61" t="s">
        <v>720</v>
      </c>
      <c r="C16131" s="61">
        <f t="shared" si="782"/>
        <v>1</v>
      </c>
      <c r="D16131" s="63" t="str">
        <f t="shared" si="784"/>
        <v>73</v>
      </c>
      <c r="E16131" s="63">
        <v>73</v>
      </c>
      <c r="F16131" s="61" t="s">
        <v>741</v>
      </c>
      <c r="G16131" s="61" t="str">
        <f t="shared" si="783"/>
        <v>Bob Estes</v>
      </c>
    </row>
    <row r="16132" spans="1:7" thickBot="1">
      <c r="A16132" s="62" t="s">
        <v>4081</v>
      </c>
      <c r="B16132" s="61" t="s">
        <v>720</v>
      </c>
      <c r="C16132" s="61">
        <f t="shared" si="782"/>
        <v>1</v>
      </c>
      <c r="D16132" s="63" t="str">
        <f t="shared" si="784"/>
        <v>73</v>
      </c>
      <c r="E16132" s="63">
        <v>73</v>
      </c>
      <c r="F16132" s="61" t="s">
        <v>535</v>
      </c>
      <c r="G16132" s="61" t="str">
        <f t="shared" si="783"/>
        <v>Martin Flores</v>
      </c>
    </row>
    <row r="16133" spans="1:7" thickBot="1">
      <c r="A16133" s="62" t="s">
        <v>4081</v>
      </c>
      <c r="B16133" s="61" t="s">
        <v>720</v>
      </c>
      <c r="C16133" s="61">
        <f t="shared" si="782"/>
        <v>1</v>
      </c>
      <c r="D16133" s="63" t="str">
        <f t="shared" si="784"/>
        <v>73</v>
      </c>
      <c r="E16133" s="63">
        <v>73</v>
      </c>
      <c r="F16133" s="61" t="s">
        <v>516</v>
      </c>
      <c r="G16133" s="61" t="str">
        <f t="shared" si="783"/>
        <v>Robert Garrigus</v>
      </c>
    </row>
    <row r="16134" spans="1:7" thickBot="1">
      <c r="A16134" s="62" t="s">
        <v>4081</v>
      </c>
      <c r="B16134" s="61" t="s">
        <v>720</v>
      </c>
      <c r="C16134" s="61">
        <f t="shared" si="782"/>
        <v>1</v>
      </c>
      <c r="D16134" s="63" t="str">
        <f t="shared" si="784"/>
        <v>73</v>
      </c>
      <c r="E16134" s="63">
        <v>73</v>
      </c>
      <c r="F16134" s="61" t="s">
        <v>534</v>
      </c>
      <c r="G16134" s="61" t="str">
        <f t="shared" si="783"/>
        <v>Lucas Glover</v>
      </c>
    </row>
    <row r="16135" spans="1:7" thickBot="1">
      <c r="A16135" s="62" t="s">
        <v>4081</v>
      </c>
      <c r="B16135" s="61" t="s">
        <v>720</v>
      </c>
      <c r="C16135" s="61">
        <f t="shared" si="782"/>
        <v>1</v>
      </c>
      <c r="D16135" s="63" t="str">
        <f t="shared" si="784"/>
        <v>73</v>
      </c>
      <c r="E16135" s="63">
        <v>73</v>
      </c>
      <c r="F16135" s="61" t="s">
        <v>647</v>
      </c>
      <c r="G16135" s="61" t="str">
        <f t="shared" si="783"/>
        <v>Luke Guthrie</v>
      </c>
    </row>
    <row r="16136" spans="1:7" thickBot="1">
      <c r="A16136" s="62" t="s">
        <v>4081</v>
      </c>
      <c r="B16136" s="61" t="s">
        <v>720</v>
      </c>
      <c r="C16136" s="61">
        <f t="shared" si="782"/>
        <v>1</v>
      </c>
      <c r="D16136" s="63" t="str">
        <f t="shared" si="784"/>
        <v>73</v>
      </c>
      <c r="E16136" s="63">
        <v>73</v>
      </c>
      <c r="F16136" s="61" t="s">
        <v>546</v>
      </c>
      <c r="G16136" s="61" t="str">
        <f t="shared" si="783"/>
        <v>James Hahn</v>
      </c>
    </row>
    <row r="16137" spans="1:7" thickBot="1">
      <c r="A16137" s="62" t="s">
        <v>4081</v>
      </c>
      <c r="B16137" s="61" t="s">
        <v>720</v>
      </c>
      <c r="C16137" s="61">
        <f t="shared" si="782"/>
        <v>1</v>
      </c>
      <c r="D16137" s="63" t="str">
        <f t="shared" si="784"/>
        <v>73</v>
      </c>
      <c r="E16137" s="63">
        <v>73</v>
      </c>
      <c r="F16137" s="61" t="s">
        <v>619</v>
      </c>
      <c r="G16137" s="61" t="str">
        <f t="shared" si="783"/>
        <v>Brian Harman</v>
      </c>
    </row>
    <row r="16138" spans="1:7" thickBot="1">
      <c r="A16138" s="62" t="s">
        <v>4081</v>
      </c>
      <c r="B16138" s="61" t="s">
        <v>720</v>
      </c>
      <c r="C16138" s="61">
        <f t="shared" si="782"/>
        <v>1</v>
      </c>
      <c r="D16138" s="63" t="str">
        <f t="shared" si="784"/>
        <v>73</v>
      </c>
      <c r="E16138" s="63">
        <v>73</v>
      </c>
      <c r="F16138" s="61" t="s">
        <v>667</v>
      </c>
      <c r="G16138" s="61" t="str">
        <f t="shared" si="783"/>
        <v>David Hearn</v>
      </c>
    </row>
    <row r="16139" spans="1:7" thickBot="1">
      <c r="A16139" s="62" t="s">
        <v>4081</v>
      </c>
      <c r="B16139" s="61" t="s">
        <v>720</v>
      </c>
      <c r="C16139" s="61">
        <f t="shared" si="782"/>
        <v>1</v>
      </c>
      <c r="D16139" s="63" t="str">
        <f t="shared" si="784"/>
        <v>73</v>
      </c>
      <c r="E16139" s="63">
        <v>73</v>
      </c>
      <c r="F16139" s="61" t="s">
        <v>570</v>
      </c>
      <c r="G16139" s="61" t="str">
        <f t="shared" si="783"/>
        <v>J.J. Henry</v>
      </c>
    </row>
    <row r="16140" spans="1:7" thickBot="1">
      <c r="A16140" s="62" t="s">
        <v>4081</v>
      </c>
      <c r="B16140" s="61" t="s">
        <v>720</v>
      </c>
      <c r="C16140" s="61">
        <f t="shared" ref="C16140:C16203" si="785">IFERROR(SEARCH("T",B16140),"No Tie")</f>
        <v>1</v>
      </c>
      <c r="D16140" s="63" t="str">
        <f t="shared" si="784"/>
        <v>73</v>
      </c>
      <c r="E16140" s="63">
        <v>73</v>
      </c>
      <c r="F16140" s="61" t="s">
        <v>559</v>
      </c>
      <c r="G16140" s="61" t="str">
        <f t="shared" ref="G16140:G16203" si="786">TRIM(SUBSTITUTE(F16140,CHAR(160),CHAR(32)))</f>
        <v>Jim Herman</v>
      </c>
    </row>
    <row r="16141" spans="1:7" thickBot="1">
      <c r="A16141" s="62" t="s">
        <v>4081</v>
      </c>
      <c r="B16141" s="61" t="s">
        <v>720</v>
      </c>
      <c r="C16141" s="61">
        <f t="shared" si="785"/>
        <v>1</v>
      </c>
      <c r="D16141" s="63" t="str">
        <f t="shared" ref="D16141:D16204" si="787">IF(C16141="No Tie",B16141,RIGHT(B16141,LEN(B16141)-1))</f>
        <v>73</v>
      </c>
      <c r="E16141" s="63">
        <v>73</v>
      </c>
      <c r="F16141" s="61" t="s">
        <v>673</v>
      </c>
      <c r="G16141" s="61" t="str">
        <f t="shared" si="786"/>
        <v>John Huh</v>
      </c>
    </row>
    <row r="16142" spans="1:7" thickBot="1">
      <c r="A16142" s="62" t="s">
        <v>4081</v>
      </c>
      <c r="B16142" s="61" t="s">
        <v>720</v>
      </c>
      <c r="C16142" s="61">
        <f t="shared" si="785"/>
        <v>1</v>
      </c>
      <c r="D16142" s="63" t="str">
        <f t="shared" si="787"/>
        <v>73</v>
      </c>
      <c r="E16142" s="63">
        <v>73</v>
      </c>
      <c r="F16142" s="61" t="s">
        <v>682</v>
      </c>
      <c r="G16142" s="61" t="str">
        <f t="shared" si="786"/>
        <v>Jerry Kelly</v>
      </c>
    </row>
    <row r="16143" spans="1:7" thickBot="1">
      <c r="A16143" s="62" t="s">
        <v>4081</v>
      </c>
      <c r="B16143" s="61" t="s">
        <v>720</v>
      </c>
      <c r="C16143" s="61">
        <f t="shared" si="785"/>
        <v>1</v>
      </c>
      <c r="D16143" s="63" t="str">
        <f t="shared" si="787"/>
        <v>73</v>
      </c>
      <c r="E16143" s="63">
        <v>73</v>
      </c>
      <c r="F16143" s="61" t="s">
        <v>518</v>
      </c>
      <c r="G16143" s="61" t="str">
        <f t="shared" si="786"/>
        <v>Martin Laird</v>
      </c>
    </row>
    <row r="16144" spans="1:7" thickBot="1">
      <c r="A16144" s="62" t="s">
        <v>4081</v>
      </c>
      <c r="B16144" s="61" t="s">
        <v>720</v>
      </c>
      <c r="C16144" s="61">
        <f t="shared" si="785"/>
        <v>1</v>
      </c>
      <c r="D16144" s="63" t="str">
        <f t="shared" si="787"/>
        <v>73</v>
      </c>
      <c r="E16144" s="63">
        <v>73</v>
      </c>
      <c r="F16144" s="61" t="s">
        <v>763</v>
      </c>
      <c r="G16144" s="61" t="str">
        <f t="shared" si="786"/>
        <v>Richard Lee</v>
      </c>
    </row>
    <row r="16145" spans="1:7" thickBot="1">
      <c r="A16145" s="62" t="s">
        <v>4081</v>
      </c>
      <c r="B16145" s="61" t="s">
        <v>720</v>
      </c>
      <c r="C16145" s="61">
        <f t="shared" si="785"/>
        <v>1</v>
      </c>
      <c r="D16145" s="63" t="str">
        <f t="shared" si="787"/>
        <v>73</v>
      </c>
      <c r="E16145" s="63">
        <v>73</v>
      </c>
      <c r="F16145" s="61" t="s">
        <v>766</v>
      </c>
      <c r="G16145" s="61" t="str">
        <f t="shared" si="786"/>
        <v>David Lynn</v>
      </c>
    </row>
    <row r="16146" spans="1:7" thickBot="1">
      <c r="A16146" s="62" t="s">
        <v>4081</v>
      </c>
      <c r="B16146" s="61" t="s">
        <v>720</v>
      </c>
      <c r="C16146" s="61">
        <f t="shared" si="785"/>
        <v>1</v>
      </c>
      <c r="D16146" s="63" t="str">
        <f t="shared" si="787"/>
        <v>73</v>
      </c>
      <c r="E16146" s="63">
        <v>73</v>
      </c>
      <c r="F16146" s="61" t="s">
        <v>767</v>
      </c>
      <c r="G16146" s="61" t="str">
        <f t="shared" si="786"/>
        <v>Jeff Maggert</v>
      </c>
    </row>
    <row r="16147" spans="1:7" thickBot="1">
      <c r="A16147" s="62" t="s">
        <v>4081</v>
      </c>
      <c r="B16147" s="61" t="s">
        <v>720</v>
      </c>
      <c r="C16147" s="61">
        <f t="shared" si="785"/>
        <v>1</v>
      </c>
      <c r="D16147" s="63" t="str">
        <f t="shared" si="787"/>
        <v>73</v>
      </c>
      <c r="E16147" s="63">
        <v>73</v>
      </c>
      <c r="F16147" s="61" t="s">
        <v>554</v>
      </c>
      <c r="G16147" s="61" t="str">
        <f t="shared" si="786"/>
        <v>Hideki Matsuyama</v>
      </c>
    </row>
    <row r="16148" spans="1:7" thickBot="1">
      <c r="A16148" s="62" t="s">
        <v>4081</v>
      </c>
      <c r="B16148" s="61" t="s">
        <v>720</v>
      </c>
      <c r="C16148" s="61">
        <f t="shared" si="785"/>
        <v>1</v>
      </c>
      <c r="D16148" s="63" t="str">
        <f t="shared" si="787"/>
        <v>73</v>
      </c>
      <c r="E16148" s="63">
        <v>73</v>
      </c>
      <c r="F16148" s="61" t="s">
        <v>669</v>
      </c>
      <c r="G16148" s="61" t="str">
        <f t="shared" si="786"/>
        <v>William McGirt</v>
      </c>
    </row>
    <row r="16149" spans="1:7" thickBot="1">
      <c r="A16149" s="62" t="s">
        <v>4081</v>
      </c>
      <c r="B16149" s="61" t="s">
        <v>720</v>
      </c>
      <c r="C16149" s="61">
        <f t="shared" si="785"/>
        <v>1</v>
      </c>
      <c r="D16149" s="63" t="str">
        <f t="shared" si="787"/>
        <v>73</v>
      </c>
      <c r="E16149" s="63">
        <v>73</v>
      </c>
      <c r="F16149" s="61" t="s">
        <v>642</v>
      </c>
      <c r="G16149" s="61" t="str">
        <f t="shared" si="786"/>
        <v>John Merrick</v>
      </c>
    </row>
    <row r="16150" spans="1:7" thickBot="1">
      <c r="A16150" s="62" t="s">
        <v>4081</v>
      </c>
      <c r="B16150" s="61" t="s">
        <v>720</v>
      </c>
      <c r="C16150" s="61">
        <f t="shared" si="785"/>
        <v>1</v>
      </c>
      <c r="D16150" s="63" t="str">
        <f t="shared" si="787"/>
        <v>73</v>
      </c>
      <c r="E16150" s="63">
        <v>73</v>
      </c>
      <c r="F16150" s="61" t="s">
        <v>1237</v>
      </c>
      <c r="G16150" s="61" t="str">
        <f t="shared" si="786"/>
        <v>Thorbjorn Olesen</v>
      </c>
    </row>
    <row r="16151" spans="1:7" thickBot="1">
      <c r="A16151" s="62" t="s">
        <v>4081</v>
      </c>
      <c r="B16151" s="61" t="s">
        <v>720</v>
      </c>
      <c r="C16151" s="61">
        <f t="shared" si="785"/>
        <v>1</v>
      </c>
      <c r="D16151" s="63" t="str">
        <f t="shared" si="787"/>
        <v>73</v>
      </c>
      <c r="E16151" s="63">
        <v>73</v>
      </c>
      <c r="F16151" s="61" t="s">
        <v>643</v>
      </c>
      <c r="G16151" s="61" t="str">
        <f t="shared" si="786"/>
        <v>Jeff Overton</v>
      </c>
    </row>
    <row r="16152" spans="1:7" thickBot="1">
      <c r="A16152" s="62" t="s">
        <v>4081</v>
      </c>
      <c r="B16152" s="61" t="s">
        <v>720</v>
      </c>
      <c r="C16152" s="61">
        <f t="shared" si="785"/>
        <v>1</v>
      </c>
      <c r="D16152" s="63" t="str">
        <f t="shared" si="787"/>
        <v>73</v>
      </c>
      <c r="E16152" s="63">
        <v>73</v>
      </c>
      <c r="F16152" s="61" t="s">
        <v>758</v>
      </c>
      <c r="G16152" s="61" t="str">
        <f t="shared" si="786"/>
        <v>Ted Potter, Jr.</v>
      </c>
    </row>
    <row r="16153" spans="1:7" thickBot="1">
      <c r="A16153" s="62" t="s">
        <v>4081</v>
      </c>
      <c r="B16153" s="61" t="s">
        <v>720</v>
      </c>
      <c r="C16153" s="61">
        <f t="shared" si="785"/>
        <v>1</v>
      </c>
      <c r="D16153" s="63" t="str">
        <f t="shared" si="787"/>
        <v>73</v>
      </c>
      <c r="E16153" s="63">
        <v>73</v>
      </c>
      <c r="F16153" s="61" t="s">
        <v>776</v>
      </c>
      <c r="G16153" s="61" t="str">
        <f t="shared" si="786"/>
        <v>Dicky Pride</v>
      </c>
    </row>
    <row r="16154" spans="1:7" thickBot="1">
      <c r="A16154" s="62" t="s">
        <v>4081</v>
      </c>
      <c r="B16154" s="61" t="s">
        <v>720</v>
      </c>
      <c r="C16154" s="61">
        <f t="shared" si="785"/>
        <v>1</v>
      </c>
      <c r="D16154" s="63" t="str">
        <f t="shared" si="787"/>
        <v>73</v>
      </c>
      <c r="E16154" s="63">
        <v>73</v>
      </c>
      <c r="F16154" s="61" t="s">
        <v>707</v>
      </c>
      <c r="G16154" s="61" t="str">
        <f t="shared" si="786"/>
        <v>John Rollins</v>
      </c>
    </row>
    <row r="16155" spans="1:7" thickBot="1">
      <c r="A16155" s="62" t="s">
        <v>4081</v>
      </c>
      <c r="B16155" s="61" t="s">
        <v>720</v>
      </c>
      <c r="C16155" s="61">
        <f t="shared" si="785"/>
        <v>1</v>
      </c>
      <c r="D16155" s="63" t="str">
        <f t="shared" si="787"/>
        <v>73</v>
      </c>
      <c r="E16155" s="63">
        <v>73</v>
      </c>
      <c r="F16155" s="61" t="s">
        <v>543</v>
      </c>
      <c r="G16155" s="61" t="str">
        <f t="shared" si="786"/>
        <v>Andres Romero</v>
      </c>
    </row>
    <row r="16156" spans="1:7" thickBot="1">
      <c r="A16156" s="62" t="s">
        <v>4081</v>
      </c>
      <c r="B16156" s="61" t="s">
        <v>720</v>
      </c>
      <c r="C16156" s="61">
        <f t="shared" si="785"/>
        <v>1</v>
      </c>
      <c r="D16156" s="63" t="str">
        <f t="shared" si="787"/>
        <v>73</v>
      </c>
      <c r="E16156" s="63">
        <v>73</v>
      </c>
      <c r="F16156" s="61" t="s">
        <v>512</v>
      </c>
      <c r="G16156" s="61" t="str">
        <f t="shared" si="786"/>
        <v>Brendan Steele</v>
      </c>
    </row>
    <row r="16157" spans="1:7" thickBot="1">
      <c r="A16157" s="62" t="s">
        <v>4081</v>
      </c>
      <c r="B16157" s="61" t="s">
        <v>720</v>
      </c>
      <c r="C16157" s="61">
        <f t="shared" si="785"/>
        <v>1</v>
      </c>
      <c r="D16157" s="63" t="str">
        <f t="shared" si="787"/>
        <v>73</v>
      </c>
      <c r="E16157" s="63">
        <v>73</v>
      </c>
      <c r="F16157" s="61" t="s">
        <v>539</v>
      </c>
      <c r="G16157" s="61" t="str">
        <f t="shared" si="786"/>
        <v>Shawn Stefani</v>
      </c>
    </row>
    <row r="16158" spans="1:7" thickBot="1">
      <c r="A16158" s="62" t="s">
        <v>4081</v>
      </c>
      <c r="B16158" s="61" t="s">
        <v>720</v>
      </c>
      <c r="C16158" s="61">
        <f t="shared" si="785"/>
        <v>1</v>
      </c>
      <c r="D16158" s="63" t="str">
        <f t="shared" si="787"/>
        <v>73</v>
      </c>
      <c r="E16158" s="63">
        <v>73</v>
      </c>
      <c r="F16158" s="61" t="s">
        <v>635</v>
      </c>
      <c r="G16158" s="61" t="str">
        <f t="shared" si="786"/>
        <v>Nicholas Thompson</v>
      </c>
    </row>
    <row r="16159" spans="1:7" thickBot="1">
      <c r="A16159" s="62" t="s">
        <v>4081</v>
      </c>
      <c r="B16159" s="61" t="s">
        <v>720</v>
      </c>
      <c r="C16159" s="61">
        <f t="shared" si="785"/>
        <v>1</v>
      </c>
      <c r="D16159" s="63" t="str">
        <f t="shared" si="787"/>
        <v>73</v>
      </c>
      <c r="E16159" s="63">
        <v>73</v>
      </c>
      <c r="F16159" s="61" t="s">
        <v>574</v>
      </c>
      <c r="G16159" s="61" t="str">
        <f t="shared" si="786"/>
        <v>Camilo Villegas</v>
      </c>
    </row>
    <row r="16160" spans="1:7" thickBot="1">
      <c r="A16160" s="62" t="s">
        <v>4081</v>
      </c>
      <c r="B16160" s="61" t="s">
        <v>720</v>
      </c>
      <c r="C16160" s="61">
        <f t="shared" si="785"/>
        <v>1</v>
      </c>
      <c r="D16160" s="63" t="str">
        <f t="shared" si="787"/>
        <v>73</v>
      </c>
      <c r="E16160" s="63">
        <v>73</v>
      </c>
      <c r="F16160" s="61" t="s">
        <v>584</v>
      </c>
      <c r="G16160" s="61" t="str">
        <f t="shared" si="786"/>
        <v>Johnson Wagner</v>
      </c>
    </row>
    <row r="16161" spans="1:7" thickBot="1">
      <c r="A16161" s="62" t="s">
        <v>4081</v>
      </c>
      <c r="B16161" s="61" t="s">
        <v>720</v>
      </c>
      <c r="C16161" s="61">
        <f t="shared" si="785"/>
        <v>1</v>
      </c>
      <c r="D16161" s="63" t="str">
        <f t="shared" si="787"/>
        <v>73</v>
      </c>
      <c r="E16161" s="63">
        <v>73</v>
      </c>
      <c r="F16161" s="61" t="s">
        <v>508</v>
      </c>
      <c r="G16161" s="61" t="str">
        <f t="shared" si="786"/>
        <v>Gary Woodland</v>
      </c>
    </row>
    <row r="16162" spans="1:7" thickBot="1">
      <c r="A16162" s="62" t="s">
        <v>4081</v>
      </c>
      <c r="B16162" s="61" t="s">
        <v>742</v>
      </c>
      <c r="C16162" s="61">
        <f t="shared" si="785"/>
        <v>1</v>
      </c>
      <c r="D16162" s="63" t="str">
        <f t="shared" si="787"/>
        <v>116</v>
      </c>
      <c r="E16162" s="63">
        <v>116</v>
      </c>
      <c r="F16162" s="61" t="s">
        <v>658</v>
      </c>
      <c r="G16162" s="61" t="str">
        <f t="shared" si="786"/>
        <v>Robert Allenby</v>
      </c>
    </row>
    <row r="16163" spans="1:7" thickBot="1">
      <c r="A16163" s="62" t="s">
        <v>4081</v>
      </c>
      <c r="B16163" s="61" t="s">
        <v>742</v>
      </c>
      <c r="C16163" s="61">
        <f t="shared" si="785"/>
        <v>1</v>
      </c>
      <c r="D16163" s="63" t="str">
        <f t="shared" si="787"/>
        <v>116</v>
      </c>
      <c r="E16163" s="63">
        <v>116</v>
      </c>
      <c r="F16163" s="61" t="s">
        <v>4078</v>
      </c>
      <c r="G16163" s="61" t="str">
        <f t="shared" si="786"/>
        <v>Billy Andrade</v>
      </c>
    </row>
    <row r="16164" spans="1:7" thickBot="1">
      <c r="A16164" s="62" t="s">
        <v>4081</v>
      </c>
      <c r="B16164" s="61" t="s">
        <v>742</v>
      </c>
      <c r="C16164" s="61">
        <f t="shared" si="785"/>
        <v>1</v>
      </c>
      <c r="D16164" s="63" t="str">
        <f t="shared" si="787"/>
        <v>116</v>
      </c>
      <c r="E16164" s="63">
        <v>116</v>
      </c>
      <c r="F16164" s="61" t="s">
        <v>744</v>
      </c>
      <c r="G16164" s="61" t="str">
        <f t="shared" si="786"/>
        <v>Stuart Appleby</v>
      </c>
    </row>
    <row r="16165" spans="1:7" thickBot="1">
      <c r="A16165" s="62" t="s">
        <v>4081</v>
      </c>
      <c r="B16165" s="61" t="s">
        <v>742</v>
      </c>
      <c r="C16165" s="61">
        <f t="shared" si="785"/>
        <v>1</v>
      </c>
      <c r="D16165" s="63" t="str">
        <f t="shared" si="787"/>
        <v>116</v>
      </c>
      <c r="E16165" s="63">
        <v>116</v>
      </c>
      <c r="F16165" s="61" t="s">
        <v>801</v>
      </c>
      <c r="G16165" s="61" t="str">
        <f t="shared" si="786"/>
        <v>Woody Austin</v>
      </c>
    </row>
    <row r="16166" spans="1:7" thickBot="1">
      <c r="A16166" s="62" t="s">
        <v>4081</v>
      </c>
      <c r="B16166" s="61" t="s">
        <v>742</v>
      </c>
      <c r="C16166" s="61">
        <f t="shared" si="785"/>
        <v>1</v>
      </c>
      <c r="D16166" s="63" t="str">
        <f t="shared" si="787"/>
        <v>116</v>
      </c>
      <c r="E16166" s="63">
        <v>116</v>
      </c>
      <c r="F16166" s="61" t="s">
        <v>835</v>
      </c>
      <c r="G16166" s="61" t="str">
        <f t="shared" si="786"/>
        <v>Cameron Beckman</v>
      </c>
    </row>
    <row r="16167" spans="1:7" thickBot="1">
      <c r="A16167" s="62" t="s">
        <v>4081</v>
      </c>
      <c r="B16167" s="61" t="s">
        <v>742</v>
      </c>
      <c r="C16167" s="61">
        <f t="shared" si="785"/>
        <v>1</v>
      </c>
      <c r="D16167" s="63" t="str">
        <f t="shared" si="787"/>
        <v>116</v>
      </c>
      <c r="E16167" s="63">
        <v>116</v>
      </c>
      <c r="F16167" s="61" t="s">
        <v>502</v>
      </c>
      <c r="G16167" s="61" t="str">
        <f t="shared" si="786"/>
        <v>Charlie Beljan</v>
      </c>
    </row>
    <row r="16168" spans="1:7" thickBot="1">
      <c r="A16168" s="62" t="s">
        <v>4081</v>
      </c>
      <c r="B16168" s="61" t="s">
        <v>742</v>
      </c>
      <c r="C16168" s="61">
        <f t="shared" si="785"/>
        <v>1</v>
      </c>
      <c r="D16168" s="63" t="str">
        <f t="shared" si="787"/>
        <v>116</v>
      </c>
      <c r="E16168" s="63">
        <v>116</v>
      </c>
      <c r="F16168" s="61" t="s">
        <v>515</v>
      </c>
      <c r="G16168" s="61" t="str">
        <f t="shared" si="786"/>
        <v>Steven Bowditch</v>
      </c>
    </row>
    <row r="16169" spans="1:7" thickBot="1">
      <c r="A16169" s="62" t="s">
        <v>4081</v>
      </c>
      <c r="B16169" s="61" t="s">
        <v>742</v>
      </c>
      <c r="C16169" s="61">
        <f t="shared" si="785"/>
        <v>1</v>
      </c>
      <c r="D16169" s="63" t="str">
        <f t="shared" si="787"/>
        <v>116</v>
      </c>
      <c r="E16169" s="63">
        <v>116</v>
      </c>
      <c r="F16169" s="61" t="s">
        <v>495</v>
      </c>
      <c r="G16169" s="61" t="str">
        <f t="shared" si="786"/>
        <v>Scott Brown</v>
      </c>
    </row>
    <row r="16170" spans="1:7" thickBot="1">
      <c r="A16170" s="62" t="s">
        <v>4081</v>
      </c>
      <c r="B16170" s="61" t="s">
        <v>742</v>
      </c>
      <c r="C16170" s="61">
        <f t="shared" si="785"/>
        <v>1</v>
      </c>
      <c r="D16170" s="63" t="str">
        <f t="shared" si="787"/>
        <v>116</v>
      </c>
      <c r="E16170" s="63">
        <v>116</v>
      </c>
      <c r="F16170" s="61" t="s">
        <v>640</v>
      </c>
      <c r="G16170" s="61" t="str">
        <f t="shared" si="786"/>
        <v>Chad Campbell</v>
      </c>
    </row>
    <row r="16171" spans="1:7" thickBot="1">
      <c r="A16171" s="62" t="s">
        <v>4081</v>
      </c>
      <c r="B16171" s="61" t="s">
        <v>742</v>
      </c>
      <c r="C16171" s="61">
        <f t="shared" si="785"/>
        <v>1</v>
      </c>
      <c r="D16171" s="63" t="str">
        <f t="shared" si="787"/>
        <v>116</v>
      </c>
      <c r="E16171" s="63">
        <v>116</v>
      </c>
      <c r="F16171" s="61" t="s">
        <v>2103</v>
      </c>
      <c r="G16171" s="61" t="str">
        <f t="shared" si="786"/>
        <v>Patrick Cantlay</v>
      </c>
    </row>
    <row r="16172" spans="1:7" thickBot="1">
      <c r="A16172" s="62" t="s">
        <v>4081</v>
      </c>
      <c r="B16172" s="61" t="s">
        <v>742</v>
      </c>
      <c r="C16172" s="61">
        <f t="shared" si="785"/>
        <v>1</v>
      </c>
      <c r="D16172" s="63" t="str">
        <f t="shared" si="787"/>
        <v>116</v>
      </c>
      <c r="E16172" s="63">
        <v>116</v>
      </c>
      <c r="F16172" s="61" t="s">
        <v>610</v>
      </c>
      <c r="G16172" s="61" t="str">
        <f t="shared" si="786"/>
        <v>Erik Compton</v>
      </c>
    </row>
    <row r="16173" spans="1:7" thickBot="1">
      <c r="A16173" s="62" t="s">
        <v>4081</v>
      </c>
      <c r="B16173" s="61" t="s">
        <v>742</v>
      </c>
      <c r="C16173" s="61">
        <f t="shared" si="785"/>
        <v>1</v>
      </c>
      <c r="D16173" s="63" t="str">
        <f t="shared" si="787"/>
        <v>116</v>
      </c>
      <c r="E16173" s="63">
        <v>116</v>
      </c>
      <c r="F16173" s="61" t="s">
        <v>1905</v>
      </c>
      <c r="G16173" s="61" t="str">
        <f t="shared" si="786"/>
        <v>Glen Day</v>
      </c>
    </row>
    <row r="16174" spans="1:7" thickBot="1">
      <c r="A16174" s="62" t="s">
        <v>4081</v>
      </c>
      <c r="B16174" s="61" t="s">
        <v>742</v>
      </c>
      <c r="C16174" s="61">
        <f t="shared" si="785"/>
        <v>1</v>
      </c>
      <c r="D16174" s="63" t="str">
        <f t="shared" si="787"/>
        <v>116</v>
      </c>
      <c r="E16174" s="63">
        <v>116</v>
      </c>
      <c r="F16174" s="61" t="s">
        <v>850</v>
      </c>
      <c r="G16174" s="61" t="str">
        <f t="shared" si="786"/>
        <v>Chris DiMarco</v>
      </c>
    </row>
    <row r="16175" spans="1:7" thickBot="1">
      <c r="A16175" s="62" t="s">
        <v>4081</v>
      </c>
      <c r="B16175" s="61" t="s">
        <v>742</v>
      </c>
      <c r="C16175" s="61">
        <f t="shared" si="785"/>
        <v>1</v>
      </c>
      <c r="D16175" s="63" t="str">
        <f t="shared" si="787"/>
        <v>116</v>
      </c>
      <c r="E16175" s="63">
        <v>116</v>
      </c>
      <c r="F16175" s="61" t="s">
        <v>580</v>
      </c>
      <c r="G16175" s="61" t="str">
        <f t="shared" si="786"/>
        <v>Ernie Els</v>
      </c>
    </row>
    <row r="16176" spans="1:7" thickBot="1">
      <c r="A16176" s="62" t="s">
        <v>4081</v>
      </c>
      <c r="B16176" s="61" t="s">
        <v>742</v>
      </c>
      <c r="C16176" s="61">
        <f t="shared" si="785"/>
        <v>1</v>
      </c>
      <c r="D16176" s="63" t="str">
        <f t="shared" si="787"/>
        <v>116</v>
      </c>
      <c r="E16176" s="63">
        <v>116</v>
      </c>
      <c r="F16176" s="61" t="s">
        <v>545</v>
      </c>
      <c r="G16176" s="61" t="str">
        <f t="shared" si="786"/>
        <v>Derek Ernst</v>
      </c>
    </row>
    <row r="16177" spans="1:7" thickBot="1">
      <c r="A16177" s="62" t="s">
        <v>4081</v>
      </c>
      <c r="B16177" s="61" t="s">
        <v>742</v>
      </c>
      <c r="C16177" s="61">
        <f t="shared" si="785"/>
        <v>1</v>
      </c>
      <c r="D16177" s="63" t="str">
        <f t="shared" si="787"/>
        <v>116</v>
      </c>
      <c r="E16177" s="63">
        <v>116</v>
      </c>
      <c r="F16177" s="61" t="s">
        <v>1265</v>
      </c>
      <c r="G16177" s="61" t="str">
        <f t="shared" si="786"/>
        <v>Ross Fisher</v>
      </c>
    </row>
    <row r="16178" spans="1:7" thickBot="1">
      <c r="A16178" s="62" t="s">
        <v>4081</v>
      </c>
      <c r="B16178" s="61" t="s">
        <v>742</v>
      </c>
      <c r="C16178" s="61">
        <f t="shared" si="785"/>
        <v>1</v>
      </c>
      <c r="D16178" s="63" t="str">
        <f t="shared" si="787"/>
        <v>116</v>
      </c>
      <c r="E16178" s="63">
        <v>116</v>
      </c>
      <c r="F16178" s="61" t="s">
        <v>705</v>
      </c>
      <c r="G16178" s="61" t="str">
        <f t="shared" si="786"/>
        <v>Brad Fritsch</v>
      </c>
    </row>
    <row r="16179" spans="1:7" thickBot="1">
      <c r="A16179" s="62" t="s">
        <v>4081</v>
      </c>
      <c r="B16179" s="61" t="s">
        <v>742</v>
      </c>
      <c r="C16179" s="61">
        <f t="shared" si="785"/>
        <v>1</v>
      </c>
      <c r="D16179" s="63" t="str">
        <f t="shared" si="787"/>
        <v>116</v>
      </c>
      <c r="E16179" s="63">
        <v>116</v>
      </c>
      <c r="F16179" s="61" t="s">
        <v>717</v>
      </c>
      <c r="G16179" s="61" t="str">
        <f t="shared" si="786"/>
        <v>Tommy Gainey</v>
      </c>
    </row>
    <row r="16180" spans="1:7" thickBot="1">
      <c r="A16180" s="62" t="s">
        <v>4081</v>
      </c>
      <c r="B16180" s="61" t="s">
        <v>742</v>
      </c>
      <c r="C16180" s="61">
        <f t="shared" si="785"/>
        <v>1</v>
      </c>
      <c r="D16180" s="63" t="str">
        <f t="shared" si="787"/>
        <v>116</v>
      </c>
      <c r="E16180" s="63">
        <v>116</v>
      </c>
      <c r="F16180" s="61" t="s">
        <v>706</v>
      </c>
      <c r="G16180" s="61" t="str">
        <f t="shared" si="786"/>
        <v>Bobby Gates</v>
      </c>
    </row>
    <row r="16181" spans="1:7" thickBot="1">
      <c r="A16181" s="62" t="s">
        <v>4081</v>
      </c>
      <c r="B16181" s="61" t="s">
        <v>742</v>
      </c>
      <c r="C16181" s="61">
        <f t="shared" si="785"/>
        <v>1</v>
      </c>
      <c r="D16181" s="63" t="str">
        <f t="shared" si="787"/>
        <v>116</v>
      </c>
      <c r="E16181" s="63">
        <v>116</v>
      </c>
      <c r="F16181" s="61" t="s">
        <v>773</v>
      </c>
      <c r="G16181" s="61" t="str">
        <f t="shared" si="786"/>
        <v>Brian Gay</v>
      </c>
    </row>
    <row r="16182" spans="1:7" thickBot="1">
      <c r="A16182" s="62" t="s">
        <v>4081</v>
      </c>
      <c r="B16182" s="61" t="s">
        <v>742</v>
      </c>
      <c r="C16182" s="61">
        <f t="shared" si="785"/>
        <v>1</v>
      </c>
      <c r="D16182" s="63" t="str">
        <f t="shared" si="787"/>
        <v>116</v>
      </c>
      <c r="E16182" s="63">
        <v>116</v>
      </c>
      <c r="F16182" s="61" t="s">
        <v>655</v>
      </c>
      <c r="G16182" s="61" t="str">
        <f t="shared" si="786"/>
        <v>Fabian Gomez</v>
      </c>
    </row>
    <row r="16183" spans="1:7" thickBot="1">
      <c r="A16183" s="62" t="s">
        <v>4081</v>
      </c>
      <c r="B16183" s="61" t="s">
        <v>742</v>
      </c>
      <c r="C16183" s="61">
        <f t="shared" si="785"/>
        <v>1</v>
      </c>
      <c r="D16183" s="63" t="str">
        <f t="shared" si="787"/>
        <v>116</v>
      </c>
      <c r="E16183" s="63">
        <v>116</v>
      </c>
      <c r="F16183" s="61" t="s">
        <v>553</v>
      </c>
      <c r="G16183" s="61" t="str">
        <f t="shared" si="786"/>
        <v>Andres Gonzales</v>
      </c>
    </row>
    <row r="16184" spans="1:7" thickBot="1">
      <c r="A16184" s="62" t="s">
        <v>4081</v>
      </c>
      <c r="B16184" s="61" t="s">
        <v>742</v>
      </c>
      <c r="C16184" s="61">
        <f t="shared" si="785"/>
        <v>1</v>
      </c>
      <c r="D16184" s="63" t="str">
        <f t="shared" si="787"/>
        <v>116</v>
      </c>
      <c r="E16184" s="63">
        <v>116</v>
      </c>
      <c r="F16184" s="61" t="s">
        <v>568</v>
      </c>
      <c r="G16184" s="61" t="str">
        <f t="shared" si="786"/>
        <v>Retief Goosen</v>
      </c>
    </row>
    <row r="16185" spans="1:7" thickBot="1">
      <c r="A16185" s="62" t="s">
        <v>4081</v>
      </c>
      <c r="B16185" s="61" t="s">
        <v>742</v>
      </c>
      <c r="C16185" s="61">
        <f t="shared" si="785"/>
        <v>1</v>
      </c>
      <c r="D16185" s="63" t="str">
        <f t="shared" si="787"/>
        <v>116</v>
      </c>
      <c r="E16185" s="63">
        <v>116</v>
      </c>
      <c r="F16185" s="61" t="s">
        <v>708</v>
      </c>
      <c r="G16185" s="61" t="str">
        <f t="shared" si="786"/>
        <v>Peter Hanson</v>
      </c>
    </row>
    <row r="16186" spans="1:7" thickBot="1">
      <c r="A16186" s="62" t="s">
        <v>4081</v>
      </c>
      <c r="B16186" s="61" t="s">
        <v>742</v>
      </c>
      <c r="C16186" s="61">
        <f t="shared" si="785"/>
        <v>1</v>
      </c>
      <c r="D16186" s="63" t="str">
        <f t="shared" si="787"/>
        <v>116</v>
      </c>
      <c r="E16186" s="63">
        <v>116</v>
      </c>
      <c r="F16186" s="61" t="s">
        <v>760</v>
      </c>
      <c r="G16186" s="61" t="str">
        <f t="shared" si="786"/>
        <v>Justin Hicks</v>
      </c>
    </row>
    <row r="16187" spans="1:7" thickBot="1">
      <c r="A16187" s="62" t="s">
        <v>4081</v>
      </c>
      <c r="B16187" s="61" t="s">
        <v>742</v>
      </c>
      <c r="C16187" s="61">
        <f t="shared" si="785"/>
        <v>1</v>
      </c>
      <c r="D16187" s="63" t="str">
        <f t="shared" si="787"/>
        <v>116</v>
      </c>
      <c r="E16187" s="63">
        <v>116</v>
      </c>
      <c r="F16187" s="61" t="s">
        <v>748</v>
      </c>
      <c r="G16187" s="61" t="str">
        <f t="shared" si="786"/>
        <v>Trevor Immelman</v>
      </c>
    </row>
    <row r="16188" spans="1:7" thickBot="1">
      <c r="A16188" s="62" t="s">
        <v>4081</v>
      </c>
      <c r="B16188" s="61" t="s">
        <v>742</v>
      </c>
      <c r="C16188" s="61">
        <f t="shared" si="785"/>
        <v>1</v>
      </c>
      <c r="D16188" s="63" t="str">
        <f t="shared" si="787"/>
        <v>116</v>
      </c>
      <c r="E16188" s="63">
        <v>116</v>
      </c>
      <c r="F16188" s="61" t="s">
        <v>603</v>
      </c>
      <c r="G16188" s="61" t="str">
        <f t="shared" si="786"/>
        <v>Ryo Ishikawa</v>
      </c>
    </row>
    <row r="16189" spans="1:7" thickBot="1">
      <c r="A16189" s="62" t="s">
        <v>4081</v>
      </c>
      <c r="B16189" s="61" t="s">
        <v>742</v>
      </c>
      <c r="C16189" s="61">
        <f t="shared" si="785"/>
        <v>1</v>
      </c>
      <c r="D16189" s="63" t="str">
        <f t="shared" si="787"/>
        <v>116</v>
      </c>
      <c r="E16189" s="63">
        <v>116</v>
      </c>
      <c r="F16189" s="61" t="s">
        <v>1235</v>
      </c>
      <c r="G16189" s="61" t="str">
        <f t="shared" si="786"/>
        <v>Miguel Angel Jimenez</v>
      </c>
    </row>
    <row r="16190" spans="1:7" thickBot="1">
      <c r="A16190" s="62" t="s">
        <v>4081</v>
      </c>
      <c r="B16190" s="61" t="s">
        <v>742</v>
      </c>
      <c r="C16190" s="61">
        <f t="shared" si="785"/>
        <v>1</v>
      </c>
      <c r="D16190" s="63" t="str">
        <f t="shared" si="787"/>
        <v>116</v>
      </c>
      <c r="E16190" s="63">
        <v>116</v>
      </c>
      <c r="F16190" s="61" t="s">
        <v>733</v>
      </c>
      <c r="G16190" s="61" t="str">
        <f t="shared" si="786"/>
        <v>Robert Karlsson</v>
      </c>
    </row>
    <row r="16191" spans="1:7" thickBot="1">
      <c r="A16191" s="62" t="s">
        <v>4081</v>
      </c>
      <c r="B16191" s="61" t="s">
        <v>742</v>
      </c>
      <c r="C16191" s="61">
        <f t="shared" si="785"/>
        <v>1</v>
      </c>
      <c r="D16191" s="63" t="str">
        <f t="shared" si="787"/>
        <v>116</v>
      </c>
      <c r="E16191" s="63">
        <v>116</v>
      </c>
      <c r="F16191" s="61" t="s">
        <v>764</v>
      </c>
      <c r="G16191" s="61" t="str">
        <f t="shared" si="786"/>
        <v>Ben Kohles</v>
      </c>
    </row>
    <row r="16192" spans="1:7" thickBot="1">
      <c r="A16192" s="62" t="s">
        <v>4081</v>
      </c>
      <c r="B16192" s="61" t="s">
        <v>742</v>
      </c>
      <c r="C16192" s="61">
        <f t="shared" si="785"/>
        <v>1</v>
      </c>
      <c r="D16192" s="63" t="str">
        <f t="shared" si="787"/>
        <v>116</v>
      </c>
      <c r="E16192" s="63">
        <v>116</v>
      </c>
      <c r="F16192" s="61" t="s">
        <v>668</v>
      </c>
      <c r="G16192" s="61" t="str">
        <f t="shared" si="786"/>
        <v>Scott Langley</v>
      </c>
    </row>
    <row r="16193" spans="1:7" thickBot="1">
      <c r="A16193" s="62" t="s">
        <v>4081</v>
      </c>
      <c r="B16193" s="61" t="s">
        <v>742</v>
      </c>
      <c r="C16193" s="61">
        <f t="shared" si="785"/>
        <v>1</v>
      </c>
      <c r="D16193" s="63" t="str">
        <f t="shared" si="787"/>
        <v>116</v>
      </c>
      <c r="E16193" s="63">
        <v>116</v>
      </c>
      <c r="F16193" s="61" t="s">
        <v>695</v>
      </c>
      <c r="G16193" s="61" t="str">
        <f t="shared" si="786"/>
        <v>Justin Leonard</v>
      </c>
    </row>
    <row r="16194" spans="1:7" thickBot="1">
      <c r="A16194" s="62" t="s">
        <v>4081</v>
      </c>
      <c r="B16194" s="61" t="s">
        <v>742</v>
      </c>
      <c r="C16194" s="61">
        <f t="shared" si="785"/>
        <v>1</v>
      </c>
      <c r="D16194" s="63" t="str">
        <f t="shared" si="787"/>
        <v>116</v>
      </c>
      <c r="E16194" s="63">
        <v>116</v>
      </c>
      <c r="F16194" s="61" t="s">
        <v>551</v>
      </c>
      <c r="G16194" s="61" t="str">
        <f t="shared" si="786"/>
        <v>Davis Love III</v>
      </c>
    </row>
    <row r="16195" spans="1:7" thickBot="1">
      <c r="A16195" s="62" t="s">
        <v>4081</v>
      </c>
      <c r="B16195" s="61" t="s">
        <v>742</v>
      </c>
      <c r="C16195" s="61">
        <f t="shared" si="785"/>
        <v>1</v>
      </c>
      <c r="D16195" s="63" t="str">
        <f t="shared" si="787"/>
        <v>116</v>
      </c>
      <c r="E16195" s="63">
        <v>116</v>
      </c>
      <c r="F16195" s="61" t="s">
        <v>1195</v>
      </c>
      <c r="G16195" s="61" t="str">
        <f t="shared" si="786"/>
        <v>Shane Lowry</v>
      </c>
    </row>
    <row r="16196" spans="1:7" thickBot="1">
      <c r="A16196" s="62" t="s">
        <v>4081</v>
      </c>
      <c r="B16196" s="61" t="s">
        <v>742</v>
      </c>
      <c r="C16196" s="61">
        <f t="shared" si="785"/>
        <v>1</v>
      </c>
      <c r="D16196" s="63" t="str">
        <f t="shared" si="787"/>
        <v>116</v>
      </c>
      <c r="E16196" s="63">
        <v>116</v>
      </c>
      <c r="F16196" s="61" t="s">
        <v>621</v>
      </c>
      <c r="G16196" s="61" t="str">
        <f t="shared" si="786"/>
        <v>Bill Lunde</v>
      </c>
    </row>
    <row r="16197" spans="1:7" thickBot="1">
      <c r="A16197" s="62" t="s">
        <v>4081</v>
      </c>
      <c r="B16197" s="61" t="s">
        <v>742</v>
      </c>
      <c r="C16197" s="61">
        <f t="shared" si="785"/>
        <v>1</v>
      </c>
      <c r="D16197" s="63" t="str">
        <f t="shared" si="787"/>
        <v>116</v>
      </c>
      <c r="E16197" s="63">
        <v>116</v>
      </c>
      <c r="F16197" s="61" t="s">
        <v>756</v>
      </c>
      <c r="G16197" s="61" t="str">
        <f t="shared" si="786"/>
        <v>David Mathis</v>
      </c>
    </row>
    <row r="16198" spans="1:7" thickBot="1">
      <c r="A16198" s="62" t="s">
        <v>4081</v>
      </c>
      <c r="B16198" s="61" t="s">
        <v>742</v>
      </c>
      <c r="C16198" s="61">
        <f t="shared" si="785"/>
        <v>1</v>
      </c>
      <c r="D16198" s="63" t="str">
        <f t="shared" si="787"/>
        <v>116</v>
      </c>
      <c r="E16198" s="63">
        <v>116</v>
      </c>
      <c r="F16198" s="61" t="s">
        <v>828</v>
      </c>
      <c r="G16198" s="61" t="str">
        <f t="shared" si="786"/>
        <v>Billy Mayfair</v>
      </c>
    </row>
    <row r="16199" spans="1:7" thickBot="1">
      <c r="A16199" s="62" t="s">
        <v>4081</v>
      </c>
      <c r="B16199" s="61" t="s">
        <v>742</v>
      </c>
      <c r="C16199" s="61">
        <f t="shared" si="785"/>
        <v>1</v>
      </c>
      <c r="D16199" s="63" t="str">
        <f t="shared" si="787"/>
        <v>116</v>
      </c>
      <c r="E16199" s="63">
        <v>116</v>
      </c>
      <c r="F16199" s="61" t="s">
        <v>664</v>
      </c>
      <c r="G16199" s="61" t="str">
        <f t="shared" si="786"/>
        <v>Francesco Molinari</v>
      </c>
    </row>
    <row r="16200" spans="1:7" thickBot="1">
      <c r="A16200" s="62" t="s">
        <v>4081</v>
      </c>
      <c r="B16200" s="61" t="s">
        <v>742</v>
      </c>
      <c r="C16200" s="61">
        <f t="shared" si="785"/>
        <v>1</v>
      </c>
      <c r="D16200" s="63" t="str">
        <f t="shared" si="787"/>
        <v>116</v>
      </c>
      <c r="E16200" s="63">
        <v>116</v>
      </c>
      <c r="F16200" s="61" t="s">
        <v>567</v>
      </c>
      <c r="G16200" s="61" t="str">
        <f t="shared" si="786"/>
        <v>Seung-Yul Noh</v>
      </c>
    </row>
    <row r="16201" spans="1:7" thickBot="1">
      <c r="A16201" s="62" t="s">
        <v>4081</v>
      </c>
      <c r="B16201" s="61" t="s">
        <v>742</v>
      </c>
      <c r="C16201" s="61">
        <f t="shared" si="785"/>
        <v>1</v>
      </c>
      <c r="D16201" s="63" t="str">
        <f t="shared" si="787"/>
        <v>116</v>
      </c>
      <c r="E16201" s="63">
        <v>116</v>
      </c>
      <c r="F16201" s="61" t="s">
        <v>852</v>
      </c>
      <c r="G16201" s="61" t="str">
        <f t="shared" si="786"/>
        <v>Nick O'Hern</v>
      </c>
    </row>
    <row r="16202" spans="1:7" thickBot="1">
      <c r="A16202" s="62" t="s">
        <v>4081</v>
      </c>
      <c r="B16202" s="61" t="s">
        <v>742</v>
      </c>
      <c r="C16202" s="61">
        <f t="shared" si="785"/>
        <v>1</v>
      </c>
      <c r="D16202" s="63" t="str">
        <f t="shared" si="787"/>
        <v>116</v>
      </c>
      <c r="E16202" s="63">
        <v>116</v>
      </c>
      <c r="F16202" s="61" t="s">
        <v>561</v>
      </c>
      <c r="G16202" s="61" t="str">
        <f t="shared" si="786"/>
        <v>Geoff Ogilvy</v>
      </c>
    </row>
    <row r="16203" spans="1:7" thickBot="1">
      <c r="A16203" s="62" t="s">
        <v>4081</v>
      </c>
      <c r="B16203" s="61" t="s">
        <v>742</v>
      </c>
      <c r="C16203" s="61">
        <f t="shared" si="785"/>
        <v>1</v>
      </c>
      <c r="D16203" s="63" t="str">
        <f t="shared" si="787"/>
        <v>116</v>
      </c>
      <c r="E16203" s="63">
        <v>116</v>
      </c>
      <c r="F16203" s="61" t="s">
        <v>527</v>
      </c>
      <c r="G16203" s="61" t="str">
        <f t="shared" si="786"/>
        <v>Louis Oosthuizen</v>
      </c>
    </row>
    <row r="16204" spans="1:7" thickBot="1">
      <c r="A16204" s="62" t="s">
        <v>4081</v>
      </c>
      <c r="B16204" s="61" t="s">
        <v>742</v>
      </c>
      <c r="C16204" s="61">
        <f t="shared" ref="C16204:C16267" si="788">IFERROR(SEARCH("T",B16204),"No Tie")</f>
        <v>1</v>
      </c>
      <c r="D16204" s="63" t="str">
        <f t="shared" si="787"/>
        <v>116</v>
      </c>
      <c r="E16204" s="63">
        <v>116</v>
      </c>
      <c r="F16204" s="61" t="s">
        <v>617</v>
      </c>
      <c r="G16204" s="61" t="str">
        <f t="shared" ref="G16204:G16267" si="789">TRIM(SUBSTITUTE(F16204,CHAR(160),CHAR(32)))</f>
        <v>John Peterson</v>
      </c>
    </row>
    <row r="16205" spans="1:7" thickBot="1">
      <c r="A16205" s="62" t="s">
        <v>4081</v>
      </c>
      <c r="B16205" s="61" t="s">
        <v>742</v>
      </c>
      <c r="C16205" s="61">
        <f t="shared" si="788"/>
        <v>1</v>
      </c>
      <c r="D16205" s="63" t="str">
        <f t="shared" ref="D16205:D16268" si="790">IF(C16205="No Tie",B16205,RIGHT(B16205,LEN(B16205)-1))</f>
        <v>116</v>
      </c>
      <c r="E16205" s="63">
        <v>116</v>
      </c>
      <c r="F16205" s="61" t="s">
        <v>1739</v>
      </c>
      <c r="G16205" s="61" t="str">
        <f t="shared" si="789"/>
        <v>Tim Petrovic</v>
      </c>
    </row>
    <row r="16206" spans="1:7" thickBot="1">
      <c r="A16206" s="62" t="s">
        <v>4081</v>
      </c>
      <c r="B16206" s="61" t="s">
        <v>742</v>
      </c>
      <c r="C16206" s="61">
        <f t="shared" si="788"/>
        <v>1</v>
      </c>
      <c r="D16206" s="63" t="str">
        <f t="shared" si="790"/>
        <v>116</v>
      </c>
      <c r="E16206" s="63">
        <v>116</v>
      </c>
      <c r="F16206" s="61" t="s">
        <v>581</v>
      </c>
      <c r="G16206" s="61" t="str">
        <f t="shared" si="789"/>
        <v>Carl Pettersson</v>
      </c>
    </row>
    <row r="16207" spans="1:7" thickBot="1">
      <c r="A16207" s="62" t="s">
        <v>4081</v>
      </c>
      <c r="B16207" s="61" t="s">
        <v>742</v>
      </c>
      <c r="C16207" s="61">
        <f t="shared" si="788"/>
        <v>1</v>
      </c>
      <c r="D16207" s="63" t="str">
        <f t="shared" si="790"/>
        <v>116</v>
      </c>
      <c r="E16207" s="63">
        <v>116</v>
      </c>
      <c r="F16207" s="61" t="s">
        <v>618</v>
      </c>
      <c r="G16207" s="61" t="str">
        <f t="shared" si="789"/>
        <v>Kyle Reifers</v>
      </c>
    </row>
    <row r="16208" spans="1:7" thickBot="1">
      <c r="A16208" s="62" t="s">
        <v>4081</v>
      </c>
      <c r="B16208" s="61" t="s">
        <v>742</v>
      </c>
      <c r="C16208" s="61">
        <f t="shared" si="788"/>
        <v>1</v>
      </c>
      <c r="D16208" s="63" t="str">
        <f t="shared" si="790"/>
        <v>116</v>
      </c>
      <c r="E16208" s="63">
        <v>116</v>
      </c>
      <c r="F16208" s="61" t="s">
        <v>703</v>
      </c>
      <c r="G16208" s="61" t="str">
        <f t="shared" si="789"/>
        <v>Tag Ridings</v>
      </c>
    </row>
    <row r="16209" spans="1:7" thickBot="1">
      <c r="A16209" s="62" t="s">
        <v>4081</v>
      </c>
      <c r="B16209" s="61" t="s">
        <v>742</v>
      </c>
      <c r="C16209" s="61">
        <f t="shared" si="788"/>
        <v>1</v>
      </c>
      <c r="D16209" s="63" t="str">
        <f t="shared" si="790"/>
        <v>116</v>
      </c>
      <c r="E16209" s="63">
        <v>116</v>
      </c>
      <c r="F16209" s="61" t="s">
        <v>4079</v>
      </c>
      <c r="G16209" s="61" t="str">
        <f t="shared" si="789"/>
        <v>Marcel Siem</v>
      </c>
    </row>
    <row r="16210" spans="1:7" thickBot="1">
      <c r="A16210" s="62" t="s">
        <v>4081</v>
      </c>
      <c r="B16210" s="61" t="s">
        <v>742</v>
      </c>
      <c r="C16210" s="61">
        <f t="shared" si="788"/>
        <v>1</v>
      </c>
      <c r="D16210" s="63" t="str">
        <f t="shared" si="790"/>
        <v>116</v>
      </c>
      <c r="E16210" s="63">
        <v>116</v>
      </c>
      <c r="F16210" s="61" t="s">
        <v>1449</v>
      </c>
      <c r="G16210" s="61" t="str">
        <f t="shared" si="789"/>
        <v>Richard Sterne</v>
      </c>
    </row>
    <row r="16211" spans="1:7" thickBot="1">
      <c r="A16211" s="62" t="s">
        <v>4081</v>
      </c>
      <c r="B16211" s="61" t="s">
        <v>742</v>
      </c>
      <c r="C16211" s="61">
        <f t="shared" si="788"/>
        <v>1</v>
      </c>
      <c r="D16211" s="63" t="str">
        <f t="shared" si="790"/>
        <v>116</v>
      </c>
      <c r="E16211" s="63">
        <v>116</v>
      </c>
      <c r="F16211" s="61" t="s">
        <v>723</v>
      </c>
      <c r="G16211" s="61" t="str">
        <f t="shared" si="789"/>
        <v>Vaughn Taylor</v>
      </c>
    </row>
    <row r="16212" spans="1:7" thickBot="1">
      <c r="A16212" s="62" t="s">
        <v>4081</v>
      </c>
      <c r="B16212" s="61" t="s">
        <v>742</v>
      </c>
      <c r="C16212" s="61">
        <f t="shared" si="788"/>
        <v>1</v>
      </c>
      <c r="D16212" s="63" t="str">
        <f t="shared" si="790"/>
        <v>116</v>
      </c>
      <c r="E16212" s="63">
        <v>116</v>
      </c>
      <c r="F16212" s="61" t="s">
        <v>697</v>
      </c>
      <c r="G16212" s="61" t="str">
        <f t="shared" si="789"/>
        <v>David Toms</v>
      </c>
    </row>
    <row r="16213" spans="1:7" thickBot="1">
      <c r="A16213" s="62" t="s">
        <v>4081</v>
      </c>
      <c r="B16213" s="61" t="s">
        <v>742</v>
      </c>
      <c r="C16213" s="61">
        <f t="shared" si="788"/>
        <v>1</v>
      </c>
      <c r="D16213" s="63" t="str">
        <f t="shared" si="790"/>
        <v>116</v>
      </c>
      <c r="E16213" s="63">
        <v>116</v>
      </c>
      <c r="F16213" s="61" t="s">
        <v>713</v>
      </c>
      <c r="G16213" s="61" t="str">
        <f t="shared" si="789"/>
        <v>D.J. Trahan</v>
      </c>
    </row>
    <row r="16214" spans="1:7" thickBot="1">
      <c r="A16214" s="62" t="s">
        <v>4081</v>
      </c>
      <c r="B16214" s="61" t="s">
        <v>742</v>
      </c>
      <c r="C16214" s="61">
        <f t="shared" si="788"/>
        <v>1</v>
      </c>
      <c r="D16214" s="63" t="str">
        <f t="shared" si="790"/>
        <v>116</v>
      </c>
      <c r="E16214" s="63">
        <v>116</v>
      </c>
      <c r="F16214" s="61" t="s">
        <v>663</v>
      </c>
      <c r="G16214" s="61" t="str">
        <f t="shared" si="789"/>
        <v>Cameron Tringale</v>
      </c>
    </row>
    <row r="16215" spans="1:7" thickBot="1">
      <c r="A16215" s="62" t="s">
        <v>4081</v>
      </c>
      <c r="B16215" s="61" t="s">
        <v>742</v>
      </c>
      <c r="C16215" s="61">
        <f t="shared" si="788"/>
        <v>1</v>
      </c>
      <c r="D16215" s="63" t="str">
        <f t="shared" si="790"/>
        <v>116</v>
      </c>
      <c r="E16215" s="63">
        <v>116</v>
      </c>
      <c r="F16215" s="61" t="s">
        <v>4071</v>
      </c>
      <c r="G16215" s="61" t="str">
        <f t="shared" si="789"/>
        <v>Peter Uihlein</v>
      </c>
    </row>
    <row r="16216" spans="1:7" thickBot="1">
      <c r="A16216" s="62" t="s">
        <v>4081</v>
      </c>
      <c r="B16216" s="61" t="s">
        <v>742</v>
      </c>
      <c r="C16216" s="61">
        <f t="shared" si="788"/>
        <v>1</v>
      </c>
      <c r="D16216" s="63" t="str">
        <f t="shared" si="790"/>
        <v>116</v>
      </c>
      <c r="E16216" s="63">
        <v>116</v>
      </c>
      <c r="F16216" s="61" t="s">
        <v>598</v>
      </c>
      <c r="G16216" s="61" t="str">
        <f t="shared" si="789"/>
        <v>Bo Van Pelt</v>
      </c>
    </row>
    <row r="16217" spans="1:7" thickBot="1">
      <c r="A16217" s="62" t="s">
        <v>4081</v>
      </c>
      <c r="B16217" s="61" t="s">
        <v>742</v>
      </c>
      <c r="C16217" s="61">
        <f t="shared" si="788"/>
        <v>1</v>
      </c>
      <c r="D16217" s="63" t="str">
        <f t="shared" si="790"/>
        <v>116</v>
      </c>
      <c r="E16217" s="63">
        <v>116</v>
      </c>
      <c r="F16217" s="61" t="s">
        <v>769</v>
      </c>
      <c r="G16217" s="61" t="str">
        <f t="shared" si="789"/>
        <v>Aaron Watkins</v>
      </c>
    </row>
    <row r="16218" spans="1:7" thickBot="1">
      <c r="A16218" s="62" t="s">
        <v>4081</v>
      </c>
      <c r="B16218" s="61" t="s">
        <v>742</v>
      </c>
      <c r="C16218" s="61">
        <f t="shared" si="788"/>
        <v>1</v>
      </c>
      <c r="D16218" s="63" t="str">
        <f t="shared" si="790"/>
        <v>116</v>
      </c>
      <c r="E16218" s="63">
        <v>116</v>
      </c>
      <c r="F16218" s="61" t="s">
        <v>752</v>
      </c>
      <c r="G16218" s="61" t="str">
        <f t="shared" si="789"/>
        <v>Charlie Wi</v>
      </c>
    </row>
    <row r="16219" spans="1:7" thickBot="1">
      <c r="A16219" s="62" t="s">
        <v>4081</v>
      </c>
      <c r="B16219" s="61" t="s">
        <v>742</v>
      </c>
      <c r="C16219" s="61">
        <f t="shared" si="788"/>
        <v>1</v>
      </c>
      <c r="D16219" s="63" t="str">
        <f t="shared" si="790"/>
        <v>116</v>
      </c>
      <c r="E16219" s="63">
        <v>116</v>
      </c>
      <c r="F16219" s="61" t="s">
        <v>757</v>
      </c>
      <c r="G16219" s="61" t="str">
        <f t="shared" si="789"/>
        <v>Casey Wittenberg</v>
      </c>
    </row>
    <row r="16220" spans="1:7" thickBot="1">
      <c r="A16220" s="62" t="s">
        <v>4081</v>
      </c>
      <c r="B16220" s="61" t="s">
        <v>742</v>
      </c>
      <c r="C16220" s="61">
        <f t="shared" si="788"/>
        <v>1</v>
      </c>
      <c r="D16220" s="63" t="str">
        <f t="shared" si="790"/>
        <v>116</v>
      </c>
      <c r="E16220" s="63">
        <v>116</v>
      </c>
      <c r="F16220" s="61" t="s">
        <v>4080</v>
      </c>
      <c r="G16220" s="61" t="str">
        <f t="shared" si="789"/>
        <v>Chris Wood</v>
      </c>
    </row>
    <row r="16221" spans="1:7" thickBot="1">
      <c r="A16221" s="62" t="s">
        <v>4088</v>
      </c>
      <c r="B16221" s="61" t="s">
        <v>270</v>
      </c>
      <c r="C16221" s="61">
        <f t="shared" si="788"/>
        <v>1</v>
      </c>
      <c r="D16221" s="63" t="str">
        <f t="shared" si="790"/>
        <v>1</v>
      </c>
      <c r="E16221" s="63">
        <v>1</v>
      </c>
      <c r="F16221" s="61" t="s">
        <v>701</v>
      </c>
      <c r="G16221" s="61" t="str">
        <f t="shared" si="789"/>
        <v>Rory McIlroy</v>
      </c>
    </row>
    <row r="16222" spans="1:7" thickBot="1">
      <c r="A16222" s="62" t="s">
        <v>4088</v>
      </c>
      <c r="B16222" s="61" t="s">
        <v>270</v>
      </c>
      <c r="C16222" s="61">
        <f t="shared" si="788"/>
        <v>1</v>
      </c>
      <c r="D16222" s="63" t="str">
        <f t="shared" si="790"/>
        <v>1</v>
      </c>
      <c r="E16222" s="63">
        <v>1</v>
      </c>
      <c r="F16222" s="61" t="s">
        <v>598</v>
      </c>
      <c r="G16222" s="61" t="str">
        <f t="shared" si="789"/>
        <v>Bo Van Pelt</v>
      </c>
    </row>
    <row r="16223" spans="1:7" thickBot="1">
      <c r="A16223" s="62" t="s">
        <v>4088</v>
      </c>
      <c r="B16223" s="61" t="s">
        <v>128</v>
      </c>
      <c r="C16223" s="61">
        <f t="shared" si="788"/>
        <v>1</v>
      </c>
      <c r="D16223" s="63" t="str">
        <f t="shared" si="790"/>
        <v>3</v>
      </c>
      <c r="E16223" s="63">
        <v>3</v>
      </c>
      <c r="F16223" s="61" t="s">
        <v>493</v>
      </c>
      <c r="G16223" s="61" t="str">
        <f t="shared" si="789"/>
        <v>Dustin Johnson</v>
      </c>
    </row>
    <row r="16224" spans="1:7" thickBot="1">
      <c r="A16224" s="62" t="s">
        <v>4088</v>
      </c>
      <c r="B16224" s="61" t="s">
        <v>128</v>
      </c>
      <c r="C16224" s="61">
        <f t="shared" si="788"/>
        <v>1</v>
      </c>
      <c r="D16224" s="63" t="str">
        <f t="shared" si="790"/>
        <v>3</v>
      </c>
      <c r="E16224" s="63">
        <v>3</v>
      </c>
      <c r="F16224" s="61" t="s">
        <v>608</v>
      </c>
      <c r="G16224" s="61" t="str">
        <f t="shared" si="789"/>
        <v>Matt Kuchar</v>
      </c>
    </row>
    <row r="16225" spans="1:7" thickBot="1">
      <c r="A16225" s="62" t="s">
        <v>4088</v>
      </c>
      <c r="B16225" s="61" t="s">
        <v>128</v>
      </c>
      <c r="C16225" s="61">
        <f t="shared" si="788"/>
        <v>1</v>
      </c>
      <c r="D16225" s="63" t="str">
        <f t="shared" si="790"/>
        <v>3</v>
      </c>
      <c r="E16225" s="63">
        <v>3</v>
      </c>
      <c r="F16225" s="61" t="s">
        <v>714</v>
      </c>
      <c r="G16225" s="61" t="str">
        <f t="shared" si="789"/>
        <v>Tiger Woods</v>
      </c>
    </row>
    <row r="16226" spans="1:7" thickBot="1">
      <c r="A16226" s="62" t="s">
        <v>4088</v>
      </c>
      <c r="B16226" s="61" t="s">
        <v>118</v>
      </c>
      <c r="C16226" s="61">
        <f t="shared" si="788"/>
        <v>1</v>
      </c>
      <c r="D16226" s="63" t="str">
        <f t="shared" si="790"/>
        <v>6</v>
      </c>
      <c r="E16226" s="63">
        <v>6</v>
      </c>
      <c r="F16226" s="61" t="s">
        <v>684</v>
      </c>
      <c r="G16226" s="61" t="str">
        <f t="shared" si="789"/>
        <v>Luke Donald</v>
      </c>
    </row>
    <row r="16227" spans="1:7" thickBot="1">
      <c r="A16227" s="62" t="s">
        <v>4088</v>
      </c>
      <c r="B16227" s="61" t="s">
        <v>118</v>
      </c>
      <c r="C16227" s="61">
        <f t="shared" si="788"/>
        <v>1</v>
      </c>
      <c r="D16227" s="63" t="str">
        <f t="shared" si="790"/>
        <v>6</v>
      </c>
      <c r="E16227" s="63">
        <v>6</v>
      </c>
      <c r="F16227" s="61" t="s">
        <v>629</v>
      </c>
      <c r="G16227" s="61" t="str">
        <f t="shared" si="789"/>
        <v>Jason Dufner</v>
      </c>
    </row>
    <row r="16228" spans="1:7" thickBot="1">
      <c r="A16228" s="62" t="s">
        <v>4088</v>
      </c>
      <c r="B16228" s="61" t="s">
        <v>118</v>
      </c>
      <c r="C16228" s="61">
        <f t="shared" si="788"/>
        <v>1</v>
      </c>
      <c r="D16228" s="63" t="str">
        <f t="shared" si="790"/>
        <v>6</v>
      </c>
      <c r="E16228" s="63">
        <v>6</v>
      </c>
      <c r="F16228" s="61" t="s">
        <v>662</v>
      </c>
      <c r="G16228" s="61" t="str">
        <f t="shared" si="789"/>
        <v>Jim Furyk</v>
      </c>
    </row>
    <row r="16229" spans="1:7" thickBot="1">
      <c r="A16229" s="62" t="s">
        <v>4088</v>
      </c>
      <c r="B16229" s="61" t="s">
        <v>118</v>
      </c>
      <c r="C16229" s="61">
        <f t="shared" si="788"/>
        <v>1</v>
      </c>
      <c r="D16229" s="63" t="str">
        <f t="shared" si="790"/>
        <v>6</v>
      </c>
      <c r="E16229" s="63">
        <v>6</v>
      </c>
      <c r="F16229" s="61" t="s">
        <v>516</v>
      </c>
      <c r="G16229" s="61" t="str">
        <f t="shared" si="789"/>
        <v>Robert Garrigus</v>
      </c>
    </row>
    <row r="16230" spans="1:7" thickBot="1">
      <c r="A16230" s="62" t="s">
        <v>4088</v>
      </c>
      <c r="B16230" s="61" t="s">
        <v>118</v>
      </c>
      <c r="C16230" s="61">
        <f t="shared" si="788"/>
        <v>1</v>
      </c>
      <c r="D16230" s="63" t="str">
        <f t="shared" si="790"/>
        <v>6</v>
      </c>
      <c r="E16230" s="63">
        <v>6</v>
      </c>
      <c r="F16230" s="61" t="s">
        <v>494</v>
      </c>
      <c r="G16230" s="61" t="str">
        <f t="shared" si="789"/>
        <v>Ryan Moore</v>
      </c>
    </row>
    <row r="16231" spans="1:7" thickBot="1">
      <c r="A16231" s="62" t="s">
        <v>4088</v>
      </c>
      <c r="B16231" s="61" t="s">
        <v>118</v>
      </c>
      <c r="C16231" s="61">
        <f t="shared" si="788"/>
        <v>1</v>
      </c>
      <c r="D16231" s="63" t="str">
        <f t="shared" si="790"/>
        <v>6</v>
      </c>
      <c r="E16231" s="63">
        <v>6</v>
      </c>
      <c r="F16231" s="61" t="s">
        <v>510</v>
      </c>
      <c r="G16231" s="61" t="str">
        <f t="shared" si="789"/>
        <v>Justin Rose</v>
      </c>
    </row>
    <row r="16232" spans="1:7" thickBot="1">
      <c r="A16232" s="62" t="s">
        <v>4088</v>
      </c>
      <c r="B16232" s="61" t="s">
        <v>134</v>
      </c>
      <c r="C16232" s="61">
        <f t="shared" si="788"/>
        <v>1</v>
      </c>
      <c r="D16232" s="63" t="str">
        <f t="shared" si="790"/>
        <v>12</v>
      </c>
      <c r="E16232" s="63">
        <v>12</v>
      </c>
      <c r="F16232" s="61" t="s">
        <v>519</v>
      </c>
      <c r="G16232" s="61" t="str">
        <f t="shared" si="789"/>
        <v>Phil Mickelson</v>
      </c>
    </row>
    <row r="16233" spans="1:7" thickBot="1">
      <c r="A16233" s="62" t="s">
        <v>4088</v>
      </c>
      <c r="B16233" s="61" t="s">
        <v>134</v>
      </c>
      <c r="C16233" s="61">
        <f t="shared" si="788"/>
        <v>1</v>
      </c>
      <c r="D16233" s="63" t="str">
        <f t="shared" si="790"/>
        <v>12</v>
      </c>
      <c r="E16233" s="63">
        <v>12</v>
      </c>
      <c r="F16233" s="61" t="s">
        <v>599</v>
      </c>
      <c r="G16233" s="61" t="str">
        <f t="shared" si="789"/>
        <v>Webb Simpson</v>
      </c>
    </row>
    <row r="16234" spans="1:7" thickBot="1">
      <c r="A16234" s="62" t="s">
        <v>4088</v>
      </c>
      <c r="B16234" s="61" t="s">
        <v>134</v>
      </c>
      <c r="C16234" s="61">
        <f t="shared" si="788"/>
        <v>1</v>
      </c>
      <c r="D16234" s="63" t="str">
        <f t="shared" si="790"/>
        <v>12</v>
      </c>
      <c r="E16234" s="63">
        <v>12</v>
      </c>
      <c r="F16234" s="61" t="s">
        <v>611</v>
      </c>
      <c r="G16234" s="61" t="str">
        <f t="shared" si="789"/>
        <v>Brandt Snedeker</v>
      </c>
    </row>
    <row r="16235" spans="1:7" thickBot="1">
      <c r="A16235" s="62" t="s">
        <v>4088</v>
      </c>
      <c r="B16235" s="61" t="s">
        <v>134</v>
      </c>
      <c r="C16235" s="61">
        <f t="shared" si="788"/>
        <v>1</v>
      </c>
      <c r="D16235" s="63" t="str">
        <f t="shared" si="790"/>
        <v>12</v>
      </c>
      <c r="E16235" s="63">
        <v>12</v>
      </c>
      <c r="F16235" s="61" t="s">
        <v>749</v>
      </c>
      <c r="G16235" s="61" t="str">
        <f t="shared" si="789"/>
        <v>Steve Stricker</v>
      </c>
    </row>
    <row r="16236" spans="1:7" thickBot="1">
      <c r="A16236" s="62" t="s">
        <v>4088</v>
      </c>
      <c r="B16236" s="61" t="s">
        <v>134</v>
      </c>
      <c r="C16236" s="61">
        <f t="shared" si="788"/>
        <v>1</v>
      </c>
      <c r="D16236" s="63" t="str">
        <f t="shared" si="790"/>
        <v>12</v>
      </c>
      <c r="E16236" s="63">
        <v>12</v>
      </c>
      <c r="F16236" s="61" t="s">
        <v>498</v>
      </c>
      <c r="G16236" s="61" t="str">
        <f t="shared" si="789"/>
        <v>Bubba Watson</v>
      </c>
    </row>
    <row r="16237" spans="1:7" thickBot="1">
      <c r="A16237" s="62" t="s">
        <v>4088</v>
      </c>
      <c r="B16237" s="61" t="s">
        <v>134</v>
      </c>
      <c r="C16237" s="61">
        <f t="shared" si="788"/>
        <v>1</v>
      </c>
      <c r="D16237" s="63" t="str">
        <f t="shared" si="790"/>
        <v>12</v>
      </c>
      <c r="E16237" s="63">
        <v>12</v>
      </c>
      <c r="F16237" s="61" t="s">
        <v>522</v>
      </c>
      <c r="G16237" s="61" t="str">
        <f t="shared" si="789"/>
        <v>Lee Westwood</v>
      </c>
    </row>
    <row r="16238" spans="1:7" thickBot="1">
      <c r="A16238" s="62" t="s">
        <v>4088</v>
      </c>
      <c r="B16238" s="61" t="s">
        <v>140</v>
      </c>
      <c r="C16238" s="61">
        <f t="shared" si="788"/>
        <v>1</v>
      </c>
      <c r="D16238" s="63" t="str">
        <f t="shared" si="790"/>
        <v>18</v>
      </c>
      <c r="E16238" s="63">
        <v>18</v>
      </c>
      <c r="F16238" s="61" t="s">
        <v>731</v>
      </c>
      <c r="G16238" s="61" t="str">
        <f t="shared" si="789"/>
        <v>Bud Cauley</v>
      </c>
    </row>
    <row r="16239" spans="1:7" thickBot="1">
      <c r="A16239" s="62" t="s">
        <v>4088</v>
      </c>
      <c r="B16239" s="61" t="s">
        <v>140</v>
      </c>
      <c r="C16239" s="61">
        <f t="shared" si="788"/>
        <v>1</v>
      </c>
      <c r="D16239" s="63" t="str">
        <f t="shared" si="790"/>
        <v>18</v>
      </c>
      <c r="E16239" s="63">
        <v>18</v>
      </c>
      <c r="F16239" s="61" t="s">
        <v>680</v>
      </c>
      <c r="G16239" s="61" t="str">
        <f t="shared" si="789"/>
        <v>Ken Duke</v>
      </c>
    </row>
    <row r="16240" spans="1:7" thickBot="1">
      <c r="A16240" s="62" t="s">
        <v>4088</v>
      </c>
      <c r="B16240" s="61" t="s">
        <v>140</v>
      </c>
      <c r="C16240" s="61">
        <f t="shared" si="788"/>
        <v>1</v>
      </c>
      <c r="D16240" s="63" t="str">
        <f t="shared" si="790"/>
        <v>18</v>
      </c>
      <c r="E16240" s="63">
        <v>18</v>
      </c>
      <c r="F16240" s="61" t="s">
        <v>631</v>
      </c>
      <c r="G16240" s="61" t="str">
        <f t="shared" si="789"/>
        <v>Matt Every</v>
      </c>
    </row>
    <row r="16241" spans="1:7" thickBot="1">
      <c r="A16241" s="62" t="s">
        <v>4088</v>
      </c>
      <c r="B16241" s="61" t="s">
        <v>140</v>
      </c>
      <c r="C16241" s="61">
        <f t="shared" si="788"/>
        <v>1</v>
      </c>
      <c r="D16241" s="63" t="str">
        <f t="shared" si="790"/>
        <v>18</v>
      </c>
      <c r="E16241" s="63">
        <v>18</v>
      </c>
      <c r="F16241" s="61" t="s">
        <v>660</v>
      </c>
      <c r="G16241" s="61" t="str">
        <f t="shared" si="789"/>
        <v>Zach Johnson</v>
      </c>
    </row>
    <row r="16242" spans="1:7" thickBot="1">
      <c r="A16242" s="62" t="s">
        <v>4088</v>
      </c>
      <c r="B16242" s="61" t="s">
        <v>140</v>
      </c>
      <c r="C16242" s="61">
        <f t="shared" si="788"/>
        <v>1</v>
      </c>
      <c r="D16242" s="63" t="str">
        <f t="shared" si="790"/>
        <v>18</v>
      </c>
      <c r="E16242" s="63">
        <v>18</v>
      </c>
      <c r="F16242" s="61" t="s">
        <v>670</v>
      </c>
      <c r="G16242" s="61" t="str">
        <f t="shared" si="789"/>
        <v>Kevin Na</v>
      </c>
    </row>
    <row r="16243" spans="1:7" thickBot="1">
      <c r="A16243" s="62" t="s">
        <v>4088</v>
      </c>
      <c r="B16243" s="61" t="s">
        <v>140</v>
      </c>
      <c r="C16243" s="61">
        <f t="shared" si="788"/>
        <v>1</v>
      </c>
      <c r="D16243" s="63" t="str">
        <f t="shared" si="790"/>
        <v>18</v>
      </c>
      <c r="E16243" s="63">
        <v>18</v>
      </c>
      <c r="F16243" s="61" t="s">
        <v>581</v>
      </c>
      <c r="G16243" s="61" t="str">
        <f t="shared" si="789"/>
        <v>Carl Pettersson</v>
      </c>
    </row>
    <row r="16244" spans="1:7" thickBot="1">
      <c r="A16244" s="62" t="s">
        <v>4088</v>
      </c>
      <c r="B16244" s="61" t="s">
        <v>140</v>
      </c>
      <c r="C16244" s="61">
        <f t="shared" si="788"/>
        <v>1</v>
      </c>
      <c r="D16244" s="63" t="str">
        <f t="shared" si="790"/>
        <v>18</v>
      </c>
      <c r="E16244" s="63">
        <v>18</v>
      </c>
      <c r="F16244" s="61" t="s">
        <v>517</v>
      </c>
      <c r="G16244" s="61" t="str">
        <f t="shared" si="789"/>
        <v>Jimmy Walker</v>
      </c>
    </row>
    <row r="16245" spans="1:7" thickBot="1">
      <c r="A16245" s="62" t="s">
        <v>4088</v>
      </c>
      <c r="B16245" s="61" t="s">
        <v>289</v>
      </c>
      <c r="C16245" s="61">
        <f t="shared" si="788"/>
        <v>1</v>
      </c>
      <c r="D16245" s="63" t="str">
        <f t="shared" si="790"/>
        <v>25</v>
      </c>
      <c r="E16245" s="63">
        <v>25</v>
      </c>
      <c r="F16245" s="61" t="s">
        <v>622</v>
      </c>
      <c r="G16245" s="61" t="str">
        <f t="shared" si="789"/>
        <v>Jonas Blixt</v>
      </c>
    </row>
    <row r="16246" spans="1:7" thickBot="1">
      <c r="A16246" s="62" t="s">
        <v>4088</v>
      </c>
      <c r="B16246" s="61" t="s">
        <v>289</v>
      </c>
      <c r="C16246" s="61">
        <f t="shared" si="788"/>
        <v>1</v>
      </c>
      <c r="D16246" s="63" t="str">
        <f t="shared" si="790"/>
        <v>25</v>
      </c>
      <c r="E16246" s="63">
        <v>25</v>
      </c>
      <c r="F16246" s="61" t="s">
        <v>506</v>
      </c>
      <c r="G16246" s="61" t="str">
        <f t="shared" si="789"/>
        <v>Keegan Bradley</v>
      </c>
    </row>
    <row r="16247" spans="1:7" thickBot="1">
      <c r="A16247" s="62" t="s">
        <v>4088</v>
      </c>
      <c r="B16247" s="61" t="s">
        <v>289</v>
      </c>
      <c r="C16247" s="61">
        <f t="shared" si="788"/>
        <v>1</v>
      </c>
      <c r="D16247" s="63" t="str">
        <f t="shared" si="790"/>
        <v>25</v>
      </c>
      <c r="E16247" s="63">
        <v>25</v>
      </c>
      <c r="F16247" s="61" t="s">
        <v>623</v>
      </c>
      <c r="G16247" s="61" t="str">
        <f t="shared" si="789"/>
        <v>Jonathan Byrd</v>
      </c>
    </row>
    <row r="16248" spans="1:7" thickBot="1">
      <c r="A16248" s="62" t="s">
        <v>4088</v>
      </c>
      <c r="B16248" s="61" t="s">
        <v>289</v>
      </c>
      <c r="C16248" s="61">
        <f t="shared" si="788"/>
        <v>1</v>
      </c>
      <c r="D16248" s="63" t="str">
        <f t="shared" si="790"/>
        <v>25</v>
      </c>
      <c r="E16248" s="63">
        <v>25</v>
      </c>
      <c r="F16248" s="61" t="s">
        <v>580</v>
      </c>
      <c r="G16248" s="61" t="str">
        <f t="shared" si="789"/>
        <v>Ernie Els</v>
      </c>
    </row>
    <row r="16249" spans="1:7" thickBot="1">
      <c r="A16249" s="62" t="s">
        <v>4088</v>
      </c>
      <c r="B16249" s="61" t="s">
        <v>289</v>
      </c>
      <c r="C16249" s="61">
        <f t="shared" si="788"/>
        <v>1</v>
      </c>
      <c r="D16249" s="63" t="str">
        <f t="shared" si="790"/>
        <v>25</v>
      </c>
      <c r="E16249" s="63">
        <v>25</v>
      </c>
      <c r="F16249" s="61" t="s">
        <v>492</v>
      </c>
      <c r="G16249" s="61" t="str">
        <f t="shared" si="789"/>
        <v>Rickie Fowler</v>
      </c>
    </row>
    <row r="16250" spans="1:7" thickBot="1">
      <c r="A16250" s="62" t="s">
        <v>4088</v>
      </c>
      <c r="B16250" s="61" t="s">
        <v>289</v>
      </c>
      <c r="C16250" s="61">
        <f t="shared" si="788"/>
        <v>1</v>
      </c>
      <c r="D16250" s="63" t="str">
        <f t="shared" si="790"/>
        <v>25</v>
      </c>
      <c r="E16250" s="63">
        <v>25</v>
      </c>
      <c r="F16250" s="61" t="s">
        <v>547</v>
      </c>
      <c r="G16250" s="61" t="str">
        <f t="shared" si="789"/>
        <v>Hunter Mahan</v>
      </c>
    </row>
    <row r="16251" spans="1:7" thickBot="1">
      <c r="A16251" s="62" t="s">
        <v>4088</v>
      </c>
      <c r="B16251" s="61" t="s">
        <v>289</v>
      </c>
      <c r="C16251" s="61">
        <f t="shared" si="788"/>
        <v>1</v>
      </c>
      <c r="D16251" s="63" t="str">
        <f t="shared" si="790"/>
        <v>25</v>
      </c>
      <c r="E16251" s="63">
        <v>25</v>
      </c>
      <c r="F16251" s="61" t="s">
        <v>527</v>
      </c>
      <c r="G16251" s="61" t="str">
        <f t="shared" si="789"/>
        <v>Louis Oosthuizen</v>
      </c>
    </row>
    <row r="16252" spans="1:7" thickBot="1">
      <c r="A16252" s="62" t="s">
        <v>4088</v>
      </c>
      <c r="B16252" s="61" t="s">
        <v>289</v>
      </c>
      <c r="C16252" s="61">
        <f t="shared" si="788"/>
        <v>1</v>
      </c>
      <c r="D16252" s="63" t="str">
        <f t="shared" si="790"/>
        <v>25</v>
      </c>
      <c r="E16252" s="63">
        <v>25</v>
      </c>
      <c r="F16252" s="61" t="s">
        <v>707</v>
      </c>
      <c r="G16252" s="61" t="str">
        <f t="shared" si="789"/>
        <v>John Rollins</v>
      </c>
    </row>
    <row r="16253" spans="1:7" thickBot="1">
      <c r="A16253" s="62" t="s">
        <v>4088</v>
      </c>
      <c r="B16253" s="61" t="s">
        <v>289</v>
      </c>
      <c r="C16253" s="61">
        <f t="shared" si="788"/>
        <v>1</v>
      </c>
      <c r="D16253" s="63" t="str">
        <f t="shared" si="790"/>
        <v>25</v>
      </c>
      <c r="E16253" s="63">
        <v>25</v>
      </c>
      <c r="F16253" s="61" t="s">
        <v>500</v>
      </c>
      <c r="G16253" s="61" t="str">
        <f t="shared" si="789"/>
        <v>Adam Scott</v>
      </c>
    </row>
    <row r="16254" spans="1:7" thickBot="1">
      <c r="A16254" s="62" t="s">
        <v>4088</v>
      </c>
      <c r="B16254" s="61" t="s">
        <v>289</v>
      </c>
      <c r="C16254" s="61">
        <f t="shared" si="788"/>
        <v>1</v>
      </c>
      <c r="D16254" s="63" t="str">
        <f t="shared" si="790"/>
        <v>25</v>
      </c>
      <c r="E16254" s="63">
        <v>25</v>
      </c>
      <c r="F16254" s="61" t="s">
        <v>589</v>
      </c>
      <c r="G16254" s="61" t="str">
        <f t="shared" si="789"/>
        <v>John Senden</v>
      </c>
    </row>
    <row r="16255" spans="1:7" thickBot="1">
      <c r="A16255" s="62" t="s">
        <v>4088</v>
      </c>
      <c r="B16255" s="61" t="s">
        <v>289</v>
      </c>
      <c r="C16255" s="61">
        <f t="shared" si="788"/>
        <v>1</v>
      </c>
      <c r="D16255" s="63" t="str">
        <f t="shared" si="790"/>
        <v>25</v>
      </c>
      <c r="E16255" s="63">
        <v>25</v>
      </c>
      <c r="F16255" s="61" t="s">
        <v>585</v>
      </c>
      <c r="G16255" s="61" t="str">
        <f t="shared" si="789"/>
        <v>Vijay Singh</v>
      </c>
    </row>
    <row r="16256" spans="1:7" thickBot="1">
      <c r="A16256" s="62" t="s">
        <v>4088</v>
      </c>
      <c r="B16256" s="61" t="s">
        <v>289</v>
      </c>
      <c r="C16256" s="61">
        <f t="shared" si="788"/>
        <v>1</v>
      </c>
      <c r="D16256" s="63" t="str">
        <f t="shared" si="790"/>
        <v>25</v>
      </c>
      <c r="E16256" s="63">
        <v>25</v>
      </c>
      <c r="F16256" s="61" t="s">
        <v>722</v>
      </c>
      <c r="G16256" s="61" t="str">
        <f t="shared" si="789"/>
        <v>Kevin Stadler</v>
      </c>
    </row>
    <row r="16257" spans="1:7" thickBot="1">
      <c r="A16257" s="62" t="s">
        <v>4088</v>
      </c>
      <c r="B16257" s="61" t="s">
        <v>289</v>
      </c>
      <c r="C16257" s="61">
        <f t="shared" si="788"/>
        <v>1</v>
      </c>
      <c r="D16257" s="63" t="str">
        <f t="shared" si="790"/>
        <v>25</v>
      </c>
      <c r="E16257" s="63">
        <v>25</v>
      </c>
      <c r="F16257" s="61" t="s">
        <v>697</v>
      </c>
      <c r="G16257" s="61" t="str">
        <f t="shared" si="789"/>
        <v>David Toms</v>
      </c>
    </row>
    <row r="16258" spans="1:7" thickBot="1">
      <c r="A16258" s="62" t="s">
        <v>4088</v>
      </c>
      <c r="B16258" s="61" t="s">
        <v>289</v>
      </c>
      <c r="C16258" s="61">
        <f t="shared" si="788"/>
        <v>1</v>
      </c>
      <c r="D16258" s="63" t="str">
        <f t="shared" si="790"/>
        <v>25</v>
      </c>
      <c r="E16258" s="63">
        <v>25</v>
      </c>
      <c r="F16258" s="61" t="s">
        <v>557</v>
      </c>
      <c r="G16258" s="61" t="str">
        <f t="shared" si="789"/>
        <v>Nick Watney</v>
      </c>
    </row>
    <row r="16259" spans="1:7" thickBot="1">
      <c r="A16259" s="62" t="s">
        <v>4088</v>
      </c>
      <c r="B16259" s="61" t="s">
        <v>302</v>
      </c>
      <c r="C16259" s="61">
        <f t="shared" si="788"/>
        <v>1</v>
      </c>
      <c r="D16259" s="63" t="str">
        <f t="shared" si="790"/>
        <v>39</v>
      </c>
      <c r="E16259" s="63">
        <v>39</v>
      </c>
      <c r="F16259" s="61" t="s">
        <v>696</v>
      </c>
      <c r="G16259" s="61" t="str">
        <f t="shared" si="789"/>
        <v>Ben Crane</v>
      </c>
    </row>
    <row r="16260" spans="1:7" thickBot="1">
      <c r="A16260" s="62" t="s">
        <v>4088</v>
      </c>
      <c r="B16260" s="61" t="s">
        <v>302</v>
      </c>
      <c r="C16260" s="61">
        <f t="shared" si="788"/>
        <v>1</v>
      </c>
      <c r="D16260" s="63" t="str">
        <f t="shared" si="790"/>
        <v>39</v>
      </c>
      <c r="E16260" s="63">
        <v>39</v>
      </c>
      <c r="F16260" s="61" t="s">
        <v>691</v>
      </c>
      <c r="G16260" s="61" t="str">
        <f t="shared" si="789"/>
        <v>Brian Davis</v>
      </c>
    </row>
    <row r="16261" spans="1:7" thickBot="1">
      <c r="A16261" s="62" t="s">
        <v>4088</v>
      </c>
      <c r="B16261" s="61" t="s">
        <v>302</v>
      </c>
      <c r="C16261" s="61">
        <f t="shared" si="788"/>
        <v>1</v>
      </c>
      <c r="D16261" s="63" t="str">
        <f t="shared" si="790"/>
        <v>39</v>
      </c>
      <c r="E16261" s="63">
        <v>39</v>
      </c>
      <c r="F16261" s="61" t="s">
        <v>499</v>
      </c>
      <c r="G16261" s="61" t="str">
        <f t="shared" si="789"/>
        <v>Jason Day</v>
      </c>
    </row>
    <row r="16262" spans="1:7" thickBot="1">
      <c r="A16262" s="62" t="s">
        <v>4088</v>
      </c>
      <c r="B16262" s="61" t="s">
        <v>302</v>
      </c>
      <c r="C16262" s="61">
        <f t="shared" si="788"/>
        <v>1</v>
      </c>
      <c r="D16262" s="63" t="str">
        <f t="shared" si="790"/>
        <v>39</v>
      </c>
      <c r="E16262" s="63">
        <v>39</v>
      </c>
      <c r="F16262" s="61" t="s">
        <v>638</v>
      </c>
      <c r="G16262" s="61" t="str">
        <f t="shared" si="789"/>
        <v>Brendon de Jonge</v>
      </c>
    </row>
    <row r="16263" spans="1:7" thickBot="1">
      <c r="A16263" s="62" t="s">
        <v>4088</v>
      </c>
      <c r="B16263" s="61" t="s">
        <v>302</v>
      </c>
      <c r="C16263" s="61">
        <f t="shared" si="788"/>
        <v>1</v>
      </c>
      <c r="D16263" s="63" t="str">
        <f t="shared" si="790"/>
        <v>39</v>
      </c>
      <c r="E16263" s="63">
        <v>39</v>
      </c>
      <c r="F16263" s="61" t="s">
        <v>708</v>
      </c>
      <c r="G16263" s="61" t="str">
        <f t="shared" si="789"/>
        <v>Peter Hanson</v>
      </c>
    </row>
    <row r="16264" spans="1:7" thickBot="1">
      <c r="A16264" s="62" t="s">
        <v>4088</v>
      </c>
      <c r="B16264" s="61" t="s">
        <v>302</v>
      </c>
      <c r="C16264" s="61">
        <f t="shared" si="788"/>
        <v>1</v>
      </c>
      <c r="D16264" s="63" t="str">
        <f t="shared" si="790"/>
        <v>39</v>
      </c>
      <c r="E16264" s="63">
        <v>39</v>
      </c>
      <c r="F16264" s="61" t="s">
        <v>673</v>
      </c>
      <c r="G16264" s="61" t="str">
        <f t="shared" si="789"/>
        <v>John Huh</v>
      </c>
    </row>
    <row r="16265" spans="1:7" thickBot="1">
      <c r="A16265" s="62" t="s">
        <v>4088</v>
      </c>
      <c r="B16265" s="61" t="s">
        <v>302</v>
      </c>
      <c r="C16265" s="61">
        <f t="shared" si="788"/>
        <v>1</v>
      </c>
      <c r="D16265" s="63" t="str">
        <f t="shared" si="790"/>
        <v>39</v>
      </c>
      <c r="E16265" s="63">
        <v>39</v>
      </c>
      <c r="F16265" s="61" t="s">
        <v>636</v>
      </c>
      <c r="G16265" s="61" t="str">
        <f t="shared" si="789"/>
        <v>Chris Kirk</v>
      </c>
    </row>
    <row r="16266" spans="1:7" thickBot="1">
      <c r="A16266" s="62" t="s">
        <v>4088</v>
      </c>
      <c r="B16266" s="61" t="s">
        <v>302</v>
      </c>
      <c r="C16266" s="61">
        <f t="shared" si="788"/>
        <v>1</v>
      </c>
      <c r="D16266" s="63" t="str">
        <f t="shared" si="790"/>
        <v>39</v>
      </c>
      <c r="E16266" s="63">
        <v>39</v>
      </c>
      <c r="F16266" s="61" t="s">
        <v>768</v>
      </c>
      <c r="G16266" s="61" t="str">
        <f t="shared" si="789"/>
        <v>Graeme McDowell</v>
      </c>
    </row>
    <row r="16267" spans="1:7" thickBot="1">
      <c r="A16267" s="62" t="s">
        <v>4088</v>
      </c>
      <c r="B16267" s="61" t="s">
        <v>302</v>
      </c>
      <c r="C16267" s="61">
        <f t="shared" si="788"/>
        <v>1</v>
      </c>
      <c r="D16267" s="63" t="str">
        <f t="shared" si="790"/>
        <v>39</v>
      </c>
      <c r="E16267" s="63">
        <v>39</v>
      </c>
      <c r="F16267" s="61" t="s">
        <v>643</v>
      </c>
      <c r="G16267" s="61" t="str">
        <f t="shared" si="789"/>
        <v>Jeff Overton</v>
      </c>
    </row>
    <row r="16268" spans="1:7" thickBot="1">
      <c r="A16268" s="62" t="s">
        <v>4088</v>
      </c>
      <c r="B16268" s="61" t="s">
        <v>302</v>
      </c>
      <c r="C16268" s="61">
        <f t="shared" ref="C16268:C16331" si="791">IFERROR(SEARCH("T",B16268),"No Tie")</f>
        <v>1</v>
      </c>
      <c r="D16268" s="63" t="str">
        <f t="shared" si="790"/>
        <v>39</v>
      </c>
      <c r="E16268" s="63">
        <v>39</v>
      </c>
      <c r="F16268" s="61" t="s">
        <v>509</v>
      </c>
      <c r="G16268" s="61" t="str">
        <f t="shared" ref="G16268:G16331" si="792">TRIM(SUBSTITUTE(F16268,CHAR(160),CHAR(32)))</f>
        <v>Ryan Palmer</v>
      </c>
    </row>
    <row r="16269" spans="1:7" thickBot="1">
      <c r="A16269" s="62" t="s">
        <v>4088</v>
      </c>
      <c r="B16269" s="61" t="s">
        <v>302</v>
      </c>
      <c r="C16269" s="61">
        <f t="shared" si="791"/>
        <v>1</v>
      </c>
      <c r="D16269" s="63" t="str">
        <f t="shared" ref="D16269:D16332" si="793">IF(C16269="No Tie",B16269,RIGHT(B16269,LEN(B16269)-1))</f>
        <v>39</v>
      </c>
      <c r="E16269" s="63">
        <v>39</v>
      </c>
      <c r="F16269" s="61" t="s">
        <v>536</v>
      </c>
      <c r="G16269" s="61" t="str">
        <f t="shared" si="792"/>
        <v>Scott Piercy</v>
      </c>
    </row>
    <row r="16270" spans="1:7" thickBot="1">
      <c r="A16270" s="62" t="s">
        <v>4088</v>
      </c>
      <c r="B16270" s="61" t="s">
        <v>302</v>
      </c>
      <c r="C16270" s="61">
        <f t="shared" si="791"/>
        <v>1</v>
      </c>
      <c r="D16270" s="63" t="str">
        <f t="shared" si="793"/>
        <v>39</v>
      </c>
      <c r="E16270" s="63">
        <v>39</v>
      </c>
      <c r="F16270" s="61" t="s">
        <v>630</v>
      </c>
      <c r="G16270" s="61" t="str">
        <f t="shared" si="792"/>
        <v>Ian Poulter</v>
      </c>
    </row>
    <row r="16271" spans="1:7" thickBot="1">
      <c r="A16271" s="62" t="s">
        <v>4088</v>
      </c>
      <c r="B16271" s="61" t="s">
        <v>302</v>
      </c>
      <c r="C16271" s="61">
        <f t="shared" si="791"/>
        <v>1</v>
      </c>
      <c r="D16271" s="63" t="str">
        <f t="shared" si="793"/>
        <v>39</v>
      </c>
      <c r="E16271" s="63">
        <v>39</v>
      </c>
      <c r="F16271" s="61" t="s">
        <v>646</v>
      </c>
      <c r="G16271" s="61" t="str">
        <f t="shared" si="792"/>
        <v>Daniel Summerhays</v>
      </c>
    </row>
    <row r="16272" spans="1:7" thickBot="1">
      <c r="A16272" s="62" t="s">
        <v>4088</v>
      </c>
      <c r="B16272" s="61" t="s">
        <v>302</v>
      </c>
      <c r="C16272" s="61">
        <f t="shared" si="791"/>
        <v>1</v>
      </c>
      <c r="D16272" s="63" t="str">
        <f t="shared" si="793"/>
        <v>39</v>
      </c>
      <c r="E16272" s="63">
        <v>39</v>
      </c>
      <c r="F16272" s="61" t="s">
        <v>712</v>
      </c>
      <c r="G16272" s="61" t="str">
        <f t="shared" si="792"/>
        <v>Josh Teater</v>
      </c>
    </row>
    <row r="16273" spans="1:7" thickBot="1">
      <c r="A16273" s="62" t="s">
        <v>4088</v>
      </c>
      <c r="B16273" s="61" t="s">
        <v>302</v>
      </c>
      <c r="C16273" s="61">
        <f t="shared" si="791"/>
        <v>1</v>
      </c>
      <c r="D16273" s="63" t="str">
        <f t="shared" si="793"/>
        <v>39</v>
      </c>
      <c r="E16273" s="63">
        <v>39</v>
      </c>
      <c r="F16273" s="61" t="s">
        <v>663</v>
      </c>
      <c r="G16273" s="61" t="str">
        <f t="shared" si="792"/>
        <v>Cameron Tringale</v>
      </c>
    </row>
    <row r="16274" spans="1:7" thickBot="1">
      <c r="A16274" s="62" t="s">
        <v>4088</v>
      </c>
      <c r="B16274" s="61" t="s">
        <v>302</v>
      </c>
      <c r="C16274" s="61">
        <f t="shared" si="791"/>
        <v>1</v>
      </c>
      <c r="D16274" s="63" t="str">
        <f t="shared" si="793"/>
        <v>39</v>
      </c>
      <c r="E16274" s="63">
        <v>39</v>
      </c>
      <c r="F16274" s="61" t="s">
        <v>584</v>
      </c>
      <c r="G16274" s="61" t="str">
        <f t="shared" si="792"/>
        <v>Johnson Wagner</v>
      </c>
    </row>
    <row r="16275" spans="1:7" thickBot="1">
      <c r="A16275" s="62" t="s">
        <v>4088</v>
      </c>
      <c r="B16275" s="61" t="s">
        <v>302</v>
      </c>
      <c r="C16275" s="61">
        <f t="shared" si="791"/>
        <v>1</v>
      </c>
      <c r="D16275" s="63" t="str">
        <f t="shared" si="793"/>
        <v>39</v>
      </c>
      <c r="E16275" s="63">
        <v>39</v>
      </c>
      <c r="F16275" s="61" t="s">
        <v>752</v>
      </c>
      <c r="G16275" s="61" t="str">
        <f t="shared" si="792"/>
        <v>Charlie Wi</v>
      </c>
    </row>
    <row r="16276" spans="1:7" thickBot="1">
      <c r="A16276" s="62" t="s">
        <v>4088</v>
      </c>
      <c r="B16276" s="61" t="s">
        <v>876</v>
      </c>
      <c r="C16276" s="61">
        <f t="shared" si="791"/>
        <v>1</v>
      </c>
      <c r="D16276" s="63" t="str">
        <f t="shared" si="793"/>
        <v>56</v>
      </c>
      <c r="E16276" s="63">
        <v>56</v>
      </c>
      <c r="F16276" s="61" t="s">
        <v>825</v>
      </c>
      <c r="G16276" s="61" t="str">
        <f t="shared" si="792"/>
        <v>Blake Adams</v>
      </c>
    </row>
    <row r="16277" spans="1:7" thickBot="1">
      <c r="A16277" s="62" t="s">
        <v>4088</v>
      </c>
      <c r="B16277" s="61" t="s">
        <v>876</v>
      </c>
      <c r="C16277" s="61">
        <f t="shared" si="791"/>
        <v>1</v>
      </c>
      <c r="D16277" s="63" t="str">
        <f t="shared" si="793"/>
        <v>56</v>
      </c>
      <c r="E16277" s="63">
        <v>56</v>
      </c>
      <c r="F16277" s="61" t="s">
        <v>556</v>
      </c>
      <c r="G16277" s="61" t="str">
        <f t="shared" si="792"/>
        <v>Aaron Baddeley</v>
      </c>
    </row>
    <row r="16278" spans="1:7" thickBot="1">
      <c r="A16278" s="62" t="s">
        <v>4088</v>
      </c>
      <c r="B16278" s="61" t="s">
        <v>876</v>
      </c>
      <c r="C16278" s="61">
        <f t="shared" si="791"/>
        <v>1</v>
      </c>
      <c r="D16278" s="63" t="str">
        <f t="shared" si="793"/>
        <v>56</v>
      </c>
      <c r="E16278" s="63">
        <v>56</v>
      </c>
      <c r="F16278" s="61" t="s">
        <v>502</v>
      </c>
      <c r="G16278" s="61" t="str">
        <f t="shared" si="792"/>
        <v>Charlie Beljan</v>
      </c>
    </row>
    <row r="16279" spans="1:7" thickBot="1">
      <c r="A16279" s="62" t="s">
        <v>4088</v>
      </c>
      <c r="B16279" s="61" t="s">
        <v>876</v>
      </c>
      <c r="C16279" s="61">
        <f t="shared" si="791"/>
        <v>1</v>
      </c>
      <c r="D16279" s="63" t="str">
        <f t="shared" si="793"/>
        <v>56</v>
      </c>
      <c r="E16279" s="63">
        <v>56</v>
      </c>
      <c r="F16279" s="61" t="s">
        <v>683</v>
      </c>
      <c r="G16279" s="61" t="str">
        <f t="shared" si="792"/>
        <v>Jason Bohn</v>
      </c>
    </row>
    <row r="16280" spans="1:7" thickBot="1">
      <c r="A16280" s="62" t="s">
        <v>4088</v>
      </c>
      <c r="B16280" s="61" t="s">
        <v>876</v>
      </c>
      <c r="C16280" s="61">
        <f t="shared" si="791"/>
        <v>1</v>
      </c>
      <c r="D16280" s="63" t="str">
        <f t="shared" si="793"/>
        <v>56</v>
      </c>
      <c r="E16280" s="63">
        <v>56</v>
      </c>
      <c r="F16280" s="61" t="s">
        <v>495</v>
      </c>
      <c r="G16280" s="61" t="str">
        <f t="shared" si="792"/>
        <v>Scott Brown</v>
      </c>
    </row>
    <row r="16281" spans="1:7" thickBot="1">
      <c r="A16281" s="62" t="s">
        <v>4088</v>
      </c>
      <c r="B16281" s="61" t="s">
        <v>876</v>
      </c>
      <c r="C16281" s="61">
        <f t="shared" si="791"/>
        <v>1</v>
      </c>
      <c r="D16281" s="63" t="str">
        <f t="shared" si="793"/>
        <v>56</v>
      </c>
      <c r="E16281" s="63">
        <v>56</v>
      </c>
      <c r="F16281" s="61" t="s">
        <v>640</v>
      </c>
      <c r="G16281" s="61" t="str">
        <f t="shared" si="792"/>
        <v>Chad Campbell</v>
      </c>
    </row>
    <row r="16282" spans="1:7" thickBot="1">
      <c r="A16282" s="62" t="s">
        <v>4088</v>
      </c>
      <c r="B16282" s="61" t="s">
        <v>876</v>
      </c>
      <c r="C16282" s="61">
        <f t="shared" si="791"/>
        <v>1</v>
      </c>
      <c r="D16282" s="63" t="str">
        <f t="shared" si="793"/>
        <v>56</v>
      </c>
      <c r="E16282" s="63">
        <v>56</v>
      </c>
      <c r="F16282" s="61" t="s">
        <v>777</v>
      </c>
      <c r="G16282" s="61" t="str">
        <f t="shared" si="792"/>
        <v>Tim Clark</v>
      </c>
    </row>
    <row r="16283" spans="1:7" thickBot="1">
      <c r="A16283" s="62" t="s">
        <v>4088</v>
      </c>
      <c r="B16283" s="61" t="s">
        <v>876</v>
      </c>
      <c r="C16283" s="61">
        <f t="shared" si="791"/>
        <v>1</v>
      </c>
      <c r="D16283" s="63" t="str">
        <f t="shared" si="793"/>
        <v>56</v>
      </c>
      <c r="E16283" s="63">
        <v>56</v>
      </c>
      <c r="F16283" s="61" t="s">
        <v>775</v>
      </c>
      <c r="G16283" s="61" t="str">
        <f t="shared" si="792"/>
        <v>Ben Curtis</v>
      </c>
    </row>
    <row r="16284" spans="1:7" thickBot="1">
      <c r="A16284" s="62" t="s">
        <v>4088</v>
      </c>
      <c r="B16284" s="61" t="s">
        <v>876</v>
      </c>
      <c r="C16284" s="61">
        <f t="shared" si="791"/>
        <v>1</v>
      </c>
      <c r="D16284" s="63" t="str">
        <f t="shared" si="793"/>
        <v>56</v>
      </c>
      <c r="E16284" s="63">
        <v>56</v>
      </c>
      <c r="F16284" s="61" t="s">
        <v>528</v>
      </c>
      <c r="G16284" s="61" t="str">
        <f t="shared" si="792"/>
        <v>Graham DeLaet</v>
      </c>
    </row>
    <row r="16285" spans="1:7" thickBot="1">
      <c r="A16285" s="62" t="s">
        <v>4088</v>
      </c>
      <c r="B16285" s="61" t="s">
        <v>876</v>
      </c>
      <c r="C16285" s="61">
        <f t="shared" si="791"/>
        <v>1</v>
      </c>
      <c r="D16285" s="63" t="str">
        <f t="shared" si="793"/>
        <v>56</v>
      </c>
      <c r="E16285" s="63">
        <v>56</v>
      </c>
      <c r="F16285" s="61" t="s">
        <v>529</v>
      </c>
      <c r="G16285" s="61" t="str">
        <f t="shared" si="792"/>
        <v>Harris English</v>
      </c>
    </row>
    <row r="16286" spans="1:7" thickBot="1">
      <c r="A16286" s="62" t="s">
        <v>4088</v>
      </c>
      <c r="B16286" s="61" t="s">
        <v>876</v>
      </c>
      <c r="C16286" s="61">
        <f t="shared" si="791"/>
        <v>1</v>
      </c>
      <c r="D16286" s="63" t="str">
        <f t="shared" si="793"/>
        <v>56</v>
      </c>
      <c r="E16286" s="63">
        <v>56</v>
      </c>
      <c r="F16286" s="61" t="s">
        <v>521</v>
      </c>
      <c r="G16286" s="61" t="str">
        <f t="shared" si="792"/>
        <v>Sergio Garcia</v>
      </c>
    </row>
    <row r="16287" spans="1:7" thickBot="1">
      <c r="A16287" s="62" t="s">
        <v>4088</v>
      </c>
      <c r="B16287" s="61" t="s">
        <v>876</v>
      </c>
      <c r="C16287" s="61">
        <f t="shared" si="791"/>
        <v>1</v>
      </c>
      <c r="D16287" s="63" t="str">
        <f t="shared" si="793"/>
        <v>56</v>
      </c>
      <c r="E16287" s="63">
        <v>56</v>
      </c>
      <c r="F16287" s="61" t="s">
        <v>773</v>
      </c>
      <c r="G16287" s="61" t="str">
        <f t="shared" si="792"/>
        <v>Brian Gay</v>
      </c>
    </row>
    <row r="16288" spans="1:7" thickBot="1">
      <c r="A16288" s="62" t="s">
        <v>4088</v>
      </c>
      <c r="B16288" s="61" t="s">
        <v>876</v>
      </c>
      <c r="C16288" s="61">
        <f t="shared" si="791"/>
        <v>1</v>
      </c>
      <c r="D16288" s="63" t="str">
        <f t="shared" si="793"/>
        <v>56</v>
      </c>
      <c r="E16288" s="63">
        <v>56</v>
      </c>
      <c r="F16288" s="61" t="s">
        <v>737</v>
      </c>
      <c r="G16288" s="61" t="str">
        <f t="shared" si="792"/>
        <v>Tom Gillis</v>
      </c>
    </row>
    <row r="16289" spans="1:7" thickBot="1">
      <c r="A16289" s="62" t="s">
        <v>4088</v>
      </c>
      <c r="B16289" s="61" t="s">
        <v>876</v>
      </c>
      <c r="C16289" s="61">
        <f t="shared" si="791"/>
        <v>1</v>
      </c>
      <c r="D16289" s="63" t="str">
        <f t="shared" si="793"/>
        <v>56</v>
      </c>
      <c r="E16289" s="63">
        <v>56</v>
      </c>
      <c r="F16289" s="61" t="s">
        <v>496</v>
      </c>
      <c r="G16289" s="61" t="str">
        <f t="shared" si="792"/>
        <v>Bill Haas</v>
      </c>
    </row>
    <row r="16290" spans="1:7" thickBot="1">
      <c r="A16290" s="62" t="s">
        <v>4088</v>
      </c>
      <c r="B16290" s="61" t="s">
        <v>876</v>
      </c>
      <c r="C16290" s="61">
        <f t="shared" si="791"/>
        <v>1</v>
      </c>
      <c r="D16290" s="63" t="str">
        <f t="shared" si="793"/>
        <v>56</v>
      </c>
      <c r="E16290" s="63">
        <v>56</v>
      </c>
      <c r="F16290" s="61" t="s">
        <v>586</v>
      </c>
      <c r="G16290" s="61" t="str">
        <f t="shared" si="792"/>
        <v>Padraig Harrington</v>
      </c>
    </row>
    <row r="16291" spans="1:7" thickBot="1">
      <c r="A16291" s="62" t="s">
        <v>4088</v>
      </c>
      <c r="B16291" s="61" t="s">
        <v>876</v>
      </c>
      <c r="C16291" s="61">
        <f t="shared" si="791"/>
        <v>1</v>
      </c>
      <c r="D16291" s="63" t="str">
        <f t="shared" si="793"/>
        <v>56</v>
      </c>
      <c r="E16291" s="63">
        <v>56</v>
      </c>
      <c r="F16291" s="61" t="s">
        <v>570</v>
      </c>
      <c r="G16291" s="61" t="str">
        <f t="shared" si="792"/>
        <v>J.J. Henry</v>
      </c>
    </row>
    <row r="16292" spans="1:7" thickBot="1">
      <c r="A16292" s="62" t="s">
        <v>4088</v>
      </c>
      <c r="B16292" s="61" t="s">
        <v>876</v>
      </c>
      <c r="C16292" s="61">
        <f t="shared" si="791"/>
        <v>1</v>
      </c>
      <c r="D16292" s="63" t="str">
        <f t="shared" si="793"/>
        <v>56</v>
      </c>
      <c r="E16292" s="63">
        <v>56</v>
      </c>
      <c r="F16292" s="61" t="s">
        <v>518</v>
      </c>
      <c r="G16292" s="61" t="str">
        <f t="shared" si="792"/>
        <v>Martin Laird</v>
      </c>
    </row>
    <row r="16293" spans="1:7" thickBot="1">
      <c r="A16293" s="62" t="s">
        <v>4088</v>
      </c>
      <c r="B16293" s="61" t="s">
        <v>876</v>
      </c>
      <c r="C16293" s="61">
        <f t="shared" si="791"/>
        <v>1</v>
      </c>
      <c r="D16293" s="63" t="str">
        <f t="shared" si="793"/>
        <v>56</v>
      </c>
      <c r="E16293" s="63">
        <v>56</v>
      </c>
      <c r="F16293" s="61" t="s">
        <v>649</v>
      </c>
      <c r="G16293" s="61" t="str">
        <f t="shared" si="792"/>
        <v>Spencer Levin</v>
      </c>
    </row>
    <row r="16294" spans="1:7" thickBot="1">
      <c r="A16294" s="62" t="s">
        <v>4088</v>
      </c>
      <c r="B16294" s="61" t="s">
        <v>876</v>
      </c>
      <c r="C16294" s="61">
        <f t="shared" si="791"/>
        <v>1</v>
      </c>
      <c r="D16294" s="63" t="str">
        <f t="shared" si="793"/>
        <v>56</v>
      </c>
      <c r="E16294" s="63">
        <v>56</v>
      </c>
      <c r="F16294" s="61" t="s">
        <v>551</v>
      </c>
      <c r="G16294" s="61" t="str">
        <f t="shared" si="792"/>
        <v>Davis Love III</v>
      </c>
    </row>
    <row r="16295" spans="1:7" thickBot="1">
      <c r="A16295" s="62" t="s">
        <v>4088</v>
      </c>
      <c r="B16295" s="61" t="s">
        <v>876</v>
      </c>
      <c r="C16295" s="61">
        <f t="shared" si="791"/>
        <v>1</v>
      </c>
      <c r="D16295" s="63" t="str">
        <f t="shared" si="793"/>
        <v>56</v>
      </c>
      <c r="E16295" s="63">
        <v>56</v>
      </c>
      <c r="F16295" s="61" t="s">
        <v>845</v>
      </c>
      <c r="G16295" s="61" t="str">
        <f t="shared" si="792"/>
        <v>John Mallinger</v>
      </c>
    </row>
    <row r="16296" spans="1:7" thickBot="1">
      <c r="A16296" s="62" t="s">
        <v>4088</v>
      </c>
      <c r="B16296" s="61" t="s">
        <v>876</v>
      </c>
      <c r="C16296" s="61">
        <f t="shared" si="791"/>
        <v>1</v>
      </c>
      <c r="D16296" s="63" t="str">
        <f t="shared" si="793"/>
        <v>56</v>
      </c>
      <c r="E16296" s="63">
        <v>56</v>
      </c>
      <c r="F16296" s="61" t="s">
        <v>711</v>
      </c>
      <c r="G16296" s="61" t="str">
        <f t="shared" si="792"/>
        <v>Troy Matteson</v>
      </c>
    </row>
    <row r="16297" spans="1:7" thickBot="1">
      <c r="A16297" s="62" t="s">
        <v>4088</v>
      </c>
      <c r="B16297" s="61" t="s">
        <v>876</v>
      </c>
      <c r="C16297" s="61">
        <f t="shared" si="791"/>
        <v>1</v>
      </c>
      <c r="D16297" s="63" t="str">
        <f t="shared" si="793"/>
        <v>56</v>
      </c>
      <c r="E16297" s="63">
        <v>56</v>
      </c>
      <c r="F16297" s="61" t="s">
        <v>669</v>
      </c>
      <c r="G16297" s="61" t="str">
        <f t="shared" si="792"/>
        <v>William McGirt</v>
      </c>
    </row>
    <row r="16298" spans="1:7" thickBot="1">
      <c r="A16298" s="62" t="s">
        <v>4088</v>
      </c>
      <c r="B16298" s="61" t="s">
        <v>876</v>
      </c>
      <c r="C16298" s="61">
        <f t="shared" si="791"/>
        <v>1</v>
      </c>
      <c r="D16298" s="63" t="str">
        <f t="shared" si="793"/>
        <v>56</v>
      </c>
      <c r="E16298" s="63">
        <v>56</v>
      </c>
      <c r="F16298" s="61" t="s">
        <v>567</v>
      </c>
      <c r="G16298" s="61" t="str">
        <f t="shared" si="792"/>
        <v>Seung-Yul Noh</v>
      </c>
    </row>
    <row r="16299" spans="1:7" thickBot="1">
      <c r="A16299" s="62" t="s">
        <v>4088</v>
      </c>
      <c r="B16299" s="61" t="s">
        <v>876</v>
      </c>
      <c r="C16299" s="61">
        <f t="shared" si="791"/>
        <v>1</v>
      </c>
      <c r="D16299" s="63" t="str">
        <f t="shared" si="793"/>
        <v>56</v>
      </c>
      <c r="E16299" s="63">
        <v>56</v>
      </c>
      <c r="F16299" s="61" t="s">
        <v>560</v>
      </c>
      <c r="G16299" s="61" t="str">
        <f t="shared" si="792"/>
        <v>Greg Owen</v>
      </c>
    </row>
    <row r="16300" spans="1:7" thickBot="1">
      <c r="A16300" s="62" t="s">
        <v>4088</v>
      </c>
      <c r="B16300" s="61" t="s">
        <v>876</v>
      </c>
      <c r="C16300" s="61">
        <f t="shared" si="791"/>
        <v>1</v>
      </c>
      <c r="D16300" s="63" t="str">
        <f t="shared" si="793"/>
        <v>56</v>
      </c>
      <c r="E16300" s="63">
        <v>56</v>
      </c>
      <c r="F16300" s="61" t="s">
        <v>666</v>
      </c>
      <c r="G16300" s="61" t="str">
        <f t="shared" si="792"/>
        <v>D.A. Points</v>
      </c>
    </row>
    <row r="16301" spans="1:7" thickBot="1">
      <c r="A16301" s="62" t="s">
        <v>4088</v>
      </c>
      <c r="B16301" s="61" t="s">
        <v>876</v>
      </c>
      <c r="C16301" s="61">
        <f t="shared" si="791"/>
        <v>1</v>
      </c>
      <c r="D16301" s="63" t="str">
        <f t="shared" si="793"/>
        <v>56</v>
      </c>
      <c r="E16301" s="63">
        <v>56</v>
      </c>
      <c r="F16301" s="61" t="s">
        <v>776</v>
      </c>
      <c r="G16301" s="61" t="str">
        <f t="shared" si="792"/>
        <v>Dicky Pride</v>
      </c>
    </row>
    <row r="16302" spans="1:7" thickBot="1">
      <c r="A16302" s="62" t="s">
        <v>4088</v>
      </c>
      <c r="B16302" s="61" t="s">
        <v>876</v>
      </c>
      <c r="C16302" s="61">
        <f t="shared" si="791"/>
        <v>1</v>
      </c>
      <c r="D16302" s="63" t="str">
        <f t="shared" si="793"/>
        <v>56</v>
      </c>
      <c r="E16302" s="63">
        <v>56</v>
      </c>
      <c r="F16302" s="61" t="s">
        <v>579</v>
      </c>
      <c r="G16302" s="61" t="str">
        <f t="shared" si="792"/>
        <v>Scott Stallings</v>
      </c>
    </row>
    <row r="16303" spans="1:7" thickBot="1">
      <c r="A16303" s="62" t="s">
        <v>4088</v>
      </c>
      <c r="B16303" s="61" t="s">
        <v>876</v>
      </c>
      <c r="C16303" s="61">
        <f t="shared" si="791"/>
        <v>1</v>
      </c>
      <c r="D16303" s="63" t="str">
        <f t="shared" si="793"/>
        <v>56</v>
      </c>
      <c r="E16303" s="63">
        <v>56</v>
      </c>
      <c r="F16303" s="61" t="s">
        <v>512</v>
      </c>
      <c r="G16303" s="61" t="str">
        <f t="shared" si="792"/>
        <v>Brendan Steele</v>
      </c>
    </row>
    <row r="16304" spans="1:7" thickBot="1">
      <c r="A16304" s="62" t="s">
        <v>4088</v>
      </c>
      <c r="B16304" s="61" t="s">
        <v>876</v>
      </c>
      <c r="C16304" s="61">
        <f t="shared" si="791"/>
        <v>1</v>
      </c>
      <c r="D16304" s="63" t="str">
        <f t="shared" si="793"/>
        <v>56</v>
      </c>
      <c r="E16304" s="63">
        <v>56</v>
      </c>
      <c r="F16304" s="61" t="s">
        <v>597</v>
      </c>
      <c r="G16304" s="61" t="str">
        <f t="shared" si="792"/>
        <v>Kevin Streelman</v>
      </c>
    </row>
    <row r="16305" spans="1:7" thickBot="1">
      <c r="A16305" s="62" t="s">
        <v>4088</v>
      </c>
      <c r="B16305" s="61" t="s">
        <v>876</v>
      </c>
      <c r="C16305" s="61">
        <f t="shared" si="791"/>
        <v>1</v>
      </c>
      <c r="D16305" s="63" t="str">
        <f t="shared" si="793"/>
        <v>56</v>
      </c>
      <c r="E16305" s="63">
        <v>56</v>
      </c>
      <c r="F16305" s="61" t="s">
        <v>602</v>
      </c>
      <c r="G16305" s="61" t="str">
        <f t="shared" si="792"/>
        <v>Michael Thompson</v>
      </c>
    </row>
    <row r="16306" spans="1:7" thickBot="1">
      <c r="A16306" s="62" t="s">
        <v>4088</v>
      </c>
      <c r="B16306" s="61" t="s">
        <v>876</v>
      </c>
      <c r="C16306" s="61">
        <f t="shared" si="791"/>
        <v>1</v>
      </c>
      <c r="D16306" s="63" t="str">
        <f t="shared" si="793"/>
        <v>56</v>
      </c>
      <c r="E16306" s="63">
        <v>56</v>
      </c>
      <c r="F16306" s="61" t="s">
        <v>575</v>
      </c>
      <c r="G16306" s="61" t="str">
        <f t="shared" si="792"/>
        <v>Boo Weekley</v>
      </c>
    </row>
    <row r="16307" spans="1:7" thickBot="1">
      <c r="A16307" s="62" t="s">
        <v>4088</v>
      </c>
      <c r="B16307" s="61" t="s">
        <v>876</v>
      </c>
      <c r="C16307" s="61">
        <f t="shared" si="791"/>
        <v>1</v>
      </c>
      <c r="D16307" s="63" t="str">
        <f t="shared" si="793"/>
        <v>56</v>
      </c>
      <c r="E16307" s="63">
        <v>56</v>
      </c>
      <c r="F16307" s="61" t="s">
        <v>674</v>
      </c>
      <c r="G16307" s="61" t="str">
        <f t="shared" si="792"/>
        <v>Mark Wilson</v>
      </c>
    </row>
    <row r="16308" spans="1:7" thickBot="1">
      <c r="A16308" s="62" t="s">
        <v>4088</v>
      </c>
      <c r="B16308" s="61" t="s">
        <v>896</v>
      </c>
      <c r="C16308" s="61">
        <f t="shared" si="791"/>
        <v>1</v>
      </c>
      <c r="D16308" s="63" t="str">
        <f t="shared" si="793"/>
        <v>88</v>
      </c>
      <c r="E16308" s="63">
        <v>88</v>
      </c>
      <c r="F16308" s="61" t="s">
        <v>658</v>
      </c>
      <c r="G16308" s="61" t="str">
        <f t="shared" si="792"/>
        <v>Robert Allenby</v>
      </c>
    </row>
    <row r="16309" spans="1:7" thickBot="1">
      <c r="A16309" s="62" t="s">
        <v>4088</v>
      </c>
      <c r="B16309" s="61" t="s">
        <v>896</v>
      </c>
      <c r="C16309" s="61">
        <f t="shared" si="791"/>
        <v>1</v>
      </c>
      <c r="D16309" s="63" t="str">
        <f t="shared" si="793"/>
        <v>88</v>
      </c>
      <c r="E16309" s="63">
        <v>88</v>
      </c>
      <c r="F16309" s="61" t="s">
        <v>593</v>
      </c>
      <c r="G16309" s="61" t="str">
        <f t="shared" si="792"/>
        <v>Sangmoon Bae</v>
      </c>
    </row>
    <row r="16310" spans="1:7" thickBot="1">
      <c r="A16310" s="62" t="s">
        <v>4088</v>
      </c>
      <c r="B16310" s="61" t="s">
        <v>896</v>
      </c>
      <c r="C16310" s="61">
        <f t="shared" si="791"/>
        <v>1</v>
      </c>
      <c r="D16310" s="63" t="str">
        <f t="shared" si="793"/>
        <v>88</v>
      </c>
      <c r="E16310" s="63">
        <v>88</v>
      </c>
      <c r="F16310" s="61" t="s">
        <v>687</v>
      </c>
      <c r="G16310" s="61" t="str">
        <f t="shared" si="792"/>
        <v>K.J. Choi</v>
      </c>
    </row>
    <row r="16311" spans="1:7" thickBot="1">
      <c r="A16311" s="62" t="s">
        <v>4088</v>
      </c>
      <c r="B16311" s="61" t="s">
        <v>896</v>
      </c>
      <c r="C16311" s="61">
        <f t="shared" si="791"/>
        <v>1</v>
      </c>
      <c r="D16311" s="63" t="str">
        <f t="shared" si="793"/>
        <v>88</v>
      </c>
      <c r="E16311" s="63">
        <v>88</v>
      </c>
      <c r="F16311" s="61" t="s">
        <v>743</v>
      </c>
      <c r="G16311" s="61" t="str">
        <f t="shared" si="792"/>
        <v>Will Claxton</v>
      </c>
    </row>
    <row r="16312" spans="1:7" thickBot="1">
      <c r="A16312" s="62" t="s">
        <v>4088</v>
      </c>
      <c r="B16312" s="61" t="s">
        <v>896</v>
      </c>
      <c r="C16312" s="61">
        <f t="shared" si="791"/>
        <v>1</v>
      </c>
      <c r="D16312" s="63" t="str">
        <f t="shared" si="793"/>
        <v>88</v>
      </c>
      <c r="E16312" s="63">
        <v>88</v>
      </c>
      <c r="F16312" s="61" t="s">
        <v>700</v>
      </c>
      <c r="G16312" s="61" t="str">
        <f t="shared" si="792"/>
        <v>Nicolas Colsaerts</v>
      </c>
    </row>
    <row r="16313" spans="1:7" thickBot="1">
      <c r="A16313" s="62" t="s">
        <v>4088</v>
      </c>
      <c r="B16313" s="61" t="s">
        <v>896</v>
      </c>
      <c r="C16313" s="61">
        <f t="shared" si="791"/>
        <v>1</v>
      </c>
      <c r="D16313" s="63" t="str">
        <f t="shared" si="793"/>
        <v>88</v>
      </c>
      <c r="E16313" s="63">
        <v>88</v>
      </c>
      <c r="F16313" s="61" t="s">
        <v>734</v>
      </c>
      <c r="G16313" s="61" t="str">
        <f t="shared" si="792"/>
        <v>James Driscoll</v>
      </c>
    </row>
    <row r="16314" spans="1:7" thickBot="1">
      <c r="A16314" s="62" t="s">
        <v>4088</v>
      </c>
      <c r="B16314" s="61" t="s">
        <v>896</v>
      </c>
      <c r="C16314" s="61">
        <f t="shared" si="791"/>
        <v>1</v>
      </c>
      <c r="D16314" s="63" t="str">
        <f t="shared" si="793"/>
        <v>88</v>
      </c>
      <c r="E16314" s="63">
        <v>88</v>
      </c>
      <c r="F16314" s="61" t="s">
        <v>741</v>
      </c>
      <c r="G16314" s="61" t="str">
        <f t="shared" si="792"/>
        <v>Bob Estes</v>
      </c>
    </row>
    <row r="16315" spans="1:7" thickBot="1">
      <c r="A16315" s="62" t="s">
        <v>4088</v>
      </c>
      <c r="B16315" s="61" t="s">
        <v>896</v>
      </c>
      <c r="C16315" s="61">
        <f t="shared" si="791"/>
        <v>1</v>
      </c>
      <c r="D16315" s="63" t="str">
        <f t="shared" si="793"/>
        <v>88</v>
      </c>
      <c r="E16315" s="63">
        <v>88</v>
      </c>
      <c r="F16315" s="61" t="s">
        <v>535</v>
      </c>
      <c r="G16315" s="61" t="str">
        <f t="shared" si="792"/>
        <v>Martin Flores</v>
      </c>
    </row>
    <row r="16316" spans="1:7" thickBot="1">
      <c r="A16316" s="62" t="s">
        <v>4088</v>
      </c>
      <c r="B16316" s="61" t="s">
        <v>896</v>
      </c>
      <c r="C16316" s="61">
        <f t="shared" si="791"/>
        <v>1</v>
      </c>
      <c r="D16316" s="63" t="str">
        <f t="shared" si="793"/>
        <v>88</v>
      </c>
      <c r="E16316" s="63">
        <v>88</v>
      </c>
      <c r="F16316" s="61" t="s">
        <v>806</v>
      </c>
      <c r="G16316" s="61" t="str">
        <f t="shared" si="792"/>
        <v>Harrison Frazar</v>
      </c>
    </row>
    <row r="16317" spans="1:7" thickBot="1">
      <c r="A16317" s="62" t="s">
        <v>4088</v>
      </c>
      <c r="B16317" s="61" t="s">
        <v>896</v>
      </c>
      <c r="C16317" s="61">
        <f t="shared" si="791"/>
        <v>1</v>
      </c>
      <c r="D16317" s="63" t="str">
        <f t="shared" si="793"/>
        <v>88</v>
      </c>
      <c r="E16317" s="63">
        <v>88</v>
      </c>
      <c r="F16317" s="61" t="s">
        <v>717</v>
      </c>
      <c r="G16317" s="61" t="str">
        <f t="shared" si="792"/>
        <v>Tommy Gainey</v>
      </c>
    </row>
    <row r="16318" spans="1:7" thickBot="1">
      <c r="A16318" s="62" t="s">
        <v>4088</v>
      </c>
      <c r="B16318" s="61" t="s">
        <v>896</v>
      </c>
      <c r="C16318" s="61">
        <f t="shared" si="791"/>
        <v>1</v>
      </c>
      <c r="D16318" s="63" t="str">
        <f t="shared" si="793"/>
        <v>88</v>
      </c>
      <c r="E16318" s="63">
        <v>88</v>
      </c>
      <c r="F16318" s="61" t="s">
        <v>568</v>
      </c>
      <c r="G16318" s="61" t="str">
        <f t="shared" si="792"/>
        <v>Retief Goosen</v>
      </c>
    </row>
    <row r="16319" spans="1:7" thickBot="1">
      <c r="A16319" s="62" t="s">
        <v>4088</v>
      </c>
      <c r="B16319" s="61" t="s">
        <v>896</v>
      </c>
      <c r="C16319" s="61">
        <f t="shared" si="791"/>
        <v>1</v>
      </c>
      <c r="D16319" s="63" t="str">
        <f t="shared" si="793"/>
        <v>88</v>
      </c>
      <c r="E16319" s="63">
        <v>88</v>
      </c>
      <c r="F16319" s="61" t="s">
        <v>667</v>
      </c>
      <c r="G16319" s="61" t="str">
        <f t="shared" si="792"/>
        <v>David Hearn</v>
      </c>
    </row>
    <row r="16320" spans="1:7" thickBot="1">
      <c r="A16320" s="62" t="s">
        <v>4088</v>
      </c>
      <c r="B16320" s="61" t="s">
        <v>896</v>
      </c>
      <c r="C16320" s="61">
        <f t="shared" si="791"/>
        <v>1</v>
      </c>
      <c r="D16320" s="63" t="str">
        <f t="shared" si="793"/>
        <v>88</v>
      </c>
      <c r="E16320" s="63">
        <v>88</v>
      </c>
      <c r="F16320" s="61" t="s">
        <v>747</v>
      </c>
      <c r="G16320" s="61" t="str">
        <f t="shared" si="792"/>
        <v>Tim Herron</v>
      </c>
    </row>
    <row r="16321" spans="1:7" thickBot="1">
      <c r="A16321" s="62" t="s">
        <v>4088</v>
      </c>
      <c r="B16321" s="61" t="s">
        <v>896</v>
      </c>
      <c r="C16321" s="61">
        <f t="shared" si="791"/>
        <v>1</v>
      </c>
      <c r="D16321" s="63" t="str">
        <f t="shared" si="793"/>
        <v>88</v>
      </c>
      <c r="E16321" s="63">
        <v>88</v>
      </c>
      <c r="F16321" s="61" t="s">
        <v>525</v>
      </c>
      <c r="G16321" s="61" t="str">
        <f t="shared" si="792"/>
        <v>Charley Hoffman</v>
      </c>
    </row>
    <row r="16322" spans="1:7" thickBot="1">
      <c r="A16322" s="62" t="s">
        <v>4088</v>
      </c>
      <c r="B16322" s="61" t="s">
        <v>896</v>
      </c>
      <c r="C16322" s="61">
        <f t="shared" si="791"/>
        <v>1</v>
      </c>
      <c r="D16322" s="63" t="str">
        <f t="shared" si="793"/>
        <v>88</v>
      </c>
      <c r="E16322" s="63">
        <v>88</v>
      </c>
      <c r="F16322" s="61" t="s">
        <v>501</v>
      </c>
      <c r="G16322" s="61" t="str">
        <f t="shared" si="792"/>
        <v>J.B. Holmes</v>
      </c>
    </row>
    <row r="16323" spans="1:7" thickBot="1">
      <c r="A16323" s="62" t="s">
        <v>4088</v>
      </c>
      <c r="B16323" s="61" t="s">
        <v>896</v>
      </c>
      <c r="C16323" s="61">
        <f t="shared" si="791"/>
        <v>1</v>
      </c>
      <c r="D16323" s="63" t="str">
        <f t="shared" si="793"/>
        <v>88</v>
      </c>
      <c r="E16323" s="63">
        <v>88</v>
      </c>
      <c r="F16323" s="61" t="s">
        <v>513</v>
      </c>
      <c r="G16323" s="61" t="str">
        <f t="shared" si="792"/>
        <v>Charles Howell III</v>
      </c>
    </row>
    <row r="16324" spans="1:7" thickBot="1">
      <c r="A16324" s="62" t="s">
        <v>4088</v>
      </c>
      <c r="B16324" s="61" t="s">
        <v>896</v>
      </c>
      <c r="C16324" s="61">
        <f t="shared" si="791"/>
        <v>1</v>
      </c>
      <c r="D16324" s="63" t="str">
        <f t="shared" si="793"/>
        <v>88</v>
      </c>
      <c r="E16324" s="63">
        <v>88</v>
      </c>
      <c r="F16324" s="61" t="s">
        <v>694</v>
      </c>
      <c r="G16324" s="61" t="str">
        <f t="shared" si="792"/>
        <v>Billy Hurley III</v>
      </c>
    </row>
    <row r="16325" spans="1:7" thickBot="1">
      <c r="A16325" s="62" t="s">
        <v>4088</v>
      </c>
      <c r="B16325" s="61" t="s">
        <v>896</v>
      </c>
      <c r="C16325" s="61">
        <f t="shared" si="791"/>
        <v>1</v>
      </c>
      <c r="D16325" s="63" t="str">
        <f t="shared" si="793"/>
        <v>88</v>
      </c>
      <c r="E16325" s="63">
        <v>88</v>
      </c>
      <c r="F16325" s="61" t="s">
        <v>603</v>
      </c>
      <c r="G16325" s="61" t="str">
        <f t="shared" si="792"/>
        <v>Ryo Ishikawa</v>
      </c>
    </row>
    <row r="16326" spans="1:7" thickBot="1">
      <c r="A16326" s="62" t="s">
        <v>4088</v>
      </c>
      <c r="B16326" s="61" t="s">
        <v>896</v>
      </c>
      <c r="C16326" s="61">
        <f t="shared" si="791"/>
        <v>1</v>
      </c>
      <c r="D16326" s="63" t="str">
        <f t="shared" si="793"/>
        <v>88</v>
      </c>
      <c r="E16326" s="63">
        <v>88</v>
      </c>
      <c r="F16326" s="61" t="s">
        <v>1235</v>
      </c>
      <c r="G16326" s="61" t="str">
        <f t="shared" si="792"/>
        <v>Miguel Angel Jimenez</v>
      </c>
    </row>
    <row r="16327" spans="1:7" thickBot="1">
      <c r="A16327" s="62" t="s">
        <v>4088</v>
      </c>
      <c r="B16327" s="61" t="s">
        <v>896</v>
      </c>
      <c r="C16327" s="61">
        <f t="shared" si="791"/>
        <v>1</v>
      </c>
      <c r="D16327" s="63" t="str">
        <f t="shared" si="793"/>
        <v>88</v>
      </c>
      <c r="E16327" s="63">
        <v>88</v>
      </c>
      <c r="F16327" s="61" t="s">
        <v>685</v>
      </c>
      <c r="G16327" s="61" t="str">
        <f t="shared" si="792"/>
        <v>Colt Knost</v>
      </c>
    </row>
    <row r="16328" spans="1:7" thickBot="1">
      <c r="A16328" s="62" t="s">
        <v>4088</v>
      </c>
      <c r="B16328" s="61" t="s">
        <v>896</v>
      </c>
      <c r="C16328" s="61">
        <f t="shared" si="791"/>
        <v>1</v>
      </c>
      <c r="D16328" s="63" t="str">
        <f t="shared" si="793"/>
        <v>88</v>
      </c>
      <c r="E16328" s="63">
        <v>88</v>
      </c>
      <c r="F16328" s="61" t="s">
        <v>645</v>
      </c>
      <c r="G16328" s="61" t="str">
        <f t="shared" si="792"/>
        <v>Russell Knox</v>
      </c>
    </row>
    <row r="16329" spans="1:7" thickBot="1">
      <c r="A16329" s="62" t="s">
        <v>4088</v>
      </c>
      <c r="B16329" s="61" t="s">
        <v>896</v>
      </c>
      <c r="C16329" s="61">
        <f t="shared" si="791"/>
        <v>1</v>
      </c>
      <c r="D16329" s="63" t="str">
        <f t="shared" si="793"/>
        <v>88</v>
      </c>
      <c r="E16329" s="63">
        <v>88</v>
      </c>
      <c r="F16329" s="61" t="s">
        <v>507</v>
      </c>
      <c r="G16329" s="61" t="str">
        <f t="shared" si="792"/>
        <v>Jason Kokrak</v>
      </c>
    </row>
    <row r="16330" spans="1:7" thickBot="1">
      <c r="A16330" s="62" t="s">
        <v>4088</v>
      </c>
      <c r="B16330" s="61" t="s">
        <v>896</v>
      </c>
      <c r="C16330" s="61">
        <f t="shared" si="791"/>
        <v>1</v>
      </c>
      <c r="D16330" s="63" t="str">
        <f t="shared" si="793"/>
        <v>88</v>
      </c>
      <c r="E16330" s="63">
        <v>88</v>
      </c>
      <c r="F16330" s="61" t="s">
        <v>550</v>
      </c>
      <c r="G16330" s="61" t="str">
        <f t="shared" si="792"/>
        <v>Marc Leishman</v>
      </c>
    </row>
    <row r="16331" spans="1:7" thickBot="1">
      <c r="A16331" s="62" t="s">
        <v>4088</v>
      </c>
      <c r="B16331" s="61" t="s">
        <v>896</v>
      </c>
      <c r="C16331" s="61">
        <f t="shared" si="791"/>
        <v>1</v>
      </c>
      <c r="D16331" s="63" t="str">
        <f t="shared" si="793"/>
        <v>88</v>
      </c>
      <c r="E16331" s="63">
        <v>88</v>
      </c>
      <c r="F16331" s="61" t="s">
        <v>695</v>
      </c>
      <c r="G16331" s="61" t="str">
        <f t="shared" si="792"/>
        <v>Justin Leonard</v>
      </c>
    </row>
    <row r="16332" spans="1:7" thickBot="1">
      <c r="A16332" s="62" t="s">
        <v>4088</v>
      </c>
      <c r="B16332" s="61" t="s">
        <v>896</v>
      </c>
      <c r="C16332" s="61">
        <f t="shared" ref="C16332:C16395" si="794">IFERROR(SEARCH("T",B16332),"No Tie")</f>
        <v>1</v>
      </c>
      <c r="D16332" s="63" t="str">
        <f t="shared" si="793"/>
        <v>88</v>
      </c>
      <c r="E16332" s="63">
        <v>88</v>
      </c>
      <c r="F16332" s="61" t="s">
        <v>756</v>
      </c>
      <c r="G16332" s="61" t="str">
        <f t="shared" ref="G16332:G16395" si="795">TRIM(SUBSTITUTE(F16332,CHAR(160),CHAR(32)))</f>
        <v>David Mathis</v>
      </c>
    </row>
    <row r="16333" spans="1:7" thickBot="1">
      <c r="A16333" s="62" t="s">
        <v>4088</v>
      </c>
      <c r="B16333" s="61" t="s">
        <v>896</v>
      </c>
      <c r="C16333" s="61">
        <f t="shared" si="794"/>
        <v>1</v>
      </c>
      <c r="D16333" s="63" t="str">
        <f t="shared" ref="D16333:D16396" si="796">IF(C16333="No Tie",B16333,RIGHT(B16333,LEN(B16333)-1))</f>
        <v>88</v>
      </c>
      <c r="E16333" s="63">
        <v>88</v>
      </c>
      <c r="F16333" s="61" t="s">
        <v>642</v>
      </c>
      <c r="G16333" s="61" t="str">
        <f t="shared" si="795"/>
        <v>John Merrick</v>
      </c>
    </row>
    <row r="16334" spans="1:7" thickBot="1">
      <c r="A16334" s="62" t="s">
        <v>4088</v>
      </c>
      <c r="B16334" s="61" t="s">
        <v>896</v>
      </c>
      <c r="C16334" s="61">
        <f t="shared" si="794"/>
        <v>1</v>
      </c>
      <c r="D16334" s="63" t="str">
        <f t="shared" si="796"/>
        <v>88</v>
      </c>
      <c r="E16334" s="63">
        <v>88</v>
      </c>
      <c r="F16334" s="61" t="s">
        <v>681</v>
      </c>
      <c r="G16334" s="61" t="str">
        <f t="shared" si="795"/>
        <v>Bryce Molder</v>
      </c>
    </row>
    <row r="16335" spans="1:7" thickBot="1">
      <c r="A16335" s="62" t="s">
        <v>4088</v>
      </c>
      <c r="B16335" s="61" t="s">
        <v>896</v>
      </c>
      <c r="C16335" s="61">
        <f t="shared" si="794"/>
        <v>1</v>
      </c>
      <c r="D16335" s="63" t="str">
        <f t="shared" si="796"/>
        <v>88</v>
      </c>
      <c r="E16335" s="63">
        <v>88</v>
      </c>
      <c r="F16335" s="61" t="s">
        <v>542</v>
      </c>
      <c r="G16335" s="61" t="str">
        <f t="shared" si="795"/>
        <v>Sean O'Hair</v>
      </c>
    </row>
    <row r="16336" spans="1:7" thickBot="1">
      <c r="A16336" s="62" t="s">
        <v>4088</v>
      </c>
      <c r="B16336" s="61" t="s">
        <v>896</v>
      </c>
      <c r="C16336" s="61">
        <f t="shared" si="794"/>
        <v>1</v>
      </c>
      <c r="D16336" s="63" t="str">
        <f t="shared" si="796"/>
        <v>88</v>
      </c>
      <c r="E16336" s="63">
        <v>88</v>
      </c>
      <c r="F16336" s="61" t="s">
        <v>837</v>
      </c>
      <c r="G16336" s="61" t="str">
        <f t="shared" si="795"/>
        <v>Alexandre Rocha</v>
      </c>
    </row>
    <row r="16337" spans="1:7" thickBot="1">
      <c r="A16337" s="62" t="s">
        <v>4088</v>
      </c>
      <c r="B16337" s="61" t="s">
        <v>896</v>
      </c>
      <c r="C16337" s="61">
        <f t="shared" si="794"/>
        <v>1</v>
      </c>
      <c r="D16337" s="63" t="str">
        <f t="shared" si="796"/>
        <v>88</v>
      </c>
      <c r="E16337" s="63">
        <v>88</v>
      </c>
      <c r="F16337" s="61" t="s">
        <v>543</v>
      </c>
      <c r="G16337" s="61" t="str">
        <f t="shared" si="795"/>
        <v>Andres Romero</v>
      </c>
    </row>
    <row r="16338" spans="1:7" thickBot="1">
      <c r="A16338" s="62" t="s">
        <v>4088</v>
      </c>
      <c r="B16338" s="61" t="s">
        <v>896</v>
      </c>
      <c r="C16338" s="61">
        <f t="shared" si="794"/>
        <v>1</v>
      </c>
      <c r="D16338" s="63" t="str">
        <f t="shared" si="796"/>
        <v>88</v>
      </c>
      <c r="E16338" s="63">
        <v>88</v>
      </c>
      <c r="F16338" s="61" t="s">
        <v>592</v>
      </c>
      <c r="G16338" s="61" t="str">
        <f t="shared" si="795"/>
        <v>Rory Sabbatini</v>
      </c>
    </row>
    <row r="16339" spans="1:7" thickBot="1">
      <c r="A16339" s="62" t="s">
        <v>4088</v>
      </c>
      <c r="B16339" s="61" t="s">
        <v>896</v>
      </c>
      <c r="C16339" s="61">
        <f t="shared" si="794"/>
        <v>1</v>
      </c>
      <c r="D16339" s="63" t="str">
        <f t="shared" si="796"/>
        <v>88</v>
      </c>
      <c r="E16339" s="63">
        <v>88</v>
      </c>
      <c r="F16339" s="61" t="s">
        <v>520</v>
      </c>
      <c r="G16339" s="61" t="str">
        <f t="shared" si="795"/>
        <v>Charl Schwartzel</v>
      </c>
    </row>
    <row r="16340" spans="1:7" thickBot="1">
      <c r="A16340" s="62" t="s">
        <v>4088</v>
      </c>
      <c r="B16340" s="61" t="s">
        <v>896</v>
      </c>
      <c r="C16340" s="61">
        <f t="shared" si="794"/>
        <v>1</v>
      </c>
      <c r="D16340" s="63" t="str">
        <f t="shared" si="796"/>
        <v>88</v>
      </c>
      <c r="E16340" s="63">
        <v>88</v>
      </c>
      <c r="F16340" s="61" t="s">
        <v>704</v>
      </c>
      <c r="G16340" s="61" t="str">
        <f t="shared" si="795"/>
        <v>Kyle Stanley</v>
      </c>
    </row>
    <row r="16341" spans="1:7" thickBot="1">
      <c r="A16341" s="62" t="s">
        <v>4088</v>
      </c>
      <c r="B16341" s="61" t="s">
        <v>896</v>
      </c>
      <c r="C16341" s="61">
        <f t="shared" si="794"/>
        <v>1</v>
      </c>
      <c r="D16341" s="63" t="str">
        <f t="shared" si="796"/>
        <v>88</v>
      </c>
      <c r="E16341" s="63">
        <v>88</v>
      </c>
      <c r="F16341" s="61" t="s">
        <v>657</v>
      </c>
      <c r="G16341" s="61" t="str">
        <f t="shared" si="795"/>
        <v>Chris Stroud</v>
      </c>
    </row>
    <row r="16342" spans="1:7" thickBot="1">
      <c r="A16342" s="62" t="s">
        <v>4088</v>
      </c>
      <c r="B16342" s="61" t="s">
        <v>896</v>
      </c>
      <c r="C16342" s="61">
        <f t="shared" si="794"/>
        <v>1</v>
      </c>
      <c r="D16342" s="63" t="str">
        <f t="shared" si="796"/>
        <v>88</v>
      </c>
      <c r="E16342" s="63">
        <v>88</v>
      </c>
      <c r="F16342" s="61" t="s">
        <v>713</v>
      </c>
      <c r="G16342" s="61" t="str">
        <f t="shared" si="795"/>
        <v>D.J. Trahan</v>
      </c>
    </row>
    <row r="16343" spans="1:7" thickBot="1">
      <c r="A16343" s="62" t="s">
        <v>4088</v>
      </c>
      <c r="B16343" s="61" t="s">
        <v>896</v>
      </c>
      <c r="C16343" s="61">
        <f t="shared" si="794"/>
        <v>1</v>
      </c>
      <c r="D16343" s="63" t="str">
        <f t="shared" si="796"/>
        <v>88</v>
      </c>
      <c r="E16343" s="63">
        <v>88</v>
      </c>
      <c r="F16343" s="61" t="s">
        <v>523</v>
      </c>
      <c r="G16343" s="61" t="str">
        <f t="shared" si="795"/>
        <v>Jhonattan Vegas</v>
      </c>
    </row>
    <row r="16344" spans="1:7" thickBot="1">
      <c r="A16344" s="62" t="s">
        <v>4088</v>
      </c>
      <c r="B16344" s="61" t="s">
        <v>746</v>
      </c>
      <c r="C16344" s="61">
        <f t="shared" si="794"/>
        <v>1</v>
      </c>
      <c r="D16344" s="63" t="str">
        <f t="shared" si="796"/>
        <v>124</v>
      </c>
      <c r="E16344" s="63">
        <v>124</v>
      </c>
      <c r="F16344" s="61" t="s">
        <v>2650</v>
      </c>
      <c r="G16344" s="61" t="str">
        <f t="shared" si="795"/>
        <v>Thomas Aiken</v>
      </c>
    </row>
    <row r="16345" spans="1:7" thickBot="1">
      <c r="A16345" s="62" t="s">
        <v>4088</v>
      </c>
      <c r="B16345" s="61" t="s">
        <v>746</v>
      </c>
      <c r="C16345" s="61">
        <f t="shared" si="794"/>
        <v>1</v>
      </c>
      <c r="D16345" s="63" t="str">
        <f t="shared" si="796"/>
        <v>124</v>
      </c>
      <c r="E16345" s="63">
        <v>124</v>
      </c>
      <c r="F16345" s="61" t="s">
        <v>4082</v>
      </c>
      <c r="G16345" s="61" t="str">
        <f t="shared" si="795"/>
        <v>Michael Allen</v>
      </c>
    </row>
    <row r="16346" spans="1:7" thickBot="1">
      <c r="A16346" s="62" t="s">
        <v>4088</v>
      </c>
      <c r="B16346" s="61" t="s">
        <v>746</v>
      </c>
      <c r="C16346" s="61">
        <f t="shared" si="794"/>
        <v>1</v>
      </c>
      <c r="D16346" s="63" t="str">
        <f t="shared" si="796"/>
        <v>124</v>
      </c>
      <c r="E16346" s="63">
        <v>124</v>
      </c>
      <c r="F16346" s="61" t="s">
        <v>807</v>
      </c>
      <c r="G16346" s="61" t="str">
        <f t="shared" si="795"/>
        <v>Mark Anderson</v>
      </c>
    </row>
    <row r="16347" spans="1:7" thickBot="1">
      <c r="A16347" s="62" t="s">
        <v>4088</v>
      </c>
      <c r="B16347" s="61" t="s">
        <v>746</v>
      </c>
      <c r="C16347" s="61">
        <f t="shared" si="794"/>
        <v>1</v>
      </c>
      <c r="D16347" s="63" t="str">
        <f t="shared" si="796"/>
        <v>124</v>
      </c>
      <c r="E16347" s="63">
        <v>124</v>
      </c>
      <c r="F16347" s="61" t="s">
        <v>836</v>
      </c>
      <c r="G16347" s="61" t="str">
        <f t="shared" si="795"/>
        <v>Arjun Atwal</v>
      </c>
    </row>
    <row r="16348" spans="1:7" thickBot="1">
      <c r="A16348" s="62" t="s">
        <v>4088</v>
      </c>
      <c r="B16348" s="61" t="s">
        <v>746</v>
      </c>
      <c r="C16348" s="61">
        <f t="shared" si="794"/>
        <v>1</v>
      </c>
      <c r="D16348" s="63" t="str">
        <f t="shared" si="796"/>
        <v>124</v>
      </c>
      <c r="E16348" s="63">
        <v>124</v>
      </c>
      <c r="F16348" s="61" t="s">
        <v>652</v>
      </c>
      <c r="G16348" s="61" t="str">
        <f t="shared" si="795"/>
        <v>Ricky Barnes</v>
      </c>
    </row>
    <row r="16349" spans="1:7" thickBot="1">
      <c r="A16349" s="62" t="s">
        <v>4088</v>
      </c>
      <c r="B16349" s="61" t="s">
        <v>746</v>
      </c>
      <c r="C16349" s="61">
        <f t="shared" si="794"/>
        <v>1</v>
      </c>
      <c r="D16349" s="63" t="str">
        <f t="shared" si="796"/>
        <v>124</v>
      </c>
      <c r="E16349" s="63">
        <v>124</v>
      </c>
      <c r="F16349" s="61" t="s">
        <v>826</v>
      </c>
      <c r="G16349" s="61" t="str">
        <f t="shared" si="795"/>
        <v>Matt Bettencourt</v>
      </c>
    </row>
    <row r="16350" spans="1:7" thickBot="1">
      <c r="A16350" s="62" t="s">
        <v>4088</v>
      </c>
      <c r="B16350" s="61" t="s">
        <v>746</v>
      </c>
      <c r="C16350" s="61">
        <f t="shared" si="794"/>
        <v>1</v>
      </c>
      <c r="D16350" s="63" t="str">
        <f t="shared" si="796"/>
        <v>124</v>
      </c>
      <c r="E16350" s="63">
        <v>124</v>
      </c>
      <c r="F16350" s="61" t="s">
        <v>4083</v>
      </c>
      <c r="G16350" s="61" t="str">
        <f t="shared" si="795"/>
        <v>Mark Calcavecchia</v>
      </c>
    </row>
    <row r="16351" spans="1:7" thickBot="1">
      <c r="A16351" s="62" t="s">
        <v>4088</v>
      </c>
      <c r="B16351" s="61" t="s">
        <v>746</v>
      </c>
      <c r="C16351" s="61">
        <f t="shared" si="794"/>
        <v>1</v>
      </c>
      <c r="D16351" s="63" t="str">
        <f t="shared" si="796"/>
        <v>124</v>
      </c>
      <c r="E16351" s="63">
        <v>124</v>
      </c>
      <c r="F16351" s="61" t="s">
        <v>4084</v>
      </c>
      <c r="G16351" s="61" t="str">
        <f t="shared" si="795"/>
        <v>Alejandro Canizares</v>
      </c>
    </row>
    <row r="16352" spans="1:7" thickBot="1">
      <c r="A16352" s="62" t="s">
        <v>4088</v>
      </c>
      <c r="B16352" s="61" t="s">
        <v>746</v>
      </c>
      <c r="C16352" s="61">
        <f t="shared" si="794"/>
        <v>1</v>
      </c>
      <c r="D16352" s="63" t="str">
        <f t="shared" si="796"/>
        <v>124</v>
      </c>
      <c r="E16352" s="63">
        <v>124</v>
      </c>
      <c r="F16352" s="61" t="s">
        <v>672</v>
      </c>
      <c r="G16352" s="61" t="str">
        <f t="shared" si="795"/>
        <v>Roberto Castro</v>
      </c>
    </row>
    <row r="16353" spans="1:7" thickBot="1">
      <c r="A16353" s="62" t="s">
        <v>4088</v>
      </c>
      <c r="B16353" s="61" t="s">
        <v>746</v>
      </c>
      <c r="C16353" s="61">
        <f t="shared" si="794"/>
        <v>1</v>
      </c>
      <c r="D16353" s="63" t="str">
        <f t="shared" si="796"/>
        <v>124</v>
      </c>
      <c r="E16353" s="63">
        <v>124</v>
      </c>
      <c r="F16353" s="61" t="s">
        <v>665</v>
      </c>
      <c r="G16353" s="61" t="str">
        <f t="shared" si="795"/>
        <v>Greg Chalmers</v>
      </c>
    </row>
    <row r="16354" spans="1:7" thickBot="1">
      <c r="A16354" s="62" t="s">
        <v>4088</v>
      </c>
      <c r="B16354" s="61" t="s">
        <v>746</v>
      </c>
      <c r="C16354" s="61">
        <f t="shared" si="794"/>
        <v>1</v>
      </c>
      <c r="D16354" s="63" t="str">
        <f t="shared" si="796"/>
        <v>124</v>
      </c>
      <c r="E16354" s="63">
        <v>124</v>
      </c>
      <c r="F16354" s="61" t="s">
        <v>565</v>
      </c>
      <c r="G16354" s="61" t="str">
        <f t="shared" si="795"/>
        <v>Kevin Chappell</v>
      </c>
    </row>
    <row r="16355" spans="1:7" thickBot="1">
      <c r="A16355" s="62" t="s">
        <v>4088</v>
      </c>
      <c r="B16355" s="61" t="s">
        <v>746</v>
      </c>
      <c r="C16355" s="61">
        <f t="shared" si="794"/>
        <v>1</v>
      </c>
      <c r="D16355" s="63" t="str">
        <f t="shared" si="796"/>
        <v>124</v>
      </c>
      <c r="E16355" s="63">
        <v>124</v>
      </c>
      <c r="F16355" s="61" t="s">
        <v>843</v>
      </c>
      <c r="G16355" s="61" t="str">
        <f t="shared" si="795"/>
        <v>Gary Christian</v>
      </c>
    </row>
    <row r="16356" spans="1:7" thickBot="1">
      <c r="A16356" s="62" t="s">
        <v>4088</v>
      </c>
      <c r="B16356" s="61" t="s">
        <v>746</v>
      </c>
      <c r="C16356" s="61">
        <f t="shared" si="794"/>
        <v>1</v>
      </c>
      <c r="D16356" s="63" t="str">
        <f t="shared" si="796"/>
        <v>124</v>
      </c>
      <c r="E16356" s="63">
        <v>124</v>
      </c>
      <c r="F16356" s="61" t="s">
        <v>804</v>
      </c>
      <c r="G16356" s="61" t="str">
        <f t="shared" si="795"/>
        <v>John Daly</v>
      </c>
    </row>
    <row r="16357" spans="1:7" thickBot="1">
      <c r="A16357" s="62" t="s">
        <v>4088</v>
      </c>
      <c r="B16357" s="61" t="s">
        <v>746</v>
      </c>
      <c r="C16357" s="61">
        <f t="shared" si="794"/>
        <v>1</v>
      </c>
      <c r="D16357" s="63" t="str">
        <f t="shared" si="796"/>
        <v>124</v>
      </c>
      <c r="E16357" s="63">
        <v>124</v>
      </c>
      <c r="F16357" s="61" t="s">
        <v>850</v>
      </c>
      <c r="G16357" s="61" t="str">
        <f t="shared" si="795"/>
        <v>Chris DiMarco</v>
      </c>
    </row>
    <row r="16358" spans="1:7" thickBot="1">
      <c r="A16358" s="62" t="s">
        <v>4088</v>
      </c>
      <c r="B16358" s="61" t="s">
        <v>746</v>
      </c>
      <c r="C16358" s="61">
        <f t="shared" si="794"/>
        <v>1</v>
      </c>
      <c r="D16358" s="63" t="str">
        <f t="shared" si="796"/>
        <v>124</v>
      </c>
      <c r="E16358" s="63">
        <v>124</v>
      </c>
      <c r="F16358" s="61" t="s">
        <v>549</v>
      </c>
      <c r="G16358" s="61" t="str">
        <f t="shared" si="795"/>
        <v>Jamie Donaldson</v>
      </c>
    </row>
    <row r="16359" spans="1:7" thickBot="1">
      <c r="A16359" s="62" t="s">
        <v>4088</v>
      </c>
      <c r="B16359" s="61" t="s">
        <v>746</v>
      </c>
      <c r="C16359" s="61">
        <f t="shared" si="794"/>
        <v>1</v>
      </c>
      <c r="D16359" s="63" t="str">
        <f t="shared" si="796"/>
        <v>124</v>
      </c>
      <c r="E16359" s="63">
        <v>124</v>
      </c>
      <c r="F16359" s="61" t="s">
        <v>1933</v>
      </c>
      <c r="G16359" s="61" t="str">
        <f t="shared" si="795"/>
        <v>Joe Durant</v>
      </c>
    </row>
    <row r="16360" spans="1:7" thickBot="1">
      <c r="A16360" s="62" t="s">
        <v>4088</v>
      </c>
      <c r="B16360" s="61" t="s">
        <v>746</v>
      </c>
      <c r="C16360" s="61">
        <f t="shared" si="794"/>
        <v>1</v>
      </c>
      <c r="D16360" s="63" t="str">
        <f t="shared" si="796"/>
        <v>124</v>
      </c>
      <c r="E16360" s="63">
        <v>124</v>
      </c>
      <c r="F16360" s="61" t="s">
        <v>706</v>
      </c>
      <c r="G16360" s="61" t="str">
        <f t="shared" si="795"/>
        <v>Bobby Gates</v>
      </c>
    </row>
    <row r="16361" spans="1:7" thickBot="1">
      <c r="A16361" s="62" t="s">
        <v>4088</v>
      </c>
      <c r="B16361" s="61" t="s">
        <v>746</v>
      </c>
      <c r="C16361" s="61">
        <f t="shared" si="794"/>
        <v>1</v>
      </c>
      <c r="D16361" s="63" t="str">
        <f t="shared" si="796"/>
        <v>124</v>
      </c>
      <c r="E16361" s="63">
        <v>124</v>
      </c>
      <c r="F16361" s="61" t="s">
        <v>841</v>
      </c>
      <c r="G16361" s="61" t="str">
        <f t="shared" si="795"/>
        <v>Nathan Green</v>
      </c>
    </row>
    <row r="16362" spans="1:7" thickBot="1">
      <c r="A16362" s="62" t="s">
        <v>4088</v>
      </c>
      <c r="B16362" s="61" t="s">
        <v>746</v>
      </c>
      <c r="C16362" s="61">
        <f t="shared" si="794"/>
        <v>1</v>
      </c>
      <c r="D16362" s="63" t="str">
        <f t="shared" si="796"/>
        <v>124</v>
      </c>
      <c r="E16362" s="63">
        <v>124</v>
      </c>
      <c r="F16362" s="61" t="s">
        <v>647</v>
      </c>
      <c r="G16362" s="61" t="str">
        <f t="shared" si="795"/>
        <v>Luke Guthrie</v>
      </c>
    </row>
    <row r="16363" spans="1:7" thickBot="1">
      <c r="A16363" s="62" t="s">
        <v>4088</v>
      </c>
      <c r="B16363" s="61" t="s">
        <v>746</v>
      </c>
      <c r="C16363" s="61">
        <f t="shared" si="794"/>
        <v>1</v>
      </c>
      <c r="D16363" s="63" t="str">
        <f t="shared" si="796"/>
        <v>124</v>
      </c>
      <c r="E16363" s="63">
        <v>124</v>
      </c>
      <c r="F16363" s="61" t="s">
        <v>827</v>
      </c>
      <c r="G16363" s="61" t="str">
        <f t="shared" si="795"/>
        <v>Hunter Haas</v>
      </c>
    </row>
    <row r="16364" spans="1:7" thickBot="1">
      <c r="A16364" s="62" t="s">
        <v>4088</v>
      </c>
      <c r="B16364" s="61" t="s">
        <v>746</v>
      </c>
      <c r="C16364" s="61">
        <f t="shared" si="794"/>
        <v>1</v>
      </c>
      <c r="D16364" s="63" t="str">
        <f t="shared" si="796"/>
        <v>124</v>
      </c>
      <c r="E16364" s="63">
        <v>124</v>
      </c>
      <c r="F16364" s="61" t="s">
        <v>4085</v>
      </c>
      <c r="G16364" s="61" t="str">
        <f t="shared" si="795"/>
        <v>Todd Hamilton</v>
      </c>
    </row>
    <row r="16365" spans="1:7" thickBot="1">
      <c r="A16365" s="62" t="s">
        <v>4088</v>
      </c>
      <c r="B16365" s="61" t="s">
        <v>746</v>
      </c>
      <c r="C16365" s="61">
        <f t="shared" si="794"/>
        <v>1</v>
      </c>
      <c r="D16365" s="63" t="str">
        <f t="shared" si="796"/>
        <v>124</v>
      </c>
      <c r="E16365" s="63">
        <v>124</v>
      </c>
      <c r="F16365" s="61" t="s">
        <v>2490</v>
      </c>
      <c r="G16365" s="61" t="str">
        <f t="shared" si="795"/>
        <v>Hunter Hamrick</v>
      </c>
    </row>
    <row r="16366" spans="1:7" thickBot="1">
      <c r="A16366" s="62" t="s">
        <v>4088</v>
      </c>
      <c r="B16366" s="61" t="s">
        <v>746</v>
      </c>
      <c r="C16366" s="61">
        <f t="shared" si="794"/>
        <v>1</v>
      </c>
      <c r="D16366" s="63" t="str">
        <f t="shared" si="796"/>
        <v>124</v>
      </c>
      <c r="E16366" s="63">
        <v>124</v>
      </c>
      <c r="F16366" s="61" t="s">
        <v>619</v>
      </c>
      <c r="G16366" s="61" t="str">
        <f t="shared" si="795"/>
        <v>Brian Harman</v>
      </c>
    </row>
    <row r="16367" spans="1:7" thickBot="1">
      <c r="A16367" s="62" t="s">
        <v>4088</v>
      </c>
      <c r="B16367" s="61" t="s">
        <v>746</v>
      </c>
      <c r="C16367" s="61">
        <f t="shared" si="794"/>
        <v>1</v>
      </c>
      <c r="D16367" s="63" t="str">
        <f t="shared" si="796"/>
        <v>124</v>
      </c>
      <c r="E16367" s="63">
        <v>124</v>
      </c>
      <c r="F16367" s="61" t="s">
        <v>548</v>
      </c>
      <c r="G16367" s="61" t="str">
        <f t="shared" si="795"/>
        <v>Billy Horschel</v>
      </c>
    </row>
    <row r="16368" spans="1:7" thickBot="1">
      <c r="A16368" s="62" t="s">
        <v>4088</v>
      </c>
      <c r="B16368" s="61" t="s">
        <v>746</v>
      </c>
      <c r="C16368" s="61">
        <f t="shared" si="794"/>
        <v>1</v>
      </c>
      <c r="D16368" s="63" t="str">
        <f t="shared" si="796"/>
        <v>124</v>
      </c>
      <c r="E16368" s="63">
        <v>124</v>
      </c>
      <c r="F16368" s="61" t="s">
        <v>848</v>
      </c>
      <c r="G16368" s="61" t="str">
        <f t="shared" si="795"/>
        <v>Ryuji Imada</v>
      </c>
    </row>
    <row r="16369" spans="1:7" thickBot="1">
      <c r="A16369" s="62" t="s">
        <v>4088</v>
      </c>
      <c r="B16369" s="61" t="s">
        <v>746</v>
      </c>
      <c r="C16369" s="61">
        <f t="shared" si="794"/>
        <v>1</v>
      </c>
      <c r="D16369" s="63" t="str">
        <f t="shared" si="796"/>
        <v>124</v>
      </c>
      <c r="E16369" s="63">
        <v>124</v>
      </c>
      <c r="F16369" s="61" t="s">
        <v>732</v>
      </c>
      <c r="G16369" s="61" t="str">
        <f t="shared" si="795"/>
        <v>Freddie Jacobson</v>
      </c>
    </row>
    <row r="16370" spans="1:7" thickBot="1">
      <c r="A16370" s="62" t="s">
        <v>4088</v>
      </c>
      <c r="B16370" s="61" t="s">
        <v>746</v>
      </c>
      <c r="C16370" s="61">
        <f t="shared" si="794"/>
        <v>1</v>
      </c>
      <c r="D16370" s="63" t="str">
        <f t="shared" si="796"/>
        <v>124</v>
      </c>
      <c r="E16370" s="63">
        <v>124</v>
      </c>
      <c r="F16370" s="61" t="s">
        <v>2349</v>
      </c>
      <c r="G16370" s="61" t="str">
        <f t="shared" si="795"/>
        <v>Lee Janzen</v>
      </c>
    </row>
    <row r="16371" spans="1:7" thickBot="1">
      <c r="A16371" s="62" t="s">
        <v>4088</v>
      </c>
      <c r="B16371" s="61" t="s">
        <v>746</v>
      </c>
      <c r="C16371" s="61">
        <f t="shared" si="794"/>
        <v>1</v>
      </c>
      <c r="D16371" s="63" t="str">
        <f t="shared" si="796"/>
        <v>124</v>
      </c>
      <c r="E16371" s="63">
        <v>124</v>
      </c>
      <c r="F16371" s="61" t="s">
        <v>715</v>
      </c>
      <c r="G16371" s="61" t="str">
        <f t="shared" si="795"/>
        <v>Brandt Jobe</v>
      </c>
    </row>
    <row r="16372" spans="1:7" thickBot="1">
      <c r="A16372" s="62" t="s">
        <v>4088</v>
      </c>
      <c r="B16372" s="61" t="s">
        <v>746</v>
      </c>
      <c r="C16372" s="61">
        <f t="shared" si="794"/>
        <v>1</v>
      </c>
      <c r="D16372" s="63" t="str">
        <f t="shared" si="796"/>
        <v>124</v>
      </c>
      <c r="E16372" s="63">
        <v>124</v>
      </c>
      <c r="F16372" s="61" t="s">
        <v>541</v>
      </c>
      <c r="G16372" s="61" t="str">
        <f t="shared" si="795"/>
        <v>Matt Jones</v>
      </c>
    </row>
    <row r="16373" spans="1:7" thickBot="1">
      <c r="A16373" s="62" t="s">
        <v>4088</v>
      </c>
      <c r="B16373" s="61" t="s">
        <v>746</v>
      </c>
      <c r="C16373" s="61">
        <f t="shared" si="794"/>
        <v>1</v>
      </c>
      <c r="D16373" s="63" t="str">
        <f t="shared" si="796"/>
        <v>124</v>
      </c>
      <c r="E16373" s="63">
        <v>124</v>
      </c>
      <c r="F16373" s="61" t="s">
        <v>728</v>
      </c>
      <c r="G16373" s="61" t="str">
        <f t="shared" si="795"/>
        <v>Martin Kaymer</v>
      </c>
    </row>
    <row r="16374" spans="1:7" thickBot="1">
      <c r="A16374" s="62" t="s">
        <v>4088</v>
      </c>
      <c r="B16374" s="61" t="s">
        <v>746</v>
      </c>
      <c r="C16374" s="61">
        <f t="shared" si="794"/>
        <v>1</v>
      </c>
      <c r="D16374" s="63" t="str">
        <f t="shared" si="796"/>
        <v>124</v>
      </c>
      <c r="E16374" s="63">
        <v>124</v>
      </c>
      <c r="F16374" s="61" t="s">
        <v>682</v>
      </c>
      <c r="G16374" s="61" t="str">
        <f t="shared" si="795"/>
        <v>Jerry Kelly</v>
      </c>
    </row>
    <row r="16375" spans="1:7" thickBot="1">
      <c r="A16375" s="62" t="s">
        <v>4088</v>
      </c>
      <c r="B16375" s="61" t="s">
        <v>746</v>
      </c>
      <c r="C16375" s="61">
        <f t="shared" si="794"/>
        <v>1</v>
      </c>
      <c r="D16375" s="63" t="str">
        <f t="shared" si="796"/>
        <v>124</v>
      </c>
      <c r="E16375" s="63">
        <v>124</v>
      </c>
      <c r="F16375" s="61" t="s">
        <v>805</v>
      </c>
      <c r="G16375" s="61" t="str">
        <f t="shared" si="795"/>
        <v>Troy Kelly</v>
      </c>
    </row>
    <row r="16376" spans="1:7" thickBot="1">
      <c r="A16376" s="62" t="s">
        <v>4088</v>
      </c>
      <c r="B16376" s="61" t="s">
        <v>746</v>
      </c>
      <c r="C16376" s="61">
        <f t="shared" si="794"/>
        <v>1</v>
      </c>
      <c r="D16376" s="63" t="str">
        <f t="shared" si="796"/>
        <v>124</v>
      </c>
      <c r="E16376" s="63">
        <v>124</v>
      </c>
      <c r="F16376" s="61" t="s">
        <v>819</v>
      </c>
      <c r="G16376" s="61" t="str">
        <f t="shared" si="795"/>
        <v>J.J. Killeen</v>
      </c>
    </row>
    <row r="16377" spans="1:7" thickBot="1">
      <c r="A16377" s="62" t="s">
        <v>4088</v>
      </c>
      <c r="B16377" s="61" t="s">
        <v>746</v>
      </c>
      <c r="C16377" s="61">
        <f t="shared" si="794"/>
        <v>1</v>
      </c>
      <c r="D16377" s="63" t="str">
        <f t="shared" si="796"/>
        <v>124</v>
      </c>
      <c r="E16377" s="63">
        <v>124</v>
      </c>
      <c r="F16377" s="61" t="s">
        <v>620</v>
      </c>
      <c r="G16377" s="61" t="str">
        <f t="shared" si="795"/>
        <v>Kevin Kisner</v>
      </c>
    </row>
    <row r="16378" spans="1:7" thickBot="1">
      <c r="A16378" s="62" t="s">
        <v>4088</v>
      </c>
      <c r="B16378" s="61" t="s">
        <v>746</v>
      </c>
      <c r="C16378" s="61">
        <f t="shared" si="794"/>
        <v>1</v>
      </c>
      <c r="D16378" s="63" t="str">
        <f t="shared" si="796"/>
        <v>124</v>
      </c>
      <c r="E16378" s="63">
        <v>124</v>
      </c>
      <c r="F16378" s="61" t="s">
        <v>4086</v>
      </c>
      <c r="G16378" s="61" t="str">
        <f t="shared" si="795"/>
        <v>Paul Lawrie</v>
      </c>
    </row>
    <row r="16379" spans="1:7" thickBot="1">
      <c r="A16379" s="62" t="s">
        <v>4088</v>
      </c>
      <c r="B16379" s="61" t="s">
        <v>746</v>
      </c>
      <c r="C16379" s="61">
        <f t="shared" si="794"/>
        <v>1</v>
      </c>
      <c r="D16379" s="63" t="str">
        <f t="shared" si="796"/>
        <v>124</v>
      </c>
      <c r="E16379" s="63">
        <v>124</v>
      </c>
      <c r="F16379" s="61" t="s">
        <v>763</v>
      </c>
      <c r="G16379" s="61" t="str">
        <f t="shared" si="795"/>
        <v>Richard Lee</v>
      </c>
    </row>
    <row r="16380" spans="1:7" thickBot="1">
      <c r="A16380" s="62" t="s">
        <v>4088</v>
      </c>
      <c r="B16380" s="61" t="s">
        <v>746</v>
      </c>
      <c r="C16380" s="61">
        <f t="shared" si="794"/>
        <v>1</v>
      </c>
      <c r="D16380" s="63" t="str">
        <f t="shared" si="796"/>
        <v>124</v>
      </c>
      <c r="E16380" s="63">
        <v>124</v>
      </c>
      <c r="F16380" s="61" t="s">
        <v>621</v>
      </c>
      <c r="G16380" s="61" t="str">
        <f t="shared" si="795"/>
        <v>Bill Lunde</v>
      </c>
    </row>
    <row r="16381" spans="1:7" thickBot="1">
      <c r="A16381" s="62" t="s">
        <v>4088</v>
      </c>
      <c r="B16381" s="61" t="s">
        <v>746</v>
      </c>
      <c r="C16381" s="61">
        <f t="shared" si="794"/>
        <v>1</v>
      </c>
      <c r="D16381" s="63" t="str">
        <f t="shared" si="796"/>
        <v>124</v>
      </c>
      <c r="E16381" s="63">
        <v>124</v>
      </c>
      <c r="F16381" s="61" t="s">
        <v>2656</v>
      </c>
      <c r="G16381" s="61" t="str">
        <f t="shared" si="795"/>
        <v>Jarrod Lyle</v>
      </c>
    </row>
    <row r="16382" spans="1:7" thickBot="1">
      <c r="A16382" s="62" t="s">
        <v>4088</v>
      </c>
      <c r="B16382" s="61" t="s">
        <v>746</v>
      </c>
      <c r="C16382" s="61">
        <f t="shared" si="794"/>
        <v>1</v>
      </c>
      <c r="D16382" s="63" t="str">
        <f t="shared" si="796"/>
        <v>124</v>
      </c>
      <c r="E16382" s="63">
        <v>124</v>
      </c>
      <c r="F16382" s="61" t="s">
        <v>766</v>
      </c>
      <c r="G16382" s="61" t="str">
        <f t="shared" si="795"/>
        <v>David Lynn</v>
      </c>
    </row>
    <row r="16383" spans="1:7" thickBot="1">
      <c r="A16383" s="62" t="s">
        <v>4088</v>
      </c>
      <c r="B16383" s="61" t="s">
        <v>746</v>
      </c>
      <c r="C16383" s="61">
        <f t="shared" si="794"/>
        <v>1</v>
      </c>
      <c r="D16383" s="63" t="str">
        <f t="shared" si="796"/>
        <v>124</v>
      </c>
      <c r="E16383" s="63">
        <v>124</v>
      </c>
      <c r="F16383" s="61" t="s">
        <v>767</v>
      </c>
      <c r="G16383" s="61" t="str">
        <f t="shared" si="795"/>
        <v>Jeff Maggert</v>
      </c>
    </row>
    <row r="16384" spans="1:7" thickBot="1">
      <c r="A16384" s="62" t="s">
        <v>4088</v>
      </c>
      <c r="B16384" s="61" t="s">
        <v>746</v>
      </c>
      <c r="C16384" s="61">
        <f t="shared" si="794"/>
        <v>1</v>
      </c>
      <c r="D16384" s="63" t="str">
        <f t="shared" si="796"/>
        <v>124</v>
      </c>
      <c r="E16384" s="63">
        <v>124</v>
      </c>
      <c r="F16384" s="61" t="s">
        <v>828</v>
      </c>
      <c r="G16384" s="61" t="str">
        <f t="shared" si="795"/>
        <v>Billy Mayfair</v>
      </c>
    </row>
    <row r="16385" spans="1:7" thickBot="1">
      <c r="A16385" s="62" t="s">
        <v>4088</v>
      </c>
      <c r="B16385" s="61" t="s">
        <v>746</v>
      </c>
      <c r="C16385" s="61">
        <f t="shared" si="794"/>
        <v>1</v>
      </c>
      <c r="D16385" s="63" t="str">
        <f t="shared" si="796"/>
        <v>124</v>
      </c>
      <c r="E16385" s="63">
        <v>124</v>
      </c>
      <c r="F16385" s="61" t="s">
        <v>634</v>
      </c>
      <c r="G16385" s="61" t="str">
        <f t="shared" si="795"/>
        <v>George McNeill</v>
      </c>
    </row>
    <row r="16386" spans="1:7" thickBot="1">
      <c r="A16386" s="62" t="s">
        <v>4088</v>
      </c>
      <c r="B16386" s="61" t="s">
        <v>746</v>
      </c>
      <c r="C16386" s="61">
        <f t="shared" si="794"/>
        <v>1</v>
      </c>
      <c r="D16386" s="63" t="str">
        <f t="shared" si="796"/>
        <v>124</v>
      </c>
      <c r="E16386" s="63">
        <v>124</v>
      </c>
      <c r="F16386" s="61" t="s">
        <v>1245</v>
      </c>
      <c r="G16386" s="61" t="str">
        <f t="shared" si="795"/>
        <v>Alexander Noren</v>
      </c>
    </row>
    <row r="16387" spans="1:7" thickBot="1">
      <c r="A16387" s="62" t="s">
        <v>4088</v>
      </c>
      <c r="B16387" s="61" t="s">
        <v>746</v>
      </c>
      <c r="C16387" s="61">
        <f t="shared" si="794"/>
        <v>1</v>
      </c>
      <c r="D16387" s="63" t="str">
        <f t="shared" si="796"/>
        <v>124</v>
      </c>
      <c r="E16387" s="63">
        <v>124</v>
      </c>
      <c r="F16387" s="61" t="s">
        <v>852</v>
      </c>
      <c r="G16387" s="61" t="str">
        <f t="shared" si="795"/>
        <v>Nick O'Hern</v>
      </c>
    </row>
    <row r="16388" spans="1:7" thickBot="1">
      <c r="A16388" s="62" t="s">
        <v>4088</v>
      </c>
      <c r="B16388" s="61" t="s">
        <v>746</v>
      </c>
      <c r="C16388" s="61">
        <f t="shared" si="794"/>
        <v>1</v>
      </c>
      <c r="D16388" s="63" t="str">
        <f t="shared" si="796"/>
        <v>124</v>
      </c>
      <c r="E16388" s="63">
        <v>124</v>
      </c>
      <c r="F16388" s="61" t="s">
        <v>561</v>
      </c>
      <c r="G16388" s="61" t="str">
        <f t="shared" si="795"/>
        <v>Geoff Ogilvy</v>
      </c>
    </row>
    <row r="16389" spans="1:7" thickBot="1">
      <c r="A16389" s="62" t="s">
        <v>4088</v>
      </c>
      <c r="B16389" s="61" t="s">
        <v>746</v>
      </c>
      <c r="C16389" s="61">
        <f t="shared" si="794"/>
        <v>1</v>
      </c>
      <c r="D16389" s="63" t="str">
        <f t="shared" si="796"/>
        <v>124</v>
      </c>
      <c r="E16389" s="63">
        <v>124</v>
      </c>
      <c r="F16389" s="61" t="s">
        <v>1237</v>
      </c>
      <c r="G16389" s="61" t="str">
        <f t="shared" si="795"/>
        <v>Thorbjorn Olesen</v>
      </c>
    </row>
    <row r="16390" spans="1:7" thickBot="1">
      <c r="A16390" s="62" t="s">
        <v>4088</v>
      </c>
      <c r="B16390" s="61" t="s">
        <v>746</v>
      </c>
      <c r="C16390" s="61">
        <f t="shared" si="794"/>
        <v>1</v>
      </c>
      <c r="D16390" s="63" t="str">
        <f t="shared" si="796"/>
        <v>124</v>
      </c>
      <c r="E16390" s="63">
        <v>124</v>
      </c>
      <c r="F16390" s="61" t="s">
        <v>750</v>
      </c>
      <c r="G16390" s="61" t="str">
        <f t="shared" si="795"/>
        <v>Rod Pampling</v>
      </c>
    </row>
    <row r="16391" spans="1:7" thickBot="1">
      <c r="A16391" s="62" t="s">
        <v>4088</v>
      </c>
      <c r="B16391" s="61" t="s">
        <v>746</v>
      </c>
      <c r="C16391" s="61">
        <f t="shared" si="794"/>
        <v>1</v>
      </c>
      <c r="D16391" s="63" t="str">
        <f t="shared" si="796"/>
        <v>124</v>
      </c>
      <c r="E16391" s="63">
        <v>124</v>
      </c>
      <c r="F16391" s="61" t="s">
        <v>644</v>
      </c>
      <c r="G16391" s="61" t="str">
        <f t="shared" si="795"/>
        <v>Pat Perez</v>
      </c>
    </row>
    <row r="16392" spans="1:7" thickBot="1">
      <c r="A16392" s="62" t="s">
        <v>4088</v>
      </c>
      <c r="B16392" s="61" t="s">
        <v>746</v>
      </c>
      <c r="C16392" s="61">
        <f t="shared" si="794"/>
        <v>1</v>
      </c>
      <c r="D16392" s="63" t="str">
        <f t="shared" si="796"/>
        <v>124</v>
      </c>
      <c r="E16392" s="63">
        <v>124</v>
      </c>
      <c r="F16392" s="61" t="s">
        <v>849</v>
      </c>
      <c r="G16392" s="61" t="str">
        <f t="shared" si="795"/>
        <v>Tom Pernice Jr.</v>
      </c>
    </row>
    <row r="16393" spans="1:7" thickBot="1">
      <c r="A16393" s="62" t="s">
        <v>4088</v>
      </c>
      <c r="B16393" s="61" t="s">
        <v>746</v>
      </c>
      <c r="C16393" s="61">
        <f t="shared" si="794"/>
        <v>1</v>
      </c>
      <c r="D16393" s="63" t="str">
        <f t="shared" si="796"/>
        <v>124</v>
      </c>
      <c r="E16393" s="63">
        <v>124</v>
      </c>
      <c r="F16393" s="61" t="s">
        <v>617</v>
      </c>
      <c r="G16393" s="61" t="str">
        <f t="shared" si="795"/>
        <v>John Peterson</v>
      </c>
    </row>
    <row r="16394" spans="1:7" thickBot="1">
      <c r="A16394" s="62" t="s">
        <v>4088</v>
      </c>
      <c r="B16394" s="61" t="s">
        <v>746</v>
      </c>
      <c r="C16394" s="61">
        <f t="shared" si="794"/>
        <v>1</v>
      </c>
      <c r="D16394" s="63" t="str">
        <f t="shared" si="796"/>
        <v>124</v>
      </c>
      <c r="E16394" s="63">
        <v>124</v>
      </c>
      <c r="F16394" s="61" t="s">
        <v>1739</v>
      </c>
      <c r="G16394" s="61" t="str">
        <f t="shared" si="795"/>
        <v>Tim Petrovic</v>
      </c>
    </row>
    <row r="16395" spans="1:7" thickBot="1">
      <c r="A16395" s="62" t="s">
        <v>4088</v>
      </c>
      <c r="B16395" s="61" t="s">
        <v>746</v>
      </c>
      <c r="C16395" s="61">
        <f t="shared" si="794"/>
        <v>1</v>
      </c>
      <c r="D16395" s="63" t="str">
        <f t="shared" si="796"/>
        <v>124</v>
      </c>
      <c r="E16395" s="63">
        <v>124</v>
      </c>
      <c r="F16395" s="61" t="s">
        <v>758</v>
      </c>
      <c r="G16395" s="61" t="str">
        <f t="shared" si="795"/>
        <v>Ted Potter, Jr.</v>
      </c>
    </row>
    <row r="16396" spans="1:7" thickBot="1">
      <c r="A16396" s="62" t="s">
        <v>4088</v>
      </c>
      <c r="B16396" s="61" t="s">
        <v>746</v>
      </c>
      <c r="C16396" s="61">
        <f t="shared" ref="C16396:C16402" si="797">IFERROR(SEARCH("T",B16396),"No Tie")</f>
        <v>1</v>
      </c>
      <c r="D16396" s="63" t="str">
        <f t="shared" si="796"/>
        <v>124</v>
      </c>
      <c r="E16396" s="63">
        <v>124</v>
      </c>
      <c r="F16396" s="61" t="s">
        <v>4087</v>
      </c>
      <c r="G16396" s="61" t="str">
        <f t="shared" ref="G16396:G16402" si="798">TRIM(SUBSTITUTE(F16396,CHAR(160),CHAR(32)))</f>
        <v>Lee Slattery</v>
      </c>
    </row>
    <row r="16397" spans="1:7" thickBot="1">
      <c r="A16397" s="62" t="s">
        <v>4088</v>
      </c>
      <c r="B16397" s="61" t="s">
        <v>746</v>
      </c>
      <c r="C16397" s="61">
        <f t="shared" si="797"/>
        <v>1</v>
      </c>
      <c r="D16397" s="63" t="str">
        <f t="shared" ref="D16397:D16402" si="799">IF(C16397="No Tie",B16397,RIGHT(B16397,LEN(B16397)-1))</f>
        <v>124</v>
      </c>
      <c r="E16397" s="63">
        <v>124</v>
      </c>
      <c r="F16397" s="61" t="s">
        <v>2355</v>
      </c>
      <c r="G16397" s="61" t="str">
        <f t="shared" si="798"/>
        <v>Joey Snyder III</v>
      </c>
    </row>
    <row r="16398" spans="1:7" thickBot="1">
      <c r="A16398" s="62" t="s">
        <v>4088</v>
      </c>
      <c r="B16398" s="61" t="s">
        <v>746</v>
      </c>
      <c r="C16398" s="61">
        <f t="shared" si="797"/>
        <v>1</v>
      </c>
      <c r="D16398" s="63" t="str">
        <f t="shared" si="799"/>
        <v>124</v>
      </c>
      <c r="E16398" s="63">
        <v>124</v>
      </c>
      <c r="F16398" s="61" t="s">
        <v>538</v>
      </c>
      <c r="G16398" s="61" t="str">
        <f t="shared" si="798"/>
        <v>Henrik Stenson</v>
      </c>
    </row>
    <row r="16399" spans="1:7" thickBot="1">
      <c r="A16399" s="62" t="s">
        <v>4088</v>
      </c>
      <c r="B16399" s="61" t="s">
        <v>746</v>
      </c>
      <c r="C16399" s="61">
        <f t="shared" si="797"/>
        <v>1</v>
      </c>
      <c r="D16399" s="63" t="str">
        <f t="shared" si="799"/>
        <v>124</v>
      </c>
      <c r="E16399" s="63">
        <v>124</v>
      </c>
      <c r="F16399" s="61" t="s">
        <v>824</v>
      </c>
      <c r="G16399" s="61" t="str">
        <f t="shared" si="798"/>
        <v>Roland Thatcher</v>
      </c>
    </row>
    <row r="16400" spans="1:7" thickBot="1">
      <c r="A16400" s="62" t="s">
        <v>4088</v>
      </c>
      <c r="B16400" s="61" t="s">
        <v>746</v>
      </c>
      <c r="C16400" s="61">
        <f t="shared" si="797"/>
        <v>1</v>
      </c>
      <c r="D16400" s="63" t="str">
        <f t="shared" si="799"/>
        <v>124</v>
      </c>
      <c r="E16400" s="63">
        <v>124</v>
      </c>
      <c r="F16400" s="61" t="s">
        <v>689</v>
      </c>
      <c r="G16400" s="61" t="str">
        <f t="shared" si="798"/>
        <v>Brendon Todd</v>
      </c>
    </row>
    <row r="16401" spans="1:7" thickBot="1">
      <c r="A16401" s="62" t="s">
        <v>4088</v>
      </c>
      <c r="B16401" s="61" t="s">
        <v>746</v>
      </c>
      <c r="C16401" s="61">
        <f t="shared" si="797"/>
        <v>1</v>
      </c>
      <c r="D16401" s="63" t="str">
        <f t="shared" si="799"/>
        <v>124</v>
      </c>
      <c r="E16401" s="63">
        <v>124</v>
      </c>
      <c r="F16401" s="61" t="s">
        <v>757</v>
      </c>
      <c r="G16401" s="61" t="str">
        <f t="shared" si="798"/>
        <v>Casey Wittenberg</v>
      </c>
    </row>
    <row r="16402" spans="1:7" thickBot="1">
      <c r="A16402" s="62" t="s">
        <v>4088</v>
      </c>
      <c r="B16402" s="61" t="s">
        <v>746</v>
      </c>
      <c r="C16402" s="61">
        <f t="shared" si="797"/>
        <v>1</v>
      </c>
      <c r="D16402" s="63" t="str">
        <f t="shared" si="799"/>
        <v>124</v>
      </c>
      <c r="E16402" s="63">
        <v>124</v>
      </c>
      <c r="F16402" s="61" t="s">
        <v>508</v>
      </c>
      <c r="G16402" s="61" t="str">
        <f t="shared" si="798"/>
        <v>Gary Woodland</v>
      </c>
    </row>
  </sheetData>
  <sortState ref="A2:K9145">
    <sortCondition ref="A2:A9145"/>
    <sortCondition ref="I2:I914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1725"/>
  <sheetViews>
    <sheetView workbookViewId="0">
      <pane xSplit="1" ySplit="4" topLeftCell="B1566" activePane="bottomRight" state="frozen"/>
      <selection pane="topRight" activeCell="B1" sqref="B1"/>
      <selection pane="bottomLeft" activeCell="A5" sqref="A5"/>
      <selection pane="bottomRight" activeCell="F1600" sqref="F1600"/>
    </sheetView>
  </sheetViews>
  <sheetFormatPr defaultRowHeight="15"/>
  <cols>
    <col min="1" max="1" width="26.140625" bestFit="1" customWidth="1"/>
    <col min="2" max="2" width="21.140625" bestFit="1" customWidth="1"/>
    <col min="3" max="3" width="13.85546875" bestFit="1" customWidth="1"/>
    <col min="4" max="4" width="11.140625" bestFit="1" customWidth="1"/>
    <col min="5" max="5" width="16.42578125" bestFit="1" customWidth="1"/>
    <col min="6" max="6" width="27.42578125" bestFit="1" customWidth="1"/>
    <col min="7" max="7" width="9.7109375" bestFit="1" customWidth="1"/>
    <col min="8" max="8" width="21.140625" bestFit="1" customWidth="1"/>
    <col min="9" max="9" width="13.85546875" bestFit="1" customWidth="1"/>
    <col min="10" max="10" width="11.140625" bestFit="1" customWidth="1"/>
    <col min="11" max="11" width="16.42578125" bestFit="1" customWidth="1"/>
    <col min="12" max="12" width="27.42578125" bestFit="1" customWidth="1"/>
    <col min="13" max="13" width="9.7109375" bestFit="1" customWidth="1"/>
    <col min="14" max="14" width="21.140625" bestFit="1" customWidth="1"/>
    <col min="15" max="15" width="13.85546875" bestFit="1" customWidth="1"/>
    <col min="16" max="16" width="11.140625" bestFit="1" customWidth="1"/>
    <col min="17" max="17" width="16.42578125" customWidth="1"/>
    <col min="18" max="18" width="27.42578125" bestFit="1" customWidth="1"/>
    <col min="19" max="19" width="9.7109375" customWidth="1"/>
    <col min="20" max="20" width="21.140625" bestFit="1" customWidth="1"/>
    <col min="21" max="21" width="13.85546875" customWidth="1"/>
    <col min="22" max="22" width="11.140625" customWidth="1"/>
    <col min="23" max="23" width="16.42578125" bestFit="1" customWidth="1"/>
    <col min="24" max="24" width="27.42578125" bestFit="1" customWidth="1"/>
    <col min="25" max="25" width="9.7109375" customWidth="1"/>
    <col min="26" max="26" width="21.140625" bestFit="1" customWidth="1"/>
    <col min="27" max="27" width="11.140625" customWidth="1"/>
    <col min="28" max="28" width="16.42578125" bestFit="1" customWidth="1"/>
    <col min="29" max="29" width="27.42578125" bestFit="1" customWidth="1"/>
    <col min="30" max="30" width="9.7109375" customWidth="1"/>
    <col min="31" max="35" width="22.28515625" bestFit="1" customWidth="1"/>
    <col min="36" max="40" width="19.5703125" bestFit="1" customWidth="1"/>
    <col min="41" max="45" width="24.28515625" bestFit="1" customWidth="1"/>
    <col min="46" max="50" width="18.28515625" bestFit="1" customWidth="1"/>
  </cols>
  <sheetData>
    <row r="2" spans="1:50" ht="21" customHeight="1"/>
    <row r="3" spans="1:50">
      <c r="A3" s="58" t="s">
        <v>1171</v>
      </c>
    </row>
    <row r="4" spans="1:50">
      <c r="B4" t="s">
        <v>853</v>
      </c>
      <c r="C4" t="s">
        <v>998</v>
      </c>
      <c r="D4" t="s">
        <v>2566</v>
      </c>
      <c r="E4" t="s">
        <v>892</v>
      </c>
      <c r="F4" t="s">
        <v>874</v>
      </c>
      <c r="G4" t="s">
        <v>902</v>
      </c>
      <c r="H4" t="s">
        <v>781</v>
      </c>
      <c r="I4" t="s">
        <v>971</v>
      </c>
      <c r="J4" t="s">
        <v>2445</v>
      </c>
      <c r="K4" t="s">
        <v>888</v>
      </c>
      <c r="L4" t="s">
        <v>870</v>
      </c>
      <c r="M4" t="s">
        <v>901</v>
      </c>
      <c r="N4" t="s">
        <v>802</v>
      </c>
      <c r="O4" t="s">
        <v>944</v>
      </c>
      <c r="P4" t="s">
        <v>2446</v>
      </c>
      <c r="Q4" t="s">
        <v>883</v>
      </c>
      <c r="R4" t="s">
        <v>864</v>
      </c>
      <c r="S4" t="s">
        <v>898</v>
      </c>
      <c r="T4" t="s">
        <v>803</v>
      </c>
      <c r="U4" t="s">
        <v>910</v>
      </c>
      <c r="V4" t="s">
        <v>2084</v>
      </c>
      <c r="W4" t="s">
        <v>878</v>
      </c>
      <c r="X4" t="s">
        <v>859</v>
      </c>
      <c r="Y4" t="s">
        <v>895</v>
      </c>
      <c r="Z4" t="s">
        <v>2681</v>
      </c>
      <c r="AA4" t="s">
        <v>2302</v>
      </c>
      <c r="AB4" t="s">
        <v>2684</v>
      </c>
      <c r="AC4" t="s">
        <v>2687</v>
      </c>
      <c r="AD4" t="s">
        <v>2675</v>
      </c>
      <c r="AE4" t="s">
        <v>3919</v>
      </c>
      <c r="AF4" t="s">
        <v>3920</v>
      </c>
      <c r="AG4" t="s">
        <v>3921</v>
      </c>
      <c r="AH4" t="s">
        <v>3922</v>
      </c>
      <c r="AI4" t="s">
        <v>3925</v>
      </c>
      <c r="AJ4" t="s">
        <v>3926</v>
      </c>
      <c r="AK4" t="s">
        <v>3927</v>
      </c>
      <c r="AL4" t="s">
        <v>3928</v>
      </c>
      <c r="AM4" t="s">
        <v>3929</v>
      </c>
      <c r="AN4" t="s">
        <v>4054</v>
      </c>
      <c r="AO4" t="s">
        <v>4056</v>
      </c>
      <c r="AP4" t="s">
        <v>4057</v>
      </c>
      <c r="AQ4" t="s">
        <v>4058</v>
      </c>
      <c r="AR4" t="s">
        <v>4060</v>
      </c>
      <c r="AS4" t="s">
        <v>4062</v>
      </c>
      <c r="AT4" t="s">
        <v>4065</v>
      </c>
      <c r="AU4" t="s">
        <v>4072</v>
      </c>
      <c r="AV4" t="s">
        <v>4077</v>
      </c>
      <c r="AW4" t="s">
        <v>4081</v>
      </c>
      <c r="AX4" t="s">
        <v>4088</v>
      </c>
    </row>
    <row r="5" spans="1:50">
      <c r="A5" s="59" t="s">
        <v>976</v>
      </c>
      <c r="B5" s="60">
        <v>68</v>
      </c>
      <c r="C5" s="60">
        <v>40</v>
      </c>
      <c r="D5" s="60">
        <v>78</v>
      </c>
      <c r="E5" s="60">
        <v>37</v>
      </c>
      <c r="F5" s="60">
        <v>7</v>
      </c>
      <c r="G5" s="60">
        <v>108</v>
      </c>
      <c r="H5" s="60">
        <v>86</v>
      </c>
      <c r="I5" s="60"/>
      <c r="J5" s="60">
        <v>193</v>
      </c>
      <c r="K5" s="60">
        <v>92</v>
      </c>
      <c r="L5" s="60">
        <v>5</v>
      </c>
      <c r="M5" s="60">
        <v>99</v>
      </c>
      <c r="N5" s="60">
        <v>60</v>
      </c>
      <c r="O5" s="60"/>
      <c r="P5" s="60">
        <v>196</v>
      </c>
      <c r="Q5" s="60">
        <v>47</v>
      </c>
      <c r="R5" s="60">
        <v>2</v>
      </c>
      <c r="S5" s="60">
        <v>110</v>
      </c>
      <c r="T5" s="60">
        <v>60</v>
      </c>
      <c r="U5" s="60"/>
      <c r="V5" s="60">
        <v>415</v>
      </c>
      <c r="W5" s="60">
        <v>48</v>
      </c>
      <c r="X5" s="60">
        <v>1</v>
      </c>
      <c r="Y5" s="60">
        <v>77</v>
      </c>
      <c r="Z5" s="60">
        <v>104</v>
      </c>
      <c r="AA5" s="60">
        <v>285</v>
      </c>
      <c r="AB5" s="60">
        <v>30</v>
      </c>
      <c r="AC5" s="60">
        <v>13</v>
      </c>
      <c r="AD5" s="60">
        <v>67</v>
      </c>
      <c r="AE5" s="60">
        <v>40</v>
      </c>
      <c r="AF5" s="60"/>
      <c r="AG5" s="60"/>
      <c r="AH5" s="60"/>
      <c r="AI5" s="60">
        <v>47</v>
      </c>
      <c r="AJ5" s="60">
        <v>78</v>
      </c>
      <c r="AK5" s="60">
        <v>193</v>
      </c>
      <c r="AL5" s="60">
        <v>196</v>
      </c>
      <c r="AM5" s="60">
        <v>415</v>
      </c>
      <c r="AN5" s="60">
        <v>46</v>
      </c>
      <c r="AO5" s="60">
        <v>127</v>
      </c>
      <c r="AP5" s="60">
        <v>176</v>
      </c>
      <c r="AQ5" s="60">
        <v>170</v>
      </c>
      <c r="AR5" s="60">
        <v>171</v>
      </c>
      <c r="AS5" s="60">
        <v>158</v>
      </c>
      <c r="AT5" s="60">
        <v>14</v>
      </c>
      <c r="AU5" s="60">
        <v>123</v>
      </c>
      <c r="AV5" s="60">
        <v>75</v>
      </c>
      <c r="AW5" s="60">
        <v>73</v>
      </c>
      <c r="AX5" s="60">
        <v>56</v>
      </c>
    </row>
    <row r="6" spans="1:50">
      <c r="A6" s="59" t="s">
        <v>2688</v>
      </c>
      <c r="B6" s="60"/>
      <c r="C6" s="60"/>
      <c r="D6" s="60">
        <v>485</v>
      </c>
      <c r="E6" s="60"/>
      <c r="F6" s="60"/>
      <c r="G6" s="60"/>
      <c r="H6" s="60"/>
      <c r="I6" s="60"/>
      <c r="J6" s="60">
        <v>783</v>
      </c>
      <c r="K6" s="60"/>
      <c r="L6" s="60"/>
      <c r="M6" s="60"/>
      <c r="N6" s="60"/>
      <c r="O6" s="60"/>
      <c r="P6" s="60">
        <v>732</v>
      </c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>
        <v>485</v>
      </c>
      <c r="AK6" s="60">
        <v>783</v>
      </c>
      <c r="AL6" s="60">
        <v>732</v>
      </c>
      <c r="AM6" s="60"/>
      <c r="AN6" s="60">
        <v>358</v>
      </c>
      <c r="AO6" s="60"/>
      <c r="AP6" s="60"/>
      <c r="AQ6" s="60"/>
      <c r="AR6" s="60"/>
      <c r="AS6" s="60"/>
      <c r="AT6" s="60"/>
      <c r="AU6" s="60"/>
      <c r="AV6" s="60"/>
      <c r="AW6" s="60"/>
      <c r="AX6" s="60"/>
    </row>
    <row r="7" spans="1:50">
      <c r="A7" s="59" t="s">
        <v>2689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>
        <v>980</v>
      </c>
      <c r="W7" s="60"/>
      <c r="X7" s="60"/>
      <c r="Y7" s="60"/>
      <c r="Z7" s="60"/>
      <c r="AA7" s="60">
        <v>648</v>
      </c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>
        <v>980</v>
      </c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</row>
    <row r="8" spans="1:50">
      <c r="A8" s="59" t="s">
        <v>2690</v>
      </c>
      <c r="B8" s="60"/>
      <c r="C8" s="60"/>
      <c r="D8" s="60">
        <v>516</v>
      </c>
      <c r="E8" s="60"/>
      <c r="F8" s="60"/>
      <c r="G8" s="60"/>
      <c r="H8" s="60"/>
      <c r="I8" s="60"/>
      <c r="J8" s="60">
        <v>415</v>
      </c>
      <c r="K8" s="60"/>
      <c r="L8" s="60"/>
      <c r="M8" s="60"/>
      <c r="N8" s="60"/>
      <c r="O8" s="60"/>
      <c r="P8" s="60">
        <v>697</v>
      </c>
      <c r="Q8" s="60"/>
      <c r="R8" s="60"/>
      <c r="S8" s="60"/>
      <c r="T8" s="60"/>
      <c r="U8" s="60"/>
      <c r="V8" s="60">
        <v>633</v>
      </c>
      <c r="W8" s="60"/>
      <c r="X8" s="60"/>
      <c r="Y8" s="60"/>
      <c r="Z8" s="60"/>
      <c r="AA8" s="60">
        <v>708</v>
      </c>
      <c r="AB8" s="60"/>
      <c r="AC8" s="60"/>
      <c r="AD8" s="60"/>
      <c r="AE8" s="60"/>
      <c r="AF8" s="60"/>
      <c r="AG8" s="60"/>
      <c r="AH8" s="60"/>
      <c r="AI8" s="60"/>
      <c r="AJ8" s="60">
        <v>516</v>
      </c>
      <c r="AK8" s="60">
        <v>415</v>
      </c>
      <c r="AL8" s="60">
        <v>697</v>
      </c>
      <c r="AM8" s="60">
        <v>633</v>
      </c>
      <c r="AN8" s="60">
        <v>688</v>
      </c>
      <c r="AO8" s="60"/>
      <c r="AP8" s="60"/>
      <c r="AQ8" s="60"/>
      <c r="AR8" s="60"/>
      <c r="AS8" s="60"/>
      <c r="AT8" s="60"/>
      <c r="AU8" s="60"/>
      <c r="AV8" s="60"/>
      <c r="AW8" s="60"/>
      <c r="AX8" s="60"/>
    </row>
    <row r="9" spans="1:50">
      <c r="A9" s="59" t="s">
        <v>999</v>
      </c>
      <c r="B9" s="60"/>
      <c r="C9" s="60"/>
      <c r="D9" s="60">
        <v>407</v>
      </c>
      <c r="E9" s="60"/>
      <c r="F9" s="60"/>
      <c r="G9" s="60"/>
      <c r="H9" s="60">
        <v>163</v>
      </c>
      <c r="I9" s="60"/>
      <c r="J9" s="60">
        <v>508</v>
      </c>
      <c r="K9" s="60">
        <v>58</v>
      </c>
      <c r="L9" s="60">
        <v>26</v>
      </c>
      <c r="M9" s="60">
        <v>157</v>
      </c>
      <c r="N9" s="60"/>
      <c r="O9" s="60"/>
      <c r="P9" s="60">
        <v>412</v>
      </c>
      <c r="Q9" s="60"/>
      <c r="R9" s="60"/>
      <c r="S9" s="60"/>
      <c r="T9" s="60"/>
      <c r="U9" s="60"/>
      <c r="V9" s="60">
        <v>512</v>
      </c>
      <c r="W9" s="60"/>
      <c r="X9" s="60"/>
      <c r="Y9" s="60"/>
      <c r="Z9" s="60"/>
      <c r="AA9" s="60">
        <v>646</v>
      </c>
      <c r="AB9" s="60"/>
      <c r="AC9" s="60"/>
      <c r="AD9" s="60"/>
      <c r="AE9" s="60"/>
      <c r="AF9" s="60"/>
      <c r="AG9" s="60"/>
      <c r="AH9" s="60"/>
      <c r="AI9" s="60"/>
      <c r="AJ9" s="60">
        <v>407</v>
      </c>
      <c r="AK9" s="60">
        <v>508</v>
      </c>
      <c r="AL9" s="60">
        <v>412</v>
      </c>
      <c r="AM9" s="60">
        <v>512</v>
      </c>
      <c r="AN9" s="60">
        <v>749</v>
      </c>
      <c r="AO9" s="60"/>
      <c r="AP9" s="60"/>
      <c r="AQ9" s="60"/>
      <c r="AR9" s="60">
        <v>172</v>
      </c>
      <c r="AS9" s="60"/>
      <c r="AT9" s="60"/>
      <c r="AU9" s="60"/>
      <c r="AV9" s="60"/>
      <c r="AW9" s="60">
        <v>116</v>
      </c>
      <c r="AX9" s="60"/>
    </row>
    <row r="10" spans="1:50">
      <c r="A10" s="59" t="s">
        <v>2691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>
        <v>402</v>
      </c>
      <c r="W10" s="60"/>
      <c r="X10" s="60"/>
      <c r="Y10" s="60"/>
      <c r="Z10" s="60">
        <v>206</v>
      </c>
      <c r="AA10" s="60">
        <v>453</v>
      </c>
      <c r="AB10" s="60">
        <v>170</v>
      </c>
      <c r="AC10" s="60">
        <v>206</v>
      </c>
      <c r="AD10" s="60">
        <v>214</v>
      </c>
      <c r="AE10" s="60"/>
      <c r="AF10" s="60"/>
      <c r="AG10" s="60"/>
      <c r="AH10" s="60"/>
      <c r="AI10" s="60"/>
      <c r="AJ10" s="60"/>
      <c r="AK10" s="60"/>
      <c r="AL10" s="60"/>
      <c r="AM10" s="60">
        <v>402</v>
      </c>
      <c r="AN10" s="60"/>
      <c r="AO10" s="60">
        <v>205</v>
      </c>
      <c r="AP10" s="60"/>
      <c r="AQ10" s="60"/>
      <c r="AR10" s="60"/>
      <c r="AS10" s="60"/>
      <c r="AT10" s="60"/>
      <c r="AU10" s="60"/>
      <c r="AV10" s="60"/>
      <c r="AW10" s="60"/>
      <c r="AX10" s="60"/>
    </row>
    <row r="11" spans="1:50">
      <c r="A11" s="59" t="s">
        <v>2692</v>
      </c>
      <c r="B11" s="60"/>
      <c r="C11" s="60"/>
      <c r="D11" s="60">
        <v>922</v>
      </c>
      <c r="E11" s="60"/>
      <c r="F11" s="60"/>
      <c r="G11" s="60"/>
      <c r="H11" s="60"/>
      <c r="I11" s="60"/>
      <c r="J11" s="60">
        <v>925</v>
      </c>
      <c r="K11" s="60"/>
      <c r="L11" s="60"/>
      <c r="M11" s="60"/>
      <c r="N11" s="60"/>
      <c r="O11" s="60"/>
      <c r="P11" s="60">
        <v>348</v>
      </c>
      <c r="Q11" s="60"/>
      <c r="R11" s="60"/>
      <c r="S11" s="60"/>
      <c r="T11" s="60"/>
      <c r="U11" s="60"/>
      <c r="V11" s="60">
        <v>286</v>
      </c>
      <c r="W11" s="60"/>
      <c r="X11" s="60"/>
      <c r="Y11" s="60"/>
      <c r="Z11" s="60"/>
      <c r="AA11" s="60">
        <v>299</v>
      </c>
      <c r="AB11" s="60"/>
      <c r="AC11" s="60"/>
      <c r="AD11" s="60"/>
      <c r="AE11" s="60"/>
      <c r="AF11" s="60"/>
      <c r="AG11" s="60"/>
      <c r="AH11" s="60"/>
      <c r="AI11" s="60"/>
      <c r="AJ11" s="60">
        <v>922</v>
      </c>
      <c r="AK11" s="60">
        <v>925</v>
      </c>
      <c r="AL11" s="60">
        <v>348</v>
      </c>
      <c r="AM11" s="60">
        <v>286</v>
      </c>
      <c r="AN11" s="60">
        <v>563</v>
      </c>
      <c r="AO11" s="60"/>
      <c r="AP11" s="60"/>
      <c r="AQ11" s="60"/>
      <c r="AR11" s="60"/>
      <c r="AS11" s="60"/>
      <c r="AT11" s="60"/>
      <c r="AU11" s="60"/>
      <c r="AV11" s="60"/>
      <c r="AW11" s="60"/>
      <c r="AX11" s="60"/>
    </row>
    <row r="12" spans="1:50">
      <c r="A12" s="59" t="s">
        <v>2693</v>
      </c>
      <c r="B12" s="60"/>
      <c r="C12" s="60"/>
      <c r="D12" s="60">
        <v>769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>
        <v>828</v>
      </c>
      <c r="AB12" s="60"/>
      <c r="AC12" s="60"/>
      <c r="AD12" s="60"/>
      <c r="AE12" s="60"/>
      <c r="AF12" s="60"/>
      <c r="AG12" s="60"/>
      <c r="AH12" s="60"/>
      <c r="AI12" s="60"/>
      <c r="AJ12" s="60">
        <v>769</v>
      </c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</row>
    <row r="13" spans="1:50">
      <c r="A13" s="59" t="s">
        <v>2694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>
        <v>871</v>
      </c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>
        <v>871</v>
      </c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</row>
    <row r="14" spans="1:50">
      <c r="A14" s="59" t="s">
        <v>2695</v>
      </c>
      <c r="B14" s="60"/>
      <c r="C14" s="60"/>
      <c r="D14" s="60">
        <v>463</v>
      </c>
      <c r="E14" s="60"/>
      <c r="F14" s="60"/>
      <c r="G14" s="60"/>
      <c r="H14" s="60"/>
      <c r="I14" s="60"/>
      <c r="J14" s="60">
        <v>589</v>
      </c>
      <c r="K14" s="60"/>
      <c r="L14" s="60"/>
      <c r="M14" s="60"/>
      <c r="N14" s="60"/>
      <c r="O14" s="60"/>
      <c r="P14" s="60">
        <v>651</v>
      </c>
      <c r="Q14" s="60"/>
      <c r="R14" s="60"/>
      <c r="S14" s="60"/>
      <c r="T14" s="60"/>
      <c r="U14" s="60"/>
      <c r="V14" s="60">
        <v>938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>
        <v>463</v>
      </c>
      <c r="AK14" s="60">
        <v>589</v>
      </c>
      <c r="AL14" s="60">
        <v>651</v>
      </c>
      <c r="AM14" s="60">
        <v>938</v>
      </c>
      <c r="AN14" s="60">
        <v>445</v>
      </c>
      <c r="AO14" s="60"/>
      <c r="AP14" s="60"/>
      <c r="AQ14" s="60"/>
      <c r="AR14" s="60"/>
      <c r="AS14" s="60"/>
      <c r="AT14" s="60"/>
      <c r="AU14" s="60"/>
      <c r="AV14" s="60"/>
      <c r="AW14" s="60"/>
      <c r="AX14" s="60"/>
    </row>
    <row r="15" spans="1:50">
      <c r="A15" s="59" t="s">
        <v>2696</v>
      </c>
      <c r="B15" s="60"/>
      <c r="C15" s="60"/>
      <c r="D15" s="60">
        <v>931</v>
      </c>
      <c r="E15" s="60"/>
      <c r="F15" s="60"/>
      <c r="G15" s="60"/>
      <c r="H15" s="60"/>
      <c r="I15" s="60"/>
      <c r="J15" s="60">
        <v>520</v>
      </c>
      <c r="K15" s="60"/>
      <c r="L15" s="60"/>
      <c r="M15" s="60"/>
      <c r="N15" s="60"/>
      <c r="O15" s="60"/>
      <c r="P15" s="60">
        <v>601</v>
      </c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>
        <v>931</v>
      </c>
      <c r="AK15" s="60">
        <v>520</v>
      </c>
      <c r="AL15" s="60">
        <v>601</v>
      </c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</row>
    <row r="16" spans="1:50">
      <c r="A16" s="59" t="s">
        <v>2697</v>
      </c>
      <c r="B16" s="60"/>
      <c r="C16" s="60"/>
      <c r="D16" s="60">
        <v>777</v>
      </c>
      <c r="E16" s="60"/>
      <c r="F16" s="60"/>
      <c r="G16" s="60"/>
      <c r="H16" s="60"/>
      <c r="I16" s="60"/>
      <c r="J16" s="60">
        <v>936</v>
      </c>
      <c r="K16" s="60"/>
      <c r="L16" s="60"/>
      <c r="M16" s="60"/>
      <c r="N16" s="60"/>
      <c r="O16" s="60"/>
      <c r="P16" s="60">
        <v>991</v>
      </c>
      <c r="Q16" s="60"/>
      <c r="R16" s="60"/>
      <c r="S16" s="60"/>
      <c r="T16" s="60"/>
      <c r="U16" s="60"/>
      <c r="V16" s="60">
        <v>872</v>
      </c>
      <c r="W16" s="60"/>
      <c r="X16" s="60"/>
      <c r="Y16" s="60"/>
      <c r="Z16" s="60"/>
      <c r="AA16" s="60">
        <v>927</v>
      </c>
      <c r="AB16" s="60"/>
      <c r="AC16" s="60"/>
      <c r="AD16" s="60"/>
      <c r="AE16" s="60"/>
      <c r="AF16" s="60"/>
      <c r="AG16" s="60"/>
      <c r="AH16" s="60"/>
      <c r="AI16" s="60"/>
      <c r="AJ16" s="60">
        <v>777</v>
      </c>
      <c r="AK16" s="60">
        <v>936</v>
      </c>
      <c r="AL16" s="60">
        <v>991</v>
      </c>
      <c r="AM16" s="60">
        <v>872</v>
      </c>
      <c r="AN16" s="60">
        <v>635</v>
      </c>
      <c r="AO16" s="60"/>
      <c r="AP16" s="60"/>
      <c r="AQ16" s="60"/>
      <c r="AR16" s="60"/>
      <c r="AS16" s="60"/>
      <c r="AT16" s="60"/>
      <c r="AU16" s="60"/>
      <c r="AV16" s="60"/>
      <c r="AW16" s="60"/>
      <c r="AX16" s="60"/>
    </row>
    <row r="17" spans="1:50">
      <c r="A17" s="59" t="s">
        <v>1000</v>
      </c>
      <c r="B17" s="60"/>
      <c r="C17" s="60"/>
      <c r="D17" s="60">
        <v>320</v>
      </c>
      <c r="E17" s="60"/>
      <c r="F17" s="60"/>
      <c r="G17" s="60"/>
      <c r="H17" s="60"/>
      <c r="I17" s="60"/>
      <c r="J17" s="60">
        <v>562</v>
      </c>
      <c r="K17" s="60"/>
      <c r="L17" s="60"/>
      <c r="M17" s="60"/>
      <c r="N17" s="60"/>
      <c r="O17" s="60"/>
      <c r="P17" s="60">
        <v>170</v>
      </c>
      <c r="Q17" s="60"/>
      <c r="R17" s="60"/>
      <c r="S17" s="60"/>
      <c r="T17" s="60">
        <v>108</v>
      </c>
      <c r="U17" s="60"/>
      <c r="V17" s="60">
        <v>185</v>
      </c>
      <c r="W17" s="60">
        <v>110</v>
      </c>
      <c r="X17" s="60">
        <v>48</v>
      </c>
      <c r="Y17" s="60">
        <v>85</v>
      </c>
      <c r="Z17" s="60">
        <v>104</v>
      </c>
      <c r="AA17" s="60">
        <v>188</v>
      </c>
      <c r="AB17" s="60">
        <v>158</v>
      </c>
      <c r="AC17" s="60">
        <v>4</v>
      </c>
      <c r="AD17" s="60">
        <v>55</v>
      </c>
      <c r="AE17" s="60"/>
      <c r="AF17" s="60"/>
      <c r="AG17" s="60"/>
      <c r="AH17" s="60"/>
      <c r="AI17" s="60"/>
      <c r="AJ17" s="60">
        <v>320</v>
      </c>
      <c r="AK17" s="60">
        <v>562</v>
      </c>
      <c r="AL17" s="60">
        <v>170</v>
      </c>
      <c r="AM17" s="60">
        <v>185</v>
      </c>
      <c r="AN17" s="60">
        <v>238</v>
      </c>
      <c r="AO17" s="60">
        <v>145</v>
      </c>
      <c r="AP17" s="60">
        <v>116</v>
      </c>
      <c r="AQ17" s="60"/>
      <c r="AR17" s="60"/>
      <c r="AS17" s="60"/>
      <c r="AT17" s="60">
        <v>69</v>
      </c>
      <c r="AU17" s="60">
        <v>56</v>
      </c>
      <c r="AV17" s="60"/>
      <c r="AW17" s="60"/>
      <c r="AX17" s="60"/>
    </row>
    <row r="18" spans="1:50">
      <c r="A18" s="59" t="s">
        <v>2698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>
        <v>977</v>
      </c>
      <c r="Q18" s="60"/>
      <c r="R18" s="60"/>
      <c r="S18" s="60"/>
      <c r="T18" s="60"/>
      <c r="U18" s="60"/>
      <c r="V18" s="60">
        <v>577</v>
      </c>
      <c r="W18" s="60"/>
      <c r="X18" s="60"/>
      <c r="Y18" s="60"/>
      <c r="Z18" s="60"/>
      <c r="AA18" s="60">
        <v>587</v>
      </c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>
        <v>977</v>
      </c>
      <c r="AM18" s="60">
        <v>577</v>
      </c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</row>
    <row r="19" spans="1:50">
      <c r="A19" s="59" t="s">
        <v>2699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>
        <v>929</v>
      </c>
      <c r="W19" s="60"/>
      <c r="X19" s="60"/>
      <c r="Y19" s="60"/>
      <c r="Z19" s="60"/>
      <c r="AA19" s="60">
        <v>723</v>
      </c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>
        <v>929</v>
      </c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</row>
    <row r="20" spans="1:50">
      <c r="A20" s="59" t="s">
        <v>157</v>
      </c>
      <c r="B20" s="60">
        <v>10</v>
      </c>
      <c r="C20" s="60">
        <v>8</v>
      </c>
      <c r="D20" s="60">
        <v>5</v>
      </c>
      <c r="E20" s="60">
        <v>128</v>
      </c>
      <c r="F20" s="60">
        <v>132</v>
      </c>
      <c r="G20" s="60">
        <v>23</v>
      </c>
      <c r="H20" s="60">
        <v>23</v>
      </c>
      <c r="I20" s="60">
        <v>1</v>
      </c>
      <c r="J20" s="60">
        <v>2</v>
      </c>
      <c r="K20" s="60">
        <v>119</v>
      </c>
      <c r="L20" s="60">
        <v>103</v>
      </c>
      <c r="M20" s="60">
        <v>10</v>
      </c>
      <c r="N20" s="60">
        <v>13</v>
      </c>
      <c r="O20" s="60">
        <v>14</v>
      </c>
      <c r="P20" s="60">
        <v>2</v>
      </c>
      <c r="Q20" s="60">
        <v>37</v>
      </c>
      <c r="R20" s="60">
        <v>55</v>
      </c>
      <c r="S20" s="60">
        <v>1</v>
      </c>
      <c r="T20" s="60">
        <v>4</v>
      </c>
      <c r="U20" s="60">
        <v>38</v>
      </c>
      <c r="V20" s="60">
        <v>14</v>
      </c>
      <c r="W20" s="60">
        <v>173</v>
      </c>
      <c r="X20" s="60">
        <v>157</v>
      </c>
      <c r="Y20" s="60">
        <v>26</v>
      </c>
      <c r="Z20" s="60">
        <v>11</v>
      </c>
      <c r="AA20" s="60">
        <v>7</v>
      </c>
      <c r="AB20" s="60">
        <v>77</v>
      </c>
      <c r="AC20" s="60">
        <v>42</v>
      </c>
      <c r="AD20" s="60">
        <v>4</v>
      </c>
      <c r="AE20" s="60">
        <v>8</v>
      </c>
      <c r="AF20" s="60">
        <v>1</v>
      </c>
      <c r="AG20" s="60">
        <v>14</v>
      </c>
      <c r="AH20" s="60">
        <v>38</v>
      </c>
      <c r="AI20" s="60">
        <v>2</v>
      </c>
      <c r="AJ20" s="60">
        <v>5</v>
      </c>
      <c r="AK20" s="60">
        <v>2</v>
      </c>
      <c r="AL20" s="60">
        <v>2</v>
      </c>
      <c r="AM20" s="60">
        <v>14</v>
      </c>
      <c r="AN20" s="60">
        <v>5</v>
      </c>
      <c r="AO20" s="60">
        <v>2</v>
      </c>
      <c r="AP20" s="60">
        <v>34</v>
      </c>
      <c r="AQ20" s="60">
        <v>5</v>
      </c>
      <c r="AR20" s="60">
        <v>5</v>
      </c>
      <c r="AS20" s="60">
        <v>5</v>
      </c>
      <c r="AT20" s="60">
        <v>5</v>
      </c>
      <c r="AU20" s="60">
        <v>56</v>
      </c>
      <c r="AV20" s="60">
        <v>4</v>
      </c>
      <c r="AW20" s="60">
        <v>16</v>
      </c>
      <c r="AX20" s="60">
        <v>25</v>
      </c>
    </row>
    <row r="21" spans="1:50">
      <c r="A21" s="59" t="s">
        <v>2700</v>
      </c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>
        <v>746</v>
      </c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>
        <v>934</v>
      </c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>
        <v>746</v>
      </c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</row>
    <row r="22" spans="1:50">
      <c r="A22" s="59" t="s">
        <v>2701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>
        <v>537</v>
      </c>
      <c r="W22" s="60"/>
      <c r="X22" s="60"/>
      <c r="Y22" s="60"/>
      <c r="Z22" s="60"/>
      <c r="AA22" s="60">
        <v>552</v>
      </c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>
        <v>537</v>
      </c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</row>
    <row r="23" spans="1:50">
      <c r="A23" s="59" t="s">
        <v>2702</v>
      </c>
      <c r="B23" s="60"/>
      <c r="C23" s="60"/>
      <c r="D23" s="60">
        <v>356</v>
      </c>
      <c r="E23" s="60"/>
      <c r="F23" s="60"/>
      <c r="G23" s="60"/>
      <c r="H23" s="60"/>
      <c r="I23" s="60"/>
      <c r="J23" s="60">
        <v>240</v>
      </c>
      <c r="K23" s="60"/>
      <c r="L23" s="60"/>
      <c r="M23" s="60"/>
      <c r="N23" s="60"/>
      <c r="O23" s="60"/>
      <c r="P23" s="60">
        <v>278</v>
      </c>
      <c r="Q23" s="60"/>
      <c r="R23" s="60"/>
      <c r="S23" s="60"/>
      <c r="T23" s="60"/>
      <c r="U23" s="60"/>
      <c r="V23" s="60">
        <v>314</v>
      </c>
      <c r="W23" s="60"/>
      <c r="X23" s="60"/>
      <c r="Y23" s="60"/>
      <c r="Z23" s="60"/>
      <c r="AA23" s="60">
        <v>323</v>
      </c>
      <c r="AB23" s="60"/>
      <c r="AC23" s="60"/>
      <c r="AD23" s="60"/>
      <c r="AE23" s="60"/>
      <c r="AF23" s="60"/>
      <c r="AG23" s="60"/>
      <c r="AH23" s="60"/>
      <c r="AI23" s="60"/>
      <c r="AJ23" s="60">
        <v>356</v>
      </c>
      <c r="AK23" s="60">
        <v>240</v>
      </c>
      <c r="AL23" s="60">
        <v>278</v>
      </c>
      <c r="AM23" s="60">
        <v>314</v>
      </c>
      <c r="AN23" s="60">
        <v>382</v>
      </c>
      <c r="AO23" s="60"/>
      <c r="AP23" s="60"/>
      <c r="AQ23" s="60"/>
      <c r="AR23" s="60"/>
      <c r="AS23" s="60"/>
      <c r="AT23" s="60"/>
      <c r="AU23" s="60"/>
      <c r="AV23" s="60"/>
      <c r="AW23" s="60"/>
      <c r="AX23" s="60"/>
    </row>
    <row r="24" spans="1:50">
      <c r="A24" s="59" t="s">
        <v>2703</v>
      </c>
      <c r="B24" s="60"/>
      <c r="C24" s="60"/>
      <c r="D24" s="60">
        <v>814</v>
      </c>
      <c r="E24" s="60"/>
      <c r="F24" s="60"/>
      <c r="G24" s="60"/>
      <c r="H24" s="60"/>
      <c r="I24" s="60"/>
      <c r="J24" s="60">
        <v>265</v>
      </c>
      <c r="K24" s="60"/>
      <c r="L24" s="60"/>
      <c r="M24" s="60"/>
      <c r="N24" s="60"/>
      <c r="O24" s="60"/>
      <c r="P24" s="60">
        <v>381</v>
      </c>
      <c r="Q24" s="60"/>
      <c r="R24" s="60"/>
      <c r="S24" s="60"/>
      <c r="T24" s="60"/>
      <c r="U24" s="60"/>
      <c r="V24" s="60">
        <v>563</v>
      </c>
      <c r="W24" s="60"/>
      <c r="X24" s="60"/>
      <c r="Y24" s="60"/>
      <c r="Z24" s="60"/>
      <c r="AA24" s="60">
        <v>728</v>
      </c>
      <c r="AB24" s="60"/>
      <c r="AC24" s="60"/>
      <c r="AD24" s="60"/>
      <c r="AE24" s="60"/>
      <c r="AF24" s="60"/>
      <c r="AG24" s="60"/>
      <c r="AH24" s="60"/>
      <c r="AI24" s="60"/>
      <c r="AJ24" s="60">
        <v>814</v>
      </c>
      <c r="AK24" s="60">
        <v>265</v>
      </c>
      <c r="AL24" s="60">
        <v>381</v>
      </c>
      <c r="AM24" s="60">
        <v>563</v>
      </c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</row>
    <row r="25" spans="1:50">
      <c r="A25" s="59" t="s">
        <v>2704</v>
      </c>
      <c r="B25" s="60"/>
      <c r="C25" s="60"/>
      <c r="D25" s="60">
        <v>773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>
        <v>488</v>
      </c>
      <c r="Q25" s="60"/>
      <c r="R25" s="60"/>
      <c r="S25" s="60"/>
      <c r="T25" s="60"/>
      <c r="U25" s="60"/>
      <c r="V25" s="60">
        <v>672</v>
      </c>
      <c r="W25" s="60"/>
      <c r="X25" s="60"/>
      <c r="Y25" s="60"/>
      <c r="Z25" s="60"/>
      <c r="AA25" s="60">
        <v>918</v>
      </c>
      <c r="AB25" s="60"/>
      <c r="AC25" s="60"/>
      <c r="AD25" s="60"/>
      <c r="AE25" s="60"/>
      <c r="AF25" s="60"/>
      <c r="AG25" s="60"/>
      <c r="AH25" s="60"/>
      <c r="AI25" s="60"/>
      <c r="AJ25" s="60">
        <v>773</v>
      </c>
      <c r="AK25" s="60"/>
      <c r="AL25" s="60">
        <v>488</v>
      </c>
      <c r="AM25" s="60">
        <v>672</v>
      </c>
      <c r="AN25" s="60">
        <v>645</v>
      </c>
      <c r="AO25" s="60"/>
      <c r="AP25" s="60"/>
      <c r="AQ25" s="60"/>
      <c r="AR25" s="60"/>
      <c r="AS25" s="60"/>
      <c r="AT25" s="60"/>
      <c r="AU25" s="60"/>
      <c r="AV25" s="60"/>
      <c r="AW25" s="60"/>
      <c r="AX25" s="60"/>
    </row>
    <row r="26" spans="1:50">
      <c r="A26" s="59" t="s">
        <v>2705</v>
      </c>
      <c r="B26" s="60"/>
      <c r="C26" s="60"/>
      <c r="D26" s="60"/>
      <c r="E26" s="60"/>
      <c r="F26" s="60"/>
      <c r="G26" s="60"/>
      <c r="H26" s="60"/>
      <c r="I26" s="60"/>
      <c r="J26" s="60">
        <v>974</v>
      </c>
      <c r="K26" s="60"/>
      <c r="L26" s="60"/>
      <c r="M26" s="60"/>
      <c r="N26" s="60"/>
      <c r="O26" s="60"/>
      <c r="P26" s="60">
        <v>512</v>
      </c>
      <c r="Q26" s="60"/>
      <c r="R26" s="60"/>
      <c r="S26" s="60"/>
      <c r="T26" s="60"/>
      <c r="U26" s="60"/>
      <c r="V26" s="60">
        <v>963</v>
      </c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>
        <v>974</v>
      </c>
      <c r="AL26" s="60">
        <v>512</v>
      </c>
      <c r="AM26" s="60">
        <v>963</v>
      </c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</row>
    <row r="27" spans="1:50">
      <c r="A27" s="59" t="s">
        <v>2706</v>
      </c>
      <c r="B27" s="60"/>
      <c r="C27" s="60"/>
      <c r="D27" s="60">
        <v>682</v>
      </c>
      <c r="E27" s="60"/>
      <c r="F27" s="60"/>
      <c r="G27" s="60"/>
      <c r="H27" s="60"/>
      <c r="I27" s="60"/>
      <c r="J27" s="60">
        <v>397</v>
      </c>
      <c r="K27" s="60"/>
      <c r="L27" s="60"/>
      <c r="M27" s="60"/>
      <c r="N27" s="60"/>
      <c r="O27" s="60"/>
      <c r="P27" s="60">
        <v>638</v>
      </c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>
        <v>682</v>
      </c>
      <c r="AK27" s="60">
        <v>397</v>
      </c>
      <c r="AL27" s="60">
        <v>638</v>
      </c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</row>
    <row r="28" spans="1:50">
      <c r="A28" s="59" t="s">
        <v>2707</v>
      </c>
      <c r="B28" s="60"/>
      <c r="C28" s="60"/>
      <c r="D28" s="60"/>
      <c r="E28" s="60"/>
      <c r="F28" s="60"/>
      <c r="G28" s="60"/>
      <c r="H28" s="60"/>
      <c r="I28" s="60"/>
      <c r="J28" s="60">
        <v>799</v>
      </c>
      <c r="K28" s="60"/>
      <c r="L28" s="60"/>
      <c r="M28" s="60"/>
      <c r="N28" s="60"/>
      <c r="O28" s="60"/>
      <c r="P28" s="60">
        <v>757</v>
      </c>
      <c r="Q28" s="60"/>
      <c r="R28" s="60"/>
      <c r="S28" s="60"/>
      <c r="T28" s="60"/>
      <c r="U28" s="60"/>
      <c r="V28" s="60">
        <v>894</v>
      </c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>
        <v>799</v>
      </c>
      <c r="AL28" s="60">
        <v>757</v>
      </c>
      <c r="AM28" s="60">
        <v>894</v>
      </c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</row>
    <row r="29" spans="1:50">
      <c r="A29" s="59" t="s">
        <v>2708</v>
      </c>
      <c r="B29" s="60"/>
      <c r="C29" s="60"/>
      <c r="D29" s="60">
        <v>791</v>
      </c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>
        <v>733</v>
      </c>
      <c r="W29" s="60"/>
      <c r="X29" s="60"/>
      <c r="Y29" s="60"/>
      <c r="Z29" s="60"/>
      <c r="AA29" s="60">
        <v>773</v>
      </c>
      <c r="AB29" s="60"/>
      <c r="AC29" s="60"/>
      <c r="AD29" s="60"/>
      <c r="AE29" s="60"/>
      <c r="AF29" s="60"/>
      <c r="AG29" s="60"/>
      <c r="AH29" s="60"/>
      <c r="AI29" s="60"/>
      <c r="AJ29" s="60">
        <v>791</v>
      </c>
      <c r="AK29" s="60"/>
      <c r="AL29" s="60"/>
      <c r="AM29" s="60">
        <v>733</v>
      </c>
      <c r="AN29" s="60">
        <v>525</v>
      </c>
      <c r="AO29" s="60"/>
      <c r="AP29" s="60"/>
      <c r="AQ29" s="60"/>
      <c r="AR29" s="60"/>
      <c r="AS29" s="60"/>
      <c r="AT29" s="60"/>
      <c r="AU29" s="60"/>
      <c r="AV29" s="60"/>
      <c r="AW29" s="60"/>
      <c r="AX29" s="60"/>
    </row>
    <row r="30" spans="1:50">
      <c r="A30" s="59" t="s">
        <v>2709</v>
      </c>
      <c r="B30" s="60"/>
      <c r="C30" s="60"/>
      <c r="D30" s="60">
        <v>458</v>
      </c>
      <c r="E30" s="60"/>
      <c r="F30" s="60"/>
      <c r="G30" s="60"/>
      <c r="H30" s="60"/>
      <c r="I30" s="60"/>
      <c r="J30" s="60">
        <v>481</v>
      </c>
      <c r="K30" s="60"/>
      <c r="L30" s="60"/>
      <c r="M30" s="60"/>
      <c r="N30" s="60"/>
      <c r="O30" s="60"/>
      <c r="P30" s="60">
        <v>648</v>
      </c>
      <c r="Q30" s="60"/>
      <c r="R30" s="60"/>
      <c r="S30" s="60"/>
      <c r="T30" s="60"/>
      <c r="U30" s="60"/>
      <c r="V30" s="60">
        <v>551</v>
      </c>
      <c r="W30" s="60"/>
      <c r="X30" s="60"/>
      <c r="Y30" s="60"/>
      <c r="Z30" s="60"/>
      <c r="AA30" s="60">
        <v>524</v>
      </c>
      <c r="AB30" s="60"/>
      <c r="AC30" s="60"/>
      <c r="AD30" s="60"/>
      <c r="AE30" s="60"/>
      <c r="AF30" s="60"/>
      <c r="AG30" s="60"/>
      <c r="AH30" s="60"/>
      <c r="AI30" s="60"/>
      <c r="AJ30" s="60">
        <v>458</v>
      </c>
      <c r="AK30" s="60">
        <v>481</v>
      </c>
      <c r="AL30" s="60">
        <v>648</v>
      </c>
      <c r="AM30" s="60">
        <v>551</v>
      </c>
      <c r="AN30" s="60">
        <v>548</v>
      </c>
      <c r="AO30" s="60"/>
      <c r="AP30" s="60"/>
      <c r="AQ30" s="60"/>
      <c r="AR30" s="60"/>
      <c r="AS30" s="60"/>
      <c r="AT30" s="60"/>
      <c r="AU30" s="60"/>
      <c r="AV30" s="60"/>
      <c r="AW30" s="60"/>
      <c r="AX30" s="60"/>
    </row>
    <row r="31" spans="1:50">
      <c r="A31" s="59" t="s">
        <v>969</v>
      </c>
      <c r="B31" s="60"/>
      <c r="C31" s="60"/>
      <c r="D31" s="60"/>
      <c r="E31" s="60"/>
      <c r="F31" s="60"/>
      <c r="G31" s="60"/>
      <c r="H31" s="60"/>
      <c r="I31" s="60">
        <v>0</v>
      </c>
      <c r="J31" s="60">
        <v>764</v>
      </c>
      <c r="K31" s="60"/>
      <c r="L31" s="60"/>
      <c r="M31" s="60"/>
      <c r="N31" s="60"/>
      <c r="O31" s="60"/>
      <c r="P31" s="60">
        <v>919</v>
      </c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>
        <v>0</v>
      </c>
      <c r="AG31" s="60"/>
      <c r="AH31" s="60"/>
      <c r="AI31" s="60"/>
      <c r="AJ31" s="60"/>
      <c r="AK31" s="60">
        <v>764</v>
      </c>
      <c r="AL31" s="60">
        <v>919</v>
      </c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</row>
    <row r="32" spans="1:50">
      <c r="A32" s="59" t="s">
        <v>2710</v>
      </c>
      <c r="B32" s="60"/>
      <c r="C32" s="60"/>
      <c r="D32" s="60">
        <v>786</v>
      </c>
      <c r="E32" s="60"/>
      <c r="F32" s="60"/>
      <c r="G32" s="60"/>
      <c r="H32" s="60"/>
      <c r="I32" s="60"/>
      <c r="J32" s="60">
        <v>955</v>
      </c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>
        <v>786</v>
      </c>
      <c r="AK32" s="60">
        <v>955</v>
      </c>
      <c r="AL32" s="60"/>
      <c r="AM32" s="60"/>
      <c r="AN32" s="60">
        <v>952</v>
      </c>
      <c r="AO32" s="60"/>
      <c r="AP32" s="60"/>
      <c r="AQ32" s="60"/>
      <c r="AR32" s="60"/>
      <c r="AS32" s="60"/>
      <c r="AT32" s="60"/>
      <c r="AU32" s="60"/>
      <c r="AV32" s="60"/>
      <c r="AW32" s="60"/>
      <c r="AX32" s="60"/>
    </row>
    <row r="33" spans="1:50">
      <c r="A33" s="59" t="s">
        <v>2711</v>
      </c>
      <c r="B33" s="60"/>
      <c r="C33" s="60"/>
      <c r="D33" s="60">
        <v>757</v>
      </c>
      <c r="E33" s="60"/>
      <c r="F33" s="60"/>
      <c r="G33" s="60"/>
      <c r="H33" s="60"/>
      <c r="I33" s="60"/>
      <c r="J33" s="60">
        <v>917</v>
      </c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>
        <v>757</v>
      </c>
      <c r="AK33" s="60">
        <v>917</v>
      </c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</row>
    <row r="34" spans="1:50">
      <c r="A34" s="59" t="s">
        <v>2712</v>
      </c>
      <c r="B34" s="60"/>
      <c r="C34" s="60"/>
      <c r="D34" s="60">
        <v>501</v>
      </c>
      <c r="E34" s="60"/>
      <c r="F34" s="60"/>
      <c r="G34" s="60"/>
      <c r="H34" s="60"/>
      <c r="I34" s="60"/>
      <c r="J34" s="60">
        <v>784</v>
      </c>
      <c r="K34" s="60"/>
      <c r="L34" s="60"/>
      <c r="M34" s="60"/>
      <c r="N34" s="60"/>
      <c r="O34" s="60"/>
      <c r="P34" s="60">
        <v>857</v>
      </c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>
        <v>501</v>
      </c>
      <c r="AK34" s="60">
        <v>784</v>
      </c>
      <c r="AL34" s="60">
        <v>857</v>
      </c>
      <c r="AM34" s="60"/>
      <c r="AN34" s="60">
        <v>488</v>
      </c>
      <c r="AO34" s="60"/>
      <c r="AP34" s="60"/>
      <c r="AQ34" s="60"/>
      <c r="AR34" s="60"/>
      <c r="AS34" s="60"/>
      <c r="AT34" s="60"/>
      <c r="AU34" s="60"/>
      <c r="AV34" s="60"/>
      <c r="AW34" s="60"/>
      <c r="AX34" s="60"/>
    </row>
    <row r="35" spans="1:50">
      <c r="A35" s="59" t="s">
        <v>2713</v>
      </c>
      <c r="B35" s="60"/>
      <c r="C35" s="60"/>
      <c r="D35" s="60">
        <v>993</v>
      </c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>
        <v>993</v>
      </c>
      <c r="AK35" s="60"/>
      <c r="AL35" s="60"/>
      <c r="AM35" s="60"/>
      <c r="AN35" s="60">
        <v>937</v>
      </c>
      <c r="AO35" s="60"/>
      <c r="AP35" s="60"/>
      <c r="AQ35" s="60"/>
      <c r="AR35" s="60"/>
      <c r="AS35" s="60"/>
      <c r="AT35" s="60"/>
      <c r="AU35" s="60"/>
      <c r="AV35" s="60"/>
      <c r="AW35" s="60"/>
      <c r="AX35" s="60"/>
    </row>
    <row r="36" spans="1:50">
      <c r="A36" s="59" t="s">
        <v>2714</v>
      </c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>
        <v>701</v>
      </c>
      <c r="W36" s="60"/>
      <c r="X36" s="60"/>
      <c r="Y36" s="60"/>
      <c r="Z36" s="60"/>
      <c r="AA36" s="60">
        <v>757</v>
      </c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>
        <v>701</v>
      </c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</row>
    <row r="37" spans="1:50">
      <c r="A37" s="59" t="s">
        <v>2715</v>
      </c>
      <c r="B37" s="60"/>
      <c r="C37" s="60"/>
      <c r="D37" s="60">
        <v>208</v>
      </c>
      <c r="E37" s="60"/>
      <c r="F37" s="60"/>
      <c r="G37" s="60"/>
      <c r="H37" s="60"/>
      <c r="I37" s="60"/>
      <c r="J37" s="60">
        <v>179</v>
      </c>
      <c r="K37" s="60"/>
      <c r="L37" s="60"/>
      <c r="M37" s="60"/>
      <c r="N37" s="60"/>
      <c r="O37" s="60"/>
      <c r="P37" s="60">
        <v>141</v>
      </c>
      <c r="Q37" s="60"/>
      <c r="R37" s="60"/>
      <c r="S37" s="60"/>
      <c r="T37" s="60"/>
      <c r="U37" s="60"/>
      <c r="V37" s="60">
        <v>164</v>
      </c>
      <c r="W37" s="60"/>
      <c r="X37" s="60"/>
      <c r="Y37" s="60"/>
      <c r="Z37" s="60"/>
      <c r="AA37" s="60">
        <v>148</v>
      </c>
      <c r="AB37" s="60"/>
      <c r="AC37" s="60"/>
      <c r="AD37" s="60"/>
      <c r="AE37" s="60"/>
      <c r="AF37" s="60"/>
      <c r="AG37" s="60"/>
      <c r="AH37" s="60"/>
      <c r="AI37" s="60"/>
      <c r="AJ37" s="60">
        <v>208</v>
      </c>
      <c r="AK37" s="60">
        <v>179</v>
      </c>
      <c r="AL37" s="60">
        <v>141</v>
      </c>
      <c r="AM37" s="60">
        <v>164</v>
      </c>
      <c r="AN37" s="60">
        <v>217</v>
      </c>
      <c r="AO37" s="60"/>
      <c r="AP37" s="60"/>
      <c r="AQ37" s="60"/>
      <c r="AR37" s="60"/>
      <c r="AS37" s="60"/>
      <c r="AT37" s="60"/>
      <c r="AU37" s="60"/>
      <c r="AV37" s="60"/>
      <c r="AW37" s="60"/>
      <c r="AX37" s="60">
        <v>124</v>
      </c>
    </row>
    <row r="38" spans="1:50">
      <c r="A38" s="59" t="s">
        <v>2716</v>
      </c>
      <c r="B38" s="60"/>
      <c r="C38" s="60"/>
      <c r="D38" s="60">
        <v>226</v>
      </c>
      <c r="E38" s="60"/>
      <c r="F38" s="60"/>
      <c r="G38" s="60"/>
      <c r="H38" s="60"/>
      <c r="I38" s="60"/>
      <c r="J38" s="60">
        <v>424</v>
      </c>
      <c r="K38" s="60"/>
      <c r="L38" s="60"/>
      <c r="M38" s="60"/>
      <c r="N38" s="60"/>
      <c r="O38" s="60"/>
      <c r="P38" s="60">
        <v>537</v>
      </c>
      <c r="Q38" s="60"/>
      <c r="R38" s="60"/>
      <c r="S38" s="60"/>
      <c r="T38" s="60"/>
      <c r="U38" s="60"/>
      <c r="V38" s="60">
        <v>464</v>
      </c>
      <c r="W38" s="60"/>
      <c r="X38" s="60"/>
      <c r="Y38" s="60"/>
      <c r="Z38" s="60"/>
      <c r="AA38" s="60">
        <v>611</v>
      </c>
      <c r="AB38" s="60"/>
      <c r="AC38" s="60"/>
      <c r="AD38" s="60"/>
      <c r="AE38" s="60"/>
      <c r="AF38" s="60"/>
      <c r="AG38" s="60"/>
      <c r="AH38" s="60"/>
      <c r="AI38" s="60"/>
      <c r="AJ38" s="60">
        <v>226</v>
      </c>
      <c r="AK38" s="60">
        <v>424</v>
      </c>
      <c r="AL38" s="60">
        <v>537</v>
      </c>
      <c r="AM38" s="60">
        <v>464</v>
      </c>
      <c r="AN38" s="60">
        <v>405</v>
      </c>
      <c r="AO38" s="60"/>
      <c r="AP38" s="60"/>
      <c r="AQ38" s="60"/>
      <c r="AR38" s="60"/>
      <c r="AS38" s="60"/>
      <c r="AT38" s="60"/>
      <c r="AU38" s="60"/>
      <c r="AV38" s="60"/>
      <c r="AW38" s="60"/>
      <c r="AX38" s="60"/>
    </row>
    <row r="39" spans="1:50">
      <c r="A39" s="59" t="s">
        <v>2717</v>
      </c>
      <c r="B39" s="60"/>
      <c r="C39" s="60"/>
      <c r="D39" s="60">
        <v>480</v>
      </c>
      <c r="E39" s="60"/>
      <c r="F39" s="60"/>
      <c r="G39" s="60"/>
      <c r="H39" s="60"/>
      <c r="I39" s="60"/>
      <c r="J39" s="60">
        <v>311</v>
      </c>
      <c r="K39" s="60"/>
      <c r="L39" s="60"/>
      <c r="M39" s="60"/>
      <c r="N39" s="60"/>
      <c r="O39" s="60"/>
      <c r="P39" s="60">
        <v>662</v>
      </c>
      <c r="Q39" s="60"/>
      <c r="R39" s="60"/>
      <c r="S39" s="60"/>
      <c r="T39" s="60"/>
      <c r="U39" s="60"/>
      <c r="V39" s="60">
        <v>780</v>
      </c>
      <c r="W39" s="60"/>
      <c r="X39" s="60"/>
      <c r="Y39" s="60"/>
      <c r="Z39" s="60"/>
      <c r="AA39" s="60">
        <v>835</v>
      </c>
      <c r="AB39" s="60"/>
      <c r="AC39" s="60"/>
      <c r="AD39" s="60"/>
      <c r="AE39" s="60"/>
      <c r="AF39" s="60"/>
      <c r="AG39" s="60"/>
      <c r="AH39" s="60"/>
      <c r="AI39" s="60"/>
      <c r="AJ39" s="60">
        <v>480</v>
      </c>
      <c r="AK39" s="60">
        <v>311</v>
      </c>
      <c r="AL39" s="60">
        <v>662</v>
      </c>
      <c r="AM39" s="60">
        <v>780</v>
      </c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</row>
    <row r="40" spans="1:50">
      <c r="A40" s="59" t="s">
        <v>1001</v>
      </c>
      <c r="B40" s="60"/>
      <c r="C40" s="60"/>
      <c r="D40" s="60">
        <v>493</v>
      </c>
      <c r="E40" s="60"/>
      <c r="F40" s="60"/>
      <c r="G40" s="60"/>
      <c r="H40" s="60"/>
      <c r="I40" s="60"/>
      <c r="J40" s="60">
        <v>588</v>
      </c>
      <c r="K40" s="60"/>
      <c r="L40" s="60"/>
      <c r="M40" s="60"/>
      <c r="N40" s="60"/>
      <c r="O40" s="60"/>
      <c r="P40" s="60">
        <v>283</v>
      </c>
      <c r="Q40" s="60"/>
      <c r="R40" s="60"/>
      <c r="S40" s="60"/>
      <c r="T40" s="60">
        <v>141</v>
      </c>
      <c r="U40" s="60"/>
      <c r="V40" s="60">
        <v>200</v>
      </c>
      <c r="W40" s="60">
        <v>62</v>
      </c>
      <c r="X40" s="60">
        <v>148</v>
      </c>
      <c r="Y40" s="60">
        <v>125</v>
      </c>
      <c r="Z40" s="60">
        <v>182</v>
      </c>
      <c r="AA40" s="60">
        <v>142</v>
      </c>
      <c r="AB40" s="60">
        <v>13</v>
      </c>
      <c r="AC40" s="60">
        <v>114</v>
      </c>
      <c r="AD40" s="60">
        <v>30</v>
      </c>
      <c r="AE40" s="60"/>
      <c r="AF40" s="60"/>
      <c r="AG40" s="60"/>
      <c r="AH40" s="60"/>
      <c r="AI40" s="60">
        <v>35</v>
      </c>
      <c r="AJ40" s="60">
        <v>493</v>
      </c>
      <c r="AK40" s="60">
        <v>588</v>
      </c>
      <c r="AL40" s="60">
        <v>283</v>
      </c>
      <c r="AM40" s="60">
        <v>200</v>
      </c>
      <c r="AN40" s="60">
        <v>281</v>
      </c>
      <c r="AO40" s="60">
        <v>58</v>
      </c>
      <c r="AP40" s="60">
        <v>109</v>
      </c>
      <c r="AQ40" s="60"/>
      <c r="AR40" s="60"/>
      <c r="AS40" s="60"/>
      <c r="AT40" s="60">
        <v>35</v>
      </c>
      <c r="AU40" s="60">
        <v>123</v>
      </c>
      <c r="AV40" s="60"/>
      <c r="AW40" s="60"/>
      <c r="AX40" s="60"/>
    </row>
    <row r="41" spans="1:50">
      <c r="A41" s="59" t="s">
        <v>2718</v>
      </c>
      <c r="B41" s="60"/>
      <c r="C41" s="60"/>
      <c r="D41" s="60">
        <v>442</v>
      </c>
      <c r="E41" s="60"/>
      <c r="F41" s="60"/>
      <c r="G41" s="60"/>
      <c r="H41" s="60"/>
      <c r="I41" s="60"/>
      <c r="J41" s="60">
        <v>569</v>
      </c>
      <c r="K41" s="60"/>
      <c r="L41" s="60"/>
      <c r="M41" s="60"/>
      <c r="N41" s="60"/>
      <c r="O41" s="60"/>
      <c r="P41" s="60">
        <v>970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>
        <v>942</v>
      </c>
      <c r="AB41" s="60"/>
      <c r="AC41" s="60"/>
      <c r="AD41" s="60"/>
      <c r="AE41" s="60"/>
      <c r="AF41" s="60"/>
      <c r="AG41" s="60"/>
      <c r="AH41" s="60"/>
      <c r="AI41" s="60"/>
      <c r="AJ41" s="60">
        <v>442</v>
      </c>
      <c r="AK41" s="60">
        <v>569</v>
      </c>
      <c r="AL41" s="60">
        <v>970</v>
      </c>
      <c r="AM41" s="60"/>
      <c r="AN41" s="60">
        <v>451</v>
      </c>
      <c r="AO41" s="60"/>
      <c r="AP41" s="60"/>
      <c r="AQ41" s="60"/>
      <c r="AR41" s="60"/>
      <c r="AS41" s="60"/>
      <c r="AT41" s="60"/>
      <c r="AU41" s="60"/>
      <c r="AV41" s="60"/>
      <c r="AW41" s="60"/>
      <c r="AX41" s="60"/>
    </row>
    <row r="42" spans="1:50">
      <c r="A42" s="59" t="s">
        <v>1002</v>
      </c>
      <c r="B42" s="60"/>
      <c r="C42" s="60"/>
      <c r="D42" s="60">
        <v>827</v>
      </c>
      <c r="E42" s="60"/>
      <c r="F42" s="60"/>
      <c r="G42" s="60"/>
      <c r="H42" s="60"/>
      <c r="I42" s="60"/>
      <c r="J42" s="60">
        <v>351</v>
      </c>
      <c r="K42" s="60"/>
      <c r="L42" s="60"/>
      <c r="M42" s="60"/>
      <c r="N42" s="60"/>
      <c r="O42" s="60"/>
      <c r="P42" s="60">
        <v>358</v>
      </c>
      <c r="Q42" s="60"/>
      <c r="R42" s="60"/>
      <c r="S42" s="60"/>
      <c r="T42" s="60">
        <v>49</v>
      </c>
      <c r="U42" s="60"/>
      <c r="V42" s="60">
        <v>375</v>
      </c>
      <c r="W42" s="60">
        <v>177</v>
      </c>
      <c r="X42" s="60">
        <v>124</v>
      </c>
      <c r="Y42" s="60">
        <v>102</v>
      </c>
      <c r="Z42" s="60"/>
      <c r="AA42" s="60">
        <v>496</v>
      </c>
      <c r="AB42" s="60"/>
      <c r="AC42" s="60"/>
      <c r="AD42" s="60"/>
      <c r="AE42" s="60"/>
      <c r="AF42" s="60"/>
      <c r="AG42" s="60"/>
      <c r="AH42" s="60"/>
      <c r="AI42" s="60"/>
      <c r="AJ42" s="60">
        <v>827</v>
      </c>
      <c r="AK42" s="60">
        <v>351</v>
      </c>
      <c r="AL42" s="60">
        <v>358</v>
      </c>
      <c r="AM42" s="60">
        <v>375</v>
      </c>
      <c r="AN42" s="60">
        <v>631</v>
      </c>
      <c r="AO42" s="60"/>
      <c r="AP42" s="60">
        <v>103</v>
      </c>
      <c r="AQ42" s="60"/>
      <c r="AR42" s="60"/>
      <c r="AS42" s="60"/>
      <c r="AT42" s="60"/>
      <c r="AU42" s="60">
        <v>86</v>
      </c>
      <c r="AV42" s="60"/>
      <c r="AW42" s="60"/>
      <c r="AX42" s="60"/>
    </row>
    <row r="43" spans="1:50">
      <c r="A43" s="59" t="s">
        <v>2719</v>
      </c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>
        <v>538</v>
      </c>
      <c r="W43" s="60"/>
      <c r="X43" s="60"/>
      <c r="Y43" s="60"/>
      <c r="Z43" s="60"/>
      <c r="AA43" s="60">
        <v>603</v>
      </c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>
        <v>538</v>
      </c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</row>
    <row r="44" spans="1:50">
      <c r="A44" s="59" t="s">
        <v>2720</v>
      </c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>
        <v>641</v>
      </c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</row>
    <row r="45" spans="1:50">
      <c r="A45" s="59" t="s">
        <v>2721</v>
      </c>
      <c r="B45" s="60"/>
      <c r="C45" s="60"/>
      <c r="D45" s="60">
        <v>611</v>
      </c>
      <c r="E45" s="60"/>
      <c r="F45" s="60"/>
      <c r="G45" s="60"/>
      <c r="H45" s="60"/>
      <c r="I45" s="60"/>
      <c r="J45" s="60">
        <v>304</v>
      </c>
      <c r="K45" s="60"/>
      <c r="L45" s="60"/>
      <c r="M45" s="60"/>
      <c r="N45" s="60"/>
      <c r="O45" s="60"/>
      <c r="P45" s="60">
        <v>110</v>
      </c>
      <c r="Q45" s="60"/>
      <c r="R45" s="60"/>
      <c r="S45" s="60"/>
      <c r="T45" s="60"/>
      <c r="U45" s="60"/>
      <c r="V45" s="60">
        <v>78</v>
      </c>
      <c r="W45" s="60"/>
      <c r="X45" s="60"/>
      <c r="Y45" s="60"/>
      <c r="Z45" s="60"/>
      <c r="AA45" s="60">
        <v>112</v>
      </c>
      <c r="AB45" s="60"/>
      <c r="AC45" s="60"/>
      <c r="AD45" s="60"/>
      <c r="AE45" s="60"/>
      <c r="AF45" s="60"/>
      <c r="AG45" s="60"/>
      <c r="AH45" s="60"/>
      <c r="AI45" s="60"/>
      <c r="AJ45" s="60">
        <v>611</v>
      </c>
      <c r="AK45" s="60">
        <v>304</v>
      </c>
      <c r="AL45" s="60">
        <v>110</v>
      </c>
      <c r="AM45" s="60">
        <v>78</v>
      </c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</row>
    <row r="46" spans="1:50">
      <c r="A46" s="59" t="s">
        <v>2722</v>
      </c>
      <c r="B46" s="60"/>
      <c r="C46" s="60"/>
      <c r="D46" s="60">
        <v>56</v>
      </c>
      <c r="E46" s="60"/>
      <c r="F46" s="60"/>
      <c r="G46" s="60"/>
      <c r="H46" s="60"/>
      <c r="I46" s="60"/>
      <c r="J46" s="60">
        <v>77</v>
      </c>
      <c r="K46" s="60"/>
      <c r="L46" s="60"/>
      <c r="M46" s="60"/>
      <c r="N46" s="60"/>
      <c r="O46" s="60"/>
      <c r="P46" s="60">
        <v>439</v>
      </c>
      <c r="Q46" s="60"/>
      <c r="R46" s="60"/>
      <c r="S46" s="60"/>
      <c r="T46" s="60"/>
      <c r="U46" s="60"/>
      <c r="V46" s="60">
        <v>87</v>
      </c>
      <c r="W46" s="60"/>
      <c r="X46" s="60"/>
      <c r="Y46" s="60"/>
      <c r="Z46" s="60"/>
      <c r="AA46" s="60">
        <v>117</v>
      </c>
      <c r="AB46" s="60"/>
      <c r="AC46" s="60"/>
      <c r="AD46" s="60"/>
      <c r="AE46" s="60"/>
      <c r="AF46" s="60"/>
      <c r="AG46" s="60"/>
      <c r="AH46" s="60"/>
      <c r="AI46" s="60"/>
      <c r="AJ46" s="60">
        <v>56</v>
      </c>
      <c r="AK46" s="60">
        <v>77</v>
      </c>
      <c r="AL46" s="60">
        <v>439</v>
      </c>
      <c r="AM46" s="60">
        <v>87</v>
      </c>
      <c r="AN46" s="60">
        <v>66</v>
      </c>
      <c r="AO46" s="60"/>
      <c r="AP46" s="60"/>
      <c r="AQ46" s="60"/>
      <c r="AR46" s="60"/>
      <c r="AS46" s="60"/>
      <c r="AT46" s="60"/>
      <c r="AU46" s="60"/>
      <c r="AV46" s="60"/>
      <c r="AW46" s="60"/>
      <c r="AX46" s="60">
        <v>124</v>
      </c>
    </row>
    <row r="47" spans="1:50">
      <c r="A47" s="59" t="s">
        <v>2723</v>
      </c>
      <c r="B47" s="60"/>
      <c r="C47" s="60"/>
      <c r="D47" s="60">
        <v>286</v>
      </c>
      <c r="E47" s="60"/>
      <c r="F47" s="60"/>
      <c r="G47" s="60"/>
      <c r="H47" s="60"/>
      <c r="I47" s="60"/>
      <c r="J47" s="60">
        <v>314</v>
      </c>
      <c r="K47" s="60"/>
      <c r="L47" s="60"/>
      <c r="M47" s="60"/>
      <c r="N47" s="60"/>
      <c r="O47" s="60"/>
      <c r="P47" s="60">
        <v>752</v>
      </c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>
        <v>286</v>
      </c>
      <c r="AK47" s="60">
        <v>314</v>
      </c>
      <c r="AL47" s="60">
        <v>752</v>
      </c>
      <c r="AM47" s="60"/>
      <c r="AN47" s="60">
        <v>570</v>
      </c>
      <c r="AO47" s="60"/>
      <c r="AP47" s="60"/>
      <c r="AQ47" s="60"/>
      <c r="AR47" s="60"/>
      <c r="AS47" s="60"/>
      <c r="AT47" s="60"/>
      <c r="AU47" s="60"/>
      <c r="AV47" s="60"/>
      <c r="AW47" s="60"/>
      <c r="AX47" s="60"/>
    </row>
    <row r="48" spans="1:50">
      <c r="A48" s="59" t="s">
        <v>1003</v>
      </c>
      <c r="B48" s="60">
        <v>147</v>
      </c>
      <c r="C48" s="60"/>
      <c r="D48" s="60">
        <v>411</v>
      </c>
      <c r="E48" s="60">
        <v>160</v>
      </c>
      <c r="F48" s="60">
        <v>148</v>
      </c>
      <c r="G48" s="60">
        <v>184</v>
      </c>
      <c r="H48" s="60"/>
      <c r="I48" s="60"/>
      <c r="J48" s="60">
        <v>408</v>
      </c>
      <c r="K48" s="60"/>
      <c r="L48" s="60"/>
      <c r="M48" s="60"/>
      <c r="N48" s="60"/>
      <c r="O48" s="60"/>
      <c r="P48" s="60">
        <v>739</v>
      </c>
      <c r="Q48" s="60"/>
      <c r="R48" s="60"/>
      <c r="S48" s="60"/>
      <c r="T48" s="60"/>
      <c r="U48" s="60"/>
      <c r="V48" s="60">
        <v>579</v>
      </c>
      <c r="W48" s="60"/>
      <c r="X48" s="60"/>
      <c r="Y48" s="60"/>
      <c r="Z48" s="60"/>
      <c r="AA48" s="60">
        <v>520</v>
      </c>
      <c r="AB48" s="60"/>
      <c r="AC48" s="60"/>
      <c r="AD48" s="60"/>
      <c r="AE48" s="60"/>
      <c r="AF48" s="60"/>
      <c r="AG48" s="60"/>
      <c r="AH48" s="60"/>
      <c r="AI48" s="60"/>
      <c r="AJ48" s="60">
        <v>411</v>
      </c>
      <c r="AK48" s="60">
        <v>408</v>
      </c>
      <c r="AL48" s="60">
        <v>739</v>
      </c>
      <c r="AM48" s="60">
        <v>579</v>
      </c>
      <c r="AN48" s="60">
        <v>673</v>
      </c>
      <c r="AO48" s="60"/>
      <c r="AP48" s="60"/>
      <c r="AQ48" s="60"/>
      <c r="AR48" s="60"/>
      <c r="AS48" s="60">
        <v>169</v>
      </c>
      <c r="AT48" s="60"/>
      <c r="AU48" s="60"/>
      <c r="AV48" s="60"/>
      <c r="AW48" s="60"/>
      <c r="AX48" s="60">
        <v>88</v>
      </c>
    </row>
    <row r="49" spans="1:50">
      <c r="A49" s="59" t="s">
        <v>1004</v>
      </c>
      <c r="B49" s="60"/>
      <c r="C49" s="60"/>
      <c r="D49" s="60">
        <v>335</v>
      </c>
      <c r="E49" s="60"/>
      <c r="F49" s="60"/>
      <c r="G49" s="60"/>
      <c r="H49" s="60">
        <v>121</v>
      </c>
      <c r="I49" s="60"/>
      <c r="J49" s="60">
        <v>448</v>
      </c>
      <c r="K49" s="60">
        <v>101</v>
      </c>
      <c r="L49" s="60">
        <v>107</v>
      </c>
      <c r="M49" s="60">
        <v>162</v>
      </c>
      <c r="N49" s="60"/>
      <c r="O49" s="60"/>
      <c r="P49" s="60">
        <v>628</v>
      </c>
      <c r="Q49" s="60"/>
      <c r="R49" s="60"/>
      <c r="S49" s="60"/>
      <c r="T49" s="60"/>
      <c r="U49" s="60"/>
      <c r="V49" s="60">
        <v>938</v>
      </c>
      <c r="W49" s="60"/>
      <c r="X49" s="60"/>
      <c r="Y49" s="60"/>
      <c r="Z49" s="60"/>
      <c r="AA49" s="60">
        <v>822</v>
      </c>
      <c r="AB49" s="60"/>
      <c r="AC49" s="60"/>
      <c r="AD49" s="60"/>
      <c r="AE49" s="60"/>
      <c r="AF49" s="60"/>
      <c r="AG49" s="60"/>
      <c r="AH49" s="60"/>
      <c r="AI49" s="60"/>
      <c r="AJ49" s="60">
        <v>335</v>
      </c>
      <c r="AK49" s="60">
        <v>448</v>
      </c>
      <c r="AL49" s="60">
        <v>628</v>
      </c>
      <c r="AM49" s="60">
        <v>938</v>
      </c>
      <c r="AN49" s="60">
        <v>387</v>
      </c>
      <c r="AO49" s="60"/>
      <c r="AP49" s="60"/>
      <c r="AQ49" s="60"/>
      <c r="AR49" s="60">
        <v>172</v>
      </c>
      <c r="AS49" s="60"/>
      <c r="AT49" s="60"/>
      <c r="AU49" s="60"/>
      <c r="AV49" s="60"/>
      <c r="AW49" s="60"/>
      <c r="AX49" s="60"/>
    </row>
    <row r="50" spans="1:50">
      <c r="A50" s="59" t="s">
        <v>2724</v>
      </c>
      <c r="B50" s="60"/>
      <c r="C50" s="60"/>
      <c r="D50" s="60">
        <v>345</v>
      </c>
      <c r="E50" s="60"/>
      <c r="F50" s="60"/>
      <c r="G50" s="60"/>
      <c r="H50" s="60"/>
      <c r="I50" s="60"/>
      <c r="J50" s="60">
        <v>597</v>
      </c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>
        <v>345</v>
      </c>
      <c r="AK50" s="60">
        <v>597</v>
      </c>
      <c r="AL50" s="60"/>
      <c r="AM50" s="60"/>
      <c r="AN50" s="60">
        <v>810</v>
      </c>
      <c r="AO50" s="60"/>
      <c r="AP50" s="60"/>
      <c r="AQ50" s="60"/>
      <c r="AR50" s="60"/>
      <c r="AS50" s="60"/>
      <c r="AT50" s="60"/>
      <c r="AU50" s="60"/>
      <c r="AV50" s="60"/>
      <c r="AW50" s="60"/>
      <c r="AX50" s="60"/>
    </row>
    <row r="51" spans="1:50">
      <c r="A51" s="59" t="s">
        <v>995</v>
      </c>
      <c r="B51" s="60"/>
      <c r="C51" s="60">
        <v>0</v>
      </c>
      <c r="D51" s="60">
        <v>90</v>
      </c>
      <c r="E51" s="60"/>
      <c r="F51" s="60"/>
      <c r="G51" s="60"/>
      <c r="H51" s="60"/>
      <c r="I51" s="60"/>
      <c r="J51" s="60">
        <v>232</v>
      </c>
      <c r="K51" s="60"/>
      <c r="L51" s="60"/>
      <c r="M51" s="60"/>
      <c r="N51" s="60"/>
      <c r="O51" s="60"/>
      <c r="P51" s="60">
        <v>209</v>
      </c>
      <c r="Q51" s="60"/>
      <c r="R51" s="60"/>
      <c r="S51" s="60"/>
      <c r="T51" s="60"/>
      <c r="U51" s="60"/>
      <c r="V51" s="60">
        <v>396</v>
      </c>
      <c r="W51" s="60"/>
      <c r="X51" s="60"/>
      <c r="Y51" s="60"/>
      <c r="Z51" s="60"/>
      <c r="AA51" s="60">
        <v>325</v>
      </c>
      <c r="AB51" s="60"/>
      <c r="AC51" s="60"/>
      <c r="AD51" s="60"/>
      <c r="AE51" s="60">
        <v>0</v>
      </c>
      <c r="AF51" s="60"/>
      <c r="AG51" s="60"/>
      <c r="AH51" s="60"/>
      <c r="AI51" s="60">
        <v>27</v>
      </c>
      <c r="AJ51" s="60">
        <v>90</v>
      </c>
      <c r="AK51" s="60">
        <v>232</v>
      </c>
      <c r="AL51" s="60">
        <v>209</v>
      </c>
      <c r="AM51" s="60">
        <v>396</v>
      </c>
      <c r="AN51" s="60">
        <v>22</v>
      </c>
      <c r="AO51" s="60"/>
      <c r="AP51" s="60"/>
      <c r="AQ51" s="60"/>
      <c r="AR51" s="60"/>
      <c r="AS51" s="60"/>
      <c r="AT51" s="60"/>
      <c r="AU51" s="60"/>
      <c r="AV51" s="60"/>
      <c r="AW51" s="60"/>
      <c r="AX51" s="60"/>
    </row>
    <row r="52" spans="1:50">
      <c r="A52" s="59" t="s">
        <v>2725</v>
      </c>
      <c r="B52" s="60"/>
      <c r="C52" s="60"/>
      <c r="D52" s="60">
        <v>599</v>
      </c>
      <c r="E52" s="60"/>
      <c r="F52" s="60"/>
      <c r="G52" s="60"/>
      <c r="H52" s="60"/>
      <c r="I52" s="60"/>
      <c r="J52" s="60">
        <v>560</v>
      </c>
      <c r="K52" s="60"/>
      <c r="L52" s="60"/>
      <c r="M52" s="60"/>
      <c r="N52" s="60"/>
      <c r="O52" s="60"/>
      <c r="P52" s="60">
        <v>424</v>
      </c>
      <c r="Q52" s="60"/>
      <c r="R52" s="60"/>
      <c r="S52" s="60"/>
      <c r="T52" s="60"/>
      <c r="U52" s="60"/>
      <c r="V52" s="60">
        <v>804</v>
      </c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>
        <v>599</v>
      </c>
      <c r="AK52" s="60">
        <v>560</v>
      </c>
      <c r="AL52" s="60">
        <v>424</v>
      </c>
      <c r="AM52" s="60">
        <v>804</v>
      </c>
      <c r="AN52" s="60">
        <v>343</v>
      </c>
      <c r="AO52" s="60"/>
      <c r="AP52" s="60"/>
      <c r="AQ52" s="60"/>
      <c r="AR52" s="60"/>
      <c r="AS52" s="60"/>
      <c r="AT52" s="60"/>
      <c r="AU52" s="60"/>
      <c r="AV52" s="60"/>
      <c r="AW52" s="60"/>
      <c r="AX52" s="60"/>
    </row>
    <row r="53" spans="1:50">
      <c r="A53" s="59" t="s">
        <v>2726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>
        <v>750</v>
      </c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</row>
    <row r="54" spans="1:50">
      <c r="A54" s="59" t="s">
        <v>973</v>
      </c>
      <c r="B54" s="60"/>
      <c r="C54" s="60">
        <v>24</v>
      </c>
      <c r="D54" s="60">
        <v>1042</v>
      </c>
      <c r="E54" s="60"/>
      <c r="F54" s="60"/>
      <c r="G54" s="60"/>
      <c r="H54" s="60"/>
      <c r="I54" s="60"/>
      <c r="J54" s="60">
        <v>128</v>
      </c>
      <c r="K54" s="60"/>
      <c r="L54" s="60"/>
      <c r="M54" s="60"/>
      <c r="N54" s="60"/>
      <c r="O54" s="60"/>
      <c r="P54" s="60">
        <v>222</v>
      </c>
      <c r="Q54" s="60"/>
      <c r="R54" s="60"/>
      <c r="S54" s="60"/>
      <c r="T54" s="60"/>
      <c r="U54" s="60"/>
      <c r="V54" s="60">
        <v>377</v>
      </c>
      <c r="W54" s="60"/>
      <c r="X54" s="60"/>
      <c r="Y54" s="60"/>
      <c r="Z54" s="60"/>
      <c r="AA54" s="60">
        <v>557</v>
      </c>
      <c r="AB54" s="60"/>
      <c r="AC54" s="60"/>
      <c r="AD54" s="60"/>
      <c r="AE54" s="60">
        <v>24</v>
      </c>
      <c r="AF54" s="60"/>
      <c r="AG54" s="60"/>
      <c r="AH54" s="60"/>
      <c r="AI54" s="60">
        <v>0</v>
      </c>
      <c r="AJ54" s="60">
        <v>1042</v>
      </c>
      <c r="AK54" s="60">
        <v>128</v>
      </c>
      <c r="AL54" s="60">
        <v>222</v>
      </c>
      <c r="AM54" s="60">
        <v>377</v>
      </c>
      <c r="AN54" s="60">
        <v>911</v>
      </c>
      <c r="AO54" s="60"/>
      <c r="AP54" s="60"/>
      <c r="AQ54" s="60"/>
      <c r="AR54" s="60"/>
      <c r="AS54" s="60"/>
      <c r="AT54" s="60"/>
      <c r="AU54" s="60"/>
      <c r="AV54" s="60"/>
      <c r="AW54" s="60"/>
      <c r="AX54" s="60"/>
    </row>
    <row r="55" spans="1:50">
      <c r="A55" s="59" t="s">
        <v>2727</v>
      </c>
      <c r="B55" s="60"/>
      <c r="C55" s="60"/>
      <c r="D55" s="60">
        <v>597</v>
      </c>
      <c r="E55" s="60"/>
      <c r="F55" s="60"/>
      <c r="G55" s="60"/>
      <c r="H55" s="60"/>
      <c r="I55" s="60"/>
      <c r="J55" s="60">
        <v>657</v>
      </c>
      <c r="K55" s="60"/>
      <c r="L55" s="60"/>
      <c r="M55" s="60"/>
      <c r="N55" s="60"/>
      <c r="O55" s="60"/>
      <c r="P55" s="60">
        <v>954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>
        <v>597</v>
      </c>
      <c r="AK55" s="60">
        <v>657</v>
      </c>
      <c r="AL55" s="60">
        <v>954</v>
      </c>
      <c r="AM55" s="60"/>
      <c r="AN55" s="60">
        <v>232</v>
      </c>
      <c r="AO55" s="60"/>
      <c r="AP55" s="60"/>
      <c r="AQ55" s="60"/>
      <c r="AR55" s="60"/>
      <c r="AS55" s="60"/>
      <c r="AT55" s="60"/>
      <c r="AU55" s="60"/>
      <c r="AV55" s="60"/>
      <c r="AW55" s="60"/>
      <c r="AX55" s="60"/>
    </row>
    <row r="56" spans="1:50">
      <c r="A56" s="59" t="s">
        <v>2728</v>
      </c>
      <c r="B56" s="60"/>
      <c r="C56" s="60"/>
      <c r="D56" s="60">
        <v>382</v>
      </c>
      <c r="E56" s="60"/>
      <c r="F56" s="60"/>
      <c r="G56" s="60"/>
      <c r="H56" s="60"/>
      <c r="I56" s="60"/>
      <c r="J56" s="60">
        <v>206</v>
      </c>
      <c r="K56" s="60"/>
      <c r="L56" s="60"/>
      <c r="M56" s="60"/>
      <c r="N56" s="60"/>
      <c r="O56" s="60"/>
      <c r="P56" s="60">
        <v>268</v>
      </c>
      <c r="Q56" s="60"/>
      <c r="R56" s="60"/>
      <c r="S56" s="60"/>
      <c r="T56" s="60"/>
      <c r="U56" s="60"/>
      <c r="V56" s="60">
        <v>644</v>
      </c>
      <c r="W56" s="60"/>
      <c r="X56" s="60"/>
      <c r="Y56" s="60"/>
      <c r="Z56" s="60"/>
      <c r="AA56" s="60">
        <v>773</v>
      </c>
      <c r="AB56" s="60"/>
      <c r="AC56" s="60"/>
      <c r="AD56" s="60"/>
      <c r="AE56" s="60"/>
      <c r="AF56" s="60"/>
      <c r="AG56" s="60"/>
      <c r="AH56" s="60"/>
      <c r="AI56" s="60"/>
      <c r="AJ56" s="60">
        <v>382</v>
      </c>
      <c r="AK56" s="60">
        <v>206</v>
      </c>
      <c r="AL56" s="60">
        <v>268</v>
      </c>
      <c r="AM56" s="60">
        <v>644</v>
      </c>
      <c r="AN56" s="60">
        <v>181</v>
      </c>
      <c r="AO56" s="60"/>
      <c r="AP56" s="60"/>
      <c r="AQ56" s="60"/>
      <c r="AR56" s="60"/>
      <c r="AS56" s="60"/>
      <c r="AT56" s="60"/>
      <c r="AU56" s="60"/>
      <c r="AV56" s="60"/>
      <c r="AW56" s="60"/>
      <c r="AX56" s="60"/>
    </row>
    <row r="57" spans="1:50">
      <c r="A57" s="59" t="s">
        <v>2729</v>
      </c>
      <c r="B57" s="60"/>
      <c r="C57" s="60"/>
      <c r="D57" s="60">
        <v>659</v>
      </c>
      <c r="E57" s="60"/>
      <c r="F57" s="60"/>
      <c r="G57" s="60"/>
      <c r="H57" s="60"/>
      <c r="I57" s="60"/>
      <c r="J57" s="60">
        <v>760</v>
      </c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>
        <v>659</v>
      </c>
      <c r="AK57" s="60">
        <v>760</v>
      </c>
      <c r="AL57" s="60"/>
      <c r="AM57" s="60"/>
      <c r="AN57" s="60">
        <v>965</v>
      </c>
      <c r="AO57" s="60"/>
      <c r="AP57" s="60"/>
      <c r="AQ57" s="60"/>
      <c r="AR57" s="60"/>
      <c r="AS57" s="60"/>
      <c r="AT57" s="60"/>
      <c r="AU57" s="60"/>
      <c r="AV57" s="60"/>
      <c r="AW57" s="60"/>
      <c r="AX57" s="60"/>
    </row>
    <row r="58" spans="1:50">
      <c r="A58" s="59" t="s">
        <v>2730</v>
      </c>
      <c r="B58" s="60"/>
      <c r="C58" s="60"/>
      <c r="D58" s="60"/>
      <c r="E58" s="60"/>
      <c r="F58" s="60"/>
      <c r="G58" s="60"/>
      <c r="H58" s="60"/>
      <c r="I58" s="60"/>
      <c r="J58" s="60">
        <v>702</v>
      </c>
      <c r="K58" s="60"/>
      <c r="L58" s="60"/>
      <c r="M58" s="60"/>
      <c r="N58" s="60"/>
      <c r="O58" s="60"/>
      <c r="P58" s="60">
        <v>625</v>
      </c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>
        <v>702</v>
      </c>
      <c r="AL58" s="60">
        <v>625</v>
      </c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</row>
    <row r="59" spans="1:50">
      <c r="A59" s="59" t="s">
        <v>2731</v>
      </c>
      <c r="B59" s="60"/>
      <c r="C59" s="60"/>
      <c r="D59" s="60">
        <v>279</v>
      </c>
      <c r="E59" s="60"/>
      <c r="F59" s="60"/>
      <c r="G59" s="60"/>
      <c r="H59" s="60"/>
      <c r="I59" s="60"/>
      <c r="J59" s="60">
        <v>337</v>
      </c>
      <c r="K59" s="60"/>
      <c r="L59" s="60"/>
      <c r="M59" s="60"/>
      <c r="N59" s="60"/>
      <c r="O59" s="60"/>
      <c r="P59" s="60">
        <v>596</v>
      </c>
      <c r="Q59" s="60"/>
      <c r="R59" s="60"/>
      <c r="S59" s="60"/>
      <c r="T59" s="60"/>
      <c r="U59" s="60"/>
      <c r="V59" s="60">
        <v>712</v>
      </c>
      <c r="W59" s="60"/>
      <c r="X59" s="60"/>
      <c r="Y59" s="60"/>
      <c r="Z59" s="60"/>
      <c r="AA59" s="60">
        <v>798</v>
      </c>
      <c r="AB59" s="60"/>
      <c r="AC59" s="60"/>
      <c r="AD59" s="60"/>
      <c r="AE59" s="60"/>
      <c r="AF59" s="60"/>
      <c r="AG59" s="60"/>
      <c r="AH59" s="60"/>
      <c r="AI59" s="60"/>
      <c r="AJ59" s="60">
        <v>279</v>
      </c>
      <c r="AK59" s="60">
        <v>337</v>
      </c>
      <c r="AL59" s="60">
        <v>596</v>
      </c>
      <c r="AM59" s="60">
        <v>712</v>
      </c>
      <c r="AN59" s="60">
        <v>448</v>
      </c>
      <c r="AO59" s="60"/>
      <c r="AP59" s="60"/>
      <c r="AQ59" s="60"/>
      <c r="AR59" s="60"/>
      <c r="AS59" s="60"/>
      <c r="AT59" s="60"/>
      <c r="AU59" s="60"/>
      <c r="AV59" s="60"/>
      <c r="AW59" s="60"/>
      <c r="AX59" s="60"/>
    </row>
    <row r="60" spans="1:50">
      <c r="A60" s="59" t="s">
        <v>2732</v>
      </c>
      <c r="B60" s="60"/>
      <c r="C60" s="60"/>
      <c r="D60" s="60">
        <v>567</v>
      </c>
      <c r="E60" s="60"/>
      <c r="F60" s="60"/>
      <c r="G60" s="60"/>
      <c r="H60" s="60"/>
      <c r="I60" s="60"/>
      <c r="J60" s="60">
        <v>599</v>
      </c>
      <c r="K60" s="60"/>
      <c r="L60" s="60"/>
      <c r="M60" s="60"/>
      <c r="N60" s="60"/>
      <c r="O60" s="60"/>
      <c r="P60" s="60">
        <v>663</v>
      </c>
      <c r="Q60" s="60"/>
      <c r="R60" s="60"/>
      <c r="S60" s="60"/>
      <c r="T60" s="60"/>
      <c r="U60" s="60"/>
      <c r="V60" s="60">
        <v>879</v>
      </c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>
        <v>567</v>
      </c>
      <c r="AK60" s="60">
        <v>599</v>
      </c>
      <c r="AL60" s="60">
        <v>663</v>
      </c>
      <c r="AM60" s="60">
        <v>879</v>
      </c>
      <c r="AN60" s="60">
        <v>763</v>
      </c>
      <c r="AO60" s="60"/>
      <c r="AP60" s="60"/>
      <c r="AQ60" s="60"/>
      <c r="AR60" s="60"/>
      <c r="AS60" s="60"/>
      <c r="AT60" s="60"/>
      <c r="AU60" s="60"/>
      <c r="AV60" s="60"/>
      <c r="AW60" s="60"/>
      <c r="AX60" s="60"/>
    </row>
    <row r="61" spans="1:50">
      <c r="A61" s="59" t="s">
        <v>1005</v>
      </c>
      <c r="B61" s="60"/>
      <c r="C61" s="60"/>
      <c r="D61" s="60">
        <v>374</v>
      </c>
      <c r="E61" s="60"/>
      <c r="F61" s="60"/>
      <c r="G61" s="60"/>
      <c r="H61" s="60"/>
      <c r="I61" s="60"/>
      <c r="J61" s="60">
        <v>509</v>
      </c>
      <c r="K61" s="60"/>
      <c r="L61" s="60"/>
      <c r="M61" s="60"/>
      <c r="N61" s="60"/>
      <c r="O61" s="60"/>
      <c r="P61" s="60">
        <v>299</v>
      </c>
      <c r="Q61" s="60"/>
      <c r="R61" s="60"/>
      <c r="S61" s="60"/>
      <c r="T61" s="60">
        <v>57</v>
      </c>
      <c r="U61" s="60"/>
      <c r="V61" s="60">
        <v>287</v>
      </c>
      <c r="W61" s="60">
        <v>157</v>
      </c>
      <c r="X61" s="60">
        <v>59</v>
      </c>
      <c r="Y61" s="60">
        <v>113</v>
      </c>
      <c r="Z61" s="60">
        <v>74</v>
      </c>
      <c r="AA61" s="60">
        <v>455</v>
      </c>
      <c r="AB61" s="60">
        <v>190</v>
      </c>
      <c r="AC61" s="60">
        <v>125</v>
      </c>
      <c r="AD61" s="60">
        <v>207</v>
      </c>
      <c r="AE61" s="60"/>
      <c r="AF61" s="60"/>
      <c r="AG61" s="60"/>
      <c r="AH61" s="60"/>
      <c r="AI61" s="60"/>
      <c r="AJ61" s="60">
        <v>374</v>
      </c>
      <c r="AK61" s="60">
        <v>509</v>
      </c>
      <c r="AL61" s="60">
        <v>299</v>
      </c>
      <c r="AM61" s="60">
        <v>287</v>
      </c>
      <c r="AN61" s="60">
        <v>497</v>
      </c>
      <c r="AO61" s="60">
        <v>207</v>
      </c>
      <c r="AP61" s="60">
        <v>172</v>
      </c>
      <c r="AQ61" s="60"/>
      <c r="AR61" s="60"/>
      <c r="AS61" s="60"/>
      <c r="AT61" s="60"/>
      <c r="AU61" s="60">
        <v>56</v>
      </c>
      <c r="AV61" s="60"/>
      <c r="AW61" s="60">
        <v>116</v>
      </c>
      <c r="AX61" s="60"/>
    </row>
    <row r="62" spans="1:50">
      <c r="A62" s="59" t="s">
        <v>1006</v>
      </c>
      <c r="B62" s="60">
        <v>68</v>
      </c>
      <c r="C62" s="60"/>
      <c r="D62" s="60">
        <v>135</v>
      </c>
      <c r="E62" s="60">
        <v>124</v>
      </c>
      <c r="F62" s="60">
        <v>145</v>
      </c>
      <c r="G62" s="60">
        <v>156</v>
      </c>
      <c r="H62" s="60">
        <v>50</v>
      </c>
      <c r="I62" s="60"/>
      <c r="J62" s="60">
        <v>170</v>
      </c>
      <c r="K62" s="60">
        <v>88</v>
      </c>
      <c r="L62" s="60">
        <v>73</v>
      </c>
      <c r="M62" s="60">
        <v>74</v>
      </c>
      <c r="N62" s="60">
        <v>53</v>
      </c>
      <c r="O62" s="60"/>
      <c r="P62" s="60">
        <v>219</v>
      </c>
      <c r="Q62" s="60">
        <v>52</v>
      </c>
      <c r="R62" s="60">
        <v>23</v>
      </c>
      <c r="S62" s="60">
        <v>72</v>
      </c>
      <c r="T62" s="60">
        <v>47</v>
      </c>
      <c r="U62" s="60"/>
      <c r="V62" s="60">
        <v>268</v>
      </c>
      <c r="W62" s="60">
        <v>140</v>
      </c>
      <c r="X62" s="60">
        <v>55</v>
      </c>
      <c r="Y62" s="60">
        <v>143</v>
      </c>
      <c r="Z62" s="60">
        <v>155</v>
      </c>
      <c r="AA62" s="60">
        <v>306</v>
      </c>
      <c r="AB62" s="60">
        <v>32</v>
      </c>
      <c r="AC62" s="60">
        <v>61</v>
      </c>
      <c r="AD62" s="60">
        <v>176</v>
      </c>
      <c r="AE62" s="60"/>
      <c r="AF62" s="60"/>
      <c r="AG62" s="60"/>
      <c r="AH62" s="60"/>
      <c r="AI62" s="60"/>
      <c r="AJ62" s="60">
        <v>135</v>
      </c>
      <c r="AK62" s="60">
        <v>170</v>
      </c>
      <c r="AL62" s="60">
        <v>219</v>
      </c>
      <c r="AM62" s="60">
        <v>268</v>
      </c>
      <c r="AN62" s="60">
        <v>125</v>
      </c>
      <c r="AO62" s="60">
        <v>139</v>
      </c>
      <c r="AP62" s="60">
        <v>168</v>
      </c>
      <c r="AQ62" s="60">
        <v>133</v>
      </c>
      <c r="AR62" s="60">
        <v>136</v>
      </c>
      <c r="AS62" s="60">
        <v>135</v>
      </c>
      <c r="AT62" s="60">
        <v>69</v>
      </c>
      <c r="AU62" s="60">
        <v>86</v>
      </c>
      <c r="AV62" s="60">
        <v>110</v>
      </c>
      <c r="AW62" s="60">
        <v>73</v>
      </c>
      <c r="AX62" s="60">
        <v>88</v>
      </c>
    </row>
    <row r="63" spans="1:50">
      <c r="A63" s="59" t="s">
        <v>2733</v>
      </c>
      <c r="B63" s="60"/>
      <c r="C63" s="60"/>
      <c r="D63" s="60"/>
      <c r="E63" s="60"/>
      <c r="F63" s="60"/>
      <c r="G63" s="60"/>
      <c r="H63" s="60"/>
      <c r="I63" s="60"/>
      <c r="J63" s="60">
        <v>462</v>
      </c>
      <c r="K63" s="60"/>
      <c r="L63" s="60"/>
      <c r="M63" s="60"/>
      <c r="N63" s="60"/>
      <c r="O63" s="60"/>
      <c r="P63" s="60">
        <v>578</v>
      </c>
      <c r="Q63" s="60"/>
      <c r="R63" s="60"/>
      <c r="S63" s="60"/>
      <c r="T63" s="60"/>
      <c r="U63" s="60"/>
      <c r="V63" s="60">
        <v>670</v>
      </c>
      <c r="W63" s="60"/>
      <c r="X63" s="60"/>
      <c r="Y63" s="60"/>
      <c r="Z63" s="60"/>
      <c r="AA63" s="60">
        <v>612</v>
      </c>
      <c r="AB63" s="60"/>
      <c r="AC63" s="60"/>
      <c r="AD63" s="60"/>
      <c r="AE63" s="60"/>
      <c r="AF63" s="60"/>
      <c r="AG63" s="60"/>
      <c r="AH63" s="60"/>
      <c r="AI63" s="60"/>
      <c r="AJ63" s="60"/>
      <c r="AK63" s="60">
        <v>462</v>
      </c>
      <c r="AL63" s="60">
        <v>578</v>
      </c>
      <c r="AM63" s="60">
        <v>670</v>
      </c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</row>
    <row r="64" spans="1:50">
      <c r="A64" s="59" t="s">
        <v>2734</v>
      </c>
      <c r="B64" s="60"/>
      <c r="C64" s="60"/>
      <c r="D64" s="60">
        <v>580</v>
      </c>
      <c r="E64" s="60"/>
      <c r="F64" s="60"/>
      <c r="G64" s="60"/>
      <c r="H64" s="60"/>
      <c r="I64" s="60"/>
      <c r="J64" s="60">
        <v>627</v>
      </c>
      <c r="K64" s="60"/>
      <c r="L64" s="60"/>
      <c r="M64" s="60"/>
      <c r="N64" s="60"/>
      <c r="O64" s="60"/>
      <c r="P64" s="60">
        <v>411</v>
      </c>
      <c r="Q64" s="60"/>
      <c r="R64" s="60"/>
      <c r="S64" s="60"/>
      <c r="T64" s="60"/>
      <c r="U64" s="60"/>
      <c r="V64" s="60">
        <v>187</v>
      </c>
      <c r="W64" s="60"/>
      <c r="X64" s="60"/>
      <c r="Y64" s="60"/>
      <c r="Z64" s="60"/>
      <c r="AA64" s="60">
        <v>281</v>
      </c>
      <c r="AB64" s="60"/>
      <c r="AC64" s="60"/>
      <c r="AD64" s="60"/>
      <c r="AE64" s="60"/>
      <c r="AF64" s="60"/>
      <c r="AG64" s="60"/>
      <c r="AH64" s="60"/>
      <c r="AI64" s="60"/>
      <c r="AJ64" s="60">
        <v>580</v>
      </c>
      <c r="AK64" s="60">
        <v>627</v>
      </c>
      <c r="AL64" s="60">
        <v>411</v>
      </c>
      <c r="AM64" s="60">
        <v>187</v>
      </c>
      <c r="AN64" s="60">
        <v>507</v>
      </c>
      <c r="AO64" s="60"/>
      <c r="AP64" s="60"/>
      <c r="AQ64" s="60"/>
      <c r="AR64" s="60"/>
      <c r="AS64" s="60"/>
      <c r="AT64" s="60"/>
      <c r="AU64" s="60"/>
      <c r="AV64" s="60"/>
      <c r="AW64" s="60"/>
      <c r="AX64" s="60"/>
    </row>
    <row r="65" spans="1:50">
      <c r="A65" s="59" t="s">
        <v>2735</v>
      </c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>
        <v>707</v>
      </c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</row>
    <row r="66" spans="1:50">
      <c r="A66" s="59" t="s">
        <v>2736</v>
      </c>
      <c r="B66" s="60"/>
      <c r="C66" s="60"/>
      <c r="D66" s="60">
        <v>726</v>
      </c>
      <c r="E66" s="60"/>
      <c r="F66" s="60"/>
      <c r="G66" s="60"/>
      <c r="H66" s="60"/>
      <c r="I66" s="60"/>
      <c r="J66" s="60">
        <v>849</v>
      </c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>
        <v>745</v>
      </c>
      <c r="W66" s="60"/>
      <c r="X66" s="60"/>
      <c r="Y66" s="60"/>
      <c r="Z66" s="60"/>
      <c r="AA66" s="60">
        <v>824</v>
      </c>
      <c r="AB66" s="60"/>
      <c r="AC66" s="60"/>
      <c r="AD66" s="60"/>
      <c r="AE66" s="60"/>
      <c r="AF66" s="60"/>
      <c r="AG66" s="60"/>
      <c r="AH66" s="60"/>
      <c r="AI66" s="60"/>
      <c r="AJ66" s="60">
        <v>726</v>
      </c>
      <c r="AK66" s="60">
        <v>849</v>
      </c>
      <c r="AL66" s="60"/>
      <c r="AM66" s="60">
        <v>745</v>
      </c>
      <c r="AN66" s="60">
        <v>885</v>
      </c>
      <c r="AO66" s="60"/>
      <c r="AP66" s="60"/>
      <c r="AQ66" s="60"/>
      <c r="AR66" s="60"/>
      <c r="AS66" s="60"/>
      <c r="AT66" s="60"/>
      <c r="AU66" s="60"/>
      <c r="AV66" s="60"/>
      <c r="AW66" s="60"/>
      <c r="AX66" s="60"/>
    </row>
    <row r="67" spans="1:50">
      <c r="A67" s="59" t="s">
        <v>2737</v>
      </c>
      <c r="B67" s="60"/>
      <c r="C67" s="60"/>
      <c r="D67" s="60">
        <v>530</v>
      </c>
      <c r="E67" s="60"/>
      <c r="F67" s="60"/>
      <c r="G67" s="60"/>
      <c r="H67" s="60"/>
      <c r="I67" s="60"/>
      <c r="J67" s="60">
        <v>624</v>
      </c>
      <c r="K67" s="60"/>
      <c r="L67" s="60"/>
      <c r="M67" s="60"/>
      <c r="N67" s="60"/>
      <c r="O67" s="60"/>
      <c r="P67" s="60">
        <v>125</v>
      </c>
      <c r="Q67" s="60"/>
      <c r="R67" s="60"/>
      <c r="S67" s="60"/>
      <c r="T67" s="60"/>
      <c r="U67" s="60"/>
      <c r="V67" s="60">
        <v>196</v>
      </c>
      <c r="W67" s="60"/>
      <c r="X67" s="60"/>
      <c r="Y67" s="60"/>
      <c r="Z67" s="60"/>
      <c r="AA67" s="60">
        <v>229</v>
      </c>
      <c r="AB67" s="60"/>
      <c r="AC67" s="60"/>
      <c r="AD67" s="60"/>
      <c r="AE67" s="60"/>
      <c r="AF67" s="60"/>
      <c r="AG67" s="60"/>
      <c r="AH67" s="60"/>
      <c r="AI67" s="60"/>
      <c r="AJ67" s="60">
        <v>530</v>
      </c>
      <c r="AK67" s="60">
        <v>624</v>
      </c>
      <c r="AL67" s="60">
        <v>125</v>
      </c>
      <c r="AM67" s="60">
        <v>196</v>
      </c>
      <c r="AN67" s="60">
        <v>374</v>
      </c>
      <c r="AO67" s="60"/>
      <c r="AP67" s="60"/>
      <c r="AQ67" s="60"/>
      <c r="AR67" s="60"/>
      <c r="AS67" s="60"/>
      <c r="AT67" s="60"/>
      <c r="AU67" s="60"/>
      <c r="AV67" s="60"/>
      <c r="AW67" s="60"/>
      <c r="AX67" s="60"/>
    </row>
    <row r="68" spans="1:50">
      <c r="A68" s="59" t="s">
        <v>2738</v>
      </c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>
        <v>908</v>
      </c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>
        <v>908</v>
      </c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</row>
    <row r="69" spans="1:50">
      <c r="A69" s="59" t="s">
        <v>2739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>
        <v>507</v>
      </c>
      <c r="W69" s="60"/>
      <c r="X69" s="60"/>
      <c r="Y69" s="60"/>
      <c r="Z69" s="60">
        <v>97</v>
      </c>
      <c r="AA69" s="60">
        <v>597</v>
      </c>
      <c r="AB69" s="60">
        <v>44</v>
      </c>
      <c r="AC69" s="60">
        <v>12</v>
      </c>
      <c r="AD69" s="60">
        <v>195</v>
      </c>
      <c r="AE69" s="60"/>
      <c r="AF69" s="60"/>
      <c r="AG69" s="60"/>
      <c r="AH69" s="60"/>
      <c r="AI69" s="60"/>
      <c r="AJ69" s="60"/>
      <c r="AK69" s="60"/>
      <c r="AL69" s="60"/>
      <c r="AM69" s="60">
        <v>507</v>
      </c>
      <c r="AN69" s="60"/>
      <c r="AO69" s="60">
        <v>209</v>
      </c>
      <c r="AP69" s="60"/>
      <c r="AQ69" s="60"/>
      <c r="AR69" s="60"/>
      <c r="AS69" s="60"/>
      <c r="AT69" s="60"/>
      <c r="AU69" s="60"/>
      <c r="AV69" s="60"/>
      <c r="AW69" s="60"/>
      <c r="AX69" s="60"/>
    </row>
    <row r="70" spans="1:50">
      <c r="A70" s="59" t="s">
        <v>1007</v>
      </c>
      <c r="B70" s="60"/>
      <c r="C70" s="60"/>
      <c r="D70" s="60"/>
      <c r="E70" s="60"/>
      <c r="F70" s="60"/>
      <c r="G70" s="60"/>
      <c r="H70" s="60"/>
      <c r="I70" s="60"/>
      <c r="J70" s="60">
        <v>632</v>
      </c>
      <c r="K70" s="60"/>
      <c r="L70" s="60"/>
      <c r="M70" s="60"/>
      <c r="N70" s="60">
        <v>4</v>
      </c>
      <c r="O70" s="60"/>
      <c r="P70" s="60">
        <v>354</v>
      </c>
      <c r="Q70" s="60">
        <v>139</v>
      </c>
      <c r="R70" s="60">
        <v>24</v>
      </c>
      <c r="S70" s="60">
        <v>98</v>
      </c>
      <c r="T70" s="60"/>
      <c r="U70" s="60"/>
      <c r="V70" s="60">
        <v>300</v>
      </c>
      <c r="W70" s="60"/>
      <c r="X70" s="60"/>
      <c r="Y70" s="60"/>
      <c r="Z70" s="60">
        <v>16</v>
      </c>
      <c r="AA70" s="60">
        <v>182</v>
      </c>
      <c r="AB70" s="60">
        <v>205</v>
      </c>
      <c r="AC70" s="60">
        <v>18</v>
      </c>
      <c r="AD70" s="60">
        <v>40</v>
      </c>
      <c r="AE70" s="60"/>
      <c r="AF70" s="60"/>
      <c r="AG70" s="60"/>
      <c r="AH70" s="60"/>
      <c r="AI70" s="60"/>
      <c r="AJ70" s="60"/>
      <c r="AK70" s="60">
        <v>632</v>
      </c>
      <c r="AL70" s="60">
        <v>354</v>
      </c>
      <c r="AM70" s="60">
        <v>300</v>
      </c>
      <c r="AN70" s="60"/>
      <c r="AO70" s="60">
        <v>105</v>
      </c>
      <c r="AP70" s="60"/>
      <c r="AQ70" s="60">
        <v>157</v>
      </c>
      <c r="AR70" s="60"/>
      <c r="AS70" s="60"/>
      <c r="AT70" s="60">
        <v>14</v>
      </c>
      <c r="AU70" s="60">
        <v>123</v>
      </c>
      <c r="AV70" s="60">
        <v>110</v>
      </c>
      <c r="AW70" s="60"/>
      <c r="AX70" s="60"/>
    </row>
    <row r="71" spans="1:50">
      <c r="A71" s="59" t="s">
        <v>2740</v>
      </c>
      <c r="B71" s="60"/>
      <c r="C71" s="60"/>
      <c r="D71" s="60">
        <v>502</v>
      </c>
      <c r="E71" s="60"/>
      <c r="F71" s="60"/>
      <c r="G71" s="60"/>
      <c r="H71" s="60"/>
      <c r="I71" s="60"/>
      <c r="J71" s="60">
        <v>607</v>
      </c>
      <c r="K71" s="60"/>
      <c r="L71" s="60"/>
      <c r="M71" s="60"/>
      <c r="N71" s="60"/>
      <c r="O71" s="60"/>
      <c r="P71" s="60">
        <v>617</v>
      </c>
      <c r="Q71" s="60"/>
      <c r="R71" s="60"/>
      <c r="S71" s="60"/>
      <c r="T71" s="60"/>
      <c r="U71" s="60"/>
      <c r="V71" s="60">
        <v>553</v>
      </c>
      <c r="W71" s="60"/>
      <c r="X71" s="60"/>
      <c r="Y71" s="60"/>
      <c r="Z71" s="60"/>
      <c r="AA71" s="60">
        <v>683</v>
      </c>
      <c r="AB71" s="60"/>
      <c r="AC71" s="60"/>
      <c r="AD71" s="60"/>
      <c r="AE71" s="60"/>
      <c r="AF71" s="60"/>
      <c r="AG71" s="60"/>
      <c r="AH71" s="60"/>
      <c r="AI71" s="60"/>
      <c r="AJ71" s="60">
        <v>502</v>
      </c>
      <c r="AK71" s="60">
        <v>607</v>
      </c>
      <c r="AL71" s="60">
        <v>617</v>
      </c>
      <c r="AM71" s="60">
        <v>553</v>
      </c>
      <c r="AN71" s="60">
        <v>464</v>
      </c>
      <c r="AO71" s="60"/>
      <c r="AP71" s="60"/>
      <c r="AQ71" s="60"/>
      <c r="AR71" s="60"/>
      <c r="AS71" s="60"/>
      <c r="AT71" s="60"/>
      <c r="AU71" s="60"/>
      <c r="AV71" s="60"/>
      <c r="AW71" s="60"/>
      <c r="AX71" s="60"/>
    </row>
    <row r="72" spans="1:50">
      <c r="A72" s="59" t="s">
        <v>2741</v>
      </c>
      <c r="B72" s="60"/>
      <c r="C72" s="60"/>
      <c r="D72" s="60">
        <v>874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>
        <v>965</v>
      </c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>
        <v>874</v>
      </c>
      <c r="AK72" s="60"/>
      <c r="AL72" s="60">
        <v>965</v>
      </c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</row>
    <row r="73" spans="1:50">
      <c r="A73" s="59" t="s">
        <v>2742</v>
      </c>
      <c r="B73" s="60"/>
      <c r="C73" s="60"/>
      <c r="D73" s="60">
        <v>672</v>
      </c>
      <c r="E73" s="60"/>
      <c r="F73" s="60"/>
      <c r="G73" s="60"/>
      <c r="H73" s="60"/>
      <c r="I73" s="60"/>
      <c r="J73" s="60">
        <v>451</v>
      </c>
      <c r="K73" s="60"/>
      <c r="L73" s="60"/>
      <c r="M73" s="60"/>
      <c r="N73" s="60"/>
      <c r="O73" s="60"/>
      <c r="P73" s="60">
        <v>308</v>
      </c>
      <c r="Q73" s="60"/>
      <c r="R73" s="60"/>
      <c r="S73" s="60"/>
      <c r="T73" s="60"/>
      <c r="U73" s="60"/>
      <c r="V73" s="60">
        <v>249</v>
      </c>
      <c r="W73" s="60"/>
      <c r="X73" s="60"/>
      <c r="Y73" s="60"/>
      <c r="Z73" s="60"/>
      <c r="AA73" s="60">
        <v>362</v>
      </c>
      <c r="AB73" s="60"/>
      <c r="AC73" s="60"/>
      <c r="AD73" s="60"/>
      <c r="AE73" s="60"/>
      <c r="AF73" s="60"/>
      <c r="AG73" s="60"/>
      <c r="AH73" s="60"/>
      <c r="AI73" s="60"/>
      <c r="AJ73" s="60">
        <v>672</v>
      </c>
      <c r="AK73" s="60">
        <v>451</v>
      </c>
      <c r="AL73" s="60">
        <v>308</v>
      </c>
      <c r="AM73" s="60">
        <v>249</v>
      </c>
      <c r="AN73" s="60">
        <v>789</v>
      </c>
      <c r="AO73" s="60"/>
      <c r="AP73" s="60"/>
      <c r="AQ73" s="60"/>
      <c r="AR73" s="60"/>
      <c r="AS73" s="60"/>
      <c r="AT73" s="60"/>
      <c r="AU73" s="60"/>
      <c r="AV73" s="60"/>
      <c r="AW73" s="60"/>
      <c r="AX73" s="60"/>
    </row>
    <row r="74" spans="1:50">
      <c r="A74" s="59" t="s">
        <v>2743</v>
      </c>
      <c r="B74" s="60"/>
      <c r="C74" s="60"/>
      <c r="D74" s="60">
        <v>725</v>
      </c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>
        <v>725</v>
      </c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</row>
    <row r="75" spans="1:50">
      <c r="A75" s="59" t="s">
        <v>1008</v>
      </c>
      <c r="B75" s="60"/>
      <c r="C75" s="60"/>
      <c r="D75" s="60"/>
      <c r="E75" s="60"/>
      <c r="F75" s="60"/>
      <c r="G75" s="60"/>
      <c r="H75" s="60"/>
      <c r="I75" s="60"/>
      <c r="J75" s="60">
        <v>620</v>
      </c>
      <c r="K75" s="60"/>
      <c r="L75" s="60"/>
      <c r="M75" s="60"/>
      <c r="N75" s="60"/>
      <c r="O75" s="60"/>
      <c r="P75" s="60">
        <v>267</v>
      </c>
      <c r="Q75" s="60"/>
      <c r="R75" s="60"/>
      <c r="S75" s="60"/>
      <c r="T75" s="60">
        <v>164</v>
      </c>
      <c r="U75" s="60"/>
      <c r="V75" s="60">
        <v>494</v>
      </c>
      <c r="W75" s="60">
        <v>139</v>
      </c>
      <c r="X75" s="60">
        <v>13</v>
      </c>
      <c r="Y75" s="60">
        <v>175</v>
      </c>
      <c r="Z75" s="60"/>
      <c r="AA75" s="60">
        <v>690</v>
      </c>
      <c r="AB75" s="60"/>
      <c r="AC75" s="60"/>
      <c r="AD75" s="60"/>
      <c r="AE75" s="60"/>
      <c r="AF75" s="60"/>
      <c r="AG75" s="60"/>
      <c r="AH75" s="60"/>
      <c r="AI75" s="60"/>
      <c r="AJ75" s="60"/>
      <c r="AK75" s="60">
        <v>620</v>
      </c>
      <c r="AL75" s="60">
        <v>267</v>
      </c>
      <c r="AM75" s="60">
        <v>494</v>
      </c>
      <c r="AN75" s="60"/>
      <c r="AO75" s="60"/>
      <c r="AP75" s="60">
        <v>184</v>
      </c>
      <c r="AQ75" s="60"/>
      <c r="AR75" s="60"/>
      <c r="AS75" s="60"/>
      <c r="AT75" s="60"/>
      <c r="AU75" s="60"/>
      <c r="AV75" s="60"/>
      <c r="AW75" s="60"/>
      <c r="AX75" s="60"/>
    </row>
    <row r="76" spans="1:50">
      <c r="A76" s="59" t="s">
        <v>2744</v>
      </c>
      <c r="B76" s="60"/>
      <c r="C76" s="60"/>
      <c r="D76" s="60">
        <v>764</v>
      </c>
      <c r="E76" s="60"/>
      <c r="F76" s="60"/>
      <c r="G76" s="60"/>
      <c r="H76" s="60"/>
      <c r="I76" s="60"/>
      <c r="J76" s="60">
        <v>972</v>
      </c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>
        <v>764</v>
      </c>
      <c r="AK76" s="60">
        <v>972</v>
      </c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</row>
    <row r="77" spans="1:50">
      <c r="A77" s="59" t="s">
        <v>1009</v>
      </c>
      <c r="B77" s="60"/>
      <c r="C77" s="60"/>
      <c r="D77" s="60">
        <v>483</v>
      </c>
      <c r="E77" s="60"/>
      <c r="F77" s="60"/>
      <c r="G77" s="60"/>
      <c r="H77" s="60">
        <v>71</v>
      </c>
      <c r="I77" s="60"/>
      <c r="J77" s="60">
        <v>245</v>
      </c>
      <c r="K77" s="60">
        <v>167</v>
      </c>
      <c r="L77" s="60">
        <v>93</v>
      </c>
      <c r="M77" s="60">
        <v>136</v>
      </c>
      <c r="N77" s="60">
        <v>111</v>
      </c>
      <c r="O77" s="60"/>
      <c r="P77" s="60">
        <v>169</v>
      </c>
      <c r="Q77" s="60">
        <v>77</v>
      </c>
      <c r="R77" s="60">
        <v>106</v>
      </c>
      <c r="S77" s="60">
        <v>91</v>
      </c>
      <c r="T77" s="60">
        <v>119</v>
      </c>
      <c r="U77" s="60"/>
      <c r="V77" s="60">
        <v>438</v>
      </c>
      <c r="W77" s="60">
        <v>182</v>
      </c>
      <c r="X77" s="60">
        <v>114</v>
      </c>
      <c r="Y77" s="60">
        <v>172</v>
      </c>
      <c r="Z77" s="60"/>
      <c r="AA77" s="60">
        <v>383</v>
      </c>
      <c r="AB77" s="60"/>
      <c r="AC77" s="60"/>
      <c r="AD77" s="60"/>
      <c r="AE77" s="60"/>
      <c r="AF77" s="60"/>
      <c r="AG77" s="60"/>
      <c r="AH77" s="60"/>
      <c r="AI77" s="60"/>
      <c r="AJ77" s="60">
        <v>483</v>
      </c>
      <c r="AK77" s="60">
        <v>245</v>
      </c>
      <c r="AL77" s="60">
        <v>169</v>
      </c>
      <c r="AM77" s="60">
        <v>438</v>
      </c>
      <c r="AN77" s="60">
        <v>644</v>
      </c>
      <c r="AO77" s="60"/>
      <c r="AP77" s="60">
        <v>177</v>
      </c>
      <c r="AQ77" s="60">
        <v>63</v>
      </c>
      <c r="AR77" s="60">
        <v>159</v>
      </c>
      <c r="AS77" s="60"/>
      <c r="AT77" s="60"/>
      <c r="AU77" s="60">
        <v>123</v>
      </c>
      <c r="AV77" s="60">
        <v>75</v>
      </c>
      <c r="AW77" s="60"/>
      <c r="AX77" s="60"/>
    </row>
    <row r="78" spans="1:50">
      <c r="A78" s="59" t="s">
        <v>2745</v>
      </c>
      <c r="B78" s="60"/>
      <c r="C78" s="60"/>
      <c r="D78" s="60">
        <v>771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>
        <v>771</v>
      </c>
      <c r="AK78" s="60"/>
      <c r="AL78" s="60"/>
      <c r="AM78" s="60"/>
      <c r="AN78" s="60">
        <v>534</v>
      </c>
      <c r="AO78" s="60"/>
      <c r="AP78" s="60"/>
      <c r="AQ78" s="60"/>
      <c r="AR78" s="60"/>
      <c r="AS78" s="60"/>
      <c r="AT78" s="60"/>
      <c r="AU78" s="60"/>
      <c r="AV78" s="60"/>
      <c r="AW78" s="60"/>
      <c r="AX78" s="60"/>
    </row>
    <row r="79" spans="1:50">
      <c r="A79" s="59" t="s">
        <v>2746</v>
      </c>
      <c r="B79" s="60"/>
      <c r="C79" s="60"/>
      <c r="D79" s="60">
        <v>689</v>
      </c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>
        <v>689</v>
      </c>
      <c r="AK79" s="60"/>
      <c r="AL79" s="60"/>
      <c r="AM79" s="60"/>
      <c r="AN79" s="60">
        <v>678</v>
      </c>
      <c r="AO79" s="60"/>
      <c r="AP79" s="60"/>
      <c r="AQ79" s="60"/>
      <c r="AR79" s="60"/>
      <c r="AS79" s="60"/>
      <c r="AT79" s="60"/>
      <c r="AU79" s="60"/>
      <c r="AV79" s="60"/>
      <c r="AW79" s="60"/>
      <c r="AX79" s="60"/>
    </row>
    <row r="80" spans="1:50">
      <c r="A80" s="59" t="s">
        <v>2747</v>
      </c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>
        <v>697</v>
      </c>
      <c r="W80" s="60"/>
      <c r="X80" s="60"/>
      <c r="Y80" s="60"/>
      <c r="Z80" s="60"/>
      <c r="AA80" s="60">
        <v>769</v>
      </c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>
        <v>697</v>
      </c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</row>
    <row r="81" spans="1:50">
      <c r="A81" s="59" t="s">
        <v>2748</v>
      </c>
      <c r="B81" s="60"/>
      <c r="C81" s="60"/>
      <c r="D81" s="60">
        <v>886</v>
      </c>
      <c r="E81" s="60"/>
      <c r="F81" s="60"/>
      <c r="G81" s="60"/>
      <c r="H81" s="60"/>
      <c r="I81" s="60"/>
      <c r="J81" s="60">
        <v>869</v>
      </c>
      <c r="K81" s="60"/>
      <c r="L81" s="60"/>
      <c r="M81" s="60"/>
      <c r="N81" s="60"/>
      <c r="O81" s="60"/>
      <c r="P81" s="60">
        <v>964</v>
      </c>
      <c r="Q81" s="60"/>
      <c r="R81" s="60"/>
      <c r="S81" s="60"/>
      <c r="T81" s="60"/>
      <c r="U81" s="60"/>
      <c r="V81" s="60">
        <v>881</v>
      </c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>
        <v>886</v>
      </c>
      <c r="AK81" s="60">
        <v>869</v>
      </c>
      <c r="AL81" s="60">
        <v>964</v>
      </c>
      <c r="AM81" s="60">
        <v>881</v>
      </c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</row>
    <row r="82" spans="1:50">
      <c r="A82" s="59" t="s">
        <v>1174</v>
      </c>
      <c r="B82" s="60"/>
      <c r="C82" s="60"/>
      <c r="D82" s="60">
        <v>394</v>
      </c>
      <c r="E82" s="60"/>
      <c r="F82" s="60"/>
      <c r="G82" s="60"/>
      <c r="H82" s="60"/>
      <c r="I82" s="60"/>
      <c r="J82" s="60">
        <v>355</v>
      </c>
      <c r="K82" s="60"/>
      <c r="L82" s="60"/>
      <c r="M82" s="60"/>
      <c r="N82" s="60"/>
      <c r="O82" s="60"/>
      <c r="P82" s="60">
        <v>167</v>
      </c>
      <c r="Q82" s="60"/>
      <c r="R82" s="60"/>
      <c r="S82" s="60"/>
      <c r="T82" s="60"/>
      <c r="U82" s="60"/>
      <c r="V82" s="60">
        <v>66</v>
      </c>
      <c r="W82" s="60"/>
      <c r="X82" s="60"/>
      <c r="Y82" s="60"/>
      <c r="Z82" s="60">
        <v>155</v>
      </c>
      <c r="AA82" s="60">
        <v>30</v>
      </c>
      <c r="AB82" s="60">
        <v>145</v>
      </c>
      <c r="AC82" s="60">
        <v>51</v>
      </c>
      <c r="AD82" s="60">
        <v>198</v>
      </c>
      <c r="AE82" s="60"/>
      <c r="AF82" s="60"/>
      <c r="AG82" s="60"/>
      <c r="AH82" s="60"/>
      <c r="AI82" s="60"/>
      <c r="AJ82" s="60">
        <v>394</v>
      </c>
      <c r="AK82" s="60">
        <v>355</v>
      </c>
      <c r="AL82" s="60">
        <v>167</v>
      </c>
      <c r="AM82" s="60">
        <v>66</v>
      </c>
      <c r="AN82" s="60"/>
      <c r="AO82" s="60">
        <v>83</v>
      </c>
      <c r="AP82" s="60"/>
      <c r="AQ82" s="60"/>
      <c r="AR82" s="60"/>
      <c r="AS82" s="60"/>
      <c r="AT82" s="60"/>
      <c r="AU82" s="60"/>
      <c r="AV82" s="60"/>
      <c r="AW82" s="60"/>
      <c r="AX82" s="60"/>
    </row>
    <row r="83" spans="1:50">
      <c r="A83" s="59" t="s">
        <v>2749</v>
      </c>
      <c r="B83" s="60"/>
      <c r="C83" s="60"/>
      <c r="D83" s="60">
        <v>808</v>
      </c>
      <c r="E83" s="60"/>
      <c r="F83" s="60"/>
      <c r="G83" s="60"/>
      <c r="H83" s="60"/>
      <c r="I83" s="60"/>
      <c r="J83" s="60">
        <v>985</v>
      </c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>
        <v>623</v>
      </c>
      <c r="W83" s="60"/>
      <c r="X83" s="60"/>
      <c r="Y83" s="60"/>
      <c r="Z83" s="60"/>
      <c r="AA83" s="60">
        <v>693</v>
      </c>
      <c r="AB83" s="60"/>
      <c r="AC83" s="60"/>
      <c r="AD83" s="60"/>
      <c r="AE83" s="60"/>
      <c r="AF83" s="60"/>
      <c r="AG83" s="60"/>
      <c r="AH83" s="60"/>
      <c r="AI83" s="60"/>
      <c r="AJ83" s="60">
        <v>808</v>
      </c>
      <c r="AK83" s="60">
        <v>985</v>
      </c>
      <c r="AL83" s="60"/>
      <c r="AM83" s="60">
        <v>623</v>
      </c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</row>
    <row r="84" spans="1:50">
      <c r="A84" s="59" t="s">
        <v>156</v>
      </c>
      <c r="B84" s="60">
        <v>22</v>
      </c>
      <c r="C84" s="60">
        <v>32</v>
      </c>
      <c r="D84" s="60">
        <v>267</v>
      </c>
      <c r="E84" s="60">
        <v>188</v>
      </c>
      <c r="F84" s="60">
        <v>144</v>
      </c>
      <c r="G84" s="60">
        <v>148</v>
      </c>
      <c r="H84" s="60">
        <v>40</v>
      </c>
      <c r="I84" s="60">
        <v>2</v>
      </c>
      <c r="J84" s="60">
        <v>51</v>
      </c>
      <c r="K84" s="60">
        <v>134</v>
      </c>
      <c r="L84" s="60">
        <v>84</v>
      </c>
      <c r="M84" s="60">
        <v>155</v>
      </c>
      <c r="N84" s="60">
        <v>12</v>
      </c>
      <c r="O84" s="60">
        <v>0</v>
      </c>
      <c r="P84" s="60">
        <v>56</v>
      </c>
      <c r="Q84" s="60">
        <v>161</v>
      </c>
      <c r="R84" s="60">
        <v>100</v>
      </c>
      <c r="S84" s="60">
        <v>88</v>
      </c>
      <c r="T84" s="60">
        <v>28</v>
      </c>
      <c r="U84" s="60">
        <v>22</v>
      </c>
      <c r="V84" s="60">
        <v>161</v>
      </c>
      <c r="W84" s="60">
        <v>183</v>
      </c>
      <c r="X84" s="60">
        <v>170</v>
      </c>
      <c r="Y84" s="60">
        <v>159</v>
      </c>
      <c r="Z84" s="60">
        <v>50</v>
      </c>
      <c r="AA84" s="60">
        <v>328</v>
      </c>
      <c r="AB84" s="60">
        <v>192</v>
      </c>
      <c r="AC84" s="60">
        <v>116</v>
      </c>
      <c r="AD84" s="60">
        <v>196</v>
      </c>
      <c r="AE84" s="60">
        <v>32</v>
      </c>
      <c r="AF84" s="60">
        <v>2</v>
      </c>
      <c r="AG84" s="60">
        <v>0</v>
      </c>
      <c r="AH84" s="60">
        <v>22</v>
      </c>
      <c r="AI84" s="60">
        <v>7</v>
      </c>
      <c r="AJ84" s="60">
        <v>267</v>
      </c>
      <c r="AK84" s="60">
        <v>51</v>
      </c>
      <c r="AL84" s="60">
        <v>56</v>
      </c>
      <c r="AM84" s="60">
        <v>161</v>
      </c>
      <c r="AN84" s="60">
        <v>139</v>
      </c>
      <c r="AO84" s="60">
        <v>185</v>
      </c>
      <c r="AP84" s="60">
        <v>119</v>
      </c>
      <c r="AQ84" s="60">
        <v>80</v>
      </c>
      <c r="AR84" s="60">
        <v>102</v>
      </c>
      <c r="AS84" s="60">
        <v>141</v>
      </c>
      <c r="AT84" s="60"/>
      <c r="AU84" s="60"/>
      <c r="AV84" s="60">
        <v>110</v>
      </c>
      <c r="AW84" s="60">
        <v>73</v>
      </c>
      <c r="AX84" s="60"/>
    </row>
    <row r="85" spans="1:50">
      <c r="A85" s="59" t="s">
        <v>2750</v>
      </c>
      <c r="B85" s="60"/>
      <c r="C85" s="60"/>
      <c r="D85" s="60">
        <v>380</v>
      </c>
      <c r="E85" s="60"/>
      <c r="F85" s="60"/>
      <c r="G85" s="60"/>
      <c r="H85" s="60"/>
      <c r="I85" s="60"/>
      <c r="J85" s="60">
        <v>285</v>
      </c>
      <c r="K85" s="60"/>
      <c r="L85" s="60"/>
      <c r="M85" s="60"/>
      <c r="N85" s="60"/>
      <c r="O85" s="60"/>
      <c r="P85" s="60">
        <v>340</v>
      </c>
      <c r="Q85" s="60"/>
      <c r="R85" s="60"/>
      <c r="S85" s="60"/>
      <c r="T85" s="60"/>
      <c r="U85" s="60"/>
      <c r="V85" s="60">
        <v>243</v>
      </c>
      <c r="W85" s="60"/>
      <c r="X85" s="60"/>
      <c r="Y85" s="60"/>
      <c r="Z85" s="60"/>
      <c r="AA85" s="60">
        <v>240</v>
      </c>
      <c r="AB85" s="60"/>
      <c r="AC85" s="60"/>
      <c r="AD85" s="60"/>
      <c r="AE85" s="60"/>
      <c r="AF85" s="60"/>
      <c r="AG85" s="60"/>
      <c r="AH85" s="60"/>
      <c r="AI85" s="60"/>
      <c r="AJ85" s="60">
        <v>380</v>
      </c>
      <c r="AK85" s="60">
        <v>285</v>
      </c>
      <c r="AL85" s="60">
        <v>340</v>
      </c>
      <c r="AM85" s="60">
        <v>243</v>
      </c>
      <c r="AN85" s="60">
        <v>482</v>
      </c>
      <c r="AO85" s="60"/>
      <c r="AP85" s="60"/>
      <c r="AQ85" s="60"/>
      <c r="AR85" s="60"/>
      <c r="AS85" s="60"/>
      <c r="AT85" s="60"/>
      <c r="AU85" s="60">
        <v>123</v>
      </c>
      <c r="AV85" s="60"/>
      <c r="AW85" s="60"/>
      <c r="AX85" s="60"/>
    </row>
    <row r="86" spans="1:50">
      <c r="A86" s="59" t="s">
        <v>141</v>
      </c>
      <c r="B86" s="60"/>
      <c r="C86" s="60"/>
      <c r="D86" s="60">
        <v>203</v>
      </c>
      <c r="E86" s="60"/>
      <c r="F86" s="60"/>
      <c r="G86" s="60"/>
      <c r="H86" s="60"/>
      <c r="I86" s="60"/>
      <c r="J86" s="60">
        <v>196</v>
      </c>
      <c r="K86" s="60"/>
      <c r="L86" s="60"/>
      <c r="M86" s="60"/>
      <c r="N86" s="60"/>
      <c r="O86" s="60"/>
      <c r="P86" s="60">
        <v>86</v>
      </c>
      <c r="Q86" s="60"/>
      <c r="R86" s="60"/>
      <c r="S86" s="60"/>
      <c r="T86" s="60"/>
      <c r="U86" s="60">
        <v>49</v>
      </c>
      <c r="V86" s="60">
        <v>39</v>
      </c>
      <c r="W86" s="60"/>
      <c r="X86" s="60"/>
      <c r="Y86" s="60"/>
      <c r="Z86" s="60">
        <v>79</v>
      </c>
      <c r="AA86" s="60">
        <v>51</v>
      </c>
      <c r="AB86" s="60">
        <v>149</v>
      </c>
      <c r="AC86" s="60">
        <v>114</v>
      </c>
      <c r="AD86" s="60">
        <v>103</v>
      </c>
      <c r="AE86" s="60"/>
      <c r="AF86" s="60"/>
      <c r="AG86" s="60"/>
      <c r="AH86" s="60">
        <v>49</v>
      </c>
      <c r="AI86" s="60"/>
      <c r="AJ86" s="60">
        <v>203</v>
      </c>
      <c r="AK86" s="60">
        <v>196</v>
      </c>
      <c r="AL86" s="60">
        <v>86</v>
      </c>
      <c r="AM86" s="60">
        <v>39</v>
      </c>
      <c r="AN86" s="60">
        <v>365</v>
      </c>
      <c r="AO86" s="60">
        <v>137</v>
      </c>
      <c r="AP86" s="60"/>
      <c r="AQ86" s="60"/>
      <c r="AR86" s="60"/>
      <c r="AS86" s="60"/>
      <c r="AT86" s="60"/>
      <c r="AU86" s="60">
        <v>123</v>
      </c>
      <c r="AV86" s="60"/>
      <c r="AW86" s="60"/>
      <c r="AX86" s="60"/>
    </row>
    <row r="87" spans="1:50">
      <c r="A87" s="59" t="s">
        <v>2751</v>
      </c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>
        <v>613</v>
      </c>
      <c r="Q87" s="60"/>
      <c r="R87" s="60"/>
      <c r="S87" s="60"/>
      <c r="T87" s="60"/>
      <c r="U87" s="60"/>
      <c r="V87" s="60">
        <v>917</v>
      </c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>
        <v>613</v>
      </c>
      <c r="AM87" s="60">
        <v>917</v>
      </c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</row>
    <row r="88" spans="1:50">
      <c r="A88" s="59" t="s">
        <v>2752</v>
      </c>
      <c r="B88" s="60"/>
      <c r="C88" s="60"/>
      <c r="D88" s="60">
        <v>554</v>
      </c>
      <c r="E88" s="60"/>
      <c r="F88" s="60"/>
      <c r="G88" s="60"/>
      <c r="H88" s="60"/>
      <c r="I88" s="60"/>
      <c r="J88" s="60">
        <v>709</v>
      </c>
      <c r="K88" s="60"/>
      <c r="L88" s="60"/>
      <c r="M88" s="60"/>
      <c r="N88" s="60"/>
      <c r="O88" s="60"/>
      <c r="P88" s="60">
        <v>948</v>
      </c>
      <c r="Q88" s="60"/>
      <c r="R88" s="60"/>
      <c r="S88" s="60"/>
      <c r="T88" s="60"/>
      <c r="U88" s="60"/>
      <c r="V88" s="60">
        <v>886</v>
      </c>
      <c r="W88" s="60"/>
      <c r="X88" s="60"/>
      <c r="Y88" s="60"/>
      <c r="Z88" s="60"/>
      <c r="AA88" s="60">
        <v>846</v>
      </c>
      <c r="AB88" s="60"/>
      <c r="AC88" s="60"/>
      <c r="AD88" s="60"/>
      <c r="AE88" s="60"/>
      <c r="AF88" s="60"/>
      <c r="AG88" s="60"/>
      <c r="AH88" s="60"/>
      <c r="AI88" s="60"/>
      <c r="AJ88" s="60">
        <v>554</v>
      </c>
      <c r="AK88" s="60">
        <v>709</v>
      </c>
      <c r="AL88" s="60">
        <v>948</v>
      </c>
      <c r="AM88" s="60">
        <v>886</v>
      </c>
      <c r="AN88" s="60">
        <v>693</v>
      </c>
      <c r="AO88" s="60"/>
      <c r="AP88" s="60"/>
      <c r="AQ88" s="60"/>
      <c r="AR88" s="60"/>
      <c r="AS88" s="60"/>
      <c r="AT88" s="60"/>
      <c r="AU88" s="60"/>
      <c r="AV88" s="60"/>
      <c r="AW88" s="60"/>
      <c r="AX88" s="60"/>
    </row>
    <row r="89" spans="1:50">
      <c r="A89" s="59" t="s">
        <v>2753</v>
      </c>
      <c r="B89" s="60"/>
      <c r="C89" s="60"/>
      <c r="D89" s="60">
        <v>823</v>
      </c>
      <c r="E89" s="60"/>
      <c r="F89" s="60"/>
      <c r="G89" s="60"/>
      <c r="H89" s="60"/>
      <c r="I89" s="60"/>
      <c r="J89" s="60">
        <v>859</v>
      </c>
      <c r="K89" s="60"/>
      <c r="L89" s="60"/>
      <c r="M89" s="60"/>
      <c r="N89" s="60"/>
      <c r="O89" s="60"/>
      <c r="P89" s="60">
        <v>890</v>
      </c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>
        <v>823</v>
      </c>
      <c r="AK89" s="60">
        <v>859</v>
      </c>
      <c r="AL89" s="60">
        <v>890</v>
      </c>
      <c r="AM89" s="60"/>
      <c r="AN89" s="60">
        <v>480</v>
      </c>
      <c r="AO89" s="60"/>
      <c r="AP89" s="60"/>
      <c r="AQ89" s="60"/>
      <c r="AR89" s="60"/>
      <c r="AS89" s="60"/>
      <c r="AT89" s="60"/>
      <c r="AU89" s="60"/>
      <c r="AV89" s="60"/>
      <c r="AW89" s="60"/>
      <c r="AX89" s="60"/>
    </row>
    <row r="90" spans="1:50">
      <c r="A90" s="59" t="s">
        <v>2754</v>
      </c>
      <c r="B90" s="60"/>
      <c r="C90" s="60"/>
      <c r="D90" s="60">
        <v>300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>
        <v>0</v>
      </c>
      <c r="AJ90" s="60">
        <v>300</v>
      </c>
      <c r="AK90" s="60"/>
      <c r="AL90" s="60"/>
      <c r="AM90" s="60"/>
      <c r="AN90" s="60">
        <v>78</v>
      </c>
      <c r="AO90" s="60"/>
      <c r="AP90" s="60"/>
      <c r="AQ90" s="60"/>
      <c r="AR90" s="60"/>
      <c r="AS90" s="60"/>
      <c r="AT90" s="60"/>
      <c r="AU90" s="60"/>
      <c r="AV90" s="60"/>
      <c r="AW90" s="60"/>
      <c r="AX90" s="60"/>
    </row>
    <row r="91" spans="1:50">
      <c r="A91" s="59" t="s">
        <v>2755</v>
      </c>
      <c r="B91" s="60"/>
      <c r="C91" s="60"/>
      <c r="D91" s="60"/>
      <c r="E91" s="60"/>
      <c r="F91" s="60"/>
      <c r="G91" s="60"/>
      <c r="H91" s="60"/>
      <c r="I91" s="60"/>
      <c r="J91" s="60">
        <v>909</v>
      </c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>
        <v>480</v>
      </c>
      <c r="AB91" s="60"/>
      <c r="AC91" s="60"/>
      <c r="AD91" s="60"/>
      <c r="AE91" s="60"/>
      <c r="AF91" s="60"/>
      <c r="AG91" s="60"/>
      <c r="AH91" s="60"/>
      <c r="AI91" s="60"/>
      <c r="AJ91" s="60"/>
      <c r="AK91" s="60">
        <v>909</v>
      </c>
      <c r="AL91" s="60"/>
      <c r="AM91" s="60"/>
      <c r="AN91" s="60">
        <v>731</v>
      </c>
      <c r="AO91" s="60"/>
      <c r="AP91" s="60"/>
      <c r="AQ91" s="60"/>
      <c r="AR91" s="60"/>
      <c r="AS91" s="60"/>
      <c r="AT91" s="60"/>
      <c r="AU91" s="60"/>
      <c r="AV91" s="60"/>
      <c r="AW91" s="60"/>
      <c r="AX91" s="60"/>
    </row>
    <row r="92" spans="1:50">
      <c r="A92" s="59" t="s">
        <v>906</v>
      </c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>
        <v>0</v>
      </c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>
        <v>0</v>
      </c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</row>
    <row r="93" spans="1:50">
      <c r="A93" s="59" t="s">
        <v>2756</v>
      </c>
      <c r="B93" s="60"/>
      <c r="C93" s="60"/>
      <c r="D93" s="60">
        <v>672</v>
      </c>
      <c r="E93" s="60"/>
      <c r="F93" s="60"/>
      <c r="G93" s="60"/>
      <c r="H93" s="60"/>
      <c r="I93" s="60"/>
      <c r="J93" s="60">
        <v>983</v>
      </c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>
        <v>672</v>
      </c>
      <c r="AK93" s="60">
        <v>983</v>
      </c>
      <c r="AL93" s="60"/>
      <c r="AM93" s="60"/>
      <c r="AN93" s="60">
        <v>528</v>
      </c>
      <c r="AO93" s="60"/>
      <c r="AP93" s="60"/>
      <c r="AQ93" s="60"/>
      <c r="AR93" s="60"/>
      <c r="AS93" s="60"/>
      <c r="AT93" s="60"/>
      <c r="AU93" s="60"/>
      <c r="AV93" s="60"/>
      <c r="AW93" s="60"/>
      <c r="AX93" s="60"/>
    </row>
    <row r="94" spans="1:50">
      <c r="A94" s="59" t="s">
        <v>2757</v>
      </c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>
        <v>808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>
        <v>998</v>
      </c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>
        <v>808</v>
      </c>
      <c r="AM94" s="60"/>
      <c r="AN94" s="60">
        <v>760</v>
      </c>
      <c r="AO94" s="60"/>
      <c r="AP94" s="60"/>
      <c r="AQ94" s="60"/>
      <c r="AR94" s="60"/>
      <c r="AS94" s="60"/>
      <c r="AT94" s="60"/>
      <c r="AU94" s="60"/>
      <c r="AV94" s="60"/>
      <c r="AW94" s="60"/>
      <c r="AX94" s="60"/>
    </row>
    <row r="95" spans="1:50">
      <c r="A95" s="59" t="s">
        <v>2758</v>
      </c>
      <c r="B95" s="60"/>
      <c r="C95" s="60"/>
      <c r="D95" s="60">
        <v>210</v>
      </c>
      <c r="E95" s="60"/>
      <c r="F95" s="60"/>
      <c r="G95" s="60"/>
      <c r="H95" s="60"/>
      <c r="I95" s="60"/>
      <c r="J95" s="60">
        <v>327</v>
      </c>
      <c r="K95" s="60"/>
      <c r="L95" s="60"/>
      <c r="M95" s="60"/>
      <c r="N95" s="60"/>
      <c r="O95" s="60"/>
      <c r="P95" s="60">
        <v>350</v>
      </c>
      <c r="Q95" s="60"/>
      <c r="R95" s="60"/>
      <c r="S95" s="60"/>
      <c r="T95" s="60"/>
      <c r="U95" s="60"/>
      <c r="V95" s="60">
        <v>201</v>
      </c>
      <c r="W95" s="60"/>
      <c r="X95" s="60"/>
      <c r="Y95" s="60"/>
      <c r="Z95" s="60"/>
      <c r="AA95" s="60">
        <v>164</v>
      </c>
      <c r="AB95" s="60"/>
      <c r="AC95" s="60"/>
      <c r="AD95" s="60"/>
      <c r="AE95" s="60"/>
      <c r="AF95" s="60"/>
      <c r="AG95" s="60"/>
      <c r="AH95" s="60"/>
      <c r="AI95" s="60"/>
      <c r="AJ95" s="60">
        <v>210</v>
      </c>
      <c r="AK95" s="60">
        <v>327</v>
      </c>
      <c r="AL95" s="60">
        <v>350</v>
      </c>
      <c r="AM95" s="60">
        <v>201</v>
      </c>
      <c r="AN95" s="60">
        <v>218</v>
      </c>
      <c r="AO95" s="60"/>
      <c r="AP95" s="60"/>
      <c r="AQ95" s="60"/>
      <c r="AR95" s="60"/>
      <c r="AS95" s="60"/>
      <c r="AT95" s="60"/>
      <c r="AU95" s="60"/>
      <c r="AV95" s="60"/>
      <c r="AW95" s="60"/>
      <c r="AX95" s="60"/>
    </row>
    <row r="96" spans="1:50">
      <c r="A96" s="59" t="s">
        <v>2759</v>
      </c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>
        <v>649</v>
      </c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</row>
    <row r="97" spans="1:50">
      <c r="A97" s="59" t="s">
        <v>2760</v>
      </c>
      <c r="B97" s="60"/>
      <c r="C97" s="60"/>
      <c r="D97" s="60">
        <v>848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>
        <v>848</v>
      </c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</row>
    <row r="98" spans="1:50">
      <c r="A98" s="59" t="s">
        <v>2761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>
        <v>834</v>
      </c>
      <c r="W98" s="60"/>
      <c r="X98" s="60"/>
      <c r="Y98" s="60"/>
      <c r="Z98" s="60"/>
      <c r="AA98" s="60">
        <v>887</v>
      </c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>
        <v>834</v>
      </c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</row>
    <row r="99" spans="1:50">
      <c r="A99" s="59" t="s">
        <v>2762</v>
      </c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>
        <v>390</v>
      </c>
      <c r="Q99" s="60"/>
      <c r="R99" s="60"/>
      <c r="S99" s="60"/>
      <c r="T99" s="60"/>
      <c r="U99" s="60"/>
      <c r="V99" s="60">
        <v>634</v>
      </c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>
        <v>390</v>
      </c>
      <c r="AM99" s="60">
        <v>634</v>
      </c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</row>
    <row r="100" spans="1:50">
      <c r="A100" s="59" t="s">
        <v>2763</v>
      </c>
      <c r="B100" s="60"/>
      <c r="C100" s="60"/>
      <c r="D100" s="60">
        <v>293</v>
      </c>
      <c r="E100" s="60"/>
      <c r="F100" s="60"/>
      <c r="G100" s="60"/>
      <c r="H100" s="60"/>
      <c r="I100" s="60"/>
      <c r="J100" s="60">
        <v>345</v>
      </c>
      <c r="K100" s="60"/>
      <c r="L100" s="60"/>
      <c r="M100" s="60"/>
      <c r="N100" s="60"/>
      <c r="O100" s="60"/>
      <c r="P100" s="60">
        <v>136</v>
      </c>
      <c r="Q100" s="60"/>
      <c r="R100" s="60"/>
      <c r="S100" s="60"/>
      <c r="T100" s="60"/>
      <c r="U100" s="60"/>
      <c r="V100" s="60">
        <v>298</v>
      </c>
      <c r="W100" s="60"/>
      <c r="X100" s="60"/>
      <c r="Y100" s="60"/>
      <c r="Z100" s="60"/>
      <c r="AA100" s="60">
        <v>379</v>
      </c>
      <c r="AB100" s="60"/>
      <c r="AC100" s="60"/>
      <c r="AD100" s="60"/>
      <c r="AE100" s="60"/>
      <c r="AF100" s="60"/>
      <c r="AG100" s="60"/>
      <c r="AH100" s="60"/>
      <c r="AI100" s="60"/>
      <c r="AJ100" s="60">
        <v>293</v>
      </c>
      <c r="AK100" s="60">
        <v>345</v>
      </c>
      <c r="AL100" s="60">
        <v>136</v>
      </c>
      <c r="AM100" s="60">
        <v>298</v>
      </c>
      <c r="AN100" s="60">
        <v>716</v>
      </c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</row>
    <row r="101" spans="1:50">
      <c r="A101" s="59" t="s">
        <v>2764</v>
      </c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>
        <v>592</v>
      </c>
      <c r="Q101" s="60"/>
      <c r="R101" s="60"/>
      <c r="S101" s="60"/>
      <c r="T101" s="60"/>
      <c r="U101" s="60"/>
      <c r="V101" s="60">
        <v>470</v>
      </c>
      <c r="W101" s="60"/>
      <c r="X101" s="60"/>
      <c r="Y101" s="60"/>
      <c r="Z101" s="60"/>
      <c r="AA101" s="60">
        <v>602</v>
      </c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>
        <v>592</v>
      </c>
      <c r="AM101" s="60">
        <v>470</v>
      </c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</row>
    <row r="102" spans="1:50">
      <c r="A102" s="59" t="s">
        <v>2765</v>
      </c>
      <c r="B102" s="60"/>
      <c r="C102" s="60"/>
      <c r="D102" s="60">
        <v>316</v>
      </c>
      <c r="E102" s="60"/>
      <c r="F102" s="60"/>
      <c r="G102" s="60"/>
      <c r="H102" s="60"/>
      <c r="I102" s="60"/>
      <c r="J102" s="60">
        <v>402</v>
      </c>
      <c r="K102" s="60"/>
      <c r="L102" s="60"/>
      <c r="M102" s="60"/>
      <c r="N102" s="60"/>
      <c r="O102" s="60"/>
      <c r="P102" s="60">
        <v>988</v>
      </c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>
        <v>316</v>
      </c>
      <c r="AK102" s="60">
        <v>402</v>
      </c>
      <c r="AL102" s="60">
        <v>988</v>
      </c>
      <c r="AM102" s="60"/>
      <c r="AN102" s="60">
        <v>947</v>
      </c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</row>
    <row r="103" spans="1:50">
      <c r="A103" s="59" t="s">
        <v>1010</v>
      </c>
      <c r="B103" s="60">
        <v>144</v>
      </c>
      <c r="C103" s="60"/>
      <c r="D103" s="60">
        <v>559</v>
      </c>
      <c r="E103" s="60">
        <v>137</v>
      </c>
      <c r="F103" s="60">
        <v>151</v>
      </c>
      <c r="G103" s="60">
        <v>162</v>
      </c>
      <c r="H103" s="60"/>
      <c r="I103" s="60"/>
      <c r="J103" s="60">
        <v>885</v>
      </c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>
        <v>511</v>
      </c>
      <c r="W103" s="60"/>
      <c r="X103" s="60"/>
      <c r="Y103" s="60"/>
      <c r="Z103" s="60"/>
      <c r="AA103" s="60">
        <v>503</v>
      </c>
      <c r="AB103" s="60"/>
      <c r="AC103" s="60"/>
      <c r="AD103" s="60"/>
      <c r="AE103" s="60"/>
      <c r="AF103" s="60"/>
      <c r="AG103" s="60"/>
      <c r="AH103" s="60"/>
      <c r="AI103" s="60">
        <v>0</v>
      </c>
      <c r="AJ103" s="60">
        <v>559</v>
      </c>
      <c r="AK103" s="60">
        <v>885</v>
      </c>
      <c r="AL103" s="60"/>
      <c r="AM103" s="60">
        <v>511</v>
      </c>
      <c r="AN103" s="60">
        <v>246</v>
      </c>
      <c r="AO103" s="60"/>
      <c r="AP103" s="60"/>
      <c r="AQ103" s="60"/>
      <c r="AR103" s="60"/>
      <c r="AS103" s="60">
        <v>154</v>
      </c>
      <c r="AT103" s="60"/>
      <c r="AU103" s="60"/>
      <c r="AV103" s="60"/>
      <c r="AW103" s="60"/>
      <c r="AX103" s="60">
        <v>124</v>
      </c>
    </row>
    <row r="104" spans="1:50">
      <c r="A104" s="59" t="s">
        <v>2766</v>
      </c>
      <c r="B104" s="60"/>
      <c r="C104" s="60"/>
      <c r="D104" s="60">
        <v>943</v>
      </c>
      <c r="E104" s="60"/>
      <c r="F104" s="60"/>
      <c r="G104" s="60"/>
      <c r="H104" s="60"/>
      <c r="I104" s="60"/>
      <c r="J104" s="60">
        <v>966</v>
      </c>
      <c r="K104" s="60"/>
      <c r="L104" s="60"/>
      <c r="M104" s="60"/>
      <c r="N104" s="60"/>
      <c r="O104" s="60"/>
      <c r="P104" s="60">
        <v>688</v>
      </c>
      <c r="Q104" s="60"/>
      <c r="R104" s="60"/>
      <c r="S104" s="60"/>
      <c r="T104" s="60"/>
      <c r="U104" s="60"/>
      <c r="V104" s="60">
        <v>756</v>
      </c>
      <c r="W104" s="60"/>
      <c r="X104" s="60"/>
      <c r="Y104" s="60"/>
      <c r="Z104" s="60"/>
      <c r="AA104" s="60">
        <v>983</v>
      </c>
      <c r="AB104" s="60"/>
      <c r="AC104" s="60"/>
      <c r="AD104" s="60"/>
      <c r="AE104" s="60"/>
      <c r="AF104" s="60"/>
      <c r="AG104" s="60"/>
      <c r="AH104" s="60"/>
      <c r="AI104" s="60"/>
      <c r="AJ104" s="60">
        <v>943</v>
      </c>
      <c r="AK104" s="60">
        <v>966</v>
      </c>
      <c r="AL104" s="60">
        <v>688</v>
      </c>
      <c r="AM104" s="60">
        <v>756</v>
      </c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</row>
    <row r="105" spans="1:50">
      <c r="A105" s="59" t="s">
        <v>2767</v>
      </c>
      <c r="B105" s="60"/>
      <c r="C105" s="60"/>
      <c r="D105" s="60"/>
      <c r="E105" s="60"/>
      <c r="F105" s="60"/>
      <c r="G105" s="60"/>
      <c r="H105" s="60"/>
      <c r="I105" s="60"/>
      <c r="J105" s="60">
        <v>930</v>
      </c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>
        <v>930</v>
      </c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</row>
    <row r="106" spans="1:50">
      <c r="A106" s="59" t="s">
        <v>2768</v>
      </c>
      <c r="B106" s="60"/>
      <c r="C106" s="60"/>
      <c r="D106" s="60">
        <v>268</v>
      </c>
      <c r="E106" s="60"/>
      <c r="F106" s="60"/>
      <c r="G106" s="60"/>
      <c r="H106" s="60"/>
      <c r="I106" s="60"/>
      <c r="J106" s="60">
        <v>227</v>
      </c>
      <c r="K106" s="60"/>
      <c r="L106" s="60"/>
      <c r="M106" s="60"/>
      <c r="N106" s="60"/>
      <c r="O106" s="60"/>
      <c r="P106" s="60">
        <v>403</v>
      </c>
      <c r="Q106" s="60"/>
      <c r="R106" s="60"/>
      <c r="S106" s="60"/>
      <c r="T106" s="60"/>
      <c r="U106" s="60"/>
      <c r="V106" s="60">
        <v>962</v>
      </c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>
        <v>268</v>
      </c>
      <c r="AK106" s="60">
        <v>227</v>
      </c>
      <c r="AL106" s="60">
        <v>403</v>
      </c>
      <c r="AM106" s="60">
        <v>962</v>
      </c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</row>
    <row r="107" spans="1:50">
      <c r="A107" s="59" t="s">
        <v>2769</v>
      </c>
      <c r="B107" s="60"/>
      <c r="C107" s="60"/>
      <c r="D107" s="60">
        <v>684</v>
      </c>
      <c r="E107" s="60"/>
      <c r="F107" s="60"/>
      <c r="G107" s="60"/>
      <c r="H107" s="60"/>
      <c r="I107" s="60"/>
      <c r="J107" s="60">
        <v>747</v>
      </c>
      <c r="K107" s="60"/>
      <c r="L107" s="60"/>
      <c r="M107" s="60"/>
      <c r="N107" s="60"/>
      <c r="O107" s="60"/>
      <c r="P107" s="60">
        <v>497</v>
      </c>
      <c r="Q107" s="60"/>
      <c r="R107" s="60"/>
      <c r="S107" s="60"/>
      <c r="T107" s="60"/>
      <c r="U107" s="60"/>
      <c r="V107" s="60">
        <v>677</v>
      </c>
      <c r="W107" s="60"/>
      <c r="X107" s="60"/>
      <c r="Y107" s="60"/>
      <c r="Z107" s="60"/>
      <c r="AA107" s="60">
        <v>389</v>
      </c>
      <c r="AB107" s="60"/>
      <c r="AC107" s="60"/>
      <c r="AD107" s="60"/>
      <c r="AE107" s="60"/>
      <c r="AF107" s="60"/>
      <c r="AG107" s="60"/>
      <c r="AH107" s="60"/>
      <c r="AI107" s="60"/>
      <c r="AJ107" s="60">
        <v>684</v>
      </c>
      <c r="AK107" s="60">
        <v>747</v>
      </c>
      <c r="AL107" s="60">
        <v>497</v>
      </c>
      <c r="AM107" s="60">
        <v>677</v>
      </c>
      <c r="AN107" s="60">
        <v>443</v>
      </c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</row>
    <row r="108" spans="1:50">
      <c r="A108" s="59" t="s">
        <v>2770</v>
      </c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>
        <v>602</v>
      </c>
      <c r="W108" s="60"/>
      <c r="X108" s="60"/>
      <c r="Y108" s="60"/>
      <c r="Z108" s="60"/>
      <c r="AA108" s="60">
        <v>664</v>
      </c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>
        <v>602</v>
      </c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</row>
    <row r="109" spans="1:50">
      <c r="A109" s="59" t="s">
        <v>2771</v>
      </c>
      <c r="B109" s="60"/>
      <c r="C109" s="60"/>
      <c r="D109" s="60">
        <v>545</v>
      </c>
      <c r="E109" s="60"/>
      <c r="F109" s="60"/>
      <c r="G109" s="60"/>
      <c r="H109" s="60"/>
      <c r="I109" s="60"/>
      <c r="J109" s="60">
        <v>407</v>
      </c>
      <c r="K109" s="60"/>
      <c r="L109" s="60"/>
      <c r="M109" s="60"/>
      <c r="N109" s="60"/>
      <c r="O109" s="60"/>
      <c r="P109" s="60">
        <v>374</v>
      </c>
      <c r="Q109" s="60"/>
      <c r="R109" s="60"/>
      <c r="S109" s="60"/>
      <c r="T109" s="60"/>
      <c r="U109" s="60"/>
      <c r="V109" s="60">
        <v>842</v>
      </c>
      <c r="W109" s="60"/>
      <c r="X109" s="60"/>
      <c r="Y109" s="60"/>
      <c r="Z109" s="60"/>
      <c r="AA109" s="60">
        <v>670</v>
      </c>
      <c r="AB109" s="60"/>
      <c r="AC109" s="60"/>
      <c r="AD109" s="60"/>
      <c r="AE109" s="60"/>
      <c r="AF109" s="60"/>
      <c r="AG109" s="60"/>
      <c r="AH109" s="60"/>
      <c r="AI109" s="60"/>
      <c r="AJ109" s="60">
        <v>545</v>
      </c>
      <c r="AK109" s="60">
        <v>407</v>
      </c>
      <c r="AL109" s="60">
        <v>374</v>
      </c>
      <c r="AM109" s="60">
        <v>842</v>
      </c>
      <c r="AN109" s="60">
        <v>552</v>
      </c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</row>
    <row r="110" spans="1:50">
      <c r="A110" s="59" t="s">
        <v>2772</v>
      </c>
      <c r="B110" s="60"/>
      <c r="C110" s="60"/>
      <c r="D110" s="60">
        <v>957</v>
      </c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>
        <v>957</v>
      </c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</row>
    <row r="111" spans="1:50">
      <c r="A111" s="59" t="s">
        <v>2773</v>
      </c>
      <c r="B111" s="60"/>
      <c r="C111" s="60"/>
      <c r="D111" s="60"/>
      <c r="E111" s="60"/>
      <c r="F111" s="60"/>
      <c r="G111" s="60"/>
      <c r="H111" s="60"/>
      <c r="I111" s="60"/>
      <c r="J111" s="60">
        <v>833</v>
      </c>
      <c r="K111" s="60"/>
      <c r="L111" s="60"/>
      <c r="M111" s="60"/>
      <c r="N111" s="60"/>
      <c r="O111" s="60"/>
      <c r="P111" s="60">
        <v>484</v>
      </c>
      <c r="Q111" s="60"/>
      <c r="R111" s="60"/>
      <c r="S111" s="60"/>
      <c r="T111" s="60"/>
      <c r="U111" s="60"/>
      <c r="V111" s="60">
        <v>406</v>
      </c>
      <c r="W111" s="60"/>
      <c r="X111" s="60"/>
      <c r="Y111" s="60"/>
      <c r="Z111" s="60"/>
      <c r="AA111" s="60">
        <v>350</v>
      </c>
      <c r="AB111" s="60"/>
      <c r="AC111" s="60"/>
      <c r="AD111" s="60"/>
      <c r="AE111" s="60"/>
      <c r="AF111" s="60"/>
      <c r="AG111" s="60"/>
      <c r="AH111" s="60"/>
      <c r="AI111" s="60"/>
      <c r="AJ111" s="60"/>
      <c r="AK111" s="60">
        <v>833</v>
      </c>
      <c r="AL111" s="60">
        <v>484</v>
      </c>
      <c r="AM111" s="60">
        <v>406</v>
      </c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</row>
    <row r="112" spans="1:50">
      <c r="A112" s="59" t="s">
        <v>2774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>
        <v>714</v>
      </c>
      <c r="Q112" s="60"/>
      <c r="R112" s="60"/>
      <c r="S112" s="60"/>
      <c r="T112" s="60"/>
      <c r="U112" s="60"/>
      <c r="V112" s="60">
        <v>462</v>
      </c>
      <c r="W112" s="60"/>
      <c r="X112" s="60"/>
      <c r="Y112" s="60"/>
      <c r="Z112" s="60"/>
      <c r="AA112" s="60">
        <v>519</v>
      </c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>
        <v>714</v>
      </c>
      <c r="AM112" s="60">
        <v>462</v>
      </c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</row>
    <row r="113" spans="1:50">
      <c r="A113" s="59" t="s">
        <v>2775</v>
      </c>
      <c r="B113" s="60"/>
      <c r="C113" s="60"/>
      <c r="D113" s="60">
        <v>926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>
        <v>795</v>
      </c>
      <c r="W113" s="60"/>
      <c r="X113" s="60"/>
      <c r="Y113" s="60"/>
      <c r="Z113" s="60"/>
      <c r="AA113" s="60">
        <v>781</v>
      </c>
      <c r="AB113" s="60"/>
      <c r="AC113" s="60"/>
      <c r="AD113" s="60"/>
      <c r="AE113" s="60"/>
      <c r="AF113" s="60"/>
      <c r="AG113" s="60"/>
      <c r="AH113" s="60"/>
      <c r="AI113" s="60"/>
      <c r="AJ113" s="60">
        <v>926</v>
      </c>
      <c r="AK113" s="60"/>
      <c r="AL113" s="60"/>
      <c r="AM113" s="60">
        <v>795</v>
      </c>
      <c r="AN113" s="60">
        <v>725</v>
      </c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</row>
    <row r="114" spans="1:50">
      <c r="A114" s="59" t="s">
        <v>2776</v>
      </c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>
        <v>702</v>
      </c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</row>
    <row r="115" spans="1:50">
      <c r="A115" s="59" t="s">
        <v>2777</v>
      </c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>
        <v>924</v>
      </c>
      <c r="Q115" s="60"/>
      <c r="R115" s="60"/>
      <c r="S115" s="60"/>
      <c r="T115" s="60"/>
      <c r="U115" s="60"/>
      <c r="V115" s="60">
        <v>351</v>
      </c>
      <c r="W115" s="60"/>
      <c r="X115" s="60"/>
      <c r="Y115" s="60"/>
      <c r="Z115" s="60"/>
      <c r="AA115" s="60">
        <v>373</v>
      </c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>
        <v>924</v>
      </c>
      <c r="AM115" s="60">
        <v>351</v>
      </c>
      <c r="AN115" s="60"/>
      <c r="AO115" s="60"/>
      <c r="AP115" s="60"/>
      <c r="AQ115" s="60"/>
      <c r="AR115" s="60"/>
      <c r="AS115" s="60"/>
      <c r="AT115" s="60"/>
      <c r="AU115" s="60">
        <v>86</v>
      </c>
      <c r="AV115" s="60"/>
      <c r="AW115" s="60"/>
      <c r="AX115" s="60"/>
    </row>
    <row r="116" spans="1:50">
      <c r="A116" s="59" t="s">
        <v>2778</v>
      </c>
      <c r="B116" s="60"/>
      <c r="C116" s="60"/>
      <c r="D116" s="60">
        <v>441</v>
      </c>
      <c r="E116" s="60"/>
      <c r="F116" s="60"/>
      <c r="G116" s="60"/>
      <c r="H116" s="60"/>
      <c r="I116" s="60"/>
      <c r="J116" s="60">
        <v>435</v>
      </c>
      <c r="K116" s="60"/>
      <c r="L116" s="60"/>
      <c r="M116" s="60"/>
      <c r="N116" s="60"/>
      <c r="O116" s="60"/>
      <c r="P116" s="60">
        <v>615</v>
      </c>
      <c r="Q116" s="60"/>
      <c r="R116" s="60"/>
      <c r="S116" s="60"/>
      <c r="T116" s="60"/>
      <c r="U116" s="60"/>
      <c r="V116" s="60">
        <v>738</v>
      </c>
      <c r="W116" s="60"/>
      <c r="X116" s="60"/>
      <c r="Y116" s="60"/>
      <c r="Z116" s="60"/>
      <c r="AA116" s="60">
        <v>455</v>
      </c>
      <c r="AB116" s="60"/>
      <c r="AC116" s="60"/>
      <c r="AD116" s="60"/>
      <c r="AE116" s="60"/>
      <c r="AF116" s="60"/>
      <c r="AG116" s="60"/>
      <c r="AH116" s="60"/>
      <c r="AI116" s="60"/>
      <c r="AJ116" s="60">
        <v>441</v>
      </c>
      <c r="AK116" s="60">
        <v>435</v>
      </c>
      <c r="AL116" s="60">
        <v>615</v>
      </c>
      <c r="AM116" s="60">
        <v>738</v>
      </c>
      <c r="AN116" s="60">
        <v>291</v>
      </c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</row>
    <row r="117" spans="1:50">
      <c r="A117" s="59" t="s">
        <v>2779</v>
      </c>
      <c r="B117" s="60"/>
      <c r="C117" s="60"/>
      <c r="D117" s="60">
        <v>446</v>
      </c>
      <c r="E117" s="60"/>
      <c r="F117" s="60"/>
      <c r="G117" s="60"/>
      <c r="H117" s="60"/>
      <c r="I117" s="60"/>
      <c r="J117" s="60">
        <v>730</v>
      </c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>
        <v>446</v>
      </c>
      <c r="AK117" s="60">
        <v>730</v>
      </c>
      <c r="AL117" s="60"/>
      <c r="AM117" s="60"/>
      <c r="AN117" s="60">
        <v>433</v>
      </c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</row>
    <row r="118" spans="1:50">
      <c r="A118" s="59" t="s">
        <v>2780</v>
      </c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>
        <v>863</v>
      </c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>
        <v>863</v>
      </c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</row>
    <row r="119" spans="1:50">
      <c r="A119" s="59" t="s">
        <v>2781</v>
      </c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>
        <v>981</v>
      </c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</row>
    <row r="120" spans="1:50">
      <c r="A120" s="59" t="s">
        <v>2782</v>
      </c>
      <c r="B120" s="60"/>
      <c r="C120" s="60"/>
      <c r="D120" s="60">
        <v>928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>
        <v>928</v>
      </c>
      <c r="AK120" s="60"/>
      <c r="AL120" s="60"/>
      <c r="AM120" s="60"/>
      <c r="AN120" s="60">
        <v>582</v>
      </c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</row>
    <row r="121" spans="1:50">
      <c r="A121" s="59" t="s">
        <v>2783</v>
      </c>
      <c r="B121" s="60"/>
      <c r="C121" s="60"/>
      <c r="D121" s="60">
        <v>924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>
        <v>924</v>
      </c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</row>
    <row r="122" spans="1:50">
      <c r="A122" s="59" t="s">
        <v>207</v>
      </c>
      <c r="B122" s="60">
        <v>122</v>
      </c>
      <c r="C122" s="60">
        <v>17</v>
      </c>
      <c r="D122" s="60">
        <v>81</v>
      </c>
      <c r="E122" s="60">
        <v>97</v>
      </c>
      <c r="F122" s="60">
        <v>15</v>
      </c>
      <c r="G122" s="60">
        <v>14</v>
      </c>
      <c r="H122" s="60">
        <v>139</v>
      </c>
      <c r="I122" s="60"/>
      <c r="J122" s="60">
        <v>166</v>
      </c>
      <c r="K122" s="60">
        <v>9</v>
      </c>
      <c r="L122" s="60">
        <v>96</v>
      </c>
      <c r="M122" s="60">
        <v>114</v>
      </c>
      <c r="N122" s="60">
        <v>157</v>
      </c>
      <c r="O122" s="60"/>
      <c r="P122" s="60">
        <v>109</v>
      </c>
      <c r="Q122" s="60">
        <v>75</v>
      </c>
      <c r="R122" s="60">
        <v>67</v>
      </c>
      <c r="S122" s="60">
        <v>113</v>
      </c>
      <c r="T122" s="60">
        <v>183</v>
      </c>
      <c r="U122" s="60">
        <v>0</v>
      </c>
      <c r="V122" s="60">
        <v>299</v>
      </c>
      <c r="W122" s="60">
        <v>29</v>
      </c>
      <c r="X122" s="60">
        <v>57</v>
      </c>
      <c r="Y122" s="60">
        <v>177</v>
      </c>
      <c r="Z122" s="60">
        <v>189</v>
      </c>
      <c r="AA122" s="60">
        <v>386</v>
      </c>
      <c r="AB122" s="60">
        <v>139</v>
      </c>
      <c r="AC122" s="60">
        <v>80</v>
      </c>
      <c r="AD122" s="60">
        <v>118</v>
      </c>
      <c r="AE122" s="60">
        <v>17</v>
      </c>
      <c r="AF122" s="60"/>
      <c r="AG122" s="60"/>
      <c r="AH122" s="60">
        <v>0</v>
      </c>
      <c r="AI122" s="60">
        <v>0</v>
      </c>
      <c r="AJ122" s="60">
        <v>81</v>
      </c>
      <c r="AK122" s="60">
        <v>166</v>
      </c>
      <c r="AL122" s="60">
        <v>109</v>
      </c>
      <c r="AM122" s="60">
        <v>299</v>
      </c>
      <c r="AN122" s="60">
        <v>54</v>
      </c>
      <c r="AO122" s="60">
        <v>111</v>
      </c>
      <c r="AP122" s="60">
        <v>173</v>
      </c>
      <c r="AQ122" s="60">
        <v>142</v>
      </c>
      <c r="AR122" s="60">
        <v>84</v>
      </c>
      <c r="AS122" s="60">
        <v>99</v>
      </c>
      <c r="AT122" s="60"/>
      <c r="AU122" s="60"/>
      <c r="AV122" s="60">
        <v>75</v>
      </c>
      <c r="AW122" s="60">
        <v>73</v>
      </c>
      <c r="AX122" s="60">
        <v>39</v>
      </c>
    </row>
    <row r="123" spans="1:50">
      <c r="A123" s="59" t="s">
        <v>215</v>
      </c>
      <c r="B123" s="60"/>
      <c r="C123" s="60">
        <v>0</v>
      </c>
      <c r="D123" s="60"/>
      <c r="E123" s="60"/>
      <c r="F123" s="60"/>
      <c r="G123" s="60"/>
      <c r="H123" s="60"/>
      <c r="I123" s="60">
        <v>0</v>
      </c>
      <c r="J123" s="60"/>
      <c r="K123" s="60"/>
      <c r="L123" s="60"/>
      <c r="M123" s="60"/>
      <c r="N123" s="60"/>
      <c r="O123" s="60">
        <v>0</v>
      </c>
      <c r="P123" s="60"/>
      <c r="Q123" s="60"/>
      <c r="R123" s="60"/>
      <c r="S123" s="60"/>
      <c r="T123" s="60"/>
      <c r="U123" s="60">
        <v>0</v>
      </c>
      <c r="V123" s="60"/>
      <c r="W123" s="60"/>
      <c r="X123" s="60"/>
      <c r="Y123" s="60"/>
      <c r="Z123" s="60"/>
      <c r="AA123" s="60"/>
      <c r="AB123" s="60"/>
      <c r="AC123" s="60"/>
      <c r="AD123" s="60"/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</row>
    <row r="124" spans="1:50">
      <c r="A124" s="59" t="s">
        <v>962</v>
      </c>
      <c r="B124" s="60">
        <v>186</v>
      </c>
      <c r="C124" s="60"/>
      <c r="D124" s="60">
        <v>84</v>
      </c>
      <c r="E124" s="60">
        <v>66</v>
      </c>
      <c r="F124" s="60">
        <v>14</v>
      </c>
      <c r="G124" s="60">
        <v>83</v>
      </c>
      <c r="H124" s="60">
        <v>173</v>
      </c>
      <c r="I124" s="60">
        <v>0</v>
      </c>
      <c r="J124" s="60">
        <v>174</v>
      </c>
      <c r="K124" s="60">
        <v>141</v>
      </c>
      <c r="L124" s="60">
        <v>57</v>
      </c>
      <c r="M124" s="60">
        <v>180</v>
      </c>
      <c r="N124" s="60">
        <v>154</v>
      </c>
      <c r="O124" s="60"/>
      <c r="P124" s="60">
        <v>315</v>
      </c>
      <c r="Q124" s="60">
        <v>126</v>
      </c>
      <c r="R124" s="60">
        <v>19</v>
      </c>
      <c r="S124" s="60">
        <v>164</v>
      </c>
      <c r="T124" s="60"/>
      <c r="U124" s="60"/>
      <c r="V124" s="60">
        <v>656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>
        <v>0</v>
      </c>
      <c r="AG124" s="60"/>
      <c r="AH124" s="60"/>
      <c r="AI124" s="60"/>
      <c r="AJ124" s="60">
        <v>84</v>
      </c>
      <c r="AK124" s="60">
        <v>174</v>
      </c>
      <c r="AL124" s="60">
        <v>315</v>
      </c>
      <c r="AM124" s="60">
        <v>656</v>
      </c>
      <c r="AN124" s="60">
        <v>310</v>
      </c>
      <c r="AO124" s="60"/>
      <c r="AP124" s="60"/>
      <c r="AQ124" s="60">
        <v>161</v>
      </c>
      <c r="AR124" s="60">
        <v>147</v>
      </c>
      <c r="AS124" s="60">
        <v>65</v>
      </c>
      <c r="AT124" s="60"/>
      <c r="AU124" s="60"/>
      <c r="AV124" s="60">
        <v>110</v>
      </c>
      <c r="AW124" s="60"/>
      <c r="AX124" s="60">
        <v>56</v>
      </c>
    </row>
    <row r="125" spans="1:50">
      <c r="A125" s="59" t="s">
        <v>2784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>
        <v>569</v>
      </c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</row>
    <row r="126" spans="1:50">
      <c r="A126" s="59" t="s">
        <v>2785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>
        <v>813</v>
      </c>
      <c r="Q126" s="60"/>
      <c r="R126" s="60"/>
      <c r="S126" s="60"/>
      <c r="T126" s="60"/>
      <c r="U126" s="60"/>
      <c r="V126" s="60">
        <v>342</v>
      </c>
      <c r="W126" s="60"/>
      <c r="X126" s="60"/>
      <c r="Y126" s="60"/>
      <c r="Z126" s="60"/>
      <c r="AA126" s="60">
        <v>330</v>
      </c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>
        <v>813</v>
      </c>
      <c r="AM126" s="60">
        <v>342</v>
      </c>
      <c r="AN126" s="60">
        <v>799</v>
      </c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</row>
    <row r="127" spans="1:50">
      <c r="A127" s="59" t="s">
        <v>1011</v>
      </c>
      <c r="B127" s="60"/>
      <c r="C127" s="60"/>
      <c r="D127" s="60">
        <v>261</v>
      </c>
      <c r="E127" s="60"/>
      <c r="F127" s="60"/>
      <c r="G127" s="60"/>
      <c r="H127" s="60">
        <v>151</v>
      </c>
      <c r="I127" s="60"/>
      <c r="J127" s="60">
        <v>237</v>
      </c>
      <c r="K127" s="60">
        <v>126</v>
      </c>
      <c r="L127" s="60">
        <v>89</v>
      </c>
      <c r="M127" s="60">
        <v>140</v>
      </c>
      <c r="N127" s="60"/>
      <c r="O127" s="60"/>
      <c r="P127" s="60">
        <v>903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>
        <v>261</v>
      </c>
      <c r="AK127" s="60">
        <v>237</v>
      </c>
      <c r="AL127" s="60">
        <v>903</v>
      </c>
      <c r="AM127" s="60"/>
      <c r="AN127" s="60"/>
      <c r="AO127" s="60"/>
      <c r="AP127" s="60"/>
      <c r="AQ127" s="60"/>
      <c r="AR127" s="60">
        <v>152</v>
      </c>
      <c r="AS127" s="60"/>
      <c r="AT127" s="60"/>
      <c r="AU127" s="60"/>
      <c r="AV127" s="60"/>
      <c r="AW127" s="60">
        <v>116</v>
      </c>
      <c r="AX127" s="60"/>
    </row>
    <row r="128" spans="1:50">
      <c r="A128" s="59" t="s">
        <v>2786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>
        <v>978</v>
      </c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>
        <v>978</v>
      </c>
      <c r="AN128" s="60">
        <v>784</v>
      </c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</row>
    <row r="129" spans="1:50">
      <c r="A129" s="59" t="s">
        <v>190</v>
      </c>
      <c r="B129" s="60"/>
      <c r="C129" s="60"/>
      <c r="D129" s="60">
        <v>555</v>
      </c>
      <c r="E129" s="60"/>
      <c r="F129" s="60"/>
      <c r="G129" s="60"/>
      <c r="H129" s="60"/>
      <c r="I129" s="60"/>
      <c r="J129" s="60">
        <v>143</v>
      </c>
      <c r="K129" s="60"/>
      <c r="L129" s="60"/>
      <c r="M129" s="60"/>
      <c r="N129" s="60">
        <v>75</v>
      </c>
      <c r="O129" s="60"/>
      <c r="P129" s="60">
        <v>84</v>
      </c>
      <c r="Q129" s="60">
        <v>75</v>
      </c>
      <c r="R129" s="60">
        <v>35</v>
      </c>
      <c r="S129" s="60">
        <v>34</v>
      </c>
      <c r="T129" s="60">
        <v>110</v>
      </c>
      <c r="U129" s="60">
        <v>0</v>
      </c>
      <c r="V129" s="60">
        <v>64</v>
      </c>
      <c r="W129" s="60">
        <v>174</v>
      </c>
      <c r="X129" s="60">
        <v>72</v>
      </c>
      <c r="Y129" s="60">
        <v>59</v>
      </c>
      <c r="Z129" s="60">
        <v>131</v>
      </c>
      <c r="AA129" s="60">
        <v>94</v>
      </c>
      <c r="AB129" s="60">
        <v>181</v>
      </c>
      <c r="AC129" s="60">
        <v>66</v>
      </c>
      <c r="AD129" s="60">
        <v>63</v>
      </c>
      <c r="AE129" s="60"/>
      <c r="AF129" s="60"/>
      <c r="AG129" s="60"/>
      <c r="AH129" s="60">
        <v>0</v>
      </c>
      <c r="AI129" s="60"/>
      <c r="AJ129" s="60">
        <v>555</v>
      </c>
      <c r="AK129" s="60">
        <v>143</v>
      </c>
      <c r="AL129" s="60">
        <v>84</v>
      </c>
      <c r="AM129" s="60">
        <v>64</v>
      </c>
      <c r="AN129" s="60">
        <v>579</v>
      </c>
      <c r="AO129" s="60">
        <v>85</v>
      </c>
      <c r="AP129" s="60">
        <v>88</v>
      </c>
      <c r="AQ129" s="60">
        <v>98</v>
      </c>
      <c r="AR129" s="60"/>
      <c r="AS129" s="60"/>
      <c r="AT129" s="60"/>
      <c r="AU129" s="60">
        <v>28</v>
      </c>
      <c r="AV129" s="60">
        <v>51</v>
      </c>
      <c r="AW129" s="60"/>
      <c r="AX129" s="60"/>
    </row>
    <row r="130" spans="1:50">
      <c r="A130" s="59" t="s">
        <v>2787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>
        <v>913</v>
      </c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>
        <v>913</v>
      </c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</row>
    <row r="131" spans="1:50">
      <c r="A131" s="59" t="s">
        <v>2788</v>
      </c>
      <c r="B131" s="60"/>
      <c r="C131" s="60"/>
      <c r="D131" s="60">
        <v>907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>
        <v>988</v>
      </c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>
        <v>907</v>
      </c>
      <c r="AK131" s="60"/>
      <c r="AL131" s="60"/>
      <c r="AM131" s="60">
        <v>988</v>
      </c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</row>
    <row r="132" spans="1:50">
      <c r="A132" s="59" t="s">
        <v>2789</v>
      </c>
      <c r="B132" s="60"/>
      <c r="C132" s="60"/>
      <c r="D132" s="60">
        <v>653</v>
      </c>
      <c r="E132" s="60"/>
      <c r="F132" s="60"/>
      <c r="G132" s="60"/>
      <c r="H132" s="60"/>
      <c r="I132" s="60"/>
      <c r="J132" s="60">
        <v>394</v>
      </c>
      <c r="K132" s="60"/>
      <c r="L132" s="60"/>
      <c r="M132" s="60"/>
      <c r="N132" s="60"/>
      <c r="O132" s="60"/>
      <c r="P132" s="60">
        <v>791</v>
      </c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>
        <v>653</v>
      </c>
      <c r="AK132" s="60">
        <v>394</v>
      </c>
      <c r="AL132" s="60">
        <v>791</v>
      </c>
      <c r="AM132" s="60"/>
      <c r="AN132" s="60">
        <v>322</v>
      </c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</row>
    <row r="133" spans="1:50">
      <c r="A133" s="59" t="s">
        <v>2790</v>
      </c>
      <c r="B133" s="60"/>
      <c r="C133" s="60"/>
      <c r="D133" s="60">
        <v>403</v>
      </c>
      <c r="E133" s="60"/>
      <c r="F133" s="60"/>
      <c r="G133" s="60"/>
      <c r="H133" s="60"/>
      <c r="I133" s="60"/>
      <c r="J133" s="60">
        <v>805</v>
      </c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>
        <v>403</v>
      </c>
      <c r="AK133" s="60">
        <v>805</v>
      </c>
      <c r="AL133" s="60"/>
      <c r="AM133" s="60"/>
      <c r="AN133" s="60">
        <v>515</v>
      </c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</row>
    <row r="134" spans="1:50">
      <c r="A134" s="59" t="s">
        <v>2791</v>
      </c>
      <c r="B134" s="60"/>
      <c r="C134" s="60"/>
      <c r="D134" s="60">
        <v>415</v>
      </c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>
        <v>179</v>
      </c>
      <c r="Q134" s="60"/>
      <c r="R134" s="60"/>
      <c r="S134" s="60"/>
      <c r="T134" s="60"/>
      <c r="U134" s="60"/>
      <c r="V134" s="60">
        <v>156</v>
      </c>
      <c r="W134" s="60"/>
      <c r="X134" s="60"/>
      <c r="Y134" s="60"/>
      <c r="Z134" s="60"/>
      <c r="AA134" s="60">
        <v>150</v>
      </c>
      <c r="AB134" s="60"/>
      <c r="AC134" s="60"/>
      <c r="AD134" s="60"/>
      <c r="AE134" s="60"/>
      <c r="AF134" s="60"/>
      <c r="AG134" s="60"/>
      <c r="AH134" s="60"/>
      <c r="AI134" s="60"/>
      <c r="AJ134" s="60">
        <v>415</v>
      </c>
      <c r="AK134" s="60"/>
      <c r="AL134" s="60">
        <v>179</v>
      </c>
      <c r="AM134" s="60">
        <v>156</v>
      </c>
      <c r="AN134" s="60">
        <v>188</v>
      </c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</row>
    <row r="135" spans="1:50">
      <c r="A135" s="59" t="s">
        <v>2792</v>
      </c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>
        <v>896</v>
      </c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</row>
    <row r="136" spans="1:50">
      <c r="A136" s="59" t="s">
        <v>2793</v>
      </c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>
        <v>792</v>
      </c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</row>
    <row r="137" spans="1:50">
      <c r="A137" s="59" t="s">
        <v>2794</v>
      </c>
      <c r="B137" s="60"/>
      <c r="C137" s="60"/>
      <c r="D137" s="60">
        <v>882</v>
      </c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>
        <v>882</v>
      </c>
      <c r="AK137" s="60"/>
      <c r="AL137" s="60"/>
      <c r="AM137" s="60"/>
      <c r="AN137" s="60">
        <v>715</v>
      </c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</row>
    <row r="138" spans="1:50">
      <c r="A138" s="59" t="s">
        <v>2795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>
        <v>928</v>
      </c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</row>
    <row r="139" spans="1:50">
      <c r="A139" s="59" t="s">
        <v>2796</v>
      </c>
      <c r="B139" s="60"/>
      <c r="C139" s="60"/>
      <c r="D139" s="60">
        <v>905</v>
      </c>
      <c r="E139" s="60"/>
      <c r="F139" s="60"/>
      <c r="G139" s="60"/>
      <c r="H139" s="60"/>
      <c r="I139" s="60"/>
      <c r="J139" s="60">
        <v>493</v>
      </c>
      <c r="K139" s="60"/>
      <c r="L139" s="60"/>
      <c r="M139" s="60"/>
      <c r="N139" s="60"/>
      <c r="O139" s="60"/>
      <c r="P139" s="60">
        <v>382</v>
      </c>
      <c r="Q139" s="60"/>
      <c r="R139" s="60"/>
      <c r="S139" s="60"/>
      <c r="T139" s="60"/>
      <c r="U139" s="60"/>
      <c r="V139" s="60">
        <v>488</v>
      </c>
      <c r="W139" s="60"/>
      <c r="X139" s="60"/>
      <c r="Y139" s="60"/>
      <c r="Z139" s="60"/>
      <c r="AA139" s="60">
        <v>452</v>
      </c>
      <c r="AB139" s="60"/>
      <c r="AC139" s="60"/>
      <c r="AD139" s="60"/>
      <c r="AE139" s="60"/>
      <c r="AF139" s="60"/>
      <c r="AG139" s="60"/>
      <c r="AH139" s="60"/>
      <c r="AI139" s="60"/>
      <c r="AJ139" s="60">
        <v>905</v>
      </c>
      <c r="AK139" s="60">
        <v>493</v>
      </c>
      <c r="AL139" s="60">
        <v>382</v>
      </c>
      <c r="AM139" s="60">
        <v>488</v>
      </c>
      <c r="AN139" s="60">
        <v>668</v>
      </c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</row>
    <row r="140" spans="1:50">
      <c r="A140" s="59" t="s">
        <v>186</v>
      </c>
      <c r="B140" s="60"/>
      <c r="C140" s="60"/>
      <c r="D140" s="60">
        <v>65</v>
      </c>
      <c r="E140" s="60"/>
      <c r="F140" s="60"/>
      <c r="G140" s="60"/>
      <c r="H140" s="60"/>
      <c r="I140" s="60"/>
      <c r="J140" s="60">
        <v>56</v>
      </c>
      <c r="K140" s="60"/>
      <c r="L140" s="60"/>
      <c r="M140" s="60"/>
      <c r="N140" s="60"/>
      <c r="O140" s="60"/>
      <c r="P140" s="60">
        <v>67</v>
      </c>
      <c r="Q140" s="60"/>
      <c r="R140" s="60"/>
      <c r="S140" s="60"/>
      <c r="T140" s="60"/>
      <c r="U140" s="60">
        <v>22</v>
      </c>
      <c r="V140" s="60">
        <v>27</v>
      </c>
      <c r="W140" s="60"/>
      <c r="X140" s="60"/>
      <c r="Y140" s="60"/>
      <c r="Z140" s="60">
        <v>88</v>
      </c>
      <c r="AA140" s="60">
        <v>39</v>
      </c>
      <c r="AB140" s="60">
        <v>172</v>
      </c>
      <c r="AC140" s="60">
        <v>169</v>
      </c>
      <c r="AD140" s="60">
        <v>147</v>
      </c>
      <c r="AE140" s="60"/>
      <c r="AF140" s="60"/>
      <c r="AG140" s="60"/>
      <c r="AH140" s="60">
        <v>22</v>
      </c>
      <c r="AI140" s="60"/>
      <c r="AJ140" s="60">
        <v>65</v>
      </c>
      <c r="AK140" s="60">
        <v>56</v>
      </c>
      <c r="AL140" s="60">
        <v>67</v>
      </c>
      <c r="AM140" s="60">
        <v>27</v>
      </c>
      <c r="AN140" s="60">
        <v>162</v>
      </c>
      <c r="AO140" s="60">
        <v>42</v>
      </c>
      <c r="AP140" s="60"/>
      <c r="AQ140" s="60"/>
      <c r="AR140" s="60"/>
      <c r="AS140" s="60"/>
      <c r="AT140" s="60"/>
      <c r="AU140" s="60"/>
      <c r="AV140" s="60"/>
      <c r="AW140" s="60"/>
      <c r="AX140" s="60"/>
    </row>
    <row r="141" spans="1:50">
      <c r="A141" s="59" t="s">
        <v>179</v>
      </c>
      <c r="B141" s="60"/>
      <c r="C141" s="60">
        <v>0</v>
      </c>
      <c r="D141" s="60"/>
      <c r="E141" s="60"/>
      <c r="F141" s="60"/>
      <c r="G141" s="60"/>
      <c r="H141" s="60"/>
      <c r="I141" s="60">
        <v>25</v>
      </c>
      <c r="J141" s="60">
        <v>828</v>
      </c>
      <c r="K141" s="60"/>
      <c r="L141" s="60"/>
      <c r="M141" s="60"/>
      <c r="N141" s="60"/>
      <c r="O141" s="60">
        <v>8</v>
      </c>
      <c r="P141" s="60">
        <v>511</v>
      </c>
      <c r="Q141" s="60"/>
      <c r="R141" s="60"/>
      <c r="S141" s="60"/>
      <c r="T141" s="60"/>
      <c r="U141" s="60">
        <v>0</v>
      </c>
      <c r="V141" s="60">
        <v>734</v>
      </c>
      <c r="W141" s="60"/>
      <c r="X141" s="60"/>
      <c r="Y141" s="60"/>
      <c r="Z141" s="60"/>
      <c r="AA141" s="60"/>
      <c r="AB141" s="60"/>
      <c r="AC141" s="60"/>
      <c r="AD141" s="60"/>
      <c r="AE141" s="60">
        <v>0</v>
      </c>
      <c r="AF141" s="60">
        <v>25</v>
      </c>
      <c r="AG141" s="60">
        <v>8</v>
      </c>
      <c r="AH141" s="60">
        <v>0</v>
      </c>
      <c r="AI141" s="60"/>
      <c r="AJ141" s="60"/>
      <c r="AK141" s="60">
        <v>828</v>
      </c>
      <c r="AL141" s="60">
        <v>511</v>
      </c>
      <c r="AM141" s="60">
        <v>734</v>
      </c>
      <c r="AN141" s="60"/>
      <c r="AO141" s="60"/>
      <c r="AP141" s="60"/>
      <c r="AQ141" s="60"/>
      <c r="AR141" s="60"/>
      <c r="AS141" s="60"/>
      <c r="AT141" s="60"/>
      <c r="AU141" s="60"/>
      <c r="AV141" s="60">
        <v>110</v>
      </c>
      <c r="AW141" s="60"/>
      <c r="AX141" s="60"/>
    </row>
    <row r="142" spans="1:50">
      <c r="A142" s="59" t="s">
        <v>2797</v>
      </c>
      <c r="B142" s="60"/>
      <c r="C142" s="60"/>
      <c r="D142" s="60">
        <v>383</v>
      </c>
      <c r="E142" s="60"/>
      <c r="F142" s="60"/>
      <c r="G142" s="60"/>
      <c r="H142" s="60"/>
      <c r="I142" s="60"/>
      <c r="J142" s="60">
        <v>356</v>
      </c>
      <c r="K142" s="60"/>
      <c r="L142" s="60"/>
      <c r="M142" s="60"/>
      <c r="N142" s="60"/>
      <c r="O142" s="60"/>
      <c r="P142" s="60">
        <v>523</v>
      </c>
      <c r="Q142" s="60"/>
      <c r="R142" s="60"/>
      <c r="S142" s="60"/>
      <c r="T142" s="60"/>
      <c r="U142" s="60"/>
      <c r="V142" s="60">
        <v>386</v>
      </c>
      <c r="W142" s="60"/>
      <c r="X142" s="60"/>
      <c r="Y142" s="60"/>
      <c r="Z142" s="60"/>
      <c r="AA142" s="60">
        <v>381</v>
      </c>
      <c r="AB142" s="60"/>
      <c r="AC142" s="60"/>
      <c r="AD142" s="60"/>
      <c r="AE142" s="60"/>
      <c r="AF142" s="60"/>
      <c r="AG142" s="60"/>
      <c r="AH142" s="60"/>
      <c r="AI142" s="60"/>
      <c r="AJ142" s="60">
        <v>383</v>
      </c>
      <c r="AK142" s="60">
        <v>356</v>
      </c>
      <c r="AL142" s="60">
        <v>523</v>
      </c>
      <c r="AM142" s="60">
        <v>386</v>
      </c>
      <c r="AN142" s="60">
        <v>418</v>
      </c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</row>
    <row r="143" spans="1:50">
      <c r="A143" s="59" t="s">
        <v>2798</v>
      </c>
      <c r="B143" s="60"/>
      <c r="C143" s="60"/>
      <c r="D143" s="60"/>
      <c r="E143" s="60"/>
      <c r="F143" s="60"/>
      <c r="G143" s="60"/>
      <c r="H143" s="60"/>
      <c r="I143" s="60"/>
      <c r="J143" s="60">
        <v>662</v>
      </c>
      <c r="K143" s="60"/>
      <c r="L143" s="60"/>
      <c r="M143" s="60"/>
      <c r="N143" s="60"/>
      <c r="O143" s="60"/>
      <c r="P143" s="60">
        <v>830</v>
      </c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>
        <v>608</v>
      </c>
      <c r="AB143" s="60"/>
      <c r="AC143" s="60"/>
      <c r="AD143" s="60"/>
      <c r="AE143" s="60"/>
      <c r="AF143" s="60"/>
      <c r="AG143" s="60"/>
      <c r="AH143" s="60"/>
      <c r="AI143" s="60"/>
      <c r="AJ143" s="60"/>
      <c r="AK143" s="60">
        <v>662</v>
      </c>
      <c r="AL143" s="60">
        <v>830</v>
      </c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</row>
    <row r="144" spans="1:50">
      <c r="A144" s="59" t="s">
        <v>122</v>
      </c>
      <c r="B144" s="60">
        <v>66</v>
      </c>
      <c r="C144" s="60">
        <v>37</v>
      </c>
      <c r="D144" s="60">
        <v>35</v>
      </c>
      <c r="E144" s="60">
        <v>27</v>
      </c>
      <c r="F144" s="60">
        <v>83</v>
      </c>
      <c r="G144" s="60">
        <v>57</v>
      </c>
      <c r="H144" s="60">
        <v>90</v>
      </c>
      <c r="I144" s="60">
        <v>20</v>
      </c>
      <c r="J144" s="60">
        <v>28</v>
      </c>
      <c r="K144" s="60">
        <v>18</v>
      </c>
      <c r="L144" s="60">
        <v>46</v>
      </c>
      <c r="M144" s="60">
        <v>42</v>
      </c>
      <c r="N144" s="60">
        <v>73</v>
      </c>
      <c r="O144" s="60">
        <v>20</v>
      </c>
      <c r="P144" s="60">
        <v>29</v>
      </c>
      <c r="Q144" s="60">
        <v>43</v>
      </c>
      <c r="R144" s="60">
        <v>69</v>
      </c>
      <c r="S144" s="60">
        <v>14</v>
      </c>
      <c r="T144" s="60">
        <v>82</v>
      </c>
      <c r="U144" s="60">
        <v>12</v>
      </c>
      <c r="V144" s="60">
        <v>29</v>
      </c>
      <c r="W144" s="60">
        <v>31</v>
      </c>
      <c r="X144" s="60">
        <v>149</v>
      </c>
      <c r="Y144" s="60">
        <v>89</v>
      </c>
      <c r="Z144" s="60">
        <v>147</v>
      </c>
      <c r="AA144" s="60">
        <v>29</v>
      </c>
      <c r="AB144" s="60">
        <v>12</v>
      </c>
      <c r="AC144" s="60">
        <v>88</v>
      </c>
      <c r="AD144" s="60">
        <v>65</v>
      </c>
      <c r="AE144" s="60">
        <v>37</v>
      </c>
      <c r="AF144" s="60">
        <v>20</v>
      </c>
      <c r="AG144" s="60">
        <v>20</v>
      </c>
      <c r="AH144" s="60">
        <v>12</v>
      </c>
      <c r="AI144" s="60">
        <v>42</v>
      </c>
      <c r="AJ144" s="60">
        <v>35</v>
      </c>
      <c r="AK144" s="60">
        <v>28</v>
      </c>
      <c r="AL144" s="60">
        <v>29</v>
      </c>
      <c r="AM144" s="60">
        <v>29</v>
      </c>
      <c r="AN144" s="60">
        <v>27</v>
      </c>
      <c r="AO144" s="60">
        <v>36</v>
      </c>
      <c r="AP144" s="60">
        <v>30</v>
      </c>
      <c r="AQ144" s="60">
        <v>17</v>
      </c>
      <c r="AR144" s="60">
        <v>14</v>
      </c>
      <c r="AS144" s="60">
        <v>45</v>
      </c>
      <c r="AT144" s="60">
        <v>5</v>
      </c>
      <c r="AU144" s="60">
        <v>28</v>
      </c>
      <c r="AV144" s="60">
        <v>27</v>
      </c>
      <c r="AW144" s="60">
        <v>1</v>
      </c>
      <c r="AX144" s="60">
        <v>56</v>
      </c>
    </row>
    <row r="145" spans="1:50">
      <c r="A145" s="59" t="s">
        <v>1012</v>
      </c>
      <c r="B145" s="60">
        <v>84</v>
      </c>
      <c r="C145" s="60"/>
      <c r="D145" s="60">
        <v>375</v>
      </c>
      <c r="E145" s="60">
        <v>54</v>
      </c>
      <c r="F145" s="60">
        <v>149</v>
      </c>
      <c r="G145" s="60">
        <v>59</v>
      </c>
      <c r="H145" s="60"/>
      <c r="I145" s="60"/>
      <c r="J145" s="60">
        <v>425</v>
      </c>
      <c r="K145" s="60"/>
      <c r="L145" s="60"/>
      <c r="M145" s="60"/>
      <c r="N145" s="60"/>
      <c r="O145" s="60"/>
      <c r="P145" s="60">
        <v>356</v>
      </c>
      <c r="Q145" s="60"/>
      <c r="R145" s="60"/>
      <c r="S145" s="60"/>
      <c r="T145" s="60">
        <v>115</v>
      </c>
      <c r="U145" s="60"/>
      <c r="V145" s="60">
        <v>590</v>
      </c>
      <c r="W145" s="60">
        <v>128</v>
      </c>
      <c r="X145" s="60">
        <v>166</v>
      </c>
      <c r="Y145" s="60">
        <v>128</v>
      </c>
      <c r="Z145" s="60"/>
      <c r="AA145" s="60">
        <v>697</v>
      </c>
      <c r="AB145" s="60"/>
      <c r="AC145" s="60"/>
      <c r="AD145" s="60"/>
      <c r="AE145" s="60"/>
      <c r="AF145" s="60"/>
      <c r="AG145" s="60"/>
      <c r="AH145" s="60"/>
      <c r="AI145" s="60"/>
      <c r="AJ145" s="60">
        <v>375</v>
      </c>
      <c r="AK145" s="60">
        <v>425</v>
      </c>
      <c r="AL145" s="60">
        <v>356</v>
      </c>
      <c r="AM145" s="60">
        <v>590</v>
      </c>
      <c r="AN145" s="60">
        <v>299</v>
      </c>
      <c r="AO145" s="60"/>
      <c r="AP145" s="60">
        <v>174</v>
      </c>
      <c r="AQ145" s="60"/>
      <c r="AR145" s="60"/>
      <c r="AS145" s="60">
        <v>59</v>
      </c>
      <c r="AT145" s="60"/>
      <c r="AU145" s="60"/>
      <c r="AV145" s="60"/>
      <c r="AW145" s="60">
        <v>116</v>
      </c>
      <c r="AX145" s="60">
        <v>124</v>
      </c>
    </row>
    <row r="146" spans="1:50">
      <c r="A146" s="59" t="s">
        <v>2799</v>
      </c>
      <c r="B146" s="60"/>
      <c r="C146" s="60"/>
      <c r="D146" s="60"/>
      <c r="E146" s="60"/>
      <c r="F146" s="60"/>
      <c r="G146" s="60"/>
      <c r="H146" s="60"/>
      <c r="I146" s="60"/>
      <c r="J146" s="60">
        <v>786</v>
      </c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>
        <v>786</v>
      </c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>
        <v>116</v>
      </c>
      <c r="AX146" s="60"/>
    </row>
    <row r="147" spans="1:50">
      <c r="A147" s="59" t="s">
        <v>135</v>
      </c>
      <c r="B147" s="60">
        <v>89</v>
      </c>
      <c r="C147" s="60"/>
      <c r="D147" s="60">
        <v>312</v>
      </c>
      <c r="E147" s="60">
        <v>36</v>
      </c>
      <c r="F147" s="60">
        <v>117</v>
      </c>
      <c r="G147" s="60">
        <v>35</v>
      </c>
      <c r="H147" s="60">
        <v>42</v>
      </c>
      <c r="I147" s="60"/>
      <c r="J147" s="60">
        <v>35</v>
      </c>
      <c r="K147" s="60">
        <v>131</v>
      </c>
      <c r="L147" s="60">
        <v>28</v>
      </c>
      <c r="M147" s="60">
        <v>8</v>
      </c>
      <c r="N147" s="60">
        <v>76</v>
      </c>
      <c r="O147" s="60">
        <v>37</v>
      </c>
      <c r="P147" s="60">
        <v>13</v>
      </c>
      <c r="Q147" s="60">
        <v>144</v>
      </c>
      <c r="R147" s="60">
        <v>53</v>
      </c>
      <c r="S147" s="60">
        <v>30</v>
      </c>
      <c r="T147" s="60">
        <v>53</v>
      </c>
      <c r="U147" s="60">
        <v>0</v>
      </c>
      <c r="V147" s="60">
        <v>26</v>
      </c>
      <c r="W147" s="60">
        <v>126</v>
      </c>
      <c r="X147" s="60">
        <v>51</v>
      </c>
      <c r="Y147" s="60">
        <v>65</v>
      </c>
      <c r="Z147" s="60">
        <v>72</v>
      </c>
      <c r="AA147" s="60">
        <v>45</v>
      </c>
      <c r="AB147" s="60">
        <v>207</v>
      </c>
      <c r="AC147" s="60">
        <v>92</v>
      </c>
      <c r="AD147" s="60">
        <v>76</v>
      </c>
      <c r="AE147" s="60"/>
      <c r="AF147" s="60"/>
      <c r="AG147" s="60">
        <v>37</v>
      </c>
      <c r="AH147" s="60">
        <v>0</v>
      </c>
      <c r="AI147" s="60"/>
      <c r="AJ147" s="60">
        <v>312</v>
      </c>
      <c r="AK147" s="60">
        <v>35</v>
      </c>
      <c r="AL147" s="60">
        <v>13</v>
      </c>
      <c r="AM147" s="60">
        <v>26</v>
      </c>
      <c r="AN147" s="60">
        <v>359</v>
      </c>
      <c r="AO147" s="60">
        <v>28</v>
      </c>
      <c r="AP147" s="60">
        <v>82</v>
      </c>
      <c r="AQ147" s="60">
        <v>46</v>
      </c>
      <c r="AR147" s="60">
        <v>72</v>
      </c>
      <c r="AS147" s="60">
        <v>61</v>
      </c>
      <c r="AT147" s="60">
        <v>35</v>
      </c>
      <c r="AU147" s="60">
        <v>86</v>
      </c>
      <c r="AV147" s="60">
        <v>27</v>
      </c>
      <c r="AW147" s="60">
        <v>4</v>
      </c>
      <c r="AX147" s="60">
        <v>124</v>
      </c>
    </row>
    <row r="148" spans="1:50">
      <c r="A148" s="59" t="s">
        <v>1013</v>
      </c>
      <c r="B148" s="60">
        <v>185</v>
      </c>
      <c r="C148" s="60"/>
      <c r="D148" s="60">
        <v>387</v>
      </c>
      <c r="E148" s="60">
        <v>90</v>
      </c>
      <c r="F148" s="60">
        <v>38</v>
      </c>
      <c r="G148" s="60">
        <v>177</v>
      </c>
      <c r="H148" s="60"/>
      <c r="I148" s="60"/>
      <c r="J148" s="60">
        <v>427</v>
      </c>
      <c r="K148" s="60"/>
      <c r="L148" s="60"/>
      <c r="M148" s="60"/>
      <c r="N148" s="60">
        <v>168</v>
      </c>
      <c r="O148" s="60"/>
      <c r="P148" s="60">
        <v>183</v>
      </c>
      <c r="Q148" s="60">
        <v>26</v>
      </c>
      <c r="R148" s="60">
        <v>90</v>
      </c>
      <c r="S148" s="60">
        <v>107</v>
      </c>
      <c r="T148" s="60">
        <v>181</v>
      </c>
      <c r="U148" s="60"/>
      <c r="V148" s="60">
        <v>279</v>
      </c>
      <c r="W148" s="60">
        <v>10</v>
      </c>
      <c r="X148" s="60">
        <v>34</v>
      </c>
      <c r="Y148" s="60">
        <v>161</v>
      </c>
      <c r="Z148" s="60">
        <v>208</v>
      </c>
      <c r="AA148" s="60">
        <v>471</v>
      </c>
      <c r="AB148" s="60">
        <v>63</v>
      </c>
      <c r="AC148" s="60">
        <v>67</v>
      </c>
      <c r="AD148" s="60">
        <v>202</v>
      </c>
      <c r="AE148" s="60"/>
      <c r="AF148" s="60"/>
      <c r="AG148" s="60"/>
      <c r="AH148" s="60"/>
      <c r="AI148" s="60"/>
      <c r="AJ148" s="60">
        <v>387</v>
      </c>
      <c r="AK148" s="60">
        <v>427</v>
      </c>
      <c r="AL148" s="60">
        <v>183</v>
      </c>
      <c r="AM148" s="60">
        <v>279</v>
      </c>
      <c r="AN148" s="60">
        <v>349</v>
      </c>
      <c r="AO148" s="60">
        <v>192</v>
      </c>
      <c r="AP148" s="60">
        <v>154</v>
      </c>
      <c r="AQ148" s="60">
        <v>64</v>
      </c>
      <c r="AR148" s="60"/>
      <c r="AS148" s="60">
        <v>188</v>
      </c>
      <c r="AT148" s="60"/>
      <c r="AU148" s="60">
        <v>123</v>
      </c>
      <c r="AV148" s="60">
        <v>36</v>
      </c>
      <c r="AW148" s="60"/>
      <c r="AX148" s="60">
        <v>88</v>
      </c>
    </row>
    <row r="149" spans="1:50">
      <c r="A149" s="59" t="s">
        <v>1014</v>
      </c>
      <c r="B149" s="60">
        <v>122</v>
      </c>
      <c r="C149" s="60"/>
      <c r="D149" s="60">
        <v>330</v>
      </c>
      <c r="E149" s="60">
        <v>15</v>
      </c>
      <c r="F149" s="60">
        <v>142</v>
      </c>
      <c r="G149" s="60">
        <v>154</v>
      </c>
      <c r="H149" s="60"/>
      <c r="I149" s="60"/>
      <c r="J149" s="60">
        <v>547</v>
      </c>
      <c r="K149" s="60"/>
      <c r="L149" s="60"/>
      <c r="M149" s="60"/>
      <c r="N149" s="60"/>
      <c r="O149" s="60"/>
      <c r="P149" s="60">
        <v>876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>
        <v>330</v>
      </c>
      <c r="AK149" s="60">
        <v>547</v>
      </c>
      <c r="AL149" s="60">
        <v>876</v>
      </c>
      <c r="AM149" s="60"/>
      <c r="AN149" s="60">
        <v>348</v>
      </c>
      <c r="AO149" s="60"/>
      <c r="AP149" s="60"/>
      <c r="AQ149" s="60"/>
      <c r="AR149" s="60"/>
      <c r="AS149" s="60">
        <v>104</v>
      </c>
      <c r="AT149" s="60"/>
      <c r="AU149" s="60"/>
      <c r="AV149" s="60"/>
      <c r="AW149" s="60">
        <v>116</v>
      </c>
      <c r="AX149" s="60">
        <v>124</v>
      </c>
    </row>
    <row r="150" spans="1:50">
      <c r="A150" s="59" t="s">
        <v>2800</v>
      </c>
      <c r="B150" s="60"/>
      <c r="C150" s="60"/>
      <c r="D150" s="60">
        <v>350</v>
      </c>
      <c r="E150" s="60"/>
      <c r="F150" s="60"/>
      <c r="G150" s="60"/>
      <c r="H150" s="60"/>
      <c r="I150" s="60"/>
      <c r="J150" s="60">
        <v>595</v>
      </c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>
        <v>983</v>
      </c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>
        <v>350</v>
      </c>
      <c r="AK150" s="60">
        <v>595</v>
      </c>
      <c r="AL150" s="60"/>
      <c r="AM150" s="60">
        <v>983</v>
      </c>
      <c r="AN150" s="60">
        <v>368</v>
      </c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</row>
    <row r="151" spans="1:50">
      <c r="A151" s="59" t="s">
        <v>2801</v>
      </c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>
        <v>974</v>
      </c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>
        <v>974</v>
      </c>
      <c r="AN151" s="60">
        <v>927</v>
      </c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</row>
    <row r="152" spans="1:50">
      <c r="A152" s="59" t="s">
        <v>2802</v>
      </c>
      <c r="B152" s="60"/>
      <c r="C152" s="60"/>
      <c r="D152" s="60">
        <v>396</v>
      </c>
      <c r="E152" s="60"/>
      <c r="F152" s="60"/>
      <c r="G152" s="60"/>
      <c r="H152" s="60"/>
      <c r="I152" s="60"/>
      <c r="J152" s="60">
        <v>518</v>
      </c>
      <c r="K152" s="60"/>
      <c r="L152" s="60"/>
      <c r="M152" s="60"/>
      <c r="N152" s="60"/>
      <c r="O152" s="60"/>
      <c r="P152" s="60">
        <v>669</v>
      </c>
      <c r="Q152" s="60"/>
      <c r="R152" s="60"/>
      <c r="S152" s="60"/>
      <c r="T152" s="60"/>
      <c r="U152" s="60"/>
      <c r="V152" s="60">
        <v>477</v>
      </c>
      <c r="W152" s="60"/>
      <c r="X152" s="60"/>
      <c r="Y152" s="60"/>
      <c r="Z152" s="60"/>
      <c r="AA152" s="60">
        <v>348</v>
      </c>
      <c r="AB152" s="60"/>
      <c r="AC152" s="60"/>
      <c r="AD152" s="60"/>
      <c r="AE152" s="60"/>
      <c r="AF152" s="60"/>
      <c r="AG152" s="60"/>
      <c r="AH152" s="60"/>
      <c r="AI152" s="60"/>
      <c r="AJ152" s="60">
        <v>396</v>
      </c>
      <c r="AK152" s="60">
        <v>518</v>
      </c>
      <c r="AL152" s="60">
        <v>669</v>
      </c>
      <c r="AM152" s="60">
        <v>477</v>
      </c>
      <c r="AN152" s="60">
        <v>730</v>
      </c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</row>
    <row r="153" spans="1:50">
      <c r="A153" s="59" t="s">
        <v>2803</v>
      </c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>
        <v>896</v>
      </c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</row>
    <row r="154" spans="1:50">
      <c r="A154" s="59" t="s">
        <v>1015</v>
      </c>
      <c r="B154" s="60">
        <v>112</v>
      </c>
      <c r="C154" s="60"/>
      <c r="D154" s="60">
        <v>143</v>
      </c>
      <c r="E154" s="60">
        <v>123</v>
      </c>
      <c r="F154" s="60">
        <v>55</v>
      </c>
      <c r="G154" s="60">
        <v>65</v>
      </c>
      <c r="H154" s="60"/>
      <c r="I154" s="60"/>
      <c r="J154" s="60">
        <v>303</v>
      </c>
      <c r="K154" s="60"/>
      <c r="L154" s="60"/>
      <c r="M154" s="60"/>
      <c r="N154" s="60"/>
      <c r="O154" s="60"/>
      <c r="P154" s="60">
        <v>995</v>
      </c>
      <c r="Q154" s="60"/>
      <c r="R154" s="60"/>
      <c r="S154" s="60"/>
      <c r="T154" s="60"/>
      <c r="U154" s="60"/>
      <c r="V154" s="60">
        <v>787</v>
      </c>
      <c r="W154" s="60"/>
      <c r="X154" s="60"/>
      <c r="Y154" s="60"/>
      <c r="Z154" s="60"/>
      <c r="AA154" s="60">
        <v>946</v>
      </c>
      <c r="AB154" s="60"/>
      <c r="AC154" s="60"/>
      <c r="AD154" s="60"/>
      <c r="AE154" s="60"/>
      <c r="AF154" s="60"/>
      <c r="AG154" s="60"/>
      <c r="AH154" s="60"/>
      <c r="AI154" s="60"/>
      <c r="AJ154" s="60">
        <v>143</v>
      </c>
      <c r="AK154" s="60">
        <v>303</v>
      </c>
      <c r="AL154" s="60">
        <v>995</v>
      </c>
      <c r="AM154" s="60">
        <v>787</v>
      </c>
      <c r="AN154" s="60">
        <v>209</v>
      </c>
      <c r="AO154" s="60"/>
      <c r="AP154" s="60"/>
      <c r="AQ154" s="60"/>
      <c r="AR154" s="60"/>
      <c r="AS154" s="60">
        <v>96</v>
      </c>
      <c r="AT154" s="60"/>
      <c r="AU154" s="60"/>
      <c r="AV154" s="60"/>
      <c r="AW154" s="60"/>
      <c r="AX154" s="60">
        <v>56</v>
      </c>
    </row>
    <row r="155" spans="1:50">
      <c r="A155" s="59" t="s">
        <v>2804</v>
      </c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>
        <v>720</v>
      </c>
      <c r="W155" s="60"/>
      <c r="X155" s="60"/>
      <c r="Y155" s="60"/>
      <c r="Z155" s="60"/>
      <c r="AA155" s="60">
        <v>829</v>
      </c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>
        <v>720</v>
      </c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</row>
    <row r="156" spans="1:50">
      <c r="A156" s="59" t="s">
        <v>1016</v>
      </c>
      <c r="B156" s="60"/>
      <c r="C156" s="60"/>
      <c r="D156" s="60"/>
      <c r="E156" s="60"/>
      <c r="F156" s="60"/>
      <c r="G156" s="60"/>
      <c r="H156" s="60"/>
      <c r="I156" s="60"/>
      <c r="J156" s="60">
        <v>556</v>
      </c>
      <c r="K156" s="60"/>
      <c r="L156" s="60"/>
      <c r="M156" s="60"/>
      <c r="N156" s="60"/>
      <c r="O156" s="60"/>
      <c r="P156" s="60">
        <v>224</v>
      </c>
      <c r="Q156" s="60"/>
      <c r="R156" s="60"/>
      <c r="S156" s="60"/>
      <c r="T156" s="60">
        <v>103</v>
      </c>
      <c r="U156" s="60"/>
      <c r="V156" s="60">
        <v>275</v>
      </c>
      <c r="W156" s="60">
        <v>80</v>
      </c>
      <c r="X156" s="60">
        <v>34</v>
      </c>
      <c r="Y156" s="60">
        <v>81</v>
      </c>
      <c r="Z156" s="60">
        <v>141</v>
      </c>
      <c r="AA156" s="60">
        <v>230</v>
      </c>
      <c r="AB156" s="60">
        <v>135</v>
      </c>
      <c r="AC156" s="60">
        <v>139</v>
      </c>
      <c r="AD156" s="60">
        <v>135</v>
      </c>
      <c r="AE156" s="60"/>
      <c r="AF156" s="60"/>
      <c r="AG156" s="60"/>
      <c r="AH156" s="60"/>
      <c r="AI156" s="60"/>
      <c r="AJ156" s="60"/>
      <c r="AK156" s="60">
        <v>556</v>
      </c>
      <c r="AL156" s="60">
        <v>224</v>
      </c>
      <c r="AM156" s="60">
        <v>275</v>
      </c>
      <c r="AN156" s="60"/>
      <c r="AO156" s="60">
        <v>104</v>
      </c>
      <c r="AP156" s="60">
        <v>147</v>
      </c>
      <c r="AQ156" s="60"/>
      <c r="AR156" s="60"/>
      <c r="AS156" s="60"/>
      <c r="AT156" s="60">
        <v>69</v>
      </c>
      <c r="AU156" s="60">
        <v>37</v>
      </c>
      <c r="AV156" s="60"/>
      <c r="AW156" s="60"/>
      <c r="AX156" s="60"/>
    </row>
    <row r="157" spans="1:50">
      <c r="A157" s="59" t="s">
        <v>946</v>
      </c>
      <c r="B157" s="60">
        <v>40</v>
      </c>
      <c r="C157" s="60">
        <v>17</v>
      </c>
      <c r="D157" s="60">
        <v>22</v>
      </c>
      <c r="E157" s="60">
        <v>130</v>
      </c>
      <c r="F157" s="60">
        <v>12</v>
      </c>
      <c r="G157" s="60">
        <v>4</v>
      </c>
      <c r="H157" s="60">
        <v>107</v>
      </c>
      <c r="I157" s="60">
        <v>20</v>
      </c>
      <c r="J157" s="60">
        <v>42</v>
      </c>
      <c r="K157" s="60">
        <v>159</v>
      </c>
      <c r="L157" s="60">
        <v>131</v>
      </c>
      <c r="M157" s="60">
        <v>116</v>
      </c>
      <c r="N157" s="60">
        <v>78</v>
      </c>
      <c r="O157" s="60"/>
      <c r="P157" s="60">
        <v>150</v>
      </c>
      <c r="Q157" s="60">
        <v>101</v>
      </c>
      <c r="R157" s="60">
        <v>110</v>
      </c>
      <c r="S157" s="60">
        <v>66</v>
      </c>
      <c r="T157" s="60">
        <v>93</v>
      </c>
      <c r="U157" s="60"/>
      <c r="V157" s="60">
        <v>273</v>
      </c>
      <c r="W157" s="60">
        <v>154</v>
      </c>
      <c r="X157" s="60">
        <v>76</v>
      </c>
      <c r="Y157" s="60">
        <v>158</v>
      </c>
      <c r="Z157" s="60"/>
      <c r="AA157" s="60">
        <v>388</v>
      </c>
      <c r="AB157" s="60"/>
      <c r="AC157" s="60"/>
      <c r="AD157" s="60"/>
      <c r="AE157" s="60">
        <v>17</v>
      </c>
      <c r="AF157" s="60">
        <v>20</v>
      </c>
      <c r="AG157" s="60"/>
      <c r="AH157" s="60"/>
      <c r="AI157" s="60">
        <v>8</v>
      </c>
      <c r="AJ157" s="60">
        <v>22</v>
      </c>
      <c r="AK157" s="60">
        <v>42</v>
      </c>
      <c r="AL157" s="60">
        <v>150</v>
      </c>
      <c r="AM157" s="60">
        <v>273</v>
      </c>
      <c r="AN157" s="60">
        <v>29</v>
      </c>
      <c r="AO157" s="60"/>
      <c r="AP157" s="60">
        <v>144</v>
      </c>
      <c r="AQ157" s="60">
        <v>51</v>
      </c>
      <c r="AR157" s="60">
        <v>92</v>
      </c>
      <c r="AS157" s="60">
        <v>25</v>
      </c>
      <c r="AT157" s="60"/>
      <c r="AU157" s="60">
        <v>86</v>
      </c>
      <c r="AV157" s="60">
        <v>110</v>
      </c>
      <c r="AW157" s="60">
        <v>116</v>
      </c>
      <c r="AX157" s="60">
        <v>1</v>
      </c>
    </row>
    <row r="158" spans="1:50">
      <c r="A158" s="59" t="s">
        <v>1017</v>
      </c>
      <c r="B158" s="60">
        <v>142</v>
      </c>
      <c r="C158" s="60"/>
      <c r="D158" s="60">
        <v>165</v>
      </c>
      <c r="E158" s="60">
        <v>25</v>
      </c>
      <c r="F158" s="60">
        <v>89</v>
      </c>
      <c r="G158" s="60">
        <v>138</v>
      </c>
      <c r="H158" s="60">
        <v>115</v>
      </c>
      <c r="I158" s="60"/>
      <c r="J158" s="60">
        <v>153</v>
      </c>
      <c r="K158" s="60">
        <v>1</v>
      </c>
      <c r="L158" s="60">
        <v>39</v>
      </c>
      <c r="M158" s="60">
        <v>59</v>
      </c>
      <c r="N158" s="60"/>
      <c r="O158" s="60"/>
      <c r="P158" s="60">
        <v>479</v>
      </c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>
        <v>165</v>
      </c>
      <c r="AK158" s="60">
        <v>153</v>
      </c>
      <c r="AL158" s="60">
        <v>479</v>
      </c>
      <c r="AM158" s="60"/>
      <c r="AN158" s="60">
        <v>320</v>
      </c>
      <c r="AO158" s="60"/>
      <c r="AP158" s="60"/>
      <c r="AQ158" s="60"/>
      <c r="AR158" s="60">
        <v>53</v>
      </c>
      <c r="AS158" s="60">
        <v>75</v>
      </c>
      <c r="AT158" s="60"/>
      <c r="AU158" s="60"/>
      <c r="AV158" s="60">
        <v>110</v>
      </c>
      <c r="AW158" s="60">
        <v>73</v>
      </c>
      <c r="AX158" s="60">
        <v>88</v>
      </c>
    </row>
    <row r="159" spans="1:50">
      <c r="A159" s="59" t="s">
        <v>1018</v>
      </c>
      <c r="B159" s="60">
        <v>21</v>
      </c>
      <c r="C159" s="60"/>
      <c r="D159" s="60">
        <v>471</v>
      </c>
      <c r="E159" s="60">
        <v>127</v>
      </c>
      <c r="F159" s="60">
        <v>159</v>
      </c>
      <c r="G159" s="60">
        <v>111</v>
      </c>
      <c r="H159" s="60">
        <v>28</v>
      </c>
      <c r="I159" s="60"/>
      <c r="J159" s="60">
        <v>436</v>
      </c>
      <c r="K159" s="60">
        <v>137</v>
      </c>
      <c r="L159" s="60">
        <v>97</v>
      </c>
      <c r="M159" s="60">
        <v>179</v>
      </c>
      <c r="N159" s="60"/>
      <c r="O159" s="60"/>
      <c r="P159" s="60">
        <v>819</v>
      </c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>
        <v>471</v>
      </c>
      <c r="AK159" s="60">
        <v>436</v>
      </c>
      <c r="AL159" s="60">
        <v>819</v>
      </c>
      <c r="AM159" s="60"/>
      <c r="AN159" s="60">
        <v>377</v>
      </c>
      <c r="AO159" s="60"/>
      <c r="AP159" s="60"/>
      <c r="AQ159" s="60"/>
      <c r="AR159" s="60">
        <v>179</v>
      </c>
      <c r="AS159" s="60">
        <v>115</v>
      </c>
      <c r="AT159" s="60"/>
      <c r="AU159" s="60"/>
      <c r="AV159" s="60"/>
      <c r="AW159" s="60">
        <v>116</v>
      </c>
      <c r="AX159" s="60">
        <v>124</v>
      </c>
    </row>
    <row r="160" spans="1:50">
      <c r="A160" s="59" t="s">
        <v>2805</v>
      </c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>
        <v>988</v>
      </c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</row>
    <row r="161" spans="1:50">
      <c r="A161" s="59" t="s">
        <v>939</v>
      </c>
      <c r="B161" s="60">
        <v>36</v>
      </c>
      <c r="C161" s="60"/>
      <c r="D161" s="60">
        <v>299</v>
      </c>
      <c r="E161" s="60">
        <v>168</v>
      </c>
      <c r="F161" s="60">
        <v>190</v>
      </c>
      <c r="G161" s="60">
        <v>86</v>
      </c>
      <c r="H161" s="60">
        <v>66</v>
      </c>
      <c r="I161" s="60"/>
      <c r="J161" s="60">
        <v>48</v>
      </c>
      <c r="K161" s="60">
        <v>135</v>
      </c>
      <c r="L161" s="60">
        <v>175</v>
      </c>
      <c r="M161" s="60">
        <v>35</v>
      </c>
      <c r="N161" s="60">
        <v>100</v>
      </c>
      <c r="O161" s="60">
        <v>0</v>
      </c>
      <c r="P161" s="60">
        <v>116</v>
      </c>
      <c r="Q161" s="60">
        <v>160</v>
      </c>
      <c r="R161" s="60">
        <v>175</v>
      </c>
      <c r="S161" s="60">
        <v>156</v>
      </c>
      <c r="T161" s="60">
        <v>76</v>
      </c>
      <c r="U161" s="60"/>
      <c r="V161" s="60">
        <v>133</v>
      </c>
      <c r="W161" s="60">
        <v>73</v>
      </c>
      <c r="X161" s="60">
        <v>150</v>
      </c>
      <c r="Y161" s="60">
        <v>73</v>
      </c>
      <c r="Z161" s="60">
        <v>100</v>
      </c>
      <c r="AA161" s="60">
        <v>153</v>
      </c>
      <c r="AB161" s="60">
        <v>136</v>
      </c>
      <c r="AC161" s="60">
        <v>159</v>
      </c>
      <c r="AD161" s="60">
        <v>138</v>
      </c>
      <c r="AE161" s="60"/>
      <c r="AF161" s="60"/>
      <c r="AG161" s="60">
        <v>0</v>
      </c>
      <c r="AH161" s="60"/>
      <c r="AI161" s="60"/>
      <c r="AJ161" s="60">
        <v>299</v>
      </c>
      <c r="AK161" s="60">
        <v>48</v>
      </c>
      <c r="AL161" s="60">
        <v>116</v>
      </c>
      <c r="AM161" s="60">
        <v>133</v>
      </c>
      <c r="AN161" s="60">
        <v>529</v>
      </c>
      <c r="AO161" s="60">
        <v>135</v>
      </c>
      <c r="AP161" s="60">
        <v>29</v>
      </c>
      <c r="AQ161" s="60">
        <v>18</v>
      </c>
      <c r="AR161" s="60">
        <v>23</v>
      </c>
      <c r="AS161" s="60">
        <v>21</v>
      </c>
      <c r="AT161" s="60">
        <v>35</v>
      </c>
      <c r="AU161" s="60">
        <v>22</v>
      </c>
      <c r="AV161" s="60">
        <v>110</v>
      </c>
      <c r="AW161" s="60">
        <v>34</v>
      </c>
      <c r="AX161" s="60">
        <v>56</v>
      </c>
    </row>
    <row r="162" spans="1:50">
      <c r="A162" s="59" t="s">
        <v>2806</v>
      </c>
      <c r="B162" s="60"/>
      <c r="C162" s="60"/>
      <c r="D162" s="60">
        <v>610</v>
      </c>
      <c r="E162" s="60"/>
      <c r="F162" s="60"/>
      <c r="G162" s="60"/>
      <c r="H162" s="60"/>
      <c r="I162" s="60"/>
      <c r="J162" s="60">
        <v>489</v>
      </c>
      <c r="K162" s="60"/>
      <c r="L162" s="60"/>
      <c r="M162" s="60"/>
      <c r="N162" s="60"/>
      <c r="O162" s="60"/>
      <c r="P162" s="60">
        <v>965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>
        <v>610</v>
      </c>
      <c r="AK162" s="60">
        <v>489</v>
      </c>
      <c r="AL162" s="60">
        <v>965</v>
      </c>
      <c r="AM162" s="60"/>
      <c r="AN162" s="60">
        <v>986</v>
      </c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</row>
    <row r="163" spans="1:50">
      <c r="A163" s="59" t="s">
        <v>2807</v>
      </c>
      <c r="B163" s="60"/>
      <c r="C163" s="60"/>
      <c r="D163" s="60">
        <v>922</v>
      </c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>
        <v>945</v>
      </c>
      <c r="W163" s="60"/>
      <c r="X163" s="60"/>
      <c r="Y163" s="60"/>
      <c r="Z163" s="60"/>
      <c r="AA163" s="60">
        <v>995</v>
      </c>
      <c r="AB163" s="60"/>
      <c r="AC163" s="60"/>
      <c r="AD163" s="60"/>
      <c r="AE163" s="60"/>
      <c r="AF163" s="60"/>
      <c r="AG163" s="60"/>
      <c r="AH163" s="60"/>
      <c r="AI163" s="60"/>
      <c r="AJ163" s="60">
        <v>922</v>
      </c>
      <c r="AK163" s="60"/>
      <c r="AL163" s="60"/>
      <c r="AM163" s="60">
        <v>945</v>
      </c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</row>
    <row r="164" spans="1:50">
      <c r="A164" s="59" t="s">
        <v>2808</v>
      </c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>
        <v>348</v>
      </c>
      <c r="W164" s="60"/>
      <c r="X164" s="60"/>
      <c r="Y164" s="60"/>
      <c r="Z164" s="60"/>
      <c r="AA164" s="60">
        <v>277</v>
      </c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>
        <v>348</v>
      </c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</row>
    <row r="165" spans="1:50">
      <c r="A165" s="59" t="s">
        <v>2809</v>
      </c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>
        <v>721</v>
      </c>
      <c r="W165" s="60"/>
      <c r="X165" s="60"/>
      <c r="Y165" s="60"/>
      <c r="Z165" s="60"/>
      <c r="AA165" s="60">
        <v>807</v>
      </c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>
        <v>721</v>
      </c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</row>
    <row r="166" spans="1:50">
      <c r="A166" s="59" t="s">
        <v>2810</v>
      </c>
      <c r="B166" s="60"/>
      <c r="C166" s="60"/>
      <c r="D166" s="60"/>
      <c r="E166" s="60"/>
      <c r="F166" s="60"/>
      <c r="G166" s="60"/>
      <c r="H166" s="60"/>
      <c r="I166" s="60"/>
      <c r="J166" s="60">
        <v>879</v>
      </c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>
        <v>700</v>
      </c>
      <c r="W166" s="60"/>
      <c r="X166" s="60"/>
      <c r="Y166" s="60"/>
      <c r="Z166" s="60"/>
      <c r="AA166" s="60">
        <v>751</v>
      </c>
      <c r="AB166" s="60"/>
      <c r="AC166" s="60"/>
      <c r="AD166" s="60"/>
      <c r="AE166" s="60"/>
      <c r="AF166" s="60"/>
      <c r="AG166" s="60"/>
      <c r="AH166" s="60"/>
      <c r="AI166" s="60"/>
      <c r="AJ166" s="60"/>
      <c r="AK166" s="60">
        <v>879</v>
      </c>
      <c r="AL166" s="60"/>
      <c r="AM166" s="60">
        <v>700</v>
      </c>
      <c r="AN166" s="60">
        <v>960</v>
      </c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</row>
    <row r="167" spans="1:50">
      <c r="A167" s="59" t="s">
        <v>1019</v>
      </c>
      <c r="B167" s="60"/>
      <c r="C167" s="60"/>
      <c r="D167" s="60">
        <v>296</v>
      </c>
      <c r="E167" s="60"/>
      <c r="F167" s="60"/>
      <c r="G167" s="60"/>
      <c r="H167" s="60">
        <v>26</v>
      </c>
      <c r="I167" s="60"/>
      <c r="J167" s="60">
        <v>277</v>
      </c>
      <c r="K167" s="60">
        <v>136</v>
      </c>
      <c r="L167" s="60">
        <v>140</v>
      </c>
      <c r="M167" s="60">
        <v>29</v>
      </c>
      <c r="N167" s="60">
        <v>56</v>
      </c>
      <c r="O167" s="60"/>
      <c r="P167" s="60">
        <v>305</v>
      </c>
      <c r="Q167" s="60">
        <v>54</v>
      </c>
      <c r="R167" s="60">
        <v>109</v>
      </c>
      <c r="S167" s="60">
        <v>108</v>
      </c>
      <c r="T167" s="60"/>
      <c r="U167" s="60"/>
      <c r="V167" s="60">
        <v>392</v>
      </c>
      <c r="W167" s="60"/>
      <c r="X167" s="60"/>
      <c r="Y167" s="60"/>
      <c r="Z167" s="60"/>
      <c r="AA167" s="60">
        <v>497</v>
      </c>
      <c r="AB167" s="60"/>
      <c r="AC167" s="60"/>
      <c r="AD167" s="60"/>
      <c r="AE167" s="60"/>
      <c r="AF167" s="60"/>
      <c r="AG167" s="60"/>
      <c r="AH167" s="60"/>
      <c r="AI167" s="60"/>
      <c r="AJ167" s="60">
        <v>296</v>
      </c>
      <c r="AK167" s="60">
        <v>277</v>
      </c>
      <c r="AL167" s="60">
        <v>305</v>
      </c>
      <c r="AM167" s="60">
        <v>392</v>
      </c>
      <c r="AN167" s="60">
        <v>837</v>
      </c>
      <c r="AO167" s="60"/>
      <c r="AP167" s="60"/>
      <c r="AQ167" s="60">
        <v>107</v>
      </c>
      <c r="AR167" s="60">
        <v>82</v>
      </c>
      <c r="AS167" s="60"/>
      <c r="AT167" s="60"/>
      <c r="AU167" s="60"/>
      <c r="AV167" s="60">
        <v>51</v>
      </c>
      <c r="AW167" s="60">
        <v>116</v>
      </c>
      <c r="AX167" s="60"/>
    </row>
    <row r="168" spans="1:50">
      <c r="A168" s="59" t="s">
        <v>2811</v>
      </c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>
        <v>845</v>
      </c>
      <c r="Q168" s="60"/>
      <c r="R168" s="60"/>
      <c r="S168" s="60"/>
      <c r="T168" s="60"/>
      <c r="U168" s="60"/>
      <c r="V168" s="60">
        <v>683</v>
      </c>
      <c r="W168" s="60"/>
      <c r="X168" s="60"/>
      <c r="Y168" s="60"/>
      <c r="Z168" s="60"/>
      <c r="AA168" s="60">
        <v>865</v>
      </c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>
        <v>845</v>
      </c>
      <c r="AM168" s="60">
        <v>683</v>
      </c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</row>
    <row r="169" spans="1:50">
      <c r="A169" s="59" t="s">
        <v>2812</v>
      </c>
      <c r="B169" s="60"/>
      <c r="C169" s="60"/>
      <c r="D169" s="60">
        <v>141</v>
      </c>
      <c r="E169" s="60"/>
      <c r="F169" s="60"/>
      <c r="G169" s="60"/>
      <c r="H169" s="60"/>
      <c r="I169" s="60"/>
      <c r="J169" s="60">
        <v>157</v>
      </c>
      <c r="K169" s="60"/>
      <c r="L169" s="60"/>
      <c r="M169" s="60"/>
      <c r="N169" s="60"/>
      <c r="O169" s="60"/>
      <c r="P169" s="60">
        <v>260</v>
      </c>
      <c r="Q169" s="60"/>
      <c r="R169" s="60"/>
      <c r="S169" s="60"/>
      <c r="T169" s="60"/>
      <c r="U169" s="60"/>
      <c r="V169" s="60">
        <v>158</v>
      </c>
      <c r="W169" s="60"/>
      <c r="X169" s="60"/>
      <c r="Y169" s="60"/>
      <c r="Z169" s="60"/>
      <c r="AA169" s="60">
        <v>204</v>
      </c>
      <c r="AB169" s="60"/>
      <c r="AC169" s="60"/>
      <c r="AD169" s="60"/>
      <c r="AE169" s="60"/>
      <c r="AF169" s="60"/>
      <c r="AG169" s="60"/>
      <c r="AH169" s="60"/>
      <c r="AI169" s="60"/>
      <c r="AJ169" s="60">
        <v>141</v>
      </c>
      <c r="AK169" s="60">
        <v>157</v>
      </c>
      <c r="AL169" s="60">
        <v>260</v>
      </c>
      <c r="AM169" s="60">
        <v>158</v>
      </c>
      <c r="AN169" s="60">
        <v>128</v>
      </c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</row>
    <row r="170" spans="1:50">
      <c r="A170" s="59" t="s">
        <v>2813</v>
      </c>
      <c r="B170" s="60"/>
      <c r="C170" s="60"/>
      <c r="D170" s="60">
        <v>762</v>
      </c>
      <c r="E170" s="60"/>
      <c r="F170" s="60"/>
      <c r="G170" s="60"/>
      <c r="H170" s="60"/>
      <c r="I170" s="60"/>
      <c r="J170" s="60">
        <v>927</v>
      </c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>
        <v>937</v>
      </c>
      <c r="AB170" s="60"/>
      <c r="AC170" s="60"/>
      <c r="AD170" s="60"/>
      <c r="AE170" s="60"/>
      <c r="AF170" s="60"/>
      <c r="AG170" s="60"/>
      <c r="AH170" s="60"/>
      <c r="AI170" s="60"/>
      <c r="AJ170" s="60">
        <v>762</v>
      </c>
      <c r="AK170" s="60">
        <v>927</v>
      </c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</row>
    <row r="171" spans="1:50">
      <c r="A171" s="59" t="s">
        <v>2814</v>
      </c>
      <c r="B171" s="60"/>
      <c r="C171" s="60"/>
      <c r="D171" s="60">
        <v>699</v>
      </c>
      <c r="E171" s="60"/>
      <c r="F171" s="60"/>
      <c r="G171" s="60"/>
      <c r="H171" s="60"/>
      <c r="I171" s="60"/>
      <c r="J171" s="60">
        <v>881</v>
      </c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>
        <v>699</v>
      </c>
      <c r="AK171" s="60">
        <v>881</v>
      </c>
      <c r="AL171" s="60"/>
      <c r="AM171" s="60"/>
      <c r="AN171" s="60">
        <v>594</v>
      </c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</row>
    <row r="172" spans="1:50">
      <c r="A172" s="59" t="s">
        <v>2815</v>
      </c>
      <c r="B172" s="60"/>
      <c r="C172" s="60"/>
      <c r="D172" s="60">
        <v>496</v>
      </c>
      <c r="E172" s="60"/>
      <c r="F172" s="60"/>
      <c r="G172" s="60"/>
      <c r="H172" s="60"/>
      <c r="I172" s="60"/>
      <c r="J172" s="60">
        <v>779</v>
      </c>
      <c r="K172" s="60"/>
      <c r="L172" s="60"/>
      <c r="M172" s="60"/>
      <c r="N172" s="60"/>
      <c r="O172" s="60"/>
      <c r="P172" s="60">
        <v>220</v>
      </c>
      <c r="Q172" s="60"/>
      <c r="R172" s="60"/>
      <c r="S172" s="60"/>
      <c r="T172" s="60"/>
      <c r="U172" s="60"/>
      <c r="V172" s="60">
        <v>186</v>
      </c>
      <c r="W172" s="60"/>
      <c r="X172" s="60"/>
      <c r="Y172" s="60"/>
      <c r="Z172" s="60"/>
      <c r="AA172" s="60">
        <v>178</v>
      </c>
      <c r="AB172" s="60"/>
      <c r="AC172" s="60"/>
      <c r="AD172" s="60"/>
      <c r="AE172" s="60"/>
      <c r="AF172" s="60"/>
      <c r="AG172" s="60"/>
      <c r="AH172" s="60"/>
      <c r="AI172" s="60"/>
      <c r="AJ172" s="60">
        <v>496</v>
      </c>
      <c r="AK172" s="60">
        <v>779</v>
      </c>
      <c r="AL172" s="60">
        <v>220</v>
      </c>
      <c r="AM172" s="60">
        <v>186</v>
      </c>
      <c r="AN172" s="60">
        <v>244</v>
      </c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</row>
    <row r="173" spans="1:50">
      <c r="A173" s="59" t="s">
        <v>908</v>
      </c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>
        <v>0</v>
      </c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>
        <v>0</v>
      </c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</row>
    <row r="174" spans="1:50">
      <c r="A174" s="59" t="s">
        <v>2816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>
        <v>799</v>
      </c>
      <c r="Q174" s="60"/>
      <c r="R174" s="60"/>
      <c r="S174" s="60"/>
      <c r="T174" s="60"/>
      <c r="U174" s="60"/>
      <c r="V174" s="60">
        <v>806</v>
      </c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>
        <v>799</v>
      </c>
      <c r="AM174" s="60">
        <v>806</v>
      </c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</row>
    <row r="175" spans="1:50">
      <c r="A175" s="59" t="s">
        <v>2817</v>
      </c>
      <c r="B175" s="60"/>
      <c r="C175" s="60"/>
      <c r="D175" s="60">
        <v>913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>
        <v>868</v>
      </c>
      <c r="Q175" s="60"/>
      <c r="R175" s="60"/>
      <c r="S175" s="60"/>
      <c r="T175" s="60"/>
      <c r="U175" s="60"/>
      <c r="V175" s="60">
        <v>897</v>
      </c>
      <c r="W175" s="60"/>
      <c r="X175" s="60"/>
      <c r="Y175" s="60"/>
      <c r="Z175" s="60"/>
      <c r="AA175" s="60">
        <v>889</v>
      </c>
      <c r="AB175" s="60"/>
      <c r="AC175" s="60"/>
      <c r="AD175" s="60"/>
      <c r="AE175" s="60"/>
      <c r="AF175" s="60"/>
      <c r="AG175" s="60"/>
      <c r="AH175" s="60"/>
      <c r="AI175" s="60"/>
      <c r="AJ175" s="60">
        <v>913</v>
      </c>
      <c r="AK175" s="60"/>
      <c r="AL175" s="60">
        <v>868</v>
      </c>
      <c r="AM175" s="60">
        <v>897</v>
      </c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</row>
    <row r="176" spans="1:50">
      <c r="A176" s="59" t="s">
        <v>195</v>
      </c>
      <c r="B176" s="60"/>
      <c r="C176" s="60"/>
      <c r="D176" s="60">
        <v>34</v>
      </c>
      <c r="E176" s="60"/>
      <c r="F176" s="60"/>
      <c r="G176" s="60"/>
      <c r="H176" s="60"/>
      <c r="I176" s="60">
        <v>18</v>
      </c>
      <c r="J176" s="60">
        <v>38</v>
      </c>
      <c r="K176" s="60"/>
      <c r="L176" s="60"/>
      <c r="M176" s="60"/>
      <c r="N176" s="60"/>
      <c r="O176" s="60">
        <v>0</v>
      </c>
      <c r="P176" s="60">
        <v>117</v>
      </c>
      <c r="Q176" s="60"/>
      <c r="R176" s="60"/>
      <c r="S176" s="60"/>
      <c r="T176" s="60"/>
      <c r="U176" s="60">
        <v>0</v>
      </c>
      <c r="V176" s="60">
        <v>22</v>
      </c>
      <c r="W176" s="60"/>
      <c r="X176" s="60"/>
      <c r="Y176" s="60"/>
      <c r="Z176" s="60">
        <v>49</v>
      </c>
      <c r="AA176" s="60">
        <v>13</v>
      </c>
      <c r="AB176" s="60">
        <v>164</v>
      </c>
      <c r="AC176" s="60">
        <v>164</v>
      </c>
      <c r="AD176" s="60">
        <v>17</v>
      </c>
      <c r="AE176" s="60"/>
      <c r="AF176" s="60">
        <v>18</v>
      </c>
      <c r="AG176" s="60">
        <v>0</v>
      </c>
      <c r="AH176" s="60">
        <v>0</v>
      </c>
      <c r="AI176" s="60"/>
      <c r="AJ176" s="60">
        <v>34</v>
      </c>
      <c r="AK176" s="60">
        <v>38</v>
      </c>
      <c r="AL176" s="60">
        <v>117</v>
      </c>
      <c r="AM176" s="60">
        <v>22</v>
      </c>
      <c r="AN176" s="60">
        <v>271</v>
      </c>
      <c r="AO176" s="60">
        <v>49</v>
      </c>
      <c r="AP176" s="60"/>
      <c r="AQ176" s="60"/>
      <c r="AR176" s="60"/>
      <c r="AS176" s="60"/>
      <c r="AT176" s="60">
        <v>69</v>
      </c>
      <c r="AU176" s="60">
        <v>37</v>
      </c>
      <c r="AV176" s="60"/>
      <c r="AW176" s="60"/>
      <c r="AX176" s="60"/>
    </row>
    <row r="177" spans="1:50">
      <c r="A177" s="59" t="s">
        <v>2818</v>
      </c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>
        <v>960</v>
      </c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</row>
    <row r="178" spans="1:50">
      <c r="A178" s="59" t="s">
        <v>2819</v>
      </c>
      <c r="B178" s="60"/>
      <c r="C178" s="60"/>
      <c r="D178" s="60"/>
      <c r="E178" s="60"/>
      <c r="F178" s="60"/>
      <c r="G178" s="60"/>
      <c r="H178" s="60"/>
      <c r="I178" s="60"/>
      <c r="J178" s="60">
        <v>864</v>
      </c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>
        <v>864</v>
      </c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</row>
    <row r="179" spans="1:50">
      <c r="A179" s="59" t="s">
        <v>2820</v>
      </c>
      <c r="B179" s="60"/>
      <c r="C179" s="60"/>
      <c r="D179" s="60">
        <v>952</v>
      </c>
      <c r="E179" s="60"/>
      <c r="F179" s="60"/>
      <c r="G179" s="60"/>
      <c r="H179" s="60"/>
      <c r="I179" s="60"/>
      <c r="J179" s="60">
        <v>814</v>
      </c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>
        <v>952</v>
      </c>
      <c r="AK179" s="60">
        <v>814</v>
      </c>
      <c r="AL179" s="60"/>
      <c r="AM179" s="60"/>
      <c r="AN179" s="60">
        <v>835</v>
      </c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</row>
    <row r="180" spans="1:50">
      <c r="A180" s="59" t="s">
        <v>2821</v>
      </c>
      <c r="B180" s="60"/>
      <c r="C180" s="60"/>
      <c r="D180" s="60"/>
      <c r="E180" s="60"/>
      <c r="F180" s="60"/>
      <c r="G180" s="60"/>
      <c r="H180" s="60"/>
      <c r="I180" s="60"/>
      <c r="J180" s="60">
        <v>922</v>
      </c>
      <c r="K180" s="60"/>
      <c r="L180" s="60"/>
      <c r="M180" s="60"/>
      <c r="N180" s="60"/>
      <c r="O180" s="60"/>
      <c r="P180" s="60">
        <v>502</v>
      </c>
      <c r="Q180" s="60"/>
      <c r="R180" s="60"/>
      <c r="S180" s="60"/>
      <c r="T180" s="60"/>
      <c r="U180" s="60"/>
      <c r="V180" s="60">
        <v>418</v>
      </c>
      <c r="W180" s="60"/>
      <c r="X180" s="60"/>
      <c r="Y180" s="60"/>
      <c r="Z180" s="60"/>
      <c r="AA180" s="60">
        <v>115</v>
      </c>
      <c r="AB180" s="60"/>
      <c r="AC180" s="60"/>
      <c r="AD180" s="60"/>
      <c r="AE180" s="60"/>
      <c r="AF180" s="60"/>
      <c r="AG180" s="60"/>
      <c r="AH180" s="60"/>
      <c r="AI180" s="60"/>
      <c r="AJ180" s="60"/>
      <c r="AK180" s="60">
        <v>922</v>
      </c>
      <c r="AL180" s="60">
        <v>502</v>
      </c>
      <c r="AM180" s="60">
        <v>418</v>
      </c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</row>
    <row r="181" spans="1:50">
      <c r="A181" s="59" t="s">
        <v>1020</v>
      </c>
      <c r="B181" s="60">
        <v>25</v>
      </c>
      <c r="C181" s="60"/>
      <c r="D181" s="60">
        <v>280</v>
      </c>
      <c r="E181" s="60">
        <v>157</v>
      </c>
      <c r="F181" s="60">
        <v>42</v>
      </c>
      <c r="G181" s="60">
        <v>129</v>
      </c>
      <c r="H181" s="60">
        <v>57</v>
      </c>
      <c r="I181" s="60"/>
      <c r="J181" s="60">
        <v>422</v>
      </c>
      <c r="K181" s="60">
        <v>146</v>
      </c>
      <c r="L181" s="60">
        <v>92</v>
      </c>
      <c r="M181" s="60">
        <v>95</v>
      </c>
      <c r="N181" s="60"/>
      <c r="O181" s="60"/>
      <c r="P181" s="60">
        <v>586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>
        <v>280</v>
      </c>
      <c r="AK181" s="60">
        <v>422</v>
      </c>
      <c r="AL181" s="60">
        <v>586</v>
      </c>
      <c r="AM181" s="60"/>
      <c r="AN181" s="60">
        <v>127</v>
      </c>
      <c r="AO181" s="60"/>
      <c r="AP181" s="60"/>
      <c r="AQ181" s="60"/>
      <c r="AR181" s="60">
        <v>89</v>
      </c>
      <c r="AS181" s="60">
        <v>139</v>
      </c>
      <c r="AT181" s="60"/>
      <c r="AU181" s="60"/>
      <c r="AV181" s="60"/>
      <c r="AW181" s="60"/>
      <c r="AX181" s="60">
        <v>124</v>
      </c>
    </row>
    <row r="182" spans="1:50">
      <c r="A182" s="59" t="s">
        <v>185</v>
      </c>
      <c r="B182" s="60">
        <v>110</v>
      </c>
      <c r="C182" s="60">
        <v>19</v>
      </c>
      <c r="D182" s="60">
        <v>10</v>
      </c>
      <c r="E182" s="60">
        <v>10</v>
      </c>
      <c r="F182" s="60">
        <v>1</v>
      </c>
      <c r="G182" s="60">
        <v>29</v>
      </c>
      <c r="H182" s="60">
        <v>137</v>
      </c>
      <c r="I182" s="60">
        <v>6</v>
      </c>
      <c r="J182" s="60">
        <v>9</v>
      </c>
      <c r="K182" s="60">
        <v>33</v>
      </c>
      <c r="L182" s="60">
        <v>4</v>
      </c>
      <c r="M182" s="60">
        <v>11</v>
      </c>
      <c r="N182" s="60">
        <v>121</v>
      </c>
      <c r="O182" s="60">
        <v>37</v>
      </c>
      <c r="P182" s="60">
        <v>41</v>
      </c>
      <c r="Q182" s="60">
        <v>66</v>
      </c>
      <c r="R182" s="60">
        <v>27</v>
      </c>
      <c r="S182" s="60">
        <v>77</v>
      </c>
      <c r="T182" s="60">
        <v>105</v>
      </c>
      <c r="U182" s="60">
        <v>0</v>
      </c>
      <c r="V182" s="60">
        <v>30</v>
      </c>
      <c r="W182" s="60">
        <v>15</v>
      </c>
      <c r="X182" s="60">
        <v>5</v>
      </c>
      <c r="Y182" s="60">
        <v>29</v>
      </c>
      <c r="Z182" s="60">
        <v>75</v>
      </c>
      <c r="AA182" s="60">
        <v>17</v>
      </c>
      <c r="AB182" s="60">
        <v>15</v>
      </c>
      <c r="AC182" s="60">
        <v>24</v>
      </c>
      <c r="AD182" s="60">
        <v>26</v>
      </c>
      <c r="AE182" s="60">
        <v>19</v>
      </c>
      <c r="AF182" s="60">
        <v>6</v>
      </c>
      <c r="AG182" s="60">
        <v>37</v>
      </c>
      <c r="AH182" s="60">
        <v>0</v>
      </c>
      <c r="AI182" s="60">
        <v>15</v>
      </c>
      <c r="AJ182" s="60">
        <v>10</v>
      </c>
      <c r="AK182" s="60">
        <v>9</v>
      </c>
      <c r="AL182" s="60">
        <v>41</v>
      </c>
      <c r="AM182" s="60">
        <v>30</v>
      </c>
      <c r="AN182" s="60">
        <v>38</v>
      </c>
      <c r="AO182" s="60">
        <v>50</v>
      </c>
      <c r="AP182" s="60">
        <v>107</v>
      </c>
      <c r="AQ182" s="60">
        <v>74</v>
      </c>
      <c r="AR182" s="60">
        <v>54</v>
      </c>
      <c r="AS182" s="60">
        <v>94</v>
      </c>
      <c r="AT182" s="60">
        <v>5</v>
      </c>
      <c r="AU182" s="60">
        <v>8</v>
      </c>
      <c r="AV182" s="60">
        <v>51</v>
      </c>
      <c r="AW182" s="60">
        <v>1</v>
      </c>
      <c r="AX182" s="60">
        <v>12</v>
      </c>
    </row>
    <row r="183" spans="1:50">
      <c r="A183" s="59" t="s">
        <v>2822</v>
      </c>
      <c r="B183" s="60"/>
      <c r="C183" s="60"/>
      <c r="D183" s="60">
        <v>73</v>
      </c>
      <c r="E183" s="60"/>
      <c r="F183" s="60"/>
      <c r="G183" s="60"/>
      <c r="H183" s="60"/>
      <c r="I183" s="60"/>
      <c r="J183" s="60">
        <v>113</v>
      </c>
      <c r="K183" s="60"/>
      <c r="L183" s="60"/>
      <c r="M183" s="60"/>
      <c r="N183" s="60"/>
      <c r="O183" s="60"/>
      <c r="P183" s="60">
        <v>370</v>
      </c>
      <c r="Q183" s="60"/>
      <c r="R183" s="60"/>
      <c r="S183" s="60"/>
      <c r="T183" s="60"/>
      <c r="U183" s="60"/>
      <c r="V183" s="60">
        <v>425</v>
      </c>
      <c r="W183" s="60"/>
      <c r="X183" s="60"/>
      <c r="Y183" s="60"/>
      <c r="Z183" s="60"/>
      <c r="AA183" s="60">
        <v>408</v>
      </c>
      <c r="AB183" s="60"/>
      <c r="AC183" s="60"/>
      <c r="AD183" s="60"/>
      <c r="AE183" s="60"/>
      <c r="AF183" s="60"/>
      <c r="AG183" s="60"/>
      <c r="AH183" s="60"/>
      <c r="AI183" s="60"/>
      <c r="AJ183" s="60">
        <v>73</v>
      </c>
      <c r="AK183" s="60">
        <v>113</v>
      </c>
      <c r="AL183" s="60">
        <v>370</v>
      </c>
      <c r="AM183" s="60">
        <v>425</v>
      </c>
      <c r="AN183" s="60">
        <v>80</v>
      </c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</row>
    <row r="184" spans="1:50">
      <c r="A184" s="59" t="s">
        <v>996</v>
      </c>
      <c r="B184" s="60">
        <v>105</v>
      </c>
      <c r="C184" s="60">
        <v>0</v>
      </c>
      <c r="D184" s="60">
        <v>205</v>
      </c>
      <c r="E184" s="60">
        <v>135</v>
      </c>
      <c r="F184" s="60">
        <v>123</v>
      </c>
      <c r="G184" s="60">
        <v>164</v>
      </c>
      <c r="H184" s="60">
        <v>68</v>
      </c>
      <c r="I184" s="60"/>
      <c r="J184" s="60">
        <v>169</v>
      </c>
      <c r="K184" s="60">
        <v>104</v>
      </c>
      <c r="L184" s="60">
        <v>90</v>
      </c>
      <c r="M184" s="60">
        <v>88</v>
      </c>
      <c r="N184" s="60">
        <v>28</v>
      </c>
      <c r="O184" s="60"/>
      <c r="P184" s="60">
        <v>122</v>
      </c>
      <c r="Q184" s="60">
        <v>67</v>
      </c>
      <c r="R184" s="60">
        <v>72</v>
      </c>
      <c r="S184" s="60">
        <v>45</v>
      </c>
      <c r="T184" s="60">
        <v>16</v>
      </c>
      <c r="U184" s="60"/>
      <c r="V184" s="60">
        <v>79</v>
      </c>
      <c r="W184" s="60">
        <v>68</v>
      </c>
      <c r="X184" s="60">
        <v>121</v>
      </c>
      <c r="Y184" s="60">
        <v>14</v>
      </c>
      <c r="Z184" s="60">
        <v>21</v>
      </c>
      <c r="AA184" s="60">
        <v>78</v>
      </c>
      <c r="AB184" s="60">
        <v>157</v>
      </c>
      <c r="AC184" s="60">
        <v>126</v>
      </c>
      <c r="AD184" s="60">
        <v>6</v>
      </c>
      <c r="AE184" s="60">
        <v>0</v>
      </c>
      <c r="AF184" s="60"/>
      <c r="AG184" s="60"/>
      <c r="AH184" s="60"/>
      <c r="AI184" s="60"/>
      <c r="AJ184" s="60">
        <v>205</v>
      </c>
      <c r="AK184" s="60">
        <v>169</v>
      </c>
      <c r="AL184" s="60">
        <v>122</v>
      </c>
      <c r="AM184" s="60">
        <v>79</v>
      </c>
      <c r="AN184" s="60">
        <v>126</v>
      </c>
      <c r="AO184" s="60">
        <v>31</v>
      </c>
      <c r="AP184" s="60">
        <v>15</v>
      </c>
      <c r="AQ184" s="60">
        <v>59</v>
      </c>
      <c r="AR184" s="60">
        <v>105</v>
      </c>
      <c r="AS184" s="60">
        <v>153</v>
      </c>
      <c r="AT184" s="60">
        <v>69</v>
      </c>
      <c r="AU184" s="60">
        <v>37</v>
      </c>
      <c r="AV184" s="60">
        <v>36</v>
      </c>
      <c r="AW184" s="60">
        <v>73</v>
      </c>
      <c r="AX184" s="60">
        <v>56</v>
      </c>
    </row>
    <row r="185" spans="1:50">
      <c r="A185" s="59" t="s">
        <v>916</v>
      </c>
      <c r="B185" s="60">
        <v>105</v>
      </c>
      <c r="C185" s="60"/>
      <c r="D185" s="60">
        <v>83</v>
      </c>
      <c r="E185" s="60">
        <v>59</v>
      </c>
      <c r="F185" s="60">
        <v>67</v>
      </c>
      <c r="G185" s="60">
        <v>10</v>
      </c>
      <c r="H185" s="60">
        <v>104</v>
      </c>
      <c r="I185" s="60"/>
      <c r="J185" s="60">
        <v>63</v>
      </c>
      <c r="K185" s="60">
        <v>16</v>
      </c>
      <c r="L185" s="60">
        <v>94</v>
      </c>
      <c r="M185" s="60">
        <v>14</v>
      </c>
      <c r="N185" s="60">
        <v>106</v>
      </c>
      <c r="O185" s="60">
        <v>37</v>
      </c>
      <c r="P185" s="60">
        <v>98</v>
      </c>
      <c r="Q185" s="60">
        <v>117</v>
      </c>
      <c r="R185" s="60">
        <v>107</v>
      </c>
      <c r="S185" s="60">
        <v>113</v>
      </c>
      <c r="T185" s="60">
        <v>130</v>
      </c>
      <c r="U185" s="60"/>
      <c r="V185" s="60">
        <v>130</v>
      </c>
      <c r="W185" s="60">
        <v>91</v>
      </c>
      <c r="X185" s="60">
        <v>108</v>
      </c>
      <c r="Y185" s="60">
        <v>70</v>
      </c>
      <c r="Z185" s="60">
        <v>121</v>
      </c>
      <c r="AA185" s="60">
        <v>195</v>
      </c>
      <c r="AB185" s="60">
        <v>107</v>
      </c>
      <c r="AC185" s="60">
        <v>149</v>
      </c>
      <c r="AD185" s="60">
        <v>153</v>
      </c>
      <c r="AE185" s="60"/>
      <c r="AF185" s="60"/>
      <c r="AG185" s="60">
        <v>37</v>
      </c>
      <c r="AH185" s="60"/>
      <c r="AI185" s="60"/>
      <c r="AJ185" s="60">
        <v>83</v>
      </c>
      <c r="AK185" s="60">
        <v>63</v>
      </c>
      <c r="AL185" s="60">
        <v>98</v>
      </c>
      <c r="AM185" s="60">
        <v>130</v>
      </c>
      <c r="AN185" s="60">
        <v>144</v>
      </c>
      <c r="AO185" s="60">
        <v>125</v>
      </c>
      <c r="AP185" s="60">
        <v>57</v>
      </c>
      <c r="AQ185" s="60">
        <v>76</v>
      </c>
      <c r="AR185" s="60">
        <v>29</v>
      </c>
      <c r="AS185" s="60">
        <v>19</v>
      </c>
      <c r="AT185" s="60"/>
      <c r="AU185" s="60">
        <v>56</v>
      </c>
      <c r="AV185" s="60">
        <v>75</v>
      </c>
      <c r="AW185" s="60">
        <v>34</v>
      </c>
      <c r="AX185" s="60">
        <v>39</v>
      </c>
    </row>
    <row r="186" spans="1:50">
      <c r="A186" s="59" t="s">
        <v>212</v>
      </c>
      <c r="B186" s="60">
        <v>157</v>
      </c>
      <c r="C186" s="60"/>
      <c r="D186" s="60">
        <v>606</v>
      </c>
      <c r="E186" s="60">
        <v>129</v>
      </c>
      <c r="F186" s="60">
        <v>25</v>
      </c>
      <c r="G186" s="60">
        <v>175</v>
      </c>
      <c r="H186" s="60"/>
      <c r="I186" s="60"/>
      <c r="J186" s="60">
        <v>201</v>
      </c>
      <c r="K186" s="60"/>
      <c r="L186" s="60"/>
      <c r="M186" s="60"/>
      <c r="N186" s="60">
        <v>148</v>
      </c>
      <c r="O186" s="60"/>
      <c r="P186" s="60">
        <v>46</v>
      </c>
      <c r="Q186" s="60">
        <v>7</v>
      </c>
      <c r="R186" s="60">
        <v>6</v>
      </c>
      <c r="S186" s="60">
        <v>39</v>
      </c>
      <c r="T186" s="60">
        <v>176</v>
      </c>
      <c r="U186" s="60">
        <v>0</v>
      </c>
      <c r="V186" s="60">
        <v>55</v>
      </c>
      <c r="W186" s="60">
        <v>22</v>
      </c>
      <c r="X186" s="60">
        <v>7</v>
      </c>
      <c r="Y186" s="60">
        <v>47</v>
      </c>
      <c r="Z186" s="60">
        <v>187</v>
      </c>
      <c r="AA186" s="60">
        <v>140</v>
      </c>
      <c r="AB186" s="60">
        <v>24</v>
      </c>
      <c r="AC186" s="60">
        <v>11</v>
      </c>
      <c r="AD186" s="60">
        <v>190</v>
      </c>
      <c r="AE186" s="60"/>
      <c r="AF186" s="60"/>
      <c r="AG186" s="60"/>
      <c r="AH186" s="60">
        <v>0</v>
      </c>
      <c r="AI186" s="60"/>
      <c r="AJ186" s="60">
        <v>606</v>
      </c>
      <c r="AK186" s="60">
        <v>201</v>
      </c>
      <c r="AL186" s="60">
        <v>46</v>
      </c>
      <c r="AM186" s="60">
        <v>55</v>
      </c>
      <c r="AN186" s="60">
        <v>859</v>
      </c>
      <c r="AO186" s="60">
        <v>201</v>
      </c>
      <c r="AP186" s="60">
        <v>69</v>
      </c>
      <c r="AQ186" s="60">
        <v>94</v>
      </c>
      <c r="AR186" s="60"/>
      <c r="AS186" s="60">
        <v>187</v>
      </c>
      <c r="AT186" s="60"/>
      <c r="AU186" s="60">
        <v>37</v>
      </c>
      <c r="AV186" s="60">
        <v>14</v>
      </c>
      <c r="AW186" s="60"/>
      <c r="AX186" s="60">
        <v>124</v>
      </c>
    </row>
    <row r="187" spans="1:50">
      <c r="A187" s="59" t="s">
        <v>2823</v>
      </c>
      <c r="B187" s="60"/>
      <c r="C187" s="60"/>
      <c r="D187" s="60">
        <v>964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>
        <v>964</v>
      </c>
      <c r="AK187" s="60"/>
      <c r="AL187" s="60"/>
      <c r="AM187" s="60"/>
      <c r="AN187" s="60">
        <v>962</v>
      </c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</row>
    <row r="188" spans="1:50">
      <c r="A188" s="59" t="s">
        <v>2824</v>
      </c>
      <c r="B188" s="60"/>
      <c r="C188" s="60"/>
      <c r="D188" s="60">
        <v>876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>
        <v>876</v>
      </c>
      <c r="AK188" s="60"/>
      <c r="AL188" s="60"/>
      <c r="AM188" s="60"/>
      <c r="AN188" s="60">
        <v>646</v>
      </c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</row>
    <row r="189" spans="1:50">
      <c r="A189" s="59" t="s">
        <v>2825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>
        <v>600</v>
      </c>
      <c r="Q189" s="60"/>
      <c r="R189" s="60"/>
      <c r="S189" s="60"/>
      <c r="T189" s="60"/>
      <c r="U189" s="60"/>
      <c r="V189" s="60">
        <v>665</v>
      </c>
      <c r="W189" s="60"/>
      <c r="X189" s="60"/>
      <c r="Y189" s="60"/>
      <c r="Z189" s="60"/>
      <c r="AA189" s="60">
        <v>918</v>
      </c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>
        <v>600</v>
      </c>
      <c r="AM189" s="60">
        <v>665</v>
      </c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</row>
    <row r="190" spans="1:50">
      <c r="A190" s="59" t="s">
        <v>2826</v>
      </c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>
        <v>500</v>
      </c>
      <c r="Q190" s="60"/>
      <c r="R190" s="60"/>
      <c r="S190" s="60"/>
      <c r="T190" s="60"/>
      <c r="U190" s="60"/>
      <c r="V190" s="60">
        <v>607</v>
      </c>
      <c r="W190" s="60"/>
      <c r="X190" s="60"/>
      <c r="Y190" s="60"/>
      <c r="Z190" s="60"/>
      <c r="AA190" s="60">
        <v>465</v>
      </c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>
        <v>500</v>
      </c>
      <c r="AM190" s="60">
        <v>607</v>
      </c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</row>
    <row r="191" spans="1:50">
      <c r="A191" s="59" t="s">
        <v>2827</v>
      </c>
      <c r="B191" s="60"/>
      <c r="C191" s="60"/>
      <c r="D191" s="60">
        <v>217</v>
      </c>
      <c r="E191" s="60"/>
      <c r="F191" s="60"/>
      <c r="G191" s="60"/>
      <c r="H191" s="60"/>
      <c r="I191" s="60"/>
      <c r="J191" s="60">
        <v>81</v>
      </c>
      <c r="K191" s="60"/>
      <c r="L191" s="60"/>
      <c r="M191" s="60"/>
      <c r="N191" s="60"/>
      <c r="O191" s="60"/>
      <c r="P191" s="60">
        <v>203</v>
      </c>
      <c r="Q191" s="60"/>
      <c r="R191" s="60"/>
      <c r="S191" s="60"/>
      <c r="T191" s="60"/>
      <c r="U191" s="60"/>
      <c r="V191" s="60">
        <v>399</v>
      </c>
      <c r="W191" s="60"/>
      <c r="X191" s="60"/>
      <c r="Y191" s="60"/>
      <c r="Z191" s="60"/>
      <c r="AA191" s="60">
        <v>211</v>
      </c>
      <c r="AB191" s="60"/>
      <c r="AC191" s="60"/>
      <c r="AD191" s="60"/>
      <c r="AE191" s="60"/>
      <c r="AF191" s="60"/>
      <c r="AG191" s="60"/>
      <c r="AH191" s="60"/>
      <c r="AI191" s="60"/>
      <c r="AJ191" s="60">
        <v>217</v>
      </c>
      <c r="AK191" s="60">
        <v>81</v>
      </c>
      <c r="AL191" s="60">
        <v>203</v>
      </c>
      <c r="AM191" s="60">
        <v>399</v>
      </c>
      <c r="AN191" s="60">
        <v>229</v>
      </c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</row>
    <row r="192" spans="1:50">
      <c r="A192" s="59" t="s">
        <v>2828</v>
      </c>
      <c r="B192" s="60"/>
      <c r="C192" s="60"/>
      <c r="D192" s="60"/>
      <c r="E192" s="60"/>
      <c r="F192" s="60"/>
      <c r="G192" s="60"/>
      <c r="H192" s="60"/>
      <c r="I192" s="60"/>
      <c r="J192" s="60">
        <v>678</v>
      </c>
      <c r="K192" s="60"/>
      <c r="L192" s="60"/>
      <c r="M192" s="60"/>
      <c r="N192" s="60"/>
      <c r="O192" s="60"/>
      <c r="P192" s="60">
        <v>572</v>
      </c>
      <c r="Q192" s="60"/>
      <c r="R192" s="60"/>
      <c r="S192" s="60"/>
      <c r="T192" s="60"/>
      <c r="U192" s="60"/>
      <c r="V192" s="60">
        <v>469</v>
      </c>
      <c r="W192" s="60"/>
      <c r="X192" s="60"/>
      <c r="Y192" s="60"/>
      <c r="Z192" s="60">
        <v>66</v>
      </c>
      <c r="AA192" s="60">
        <v>247</v>
      </c>
      <c r="AB192" s="60">
        <v>120</v>
      </c>
      <c r="AC192" s="60">
        <v>116</v>
      </c>
      <c r="AD192" s="60">
        <v>113</v>
      </c>
      <c r="AE192" s="60"/>
      <c r="AF192" s="60"/>
      <c r="AG192" s="60"/>
      <c r="AH192" s="60"/>
      <c r="AI192" s="60"/>
      <c r="AJ192" s="60"/>
      <c r="AK192" s="60">
        <v>678</v>
      </c>
      <c r="AL192" s="60">
        <v>572</v>
      </c>
      <c r="AM192" s="60">
        <v>469</v>
      </c>
      <c r="AN192" s="60"/>
      <c r="AO192" s="60">
        <v>84</v>
      </c>
      <c r="AP192" s="60"/>
      <c r="AQ192" s="60"/>
      <c r="AR192" s="60"/>
      <c r="AS192" s="60"/>
      <c r="AT192" s="60">
        <v>69</v>
      </c>
      <c r="AU192" s="60"/>
      <c r="AV192" s="60"/>
      <c r="AW192" s="60"/>
      <c r="AX192" s="60"/>
    </row>
    <row r="193" spans="1:50">
      <c r="A193" s="59" t="s">
        <v>2829</v>
      </c>
      <c r="B193" s="60"/>
      <c r="C193" s="60"/>
      <c r="D193" s="60">
        <v>551</v>
      </c>
      <c r="E193" s="60"/>
      <c r="F193" s="60"/>
      <c r="G193" s="60"/>
      <c r="H193" s="60"/>
      <c r="I193" s="60"/>
      <c r="J193" s="60">
        <v>606</v>
      </c>
      <c r="K193" s="60"/>
      <c r="L193" s="60"/>
      <c r="M193" s="60"/>
      <c r="N193" s="60"/>
      <c r="O193" s="60"/>
      <c r="P193" s="60">
        <v>895</v>
      </c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>
        <v>551</v>
      </c>
      <c r="AK193" s="60">
        <v>606</v>
      </c>
      <c r="AL193" s="60">
        <v>895</v>
      </c>
      <c r="AM193" s="60"/>
      <c r="AN193" s="60">
        <v>243</v>
      </c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</row>
    <row r="194" spans="1:50">
      <c r="A194" s="59" t="s">
        <v>2830</v>
      </c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>
        <v>800</v>
      </c>
      <c r="W194" s="60"/>
      <c r="X194" s="60"/>
      <c r="Y194" s="60"/>
      <c r="Z194" s="60"/>
      <c r="AA194" s="60">
        <v>887</v>
      </c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>
        <v>800</v>
      </c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</row>
    <row r="195" spans="1:50">
      <c r="A195" s="59" t="s">
        <v>2831</v>
      </c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>
        <v>981</v>
      </c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>
        <v>981</v>
      </c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</row>
    <row r="196" spans="1:50">
      <c r="A196" s="59" t="s">
        <v>1021</v>
      </c>
      <c r="B196" s="60">
        <v>179</v>
      </c>
      <c r="C196" s="60"/>
      <c r="D196" s="60">
        <v>136</v>
      </c>
      <c r="E196" s="60">
        <v>51</v>
      </c>
      <c r="F196" s="60">
        <v>27</v>
      </c>
      <c r="G196" s="60">
        <v>67</v>
      </c>
      <c r="H196" s="60">
        <v>153</v>
      </c>
      <c r="I196" s="60"/>
      <c r="J196" s="60">
        <v>117</v>
      </c>
      <c r="K196" s="60">
        <v>73</v>
      </c>
      <c r="L196" s="60">
        <v>52</v>
      </c>
      <c r="M196" s="60">
        <v>55</v>
      </c>
      <c r="N196" s="60">
        <v>163</v>
      </c>
      <c r="O196" s="60"/>
      <c r="P196" s="60">
        <v>186</v>
      </c>
      <c r="Q196" s="60">
        <v>25</v>
      </c>
      <c r="R196" s="60">
        <v>66</v>
      </c>
      <c r="S196" s="60">
        <v>94</v>
      </c>
      <c r="T196" s="60">
        <v>178</v>
      </c>
      <c r="U196" s="60"/>
      <c r="V196" s="60">
        <v>325</v>
      </c>
      <c r="W196" s="60">
        <v>56</v>
      </c>
      <c r="X196" s="60">
        <v>84</v>
      </c>
      <c r="Y196" s="60">
        <v>153</v>
      </c>
      <c r="Z196" s="60">
        <v>209</v>
      </c>
      <c r="AA196" s="60">
        <v>493</v>
      </c>
      <c r="AB196" s="60">
        <v>19</v>
      </c>
      <c r="AC196" s="60">
        <v>197</v>
      </c>
      <c r="AD196" s="60">
        <v>159</v>
      </c>
      <c r="AE196" s="60"/>
      <c r="AF196" s="60"/>
      <c r="AG196" s="60"/>
      <c r="AH196" s="60"/>
      <c r="AI196" s="60"/>
      <c r="AJ196" s="60">
        <v>136</v>
      </c>
      <c r="AK196" s="60">
        <v>117</v>
      </c>
      <c r="AL196" s="60">
        <v>186</v>
      </c>
      <c r="AM196" s="60">
        <v>325</v>
      </c>
      <c r="AN196" s="60">
        <v>117</v>
      </c>
      <c r="AO196" s="60">
        <v>153</v>
      </c>
      <c r="AP196" s="60">
        <v>170</v>
      </c>
      <c r="AQ196" s="60">
        <v>115</v>
      </c>
      <c r="AR196" s="60">
        <v>49</v>
      </c>
      <c r="AS196" s="60">
        <v>86</v>
      </c>
      <c r="AT196" s="60"/>
      <c r="AU196" s="60">
        <v>86</v>
      </c>
      <c r="AV196" s="60"/>
      <c r="AW196" s="60">
        <v>34</v>
      </c>
      <c r="AX196" s="60">
        <v>39</v>
      </c>
    </row>
    <row r="197" spans="1:50">
      <c r="A197" s="59" t="s">
        <v>951</v>
      </c>
      <c r="B197" s="60">
        <v>177</v>
      </c>
      <c r="C197" s="60"/>
      <c r="D197" s="60">
        <v>303</v>
      </c>
      <c r="E197" s="60">
        <v>1</v>
      </c>
      <c r="F197" s="60">
        <v>4</v>
      </c>
      <c r="G197" s="60">
        <v>109</v>
      </c>
      <c r="H197" s="60">
        <v>170</v>
      </c>
      <c r="I197" s="60">
        <v>38</v>
      </c>
      <c r="J197" s="60">
        <v>156</v>
      </c>
      <c r="K197" s="60">
        <v>10</v>
      </c>
      <c r="L197" s="60">
        <v>22</v>
      </c>
      <c r="M197" s="60">
        <v>123</v>
      </c>
      <c r="N197" s="60">
        <v>175</v>
      </c>
      <c r="O197" s="60"/>
      <c r="P197" s="60">
        <v>338</v>
      </c>
      <c r="Q197" s="60">
        <v>3</v>
      </c>
      <c r="R197" s="60">
        <v>45</v>
      </c>
      <c r="S197" s="60">
        <v>161</v>
      </c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>
        <v>38</v>
      </c>
      <c r="AG197" s="60"/>
      <c r="AH197" s="60"/>
      <c r="AI197" s="60"/>
      <c r="AJ197" s="60">
        <v>303</v>
      </c>
      <c r="AK197" s="60">
        <v>156</v>
      </c>
      <c r="AL197" s="60">
        <v>338</v>
      </c>
      <c r="AM197" s="60"/>
      <c r="AN197" s="60">
        <v>213</v>
      </c>
      <c r="AO197" s="60"/>
      <c r="AP197" s="60"/>
      <c r="AQ197" s="60">
        <v>166</v>
      </c>
      <c r="AR197" s="60">
        <v>158</v>
      </c>
      <c r="AS197" s="60">
        <v>160</v>
      </c>
      <c r="AT197" s="60"/>
      <c r="AU197" s="60"/>
      <c r="AV197" s="60">
        <v>110</v>
      </c>
      <c r="AW197" s="60">
        <v>116</v>
      </c>
      <c r="AX197" s="60">
        <v>56</v>
      </c>
    </row>
    <row r="198" spans="1:50">
      <c r="A198" s="59" t="s">
        <v>200</v>
      </c>
      <c r="B198" s="60">
        <v>87</v>
      </c>
      <c r="C198" s="60"/>
      <c r="D198" s="60">
        <v>160</v>
      </c>
      <c r="E198" s="60">
        <v>49</v>
      </c>
      <c r="F198" s="60">
        <v>72</v>
      </c>
      <c r="G198" s="60">
        <v>39</v>
      </c>
      <c r="H198" s="60">
        <v>94</v>
      </c>
      <c r="I198" s="60"/>
      <c r="J198" s="60">
        <v>168</v>
      </c>
      <c r="K198" s="60">
        <v>77</v>
      </c>
      <c r="L198" s="60">
        <v>66</v>
      </c>
      <c r="M198" s="60">
        <v>127</v>
      </c>
      <c r="N198" s="60">
        <v>94</v>
      </c>
      <c r="O198" s="60"/>
      <c r="P198" s="60">
        <v>70</v>
      </c>
      <c r="Q198" s="60">
        <v>60</v>
      </c>
      <c r="R198" s="60">
        <v>74</v>
      </c>
      <c r="S198" s="60">
        <v>41</v>
      </c>
      <c r="T198" s="60">
        <v>113</v>
      </c>
      <c r="U198" s="60">
        <v>0</v>
      </c>
      <c r="V198" s="60">
        <v>83</v>
      </c>
      <c r="W198" s="60">
        <v>77</v>
      </c>
      <c r="X198" s="60">
        <v>47</v>
      </c>
      <c r="Y198" s="60">
        <v>50</v>
      </c>
      <c r="Z198" s="60">
        <v>116</v>
      </c>
      <c r="AA198" s="60">
        <v>110</v>
      </c>
      <c r="AB198" s="60">
        <v>98</v>
      </c>
      <c r="AC198" s="60">
        <v>8</v>
      </c>
      <c r="AD198" s="60">
        <v>111</v>
      </c>
      <c r="AE198" s="60"/>
      <c r="AF198" s="60"/>
      <c r="AG198" s="60"/>
      <c r="AH198" s="60">
        <v>0</v>
      </c>
      <c r="AI198" s="60"/>
      <c r="AJ198" s="60">
        <v>160</v>
      </c>
      <c r="AK198" s="60">
        <v>168</v>
      </c>
      <c r="AL198" s="60">
        <v>70</v>
      </c>
      <c r="AM198" s="60">
        <v>83</v>
      </c>
      <c r="AN198" s="60"/>
      <c r="AO198" s="60">
        <v>184</v>
      </c>
      <c r="AP198" s="60">
        <v>84</v>
      </c>
      <c r="AQ198" s="60">
        <v>56</v>
      </c>
      <c r="AR198" s="60">
        <v>148</v>
      </c>
      <c r="AS198" s="60">
        <v>107</v>
      </c>
      <c r="AT198" s="60">
        <v>69</v>
      </c>
      <c r="AU198" s="60">
        <v>56</v>
      </c>
      <c r="AV198" s="60">
        <v>19</v>
      </c>
      <c r="AW198" s="60">
        <v>73</v>
      </c>
      <c r="AX198" s="60">
        <v>124</v>
      </c>
    </row>
    <row r="199" spans="1:50">
      <c r="A199" s="59" t="s">
        <v>2832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>
        <v>928</v>
      </c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>
        <v>928</v>
      </c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</row>
    <row r="200" spans="1:50">
      <c r="A200" s="59" t="s">
        <v>2833</v>
      </c>
      <c r="B200" s="60"/>
      <c r="C200" s="60"/>
      <c r="D200" s="60">
        <v>655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>
        <v>655</v>
      </c>
      <c r="AK200" s="60"/>
      <c r="AL200" s="60"/>
      <c r="AM200" s="60"/>
      <c r="AN200" s="60">
        <v>614</v>
      </c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</row>
    <row r="201" spans="1:50">
      <c r="A201" s="59" t="s">
        <v>1022</v>
      </c>
      <c r="B201" s="60"/>
      <c r="C201" s="60"/>
      <c r="D201" s="60">
        <v>460</v>
      </c>
      <c r="E201" s="60"/>
      <c r="F201" s="60"/>
      <c r="G201" s="60"/>
      <c r="H201" s="60">
        <v>134</v>
      </c>
      <c r="I201" s="60"/>
      <c r="J201" s="60">
        <v>229</v>
      </c>
      <c r="K201" s="60">
        <v>43</v>
      </c>
      <c r="L201" s="60">
        <v>81</v>
      </c>
      <c r="M201" s="60">
        <v>98</v>
      </c>
      <c r="N201" s="60">
        <v>137</v>
      </c>
      <c r="O201" s="60"/>
      <c r="P201" s="60">
        <v>145</v>
      </c>
      <c r="Q201" s="60">
        <v>41</v>
      </c>
      <c r="R201" s="60">
        <v>39</v>
      </c>
      <c r="S201" s="60">
        <v>53</v>
      </c>
      <c r="T201" s="60">
        <v>174</v>
      </c>
      <c r="U201" s="60"/>
      <c r="V201" s="60">
        <v>332</v>
      </c>
      <c r="W201" s="60">
        <v>66</v>
      </c>
      <c r="X201" s="60">
        <v>74</v>
      </c>
      <c r="Y201" s="60">
        <v>150</v>
      </c>
      <c r="Z201" s="60"/>
      <c r="AA201" s="60">
        <v>487</v>
      </c>
      <c r="AB201" s="60"/>
      <c r="AC201" s="60"/>
      <c r="AD201" s="60"/>
      <c r="AE201" s="60"/>
      <c r="AF201" s="60"/>
      <c r="AG201" s="60"/>
      <c r="AH201" s="60"/>
      <c r="AI201" s="60"/>
      <c r="AJ201" s="60">
        <v>460</v>
      </c>
      <c r="AK201" s="60">
        <v>229</v>
      </c>
      <c r="AL201" s="60">
        <v>145</v>
      </c>
      <c r="AM201" s="60">
        <v>332</v>
      </c>
      <c r="AN201" s="60">
        <v>654</v>
      </c>
      <c r="AO201" s="60"/>
      <c r="AP201" s="60">
        <v>150</v>
      </c>
      <c r="AQ201" s="60">
        <v>100</v>
      </c>
      <c r="AR201" s="60">
        <v>120</v>
      </c>
      <c r="AS201" s="60"/>
      <c r="AT201" s="60"/>
      <c r="AU201" s="60">
        <v>123</v>
      </c>
      <c r="AV201" s="60">
        <v>36</v>
      </c>
      <c r="AW201" s="60">
        <v>34</v>
      </c>
      <c r="AX201" s="60"/>
    </row>
    <row r="202" spans="1:50">
      <c r="A202" s="59" t="s">
        <v>2834</v>
      </c>
      <c r="B202" s="60"/>
      <c r="C202" s="60"/>
      <c r="D202" s="60">
        <v>918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>
        <v>918</v>
      </c>
      <c r="AK202" s="60"/>
      <c r="AL202" s="60"/>
      <c r="AM202" s="60"/>
      <c r="AN202" s="60">
        <v>735</v>
      </c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</row>
    <row r="203" spans="1:50">
      <c r="A203" s="59" t="s">
        <v>2835</v>
      </c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>
        <v>401</v>
      </c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</row>
    <row r="204" spans="1:50">
      <c r="A204" s="59" t="s">
        <v>1023</v>
      </c>
      <c r="B204" s="60"/>
      <c r="C204" s="60"/>
      <c r="D204" s="60">
        <v>463</v>
      </c>
      <c r="E204" s="60"/>
      <c r="F204" s="60"/>
      <c r="G204" s="60"/>
      <c r="H204" s="60"/>
      <c r="I204" s="60"/>
      <c r="J204" s="60">
        <v>359</v>
      </c>
      <c r="K204" s="60"/>
      <c r="L204" s="60"/>
      <c r="M204" s="60"/>
      <c r="N204" s="60">
        <v>92</v>
      </c>
      <c r="O204" s="60"/>
      <c r="P204" s="60">
        <v>341</v>
      </c>
      <c r="Q204" s="60">
        <v>62</v>
      </c>
      <c r="R204" s="60">
        <v>78</v>
      </c>
      <c r="S204" s="60">
        <v>118</v>
      </c>
      <c r="T204" s="60">
        <v>119</v>
      </c>
      <c r="U204" s="60"/>
      <c r="V204" s="60">
        <v>426</v>
      </c>
      <c r="W204" s="60">
        <v>156</v>
      </c>
      <c r="X204" s="60">
        <v>130</v>
      </c>
      <c r="Y204" s="60">
        <v>157</v>
      </c>
      <c r="Z204" s="60">
        <v>198</v>
      </c>
      <c r="AA204" s="60">
        <v>416</v>
      </c>
      <c r="AB204" s="60">
        <v>126</v>
      </c>
      <c r="AC204" s="60">
        <v>14</v>
      </c>
      <c r="AD204" s="60">
        <v>124</v>
      </c>
      <c r="AE204" s="60"/>
      <c r="AF204" s="60"/>
      <c r="AG204" s="60"/>
      <c r="AH204" s="60"/>
      <c r="AI204" s="60"/>
      <c r="AJ204" s="60">
        <v>463</v>
      </c>
      <c r="AK204" s="60">
        <v>359</v>
      </c>
      <c r="AL204" s="60">
        <v>341</v>
      </c>
      <c r="AM204" s="60">
        <v>426</v>
      </c>
      <c r="AN204" s="60">
        <v>619</v>
      </c>
      <c r="AO204" s="60">
        <v>131</v>
      </c>
      <c r="AP204" s="60">
        <v>159</v>
      </c>
      <c r="AQ204" s="60">
        <v>142</v>
      </c>
      <c r="AR204" s="60"/>
      <c r="AS204" s="60"/>
      <c r="AT204" s="60">
        <v>35</v>
      </c>
      <c r="AU204" s="60">
        <v>123</v>
      </c>
      <c r="AV204" s="60">
        <v>110</v>
      </c>
      <c r="AW204" s="60"/>
      <c r="AX204" s="60"/>
    </row>
    <row r="205" spans="1:50">
      <c r="A205" s="59" t="s">
        <v>2836</v>
      </c>
      <c r="B205" s="60"/>
      <c r="C205" s="60"/>
      <c r="D205" s="60"/>
      <c r="E205" s="60"/>
      <c r="F205" s="60"/>
      <c r="G205" s="60"/>
      <c r="H205" s="60"/>
      <c r="I205" s="60"/>
      <c r="J205" s="60">
        <v>390</v>
      </c>
      <c r="K205" s="60"/>
      <c r="L205" s="60"/>
      <c r="M205" s="60"/>
      <c r="N205" s="60"/>
      <c r="O205" s="60"/>
      <c r="P205" s="60">
        <v>465</v>
      </c>
      <c r="Q205" s="60"/>
      <c r="R205" s="60"/>
      <c r="S205" s="60"/>
      <c r="T205" s="60"/>
      <c r="U205" s="60"/>
      <c r="V205" s="60">
        <v>909</v>
      </c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>
        <v>390</v>
      </c>
      <c r="AL205" s="60">
        <v>465</v>
      </c>
      <c r="AM205" s="60">
        <v>909</v>
      </c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</row>
    <row r="206" spans="1:50">
      <c r="A206" s="59" t="s">
        <v>1024</v>
      </c>
      <c r="B206" s="60"/>
      <c r="C206" s="60"/>
      <c r="D206" s="60">
        <v>503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>
        <v>144</v>
      </c>
      <c r="O206" s="60"/>
      <c r="P206" s="60">
        <v>564</v>
      </c>
      <c r="Q206" s="60">
        <v>118</v>
      </c>
      <c r="R206" s="60">
        <v>131</v>
      </c>
      <c r="S206" s="60">
        <v>167</v>
      </c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>
        <v>503</v>
      </c>
      <c r="AK206" s="60"/>
      <c r="AL206" s="60">
        <v>564</v>
      </c>
      <c r="AM206" s="60"/>
      <c r="AN206" s="60">
        <v>278</v>
      </c>
      <c r="AO206" s="60"/>
      <c r="AP206" s="60"/>
      <c r="AQ206" s="60">
        <v>151</v>
      </c>
      <c r="AR206" s="60"/>
      <c r="AS206" s="60"/>
      <c r="AT206" s="60"/>
      <c r="AU206" s="60"/>
      <c r="AV206" s="60">
        <v>110</v>
      </c>
      <c r="AW206" s="60"/>
      <c r="AX206" s="60"/>
    </row>
    <row r="207" spans="1:50">
      <c r="A207" s="59" t="s">
        <v>2837</v>
      </c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>
        <v>581</v>
      </c>
      <c r="Q207" s="60"/>
      <c r="R207" s="60"/>
      <c r="S207" s="60"/>
      <c r="T207" s="60"/>
      <c r="U207" s="60"/>
      <c r="V207" s="60">
        <v>797</v>
      </c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>
        <v>581</v>
      </c>
      <c r="AM207" s="60">
        <v>797</v>
      </c>
      <c r="AN207" s="60">
        <v>909</v>
      </c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</row>
    <row r="208" spans="1:50">
      <c r="A208" s="59" t="s">
        <v>2838</v>
      </c>
      <c r="B208" s="60"/>
      <c r="C208" s="60"/>
      <c r="D208" s="60">
        <v>826</v>
      </c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>
        <v>907</v>
      </c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>
        <v>826</v>
      </c>
      <c r="AK208" s="60"/>
      <c r="AL208" s="60">
        <v>907</v>
      </c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</row>
    <row r="209" spans="1:50">
      <c r="A209" s="59" t="s">
        <v>2839</v>
      </c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>
        <v>475</v>
      </c>
      <c r="Q209" s="60"/>
      <c r="R209" s="60"/>
      <c r="S209" s="60"/>
      <c r="T209" s="60"/>
      <c r="U209" s="60"/>
      <c r="V209" s="60">
        <v>333</v>
      </c>
      <c r="W209" s="60"/>
      <c r="X209" s="60"/>
      <c r="Y209" s="60"/>
      <c r="Z209" s="60">
        <v>64</v>
      </c>
      <c r="AA209" s="60">
        <v>278</v>
      </c>
      <c r="AB209" s="60">
        <v>114</v>
      </c>
      <c r="AC209" s="60">
        <v>137</v>
      </c>
      <c r="AD209" s="60">
        <v>130</v>
      </c>
      <c r="AE209" s="60"/>
      <c r="AF209" s="60"/>
      <c r="AG209" s="60"/>
      <c r="AH209" s="60"/>
      <c r="AI209" s="60"/>
      <c r="AJ209" s="60"/>
      <c r="AK209" s="60"/>
      <c r="AL209" s="60">
        <v>475</v>
      </c>
      <c r="AM209" s="60">
        <v>333</v>
      </c>
      <c r="AN209" s="60"/>
      <c r="AO209" s="60">
        <v>116</v>
      </c>
      <c r="AP209" s="60"/>
      <c r="AQ209" s="60"/>
      <c r="AR209" s="60"/>
      <c r="AS209" s="60"/>
      <c r="AT209" s="60"/>
      <c r="AU209" s="60"/>
      <c r="AV209" s="60"/>
      <c r="AW209" s="60"/>
      <c r="AX209" s="60"/>
    </row>
    <row r="210" spans="1:50">
      <c r="A210" s="59" t="s">
        <v>1025</v>
      </c>
      <c r="B210" s="60"/>
      <c r="C210" s="60"/>
      <c r="D210" s="60">
        <v>718</v>
      </c>
      <c r="E210" s="60"/>
      <c r="F210" s="60"/>
      <c r="G210" s="60"/>
      <c r="H210" s="60"/>
      <c r="I210" s="60"/>
      <c r="J210" s="60">
        <v>322</v>
      </c>
      <c r="K210" s="60"/>
      <c r="L210" s="60"/>
      <c r="M210" s="60"/>
      <c r="N210" s="60">
        <v>127</v>
      </c>
      <c r="O210" s="60"/>
      <c r="P210" s="60">
        <v>543</v>
      </c>
      <c r="Q210" s="60">
        <v>48</v>
      </c>
      <c r="R210" s="60">
        <v>117</v>
      </c>
      <c r="S210" s="60">
        <v>172</v>
      </c>
      <c r="T210" s="60"/>
      <c r="U210" s="60"/>
      <c r="V210" s="60">
        <v>961</v>
      </c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>
        <v>718</v>
      </c>
      <c r="AK210" s="60">
        <v>322</v>
      </c>
      <c r="AL210" s="60">
        <v>543</v>
      </c>
      <c r="AM210" s="60">
        <v>961</v>
      </c>
      <c r="AN210" s="60">
        <v>686</v>
      </c>
      <c r="AO210" s="60"/>
      <c r="AP210" s="60"/>
      <c r="AQ210" s="60">
        <v>158</v>
      </c>
      <c r="AR210" s="60"/>
      <c r="AS210" s="60"/>
      <c r="AT210" s="60"/>
      <c r="AU210" s="60"/>
      <c r="AV210" s="60"/>
      <c r="AW210" s="60"/>
      <c r="AX210" s="60"/>
    </row>
    <row r="211" spans="1:50">
      <c r="A211" s="59" t="s">
        <v>180</v>
      </c>
      <c r="B211" s="60"/>
      <c r="C211" s="60"/>
      <c r="D211" s="60">
        <v>436</v>
      </c>
      <c r="E211" s="60"/>
      <c r="F211" s="60"/>
      <c r="G211" s="60"/>
      <c r="H211" s="60"/>
      <c r="I211" s="60"/>
      <c r="J211" s="60">
        <v>100</v>
      </c>
      <c r="K211" s="60"/>
      <c r="L211" s="60"/>
      <c r="M211" s="60"/>
      <c r="N211" s="60">
        <v>6</v>
      </c>
      <c r="O211" s="60"/>
      <c r="P211" s="60">
        <v>64</v>
      </c>
      <c r="Q211" s="60">
        <v>108</v>
      </c>
      <c r="R211" s="60">
        <v>62</v>
      </c>
      <c r="S211" s="60">
        <v>11</v>
      </c>
      <c r="T211" s="60">
        <v>8</v>
      </c>
      <c r="U211" s="60">
        <v>33</v>
      </c>
      <c r="V211" s="60">
        <v>12</v>
      </c>
      <c r="W211" s="60">
        <v>143</v>
      </c>
      <c r="X211" s="60">
        <v>17</v>
      </c>
      <c r="Y211" s="60">
        <v>6</v>
      </c>
      <c r="Z211" s="60">
        <v>9</v>
      </c>
      <c r="AA211" s="60">
        <v>19</v>
      </c>
      <c r="AB211" s="60">
        <v>165</v>
      </c>
      <c r="AC211" s="60">
        <v>47</v>
      </c>
      <c r="AD211" s="60">
        <v>16</v>
      </c>
      <c r="AE211" s="60"/>
      <c r="AF211" s="60"/>
      <c r="AG211" s="60"/>
      <c r="AH211" s="60">
        <v>33</v>
      </c>
      <c r="AI211" s="60"/>
      <c r="AJ211" s="60">
        <v>436</v>
      </c>
      <c r="AK211" s="60">
        <v>100</v>
      </c>
      <c r="AL211" s="60">
        <v>64</v>
      </c>
      <c r="AM211" s="60">
        <v>12</v>
      </c>
      <c r="AN211" s="60"/>
      <c r="AO211" s="60">
        <v>52</v>
      </c>
      <c r="AP211" s="60">
        <v>33</v>
      </c>
      <c r="AQ211" s="60">
        <v>22</v>
      </c>
      <c r="AR211" s="60"/>
      <c r="AS211" s="60"/>
      <c r="AT211" s="60">
        <v>14</v>
      </c>
      <c r="AU211" s="60">
        <v>8</v>
      </c>
      <c r="AV211" s="60">
        <v>75</v>
      </c>
      <c r="AW211" s="60"/>
      <c r="AX211" s="60"/>
    </row>
    <row r="212" spans="1:50">
      <c r="A212" s="59" t="s">
        <v>2840</v>
      </c>
      <c r="B212" s="60"/>
      <c r="C212" s="60"/>
      <c r="D212" s="60">
        <v>943</v>
      </c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>
        <v>943</v>
      </c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</row>
    <row r="213" spans="1:50">
      <c r="A213" s="59" t="s">
        <v>2841</v>
      </c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>
        <v>886</v>
      </c>
      <c r="W213" s="60"/>
      <c r="X213" s="60"/>
      <c r="Y213" s="60"/>
      <c r="Z213" s="60"/>
      <c r="AA213" s="60">
        <v>903</v>
      </c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>
        <v>886</v>
      </c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</row>
    <row r="214" spans="1:50">
      <c r="A214" s="59" t="s">
        <v>2842</v>
      </c>
      <c r="B214" s="60"/>
      <c r="C214" s="60"/>
      <c r="D214" s="60">
        <v>592</v>
      </c>
      <c r="E214" s="60"/>
      <c r="F214" s="60"/>
      <c r="G214" s="60"/>
      <c r="H214" s="60"/>
      <c r="I214" s="60"/>
      <c r="J214" s="60">
        <v>484</v>
      </c>
      <c r="K214" s="60"/>
      <c r="L214" s="60"/>
      <c r="M214" s="60"/>
      <c r="N214" s="60"/>
      <c r="O214" s="60"/>
      <c r="P214" s="60">
        <v>832</v>
      </c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>
        <v>592</v>
      </c>
      <c r="AK214" s="60">
        <v>484</v>
      </c>
      <c r="AL214" s="60">
        <v>832</v>
      </c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</row>
    <row r="215" spans="1:50">
      <c r="A215" s="59" t="s">
        <v>1026</v>
      </c>
      <c r="B215" s="60">
        <v>178</v>
      </c>
      <c r="C215" s="60"/>
      <c r="D215" s="60">
        <v>149</v>
      </c>
      <c r="E215" s="60">
        <v>20</v>
      </c>
      <c r="F215" s="60">
        <v>5</v>
      </c>
      <c r="G215" s="60">
        <v>145</v>
      </c>
      <c r="H215" s="60">
        <v>176</v>
      </c>
      <c r="I215" s="60"/>
      <c r="J215" s="60">
        <v>191</v>
      </c>
      <c r="K215" s="60">
        <v>19</v>
      </c>
      <c r="L215" s="60">
        <v>10</v>
      </c>
      <c r="M215" s="60">
        <v>52</v>
      </c>
      <c r="N215" s="60">
        <v>158</v>
      </c>
      <c r="O215" s="60"/>
      <c r="P215" s="60">
        <v>228</v>
      </c>
      <c r="Q215" s="60">
        <v>44</v>
      </c>
      <c r="R215" s="60">
        <v>49</v>
      </c>
      <c r="S215" s="60">
        <v>135</v>
      </c>
      <c r="T215" s="60">
        <v>169</v>
      </c>
      <c r="U215" s="60"/>
      <c r="V215" s="60">
        <v>208</v>
      </c>
      <c r="W215" s="60">
        <v>20</v>
      </c>
      <c r="X215" s="60">
        <v>14</v>
      </c>
      <c r="Y215" s="60">
        <v>95</v>
      </c>
      <c r="Z215" s="60">
        <v>192</v>
      </c>
      <c r="AA215" s="60">
        <v>191</v>
      </c>
      <c r="AB215" s="60">
        <v>29</v>
      </c>
      <c r="AC215" s="60">
        <v>84</v>
      </c>
      <c r="AD215" s="60">
        <v>136</v>
      </c>
      <c r="AE215" s="60"/>
      <c r="AF215" s="60"/>
      <c r="AG215" s="60"/>
      <c r="AH215" s="60"/>
      <c r="AI215" s="60"/>
      <c r="AJ215" s="60">
        <v>149</v>
      </c>
      <c r="AK215" s="60">
        <v>191</v>
      </c>
      <c r="AL215" s="60">
        <v>228</v>
      </c>
      <c r="AM215" s="60">
        <v>208</v>
      </c>
      <c r="AN215" s="60">
        <v>115</v>
      </c>
      <c r="AO215" s="60">
        <v>111</v>
      </c>
      <c r="AP215" s="60">
        <v>148</v>
      </c>
      <c r="AQ215" s="60">
        <v>155</v>
      </c>
      <c r="AR215" s="60">
        <v>114</v>
      </c>
      <c r="AS215" s="60">
        <v>149</v>
      </c>
      <c r="AT215" s="60">
        <v>35</v>
      </c>
      <c r="AU215" s="60">
        <v>86</v>
      </c>
      <c r="AV215" s="60">
        <v>75</v>
      </c>
      <c r="AW215" s="60"/>
      <c r="AX215" s="60">
        <v>88</v>
      </c>
    </row>
    <row r="216" spans="1:50">
      <c r="A216" s="59" t="s">
        <v>989</v>
      </c>
      <c r="B216" s="60"/>
      <c r="C216" s="60">
        <v>0</v>
      </c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>
        <v>462</v>
      </c>
      <c r="Q216" s="60"/>
      <c r="R216" s="60"/>
      <c r="S216" s="60"/>
      <c r="T216" s="60"/>
      <c r="U216" s="60"/>
      <c r="V216" s="60">
        <v>417</v>
      </c>
      <c r="W216" s="60"/>
      <c r="X216" s="60"/>
      <c r="Y216" s="60"/>
      <c r="Z216" s="60"/>
      <c r="AA216" s="60">
        <v>396</v>
      </c>
      <c r="AB216" s="60"/>
      <c r="AC216" s="60"/>
      <c r="AD216" s="60"/>
      <c r="AE216" s="60">
        <v>0</v>
      </c>
      <c r="AF216" s="60"/>
      <c r="AG216" s="60"/>
      <c r="AH216" s="60"/>
      <c r="AI216" s="60"/>
      <c r="AJ216" s="60"/>
      <c r="AK216" s="60"/>
      <c r="AL216" s="60">
        <v>462</v>
      </c>
      <c r="AM216" s="60">
        <v>417</v>
      </c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</row>
    <row r="217" spans="1:50">
      <c r="A217" s="59" t="s">
        <v>1183</v>
      </c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>
        <v>464</v>
      </c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</row>
    <row r="218" spans="1:50">
      <c r="A218" s="59" t="s">
        <v>2843</v>
      </c>
      <c r="B218" s="60"/>
      <c r="C218" s="60"/>
      <c r="D218" s="60">
        <v>912</v>
      </c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>
        <v>912</v>
      </c>
      <c r="AK218" s="60"/>
      <c r="AL218" s="60"/>
      <c r="AM218" s="60"/>
      <c r="AN218" s="60">
        <v>704</v>
      </c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</row>
    <row r="219" spans="1:50">
      <c r="A219" s="59" t="s">
        <v>147</v>
      </c>
      <c r="B219" s="60">
        <v>1</v>
      </c>
      <c r="C219" s="60">
        <v>1</v>
      </c>
      <c r="D219" s="60">
        <v>8</v>
      </c>
      <c r="E219" s="60">
        <v>110</v>
      </c>
      <c r="F219" s="60">
        <v>156</v>
      </c>
      <c r="G219" s="60">
        <v>15</v>
      </c>
      <c r="H219" s="60">
        <v>5</v>
      </c>
      <c r="I219" s="60">
        <v>50</v>
      </c>
      <c r="J219" s="60">
        <v>25</v>
      </c>
      <c r="K219" s="60">
        <v>150</v>
      </c>
      <c r="L219" s="60">
        <v>118</v>
      </c>
      <c r="M219" s="60">
        <v>33</v>
      </c>
      <c r="N219" s="60">
        <v>1</v>
      </c>
      <c r="O219" s="60">
        <v>1</v>
      </c>
      <c r="P219" s="60">
        <v>7</v>
      </c>
      <c r="Q219" s="60">
        <v>74</v>
      </c>
      <c r="R219" s="60">
        <v>110</v>
      </c>
      <c r="S219" s="60">
        <v>7</v>
      </c>
      <c r="T219" s="60">
        <v>2</v>
      </c>
      <c r="U219" s="60">
        <v>38</v>
      </c>
      <c r="V219" s="60">
        <v>4</v>
      </c>
      <c r="W219" s="60">
        <v>32</v>
      </c>
      <c r="X219" s="60">
        <v>54</v>
      </c>
      <c r="Y219" s="60">
        <v>11</v>
      </c>
      <c r="Z219" s="60">
        <v>4</v>
      </c>
      <c r="AA219" s="60">
        <v>4</v>
      </c>
      <c r="AB219" s="60">
        <v>111</v>
      </c>
      <c r="AC219" s="60">
        <v>144</v>
      </c>
      <c r="AD219" s="60">
        <v>11</v>
      </c>
      <c r="AE219" s="60">
        <v>1</v>
      </c>
      <c r="AF219" s="60">
        <v>50</v>
      </c>
      <c r="AG219" s="60">
        <v>1</v>
      </c>
      <c r="AH219" s="60">
        <v>38</v>
      </c>
      <c r="AI219" s="60">
        <v>38</v>
      </c>
      <c r="AJ219" s="60">
        <v>8</v>
      </c>
      <c r="AK219" s="60">
        <v>25</v>
      </c>
      <c r="AL219" s="60">
        <v>7</v>
      </c>
      <c r="AM219" s="60">
        <v>4</v>
      </c>
      <c r="AN219" s="60">
        <v>21</v>
      </c>
      <c r="AO219" s="60">
        <v>1</v>
      </c>
      <c r="AP219" s="60">
        <v>1</v>
      </c>
      <c r="AQ219" s="60">
        <v>7</v>
      </c>
      <c r="AR219" s="60">
        <v>8</v>
      </c>
      <c r="AS219" s="60">
        <v>3</v>
      </c>
      <c r="AT219" s="60">
        <v>14</v>
      </c>
      <c r="AU219" s="60">
        <v>4</v>
      </c>
      <c r="AV219" s="60">
        <v>9</v>
      </c>
      <c r="AW219" s="60">
        <v>52</v>
      </c>
      <c r="AX219" s="60">
        <v>12</v>
      </c>
    </row>
    <row r="220" spans="1:50">
      <c r="A220" s="59" t="s">
        <v>1027</v>
      </c>
      <c r="B220" s="60">
        <v>74</v>
      </c>
      <c r="C220" s="60"/>
      <c r="D220" s="60">
        <v>67</v>
      </c>
      <c r="E220" s="60">
        <v>8</v>
      </c>
      <c r="F220" s="60">
        <v>81</v>
      </c>
      <c r="G220" s="60">
        <v>40</v>
      </c>
      <c r="H220" s="60">
        <v>94</v>
      </c>
      <c r="I220" s="60"/>
      <c r="J220" s="60">
        <v>165</v>
      </c>
      <c r="K220" s="60">
        <v>165</v>
      </c>
      <c r="L220" s="60">
        <v>170</v>
      </c>
      <c r="M220" s="60">
        <v>131</v>
      </c>
      <c r="N220" s="60">
        <v>63</v>
      </c>
      <c r="O220" s="60"/>
      <c r="P220" s="60">
        <v>198</v>
      </c>
      <c r="Q220" s="60">
        <v>57</v>
      </c>
      <c r="R220" s="60">
        <v>156</v>
      </c>
      <c r="S220" s="60">
        <v>104</v>
      </c>
      <c r="T220" s="60"/>
      <c r="U220" s="60"/>
      <c r="V220" s="60">
        <v>431</v>
      </c>
      <c r="W220" s="60"/>
      <c r="X220" s="60"/>
      <c r="Y220" s="60"/>
      <c r="Z220" s="60"/>
      <c r="AA220" s="60">
        <v>495</v>
      </c>
      <c r="AB220" s="60"/>
      <c r="AC220" s="60"/>
      <c r="AD220" s="60"/>
      <c r="AE220" s="60"/>
      <c r="AF220" s="60"/>
      <c r="AG220" s="60"/>
      <c r="AH220" s="60"/>
      <c r="AI220" s="60"/>
      <c r="AJ220" s="60">
        <v>67</v>
      </c>
      <c r="AK220" s="60">
        <v>165</v>
      </c>
      <c r="AL220" s="60">
        <v>198</v>
      </c>
      <c r="AM220" s="60">
        <v>431</v>
      </c>
      <c r="AN220" s="60">
        <v>249</v>
      </c>
      <c r="AO220" s="60"/>
      <c r="AP220" s="60"/>
      <c r="AQ220" s="60">
        <v>72</v>
      </c>
      <c r="AR220" s="60">
        <v>65</v>
      </c>
      <c r="AS220" s="60">
        <v>40</v>
      </c>
      <c r="AT220" s="60"/>
      <c r="AU220" s="60"/>
      <c r="AV220" s="60">
        <v>110</v>
      </c>
      <c r="AW220" s="60"/>
      <c r="AX220" s="60">
        <v>18</v>
      </c>
    </row>
    <row r="221" spans="1:50">
      <c r="A221" s="59" t="s">
        <v>1176</v>
      </c>
      <c r="B221" s="60"/>
      <c r="C221" s="60"/>
      <c r="D221" s="60">
        <v>952</v>
      </c>
      <c r="E221" s="60"/>
      <c r="F221" s="60"/>
      <c r="G221" s="60"/>
      <c r="H221" s="60"/>
      <c r="I221" s="60"/>
      <c r="J221" s="60">
        <v>488</v>
      </c>
      <c r="K221" s="60"/>
      <c r="L221" s="60"/>
      <c r="M221" s="60"/>
      <c r="N221" s="60"/>
      <c r="O221" s="60"/>
      <c r="P221" s="60">
        <v>175</v>
      </c>
      <c r="Q221" s="60"/>
      <c r="R221" s="60"/>
      <c r="S221" s="60"/>
      <c r="T221" s="60"/>
      <c r="U221" s="60"/>
      <c r="V221" s="60">
        <v>51</v>
      </c>
      <c r="W221" s="60"/>
      <c r="X221" s="60"/>
      <c r="Y221" s="60"/>
      <c r="Z221" s="60">
        <v>19</v>
      </c>
      <c r="AA221" s="60">
        <v>26</v>
      </c>
      <c r="AB221" s="60">
        <v>147</v>
      </c>
      <c r="AC221" s="60">
        <v>176</v>
      </c>
      <c r="AD221" s="60">
        <v>74</v>
      </c>
      <c r="AE221" s="60"/>
      <c r="AF221" s="60"/>
      <c r="AG221" s="60"/>
      <c r="AH221" s="60"/>
      <c r="AI221" s="60"/>
      <c r="AJ221" s="60">
        <v>952</v>
      </c>
      <c r="AK221" s="60">
        <v>488</v>
      </c>
      <c r="AL221" s="60">
        <v>175</v>
      </c>
      <c r="AM221" s="60">
        <v>51</v>
      </c>
      <c r="AN221" s="60"/>
      <c r="AO221" s="60">
        <v>101</v>
      </c>
      <c r="AP221" s="60"/>
      <c r="AQ221" s="60"/>
      <c r="AR221" s="60"/>
      <c r="AS221" s="60"/>
      <c r="AT221" s="60">
        <v>69</v>
      </c>
      <c r="AU221" s="60"/>
      <c r="AV221" s="60"/>
      <c r="AW221" s="60"/>
      <c r="AX221" s="60"/>
    </row>
    <row r="222" spans="1:50">
      <c r="A222" s="59" t="s">
        <v>905</v>
      </c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>
        <v>0</v>
      </c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>
        <v>0</v>
      </c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</row>
    <row r="223" spans="1:50">
      <c r="A223" s="59" t="s">
        <v>1028</v>
      </c>
      <c r="B223" s="60"/>
      <c r="C223" s="60"/>
      <c r="D223" s="60">
        <v>982</v>
      </c>
      <c r="E223" s="60"/>
      <c r="F223" s="60"/>
      <c r="G223" s="60"/>
      <c r="H223" s="60"/>
      <c r="I223" s="60"/>
      <c r="J223" s="60">
        <v>491</v>
      </c>
      <c r="K223" s="60"/>
      <c r="L223" s="60"/>
      <c r="M223" s="60"/>
      <c r="N223" s="60"/>
      <c r="O223" s="60"/>
      <c r="P223" s="60">
        <v>433</v>
      </c>
      <c r="Q223" s="60"/>
      <c r="R223" s="60"/>
      <c r="S223" s="60"/>
      <c r="T223" s="60">
        <v>77</v>
      </c>
      <c r="U223" s="60"/>
      <c r="V223" s="60">
        <v>768</v>
      </c>
      <c r="W223" s="60">
        <v>172</v>
      </c>
      <c r="X223" s="60">
        <v>171</v>
      </c>
      <c r="Y223" s="60">
        <v>165</v>
      </c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>
        <v>982</v>
      </c>
      <c r="AK223" s="60">
        <v>491</v>
      </c>
      <c r="AL223" s="60">
        <v>433</v>
      </c>
      <c r="AM223" s="60">
        <v>768</v>
      </c>
      <c r="AN223" s="60">
        <v>756</v>
      </c>
      <c r="AO223" s="60"/>
      <c r="AP223" s="60">
        <v>142</v>
      </c>
      <c r="AQ223" s="60"/>
      <c r="AR223" s="60"/>
      <c r="AS223" s="60"/>
      <c r="AT223" s="60"/>
      <c r="AU223" s="60"/>
      <c r="AV223" s="60"/>
      <c r="AW223" s="60"/>
      <c r="AX223" s="60"/>
    </row>
    <row r="224" spans="1:50">
      <c r="A224" s="59" t="s">
        <v>2844</v>
      </c>
      <c r="B224" s="60"/>
      <c r="C224" s="60"/>
      <c r="D224" s="60">
        <v>665</v>
      </c>
      <c r="E224" s="60"/>
      <c r="F224" s="60"/>
      <c r="G224" s="60"/>
      <c r="H224" s="60"/>
      <c r="I224" s="60"/>
      <c r="J224" s="60">
        <v>884</v>
      </c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>
        <v>665</v>
      </c>
      <c r="AK224" s="60">
        <v>884</v>
      </c>
      <c r="AL224" s="60"/>
      <c r="AM224" s="60"/>
      <c r="AN224" s="60">
        <v>679</v>
      </c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</row>
    <row r="225" spans="1:50">
      <c r="A225" s="59" t="s">
        <v>2845</v>
      </c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>
        <v>668</v>
      </c>
      <c r="W225" s="60"/>
      <c r="X225" s="60"/>
      <c r="Y225" s="60"/>
      <c r="Z225" s="60"/>
      <c r="AA225" s="60">
        <v>619</v>
      </c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>
        <v>668</v>
      </c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</row>
    <row r="226" spans="1:50">
      <c r="A226" s="59" t="s">
        <v>2846</v>
      </c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>
        <v>444</v>
      </c>
      <c r="Q226" s="60"/>
      <c r="R226" s="60"/>
      <c r="S226" s="60"/>
      <c r="T226" s="60"/>
      <c r="U226" s="60"/>
      <c r="V226" s="60">
        <v>380</v>
      </c>
      <c r="W226" s="60"/>
      <c r="X226" s="60"/>
      <c r="Y226" s="60"/>
      <c r="Z226" s="60"/>
      <c r="AA226" s="60">
        <v>355</v>
      </c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>
        <v>444</v>
      </c>
      <c r="AM226" s="60">
        <v>380</v>
      </c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</row>
    <row r="227" spans="1:50">
      <c r="A227" s="59" t="s">
        <v>1029</v>
      </c>
      <c r="B227" s="60">
        <v>142</v>
      </c>
      <c r="C227" s="60"/>
      <c r="D227" s="60">
        <v>743</v>
      </c>
      <c r="E227" s="60">
        <v>170</v>
      </c>
      <c r="F227" s="60">
        <v>164</v>
      </c>
      <c r="G227" s="60">
        <v>141</v>
      </c>
      <c r="H227" s="60"/>
      <c r="I227" s="60"/>
      <c r="J227" s="60">
        <v>490</v>
      </c>
      <c r="K227" s="60"/>
      <c r="L227" s="60"/>
      <c r="M227" s="60"/>
      <c r="N227" s="60"/>
      <c r="O227" s="60"/>
      <c r="P227" s="60">
        <v>683</v>
      </c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>
        <v>743</v>
      </c>
      <c r="AK227" s="60">
        <v>490</v>
      </c>
      <c r="AL227" s="60">
        <v>683</v>
      </c>
      <c r="AM227" s="60"/>
      <c r="AN227" s="60">
        <v>426</v>
      </c>
      <c r="AO227" s="60"/>
      <c r="AP227" s="60"/>
      <c r="AQ227" s="60"/>
      <c r="AR227" s="60"/>
      <c r="AS227" s="60">
        <v>151</v>
      </c>
      <c r="AT227" s="60"/>
      <c r="AU227" s="60"/>
      <c r="AV227" s="60"/>
      <c r="AW227" s="60">
        <v>116</v>
      </c>
      <c r="AX227" s="60"/>
    </row>
    <row r="228" spans="1:50">
      <c r="A228" s="59" t="s">
        <v>1030</v>
      </c>
      <c r="B228" s="60"/>
      <c r="C228" s="60"/>
      <c r="D228" s="60">
        <v>202</v>
      </c>
      <c r="E228" s="60"/>
      <c r="F228" s="60"/>
      <c r="G228" s="60"/>
      <c r="H228" s="60">
        <v>45</v>
      </c>
      <c r="I228" s="60"/>
      <c r="J228" s="60">
        <v>324</v>
      </c>
      <c r="K228" s="60">
        <v>40</v>
      </c>
      <c r="L228" s="60">
        <v>69</v>
      </c>
      <c r="M228" s="60">
        <v>83</v>
      </c>
      <c r="N228" s="60"/>
      <c r="O228" s="60"/>
      <c r="P228" s="60">
        <v>301</v>
      </c>
      <c r="Q228" s="60"/>
      <c r="R228" s="60"/>
      <c r="S228" s="60"/>
      <c r="T228" s="60">
        <v>90</v>
      </c>
      <c r="U228" s="60"/>
      <c r="V228" s="60">
        <v>355</v>
      </c>
      <c r="W228" s="60">
        <v>148</v>
      </c>
      <c r="X228" s="60">
        <v>139</v>
      </c>
      <c r="Y228" s="60">
        <v>76</v>
      </c>
      <c r="Z228" s="60">
        <v>121</v>
      </c>
      <c r="AA228" s="60">
        <v>410</v>
      </c>
      <c r="AB228" s="60">
        <v>116</v>
      </c>
      <c r="AC228" s="60">
        <v>145</v>
      </c>
      <c r="AD228" s="60">
        <v>106</v>
      </c>
      <c r="AE228" s="60"/>
      <c r="AF228" s="60"/>
      <c r="AG228" s="60"/>
      <c r="AH228" s="60"/>
      <c r="AI228" s="60"/>
      <c r="AJ228" s="60">
        <v>202</v>
      </c>
      <c r="AK228" s="60">
        <v>324</v>
      </c>
      <c r="AL228" s="60">
        <v>301</v>
      </c>
      <c r="AM228" s="60">
        <v>355</v>
      </c>
      <c r="AN228" s="60">
        <v>401</v>
      </c>
      <c r="AO228" s="60">
        <v>96</v>
      </c>
      <c r="AP228" s="60">
        <v>91</v>
      </c>
      <c r="AQ228" s="60"/>
      <c r="AR228" s="60">
        <v>137</v>
      </c>
      <c r="AS228" s="60"/>
      <c r="AT228" s="60"/>
      <c r="AU228" s="60">
        <v>123</v>
      </c>
      <c r="AV228" s="60"/>
      <c r="AW228" s="60"/>
      <c r="AX228" s="60"/>
    </row>
    <row r="229" spans="1:50">
      <c r="A229" s="59" t="s">
        <v>1175</v>
      </c>
      <c r="B229" s="60"/>
      <c r="C229" s="60"/>
      <c r="D229" s="60">
        <v>787</v>
      </c>
      <c r="E229" s="60"/>
      <c r="F229" s="60"/>
      <c r="G229" s="60"/>
      <c r="H229" s="60"/>
      <c r="I229" s="60"/>
      <c r="J229" s="60">
        <v>833</v>
      </c>
      <c r="K229" s="60"/>
      <c r="L229" s="60"/>
      <c r="M229" s="60"/>
      <c r="N229" s="60"/>
      <c r="O229" s="60"/>
      <c r="P229" s="60">
        <v>303</v>
      </c>
      <c r="Q229" s="60"/>
      <c r="R229" s="60"/>
      <c r="S229" s="60"/>
      <c r="T229" s="60"/>
      <c r="U229" s="60"/>
      <c r="V229" s="60">
        <v>95</v>
      </c>
      <c r="W229" s="60"/>
      <c r="X229" s="60"/>
      <c r="Y229" s="60"/>
      <c r="Z229" s="60">
        <v>141</v>
      </c>
      <c r="AA229" s="60">
        <v>102</v>
      </c>
      <c r="AB229" s="60">
        <v>107</v>
      </c>
      <c r="AC229" s="60">
        <v>99</v>
      </c>
      <c r="AD229" s="60">
        <v>128</v>
      </c>
      <c r="AE229" s="60"/>
      <c r="AF229" s="60"/>
      <c r="AG229" s="60"/>
      <c r="AH229" s="60"/>
      <c r="AI229" s="60"/>
      <c r="AJ229" s="60">
        <v>787</v>
      </c>
      <c r="AK229" s="60">
        <v>833</v>
      </c>
      <c r="AL229" s="60">
        <v>303</v>
      </c>
      <c r="AM229" s="60">
        <v>95</v>
      </c>
      <c r="AN229" s="60"/>
      <c r="AO229" s="60">
        <v>170</v>
      </c>
      <c r="AP229" s="60"/>
      <c r="AQ229" s="60"/>
      <c r="AR229" s="60"/>
      <c r="AS229" s="60"/>
      <c r="AT229" s="60"/>
      <c r="AU229" s="60">
        <v>86</v>
      </c>
      <c r="AV229" s="60"/>
      <c r="AW229" s="60"/>
      <c r="AX229" s="60"/>
    </row>
    <row r="230" spans="1:50">
      <c r="A230" s="59" t="s">
        <v>158</v>
      </c>
      <c r="B230" s="60">
        <v>85</v>
      </c>
      <c r="C230" s="60"/>
      <c r="D230" s="60">
        <v>169</v>
      </c>
      <c r="E230" s="60">
        <v>52</v>
      </c>
      <c r="F230" s="60">
        <v>75</v>
      </c>
      <c r="G230" s="60">
        <v>119</v>
      </c>
      <c r="H230" s="60">
        <v>98</v>
      </c>
      <c r="I230" s="60"/>
      <c r="J230" s="60">
        <v>154</v>
      </c>
      <c r="K230" s="60">
        <v>20</v>
      </c>
      <c r="L230" s="60">
        <v>74</v>
      </c>
      <c r="M230" s="60">
        <v>34</v>
      </c>
      <c r="N230" s="60">
        <v>139</v>
      </c>
      <c r="O230" s="60"/>
      <c r="P230" s="60">
        <v>72</v>
      </c>
      <c r="Q230" s="60">
        <v>70</v>
      </c>
      <c r="R230" s="60">
        <v>77</v>
      </c>
      <c r="S230" s="60">
        <v>63</v>
      </c>
      <c r="T230" s="60">
        <v>152</v>
      </c>
      <c r="U230" s="60">
        <v>38</v>
      </c>
      <c r="V230" s="60">
        <v>70</v>
      </c>
      <c r="W230" s="60">
        <v>27</v>
      </c>
      <c r="X230" s="60">
        <v>72</v>
      </c>
      <c r="Y230" s="60">
        <v>127</v>
      </c>
      <c r="Z230" s="60">
        <v>148</v>
      </c>
      <c r="AA230" s="60">
        <v>92</v>
      </c>
      <c r="AB230" s="60">
        <v>94</v>
      </c>
      <c r="AC230" s="60">
        <v>61</v>
      </c>
      <c r="AD230" s="60">
        <v>69</v>
      </c>
      <c r="AE230" s="60"/>
      <c r="AF230" s="60"/>
      <c r="AG230" s="60"/>
      <c r="AH230" s="60">
        <v>38</v>
      </c>
      <c r="AI230" s="60"/>
      <c r="AJ230" s="60">
        <v>169</v>
      </c>
      <c r="AK230" s="60">
        <v>154</v>
      </c>
      <c r="AL230" s="60">
        <v>72</v>
      </c>
      <c r="AM230" s="60">
        <v>70</v>
      </c>
      <c r="AN230" s="60">
        <v>197</v>
      </c>
      <c r="AO230" s="60">
        <v>133</v>
      </c>
      <c r="AP230" s="60">
        <v>75</v>
      </c>
      <c r="AQ230" s="60">
        <v>39</v>
      </c>
      <c r="AR230" s="60">
        <v>78</v>
      </c>
      <c r="AS230" s="60">
        <v>87</v>
      </c>
      <c r="AT230" s="60">
        <v>69</v>
      </c>
      <c r="AU230" s="60">
        <v>56</v>
      </c>
      <c r="AV230" s="60">
        <v>51</v>
      </c>
      <c r="AW230" s="60">
        <v>116</v>
      </c>
      <c r="AX230" s="60">
        <v>39</v>
      </c>
    </row>
    <row r="231" spans="1:50">
      <c r="A231" s="59" t="s">
        <v>2847</v>
      </c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>
        <v>851</v>
      </c>
      <c r="W231" s="60"/>
      <c r="X231" s="60"/>
      <c r="Y231" s="60"/>
      <c r="Z231" s="60"/>
      <c r="AA231" s="60">
        <v>973</v>
      </c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>
        <v>851</v>
      </c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</row>
    <row r="232" spans="1:50">
      <c r="A232" s="59" t="s">
        <v>2848</v>
      </c>
      <c r="B232" s="60"/>
      <c r="C232" s="60"/>
      <c r="D232" s="60">
        <v>370</v>
      </c>
      <c r="E232" s="60"/>
      <c r="F232" s="60"/>
      <c r="G232" s="60"/>
      <c r="H232" s="60"/>
      <c r="I232" s="60"/>
      <c r="J232" s="60">
        <v>464</v>
      </c>
      <c r="K232" s="60"/>
      <c r="L232" s="60"/>
      <c r="M232" s="60"/>
      <c r="N232" s="60"/>
      <c r="O232" s="60"/>
      <c r="P232" s="60">
        <v>837</v>
      </c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>
        <v>370</v>
      </c>
      <c r="AK232" s="60">
        <v>464</v>
      </c>
      <c r="AL232" s="60">
        <v>837</v>
      </c>
      <c r="AM232" s="60"/>
      <c r="AN232" s="60">
        <v>473</v>
      </c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</row>
    <row r="233" spans="1:50">
      <c r="A233" s="59" t="s">
        <v>163</v>
      </c>
      <c r="B233" s="60">
        <v>87</v>
      </c>
      <c r="C233" s="60"/>
      <c r="D233" s="60">
        <v>251</v>
      </c>
      <c r="E233" s="60">
        <v>151</v>
      </c>
      <c r="F233" s="60">
        <v>169</v>
      </c>
      <c r="G233" s="60">
        <v>87</v>
      </c>
      <c r="H233" s="60">
        <v>59</v>
      </c>
      <c r="I233" s="60"/>
      <c r="J233" s="60">
        <v>264</v>
      </c>
      <c r="K233" s="60">
        <v>123</v>
      </c>
      <c r="L233" s="60">
        <v>127</v>
      </c>
      <c r="M233" s="60">
        <v>19</v>
      </c>
      <c r="N233" s="60">
        <v>68</v>
      </c>
      <c r="O233" s="60"/>
      <c r="P233" s="60">
        <v>113</v>
      </c>
      <c r="Q233" s="60">
        <v>125</v>
      </c>
      <c r="R233" s="60">
        <v>103</v>
      </c>
      <c r="S233" s="60">
        <v>48</v>
      </c>
      <c r="T233" s="60">
        <v>74</v>
      </c>
      <c r="U233" s="60">
        <v>0</v>
      </c>
      <c r="V233" s="60">
        <v>162</v>
      </c>
      <c r="W233" s="60">
        <v>96</v>
      </c>
      <c r="X233" s="60">
        <v>58</v>
      </c>
      <c r="Y233" s="60">
        <v>156</v>
      </c>
      <c r="Z233" s="60">
        <v>116</v>
      </c>
      <c r="AA233" s="60">
        <v>209</v>
      </c>
      <c r="AB233" s="60">
        <v>58</v>
      </c>
      <c r="AC233" s="60">
        <v>82</v>
      </c>
      <c r="AD233" s="60">
        <v>160</v>
      </c>
      <c r="AE233" s="60"/>
      <c r="AF233" s="60"/>
      <c r="AG233" s="60"/>
      <c r="AH233" s="60">
        <v>0</v>
      </c>
      <c r="AI233" s="60">
        <v>49</v>
      </c>
      <c r="AJ233" s="60">
        <v>251</v>
      </c>
      <c r="AK233" s="60">
        <v>264</v>
      </c>
      <c r="AL233" s="60">
        <v>113</v>
      </c>
      <c r="AM233" s="60">
        <v>162</v>
      </c>
      <c r="AN233" s="60">
        <v>89</v>
      </c>
      <c r="AO233" s="60">
        <v>122</v>
      </c>
      <c r="AP233" s="60">
        <v>111</v>
      </c>
      <c r="AQ233" s="60">
        <v>66</v>
      </c>
      <c r="AR233" s="60">
        <v>37</v>
      </c>
      <c r="AS233" s="60">
        <v>90</v>
      </c>
      <c r="AT233" s="60"/>
      <c r="AU233" s="60"/>
      <c r="AV233" s="60">
        <v>110</v>
      </c>
      <c r="AW233" s="60">
        <v>73</v>
      </c>
      <c r="AX233" s="60"/>
    </row>
    <row r="234" spans="1:50">
      <c r="A234" s="59" t="s">
        <v>957</v>
      </c>
      <c r="B234" s="60">
        <v>35</v>
      </c>
      <c r="C234" s="60"/>
      <c r="D234" s="60">
        <v>32</v>
      </c>
      <c r="E234" s="60">
        <v>30</v>
      </c>
      <c r="F234" s="60">
        <v>16</v>
      </c>
      <c r="G234" s="60">
        <v>28</v>
      </c>
      <c r="H234" s="60">
        <v>70</v>
      </c>
      <c r="I234" s="60">
        <v>61</v>
      </c>
      <c r="J234" s="60">
        <v>72</v>
      </c>
      <c r="K234" s="60">
        <v>147</v>
      </c>
      <c r="L234" s="60">
        <v>110</v>
      </c>
      <c r="M234" s="60">
        <v>128</v>
      </c>
      <c r="N234" s="60">
        <v>47</v>
      </c>
      <c r="O234" s="60"/>
      <c r="P234" s="60">
        <v>144</v>
      </c>
      <c r="Q234" s="60">
        <v>113</v>
      </c>
      <c r="R234" s="60">
        <v>125</v>
      </c>
      <c r="S234" s="60">
        <v>70</v>
      </c>
      <c r="T234" s="60">
        <v>81</v>
      </c>
      <c r="U234" s="60"/>
      <c r="V234" s="60">
        <v>142</v>
      </c>
      <c r="W234" s="60">
        <v>26</v>
      </c>
      <c r="X234" s="60">
        <v>31</v>
      </c>
      <c r="Y234" s="60">
        <v>114</v>
      </c>
      <c r="Z234" s="60">
        <v>150</v>
      </c>
      <c r="AA234" s="60">
        <v>236</v>
      </c>
      <c r="AB234" s="60">
        <v>124</v>
      </c>
      <c r="AC234" s="60">
        <v>70</v>
      </c>
      <c r="AD234" s="60">
        <v>211</v>
      </c>
      <c r="AE234" s="60"/>
      <c r="AF234" s="60">
        <v>61</v>
      </c>
      <c r="AG234" s="60"/>
      <c r="AH234" s="60"/>
      <c r="AI234" s="60">
        <v>0</v>
      </c>
      <c r="AJ234" s="60">
        <v>32</v>
      </c>
      <c r="AK234" s="60">
        <v>72</v>
      </c>
      <c r="AL234" s="60">
        <v>144</v>
      </c>
      <c r="AM234" s="60">
        <v>142</v>
      </c>
      <c r="AN234" s="60">
        <v>110</v>
      </c>
      <c r="AO234" s="60">
        <v>200</v>
      </c>
      <c r="AP234" s="60">
        <v>124</v>
      </c>
      <c r="AQ234" s="60">
        <v>52</v>
      </c>
      <c r="AR234" s="60">
        <v>110</v>
      </c>
      <c r="AS234" s="60">
        <v>62</v>
      </c>
      <c r="AT234" s="60"/>
      <c r="AU234" s="60">
        <v>56</v>
      </c>
      <c r="AV234" s="60">
        <v>36</v>
      </c>
      <c r="AW234" s="60">
        <v>116</v>
      </c>
      <c r="AX234" s="60">
        <v>18</v>
      </c>
    </row>
    <row r="235" spans="1:50">
      <c r="A235" s="59" t="s">
        <v>2849</v>
      </c>
      <c r="B235" s="60"/>
      <c r="C235" s="60"/>
      <c r="D235" s="60">
        <v>557</v>
      </c>
      <c r="E235" s="60"/>
      <c r="F235" s="60"/>
      <c r="G235" s="60"/>
      <c r="H235" s="60"/>
      <c r="I235" s="60"/>
      <c r="J235" s="60">
        <v>611</v>
      </c>
      <c r="K235" s="60"/>
      <c r="L235" s="60"/>
      <c r="M235" s="60"/>
      <c r="N235" s="60"/>
      <c r="O235" s="60"/>
      <c r="P235" s="60">
        <v>666</v>
      </c>
      <c r="Q235" s="60"/>
      <c r="R235" s="60"/>
      <c r="S235" s="60"/>
      <c r="T235" s="60"/>
      <c r="U235" s="60"/>
      <c r="V235" s="60">
        <v>970</v>
      </c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>
        <v>557</v>
      </c>
      <c r="AK235" s="60">
        <v>611</v>
      </c>
      <c r="AL235" s="60">
        <v>666</v>
      </c>
      <c r="AM235" s="60">
        <v>970</v>
      </c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</row>
    <row r="236" spans="1:50">
      <c r="A236" s="59" t="s">
        <v>2850</v>
      </c>
      <c r="B236" s="60"/>
      <c r="C236" s="60"/>
      <c r="D236" s="60">
        <v>495</v>
      </c>
      <c r="E236" s="60"/>
      <c r="F236" s="60"/>
      <c r="G236" s="60"/>
      <c r="H236" s="60"/>
      <c r="I236" s="60"/>
      <c r="J236" s="60">
        <v>851</v>
      </c>
      <c r="K236" s="60"/>
      <c r="L236" s="60"/>
      <c r="M236" s="60"/>
      <c r="N236" s="60"/>
      <c r="O236" s="60"/>
      <c r="P236" s="60">
        <v>515</v>
      </c>
      <c r="Q236" s="60"/>
      <c r="R236" s="60"/>
      <c r="S236" s="60"/>
      <c r="T236" s="60"/>
      <c r="U236" s="60"/>
      <c r="V236" s="60">
        <v>449</v>
      </c>
      <c r="W236" s="60"/>
      <c r="X236" s="60"/>
      <c r="Y236" s="60"/>
      <c r="Z236" s="60"/>
      <c r="AA236" s="60">
        <v>548</v>
      </c>
      <c r="AB236" s="60"/>
      <c r="AC236" s="60"/>
      <c r="AD236" s="60"/>
      <c r="AE236" s="60"/>
      <c r="AF236" s="60"/>
      <c r="AG236" s="60"/>
      <c r="AH236" s="60"/>
      <c r="AI236" s="60"/>
      <c r="AJ236" s="60">
        <v>495</v>
      </c>
      <c r="AK236" s="60">
        <v>851</v>
      </c>
      <c r="AL236" s="60">
        <v>515</v>
      </c>
      <c r="AM236" s="60">
        <v>449</v>
      </c>
      <c r="AN236" s="60">
        <v>330</v>
      </c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</row>
    <row r="237" spans="1:50">
      <c r="A237" s="59" t="s">
        <v>2851</v>
      </c>
      <c r="B237" s="60"/>
      <c r="C237" s="60"/>
      <c r="D237" s="60">
        <v>901</v>
      </c>
      <c r="E237" s="60"/>
      <c r="F237" s="60"/>
      <c r="G237" s="60"/>
      <c r="H237" s="60"/>
      <c r="I237" s="60"/>
      <c r="J237" s="60">
        <v>943</v>
      </c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>
        <v>901</v>
      </c>
      <c r="AK237" s="60">
        <v>943</v>
      </c>
      <c r="AL237" s="60"/>
      <c r="AM237" s="60"/>
      <c r="AN237" s="60">
        <v>870</v>
      </c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</row>
    <row r="238" spans="1:50">
      <c r="A238" s="59" t="s">
        <v>1031</v>
      </c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>
        <v>130</v>
      </c>
      <c r="Q238" s="60"/>
      <c r="R238" s="60"/>
      <c r="S238" s="60"/>
      <c r="T238" s="60">
        <v>33</v>
      </c>
      <c r="U238" s="60"/>
      <c r="V238" s="60">
        <v>203</v>
      </c>
      <c r="W238" s="60">
        <v>158</v>
      </c>
      <c r="X238" s="60">
        <v>62</v>
      </c>
      <c r="Y238" s="60">
        <v>34</v>
      </c>
      <c r="Z238" s="60">
        <v>60</v>
      </c>
      <c r="AA238" s="60">
        <v>318</v>
      </c>
      <c r="AB238" s="60">
        <v>210</v>
      </c>
      <c r="AC238" s="60">
        <v>78</v>
      </c>
      <c r="AD238" s="60">
        <v>142</v>
      </c>
      <c r="AE238" s="60"/>
      <c r="AF238" s="60"/>
      <c r="AG238" s="60"/>
      <c r="AH238" s="60"/>
      <c r="AI238" s="60"/>
      <c r="AJ238" s="60"/>
      <c r="AK238" s="60"/>
      <c r="AL238" s="60">
        <v>130</v>
      </c>
      <c r="AM238" s="60">
        <v>203</v>
      </c>
      <c r="AN238" s="60"/>
      <c r="AO238" s="60">
        <v>174</v>
      </c>
      <c r="AP238" s="60">
        <v>114</v>
      </c>
      <c r="AQ238" s="60"/>
      <c r="AR238" s="60"/>
      <c r="AS238" s="60"/>
      <c r="AT238" s="60"/>
      <c r="AU238" s="60">
        <v>123</v>
      </c>
      <c r="AV238" s="60"/>
      <c r="AW238" s="60"/>
      <c r="AX238" s="60"/>
    </row>
    <row r="239" spans="1:50">
      <c r="A239" s="59" t="s">
        <v>2852</v>
      </c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>
        <v>483</v>
      </c>
      <c r="Q239" s="60"/>
      <c r="R239" s="60"/>
      <c r="S239" s="60"/>
      <c r="T239" s="60"/>
      <c r="U239" s="60"/>
      <c r="V239" s="60">
        <v>478</v>
      </c>
      <c r="W239" s="60"/>
      <c r="X239" s="60"/>
      <c r="Y239" s="60"/>
      <c r="Z239" s="60"/>
      <c r="AA239" s="60">
        <v>514</v>
      </c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>
        <v>483</v>
      </c>
      <c r="AM239" s="60">
        <v>478</v>
      </c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</row>
    <row r="240" spans="1:50">
      <c r="A240" s="59" t="s">
        <v>2853</v>
      </c>
      <c r="B240" s="60"/>
      <c r="C240" s="60"/>
      <c r="D240" s="60"/>
      <c r="E240" s="60"/>
      <c r="F240" s="60"/>
      <c r="G240" s="60"/>
      <c r="H240" s="60"/>
      <c r="I240" s="60"/>
      <c r="J240" s="60">
        <v>690</v>
      </c>
      <c r="K240" s="60"/>
      <c r="L240" s="60"/>
      <c r="M240" s="60"/>
      <c r="N240" s="60"/>
      <c r="O240" s="60"/>
      <c r="P240" s="60">
        <v>512</v>
      </c>
      <c r="Q240" s="60"/>
      <c r="R240" s="60"/>
      <c r="S240" s="60"/>
      <c r="T240" s="60"/>
      <c r="U240" s="60"/>
      <c r="V240" s="60">
        <v>857</v>
      </c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>
        <v>690</v>
      </c>
      <c r="AL240" s="60">
        <v>512</v>
      </c>
      <c r="AM240" s="60">
        <v>857</v>
      </c>
      <c r="AN240" s="60"/>
      <c r="AO240" s="60"/>
      <c r="AP240" s="60"/>
      <c r="AQ240" s="60"/>
      <c r="AR240" s="60"/>
      <c r="AS240" s="60"/>
      <c r="AT240" s="60"/>
      <c r="AU240" s="60">
        <v>123</v>
      </c>
      <c r="AV240" s="60"/>
      <c r="AW240" s="60"/>
      <c r="AX240" s="60"/>
    </row>
    <row r="241" spans="1:50">
      <c r="A241" s="59" t="s">
        <v>2854</v>
      </c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>
        <v>568</v>
      </c>
      <c r="W241" s="60"/>
      <c r="X241" s="60"/>
      <c r="Y241" s="60"/>
      <c r="Z241" s="60"/>
      <c r="AA241" s="60">
        <v>394</v>
      </c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>
        <v>568</v>
      </c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</row>
    <row r="242" spans="1:50">
      <c r="A242" s="59" t="s">
        <v>1032</v>
      </c>
      <c r="B242" s="60"/>
      <c r="C242" s="60"/>
      <c r="D242" s="60">
        <v>110</v>
      </c>
      <c r="E242" s="60"/>
      <c r="F242" s="60"/>
      <c r="G242" s="60"/>
      <c r="H242" s="60">
        <v>143</v>
      </c>
      <c r="I242" s="60"/>
      <c r="J242" s="60">
        <v>251</v>
      </c>
      <c r="K242" s="60">
        <v>37</v>
      </c>
      <c r="L242" s="60">
        <v>48</v>
      </c>
      <c r="M242" s="60">
        <v>175</v>
      </c>
      <c r="N242" s="60"/>
      <c r="O242" s="60"/>
      <c r="P242" s="60">
        <v>776</v>
      </c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>
        <v>110</v>
      </c>
      <c r="AK242" s="60">
        <v>251</v>
      </c>
      <c r="AL242" s="60">
        <v>776</v>
      </c>
      <c r="AM242" s="60"/>
      <c r="AN242" s="60">
        <v>591</v>
      </c>
      <c r="AO242" s="60"/>
      <c r="AP242" s="60"/>
      <c r="AQ242" s="60"/>
      <c r="AR242" s="60">
        <v>166</v>
      </c>
      <c r="AS242" s="60"/>
      <c r="AT242" s="60"/>
      <c r="AU242" s="60"/>
      <c r="AV242" s="60"/>
      <c r="AW242" s="60">
        <v>116</v>
      </c>
      <c r="AX242" s="60">
        <v>124</v>
      </c>
    </row>
    <row r="243" spans="1:50">
      <c r="A243" s="59" t="s">
        <v>2855</v>
      </c>
      <c r="B243" s="60"/>
      <c r="C243" s="60"/>
      <c r="D243" s="60">
        <v>547</v>
      </c>
      <c r="E243" s="60"/>
      <c r="F243" s="60"/>
      <c r="G243" s="60"/>
      <c r="H243" s="60"/>
      <c r="I243" s="60"/>
      <c r="J243" s="60">
        <v>994</v>
      </c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>
        <v>547</v>
      </c>
      <c r="AK243" s="60">
        <v>994</v>
      </c>
      <c r="AL243" s="60"/>
      <c r="AM243" s="60"/>
      <c r="AN243" s="60">
        <v>478</v>
      </c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</row>
    <row r="244" spans="1:50">
      <c r="A244" s="59" t="s">
        <v>2856</v>
      </c>
      <c r="B244" s="60"/>
      <c r="C244" s="60"/>
      <c r="D244" s="60">
        <v>574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>
        <v>574</v>
      </c>
      <c r="AK244" s="60"/>
      <c r="AL244" s="60"/>
      <c r="AM244" s="60"/>
      <c r="AN244" s="60">
        <v>414</v>
      </c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</row>
    <row r="245" spans="1:50">
      <c r="A245" s="59" t="s">
        <v>1033</v>
      </c>
      <c r="B245" s="60">
        <v>90</v>
      </c>
      <c r="C245" s="60"/>
      <c r="D245" s="60">
        <v>192</v>
      </c>
      <c r="E245" s="60">
        <v>145</v>
      </c>
      <c r="F245" s="60">
        <v>175</v>
      </c>
      <c r="G245" s="60">
        <v>118</v>
      </c>
      <c r="H245" s="60">
        <v>85</v>
      </c>
      <c r="I245" s="60"/>
      <c r="J245" s="60">
        <v>269</v>
      </c>
      <c r="K245" s="60">
        <v>76</v>
      </c>
      <c r="L245" s="60">
        <v>147</v>
      </c>
      <c r="M245" s="60">
        <v>104</v>
      </c>
      <c r="N245" s="60">
        <v>107</v>
      </c>
      <c r="O245" s="60"/>
      <c r="P245" s="60">
        <v>339</v>
      </c>
      <c r="Q245" s="60">
        <v>51</v>
      </c>
      <c r="R245" s="60">
        <v>161</v>
      </c>
      <c r="S245" s="60">
        <v>76</v>
      </c>
      <c r="T245" s="60">
        <v>131</v>
      </c>
      <c r="U245" s="60"/>
      <c r="V245" s="60">
        <v>237</v>
      </c>
      <c r="W245" s="60">
        <v>88</v>
      </c>
      <c r="X245" s="60">
        <v>120</v>
      </c>
      <c r="Y245" s="60">
        <v>81</v>
      </c>
      <c r="Z245" s="60">
        <v>137</v>
      </c>
      <c r="AA245" s="60">
        <v>202</v>
      </c>
      <c r="AB245" s="60">
        <v>71</v>
      </c>
      <c r="AC245" s="60">
        <v>189</v>
      </c>
      <c r="AD245" s="60">
        <v>101</v>
      </c>
      <c r="AE245" s="60"/>
      <c r="AF245" s="60"/>
      <c r="AG245" s="60"/>
      <c r="AH245" s="60"/>
      <c r="AI245" s="60"/>
      <c r="AJ245" s="60">
        <v>192</v>
      </c>
      <c r="AK245" s="60">
        <v>269</v>
      </c>
      <c r="AL245" s="60">
        <v>339</v>
      </c>
      <c r="AM245" s="60">
        <v>237</v>
      </c>
      <c r="AN245" s="60">
        <v>173</v>
      </c>
      <c r="AO245" s="60">
        <v>30</v>
      </c>
      <c r="AP245" s="60">
        <v>43</v>
      </c>
      <c r="AQ245" s="60">
        <v>36</v>
      </c>
      <c r="AR245" s="60">
        <v>76</v>
      </c>
      <c r="AS245" s="60">
        <v>29</v>
      </c>
      <c r="AT245" s="60">
        <v>35</v>
      </c>
      <c r="AU245" s="60">
        <v>86</v>
      </c>
      <c r="AV245" s="60">
        <v>110</v>
      </c>
      <c r="AW245" s="60">
        <v>116</v>
      </c>
      <c r="AX245" s="60">
        <v>56</v>
      </c>
    </row>
    <row r="246" spans="1:50">
      <c r="A246" s="59" t="s">
        <v>1034</v>
      </c>
      <c r="B246" s="60"/>
      <c r="C246" s="60"/>
      <c r="D246" s="60"/>
      <c r="E246" s="60"/>
      <c r="F246" s="60"/>
      <c r="G246" s="60"/>
      <c r="H246" s="60"/>
      <c r="I246" s="60"/>
      <c r="J246" s="60">
        <v>468</v>
      </c>
      <c r="K246" s="60"/>
      <c r="L246" s="60"/>
      <c r="M246" s="60"/>
      <c r="N246" s="60">
        <v>172</v>
      </c>
      <c r="O246" s="60"/>
      <c r="P246" s="60">
        <v>442</v>
      </c>
      <c r="Q246" s="60">
        <v>60</v>
      </c>
      <c r="R246" s="60">
        <v>17</v>
      </c>
      <c r="S246" s="60">
        <v>157</v>
      </c>
      <c r="T246" s="60">
        <v>166</v>
      </c>
      <c r="U246" s="60"/>
      <c r="V246" s="60">
        <v>354</v>
      </c>
      <c r="W246" s="60">
        <v>1</v>
      </c>
      <c r="X246" s="60">
        <v>103</v>
      </c>
      <c r="Y246" s="60">
        <v>94</v>
      </c>
      <c r="Z246" s="60">
        <v>180</v>
      </c>
      <c r="AA246" s="60">
        <v>484</v>
      </c>
      <c r="AB246" s="60">
        <v>91</v>
      </c>
      <c r="AC246" s="60">
        <v>167</v>
      </c>
      <c r="AD246" s="60">
        <v>210</v>
      </c>
      <c r="AE246" s="60"/>
      <c r="AF246" s="60"/>
      <c r="AG246" s="60"/>
      <c r="AH246" s="60"/>
      <c r="AI246" s="60"/>
      <c r="AJ246" s="60"/>
      <c r="AK246" s="60">
        <v>468</v>
      </c>
      <c r="AL246" s="60">
        <v>442</v>
      </c>
      <c r="AM246" s="60">
        <v>354</v>
      </c>
      <c r="AN246" s="60">
        <v>665</v>
      </c>
      <c r="AO246" s="60">
        <v>199</v>
      </c>
      <c r="AP246" s="60">
        <v>85</v>
      </c>
      <c r="AQ246" s="60">
        <v>173</v>
      </c>
      <c r="AR246" s="60"/>
      <c r="AS246" s="60"/>
      <c r="AT246" s="60"/>
      <c r="AU246" s="60">
        <v>123</v>
      </c>
      <c r="AV246" s="60">
        <v>110</v>
      </c>
      <c r="AW246" s="60"/>
      <c r="AX246" s="60"/>
    </row>
    <row r="247" spans="1:50">
      <c r="A247" s="59" t="s">
        <v>2857</v>
      </c>
      <c r="B247" s="60"/>
      <c r="C247" s="60"/>
      <c r="D247" s="60"/>
      <c r="E247" s="60"/>
      <c r="F247" s="60"/>
      <c r="G247" s="60"/>
      <c r="H247" s="60"/>
      <c r="I247" s="60"/>
      <c r="J247" s="60">
        <v>502</v>
      </c>
      <c r="K247" s="60"/>
      <c r="L247" s="60"/>
      <c r="M247" s="60"/>
      <c r="N247" s="60"/>
      <c r="O247" s="60"/>
      <c r="P247" s="60">
        <v>591</v>
      </c>
      <c r="Q247" s="60"/>
      <c r="R247" s="60"/>
      <c r="S247" s="60"/>
      <c r="T247" s="60"/>
      <c r="U247" s="60"/>
      <c r="V247" s="60">
        <v>879</v>
      </c>
      <c r="W247" s="60"/>
      <c r="X247" s="60"/>
      <c r="Y247" s="60"/>
      <c r="Z247" s="60"/>
      <c r="AA247" s="60">
        <v>831</v>
      </c>
      <c r="AB247" s="60"/>
      <c r="AC247" s="60"/>
      <c r="AD247" s="60"/>
      <c r="AE247" s="60"/>
      <c r="AF247" s="60"/>
      <c r="AG247" s="60"/>
      <c r="AH247" s="60"/>
      <c r="AI247" s="60"/>
      <c r="AJ247" s="60"/>
      <c r="AK247" s="60">
        <v>502</v>
      </c>
      <c r="AL247" s="60">
        <v>591</v>
      </c>
      <c r="AM247" s="60">
        <v>879</v>
      </c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</row>
    <row r="248" spans="1:50">
      <c r="A248" s="59" t="s">
        <v>2858</v>
      </c>
      <c r="B248" s="60"/>
      <c r="C248" s="60"/>
      <c r="D248" s="60"/>
      <c r="E248" s="60"/>
      <c r="F248" s="60"/>
      <c r="G248" s="60"/>
      <c r="H248" s="60"/>
      <c r="I248" s="60"/>
      <c r="J248" s="60">
        <v>470</v>
      </c>
      <c r="K248" s="60"/>
      <c r="L248" s="60"/>
      <c r="M248" s="60"/>
      <c r="N248" s="60"/>
      <c r="O248" s="60"/>
      <c r="P248" s="60">
        <v>199</v>
      </c>
      <c r="Q248" s="60"/>
      <c r="R248" s="60"/>
      <c r="S248" s="60"/>
      <c r="T248" s="60"/>
      <c r="U248" s="60"/>
      <c r="V248" s="60">
        <v>366</v>
      </c>
      <c r="W248" s="60"/>
      <c r="X248" s="60"/>
      <c r="Y248" s="60"/>
      <c r="Z248" s="60"/>
      <c r="AA248" s="60">
        <v>527</v>
      </c>
      <c r="AB248" s="60"/>
      <c r="AC248" s="60"/>
      <c r="AD248" s="60"/>
      <c r="AE248" s="60"/>
      <c r="AF248" s="60"/>
      <c r="AG248" s="60"/>
      <c r="AH248" s="60"/>
      <c r="AI248" s="60"/>
      <c r="AJ248" s="60"/>
      <c r="AK248" s="60">
        <v>470</v>
      </c>
      <c r="AL248" s="60">
        <v>199</v>
      </c>
      <c r="AM248" s="60">
        <v>366</v>
      </c>
      <c r="AN248" s="60">
        <v>951</v>
      </c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</row>
    <row r="249" spans="1:50">
      <c r="A249" s="59" t="s">
        <v>2859</v>
      </c>
      <c r="B249" s="60"/>
      <c r="C249" s="60"/>
      <c r="D249" s="60">
        <v>449</v>
      </c>
      <c r="E249" s="60"/>
      <c r="F249" s="60"/>
      <c r="G249" s="60"/>
      <c r="H249" s="60"/>
      <c r="I249" s="60"/>
      <c r="J249" s="60">
        <v>735</v>
      </c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>
        <v>449</v>
      </c>
      <c r="AK249" s="60">
        <v>735</v>
      </c>
      <c r="AL249" s="60"/>
      <c r="AM249" s="60"/>
      <c r="AN249" s="60">
        <v>344</v>
      </c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</row>
    <row r="250" spans="1:50">
      <c r="A250" s="59" t="s">
        <v>2860</v>
      </c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>
        <v>699</v>
      </c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</row>
    <row r="251" spans="1:50">
      <c r="A251" s="59" t="s">
        <v>934</v>
      </c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>
        <v>0</v>
      </c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>
        <v>0</v>
      </c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</row>
    <row r="252" spans="1:50">
      <c r="A252" s="59" t="s">
        <v>2861</v>
      </c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>
        <v>753</v>
      </c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</row>
    <row r="253" spans="1:50">
      <c r="A253" s="59" t="s">
        <v>2862</v>
      </c>
      <c r="B253" s="60"/>
      <c r="C253" s="60"/>
      <c r="D253" s="60">
        <v>341</v>
      </c>
      <c r="E253" s="60"/>
      <c r="F253" s="60"/>
      <c r="G253" s="60"/>
      <c r="H253" s="60"/>
      <c r="I253" s="60"/>
      <c r="J253" s="60">
        <v>487</v>
      </c>
      <c r="K253" s="60"/>
      <c r="L253" s="60"/>
      <c r="M253" s="60"/>
      <c r="N253" s="60"/>
      <c r="O253" s="60"/>
      <c r="P253" s="60">
        <v>192</v>
      </c>
      <c r="Q253" s="60"/>
      <c r="R253" s="60"/>
      <c r="S253" s="60"/>
      <c r="T253" s="60"/>
      <c r="U253" s="60"/>
      <c r="V253" s="60">
        <v>240</v>
      </c>
      <c r="W253" s="60"/>
      <c r="X253" s="60"/>
      <c r="Y253" s="60"/>
      <c r="Z253" s="60"/>
      <c r="AA253" s="60">
        <v>253</v>
      </c>
      <c r="AB253" s="60"/>
      <c r="AC253" s="60"/>
      <c r="AD253" s="60"/>
      <c r="AE253" s="60"/>
      <c r="AF253" s="60"/>
      <c r="AG253" s="60"/>
      <c r="AH253" s="60"/>
      <c r="AI253" s="60"/>
      <c r="AJ253" s="60">
        <v>341</v>
      </c>
      <c r="AK253" s="60">
        <v>487</v>
      </c>
      <c r="AL253" s="60">
        <v>192</v>
      </c>
      <c r="AM253" s="60">
        <v>240</v>
      </c>
      <c r="AN253" s="60">
        <v>434</v>
      </c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</row>
    <row r="254" spans="1:50">
      <c r="A254" s="59" t="s">
        <v>2863</v>
      </c>
      <c r="B254" s="60"/>
      <c r="C254" s="60"/>
      <c r="D254" s="60">
        <v>946</v>
      </c>
      <c r="E254" s="60"/>
      <c r="F254" s="60"/>
      <c r="G254" s="60"/>
      <c r="H254" s="60"/>
      <c r="I254" s="60"/>
      <c r="J254" s="60">
        <v>685</v>
      </c>
      <c r="K254" s="60"/>
      <c r="L254" s="60"/>
      <c r="M254" s="60"/>
      <c r="N254" s="60"/>
      <c r="O254" s="60"/>
      <c r="P254" s="60">
        <v>967</v>
      </c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>
        <v>946</v>
      </c>
      <c r="AK254" s="60">
        <v>685</v>
      </c>
      <c r="AL254" s="60">
        <v>967</v>
      </c>
      <c r="AM254" s="60"/>
      <c r="AN254" s="60">
        <v>925</v>
      </c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</row>
    <row r="255" spans="1:50">
      <c r="A255" s="59" t="s">
        <v>146</v>
      </c>
      <c r="B255" s="60">
        <v>42</v>
      </c>
      <c r="C255" s="60">
        <v>50</v>
      </c>
      <c r="D255" s="60">
        <v>14</v>
      </c>
      <c r="E255" s="60">
        <v>50</v>
      </c>
      <c r="F255" s="60">
        <v>86</v>
      </c>
      <c r="G255" s="60">
        <v>72</v>
      </c>
      <c r="H255" s="60">
        <v>29</v>
      </c>
      <c r="I255" s="60">
        <v>25</v>
      </c>
      <c r="J255" s="60">
        <v>19</v>
      </c>
      <c r="K255" s="60">
        <v>140</v>
      </c>
      <c r="L255" s="60">
        <v>43</v>
      </c>
      <c r="M255" s="60">
        <v>28</v>
      </c>
      <c r="N255" s="60">
        <v>30</v>
      </c>
      <c r="O255" s="60">
        <v>0</v>
      </c>
      <c r="P255" s="60">
        <v>24</v>
      </c>
      <c r="Q255" s="60">
        <v>21</v>
      </c>
      <c r="R255" s="60">
        <v>86</v>
      </c>
      <c r="S255" s="60">
        <v>11</v>
      </c>
      <c r="T255" s="60">
        <v>24</v>
      </c>
      <c r="U255" s="60">
        <v>38</v>
      </c>
      <c r="V255" s="60">
        <v>48</v>
      </c>
      <c r="W255" s="60">
        <v>168</v>
      </c>
      <c r="X255" s="60">
        <v>169</v>
      </c>
      <c r="Y255" s="60">
        <v>118</v>
      </c>
      <c r="Z255" s="60">
        <v>55</v>
      </c>
      <c r="AA255" s="60">
        <v>20</v>
      </c>
      <c r="AB255" s="60">
        <v>11</v>
      </c>
      <c r="AC255" s="60">
        <v>55</v>
      </c>
      <c r="AD255" s="60">
        <v>53</v>
      </c>
      <c r="AE255" s="60">
        <v>50</v>
      </c>
      <c r="AF255" s="60">
        <v>25</v>
      </c>
      <c r="AG255" s="60">
        <v>0</v>
      </c>
      <c r="AH255" s="60">
        <v>38</v>
      </c>
      <c r="AI255" s="60">
        <v>1</v>
      </c>
      <c r="AJ255" s="60">
        <v>14</v>
      </c>
      <c r="AK255" s="60">
        <v>19</v>
      </c>
      <c r="AL255" s="60">
        <v>24</v>
      </c>
      <c r="AM255" s="60">
        <v>48</v>
      </c>
      <c r="AN255" s="60">
        <v>9</v>
      </c>
      <c r="AO255" s="60">
        <v>10</v>
      </c>
      <c r="AP255" s="60">
        <v>31</v>
      </c>
      <c r="AQ255" s="60">
        <v>8</v>
      </c>
      <c r="AR255" s="60">
        <v>13</v>
      </c>
      <c r="AS255" s="60">
        <v>20</v>
      </c>
      <c r="AT255" s="60">
        <v>35</v>
      </c>
      <c r="AU255" s="60">
        <v>56</v>
      </c>
      <c r="AV255" s="60">
        <v>27</v>
      </c>
      <c r="AW255" s="60">
        <v>20</v>
      </c>
      <c r="AX255" s="60">
        <v>88</v>
      </c>
    </row>
    <row r="256" spans="1:50">
      <c r="A256" s="59" t="s">
        <v>972</v>
      </c>
      <c r="B256" s="60">
        <v>51</v>
      </c>
      <c r="C256" s="60">
        <v>19</v>
      </c>
      <c r="D256" s="60">
        <v>117</v>
      </c>
      <c r="E256" s="60">
        <v>118</v>
      </c>
      <c r="F256" s="60">
        <v>88</v>
      </c>
      <c r="G256" s="60">
        <v>73</v>
      </c>
      <c r="H256" s="60">
        <v>37</v>
      </c>
      <c r="I256" s="60"/>
      <c r="J256" s="60">
        <v>93</v>
      </c>
      <c r="K256" s="60">
        <v>5</v>
      </c>
      <c r="L256" s="60">
        <v>19</v>
      </c>
      <c r="M256" s="60">
        <v>25</v>
      </c>
      <c r="N256" s="60">
        <v>9</v>
      </c>
      <c r="O256" s="60"/>
      <c r="P256" s="60">
        <v>100</v>
      </c>
      <c r="Q256" s="60">
        <v>30</v>
      </c>
      <c r="R256" s="60">
        <v>92</v>
      </c>
      <c r="S256" s="60">
        <v>14</v>
      </c>
      <c r="T256" s="60">
        <v>17</v>
      </c>
      <c r="U256" s="60"/>
      <c r="V256" s="60">
        <v>145</v>
      </c>
      <c r="W256" s="60">
        <v>151</v>
      </c>
      <c r="X256" s="60">
        <v>143</v>
      </c>
      <c r="Y256" s="60">
        <v>126</v>
      </c>
      <c r="Z256" s="60">
        <v>23</v>
      </c>
      <c r="AA256" s="60">
        <v>91</v>
      </c>
      <c r="AB256" s="60">
        <v>17</v>
      </c>
      <c r="AC256" s="60">
        <v>63</v>
      </c>
      <c r="AD256" s="60">
        <v>33</v>
      </c>
      <c r="AE256" s="60">
        <v>19</v>
      </c>
      <c r="AF256" s="60"/>
      <c r="AG256" s="60"/>
      <c r="AH256" s="60"/>
      <c r="AI256" s="60"/>
      <c r="AJ256" s="60">
        <v>117</v>
      </c>
      <c r="AK256" s="60">
        <v>93</v>
      </c>
      <c r="AL256" s="60">
        <v>100</v>
      </c>
      <c r="AM256" s="60">
        <v>145</v>
      </c>
      <c r="AN256" s="60">
        <v>76</v>
      </c>
      <c r="AO256" s="60">
        <v>40</v>
      </c>
      <c r="AP256" s="60">
        <v>38</v>
      </c>
      <c r="AQ256" s="60">
        <v>30</v>
      </c>
      <c r="AR256" s="60">
        <v>52</v>
      </c>
      <c r="AS256" s="60">
        <v>44</v>
      </c>
      <c r="AT256" s="60">
        <v>5</v>
      </c>
      <c r="AU256" s="60">
        <v>56</v>
      </c>
      <c r="AV256" s="60">
        <v>19</v>
      </c>
      <c r="AW256" s="60">
        <v>20</v>
      </c>
      <c r="AX256" s="60">
        <v>88</v>
      </c>
    </row>
    <row r="257" spans="1:50">
      <c r="A257" s="59" t="s">
        <v>2864</v>
      </c>
      <c r="B257" s="60"/>
      <c r="C257" s="60"/>
      <c r="D257" s="60">
        <v>827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>
        <v>827</v>
      </c>
      <c r="AK257" s="60"/>
      <c r="AL257" s="60"/>
      <c r="AM257" s="60"/>
      <c r="AN257" s="60">
        <v>515</v>
      </c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</row>
    <row r="258" spans="1:50">
      <c r="A258" s="59" t="s">
        <v>2865</v>
      </c>
      <c r="B258" s="60"/>
      <c r="C258" s="60"/>
      <c r="D258" s="60">
        <v>749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>
        <v>872</v>
      </c>
      <c r="W258" s="60"/>
      <c r="X258" s="60"/>
      <c r="Y258" s="60"/>
      <c r="Z258" s="60"/>
      <c r="AA258" s="60">
        <v>978</v>
      </c>
      <c r="AB258" s="60"/>
      <c r="AC258" s="60"/>
      <c r="AD258" s="60"/>
      <c r="AE258" s="60"/>
      <c r="AF258" s="60"/>
      <c r="AG258" s="60"/>
      <c r="AH258" s="60"/>
      <c r="AI258" s="60"/>
      <c r="AJ258" s="60">
        <v>749</v>
      </c>
      <c r="AK258" s="60"/>
      <c r="AL258" s="60"/>
      <c r="AM258" s="60">
        <v>872</v>
      </c>
      <c r="AN258" s="60">
        <v>328</v>
      </c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</row>
    <row r="259" spans="1:50">
      <c r="A259" s="59" t="s">
        <v>130</v>
      </c>
      <c r="B259" s="60">
        <v>46</v>
      </c>
      <c r="C259" s="60"/>
      <c r="D259" s="60">
        <v>164</v>
      </c>
      <c r="E259" s="60">
        <v>181</v>
      </c>
      <c r="F259" s="60">
        <v>182</v>
      </c>
      <c r="G259" s="60">
        <v>63</v>
      </c>
      <c r="H259" s="60">
        <v>40</v>
      </c>
      <c r="I259" s="60"/>
      <c r="J259" s="60">
        <v>101</v>
      </c>
      <c r="K259" s="60">
        <v>154</v>
      </c>
      <c r="L259" s="60">
        <v>72</v>
      </c>
      <c r="M259" s="60">
        <v>12</v>
      </c>
      <c r="N259" s="60">
        <v>26</v>
      </c>
      <c r="O259" s="60"/>
      <c r="P259" s="60">
        <v>73</v>
      </c>
      <c r="Q259" s="60">
        <v>64</v>
      </c>
      <c r="R259" s="60">
        <v>43</v>
      </c>
      <c r="S259" s="60">
        <v>35</v>
      </c>
      <c r="T259" s="60">
        <v>29</v>
      </c>
      <c r="U259" s="60">
        <v>9</v>
      </c>
      <c r="V259" s="60">
        <v>35</v>
      </c>
      <c r="W259" s="60">
        <v>100</v>
      </c>
      <c r="X259" s="60">
        <v>89</v>
      </c>
      <c r="Y259" s="60">
        <v>39</v>
      </c>
      <c r="Z259" s="60">
        <v>56</v>
      </c>
      <c r="AA259" s="60">
        <v>59</v>
      </c>
      <c r="AB259" s="60">
        <v>87</v>
      </c>
      <c r="AC259" s="60">
        <v>111</v>
      </c>
      <c r="AD259" s="60">
        <v>123</v>
      </c>
      <c r="AE259" s="60"/>
      <c r="AF259" s="60"/>
      <c r="AG259" s="60"/>
      <c r="AH259" s="60">
        <v>9</v>
      </c>
      <c r="AI259" s="60">
        <v>27</v>
      </c>
      <c r="AJ259" s="60">
        <v>164</v>
      </c>
      <c r="AK259" s="60">
        <v>101</v>
      </c>
      <c r="AL259" s="60">
        <v>73</v>
      </c>
      <c r="AM259" s="60">
        <v>35</v>
      </c>
      <c r="AN259" s="60">
        <v>84</v>
      </c>
      <c r="AO259" s="60">
        <v>66</v>
      </c>
      <c r="AP259" s="60">
        <v>71</v>
      </c>
      <c r="AQ259" s="60">
        <v>34</v>
      </c>
      <c r="AR259" s="60">
        <v>51</v>
      </c>
      <c r="AS259" s="60">
        <v>49</v>
      </c>
      <c r="AT259" s="60"/>
      <c r="AU259" s="60">
        <v>14</v>
      </c>
      <c r="AV259" s="60">
        <v>27</v>
      </c>
      <c r="AW259" s="60">
        <v>20</v>
      </c>
      <c r="AX259" s="60">
        <v>88</v>
      </c>
    </row>
    <row r="260" spans="1:50">
      <c r="A260" s="59" t="s">
        <v>1035</v>
      </c>
      <c r="B260" s="60">
        <v>2</v>
      </c>
      <c r="C260" s="60"/>
      <c r="D260" s="60">
        <v>166</v>
      </c>
      <c r="E260" s="60">
        <v>167</v>
      </c>
      <c r="F260" s="60">
        <v>174</v>
      </c>
      <c r="G260" s="60">
        <v>88</v>
      </c>
      <c r="H260" s="60">
        <v>32</v>
      </c>
      <c r="I260" s="60"/>
      <c r="J260" s="60">
        <v>141</v>
      </c>
      <c r="K260" s="60">
        <v>170</v>
      </c>
      <c r="L260" s="60">
        <v>135</v>
      </c>
      <c r="M260" s="60">
        <v>151</v>
      </c>
      <c r="N260" s="60">
        <v>11</v>
      </c>
      <c r="O260" s="60"/>
      <c r="P260" s="60">
        <v>281</v>
      </c>
      <c r="Q260" s="60">
        <v>162</v>
      </c>
      <c r="R260" s="60">
        <v>142</v>
      </c>
      <c r="S260" s="60">
        <v>94</v>
      </c>
      <c r="T260" s="60">
        <v>6</v>
      </c>
      <c r="U260" s="60"/>
      <c r="V260" s="60">
        <v>305</v>
      </c>
      <c r="W260" s="60">
        <v>184</v>
      </c>
      <c r="X260" s="60">
        <v>182</v>
      </c>
      <c r="Y260" s="60">
        <v>136</v>
      </c>
      <c r="Z260" s="60">
        <v>28</v>
      </c>
      <c r="AA260" s="60">
        <v>466</v>
      </c>
      <c r="AB260" s="60">
        <v>169</v>
      </c>
      <c r="AC260" s="60">
        <v>214</v>
      </c>
      <c r="AD260" s="60">
        <v>212</v>
      </c>
      <c r="AE260" s="60"/>
      <c r="AF260" s="60"/>
      <c r="AG260" s="60"/>
      <c r="AH260" s="60"/>
      <c r="AI260" s="60"/>
      <c r="AJ260" s="60">
        <v>166</v>
      </c>
      <c r="AK260" s="60">
        <v>141</v>
      </c>
      <c r="AL260" s="60">
        <v>281</v>
      </c>
      <c r="AM260" s="60">
        <v>305</v>
      </c>
      <c r="AN260" s="60"/>
      <c r="AO260" s="60">
        <v>207</v>
      </c>
      <c r="AP260" s="60">
        <v>129</v>
      </c>
      <c r="AQ260" s="60">
        <v>117</v>
      </c>
      <c r="AR260" s="60">
        <v>137</v>
      </c>
      <c r="AS260" s="60">
        <v>133</v>
      </c>
      <c r="AT260" s="60"/>
      <c r="AU260" s="60">
        <v>123</v>
      </c>
      <c r="AV260" s="60">
        <v>110</v>
      </c>
      <c r="AW260" s="60">
        <v>116</v>
      </c>
      <c r="AX260" s="60">
        <v>56</v>
      </c>
    </row>
    <row r="261" spans="1:50">
      <c r="A261" s="59" t="s">
        <v>2866</v>
      </c>
      <c r="B261" s="60"/>
      <c r="C261" s="60"/>
      <c r="D261" s="60">
        <v>705</v>
      </c>
      <c r="E261" s="60"/>
      <c r="F261" s="60"/>
      <c r="G261" s="60"/>
      <c r="H261" s="60"/>
      <c r="I261" s="60"/>
      <c r="J261" s="60">
        <v>967</v>
      </c>
      <c r="K261" s="60"/>
      <c r="L261" s="60"/>
      <c r="M261" s="60"/>
      <c r="N261" s="60"/>
      <c r="O261" s="60"/>
      <c r="P261" s="60">
        <v>643</v>
      </c>
      <c r="Q261" s="60"/>
      <c r="R261" s="60"/>
      <c r="S261" s="60"/>
      <c r="T261" s="60"/>
      <c r="U261" s="60"/>
      <c r="V261" s="60">
        <v>905</v>
      </c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>
        <v>705</v>
      </c>
      <c r="AK261" s="60">
        <v>967</v>
      </c>
      <c r="AL261" s="60">
        <v>643</v>
      </c>
      <c r="AM261" s="60">
        <v>905</v>
      </c>
      <c r="AN261" s="60">
        <v>681</v>
      </c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</row>
    <row r="262" spans="1:50">
      <c r="A262" s="59" t="s">
        <v>1036</v>
      </c>
      <c r="B262" s="60">
        <v>134</v>
      </c>
      <c r="C262" s="60"/>
      <c r="D262" s="60">
        <v>106</v>
      </c>
      <c r="E262" s="60">
        <v>45</v>
      </c>
      <c r="F262" s="60">
        <v>37</v>
      </c>
      <c r="G262" s="60">
        <v>106</v>
      </c>
      <c r="H262" s="60">
        <v>132</v>
      </c>
      <c r="I262" s="60"/>
      <c r="J262" s="60">
        <v>181</v>
      </c>
      <c r="K262" s="60">
        <v>47</v>
      </c>
      <c r="L262" s="60">
        <v>61</v>
      </c>
      <c r="M262" s="60">
        <v>75</v>
      </c>
      <c r="N262" s="60">
        <v>146</v>
      </c>
      <c r="O262" s="60"/>
      <c r="P262" s="60">
        <v>453</v>
      </c>
      <c r="Q262" s="60">
        <v>15</v>
      </c>
      <c r="R262" s="60">
        <v>76</v>
      </c>
      <c r="S262" s="60">
        <v>151</v>
      </c>
      <c r="T262" s="60"/>
      <c r="U262" s="60"/>
      <c r="V262" s="60">
        <v>665</v>
      </c>
      <c r="W262" s="60"/>
      <c r="X262" s="60"/>
      <c r="Y262" s="60"/>
      <c r="Z262" s="60"/>
      <c r="AA262" s="60">
        <v>635</v>
      </c>
      <c r="AB262" s="60"/>
      <c r="AC262" s="60"/>
      <c r="AD262" s="60"/>
      <c r="AE262" s="60"/>
      <c r="AF262" s="60"/>
      <c r="AG262" s="60"/>
      <c r="AH262" s="60"/>
      <c r="AI262" s="60"/>
      <c r="AJ262" s="60">
        <v>106</v>
      </c>
      <c r="AK262" s="60">
        <v>181</v>
      </c>
      <c r="AL262" s="60">
        <v>453</v>
      </c>
      <c r="AM262" s="60">
        <v>665</v>
      </c>
      <c r="AN262" s="60">
        <v>154</v>
      </c>
      <c r="AO262" s="60"/>
      <c r="AP262" s="60"/>
      <c r="AQ262" s="60">
        <v>138</v>
      </c>
      <c r="AR262" s="60">
        <v>146</v>
      </c>
      <c r="AS262" s="60">
        <v>119</v>
      </c>
      <c r="AT262" s="60"/>
      <c r="AU262" s="60"/>
      <c r="AV262" s="60"/>
      <c r="AW262" s="60">
        <v>116</v>
      </c>
      <c r="AX262" s="60">
        <v>39</v>
      </c>
    </row>
    <row r="263" spans="1:50">
      <c r="A263" s="59" t="s">
        <v>2867</v>
      </c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>
        <v>632</v>
      </c>
      <c r="Q263" s="60"/>
      <c r="R263" s="60"/>
      <c r="S263" s="60"/>
      <c r="T263" s="60"/>
      <c r="U263" s="60"/>
      <c r="V263" s="60">
        <v>606</v>
      </c>
      <c r="W263" s="60"/>
      <c r="X263" s="60"/>
      <c r="Y263" s="60"/>
      <c r="Z263" s="60"/>
      <c r="AA263" s="60">
        <v>736</v>
      </c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>
        <v>632</v>
      </c>
      <c r="AM263" s="60">
        <v>606</v>
      </c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</row>
    <row r="264" spans="1:50">
      <c r="A264" s="59" t="s">
        <v>2868</v>
      </c>
      <c r="B264" s="60"/>
      <c r="C264" s="60"/>
      <c r="D264" s="60">
        <v>413</v>
      </c>
      <c r="E264" s="60"/>
      <c r="F264" s="60"/>
      <c r="G264" s="60"/>
      <c r="H264" s="60"/>
      <c r="I264" s="60"/>
      <c r="J264" s="60">
        <v>480</v>
      </c>
      <c r="K264" s="60"/>
      <c r="L264" s="60"/>
      <c r="M264" s="60"/>
      <c r="N264" s="60"/>
      <c r="O264" s="60"/>
      <c r="P264" s="60">
        <v>530</v>
      </c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>
        <v>803</v>
      </c>
      <c r="AB264" s="60"/>
      <c r="AC264" s="60"/>
      <c r="AD264" s="60"/>
      <c r="AE264" s="60"/>
      <c r="AF264" s="60"/>
      <c r="AG264" s="60"/>
      <c r="AH264" s="60"/>
      <c r="AI264" s="60"/>
      <c r="AJ264" s="60">
        <v>413</v>
      </c>
      <c r="AK264" s="60">
        <v>480</v>
      </c>
      <c r="AL264" s="60">
        <v>530</v>
      </c>
      <c r="AM264" s="60"/>
      <c r="AN264" s="60">
        <v>179</v>
      </c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</row>
    <row r="265" spans="1:50">
      <c r="A265" s="59" t="s">
        <v>2869</v>
      </c>
      <c r="B265" s="60"/>
      <c r="C265" s="60"/>
      <c r="D265" s="60">
        <v>481</v>
      </c>
      <c r="E265" s="60"/>
      <c r="F265" s="60"/>
      <c r="G265" s="60"/>
      <c r="H265" s="60"/>
      <c r="I265" s="60"/>
      <c r="J265" s="60">
        <v>646</v>
      </c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>
        <v>481</v>
      </c>
      <c r="AK265" s="60">
        <v>646</v>
      </c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</row>
    <row r="266" spans="1:50">
      <c r="A266" s="59" t="s">
        <v>1184</v>
      </c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>
        <v>624</v>
      </c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</row>
    <row r="267" spans="1:50">
      <c r="A267" s="59" t="s">
        <v>2870</v>
      </c>
      <c r="B267" s="60"/>
      <c r="C267" s="60"/>
      <c r="D267" s="60"/>
      <c r="E267" s="60"/>
      <c r="F267" s="60"/>
      <c r="G267" s="60"/>
      <c r="H267" s="60"/>
      <c r="I267" s="60"/>
      <c r="J267" s="60">
        <v>998</v>
      </c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>
        <v>381</v>
      </c>
      <c r="W267" s="60"/>
      <c r="X267" s="60"/>
      <c r="Y267" s="60"/>
      <c r="Z267" s="60"/>
      <c r="AA267" s="60">
        <v>296</v>
      </c>
      <c r="AB267" s="60"/>
      <c r="AC267" s="60"/>
      <c r="AD267" s="60"/>
      <c r="AE267" s="60"/>
      <c r="AF267" s="60"/>
      <c r="AG267" s="60"/>
      <c r="AH267" s="60"/>
      <c r="AI267" s="60"/>
      <c r="AJ267" s="60"/>
      <c r="AK267" s="60">
        <v>998</v>
      </c>
      <c r="AL267" s="60"/>
      <c r="AM267" s="60">
        <v>381</v>
      </c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</row>
    <row r="268" spans="1:50">
      <c r="A268" s="59" t="s">
        <v>1037</v>
      </c>
      <c r="B268" s="60"/>
      <c r="C268" s="60"/>
      <c r="D268" s="60"/>
      <c r="E268" s="60"/>
      <c r="F268" s="60"/>
      <c r="G268" s="60"/>
      <c r="H268" s="60"/>
      <c r="I268" s="60"/>
      <c r="J268" s="60">
        <v>112</v>
      </c>
      <c r="K268" s="60"/>
      <c r="L268" s="60"/>
      <c r="M268" s="60"/>
      <c r="N268" s="60">
        <v>84</v>
      </c>
      <c r="O268" s="60"/>
      <c r="P268" s="60">
        <v>90</v>
      </c>
      <c r="Q268" s="60">
        <v>153</v>
      </c>
      <c r="R268" s="60">
        <v>89</v>
      </c>
      <c r="S268" s="60">
        <v>148</v>
      </c>
      <c r="T268" s="60">
        <v>82</v>
      </c>
      <c r="U268" s="60"/>
      <c r="V268" s="60">
        <v>169</v>
      </c>
      <c r="W268" s="60">
        <v>125</v>
      </c>
      <c r="X268" s="60">
        <v>62</v>
      </c>
      <c r="Y268" s="60">
        <v>108</v>
      </c>
      <c r="Z268" s="60">
        <v>52</v>
      </c>
      <c r="AA268" s="60">
        <v>259</v>
      </c>
      <c r="AB268" s="60">
        <v>171</v>
      </c>
      <c r="AC268" s="60">
        <v>92</v>
      </c>
      <c r="AD268" s="60">
        <v>184</v>
      </c>
      <c r="AE268" s="60"/>
      <c r="AF268" s="60"/>
      <c r="AG268" s="60"/>
      <c r="AH268" s="60"/>
      <c r="AI268" s="60"/>
      <c r="AJ268" s="60"/>
      <c r="AK268" s="60">
        <v>112</v>
      </c>
      <c r="AL268" s="60">
        <v>90</v>
      </c>
      <c r="AM268" s="60">
        <v>169</v>
      </c>
      <c r="AN268" s="60"/>
      <c r="AO268" s="60">
        <v>163</v>
      </c>
      <c r="AP268" s="60">
        <v>163</v>
      </c>
      <c r="AQ268" s="60">
        <v>130</v>
      </c>
      <c r="AR268" s="60"/>
      <c r="AS268" s="60"/>
      <c r="AT268" s="60"/>
      <c r="AU268" s="60">
        <v>56</v>
      </c>
      <c r="AV268" s="60">
        <v>36</v>
      </c>
      <c r="AW268" s="60"/>
      <c r="AX268" s="60"/>
    </row>
    <row r="269" spans="1:50">
      <c r="A269" s="59" t="s">
        <v>990</v>
      </c>
      <c r="B269" s="60">
        <v>161</v>
      </c>
      <c r="C269" s="60">
        <v>0</v>
      </c>
      <c r="D269" s="60">
        <v>178</v>
      </c>
      <c r="E269" s="60">
        <v>111</v>
      </c>
      <c r="F269" s="60">
        <v>141</v>
      </c>
      <c r="G269" s="60">
        <v>149</v>
      </c>
      <c r="H269" s="60">
        <v>128</v>
      </c>
      <c r="I269" s="60"/>
      <c r="J269" s="60">
        <v>305</v>
      </c>
      <c r="K269" s="60">
        <v>48</v>
      </c>
      <c r="L269" s="60">
        <v>104</v>
      </c>
      <c r="M269" s="60">
        <v>62</v>
      </c>
      <c r="N269" s="60"/>
      <c r="O269" s="60"/>
      <c r="P269" s="60">
        <v>656</v>
      </c>
      <c r="Q269" s="60"/>
      <c r="R269" s="60"/>
      <c r="S269" s="60"/>
      <c r="T269" s="60">
        <v>125</v>
      </c>
      <c r="U269" s="60"/>
      <c r="V269" s="60">
        <v>174</v>
      </c>
      <c r="W269" s="60">
        <v>152</v>
      </c>
      <c r="X269" s="60">
        <v>152</v>
      </c>
      <c r="Y269" s="60">
        <v>100</v>
      </c>
      <c r="Z269" s="60">
        <v>143</v>
      </c>
      <c r="AA269" s="60">
        <v>86</v>
      </c>
      <c r="AB269" s="60">
        <v>4</v>
      </c>
      <c r="AC269" s="60">
        <v>131</v>
      </c>
      <c r="AD269" s="60">
        <v>37</v>
      </c>
      <c r="AE269" s="60">
        <v>0</v>
      </c>
      <c r="AF269" s="60"/>
      <c r="AG269" s="60"/>
      <c r="AH269" s="60"/>
      <c r="AI269" s="60"/>
      <c r="AJ269" s="60">
        <v>178</v>
      </c>
      <c r="AK269" s="60">
        <v>305</v>
      </c>
      <c r="AL269" s="60">
        <v>656</v>
      </c>
      <c r="AM269" s="60">
        <v>174</v>
      </c>
      <c r="AN269" s="60">
        <v>67</v>
      </c>
      <c r="AO269" s="60">
        <v>20</v>
      </c>
      <c r="AP269" s="60">
        <v>73</v>
      </c>
      <c r="AQ269" s="60"/>
      <c r="AR269" s="60">
        <v>60</v>
      </c>
      <c r="AS269" s="60">
        <v>107</v>
      </c>
      <c r="AT269" s="60">
        <v>35</v>
      </c>
      <c r="AU269" s="60"/>
      <c r="AV269" s="60"/>
      <c r="AW269" s="60"/>
      <c r="AX269" s="60"/>
    </row>
    <row r="270" spans="1:50">
      <c r="A270" s="59" t="s">
        <v>2871</v>
      </c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>
        <v>889</v>
      </c>
      <c r="W270" s="60"/>
      <c r="X270" s="60"/>
      <c r="Y270" s="60"/>
      <c r="Z270" s="60"/>
      <c r="AA270" s="60">
        <v>549</v>
      </c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>
        <v>889</v>
      </c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</row>
    <row r="271" spans="1:50">
      <c r="A271" s="59" t="s">
        <v>2872</v>
      </c>
      <c r="B271" s="60"/>
      <c r="C271" s="60"/>
      <c r="D271" s="60">
        <v>976</v>
      </c>
      <c r="E271" s="60"/>
      <c r="F271" s="60"/>
      <c r="G271" s="60"/>
      <c r="H271" s="60"/>
      <c r="I271" s="60"/>
      <c r="J271" s="60">
        <v>890</v>
      </c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>
        <v>976</v>
      </c>
      <c r="AK271" s="60">
        <v>890</v>
      </c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</row>
    <row r="272" spans="1:50">
      <c r="A272" s="59" t="s">
        <v>2873</v>
      </c>
      <c r="B272" s="60"/>
      <c r="C272" s="60"/>
      <c r="D272" s="60"/>
      <c r="E272" s="60"/>
      <c r="F272" s="60"/>
      <c r="G272" s="60"/>
      <c r="H272" s="60"/>
      <c r="I272" s="60"/>
      <c r="J272" s="60">
        <v>636</v>
      </c>
      <c r="K272" s="60"/>
      <c r="L272" s="60"/>
      <c r="M272" s="60"/>
      <c r="N272" s="60"/>
      <c r="O272" s="60"/>
      <c r="P272" s="60">
        <v>767</v>
      </c>
      <c r="Q272" s="60"/>
      <c r="R272" s="60"/>
      <c r="S272" s="60"/>
      <c r="T272" s="60"/>
      <c r="U272" s="60"/>
      <c r="V272" s="60">
        <v>584</v>
      </c>
      <c r="W272" s="60"/>
      <c r="X272" s="60"/>
      <c r="Y272" s="60"/>
      <c r="Z272" s="60"/>
      <c r="AA272" s="60">
        <v>686</v>
      </c>
      <c r="AB272" s="60"/>
      <c r="AC272" s="60"/>
      <c r="AD272" s="60"/>
      <c r="AE272" s="60"/>
      <c r="AF272" s="60"/>
      <c r="AG272" s="60"/>
      <c r="AH272" s="60"/>
      <c r="AI272" s="60"/>
      <c r="AJ272" s="60"/>
      <c r="AK272" s="60">
        <v>636</v>
      </c>
      <c r="AL272" s="60">
        <v>767</v>
      </c>
      <c r="AM272" s="60">
        <v>584</v>
      </c>
      <c r="AN272" s="60">
        <v>829</v>
      </c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</row>
    <row r="273" spans="1:50">
      <c r="A273" s="59" t="s">
        <v>2874</v>
      </c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>
        <v>690</v>
      </c>
      <c r="W273" s="60"/>
      <c r="X273" s="60"/>
      <c r="Y273" s="60"/>
      <c r="Z273" s="60"/>
      <c r="AA273" s="60">
        <v>783</v>
      </c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>
        <v>690</v>
      </c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</row>
    <row r="274" spans="1:50">
      <c r="A274" s="59" t="s">
        <v>2875</v>
      </c>
      <c r="B274" s="60"/>
      <c r="C274" s="60"/>
      <c r="D274" s="60">
        <v>476</v>
      </c>
      <c r="E274" s="60"/>
      <c r="F274" s="60"/>
      <c r="G274" s="60"/>
      <c r="H274" s="60"/>
      <c r="I274" s="60"/>
      <c r="J274" s="60">
        <v>738</v>
      </c>
      <c r="K274" s="60"/>
      <c r="L274" s="60"/>
      <c r="M274" s="60"/>
      <c r="N274" s="60"/>
      <c r="O274" s="60"/>
      <c r="P274" s="60">
        <v>877</v>
      </c>
      <c r="Q274" s="60"/>
      <c r="R274" s="60"/>
      <c r="S274" s="60"/>
      <c r="T274" s="60"/>
      <c r="U274" s="60"/>
      <c r="V274" s="60">
        <v>797</v>
      </c>
      <c r="W274" s="60"/>
      <c r="X274" s="60"/>
      <c r="Y274" s="60"/>
      <c r="Z274" s="60"/>
      <c r="AA274" s="60">
        <v>421</v>
      </c>
      <c r="AB274" s="60"/>
      <c r="AC274" s="60"/>
      <c r="AD274" s="60"/>
      <c r="AE274" s="60"/>
      <c r="AF274" s="60"/>
      <c r="AG274" s="60"/>
      <c r="AH274" s="60"/>
      <c r="AI274" s="60"/>
      <c r="AJ274" s="60">
        <v>476</v>
      </c>
      <c r="AK274" s="60">
        <v>738</v>
      </c>
      <c r="AL274" s="60">
        <v>877</v>
      </c>
      <c r="AM274" s="60">
        <v>797</v>
      </c>
      <c r="AN274" s="60">
        <v>335</v>
      </c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</row>
    <row r="275" spans="1:50">
      <c r="A275" s="59" t="s">
        <v>2876</v>
      </c>
      <c r="B275" s="60"/>
      <c r="C275" s="60"/>
      <c r="D275" s="60">
        <v>695</v>
      </c>
      <c r="E275" s="60"/>
      <c r="F275" s="60"/>
      <c r="G275" s="60"/>
      <c r="H275" s="60"/>
      <c r="I275" s="60"/>
      <c r="J275" s="60">
        <v>831</v>
      </c>
      <c r="K275" s="60"/>
      <c r="L275" s="60"/>
      <c r="M275" s="60"/>
      <c r="N275" s="60"/>
      <c r="O275" s="60"/>
      <c r="P275" s="60">
        <v>854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>
        <v>303</v>
      </c>
      <c r="AB275" s="60"/>
      <c r="AC275" s="60"/>
      <c r="AD275" s="60"/>
      <c r="AE275" s="60"/>
      <c r="AF275" s="60"/>
      <c r="AG275" s="60"/>
      <c r="AH275" s="60"/>
      <c r="AI275" s="60"/>
      <c r="AJ275" s="60">
        <v>695</v>
      </c>
      <c r="AK275" s="60">
        <v>831</v>
      </c>
      <c r="AL275" s="60">
        <v>854</v>
      </c>
      <c r="AM275" s="60"/>
      <c r="AN275" s="60">
        <v>609</v>
      </c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</row>
    <row r="276" spans="1:50">
      <c r="A276" s="59" t="s">
        <v>2877</v>
      </c>
      <c r="B276" s="60"/>
      <c r="C276" s="60"/>
      <c r="D276" s="60">
        <v>327</v>
      </c>
      <c r="E276" s="60"/>
      <c r="F276" s="60"/>
      <c r="G276" s="60"/>
      <c r="H276" s="60"/>
      <c r="I276" s="60"/>
      <c r="J276" s="60">
        <v>527</v>
      </c>
      <c r="K276" s="60"/>
      <c r="L276" s="60"/>
      <c r="M276" s="60"/>
      <c r="N276" s="60"/>
      <c r="O276" s="60"/>
      <c r="P276" s="60">
        <v>874</v>
      </c>
      <c r="Q276" s="60"/>
      <c r="R276" s="60"/>
      <c r="S276" s="60"/>
      <c r="T276" s="60"/>
      <c r="U276" s="60"/>
      <c r="V276" s="60">
        <v>335</v>
      </c>
      <c r="W276" s="60"/>
      <c r="X276" s="60"/>
      <c r="Y276" s="60"/>
      <c r="Z276" s="60"/>
      <c r="AA276" s="60">
        <v>437</v>
      </c>
      <c r="AB276" s="60"/>
      <c r="AC276" s="60"/>
      <c r="AD276" s="60"/>
      <c r="AE276" s="60"/>
      <c r="AF276" s="60"/>
      <c r="AG276" s="60"/>
      <c r="AH276" s="60"/>
      <c r="AI276" s="60"/>
      <c r="AJ276" s="60">
        <v>327</v>
      </c>
      <c r="AK276" s="60">
        <v>527</v>
      </c>
      <c r="AL276" s="60">
        <v>874</v>
      </c>
      <c r="AM276" s="60">
        <v>335</v>
      </c>
      <c r="AN276" s="60">
        <v>170</v>
      </c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</row>
    <row r="277" spans="1:50">
      <c r="A277" s="59" t="s">
        <v>2878</v>
      </c>
      <c r="B277" s="60"/>
      <c r="C277" s="60"/>
      <c r="D277" s="60">
        <v>533</v>
      </c>
      <c r="E277" s="60"/>
      <c r="F277" s="60"/>
      <c r="G277" s="60"/>
      <c r="H277" s="60"/>
      <c r="I277" s="60"/>
      <c r="J277" s="60">
        <v>377</v>
      </c>
      <c r="K277" s="60"/>
      <c r="L277" s="60"/>
      <c r="M277" s="60"/>
      <c r="N277" s="60"/>
      <c r="O277" s="60"/>
      <c r="P277" s="60">
        <v>538</v>
      </c>
      <c r="Q277" s="60"/>
      <c r="R277" s="60"/>
      <c r="S277" s="60"/>
      <c r="T277" s="60"/>
      <c r="U277" s="60"/>
      <c r="V277" s="60">
        <v>766</v>
      </c>
      <c r="W277" s="60"/>
      <c r="X277" s="60"/>
      <c r="Y277" s="60"/>
      <c r="Z277" s="60"/>
      <c r="AA277" s="60">
        <v>591</v>
      </c>
      <c r="AB277" s="60"/>
      <c r="AC277" s="60"/>
      <c r="AD277" s="60"/>
      <c r="AE277" s="60"/>
      <c r="AF277" s="60"/>
      <c r="AG277" s="60"/>
      <c r="AH277" s="60"/>
      <c r="AI277" s="60"/>
      <c r="AJ277" s="60">
        <v>533</v>
      </c>
      <c r="AK277" s="60">
        <v>377</v>
      </c>
      <c r="AL277" s="60">
        <v>538</v>
      </c>
      <c r="AM277" s="60">
        <v>766</v>
      </c>
      <c r="AN277" s="60">
        <v>372</v>
      </c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</row>
    <row r="278" spans="1:50">
      <c r="A278" s="59" t="s">
        <v>2879</v>
      </c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>
        <v>595</v>
      </c>
      <c r="Q278" s="60"/>
      <c r="R278" s="60"/>
      <c r="S278" s="60"/>
      <c r="T278" s="60"/>
      <c r="U278" s="60"/>
      <c r="V278" s="60">
        <v>960</v>
      </c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>
        <v>595</v>
      </c>
      <c r="AM278" s="60">
        <v>960</v>
      </c>
      <c r="AN278" s="60">
        <v>914</v>
      </c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</row>
    <row r="279" spans="1:50">
      <c r="A279" s="59" t="s">
        <v>2880</v>
      </c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>
        <v>934</v>
      </c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>
        <v>934</v>
      </c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</row>
    <row r="280" spans="1:50">
      <c r="A280" s="59" t="s">
        <v>2881</v>
      </c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>
        <v>829</v>
      </c>
      <c r="W280" s="60"/>
      <c r="X280" s="60"/>
      <c r="Y280" s="60"/>
      <c r="Z280" s="60"/>
      <c r="AA280" s="60">
        <v>880</v>
      </c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>
        <v>829</v>
      </c>
      <c r="AN280" s="60">
        <v>872</v>
      </c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</row>
    <row r="281" spans="1:50">
      <c r="A281" s="59" t="s">
        <v>2882</v>
      </c>
      <c r="B281" s="60"/>
      <c r="C281" s="60"/>
      <c r="D281" s="60">
        <v>997</v>
      </c>
      <c r="E281" s="60"/>
      <c r="F281" s="60"/>
      <c r="G281" s="60"/>
      <c r="H281" s="60"/>
      <c r="I281" s="60"/>
      <c r="J281" s="60">
        <v>929</v>
      </c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>
        <v>997</v>
      </c>
      <c r="AK281" s="60">
        <v>929</v>
      </c>
      <c r="AL281" s="60"/>
      <c r="AM281" s="60"/>
      <c r="AN281" s="60">
        <v>838</v>
      </c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</row>
    <row r="282" spans="1:50">
      <c r="A282" s="59" t="s">
        <v>1038</v>
      </c>
      <c r="B282" s="60">
        <v>54</v>
      </c>
      <c r="C282" s="60"/>
      <c r="D282" s="60">
        <v>457</v>
      </c>
      <c r="E282" s="60">
        <v>72</v>
      </c>
      <c r="F282" s="60">
        <v>74</v>
      </c>
      <c r="G282" s="60">
        <v>81</v>
      </c>
      <c r="H282" s="60"/>
      <c r="I282" s="60"/>
      <c r="J282" s="60">
        <v>846</v>
      </c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>
        <v>457</v>
      </c>
      <c r="AK282" s="60">
        <v>846</v>
      </c>
      <c r="AL282" s="60"/>
      <c r="AM282" s="60"/>
      <c r="AN282" s="60">
        <v>228</v>
      </c>
      <c r="AO282" s="60"/>
      <c r="AP282" s="60"/>
      <c r="AQ282" s="60"/>
      <c r="AR282" s="60"/>
      <c r="AS282" s="60">
        <v>116</v>
      </c>
      <c r="AT282" s="60"/>
      <c r="AU282" s="60"/>
      <c r="AV282" s="60"/>
      <c r="AW282" s="60"/>
      <c r="AX282" s="60"/>
    </row>
    <row r="283" spans="1:50">
      <c r="A283" s="59" t="s">
        <v>1039</v>
      </c>
      <c r="B283" s="60">
        <v>188</v>
      </c>
      <c r="C283" s="60"/>
      <c r="D283" s="60">
        <v>430</v>
      </c>
      <c r="E283" s="60">
        <v>103</v>
      </c>
      <c r="F283" s="60">
        <v>135</v>
      </c>
      <c r="G283" s="60">
        <v>123</v>
      </c>
      <c r="H283" s="60"/>
      <c r="I283" s="60"/>
      <c r="J283" s="60">
        <v>591</v>
      </c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>
        <v>430</v>
      </c>
      <c r="AK283" s="60">
        <v>591</v>
      </c>
      <c r="AL283" s="60"/>
      <c r="AM283" s="60"/>
      <c r="AN283" s="60">
        <v>362</v>
      </c>
      <c r="AO283" s="60"/>
      <c r="AP283" s="60"/>
      <c r="AQ283" s="60"/>
      <c r="AR283" s="60"/>
      <c r="AS283" s="60">
        <v>144</v>
      </c>
      <c r="AT283" s="60"/>
      <c r="AU283" s="60"/>
      <c r="AV283" s="60"/>
      <c r="AW283" s="60">
        <v>116</v>
      </c>
      <c r="AX283" s="60">
        <v>124</v>
      </c>
    </row>
    <row r="284" spans="1:50">
      <c r="A284" s="59" t="s">
        <v>2883</v>
      </c>
      <c r="B284" s="60"/>
      <c r="C284" s="60"/>
      <c r="D284" s="60">
        <v>230</v>
      </c>
      <c r="E284" s="60"/>
      <c r="F284" s="60"/>
      <c r="G284" s="60"/>
      <c r="H284" s="60"/>
      <c r="I284" s="60"/>
      <c r="J284" s="60">
        <v>328</v>
      </c>
      <c r="K284" s="60"/>
      <c r="L284" s="60"/>
      <c r="M284" s="60"/>
      <c r="N284" s="60"/>
      <c r="O284" s="60"/>
      <c r="P284" s="60">
        <v>304</v>
      </c>
      <c r="Q284" s="60"/>
      <c r="R284" s="60"/>
      <c r="S284" s="60"/>
      <c r="T284" s="60"/>
      <c r="U284" s="60"/>
      <c r="V284" s="60">
        <v>481</v>
      </c>
      <c r="W284" s="60"/>
      <c r="X284" s="60"/>
      <c r="Y284" s="60"/>
      <c r="Z284" s="60"/>
      <c r="AA284" s="60">
        <v>631</v>
      </c>
      <c r="AB284" s="60"/>
      <c r="AC284" s="60"/>
      <c r="AD284" s="60"/>
      <c r="AE284" s="60"/>
      <c r="AF284" s="60"/>
      <c r="AG284" s="60"/>
      <c r="AH284" s="60"/>
      <c r="AI284" s="60"/>
      <c r="AJ284" s="60">
        <v>230</v>
      </c>
      <c r="AK284" s="60">
        <v>328</v>
      </c>
      <c r="AL284" s="60">
        <v>304</v>
      </c>
      <c r="AM284" s="60">
        <v>481</v>
      </c>
      <c r="AN284" s="60">
        <v>439</v>
      </c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</row>
    <row r="285" spans="1:50">
      <c r="A285" s="59" t="s">
        <v>2884</v>
      </c>
      <c r="B285" s="60"/>
      <c r="C285" s="60"/>
      <c r="D285" s="60"/>
      <c r="E285" s="60"/>
      <c r="F285" s="60"/>
      <c r="G285" s="60"/>
      <c r="H285" s="60"/>
      <c r="I285" s="60"/>
      <c r="J285" s="60">
        <v>838</v>
      </c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>
        <v>838</v>
      </c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</row>
    <row r="286" spans="1:50">
      <c r="A286" s="59" t="s">
        <v>2885</v>
      </c>
      <c r="B286" s="60"/>
      <c r="C286" s="60"/>
      <c r="D286" s="60">
        <v>785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>
        <v>785</v>
      </c>
      <c r="AK286" s="60"/>
      <c r="AL286" s="60"/>
      <c r="AM286" s="60"/>
      <c r="AN286" s="60">
        <v>536</v>
      </c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</row>
    <row r="287" spans="1:50">
      <c r="A287" s="59" t="s">
        <v>2886</v>
      </c>
      <c r="B287" s="60"/>
      <c r="C287" s="60"/>
      <c r="D287" s="60"/>
      <c r="E287" s="60"/>
      <c r="F287" s="60"/>
      <c r="G287" s="60"/>
      <c r="H287" s="60"/>
      <c r="I287" s="60"/>
      <c r="J287" s="60">
        <v>921</v>
      </c>
      <c r="K287" s="60"/>
      <c r="L287" s="60"/>
      <c r="M287" s="60"/>
      <c r="N287" s="60"/>
      <c r="O287" s="60"/>
      <c r="P287" s="60">
        <v>711</v>
      </c>
      <c r="Q287" s="60"/>
      <c r="R287" s="60"/>
      <c r="S287" s="60"/>
      <c r="T287" s="60"/>
      <c r="U287" s="60"/>
      <c r="V287" s="60">
        <v>601</v>
      </c>
      <c r="W287" s="60"/>
      <c r="X287" s="60"/>
      <c r="Y287" s="60"/>
      <c r="Z287" s="60"/>
      <c r="AA287" s="60">
        <v>703</v>
      </c>
      <c r="AB287" s="60"/>
      <c r="AC287" s="60"/>
      <c r="AD287" s="60"/>
      <c r="AE287" s="60"/>
      <c r="AF287" s="60"/>
      <c r="AG287" s="60"/>
      <c r="AH287" s="60"/>
      <c r="AI287" s="60"/>
      <c r="AJ287" s="60"/>
      <c r="AK287" s="60">
        <v>921</v>
      </c>
      <c r="AL287" s="60">
        <v>711</v>
      </c>
      <c r="AM287" s="60">
        <v>601</v>
      </c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</row>
    <row r="288" spans="1:50">
      <c r="A288" s="59" t="s">
        <v>2887</v>
      </c>
      <c r="B288" s="60"/>
      <c r="C288" s="60"/>
      <c r="D288" s="60">
        <v>801</v>
      </c>
      <c r="E288" s="60"/>
      <c r="F288" s="60"/>
      <c r="G288" s="60"/>
      <c r="H288" s="60"/>
      <c r="I288" s="60"/>
      <c r="J288" s="60">
        <v>992</v>
      </c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>
        <v>801</v>
      </c>
      <c r="AK288" s="60">
        <v>992</v>
      </c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</row>
    <row r="289" spans="1:50">
      <c r="A289" s="59" t="s">
        <v>155</v>
      </c>
      <c r="B289" s="60">
        <v>73</v>
      </c>
      <c r="C289" s="60"/>
      <c r="D289" s="60">
        <v>115</v>
      </c>
      <c r="E289" s="60">
        <v>71</v>
      </c>
      <c r="F289" s="60">
        <v>134</v>
      </c>
      <c r="G289" s="60">
        <v>38</v>
      </c>
      <c r="H289" s="60">
        <v>83</v>
      </c>
      <c r="I289" s="60"/>
      <c r="J289" s="60">
        <v>90</v>
      </c>
      <c r="K289" s="60">
        <v>3</v>
      </c>
      <c r="L289" s="60">
        <v>17</v>
      </c>
      <c r="M289" s="60">
        <v>16</v>
      </c>
      <c r="N289" s="60">
        <v>80</v>
      </c>
      <c r="O289" s="60">
        <v>20</v>
      </c>
      <c r="P289" s="60">
        <v>21</v>
      </c>
      <c r="Q289" s="60">
        <v>9</v>
      </c>
      <c r="R289" s="60">
        <v>22</v>
      </c>
      <c r="S289" s="60">
        <v>27</v>
      </c>
      <c r="T289" s="60">
        <v>128</v>
      </c>
      <c r="U289" s="60">
        <v>33</v>
      </c>
      <c r="V289" s="60">
        <v>28</v>
      </c>
      <c r="W289" s="60">
        <v>64</v>
      </c>
      <c r="X289" s="60">
        <v>90</v>
      </c>
      <c r="Y289" s="60">
        <v>59</v>
      </c>
      <c r="Z289" s="60">
        <v>160</v>
      </c>
      <c r="AA289" s="60">
        <v>52</v>
      </c>
      <c r="AB289" s="60">
        <v>40</v>
      </c>
      <c r="AC289" s="60">
        <v>187</v>
      </c>
      <c r="AD289" s="60">
        <v>179</v>
      </c>
      <c r="AE289" s="60"/>
      <c r="AF289" s="60"/>
      <c r="AG289" s="60">
        <v>20</v>
      </c>
      <c r="AH289" s="60">
        <v>33</v>
      </c>
      <c r="AI289" s="60"/>
      <c r="AJ289" s="60">
        <v>115</v>
      </c>
      <c r="AK289" s="60">
        <v>90</v>
      </c>
      <c r="AL289" s="60">
        <v>21</v>
      </c>
      <c r="AM289" s="60">
        <v>28</v>
      </c>
      <c r="AN289" s="60">
        <v>98</v>
      </c>
      <c r="AO289" s="60">
        <v>61</v>
      </c>
      <c r="AP289" s="60">
        <v>61</v>
      </c>
      <c r="AQ289" s="60">
        <v>43</v>
      </c>
      <c r="AR289" s="60">
        <v>42</v>
      </c>
      <c r="AS289" s="60">
        <v>70</v>
      </c>
      <c r="AT289" s="60">
        <v>69</v>
      </c>
      <c r="AU289" s="60">
        <v>56</v>
      </c>
      <c r="AV289" s="60">
        <v>27</v>
      </c>
      <c r="AW289" s="60">
        <v>52</v>
      </c>
      <c r="AX289" s="60">
        <v>39</v>
      </c>
    </row>
    <row r="290" spans="1:50">
      <c r="A290" s="59" t="s">
        <v>2888</v>
      </c>
      <c r="B290" s="60"/>
      <c r="C290" s="60"/>
      <c r="D290" s="60">
        <v>422</v>
      </c>
      <c r="E290" s="60"/>
      <c r="F290" s="60"/>
      <c r="G290" s="60"/>
      <c r="H290" s="60"/>
      <c r="I290" s="60"/>
      <c r="J290" s="60">
        <v>545</v>
      </c>
      <c r="K290" s="60"/>
      <c r="L290" s="60"/>
      <c r="M290" s="60"/>
      <c r="N290" s="60"/>
      <c r="O290" s="60"/>
      <c r="P290" s="60">
        <v>741</v>
      </c>
      <c r="Q290" s="60"/>
      <c r="R290" s="60"/>
      <c r="S290" s="60"/>
      <c r="T290" s="60"/>
      <c r="U290" s="60"/>
      <c r="V290" s="60">
        <v>908</v>
      </c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>
        <v>422</v>
      </c>
      <c r="AK290" s="60">
        <v>545</v>
      </c>
      <c r="AL290" s="60">
        <v>741</v>
      </c>
      <c r="AM290" s="60">
        <v>908</v>
      </c>
      <c r="AN290" s="60">
        <v>487</v>
      </c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</row>
    <row r="291" spans="1:50">
      <c r="A291" s="59" t="s">
        <v>2889</v>
      </c>
      <c r="B291" s="60"/>
      <c r="C291" s="60"/>
      <c r="D291" s="60">
        <v>337</v>
      </c>
      <c r="E291" s="60"/>
      <c r="F291" s="60"/>
      <c r="G291" s="60"/>
      <c r="H291" s="60"/>
      <c r="I291" s="60"/>
      <c r="J291" s="60">
        <v>387</v>
      </c>
      <c r="K291" s="60"/>
      <c r="L291" s="60"/>
      <c r="M291" s="60"/>
      <c r="N291" s="60"/>
      <c r="O291" s="60"/>
      <c r="P291" s="60">
        <v>769</v>
      </c>
      <c r="Q291" s="60"/>
      <c r="R291" s="60"/>
      <c r="S291" s="60"/>
      <c r="T291" s="60"/>
      <c r="U291" s="60"/>
      <c r="V291" s="60">
        <v>429</v>
      </c>
      <c r="W291" s="60"/>
      <c r="X291" s="60"/>
      <c r="Y291" s="60"/>
      <c r="Z291" s="60"/>
      <c r="AA291" s="60">
        <v>507</v>
      </c>
      <c r="AB291" s="60"/>
      <c r="AC291" s="60"/>
      <c r="AD291" s="60"/>
      <c r="AE291" s="60"/>
      <c r="AF291" s="60"/>
      <c r="AG291" s="60"/>
      <c r="AH291" s="60"/>
      <c r="AI291" s="60"/>
      <c r="AJ291" s="60">
        <v>337</v>
      </c>
      <c r="AK291" s="60">
        <v>387</v>
      </c>
      <c r="AL291" s="60">
        <v>769</v>
      </c>
      <c r="AM291" s="60">
        <v>429</v>
      </c>
      <c r="AN291" s="60">
        <v>792</v>
      </c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</row>
    <row r="292" spans="1:50">
      <c r="A292" s="59" t="s">
        <v>2890</v>
      </c>
      <c r="B292" s="60"/>
      <c r="C292" s="60"/>
      <c r="D292" s="60">
        <v>515</v>
      </c>
      <c r="E292" s="60"/>
      <c r="F292" s="60"/>
      <c r="G292" s="60"/>
      <c r="H292" s="60"/>
      <c r="I292" s="60"/>
      <c r="J292" s="60">
        <v>732</v>
      </c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>
        <v>515</v>
      </c>
      <c r="AK292" s="60">
        <v>732</v>
      </c>
      <c r="AL292" s="60"/>
      <c r="AM292" s="60"/>
      <c r="AN292" s="60">
        <v>419</v>
      </c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</row>
    <row r="293" spans="1:50">
      <c r="A293" s="59" t="s">
        <v>2891</v>
      </c>
      <c r="B293" s="60"/>
      <c r="C293" s="60"/>
      <c r="D293" s="60">
        <v>903</v>
      </c>
      <c r="E293" s="60"/>
      <c r="F293" s="60"/>
      <c r="G293" s="60"/>
      <c r="H293" s="60"/>
      <c r="I293" s="60"/>
      <c r="J293" s="60">
        <v>998</v>
      </c>
      <c r="K293" s="60"/>
      <c r="L293" s="60"/>
      <c r="M293" s="60"/>
      <c r="N293" s="60"/>
      <c r="O293" s="60"/>
      <c r="P293" s="60">
        <v>994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>
        <v>903</v>
      </c>
      <c r="AK293" s="60">
        <v>998</v>
      </c>
      <c r="AL293" s="60">
        <v>994</v>
      </c>
      <c r="AM293" s="60"/>
      <c r="AN293" s="60">
        <v>708</v>
      </c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</row>
    <row r="294" spans="1:50">
      <c r="A294" s="59" t="s">
        <v>2892</v>
      </c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>
        <v>919</v>
      </c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>
        <v>919</v>
      </c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</row>
    <row r="295" spans="1:50">
      <c r="A295" s="59" t="s">
        <v>2893</v>
      </c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>
        <v>836</v>
      </c>
      <c r="Q295" s="60"/>
      <c r="R295" s="60"/>
      <c r="S295" s="60"/>
      <c r="T295" s="60"/>
      <c r="U295" s="60"/>
      <c r="V295" s="60">
        <v>669</v>
      </c>
      <c r="W295" s="60"/>
      <c r="X295" s="60"/>
      <c r="Y295" s="60"/>
      <c r="Z295" s="60"/>
      <c r="AA295" s="60">
        <v>785</v>
      </c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>
        <v>836</v>
      </c>
      <c r="AM295" s="60">
        <v>669</v>
      </c>
      <c r="AN295" s="60"/>
      <c r="AO295" s="60"/>
      <c r="AP295" s="60"/>
      <c r="AQ295" s="60"/>
      <c r="AR295" s="60"/>
      <c r="AS295" s="60"/>
      <c r="AT295" s="60"/>
      <c r="AU295" s="60">
        <v>123</v>
      </c>
      <c r="AV295" s="60"/>
      <c r="AW295" s="60"/>
      <c r="AX295" s="60"/>
    </row>
    <row r="296" spans="1:50">
      <c r="A296" s="59" t="s">
        <v>1040</v>
      </c>
      <c r="B296" s="60">
        <v>126</v>
      </c>
      <c r="C296" s="60"/>
      <c r="D296" s="60">
        <v>260</v>
      </c>
      <c r="E296" s="60">
        <v>18</v>
      </c>
      <c r="F296" s="60">
        <v>85</v>
      </c>
      <c r="G296" s="60">
        <v>119</v>
      </c>
      <c r="H296" s="60">
        <v>164</v>
      </c>
      <c r="I296" s="60"/>
      <c r="J296" s="60">
        <v>107</v>
      </c>
      <c r="K296" s="60">
        <v>6</v>
      </c>
      <c r="L296" s="60">
        <v>35</v>
      </c>
      <c r="M296" s="60">
        <v>91</v>
      </c>
      <c r="N296" s="60">
        <v>119</v>
      </c>
      <c r="O296" s="60"/>
      <c r="P296" s="60">
        <v>82</v>
      </c>
      <c r="Q296" s="60">
        <v>18</v>
      </c>
      <c r="R296" s="60">
        <v>60</v>
      </c>
      <c r="S296" s="60">
        <v>43</v>
      </c>
      <c r="T296" s="60">
        <v>146</v>
      </c>
      <c r="U296" s="60"/>
      <c r="V296" s="60">
        <v>127</v>
      </c>
      <c r="W296" s="60">
        <v>71</v>
      </c>
      <c r="X296" s="60">
        <v>140</v>
      </c>
      <c r="Y296" s="60">
        <v>98</v>
      </c>
      <c r="Z296" s="60">
        <v>152</v>
      </c>
      <c r="AA296" s="60">
        <v>166</v>
      </c>
      <c r="AB296" s="60">
        <v>133</v>
      </c>
      <c r="AC296" s="60">
        <v>110</v>
      </c>
      <c r="AD296" s="60">
        <v>146</v>
      </c>
      <c r="AE296" s="60"/>
      <c r="AF296" s="60"/>
      <c r="AG296" s="60"/>
      <c r="AH296" s="60"/>
      <c r="AI296" s="60"/>
      <c r="AJ296" s="60">
        <v>260</v>
      </c>
      <c r="AK296" s="60">
        <v>107</v>
      </c>
      <c r="AL296" s="60">
        <v>82</v>
      </c>
      <c r="AM296" s="60">
        <v>127</v>
      </c>
      <c r="AN296" s="60">
        <v>205</v>
      </c>
      <c r="AO296" s="60">
        <v>107</v>
      </c>
      <c r="AP296" s="60">
        <v>87</v>
      </c>
      <c r="AQ296" s="60">
        <v>70</v>
      </c>
      <c r="AR296" s="60">
        <v>71</v>
      </c>
      <c r="AS296" s="60">
        <v>109</v>
      </c>
      <c r="AT296" s="60">
        <v>69</v>
      </c>
      <c r="AU296" s="60">
        <v>86</v>
      </c>
      <c r="AV296" s="60">
        <v>36</v>
      </c>
      <c r="AW296" s="60">
        <v>34</v>
      </c>
      <c r="AX296" s="60">
        <v>88</v>
      </c>
    </row>
    <row r="297" spans="1:50">
      <c r="A297" s="59" t="s">
        <v>2894</v>
      </c>
      <c r="B297" s="60"/>
      <c r="C297" s="60"/>
      <c r="D297" s="60">
        <v>593</v>
      </c>
      <c r="E297" s="60"/>
      <c r="F297" s="60"/>
      <c r="G297" s="60"/>
      <c r="H297" s="60"/>
      <c r="I297" s="60"/>
      <c r="J297" s="60">
        <v>617</v>
      </c>
      <c r="K297" s="60"/>
      <c r="L297" s="60"/>
      <c r="M297" s="60"/>
      <c r="N297" s="60"/>
      <c r="O297" s="60"/>
      <c r="P297" s="60">
        <v>913</v>
      </c>
      <c r="Q297" s="60"/>
      <c r="R297" s="60"/>
      <c r="S297" s="60"/>
      <c r="T297" s="60"/>
      <c r="U297" s="60"/>
      <c r="V297" s="60">
        <v>518</v>
      </c>
      <c r="W297" s="60"/>
      <c r="X297" s="60"/>
      <c r="Y297" s="60"/>
      <c r="Z297" s="60"/>
      <c r="AA297" s="60">
        <v>508</v>
      </c>
      <c r="AB297" s="60"/>
      <c r="AC297" s="60"/>
      <c r="AD297" s="60"/>
      <c r="AE297" s="60"/>
      <c r="AF297" s="60"/>
      <c r="AG297" s="60"/>
      <c r="AH297" s="60"/>
      <c r="AI297" s="60"/>
      <c r="AJ297" s="60">
        <v>593</v>
      </c>
      <c r="AK297" s="60">
        <v>617</v>
      </c>
      <c r="AL297" s="60">
        <v>913</v>
      </c>
      <c r="AM297" s="60">
        <v>518</v>
      </c>
      <c r="AN297" s="60">
        <v>777</v>
      </c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</row>
    <row r="298" spans="1:50">
      <c r="A298" s="59" t="s">
        <v>2895</v>
      </c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>
        <v>959</v>
      </c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>
        <v>959</v>
      </c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</row>
    <row r="299" spans="1:50">
      <c r="A299" s="59" t="s">
        <v>2896</v>
      </c>
      <c r="B299" s="60"/>
      <c r="C299" s="60"/>
      <c r="D299" s="60">
        <v>423</v>
      </c>
      <c r="E299" s="60"/>
      <c r="F299" s="60"/>
      <c r="G299" s="60"/>
      <c r="H299" s="60"/>
      <c r="I299" s="60"/>
      <c r="J299" s="60">
        <v>600</v>
      </c>
      <c r="K299" s="60"/>
      <c r="L299" s="60"/>
      <c r="M299" s="60"/>
      <c r="N299" s="60"/>
      <c r="O299" s="60"/>
      <c r="P299" s="60">
        <v>690</v>
      </c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>
        <v>423</v>
      </c>
      <c r="AK299" s="60">
        <v>600</v>
      </c>
      <c r="AL299" s="60">
        <v>690</v>
      </c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</row>
    <row r="300" spans="1:50">
      <c r="A300" s="59" t="s">
        <v>1172</v>
      </c>
      <c r="B300" s="60"/>
      <c r="C300" s="60"/>
      <c r="D300" s="60">
        <v>139</v>
      </c>
      <c r="E300" s="60"/>
      <c r="F300" s="60"/>
      <c r="G300" s="60"/>
      <c r="H300" s="60"/>
      <c r="I300" s="60"/>
      <c r="J300" s="60">
        <v>58</v>
      </c>
      <c r="K300" s="60"/>
      <c r="L300" s="60"/>
      <c r="M300" s="60"/>
      <c r="N300" s="60"/>
      <c r="O300" s="60"/>
      <c r="P300" s="60">
        <v>103</v>
      </c>
      <c r="Q300" s="60"/>
      <c r="R300" s="60"/>
      <c r="S300" s="60"/>
      <c r="T300" s="60"/>
      <c r="U300" s="60"/>
      <c r="V300" s="60">
        <v>76</v>
      </c>
      <c r="W300" s="60"/>
      <c r="X300" s="60"/>
      <c r="Y300" s="60"/>
      <c r="Z300" s="60"/>
      <c r="AA300" s="60">
        <v>46</v>
      </c>
      <c r="AB300" s="60"/>
      <c r="AC300" s="60"/>
      <c r="AD300" s="60"/>
      <c r="AE300" s="60"/>
      <c r="AF300" s="60"/>
      <c r="AG300" s="60"/>
      <c r="AH300" s="60"/>
      <c r="AI300" s="60"/>
      <c r="AJ300" s="60">
        <v>139</v>
      </c>
      <c r="AK300" s="60">
        <v>58</v>
      </c>
      <c r="AL300" s="60">
        <v>103</v>
      </c>
      <c r="AM300" s="60">
        <v>76</v>
      </c>
      <c r="AN300" s="60">
        <v>212</v>
      </c>
      <c r="AO300" s="60"/>
      <c r="AP300" s="60"/>
      <c r="AQ300" s="60"/>
      <c r="AR300" s="60"/>
      <c r="AS300" s="60"/>
      <c r="AT300" s="60"/>
      <c r="AU300" s="60"/>
      <c r="AV300" s="60"/>
      <c r="AW300" s="60">
        <v>116</v>
      </c>
      <c r="AX300" s="60"/>
    </row>
    <row r="301" spans="1:50">
      <c r="A301" s="59" t="s">
        <v>2897</v>
      </c>
      <c r="B301" s="60"/>
      <c r="C301" s="60"/>
      <c r="D301" s="60">
        <v>471</v>
      </c>
      <c r="E301" s="60"/>
      <c r="F301" s="60"/>
      <c r="G301" s="60"/>
      <c r="H301" s="60"/>
      <c r="I301" s="60"/>
      <c r="J301" s="60">
        <v>676</v>
      </c>
      <c r="K301" s="60"/>
      <c r="L301" s="60"/>
      <c r="M301" s="60"/>
      <c r="N301" s="60"/>
      <c r="O301" s="60"/>
      <c r="P301" s="60">
        <v>602</v>
      </c>
      <c r="Q301" s="60"/>
      <c r="R301" s="60"/>
      <c r="S301" s="60"/>
      <c r="T301" s="60"/>
      <c r="U301" s="60"/>
      <c r="V301" s="60">
        <v>664</v>
      </c>
      <c r="W301" s="60"/>
      <c r="X301" s="60"/>
      <c r="Y301" s="60"/>
      <c r="Z301" s="60"/>
      <c r="AA301" s="60">
        <v>584</v>
      </c>
      <c r="AB301" s="60"/>
      <c r="AC301" s="60"/>
      <c r="AD301" s="60"/>
      <c r="AE301" s="60"/>
      <c r="AF301" s="60"/>
      <c r="AG301" s="60"/>
      <c r="AH301" s="60"/>
      <c r="AI301" s="60"/>
      <c r="AJ301" s="60">
        <v>471</v>
      </c>
      <c r="AK301" s="60">
        <v>676</v>
      </c>
      <c r="AL301" s="60">
        <v>602</v>
      </c>
      <c r="AM301" s="60">
        <v>664</v>
      </c>
      <c r="AN301" s="60">
        <v>526</v>
      </c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</row>
    <row r="302" spans="1:50">
      <c r="A302" s="59" t="s">
        <v>2898</v>
      </c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>
        <v>288</v>
      </c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</row>
    <row r="303" spans="1:50">
      <c r="A303" s="59" t="s">
        <v>2899</v>
      </c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>
        <v>998</v>
      </c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>
        <v>998</v>
      </c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</row>
    <row r="304" spans="1:50">
      <c r="A304" s="59" t="s">
        <v>2900</v>
      </c>
      <c r="B304" s="60"/>
      <c r="C304" s="60"/>
      <c r="D304" s="60">
        <v>424</v>
      </c>
      <c r="E304" s="60"/>
      <c r="F304" s="60"/>
      <c r="G304" s="60"/>
      <c r="H304" s="60"/>
      <c r="I304" s="60"/>
      <c r="J304" s="60">
        <v>922</v>
      </c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>
        <v>424</v>
      </c>
      <c r="AK304" s="60">
        <v>922</v>
      </c>
      <c r="AL304" s="60"/>
      <c r="AM304" s="60"/>
      <c r="AN304" s="60">
        <v>184</v>
      </c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</row>
    <row r="305" spans="1:50">
      <c r="A305" s="59" t="s">
        <v>2901</v>
      </c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>
        <v>945</v>
      </c>
      <c r="W305" s="60"/>
      <c r="X305" s="60"/>
      <c r="Y305" s="60"/>
      <c r="Z305" s="60"/>
      <c r="AA305" s="60">
        <v>967</v>
      </c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>
        <v>945</v>
      </c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</row>
    <row r="306" spans="1:50">
      <c r="A306" s="59" t="s">
        <v>2902</v>
      </c>
      <c r="B306" s="60"/>
      <c r="C306" s="60"/>
      <c r="D306" s="60">
        <v>836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>
        <v>836</v>
      </c>
      <c r="AK306" s="60"/>
      <c r="AL306" s="60"/>
      <c r="AM306" s="60"/>
      <c r="AN306" s="60">
        <v>744</v>
      </c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</row>
    <row r="307" spans="1:50">
      <c r="A307" s="59" t="s">
        <v>2903</v>
      </c>
      <c r="B307" s="60"/>
      <c r="C307" s="60"/>
      <c r="D307" s="60">
        <v>852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>
        <v>852</v>
      </c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</row>
    <row r="308" spans="1:50">
      <c r="A308" s="59" t="s">
        <v>2904</v>
      </c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>
        <v>945</v>
      </c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>
        <v>945</v>
      </c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</row>
    <row r="309" spans="1:50">
      <c r="A309" s="59" t="s">
        <v>2905</v>
      </c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>
        <v>604</v>
      </c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</row>
    <row r="310" spans="1:50">
      <c r="A310" s="59" t="s">
        <v>2906</v>
      </c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>
        <v>774</v>
      </c>
      <c r="W310" s="60"/>
      <c r="X310" s="60"/>
      <c r="Y310" s="60"/>
      <c r="Z310" s="60"/>
      <c r="AA310" s="60">
        <v>827</v>
      </c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>
        <v>774</v>
      </c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</row>
    <row r="311" spans="1:50">
      <c r="A311" s="59" t="s">
        <v>2907</v>
      </c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>
        <v>909</v>
      </c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</row>
    <row r="312" spans="1:50">
      <c r="A312" s="59" t="s">
        <v>2908</v>
      </c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>
        <v>788</v>
      </c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>
        <v>788</v>
      </c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</row>
    <row r="313" spans="1:50">
      <c r="A313" s="59" t="s">
        <v>2909</v>
      </c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>
        <v>993</v>
      </c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>
        <v>993</v>
      </c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</row>
    <row r="314" spans="1:50">
      <c r="A314" s="59" t="s">
        <v>2910</v>
      </c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>
        <v>863</v>
      </c>
      <c r="Q314" s="60"/>
      <c r="R314" s="60"/>
      <c r="S314" s="60"/>
      <c r="T314" s="60"/>
      <c r="U314" s="60"/>
      <c r="V314" s="60">
        <v>772</v>
      </c>
      <c r="W314" s="60"/>
      <c r="X314" s="60"/>
      <c r="Y314" s="60"/>
      <c r="Z314" s="60"/>
      <c r="AA314" s="60">
        <v>916</v>
      </c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>
        <v>863</v>
      </c>
      <c r="AM314" s="60">
        <v>772</v>
      </c>
      <c r="AN314" s="60">
        <v>962</v>
      </c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</row>
    <row r="315" spans="1:50">
      <c r="A315" s="59" t="s">
        <v>2911</v>
      </c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>
        <v>906</v>
      </c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</row>
    <row r="316" spans="1:50">
      <c r="A316" s="59" t="s">
        <v>2912</v>
      </c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>
        <v>849</v>
      </c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>
        <v>252</v>
      </c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>
        <v>849</v>
      </c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</row>
    <row r="317" spans="1:50">
      <c r="A317" s="59" t="s">
        <v>2913</v>
      </c>
      <c r="B317" s="60"/>
      <c r="C317" s="60"/>
      <c r="D317" s="60">
        <v>437</v>
      </c>
      <c r="E317" s="60"/>
      <c r="F317" s="60"/>
      <c r="G317" s="60"/>
      <c r="H317" s="60"/>
      <c r="I317" s="60"/>
      <c r="J317" s="60">
        <v>584</v>
      </c>
      <c r="K317" s="60"/>
      <c r="L317" s="60"/>
      <c r="M317" s="60"/>
      <c r="N317" s="60"/>
      <c r="O317" s="60"/>
      <c r="P317" s="60">
        <v>989</v>
      </c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>
        <v>437</v>
      </c>
      <c r="AK317" s="60">
        <v>584</v>
      </c>
      <c r="AL317" s="60">
        <v>989</v>
      </c>
      <c r="AM317" s="60"/>
      <c r="AN317" s="60">
        <v>664</v>
      </c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</row>
    <row r="318" spans="1:50">
      <c r="A318" s="59" t="s">
        <v>2914</v>
      </c>
      <c r="B318" s="60"/>
      <c r="C318" s="60"/>
      <c r="D318" s="60">
        <v>990</v>
      </c>
      <c r="E318" s="60"/>
      <c r="F318" s="60"/>
      <c r="G318" s="60"/>
      <c r="H318" s="60"/>
      <c r="I318" s="60"/>
      <c r="J318" s="60">
        <v>939</v>
      </c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>
        <v>990</v>
      </c>
      <c r="AK318" s="60">
        <v>939</v>
      </c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</row>
    <row r="319" spans="1:50">
      <c r="A319" s="59" t="s">
        <v>2915</v>
      </c>
      <c r="B319" s="60"/>
      <c r="C319" s="60"/>
      <c r="D319" s="60">
        <v>438</v>
      </c>
      <c r="E319" s="60"/>
      <c r="F319" s="60"/>
      <c r="G319" s="60"/>
      <c r="H319" s="60"/>
      <c r="I319" s="60"/>
      <c r="J319" s="60">
        <v>544</v>
      </c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>
        <v>438</v>
      </c>
      <c r="AK319" s="60">
        <v>544</v>
      </c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</row>
    <row r="320" spans="1:50">
      <c r="A320" s="59" t="s">
        <v>2916</v>
      </c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>
        <v>750</v>
      </c>
      <c r="Q320" s="60"/>
      <c r="R320" s="60"/>
      <c r="S320" s="60"/>
      <c r="T320" s="60"/>
      <c r="U320" s="60"/>
      <c r="V320" s="60">
        <v>391</v>
      </c>
      <c r="W320" s="60"/>
      <c r="X320" s="60"/>
      <c r="Y320" s="60"/>
      <c r="Z320" s="60"/>
      <c r="AA320" s="60">
        <v>468</v>
      </c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>
        <v>750</v>
      </c>
      <c r="AM320" s="60">
        <v>391</v>
      </c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</row>
    <row r="321" spans="1:50">
      <c r="A321" s="59" t="s">
        <v>2917</v>
      </c>
      <c r="B321" s="60"/>
      <c r="C321" s="60"/>
      <c r="D321" s="60">
        <v>824</v>
      </c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>
        <v>824</v>
      </c>
      <c r="AK321" s="60"/>
      <c r="AL321" s="60"/>
      <c r="AM321" s="60"/>
      <c r="AN321" s="60">
        <v>836</v>
      </c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</row>
    <row r="322" spans="1:50">
      <c r="A322" s="59" t="s">
        <v>2918</v>
      </c>
      <c r="B322" s="60"/>
      <c r="C322" s="60"/>
      <c r="D322" s="60">
        <v>526</v>
      </c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>
        <v>777</v>
      </c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>
        <v>526</v>
      </c>
      <c r="AK322" s="60"/>
      <c r="AL322" s="60">
        <v>777</v>
      </c>
      <c r="AM322" s="60"/>
      <c r="AN322" s="60">
        <v>306</v>
      </c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</row>
    <row r="323" spans="1:50">
      <c r="A323" s="59" t="s">
        <v>2919</v>
      </c>
      <c r="B323" s="60"/>
      <c r="C323" s="60"/>
      <c r="D323" s="60">
        <v>558</v>
      </c>
      <c r="E323" s="60"/>
      <c r="F323" s="60"/>
      <c r="G323" s="60"/>
      <c r="H323" s="60"/>
      <c r="I323" s="60"/>
      <c r="J323" s="60">
        <v>682</v>
      </c>
      <c r="K323" s="60"/>
      <c r="L323" s="60"/>
      <c r="M323" s="60"/>
      <c r="N323" s="60"/>
      <c r="O323" s="60"/>
      <c r="P323" s="60">
        <v>641</v>
      </c>
      <c r="Q323" s="60"/>
      <c r="R323" s="60"/>
      <c r="S323" s="60"/>
      <c r="T323" s="60"/>
      <c r="U323" s="60"/>
      <c r="V323" s="60">
        <v>682</v>
      </c>
      <c r="W323" s="60"/>
      <c r="X323" s="60"/>
      <c r="Y323" s="60"/>
      <c r="Z323" s="60"/>
      <c r="AA323" s="60">
        <v>788</v>
      </c>
      <c r="AB323" s="60"/>
      <c r="AC323" s="60"/>
      <c r="AD323" s="60"/>
      <c r="AE323" s="60"/>
      <c r="AF323" s="60"/>
      <c r="AG323" s="60"/>
      <c r="AH323" s="60"/>
      <c r="AI323" s="60"/>
      <c r="AJ323" s="60">
        <v>558</v>
      </c>
      <c r="AK323" s="60">
        <v>682</v>
      </c>
      <c r="AL323" s="60">
        <v>641</v>
      </c>
      <c r="AM323" s="60">
        <v>682</v>
      </c>
      <c r="AN323" s="60">
        <v>862</v>
      </c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</row>
    <row r="324" spans="1:50">
      <c r="A324" s="59" t="s">
        <v>1041</v>
      </c>
      <c r="B324" s="60">
        <v>189</v>
      </c>
      <c r="C324" s="60"/>
      <c r="D324" s="60">
        <v>318</v>
      </c>
      <c r="E324" s="60">
        <v>140</v>
      </c>
      <c r="F324" s="60">
        <v>51</v>
      </c>
      <c r="G324" s="60">
        <v>170</v>
      </c>
      <c r="H324" s="60">
        <v>179</v>
      </c>
      <c r="I324" s="60"/>
      <c r="J324" s="60">
        <v>580</v>
      </c>
      <c r="K324" s="60">
        <v>116</v>
      </c>
      <c r="L324" s="60">
        <v>20</v>
      </c>
      <c r="M324" s="60">
        <v>145</v>
      </c>
      <c r="N324" s="60"/>
      <c r="O324" s="60"/>
      <c r="P324" s="60">
        <v>385</v>
      </c>
      <c r="Q324" s="60"/>
      <c r="R324" s="60"/>
      <c r="S324" s="60"/>
      <c r="T324" s="60">
        <v>173</v>
      </c>
      <c r="U324" s="60"/>
      <c r="V324" s="60">
        <v>217</v>
      </c>
      <c r="W324" s="60">
        <v>97</v>
      </c>
      <c r="X324" s="60">
        <v>28</v>
      </c>
      <c r="Y324" s="60">
        <v>51</v>
      </c>
      <c r="Z324" s="60">
        <v>204</v>
      </c>
      <c r="AA324" s="60">
        <v>194</v>
      </c>
      <c r="AB324" s="60">
        <v>20</v>
      </c>
      <c r="AC324" s="60">
        <v>28</v>
      </c>
      <c r="AD324" s="60">
        <v>107</v>
      </c>
      <c r="AE324" s="60"/>
      <c r="AF324" s="60"/>
      <c r="AG324" s="60"/>
      <c r="AH324" s="60"/>
      <c r="AI324" s="60"/>
      <c r="AJ324" s="60">
        <v>318</v>
      </c>
      <c r="AK324" s="60">
        <v>580</v>
      </c>
      <c r="AL324" s="60">
        <v>385</v>
      </c>
      <c r="AM324" s="60">
        <v>217</v>
      </c>
      <c r="AN324" s="60">
        <v>435</v>
      </c>
      <c r="AO324" s="60">
        <v>135</v>
      </c>
      <c r="AP324" s="60">
        <v>128</v>
      </c>
      <c r="AQ324" s="60"/>
      <c r="AR324" s="60">
        <v>180</v>
      </c>
      <c r="AS324" s="60">
        <v>183</v>
      </c>
      <c r="AT324" s="60"/>
      <c r="AU324" s="60">
        <v>37</v>
      </c>
      <c r="AV324" s="60"/>
      <c r="AW324" s="60"/>
      <c r="AX324" s="60">
        <v>88</v>
      </c>
    </row>
    <row r="325" spans="1:50">
      <c r="A325" s="59" t="s">
        <v>2920</v>
      </c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>
        <v>622</v>
      </c>
      <c r="Q325" s="60"/>
      <c r="R325" s="60"/>
      <c r="S325" s="60"/>
      <c r="T325" s="60"/>
      <c r="U325" s="60"/>
      <c r="V325" s="60">
        <v>517</v>
      </c>
      <c r="W325" s="60"/>
      <c r="X325" s="60"/>
      <c r="Y325" s="60"/>
      <c r="Z325" s="60"/>
      <c r="AA325" s="60">
        <v>636</v>
      </c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>
        <v>622</v>
      </c>
      <c r="AM325" s="60">
        <v>517</v>
      </c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</row>
    <row r="326" spans="1:50">
      <c r="A326" s="59" t="s">
        <v>994</v>
      </c>
      <c r="B326" s="60"/>
      <c r="C326" s="60">
        <v>0</v>
      </c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>
        <v>0</v>
      </c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</row>
    <row r="327" spans="1:50">
      <c r="A327" s="59" t="s">
        <v>904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>
        <v>0</v>
      </c>
      <c r="V327" s="60">
        <v>988</v>
      </c>
      <c r="W327" s="60"/>
      <c r="X327" s="60"/>
      <c r="Y327" s="60"/>
      <c r="Z327" s="60"/>
      <c r="AA327" s="60">
        <v>793</v>
      </c>
      <c r="AB327" s="60"/>
      <c r="AC327" s="60"/>
      <c r="AD327" s="60"/>
      <c r="AE327" s="60"/>
      <c r="AF327" s="60"/>
      <c r="AG327" s="60"/>
      <c r="AH327" s="60">
        <v>0</v>
      </c>
      <c r="AI327" s="60"/>
      <c r="AJ327" s="60"/>
      <c r="AK327" s="60"/>
      <c r="AL327" s="60"/>
      <c r="AM327" s="60">
        <v>988</v>
      </c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</row>
    <row r="328" spans="1:50">
      <c r="A328" s="59" t="s">
        <v>2921</v>
      </c>
      <c r="B328" s="60"/>
      <c r="C328" s="60"/>
      <c r="D328" s="60"/>
      <c r="E328" s="60"/>
      <c r="F328" s="60"/>
      <c r="G328" s="60"/>
      <c r="H328" s="60"/>
      <c r="I328" s="60"/>
      <c r="J328" s="60">
        <v>981</v>
      </c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>
        <v>981</v>
      </c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</row>
    <row r="329" spans="1:50">
      <c r="A329" s="59" t="s">
        <v>2922</v>
      </c>
      <c r="B329" s="60"/>
      <c r="C329" s="60"/>
      <c r="D329" s="60">
        <v>967</v>
      </c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>
        <v>967</v>
      </c>
      <c r="AK329" s="60"/>
      <c r="AL329" s="60"/>
      <c r="AM329" s="60"/>
      <c r="AN329" s="60">
        <v>533</v>
      </c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</row>
    <row r="330" spans="1:50">
      <c r="A330" s="59" t="s">
        <v>2923</v>
      </c>
      <c r="B330" s="60"/>
      <c r="C330" s="60"/>
      <c r="D330" s="60">
        <v>698</v>
      </c>
      <c r="E330" s="60"/>
      <c r="F330" s="60"/>
      <c r="G330" s="60"/>
      <c r="H330" s="60"/>
      <c r="I330" s="60"/>
      <c r="J330" s="60">
        <v>670</v>
      </c>
      <c r="K330" s="60"/>
      <c r="L330" s="60"/>
      <c r="M330" s="60"/>
      <c r="N330" s="60"/>
      <c r="O330" s="60"/>
      <c r="P330" s="60">
        <v>856</v>
      </c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>
        <v>698</v>
      </c>
      <c r="AK330" s="60">
        <v>670</v>
      </c>
      <c r="AL330" s="60">
        <v>856</v>
      </c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</row>
    <row r="331" spans="1:50">
      <c r="A331" s="59" t="s">
        <v>2924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>
        <v>736</v>
      </c>
      <c r="W331" s="60"/>
      <c r="X331" s="60"/>
      <c r="Y331" s="60"/>
      <c r="Z331" s="60"/>
      <c r="AA331" s="60">
        <v>622</v>
      </c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>
        <v>736</v>
      </c>
      <c r="AN331" s="60">
        <v>827</v>
      </c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</row>
    <row r="332" spans="1:50">
      <c r="A332" s="59" t="s">
        <v>2925</v>
      </c>
      <c r="B332" s="60"/>
      <c r="C332" s="60"/>
      <c r="D332" s="60">
        <v>720</v>
      </c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>
        <v>720</v>
      </c>
      <c r="AK332" s="60"/>
      <c r="AL332" s="60"/>
      <c r="AM332" s="60"/>
      <c r="AN332" s="60">
        <v>596</v>
      </c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</row>
    <row r="333" spans="1:50">
      <c r="A333" s="59" t="s">
        <v>2926</v>
      </c>
      <c r="B333" s="60"/>
      <c r="C333" s="60"/>
      <c r="D333" s="60">
        <v>796</v>
      </c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>
        <v>796</v>
      </c>
      <c r="AK333" s="60"/>
      <c r="AL333" s="60"/>
      <c r="AM333" s="60"/>
      <c r="AN333" s="60">
        <v>848</v>
      </c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</row>
    <row r="334" spans="1:50">
      <c r="A334" s="59" t="s">
        <v>2927</v>
      </c>
      <c r="B334" s="60"/>
      <c r="C334" s="60"/>
      <c r="D334" s="60">
        <v>409</v>
      </c>
      <c r="E334" s="60"/>
      <c r="F334" s="60"/>
      <c r="G334" s="60"/>
      <c r="H334" s="60"/>
      <c r="I334" s="60"/>
      <c r="J334" s="60">
        <v>215</v>
      </c>
      <c r="K334" s="60"/>
      <c r="L334" s="60"/>
      <c r="M334" s="60"/>
      <c r="N334" s="60"/>
      <c r="O334" s="60"/>
      <c r="P334" s="60">
        <v>249</v>
      </c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>
        <v>488</v>
      </c>
      <c r="AB334" s="60"/>
      <c r="AC334" s="60"/>
      <c r="AD334" s="60"/>
      <c r="AE334" s="60"/>
      <c r="AF334" s="60"/>
      <c r="AG334" s="60"/>
      <c r="AH334" s="60"/>
      <c r="AI334" s="60"/>
      <c r="AJ334" s="60">
        <v>409</v>
      </c>
      <c r="AK334" s="60">
        <v>215</v>
      </c>
      <c r="AL334" s="60">
        <v>249</v>
      </c>
      <c r="AM334" s="60"/>
      <c r="AN334" s="60">
        <v>416</v>
      </c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</row>
    <row r="335" spans="1:50">
      <c r="A335" s="59" t="s">
        <v>2928</v>
      </c>
      <c r="B335" s="60"/>
      <c r="C335" s="60"/>
      <c r="D335" s="60">
        <v>768</v>
      </c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>
        <v>768</v>
      </c>
      <c r="AK335" s="60"/>
      <c r="AL335" s="60"/>
      <c r="AM335" s="60"/>
      <c r="AN335" s="60">
        <v>495</v>
      </c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</row>
    <row r="336" spans="1:50">
      <c r="A336" s="59" t="s">
        <v>942</v>
      </c>
      <c r="B336" s="60"/>
      <c r="C336" s="60">
        <v>0</v>
      </c>
      <c r="D336" s="60"/>
      <c r="E336" s="60"/>
      <c r="F336" s="60"/>
      <c r="G336" s="60"/>
      <c r="H336" s="60"/>
      <c r="I336" s="60">
        <v>0</v>
      </c>
      <c r="J336" s="60"/>
      <c r="K336" s="60"/>
      <c r="L336" s="60"/>
      <c r="M336" s="60"/>
      <c r="N336" s="60"/>
      <c r="O336" s="60">
        <v>0</v>
      </c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>
        <v>0</v>
      </c>
      <c r="AF336" s="60">
        <v>0</v>
      </c>
      <c r="AG336" s="60">
        <v>0</v>
      </c>
      <c r="AH336" s="60"/>
      <c r="AI336" s="60">
        <v>0</v>
      </c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</row>
    <row r="337" spans="1:50">
      <c r="A337" s="59" t="s">
        <v>2929</v>
      </c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>
        <v>990</v>
      </c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</row>
    <row r="338" spans="1:50">
      <c r="A338" s="59" t="s">
        <v>2930</v>
      </c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>
        <v>625</v>
      </c>
      <c r="W338" s="60"/>
      <c r="X338" s="60"/>
      <c r="Y338" s="60"/>
      <c r="Z338" s="60"/>
      <c r="AA338" s="60">
        <v>509</v>
      </c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>
        <v>625</v>
      </c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</row>
    <row r="339" spans="1:50">
      <c r="A339" s="59" t="s">
        <v>2931</v>
      </c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>
        <v>509</v>
      </c>
      <c r="Q339" s="60"/>
      <c r="R339" s="60"/>
      <c r="S339" s="60"/>
      <c r="T339" s="60"/>
      <c r="U339" s="60"/>
      <c r="V339" s="60">
        <v>654</v>
      </c>
      <c r="W339" s="60"/>
      <c r="X339" s="60"/>
      <c r="Y339" s="60"/>
      <c r="Z339" s="60"/>
      <c r="AA339" s="60">
        <v>908</v>
      </c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>
        <v>509</v>
      </c>
      <c r="AM339" s="60">
        <v>654</v>
      </c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</row>
    <row r="340" spans="1:50">
      <c r="A340" s="59" t="s">
        <v>925</v>
      </c>
      <c r="B340" s="60">
        <v>152</v>
      </c>
      <c r="C340" s="60"/>
      <c r="D340" s="60">
        <v>148</v>
      </c>
      <c r="E340" s="60">
        <v>112</v>
      </c>
      <c r="F340" s="60">
        <v>119</v>
      </c>
      <c r="G340" s="60">
        <v>104</v>
      </c>
      <c r="H340" s="60">
        <v>138</v>
      </c>
      <c r="I340" s="60">
        <v>38</v>
      </c>
      <c r="J340" s="60">
        <v>50</v>
      </c>
      <c r="K340" s="60">
        <v>129</v>
      </c>
      <c r="L340" s="60">
        <v>128</v>
      </c>
      <c r="M340" s="60">
        <v>135</v>
      </c>
      <c r="N340" s="60">
        <v>131</v>
      </c>
      <c r="O340" s="60">
        <v>0</v>
      </c>
      <c r="P340" s="60">
        <v>181</v>
      </c>
      <c r="Q340" s="60">
        <v>156</v>
      </c>
      <c r="R340" s="60">
        <v>148</v>
      </c>
      <c r="S340" s="60">
        <v>171</v>
      </c>
      <c r="T340" s="60">
        <v>155</v>
      </c>
      <c r="U340" s="60"/>
      <c r="V340" s="60">
        <v>550</v>
      </c>
      <c r="W340" s="60">
        <v>75</v>
      </c>
      <c r="X340" s="60">
        <v>123</v>
      </c>
      <c r="Y340" s="60">
        <v>176</v>
      </c>
      <c r="Z340" s="60">
        <v>176</v>
      </c>
      <c r="AA340" s="60">
        <v>676</v>
      </c>
      <c r="AB340" s="60">
        <v>103</v>
      </c>
      <c r="AC340" s="60">
        <v>141</v>
      </c>
      <c r="AD340" s="60">
        <v>186</v>
      </c>
      <c r="AE340" s="60"/>
      <c r="AF340" s="60">
        <v>38</v>
      </c>
      <c r="AG340" s="60">
        <v>0</v>
      </c>
      <c r="AH340" s="60"/>
      <c r="AI340" s="60">
        <v>0</v>
      </c>
      <c r="AJ340" s="60">
        <v>148</v>
      </c>
      <c r="AK340" s="60">
        <v>50</v>
      </c>
      <c r="AL340" s="60">
        <v>181</v>
      </c>
      <c r="AM340" s="60">
        <v>550</v>
      </c>
      <c r="AN340" s="60">
        <v>120</v>
      </c>
      <c r="AO340" s="60">
        <v>194</v>
      </c>
      <c r="AP340" s="60">
        <v>156</v>
      </c>
      <c r="AQ340" s="60">
        <v>168</v>
      </c>
      <c r="AR340" s="60">
        <v>86</v>
      </c>
      <c r="AS340" s="60">
        <v>73</v>
      </c>
      <c r="AT340" s="60"/>
      <c r="AU340" s="60"/>
      <c r="AV340" s="60"/>
      <c r="AW340" s="60">
        <v>52</v>
      </c>
      <c r="AX340" s="60">
        <v>56</v>
      </c>
    </row>
    <row r="341" spans="1:50">
      <c r="A341" s="59" t="s">
        <v>1042</v>
      </c>
      <c r="B341" s="60"/>
      <c r="C341" s="60"/>
      <c r="D341" s="60">
        <v>234</v>
      </c>
      <c r="E341" s="60"/>
      <c r="F341" s="60"/>
      <c r="G341" s="60"/>
      <c r="H341" s="60">
        <v>140</v>
      </c>
      <c r="I341" s="60"/>
      <c r="J341" s="60">
        <v>233</v>
      </c>
      <c r="K341" s="60">
        <v>89</v>
      </c>
      <c r="L341" s="60">
        <v>88</v>
      </c>
      <c r="M341" s="60">
        <v>67</v>
      </c>
      <c r="N341" s="60">
        <v>170</v>
      </c>
      <c r="O341" s="60"/>
      <c r="P341" s="60">
        <v>565</v>
      </c>
      <c r="Q341" s="60">
        <v>86</v>
      </c>
      <c r="R341" s="60">
        <v>95</v>
      </c>
      <c r="S341" s="60">
        <v>169</v>
      </c>
      <c r="T341" s="60"/>
      <c r="U341" s="60"/>
      <c r="V341" s="60">
        <v>309</v>
      </c>
      <c r="W341" s="60"/>
      <c r="X341" s="60"/>
      <c r="Y341" s="60"/>
      <c r="Z341" s="60">
        <v>191</v>
      </c>
      <c r="AA341" s="60">
        <v>357</v>
      </c>
      <c r="AB341" s="60">
        <v>213</v>
      </c>
      <c r="AC341" s="60">
        <v>39</v>
      </c>
      <c r="AD341" s="60">
        <v>201</v>
      </c>
      <c r="AE341" s="60"/>
      <c r="AF341" s="60"/>
      <c r="AG341" s="60"/>
      <c r="AH341" s="60"/>
      <c r="AI341" s="60"/>
      <c r="AJ341" s="60">
        <v>234</v>
      </c>
      <c r="AK341" s="60">
        <v>233</v>
      </c>
      <c r="AL341" s="60">
        <v>565</v>
      </c>
      <c r="AM341" s="60">
        <v>309</v>
      </c>
      <c r="AN341" s="60">
        <v>182</v>
      </c>
      <c r="AO341" s="60">
        <v>210</v>
      </c>
      <c r="AP341" s="60"/>
      <c r="AQ341" s="60">
        <v>171</v>
      </c>
      <c r="AR341" s="60">
        <v>121</v>
      </c>
      <c r="AS341" s="60"/>
      <c r="AT341" s="60"/>
      <c r="AU341" s="60"/>
      <c r="AV341" s="60"/>
      <c r="AW341" s="60">
        <v>52</v>
      </c>
      <c r="AX341" s="60"/>
    </row>
    <row r="342" spans="1:50">
      <c r="A342" s="59" t="s">
        <v>2932</v>
      </c>
      <c r="B342" s="60"/>
      <c r="C342" s="60"/>
      <c r="D342" s="60">
        <v>681</v>
      </c>
      <c r="E342" s="60"/>
      <c r="F342" s="60"/>
      <c r="G342" s="60"/>
      <c r="H342" s="60"/>
      <c r="I342" s="60"/>
      <c r="J342" s="60">
        <v>510</v>
      </c>
      <c r="K342" s="60"/>
      <c r="L342" s="60"/>
      <c r="M342" s="60"/>
      <c r="N342" s="60"/>
      <c r="O342" s="60"/>
      <c r="P342" s="60">
        <v>758</v>
      </c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>
        <v>681</v>
      </c>
      <c r="AK342" s="60">
        <v>510</v>
      </c>
      <c r="AL342" s="60">
        <v>758</v>
      </c>
      <c r="AM342" s="60"/>
      <c r="AN342" s="60">
        <v>628</v>
      </c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</row>
    <row r="343" spans="1:50">
      <c r="A343" s="59" t="s">
        <v>1043</v>
      </c>
      <c r="B343" s="60">
        <v>66</v>
      </c>
      <c r="C343" s="60"/>
      <c r="D343" s="60">
        <v>329</v>
      </c>
      <c r="E343" s="60">
        <v>164</v>
      </c>
      <c r="F343" s="60">
        <v>186</v>
      </c>
      <c r="G343" s="60">
        <v>166</v>
      </c>
      <c r="H343" s="60">
        <v>46</v>
      </c>
      <c r="I343" s="60"/>
      <c r="J343" s="60">
        <v>479</v>
      </c>
      <c r="K343" s="60">
        <v>118</v>
      </c>
      <c r="L343" s="60">
        <v>145</v>
      </c>
      <c r="M343" s="60">
        <v>101</v>
      </c>
      <c r="N343" s="60"/>
      <c r="O343" s="60"/>
      <c r="P343" s="60">
        <v>795</v>
      </c>
      <c r="Q343" s="60"/>
      <c r="R343" s="60"/>
      <c r="S343" s="60"/>
      <c r="T343" s="60"/>
      <c r="U343" s="60"/>
      <c r="V343" s="60"/>
      <c r="W343" s="60"/>
      <c r="X343" s="60"/>
      <c r="Y343" s="60"/>
      <c r="Z343" s="60">
        <v>110</v>
      </c>
      <c r="AA343" s="60">
        <v>814</v>
      </c>
      <c r="AB343" s="60">
        <v>180</v>
      </c>
      <c r="AC343" s="60">
        <v>213</v>
      </c>
      <c r="AD343" s="60">
        <v>126</v>
      </c>
      <c r="AE343" s="60"/>
      <c r="AF343" s="60"/>
      <c r="AG343" s="60"/>
      <c r="AH343" s="60"/>
      <c r="AI343" s="60"/>
      <c r="AJ343" s="60">
        <v>329</v>
      </c>
      <c r="AK343" s="60">
        <v>479</v>
      </c>
      <c r="AL343" s="60">
        <v>795</v>
      </c>
      <c r="AM343" s="60"/>
      <c r="AN343" s="60">
        <v>223</v>
      </c>
      <c r="AO343" s="60">
        <v>45</v>
      </c>
      <c r="AP343" s="60"/>
      <c r="AQ343" s="60"/>
      <c r="AR343" s="60">
        <v>133</v>
      </c>
      <c r="AS343" s="60">
        <v>127</v>
      </c>
      <c r="AT343" s="60">
        <v>69</v>
      </c>
      <c r="AU343" s="60"/>
      <c r="AV343" s="60"/>
      <c r="AW343" s="60">
        <v>116</v>
      </c>
      <c r="AX343" s="60">
        <v>88</v>
      </c>
    </row>
    <row r="344" spans="1:50">
      <c r="A344" s="59" t="s">
        <v>2933</v>
      </c>
      <c r="B344" s="60"/>
      <c r="C344" s="60"/>
      <c r="D344" s="60"/>
      <c r="E344" s="60"/>
      <c r="F344" s="60"/>
      <c r="G344" s="60"/>
      <c r="H344" s="60"/>
      <c r="I344" s="60"/>
      <c r="J344" s="60">
        <v>198</v>
      </c>
      <c r="K344" s="60"/>
      <c r="L344" s="60"/>
      <c r="M344" s="60"/>
      <c r="N344" s="60"/>
      <c r="O344" s="60"/>
      <c r="P344" s="60">
        <v>269</v>
      </c>
      <c r="Q344" s="60"/>
      <c r="R344" s="60"/>
      <c r="S344" s="60"/>
      <c r="T344" s="60"/>
      <c r="U344" s="60"/>
      <c r="V344" s="60">
        <v>461</v>
      </c>
      <c r="W344" s="60"/>
      <c r="X344" s="60"/>
      <c r="Y344" s="60"/>
      <c r="Z344" s="60"/>
      <c r="AA344" s="60">
        <v>457</v>
      </c>
      <c r="AB344" s="60"/>
      <c r="AC344" s="60"/>
      <c r="AD344" s="60"/>
      <c r="AE344" s="60"/>
      <c r="AF344" s="60"/>
      <c r="AG344" s="60"/>
      <c r="AH344" s="60"/>
      <c r="AI344" s="60"/>
      <c r="AJ344" s="60"/>
      <c r="AK344" s="60">
        <v>198</v>
      </c>
      <c r="AL344" s="60">
        <v>269</v>
      </c>
      <c r="AM344" s="60">
        <v>461</v>
      </c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</row>
    <row r="345" spans="1:50">
      <c r="A345" s="59" t="s">
        <v>2934</v>
      </c>
      <c r="B345" s="60"/>
      <c r="C345" s="60"/>
      <c r="D345" s="60">
        <v>297</v>
      </c>
      <c r="E345" s="60"/>
      <c r="F345" s="60"/>
      <c r="G345" s="60"/>
      <c r="H345" s="60"/>
      <c r="I345" s="60"/>
      <c r="J345" s="60">
        <v>504</v>
      </c>
      <c r="K345" s="60"/>
      <c r="L345" s="60"/>
      <c r="M345" s="60"/>
      <c r="N345" s="60"/>
      <c r="O345" s="60"/>
      <c r="P345" s="60">
        <v>886</v>
      </c>
      <c r="Q345" s="60"/>
      <c r="R345" s="60"/>
      <c r="S345" s="60"/>
      <c r="T345" s="60"/>
      <c r="U345" s="60"/>
      <c r="V345" s="60">
        <v>638</v>
      </c>
      <c r="W345" s="60"/>
      <c r="X345" s="60"/>
      <c r="Y345" s="60"/>
      <c r="Z345" s="60"/>
      <c r="AA345" s="60">
        <v>710</v>
      </c>
      <c r="AB345" s="60"/>
      <c r="AC345" s="60"/>
      <c r="AD345" s="60"/>
      <c r="AE345" s="60"/>
      <c r="AF345" s="60"/>
      <c r="AG345" s="60"/>
      <c r="AH345" s="60"/>
      <c r="AI345" s="60"/>
      <c r="AJ345" s="60">
        <v>297</v>
      </c>
      <c r="AK345" s="60">
        <v>504</v>
      </c>
      <c r="AL345" s="60">
        <v>886</v>
      </c>
      <c r="AM345" s="60">
        <v>638</v>
      </c>
      <c r="AN345" s="60">
        <v>341</v>
      </c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</row>
    <row r="346" spans="1:50">
      <c r="A346" s="59" t="s">
        <v>2935</v>
      </c>
      <c r="B346" s="60"/>
      <c r="C346" s="60"/>
      <c r="D346" s="60">
        <v>584</v>
      </c>
      <c r="E346" s="60"/>
      <c r="F346" s="60"/>
      <c r="G346" s="60"/>
      <c r="H346" s="60"/>
      <c r="I346" s="60"/>
      <c r="J346" s="60">
        <v>378</v>
      </c>
      <c r="K346" s="60"/>
      <c r="L346" s="60"/>
      <c r="M346" s="60"/>
      <c r="N346" s="60"/>
      <c r="O346" s="60"/>
      <c r="P346" s="60">
        <v>388</v>
      </c>
      <c r="Q346" s="60"/>
      <c r="R346" s="60"/>
      <c r="S346" s="60"/>
      <c r="T346" s="60"/>
      <c r="U346" s="60"/>
      <c r="V346" s="60">
        <v>227</v>
      </c>
      <c r="W346" s="60"/>
      <c r="X346" s="60"/>
      <c r="Y346" s="60"/>
      <c r="Z346" s="60"/>
      <c r="AA346" s="60">
        <v>222</v>
      </c>
      <c r="AB346" s="60"/>
      <c r="AC346" s="60"/>
      <c r="AD346" s="60"/>
      <c r="AE346" s="60"/>
      <c r="AF346" s="60"/>
      <c r="AG346" s="60"/>
      <c r="AH346" s="60"/>
      <c r="AI346" s="60"/>
      <c r="AJ346" s="60">
        <v>584</v>
      </c>
      <c r="AK346" s="60">
        <v>378</v>
      </c>
      <c r="AL346" s="60">
        <v>388</v>
      </c>
      <c r="AM346" s="60">
        <v>227</v>
      </c>
      <c r="AN346" s="60">
        <v>417</v>
      </c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</row>
    <row r="347" spans="1:50">
      <c r="A347" s="59" t="s">
        <v>2936</v>
      </c>
      <c r="B347" s="60"/>
      <c r="C347" s="60"/>
      <c r="D347" s="60">
        <v>417</v>
      </c>
      <c r="E347" s="60"/>
      <c r="F347" s="60"/>
      <c r="G347" s="60"/>
      <c r="H347" s="60"/>
      <c r="I347" s="60"/>
      <c r="J347" s="60">
        <v>603</v>
      </c>
      <c r="K347" s="60"/>
      <c r="L347" s="60"/>
      <c r="M347" s="60"/>
      <c r="N347" s="60"/>
      <c r="O347" s="60"/>
      <c r="P347" s="60">
        <v>471</v>
      </c>
      <c r="Q347" s="60"/>
      <c r="R347" s="60"/>
      <c r="S347" s="60"/>
      <c r="T347" s="60"/>
      <c r="U347" s="60"/>
      <c r="V347" s="60">
        <v>984</v>
      </c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>
        <v>417</v>
      </c>
      <c r="AK347" s="60">
        <v>603</v>
      </c>
      <c r="AL347" s="60">
        <v>471</v>
      </c>
      <c r="AM347" s="60">
        <v>984</v>
      </c>
      <c r="AN347" s="60">
        <v>194</v>
      </c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</row>
    <row r="348" spans="1:50">
      <c r="A348" s="59" t="s">
        <v>2937</v>
      </c>
      <c r="B348" s="60"/>
      <c r="C348" s="60"/>
      <c r="D348" s="60">
        <v>351</v>
      </c>
      <c r="E348" s="60"/>
      <c r="F348" s="60"/>
      <c r="G348" s="60"/>
      <c r="H348" s="60"/>
      <c r="I348" s="60"/>
      <c r="J348" s="60">
        <v>288</v>
      </c>
      <c r="K348" s="60"/>
      <c r="L348" s="60"/>
      <c r="M348" s="60"/>
      <c r="N348" s="60"/>
      <c r="O348" s="60"/>
      <c r="P348" s="60">
        <v>284</v>
      </c>
      <c r="Q348" s="60"/>
      <c r="R348" s="60"/>
      <c r="S348" s="60"/>
      <c r="T348" s="60"/>
      <c r="U348" s="60"/>
      <c r="V348" s="60">
        <v>636</v>
      </c>
      <c r="W348" s="60"/>
      <c r="X348" s="60"/>
      <c r="Y348" s="60"/>
      <c r="Z348" s="60"/>
      <c r="AA348" s="60">
        <v>864</v>
      </c>
      <c r="AB348" s="60"/>
      <c r="AC348" s="60"/>
      <c r="AD348" s="60"/>
      <c r="AE348" s="60"/>
      <c r="AF348" s="60"/>
      <c r="AG348" s="60"/>
      <c r="AH348" s="60"/>
      <c r="AI348" s="60"/>
      <c r="AJ348" s="60">
        <v>351</v>
      </c>
      <c r="AK348" s="60">
        <v>288</v>
      </c>
      <c r="AL348" s="60">
        <v>284</v>
      </c>
      <c r="AM348" s="60">
        <v>636</v>
      </c>
      <c r="AN348" s="60">
        <v>239</v>
      </c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</row>
    <row r="349" spans="1:50">
      <c r="A349" s="59" t="s">
        <v>2938</v>
      </c>
      <c r="B349" s="60"/>
      <c r="C349" s="60"/>
      <c r="D349" s="60"/>
      <c r="E349" s="60"/>
      <c r="F349" s="60"/>
      <c r="G349" s="60"/>
      <c r="H349" s="60"/>
      <c r="I349" s="60"/>
      <c r="J349" s="60">
        <v>792</v>
      </c>
      <c r="K349" s="60"/>
      <c r="L349" s="60"/>
      <c r="M349" s="60"/>
      <c r="N349" s="60"/>
      <c r="O349" s="60"/>
      <c r="P349" s="60">
        <v>804</v>
      </c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>
        <v>792</v>
      </c>
      <c r="AL349" s="60">
        <v>804</v>
      </c>
      <c r="AM349" s="60"/>
      <c r="AN349" s="60">
        <v>945</v>
      </c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</row>
    <row r="350" spans="1:50">
      <c r="A350" s="59" t="s">
        <v>2939</v>
      </c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>
        <v>868</v>
      </c>
      <c r="W350" s="60"/>
      <c r="X350" s="60"/>
      <c r="Y350" s="60"/>
      <c r="Z350" s="60"/>
      <c r="AA350" s="60">
        <v>917</v>
      </c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>
        <v>868</v>
      </c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</row>
    <row r="351" spans="1:50">
      <c r="A351" s="59" t="s">
        <v>2940</v>
      </c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>
        <v>927</v>
      </c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>
        <v>927</v>
      </c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</row>
    <row r="352" spans="1:50">
      <c r="A352" s="59" t="s">
        <v>2941</v>
      </c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>
        <v>986</v>
      </c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>
        <v>986</v>
      </c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</row>
    <row r="353" spans="1:50">
      <c r="A353" s="59" t="s">
        <v>2942</v>
      </c>
      <c r="B353" s="60"/>
      <c r="C353" s="60"/>
      <c r="D353" s="60">
        <v>633</v>
      </c>
      <c r="E353" s="60"/>
      <c r="F353" s="60"/>
      <c r="G353" s="60"/>
      <c r="H353" s="60"/>
      <c r="I353" s="60"/>
      <c r="J353" s="60">
        <v>543</v>
      </c>
      <c r="K353" s="60"/>
      <c r="L353" s="60"/>
      <c r="M353" s="60"/>
      <c r="N353" s="60"/>
      <c r="O353" s="60"/>
      <c r="P353" s="60">
        <v>205</v>
      </c>
      <c r="Q353" s="60"/>
      <c r="R353" s="60"/>
      <c r="S353" s="60"/>
      <c r="T353" s="60"/>
      <c r="U353" s="60"/>
      <c r="V353" s="60">
        <v>234</v>
      </c>
      <c r="W353" s="60"/>
      <c r="X353" s="60"/>
      <c r="Y353" s="60"/>
      <c r="Z353" s="60"/>
      <c r="AA353" s="60">
        <v>378</v>
      </c>
      <c r="AB353" s="60"/>
      <c r="AC353" s="60"/>
      <c r="AD353" s="60"/>
      <c r="AE353" s="60"/>
      <c r="AF353" s="60"/>
      <c r="AG353" s="60"/>
      <c r="AH353" s="60"/>
      <c r="AI353" s="60"/>
      <c r="AJ353" s="60">
        <v>633</v>
      </c>
      <c r="AK353" s="60">
        <v>543</v>
      </c>
      <c r="AL353" s="60">
        <v>205</v>
      </c>
      <c r="AM353" s="60">
        <v>234</v>
      </c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</row>
    <row r="354" spans="1:50">
      <c r="A354" s="59" t="s">
        <v>2943</v>
      </c>
      <c r="B354" s="60"/>
      <c r="C354" s="60"/>
      <c r="D354" s="60">
        <v>488</v>
      </c>
      <c r="E354" s="60"/>
      <c r="F354" s="60"/>
      <c r="G354" s="60"/>
      <c r="H354" s="60"/>
      <c r="I354" s="60"/>
      <c r="J354" s="60">
        <v>538</v>
      </c>
      <c r="K354" s="60"/>
      <c r="L354" s="60"/>
      <c r="M354" s="60"/>
      <c r="N354" s="60"/>
      <c r="O354" s="60"/>
      <c r="P354" s="60">
        <v>760</v>
      </c>
      <c r="Q354" s="60"/>
      <c r="R354" s="60"/>
      <c r="S354" s="60"/>
      <c r="T354" s="60"/>
      <c r="U354" s="60"/>
      <c r="V354" s="60">
        <v>904</v>
      </c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>
        <v>488</v>
      </c>
      <c r="AK354" s="60">
        <v>538</v>
      </c>
      <c r="AL354" s="60">
        <v>760</v>
      </c>
      <c r="AM354" s="60">
        <v>904</v>
      </c>
      <c r="AN354" s="60">
        <v>723</v>
      </c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</row>
    <row r="355" spans="1:50">
      <c r="A355" s="59" t="s">
        <v>2944</v>
      </c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>
        <v>817</v>
      </c>
      <c r="W355" s="60"/>
      <c r="X355" s="60"/>
      <c r="Y355" s="60"/>
      <c r="Z355" s="60"/>
      <c r="AA355" s="60">
        <v>814</v>
      </c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>
        <v>817</v>
      </c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</row>
    <row r="356" spans="1:50">
      <c r="A356" s="59" t="s">
        <v>1044</v>
      </c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>
        <v>286</v>
      </c>
      <c r="Q356" s="60"/>
      <c r="R356" s="60"/>
      <c r="S356" s="60"/>
      <c r="T356" s="60">
        <v>18</v>
      </c>
      <c r="U356" s="60"/>
      <c r="V356" s="60">
        <v>44</v>
      </c>
      <c r="W356" s="60">
        <v>59</v>
      </c>
      <c r="X356" s="60">
        <v>142</v>
      </c>
      <c r="Y356" s="60">
        <v>25</v>
      </c>
      <c r="Z356" s="60">
        <v>22</v>
      </c>
      <c r="AA356" s="60">
        <v>53</v>
      </c>
      <c r="AB356" s="60">
        <v>105</v>
      </c>
      <c r="AC356" s="60">
        <v>81</v>
      </c>
      <c r="AD356" s="60">
        <v>96</v>
      </c>
      <c r="AE356" s="60"/>
      <c r="AF356" s="60"/>
      <c r="AG356" s="60"/>
      <c r="AH356" s="60"/>
      <c r="AI356" s="60"/>
      <c r="AJ356" s="60"/>
      <c r="AK356" s="60"/>
      <c r="AL356" s="60">
        <v>286</v>
      </c>
      <c r="AM356" s="60">
        <v>44</v>
      </c>
      <c r="AN356" s="60"/>
      <c r="AO356" s="60">
        <v>39</v>
      </c>
      <c r="AP356" s="60">
        <v>32</v>
      </c>
      <c r="AQ356" s="60"/>
      <c r="AR356" s="60"/>
      <c r="AS356" s="60"/>
      <c r="AT356" s="60">
        <v>69</v>
      </c>
      <c r="AU356" s="60">
        <v>22</v>
      </c>
      <c r="AV356" s="60"/>
      <c r="AW356" s="60"/>
      <c r="AX356" s="60"/>
    </row>
    <row r="357" spans="1:50">
      <c r="A357" s="59" t="s">
        <v>2945</v>
      </c>
      <c r="B357" s="60"/>
      <c r="C357" s="60"/>
      <c r="D357" s="60"/>
      <c r="E357" s="60"/>
      <c r="F357" s="60"/>
      <c r="G357" s="60"/>
      <c r="H357" s="60"/>
      <c r="I357" s="60"/>
      <c r="J357" s="60">
        <v>910</v>
      </c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>
        <v>910</v>
      </c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</row>
    <row r="358" spans="1:50">
      <c r="A358" s="59" t="s">
        <v>2946</v>
      </c>
      <c r="B358" s="60"/>
      <c r="C358" s="60"/>
      <c r="D358" s="60">
        <v>410</v>
      </c>
      <c r="E358" s="60"/>
      <c r="F358" s="60"/>
      <c r="G358" s="60"/>
      <c r="H358" s="60"/>
      <c r="I358" s="60"/>
      <c r="J358" s="60">
        <v>398</v>
      </c>
      <c r="K358" s="60"/>
      <c r="L358" s="60"/>
      <c r="M358" s="60"/>
      <c r="N358" s="60"/>
      <c r="O358" s="60"/>
      <c r="P358" s="60">
        <v>387</v>
      </c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>
        <v>369</v>
      </c>
      <c r="AB358" s="60"/>
      <c r="AC358" s="60"/>
      <c r="AD358" s="60"/>
      <c r="AE358" s="60"/>
      <c r="AF358" s="60"/>
      <c r="AG358" s="60"/>
      <c r="AH358" s="60"/>
      <c r="AI358" s="60"/>
      <c r="AJ358" s="60">
        <v>410</v>
      </c>
      <c r="AK358" s="60">
        <v>398</v>
      </c>
      <c r="AL358" s="60">
        <v>387</v>
      </c>
      <c r="AM358" s="60"/>
      <c r="AN358" s="60">
        <v>719</v>
      </c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</row>
    <row r="359" spans="1:50">
      <c r="A359" s="59" t="s">
        <v>1045</v>
      </c>
      <c r="B359" s="60">
        <v>44</v>
      </c>
      <c r="C359" s="60"/>
      <c r="D359" s="60">
        <v>304</v>
      </c>
      <c r="E359" s="60">
        <v>165</v>
      </c>
      <c r="F359" s="60">
        <v>29</v>
      </c>
      <c r="G359" s="60">
        <v>128</v>
      </c>
      <c r="H359" s="60"/>
      <c r="I359" s="60"/>
      <c r="J359" s="60">
        <v>365</v>
      </c>
      <c r="K359" s="60"/>
      <c r="L359" s="60"/>
      <c r="M359" s="60"/>
      <c r="N359" s="60"/>
      <c r="O359" s="60"/>
      <c r="P359" s="60">
        <v>700</v>
      </c>
      <c r="Q359" s="60"/>
      <c r="R359" s="60"/>
      <c r="S359" s="60"/>
      <c r="T359" s="60"/>
      <c r="U359" s="60"/>
      <c r="V359" s="60">
        <v>988</v>
      </c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>
        <v>304</v>
      </c>
      <c r="AK359" s="60">
        <v>365</v>
      </c>
      <c r="AL359" s="60">
        <v>700</v>
      </c>
      <c r="AM359" s="60">
        <v>988</v>
      </c>
      <c r="AN359" s="60">
        <v>247</v>
      </c>
      <c r="AO359" s="60"/>
      <c r="AP359" s="60"/>
      <c r="AQ359" s="60"/>
      <c r="AR359" s="60"/>
      <c r="AS359" s="60">
        <v>180</v>
      </c>
      <c r="AT359" s="60"/>
      <c r="AU359" s="60"/>
      <c r="AV359" s="60"/>
      <c r="AW359" s="60"/>
      <c r="AX359" s="60"/>
    </row>
    <row r="360" spans="1:50">
      <c r="A360" s="59" t="s">
        <v>2947</v>
      </c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>
        <v>430</v>
      </c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</row>
    <row r="361" spans="1:50">
      <c r="A361" s="59" t="s">
        <v>2948</v>
      </c>
      <c r="B361" s="60"/>
      <c r="C361" s="60"/>
      <c r="D361" s="60">
        <v>822</v>
      </c>
      <c r="E361" s="60"/>
      <c r="F361" s="60"/>
      <c r="G361" s="60"/>
      <c r="H361" s="60"/>
      <c r="I361" s="60"/>
      <c r="J361" s="60">
        <v>444</v>
      </c>
      <c r="K361" s="60"/>
      <c r="L361" s="60"/>
      <c r="M361" s="60"/>
      <c r="N361" s="60"/>
      <c r="O361" s="60"/>
      <c r="P361" s="60">
        <v>533</v>
      </c>
      <c r="Q361" s="60"/>
      <c r="R361" s="60"/>
      <c r="S361" s="60"/>
      <c r="T361" s="60"/>
      <c r="U361" s="60"/>
      <c r="V361" s="60">
        <v>398</v>
      </c>
      <c r="W361" s="60"/>
      <c r="X361" s="60"/>
      <c r="Y361" s="60"/>
      <c r="Z361" s="60"/>
      <c r="AA361" s="60">
        <v>498</v>
      </c>
      <c r="AB361" s="60"/>
      <c r="AC361" s="60"/>
      <c r="AD361" s="60"/>
      <c r="AE361" s="60"/>
      <c r="AF361" s="60"/>
      <c r="AG361" s="60"/>
      <c r="AH361" s="60"/>
      <c r="AI361" s="60"/>
      <c r="AJ361" s="60">
        <v>822</v>
      </c>
      <c r="AK361" s="60">
        <v>444</v>
      </c>
      <c r="AL361" s="60">
        <v>533</v>
      </c>
      <c r="AM361" s="60">
        <v>398</v>
      </c>
      <c r="AN361" s="60">
        <v>267</v>
      </c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</row>
    <row r="362" spans="1:50">
      <c r="A362" s="59" t="s">
        <v>2949</v>
      </c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>
        <v>894</v>
      </c>
      <c r="W362" s="60"/>
      <c r="X362" s="60"/>
      <c r="Y362" s="60"/>
      <c r="Z362" s="60"/>
      <c r="AA362" s="60">
        <v>880</v>
      </c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>
        <v>894</v>
      </c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</row>
    <row r="363" spans="1:50">
      <c r="A363" s="59" t="s">
        <v>2950</v>
      </c>
      <c r="B363" s="60"/>
      <c r="C363" s="60"/>
      <c r="D363" s="60">
        <v>829</v>
      </c>
      <c r="E363" s="60"/>
      <c r="F363" s="60"/>
      <c r="G363" s="60"/>
      <c r="H363" s="60"/>
      <c r="I363" s="60"/>
      <c r="J363" s="60">
        <v>438</v>
      </c>
      <c r="K363" s="60"/>
      <c r="L363" s="60"/>
      <c r="M363" s="60"/>
      <c r="N363" s="60"/>
      <c r="O363" s="60"/>
      <c r="P363" s="60">
        <v>420</v>
      </c>
      <c r="Q363" s="60"/>
      <c r="R363" s="60"/>
      <c r="S363" s="60"/>
      <c r="T363" s="60"/>
      <c r="U363" s="60"/>
      <c r="V363" s="60">
        <v>394</v>
      </c>
      <c r="W363" s="60"/>
      <c r="X363" s="60"/>
      <c r="Y363" s="60"/>
      <c r="Z363" s="60"/>
      <c r="AA363" s="60">
        <v>287</v>
      </c>
      <c r="AB363" s="60"/>
      <c r="AC363" s="60"/>
      <c r="AD363" s="60"/>
      <c r="AE363" s="60"/>
      <c r="AF363" s="60"/>
      <c r="AG363" s="60"/>
      <c r="AH363" s="60"/>
      <c r="AI363" s="60"/>
      <c r="AJ363" s="60">
        <v>829</v>
      </c>
      <c r="AK363" s="60">
        <v>438</v>
      </c>
      <c r="AL363" s="60">
        <v>420</v>
      </c>
      <c r="AM363" s="60">
        <v>394</v>
      </c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</row>
    <row r="364" spans="1:50">
      <c r="A364" s="59" t="s">
        <v>2951</v>
      </c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>
        <v>945</v>
      </c>
      <c r="W364" s="60"/>
      <c r="X364" s="60"/>
      <c r="Y364" s="60"/>
      <c r="Z364" s="60"/>
      <c r="AA364" s="60">
        <v>995</v>
      </c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>
        <v>945</v>
      </c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</row>
    <row r="365" spans="1:50">
      <c r="A365" s="59" t="s">
        <v>2952</v>
      </c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>
        <v>738</v>
      </c>
      <c r="Q365" s="60"/>
      <c r="R365" s="60"/>
      <c r="S365" s="60"/>
      <c r="T365" s="60"/>
      <c r="U365" s="60"/>
      <c r="V365" s="60">
        <v>891</v>
      </c>
      <c r="W365" s="60"/>
      <c r="X365" s="60"/>
      <c r="Y365" s="60"/>
      <c r="Z365" s="60"/>
      <c r="AA365" s="60">
        <v>653</v>
      </c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>
        <v>738</v>
      </c>
      <c r="AM365" s="60">
        <v>891</v>
      </c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</row>
    <row r="366" spans="1:50">
      <c r="A366" s="59" t="s">
        <v>2953</v>
      </c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>
        <v>740</v>
      </c>
      <c r="W366" s="60"/>
      <c r="X366" s="60"/>
      <c r="Y366" s="60"/>
      <c r="Z366" s="60"/>
      <c r="AA366" s="60">
        <v>830</v>
      </c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>
        <v>740</v>
      </c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</row>
    <row r="367" spans="1:50">
      <c r="A367" s="59" t="s">
        <v>2954</v>
      </c>
      <c r="B367" s="60"/>
      <c r="C367" s="60"/>
      <c r="D367" s="60">
        <v>831</v>
      </c>
      <c r="E367" s="60"/>
      <c r="F367" s="60"/>
      <c r="G367" s="60"/>
      <c r="H367" s="60"/>
      <c r="I367" s="60"/>
      <c r="J367" s="60">
        <v>765</v>
      </c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>
        <v>905</v>
      </c>
      <c r="W367" s="60"/>
      <c r="X367" s="60"/>
      <c r="Y367" s="60"/>
      <c r="Z367" s="60"/>
      <c r="AA367" s="60">
        <v>623</v>
      </c>
      <c r="AB367" s="60"/>
      <c r="AC367" s="60"/>
      <c r="AD367" s="60"/>
      <c r="AE367" s="60"/>
      <c r="AF367" s="60"/>
      <c r="AG367" s="60"/>
      <c r="AH367" s="60"/>
      <c r="AI367" s="60"/>
      <c r="AJ367" s="60">
        <v>831</v>
      </c>
      <c r="AK367" s="60">
        <v>765</v>
      </c>
      <c r="AL367" s="60"/>
      <c r="AM367" s="60">
        <v>905</v>
      </c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</row>
    <row r="368" spans="1:50">
      <c r="A368" s="59" t="s">
        <v>2955</v>
      </c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>
        <v>682</v>
      </c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</row>
    <row r="369" spans="1:50">
      <c r="A369" s="59" t="s">
        <v>2956</v>
      </c>
      <c r="B369" s="60"/>
      <c r="C369" s="60"/>
      <c r="D369" s="60">
        <v>358</v>
      </c>
      <c r="E369" s="60"/>
      <c r="F369" s="60"/>
      <c r="G369" s="60"/>
      <c r="H369" s="60"/>
      <c r="I369" s="60"/>
      <c r="J369" s="60">
        <v>494</v>
      </c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>
        <v>358</v>
      </c>
      <c r="AK369" s="60">
        <v>494</v>
      </c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</row>
    <row r="370" spans="1:50">
      <c r="A370" s="59" t="s">
        <v>1046</v>
      </c>
      <c r="B370" s="60">
        <v>101</v>
      </c>
      <c r="C370" s="60"/>
      <c r="D370" s="60">
        <v>232</v>
      </c>
      <c r="E370" s="60">
        <v>122</v>
      </c>
      <c r="F370" s="60">
        <v>103</v>
      </c>
      <c r="G370" s="60">
        <v>77</v>
      </c>
      <c r="H370" s="60">
        <v>110</v>
      </c>
      <c r="I370" s="60"/>
      <c r="J370" s="60">
        <v>121</v>
      </c>
      <c r="K370" s="60">
        <v>68</v>
      </c>
      <c r="L370" s="60">
        <v>56</v>
      </c>
      <c r="M370" s="60">
        <v>58</v>
      </c>
      <c r="N370" s="60">
        <v>141</v>
      </c>
      <c r="O370" s="60"/>
      <c r="P370" s="60">
        <v>101</v>
      </c>
      <c r="Q370" s="60">
        <v>96</v>
      </c>
      <c r="R370" s="60">
        <v>9</v>
      </c>
      <c r="S370" s="60">
        <v>61</v>
      </c>
      <c r="T370" s="60">
        <v>137</v>
      </c>
      <c r="U370" s="60"/>
      <c r="V370" s="60">
        <v>96</v>
      </c>
      <c r="W370" s="60">
        <v>122</v>
      </c>
      <c r="X370" s="60">
        <v>3</v>
      </c>
      <c r="Y370" s="60">
        <v>64</v>
      </c>
      <c r="Z370" s="60">
        <v>104</v>
      </c>
      <c r="AA370" s="60">
        <v>118</v>
      </c>
      <c r="AB370" s="60">
        <v>106</v>
      </c>
      <c r="AC370" s="60">
        <v>40</v>
      </c>
      <c r="AD370" s="60">
        <v>60</v>
      </c>
      <c r="AE370" s="60"/>
      <c r="AF370" s="60"/>
      <c r="AG370" s="60"/>
      <c r="AH370" s="60"/>
      <c r="AI370" s="60"/>
      <c r="AJ370" s="60">
        <v>232</v>
      </c>
      <c r="AK370" s="60">
        <v>121</v>
      </c>
      <c r="AL370" s="60">
        <v>101</v>
      </c>
      <c r="AM370" s="60">
        <v>96</v>
      </c>
      <c r="AN370" s="60">
        <v>429</v>
      </c>
      <c r="AO370" s="60">
        <v>134</v>
      </c>
      <c r="AP370" s="60">
        <v>123</v>
      </c>
      <c r="AQ370" s="60">
        <v>85</v>
      </c>
      <c r="AR370" s="60">
        <v>77</v>
      </c>
      <c r="AS370" s="60">
        <v>102</v>
      </c>
      <c r="AT370" s="60"/>
      <c r="AU370" s="60">
        <v>28</v>
      </c>
      <c r="AV370" s="60">
        <v>75</v>
      </c>
      <c r="AW370" s="60">
        <v>34</v>
      </c>
      <c r="AX370" s="60">
        <v>39</v>
      </c>
    </row>
    <row r="371" spans="1:50">
      <c r="A371" s="59" t="s">
        <v>2957</v>
      </c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>
        <v>745</v>
      </c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</row>
    <row r="372" spans="1:50">
      <c r="A372" s="59" t="s">
        <v>2958</v>
      </c>
      <c r="B372" s="60"/>
      <c r="C372" s="60"/>
      <c r="D372" s="60">
        <v>707</v>
      </c>
      <c r="E372" s="60"/>
      <c r="F372" s="60"/>
      <c r="G372" s="60"/>
      <c r="H372" s="60"/>
      <c r="I372" s="60"/>
      <c r="J372" s="60">
        <v>634</v>
      </c>
      <c r="K372" s="60"/>
      <c r="L372" s="60"/>
      <c r="M372" s="60"/>
      <c r="N372" s="60"/>
      <c r="O372" s="60"/>
      <c r="P372" s="60">
        <v>575</v>
      </c>
      <c r="Q372" s="60"/>
      <c r="R372" s="60"/>
      <c r="S372" s="60"/>
      <c r="T372" s="60"/>
      <c r="U372" s="60"/>
      <c r="V372" s="60">
        <v>210</v>
      </c>
      <c r="W372" s="60"/>
      <c r="X372" s="60"/>
      <c r="Y372" s="60"/>
      <c r="Z372" s="60"/>
      <c r="AA372" s="60">
        <v>254</v>
      </c>
      <c r="AB372" s="60"/>
      <c r="AC372" s="60"/>
      <c r="AD372" s="60"/>
      <c r="AE372" s="60"/>
      <c r="AF372" s="60"/>
      <c r="AG372" s="60"/>
      <c r="AH372" s="60"/>
      <c r="AI372" s="60"/>
      <c r="AJ372" s="60">
        <v>707</v>
      </c>
      <c r="AK372" s="60">
        <v>634</v>
      </c>
      <c r="AL372" s="60">
        <v>575</v>
      </c>
      <c r="AM372" s="60">
        <v>210</v>
      </c>
      <c r="AN372" s="60">
        <v>601</v>
      </c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</row>
    <row r="373" spans="1:50">
      <c r="A373" s="59" t="s">
        <v>2959</v>
      </c>
      <c r="B373" s="60"/>
      <c r="C373" s="60"/>
      <c r="D373" s="60">
        <v>641</v>
      </c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>
        <v>641</v>
      </c>
      <c r="AK373" s="60"/>
      <c r="AL373" s="60"/>
      <c r="AM373" s="60"/>
      <c r="AN373" s="60">
        <v>293</v>
      </c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</row>
    <row r="374" spans="1:50">
      <c r="A374" s="59" t="s">
        <v>1047</v>
      </c>
      <c r="B374" s="60">
        <v>72</v>
      </c>
      <c r="C374" s="60"/>
      <c r="D374" s="60">
        <v>253</v>
      </c>
      <c r="E374" s="60">
        <v>108</v>
      </c>
      <c r="F374" s="60">
        <v>92</v>
      </c>
      <c r="G374" s="60">
        <v>70</v>
      </c>
      <c r="H374" s="60"/>
      <c r="I374" s="60"/>
      <c r="J374" s="60">
        <v>297</v>
      </c>
      <c r="K374" s="60"/>
      <c r="L374" s="60"/>
      <c r="M374" s="60"/>
      <c r="N374" s="60">
        <v>132</v>
      </c>
      <c r="O374" s="60"/>
      <c r="P374" s="60">
        <v>261</v>
      </c>
      <c r="Q374" s="60">
        <v>105</v>
      </c>
      <c r="R374" s="60">
        <v>70</v>
      </c>
      <c r="S374" s="60">
        <v>113</v>
      </c>
      <c r="T374" s="60">
        <v>145</v>
      </c>
      <c r="U374" s="60"/>
      <c r="V374" s="60">
        <v>37</v>
      </c>
      <c r="W374" s="60">
        <v>52</v>
      </c>
      <c r="X374" s="60">
        <v>23</v>
      </c>
      <c r="Y374" s="60">
        <v>20</v>
      </c>
      <c r="Z374" s="60">
        <v>128</v>
      </c>
      <c r="AA374" s="60">
        <v>38</v>
      </c>
      <c r="AB374" s="60">
        <v>52</v>
      </c>
      <c r="AC374" s="60">
        <v>109</v>
      </c>
      <c r="AD374" s="60">
        <v>45</v>
      </c>
      <c r="AE374" s="60"/>
      <c r="AF374" s="60"/>
      <c r="AG374" s="60"/>
      <c r="AH374" s="60"/>
      <c r="AI374" s="60"/>
      <c r="AJ374" s="60">
        <v>253</v>
      </c>
      <c r="AK374" s="60">
        <v>297</v>
      </c>
      <c r="AL374" s="60">
        <v>261</v>
      </c>
      <c r="AM374" s="60">
        <v>37</v>
      </c>
      <c r="AN374" s="60">
        <v>152</v>
      </c>
      <c r="AO374" s="60">
        <v>47</v>
      </c>
      <c r="AP374" s="60">
        <v>55</v>
      </c>
      <c r="AQ374" s="60">
        <v>126</v>
      </c>
      <c r="AR374" s="60"/>
      <c r="AS374" s="60">
        <v>117</v>
      </c>
      <c r="AT374" s="60">
        <v>69</v>
      </c>
      <c r="AU374" s="60">
        <v>8</v>
      </c>
      <c r="AV374" s="60">
        <v>110</v>
      </c>
      <c r="AW374" s="60"/>
      <c r="AX374" s="60"/>
    </row>
    <row r="375" spans="1:50">
      <c r="A375" s="59" t="s">
        <v>2960</v>
      </c>
      <c r="B375" s="60"/>
      <c r="C375" s="60"/>
      <c r="D375" s="60">
        <v>820</v>
      </c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>
        <v>820</v>
      </c>
      <c r="AK375" s="60"/>
      <c r="AL375" s="60"/>
      <c r="AM375" s="60"/>
      <c r="AN375" s="60">
        <v>676</v>
      </c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</row>
    <row r="376" spans="1:50">
      <c r="A376" s="59" t="s">
        <v>148</v>
      </c>
      <c r="B376" s="60"/>
      <c r="C376" s="60"/>
      <c r="D376" s="60">
        <v>93</v>
      </c>
      <c r="E376" s="60"/>
      <c r="F376" s="60"/>
      <c r="G376" s="60"/>
      <c r="H376" s="60"/>
      <c r="I376" s="60"/>
      <c r="J376" s="60">
        <v>115</v>
      </c>
      <c r="K376" s="60"/>
      <c r="L376" s="60"/>
      <c r="M376" s="60"/>
      <c r="N376" s="60"/>
      <c r="O376" s="60"/>
      <c r="P376" s="60">
        <v>96</v>
      </c>
      <c r="Q376" s="60"/>
      <c r="R376" s="60"/>
      <c r="S376" s="60"/>
      <c r="T376" s="60"/>
      <c r="U376" s="60">
        <v>38</v>
      </c>
      <c r="V376" s="60">
        <v>25</v>
      </c>
      <c r="W376" s="60"/>
      <c r="X376" s="60"/>
      <c r="Y376" s="60"/>
      <c r="Z376" s="60"/>
      <c r="AA376" s="60">
        <v>12</v>
      </c>
      <c r="AB376" s="60"/>
      <c r="AC376" s="60"/>
      <c r="AD376" s="60"/>
      <c r="AE376" s="60"/>
      <c r="AF376" s="60"/>
      <c r="AG376" s="60"/>
      <c r="AH376" s="60">
        <v>38</v>
      </c>
      <c r="AI376" s="60"/>
      <c r="AJ376" s="60">
        <v>93</v>
      </c>
      <c r="AK376" s="60">
        <v>115</v>
      </c>
      <c r="AL376" s="60">
        <v>96</v>
      </c>
      <c r="AM376" s="60">
        <v>25</v>
      </c>
      <c r="AN376" s="60">
        <v>190</v>
      </c>
      <c r="AO376" s="60"/>
      <c r="AP376" s="60"/>
      <c r="AQ376" s="60"/>
      <c r="AR376" s="60"/>
      <c r="AS376" s="60"/>
      <c r="AT376" s="60">
        <v>35</v>
      </c>
      <c r="AU376" s="60">
        <v>86</v>
      </c>
      <c r="AV376" s="60"/>
      <c r="AW376" s="60"/>
      <c r="AX376" s="60"/>
    </row>
    <row r="377" spans="1:50">
      <c r="A377" s="59" t="s">
        <v>2961</v>
      </c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>
        <v>929</v>
      </c>
      <c r="W377" s="60"/>
      <c r="X377" s="60"/>
      <c r="Y377" s="60"/>
      <c r="Z377" s="60"/>
      <c r="AA377" s="60">
        <v>370</v>
      </c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>
        <v>929</v>
      </c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</row>
    <row r="378" spans="1:50">
      <c r="A378" s="59" t="s">
        <v>2962</v>
      </c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>
        <v>497</v>
      </c>
      <c r="W378" s="60"/>
      <c r="X378" s="60"/>
      <c r="Y378" s="60"/>
      <c r="Z378" s="60"/>
      <c r="AA378" s="60">
        <v>475</v>
      </c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>
        <v>497</v>
      </c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</row>
    <row r="379" spans="1:50">
      <c r="A379" s="59" t="s">
        <v>2963</v>
      </c>
      <c r="B379" s="60"/>
      <c r="C379" s="60"/>
      <c r="D379" s="60">
        <v>540</v>
      </c>
      <c r="E379" s="60"/>
      <c r="F379" s="60"/>
      <c r="G379" s="60"/>
      <c r="H379" s="60"/>
      <c r="I379" s="60"/>
      <c r="J379" s="60">
        <v>639</v>
      </c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>
        <v>540</v>
      </c>
      <c r="AK379" s="60">
        <v>639</v>
      </c>
      <c r="AL379" s="60"/>
      <c r="AM379" s="60"/>
      <c r="AN379" s="60">
        <v>561</v>
      </c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</row>
    <row r="380" spans="1:50">
      <c r="A380" s="59" t="s">
        <v>177</v>
      </c>
      <c r="B380" s="60"/>
      <c r="C380" s="60">
        <v>0</v>
      </c>
      <c r="D380" s="60">
        <v>145</v>
      </c>
      <c r="E380" s="60"/>
      <c r="F380" s="60"/>
      <c r="G380" s="60"/>
      <c r="H380" s="60"/>
      <c r="I380" s="60"/>
      <c r="J380" s="60">
        <v>331</v>
      </c>
      <c r="K380" s="60"/>
      <c r="L380" s="60"/>
      <c r="M380" s="60"/>
      <c r="N380" s="60"/>
      <c r="O380" s="60">
        <v>44</v>
      </c>
      <c r="P380" s="60">
        <v>363</v>
      </c>
      <c r="Q380" s="60"/>
      <c r="R380" s="60"/>
      <c r="S380" s="60"/>
      <c r="T380" s="60"/>
      <c r="U380" s="60">
        <v>52</v>
      </c>
      <c r="V380" s="60">
        <v>561</v>
      </c>
      <c r="W380" s="60"/>
      <c r="X380" s="60"/>
      <c r="Y380" s="60"/>
      <c r="Z380" s="60"/>
      <c r="AA380" s="60">
        <v>612</v>
      </c>
      <c r="AB380" s="60"/>
      <c r="AC380" s="60"/>
      <c r="AD380" s="60"/>
      <c r="AE380" s="60">
        <v>0</v>
      </c>
      <c r="AF380" s="60"/>
      <c r="AG380" s="60">
        <v>44</v>
      </c>
      <c r="AH380" s="60">
        <v>52</v>
      </c>
      <c r="AI380" s="60"/>
      <c r="AJ380" s="60">
        <v>145</v>
      </c>
      <c r="AK380" s="60">
        <v>331</v>
      </c>
      <c r="AL380" s="60">
        <v>363</v>
      </c>
      <c r="AM380" s="60">
        <v>561</v>
      </c>
      <c r="AN380" s="60">
        <v>48</v>
      </c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</row>
    <row r="381" spans="1:50">
      <c r="A381" s="59" t="s">
        <v>2964</v>
      </c>
      <c r="B381" s="60"/>
      <c r="C381" s="60"/>
      <c r="D381" s="60">
        <v>150</v>
      </c>
      <c r="E381" s="60"/>
      <c r="F381" s="60"/>
      <c r="G381" s="60"/>
      <c r="H381" s="60"/>
      <c r="I381" s="60"/>
      <c r="J381" s="60">
        <v>140</v>
      </c>
      <c r="K381" s="60"/>
      <c r="L381" s="60"/>
      <c r="M381" s="60"/>
      <c r="N381" s="60"/>
      <c r="O381" s="60"/>
      <c r="P381" s="60">
        <v>155</v>
      </c>
      <c r="Q381" s="60"/>
      <c r="R381" s="60"/>
      <c r="S381" s="60"/>
      <c r="T381" s="60"/>
      <c r="U381" s="60"/>
      <c r="V381" s="60">
        <v>254</v>
      </c>
      <c r="W381" s="60"/>
      <c r="X381" s="60"/>
      <c r="Y381" s="60"/>
      <c r="Z381" s="60"/>
      <c r="AA381" s="60">
        <v>295</v>
      </c>
      <c r="AB381" s="60"/>
      <c r="AC381" s="60"/>
      <c r="AD381" s="60"/>
      <c r="AE381" s="60"/>
      <c r="AF381" s="60"/>
      <c r="AG381" s="60"/>
      <c r="AH381" s="60"/>
      <c r="AI381" s="60"/>
      <c r="AJ381" s="60">
        <v>150</v>
      </c>
      <c r="AK381" s="60">
        <v>140</v>
      </c>
      <c r="AL381" s="60">
        <v>155</v>
      </c>
      <c r="AM381" s="60">
        <v>254</v>
      </c>
      <c r="AN381" s="60">
        <v>430</v>
      </c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</row>
    <row r="382" spans="1:50">
      <c r="A382" s="59" t="s">
        <v>2965</v>
      </c>
      <c r="B382" s="60"/>
      <c r="C382" s="60"/>
      <c r="D382" s="60"/>
      <c r="E382" s="60"/>
      <c r="F382" s="60"/>
      <c r="G382" s="60"/>
      <c r="H382" s="60"/>
      <c r="I382" s="60"/>
      <c r="J382" s="60">
        <v>806</v>
      </c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>
        <v>806</v>
      </c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</row>
    <row r="383" spans="1:50">
      <c r="A383" s="59" t="s">
        <v>2966</v>
      </c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>
        <v>907</v>
      </c>
      <c r="W383" s="60"/>
      <c r="X383" s="60"/>
      <c r="Y383" s="60"/>
      <c r="Z383" s="60"/>
      <c r="AA383" s="60">
        <v>965</v>
      </c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>
        <v>907</v>
      </c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</row>
    <row r="384" spans="1:50">
      <c r="A384" s="59" t="s">
        <v>1048</v>
      </c>
      <c r="B384" s="60"/>
      <c r="C384" s="60"/>
      <c r="D384" s="60">
        <v>298</v>
      </c>
      <c r="E384" s="60"/>
      <c r="F384" s="60"/>
      <c r="G384" s="60"/>
      <c r="H384" s="60">
        <v>170</v>
      </c>
      <c r="I384" s="60"/>
      <c r="J384" s="60">
        <v>442</v>
      </c>
      <c r="K384" s="60">
        <v>29</v>
      </c>
      <c r="L384" s="60">
        <v>162</v>
      </c>
      <c r="M384" s="60">
        <v>132</v>
      </c>
      <c r="N384" s="60"/>
      <c r="O384" s="60"/>
      <c r="P384" s="60">
        <v>659</v>
      </c>
      <c r="Q384" s="60"/>
      <c r="R384" s="60"/>
      <c r="S384" s="60"/>
      <c r="T384" s="60"/>
      <c r="U384" s="60"/>
      <c r="V384" s="60">
        <v>416</v>
      </c>
      <c r="W384" s="60"/>
      <c r="X384" s="60"/>
      <c r="Y384" s="60"/>
      <c r="Z384" s="60">
        <v>214</v>
      </c>
      <c r="AA384" s="60">
        <v>525</v>
      </c>
      <c r="AB384" s="60">
        <v>209</v>
      </c>
      <c r="AC384" s="60">
        <v>65</v>
      </c>
      <c r="AD384" s="60">
        <v>191</v>
      </c>
      <c r="AE384" s="60"/>
      <c r="AF384" s="60"/>
      <c r="AG384" s="60"/>
      <c r="AH384" s="60"/>
      <c r="AI384" s="60"/>
      <c r="AJ384" s="60">
        <v>298</v>
      </c>
      <c r="AK384" s="60">
        <v>442</v>
      </c>
      <c r="AL384" s="60">
        <v>659</v>
      </c>
      <c r="AM384" s="60">
        <v>416</v>
      </c>
      <c r="AN384" s="60">
        <v>509</v>
      </c>
      <c r="AO384" s="60">
        <v>213</v>
      </c>
      <c r="AP384" s="60"/>
      <c r="AQ384" s="60"/>
      <c r="AR384" s="60">
        <v>154</v>
      </c>
      <c r="AS384" s="60"/>
      <c r="AT384" s="60"/>
      <c r="AU384" s="60"/>
      <c r="AV384" s="60"/>
      <c r="AW384" s="60"/>
      <c r="AX384" s="60"/>
    </row>
    <row r="385" spans="1:50">
      <c r="A385" s="59" t="s">
        <v>2967</v>
      </c>
      <c r="B385" s="60"/>
      <c r="C385" s="60"/>
      <c r="D385" s="60">
        <v>842</v>
      </c>
      <c r="E385" s="60"/>
      <c r="F385" s="60"/>
      <c r="G385" s="60"/>
      <c r="H385" s="60"/>
      <c r="I385" s="60"/>
      <c r="J385" s="60">
        <v>704</v>
      </c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>
        <v>842</v>
      </c>
      <c r="AK385" s="60">
        <v>704</v>
      </c>
      <c r="AL385" s="60"/>
      <c r="AM385" s="60"/>
      <c r="AN385" s="60">
        <v>864</v>
      </c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</row>
    <row r="386" spans="1:50">
      <c r="A386" s="59" t="s">
        <v>2968</v>
      </c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>
        <v>746</v>
      </c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>
        <v>746</v>
      </c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</row>
    <row r="387" spans="1:50">
      <c r="A387" s="59" t="s">
        <v>2969</v>
      </c>
      <c r="B387" s="60"/>
      <c r="C387" s="60"/>
      <c r="D387" s="60">
        <v>727</v>
      </c>
      <c r="E387" s="60"/>
      <c r="F387" s="60"/>
      <c r="G387" s="60"/>
      <c r="H387" s="60"/>
      <c r="I387" s="60"/>
      <c r="J387" s="60">
        <v>621</v>
      </c>
      <c r="K387" s="60"/>
      <c r="L387" s="60"/>
      <c r="M387" s="60"/>
      <c r="N387" s="60"/>
      <c r="O387" s="60"/>
      <c r="P387" s="60">
        <v>731</v>
      </c>
      <c r="Q387" s="60"/>
      <c r="R387" s="60"/>
      <c r="S387" s="60"/>
      <c r="T387" s="60"/>
      <c r="U387" s="60"/>
      <c r="V387" s="60">
        <v>345</v>
      </c>
      <c r="W387" s="60"/>
      <c r="X387" s="60"/>
      <c r="Y387" s="60"/>
      <c r="Z387" s="60"/>
      <c r="AA387" s="60">
        <v>413</v>
      </c>
      <c r="AB387" s="60"/>
      <c r="AC387" s="60"/>
      <c r="AD387" s="60"/>
      <c r="AE387" s="60"/>
      <c r="AF387" s="60"/>
      <c r="AG387" s="60"/>
      <c r="AH387" s="60"/>
      <c r="AI387" s="60"/>
      <c r="AJ387" s="60">
        <v>727</v>
      </c>
      <c r="AK387" s="60">
        <v>621</v>
      </c>
      <c r="AL387" s="60">
        <v>731</v>
      </c>
      <c r="AM387" s="60">
        <v>345</v>
      </c>
      <c r="AN387" s="60">
        <v>738</v>
      </c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</row>
    <row r="388" spans="1:50">
      <c r="A388" s="59" t="s">
        <v>2970</v>
      </c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>
        <v>563</v>
      </c>
      <c r="Q388" s="60"/>
      <c r="R388" s="60"/>
      <c r="S388" s="60"/>
      <c r="T388" s="60"/>
      <c r="U388" s="60"/>
      <c r="V388" s="60">
        <v>555</v>
      </c>
      <c r="W388" s="60"/>
      <c r="X388" s="60"/>
      <c r="Y388" s="60"/>
      <c r="Z388" s="60"/>
      <c r="AA388" s="60">
        <v>713</v>
      </c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>
        <v>563</v>
      </c>
      <c r="AM388" s="60">
        <v>555</v>
      </c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</row>
    <row r="389" spans="1:50">
      <c r="A389" s="59" t="s">
        <v>2971</v>
      </c>
      <c r="B389" s="60"/>
      <c r="C389" s="60"/>
      <c r="D389" s="60">
        <v>775</v>
      </c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>
        <v>775</v>
      </c>
      <c r="AK389" s="60"/>
      <c r="AL389" s="60"/>
      <c r="AM389" s="60"/>
      <c r="AN389" s="60">
        <v>561</v>
      </c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</row>
    <row r="390" spans="1:50">
      <c r="A390" s="59" t="s">
        <v>2972</v>
      </c>
      <c r="B390" s="60"/>
      <c r="C390" s="60"/>
      <c r="D390" s="60">
        <v>959</v>
      </c>
      <c r="E390" s="60"/>
      <c r="F390" s="60"/>
      <c r="G390" s="60"/>
      <c r="H390" s="60"/>
      <c r="I390" s="60"/>
      <c r="J390" s="60">
        <v>962</v>
      </c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>
        <v>959</v>
      </c>
      <c r="AK390" s="60">
        <v>962</v>
      </c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</row>
    <row r="391" spans="1:50">
      <c r="A391" s="59" t="s">
        <v>2973</v>
      </c>
      <c r="B391" s="60"/>
      <c r="C391" s="60"/>
      <c r="D391" s="60">
        <v>217</v>
      </c>
      <c r="E391" s="60"/>
      <c r="F391" s="60"/>
      <c r="G391" s="60"/>
      <c r="H391" s="60"/>
      <c r="I391" s="60"/>
      <c r="J391" s="60">
        <v>268</v>
      </c>
      <c r="K391" s="60"/>
      <c r="L391" s="60"/>
      <c r="M391" s="60"/>
      <c r="N391" s="60"/>
      <c r="O391" s="60"/>
      <c r="P391" s="60">
        <v>496</v>
      </c>
      <c r="Q391" s="60"/>
      <c r="R391" s="60"/>
      <c r="S391" s="60"/>
      <c r="T391" s="60"/>
      <c r="U391" s="60"/>
      <c r="V391" s="60">
        <v>379</v>
      </c>
      <c r="W391" s="60"/>
      <c r="X391" s="60"/>
      <c r="Y391" s="60"/>
      <c r="Z391" s="60"/>
      <c r="AA391" s="60">
        <v>317</v>
      </c>
      <c r="AB391" s="60"/>
      <c r="AC391" s="60"/>
      <c r="AD391" s="60"/>
      <c r="AE391" s="60"/>
      <c r="AF391" s="60"/>
      <c r="AG391" s="60"/>
      <c r="AH391" s="60"/>
      <c r="AI391" s="60"/>
      <c r="AJ391" s="60">
        <v>217</v>
      </c>
      <c r="AK391" s="60">
        <v>268</v>
      </c>
      <c r="AL391" s="60">
        <v>496</v>
      </c>
      <c r="AM391" s="60">
        <v>379</v>
      </c>
      <c r="AN391" s="60">
        <v>355</v>
      </c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</row>
    <row r="392" spans="1:50">
      <c r="A392" s="59" t="s">
        <v>2974</v>
      </c>
      <c r="B392" s="60"/>
      <c r="C392" s="60"/>
      <c r="D392" s="60">
        <v>536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>
        <v>536</v>
      </c>
      <c r="AK392" s="60"/>
      <c r="AL392" s="60"/>
      <c r="AM392" s="60"/>
      <c r="AN392" s="60">
        <v>280</v>
      </c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</row>
    <row r="393" spans="1:50">
      <c r="A393" s="59" t="s">
        <v>1049</v>
      </c>
      <c r="B393" s="60">
        <v>124</v>
      </c>
      <c r="C393" s="60"/>
      <c r="D393" s="60">
        <v>224</v>
      </c>
      <c r="E393" s="60">
        <v>23</v>
      </c>
      <c r="F393" s="60">
        <v>42</v>
      </c>
      <c r="G393" s="60">
        <v>96</v>
      </c>
      <c r="H393" s="60">
        <v>147</v>
      </c>
      <c r="I393" s="60"/>
      <c r="J393" s="60">
        <v>129</v>
      </c>
      <c r="K393" s="60">
        <v>90</v>
      </c>
      <c r="L393" s="60">
        <v>14</v>
      </c>
      <c r="M393" s="60">
        <v>102</v>
      </c>
      <c r="N393" s="60">
        <v>156</v>
      </c>
      <c r="O393" s="60"/>
      <c r="P393" s="60">
        <v>111</v>
      </c>
      <c r="Q393" s="60">
        <v>35</v>
      </c>
      <c r="R393" s="60">
        <v>29</v>
      </c>
      <c r="S393" s="60">
        <v>73</v>
      </c>
      <c r="T393" s="60">
        <v>156</v>
      </c>
      <c r="U393" s="60"/>
      <c r="V393" s="60">
        <v>111</v>
      </c>
      <c r="W393" s="60">
        <v>131</v>
      </c>
      <c r="X393" s="60">
        <v>27</v>
      </c>
      <c r="Y393" s="60">
        <v>110</v>
      </c>
      <c r="Z393" s="60">
        <v>176</v>
      </c>
      <c r="AA393" s="60">
        <v>147</v>
      </c>
      <c r="AB393" s="60">
        <v>115</v>
      </c>
      <c r="AC393" s="60">
        <v>134</v>
      </c>
      <c r="AD393" s="60">
        <v>83</v>
      </c>
      <c r="AE393" s="60"/>
      <c r="AF393" s="60"/>
      <c r="AG393" s="60"/>
      <c r="AH393" s="60"/>
      <c r="AI393" s="60"/>
      <c r="AJ393" s="60">
        <v>224</v>
      </c>
      <c r="AK393" s="60">
        <v>129</v>
      </c>
      <c r="AL393" s="60">
        <v>111</v>
      </c>
      <c r="AM393" s="60">
        <v>111</v>
      </c>
      <c r="AN393" s="60">
        <v>254</v>
      </c>
      <c r="AO393" s="60">
        <v>88</v>
      </c>
      <c r="AP393" s="60">
        <v>108</v>
      </c>
      <c r="AQ393" s="60">
        <v>88</v>
      </c>
      <c r="AR393" s="60">
        <v>118</v>
      </c>
      <c r="AS393" s="60">
        <v>114</v>
      </c>
      <c r="AT393" s="60">
        <v>69</v>
      </c>
      <c r="AU393" s="60">
        <v>37</v>
      </c>
      <c r="AV393" s="60">
        <v>51</v>
      </c>
      <c r="AW393" s="60">
        <v>73</v>
      </c>
      <c r="AX393" s="60">
        <v>88</v>
      </c>
    </row>
    <row r="394" spans="1:50">
      <c r="A394" s="59" t="s">
        <v>2975</v>
      </c>
      <c r="B394" s="60"/>
      <c r="C394" s="60"/>
      <c r="D394" s="60">
        <v>752</v>
      </c>
      <c r="E394" s="60"/>
      <c r="F394" s="60"/>
      <c r="G394" s="60"/>
      <c r="H394" s="60"/>
      <c r="I394" s="60"/>
      <c r="J394" s="60">
        <v>376</v>
      </c>
      <c r="K394" s="60"/>
      <c r="L394" s="60"/>
      <c r="M394" s="60"/>
      <c r="N394" s="60"/>
      <c r="O394" s="60"/>
      <c r="P394" s="60">
        <v>626</v>
      </c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>
        <v>752</v>
      </c>
      <c r="AK394" s="60">
        <v>376</v>
      </c>
      <c r="AL394" s="60">
        <v>626</v>
      </c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</row>
    <row r="395" spans="1:50">
      <c r="A395" s="59" t="s">
        <v>2976</v>
      </c>
      <c r="B395" s="60"/>
      <c r="C395" s="60"/>
      <c r="D395" s="60">
        <v>332</v>
      </c>
      <c r="E395" s="60"/>
      <c r="F395" s="60"/>
      <c r="G395" s="60"/>
      <c r="H395" s="60"/>
      <c r="I395" s="60"/>
      <c r="J395" s="60">
        <v>241</v>
      </c>
      <c r="K395" s="60"/>
      <c r="L395" s="60"/>
      <c r="M395" s="60"/>
      <c r="N395" s="60"/>
      <c r="O395" s="60"/>
      <c r="P395" s="60">
        <v>129</v>
      </c>
      <c r="Q395" s="60"/>
      <c r="R395" s="60"/>
      <c r="S395" s="60"/>
      <c r="T395" s="60"/>
      <c r="U395" s="60"/>
      <c r="V395" s="60">
        <v>132</v>
      </c>
      <c r="W395" s="60"/>
      <c r="X395" s="60"/>
      <c r="Y395" s="60"/>
      <c r="Z395" s="60"/>
      <c r="AA395" s="60">
        <v>181</v>
      </c>
      <c r="AB395" s="60"/>
      <c r="AC395" s="60"/>
      <c r="AD395" s="60"/>
      <c r="AE395" s="60"/>
      <c r="AF395" s="60"/>
      <c r="AG395" s="60"/>
      <c r="AH395" s="60"/>
      <c r="AI395" s="60"/>
      <c r="AJ395" s="60">
        <v>332</v>
      </c>
      <c r="AK395" s="60">
        <v>241</v>
      </c>
      <c r="AL395" s="60">
        <v>129</v>
      </c>
      <c r="AM395" s="60">
        <v>132</v>
      </c>
      <c r="AN395" s="60">
        <v>121</v>
      </c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</row>
    <row r="396" spans="1:50">
      <c r="A396" s="59" t="s">
        <v>2977</v>
      </c>
      <c r="B396" s="60"/>
      <c r="C396" s="60"/>
      <c r="D396" s="60">
        <v>258</v>
      </c>
      <c r="E396" s="60"/>
      <c r="F396" s="60"/>
      <c r="G396" s="60"/>
      <c r="H396" s="60"/>
      <c r="I396" s="60"/>
      <c r="J396" s="60">
        <v>92</v>
      </c>
      <c r="K396" s="60"/>
      <c r="L396" s="60"/>
      <c r="M396" s="60"/>
      <c r="N396" s="60"/>
      <c r="O396" s="60"/>
      <c r="P396" s="60">
        <v>104</v>
      </c>
      <c r="Q396" s="60"/>
      <c r="R396" s="60"/>
      <c r="S396" s="60"/>
      <c r="T396" s="60"/>
      <c r="U396" s="60"/>
      <c r="V396" s="60">
        <v>93</v>
      </c>
      <c r="W396" s="60"/>
      <c r="X396" s="60"/>
      <c r="Y396" s="60"/>
      <c r="Z396" s="60"/>
      <c r="AA396" s="60">
        <v>126</v>
      </c>
      <c r="AB396" s="60"/>
      <c r="AC396" s="60"/>
      <c r="AD396" s="60"/>
      <c r="AE396" s="60"/>
      <c r="AF396" s="60"/>
      <c r="AG396" s="60"/>
      <c r="AH396" s="60"/>
      <c r="AI396" s="60"/>
      <c r="AJ396" s="60">
        <v>258</v>
      </c>
      <c r="AK396" s="60">
        <v>92</v>
      </c>
      <c r="AL396" s="60">
        <v>104</v>
      </c>
      <c r="AM396" s="60">
        <v>93</v>
      </c>
      <c r="AN396" s="60">
        <v>317</v>
      </c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</row>
    <row r="397" spans="1:50">
      <c r="A397" s="59" t="s">
        <v>2978</v>
      </c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>
        <v>734</v>
      </c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>
        <v>590</v>
      </c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>
        <v>734</v>
      </c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</row>
    <row r="398" spans="1:50">
      <c r="A398" s="59" t="s">
        <v>2979</v>
      </c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>
        <v>896</v>
      </c>
      <c r="Q398" s="60"/>
      <c r="R398" s="60"/>
      <c r="S398" s="60"/>
      <c r="T398" s="60"/>
      <c r="U398" s="60"/>
      <c r="V398" s="60">
        <v>684</v>
      </c>
      <c r="W398" s="60"/>
      <c r="X398" s="60"/>
      <c r="Y398" s="60"/>
      <c r="Z398" s="60"/>
      <c r="AA398" s="60">
        <v>668</v>
      </c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>
        <v>896</v>
      </c>
      <c r="AM398" s="60">
        <v>684</v>
      </c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</row>
    <row r="399" spans="1:50">
      <c r="A399" s="59" t="s">
        <v>1050</v>
      </c>
      <c r="B399" s="60"/>
      <c r="C399" s="60"/>
      <c r="D399" s="60">
        <v>237</v>
      </c>
      <c r="E399" s="60"/>
      <c r="F399" s="60"/>
      <c r="G399" s="60"/>
      <c r="H399" s="60">
        <v>109</v>
      </c>
      <c r="I399" s="60"/>
      <c r="J399" s="60">
        <v>88</v>
      </c>
      <c r="K399" s="60">
        <v>80</v>
      </c>
      <c r="L399" s="60">
        <v>106</v>
      </c>
      <c r="M399" s="60">
        <v>77</v>
      </c>
      <c r="N399" s="60">
        <v>88</v>
      </c>
      <c r="O399" s="60"/>
      <c r="P399" s="60">
        <v>138</v>
      </c>
      <c r="Q399" s="60">
        <v>151</v>
      </c>
      <c r="R399" s="60">
        <v>116</v>
      </c>
      <c r="S399" s="60">
        <v>136</v>
      </c>
      <c r="T399" s="60">
        <v>93</v>
      </c>
      <c r="U399" s="60"/>
      <c r="V399" s="60">
        <v>41</v>
      </c>
      <c r="W399" s="60">
        <v>42</v>
      </c>
      <c r="X399" s="60">
        <v>97</v>
      </c>
      <c r="Y399" s="60">
        <v>66</v>
      </c>
      <c r="Z399" s="60">
        <v>143</v>
      </c>
      <c r="AA399" s="60">
        <v>42</v>
      </c>
      <c r="AB399" s="60">
        <v>128</v>
      </c>
      <c r="AC399" s="60">
        <v>163</v>
      </c>
      <c r="AD399" s="60">
        <v>50</v>
      </c>
      <c r="AE399" s="60"/>
      <c r="AF399" s="60"/>
      <c r="AG399" s="60"/>
      <c r="AH399" s="60"/>
      <c r="AI399" s="60"/>
      <c r="AJ399" s="60">
        <v>237</v>
      </c>
      <c r="AK399" s="60">
        <v>88</v>
      </c>
      <c r="AL399" s="60">
        <v>138</v>
      </c>
      <c r="AM399" s="60">
        <v>41</v>
      </c>
      <c r="AN399" s="60">
        <v>369</v>
      </c>
      <c r="AO399" s="60">
        <v>82</v>
      </c>
      <c r="AP399" s="60">
        <v>53</v>
      </c>
      <c r="AQ399" s="60">
        <v>132</v>
      </c>
      <c r="AR399" s="60">
        <v>104</v>
      </c>
      <c r="AS399" s="60"/>
      <c r="AT399" s="60">
        <v>69</v>
      </c>
      <c r="AU399" s="60">
        <v>37</v>
      </c>
      <c r="AV399" s="60">
        <v>75</v>
      </c>
      <c r="AW399" s="60">
        <v>52</v>
      </c>
      <c r="AX399" s="60"/>
    </row>
    <row r="400" spans="1:50">
      <c r="A400" s="59" t="s">
        <v>2980</v>
      </c>
      <c r="B400" s="60"/>
      <c r="C400" s="60"/>
      <c r="D400" s="60">
        <v>248</v>
      </c>
      <c r="E400" s="60"/>
      <c r="F400" s="60"/>
      <c r="G400" s="60"/>
      <c r="H400" s="60"/>
      <c r="I400" s="60"/>
      <c r="J400" s="60">
        <v>501</v>
      </c>
      <c r="K400" s="60"/>
      <c r="L400" s="60"/>
      <c r="M400" s="60"/>
      <c r="N400" s="60"/>
      <c r="O400" s="60"/>
      <c r="P400" s="60">
        <v>135</v>
      </c>
      <c r="Q400" s="60"/>
      <c r="R400" s="60"/>
      <c r="S400" s="60"/>
      <c r="T400" s="60"/>
      <c r="U400" s="60"/>
      <c r="V400" s="60">
        <v>184</v>
      </c>
      <c r="W400" s="60"/>
      <c r="X400" s="60"/>
      <c r="Y400" s="60"/>
      <c r="Z400" s="60"/>
      <c r="AA400" s="60">
        <v>225</v>
      </c>
      <c r="AB400" s="60"/>
      <c r="AC400" s="60"/>
      <c r="AD400" s="60"/>
      <c r="AE400" s="60"/>
      <c r="AF400" s="60"/>
      <c r="AG400" s="60"/>
      <c r="AH400" s="60"/>
      <c r="AI400" s="60"/>
      <c r="AJ400" s="60">
        <v>248</v>
      </c>
      <c r="AK400" s="60">
        <v>501</v>
      </c>
      <c r="AL400" s="60">
        <v>135</v>
      </c>
      <c r="AM400" s="60">
        <v>184</v>
      </c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</row>
    <row r="401" spans="1:50">
      <c r="A401" s="59" t="s">
        <v>2981</v>
      </c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>
        <v>834</v>
      </c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>
        <v>834</v>
      </c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</row>
    <row r="402" spans="1:50">
      <c r="A402" s="59" t="s">
        <v>931</v>
      </c>
      <c r="B402" s="60"/>
      <c r="C402" s="60"/>
      <c r="D402" s="60">
        <v>46</v>
      </c>
      <c r="E402" s="60"/>
      <c r="F402" s="60"/>
      <c r="G402" s="60"/>
      <c r="H402" s="60">
        <v>159</v>
      </c>
      <c r="I402" s="60">
        <v>46</v>
      </c>
      <c r="J402" s="60">
        <v>52</v>
      </c>
      <c r="K402" s="60">
        <v>38</v>
      </c>
      <c r="L402" s="60">
        <v>21</v>
      </c>
      <c r="M402" s="60">
        <v>146</v>
      </c>
      <c r="N402" s="60"/>
      <c r="O402" s="60">
        <v>0</v>
      </c>
      <c r="P402" s="60">
        <v>159</v>
      </c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>
        <v>46</v>
      </c>
      <c r="AG402" s="60">
        <v>0</v>
      </c>
      <c r="AH402" s="60"/>
      <c r="AI402" s="60"/>
      <c r="AJ402" s="60">
        <v>46</v>
      </c>
      <c r="AK402" s="60">
        <v>52</v>
      </c>
      <c r="AL402" s="60">
        <v>159</v>
      </c>
      <c r="AM402" s="60"/>
      <c r="AN402" s="60">
        <v>91</v>
      </c>
      <c r="AO402" s="60"/>
      <c r="AP402" s="60"/>
      <c r="AQ402" s="60"/>
      <c r="AR402" s="60">
        <v>111</v>
      </c>
      <c r="AS402" s="60"/>
      <c r="AT402" s="60"/>
      <c r="AU402" s="60"/>
      <c r="AV402" s="60"/>
      <c r="AW402" s="60">
        <v>73</v>
      </c>
      <c r="AX402" s="60">
        <v>124</v>
      </c>
    </row>
    <row r="403" spans="1:50">
      <c r="A403" s="59" t="s">
        <v>1051</v>
      </c>
      <c r="B403" s="60">
        <v>176</v>
      </c>
      <c r="C403" s="60"/>
      <c r="D403" s="60">
        <v>323</v>
      </c>
      <c r="E403" s="60">
        <v>85</v>
      </c>
      <c r="F403" s="60">
        <v>34</v>
      </c>
      <c r="G403" s="60">
        <v>162</v>
      </c>
      <c r="H403" s="60">
        <v>142</v>
      </c>
      <c r="I403" s="60"/>
      <c r="J403" s="60">
        <v>455</v>
      </c>
      <c r="K403" s="60">
        <v>172</v>
      </c>
      <c r="L403" s="60">
        <v>164</v>
      </c>
      <c r="M403" s="60">
        <v>174</v>
      </c>
      <c r="N403" s="60"/>
      <c r="O403" s="60"/>
      <c r="P403" s="60">
        <v>893</v>
      </c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>
        <v>323</v>
      </c>
      <c r="AK403" s="60">
        <v>455</v>
      </c>
      <c r="AL403" s="60">
        <v>893</v>
      </c>
      <c r="AM403" s="60"/>
      <c r="AN403" s="60">
        <v>263</v>
      </c>
      <c r="AO403" s="60"/>
      <c r="AP403" s="60"/>
      <c r="AQ403" s="60"/>
      <c r="AR403" s="60">
        <v>162</v>
      </c>
      <c r="AS403" s="60">
        <v>155</v>
      </c>
      <c r="AT403" s="60"/>
      <c r="AU403" s="60"/>
      <c r="AV403" s="60"/>
      <c r="AW403" s="60">
        <v>116</v>
      </c>
      <c r="AX403" s="60">
        <v>88</v>
      </c>
    </row>
    <row r="404" spans="1:50">
      <c r="A404" s="59" t="s">
        <v>2982</v>
      </c>
      <c r="B404" s="60"/>
      <c r="C404" s="60"/>
      <c r="D404" s="60"/>
      <c r="E404" s="60"/>
      <c r="F404" s="60"/>
      <c r="G404" s="60"/>
      <c r="H404" s="60"/>
      <c r="I404" s="60"/>
      <c r="J404" s="60">
        <v>567</v>
      </c>
      <c r="K404" s="60"/>
      <c r="L404" s="60"/>
      <c r="M404" s="60"/>
      <c r="N404" s="60"/>
      <c r="O404" s="60"/>
      <c r="P404" s="60">
        <v>368</v>
      </c>
      <c r="Q404" s="60"/>
      <c r="R404" s="60"/>
      <c r="S404" s="60"/>
      <c r="T404" s="60"/>
      <c r="U404" s="60"/>
      <c r="V404" s="60">
        <v>564</v>
      </c>
      <c r="W404" s="60"/>
      <c r="X404" s="60"/>
      <c r="Y404" s="60"/>
      <c r="Z404" s="60"/>
      <c r="AA404" s="60">
        <v>607</v>
      </c>
      <c r="AB404" s="60"/>
      <c r="AC404" s="60"/>
      <c r="AD404" s="60"/>
      <c r="AE404" s="60"/>
      <c r="AF404" s="60"/>
      <c r="AG404" s="60"/>
      <c r="AH404" s="60"/>
      <c r="AI404" s="60"/>
      <c r="AJ404" s="60"/>
      <c r="AK404" s="60">
        <v>567</v>
      </c>
      <c r="AL404" s="60">
        <v>368</v>
      </c>
      <c r="AM404" s="60">
        <v>564</v>
      </c>
      <c r="AN404" s="60">
        <v>699</v>
      </c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</row>
    <row r="405" spans="1:50">
      <c r="A405" s="59" t="s">
        <v>2983</v>
      </c>
      <c r="B405" s="60"/>
      <c r="C405" s="60"/>
      <c r="D405" s="60">
        <v>561</v>
      </c>
      <c r="E405" s="60"/>
      <c r="F405" s="60"/>
      <c r="G405" s="60"/>
      <c r="H405" s="60"/>
      <c r="I405" s="60"/>
      <c r="J405" s="60">
        <v>343</v>
      </c>
      <c r="K405" s="60"/>
      <c r="L405" s="60"/>
      <c r="M405" s="60"/>
      <c r="N405" s="60"/>
      <c r="O405" s="60"/>
      <c r="P405" s="60">
        <v>415</v>
      </c>
      <c r="Q405" s="60"/>
      <c r="R405" s="60"/>
      <c r="S405" s="60"/>
      <c r="T405" s="60"/>
      <c r="U405" s="60"/>
      <c r="V405" s="60">
        <v>374</v>
      </c>
      <c r="W405" s="60"/>
      <c r="X405" s="60"/>
      <c r="Y405" s="60"/>
      <c r="Z405" s="60"/>
      <c r="AA405" s="60">
        <v>423</v>
      </c>
      <c r="AB405" s="60"/>
      <c r="AC405" s="60"/>
      <c r="AD405" s="60"/>
      <c r="AE405" s="60"/>
      <c r="AF405" s="60"/>
      <c r="AG405" s="60"/>
      <c r="AH405" s="60"/>
      <c r="AI405" s="60"/>
      <c r="AJ405" s="60">
        <v>561</v>
      </c>
      <c r="AK405" s="60">
        <v>343</v>
      </c>
      <c r="AL405" s="60">
        <v>415</v>
      </c>
      <c r="AM405" s="60">
        <v>374</v>
      </c>
      <c r="AN405" s="60">
        <v>710</v>
      </c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</row>
    <row r="406" spans="1:50">
      <c r="A406" s="59" t="s">
        <v>2984</v>
      </c>
      <c r="B406" s="60"/>
      <c r="C406" s="60"/>
      <c r="D406" s="60"/>
      <c r="E406" s="60"/>
      <c r="F406" s="60"/>
      <c r="G406" s="60"/>
      <c r="H406" s="60"/>
      <c r="I406" s="60"/>
      <c r="J406" s="60">
        <v>677</v>
      </c>
      <c r="K406" s="60"/>
      <c r="L406" s="60"/>
      <c r="M406" s="60"/>
      <c r="N406" s="60"/>
      <c r="O406" s="60"/>
      <c r="P406" s="60">
        <v>684</v>
      </c>
      <c r="Q406" s="60"/>
      <c r="R406" s="60"/>
      <c r="S406" s="60"/>
      <c r="T406" s="60"/>
      <c r="U406" s="60"/>
      <c r="V406" s="60">
        <v>823</v>
      </c>
      <c r="W406" s="60"/>
      <c r="X406" s="60"/>
      <c r="Y406" s="60"/>
      <c r="Z406" s="60"/>
      <c r="AA406" s="60">
        <v>967</v>
      </c>
      <c r="AB406" s="60"/>
      <c r="AC406" s="60"/>
      <c r="AD406" s="60"/>
      <c r="AE406" s="60"/>
      <c r="AF406" s="60"/>
      <c r="AG406" s="60"/>
      <c r="AH406" s="60"/>
      <c r="AI406" s="60"/>
      <c r="AJ406" s="60"/>
      <c r="AK406" s="60">
        <v>677</v>
      </c>
      <c r="AL406" s="60">
        <v>684</v>
      </c>
      <c r="AM406" s="60">
        <v>823</v>
      </c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</row>
    <row r="407" spans="1:50">
      <c r="A407" s="59" t="s">
        <v>2985</v>
      </c>
      <c r="B407" s="60"/>
      <c r="C407" s="60"/>
      <c r="D407" s="60">
        <v>346</v>
      </c>
      <c r="E407" s="60"/>
      <c r="F407" s="60"/>
      <c r="G407" s="60"/>
      <c r="H407" s="60"/>
      <c r="I407" s="60"/>
      <c r="J407" s="60">
        <v>540</v>
      </c>
      <c r="K407" s="60"/>
      <c r="L407" s="60"/>
      <c r="M407" s="60"/>
      <c r="N407" s="60"/>
      <c r="O407" s="60"/>
      <c r="P407" s="60">
        <v>720</v>
      </c>
      <c r="Q407" s="60"/>
      <c r="R407" s="60"/>
      <c r="S407" s="60"/>
      <c r="T407" s="60"/>
      <c r="U407" s="60"/>
      <c r="V407" s="60">
        <v>719</v>
      </c>
      <c r="W407" s="60"/>
      <c r="X407" s="60"/>
      <c r="Y407" s="60"/>
      <c r="Z407" s="60"/>
      <c r="AA407" s="60">
        <v>786</v>
      </c>
      <c r="AB407" s="60"/>
      <c r="AC407" s="60"/>
      <c r="AD407" s="60"/>
      <c r="AE407" s="60"/>
      <c r="AF407" s="60"/>
      <c r="AG407" s="60"/>
      <c r="AH407" s="60"/>
      <c r="AI407" s="60"/>
      <c r="AJ407" s="60">
        <v>346</v>
      </c>
      <c r="AK407" s="60">
        <v>540</v>
      </c>
      <c r="AL407" s="60">
        <v>720</v>
      </c>
      <c r="AM407" s="60">
        <v>719</v>
      </c>
      <c r="AN407" s="60">
        <v>410</v>
      </c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</row>
    <row r="408" spans="1:50">
      <c r="A408" s="59" t="s">
        <v>945</v>
      </c>
      <c r="B408" s="60">
        <v>184</v>
      </c>
      <c r="C408" s="60">
        <v>50</v>
      </c>
      <c r="D408" s="60">
        <v>42</v>
      </c>
      <c r="E408" s="60">
        <v>13</v>
      </c>
      <c r="F408" s="60">
        <v>122</v>
      </c>
      <c r="G408" s="60">
        <v>61</v>
      </c>
      <c r="H408" s="60">
        <v>162</v>
      </c>
      <c r="I408" s="60">
        <v>13</v>
      </c>
      <c r="J408" s="60">
        <v>91</v>
      </c>
      <c r="K408" s="60">
        <v>51</v>
      </c>
      <c r="L408" s="60">
        <v>160</v>
      </c>
      <c r="M408" s="60">
        <v>66</v>
      </c>
      <c r="N408" s="60">
        <v>173</v>
      </c>
      <c r="O408" s="60"/>
      <c r="P408" s="60">
        <v>163</v>
      </c>
      <c r="Q408" s="60">
        <v>23</v>
      </c>
      <c r="R408" s="60">
        <v>85</v>
      </c>
      <c r="S408" s="60">
        <v>65</v>
      </c>
      <c r="T408" s="60">
        <v>184</v>
      </c>
      <c r="U408" s="60"/>
      <c r="V408" s="60">
        <v>229</v>
      </c>
      <c r="W408" s="60">
        <v>12</v>
      </c>
      <c r="X408" s="60">
        <v>131</v>
      </c>
      <c r="Y408" s="60">
        <v>121</v>
      </c>
      <c r="Z408" s="60">
        <v>211</v>
      </c>
      <c r="AA408" s="60">
        <v>193</v>
      </c>
      <c r="AB408" s="60">
        <v>1</v>
      </c>
      <c r="AC408" s="60">
        <v>53</v>
      </c>
      <c r="AD408" s="60">
        <v>134</v>
      </c>
      <c r="AE408" s="60">
        <v>50</v>
      </c>
      <c r="AF408" s="60">
        <v>13</v>
      </c>
      <c r="AG408" s="60"/>
      <c r="AH408" s="60"/>
      <c r="AI408" s="60">
        <v>24</v>
      </c>
      <c r="AJ408" s="60">
        <v>42</v>
      </c>
      <c r="AK408" s="60">
        <v>91</v>
      </c>
      <c r="AL408" s="60">
        <v>163</v>
      </c>
      <c r="AM408" s="60">
        <v>229</v>
      </c>
      <c r="AN408" s="60">
        <v>26</v>
      </c>
      <c r="AO408" s="60">
        <v>44</v>
      </c>
      <c r="AP408" s="60">
        <v>90</v>
      </c>
      <c r="AQ408" s="60">
        <v>50</v>
      </c>
      <c r="AR408" s="60">
        <v>130</v>
      </c>
      <c r="AS408" s="60">
        <v>77</v>
      </c>
      <c r="AT408" s="60">
        <v>69</v>
      </c>
      <c r="AU408" s="60">
        <v>86</v>
      </c>
      <c r="AV408" s="60">
        <v>75</v>
      </c>
      <c r="AW408" s="60">
        <v>116</v>
      </c>
      <c r="AX408" s="60">
        <v>25</v>
      </c>
    </row>
    <row r="409" spans="1:50">
      <c r="A409" s="59" t="s">
        <v>2986</v>
      </c>
      <c r="B409" s="60"/>
      <c r="C409" s="60"/>
      <c r="D409" s="60"/>
      <c r="E409" s="60"/>
      <c r="F409" s="60"/>
      <c r="G409" s="60"/>
      <c r="H409" s="60"/>
      <c r="I409" s="60"/>
      <c r="J409" s="60">
        <v>955</v>
      </c>
      <c r="K409" s="60"/>
      <c r="L409" s="60"/>
      <c r="M409" s="60"/>
      <c r="N409" s="60"/>
      <c r="O409" s="60"/>
      <c r="P409" s="60">
        <v>780</v>
      </c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>
        <v>955</v>
      </c>
      <c r="AL409" s="60">
        <v>780</v>
      </c>
      <c r="AM409" s="60"/>
      <c r="AN409" s="60">
        <v>843</v>
      </c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</row>
    <row r="410" spans="1:50">
      <c r="A410" s="59" t="s">
        <v>1052</v>
      </c>
      <c r="B410" s="60">
        <v>39</v>
      </c>
      <c r="C410" s="60"/>
      <c r="D410" s="60">
        <v>151</v>
      </c>
      <c r="E410" s="60">
        <v>147</v>
      </c>
      <c r="F410" s="60">
        <v>97</v>
      </c>
      <c r="G410" s="60">
        <v>52</v>
      </c>
      <c r="H410" s="60"/>
      <c r="I410" s="60"/>
      <c r="J410" s="60">
        <v>263</v>
      </c>
      <c r="K410" s="60"/>
      <c r="L410" s="60"/>
      <c r="M410" s="60"/>
      <c r="N410" s="60">
        <v>41</v>
      </c>
      <c r="O410" s="60"/>
      <c r="P410" s="60">
        <v>494</v>
      </c>
      <c r="Q410" s="60">
        <v>140</v>
      </c>
      <c r="R410" s="60">
        <v>151</v>
      </c>
      <c r="S410" s="60">
        <v>145</v>
      </c>
      <c r="T410" s="60">
        <v>56</v>
      </c>
      <c r="U410" s="60"/>
      <c r="V410" s="60">
        <v>139</v>
      </c>
      <c r="W410" s="60">
        <v>136</v>
      </c>
      <c r="X410" s="60">
        <v>155</v>
      </c>
      <c r="Y410" s="60">
        <v>155</v>
      </c>
      <c r="Z410" s="60">
        <v>70</v>
      </c>
      <c r="AA410" s="60">
        <v>159</v>
      </c>
      <c r="AB410" s="60">
        <v>131</v>
      </c>
      <c r="AC410" s="60">
        <v>162</v>
      </c>
      <c r="AD410" s="60">
        <v>120</v>
      </c>
      <c r="AE410" s="60"/>
      <c r="AF410" s="60"/>
      <c r="AG410" s="60"/>
      <c r="AH410" s="60"/>
      <c r="AI410" s="60">
        <v>0</v>
      </c>
      <c r="AJ410" s="60">
        <v>151</v>
      </c>
      <c r="AK410" s="60">
        <v>263</v>
      </c>
      <c r="AL410" s="60">
        <v>494</v>
      </c>
      <c r="AM410" s="60">
        <v>139</v>
      </c>
      <c r="AN410" s="60">
        <v>129</v>
      </c>
      <c r="AO410" s="60">
        <v>132</v>
      </c>
      <c r="AP410" s="60">
        <v>122</v>
      </c>
      <c r="AQ410" s="60">
        <v>120</v>
      </c>
      <c r="AR410" s="60"/>
      <c r="AS410" s="60">
        <v>24</v>
      </c>
      <c r="AT410" s="60"/>
      <c r="AU410" s="60">
        <v>86</v>
      </c>
      <c r="AV410" s="60"/>
      <c r="AW410" s="60">
        <v>116</v>
      </c>
      <c r="AX410" s="60">
        <v>56</v>
      </c>
    </row>
    <row r="411" spans="1:50">
      <c r="A411" s="59" t="s">
        <v>2987</v>
      </c>
      <c r="B411" s="60"/>
      <c r="C411" s="60"/>
      <c r="D411" s="60">
        <v>414</v>
      </c>
      <c r="E411" s="60"/>
      <c r="F411" s="60"/>
      <c r="G411" s="60"/>
      <c r="H411" s="60"/>
      <c r="I411" s="60"/>
      <c r="J411" s="60">
        <v>310</v>
      </c>
      <c r="K411" s="60"/>
      <c r="L411" s="60"/>
      <c r="M411" s="60"/>
      <c r="N411" s="60"/>
      <c r="O411" s="60"/>
      <c r="P411" s="60">
        <v>290</v>
      </c>
      <c r="Q411" s="60"/>
      <c r="R411" s="60"/>
      <c r="S411" s="60"/>
      <c r="T411" s="60"/>
      <c r="U411" s="60"/>
      <c r="V411" s="60">
        <v>191</v>
      </c>
      <c r="W411" s="60"/>
      <c r="X411" s="60"/>
      <c r="Y411" s="60"/>
      <c r="Z411" s="60">
        <v>120</v>
      </c>
      <c r="AA411" s="60">
        <v>246</v>
      </c>
      <c r="AB411" s="60">
        <v>184</v>
      </c>
      <c r="AC411" s="60">
        <v>116</v>
      </c>
      <c r="AD411" s="60">
        <v>133</v>
      </c>
      <c r="AE411" s="60"/>
      <c r="AF411" s="60"/>
      <c r="AG411" s="60"/>
      <c r="AH411" s="60"/>
      <c r="AI411" s="60"/>
      <c r="AJ411" s="60">
        <v>414</v>
      </c>
      <c r="AK411" s="60">
        <v>310</v>
      </c>
      <c r="AL411" s="60">
        <v>290</v>
      </c>
      <c r="AM411" s="60">
        <v>191</v>
      </c>
      <c r="AN411" s="60">
        <v>584</v>
      </c>
      <c r="AO411" s="60">
        <v>120</v>
      </c>
      <c r="AP411" s="60"/>
      <c r="AQ411" s="60"/>
      <c r="AR411" s="60"/>
      <c r="AS411" s="60"/>
      <c r="AT411" s="60"/>
      <c r="AU411" s="60"/>
      <c r="AV411" s="60"/>
      <c r="AW411" s="60"/>
      <c r="AX411" s="60"/>
    </row>
    <row r="412" spans="1:50">
      <c r="A412" s="59" t="s">
        <v>2988</v>
      </c>
      <c r="B412" s="60"/>
      <c r="C412" s="60"/>
      <c r="D412" s="60">
        <v>652</v>
      </c>
      <c r="E412" s="60"/>
      <c r="F412" s="60"/>
      <c r="G412" s="60"/>
      <c r="H412" s="60"/>
      <c r="I412" s="60"/>
      <c r="J412" s="60">
        <v>499</v>
      </c>
      <c r="K412" s="60"/>
      <c r="L412" s="60"/>
      <c r="M412" s="60"/>
      <c r="N412" s="60"/>
      <c r="O412" s="60"/>
      <c r="P412" s="60">
        <v>647</v>
      </c>
      <c r="Q412" s="60"/>
      <c r="R412" s="60"/>
      <c r="S412" s="60"/>
      <c r="T412" s="60"/>
      <c r="U412" s="60"/>
      <c r="V412" s="60">
        <v>155</v>
      </c>
      <c r="W412" s="60"/>
      <c r="X412" s="60"/>
      <c r="Y412" s="60"/>
      <c r="Z412" s="60"/>
      <c r="AA412" s="60">
        <v>93</v>
      </c>
      <c r="AB412" s="60"/>
      <c r="AC412" s="60"/>
      <c r="AD412" s="60"/>
      <c r="AE412" s="60"/>
      <c r="AF412" s="60"/>
      <c r="AG412" s="60"/>
      <c r="AH412" s="60"/>
      <c r="AI412" s="60"/>
      <c r="AJ412" s="60">
        <v>652</v>
      </c>
      <c r="AK412" s="60">
        <v>499</v>
      </c>
      <c r="AL412" s="60">
        <v>647</v>
      </c>
      <c r="AM412" s="60">
        <v>155</v>
      </c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</row>
    <row r="413" spans="1:50">
      <c r="A413" s="59" t="s">
        <v>929</v>
      </c>
      <c r="B413" s="60"/>
      <c r="C413" s="60"/>
      <c r="D413" s="60"/>
      <c r="E413" s="60"/>
      <c r="F413" s="60"/>
      <c r="G413" s="60"/>
      <c r="H413" s="60">
        <v>61</v>
      </c>
      <c r="I413" s="60"/>
      <c r="J413" s="60">
        <v>133</v>
      </c>
      <c r="K413" s="60">
        <v>179</v>
      </c>
      <c r="L413" s="60">
        <v>138</v>
      </c>
      <c r="M413" s="60">
        <v>171</v>
      </c>
      <c r="N413" s="60">
        <v>38</v>
      </c>
      <c r="O413" s="60">
        <v>0</v>
      </c>
      <c r="P413" s="60">
        <v>332</v>
      </c>
      <c r="Q413" s="60">
        <v>173</v>
      </c>
      <c r="R413" s="60">
        <v>165</v>
      </c>
      <c r="S413" s="60">
        <v>160</v>
      </c>
      <c r="T413" s="60">
        <v>50</v>
      </c>
      <c r="U413" s="60"/>
      <c r="V413" s="60">
        <v>562</v>
      </c>
      <c r="W413" s="60">
        <v>135</v>
      </c>
      <c r="X413" s="60">
        <v>165</v>
      </c>
      <c r="Y413" s="60">
        <v>147</v>
      </c>
      <c r="Z413" s="60">
        <v>75</v>
      </c>
      <c r="AA413" s="60">
        <v>621</v>
      </c>
      <c r="AB413" s="60">
        <v>75</v>
      </c>
      <c r="AC413" s="60">
        <v>202</v>
      </c>
      <c r="AD413" s="60">
        <v>188</v>
      </c>
      <c r="AE413" s="60"/>
      <c r="AF413" s="60"/>
      <c r="AG413" s="60">
        <v>0</v>
      </c>
      <c r="AH413" s="60"/>
      <c r="AI413" s="60"/>
      <c r="AJ413" s="60"/>
      <c r="AK413" s="60">
        <v>133</v>
      </c>
      <c r="AL413" s="60">
        <v>332</v>
      </c>
      <c r="AM413" s="60">
        <v>562</v>
      </c>
      <c r="AN413" s="60"/>
      <c r="AO413" s="60">
        <v>195</v>
      </c>
      <c r="AP413" s="60">
        <v>115</v>
      </c>
      <c r="AQ413" s="60">
        <v>169</v>
      </c>
      <c r="AR413" s="60">
        <v>168</v>
      </c>
      <c r="AS413" s="60"/>
      <c r="AT413" s="60"/>
      <c r="AU413" s="60"/>
      <c r="AV413" s="60"/>
      <c r="AW413" s="60">
        <v>116</v>
      </c>
      <c r="AX413" s="60"/>
    </row>
    <row r="414" spans="1:50">
      <c r="A414" s="59" t="s">
        <v>1053</v>
      </c>
      <c r="B414" s="60"/>
      <c r="C414" s="60"/>
      <c r="D414" s="60">
        <v>778</v>
      </c>
      <c r="E414" s="60"/>
      <c r="F414" s="60"/>
      <c r="G414" s="60"/>
      <c r="H414" s="60"/>
      <c r="I414" s="60"/>
      <c r="J414" s="60">
        <v>925</v>
      </c>
      <c r="K414" s="60"/>
      <c r="L414" s="60"/>
      <c r="M414" s="60"/>
      <c r="N414" s="60"/>
      <c r="O414" s="60"/>
      <c r="P414" s="60">
        <v>165</v>
      </c>
      <c r="Q414" s="60"/>
      <c r="R414" s="60"/>
      <c r="S414" s="60"/>
      <c r="T414" s="60">
        <v>101</v>
      </c>
      <c r="U414" s="60"/>
      <c r="V414" s="60">
        <v>246</v>
      </c>
      <c r="W414" s="60">
        <v>129</v>
      </c>
      <c r="X414" s="60">
        <v>37</v>
      </c>
      <c r="Y414" s="60">
        <v>145</v>
      </c>
      <c r="Z414" s="60">
        <v>128</v>
      </c>
      <c r="AA414" s="60">
        <v>223</v>
      </c>
      <c r="AB414" s="60">
        <v>66</v>
      </c>
      <c r="AC414" s="60">
        <v>15</v>
      </c>
      <c r="AD414" s="60">
        <v>150</v>
      </c>
      <c r="AE414" s="60"/>
      <c r="AF414" s="60"/>
      <c r="AG414" s="60"/>
      <c r="AH414" s="60"/>
      <c r="AI414" s="60"/>
      <c r="AJ414" s="60">
        <v>778</v>
      </c>
      <c r="AK414" s="60">
        <v>925</v>
      </c>
      <c r="AL414" s="60">
        <v>165</v>
      </c>
      <c r="AM414" s="60">
        <v>246</v>
      </c>
      <c r="AN414" s="60"/>
      <c r="AO414" s="60">
        <v>175</v>
      </c>
      <c r="AP414" s="60">
        <v>160</v>
      </c>
      <c r="AQ414" s="60"/>
      <c r="AR414" s="60"/>
      <c r="AS414" s="60"/>
      <c r="AT414" s="60">
        <v>69</v>
      </c>
      <c r="AU414" s="60">
        <v>123</v>
      </c>
      <c r="AV414" s="60"/>
      <c r="AW414" s="60"/>
      <c r="AX414" s="60"/>
    </row>
    <row r="415" spans="1:50">
      <c r="A415" s="59" t="s">
        <v>1054</v>
      </c>
      <c r="B415" s="60">
        <v>102</v>
      </c>
      <c r="C415" s="60"/>
      <c r="D415" s="60">
        <v>838</v>
      </c>
      <c r="E415" s="60">
        <v>95</v>
      </c>
      <c r="F415" s="60">
        <v>11</v>
      </c>
      <c r="G415" s="60">
        <v>169</v>
      </c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>
        <v>838</v>
      </c>
      <c r="AK415" s="60"/>
      <c r="AL415" s="60"/>
      <c r="AM415" s="60"/>
      <c r="AN415" s="60">
        <v>640</v>
      </c>
      <c r="AO415" s="60"/>
      <c r="AP415" s="60"/>
      <c r="AQ415" s="60"/>
      <c r="AR415" s="60"/>
      <c r="AS415" s="60">
        <v>189</v>
      </c>
      <c r="AT415" s="60"/>
      <c r="AU415" s="60"/>
      <c r="AV415" s="60"/>
      <c r="AW415" s="60"/>
      <c r="AX415" s="60"/>
    </row>
    <row r="416" spans="1:50">
      <c r="A416" s="59" t="s">
        <v>2989</v>
      </c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>
        <v>732</v>
      </c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</row>
    <row r="417" spans="1:50">
      <c r="A417" s="59" t="s">
        <v>2990</v>
      </c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>
        <v>958</v>
      </c>
      <c r="W417" s="60"/>
      <c r="X417" s="60"/>
      <c r="Y417" s="60"/>
      <c r="Z417" s="60"/>
      <c r="AA417" s="60">
        <v>935</v>
      </c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>
        <v>958</v>
      </c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</row>
    <row r="418" spans="1:50">
      <c r="A418" s="59" t="s">
        <v>2991</v>
      </c>
      <c r="B418" s="60"/>
      <c r="C418" s="60"/>
      <c r="D418" s="60"/>
      <c r="E418" s="60"/>
      <c r="F418" s="60"/>
      <c r="G418" s="60"/>
      <c r="H418" s="60"/>
      <c r="I418" s="60"/>
      <c r="J418" s="60">
        <v>974</v>
      </c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>
        <v>974</v>
      </c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</row>
    <row r="419" spans="1:50">
      <c r="A419" s="59" t="s">
        <v>2992</v>
      </c>
      <c r="B419" s="60"/>
      <c r="C419" s="60"/>
      <c r="D419" s="60">
        <v>474</v>
      </c>
      <c r="E419" s="60"/>
      <c r="F419" s="60"/>
      <c r="G419" s="60"/>
      <c r="H419" s="60"/>
      <c r="I419" s="60"/>
      <c r="J419" s="60">
        <v>409</v>
      </c>
      <c r="K419" s="60"/>
      <c r="L419" s="60"/>
      <c r="M419" s="60"/>
      <c r="N419" s="60"/>
      <c r="O419" s="60"/>
      <c r="P419" s="60">
        <v>772</v>
      </c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>
        <v>474</v>
      </c>
      <c r="AK419" s="60">
        <v>409</v>
      </c>
      <c r="AL419" s="60">
        <v>772</v>
      </c>
      <c r="AM419" s="60"/>
      <c r="AN419" s="60">
        <v>739</v>
      </c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</row>
    <row r="420" spans="1:50">
      <c r="A420" s="59" t="s">
        <v>1055</v>
      </c>
      <c r="B420" s="60">
        <v>130</v>
      </c>
      <c r="C420" s="60"/>
      <c r="D420" s="60">
        <v>198</v>
      </c>
      <c r="E420" s="60">
        <v>93</v>
      </c>
      <c r="F420" s="60">
        <v>69</v>
      </c>
      <c r="G420" s="60">
        <v>90</v>
      </c>
      <c r="H420" s="60">
        <v>174</v>
      </c>
      <c r="I420" s="60"/>
      <c r="J420" s="60">
        <v>309</v>
      </c>
      <c r="K420" s="60">
        <v>60</v>
      </c>
      <c r="L420" s="60">
        <v>104</v>
      </c>
      <c r="M420" s="60">
        <v>153</v>
      </c>
      <c r="N420" s="60"/>
      <c r="O420" s="60"/>
      <c r="P420" s="60">
        <v>522</v>
      </c>
      <c r="Q420" s="60"/>
      <c r="R420" s="60"/>
      <c r="S420" s="60"/>
      <c r="T420" s="60"/>
      <c r="U420" s="60"/>
      <c r="V420" s="60">
        <v>272</v>
      </c>
      <c r="W420" s="60"/>
      <c r="X420" s="60"/>
      <c r="Y420" s="60"/>
      <c r="Z420" s="60">
        <v>200</v>
      </c>
      <c r="AA420" s="60">
        <v>385</v>
      </c>
      <c r="AB420" s="60">
        <v>58</v>
      </c>
      <c r="AC420" s="60">
        <v>174</v>
      </c>
      <c r="AD420" s="60">
        <v>177</v>
      </c>
      <c r="AE420" s="60"/>
      <c r="AF420" s="60"/>
      <c r="AG420" s="60"/>
      <c r="AH420" s="60"/>
      <c r="AI420" s="60"/>
      <c r="AJ420" s="60">
        <v>198</v>
      </c>
      <c r="AK420" s="60">
        <v>309</v>
      </c>
      <c r="AL420" s="60">
        <v>522</v>
      </c>
      <c r="AM420" s="60">
        <v>272</v>
      </c>
      <c r="AN420" s="60">
        <v>633</v>
      </c>
      <c r="AO420" s="60">
        <v>206</v>
      </c>
      <c r="AP420" s="60"/>
      <c r="AQ420" s="60"/>
      <c r="AR420" s="60">
        <v>140</v>
      </c>
      <c r="AS420" s="60">
        <v>128</v>
      </c>
      <c r="AT420" s="60"/>
      <c r="AU420" s="60"/>
      <c r="AV420" s="60">
        <v>110</v>
      </c>
      <c r="AW420" s="60">
        <v>73</v>
      </c>
      <c r="AX420" s="60">
        <v>56</v>
      </c>
    </row>
    <row r="421" spans="1:50">
      <c r="A421" s="59" t="s">
        <v>2993</v>
      </c>
      <c r="B421" s="60"/>
      <c r="C421" s="60"/>
      <c r="D421" s="60">
        <v>787</v>
      </c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>
        <v>787</v>
      </c>
      <c r="AK421" s="60"/>
      <c r="AL421" s="60"/>
      <c r="AM421" s="60"/>
      <c r="AN421" s="60">
        <v>669</v>
      </c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</row>
    <row r="422" spans="1:50">
      <c r="A422" s="59" t="s">
        <v>2994</v>
      </c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>
        <v>859</v>
      </c>
      <c r="W422" s="60"/>
      <c r="X422" s="60"/>
      <c r="Y422" s="60"/>
      <c r="Z422" s="60"/>
      <c r="AA422" s="60">
        <v>857</v>
      </c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>
        <v>859</v>
      </c>
      <c r="AN422" s="60">
        <v>847</v>
      </c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</row>
    <row r="423" spans="1:50">
      <c r="A423" s="59" t="s">
        <v>2995</v>
      </c>
      <c r="B423" s="60"/>
      <c r="C423" s="60"/>
      <c r="D423" s="60">
        <v>568</v>
      </c>
      <c r="E423" s="60"/>
      <c r="F423" s="60"/>
      <c r="G423" s="60"/>
      <c r="H423" s="60"/>
      <c r="I423" s="60"/>
      <c r="J423" s="60">
        <v>640</v>
      </c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>
        <v>568</v>
      </c>
      <c r="AK423" s="60">
        <v>640</v>
      </c>
      <c r="AL423" s="60"/>
      <c r="AM423" s="60"/>
      <c r="AN423" s="60">
        <v>927</v>
      </c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</row>
    <row r="424" spans="1:50">
      <c r="A424" s="59" t="s">
        <v>2996</v>
      </c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>
        <v>390</v>
      </c>
      <c r="Q424" s="60"/>
      <c r="R424" s="60"/>
      <c r="S424" s="60"/>
      <c r="T424" s="60"/>
      <c r="U424" s="60"/>
      <c r="V424" s="60">
        <v>725</v>
      </c>
      <c r="W424" s="60"/>
      <c r="X424" s="60"/>
      <c r="Y424" s="60"/>
      <c r="Z424" s="60"/>
      <c r="AA424" s="60">
        <v>765</v>
      </c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>
        <v>390</v>
      </c>
      <c r="AM424" s="60">
        <v>725</v>
      </c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</row>
    <row r="425" spans="1:50">
      <c r="A425" s="59" t="s">
        <v>2997</v>
      </c>
      <c r="B425" s="60"/>
      <c r="C425" s="60"/>
      <c r="D425" s="60">
        <v>517</v>
      </c>
      <c r="E425" s="60"/>
      <c r="F425" s="60"/>
      <c r="G425" s="60"/>
      <c r="H425" s="60"/>
      <c r="I425" s="60"/>
      <c r="J425" s="60">
        <v>862</v>
      </c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>
        <v>517</v>
      </c>
      <c r="AK425" s="60">
        <v>862</v>
      </c>
      <c r="AL425" s="60"/>
      <c r="AM425" s="60"/>
      <c r="AN425" s="60">
        <v>580</v>
      </c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</row>
    <row r="426" spans="1:50">
      <c r="A426" s="59" t="s">
        <v>2998</v>
      </c>
      <c r="B426" s="60"/>
      <c r="C426" s="60"/>
      <c r="D426" s="60">
        <v>955</v>
      </c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>
        <v>955</v>
      </c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</row>
    <row r="427" spans="1:50">
      <c r="A427" s="59" t="s">
        <v>2999</v>
      </c>
      <c r="B427" s="60"/>
      <c r="C427" s="60"/>
      <c r="D427" s="60"/>
      <c r="E427" s="60"/>
      <c r="F427" s="60"/>
      <c r="G427" s="60"/>
      <c r="H427" s="60"/>
      <c r="I427" s="60"/>
      <c r="J427" s="60">
        <v>666</v>
      </c>
      <c r="K427" s="60"/>
      <c r="L427" s="60"/>
      <c r="M427" s="60"/>
      <c r="N427" s="60"/>
      <c r="O427" s="60"/>
      <c r="P427" s="60">
        <v>790</v>
      </c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>
        <v>666</v>
      </c>
      <c r="AL427" s="60">
        <v>790</v>
      </c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</row>
    <row r="428" spans="1:50">
      <c r="A428" s="59" t="s">
        <v>3000</v>
      </c>
      <c r="B428" s="60"/>
      <c r="C428" s="60"/>
      <c r="D428" s="60">
        <v>879</v>
      </c>
      <c r="E428" s="60"/>
      <c r="F428" s="60"/>
      <c r="G428" s="60"/>
      <c r="H428" s="60"/>
      <c r="I428" s="60"/>
      <c r="J428" s="60">
        <v>386</v>
      </c>
      <c r="K428" s="60"/>
      <c r="L428" s="60"/>
      <c r="M428" s="60"/>
      <c r="N428" s="60"/>
      <c r="O428" s="60"/>
      <c r="P428" s="60">
        <v>604</v>
      </c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>
        <v>879</v>
      </c>
      <c r="AK428" s="60">
        <v>386</v>
      </c>
      <c r="AL428" s="60">
        <v>604</v>
      </c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</row>
    <row r="429" spans="1:50">
      <c r="A429" s="59" t="s">
        <v>3001</v>
      </c>
      <c r="B429" s="60"/>
      <c r="C429" s="60"/>
      <c r="D429" s="60">
        <v>215</v>
      </c>
      <c r="E429" s="60"/>
      <c r="F429" s="60"/>
      <c r="G429" s="60"/>
      <c r="H429" s="60"/>
      <c r="I429" s="60"/>
      <c r="J429" s="60">
        <v>401</v>
      </c>
      <c r="K429" s="60"/>
      <c r="L429" s="60"/>
      <c r="M429" s="60"/>
      <c r="N429" s="60"/>
      <c r="O429" s="60"/>
      <c r="P429" s="60">
        <v>749</v>
      </c>
      <c r="Q429" s="60"/>
      <c r="R429" s="60"/>
      <c r="S429" s="60"/>
      <c r="T429" s="60"/>
      <c r="U429" s="60"/>
      <c r="V429" s="60">
        <v>854</v>
      </c>
      <c r="W429" s="60"/>
      <c r="X429" s="60"/>
      <c r="Y429" s="60"/>
      <c r="Z429" s="60"/>
      <c r="AA429" s="60">
        <v>962</v>
      </c>
      <c r="AB429" s="60"/>
      <c r="AC429" s="60"/>
      <c r="AD429" s="60"/>
      <c r="AE429" s="60"/>
      <c r="AF429" s="60"/>
      <c r="AG429" s="60"/>
      <c r="AH429" s="60"/>
      <c r="AI429" s="60"/>
      <c r="AJ429" s="60">
        <v>215</v>
      </c>
      <c r="AK429" s="60">
        <v>401</v>
      </c>
      <c r="AL429" s="60">
        <v>749</v>
      </c>
      <c r="AM429" s="60">
        <v>854</v>
      </c>
      <c r="AN429" s="60">
        <v>150</v>
      </c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</row>
    <row r="430" spans="1:50">
      <c r="A430" s="59" t="s">
        <v>3002</v>
      </c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>
        <v>917</v>
      </c>
      <c r="Q430" s="60"/>
      <c r="R430" s="60"/>
      <c r="S430" s="60"/>
      <c r="T430" s="60"/>
      <c r="U430" s="60"/>
      <c r="V430" s="60">
        <v>925</v>
      </c>
      <c r="W430" s="60"/>
      <c r="X430" s="60"/>
      <c r="Y430" s="60"/>
      <c r="Z430" s="60"/>
      <c r="AA430" s="60">
        <v>858</v>
      </c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>
        <v>917</v>
      </c>
      <c r="AM430" s="60">
        <v>925</v>
      </c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</row>
    <row r="431" spans="1:50">
      <c r="A431" s="59" t="s">
        <v>3003</v>
      </c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>
        <v>419</v>
      </c>
      <c r="W431" s="60"/>
      <c r="X431" s="60"/>
      <c r="Y431" s="60"/>
      <c r="Z431" s="60"/>
      <c r="AA431" s="60">
        <v>419</v>
      </c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>
        <v>419</v>
      </c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</row>
    <row r="432" spans="1:50">
      <c r="A432" s="59" t="s">
        <v>3004</v>
      </c>
      <c r="B432" s="60"/>
      <c r="C432" s="60"/>
      <c r="D432" s="60">
        <v>956</v>
      </c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>
        <v>579</v>
      </c>
      <c r="Q432" s="60"/>
      <c r="R432" s="60"/>
      <c r="S432" s="60"/>
      <c r="T432" s="60"/>
      <c r="U432" s="60"/>
      <c r="V432" s="60">
        <v>830</v>
      </c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>
        <v>956</v>
      </c>
      <c r="AK432" s="60"/>
      <c r="AL432" s="60">
        <v>579</v>
      </c>
      <c r="AM432" s="60">
        <v>830</v>
      </c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</row>
    <row r="433" spans="1:50">
      <c r="A433" s="59" t="s">
        <v>3005</v>
      </c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>
        <v>848</v>
      </c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>
        <v>848</v>
      </c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</row>
    <row r="434" spans="1:50">
      <c r="A434" s="59" t="s">
        <v>1056</v>
      </c>
      <c r="B434" s="60"/>
      <c r="C434" s="60"/>
      <c r="D434" s="60">
        <v>421</v>
      </c>
      <c r="E434" s="60"/>
      <c r="F434" s="60"/>
      <c r="G434" s="60"/>
      <c r="H434" s="60">
        <v>145</v>
      </c>
      <c r="I434" s="60"/>
      <c r="J434" s="60">
        <v>434</v>
      </c>
      <c r="K434" s="60">
        <v>123</v>
      </c>
      <c r="L434" s="60">
        <v>12</v>
      </c>
      <c r="M434" s="60">
        <v>53</v>
      </c>
      <c r="N434" s="60"/>
      <c r="O434" s="60"/>
      <c r="P434" s="60">
        <v>823</v>
      </c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>
        <v>421</v>
      </c>
      <c r="AK434" s="60">
        <v>434</v>
      </c>
      <c r="AL434" s="60">
        <v>823</v>
      </c>
      <c r="AM434" s="60"/>
      <c r="AN434" s="60">
        <v>717</v>
      </c>
      <c r="AO434" s="60"/>
      <c r="AP434" s="60"/>
      <c r="AQ434" s="60"/>
      <c r="AR434" s="60">
        <v>170</v>
      </c>
      <c r="AS434" s="60"/>
      <c r="AT434" s="60"/>
      <c r="AU434" s="60"/>
      <c r="AV434" s="60"/>
      <c r="AW434" s="60"/>
      <c r="AX434" s="60"/>
    </row>
    <row r="435" spans="1:50">
      <c r="A435" s="59" t="s">
        <v>3006</v>
      </c>
      <c r="B435" s="60"/>
      <c r="C435" s="60"/>
      <c r="D435" s="60">
        <v>241</v>
      </c>
      <c r="E435" s="60"/>
      <c r="F435" s="60"/>
      <c r="G435" s="60"/>
      <c r="H435" s="60"/>
      <c r="I435" s="60"/>
      <c r="J435" s="60">
        <v>388</v>
      </c>
      <c r="K435" s="60"/>
      <c r="L435" s="60"/>
      <c r="M435" s="60"/>
      <c r="N435" s="60"/>
      <c r="O435" s="60"/>
      <c r="P435" s="60">
        <v>809</v>
      </c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>
        <v>241</v>
      </c>
      <c r="AK435" s="60">
        <v>388</v>
      </c>
      <c r="AL435" s="60">
        <v>809</v>
      </c>
      <c r="AM435" s="60"/>
      <c r="AN435" s="60">
        <v>385</v>
      </c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</row>
    <row r="436" spans="1:50">
      <c r="A436" s="59" t="s">
        <v>3007</v>
      </c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>
        <v>832</v>
      </c>
      <c r="W436" s="60"/>
      <c r="X436" s="60"/>
      <c r="Y436" s="60"/>
      <c r="Z436" s="60"/>
      <c r="AA436" s="60">
        <v>940</v>
      </c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>
        <v>832</v>
      </c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</row>
    <row r="437" spans="1:50">
      <c r="A437" s="59" t="s">
        <v>3008</v>
      </c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>
        <v>808</v>
      </c>
      <c r="W437" s="60"/>
      <c r="X437" s="60"/>
      <c r="Y437" s="60"/>
      <c r="Z437" s="60"/>
      <c r="AA437" s="60">
        <v>910</v>
      </c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>
        <v>808</v>
      </c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</row>
    <row r="438" spans="1:50">
      <c r="A438" s="59" t="s">
        <v>3009</v>
      </c>
      <c r="B438" s="60"/>
      <c r="C438" s="60"/>
      <c r="D438" s="60">
        <v>489</v>
      </c>
      <c r="E438" s="60"/>
      <c r="F438" s="60"/>
      <c r="G438" s="60"/>
      <c r="H438" s="60"/>
      <c r="I438" s="60"/>
      <c r="J438" s="60">
        <v>746</v>
      </c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>
        <v>489</v>
      </c>
      <c r="AK438" s="60">
        <v>746</v>
      </c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</row>
    <row r="439" spans="1:50">
      <c r="A439" s="59" t="s">
        <v>3010</v>
      </c>
      <c r="B439" s="60"/>
      <c r="C439" s="60"/>
      <c r="D439" s="60"/>
      <c r="E439" s="60"/>
      <c r="F439" s="60"/>
      <c r="G439" s="60"/>
      <c r="H439" s="60"/>
      <c r="I439" s="60"/>
      <c r="J439" s="60">
        <v>500</v>
      </c>
      <c r="K439" s="60"/>
      <c r="L439" s="60"/>
      <c r="M439" s="60"/>
      <c r="N439" s="60"/>
      <c r="O439" s="60"/>
      <c r="P439" s="60">
        <v>765</v>
      </c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>
        <v>500</v>
      </c>
      <c r="AL439" s="60">
        <v>765</v>
      </c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</row>
    <row r="440" spans="1:50">
      <c r="A440" s="59" t="s">
        <v>3011</v>
      </c>
      <c r="B440" s="60"/>
      <c r="C440" s="60"/>
      <c r="D440" s="60"/>
      <c r="E440" s="60"/>
      <c r="F440" s="60"/>
      <c r="G440" s="60"/>
      <c r="H440" s="60"/>
      <c r="I440" s="60"/>
      <c r="J440" s="60">
        <v>958</v>
      </c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>
        <v>958</v>
      </c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</row>
    <row r="441" spans="1:50">
      <c r="A441" s="59" t="s">
        <v>124</v>
      </c>
      <c r="B441" s="60">
        <v>4</v>
      </c>
      <c r="C441" s="60"/>
      <c r="D441" s="60">
        <v>23</v>
      </c>
      <c r="E441" s="60">
        <v>32</v>
      </c>
      <c r="F441" s="60">
        <v>58</v>
      </c>
      <c r="G441" s="60">
        <v>12</v>
      </c>
      <c r="H441" s="60">
        <v>2</v>
      </c>
      <c r="I441" s="60">
        <v>13</v>
      </c>
      <c r="J441" s="60">
        <v>21</v>
      </c>
      <c r="K441" s="60">
        <v>163</v>
      </c>
      <c r="L441" s="60">
        <v>120</v>
      </c>
      <c r="M441" s="60">
        <v>30</v>
      </c>
      <c r="N441" s="60">
        <v>2</v>
      </c>
      <c r="O441" s="60">
        <v>0</v>
      </c>
      <c r="P441" s="60">
        <v>15</v>
      </c>
      <c r="Q441" s="60">
        <v>57</v>
      </c>
      <c r="R441" s="60">
        <v>83</v>
      </c>
      <c r="S441" s="60">
        <v>2</v>
      </c>
      <c r="T441" s="60">
        <v>1</v>
      </c>
      <c r="U441" s="60">
        <v>6</v>
      </c>
      <c r="V441" s="60">
        <v>8</v>
      </c>
      <c r="W441" s="60">
        <v>119</v>
      </c>
      <c r="X441" s="60">
        <v>70</v>
      </c>
      <c r="Y441" s="60">
        <v>16</v>
      </c>
      <c r="Z441" s="60">
        <v>5</v>
      </c>
      <c r="AA441" s="60">
        <v>8</v>
      </c>
      <c r="AB441" s="60">
        <v>142</v>
      </c>
      <c r="AC441" s="60">
        <v>19</v>
      </c>
      <c r="AD441" s="60">
        <v>22</v>
      </c>
      <c r="AE441" s="60"/>
      <c r="AF441" s="60">
        <v>13</v>
      </c>
      <c r="AG441" s="60">
        <v>0</v>
      </c>
      <c r="AH441" s="60">
        <v>6</v>
      </c>
      <c r="AI441" s="60">
        <v>38</v>
      </c>
      <c r="AJ441" s="60">
        <v>23</v>
      </c>
      <c r="AK441" s="60">
        <v>21</v>
      </c>
      <c r="AL441" s="60">
        <v>15</v>
      </c>
      <c r="AM441" s="60">
        <v>8</v>
      </c>
      <c r="AN441" s="60">
        <v>7</v>
      </c>
      <c r="AO441" s="60">
        <v>11</v>
      </c>
      <c r="AP441" s="60">
        <v>9</v>
      </c>
      <c r="AQ441" s="60">
        <v>9</v>
      </c>
      <c r="AR441" s="60">
        <v>19</v>
      </c>
      <c r="AS441" s="60">
        <v>9</v>
      </c>
      <c r="AT441" s="60">
        <v>2</v>
      </c>
      <c r="AU441" s="60">
        <v>2</v>
      </c>
      <c r="AV441" s="60">
        <v>14</v>
      </c>
      <c r="AW441" s="60">
        <v>16</v>
      </c>
      <c r="AX441" s="60">
        <v>3</v>
      </c>
    </row>
    <row r="442" spans="1:50">
      <c r="A442" s="59" t="s">
        <v>3012</v>
      </c>
      <c r="B442" s="60"/>
      <c r="C442" s="60"/>
      <c r="D442" s="60"/>
      <c r="E442" s="60"/>
      <c r="F442" s="60"/>
      <c r="G442" s="60"/>
      <c r="H442" s="60"/>
      <c r="I442" s="60"/>
      <c r="J442" s="60">
        <v>294</v>
      </c>
      <c r="K442" s="60"/>
      <c r="L442" s="60"/>
      <c r="M442" s="60"/>
      <c r="N442" s="60"/>
      <c r="O442" s="60"/>
      <c r="P442" s="60">
        <v>661</v>
      </c>
      <c r="Q442" s="60"/>
      <c r="R442" s="60"/>
      <c r="S442" s="60"/>
      <c r="T442" s="60"/>
      <c r="U442" s="60"/>
      <c r="V442" s="60">
        <v>877</v>
      </c>
      <c r="W442" s="60"/>
      <c r="X442" s="60"/>
      <c r="Y442" s="60"/>
      <c r="Z442" s="60"/>
      <c r="AA442" s="60">
        <v>292</v>
      </c>
      <c r="AB442" s="60"/>
      <c r="AC442" s="60"/>
      <c r="AD442" s="60"/>
      <c r="AE442" s="60"/>
      <c r="AF442" s="60"/>
      <c r="AG442" s="60"/>
      <c r="AH442" s="60"/>
      <c r="AI442" s="60"/>
      <c r="AJ442" s="60"/>
      <c r="AK442" s="60">
        <v>294</v>
      </c>
      <c r="AL442" s="60">
        <v>661</v>
      </c>
      <c r="AM442" s="60">
        <v>877</v>
      </c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</row>
    <row r="443" spans="1:50">
      <c r="A443" s="59" t="s">
        <v>3013</v>
      </c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>
        <v>941</v>
      </c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</row>
    <row r="444" spans="1:50">
      <c r="A444" s="59" t="s">
        <v>3014</v>
      </c>
      <c r="B444" s="60"/>
      <c r="C444" s="60"/>
      <c r="D444" s="60">
        <v>322</v>
      </c>
      <c r="E444" s="60"/>
      <c r="F444" s="60"/>
      <c r="G444" s="60"/>
      <c r="H444" s="60"/>
      <c r="I444" s="60"/>
      <c r="J444" s="60">
        <v>223</v>
      </c>
      <c r="K444" s="60"/>
      <c r="L444" s="60"/>
      <c r="M444" s="60"/>
      <c r="N444" s="60"/>
      <c r="O444" s="60"/>
      <c r="P444" s="60">
        <v>174</v>
      </c>
      <c r="Q444" s="60"/>
      <c r="R444" s="60"/>
      <c r="S444" s="60"/>
      <c r="T444" s="60"/>
      <c r="U444" s="60"/>
      <c r="V444" s="60">
        <v>88</v>
      </c>
      <c r="W444" s="60"/>
      <c r="X444" s="60"/>
      <c r="Y444" s="60"/>
      <c r="Z444" s="60"/>
      <c r="AA444" s="60">
        <v>135</v>
      </c>
      <c r="AB444" s="60"/>
      <c r="AC444" s="60"/>
      <c r="AD444" s="60"/>
      <c r="AE444" s="60"/>
      <c r="AF444" s="60"/>
      <c r="AG444" s="60"/>
      <c r="AH444" s="60"/>
      <c r="AI444" s="60"/>
      <c r="AJ444" s="60">
        <v>322</v>
      </c>
      <c r="AK444" s="60">
        <v>223</v>
      </c>
      <c r="AL444" s="60">
        <v>174</v>
      </c>
      <c r="AM444" s="60">
        <v>88</v>
      </c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</row>
    <row r="445" spans="1:50">
      <c r="A445" s="59" t="s">
        <v>982</v>
      </c>
      <c r="B445" s="60"/>
      <c r="C445" s="60">
        <v>57</v>
      </c>
      <c r="D445" s="60">
        <v>235</v>
      </c>
      <c r="E445" s="60"/>
      <c r="F445" s="60"/>
      <c r="G445" s="60"/>
      <c r="H445" s="60"/>
      <c r="I445" s="60"/>
      <c r="J445" s="60">
        <v>226</v>
      </c>
      <c r="K445" s="60"/>
      <c r="L445" s="60"/>
      <c r="M445" s="60"/>
      <c r="N445" s="60"/>
      <c r="O445" s="60"/>
      <c r="P445" s="60">
        <v>92</v>
      </c>
      <c r="Q445" s="60"/>
      <c r="R445" s="60"/>
      <c r="S445" s="60"/>
      <c r="T445" s="60"/>
      <c r="U445" s="60"/>
      <c r="V445" s="60">
        <v>292</v>
      </c>
      <c r="W445" s="60"/>
      <c r="X445" s="60"/>
      <c r="Y445" s="60"/>
      <c r="Z445" s="60"/>
      <c r="AA445" s="60">
        <v>551</v>
      </c>
      <c r="AB445" s="60"/>
      <c r="AC445" s="60"/>
      <c r="AD445" s="60"/>
      <c r="AE445" s="60">
        <v>57</v>
      </c>
      <c r="AF445" s="60"/>
      <c r="AG445" s="60"/>
      <c r="AH445" s="60"/>
      <c r="AI445" s="60">
        <v>11</v>
      </c>
      <c r="AJ445" s="60">
        <v>235</v>
      </c>
      <c r="AK445" s="60">
        <v>226</v>
      </c>
      <c r="AL445" s="60">
        <v>92</v>
      </c>
      <c r="AM445" s="60">
        <v>292</v>
      </c>
      <c r="AN445" s="60">
        <v>65</v>
      </c>
      <c r="AO445" s="60"/>
      <c r="AP445" s="60"/>
      <c r="AQ445" s="60"/>
      <c r="AR445" s="60"/>
      <c r="AS445" s="60"/>
      <c r="AT445" s="60"/>
      <c r="AU445" s="60"/>
      <c r="AV445" s="60">
        <v>110</v>
      </c>
      <c r="AW445" s="60"/>
      <c r="AX445" s="60"/>
    </row>
    <row r="446" spans="1:50">
      <c r="A446" s="59" t="s">
        <v>3015</v>
      </c>
      <c r="B446" s="60"/>
      <c r="C446" s="60"/>
      <c r="D446" s="60">
        <v>569</v>
      </c>
      <c r="E446" s="60"/>
      <c r="F446" s="60"/>
      <c r="G446" s="60"/>
      <c r="H446" s="60"/>
      <c r="I446" s="60"/>
      <c r="J446" s="60">
        <v>454</v>
      </c>
      <c r="K446" s="60"/>
      <c r="L446" s="60"/>
      <c r="M446" s="60"/>
      <c r="N446" s="60"/>
      <c r="O446" s="60"/>
      <c r="P446" s="60">
        <v>679</v>
      </c>
      <c r="Q446" s="60"/>
      <c r="R446" s="60"/>
      <c r="S446" s="60"/>
      <c r="T446" s="60"/>
      <c r="U446" s="60"/>
      <c r="V446" s="60">
        <v>637</v>
      </c>
      <c r="W446" s="60"/>
      <c r="X446" s="60"/>
      <c r="Y446" s="60"/>
      <c r="Z446" s="60"/>
      <c r="AA446" s="60">
        <v>672</v>
      </c>
      <c r="AB446" s="60"/>
      <c r="AC446" s="60"/>
      <c r="AD446" s="60"/>
      <c r="AE446" s="60"/>
      <c r="AF446" s="60"/>
      <c r="AG446" s="60"/>
      <c r="AH446" s="60"/>
      <c r="AI446" s="60"/>
      <c r="AJ446" s="60">
        <v>569</v>
      </c>
      <c r="AK446" s="60">
        <v>454</v>
      </c>
      <c r="AL446" s="60">
        <v>679</v>
      </c>
      <c r="AM446" s="60">
        <v>637</v>
      </c>
      <c r="AN446" s="60">
        <v>282</v>
      </c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</row>
    <row r="447" spans="1:50">
      <c r="A447" s="59" t="s">
        <v>3016</v>
      </c>
      <c r="B447" s="60"/>
      <c r="C447" s="60"/>
      <c r="D447" s="60"/>
      <c r="E447" s="60"/>
      <c r="F447" s="60"/>
      <c r="G447" s="60"/>
      <c r="H447" s="60"/>
      <c r="I447" s="60"/>
      <c r="J447" s="60">
        <v>954</v>
      </c>
      <c r="K447" s="60"/>
      <c r="L447" s="60"/>
      <c r="M447" s="60"/>
      <c r="N447" s="60"/>
      <c r="O447" s="60"/>
      <c r="P447" s="60">
        <v>345</v>
      </c>
      <c r="Q447" s="60"/>
      <c r="R447" s="60"/>
      <c r="S447" s="60"/>
      <c r="T447" s="60"/>
      <c r="U447" s="60"/>
      <c r="V447" s="60">
        <v>329</v>
      </c>
      <c r="W447" s="60"/>
      <c r="X447" s="60"/>
      <c r="Y447" s="60"/>
      <c r="Z447" s="60"/>
      <c r="AA447" s="60">
        <v>431</v>
      </c>
      <c r="AB447" s="60"/>
      <c r="AC447" s="60"/>
      <c r="AD447" s="60"/>
      <c r="AE447" s="60"/>
      <c r="AF447" s="60"/>
      <c r="AG447" s="60"/>
      <c r="AH447" s="60"/>
      <c r="AI447" s="60"/>
      <c r="AJ447" s="60"/>
      <c r="AK447" s="60">
        <v>954</v>
      </c>
      <c r="AL447" s="60">
        <v>345</v>
      </c>
      <c r="AM447" s="60">
        <v>329</v>
      </c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</row>
    <row r="448" spans="1:50">
      <c r="A448" s="59" t="s">
        <v>3017</v>
      </c>
      <c r="B448" s="60"/>
      <c r="C448" s="60"/>
      <c r="D448" s="60">
        <v>185</v>
      </c>
      <c r="E448" s="60"/>
      <c r="F448" s="60"/>
      <c r="G448" s="60"/>
      <c r="H448" s="60"/>
      <c r="I448" s="60"/>
      <c r="J448" s="60">
        <v>142</v>
      </c>
      <c r="K448" s="60"/>
      <c r="L448" s="60"/>
      <c r="M448" s="60"/>
      <c r="N448" s="60"/>
      <c r="O448" s="60"/>
      <c r="P448" s="60">
        <v>272</v>
      </c>
      <c r="Q448" s="60"/>
      <c r="R448" s="60"/>
      <c r="S448" s="60"/>
      <c r="T448" s="60"/>
      <c r="U448" s="60"/>
      <c r="V448" s="60">
        <v>307</v>
      </c>
      <c r="W448" s="60"/>
      <c r="X448" s="60"/>
      <c r="Y448" s="60"/>
      <c r="Z448" s="60"/>
      <c r="AA448" s="60">
        <v>316</v>
      </c>
      <c r="AB448" s="60"/>
      <c r="AC448" s="60"/>
      <c r="AD448" s="60"/>
      <c r="AE448" s="60"/>
      <c r="AF448" s="60"/>
      <c r="AG448" s="60"/>
      <c r="AH448" s="60"/>
      <c r="AI448" s="60"/>
      <c r="AJ448" s="60">
        <v>185</v>
      </c>
      <c r="AK448" s="60">
        <v>142</v>
      </c>
      <c r="AL448" s="60">
        <v>272</v>
      </c>
      <c r="AM448" s="60">
        <v>307</v>
      </c>
      <c r="AN448" s="60">
        <v>595</v>
      </c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</row>
    <row r="449" spans="1:50">
      <c r="A449" s="59" t="s">
        <v>1057</v>
      </c>
      <c r="B449" s="60">
        <v>44</v>
      </c>
      <c r="C449" s="60"/>
      <c r="D449" s="60">
        <v>491</v>
      </c>
      <c r="E449" s="60">
        <v>190</v>
      </c>
      <c r="F449" s="60">
        <v>63</v>
      </c>
      <c r="G449" s="60">
        <v>121</v>
      </c>
      <c r="H449" s="60"/>
      <c r="I449" s="60"/>
      <c r="J449" s="60">
        <v>182</v>
      </c>
      <c r="K449" s="60"/>
      <c r="L449" s="60"/>
      <c r="M449" s="60"/>
      <c r="N449" s="60"/>
      <c r="O449" s="60"/>
      <c r="P449" s="60">
        <v>450</v>
      </c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>
        <v>491</v>
      </c>
      <c r="AK449" s="60">
        <v>182</v>
      </c>
      <c r="AL449" s="60">
        <v>450</v>
      </c>
      <c r="AM449" s="60"/>
      <c r="AN449" s="60"/>
      <c r="AO449" s="60"/>
      <c r="AP449" s="60"/>
      <c r="AQ449" s="60"/>
      <c r="AR449" s="60"/>
      <c r="AS449" s="60">
        <v>185</v>
      </c>
      <c r="AT449" s="60"/>
      <c r="AU449" s="60"/>
      <c r="AV449" s="60"/>
      <c r="AW449" s="60"/>
      <c r="AX449" s="60"/>
    </row>
    <row r="450" spans="1:50">
      <c r="A450" s="59" t="s">
        <v>3018</v>
      </c>
      <c r="B450" s="60"/>
      <c r="C450" s="60"/>
      <c r="D450" s="60"/>
      <c r="E450" s="60"/>
      <c r="F450" s="60"/>
      <c r="G450" s="60"/>
      <c r="H450" s="60"/>
      <c r="I450" s="60"/>
      <c r="J450" s="60">
        <v>905</v>
      </c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>
        <v>629</v>
      </c>
      <c r="W450" s="60"/>
      <c r="X450" s="60"/>
      <c r="Y450" s="60"/>
      <c r="Z450" s="60"/>
      <c r="AA450" s="60">
        <v>658</v>
      </c>
      <c r="AB450" s="60"/>
      <c r="AC450" s="60"/>
      <c r="AD450" s="60"/>
      <c r="AE450" s="60"/>
      <c r="AF450" s="60"/>
      <c r="AG450" s="60"/>
      <c r="AH450" s="60"/>
      <c r="AI450" s="60"/>
      <c r="AJ450" s="60"/>
      <c r="AK450" s="60">
        <v>905</v>
      </c>
      <c r="AL450" s="60"/>
      <c r="AM450" s="60">
        <v>629</v>
      </c>
      <c r="AN450" s="60">
        <v>961</v>
      </c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</row>
    <row r="451" spans="1:50">
      <c r="A451" s="59" t="s">
        <v>3019</v>
      </c>
      <c r="B451" s="60"/>
      <c r="C451" s="60"/>
      <c r="D451" s="60">
        <v>604</v>
      </c>
      <c r="E451" s="60"/>
      <c r="F451" s="60"/>
      <c r="G451" s="60"/>
      <c r="H451" s="60"/>
      <c r="I451" s="60"/>
      <c r="J451" s="60">
        <v>456</v>
      </c>
      <c r="K451" s="60"/>
      <c r="L451" s="60"/>
      <c r="M451" s="60"/>
      <c r="N451" s="60"/>
      <c r="O451" s="60"/>
      <c r="P451" s="60">
        <v>492</v>
      </c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>
        <v>604</v>
      </c>
      <c r="AK451" s="60">
        <v>456</v>
      </c>
      <c r="AL451" s="60">
        <v>492</v>
      </c>
      <c r="AM451" s="60"/>
      <c r="AN451" s="60">
        <v>734</v>
      </c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</row>
    <row r="452" spans="1:50">
      <c r="A452" s="59" t="s">
        <v>1173</v>
      </c>
      <c r="B452" s="60"/>
      <c r="C452" s="60"/>
      <c r="D452" s="60">
        <v>406</v>
      </c>
      <c r="E452" s="60"/>
      <c r="F452" s="60"/>
      <c r="G452" s="60"/>
      <c r="H452" s="60"/>
      <c r="I452" s="60"/>
      <c r="J452" s="60">
        <v>255</v>
      </c>
      <c r="K452" s="60"/>
      <c r="L452" s="60"/>
      <c r="M452" s="60"/>
      <c r="N452" s="60"/>
      <c r="O452" s="60"/>
      <c r="P452" s="60">
        <v>166</v>
      </c>
      <c r="Q452" s="60"/>
      <c r="R452" s="60"/>
      <c r="S452" s="60"/>
      <c r="T452" s="60"/>
      <c r="U452" s="60"/>
      <c r="V452" s="60">
        <v>72</v>
      </c>
      <c r="W452" s="60"/>
      <c r="X452" s="60"/>
      <c r="Y452" s="60"/>
      <c r="Z452" s="60">
        <v>61</v>
      </c>
      <c r="AA452" s="60">
        <v>36</v>
      </c>
      <c r="AB452" s="60">
        <v>129</v>
      </c>
      <c r="AC452" s="60">
        <v>165</v>
      </c>
      <c r="AD452" s="60">
        <v>72</v>
      </c>
      <c r="AE452" s="60"/>
      <c r="AF452" s="60"/>
      <c r="AG452" s="60"/>
      <c r="AH452" s="60"/>
      <c r="AI452" s="60"/>
      <c r="AJ452" s="60">
        <v>406</v>
      </c>
      <c r="AK452" s="60">
        <v>255</v>
      </c>
      <c r="AL452" s="60">
        <v>166</v>
      </c>
      <c r="AM452" s="60">
        <v>72</v>
      </c>
      <c r="AN452" s="60"/>
      <c r="AO452" s="60">
        <v>72</v>
      </c>
      <c r="AP452" s="60"/>
      <c r="AQ452" s="60"/>
      <c r="AR452" s="60"/>
      <c r="AS452" s="60"/>
      <c r="AT452" s="60">
        <v>69</v>
      </c>
      <c r="AU452" s="60">
        <v>86</v>
      </c>
      <c r="AV452" s="60"/>
      <c r="AW452" s="60"/>
      <c r="AX452" s="60"/>
    </row>
    <row r="453" spans="1:50">
      <c r="A453" s="59" t="s">
        <v>3020</v>
      </c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>
        <v>848</v>
      </c>
      <c r="W453" s="60"/>
      <c r="X453" s="60"/>
      <c r="Y453" s="60"/>
      <c r="Z453" s="60"/>
      <c r="AA453" s="60">
        <v>925</v>
      </c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>
        <v>848</v>
      </c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</row>
    <row r="454" spans="1:50">
      <c r="A454" s="59" t="s">
        <v>1058</v>
      </c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>
        <v>655</v>
      </c>
      <c r="Q454" s="60"/>
      <c r="R454" s="60"/>
      <c r="S454" s="60"/>
      <c r="T454" s="60">
        <v>124</v>
      </c>
      <c r="U454" s="60"/>
      <c r="V454" s="60">
        <v>626</v>
      </c>
      <c r="W454" s="60">
        <v>56</v>
      </c>
      <c r="X454" s="60">
        <v>69</v>
      </c>
      <c r="Y454" s="60">
        <v>160</v>
      </c>
      <c r="Z454" s="60"/>
      <c r="AA454" s="60">
        <v>716</v>
      </c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>
        <v>655</v>
      </c>
      <c r="AM454" s="60">
        <v>626</v>
      </c>
      <c r="AN454" s="60"/>
      <c r="AO454" s="60"/>
      <c r="AP454" s="60">
        <v>181</v>
      </c>
      <c r="AQ454" s="60"/>
      <c r="AR454" s="60"/>
      <c r="AS454" s="60"/>
      <c r="AT454" s="60"/>
      <c r="AU454" s="60"/>
      <c r="AV454" s="60"/>
      <c r="AW454" s="60"/>
      <c r="AX454" s="60"/>
    </row>
    <row r="455" spans="1:50">
      <c r="A455" s="59" t="s">
        <v>3021</v>
      </c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>
        <v>774</v>
      </c>
      <c r="W455" s="60"/>
      <c r="X455" s="60"/>
      <c r="Y455" s="60"/>
      <c r="Z455" s="60"/>
      <c r="AA455" s="60">
        <v>836</v>
      </c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>
        <v>774</v>
      </c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</row>
    <row r="456" spans="1:50">
      <c r="A456" s="59" t="s">
        <v>1059</v>
      </c>
      <c r="B456" s="60"/>
      <c r="C456" s="60"/>
      <c r="D456" s="60"/>
      <c r="E456" s="60"/>
      <c r="F456" s="60"/>
      <c r="G456" s="60"/>
      <c r="H456" s="60">
        <v>9</v>
      </c>
      <c r="I456" s="60"/>
      <c r="J456" s="60"/>
      <c r="K456" s="60">
        <v>177</v>
      </c>
      <c r="L456" s="60">
        <v>180</v>
      </c>
      <c r="M456" s="60">
        <v>141</v>
      </c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>
        <v>155</v>
      </c>
      <c r="AS456" s="60"/>
      <c r="AT456" s="60"/>
      <c r="AU456" s="60"/>
      <c r="AV456" s="60"/>
      <c r="AW456" s="60"/>
      <c r="AX456" s="60"/>
    </row>
    <row r="457" spans="1:50">
      <c r="A457" s="59" t="s">
        <v>3022</v>
      </c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>
        <v>655</v>
      </c>
      <c r="W457" s="60"/>
      <c r="X457" s="60"/>
      <c r="Y457" s="60"/>
      <c r="Z457" s="60"/>
      <c r="AA457" s="60">
        <v>760</v>
      </c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>
        <v>655</v>
      </c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</row>
    <row r="458" spans="1:50">
      <c r="A458" s="59" t="s">
        <v>168</v>
      </c>
      <c r="B458" s="60">
        <v>33</v>
      </c>
      <c r="C458" s="60"/>
      <c r="D458" s="60">
        <v>451</v>
      </c>
      <c r="E458" s="60">
        <v>161</v>
      </c>
      <c r="F458" s="60">
        <v>94</v>
      </c>
      <c r="G458" s="60">
        <v>112</v>
      </c>
      <c r="H458" s="60">
        <v>54</v>
      </c>
      <c r="I458" s="60"/>
      <c r="J458" s="60">
        <v>296</v>
      </c>
      <c r="K458" s="60">
        <v>23</v>
      </c>
      <c r="L458" s="60">
        <v>52</v>
      </c>
      <c r="M458" s="60">
        <v>107</v>
      </c>
      <c r="N458" s="60">
        <v>138</v>
      </c>
      <c r="O458" s="60"/>
      <c r="P458" s="60">
        <v>77</v>
      </c>
      <c r="Q458" s="60">
        <v>83</v>
      </c>
      <c r="R458" s="60">
        <v>40</v>
      </c>
      <c r="S458" s="60">
        <v>126</v>
      </c>
      <c r="T458" s="60">
        <v>105</v>
      </c>
      <c r="U458" s="60">
        <v>51</v>
      </c>
      <c r="V458" s="60">
        <v>173</v>
      </c>
      <c r="W458" s="60">
        <v>61</v>
      </c>
      <c r="X458" s="60">
        <v>15</v>
      </c>
      <c r="Y458" s="60">
        <v>117</v>
      </c>
      <c r="Z458" s="60">
        <v>154</v>
      </c>
      <c r="AA458" s="60">
        <v>307</v>
      </c>
      <c r="AB458" s="60">
        <v>162</v>
      </c>
      <c r="AC458" s="60">
        <v>150</v>
      </c>
      <c r="AD458" s="60">
        <v>204</v>
      </c>
      <c r="AE458" s="60"/>
      <c r="AF458" s="60"/>
      <c r="AG458" s="60"/>
      <c r="AH458" s="60">
        <v>51</v>
      </c>
      <c r="AI458" s="60"/>
      <c r="AJ458" s="60">
        <v>451</v>
      </c>
      <c r="AK458" s="60">
        <v>296</v>
      </c>
      <c r="AL458" s="60">
        <v>77</v>
      </c>
      <c r="AM458" s="60">
        <v>173</v>
      </c>
      <c r="AN458" s="60">
        <v>290</v>
      </c>
      <c r="AO458" s="60">
        <v>165</v>
      </c>
      <c r="AP458" s="60">
        <v>151</v>
      </c>
      <c r="AQ458" s="60">
        <v>137</v>
      </c>
      <c r="AR458" s="60">
        <v>145</v>
      </c>
      <c r="AS458" s="60">
        <v>162</v>
      </c>
      <c r="AT458" s="60"/>
      <c r="AU458" s="60">
        <v>123</v>
      </c>
      <c r="AV458" s="60">
        <v>51</v>
      </c>
      <c r="AW458" s="60">
        <v>116</v>
      </c>
      <c r="AX458" s="60"/>
    </row>
    <row r="459" spans="1:50">
      <c r="A459" s="59" t="s">
        <v>3023</v>
      </c>
      <c r="B459" s="60"/>
      <c r="C459" s="60"/>
      <c r="D459" s="60">
        <v>960</v>
      </c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>
        <v>960</v>
      </c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</row>
    <row r="460" spans="1:50">
      <c r="A460" s="59" t="s">
        <v>127</v>
      </c>
      <c r="B460" s="60">
        <v>51</v>
      </c>
      <c r="C460" s="60"/>
      <c r="D460" s="60">
        <v>24</v>
      </c>
      <c r="E460" s="60">
        <v>24</v>
      </c>
      <c r="F460" s="60">
        <v>105</v>
      </c>
      <c r="G460" s="60">
        <v>89</v>
      </c>
      <c r="H460" s="60">
        <v>77</v>
      </c>
      <c r="I460" s="60">
        <v>13</v>
      </c>
      <c r="J460" s="60">
        <v>23</v>
      </c>
      <c r="K460" s="60">
        <v>84</v>
      </c>
      <c r="L460" s="60">
        <v>125</v>
      </c>
      <c r="M460" s="60">
        <v>97</v>
      </c>
      <c r="N460" s="60">
        <v>79</v>
      </c>
      <c r="O460" s="60">
        <v>0</v>
      </c>
      <c r="P460" s="60">
        <v>51</v>
      </c>
      <c r="Q460" s="60">
        <v>26</v>
      </c>
      <c r="R460" s="60">
        <v>136</v>
      </c>
      <c r="S460" s="60">
        <v>128</v>
      </c>
      <c r="T460" s="60">
        <v>80</v>
      </c>
      <c r="U460" s="60">
        <v>22</v>
      </c>
      <c r="V460" s="60">
        <v>151</v>
      </c>
      <c r="W460" s="60">
        <v>144</v>
      </c>
      <c r="X460" s="60">
        <v>173</v>
      </c>
      <c r="Y460" s="60">
        <v>167</v>
      </c>
      <c r="Z460" s="60">
        <v>56</v>
      </c>
      <c r="AA460" s="60">
        <v>218</v>
      </c>
      <c r="AB460" s="60">
        <v>160</v>
      </c>
      <c r="AC460" s="60">
        <v>104</v>
      </c>
      <c r="AD460" s="60">
        <v>172</v>
      </c>
      <c r="AE460" s="60"/>
      <c r="AF460" s="60">
        <v>13</v>
      </c>
      <c r="AG460" s="60">
        <v>0</v>
      </c>
      <c r="AH460" s="60">
        <v>22</v>
      </c>
      <c r="AI460" s="60">
        <v>47</v>
      </c>
      <c r="AJ460" s="60">
        <v>24</v>
      </c>
      <c r="AK460" s="60">
        <v>23</v>
      </c>
      <c r="AL460" s="60">
        <v>51</v>
      </c>
      <c r="AM460" s="60">
        <v>151</v>
      </c>
      <c r="AN460" s="60">
        <v>56</v>
      </c>
      <c r="AO460" s="60">
        <v>154</v>
      </c>
      <c r="AP460" s="60">
        <v>105</v>
      </c>
      <c r="AQ460" s="60">
        <v>31</v>
      </c>
      <c r="AR460" s="60">
        <v>47</v>
      </c>
      <c r="AS460" s="60">
        <v>30</v>
      </c>
      <c r="AT460" s="60"/>
      <c r="AU460" s="60"/>
      <c r="AV460" s="60">
        <v>51</v>
      </c>
      <c r="AW460" s="60">
        <v>116</v>
      </c>
      <c r="AX460" s="60">
        <v>25</v>
      </c>
    </row>
    <row r="461" spans="1:50">
      <c r="A461" s="59" t="s">
        <v>3024</v>
      </c>
      <c r="B461" s="60"/>
      <c r="C461" s="60"/>
      <c r="D461" s="60">
        <v>191</v>
      </c>
      <c r="E461" s="60"/>
      <c r="F461" s="60"/>
      <c r="G461" s="60"/>
      <c r="H461" s="60"/>
      <c r="I461" s="60"/>
      <c r="J461" s="60">
        <v>299</v>
      </c>
      <c r="K461" s="60"/>
      <c r="L461" s="60"/>
      <c r="M461" s="60"/>
      <c r="N461" s="60"/>
      <c r="O461" s="60"/>
      <c r="P461" s="60">
        <v>782</v>
      </c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>
        <v>759</v>
      </c>
      <c r="AB461" s="60"/>
      <c r="AC461" s="60"/>
      <c r="AD461" s="60"/>
      <c r="AE461" s="60"/>
      <c r="AF461" s="60"/>
      <c r="AG461" s="60"/>
      <c r="AH461" s="60"/>
      <c r="AI461" s="60"/>
      <c r="AJ461" s="60">
        <v>191</v>
      </c>
      <c r="AK461" s="60">
        <v>299</v>
      </c>
      <c r="AL461" s="60">
        <v>782</v>
      </c>
      <c r="AM461" s="60"/>
      <c r="AN461" s="60">
        <v>571</v>
      </c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</row>
    <row r="462" spans="1:50">
      <c r="A462" s="59" t="s">
        <v>3025</v>
      </c>
      <c r="B462" s="60"/>
      <c r="C462" s="60"/>
      <c r="D462" s="60">
        <v>544</v>
      </c>
      <c r="E462" s="60"/>
      <c r="F462" s="60"/>
      <c r="G462" s="60"/>
      <c r="H462" s="60"/>
      <c r="I462" s="60"/>
      <c r="J462" s="60">
        <v>598</v>
      </c>
      <c r="K462" s="60"/>
      <c r="L462" s="60"/>
      <c r="M462" s="60"/>
      <c r="N462" s="60"/>
      <c r="O462" s="60"/>
      <c r="P462" s="60">
        <v>861</v>
      </c>
      <c r="Q462" s="60"/>
      <c r="R462" s="60"/>
      <c r="S462" s="60"/>
      <c r="T462" s="60"/>
      <c r="U462" s="60"/>
      <c r="V462" s="60">
        <v>490</v>
      </c>
      <c r="W462" s="60"/>
      <c r="X462" s="60"/>
      <c r="Y462" s="60"/>
      <c r="Z462" s="60"/>
      <c r="AA462" s="60">
        <v>558</v>
      </c>
      <c r="AB462" s="60"/>
      <c r="AC462" s="60"/>
      <c r="AD462" s="60"/>
      <c r="AE462" s="60"/>
      <c r="AF462" s="60"/>
      <c r="AG462" s="60"/>
      <c r="AH462" s="60"/>
      <c r="AI462" s="60"/>
      <c r="AJ462" s="60">
        <v>544</v>
      </c>
      <c r="AK462" s="60">
        <v>598</v>
      </c>
      <c r="AL462" s="60">
        <v>861</v>
      </c>
      <c r="AM462" s="60">
        <v>490</v>
      </c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</row>
    <row r="463" spans="1:50">
      <c r="A463" s="59" t="s">
        <v>3026</v>
      </c>
      <c r="B463" s="60"/>
      <c r="C463" s="60"/>
      <c r="D463" s="60">
        <v>571</v>
      </c>
      <c r="E463" s="60"/>
      <c r="F463" s="60"/>
      <c r="G463" s="60"/>
      <c r="H463" s="60"/>
      <c r="I463" s="60"/>
      <c r="J463" s="60">
        <v>730</v>
      </c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>
        <v>571</v>
      </c>
      <c r="AK463" s="60">
        <v>730</v>
      </c>
      <c r="AL463" s="60"/>
      <c r="AM463" s="60"/>
      <c r="AN463" s="60">
        <v>819</v>
      </c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</row>
    <row r="464" spans="1:50">
      <c r="A464" s="59" t="s">
        <v>1060</v>
      </c>
      <c r="B464" s="60"/>
      <c r="C464" s="60"/>
      <c r="D464" s="60">
        <v>636</v>
      </c>
      <c r="E464" s="60"/>
      <c r="F464" s="60"/>
      <c r="G464" s="60"/>
      <c r="H464" s="60">
        <v>78</v>
      </c>
      <c r="I464" s="60"/>
      <c r="J464" s="60">
        <v>393</v>
      </c>
      <c r="K464" s="60">
        <v>49</v>
      </c>
      <c r="L464" s="60">
        <v>65</v>
      </c>
      <c r="M464" s="60">
        <v>113</v>
      </c>
      <c r="N464" s="60"/>
      <c r="O464" s="60"/>
      <c r="P464" s="60">
        <v>333</v>
      </c>
      <c r="Q464" s="60"/>
      <c r="R464" s="60"/>
      <c r="S464" s="60"/>
      <c r="T464" s="60">
        <v>144</v>
      </c>
      <c r="U464" s="60"/>
      <c r="V464" s="60">
        <v>152</v>
      </c>
      <c r="W464" s="60">
        <v>101</v>
      </c>
      <c r="X464" s="60">
        <v>93</v>
      </c>
      <c r="Y464" s="60">
        <v>162</v>
      </c>
      <c r="Z464" s="60">
        <v>99</v>
      </c>
      <c r="AA464" s="60">
        <v>60</v>
      </c>
      <c r="AB464" s="60">
        <v>79</v>
      </c>
      <c r="AC464" s="60">
        <v>140</v>
      </c>
      <c r="AD464" s="60">
        <v>61</v>
      </c>
      <c r="AE464" s="60"/>
      <c r="AF464" s="60"/>
      <c r="AG464" s="60"/>
      <c r="AH464" s="60"/>
      <c r="AI464" s="60"/>
      <c r="AJ464" s="60">
        <v>636</v>
      </c>
      <c r="AK464" s="60">
        <v>393</v>
      </c>
      <c r="AL464" s="60">
        <v>333</v>
      </c>
      <c r="AM464" s="60">
        <v>152</v>
      </c>
      <c r="AN464" s="60">
        <v>567</v>
      </c>
      <c r="AO464" s="60">
        <v>71</v>
      </c>
      <c r="AP464" s="60">
        <v>155</v>
      </c>
      <c r="AQ464" s="60"/>
      <c r="AR464" s="60">
        <v>144</v>
      </c>
      <c r="AS464" s="60"/>
      <c r="AT464" s="60">
        <v>35</v>
      </c>
      <c r="AU464" s="60">
        <v>86</v>
      </c>
      <c r="AV464" s="60"/>
      <c r="AW464" s="60">
        <v>116</v>
      </c>
      <c r="AX464" s="60"/>
    </row>
    <row r="465" spans="1:50">
      <c r="A465" s="59" t="s">
        <v>3027</v>
      </c>
      <c r="B465" s="60"/>
      <c r="C465" s="60"/>
      <c r="D465" s="60">
        <v>264</v>
      </c>
      <c r="E465" s="60"/>
      <c r="F465" s="60"/>
      <c r="G465" s="60"/>
      <c r="H465" s="60"/>
      <c r="I465" s="60"/>
      <c r="J465" s="60">
        <v>460</v>
      </c>
      <c r="K465" s="60"/>
      <c r="L465" s="60"/>
      <c r="M465" s="60"/>
      <c r="N465" s="60"/>
      <c r="O465" s="60"/>
      <c r="P465" s="60">
        <v>95</v>
      </c>
      <c r="Q465" s="60"/>
      <c r="R465" s="60"/>
      <c r="S465" s="60"/>
      <c r="T465" s="60"/>
      <c r="U465" s="60"/>
      <c r="V465" s="60">
        <v>102</v>
      </c>
      <c r="W465" s="60"/>
      <c r="X465" s="60"/>
      <c r="Y465" s="60"/>
      <c r="Z465" s="60"/>
      <c r="AA465" s="60">
        <v>170</v>
      </c>
      <c r="AB465" s="60"/>
      <c r="AC465" s="60"/>
      <c r="AD465" s="60"/>
      <c r="AE465" s="60"/>
      <c r="AF465" s="60"/>
      <c r="AG465" s="60"/>
      <c r="AH465" s="60"/>
      <c r="AI465" s="60"/>
      <c r="AJ465" s="60">
        <v>264</v>
      </c>
      <c r="AK465" s="60">
        <v>460</v>
      </c>
      <c r="AL465" s="60">
        <v>95</v>
      </c>
      <c r="AM465" s="60">
        <v>102</v>
      </c>
      <c r="AN465" s="60">
        <v>241</v>
      </c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</row>
    <row r="466" spans="1:50">
      <c r="A466" s="59" t="s">
        <v>3028</v>
      </c>
      <c r="B466" s="60"/>
      <c r="C466" s="60"/>
      <c r="D466" s="60">
        <v>647</v>
      </c>
      <c r="E466" s="60"/>
      <c r="F466" s="60"/>
      <c r="G466" s="60"/>
      <c r="H466" s="60"/>
      <c r="I466" s="60"/>
      <c r="J466" s="60">
        <v>967</v>
      </c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>
        <v>647</v>
      </c>
      <c r="AK466" s="60">
        <v>967</v>
      </c>
      <c r="AL466" s="60"/>
      <c r="AM466" s="60"/>
      <c r="AN466" s="60">
        <v>364</v>
      </c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</row>
    <row r="467" spans="1:50">
      <c r="A467" s="59" t="s">
        <v>3029</v>
      </c>
      <c r="B467" s="60"/>
      <c r="C467" s="60"/>
      <c r="D467" s="60">
        <v>976</v>
      </c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>
        <v>976</v>
      </c>
      <c r="AK467" s="60"/>
      <c r="AL467" s="60"/>
      <c r="AM467" s="60"/>
      <c r="AN467" s="60">
        <v>899</v>
      </c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</row>
    <row r="468" spans="1:50">
      <c r="A468" s="59" t="s">
        <v>3030</v>
      </c>
      <c r="B468" s="60"/>
      <c r="C468" s="60"/>
      <c r="D468" s="60">
        <v>242</v>
      </c>
      <c r="E468" s="60"/>
      <c r="F468" s="60"/>
      <c r="G468" s="60"/>
      <c r="H468" s="60"/>
      <c r="I468" s="60"/>
      <c r="J468" s="60">
        <v>147</v>
      </c>
      <c r="K468" s="60"/>
      <c r="L468" s="60"/>
      <c r="M468" s="60"/>
      <c r="N468" s="60"/>
      <c r="O468" s="60"/>
      <c r="P468" s="60">
        <v>161</v>
      </c>
      <c r="Q468" s="60"/>
      <c r="R468" s="60"/>
      <c r="S468" s="60"/>
      <c r="T468" s="60"/>
      <c r="U468" s="60"/>
      <c r="V468" s="60">
        <v>252</v>
      </c>
      <c r="W468" s="60"/>
      <c r="X468" s="60"/>
      <c r="Y468" s="60"/>
      <c r="Z468" s="60"/>
      <c r="AA468" s="60">
        <v>428</v>
      </c>
      <c r="AB468" s="60"/>
      <c r="AC468" s="60"/>
      <c r="AD468" s="60"/>
      <c r="AE468" s="60"/>
      <c r="AF468" s="60"/>
      <c r="AG468" s="60"/>
      <c r="AH468" s="60"/>
      <c r="AI468" s="60"/>
      <c r="AJ468" s="60">
        <v>242</v>
      </c>
      <c r="AK468" s="60">
        <v>147</v>
      </c>
      <c r="AL468" s="60">
        <v>161</v>
      </c>
      <c r="AM468" s="60">
        <v>252</v>
      </c>
      <c r="AN468" s="60">
        <v>193</v>
      </c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</row>
    <row r="469" spans="1:50">
      <c r="A469" s="59" t="s">
        <v>3031</v>
      </c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>
        <v>808</v>
      </c>
      <c r="W469" s="60"/>
      <c r="X469" s="60"/>
      <c r="Y469" s="60"/>
      <c r="Z469" s="60"/>
      <c r="AA469" s="60">
        <v>910</v>
      </c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>
        <v>808</v>
      </c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</row>
    <row r="470" spans="1:50">
      <c r="A470" s="59" t="s">
        <v>3032</v>
      </c>
      <c r="B470" s="60"/>
      <c r="C470" s="60"/>
      <c r="D470" s="60">
        <v>845</v>
      </c>
      <c r="E470" s="60"/>
      <c r="F470" s="60"/>
      <c r="G470" s="60"/>
      <c r="H470" s="60"/>
      <c r="I470" s="60"/>
      <c r="J470" s="60">
        <v>546</v>
      </c>
      <c r="K470" s="60"/>
      <c r="L470" s="60"/>
      <c r="M470" s="60"/>
      <c r="N470" s="60"/>
      <c r="O470" s="60"/>
      <c r="P470" s="60">
        <v>705</v>
      </c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>
        <v>845</v>
      </c>
      <c r="AK470" s="60">
        <v>546</v>
      </c>
      <c r="AL470" s="60">
        <v>705</v>
      </c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</row>
    <row r="471" spans="1:50">
      <c r="A471" s="59" t="s">
        <v>3033</v>
      </c>
      <c r="B471" s="60"/>
      <c r="C471" s="60"/>
      <c r="D471" s="60"/>
      <c r="E471" s="60"/>
      <c r="F471" s="60"/>
      <c r="G471" s="60"/>
      <c r="H471" s="60"/>
      <c r="I471" s="60"/>
      <c r="J471" s="60">
        <v>752</v>
      </c>
      <c r="K471" s="60"/>
      <c r="L471" s="60"/>
      <c r="M471" s="60"/>
      <c r="N471" s="60"/>
      <c r="O471" s="60"/>
      <c r="P471" s="60">
        <v>585</v>
      </c>
      <c r="Q471" s="60"/>
      <c r="R471" s="60"/>
      <c r="S471" s="60"/>
      <c r="T471" s="60"/>
      <c r="U471" s="60"/>
      <c r="V471" s="60">
        <v>827</v>
      </c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>
        <v>752</v>
      </c>
      <c r="AL471" s="60">
        <v>585</v>
      </c>
      <c r="AM471" s="60">
        <v>827</v>
      </c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</row>
    <row r="472" spans="1:50">
      <c r="A472" s="59" t="s">
        <v>3034</v>
      </c>
      <c r="B472" s="60"/>
      <c r="C472" s="60"/>
      <c r="D472" s="60">
        <v>978</v>
      </c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>
        <v>215</v>
      </c>
      <c r="Q472" s="60"/>
      <c r="R472" s="60"/>
      <c r="S472" s="60"/>
      <c r="T472" s="60"/>
      <c r="U472" s="60"/>
      <c r="V472" s="60">
        <v>251</v>
      </c>
      <c r="W472" s="60"/>
      <c r="X472" s="60"/>
      <c r="Y472" s="60"/>
      <c r="Z472" s="60"/>
      <c r="AA472" s="60">
        <v>399</v>
      </c>
      <c r="AB472" s="60"/>
      <c r="AC472" s="60"/>
      <c r="AD472" s="60"/>
      <c r="AE472" s="60"/>
      <c r="AF472" s="60"/>
      <c r="AG472" s="60"/>
      <c r="AH472" s="60"/>
      <c r="AI472" s="60"/>
      <c r="AJ472" s="60">
        <v>978</v>
      </c>
      <c r="AK472" s="60"/>
      <c r="AL472" s="60">
        <v>215</v>
      </c>
      <c r="AM472" s="60">
        <v>251</v>
      </c>
      <c r="AN472" s="60">
        <v>559</v>
      </c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</row>
    <row r="473" spans="1:50">
      <c r="A473" s="59" t="s">
        <v>3035</v>
      </c>
      <c r="B473" s="60"/>
      <c r="C473" s="60"/>
      <c r="D473" s="60">
        <v>549</v>
      </c>
      <c r="E473" s="60"/>
      <c r="F473" s="60"/>
      <c r="G473" s="60"/>
      <c r="H473" s="60"/>
      <c r="I473" s="60"/>
      <c r="J473" s="60">
        <v>882</v>
      </c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>
        <v>549</v>
      </c>
      <c r="AK473" s="60">
        <v>882</v>
      </c>
      <c r="AL473" s="60"/>
      <c r="AM473" s="60"/>
      <c r="AN473" s="60">
        <v>381</v>
      </c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</row>
    <row r="474" spans="1:50">
      <c r="A474" s="59" t="s">
        <v>3036</v>
      </c>
      <c r="B474" s="60"/>
      <c r="C474" s="60"/>
      <c r="D474" s="60">
        <v>838</v>
      </c>
      <c r="E474" s="60"/>
      <c r="F474" s="60"/>
      <c r="G474" s="60"/>
      <c r="H474" s="60"/>
      <c r="I474" s="60"/>
      <c r="J474" s="60">
        <v>979</v>
      </c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>
        <v>838</v>
      </c>
      <c r="AK474" s="60">
        <v>979</v>
      </c>
      <c r="AL474" s="60"/>
      <c r="AM474" s="60"/>
      <c r="AN474" s="60">
        <v>477</v>
      </c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</row>
    <row r="475" spans="1:50">
      <c r="A475" s="59" t="s">
        <v>3037</v>
      </c>
      <c r="B475" s="60"/>
      <c r="C475" s="60"/>
      <c r="D475" s="60"/>
      <c r="E475" s="60"/>
      <c r="F475" s="60"/>
      <c r="G475" s="60"/>
      <c r="H475" s="60"/>
      <c r="I475" s="60"/>
      <c r="J475" s="60">
        <v>728</v>
      </c>
      <c r="K475" s="60"/>
      <c r="L475" s="60"/>
      <c r="M475" s="60"/>
      <c r="N475" s="60"/>
      <c r="O475" s="60"/>
      <c r="P475" s="60">
        <v>702</v>
      </c>
      <c r="Q475" s="60"/>
      <c r="R475" s="60"/>
      <c r="S475" s="60"/>
      <c r="T475" s="60"/>
      <c r="U475" s="60"/>
      <c r="V475" s="60">
        <v>807</v>
      </c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>
        <v>728</v>
      </c>
      <c r="AL475" s="60">
        <v>702</v>
      </c>
      <c r="AM475" s="60">
        <v>807</v>
      </c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</row>
    <row r="476" spans="1:50">
      <c r="A476" s="59" t="s">
        <v>921</v>
      </c>
      <c r="B476" s="60"/>
      <c r="C476" s="60">
        <v>19</v>
      </c>
      <c r="D476" s="60">
        <v>30</v>
      </c>
      <c r="E476" s="60"/>
      <c r="F476" s="60"/>
      <c r="G476" s="60"/>
      <c r="H476" s="60"/>
      <c r="I476" s="60">
        <v>0</v>
      </c>
      <c r="J476" s="60">
        <v>47</v>
      </c>
      <c r="K476" s="60"/>
      <c r="L476" s="60"/>
      <c r="M476" s="60"/>
      <c r="N476" s="60"/>
      <c r="O476" s="60">
        <v>50</v>
      </c>
      <c r="P476" s="60">
        <v>49</v>
      </c>
      <c r="Q476" s="60"/>
      <c r="R476" s="60"/>
      <c r="S476" s="60"/>
      <c r="T476" s="60">
        <v>153</v>
      </c>
      <c r="U476" s="60"/>
      <c r="V476" s="60">
        <v>58</v>
      </c>
      <c r="W476" s="60">
        <v>111</v>
      </c>
      <c r="X476" s="60">
        <v>151</v>
      </c>
      <c r="Y476" s="60">
        <v>108</v>
      </c>
      <c r="Z476" s="60">
        <v>110</v>
      </c>
      <c r="AA476" s="60">
        <v>82</v>
      </c>
      <c r="AB476" s="60">
        <v>137</v>
      </c>
      <c r="AC476" s="60">
        <v>122</v>
      </c>
      <c r="AD476" s="60">
        <v>94</v>
      </c>
      <c r="AE476" s="60">
        <v>19</v>
      </c>
      <c r="AF476" s="60">
        <v>0</v>
      </c>
      <c r="AG476" s="60">
        <v>50</v>
      </c>
      <c r="AH476" s="60"/>
      <c r="AI476" s="60">
        <v>0</v>
      </c>
      <c r="AJ476" s="60">
        <v>30</v>
      </c>
      <c r="AK476" s="60">
        <v>47</v>
      </c>
      <c r="AL476" s="60">
        <v>49</v>
      </c>
      <c r="AM476" s="60">
        <v>58</v>
      </c>
      <c r="AN476" s="60">
        <v>41</v>
      </c>
      <c r="AO476" s="60">
        <v>93</v>
      </c>
      <c r="AP476" s="60">
        <v>18</v>
      </c>
      <c r="AQ476" s="60"/>
      <c r="AR476" s="60"/>
      <c r="AS476" s="60"/>
      <c r="AT476" s="60">
        <v>69</v>
      </c>
      <c r="AU476" s="60">
        <v>86</v>
      </c>
      <c r="AV476" s="60">
        <v>75</v>
      </c>
      <c r="AW476" s="60">
        <v>116</v>
      </c>
      <c r="AX476" s="60"/>
    </row>
    <row r="477" spans="1:50">
      <c r="A477" s="59" t="s">
        <v>3038</v>
      </c>
      <c r="B477" s="60"/>
      <c r="C477" s="60"/>
      <c r="D477" s="60">
        <v>737</v>
      </c>
      <c r="E477" s="60"/>
      <c r="F477" s="60"/>
      <c r="G477" s="60"/>
      <c r="H477" s="60"/>
      <c r="I477" s="60"/>
      <c r="J477" s="60">
        <v>930</v>
      </c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>
        <v>737</v>
      </c>
      <c r="AK477" s="60">
        <v>930</v>
      </c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</row>
    <row r="478" spans="1:50">
      <c r="A478" s="59" t="s">
        <v>3039</v>
      </c>
      <c r="B478" s="60"/>
      <c r="C478" s="60"/>
      <c r="D478" s="60">
        <v>938</v>
      </c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>
        <v>938</v>
      </c>
      <c r="AK478" s="60"/>
      <c r="AL478" s="60"/>
      <c r="AM478" s="60"/>
      <c r="AN478" s="60">
        <v>756</v>
      </c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</row>
    <row r="479" spans="1:50">
      <c r="A479" s="59" t="s">
        <v>3040</v>
      </c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>
        <v>582</v>
      </c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</row>
    <row r="480" spans="1:50">
      <c r="A480" s="59" t="s">
        <v>3041</v>
      </c>
      <c r="B480" s="60"/>
      <c r="C480" s="60"/>
      <c r="D480" s="60"/>
      <c r="E480" s="60"/>
      <c r="F480" s="60"/>
      <c r="G480" s="60"/>
      <c r="H480" s="60"/>
      <c r="I480" s="60"/>
      <c r="J480" s="60">
        <v>253</v>
      </c>
      <c r="K480" s="60"/>
      <c r="L480" s="60"/>
      <c r="M480" s="60"/>
      <c r="N480" s="60"/>
      <c r="O480" s="60"/>
      <c r="P480" s="60">
        <v>583</v>
      </c>
      <c r="Q480" s="60"/>
      <c r="R480" s="60"/>
      <c r="S480" s="60"/>
      <c r="T480" s="60"/>
      <c r="U480" s="60"/>
      <c r="V480" s="60">
        <v>917</v>
      </c>
      <c r="W480" s="60"/>
      <c r="X480" s="60"/>
      <c r="Y480" s="60"/>
      <c r="Z480" s="60"/>
      <c r="AA480" s="60">
        <v>976</v>
      </c>
      <c r="AB480" s="60"/>
      <c r="AC480" s="60"/>
      <c r="AD480" s="60"/>
      <c r="AE480" s="60"/>
      <c r="AF480" s="60"/>
      <c r="AG480" s="60"/>
      <c r="AH480" s="60"/>
      <c r="AI480" s="60"/>
      <c r="AJ480" s="60"/>
      <c r="AK480" s="60">
        <v>253</v>
      </c>
      <c r="AL480" s="60">
        <v>583</v>
      </c>
      <c r="AM480" s="60">
        <v>917</v>
      </c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</row>
    <row r="481" spans="1:50">
      <c r="A481" s="59" t="s">
        <v>3042</v>
      </c>
      <c r="B481" s="60"/>
      <c r="C481" s="60"/>
      <c r="D481" s="60">
        <v>909</v>
      </c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>
        <v>909</v>
      </c>
      <c r="AK481" s="60"/>
      <c r="AL481" s="60"/>
      <c r="AM481" s="60"/>
      <c r="AN481" s="60">
        <v>505</v>
      </c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</row>
    <row r="482" spans="1:50">
      <c r="A482" s="59" t="s">
        <v>3043</v>
      </c>
      <c r="B482" s="60"/>
      <c r="C482" s="60"/>
      <c r="D482" s="60"/>
      <c r="E482" s="60"/>
      <c r="F482" s="60"/>
      <c r="G482" s="60"/>
      <c r="H482" s="60"/>
      <c r="I482" s="60"/>
      <c r="J482" s="60">
        <v>497</v>
      </c>
      <c r="K482" s="60"/>
      <c r="L482" s="60"/>
      <c r="M482" s="60"/>
      <c r="N482" s="60"/>
      <c r="O482" s="60"/>
      <c r="P482" s="60">
        <v>742</v>
      </c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>
        <v>497</v>
      </c>
      <c r="AL482" s="60">
        <v>742</v>
      </c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</row>
    <row r="483" spans="1:50">
      <c r="A483" s="59" t="s">
        <v>208</v>
      </c>
      <c r="B483" s="60"/>
      <c r="C483" s="60">
        <v>12</v>
      </c>
      <c r="D483" s="60">
        <v>445</v>
      </c>
      <c r="E483" s="60"/>
      <c r="F483" s="60"/>
      <c r="G483" s="60"/>
      <c r="H483" s="60"/>
      <c r="I483" s="60">
        <v>13</v>
      </c>
      <c r="J483" s="60">
        <v>362</v>
      </c>
      <c r="K483" s="60"/>
      <c r="L483" s="60"/>
      <c r="M483" s="60"/>
      <c r="N483" s="60"/>
      <c r="O483" s="60">
        <v>20</v>
      </c>
      <c r="P483" s="60">
        <v>577</v>
      </c>
      <c r="Q483" s="60"/>
      <c r="R483" s="60"/>
      <c r="S483" s="60"/>
      <c r="T483" s="60"/>
      <c r="U483" s="60">
        <v>0</v>
      </c>
      <c r="V483" s="60"/>
      <c r="W483" s="60"/>
      <c r="X483" s="60"/>
      <c r="Y483" s="60"/>
      <c r="Z483" s="60"/>
      <c r="AA483" s="60"/>
      <c r="AB483" s="60"/>
      <c r="AC483" s="60"/>
      <c r="AD483" s="60"/>
      <c r="AE483" s="60">
        <v>12</v>
      </c>
      <c r="AF483" s="60">
        <v>13</v>
      </c>
      <c r="AG483" s="60">
        <v>20</v>
      </c>
      <c r="AH483" s="60">
        <v>0</v>
      </c>
      <c r="AI483" s="60">
        <v>15</v>
      </c>
      <c r="AJ483" s="60">
        <v>445</v>
      </c>
      <c r="AK483" s="60">
        <v>362</v>
      </c>
      <c r="AL483" s="60">
        <v>577</v>
      </c>
      <c r="AM483" s="60"/>
      <c r="AN483" s="60">
        <v>333</v>
      </c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</row>
    <row r="484" spans="1:50">
      <c r="A484" s="59" t="s">
        <v>947</v>
      </c>
      <c r="B484" s="60">
        <v>119</v>
      </c>
      <c r="C484" s="60">
        <v>19</v>
      </c>
      <c r="D484" s="60">
        <v>62</v>
      </c>
      <c r="E484" s="60">
        <v>92</v>
      </c>
      <c r="F484" s="60">
        <v>135</v>
      </c>
      <c r="G484" s="60">
        <v>177</v>
      </c>
      <c r="H484" s="60">
        <v>97</v>
      </c>
      <c r="I484" s="60">
        <v>25</v>
      </c>
      <c r="J484" s="60">
        <v>79</v>
      </c>
      <c r="K484" s="60">
        <v>54</v>
      </c>
      <c r="L484" s="60">
        <v>18</v>
      </c>
      <c r="M484" s="60">
        <v>100</v>
      </c>
      <c r="N484" s="60">
        <v>130</v>
      </c>
      <c r="O484" s="60"/>
      <c r="P484" s="60">
        <v>75</v>
      </c>
      <c r="Q484" s="60">
        <v>28</v>
      </c>
      <c r="R484" s="60">
        <v>5</v>
      </c>
      <c r="S484" s="60">
        <v>109</v>
      </c>
      <c r="T484" s="60"/>
      <c r="U484" s="60"/>
      <c r="V484" s="60">
        <v>178</v>
      </c>
      <c r="W484" s="60"/>
      <c r="X484" s="60"/>
      <c r="Y484" s="60"/>
      <c r="Z484" s="60">
        <v>189</v>
      </c>
      <c r="AA484" s="60">
        <v>96</v>
      </c>
      <c r="AB484" s="60">
        <v>16</v>
      </c>
      <c r="AC484" s="60">
        <v>21</v>
      </c>
      <c r="AD484" s="60">
        <v>77</v>
      </c>
      <c r="AE484" s="60">
        <v>19</v>
      </c>
      <c r="AF484" s="60">
        <v>25</v>
      </c>
      <c r="AG484" s="60"/>
      <c r="AH484" s="60"/>
      <c r="AI484" s="60"/>
      <c r="AJ484" s="60">
        <v>62</v>
      </c>
      <c r="AK484" s="60">
        <v>79</v>
      </c>
      <c r="AL484" s="60">
        <v>75</v>
      </c>
      <c r="AM484" s="60">
        <v>178</v>
      </c>
      <c r="AN484" s="60">
        <v>39</v>
      </c>
      <c r="AO484" s="60">
        <v>142</v>
      </c>
      <c r="AP484" s="60"/>
      <c r="AQ484" s="60">
        <v>146</v>
      </c>
      <c r="AR484" s="60">
        <v>33</v>
      </c>
      <c r="AS484" s="60">
        <v>76</v>
      </c>
      <c r="AT484" s="60">
        <v>14</v>
      </c>
      <c r="AU484" s="60">
        <v>123</v>
      </c>
      <c r="AV484" s="60">
        <v>36</v>
      </c>
      <c r="AW484" s="60">
        <v>52</v>
      </c>
      <c r="AX484" s="60">
        <v>124</v>
      </c>
    </row>
    <row r="485" spans="1:50">
      <c r="A485" s="59" t="s">
        <v>3044</v>
      </c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>
        <v>687</v>
      </c>
      <c r="Q485" s="60"/>
      <c r="R485" s="60"/>
      <c r="S485" s="60"/>
      <c r="T485" s="60"/>
      <c r="U485" s="60"/>
      <c r="V485" s="60">
        <v>443</v>
      </c>
      <c r="W485" s="60"/>
      <c r="X485" s="60"/>
      <c r="Y485" s="60"/>
      <c r="Z485" s="60"/>
      <c r="AA485" s="60">
        <v>429</v>
      </c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>
        <v>687</v>
      </c>
      <c r="AM485" s="60">
        <v>443</v>
      </c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</row>
    <row r="486" spans="1:50">
      <c r="A486" s="59" t="s">
        <v>3045</v>
      </c>
      <c r="B486" s="60"/>
      <c r="C486" s="60"/>
      <c r="D486" s="60">
        <v>88</v>
      </c>
      <c r="E486" s="60"/>
      <c r="F486" s="60"/>
      <c r="G486" s="60"/>
      <c r="H486" s="60"/>
      <c r="I486" s="60"/>
      <c r="J486" s="60">
        <v>192</v>
      </c>
      <c r="K486" s="60"/>
      <c r="L486" s="60"/>
      <c r="M486" s="60"/>
      <c r="N486" s="60"/>
      <c r="O486" s="60"/>
      <c r="P486" s="60">
        <v>518</v>
      </c>
      <c r="Q486" s="60"/>
      <c r="R486" s="60"/>
      <c r="S486" s="60"/>
      <c r="T486" s="60"/>
      <c r="U486" s="60"/>
      <c r="V486" s="60">
        <v>864</v>
      </c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>
        <v>88</v>
      </c>
      <c r="AK486" s="60">
        <v>192</v>
      </c>
      <c r="AL486" s="60">
        <v>518</v>
      </c>
      <c r="AM486" s="60">
        <v>864</v>
      </c>
      <c r="AN486" s="60">
        <v>101</v>
      </c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</row>
    <row r="487" spans="1:50">
      <c r="A487" s="59" t="s">
        <v>3046</v>
      </c>
      <c r="B487" s="60"/>
      <c r="C487" s="60"/>
      <c r="D487" s="60">
        <v>89</v>
      </c>
      <c r="E487" s="60"/>
      <c r="F487" s="60"/>
      <c r="G487" s="60"/>
      <c r="H487" s="60"/>
      <c r="I487" s="60"/>
      <c r="J487" s="60">
        <v>163</v>
      </c>
      <c r="K487" s="60"/>
      <c r="L487" s="60"/>
      <c r="M487" s="60"/>
      <c r="N487" s="60"/>
      <c r="O487" s="60"/>
      <c r="P487" s="60">
        <v>330</v>
      </c>
      <c r="Q487" s="60"/>
      <c r="R487" s="60"/>
      <c r="S487" s="60"/>
      <c r="T487" s="60"/>
      <c r="U487" s="60"/>
      <c r="V487" s="60">
        <v>856</v>
      </c>
      <c r="W487" s="60"/>
      <c r="X487" s="60"/>
      <c r="Y487" s="60"/>
      <c r="Z487" s="60"/>
      <c r="AA487" s="60">
        <v>563</v>
      </c>
      <c r="AB487" s="60"/>
      <c r="AC487" s="60"/>
      <c r="AD487" s="60"/>
      <c r="AE487" s="60"/>
      <c r="AF487" s="60"/>
      <c r="AG487" s="60"/>
      <c r="AH487" s="60"/>
      <c r="AI487" s="60"/>
      <c r="AJ487" s="60">
        <v>89</v>
      </c>
      <c r="AK487" s="60">
        <v>163</v>
      </c>
      <c r="AL487" s="60">
        <v>330</v>
      </c>
      <c r="AM487" s="60">
        <v>856</v>
      </c>
      <c r="AN487" s="60">
        <v>392</v>
      </c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</row>
    <row r="488" spans="1:50">
      <c r="A488" s="59" t="s">
        <v>3047</v>
      </c>
      <c r="B488" s="60"/>
      <c r="C488" s="60"/>
      <c r="D488" s="60">
        <v>552</v>
      </c>
      <c r="E488" s="60"/>
      <c r="F488" s="60"/>
      <c r="G488" s="60"/>
      <c r="H488" s="60"/>
      <c r="I488" s="60"/>
      <c r="J488" s="60">
        <v>339</v>
      </c>
      <c r="K488" s="60"/>
      <c r="L488" s="60"/>
      <c r="M488" s="60"/>
      <c r="N488" s="60"/>
      <c r="O488" s="60"/>
      <c r="P488" s="60">
        <v>377</v>
      </c>
      <c r="Q488" s="60"/>
      <c r="R488" s="60"/>
      <c r="S488" s="60"/>
      <c r="T488" s="60"/>
      <c r="U488" s="60"/>
      <c r="V488" s="60">
        <v>749</v>
      </c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>
        <v>552</v>
      </c>
      <c r="AK488" s="60">
        <v>339</v>
      </c>
      <c r="AL488" s="60">
        <v>377</v>
      </c>
      <c r="AM488" s="60">
        <v>749</v>
      </c>
      <c r="AN488" s="60">
        <v>261</v>
      </c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</row>
    <row r="489" spans="1:50">
      <c r="A489" s="59" t="s">
        <v>3048</v>
      </c>
      <c r="B489" s="60"/>
      <c r="C489" s="60"/>
      <c r="D489" s="60">
        <v>497</v>
      </c>
      <c r="E489" s="60"/>
      <c r="F489" s="60"/>
      <c r="G489" s="60"/>
      <c r="H489" s="60"/>
      <c r="I489" s="60"/>
      <c r="J489" s="60">
        <v>513</v>
      </c>
      <c r="K489" s="60"/>
      <c r="L489" s="60"/>
      <c r="M489" s="60"/>
      <c r="N489" s="60"/>
      <c r="O489" s="60"/>
      <c r="P489" s="60">
        <v>535</v>
      </c>
      <c r="Q489" s="60"/>
      <c r="R489" s="60"/>
      <c r="S489" s="60"/>
      <c r="T489" s="60"/>
      <c r="U489" s="60"/>
      <c r="V489" s="60">
        <v>722</v>
      </c>
      <c r="W489" s="60"/>
      <c r="X489" s="60"/>
      <c r="Y489" s="60"/>
      <c r="Z489" s="60"/>
      <c r="AA489" s="60">
        <v>820</v>
      </c>
      <c r="AB489" s="60"/>
      <c r="AC489" s="60"/>
      <c r="AD489" s="60"/>
      <c r="AE489" s="60"/>
      <c r="AF489" s="60"/>
      <c r="AG489" s="60"/>
      <c r="AH489" s="60"/>
      <c r="AI489" s="60"/>
      <c r="AJ489" s="60">
        <v>497</v>
      </c>
      <c r="AK489" s="60">
        <v>513</v>
      </c>
      <c r="AL489" s="60">
        <v>535</v>
      </c>
      <c r="AM489" s="60">
        <v>722</v>
      </c>
      <c r="AN489" s="60">
        <v>721</v>
      </c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</row>
    <row r="490" spans="1:50">
      <c r="A490" s="59" t="s">
        <v>3049</v>
      </c>
      <c r="B490" s="60"/>
      <c r="C490" s="60"/>
      <c r="D490" s="60"/>
      <c r="E490" s="60"/>
      <c r="F490" s="60"/>
      <c r="G490" s="60"/>
      <c r="H490" s="60"/>
      <c r="I490" s="60"/>
      <c r="J490" s="60">
        <v>505</v>
      </c>
      <c r="K490" s="60"/>
      <c r="L490" s="60"/>
      <c r="M490" s="60"/>
      <c r="N490" s="60"/>
      <c r="O490" s="60"/>
      <c r="P490" s="60">
        <v>652</v>
      </c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>
        <v>866</v>
      </c>
      <c r="AB490" s="60"/>
      <c r="AC490" s="60"/>
      <c r="AD490" s="60"/>
      <c r="AE490" s="60"/>
      <c r="AF490" s="60"/>
      <c r="AG490" s="60"/>
      <c r="AH490" s="60"/>
      <c r="AI490" s="60"/>
      <c r="AJ490" s="60"/>
      <c r="AK490" s="60">
        <v>505</v>
      </c>
      <c r="AL490" s="60">
        <v>652</v>
      </c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</row>
    <row r="491" spans="1:50">
      <c r="A491" s="59" t="s">
        <v>3050</v>
      </c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>
        <v>992</v>
      </c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>
        <v>992</v>
      </c>
      <c r="AM491" s="60"/>
      <c r="AN491" s="60"/>
      <c r="AO491" s="60"/>
      <c r="AP491" s="60"/>
      <c r="AQ491" s="60"/>
      <c r="AR491" s="60"/>
      <c r="AS491" s="60"/>
      <c r="AT491" s="60"/>
      <c r="AU491" s="60">
        <v>123</v>
      </c>
      <c r="AV491" s="60"/>
      <c r="AW491" s="60"/>
      <c r="AX491" s="60"/>
    </row>
    <row r="492" spans="1:50">
      <c r="A492" s="59" t="s">
        <v>3051</v>
      </c>
      <c r="B492" s="60"/>
      <c r="C492" s="60"/>
      <c r="D492" s="60">
        <v>750</v>
      </c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>
        <v>750</v>
      </c>
      <c r="AK492" s="60"/>
      <c r="AL492" s="60"/>
      <c r="AM492" s="60"/>
      <c r="AN492" s="60">
        <v>766</v>
      </c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</row>
    <row r="493" spans="1:50">
      <c r="A493" s="59" t="s">
        <v>3052</v>
      </c>
      <c r="B493" s="60"/>
      <c r="C493" s="60"/>
      <c r="D493" s="60">
        <v>783</v>
      </c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>
        <v>783</v>
      </c>
      <c r="AK493" s="60"/>
      <c r="AL493" s="60"/>
      <c r="AM493" s="60"/>
      <c r="AN493" s="60">
        <v>346</v>
      </c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</row>
    <row r="494" spans="1:50">
      <c r="A494" s="59" t="s">
        <v>938</v>
      </c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>
        <v>0</v>
      </c>
      <c r="P494" s="60">
        <v>845</v>
      </c>
      <c r="Q494" s="60"/>
      <c r="R494" s="60"/>
      <c r="S494" s="60"/>
      <c r="T494" s="60"/>
      <c r="U494" s="60"/>
      <c r="V494" s="60">
        <v>554</v>
      </c>
      <c r="W494" s="60"/>
      <c r="X494" s="60"/>
      <c r="Y494" s="60"/>
      <c r="Z494" s="60"/>
      <c r="AA494" s="60">
        <v>539</v>
      </c>
      <c r="AB494" s="60"/>
      <c r="AC494" s="60"/>
      <c r="AD494" s="60"/>
      <c r="AE494" s="60"/>
      <c r="AF494" s="60"/>
      <c r="AG494" s="60">
        <v>0</v>
      </c>
      <c r="AH494" s="60"/>
      <c r="AI494" s="60"/>
      <c r="AJ494" s="60"/>
      <c r="AK494" s="60"/>
      <c r="AL494" s="60">
        <v>845</v>
      </c>
      <c r="AM494" s="60">
        <v>554</v>
      </c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</row>
    <row r="495" spans="1:50">
      <c r="A495" s="59" t="s">
        <v>3053</v>
      </c>
      <c r="B495" s="60"/>
      <c r="C495" s="60"/>
      <c r="D495" s="60">
        <v>671</v>
      </c>
      <c r="E495" s="60"/>
      <c r="F495" s="60"/>
      <c r="G495" s="60"/>
      <c r="H495" s="60"/>
      <c r="I495" s="60"/>
      <c r="J495" s="60">
        <v>898</v>
      </c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>
        <v>671</v>
      </c>
      <c r="AK495" s="60">
        <v>898</v>
      </c>
      <c r="AL495" s="60"/>
      <c r="AM495" s="60"/>
      <c r="AN495" s="60">
        <v>783</v>
      </c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</row>
    <row r="496" spans="1:50">
      <c r="A496" s="59" t="s">
        <v>1061</v>
      </c>
      <c r="B496" s="60">
        <v>55</v>
      </c>
      <c r="C496" s="60"/>
      <c r="D496" s="60">
        <v>167</v>
      </c>
      <c r="E496" s="60">
        <v>180</v>
      </c>
      <c r="F496" s="60">
        <v>101</v>
      </c>
      <c r="G496" s="60">
        <v>79</v>
      </c>
      <c r="H496" s="60"/>
      <c r="I496" s="60"/>
      <c r="J496" s="60">
        <v>184</v>
      </c>
      <c r="K496" s="60"/>
      <c r="L496" s="60"/>
      <c r="M496" s="60"/>
      <c r="N496" s="60"/>
      <c r="O496" s="60"/>
      <c r="P496" s="60">
        <v>306</v>
      </c>
      <c r="Q496" s="60"/>
      <c r="R496" s="60"/>
      <c r="S496" s="60"/>
      <c r="T496" s="60"/>
      <c r="U496" s="60"/>
      <c r="V496" s="60">
        <v>560</v>
      </c>
      <c r="W496" s="60"/>
      <c r="X496" s="60"/>
      <c r="Y496" s="60"/>
      <c r="Z496" s="60"/>
      <c r="AA496" s="60">
        <v>467</v>
      </c>
      <c r="AB496" s="60"/>
      <c r="AC496" s="60"/>
      <c r="AD496" s="60"/>
      <c r="AE496" s="60"/>
      <c r="AF496" s="60"/>
      <c r="AG496" s="60"/>
      <c r="AH496" s="60"/>
      <c r="AI496" s="60"/>
      <c r="AJ496" s="60">
        <v>167</v>
      </c>
      <c r="AK496" s="60">
        <v>184</v>
      </c>
      <c r="AL496" s="60">
        <v>306</v>
      </c>
      <c r="AM496" s="60">
        <v>560</v>
      </c>
      <c r="AN496" s="60">
        <v>168</v>
      </c>
      <c r="AO496" s="60"/>
      <c r="AP496" s="60"/>
      <c r="AQ496" s="60"/>
      <c r="AR496" s="60"/>
      <c r="AS496" s="60">
        <v>121</v>
      </c>
      <c r="AT496" s="60"/>
      <c r="AU496" s="60"/>
      <c r="AV496" s="60"/>
      <c r="AW496" s="60"/>
      <c r="AX496" s="60"/>
    </row>
    <row r="497" spans="1:50">
      <c r="A497" s="59" t="s">
        <v>3054</v>
      </c>
      <c r="B497" s="60"/>
      <c r="C497" s="60"/>
      <c r="D497" s="60">
        <v>331</v>
      </c>
      <c r="E497" s="60"/>
      <c r="F497" s="60"/>
      <c r="G497" s="60"/>
      <c r="H497" s="60"/>
      <c r="I497" s="60"/>
      <c r="J497" s="60">
        <v>604</v>
      </c>
      <c r="K497" s="60"/>
      <c r="L497" s="60"/>
      <c r="M497" s="60"/>
      <c r="N497" s="60"/>
      <c r="O497" s="60"/>
      <c r="P497" s="60">
        <v>865</v>
      </c>
      <c r="Q497" s="60"/>
      <c r="R497" s="60"/>
      <c r="S497" s="60"/>
      <c r="T497" s="60"/>
      <c r="U497" s="60"/>
      <c r="V497" s="60">
        <v>238</v>
      </c>
      <c r="W497" s="60"/>
      <c r="X497" s="60"/>
      <c r="Y497" s="60"/>
      <c r="Z497" s="60"/>
      <c r="AA497" s="60">
        <v>251</v>
      </c>
      <c r="AB497" s="60"/>
      <c r="AC497" s="60"/>
      <c r="AD497" s="60"/>
      <c r="AE497" s="60"/>
      <c r="AF497" s="60"/>
      <c r="AG497" s="60"/>
      <c r="AH497" s="60"/>
      <c r="AI497" s="60"/>
      <c r="AJ497" s="60">
        <v>331</v>
      </c>
      <c r="AK497" s="60">
        <v>604</v>
      </c>
      <c r="AL497" s="60">
        <v>865</v>
      </c>
      <c r="AM497" s="60">
        <v>238</v>
      </c>
      <c r="AN497" s="60">
        <v>183</v>
      </c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</row>
    <row r="498" spans="1:50">
      <c r="A498" s="59" t="s">
        <v>1062</v>
      </c>
      <c r="B498" s="60">
        <v>164</v>
      </c>
      <c r="C498" s="60"/>
      <c r="D498" s="60">
        <v>307</v>
      </c>
      <c r="E498" s="60">
        <v>139</v>
      </c>
      <c r="F498" s="60">
        <v>110</v>
      </c>
      <c r="G498" s="60">
        <v>94</v>
      </c>
      <c r="H498" s="60"/>
      <c r="I498" s="60"/>
      <c r="J498" s="60">
        <v>526</v>
      </c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>
        <v>307</v>
      </c>
      <c r="AK498" s="60">
        <v>526</v>
      </c>
      <c r="AL498" s="60"/>
      <c r="AM498" s="60"/>
      <c r="AN498" s="60">
        <v>284</v>
      </c>
      <c r="AO498" s="60"/>
      <c r="AP498" s="60"/>
      <c r="AQ498" s="60"/>
      <c r="AR498" s="60"/>
      <c r="AS498" s="60">
        <v>91</v>
      </c>
      <c r="AT498" s="60"/>
      <c r="AU498" s="60"/>
      <c r="AV498" s="60"/>
      <c r="AW498" s="60"/>
      <c r="AX498" s="60">
        <v>124</v>
      </c>
    </row>
    <row r="499" spans="1:50">
      <c r="A499" s="59" t="s">
        <v>3055</v>
      </c>
      <c r="B499" s="60"/>
      <c r="C499" s="60"/>
      <c r="D499" s="60">
        <v>289</v>
      </c>
      <c r="E499" s="60"/>
      <c r="F499" s="60"/>
      <c r="G499" s="60"/>
      <c r="H499" s="60"/>
      <c r="I499" s="60"/>
      <c r="J499" s="60">
        <v>428</v>
      </c>
      <c r="K499" s="60"/>
      <c r="L499" s="60"/>
      <c r="M499" s="60"/>
      <c r="N499" s="60"/>
      <c r="O499" s="60"/>
      <c r="P499" s="60">
        <v>968</v>
      </c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>
        <v>289</v>
      </c>
      <c r="AK499" s="60">
        <v>428</v>
      </c>
      <c r="AL499" s="60">
        <v>968</v>
      </c>
      <c r="AM499" s="60"/>
      <c r="AN499" s="60">
        <v>707</v>
      </c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</row>
    <row r="500" spans="1:50">
      <c r="A500" s="59" t="s">
        <v>3056</v>
      </c>
      <c r="B500" s="60"/>
      <c r="C500" s="60"/>
      <c r="D500" s="60">
        <v>492</v>
      </c>
      <c r="E500" s="60"/>
      <c r="F500" s="60"/>
      <c r="G500" s="60"/>
      <c r="H500" s="60"/>
      <c r="I500" s="60"/>
      <c r="J500" s="60">
        <v>829</v>
      </c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>
        <v>492</v>
      </c>
      <c r="AK500" s="60">
        <v>829</v>
      </c>
      <c r="AL500" s="60"/>
      <c r="AM500" s="60"/>
      <c r="AN500" s="60">
        <v>339</v>
      </c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</row>
    <row r="501" spans="1:50">
      <c r="A501" s="59" t="s">
        <v>3057</v>
      </c>
      <c r="B501" s="60"/>
      <c r="C501" s="60"/>
      <c r="D501" s="60">
        <v>325</v>
      </c>
      <c r="E501" s="60"/>
      <c r="F501" s="60"/>
      <c r="G501" s="60"/>
      <c r="H501" s="60"/>
      <c r="I501" s="60"/>
      <c r="J501" s="60">
        <v>536</v>
      </c>
      <c r="K501" s="60"/>
      <c r="L501" s="60"/>
      <c r="M501" s="60"/>
      <c r="N501" s="60"/>
      <c r="O501" s="60"/>
      <c r="P501" s="60">
        <v>422</v>
      </c>
      <c r="Q501" s="60"/>
      <c r="R501" s="60"/>
      <c r="S501" s="60"/>
      <c r="T501" s="60"/>
      <c r="U501" s="60"/>
      <c r="V501" s="60">
        <v>126</v>
      </c>
      <c r="W501" s="60"/>
      <c r="X501" s="60"/>
      <c r="Y501" s="60"/>
      <c r="Z501" s="60"/>
      <c r="AA501" s="60">
        <v>171</v>
      </c>
      <c r="AB501" s="60"/>
      <c r="AC501" s="60"/>
      <c r="AD501" s="60"/>
      <c r="AE501" s="60"/>
      <c r="AF501" s="60"/>
      <c r="AG501" s="60"/>
      <c r="AH501" s="60"/>
      <c r="AI501" s="60"/>
      <c r="AJ501" s="60">
        <v>325</v>
      </c>
      <c r="AK501" s="60">
        <v>536</v>
      </c>
      <c r="AL501" s="60">
        <v>422</v>
      </c>
      <c r="AM501" s="60">
        <v>126</v>
      </c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</row>
    <row r="502" spans="1:50">
      <c r="A502" s="59" t="s">
        <v>151</v>
      </c>
      <c r="B502" s="60">
        <v>18</v>
      </c>
      <c r="C502" s="60">
        <v>0</v>
      </c>
      <c r="D502" s="60">
        <v>152</v>
      </c>
      <c r="E502" s="60">
        <v>171</v>
      </c>
      <c r="F502" s="60">
        <v>181</v>
      </c>
      <c r="G502" s="60">
        <v>155</v>
      </c>
      <c r="H502" s="60">
        <v>4</v>
      </c>
      <c r="I502" s="60"/>
      <c r="J502" s="60">
        <v>80</v>
      </c>
      <c r="K502" s="60">
        <v>148</v>
      </c>
      <c r="L502" s="60">
        <v>83</v>
      </c>
      <c r="M502" s="60">
        <v>36</v>
      </c>
      <c r="N502" s="60">
        <v>9</v>
      </c>
      <c r="O502" s="60">
        <v>26</v>
      </c>
      <c r="P502" s="60">
        <v>47</v>
      </c>
      <c r="Q502" s="60">
        <v>50</v>
      </c>
      <c r="R502" s="60">
        <v>129</v>
      </c>
      <c r="S502" s="60">
        <v>47</v>
      </c>
      <c r="T502" s="60">
        <v>12</v>
      </c>
      <c r="U502" s="60">
        <v>0</v>
      </c>
      <c r="V502" s="60">
        <v>40</v>
      </c>
      <c r="W502" s="60">
        <v>142</v>
      </c>
      <c r="X502" s="60">
        <v>85</v>
      </c>
      <c r="Y502" s="60">
        <v>122</v>
      </c>
      <c r="Z502" s="60">
        <v>3</v>
      </c>
      <c r="AA502" s="60">
        <v>74</v>
      </c>
      <c r="AB502" s="60">
        <v>183</v>
      </c>
      <c r="AC502" s="60">
        <v>133</v>
      </c>
      <c r="AD502" s="60">
        <v>75</v>
      </c>
      <c r="AE502" s="60">
        <v>0</v>
      </c>
      <c r="AF502" s="60"/>
      <c r="AG502" s="60">
        <v>26</v>
      </c>
      <c r="AH502" s="60">
        <v>0</v>
      </c>
      <c r="AI502" s="60">
        <v>24</v>
      </c>
      <c r="AJ502" s="60">
        <v>152</v>
      </c>
      <c r="AK502" s="60">
        <v>80</v>
      </c>
      <c r="AL502" s="60">
        <v>47</v>
      </c>
      <c r="AM502" s="60">
        <v>40</v>
      </c>
      <c r="AN502" s="60">
        <v>52</v>
      </c>
      <c r="AO502" s="60">
        <v>21</v>
      </c>
      <c r="AP502" s="60">
        <v>97</v>
      </c>
      <c r="AQ502" s="60">
        <v>14</v>
      </c>
      <c r="AR502" s="60">
        <v>57</v>
      </c>
      <c r="AS502" s="60">
        <v>89</v>
      </c>
      <c r="AT502" s="60"/>
      <c r="AU502" s="60">
        <v>37</v>
      </c>
      <c r="AV502" s="60">
        <v>27</v>
      </c>
      <c r="AW502" s="60">
        <v>73</v>
      </c>
      <c r="AX502" s="60">
        <v>124</v>
      </c>
    </row>
    <row r="503" spans="1:50">
      <c r="A503" s="59" t="s">
        <v>3058</v>
      </c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>
        <v>960</v>
      </c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>
        <v>960</v>
      </c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</row>
    <row r="504" spans="1:50">
      <c r="A504" s="59" t="s">
        <v>1063</v>
      </c>
      <c r="B504" s="60">
        <v>190</v>
      </c>
      <c r="C504" s="60"/>
      <c r="D504" s="60">
        <v>512</v>
      </c>
      <c r="E504" s="60">
        <v>38</v>
      </c>
      <c r="F504" s="60">
        <v>8</v>
      </c>
      <c r="G504" s="60">
        <v>130</v>
      </c>
      <c r="H504" s="60"/>
      <c r="I504" s="60"/>
      <c r="J504" s="60">
        <v>888</v>
      </c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>
        <v>512</v>
      </c>
      <c r="AK504" s="60">
        <v>888</v>
      </c>
      <c r="AL504" s="60"/>
      <c r="AM504" s="60"/>
      <c r="AN504" s="60">
        <v>264</v>
      </c>
      <c r="AO504" s="60"/>
      <c r="AP504" s="60"/>
      <c r="AQ504" s="60"/>
      <c r="AR504" s="60"/>
      <c r="AS504" s="60">
        <v>176</v>
      </c>
      <c r="AT504" s="60"/>
      <c r="AU504" s="60"/>
      <c r="AV504" s="60"/>
      <c r="AW504" s="60"/>
      <c r="AX504" s="60"/>
    </row>
    <row r="505" spans="1:50">
      <c r="A505" s="59" t="s">
        <v>3059</v>
      </c>
      <c r="B505" s="60"/>
      <c r="C505" s="60"/>
      <c r="D505" s="60"/>
      <c r="E505" s="60"/>
      <c r="F505" s="60"/>
      <c r="G505" s="60"/>
      <c r="H505" s="60"/>
      <c r="I505" s="60"/>
      <c r="J505" s="60">
        <v>801</v>
      </c>
      <c r="K505" s="60"/>
      <c r="L505" s="60"/>
      <c r="M505" s="60"/>
      <c r="N505" s="60"/>
      <c r="O505" s="60"/>
      <c r="P505" s="60">
        <v>676</v>
      </c>
      <c r="Q505" s="60"/>
      <c r="R505" s="60"/>
      <c r="S505" s="60"/>
      <c r="T505" s="60"/>
      <c r="U505" s="60"/>
      <c r="V505" s="60">
        <v>662</v>
      </c>
      <c r="W505" s="60"/>
      <c r="X505" s="60"/>
      <c r="Y505" s="60"/>
      <c r="Z505" s="60"/>
      <c r="AA505" s="60">
        <v>518</v>
      </c>
      <c r="AB505" s="60"/>
      <c r="AC505" s="60"/>
      <c r="AD505" s="60"/>
      <c r="AE505" s="60"/>
      <c r="AF505" s="60"/>
      <c r="AG505" s="60"/>
      <c r="AH505" s="60"/>
      <c r="AI505" s="60"/>
      <c r="AJ505" s="60"/>
      <c r="AK505" s="60">
        <v>801</v>
      </c>
      <c r="AL505" s="60">
        <v>676</v>
      </c>
      <c r="AM505" s="60">
        <v>662</v>
      </c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</row>
    <row r="506" spans="1:50">
      <c r="A506" s="59" t="s">
        <v>3060</v>
      </c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>
        <v>520</v>
      </c>
      <c r="W506" s="60"/>
      <c r="X506" s="60"/>
      <c r="Y506" s="60"/>
      <c r="Z506" s="60"/>
      <c r="AA506" s="60">
        <v>506</v>
      </c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>
        <v>520</v>
      </c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</row>
    <row r="507" spans="1:50">
      <c r="A507" s="59" t="s">
        <v>193</v>
      </c>
      <c r="B507" s="60">
        <v>90</v>
      </c>
      <c r="C507" s="60">
        <v>19</v>
      </c>
      <c r="D507" s="60">
        <v>51</v>
      </c>
      <c r="E507" s="60">
        <v>6</v>
      </c>
      <c r="F507" s="60">
        <v>46</v>
      </c>
      <c r="G507" s="60">
        <v>69</v>
      </c>
      <c r="H507" s="60">
        <v>114</v>
      </c>
      <c r="I507" s="60"/>
      <c r="J507" s="60">
        <v>98</v>
      </c>
      <c r="K507" s="60">
        <v>132</v>
      </c>
      <c r="L507" s="60">
        <v>155</v>
      </c>
      <c r="M507" s="60">
        <v>176</v>
      </c>
      <c r="N507" s="60">
        <v>68</v>
      </c>
      <c r="O507" s="60"/>
      <c r="P507" s="60">
        <v>76</v>
      </c>
      <c r="Q507" s="60">
        <v>137</v>
      </c>
      <c r="R507" s="60">
        <v>150</v>
      </c>
      <c r="S507" s="60">
        <v>134</v>
      </c>
      <c r="T507" s="60">
        <v>64</v>
      </c>
      <c r="U507" s="60">
        <v>48</v>
      </c>
      <c r="V507" s="60">
        <v>116</v>
      </c>
      <c r="W507" s="60">
        <v>181</v>
      </c>
      <c r="X507" s="60">
        <v>175</v>
      </c>
      <c r="Y507" s="60">
        <v>170</v>
      </c>
      <c r="Z507" s="60">
        <v>103</v>
      </c>
      <c r="AA507" s="60">
        <v>185</v>
      </c>
      <c r="AB507" s="60">
        <v>186</v>
      </c>
      <c r="AC507" s="60">
        <v>205</v>
      </c>
      <c r="AD507" s="60">
        <v>189</v>
      </c>
      <c r="AE507" s="60">
        <v>19</v>
      </c>
      <c r="AF507" s="60"/>
      <c r="AG507" s="60"/>
      <c r="AH507" s="60">
        <v>48</v>
      </c>
      <c r="AI507" s="60">
        <v>4</v>
      </c>
      <c r="AJ507" s="60">
        <v>51</v>
      </c>
      <c r="AK507" s="60">
        <v>98</v>
      </c>
      <c r="AL507" s="60">
        <v>76</v>
      </c>
      <c r="AM507" s="60">
        <v>116</v>
      </c>
      <c r="AN507" s="60">
        <v>36</v>
      </c>
      <c r="AO507" s="60">
        <v>143</v>
      </c>
      <c r="AP507" s="60">
        <v>64</v>
      </c>
      <c r="AQ507" s="60">
        <v>114</v>
      </c>
      <c r="AR507" s="60">
        <v>139</v>
      </c>
      <c r="AS507" s="60">
        <v>72</v>
      </c>
      <c r="AT507" s="60"/>
      <c r="AU507" s="60">
        <v>123</v>
      </c>
      <c r="AV507" s="60">
        <v>75</v>
      </c>
      <c r="AW507" s="60">
        <v>116</v>
      </c>
      <c r="AX507" s="60">
        <v>124</v>
      </c>
    </row>
    <row r="508" spans="1:50">
      <c r="A508" s="59" t="s">
        <v>958</v>
      </c>
      <c r="B508" s="60"/>
      <c r="C508" s="60"/>
      <c r="D508" s="60">
        <v>49</v>
      </c>
      <c r="E508" s="60"/>
      <c r="F508" s="60"/>
      <c r="G508" s="60"/>
      <c r="H508" s="60"/>
      <c r="I508" s="60">
        <v>0</v>
      </c>
      <c r="J508" s="60">
        <v>86</v>
      </c>
      <c r="K508" s="60"/>
      <c r="L508" s="60"/>
      <c r="M508" s="60"/>
      <c r="N508" s="60"/>
      <c r="O508" s="60"/>
      <c r="P508" s="60">
        <v>87</v>
      </c>
      <c r="Q508" s="60"/>
      <c r="R508" s="60"/>
      <c r="S508" s="60"/>
      <c r="T508" s="60"/>
      <c r="U508" s="60"/>
      <c r="V508" s="60">
        <v>69</v>
      </c>
      <c r="W508" s="60"/>
      <c r="X508" s="60"/>
      <c r="Y508" s="60"/>
      <c r="Z508" s="60"/>
      <c r="AA508" s="60">
        <v>79</v>
      </c>
      <c r="AB508" s="60"/>
      <c r="AC508" s="60"/>
      <c r="AD508" s="60"/>
      <c r="AE508" s="60"/>
      <c r="AF508" s="60">
        <v>0</v>
      </c>
      <c r="AG508" s="60"/>
      <c r="AH508" s="60"/>
      <c r="AI508" s="60"/>
      <c r="AJ508" s="60">
        <v>49</v>
      </c>
      <c r="AK508" s="60">
        <v>86</v>
      </c>
      <c r="AL508" s="60">
        <v>87</v>
      </c>
      <c r="AM508" s="60">
        <v>69</v>
      </c>
      <c r="AN508" s="60">
        <v>82</v>
      </c>
      <c r="AO508" s="60"/>
      <c r="AP508" s="60"/>
      <c r="AQ508" s="60"/>
      <c r="AR508" s="60"/>
      <c r="AS508" s="60"/>
      <c r="AT508" s="60"/>
      <c r="AU508" s="60">
        <v>123</v>
      </c>
      <c r="AV508" s="60">
        <v>110</v>
      </c>
      <c r="AW508" s="60"/>
      <c r="AX508" s="60"/>
    </row>
    <row r="509" spans="1:50">
      <c r="A509" s="59" t="s">
        <v>3061</v>
      </c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>
        <v>712</v>
      </c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</row>
    <row r="510" spans="1:50">
      <c r="A510" s="59" t="s">
        <v>1064</v>
      </c>
      <c r="B510" s="60">
        <v>105</v>
      </c>
      <c r="C510" s="60"/>
      <c r="D510" s="60">
        <v>161</v>
      </c>
      <c r="E510" s="60">
        <v>96</v>
      </c>
      <c r="F510" s="60">
        <v>48</v>
      </c>
      <c r="G510" s="60">
        <v>132</v>
      </c>
      <c r="H510" s="60">
        <v>106</v>
      </c>
      <c r="I510" s="60"/>
      <c r="J510" s="60">
        <v>252</v>
      </c>
      <c r="K510" s="60">
        <v>49</v>
      </c>
      <c r="L510" s="60">
        <v>110</v>
      </c>
      <c r="M510" s="60">
        <v>73</v>
      </c>
      <c r="N510" s="60">
        <v>117</v>
      </c>
      <c r="O510" s="60"/>
      <c r="P510" s="60">
        <v>79</v>
      </c>
      <c r="Q510" s="60">
        <v>97</v>
      </c>
      <c r="R510" s="60">
        <v>41</v>
      </c>
      <c r="S510" s="60">
        <v>37</v>
      </c>
      <c r="T510" s="60">
        <v>126</v>
      </c>
      <c r="U510" s="60"/>
      <c r="V510" s="60">
        <v>99</v>
      </c>
      <c r="W510" s="60">
        <v>44</v>
      </c>
      <c r="X510" s="60">
        <v>53</v>
      </c>
      <c r="Y510" s="60">
        <v>54</v>
      </c>
      <c r="Z510" s="60">
        <v>97</v>
      </c>
      <c r="AA510" s="60">
        <v>161</v>
      </c>
      <c r="AB510" s="60">
        <v>206</v>
      </c>
      <c r="AC510" s="60">
        <v>180</v>
      </c>
      <c r="AD510" s="60">
        <v>177</v>
      </c>
      <c r="AE510" s="60"/>
      <c r="AF510" s="60"/>
      <c r="AG510" s="60"/>
      <c r="AH510" s="60"/>
      <c r="AI510" s="60"/>
      <c r="AJ510" s="60">
        <v>161</v>
      </c>
      <c r="AK510" s="60">
        <v>252</v>
      </c>
      <c r="AL510" s="60">
        <v>79</v>
      </c>
      <c r="AM510" s="60">
        <v>99</v>
      </c>
      <c r="AN510" s="60">
        <v>166</v>
      </c>
      <c r="AO510" s="60">
        <v>190</v>
      </c>
      <c r="AP510" s="60">
        <v>50</v>
      </c>
      <c r="AQ510" s="60">
        <v>40</v>
      </c>
      <c r="AR510" s="60">
        <v>73</v>
      </c>
      <c r="AS510" s="60">
        <v>137</v>
      </c>
      <c r="AT510" s="60"/>
      <c r="AU510" s="60">
        <v>123</v>
      </c>
      <c r="AV510" s="60">
        <v>36</v>
      </c>
      <c r="AW510" s="60"/>
      <c r="AX510" s="60">
        <v>124</v>
      </c>
    </row>
    <row r="511" spans="1:50">
      <c r="A511" s="59" t="s">
        <v>3062</v>
      </c>
      <c r="B511" s="60"/>
      <c r="C511" s="60"/>
      <c r="D511" s="60">
        <v>469</v>
      </c>
      <c r="E511" s="60"/>
      <c r="F511" s="60"/>
      <c r="G511" s="60"/>
      <c r="H511" s="60"/>
      <c r="I511" s="60"/>
      <c r="J511" s="60">
        <v>775</v>
      </c>
      <c r="K511" s="60"/>
      <c r="L511" s="60"/>
      <c r="M511" s="60"/>
      <c r="N511" s="60"/>
      <c r="O511" s="60"/>
      <c r="P511" s="60">
        <v>814</v>
      </c>
      <c r="Q511" s="60"/>
      <c r="R511" s="60"/>
      <c r="S511" s="60"/>
      <c r="T511" s="60"/>
      <c r="U511" s="60"/>
      <c r="V511" s="60">
        <v>628</v>
      </c>
      <c r="W511" s="60"/>
      <c r="X511" s="60"/>
      <c r="Y511" s="60"/>
      <c r="Z511" s="60"/>
      <c r="AA511" s="60">
        <v>714</v>
      </c>
      <c r="AB511" s="60"/>
      <c r="AC511" s="60"/>
      <c r="AD511" s="60"/>
      <c r="AE511" s="60"/>
      <c r="AF511" s="60"/>
      <c r="AG511" s="60"/>
      <c r="AH511" s="60"/>
      <c r="AI511" s="60"/>
      <c r="AJ511" s="60">
        <v>469</v>
      </c>
      <c r="AK511" s="60">
        <v>775</v>
      </c>
      <c r="AL511" s="60">
        <v>814</v>
      </c>
      <c r="AM511" s="60">
        <v>628</v>
      </c>
      <c r="AN511" s="60">
        <v>200</v>
      </c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</row>
    <row r="512" spans="1:50">
      <c r="A512" s="59" t="s">
        <v>3063</v>
      </c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>
        <v>934</v>
      </c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>
        <v>934</v>
      </c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</row>
    <row r="513" spans="1:50">
      <c r="A513" s="59" t="s">
        <v>3064</v>
      </c>
      <c r="B513" s="60"/>
      <c r="C513" s="60"/>
      <c r="D513" s="60">
        <v>556</v>
      </c>
      <c r="E513" s="60"/>
      <c r="F513" s="60"/>
      <c r="G513" s="60"/>
      <c r="H513" s="60"/>
      <c r="I513" s="60"/>
      <c r="J513" s="60">
        <v>523</v>
      </c>
      <c r="K513" s="60"/>
      <c r="L513" s="60"/>
      <c r="M513" s="60"/>
      <c r="N513" s="60"/>
      <c r="O513" s="60"/>
      <c r="P513" s="60">
        <v>608</v>
      </c>
      <c r="Q513" s="60"/>
      <c r="R513" s="60"/>
      <c r="S513" s="60"/>
      <c r="T513" s="60"/>
      <c r="U513" s="60"/>
      <c r="V513" s="60">
        <v>565</v>
      </c>
      <c r="W513" s="60"/>
      <c r="X513" s="60"/>
      <c r="Y513" s="60"/>
      <c r="Z513" s="60"/>
      <c r="AA513" s="60">
        <v>592</v>
      </c>
      <c r="AB513" s="60"/>
      <c r="AC513" s="60"/>
      <c r="AD513" s="60"/>
      <c r="AE513" s="60"/>
      <c r="AF513" s="60"/>
      <c r="AG513" s="60"/>
      <c r="AH513" s="60"/>
      <c r="AI513" s="60"/>
      <c r="AJ513" s="60">
        <v>556</v>
      </c>
      <c r="AK513" s="60">
        <v>523</v>
      </c>
      <c r="AL513" s="60">
        <v>608</v>
      </c>
      <c r="AM513" s="60">
        <v>565</v>
      </c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</row>
    <row r="514" spans="1:50">
      <c r="A514" s="59" t="s">
        <v>3065</v>
      </c>
      <c r="B514" s="60"/>
      <c r="C514" s="60"/>
      <c r="D514" s="60">
        <v>766</v>
      </c>
      <c r="E514" s="60"/>
      <c r="F514" s="60"/>
      <c r="G514" s="60"/>
      <c r="H514" s="60"/>
      <c r="I514" s="60"/>
      <c r="J514" s="60">
        <v>601</v>
      </c>
      <c r="K514" s="60"/>
      <c r="L514" s="60"/>
      <c r="M514" s="60"/>
      <c r="N514" s="60"/>
      <c r="O514" s="60"/>
      <c r="P514" s="60">
        <v>792</v>
      </c>
      <c r="Q514" s="60"/>
      <c r="R514" s="60"/>
      <c r="S514" s="60"/>
      <c r="T514" s="60"/>
      <c r="U514" s="60"/>
      <c r="V514" s="60">
        <v>815</v>
      </c>
      <c r="W514" s="60"/>
      <c r="X514" s="60"/>
      <c r="Y514" s="60"/>
      <c r="Z514" s="60"/>
      <c r="AA514" s="60">
        <v>959</v>
      </c>
      <c r="AB514" s="60"/>
      <c r="AC514" s="60"/>
      <c r="AD514" s="60"/>
      <c r="AE514" s="60"/>
      <c r="AF514" s="60"/>
      <c r="AG514" s="60"/>
      <c r="AH514" s="60"/>
      <c r="AI514" s="60"/>
      <c r="AJ514" s="60">
        <v>766</v>
      </c>
      <c r="AK514" s="60">
        <v>601</v>
      </c>
      <c r="AL514" s="60">
        <v>792</v>
      </c>
      <c r="AM514" s="60">
        <v>815</v>
      </c>
      <c r="AN514" s="60"/>
      <c r="AO514" s="60"/>
      <c r="AP514" s="60"/>
      <c r="AQ514" s="60"/>
      <c r="AR514" s="60"/>
      <c r="AS514" s="60"/>
      <c r="AT514" s="60"/>
      <c r="AU514" s="60"/>
      <c r="AV514" s="60"/>
      <c r="AW514" s="60">
        <v>116</v>
      </c>
      <c r="AX514" s="60"/>
    </row>
    <row r="515" spans="1:50">
      <c r="A515" s="59" t="s">
        <v>3066</v>
      </c>
      <c r="B515" s="60"/>
      <c r="C515" s="60"/>
      <c r="D515" s="60">
        <v>913</v>
      </c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>
        <v>913</v>
      </c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</row>
    <row r="516" spans="1:50">
      <c r="A516" s="59" t="s">
        <v>914</v>
      </c>
      <c r="B516" s="60"/>
      <c r="C516" s="60">
        <v>61</v>
      </c>
      <c r="D516" s="60">
        <v>33</v>
      </c>
      <c r="E516" s="60"/>
      <c r="F516" s="60"/>
      <c r="G516" s="60"/>
      <c r="H516" s="60"/>
      <c r="I516" s="60">
        <v>20</v>
      </c>
      <c r="J516" s="60">
        <v>55</v>
      </c>
      <c r="K516" s="60"/>
      <c r="L516" s="60"/>
      <c r="M516" s="60"/>
      <c r="N516" s="60">
        <v>102</v>
      </c>
      <c r="O516" s="60">
        <v>26</v>
      </c>
      <c r="P516" s="60">
        <v>74</v>
      </c>
      <c r="Q516" s="60">
        <v>100</v>
      </c>
      <c r="R516" s="60">
        <v>121</v>
      </c>
      <c r="S516" s="60">
        <v>150</v>
      </c>
      <c r="T516" s="60">
        <v>98</v>
      </c>
      <c r="U516" s="60"/>
      <c r="V516" s="60">
        <v>412</v>
      </c>
      <c r="W516" s="60">
        <v>120</v>
      </c>
      <c r="X516" s="60">
        <v>166</v>
      </c>
      <c r="Y516" s="60">
        <v>174</v>
      </c>
      <c r="Z516" s="60"/>
      <c r="AA516" s="60">
        <v>542</v>
      </c>
      <c r="AB516" s="60"/>
      <c r="AC516" s="60"/>
      <c r="AD516" s="60"/>
      <c r="AE516" s="60">
        <v>61</v>
      </c>
      <c r="AF516" s="60">
        <v>20</v>
      </c>
      <c r="AG516" s="60">
        <v>26</v>
      </c>
      <c r="AH516" s="60"/>
      <c r="AI516" s="60"/>
      <c r="AJ516" s="60">
        <v>33</v>
      </c>
      <c r="AK516" s="60">
        <v>55</v>
      </c>
      <c r="AL516" s="60">
        <v>74</v>
      </c>
      <c r="AM516" s="60">
        <v>412</v>
      </c>
      <c r="AN516" s="60">
        <v>49</v>
      </c>
      <c r="AO516" s="60"/>
      <c r="AP516" s="60">
        <v>125</v>
      </c>
      <c r="AQ516" s="60">
        <v>121</v>
      </c>
      <c r="AR516" s="60"/>
      <c r="AS516" s="60"/>
      <c r="AT516" s="60"/>
      <c r="AU516" s="60"/>
      <c r="AV516" s="60">
        <v>110</v>
      </c>
      <c r="AW516" s="60">
        <v>52</v>
      </c>
      <c r="AX516" s="60"/>
    </row>
    <row r="517" spans="1:50">
      <c r="A517" s="59" t="s">
        <v>150</v>
      </c>
      <c r="B517" s="60">
        <v>136</v>
      </c>
      <c r="C517" s="60">
        <v>12</v>
      </c>
      <c r="D517" s="60">
        <v>15</v>
      </c>
      <c r="E517" s="60">
        <v>177</v>
      </c>
      <c r="F517" s="60">
        <v>155</v>
      </c>
      <c r="G517" s="60">
        <v>43</v>
      </c>
      <c r="H517" s="60">
        <v>161</v>
      </c>
      <c r="I517" s="60">
        <v>0</v>
      </c>
      <c r="J517" s="60">
        <v>12</v>
      </c>
      <c r="K517" s="60">
        <v>30</v>
      </c>
      <c r="L517" s="60">
        <v>70</v>
      </c>
      <c r="M517" s="60">
        <v>125</v>
      </c>
      <c r="N517" s="60">
        <v>165</v>
      </c>
      <c r="O517" s="60">
        <v>0</v>
      </c>
      <c r="P517" s="60">
        <v>18</v>
      </c>
      <c r="Q517" s="60">
        <v>39</v>
      </c>
      <c r="R517" s="60">
        <v>1</v>
      </c>
      <c r="S517" s="60">
        <v>17</v>
      </c>
      <c r="T517" s="60"/>
      <c r="U517" s="60">
        <v>52</v>
      </c>
      <c r="V517" s="60">
        <v>73</v>
      </c>
      <c r="W517" s="60"/>
      <c r="X517" s="60"/>
      <c r="Y517" s="60"/>
      <c r="Z517" s="60">
        <v>179</v>
      </c>
      <c r="AA517" s="60">
        <v>63</v>
      </c>
      <c r="AB517" s="60">
        <v>33</v>
      </c>
      <c r="AC517" s="60">
        <v>154</v>
      </c>
      <c r="AD517" s="60">
        <v>53</v>
      </c>
      <c r="AE517" s="60">
        <v>12</v>
      </c>
      <c r="AF517" s="60">
        <v>0</v>
      </c>
      <c r="AG517" s="60">
        <v>0</v>
      </c>
      <c r="AH517" s="60">
        <v>52</v>
      </c>
      <c r="AI517" s="60">
        <v>0</v>
      </c>
      <c r="AJ517" s="60">
        <v>15</v>
      </c>
      <c r="AK517" s="60">
        <v>12</v>
      </c>
      <c r="AL517" s="60">
        <v>18</v>
      </c>
      <c r="AM517" s="60">
        <v>73</v>
      </c>
      <c r="AN517" s="60">
        <v>13</v>
      </c>
      <c r="AO517" s="60">
        <v>75</v>
      </c>
      <c r="AP517" s="60"/>
      <c r="AQ517" s="60">
        <v>68</v>
      </c>
      <c r="AR517" s="60">
        <v>50</v>
      </c>
      <c r="AS517" s="60">
        <v>35</v>
      </c>
      <c r="AT517" s="60">
        <v>14</v>
      </c>
      <c r="AU517" s="60">
        <v>123</v>
      </c>
      <c r="AV517" s="60">
        <v>9</v>
      </c>
      <c r="AW517" s="60">
        <v>34</v>
      </c>
      <c r="AX517" s="60">
        <v>39</v>
      </c>
    </row>
    <row r="518" spans="1:50">
      <c r="A518" s="59" t="s">
        <v>3067</v>
      </c>
      <c r="B518" s="60"/>
      <c r="C518" s="60"/>
      <c r="D518" s="60">
        <v>336</v>
      </c>
      <c r="E518" s="60"/>
      <c r="F518" s="60"/>
      <c r="G518" s="60"/>
      <c r="H518" s="60"/>
      <c r="I518" s="60"/>
      <c r="J518" s="60">
        <v>257</v>
      </c>
      <c r="K518" s="60"/>
      <c r="L518" s="60"/>
      <c r="M518" s="60"/>
      <c r="N518" s="60"/>
      <c r="O518" s="60"/>
      <c r="P518" s="60">
        <v>276</v>
      </c>
      <c r="Q518" s="60"/>
      <c r="R518" s="60"/>
      <c r="S518" s="60"/>
      <c r="T518" s="60"/>
      <c r="U518" s="60"/>
      <c r="V518" s="60">
        <v>214</v>
      </c>
      <c r="W518" s="60"/>
      <c r="X518" s="60"/>
      <c r="Y518" s="60"/>
      <c r="Z518" s="60"/>
      <c r="AA518" s="60">
        <v>217</v>
      </c>
      <c r="AB518" s="60"/>
      <c r="AC518" s="60"/>
      <c r="AD518" s="60"/>
      <c r="AE518" s="60"/>
      <c r="AF518" s="60"/>
      <c r="AG518" s="60"/>
      <c r="AH518" s="60"/>
      <c r="AI518" s="60"/>
      <c r="AJ518" s="60">
        <v>336</v>
      </c>
      <c r="AK518" s="60">
        <v>257</v>
      </c>
      <c r="AL518" s="60">
        <v>276</v>
      </c>
      <c r="AM518" s="60">
        <v>214</v>
      </c>
      <c r="AN518" s="60">
        <v>297</v>
      </c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</row>
    <row r="519" spans="1:50">
      <c r="A519" s="59" t="s">
        <v>928</v>
      </c>
      <c r="B519" s="60">
        <v>13</v>
      </c>
      <c r="C519" s="60"/>
      <c r="D519" s="60">
        <v>177</v>
      </c>
      <c r="E519" s="60">
        <v>86</v>
      </c>
      <c r="F519" s="60">
        <v>163</v>
      </c>
      <c r="G519" s="60">
        <v>45</v>
      </c>
      <c r="H519" s="60">
        <v>19</v>
      </c>
      <c r="I519" s="60"/>
      <c r="J519" s="60">
        <v>32</v>
      </c>
      <c r="K519" s="60">
        <v>51</v>
      </c>
      <c r="L519" s="60">
        <v>76</v>
      </c>
      <c r="M519" s="60">
        <v>23</v>
      </c>
      <c r="N519" s="60">
        <v>14</v>
      </c>
      <c r="O519" s="60">
        <v>0</v>
      </c>
      <c r="P519" s="60">
        <v>38</v>
      </c>
      <c r="Q519" s="60">
        <v>85</v>
      </c>
      <c r="R519" s="60">
        <v>118</v>
      </c>
      <c r="S519" s="60">
        <v>10</v>
      </c>
      <c r="T519" s="60">
        <v>32</v>
      </c>
      <c r="U519" s="60"/>
      <c r="V519" s="60">
        <v>112</v>
      </c>
      <c r="W519" s="60">
        <v>133</v>
      </c>
      <c r="X519" s="60">
        <v>110</v>
      </c>
      <c r="Y519" s="60">
        <v>24</v>
      </c>
      <c r="Z519" s="60">
        <v>32</v>
      </c>
      <c r="AA519" s="60">
        <v>127</v>
      </c>
      <c r="AB519" s="60">
        <v>199</v>
      </c>
      <c r="AC519" s="60">
        <v>155</v>
      </c>
      <c r="AD519" s="60">
        <v>47</v>
      </c>
      <c r="AE519" s="60"/>
      <c r="AF519" s="60"/>
      <c r="AG519" s="60">
        <v>0</v>
      </c>
      <c r="AH519" s="60"/>
      <c r="AI519" s="60"/>
      <c r="AJ519" s="60">
        <v>177</v>
      </c>
      <c r="AK519" s="60">
        <v>32</v>
      </c>
      <c r="AL519" s="60">
        <v>38</v>
      </c>
      <c r="AM519" s="60">
        <v>112</v>
      </c>
      <c r="AN519" s="60">
        <v>612</v>
      </c>
      <c r="AO519" s="60">
        <v>38</v>
      </c>
      <c r="AP519" s="60">
        <v>67</v>
      </c>
      <c r="AQ519" s="60">
        <v>10</v>
      </c>
      <c r="AR519" s="60">
        <v>15</v>
      </c>
      <c r="AS519" s="60">
        <v>43</v>
      </c>
      <c r="AT519" s="60">
        <v>35</v>
      </c>
      <c r="AU519" s="60">
        <v>56</v>
      </c>
      <c r="AV519" s="60">
        <v>14</v>
      </c>
      <c r="AW519" s="60">
        <v>10</v>
      </c>
      <c r="AX519" s="60">
        <v>56</v>
      </c>
    </row>
    <row r="520" spans="1:50">
      <c r="A520" s="59" t="s">
        <v>3068</v>
      </c>
      <c r="B520" s="60"/>
      <c r="C520" s="60"/>
      <c r="D520" s="60"/>
      <c r="E520" s="60"/>
      <c r="F520" s="60"/>
      <c r="G520" s="60"/>
      <c r="H520" s="60"/>
      <c r="I520" s="60"/>
      <c r="J520" s="60">
        <v>647</v>
      </c>
      <c r="K520" s="60"/>
      <c r="L520" s="60"/>
      <c r="M520" s="60"/>
      <c r="N520" s="60"/>
      <c r="O520" s="60"/>
      <c r="P520" s="60">
        <v>587</v>
      </c>
      <c r="Q520" s="60"/>
      <c r="R520" s="60"/>
      <c r="S520" s="60"/>
      <c r="T520" s="60"/>
      <c r="U520" s="60"/>
      <c r="V520" s="60">
        <v>901</v>
      </c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>
        <v>647</v>
      </c>
      <c r="AL520" s="60">
        <v>587</v>
      </c>
      <c r="AM520" s="60">
        <v>901</v>
      </c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</row>
    <row r="521" spans="1:50">
      <c r="A521" s="59" t="s">
        <v>3069</v>
      </c>
      <c r="B521" s="60"/>
      <c r="C521" s="60"/>
      <c r="D521" s="60">
        <v>862</v>
      </c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>
        <v>862</v>
      </c>
      <c r="AK521" s="60"/>
      <c r="AL521" s="60"/>
      <c r="AM521" s="60"/>
      <c r="AN521" s="60">
        <v>860</v>
      </c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</row>
    <row r="522" spans="1:50">
      <c r="A522" s="59" t="s">
        <v>3070</v>
      </c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>
        <v>847</v>
      </c>
      <c r="W522" s="60"/>
      <c r="X522" s="60"/>
      <c r="Y522" s="60"/>
      <c r="Z522" s="60"/>
      <c r="AA522" s="60">
        <v>953</v>
      </c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>
        <v>847</v>
      </c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</row>
    <row r="523" spans="1:50">
      <c r="A523" s="59" t="s">
        <v>1065</v>
      </c>
      <c r="B523" s="60">
        <v>163</v>
      </c>
      <c r="C523" s="60"/>
      <c r="D523" s="60">
        <v>64</v>
      </c>
      <c r="E523" s="60">
        <v>11</v>
      </c>
      <c r="F523" s="60">
        <v>22</v>
      </c>
      <c r="G523" s="60">
        <v>59</v>
      </c>
      <c r="H523" s="60">
        <v>165</v>
      </c>
      <c r="I523" s="60"/>
      <c r="J523" s="60">
        <v>162</v>
      </c>
      <c r="K523" s="60">
        <v>63</v>
      </c>
      <c r="L523" s="60">
        <v>1</v>
      </c>
      <c r="M523" s="60">
        <v>65</v>
      </c>
      <c r="N523" s="60">
        <v>147</v>
      </c>
      <c r="O523" s="60"/>
      <c r="P523" s="60">
        <v>422</v>
      </c>
      <c r="Q523" s="60">
        <v>65</v>
      </c>
      <c r="R523" s="60">
        <v>3</v>
      </c>
      <c r="S523" s="60">
        <v>147</v>
      </c>
      <c r="T523" s="60">
        <v>154</v>
      </c>
      <c r="U523" s="60"/>
      <c r="V523" s="60">
        <v>269</v>
      </c>
      <c r="W523" s="60">
        <v>132</v>
      </c>
      <c r="X523" s="60">
        <v>11</v>
      </c>
      <c r="Y523" s="60">
        <v>124</v>
      </c>
      <c r="Z523" s="60"/>
      <c r="AA523" s="60">
        <v>382</v>
      </c>
      <c r="AB523" s="60"/>
      <c r="AC523" s="60"/>
      <c r="AD523" s="60"/>
      <c r="AE523" s="60"/>
      <c r="AF523" s="60"/>
      <c r="AG523" s="60"/>
      <c r="AH523" s="60"/>
      <c r="AI523" s="60"/>
      <c r="AJ523" s="60">
        <v>64</v>
      </c>
      <c r="AK523" s="60">
        <v>162</v>
      </c>
      <c r="AL523" s="60">
        <v>422</v>
      </c>
      <c r="AM523" s="60">
        <v>269</v>
      </c>
      <c r="AN523" s="60">
        <v>60</v>
      </c>
      <c r="AO523" s="60"/>
      <c r="AP523" s="60">
        <v>182</v>
      </c>
      <c r="AQ523" s="60">
        <v>175</v>
      </c>
      <c r="AR523" s="60">
        <v>167</v>
      </c>
      <c r="AS523" s="60">
        <v>88</v>
      </c>
      <c r="AT523" s="60"/>
      <c r="AU523" s="60"/>
      <c r="AV523" s="60">
        <v>110</v>
      </c>
      <c r="AW523" s="60">
        <v>73</v>
      </c>
      <c r="AX523" s="60">
        <v>124</v>
      </c>
    </row>
    <row r="524" spans="1:50">
      <c r="A524" s="59" t="s">
        <v>3071</v>
      </c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>
        <v>710</v>
      </c>
      <c r="Q524" s="60"/>
      <c r="R524" s="60"/>
      <c r="S524" s="60"/>
      <c r="T524" s="60"/>
      <c r="U524" s="60"/>
      <c r="V524" s="60">
        <v>646</v>
      </c>
      <c r="W524" s="60"/>
      <c r="X524" s="60"/>
      <c r="Y524" s="60"/>
      <c r="Z524" s="60"/>
      <c r="AA524" s="60">
        <v>803</v>
      </c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>
        <v>710</v>
      </c>
      <c r="AM524" s="60">
        <v>646</v>
      </c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</row>
    <row r="525" spans="1:50">
      <c r="A525" s="59" t="s">
        <v>3072</v>
      </c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>
        <v>746</v>
      </c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>
        <v>746</v>
      </c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</row>
    <row r="526" spans="1:50">
      <c r="A526" s="59" t="s">
        <v>1066</v>
      </c>
      <c r="B526" s="60">
        <v>41</v>
      </c>
      <c r="C526" s="60"/>
      <c r="D526" s="60">
        <v>214</v>
      </c>
      <c r="E526" s="60">
        <v>154</v>
      </c>
      <c r="F526" s="60">
        <v>177</v>
      </c>
      <c r="G526" s="60">
        <v>62</v>
      </c>
      <c r="H526" s="60">
        <v>53</v>
      </c>
      <c r="I526" s="60"/>
      <c r="J526" s="60">
        <v>266</v>
      </c>
      <c r="K526" s="60">
        <v>142</v>
      </c>
      <c r="L526" s="60">
        <v>174</v>
      </c>
      <c r="M526" s="60">
        <v>116</v>
      </c>
      <c r="N526" s="60"/>
      <c r="O526" s="60"/>
      <c r="P526" s="60">
        <v>293</v>
      </c>
      <c r="Q526" s="60"/>
      <c r="R526" s="60"/>
      <c r="S526" s="60"/>
      <c r="T526" s="60">
        <v>62</v>
      </c>
      <c r="U526" s="60"/>
      <c r="V526" s="60">
        <v>140</v>
      </c>
      <c r="W526" s="60">
        <v>74</v>
      </c>
      <c r="X526" s="60">
        <v>181</v>
      </c>
      <c r="Y526" s="60">
        <v>150</v>
      </c>
      <c r="Z526" s="60">
        <v>31</v>
      </c>
      <c r="AA526" s="60">
        <v>162</v>
      </c>
      <c r="AB526" s="60">
        <v>211</v>
      </c>
      <c r="AC526" s="60">
        <v>208</v>
      </c>
      <c r="AD526" s="60">
        <v>102</v>
      </c>
      <c r="AE526" s="60"/>
      <c r="AF526" s="60"/>
      <c r="AG526" s="60"/>
      <c r="AH526" s="60"/>
      <c r="AI526" s="60"/>
      <c r="AJ526" s="60">
        <v>214</v>
      </c>
      <c r="AK526" s="60">
        <v>266</v>
      </c>
      <c r="AL526" s="60">
        <v>293</v>
      </c>
      <c r="AM526" s="60">
        <v>140</v>
      </c>
      <c r="AN526" s="60">
        <v>623</v>
      </c>
      <c r="AO526" s="60">
        <v>14</v>
      </c>
      <c r="AP526" s="60">
        <v>45</v>
      </c>
      <c r="AQ526" s="60"/>
      <c r="AR526" s="60">
        <v>101</v>
      </c>
      <c r="AS526" s="60">
        <v>30</v>
      </c>
      <c r="AT526" s="60">
        <v>69</v>
      </c>
      <c r="AU526" s="60">
        <v>86</v>
      </c>
      <c r="AV526" s="60"/>
      <c r="AW526" s="60"/>
      <c r="AX526" s="60">
        <v>56</v>
      </c>
    </row>
    <row r="527" spans="1:50">
      <c r="A527" s="59" t="s">
        <v>3073</v>
      </c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>
        <v>747</v>
      </c>
      <c r="W527" s="60"/>
      <c r="X527" s="60"/>
      <c r="Y527" s="60"/>
      <c r="Z527" s="60"/>
      <c r="AA527" s="60">
        <v>665</v>
      </c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>
        <v>747</v>
      </c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</row>
    <row r="528" spans="1:50">
      <c r="A528" s="59" t="s">
        <v>3074</v>
      </c>
      <c r="B528" s="60"/>
      <c r="C528" s="60"/>
      <c r="D528" s="60">
        <v>163</v>
      </c>
      <c r="E528" s="60"/>
      <c r="F528" s="60"/>
      <c r="G528" s="60"/>
      <c r="H528" s="60"/>
      <c r="I528" s="60"/>
      <c r="J528" s="60">
        <v>123</v>
      </c>
      <c r="K528" s="60"/>
      <c r="L528" s="60"/>
      <c r="M528" s="60"/>
      <c r="N528" s="60"/>
      <c r="O528" s="60"/>
      <c r="P528" s="60">
        <v>160</v>
      </c>
      <c r="Q528" s="60"/>
      <c r="R528" s="60"/>
      <c r="S528" s="60"/>
      <c r="T528" s="60"/>
      <c r="U528" s="60"/>
      <c r="V528" s="60">
        <v>190</v>
      </c>
      <c r="W528" s="60"/>
      <c r="X528" s="60"/>
      <c r="Y528" s="60"/>
      <c r="Z528" s="60"/>
      <c r="AA528" s="60">
        <v>146</v>
      </c>
      <c r="AB528" s="60"/>
      <c r="AC528" s="60"/>
      <c r="AD528" s="60"/>
      <c r="AE528" s="60"/>
      <c r="AF528" s="60"/>
      <c r="AG528" s="60"/>
      <c r="AH528" s="60"/>
      <c r="AI528" s="60"/>
      <c r="AJ528" s="60">
        <v>163</v>
      </c>
      <c r="AK528" s="60">
        <v>123</v>
      </c>
      <c r="AL528" s="60">
        <v>160</v>
      </c>
      <c r="AM528" s="60">
        <v>190</v>
      </c>
      <c r="AN528" s="60">
        <v>124</v>
      </c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</row>
    <row r="529" spans="1:50">
      <c r="A529" s="59" t="s">
        <v>3075</v>
      </c>
      <c r="B529" s="60"/>
      <c r="C529" s="60"/>
      <c r="D529" s="60">
        <v>233</v>
      </c>
      <c r="E529" s="60"/>
      <c r="F529" s="60"/>
      <c r="G529" s="60"/>
      <c r="H529" s="60"/>
      <c r="I529" s="60"/>
      <c r="J529" s="60">
        <v>260</v>
      </c>
      <c r="K529" s="60"/>
      <c r="L529" s="60"/>
      <c r="M529" s="60"/>
      <c r="N529" s="60"/>
      <c r="O529" s="60"/>
      <c r="P529" s="60">
        <v>229</v>
      </c>
      <c r="Q529" s="60"/>
      <c r="R529" s="60"/>
      <c r="S529" s="60"/>
      <c r="T529" s="60"/>
      <c r="U529" s="60"/>
      <c r="V529" s="60">
        <v>274</v>
      </c>
      <c r="W529" s="60"/>
      <c r="X529" s="60"/>
      <c r="Y529" s="60"/>
      <c r="Z529" s="60"/>
      <c r="AA529" s="60">
        <v>301</v>
      </c>
      <c r="AB529" s="60"/>
      <c r="AC529" s="60"/>
      <c r="AD529" s="60"/>
      <c r="AE529" s="60"/>
      <c r="AF529" s="60"/>
      <c r="AG529" s="60"/>
      <c r="AH529" s="60"/>
      <c r="AI529" s="60">
        <v>0</v>
      </c>
      <c r="AJ529" s="60">
        <v>233</v>
      </c>
      <c r="AK529" s="60">
        <v>260</v>
      </c>
      <c r="AL529" s="60">
        <v>229</v>
      </c>
      <c r="AM529" s="60">
        <v>274</v>
      </c>
      <c r="AN529" s="60">
        <v>90</v>
      </c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</row>
    <row r="530" spans="1:50">
      <c r="A530" s="59" t="s">
        <v>3076</v>
      </c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>
        <v>833</v>
      </c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>
        <v>833</v>
      </c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</row>
    <row r="531" spans="1:50">
      <c r="A531" s="59" t="s">
        <v>955</v>
      </c>
      <c r="B531" s="60"/>
      <c r="C531" s="60"/>
      <c r="D531" s="60"/>
      <c r="E531" s="60"/>
      <c r="F531" s="60"/>
      <c r="G531" s="60"/>
      <c r="H531" s="60"/>
      <c r="I531" s="60">
        <v>58</v>
      </c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>
        <v>58</v>
      </c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</row>
    <row r="532" spans="1:50">
      <c r="A532" s="59" t="s">
        <v>3077</v>
      </c>
      <c r="B532" s="60"/>
      <c r="C532" s="60"/>
      <c r="D532" s="60">
        <v>625</v>
      </c>
      <c r="E532" s="60"/>
      <c r="F532" s="60"/>
      <c r="G532" s="60"/>
      <c r="H532" s="60"/>
      <c r="I532" s="60"/>
      <c r="J532" s="60">
        <v>899</v>
      </c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>
        <v>625</v>
      </c>
      <c r="AK532" s="60">
        <v>899</v>
      </c>
      <c r="AL532" s="60"/>
      <c r="AM532" s="60"/>
      <c r="AN532" s="60">
        <v>451</v>
      </c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</row>
    <row r="533" spans="1:50">
      <c r="A533" s="59" t="s">
        <v>3078</v>
      </c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>
        <v>892</v>
      </c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>
        <v>892</v>
      </c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</row>
    <row r="534" spans="1:50">
      <c r="A534" s="59" t="s">
        <v>3079</v>
      </c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>
        <v>823</v>
      </c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</row>
    <row r="535" spans="1:50">
      <c r="A535" s="59" t="s">
        <v>3080</v>
      </c>
      <c r="B535" s="60"/>
      <c r="C535" s="60"/>
      <c r="D535" s="60">
        <v>623</v>
      </c>
      <c r="E535" s="60"/>
      <c r="F535" s="60"/>
      <c r="G535" s="60"/>
      <c r="H535" s="60"/>
      <c r="I535" s="60"/>
      <c r="J535" s="60">
        <v>461</v>
      </c>
      <c r="K535" s="60"/>
      <c r="L535" s="60"/>
      <c r="M535" s="60"/>
      <c r="N535" s="60"/>
      <c r="O535" s="60"/>
      <c r="P535" s="60">
        <v>482</v>
      </c>
      <c r="Q535" s="60"/>
      <c r="R535" s="60"/>
      <c r="S535" s="60"/>
      <c r="T535" s="60"/>
      <c r="U535" s="60"/>
      <c r="V535" s="60">
        <v>613</v>
      </c>
      <c r="W535" s="60"/>
      <c r="X535" s="60"/>
      <c r="Y535" s="60"/>
      <c r="Z535" s="60"/>
      <c r="AA535" s="60">
        <v>684</v>
      </c>
      <c r="AB535" s="60"/>
      <c r="AC535" s="60"/>
      <c r="AD535" s="60"/>
      <c r="AE535" s="60"/>
      <c r="AF535" s="60"/>
      <c r="AG535" s="60"/>
      <c r="AH535" s="60"/>
      <c r="AI535" s="60"/>
      <c r="AJ535" s="60">
        <v>623</v>
      </c>
      <c r="AK535" s="60">
        <v>461</v>
      </c>
      <c r="AL535" s="60">
        <v>482</v>
      </c>
      <c r="AM535" s="60">
        <v>613</v>
      </c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</row>
    <row r="536" spans="1:50">
      <c r="A536" s="59" t="s">
        <v>909</v>
      </c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>
        <v>0</v>
      </c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>
        <v>0</v>
      </c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</row>
    <row r="537" spans="1:50">
      <c r="A537" s="59" t="s">
        <v>3081</v>
      </c>
      <c r="B537" s="60"/>
      <c r="C537" s="60"/>
      <c r="D537" s="60">
        <v>975</v>
      </c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>
        <v>975</v>
      </c>
      <c r="AK537" s="60"/>
      <c r="AL537" s="60"/>
      <c r="AM537" s="60"/>
      <c r="AN537" s="60">
        <v>938</v>
      </c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</row>
    <row r="538" spans="1:50">
      <c r="A538" s="59" t="s">
        <v>3082</v>
      </c>
      <c r="B538" s="60"/>
      <c r="C538" s="60"/>
      <c r="D538" s="60">
        <v>958</v>
      </c>
      <c r="E538" s="60"/>
      <c r="F538" s="60"/>
      <c r="G538" s="60"/>
      <c r="H538" s="60"/>
      <c r="I538" s="60"/>
      <c r="J538" s="60">
        <v>761</v>
      </c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>
        <v>958</v>
      </c>
      <c r="AK538" s="60">
        <v>761</v>
      </c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</row>
    <row r="539" spans="1:50">
      <c r="A539" s="59" t="s">
        <v>3083</v>
      </c>
      <c r="B539" s="60"/>
      <c r="C539" s="60"/>
      <c r="D539" s="60">
        <v>184</v>
      </c>
      <c r="E539" s="60"/>
      <c r="F539" s="60"/>
      <c r="G539" s="60"/>
      <c r="H539" s="60"/>
      <c r="I539" s="60"/>
      <c r="J539" s="60">
        <v>300</v>
      </c>
      <c r="K539" s="60"/>
      <c r="L539" s="60"/>
      <c r="M539" s="60"/>
      <c r="N539" s="60"/>
      <c r="O539" s="60"/>
      <c r="P539" s="60">
        <v>506</v>
      </c>
      <c r="Q539" s="60"/>
      <c r="R539" s="60"/>
      <c r="S539" s="60"/>
      <c r="T539" s="60"/>
      <c r="U539" s="60"/>
      <c r="V539" s="60">
        <v>632</v>
      </c>
      <c r="W539" s="60"/>
      <c r="X539" s="60"/>
      <c r="Y539" s="60"/>
      <c r="Z539" s="60"/>
      <c r="AA539" s="60">
        <v>872</v>
      </c>
      <c r="AB539" s="60"/>
      <c r="AC539" s="60"/>
      <c r="AD539" s="60"/>
      <c r="AE539" s="60"/>
      <c r="AF539" s="60"/>
      <c r="AG539" s="60"/>
      <c r="AH539" s="60"/>
      <c r="AI539" s="60"/>
      <c r="AJ539" s="60">
        <v>184</v>
      </c>
      <c r="AK539" s="60">
        <v>300</v>
      </c>
      <c r="AL539" s="60">
        <v>506</v>
      </c>
      <c r="AM539" s="60">
        <v>632</v>
      </c>
      <c r="AN539" s="60">
        <v>332</v>
      </c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</row>
    <row r="540" spans="1:50">
      <c r="A540" s="59" t="s">
        <v>3084</v>
      </c>
      <c r="B540" s="60"/>
      <c r="C540" s="60"/>
      <c r="D540" s="60">
        <v>743</v>
      </c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>
        <v>743</v>
      </c>
      <c r="AK540" s="60"/>
      <c r="AL540" s="60"/>
      <c r="AM540" s="60"/>
      <c r="AN540" s="60">
        <v>641</v>
      </c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</row>
    <row r="541" spans="1:50">
      <c r="A541" s="59" t="s">
        <v>3085</v>
      </c>
      <c r="B541" s="60"/>
      <c r="C541" s="60"/>
      <c r="D541" s="60"/>
      <c r="E541" s="60"/>
      <c r="F541" s="60"/>
      <c r="G541" s="60"/>
      <c r="H541" s="60"/>
      <c r="I541" s="60"/>
      <c r="J541" s="60">
        <v>950</v>
      </c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>
        <v>950</v>
      </c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</row>
    <row r="542" spans="1:50">
      <c r="A542" s="59" t="s">
        <v>3086</v>
      </c>
      <c r="B542" s="60"/>
      <c r="C542" s="60"/>
      <c r="D542" s="60">
        <v>649</v>
      </c>
      <c r="E542" s="60"/>
      <c r="F542" s="60"/>
      <c r="G542" s="60"/>
      <c r="H542" s="60"/>
      <c r="I542" s="60"/>
      <c r="J542" s="60">
        <v>837</v>
      </c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>
        <v>649</v>
      </c>
      <c r="AK542" s="60">
        <v>837</v>
      </c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</row>
    <row r="543" spans="1:50">
      <c r="A543" s="59" t="s">
        <v>3087</v>
      </c>
      <c r="B543" s="60"/>
      <c r="C543" s="60"/>
      <c r="D543" s="60"/>
      <c r="E543" s="60"/>
      <c r="F543" s="60"/>
      <c r="G543" s="60"/>
      <c r="H543" s="60"/>
      <c r="I543" s="60"/>
      <c r="J543" s="60">
        <v>977</v>
      </c>
      <c r="K543" s="60"/>
      <c r="L543" s="60"/>
      <c r="M543" s="60"/>
      <c r="N543" s="60"/>
      <c r="O543" s="60"/>
      <c r="P543" s="60">
        <v>451</v>
      </c>
      <c r="Q543" s="60"/>
      <c r="R543" s="60"/>
      <c r="S543" s="60"/>
      <c r="T543" s="60"/>
      <c r="U543" s="60"/>
      <c r="V543" s="60">
        <v>205</v>
      </c>
      <c r="W543" s="60"/>
      <c r="X543" s="60"/>
      <c r="Y543" s="60"/>
      <c r="Z543" s="60"/>
      <c r="AA543" s="60">
        <v>224</v>
      </c>
      <c r="AB543" s="60"/>
      <c r="AC543" s="60"/>
      <c r="AD543" s="60"/>
      <c r="AE543" s="60"/>
      <c r="AF543" s="60"/>
      <c r="AG543" s="60"/>
      <c r="AH543" s="60"/>
      <c r="AI543" s="60"/>
      <c r="AJ543" s="60"/>
      <c r="AK543" s="60">
        <v>977</v>
      </c>
      <c r="AL543" s="60">
        <v>451</v>
      </c>
      <c r="AM543" s="60">
        <v>205</v>
      </c>
      <c r="AN543" s="60"/>
      <c r="AO543" s="60"/>
      <c r="AP543" s="60"/>
      <c r="AQ543" s="60"/>
      <c r="AR543" s="60"/>
      <c r="AS543" s="60"/>
      <c r="AT543" s="60">
        <v>69</v>
      </c>
      <c r="AU543" s="60"/>
      <c r="AV543" s="60"/>
      <c r="AW543" s="60"/>
      <c r="AX543" s="60"/>
    </row>
    <row r="544" spans="1:50">
      <c r="A544" s="59" t="s">
        <v>3088</v>
      </c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>
        <v>544</v>
      </c>
      <c r="Q544" s="60"/>
      <c r="R544" s="60"/>
      <c r="S544" s="60"/>
      <c r="T544" s="60"/>
      <c r="U544" s="60"/>
      <c r="V544" s="60">
        <v>437</v>
      </c>
      <c r="W544" s="60"/>
      <c r="X544" s="60"/>
      <c r="Y544" s="60"/>
      <c r="Z544" s="60">
        <v>18</v>
      </c>
      <c r="AA544" s="60">
        <v>263</v>
      </c>
      <c r="AB544" s="60">
        <v>197</v>
      </c>
      <c r="AC544" s="60">
        <v>192</v>
      </c>
      <c r="AD544" s="60">
        <v>94</v>
      </c>
      <c r="AE544" s="60"/>
      <c r="AF544" s="60"/>
      <c r="AG544" s="60"/>
      <c r="AH544" s="60"/>
      <c r="AI544" s="60"/>
      <c r="AJ544" s="60"/>
      <c r="AK544" s="60"/>
      <c r="AL544" s="60">
        <v>544</v>
      </c>
      <c r="AM544" s="60">
        <v>437</v>
      </c>
      <c r="AN544" s="60"/>
      <c r="AO544" s="60">
        <v>91</v>
      </c>
      <c r="AP544" s="60"/>
      <c r="AQ544" s="60"/>
      <c r="AR544" s="60"/>
      <c r="AS544" s="60"/>
      <c r="AT544" s="60">
        <v>69</v>
      </c>
      <c r="AU544" s="60"/>
      <c r="AV544" s="60"/>
      <c r="AW544" s="60"/>
      <c r="AX544" s="60"/>
    </row>
    <row r="545" spans="1:50">
      <c r="A545" s="59" t="s">
        <v>924</v>
      </c>
      <c r="B545" s="60">
        <v>20</v>
      </c>
      <c r="C545" s="60"/>
      <c r="D545" s="60">
        <v>140</v>
      </c>
      <c r="E545" s="60">
        <v>159</v>
      </c>
      <c r="F545" s="60">
        <v>68</v>
      </c>
      <c r="G545" s="60">
        <v>50</v>
      </c>
      <c r="H545" s="60">
        <v>35</v>
      </c>
      <c r="I545" s="60"/>
      <c r="J545" s="60">
        <v>73</v>
      </c>
      <c r="K545" s="60">
        <v>125</v>
      </c>
      <c r="L545" s="60">
        <v>16</v>
      </c>
      <c r="M545" s="60">
        <v>24</v>
      </c>
      <c r="N545" s="60">
        <v>26</v>
      </c>
      <c r="O545" s="60">
        <v>0</v>
      </c>
      <c r="P545" s="60">
        <v>61</v>
      </c>
      <c r="Q545" s="60">
        <v>110</v>
      </c>
      <c r="R545" s="60">
        <v>105</v>
      </c>
      <c r="S545" s="60">
        <v>20</v>
      </c>
      <c r="T545" s="60">
        <v>33</v>
      </c>
      <c r="U545" s="60"/>
      <c r="V545" s="60">
        <v>80</v>
      </c>
      <c r="W545" s="60">
        <v>36</v>
      </c>
      <c r="X545" s="60">
        <v>10</v>
      </c>
      <c r="Y545" s="60">
        <v>45</v>
      </c>
      <c r="Z545" s="60">
        <v>44</v>
      </c>
      <c r="AA545" s="60">
        <v>72</v>
      </c>
      <c r="AB545" s="60">
        <v>88</v>
      </c>
      <c r="AC545" s="60">
        <v>34</v>
      </c>
      <c r="AD545" s="60">
        <v>73</v>
      </c>
      <c r="AE545" s="60"/>
      <c r="AF545" s="60"/>
      <c r="AG545" s="60">
        <v>0</v>
      </c>
      <c r="AH545" s="60"/>
      <c r="AI545" s="60"/>
      <c r="AJ545" s="60">
        <v>140</v>
      </c>
      <c r="AK545" s="60">
        <v>73</v>
      </c>
      <c r="AL545" s="60">
        <v>61</v>
      </c>
      <c r="AM545" s="60">
        <v>80</v>
      </c>
      <c r="AN545" s="60">
        <v>274</v>
      </c>
      <c r="AO545" s="60">
        <v>77</v>
      </c>
      <c r="AP545" s="60">
        <v>81</v>
      </c>
      <c r="AQ545" s="60">
        <v>26</v>
      </c>
      <c r="AR545" s="60">
        <v>87</v>
      </c>
      <c r="AS545" s="60">
        <v>95</v>
      </c>
      <c r="AT545" s="60">
        <v>35</v>
      </c>
      <c r="AU545" s="60">
        <v>56</v>
      </c>
      <c r="AV545" s="60">
        <v>14</v>
      </c>
      <c r="AW545" s="60">
        <v>34</v>
      </c>
      <c r="AX545" s="60">
        <v>56</v>
      </c>
    </row>
    <row r="546" spans="1:50">
      <c r="A546" s="59" t="s">
        <v>986</v>
      </c>
      <c r="B546" s="60">
        <v>30</v>
      </c>
      <c r="C546" s="60">
        <v>0</v>
      </c>
      <c r="D546" s="60">
        <v>211</v>
      </c>
      <c r="E546" s="60">
        <v>155</v>
      </c>
      <c r="F546" s="60">
        <v>95</v>
      </c>
      <c r="G546" s="60">
        <v>142</v>
      </c>
      <c r="H546" s="60"/>
      <c r="I546" s="60"/>
      <c r="J546" s="60">
        <v>787</v>
      </c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>
        <v>0</v>
      </c>
      <c r="AF546" s="60"/>
      <c r="AG546" s="60"/>
      <c r="AH546" s="60"/>
      <c r="AI546" s="60"/>
      <c r="AJ546" s="60">
        <v>211</v>
      </c>
      <c r="AK546" s="60">
        <v>787</v>
      </c>
      <c r="AL546" s="60"/>
      <c r="AM546" s="60"/>
      <c r="AN546" s="60">
        <v>147</v>
      </c>
      <c r="AO546" s="60"/>
      <c r="AP546" s="60"/>
      <c r="AQ546" s="60"/>
      <c r="AR546" s="60"/>
      <c r="AS546" s="60">
        <v>157</v>
      </c>
      <c r="AT546" s="60"/>
      <c r="AU546" s="60"/>
      <c r="AV546" s="60"/>
      <c r="AW546" s="60"/>
      <c r="AX546" s="60">
        <v>88</v>
      </c>
    </row>
    <row r="547" spans="1:50">
      <c r="A547" s="59" t="s">
        <v>3089</v>
      </c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>
        <v>834</v>
      </c>
      <c r="W547" s="60"/>
      <c r="X547" s="60"/>
      <c r="Y547" s="60"/>
      <c r="Z547" s="60"/>
      <c r="AA547" s="60">
        <v>885</v>
      </c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>
        <v>834</v>
      </c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</row>
    <row r="548" spans="1:50">
      <c r="A548" s="59" t="s">
        <v>3090</v>
      </c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>
        <v>331</v>
      </c>
      <c r="Q548" s="60"/>
      <c r="R548" s="60"/>
      <c r="S548" s="60"/>
      <c r="T548" s="60"/>
      <c r="U548" s="60"/>
      <c r="V548" s="60">
        <v>296</v>
      </c>
      <c r="W548" s="60"/>
      <c r="X548" s="60"/>
      <c r="Y548" s="60"/>
      <c r="Z548" s="60"/>
      <c r="AA548" s="60">
        <v>199</v>
      </c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>
        <v>331</v>
      </c>
      <c r="AM548" s="60">
        <v>296</v>
      </c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</row>
    <row r="549" spans="1:50">
      <c r="A549" s="59" t="s">
        <v>3091</v>
      </c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>
        <v>663</v>
      </c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</row>
    <row r="550" spans="1:50">
      <c r="A550" s="59" t="s">
        <v>1067</v>
      </c>
      <c r="B550" s="60">
        <v>175</v>
      </c>
      <c r="C550" s="60"/>
      <c r="D550" s="60">
        <v>349</v>
      </c>
      <c r="E550" s="60">
        <v>70</v>
      </c>
      <c r="F550" s="60">
        <v>184</v>
      </c>
      <c r="G550" s="60">
        <v>145</v>
      </c>
      <c r="H550" s="60"/>
      <c r="I550" s="60"/>
      <c r="J550" s="60">
        <v>550</v>
      </c>
      <c r="K550" s="60"/>
      <c r="L550" s="60"/>
      <c r="M550" s="60"/>
      <c r="N550" s="60">
        <v>166</v>
      </c>
      <c r="O550" s="60"/>
      <c r="P550" s="60">
        <v>324</v>
      </c>
      <c r="Q550" s="60">
        <v>24</v>
      </c>
      <c r="R550" s="60">
        <v>114</v>
      </c>
      <c r="S550" s="60">
        <v>102</v>
      </c>
      <c r="T550" s="60">
        <v>177</v>
      </c>
      <c r="U550" s="60"/>
      <c r="V550" s="60">
        <v>596</v>
      </c>
      <c r="W550" s="60">
        <v>138</v>
      </c>
      <c r="X550" s="60">
        <v>171</v>
      </c>
      <c r="Y550" s="60">
        <v>166</v>
      </c>
      <c r="Z550" s="60"/>
      <c r="AA550" s="60">
        <v>808</v>
      </c>
      <c r="AB550" s="60"/>
      <c r="AC550" s="60"/>
      <c r="AD550" s="60"/>
      <c r="AE550" s="60"/>
      <c r="AF550" s="60"/>
      <c r="AG550" s="60"/>
      <c r="AH550" s="60"/>
      <c r="AI550" s="60">
        <v>0</v>
      </c>
      <c r="AJ550" s="60">
        <v>349</v>
      </c>
      <c r="AK550" s="60">
        <v>550</v>
      </c>
      <c r="AL550" s="60">
        <v>324</v>
      </c>
      <c r="AM550" s="60">
        <v>596</v>
      </c>
      <c r="AN550" s="60">
        <v>156</v>
      </c>
      <c r="AO550" s="60"/>
      <c r="AP550" s="60">
        <v>180</v>
      </c>
      <c r="AQ550" s="60">
        <v>79</v>
      </c>
      <c r="AR550" s="60"/>
      <c r="AS550" s="60">
        <v>53</v>
      </c>
      <c r="AT550" s="60"/>
      <c r="AU550" s="60"/>
      <c r="AV550" s="60">
        <v>110</v>
      </c>
      <c r="AW550" s="60"/>
      <c r="AX550" s="60"/>
    </row>
    <row r="551" spans="1:50">
      <c r="A551" s="59" t="s">
        <v>3092</v>
      </c>
      <c r="B551" s="60"/>
      <c r="C551" s="60"/>
      <c r="D551" s="60"/>
      <c r="E551" s="60"/>
      <c r="F551" s="60"/>
      <c r="G551" s="60"/>
      <c r="H551" s="60"/>
      <c r="I551" s="60"/>
      <c r="J551" s="60">
        <v>738</v>
      </c>
      <c r="K551" s="60"/>
      <c r="L551" s="60"/>
      <c r="M551" s="60"/>
      <c r="N551" s="60"/>
      <c r="O551" s="60"/>
      <c r="P551" s="60">
        <v>880</v>
      </c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>
        <v>738</v>
      </c>
      <c r="AL551" s="60">
        <v>880</v>
      </c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</row>
    <row r="552" spans="1:50">
      <c r="A552" s="59" t="s">
        <v>3093</v>
      </c>
      <c r="B552" s="60"/>
      <c r="C552" s="60"/>
      <c r="D552" s="60">
        <v>181</v>
      </c>
      <c r="E552" s="60"/>
      <c r="F552" s="60"/>
      <c r="G552" s="60"/>
      <c r="H552" s="60"/>
      <c r="I552" s="60"/>
      <c r="J552" s="60">
        <v>203</v>
      </c>
      <c r="K552" s="60"/>
      <c r="L552" s="60"/>
      <c r="M552" s="60"/>
      <c r="N552" s="60"/>
      <c r="O552" s="60"/>
      <c r="P552" s="60">
        <v>112</v>
      </c>
      <c r="Q552" s="60"/>
      <c r="R552" s="60"/>
      <c r="S552" s="60"/>
      <c r="T552" s="60"/>
      <c r="U552" s="60"/>
      <c r="V552" s="60">
        <v>235</v>
      </c>
      <c r="W552" s="60"/>
      <c r="X552" s="60"/>
      <c r="Y552" s="60"/>
      <c r="Z552" s="60"/>
      <c r="AA552" s="60">
        <v>365</v>
      </c>
      <c r="AB552" s="60"/>
      <c r="AC552" s="60"/>
      <c r="AD552" s="60"/>
      <c r="AE552" s="60"/>
      <c r="AF552" s="60"/>
      <c r="AG552" s="60"/>
      <c r="AH552" s="60"/>
      <c r="AI552" s="60"/>
      <c r="AJ552" s="60">
        <v>181</v>
      </c>
      <c r="AK552" s="60">
        <v>203</v>
      </c>
      <c r="AL552" s="60">
        <v>112</v>
      </c>
      <c r="AM552" s="60">
        <v>235</v>
      </c>
      <c r="AN552" s="60">
        <v>116</v>
      </c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</row>
    <row r="553" spans="1:50">
      <c r="A553" s="59" t="s">
        <v>1068</v>
      </c>
      <c r="B553" s="60"/>
      <c r="C553" s="60"/>
      <c r="D553" s="60"/>
      <c r="E553" s="60"/>
      <c r="F553" s="60"/>
      <c r="G553" s="60"/>
      <c r="H553" s="60">
        <v>36</v>
      </c>
      <c r="I553" s="60"/>
      <c r="J553" s="60">
        <v>458</v>
      </c>
      <c r="K553" s="60">
        <v>138</v>
      </c>
      <c r="L553" s="60">
        <v>128</v>
      </c>
      <c r="M553" s="60">
        <v>89</v>
      </c>
      <c r="N553" s="60"/>
      <c r="O553" s="60"/>
      <c r="P553" s="60">
        <v>547</v>
      </c>
      <c r="Q553" s="60"/>
      <c r="R553" s="60"/>
      <c r="S553" s="60"/>
      <c r="T553" s="60"/>
      <c r="U553" s="60"/>
      <c r="V553" s="60">
        <v>263</v>
      </c>
      <c r="W553" s="60"/>
      <c r="X553" s="60"/>
      <c r="Y553" s="60"/>
      <c r="Z553" s="60">
        <v>155</v>
      </c>
      <c r="AA553" s="60">
        <v>358</v>
      </c>
      <c r="AB553" s="60">
        <v>73</v>
      </c>
      <c r="AC553" s="60">
        <v>156</v>
      </c>
      <c r="AD553" s="60">
        <v>144</v>
      </c>
      <c r="AE553" s="60"/>
      <c r="AF553" s="60"/>
      <c r="AG553" s="60"/>
      <c r="AH553" s="60"/>
      <c r="AI553" s="60"/>
      <c r="AJ553" s="60"/>
      <c r="AK553" s="60">
        <v>458</v>
      </c>
      <c r="AL553" s="60">
        <v>547</v>
      </c>
      <c r="AM553" s="60">
        <v>263</v>
      </c>
      <c r="AN553" s="60"/>
      <c r="AO553" s="60">
        <v>130</v>
      </c>
      <c r="AP553" s="60"/>
      <c r="AQ553" s="60"/>
      <c r="AR553" s="60">
        <v>117</v>
      </c>
      <c r="AS553" s="60"/>
      <c r="AT553" s="60"/>
      <c r="AU553" s="60"/>
      <c r="AV553" s="60"/>
      <c r="AW553" s="60"/>
      <c r="AX553" s="60"/>
    </row>
    <row r="554" spans="1:50">
      <c r="A554" s="59" t="s">
        <v>172</v>
      </c>
      <c r="B554" s="60">
        <v>96</v>
      </c>
      <c r="C554" s="60">
        <v>40</v>
      </c>
      <c r="D554" s="60">
        <v>53</v>
      </c>
      <c r="E554" s="60">
        <v>47</v>
      </c>
      <c r="F554" s="60">
        <v>89</v>
      </c>
      <c r="G554" s="60">
        <v>48</v>
      </c>
      <c r="H554" s="60">
        <v>66</v>
      </c>
      <c r="I554" s="60">
        <v>18</v>
      </c>
      <c r="J554" s="60">
        <v>4</v>
      </c>
      <c r="K554" s="60">
        <v>102</v>
      </c>
      <c r="L554" s="60">
        <v>98</v>
      </c>
      <c r="M554" s="60">
        <v>5</v>
      </c>
      <c r="N554" s="60">
        <v>64</v>
      </c>
      <c r="O554" s="60">
        <v>14</v>
      </c>
      <c r="P554" s="60">
        <v>5</v>
      </c>
      <c r="Q554" s="60">
        <v>171</v>
      </c>
      <c r="R554" s="60">
        <v>135</v>
      </c>
      <c r="S554" s="60">
        <v>29</v>
      </c>
      <c r="T554" s="60">
        <v>43</v>
      </c>
      <c r="U554" s="60">
        <v>19</v>
      </c>
      <c r="V554" s="60">
        <v>6</v>
      </c>
      <c r="W554" s="60">
        <v>25</v>
      </c>
      <c r="X554" s="60">
        <v>16</v>
      </c>
      <c r="Y554" s="60">
        <v>10</v>
      </c>
      <c r="Z554" s="60">
        <v>72</v>
      </c>
      <c r="AA554" s="60">
        <v>6</v>
      </c>
      <c r="AB554" s="60">
        <v>143</v>
      </c>
      <c r="AC554" s="60">
        <v>86</v>
      </c>
      <c r="AD554" s="60">
        <v>5</v>
      </c>
      <c r="AE554" s="60">
        <v>40</v>
      </c>
      <c r="AF554" s="60">
        <v>18</v>
      </c>
      <c r="AG554" s="60">
        <v>14</v>
      </c>
      <c r="AH554" s="60">
        <v>19</v>
      </c>
      <c r="AI554" s="60">
        <v>0</v>
      </c>
      <c r="AJ554" s="60">
        <v>53</v>
      </c>
      <c r="AK554" s="60">
        <v>4</v>
      </c>
      <c r="AL554" s="60">
        <v>5</v>
      </c>
      <c r="AM554" s="60">
        <v>6</v>
      </c>
      <c r="AN554" s="60">
        <v>207</v>
      </c>
      <c r="AO554" s="60">
        <v>3</v>
      </c>
      <c r="AP554" s="60">
        <v>2</v>
      </c>
      <c r="AQ554" s="60">
        <v>11</v>
      </c>
      <c r="AR554" s="60">
        <v>2</v>
      </c>
      <c r="AS554" s="60">
        <v>23</v>
      </c>
      <c r="AT554" s="60">
        <v>35</v>
      </c>
      <c r="AU554" s="60">
        <v>8</v>
      </c>
      <c r="AV554" s="60">
        <v>51</v>
      </c>
      <c r="AW554" s="60">
        <v>4</v>
      </c>
      <c r="AX554" s="60">
        <v>124</v>
      </c>
    </row>
    <row r="555" spans="1:50">
      <c r="A555" s="59" t="s">
        <v>3094</v>
      </c>
      <c r="B555" s="60"/>
      <c r="C555" s="60"/>
      <c r="D555" s="60"/>
      <c r="E555" s="60"/>
      <c r="F555" s="60"/>
      <c r="G555" s="60"/>
      <c r="H555" s="60"/>
      <c r="I555" s="60"/>
      <c r="J555" s="60">
        <v>794</v>
      </c>
      <c r="K555" s="60"/>
      <c r="L555" s="60"/>
      <c r="M555" s="60"/>
      <c r="N555" s="60"/>
      <c r="O555" s="60"/>
      <c r="P555" s="60">
        <v>629</v>
      </c>
      <c r="Q555" s="60"/>
      <c r="R555" s="60"/>
      <c r="S555" s="60"/>
      <c r="T555" s="60"/>
      <c r="U555" s="60"/>
      <c r="V555" s="60">
        <v>597</v>
      </c>
      <c r="W555" s="60"/>
      <c r="X555" s="60"/>
      <c r="Y555" s="60"/>
      <c r="Z555" s="60"/>
      <c r="AA555" s="60">
        <v>687</v>
      </c>
      <c r="AB555" s="60"/>
      <c r="AC555" s="60"/>
      <c r="AD555" s="60"/>
      <c r="AE555" s="60"/>
      <c r="AF555" s="60"/>
      <c r="AG555" s="60"/>
      <c r="AH555" s="60"/>
      <c r="AI555" s="60"/>
      <c r="AJ555" s="60"/>
      <c r="AK555" s="60">
        <v>794</v>
      </c>
      <c r="AL555" s="60">
        <v>629</v>
      </c>
      <c r="AM555" s="60">
        <v>597</v>
      </c>
      <c r="AN555" s="60">
        <v>976</v>
      </c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</row>
    <row r="556" spans="1:50">
      <c r="A556" s="59" t="s">
        <v>152</v>
      </c>
      <c r="B556" s="60"/>
      <c r="C556" s="60">
        <v>54</v>
      </c>
      <c r="D556" s="60">
        <v>127</v>
      </c>
      <c r="E556" s="60"/>
      <c r="F556" s="60"/>
      <c r="G556" s="60"/>
      <c r="H556" s="60"/>
      <c r="I556" s="60"/>
      <c r="J556" s="60">
        <v>30</v>
      </c>
      <c r="K556" s="60"/>
      <c r="L556" s="60"/>
      <c r="M556" s="60"/>
      <c r="N556" s="60">
        <v>51</v>
      </c>
      <c r="O556" s="60">
        <v>0</v>
      </c>
      <c r="P556" s="60">
        <v>20</v>
      </c>
      <c r="Q556" s="60">
        <v>41</v>
      </c>
      <c r="R556" s="60">
        <v>155</v>
      </c>
      <c r="S556" s="60">
        <v>25</v>
      </c>
      <c r="T556" s="60">
        <v>57</v>
      </c>
      <c r="U556" s="60">
        <v>5</v>
      </c>
      <c r="V556" s="60">
        <v>15</v>
      </c>
      <c r="W556" s="60">
        <v>30</v>
      </c>
      <c r="X556" s="60">
        <v>85</v>
      </c>
      <c r="Y556" s="60">
        <v>4</v>
      </c>
      <c r="Z556" s="60">
        <v>69</v>
      </c>
      <c r="AA556" s="60">
        <v>14</v>
      </c>
      <c r="AB556" s="60">
        <v>61</v>
      </c>
      <c r="AC556" s="60">
        <v>151</v>
      </c>
      <c r="AD556" s="60">
        <v>18</v>
      </c>
      <c r="AE556" s="60">
        <v>54</v>
      </c>
      <c r="AF556" s="60"/>
      <c r="AG556" s="60">
        <v>0</v>
      </c>
      <c r="AH556" s="60">
        <v>5</v>
      </c>
      <c r="AI556" s="60">
        <v>27</v>
      </c>
      <c r="AJ556" s="60">
        <v>127</v>
      </c>
      <c r="AK556" s="60">
        <v>30</v>
      </c>
      <c r="AL556" s="60">
        <v>20</v>
      </c>
      <c r="AM556" s="60">
        <v>15</v>
      </c>
      <c r="AN556" s="60">
        <v>201</v>
      </c>
      <c r="AO556" s="60">
        <v>5</v>
      </c>
      <c r="AP556" s="60">
        <v>8</v>
      </c>
      <c r="AQ556" s="60">
        <v>6</v>
      </c>
      <c r="AR556" s="60"/>
      <c r="AS556" s="60"/>
      <c r="AT556" s="60">
        <v>14</v>
      </c>
      <c r="AU556" s="60">
        <v>6</v>
      </c>
      <c r="AV556" s="60">
        <v>36</v>
      </c>
      <c r="AW556" s="60">
        <v>73</v>
      </c>
      <c r="AX556" s="60"/>
    </row>
    <row r="557" spans="1:50">
      <c r="A557" s="59" t="s">
        <v>3095</v>
      </c>
      <c r="B557" s="60"/>
      <c r="C557" s="60"/>
      <c r="D557" s="60">
        <v>774</v>
      </c>
      <c r="E557" s="60"/>
      <c r="F557" s="60"/>
      <c r="G557" s="60"/>
      <c r="H557" s="60"/>
      <c r="I557" s="60"/>
      <c r="J557" s="60">
        <v>573</v>
      </c>
      <c r="K557" s="60"/>
      <c r="L557" s="60"/>
      <c r="M557" s="60"/>
      <c r="N557" s="60"/>
      <c r="O557" s="60"/>
      <c r="P557" s="60">
        <v>456</v>
      </c>
      <c r="Q557" s="60"/>
      <c r="R557" s="60"/>
      <c r="S557" s="60"/>
      <c r="T557" s="60"/>
      <c r="U557" s="60"/>
      <c r="V557" s="60">
        <v>608</v>
      </c>
      <c r="W557" s="60"/>
      <c r="X557" s="60"/>
      <c r="Y557" s="60"/>
      <c r="Z557" s="60"/>
      <c r="AA557" s="60">
        <v>767</v>
      </c>
      <c r="AB557" s="60"/>
      <c r="AC557" s="60"/>
      <c r="AD557" s="60"/>
      <c r="AE557" s="60"/>
      <c r="AF557" s="60"/>
      <c r="AG557" s="60"/>
      <c r="AH557" s="60"/>
      <c r="AI557" s="60"/>
      <c r="AJ557" s="60">
        <v>774</v>
      </c>
      <c r="AK557" s="60">
        <v>573</v>
      </c>
      <c r="AL557" s="60">
        <v>456</v>
      </c>
      <c r="AM557" s="60">
        <v>608</v>
      </c>
      <c r="AN557" s="60">
        <v>504</v>
      </c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</row>
    <row r="558" spans="1:50">
      <c r="A558" s="59" t="s">
        <v>3096</v>
      </c>
      <c r="B558" s="60"/>
      <c r="C558" s="60"/>
      <c r="D558" s="60">
        <v>186</v>
      </c>
      <c r="E558" s="60"/>
      <c r="F558" s="60"/>
      <c r="G558" s="60"/>
      <c r="H558" s="60"/>
      <c r="I558" s="60"/>
      <c r="J558" s="60">
        <v>178</v>
      </c>
      <c r="K558" s="60"/>
      <c r="L558" s="60"/>
      <c r="M558" s="60"/>
      <c r="N558" s="60"/>
      <c r="O558" s="60"/>
      <c r="P558" s="60">
        <v>106</v>
      </c>
      <c r="Q558" s="60"/>
      <c r="R558" s="60"/>
      <c r="S558" s="60"/>
      <c r="T558" s="60"/>
      <c r="U558" s="60"/>
      <c r="V558" s="60">
        <v>222</v>
      </c>
      <c r="W558" s="60"/>
      <c r="X558" s="60"/>
      <c r="Y558" s="60"/>
      <c r="Z558" s="60"/>
      <c r="AA558" s="60">
        <v>119</v>
      </c>
      <c r="AB558" s="60"/>
      <c r="AC558" s="60"/>
      <c r="AD558" s="60"/>
      <c r="AE558" s="60"/>
      <c r="AF558" s="60"/>
      <c r="AG558" s="60"/>
      <c r="AH558" s="60"/>
      <c r="AI558" s="60"/>
      <c r="AJ558" s="60">
        <v>186</v>
      </c>
      <c r="AK558" s="60">
        <v>178</v>
      </c>
      <c r="AL558" s="60">
        <v>106</v>
      </c>
      <c r="AM558" s="60">
        <v>222</v>
      </c>
      <c r="AN558" s="60">
        <v>389</v>
      </c>
      <c r="AO558" s="60"/>
      <c r="AP558" s="60"/>
      <c r="AQ558" s="60"/>
      <c r="AR558" s="60"/>
      <c r="AS558" s="60"/>
      <c r="AT558" s="60"/>
      <c r="AU558" s="60"/>
      <c r="AV558" s="60">
        <v>110</v>
      </c>
      <c r="AW558" s="60"/>
      <c r="AX558" s="60"/>
    </row>
    <row r="559" spans="1:50">
      <c r="A559" s="59" t="s">
        <v>3097</v>
      </c>
      <c r="B559" s="60"/>
      <c r="C559" s="60"/>
      <c r="D559" s="60">
        <v>710</v>
      </c>
      <c r="E559" s="60"/>
      <c r="F559" s="60"/>
      <c r="G559" s="60"/>
      <c r="H559" s="60"/>
      <c r="I559" s="60"/>
      <c r="J559" s="60">
        <v>932</v>
      </c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>
        <v>710</v>
      </c>
      <c r="AK559" s="60">
        <v>932</v>
      </c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</row>
    <row r="560" spans="1:50">
      <c r="A560" s="59" t="s">
        <v>3098</v>
      </c>
      <c r="B560" s="60"/>
      <c r="C560" s="60"/>
      <c r="D560" s="60">
        <v>439</v>
      </c>
      <c r="E560" s="60"/>
      <c r="F560" s="60"/>
      <c r="G560" s="60"/>
      <c r="H560" s="60"/>
      <c r="I560" s="60"/>
      <c r="J560" s="60">
        <v>726</v>
      </c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>
        <v>483</v>
      </c>
      <c r="AB560" s="60"/>
      <c r="AC560" s="60"/>
      <c r="AD560" s="60"/>
      <c r="AE560" s="60"/>
      <c r="AF560" s="60"/>
      <c r="AG560" s="60"/>
      <c r="AH560" s="60"/>
      <c r="AI560" s="60"/>
      <c r="AJ560" s="60">
        <v>439</v>
      </c>
      <c r="AK560" s="60">
        <v>726</v>
      </c>
      <c r="AL560" s="60"/>
      <c r="AM560" s="60"/>
      <c r="AN560" s="60">
        <v>321</v>
      </c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</row>
    <row r="561" spans="1:50">
      <c r="A561" s="59" t="s">
        <v>3099</v>
      </c>
      <c r="B561" s="60"/>
      <c r="C561" s="60"/>
      <c r="D561" s="60">
        <v>675</v>
      </c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>
        <v>675</v>
      </c>
      <c r="AK561" s="60"/>
      <c r="AL561" s="60"/>
      <c r="AM561" s="60"/>
      <c r="AN561" s="60">
        <v>501</v>
      </c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</row>
    <row r="562" spans="1:50">
      <c r="A562" s="59" t="s">
        <v>3100</v>
      </c>
      <c r="B562" s="60"/>
      <c r="C562" s="60"/>
      <c r="D562" s="60">
        <v>433</v>
      </c>
      <c r="E562" s="60"/>
      <c r="F562" s="60"/>
      <c r="G562" s="60"/>
      <c r="H562" s="60"/>
      <c r="I562" s="60"/>
      <c r="J562" s="60">
        <v>825</v>
      </c>
      <c r="K562" s="60"/>
      <c r="L562" s="60"/>
      <c r="M562" s="60"/>
      <c r="N562" s="60"/>
      <c r="O562" s="60"/>
      <c r="P562" s="60">
        <v>644</v>
      </c>
      <c r="Q562" s="60"/>
      <c r="R562" s="60"/>
      <c r="S562" s="60"/>
      <c r="T562" s="60"/>
      <c r="U562" s="60"/>
      <c r="V562" s="60">
        <v>762</v>
      </c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>
        <v>433</v>
      </c>
      <c r="AK562" s="60">
        <v>825</v>
      </c>
      <c r="AL562" s="60">
        <v>644</v>
      </c>
      <c r="AM562" s="60">
        <v>762</v>
      </c>
      <c r="AN562" s="60">
        <v>203</v>
      </c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</row>
    <row r="563" spans="1:50">
      <c r="A563" s="59" t="s">
        <v>3101</v>
      </c>
      <c r="B563" s="60"/>
      <c r="C563" s="60"/>
      <c r="D563" s="60">
        <v>646</v>
      </c>
      <c r="E563" s="60"/>
      <c r="F563" s="60"/>
      <c r="G563" s="60"/>
      <c r="H563" s="60"/>
      <c r="I563" s="60"/>
      <c r="J563" s="60">
        <v>521</v>
      </c>
      <c r="K563" s="60"/>
      <c r="L563" s="60"/>
      <c r="M563" s="60"/>
      <c r="N563" s="60"/>
      <c r="O563" s="60"/>
      <c r="P563" s="60">
        <v>131</v>
      </c>
      <c r="Q563" s="60"/>
      <c r="R563" s="60"/>
      <c r="S563" s="60"/>
      <c r="T563" s="60"/>
      <c r="U563" s="60"/>
      <c r="V563" s="60">
        <v>85</v>
      </c>
      <c r="W563" s="60"/>
      <c r="X563" s="60"/>
      <c r="Y563" s="60"/>
      <c r="Z563" s="60">
        <v>130</v>
      </c>
      <c r="AA563" s="60">
        <v>109</v>
      </c>
      <c r="AB563" s="60">
        <v>111</v>
      </c>
      <c r="AC563" s="60">
        <v>37</v>
      </c>
      <c r="AD563" s="60">
        <v>125</v>
      </c>
      <c r="AE563" s="60"/>
      <c r="AF563" s="60"/>
      <c r="AG563" s="60"/>
      <c r="AH563" s="60"/>
      <c r="AI563" s="60"/>
      <c r="AJ563" s="60">
        <v>646</v>
      </c>
      <c r="AK563" s="60">
        <v>521</v>
      </c>
      <c r="AL563" s="60">
        <v>131</v>
      </c>
      <c r="AM563" s="60">
        <v>85</v>
      </c>
      <c r="AN563" s="60">
        <v>483</v>
      </c>
      <c r="AO563" s="60">
        <v>188</v>
      </c>
      <c r="AP563" s="60"/>
      <c r="AQ563" s="60"/>
      <c r="AR563" s="60"/>
      <c r="AS563" s="60"/>
      <c r="AT563" s="60">
        <v>69</v>
      </c>
      <c r="AU563" s="60">
        <v>123</v>
      </c>
      <c r="AV563" s="60"/>
      <c r="AW563" s="60"/>
      <c r="AX563" s="60"/>
    </row>
    <row r="564" spans="1:50">
      <c r="A564" s="59" t="s">
        <v>970</v>
      </c>
      <c r="B564" s="60"/>
      <c r="C564" s="60"/>
      <c r="D564" s="60">
        <v>43</v>
      </c>
      <c r="E564" s="60"/>
      <c r="F564" s="60"/>
      <c r="G564" s="60"/>
      <c r="H564" s="60"/>
      <c r="I564" s="60">
        <v>0</v>
      </c>
      <c r="J564" s="60">
        <v>106</v>
      </c>
      <c r="K564" s="60"/>
      <c r="L564" s="60"/>
      <c r="M564" s="60"/>
      <c r="N564" s="60"/>
      <c r="O564" s="60"/>
      <c r="P564" s="60">
        <v>128</v>
      </c>
      <c r="Q564" s="60"/>
      <c r="R564" s="60"/>
      <c r="S564" s="60"/>
      <c r="T564" s="60"/>
      <c r="U564" s="60"/>
      <c r="V564" s="60">
        <v>206</v>
      </c>
      <c r="W564" s="60"/>
      <c r="X564" s="60"/>
      <c r="Y564" s="60"/>
      <c r="Z564" s="60"/>
      <c r="AA564" s="60">
        <v>268</v>
      </c>
      <c r="AB564" s="60"/>
      <c r="AC564" s="60"/>
      <c r="AD564" s="60"/>
      <c r="AE564" s="60"/>
      <c r="AF564" s="60">
        <v>0</v>
      </c>
      <c r="AG564" s="60"/>
      <c r="AH564" s="60"/>
      <c r="AI564" s="60">
        <v>0</v>
      </c>
      <c r="AJ564" s="60">
        <v>43</v>
      </c>
      <c r="AK564" s="60">
        <v>106</v>
      </c>
      <c r="AL564" s="60">
        <v>128</v>
      </c>
      <c r="AM564" s="60">
        <v>206</v>
      </c>
      <c r="AN564" s="60">
        <v>68</v>
      </c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</row>
    <row r="565" spans="1:50">
      <c r="A565" s="59" t="s">
        <v>3102</v>
      </c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>
        <v>850</v>
      </c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>
        <v>850</v>
      </c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</row>
    <row r="566" spans="1:50">
      <c r="A566" s="59" t="s">
        <v>3103</v>
      </c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>
        <v>810</v>
      </c>
      <c r="W566" s="60"/>
      <c r="X566" s="60"/>
      <c r="Y566" s="60"/>
      <c r="Z566" s="60"/>
      <c r="AA566" s="60">
        <v>853</v>
      </c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>
        <v>810</v>
      </c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</row>
    <row r="567" spans="1:50">
      <c r="A567" s="59" t="s">
        <v>3104</v>
      </c>
      <c r="B567" s="60"/>
      <c r="C567" s="60"/>
      <c r="D567" s="60"/>
      <c r="E567" s="60"/>
      <c r="F567" s="60"/>
      <c r="G567" s="60"/>
      <c r="H567" s="60"/>
      <c r="I567" s="60"/>
      <c r="J567" s="60">
        <v>665</v>
      </c>
      <c r="K567" s="60"/>
      <c r="L567" s="60"/>
      <c r="M567" s="60"/>
      <c r="N567" s="60"/>
      <c r="O567" s="60"/>
      <c r="P567" s="60">
        <v>969</v>
      </c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>
        <v>665</v>
      </c>
      <c r="AL567" s="60">
        <v>969</v>
      </c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</row>
    <row r="568" spans="1:50">
      <c r="A568" s="59" t="s">
        <v>1069</v>
      </c>
      <c r="B568" s="60"/>
      <c r="C568" s="60"/>
      <c r="D568" s="60">
        <v>444</v>
      </c>
      <c r="E568" s="60"/>
      <c r="F568" s="60"/>
      <c r="G568" s="60"/>
      <c r="H568" s="60"/>
      <c r="I568" s="60"/>
      <c r="J568" s="60">
        <v>485</v>
      </c>
      <c r="K568" s="60"/>
      <c r="L568" s="60"/>
      <c r="M568" s="60"/>
      <c r="N568" s="60">
        <v>33</v>
      </c>
      <c r="O568" s="60"/>
      <c r="P568" s="60">
        <v>384</v>
      </c>
      <c r="Q568" s="60">
        <v>169</v>
      </c>
      <c r="R568" s="60">
        <v>139</v>
      </c>
      <c r="S568" s="60">
        <v>87</v>
      </c>
      <c r="T568" s="60">
        <v>29</v>
      </c>
      <c r="U568" s="60"/>
      <c r="V568" s="60">
        <v>276</v>
      </c>
      <c r="W568" s="60">
        <v>160</v>
      </c>
      <c r="X568" s="60">
        <v>26</v>
      </c>
      <c r="Y568" s="60">
        <v>22</v>
      </c>
      <c r="Z568" s="60">
        <v>14</v>
      </c>
      <c r="AA568" s="60">
        <v>234</v>
      </c>
      <c r="AB568" s="60">
        <v>127</v>
      </c>
      <c r="AC568" s="60">
        <v>46</v>
      </c>
      <c r="AD568" s="60">
        <v>57</v>
      </c>
      <c r="AE568" s="60"/>
      <c r="AF568" s="60"/>
      <c r="AG568" s="60"/>
      <c r="AH568" s="60"/>
      <c r="AI568" s="60"/>
      <c r="AJ568" s="60">
        <v>444</v>
      </c>
      <c r="AK568" s="60">
        <v>485</v>
      </c>
      <c r="AL568" s="60">
        <v>384</v>
      </c>
      <c r="AM568" s="60">
        <v>276</v>
      </c>
      <c r="AN568" s="60"/>
      <c r="AO568" s="60">
        <v>117</v>
      </c>
      <c r="AP568" s="60">
        <v>113</v>
      </c>
      <c r="AQ568" s="60">
        <v>127</v>
      </c>
      <c r="AR568" s="60"/>
      <c r="AS568" s="60"/>
      <c r="AT568" s="60">
        <v>69</v>
      </c>
      <c r="AU568" s="60">
        <v>123</v>
      </c>
      <c r="AV568" s="60">
        <v>110</v>
      </c>
      <c r="AW568" s="60"/>
      <c r="AX568" s="60"/>
    </row>
    <row r="569" spans="1:50">
      <c r="A569" s="59" t="s">
        <v>3105</v>
      </c>
      <c r="B569" s="60"/>
      <c r="C569" s="60"/>
      <c r="D569" s="60">
        <v>747</v>
      </c>
      <c r="E569" s="60"/>
      <c r="F569" s="60"/>
      <c r="G569" s="60"/>
      <c r="H569" s="60"/>
      <c r="I569" s="60"/>
      <c r="J569" s="60">
        <v>613</v>
      </c>
      <c r="K569" s="60"/>
      <c r="L569" s="60"/>
      <c r="M569" s="60"/>
      <c r="N569" s="60"/>
      <c r="O569" s="60"/>
      <c r="P569" s="60">
        <v>804</v>
      </c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>
        <v>747</v>
      </c>
      <c r="AK569" s="60">
        <v>613</v>
      </c>
      <c r="AL569" s="60">
        <v>804</v>
      </c>
      <c r="AM569" s="60"/>
      <c r="AN569" s="60">
        <v>661</v>
      </c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</row>
    <row r="570" spans="1:50">
      <c r="A570" s="59" t="s">
        <v>3106</v>
      </c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>
        <v>619</v>
      </c>
      <c r="Q570" s="60"/>
      <c r="R570" s="60"/>
      <c r="S570" s="60"/>
      <c r="T570" s="60"/>
      <c r="U570" s="60"/>
      <c r="V570" s="60">
        <v>522</v>
      </c>
      <c r="W570" s="60"/>
      <c r="X570" s="60"/>
      <c r="Y570" s="60"/>
      <c r="Z570" s="60"/>
      <c r="AA570" s="60">
        <v>638</v>
      </c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>
        <v>619</v>
      </c>
      <c r="AM570" s="60">
        <v>522</v>
      </c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</row>
    <row r="571" spans="1:50">
      <c r="A571" s="59" t="s">
        <v>3107</v>
      </c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>
        <v>692</v>
      </c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</row>
    <row r="572" spans="1:50">
      <c r="A572" s="59" t="s">
        <v>3108</v>
      </c>
      <c r="B572" s="60"/>
      <c r="C572" s="60"/>
      <c r="D572" s="60">
        <v>963</v>
      </c>
      <c r="E572" s="60"/>
      <c r="F572" s="60"/>
      <c r="G572" s="60"/>
      <c r="H572" s="60"/>
      <c r="I572" s="60"/>
      <c r="J572" s="60">
        <v>696</v>
      </c>
      <c r="K572" s="60"/>
      <c r="L572" s="60"/>
      <c r="M572" s="60"/>
      <c r="N572" s="60"/>
      <c r="O572" s="60"/>
      <c r="P572" s="60">
        <v>524</v>
      </c>
      <c r="Q572" s="60"/>
      <c r="R572" s="60"/>
      <c r="S572" s="60"/>
      <c r="T572" s="60"/>
      <c r="U572" s="60"/>
      <c r="V572" s="60">
        <v>631</v>
      </c>
      <c r="W572" s="60"/>
      <c r="X572" s="60"/>
      <c r="Y572" s="60"/>
      <c r="Z572" s="60"/>
      <c r="AA572" s="60">
        <v>576</v>
      </c>
      <c r="AB572" s="60"/>
      <c r="AC572" s="60"/>
      <c r="AD572" s="60"/>
      <c r="AE572" s="60"/>
      <c r="AF572" s="60"/>
      <c r="AG572" s="60"/>
      <c r="AH572" s="60"/>
      <c r="AI572" s="60"/>
      <c r="AJ572" s="60">
        <v>963</v>
      </c>
      <c r="AK572" s="60">
        <v>696</v>
      </c>
      <c r="AL572" s="60">
        <v>524</v>
      </c>
      <c r="AM572" s="60">
        <v>631</v>
      </c>
      <c r="AN572" s="60">
        <v>846</v>
      </c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</row>
    <row r="573" spans="1:50">
      <c r="A573" s="59" t="s">
        <v>1070</v>
      </c>
      <c r="B573" s="60">
        <v>117</v>
      </c>
      <c r="C573" s="60"/>
      <c r="D573" s="60">
        <v>553</v>
      </c>
      <c r="E573" s="60">
        <v>142</v>
      </c>
      <c r="F573" s="60">
        <v>93</v>
      </c>
      <c r="G573" s="60">
        <v>160</v>
      </c>
      <c r="H573" s="60"/>
      <c r="I573" s="60"/>
      <c r="J573" s="60">
        <v>626</v>
      </c>
      <c r="K573" s="60"/>
      <c r="L573" s="60"/>
      <c r="M573" s="60"/>
      <c r="N573" s="60"/>
      <c r="O573" s="60"/>
      <c r="P573" s="60">
        <v>788</v>
      </c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>
        <v>553</v>
      </c>
      <c r="AK573" s="60">
        <v>626</v>
      </c>
      <c r="AL573" s="60">
        <v>788</v>
      </c>
      <c r="AM573" s="60"/>
      <c r="AN573" s="60">
        <v>206</v>
      </c>
      <c r="AO573" s="60"/>
      <c r="AP573" s="60"/>
      <c r="AQ573" s="60"/>
      <c r="AR573" s="60"/>
      <c r="AS573" s="60">
        <v>125</v>
      </c>
      <c r="AT573" s="60"/>
      <c r="AU573" s="60"/>
      <c r="AV573" s="60"/>
      <c r="AW573" s="60"/>
      <c r="AX573" s="60">
        <v>124</v>
      </c>
    </row>
    <row r="574" spans="1:50">
      <c r="A574" s="59" t="s">
        <v>3109</v>
      </c>
      <c r="B574" s="60"/>
      <c r="C574" s="60"/>
      <c r="D574" s="60">
        <v>817</v>
      </c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>
        <v>817</v>
      </c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>
        <v>124</v>
      </c>
    </row>
    <row r="575" spans="1:50">
      <c r="A575" s="59" t="s">
        <v>196</v>
      </c>
      <c r="B575" s="60">
        <v>61</v>
      </c>
      <c r="C575" s="60">
        <v>12</v>
      </c>
      <c r="D575" s="60">
        <v>26</v>
      </c>
      <c r="E575" s="60">
        <v>157</v>
      </c>
      <c r="F575" s="60">
        <v>116</v>
      </c>
      <c r="G575" s="60">
        <v>54</v>
      </c>
      <c r="H575" s="60">
        <v>73</v>
      </c>
      <c r="I575" s="60">
        <v>0</v>
      </c>
      <c r="J575" s="60">
        <v>26</v>
      </c>
      <c r="K575" s="60">
        <v>73</v>
      </c>
      <c r="L575" s="60">
        <v>27</v>
      </c>
      <c r="M575" s="60">
        <v>38</v>
      </c>
      <c r="N575" s="60">
        <v>45</v>
      </c>
      <c r="O575" s="60">
        <v>26</v>
      </c>
      <c r="P575" s="60">
        <v>22</v>
      </c>
      <c r="Q575" s="60">
        <v>148</v>
      </c>
      <c r="R575" s="60">
        <v>58</v>
      </c>
      <c r="S575" s="60">
        <v>46</v>
      </c>
      <c r="T575" s="60">
        <v>50</v>
      </c>
      <c r="U575" s="60">
        <v>9</v>
      </c>
      <c r="V575" s="60">
        <v>47</v>
      </c>
      <c r="W575" s="60">
        <v>78</v>
      </c>
      <c r="X575" s="60">
        <v>21</v>
      </c>
      <c r="Y575" s="60">
        <v>101</v>
      </c>
      <c r="Z575" s="60">
        <v>82</v>
      </c>
      <c r="AA575" s="60">
        <v>104</v>
      </c>
      <c r="AB575" s="60">
        <v>120</v>
      </c>
      <c r="AC575" s="60">
        <v>32</v>
      </c>
      <c r="AD575" s="60">
        <v>116</v>
      </c>
      <c r="AE575" s="60">
        <v>12</v>
      </c>
      <c r="AF575" s="60">
        <v>0</v>
      </c>
      <c r="AG575" s="60">
        <v>26</v>
      </c>
      <c r="AH575" s="60">
        <v>9</v>
      </c>
      <c r="AI575" s="60">
        <v>0</v>
      </c>
      <c r="AJ575" s="60">
        <v>26</v>
      </c>
      <c r="AK575" s="60">
        <v>26</v>
      </c>
      <c r="AL575" s="60">
        <v>22</v>
      </c>
      <c r="AM575" s="60">
        <v>47</v>
      </c>
      <c r="AN575" s="60">
        <v>19</v>
      </c>
      <c r="AO575" s="60">
        <v>171</v>
      </c>
      <c r="AP575" s="60">
        <v>137</v>
      </c>
      <c r="AQ575" s="60">
        <v>75</v>
      </c>
      <c r="AR575" s="60">
        <v>27</v>
      </c>
      <c r="AS575" s="60">
        <v>47</v>
      </c>
      <c r="AT575" s="60"/>
      <c r="AU575" s="60">
        <v>37</v>
      </c>
      <c r="AV575" s="60">
        <v>19</v>
      </c>
      <c r="AW575" s="60">
        <v>20</v>
      </c>
      <c r="AX575" s="60">
        <v>25</v>
      </c>
    </row>
    <row r="576" spans="1:50">
      <c r="A576" s="59" t="s">
        <v>3110</v>
      </c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>
        <v>108</v>
      </c>
      <c r="AA576" s="60"/>
      <c r="AB576" s="60">
        <v>56</v>
      </c>
      <c r="AC576" s="60">
        <v>200</v>
      </c>
      <c r="AD576" s="60">
        <v>170</v>
      </c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>
        <v>181</v>
      </c>
      <c r="AP576" s="60"/>
      <c r="AQ576" s="60"/>
      <c r="AR576" s="60"/>
      <c r="AS576" s="60"/>
      <c r="AT576" s="60">
        <v>69</v>
      </c>
      <c r="AU576" s="60"/>
      <c r="AV576" s="60"/>
      <c r="AW576" s="60"/>
      <c r="AX576" s="60"/>
    </row>
    <row r="577" spans="1:50">
      <c r="A577" s="59" t="s">
        <v>3111</v>
      </c>
      <c r="B577" s="60"/>
      <c r="C577" s="60"/>
      <c r="D577" s="60">
        <v>813</v>
      </c>
      <c r="E577" s="60"/>
      <c r="F577" s="60"/>
      <c r="G577" s="60"/>
      <c r="H577" s="60"/>
      <c r="I577" s="60"/>
      <c r="J577" s="60">
        <v>782</v>
      </c>
      <c r="K577" s="60"/>
      <c r="L577" s="60"/>
      <c r="M577" s="60"/>
      <c r="N577" s="60"/>
      <c r="O577" s="60"/>
      <c r="P577" s="60">
        <v>273</v>
      </c>
      <c r="Q577" s="60"/>
      <c r="R577" s="60"/>
      <c r="S577" s="60"/>
      <c r="T577" s="60"/>
      <c r="U577" s="60"/>
      <c r="V577" s="60">
        <v>192</v>
      </c>
      <c r="W577" s="60"/>
      <c r="X577" s="60"/>
      <c r="Y577" s="60"/>
      <c r="Z577" s="60"/>
      <c r="AA577" s="60">
        <v>329</v>
      </c>
      <c r="AB577" s="60"/>
      <c r="AC577" s="60"/>
      <c r="AD577" s="60"/>
      <c r="AE577" s="60"/>
      <c r="AF577" s="60"/>
      <c r="AG577" s="60"/>
      <c r="AH577" s="60"/>
      <c r="AI577" s="60"/>
      <c r="AJ577" s="60">
        <v>813</v>
      </c>
      <c r="AK577" s="60">
        <v>782</v>
      </c>
      <c r="AL577" s="60">
        <v>273</v>
      </c>
      <c r="AM577" s="60">
        <v>192</v>
      </c>
      <c r="AN577" s="60">
        <v>729</v>
      </c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</row>
    <row r="578" spans="1:50">
      <c r="A578" s="59" t="s">
        <v>3112</v>
      </c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>
        <v>854</v>
      </c>
      <c r="Q578" s="60"/>
      <c r="R578" s="60"/>
      <c r="S578" s="60"/>
      <c r="T578" s="60"/>
      <c r="U578" s="60"/>
      <c r="V578" s="60">
        <v>575</v>
      </c>
      <c r="W578" s="60"/>
      <c r="X578" s="60"/>
      <c r="Y578" s="60"/>
      <c r="Z578" s="60"/>
      <c r="AA578" s="60">
        <v>679</v>
      </c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>
        <v>854</v>
      </c>
      <c r="AM578" s="60">
        <v>575</v>
      </c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</row>
    <row r="579" spans="1:50">
      <c r="A579" s="59" t="s">
        <v>3113</v>
      </c>
      <c r="B579" s="60"/>
      <c r="C579" s="60"/>
      <c r="D579" s="60">
        <v>518</v>
      </c>
      <c r="E579" s="60"/>
      <c r="F579" s="60"/>
      <c r="G579" s="60"/>
      <c r="H579" s="60"/>
      <c r="I579" s="60"/>
      <c r="J579" s="60">
        <v>542</v>
      </c>
      <c r="K579" s="60"/>
      <c r="L579" s="60"/>
      <c r="M579" s="60"/>
      <c r="N579" s="60"/>
      <c r="O579" s="60"/>
      <c r="P579" s="60">
        <v>888</v>
      </c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>
        <v>518</v>
      </c>
      <c r="AK579" s="60">
        <v>542</v>
      </c>
      <c r="AL579" s="60">
        <v>888</v>
      </c>
      <c r="AM579" s="60"/>
      <c r="AN579" s="60">
        <v>855</v>
      </c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</row>
    <row r="580" spans="1:50">
      <c r="A580" s="59" t="s">
        <v>3114</v>
      </c>
      <c r="B580" s="60"/>
      <c r="C580" s="60"/>
      <c r="D580" s="60"/>
      <c r="E580" s="60"/>
      <c r="F580" s="60"/>
      <c r="G580" s="60"/>
      <c r="H580" s="60"/>
      <c r="I580" s="60"/>
      <c r="J580" s="60">
        <v>855</v>
      </c>
      <c r="K580" s="60"/>
      <c r="L580" s="60"/>
      <c r="M580" s="60"/>
      <c r="N580" s="60"/>
      <c r="O580" s="60"/>
      <c r="P580" s="60">
        <v>956</v>
      </c>
      <c r="Q580" s="60"/>
      <c r="R580" s="60"/>
      <c r="S580" s="60"/>
      <c r="T580" s="60"/>
      <c r="U580" s="60"/>
      <c r="V580" s="60">
        <v>582</v>
      </c>
      <c r="W580" s="60"/>
      <c r="X580" s="60"/>
      <c r="Y580" s="60"/>
      <c r="Z580" s="60"/>
      <c r="AA580" s="60">
        <v>654</v>
      </c>
      <c r="AB580" s="60"/>
      <c r="AC580" s="60"/>
      <c r="AD580" s="60"/>
      <c r="AE580" s="60"/>
      <c r="AF580" s="60"/>
      <c r="AG580" s="60"/>
      <c r="AH580" s="60"/>
      <c r="AI580" s="60"/>
      <c r="AJ580" s="60"/>
      <c r="AK580" s="60">
        <v>855</v>
      </c>
      <c r="AL580" s="60">
        <v>956</v>
      </c>
      <c r="AM580" s="60">
        <v>582</v>
      </c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</row>
    <row r="581" spans="1:50">
      <c r="A581" s="59" t="s">
        <v>3115</v>
      </c>
      <c r="B581" s="60"/>
      <c r="C581" s="60"/>
      <c r="D581" s="60">
        <v>116</v>
      </c>
      <c r="E581" s="60"/>
      <c r="F581" s="60"/>
      <c r="G581" s="60"/>
      <c r="H581" s="60"/>
      <c r="I581" s="60"/>
      <c r="J581" s="60">
        <v>120</v>
      </c>
      <c r="K581" s="60"/>
      <c r="L581" s="60"/>
      <c r="M581" s="60"/>
      <c r="N581" s="60"/>
      <c r="O581" s="60"/>
      <c r="P581" s="60">
        <v>80</v>
      </c>
      <c r="Q581" s="60"/>
      <c r="R581" s="60"/>
      <c r="S581" s="60"/>
      <c r="T581" s="60"/>
      <c r="U581" s="60"/>
      <c r="V581" s="60">
        <v>144</v>
      </c>
      <c r="W581" s="60"/>
      <c r="X581" s="60"/>
      <c r="Y581" s="60"/>
      <c r="Z581" s="60"/>
      <c r="AA581" s="60">
        <v>220</v>
      </c>
      <c r="AB581" s="60"/>
      <c r="AC581" s="60"/>
      <c r="AD581" s="60"/>
      <c r="AE581" s="60"/>
      <c r="AF581" s="60"/>
      <c r="AG581" s="60"/>
      <c r="AH581" s="60"/>
      <c r="AI581" s="60"/>
      <c r="AJ581" s="60">
        <v>116</v>
      </c>
      <c r="AK581" s="60">
        <v>120</v>
      </c>
      <c r="AL581" s="60">
        <v>80</v>
      </c>
      <c r="AM581" s="60">
        <v>144</v>
      </c>
      <c r="AN581" s="60">
        <v>316</v>
      </c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</row>
    <row r="582" spans="1:50">
      <c r="A582" s="59" t="s">
        <v>3116</v>
      </c>
      <c r="B582" s="60"/>
      <c r="C582" s="60"/>
      <c r="D582" s="60">
        <v>157</v>
      </c>
      <c r="E582" s="60"/>
      <c r="F582" s="60"/>
      <c r="G582" s="60"/>
      <c r="H582" s="60"/>
      <c r="I582" s="60"/>
      <c r="J582" s="60">
        <v>216</v>
      </c>
      <c r="K582" s="60"/>
      <c r="L582" s="60"/>
      <c r="M582" s="60"/>
      <c r="N582" s="60"/>
      <c r="O582" s="60"/>
      <c r="P582" s="60">
        <v>440</v>
      </c>
      <c r="Q582" s="60"/>
      <c r="R582" s="60"/>
      <c r="S582" s="60"/>
      <c r="T582" s="60"/>
      <c r="U582" s="60"/>
      <c r="V582" s="60">
        <v>341</v>
      </c>
      <c r="W582" s="60"/>
      <c r="X582" s="60"/>
      <c r="Y582" s="60"/>
      <c r="Z582" s="60"/>
      <c r="AA582" s="60">
        <v>340</v>
      </c>
      <c r="AB582" s="60"/>
      <c r="AC582" s="60"/>
      <c r="AD582" s="60"/>
      <c r="AE582" s="60"/>
      <c r="AF582" s="60"/>
      <c r="AG582" s="60"/>
      <c r="AH582" s="60"/>
      <c r="AI582" s="60"/>
      <c r="AJ582" s="60">
        <v>157</v>
      </c>
      <c r="AK582" s="60">
        <v>216</v>
      </c>
      <c r="AL582" s="60">
        <v>440</v>
      </c>
      <c r="AM582" s="60">
        <v>341</v>
      </c>
      <c r="AN582" s="60">
        <v>508</v>
      </c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</row>
    <row r="583" spans="1:50">
      <c r="A583" s="59" t="s">
        <v>3117</v>
      </c>
      <c r="B583" s="60"/>
      <c r="C583" s="60"/>
      <c r="D583" s="60">
        <v>194</v>
      </c>
      <c r="E583" s="60"/>
      <c r="F583" s="60"/>
      <c r="G583" s="60"/>
      <c r="H583" s="60"/>
      <c r="I583" s="60"/>
      <c r="J583" s="60">
        <v>254</v>
      </c>
      <c r="K583" s="60"/>
      <c r="L583" s="60"/>
      <c r="M583" s="60"/>
      <c r="N583" s="60"/>
      <c r="O583" s="60"/>
      <c r="P583" s="60">
        <v>263</v>
      </c>
      <c r="Q583" s="60"/>
      <c r="R583" s="60"/>
      <c r="S583" s="60"/>
      <c r="T583" s="60"/>
      <c r="U583" s="60"/>
      <c r="V583" s="60">
        <v>242</v>
      </c>
      <c r="W583" s="60"/>
      <c r="X583" s="60"/>
      <c r="Y583" s="60"/>
      <c r="Z583" s="60"/>
      <c r="AA583" s="60">
        <v>238</v>
      </c>
      <c r="AB583" s="60"/>
      <c r="AC583" s="60"/>
      <c r="AD583" s="60"/>
      <c r="AE583" s="60"/>
      <c r="AF583" s="60"/>
      <c r="AG583" s="60"/>
      <c r="AH583" s="60"/>
      <c r="AI583" s="60"/>
      <c r="AJ583" s="60">
        <v>194</v>
      </c>
      <c r="AK583" s="60">
        <v>254</v>
      </c>
      <c r="AL583" s="60">
        <v>263</v>
      </c>
      <c r="AM583" s="60">
        <v>242</v>
      </c>
      <c r="AN583" s="60">
        <v>408</v>
      </c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</row>
    <row r="584" spans="1:50">
      <c r="A584" s="59" t="s">
        <v>3118</v>
      </c>
      <c r="B584" s="60"/>
      <c r="C584" s="60"/>
      <c r="D584" s="60"/>
      <c r="E584" s="60"/>
      <c r="F584" s="60"/>
      <c r="G584" s="60"/>
      <c r="H584" s="60"/>
      <c r="I584" s="60"/>
      <c r="J584" s="60">
        <v>514</v>
      </c>
      <c r="K584" s="60"/>
      <c r="L584" s="60"/>
      <c r="M584" s="60"/>
      <c r="N584" s="60"/>
      <c r="O584" s="60"/>
      <c r="P584" s="60">
        <v>756</v>
      </c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>
        <v>514</v>
      </c>
      <c r="AL584" s="60">
        <v>756</v>
      </c>
      <c r="AM584" s="60"/>
      <c r="AN584" s="60">
        <v>821</v>
      </c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</row>
    <row r="585" spans="1:50">
      <c r="A585" s="59" t="s">
        <v>3119</v>
      </c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>
        <v>921</v>
      </c>
      <c r="W585" s="60"/>
      <c r="X585" s="60"/>
      <c r="Y585" s="60"/>
      <c r="Z585" s="60"/>
      <c r="AA585" s="60">
        <v>986</v>
      </c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>
        <v>921</v>
      </c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</row>
    <row r="586" spans="1:50">
      <c r="A586" s="59" t="s">
        <v>170</v>
      </c>
      <c r="B586" s="60">
        <v>145</v>
      </c>
      <c r="C586" s="60">
        <v>7</v>
      </c>
      <c r="D586" s="60">
        <v>12</v>
      </c>
      <c r="E586" s="60">
        <v>2</v>
      </c>
      <c r="F586" s="60">
        <v>65</v>
      </c>
      <c r="G586" s="60">
        <v>68</v>
      </c>
      <c r="H586" s="60">
        <v>136</v>
      </c>
      <c r="I586" s="60">
        <v>0</v>
      </c>
      <c r="J586" s="60">
        <v>22</v>
      </c>
      <c r="K586" s="60">
        <v>25</v>
      </c>
      <c r="L586" s="60">
        <v>62</v>
      </c>
      <c r="M586" s="60">
        <v>106</v>
      </c>
      <c r="N586" s="60">
        <v>102</v>
      </c>
      <c r="O586" s="60">
        <v>20</v>
      </c>
      <c r="P586" s="60">
        <v>40</v>
      </c>
      <c r="Q586" s="60">
        <v>98</v>
      </c>
      <c r="R586" s="60">
        <v>92</v>
      </c>
      <c r="S586" s="60">
        <v>75</v>
      </c>
      <c r="T586" s="60">
        <v>121</v>
      </c>
      <c r="U586" s="60">
        <v>6</v>
      </c>
      <c r="V586" s="60">
        <v>46</v>
      </c>
      <c r="W586" s="60">
        <v>54</v>
      </c>
      <c r="X586" s="60">
        <v>41</v>
      </c>
      <c r="Y586" s="60">
        <v>61</v>
      </c>
      <c r="Z586" s="60">
        <v>134</v>
      </c>
      <c r="AA586" s="60">
        <v>62</v>
      </c>
      <c r="AB586" s="60">
        <v>42</v>
      </c>
      <c r="AC586" s="60">
        <v>136</v>
      </c>
      <c r="AD586" s="60">
        <v>132</v>
      </c>
      <c r="AE586" s="60">
        <v>7</v>
      </c>
      <c r="AF586" s="60">
        <v>0</v>
      </c>
      <c r="AG586" s="60">
        <v>20</v>
      </c>
      <c r="AH586" s="60">
        <v>6</v>
      </c>
      <c r="AI586" s="60">
        <v>27</v>
      </c>
      <c r="AJ586" s="60">
        <v>12</v>
      </c>
      <c r="AK586" s="60">
        <v>22</v>
      </c>
      <c r="AL586" s="60">
        <v>40</v>
      </c>
      <c r="AM586" s="60">
        <v>46</v>
      </c>
      <c r="AN586" s="60">
        <v>16</v>
      </c>
      <c r="AO586" s="60">
        <v>151</v>
      </c>
      <c r="AP586" s="60">
        <v>74</v>
      </c>
      <c r="AQ586" s="60">
        <v>123</v>
      </c>
      <c r="AR586" s="60">
        <v>58</v>
      </c>
      <c r="AS586" s="60">
        <v>67</v>
      </c>
      <c r="AT586" s="60">
        <v>69</v>
      </c>
      <c r="AU586" s="60">
        <v>37</v>
      </c>
      <c r="AV586" s="60">
        <v>75</v>
      </c>
      <c r="AW586" s="60">
        <v>34</v>
      </c>
      <c r="AX586" s="60">
        <v>39</v>
      </c>
    </row>
    <row r="587" spans="1:50">
      <c r="A587" s="59" t="s">
        <v>211</v>
      </c>
      <c r="B587" s="60"/>
      <c r="C587" s="60">
        <v>0</v>
      </c>
      <c r="D587" s="60"/>
      <c r="E587" s="60"/>
      <c r="F587" s="60"/>
      <c r="G587" s="60"/>
      <c r="H587" s="60"/>
      <c r="I587" s="60">
        <v>0</v>
      </c>
      <c r="J587" s="60"/>
      <c r="K587" s="60"/>
      <c r="L587" s="60"/>
      <c r="M587" s="60"/>
      <c r="N587" s="60"/>
      <c r="O587" s="60">
        <v>0</v>
      </c>
      <c r="P587" s="60"/>
      <c r="Q587" s="60"/>
      <c r="R587" s="60"/>
      <c r="S587" s="60"/>
      <c r="T587" s="60"/>
      <c r="U587" s="60">
        <v>0</v>
      </c>
      <c r="V587" s="60"/>
      <c r="W587" s="60"/>
      <c r="X587" s="60"/>
      <c r="Y587" s="60"/>
      <c r="Z587" s="60"/>
      <c r="AA587" s="60"/>
      <c r="AB587" s="60"/>
      <c r="AC587" s="60"/>
      <c r="AD587" s="60"/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</row>
    <row r="588" spans="1:50">
      <c r="A588" s="59" t="s">
        <v>3120</v>
      </c>
      <c r="B588" s="60"/>
      <c r="C588" s="60"/>
      <c r="D588" s="60">
        <v>947</v>
      </c>
      <c r="E588" s="60"/>
      <c r="F588" s="60"/>
      <c r="G588" s="60"/>
      <c r="H588" s="60"/>
      <c r="I588" s="60"/>
      <c r="J588" s="60">
        <v>564</v>
      </c>
      <c r="K588" s="60"/>
      <c r="L588" s="60"/>
      <c r="M588" s="60"/>
      <c r="N588" s="60"/>
      <c r="O588" s="60"/>
      <c r="P588" s="60">
        <v>386</v>
      </c>
      <c r="Q588" s="60"/>
      <c r="R588" s="60"/>
      <c r="S588" s="60"/>
      <c r="T588" s="60"/>
      <c r="U588" s="60"/>
      <c r="V588" s="60">
        <v>244</v>
      </c>
      <c r="W588" s="60"/>
      <c r="X588" s="60"/>
      <c r="Y588" s="60"/>
      <c r="Z588" s="60"/>
      <c r="AA588" s="60">
        <v>272</v>
      </c>
      <c r="AB588" s="60"/>
      <c r="AC588" s="60"/>
      <c r="AD588" s="60"/>
      <c r="AE588" s="60"/>
      <c r="AF588" s="60"/>
      <c r="AG588" s="60"/>
      <c r="AH588" s="60"/>
      <c r="AI588" s="60"/>
      <c r="AJ588" s="60">
        <v>947</v>
      </c>
      <c r="AK588" s="60">
        <v>564</v>
      </c>
      <c r="AL588" s="60">
        <v>386</v>
      </c>
      <c r="AM588" s="60">
        <v>244</v>
      </c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</row>
    <row r="589" spans="1:50">
      <c r="A589" s="59" t="s">
        <v>3121</v>
      </c>
      <c r="B589" s="60"/>
      <c r="C589" s="60"/>
      <c r="D589" s="60">
        <v>398</v>
      </c>
      <c r="E589" s="60"/>
      <c r="F589" s="60"/>
      <c r="G589" s="60"/>
      <c r="H589" s="60"/>
      <c r="I589" s="60"/>
      <c r="J589" s="60">
        <v>649</v>
      </c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>
        <v>398</v>
      </c>
      <c r="AK589" s="60">
        <v>649</v>
      </c>
      <c r="AL589" s="60"/>
      <c r="AM589" s="60"/>
      <c r="AN589" s="60">
        <v>240</v>
      </c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</row>
    <row r="590" spans="1:50">
      <c r="A590" s="59" t="s">
        <v>3122</v>
      </c>
      <c r="B590" s="60"/>
      <c r="C590" s="60"/>
      <c r="D590" s="60"/>
      <c r="E590" s="60"/>
      <c r="F590" s="60"/>
      <c r="G590" s="60"/>
      <c r="H590" s="60"/>
      <c r="I590" s="60"/>
      <c r="J590" s="60">
        <v>892</v>
      </c>
      <c r="K590" s="60"/>
      <c r="L590" s="60"/>
      <c r="M590" s="60"/>
      <c r="N590" s="60"/>
      <c r="O590" s="60"/>
      <c r="P590" s="60">
        <v>466</v>
      </c>
      <c r="Q590" s="60"/>
      <c r="R590" s="60"/>
      <c r="S590" s="60"/>
      <c r="T590" s="60"/>
      <c r="U590" s="60"/>
      <c r="V590" s="60">
        <v>619</v>
      </c>
      <c r="W590" s="60"/>
      <c r="X590" s="60"/>
      <c r="Y590" s="60"/>
      <c r="Z590" s="60"/>
      <c r="AA590" s="60">
        <v>863</v>
      </c>
      <c r="AB590" s="60"/>
      <c r="AC590" s="60"/>
      <c r="AD590" s="60"/>
      <c r="AE590" s="60"/>
      <c r="AF590" s="60"/>
      <c r="AG590" s="60"/>
      <c r="AH590" s="60"/>
      <c r="AI590" s="60"/>
      <c r="AJ590" s="60"/>
      <c r="AK590" s="60">
        <v>892</v>
      </c>
      <c r="AL590" s="60">
        <v>466</v>
      </c>
      <c r="AM590" s="60">
        <v>619</v>
      </c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</row>
    <row r="591" spans="1:50">
      <c r="A591" s="59" t="s">
        <v>3123</v>
      </c>
      <c r="B591" s="60"/>
      <c r="C591" s="60"/>
      <c r="D591" s="60">
        <v>542</v>
      </c>
      <c r="E591" s="60"/>
      <c r="F591" s="60"/>
      <c r="G591" s="60"/>
      <c r="H591" s="60"/>
      <c r="I591" s="60"/>
      <c r="J591" s="60">
        <v>631</v>
      </c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>
        <v>542</v>
      </c>
      <c r="AK591" s="60">
        <v>631</v>
      </c>
      <c r="AL591" s="60"/>
      <c r="AM591" s="60"/>
      <c r="AN591" s="60">
        <v>454</v>
      </c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</row>
    <row r="592" spans="1:50">
      <c r="A592" s="59" t="s">
        <v>3124</v>
      </c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>
        <v>455</v>
      </c>
      <c r="W592" s="60"/>
      <c r="X592" s="60"/>
      <c r="Y592" s="60"/>
      <c r="Z592" s="60"/>
      <c r="AA592" s="60">
        <v>478</v>
      </c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>
        <v>455</v>
      </c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</row>
    <row r="593" spans="1:50">
      <c r="A593" s="59" t="s">
        <v>3125</v>
      </c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>
        <v>618</v>
      </c>
      <c r="W593" s="60"/>
      <c r="X593" s="60"/>
      <c r="Y593" s="60"/>
      <c r="Z593" s="60"/>
      <c r="AA593" s="60">
        <v>445</v>
      </c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>
        <v>618</v>
      </c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</row>
    <row r="594" spans="1:50">
      <c r="A594" s="59" t="s">
        <v>199</v>
      </c>
      <c r="B594" s="60">
        <v>6</v>
      </c>
      <c r="C594" s="60"/>
      <c r="D594" s="60">
        <v>128</v>
      </c>
      <c r="E594" s="60">
        <v>125</v>
      </c>
      <c r="F594" s="60">
        <v>104</v>
      </c>
      <c r="G594" s="60">
        <v>64</v>
      </c>
      <c r="H594" s="60"/>
      <c r="I594" s="60"/>
      <c r="J594" s="60">
        <v>348</v>
      </c>
      <c r="K594" s="60"/>
      <c r="L594" s="60"/>
      <c r="M594" s="60"/>
      <c r="N594" s="60">
        <v>4</v>
      </c>
      <c r="O594" s="60"/>
      <c r="P594" s="60">
        <v>60</v>
      </c>
      <c r="Q594" s="60">
        <v>89</v>
      </c>
      <c r="R594" s="60">
        <v>112</v>
      </c>
      <c r="S594" s="60">
        <v>93</v>
      </c>
      <c r="T594" s="60">
        <v>5</v>
      </c>
      <c r="U594" s="60">
        <v>0</v>
      </c>
      <c r="V594" s="60">
        <v>19</v>
      </c>
      <c r="W594" s="60">
        <v>85</v>
      </c>
      <c r="X594" s="60">
        <v>102</v>
      </c>
      <c r="Y594" s="60">
        <v>31</v>
      </c>
      <c r="Z594" s="60">
        <v>2</v>
      </c>
      <c r="AA594" s="60">
        <v>23</v>
      </c>
      <c r="AB594" s="60">
        <v>70</v>
      </c>
      <c r="AC594" s="60">
        <v>105</v>
      </c>
      <c r="AD594" s="60">
        <v>58</v>
      </c>
      <c r="AE594" s="60"/>
      <c r="AF594" s="60"/>
      <c r="AG594" s="60"/>
      <c r="AH594" s="60">
        <v>0</v>
      </c>
      <c r="AI594" s="60"/>
      <c r="AJ594" s="60">
        <v>128</v>
      </c>
      <c r="AK594" s="60">
        <v>348</v>
      </c>
      <c r="AL594" s="60">
        <v>60</v>
      </c>
      <c r="AM594" s="60">
        <v>19</v>
      </c>
      <c r="AN594" s="60">
        <v>108</v>
      </c>
      <c r="AO594" s="60">
        <v>37</v>
      </c>
      <c r="AP594" s="60">
        <v>19</v>
      </c>
      <c r="AQ594" s="60">
        <v>54</v>
      </c>
      <c r="AR594" s="60"/>
      <c r="AS594" s="60">
        <v>55</v>
      </c>
      <c r="AT594" s="60">
        <v>35</v>
      </c>
      <c r="AU594" s="60">
        <v>14</v>
      </c>
      <c r="AV594" s="60">
        <v>75</v>
      </c>
      <c r="AW594" s="60"/>
      <c r="AX594" s="60">
        <v>88</v>
      </c>
    </row>
    <row r="595" spans="1:50">
      <c r="A595" s="59" t="s">
        <v>1071</v>
      </c>
      <c r="B595" s="60">
        <v>115</v>
      </c>
      <c r="C595" s="60"/>
      <c r="D595" s="60">
        <v>179</v>
      </c>
      <c r="E595" s="60">
        <v>89</v>
      </c>
      <c r="F595" s="60">
        <v>113</v>
      </c>
      <c r="G595" s="60">
        <v>153</v>
      </c>
      <c r="H595" s="60">
        <v>119</v>
      </c>
      <c r="I595" s="60"/>
      <c r="J595" s="60">
        <v>164</v>
      </c>
      <c r="K595" s="60">
        <v>112</v>
      </c>
      <c r="L595" s="60">
        <v>68</v>
      </c>
      <c r="M595" s="60">
        <v>133</v>
      </c>
      <c r="N595" s="60">
        <v>82</v>
      </c>
      <c r="O595" s="60"/>
      <c r="P595" s="60">
        <v>322</v>
      </c>
      <c r="Q595" s="60">
        <v>121</v>
      </c>
      <c r="R595" s="60">
        <v>137</v>
      </c>
      <c r="S595" s="60">
        <v>149</v>
      </c>
      <c r="T595" s="60">
        <v>72</v>
      </c>
      <c r="U595" s="60"/>
      <c r="V595" s="60">
        <v>207</v>
      </c>
      <c r="W595" s="60">
        <v>170</v>
      </c>
      <c r="X595" s="60">
        <v>159</v>
      </c>
      <c r="Y595" s="60">
        <v>139</v>
      </c>
      <c r="Z595" s="60">
        <v>155</v>
      </c>
      <c r="AA595" s="60">
        <v>244</v>
      </c>
      <c r="AB595" s="60">
        <v>193</v>
      </c>
      <c r="AC595" s="60">
        <v>102</v>
      </c>
      <c r="AD595" s="60">
        <v>182</v>
      </c>
      <c r="AE595" s="60"/>
      <c r="AF595" s="60"/>
      <c r="AG595" s="60"/>
      <c r="AH595" s="60"/>
      <c r="AI595" s="60"/>
      <c r="AJ595" s="60">
        <v>179</v>
      </c>
      <c r="AK595" s="60">
        <v>164</v>
      </c>
      <c r="AL595" s="60">
        <v>322</v>
      </c>
      <c r="AM595" s="60">
        <v>207</v>
      </c>
      <c r="AN595" s="60">
        <v>233</v>
      </c>
      <c r="AO595" s="60">
        <v>183</v>
      </c>
      <c r="AP595" s="60">
        <v>101</v>
      </c>
      <c r="AQ595" s="60">
        <v>116</v>
      </c>
      <c r="AR595" s="60">
        <v>109</v>
      </c>
      <c r="AS595" s="60">
        <v>82</v>
      </c>
      <c r="AT595" s="60"/>
      <c r="AU595" s="60">
        <v>123</v>
      </c>
      <c r="AV595" s="60"/>
      <c r="AW595" s="60">
        <v>73</v>
      </c>
      <c r="AX595" s="60">
        <v>56</v>
      </c>
    </row>
    <row r="596" spans="1:50">
      <c r="A596" s="59" t="s">
        <v>1072</v>
      </c>
      <c r="B596" s="60">
        <v>94</v>
      </c>
      <c r="C596" s="60"/>
      <c r="D596" s="60">
        <v>352</v>
      </c>
      <c r="E596" s="60">
        <v>28</v>
      </c>
      <c r="F596" s="60">
        <v>125</v>
      </c>
      <c r="G596" s="60">
        <v>171</v>
      </c>
      <c r="H596" s="60"/>
      <c r="I596" s="60"/>
      <c r="J596" s="60">
        <v>914</v>
      </c>
      <c r="K596" s="60"/>
      <c r="L596" s="60"/>
      <c r="M596" s="60"/>
      <c r="N596" s="60"/>
      <c r="O596" s="60"/>
      <c r="P596" s="60">
        <v>940</v>
      </c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>
        <v>352</v>
      </c>
      <c r="AK596" s="60">
        <v>914</v>
      </c>
      <c r="AL596" s="60">
        <v>940</v>
      </c>
      <c r="AM596" s="60"/>
      <c r="AN596" s="60">
        <v>215</v>
      </c>
      <c r="AO596" s="60"/>
      <c r="AP596" s="60"/>
      <c r="AQ596" s="60"/>
      <c r="AR596" s="60"/>
      <c r="AS596" s="60">
        <v>146</v>
      </c>
      <c r="AT596" s="60"/>
      <c r="AU596" s="60"/>
      <c r="AV596" s="60"/>
      <c r="AW596" s="60"/>
      <c r="AX596" s="60">
        <v>124</v>
      </c>
    </row>
    <row r="597" spans="1:50">
      <c r="A597" s="59" t="s">
        <v>3126</v>
      </c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>
        <v>441</v>
      </c>
      <c r="W597" s="60"/>
      <c r="X597" s="60"/>
      <c r="Y597" s="60"/>
      <c r="Z597" s="60"/>
      <c r="AA597" s="60">
        <v>458</v>
      </c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>
        <v>441</v>
      </c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</row>
    <row r="598" spans="1:50">
      <c r="A598" s="59" t="s">
        <v>3127</v>
      </c>
      <c r="B598" s="60"/>
      <c r="C598" s="60"/>
      <c r="D598" s="60">
        <v>987</v>
      </c>
      <c r="E598" s="60"/>
      <c r="F598" s="60"/>
      <c r="G598" s="60"/>
      <c r="H598" s="60"/>
      <c r="I598" s="60"/>
      <c r="J598" s="60">
        <v>869</v>
      </c>
      <c r="K598" s="60"/>
      <c r="L598" s="60"/>
      <c r="M598" s="60"/>
      <c r="N598" s="60"/>
      <c r="O598" s="60"/>
      <c r="P598" s="60">
        <v>818</v>
      </c>
      <c r="Q598" s="60"/>
      <c r="R598" s="60"/>
      <c r="S598" s="60"/>
      <c r="T598" s="60"/>
      <c r="U598" s="60"/>
      <c r="V598" s="60">
        <v>731</v>
      </c>
      <c r="W598" s="60"/>
      <c r="X598" s="60"/>
      <c r="Y598" s="60"/>
      <c r="Z598" s="60"/>
      <c r="AA598" s="60">
        <v>858</v>
      </c>
      <c r="AB598" s="60"/>
      <c r="AC598" s="60"/>
      <c r="AD598" s="60"/>
      <c r="AE598" s="60"/>
      <c r="AF598" s="60"/>
      <c r="AG598" s="60"/>
      <c r="AH598" s="60"/>
      <c r="AI598" s="60"/>
      <c r="AJ598" s="60">
        <v>987</v>
      </c>
      <c r="AK598" s="60">
        <v>869</v>
      </c>
      <c r="AL598" s="60">
        <v>818</v>
      </c>
      <c r="AM598" s="60">
        <v>731</v>
      </c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</row>
    <row r="599" spans="1:50">
      <c r="A599" s="59" t="s">
        <v>3128</v>
      </c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>
        <v>822</v>
      </c>
      <c r="Q599" s="60"/>
      <c r="R599" s="60"/>
      <c r="S599" s="60"/>
      <c r="T599" s="60"/>
      <c r="U599" s="60"/>
      <c r="V599" s="60">
        <v>793</v>
      </c>
      <c r="W599" s="60"/>
      <c r="X599" s="60"/>
      <c r="Y599" s="60"/>
      <c r="Z599" s="60"/>
      <c r="AA599" s="60">
        <v>879</v>
      </c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>
        <v>822</v>
      </c>
      <c r="AM599" s="60">
        <v>793</v>
      </c>
      <c r="AN599" s="60">
        <v>956</v>
      </c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</row>
    <row r="600" spans="1:50">
      <c r="A600" s="59" t="s">
        <v>3129</v>
      </c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>
        <v>882</v>
      </c>
      <c r="Q600" s="60"/>
      <c r="R600" s="60"/>
      <c r="S600" s="60"/>
      <c r="T600" s="60"/>
      <c r="U600" s="60"/>
      <c r="V600" s="60">
        <v>975</v>
      </c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>
        <v>882</v>
      </c>
      <c r="AM600" s="60">
        <v>975</v>
      </c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</row>
    <row r="601" spans="1:50">
      <c r="A601" s="59" t="s">
        <v>3130</v>
      </c>
      <c r="B601" s="60"/>
      <c r="C601" s="60"/>
      <c r="D601" s="60">
        <v>992</v>
      </c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>
        <v>801</v>
      </c>
      <c r="Q601" s="60"/>
      <c r="R601" s="60"/>
      <c r="S601" s="60"/>
      <c r="T601" s="60"/>
      <c r="U601" s="60"/>
      <c r="V601" s="60">
        <v>424</v>
      </c>
      <c r="W601" s="60"/>
      <c r="X601" s="60"/>
      <c r="Y601" s="60"/>
      <c r="Z601" s="60"/>
      <c r="AA601" s="60">
        <v>522</v>
      </c>
      <c r="AB601" s="60"/>
      <c r="AC601" s="60"/>
      <c r="AD601" s="60"/>
      <c r="AE601" s="60"/>
      <c r="AF601" s="60"/>
      <c r="AG601" s="60"/>
      <c r="AH601" s="60"/>
      <c r="AI601" s="60"/>
      <c r="AJ601" s="60">
        <v>992</v>
      </c>
      <c r="AK601" s="60"/>
      <c r="AL601" s="60">
        <v>801</v>
      </c>
      <c r="AM601" s="60">
        <v>424</v>
      </c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</row>
    <row r="602" spans="1:50">
      <c r="A602" s="59" t="s">
        <v>3131</v>
      </c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>
        <v>557</v>
      </c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>
        <v>557</v>
      </c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</row>
    <row r="603" spans="1:50">
      <c r="A603" s="59" t="s">
        <v>3132</v>
      </c>
      <c r="B603" s="60"/>
      <c r="C603" s="60"/>
      <c r="D603" s="60">
        <v>369</v>
      </c>
      <c r="E603" s="60"/>
      <c r="F603" s="60"/>
      <c r="G603" s="60"/>
      <c r="H603" s="60"/>
      <c r="I603" s="60"/>
      <c r="J603" s="60">
        <v>395</v>
      </c>
      <c r="K603" s="60"/>
      <c r="L603" s="60"/>
      <c r="M603" s="60"/>
      <c r="N603" s="60"/>
      <c r="O603" s="60"/>
      <c r="P603" s="60">
        <v>343</v>
      </c>
      <c r="Q603" s="60"/>
      <c r="R603" s="60"/>
      <c r="S603" s="60"/>
      <c r="T603" s="60"/>
      <c r="U603" s="60"/>
      <c r="V603" s="60">
        <v>231</v>
      </c>
      <c r="W603" s="60"/>
      <c r="X603" s="60"/>
      <c r="Y603" s="60"/>
      <c r="Z603" s="60"/>
      <c r="AA603" s="60">
        <v>336</v>
      </c>
      <c r="AB603" s="60"/>
      <c r="AC603" s="60"/>
      <c r="AD603" s="60"/>
      <c r="AE603" s="60"/>
      <c r="AF603" s="60"/>
      <c r="AG603" s="60"/>
      <c r="AH603" s="60"/>
      <c r="AI603" s="60"/>
      <c r="AJ603" s="60">
        <v>369</v>
      </c>
      <c r="AK603" s="60">
        <v>395</v>
      </c>
      <c r="AL603" s="60">
        <v>343</v>
      </c>
      <c r="AM603" s="60">
        <v>231</v>
      </c>
      <c r="AN603" s="60">
        <v>820</v>
      </c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</row>
    <row r="604" spans="1:50">
      <c r="A604" s="59" t="s">
        <v>3133</v>
      </c>
      <c r="B604" s="60"/>
      <c r="C604" s="60"/>
      <c r="D604" s="60">
        <v>146</v>
      </c>
      <c r="E604" s="60"/>
      <c r="F604" s="60"/>
      <c r="G604" s="60"/>
      <c r="H604" s="60"/>
      <c r="I604" s="60"/>
      <c r="J604" s="60">
        <v>127</v>
      </c>
      <c r="K604" s="60"/>
      <c r="L604" s="60"/>
      <c r="M604" s="60"/>
      <c r="N604" s="60"/>
      <c r="O604" s="60"/>
      <c r="P604" s="60">
        <v>236</v>
      </c>
      <c r="Q604" s="60"/>
      <c r="R604" s="60"/>
      <c r="S604" s="60"/>
      <c r="T604" s="60"/>
      <c r="U604" s="60"/>
      <c r="V604" s="60">
        <v>125</v>
      </c>
      <c r="W604" s="60"/>
      <c r="X604" s="60"/>
      <c r="Y604" s="60"/>
      <c r="Z604" s="60"/>
      <c r="AA604" s="60">
        <v>55</v>
      </c>
      <c r="AB604" s="60"/>
      <c r="AC604" s="60"/>
      <c r="AD604" s="60"/>
      <c r="AE604" s="60"/>
      <c r="AF604" s="60"/>
      <c r="AG604" s="60"/>
      <c r="AH604" s="60"/>
      <c r="AI604" s="60"/>
      <c r="AJ604" s="60">
        <v>146</v>
      </c>
      <c r="AK604" s="60">
        <v>127</v>
      </c>
      <c r="AL604" s="60">
        <v>236</v>
      </c>
      <c r="AM604" s="60">
        <v>125</v>
      </c>
      <c r="AN604" s="60">
        <v>104</v>
      </c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</row>
    <row r="605" spans="1:50">
      <c r="A605" s="59" t="s">
        <v>3134</v>
      </c>
      <c r="B605" s="60"/>
      <c r="C605" s="60"/>
      <c r="D605" s="60">
        <v>812</v>
      </c>
      <c r="E605" s="60"/>
      <c r="F605" s="60"/>
      <c r="G605" s="60"/>
      <c r="H605" s="60"/>
      <c r="I605" s="60"/>
      <c r="J605" s="60">
        <v>447</v>
      </c>
      <c r="K605" s="60"/>
      <c r="L605" s="60"/>
      <c r="M605" s="60"/>
      <c r="N605" s="60"/>
      <c r="O605" s="60"/>
      <c r="P605" s="60">
        <v>233</v>
      </c>
      <c r="Q605" s="60"/>
      <c r="R605" s="60"/>
      <c r="S605" s="60"/>
      <c r="T605" s="60"/>
      <c r="U605" s="60"/>
      <c r="V605" s="60">
        <v>248</v>
      </c>
      <c r="W605" s="60"/>
      <c r="X605" s="60"/>
      <c r="Y605" s="60"/>
      <c r="Z605" s="60"/>
      <c r="AA605" s="60">
        <v>321</v>
      </c>
      <c r="AB605" s="60"/>
      <c r="AC605" s="60"/>
      <c r="AD605" s="60"/>
      <c r="AE605" s="60"/>
      <c r="AF605" s="60"/>
      <c r="AG605" s="60"/>
      <c r="AH605" s="60"/>
      <c r="AI605" s="60"/>
      <c r="AJ605" s="60">
        <v>812</v>
      </c>
      <c r="AK605" s="60">
        <v>447</v>
      </c>
      <c r="AL605" s="60">
        <v>233</v>
      </c>
      <c r="AM605" s="60">
        <v>248</v>
      </c>
      <c r="AN605" s="60">
        <v>955</v>
      </c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</row>
    <row r="606" spans="1:50">
      <c r="A606" s="59" t="s">
        <v>3135</v>
      </c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>
        <v>691</v>
      </c>
      <c r="W606" s="60"/>
      <c r="X606" s="60"/>
      <c r="Y606" s="60"/>
      <c r="Z606" s="60"/>
      <c r="AA606" s="60">
        <v>515</v>
      </c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>
        <v>691</v>
      </c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</row>
    <row r="607" spans="1:50">
      <c r="A607" s="59" t="s">
        <v>3136</v>
      </c>
      <c r="B607" s="60"/>
      <c r="C607" s="60"/>
      <c r="D607" s="60">
        <v>546</v>
      </c>
      <c r="E607" s="60"/>
      <c r="F607" s="60"/>
      <c r="G607" s="60"/>
      <c r="H607" s="60"/>
      <c r="I607" s="60"/>
      <c r="J607" s="60">
        <v>893</v>
      </c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>
        <v>349</v>
      </c>
      <c r="W607" s="60"/>
      <c r="X607" s="60"/>
      <c r="Y607" s="60"/>
      <c r="Z607" s="60"/>
      <c r="AA607" s="60">
        <v>391</v>
      </c>
      <c r="AB607" s="60"/>
      <c r="AC607" s="60"/>
      <c r="AD607" s="60"/>
      <c r="AE607" s="60"/>
      <c r="AF607" s="60"/>
      <c r="AG607" s="60"/>
      <c r="AH607" s="60"/>
      <c r="AI607" s="60"/>
      <c r="AJ607" s="60">
        <v>546</v>
      </c>
      <c r="AK607" s="60">
        <v>893</v>
      </c>
      <c r="AL607" s="60"/>
      <c r="AM607" s="60">
        <v>349</v>
      </c>
      <c r="AN607" s="60">
        <v>260</v>
      </c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</row>
    <row r="608" spans="1:50">
      <c r="A608" s="59" t="s">
        <v>3137</v>
      </c>
      <c r="B608" s="60"/>
      <c r="C608" s="60"/>
      <c r="D608" s="60">
        <v>933</v>
      </c>
      <c r="E608" s="60"/>
      <c r="F608" s="60"/>
      <c r="G608" s="60"/>
      <c r="H608" s="60"/>
      <c r="I608" s="60"/>
      <c r="J608" s="60">
        <v>804</v>
      </c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>
        <v>933</v>
      </c>
      <c r="AK608" s="60">
        <v>804</v>
      </c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</row>
    <row r="609" spans="1:50">
      <c r="A609" s="59" t="s">
        <v>3138</v>
      </c>
      <c r="B609" s="60"/>
      <c r="C609" s="60"/>
      <c r="D609" s="60">
        <v>892</v>
      </c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>
        <v>892</v>
      </c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</row>
    <row r="610" spans="1:50">
      <c r="A610" s="59" t="s">
        <v>3139</v>
      </c>
      <c r="B610" s="60"/>
      <c r="C610" s="60"/>
      <c r="D610" s="60">
        <v>360</v>
      </c>
      <c r="E610" s="60"/>
      <c r="F610" s="60"/>
      <c r="G610" s="60"/>
      <c r="H610" s="60"/>
      <c r="I610" s="60"/>
      <c r="J610" s="60">
        <v>320</v>
      </c>
      <c r="K610" s="60"/>
      <c r="L610" s="60"/>
      <c r="M610" s="60"/>
      <c r="N610" s="60"/>
      <c r="O610" s="60"/>
      <c r="P610" s="60">
        <v>375</v>
      </c>
      <c r="Q610" s="60"/>
      <c r="R610" s="60"/>
      <c r="S610" s="60"/>
      <c r="T610" s="60"/>
      <c r="U610" s="60"/>
      <c r="V610" s="60">
        <v>460</v>
      </c>
      <c r="W610" s="60"/>
      <c r="X610" s="60"/>
      <c r="Y610" s="60"/>
      <c r="Z610" s="60"/>
      <c r="AA610" s="60">
        <v>606</v>
      </c>
      <c r="AB610" s="60"/>
      <c r="AC610" s="60"/>
      <c r="AD610" s="60"/>
      <c r="AE610" s="60"/>
      <c r="AF610" s="60"/>
      <c r="AG610" s="60"/>
      <c r="AH610" s="60"/>
      <c r="AI610" s="60"/>
      <c r="AJ610" s="60">
        <v>360</v>
      </c>
      <c r="AK610" s="60">
        <v>320</v>
      </c>
      <c r="AL610" s="60">
        <v>375</v>
      </c>
      <c r="AM610" s="60">
        <v>460</v>
      </c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</row>
    <row r="611" spans="1:50">
      <c r="A611" s="59" t="s">
        <v>3140</v>
      </c>
      <c r="B611" s="60"/>
      <c r="C611" s="60"/>
      <c r="D611" s="60"/>
      <c r="E611" s="60"/>
      <c r="F611" s="60"/>
      <c r="G611" s="60"/>
      <c r="H611" s="60"/>
      <c r="I611" s="60"/>
      <c r="J611" s="60">
        <v>886</v>
      </c>
      <c r="K611" s="60"/>
      <c r="L611" s="60"/>
      <c r="M611" s="60"/>
      <c r="N611" s="60"/>
      <c r="O611" s="60"/>
      <c r="P611" s="60">
        <v>865</v>
      </c>
      <c r="Q611" s="60"/>
      <c r="R611" s="60"/>
      <c r="S611" s="60"/>
      <c r="T611" s="60"/>
      <c r="U611" s="60"/>
      <c r="V611" s="60">
        <v>943</v>
      </c>
      <c r="W611" s="60"/>
      <c r="X611" s="60"/>
      <c r="Y611" s="60"/>
      <c r="Z611" s="60"/>
      <c r="AA611" s="60">
        <v>955</v>
      </c>
      <c r="AB611" s="60"/>
      <c r="AC611" s="60"/>
      <c r="AD611" s="60"/>
      <c r="AE611" s="60"/>
      <c r="AF611" s="60"/>
      <c r="AG611" s="60"/>
      <c r="AH611" s="60"/>
      <c r="AI611" s="60"/>
      <c r="AJ611" s="60"/>
      <c r="AK611" s="60">
        <v>886</v>
      </c>
      <c r="AL611" s="60">
        <v>865</v>
      </c>
      <c r="AM611" s="60">
        <v>943</v>
      </c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</row>
    <row r="612" spans="1:50">
      <c r="A612" s="59" t="s">
        <v>3141</v>
      </c>
      <c r="B612" s="60"/>
      <c r="C612" s="60"/>
      <c r="D612" s="60">
        <v>263</v>
      </c>
      <c r="E612" s="60"/>
      <c r="F612" s="60"/>
      <c r="G612" s="60"/>
      <c r="H612" s="60"/>
      <c r="I612" s="60"/>
      <c r="J612" s="60">
        <v>242</v>
      </c>
      <c r="K612" s="60"/>
      <c r="L612" s="60"/>
      <c r="M612" s="60"/>
      <c r="N612" s="60"/>
      <c r="O612" s="60"/>
      <c r="P612" s="60">
        <v>252</v>
      </c>
      <c r="Q612" s="60"/>
      <c r="R612" s="60"/>
      <c r="S612" s="60"/>
      <c r="T612" s="60"/>
      <c r="U612" s="60"/>
      <c r="V612" s="60">
        <v>475</v>
      </c>
      <c r="W612" s="60"/>
      <c r="X612" s="60"/>
      <c r="Y612" s="60"/>
      <c r="Z612" s="60"/>
      <c r="AA612" s="60">
        <v>640</v>
      </c>
      <c r="AB612" s="60"/>
      <c r="AC612" s="60"/>
      <c r="AD612" s="60"/>
      <c r="AE612" s="60"/>
      <c r="AF612" s="60"/>
      <c r="AG612" s="60"/>
      <c r="AH612" s="60"/>
      <c r="AI612" s="60"/>
      <c r="AJ612" s="60">
        <v>263</v>
      </c>
      <c r="AK612" s="60">
        <v>242</v>
      </c>
      <c r="AL612" s="60">
        <v>252</v>
      </c>
      <c r="AM612" s="60">
        <v>475</v>
      </c>
      <c r="AN612" s="60">
        <v>671</v>
      </c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</row>
    <row r="613" spans="1:50">
      <c r="A613" s="59" t="s">
        <v>3142</v>
      </c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>
        <v>687</v>
      </c>
      <c r="W613" s="60"/>
      <c r="X613" s="60"/>
      <c r="Y613" s="60"/>
      <c r="Z613" s="60"/>
      <c r="AA613" s="60">
        <v>832</v>
      </c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>
        <v>687</v>
      </c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</row>
    <row r="614" spans="1:50">
      <c r="A614" s="59" t="s">
        <v>3143</v>
      </c>
      <c r="B614" s="60"/>
      <c r="C614" s="60"/>
      <c r="D614" s="60"/>
      <c r="E614" s="60"/>
      <c r="F614" s="60"/>
      <c r="G614" s="60"/>
      <c r="H614" s="60"/>
      <c r="I614" s="60"/>
      <c r="J614" s="60">
        <v>619</v>
      </c>
      <c r="K614" s="60"/>
      <c r="L614" s="60"/>
      <c r="M614" s="60"/>
      <c r="N614" s="60"/>
      <c r="O614" s="60"/>
      <c r="P614" s="60">
        <v>883</v>
      </c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>
        <v>619</v>
      </c>
      <c r="AL614" s="60">
        <v>883</v>
      </c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</row>
    <row r="615" spans="1:50">
      <c r="A615" s="59" t="s">
        <v>3144</v>
      </c>
      <c r="B615" s="60"/>
      <c r="C615" s="60"/>
      <c r="D615" s="60"/>
      <c r="E615" s="60"/>
      <c r="F615" s="60"/>
      <c r="G615" s="60"/>
      <c r="H615" s="60"/>
      <c r="I615" s="60"/>
      <c r="J615" s="60">
        <v>417</v>
      </c>
      <c r="K615" s="60"/>
      <c r="L615" s="60"/>
      <c r="M615" s="60"/>
      <c r="N615" s="60"/>
      <c r="O615" s="60"/>
      <c r="P615" s="60">
        <v>721</v>
      </c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>
        <v>417</v>
      </c>
      <c r="AL615" s="60">
        <v>721</v>
      </c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</row>
    <row r="616" spans="1:50">
      <c r="A616" s="59" t="s">
        <v>3145</v>
      </c>
      <c r="B616" s="60"/>
      <c r="C616" s="60"/>
      <c r="D616" s="60">
        <v>359</v>
      </c>
      <c r="E616" s="60"/>
      <c r="F616" s="60"/>
      <c r="G616" s="60"/>
      <c r="H616" s="60"/>
      <c r="I616" s="60"/>
      <c r="J616" s="60">
        <v>559</v>
      </c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>
        <v>359</v>
      </c>
      <c r="AK616" s="60">
        <v>559</v>
      </c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</row>
    <row r="617" spans="1:50">
      <c r="A617" s="59" t="s">
        <v>3146</v>
      </c>
      <c r="B617" s="60"/>
      <c r="C617" s="60"/>
      <c r="D617" s="60"/>
      <c r="E617" s="60"/>
      <c r="F617" s="60"/>
      <c r="G617" s="60"/>
      <c r="H617" s="60"/>
      <c r="I617" s="60"/>
      <c r="J617" s="60">
        <v>774</v>
      </c>
      <c r="K617" s="60"/>
      <c r="L617" s="60"/>
      <c r="M617" s="60"/>
      <c r="N617" s="60"/>
      <c r="O617" s="60"/>
      <c r="P617" s="60">
        <v>672</v>
      </c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>
        <v>774</v>
      </c>
      <c r="AL617" s="60">
        <v>672</v>
      </c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</row>
    <row r="618" spans="1:50">
      <c r="A618" s="59" t="s">
        <v>1073</v>
      </c>
      <c r="B618" s="60">
        <v>78</v>
      </c>
      <c r="C618" s="60"/>
      <c r="D618" s="60">
        <v>338</v>
      </c>
      <c r="E618" s="60">
        <v>153</v>
      </c>
      <c r="F618" s="60">
        <v>18</v>
      </c>
      <c r="G618" s="60">
        <v>96</v>
      </c>
      <c r="H618" s="60">
        <v>100</v>
      </c>
      <c r="I618" s="60"/>
      <c r="J618" s="60">
        <v>238</v>
      </c>
      <c r="K618" s="60">
        <v>53</v>
      </c>
      <c r="L618" s="60">
        <v>7</v>
      </c>
      <c r="M618" s="60">
        <v>86</v>
      </c>
      <c r="N618" s="60">
        <v>132</v>
      </c>
      <c r="O618" s="60"/>
      <c r="P618" s="60">
        <v>407</v>
      </c>
      <c r="Q618" s="60">
        <v>141</v>
      </c>
      <c r="R618" s="60">
        <v>72</v>
      </c>
      <c r="S618" s="60">
        <v>152</v>
      </c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>
        <v>338</v>
      </c>
      <c r="AK618" s="60">
        <v>238</v>
      </c>
      <c r="AL618" s="60">
        <v>407</v>
      </c>
      <c r="AM618" s="60"/>
      <c r="AN618" s="60">
        <v>370</v>
      </c>
      <c r="AO618" s="60"/>
      <c r="AP618" s="60"/>
      <c r="AQ618" s="60">
        <v>176</v>
      </c>
      <c r="AR618" s="60">
        <v>131</v>
      </c>
      <c r="AS618" s="60">
        <v>163</v>
      </c>
      <c r="AT618" s="60"/>
      <c r="AU618" s="60"/>
      <c r="AV618" s="60"/>
      <c r="AW618" s="60">
        <v>73</v>
      </c>
      <c r="AX618" s="60">
        <v>88</v>
      </c>
    </row>
    <row r="619" spans="1:50">
      <c r="A619" s="59" t="s">
        <v>189</v>
      </c>
      <c r="B619" s="60"/>
      <c r="C619" s="60"/>
      <c r="D619" s="60">
        <v>240</v>
      </c>
      <c r="E619" s="60"/>
      <c r="F619" s="60"/>
      <c r="G619" s="60"/>
      <c r="H619" s="60">
        <v>48</v>
      </c>
      <c r="I619" s="60"/>
      <c r="J619" s="60">
        <v>207</v>
      </c>
      <c r="K619" s="60">
        <v>128</v>
      </c>
      <c r="L619" s="60">
        <v>102</v>
      </c>
      <c r="M619" s="60">
        <v>57</v>
      </c>
      <c r="N619" s="60">
        <v>91</v>
      </c>
      <c r="O619" s="60"/>
      <c r="P619" s="60">
        <v>289</v>
      </c>
      <c r="Q619" s="60">
        <v>145</v>
      </c>
      <c r="R619" s="60">
        <v>147</v>
      </c>
      <c r="S619" s="60">
        <v>142</v>
      </c>
      <c r="T619" s="60">
        <v>50</v>
      </c>
      <c r="U619" s="60">
        <v>0</v>
      </c>
      <c r="V619" s="60">
        <v>105</v>
      </c>
      <c r="W619" s="60">
        <v>108</v>
      </c>
      <c r="X619" s="60">
        <v>91</v>
      </c>
      <c r="Y619" s="60">
        <v>55</v>
      </c>
      <c r="Z619" s="60">
        <v>84</v>
      </c>
      <c r="AA619" s="60">
        <v>124</v>
      </c>
      <c r="AB619" s="60">
        <v>163</v>
      </c>
      <c r="AC619" s="60">
        <v>195</v>
      </c>
      <c r="AD619" s="60">
        <v>154</v>
      </c>
      <c r="AE619" s="60"/>
      <c r="AF619" s="60"/>
      <c r="AG619" s="60"/>
      <c r="AH619" s="60">
        <v>0</v>
      </c>
      <c r="AI619" s="60"/>
      <c r="AJ619" s="60">
        <v>240</v>
      </c>
      <c r="AK619" s="60">
        <v>207</v>
      </c>
      <c r="AL619" s="60">
        <v>289</v>
      </c>
      <c r="AM619" s="60">
        <v>105</v>
      </c>
      <c r="AN619" s="60">
        <v>696</v>
      </c>
      <c r="AO619" s="60">
        <v>159</v>
      </c>
      <c r="AP619" s="60">
        <v>66</v>
      </c>
      <c r="AQ619" s="60">
        <v>104</v>
      </c>
      <c r="AR619" s="60">
        <v>112</v>
      </c>
      <c r="AS619" s="60"/>
      <c r="AT619" s="60">
        <v>69</v>
      </c>
      <c r="AU619" s="60">
        <v>86</v>
      </c>
      <c r="AV619" s="60">
        <v>75</v>
      </c>
      <c r="AW619" s="60">
        <v>73</v>
      </c>
      <c r="AX619" s="60"/>
    </row>
    <row r="620" spans="1:50">
      <c r="A620" s="59" t="s">
        <v>3147</v>
      </c>
      <c r="B620" s="60"/>
      <c r="C620" s="60"/>
      <c r="D620" s="60">
        <v>878</v>
      </c>
      <c r="E620" s="60"/>
      <c r="F620" s="60"/>
      <c r="G620" s="60"/>
      <c r="H620" s="60"/>
      <c r="I620" s="60"/>
      <c r="J620" s="60">
        <v>695</v>
      </c>
      <c r="K620" s="60"/>
      <c r="L620" s="60"/>
      <c r="M620" s="60"/>
      <c r="N620" s="60"/>
      <c r="O620" s="60"/>
      <c r="P620" s="60">
        <v>640</v>
      </c>
      <c r="Q620" s="60"/>
      <c r="R620" s="60"/>
      <c r="S620" s="60"/>
      <c r="T620" s="60"/>
      <c r="U620" s="60"/>
      <c r="V620" s="60">
        <v>489</v>
      </c>
      <c r="W620" s="60"/>
      <c r="X620" s="60"/>
      <c r="Y620" s="60"/>
      <c r="Z620" s="60"/>
      <c r="AA620" s="60">
        <v>572</v>
      </c>
      <c r="AB620" s="60"/>
      <c r="AC620" s="60"/>
      <c r="AD620" s="60"/>
      <c r="AE620" s="60"/>
      <c r="AF620" s="60"/>
      <c r="AG620" s="60"/>
      <c r="AH620" s="60"/>
      <c r="AI620" s="60"/>
      <c r="AJ620" s="60">
        <v>878</v>
      </c>
      <c r="AK620" s="60">
        <v>695</v>
      </c>
      <c r="AL620" s="60">
        <v>640</v>
      </c>
      <c r="AM620" s="60">
        <v>489</v>
      </c>
      <c r="AN620" s="60">
        <v>826</v>
      </c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</row>
    <row r="621" spans="1:50">
      <c r="A621" s="59" t="s">
        <v>3148</v>
      </c>
      <c r="B621" s="60"/>
      <c r="C621" s="60"/>
      <c r="D621" s="60">
        <v>651</v>
      </c>
      <c r="E621" s="60"/>
      <c r="F621" s="60"/>
      <c r="G621" s="60"/>
      <c r="H621" s="60"/>
      <c r="I621" s="60"/>
      <c r="J621" s="60">
        <v>625</v>
      </c>
      <c r="K621" s="60"/>
      <c r="L621" s="60"/>
      <c r="M621" s="60"/>
      <c r="N621" s="60"/>
      <c r="O621" s="60"/>
      <c r="P621" s="60">
        <v>963</v>
      </c>
      <c r="Q621" s="60"/>
      <c r="R621" s="60"/>
      <c r="S621" s="60"/>
      <c r="T621" s="60"/>
      <c r="U621" s="60"/>
      <c r="V621" s="60">
        <v>858</v>
      </c>
      <c r="W621" s="60"/>
      <c r="X621" s="60"/>
      <c r="Y621" s="60"/>
      <c r="Z621" s="60"/>
      <c r="AA621" s="60">
        <v>986</v>
      </c>
      <c r="AB621" s="60"/>
      <c r="AC621" s="60"/>
      <c r="AD621" s="60"/>
      <c r="AE621" s="60"/>
      <c r="AF621" s="60"/>
      <c r="AG621" s="60"/>
      <c r="AH621" s="60"/>
      <c r="AI621" s="60"/>
      <c r="AJ621" s="60">
        <v>651</v>
      </c>
      <c r="AK621" s="60">
        <v>625</v>
      </c>
      <c r="AL621" s="60">
        <v>963</v>
      </c>
      <c r="AM621" s="60">
        <v>858</v>
      </c>
      <c r="AN621" s="60">
        <v>878</v>
      </c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</row>
    <row r="622" spans="1:50">
      <c r="A622" s="59" t="s">
        <v>3149</v>
      </c>
      <c r="B622" s="60"/>
      <c r="C622" s="60"/>
      <c r="D622" s="60">
        <v>435</v>
      </c>
      <c r="E622" s="60"/>
      <c r="F622" s="60"/>
      <c r="G622" s="60"/>
      <c r="H622" s="60"/>
      <c r="I622" s="60"/>
      <c r="J622" s="60">
        <v>289</v>
      </c>
      <c r="K622" s="60"/>
      <c r="L622" s="60"/>
      <c r="M622" s="60"/>
      <c r="N622" s="60"/>
      <c r="O622" s="60"/>
      <c r="P622" s="60">
        <v>531</v>
      </c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>
        <v>435</v>
      </c>
      <c r="AK622" s="60">
        <v>289</v>
      </c>
      <c r="AL622" s="60">
        <v>531</v>
      </c>
      <c r="AM622" s="60"/>
      <c r="AN622" s="60">
        <v>196</v>
      </c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</row>
    <row r="623" spans="1:50">
      <c r="A623" s="59" t="s">
        <v>3150</v>
      </c>
      <c r="B623" s="60"/>
      <c r="C623" s="60"/>
      <c r="D623" s="60">
        <v>742</v>
      </c>
      <c r="E623" s="60"/>
      <c r="F623" s="60"/>
      <c r="G623" s="60"/>
      <c r="H623" s="60"/>
      <c r="I623" s="60"/>
      <c r="J623" s="60">
        <v>894</v>
      </c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>
        <v>742</v>
      </c>
      <c r="AK623" s="60">
        <v>894</v>
      </c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</row>
    <row r="624" spans="1:50">
      <c r="A624" s="59" t="s">
        <v>3151</v>
      </c>
      <c r="B624" s="60"/>
      <c r="C624" s="60"/>
      <c r="D624" s="60">
        <v>231</v>
      </c>
      <c r="E624" s="60"/>
      <c r="F624" s="60"/>
      <c r="G624" s="60"/>
      <c r="H624" s="60"/>
      <c r="I624" s="60"/>
      <c r="J624" s="60">
        <v>440</v>
      </c>
      <c r="K624" s="60"/>
      <c r="L624" s="60"/>
      <c r="M624" s="60"/>
      <c r="N624" s="60"/>
      <c r="O624" s="60"/>
      <c r="P624" s="60">
        <v>430</v>
      </c>
      <c r="Q624" s="60"/>
      <c r="R624" s="60"/>
      <c r="S624" s="60"/>
      <c r="T624" s="60"/>
      <c r="U624" s="60"/>
      <c r="V624" s="60">
        <v>82</v>
      </c>
      <c r="W624" s="60"/>
      <c r="X624" s="60"/>
      <c r="Y624" s="60"/>
      <c r="Z624" s="60"/>
      <c r="AA624" s="60">
        <v>114</v>
      </c>
      <c r="AB624" s="60"/>
      <c r="AC624" s="60"/>
      <c r="AD624" s="60"/>
      <c r="AE624" s="60"/>
      <c r="AF624" s="60"/>
      <c r="AG624" s="60"/>
      <c r="AH624" s="60"/>
      <c r="AI624" s="60"/>
      <c r="AJ624" s="60">
        <v>231</v>
      </c>
      <c r="AK624" s="60">
        <v>440</v>
      </c>
      <c r="AL624" s="60">
        <v>430</v>
      </c>
      <c r="AM624" s="60">
        <v>82</v>
      </c>
      <c r="AN624" s="60">
        <v>178</v>
      </c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</row>
    <row r="625" spans="1:50">
      <c r="A625" s="59" t="s">
        <v>3152</v>
      </c>
      <c r="B625" s="60"/>
      <c r="C625" s="60"/>
      <c r="D625" s="60">
        <v>514</v>
      </c>
      <c r="E625" s="60"/>
      <c r="F625" s="60"/>
      <c r="G625" s="60"/>
      <c r="H625" s="60"/>
      <c r="I625" s="60"/>
      <c r="J625" s="60">
        <v>634</v>
      </c>
      <c r="K625" s="60"/>
      <c r="L625" s="60"/>
      <c r="M625" s="60"/>
      <c r="N625" s="60"/>
      <c r="O625" s="60"/>
      <c r="P625" s="60">
        <v>618</v>
      </c>
      <c r="Q625" s="60"/>
      <c r="R625" s="60"/>
      <c r="S625" s="60"/>
      <c r="T625" s="60"/>
      <c r="U625" s="60"/>
      <c r="V625" s="60">
        <v>466</v>
      </c>
      <c r="W625" s="60"/>
      <c r="X625" s="60"/>
      <c r="Y625" s="60"/>
      <c r="Z625" s="60"/>
      <c r="AA625" s="60">
        <v>447</v>
      </c>
      <c r="AB625" s="60"/>
      <c r="AC625" s="60"/>
      <c r="AD625" s="60"/>
      <c r="AE625" s="60"/>
      <c r="AF625" s="60"/>
      <c r="AG625" s="60"/>
      <c r="AH625" s="60"/>
      <c r="AI625" s="60"/>
      <c r="AJ625" s="60">
        <v>514</v>
      </c>
      <c r="AK625" s="60">
        <v>634</v>
      </c>
      <c r="AL625" s="60">
        <v>618</v>
      </c>
      <c r="AM625" s="60">
        <v>466</v>
      </c>
      <c r="AN625" s="60">
        <v>373</v>
      </c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</row>
    <row r="626" spans="1:50">
      <c r="A626" s="59" t="s">
        <v>3153</v>
      </c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>
        <v>593</v>
      </c>
      <c r="W626" s="60"/>
      <c r="X626" s="60"/>
      <c r="Y626" s="60"/>
      <c r="Z626" s="60"/>
      <c r="AA626" s="60">
        <v>555</v>
      </c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>
        <v>593</v>
      </c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</row>
    <row r="627" spans="1:50">
      <c r="A627" s="59" t="s">
        <v>3154</v>
      </c>
      <c r="B627" s="60"/>
      <c r="C627" s="60"/>
      <c r="D627" s="60">
        <v>885</v>
      </c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>
        <v>885</v>
      </c>
      <c r="AK627" s="60"/>
      <c r="AL627" s="60"/>
      <c r="AM627" s="60"/>
      <c r="AN627" s="60">
        <v>801</v>
      </c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</row>
    <row r="628" spans="1:50">
      <c r="A628" s="59" t="s">
        <v>3155</v>
      </c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>
        <v>997</v>
      </c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</row>
    <row r="629" spans="1:50">
      <c r="A629" s="59" t="s">
        <v>3156</v>
      </c>
      <c r="B629" s="60"/>
      <c r="C629" s="60"/>
      <c r="D629" s="60"/>
      <c r="E629" s="60"/>
      <c r="F629" s="60"/>
      <c r="G629" s="60"/>
      <c r="H629" s="60"/>
      <c r="I629" s="60"/>
      <c r="J629" s="60">
        <v>777</v>
      </c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>
        <v>777</v>
      </c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</row>
    <row r="630" spans="1:50">
      <c r="A630" s="59" t="s">
        <v>3157</v>
      </c>
      <c r="B630" s="60"/>
      <c r="C630" s="60"/>
      <c r="D630" s="60">
        <v>803</v>
      </c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>
        <v>956</v>
      </c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>
        <v>803</v>
      </c>
      <c r="AK630" s="60"/>
      <c r="AL630" s="60">
        <v>956</v>
      </c>
      <c r="AM630" s="60"/>
      <c r="AN630" s="60">
        <v>853</v>
      </c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</row>
    <row r="631" spans="1:50">
      <c r="A631" s="59" t="s">
        <v>183</v>
      </c>
      <c r="B631" s="60"/>
      <c r="C631" s="60"/>
      <c r="D631" s="60">
        <v>47</v>
      </c>
      <c r="E631" s="60"/>
      <c r="F631" s="60"/>
      <c r="G631" s="60"/>
      <c r="H631" s="60"/>
      <c r="I631" s="60">
        <v>0</v>
      </c>
      <c r="J631" s="60">
        <v>44</v>
      </c>
      <c r="K631" s="60"/>
      <c r="L631" s="60"/>
      <c r="M631" s="60"/>
      <c r="N631" s="60"/>
      <c r="O631" s="60">
        <v>14</v>
      </c>
      <c r="P631" s="60">
        <v>25</v>
      </c>
      <c r="Q631" s="60"/>
      <c r="R631" s="60"/>
      <c r="S631" s="60"/>
      <c r="T631" s="60">
        <v>54</v>
      </c>
      <c r="U631" s="60">
        <v>33</v>
      </c>
      <c r="V631" s="60">
        <v>50</v>
      </c>
      <c r="W631" s="60">
        <v>81</v>
      </c>
      <c r="X631" s="60">
        <v>30</v>
      </c>
      <c r="Y631" s="60">
        <v>119</v>
      </c>
      <c r="Z631" s="60">
        <v>119</v>
      </c>
      <c r="AA631" s="60">
        <v>56</v>
      </c>
      <c r="AB631" s="60">
        <v>104</v>
      </c>
      <c r="AC631" s="60">
        <v>2</v>
      </c>
      <c r="AD631" s="60">
        <v>165</v>
      </c>
      <c r="AE631" s="60"/>
      <c r="AF631" s="60">
        <v>0</v>
      </c>
      <c r="AG631" s="60">
        <v>14</v>
      </c>
      <c r="AH631" s="60">
        <v>33</v>
      </c>
      <c r="AI631" s="60"/>
      <c r="AJ631" s="60">
        <v>47</v>
      </c>
      <c r="AK631" s="60">
        <v>44</v>
      </c>
      <c r="AL631" s="60">
        <v>25</v>
      </c>
      <c r="AM631" s="60">
        <v>50</v>
      </c>
      <c r="AN631" s="60">
        <v>86</v>
      </c>
      <c r="AO631" s="60">
        <v>148</v>
      </c>
      <c r="AP631" s="60">
        <v>117</v>
      </c>
      <c r="AQ631" s="60"/>
      <c r="AR631" s="60"/>
      <c r="AS631" s="60"/>
      <c r="AT631" s="60"/>
      <c r="AU631" s="60">
        <v>86</v>
      </c>
      <c r="AV631" s="60">
        <v>75</v>
      </c>
      <c r="AW631" s="60"/>
      <c r="AX631" s="60">
        <v>124</v>
      </c>
    </row>
    <row r="632" spans="1:50">
      <c r="A632" s="59" t="s">
        <v>3158</v>
      </c>
      <c r="B632" s="60"/>
      <c r="C632" s="60"/>
      <c r="D632" s="60">
        <v>525</v>
      </c>
      <c r="E632" s="60"/>
      <c r="F632" s="60"/>
      <c r="G632" s="60"/>
      <c r="H632" s="60"/>
      <c r="I632" s="60"/>
      <c r="J632" s="60">
        <v>554</v>
      </c>
      <c r="K632" s="60"/>
      <c r="L632" s="60"/>
      <c r="M632" s="60"/>
      <c r="N632" s="60"/>
      <c r="O632" s="60"/>
      <c r="P632" s="60">
        <v>666</v>
      </c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>
        <v>525</v>
      </c>
      <c r="AK632" s="60">
        <v>554</v>
      </c>
      <c r="AL632" s="60">
        <v>666</v>
      </c>
      <c r="AM632" s="60"/>
      <c r="AN632" s="60">
        <v>386</v>
      </c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</row>
    <row r="633" spans="1:50">
      <c r="A633" s="59" t="s">
        <v>1074</v>
      </c>
      <c r="B633" s="60"/>
      <c r="C633" s="60"/>
      <c r="D633" s="60">
        <v>624</v>
      </c>
      <c r="E633" s="60"/>
      <c r="F633" s="60"/>
      <c r="G633" s="60"/>
      <c r="H633" s="60"/>
      <c r="I633" s="60"/>
      <c r="J633" s="60">
        <v>361</v>
      </c>
      <c r="K633" s="60"/>
      <c r="L633" s="60"/>
      <c r="M633" s="60"/>
      <c r="N633" s="60">
        <v>16</v>
      </c>
      <c r="O633" s="60"/>
      <c r="P633" s="60">
        <v>410</v>
      </c>
      <c r="Q633" s="60">
        <v>129</v>
      </c>
      <c r="R633" s="60">
        <v>170</v>
      </c>
      <c r="S633" s="60">
        <v>132</v>
      </c>
      <c r="T633" s="60"/>
      <c r="U633" s="60"/>
      <c r="V633" s="60">
        <v>226</v>
      </c>
      <c r="W633" s="60"/>
      <c r="X633" s="60"/>
      <c r="Y633" s="60"/>
      <c r="Z633" s="60">
        <v>12</v>
      </c>
      <c r="AA633" s="60">
        <v>105</v>
      </c>
      <c r="AB633" s="60">
        <v>7</v>
      </c>
      <c r="AC633" s="60">
        <v>49</v>
      </c>
      <c r="AD633" s="60">
        <v>40</v>
      </c>
      <c r="AE633" s="60"/>
      <c r="AF633" s="60"/>
      <c r="AG633" s="60"/>
      <c r="AH633" s="60"/>
      <c r="AI633" s="60"/>
      <c r="AJ633" s="60">
        <v>624</v>
      </c>
      <c r="AK633" s="60">
        <v>361</v>
      </c>
      <c r="AL633" s="60">
        <v>410</v>
      </c>
      <c r="AM633" s="60">
        <v>226</v>
      </c>
      <c r="AN633" s="60">
        <v>465</v>
      </c>
      <c r="AO633" s="60">
        <v>54</v>
      </c>
      <c r="AP633" s="60"/>
      <c r="AQ633" s="60">
        <v>87</v>
      </c>
      <c r="AR633" s="60"/>
      <c r="AS633" s="60"/>
      <c r="AT633" s="60">
        <v>5</v>
      </c>
      <c r="AU633" s="60"/>
      <c r="AV633" s="60"/>
      <c r="AW633" s="60"/>
      <c r="AX633" s="60"/>
    </row>
    <row r="634" spans="1:50">
      <c r="A634" s="59" t="s">
        <v>3159</v>
      </c>
      <c r="B634" s="60"/>
      <c r="C634" s="60"/>
      <c r="D634" s="60"/>
      <c r="E634" s="60"/>
      <c r="F634" s="60"/>
      <c r="G634" s="60"/>
      <c r="H634" s="60"/>
      <c r="I634" s="60"/>
      <c r="J634" s="60">
        <v>431</v>
      </c>
      <c r="K634" s="60"/>
      <c r="L634" s="60"/>
      <c r="M634" s="60"/>
      <c r="N634" s="60"/>
      <c r="O634" s="60"/>
      <c r="P634" s="60">
        <v>507</v>
      </c>
      <c r="Q634" s="60"/>
      <c r="R634" s="60"/>
      <c r="S634" s="60"/>
      <c r="T634" s="60"/>
      <c r="U634" s="60"/>
      <c r="V634" s="60">
        <v>344</v>
      </c>
      <c r="W634" s="60"/>
      <c r="X634" s="60"/>
      <c r="Y634" s="60"/>
      <c r="Z634" s="60"/>
      <c r="AA634" s="60">
        <v>364</v>
      </c>
      <c r="AB634" s="60"/>
      <c r="AC634" s="60"/>
      <c r="AD634" s="60"/>
      <c r="AE634" s="60"/>
      <c r="AF634" s="60"/>
      <c r="AG634" s="60"/>
      <c r="AH634" s="60"/>
      <c r="AI634" s="60"/>
      <c r="AJ634" s="60"/>
      <c r="AK634" s="60">
        <v>431</v>
      </c>
      <c r="AL634" s="60">
        <v>507</v>
      </c>
      <c r="AM634" s="60">
        <v>344</v>
      </c>
      <c r="AN634" s="60">
        <v>925</v>
      </c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</row>
    <row r="635" spans="1:50">
      <c r="A635" s="59" t="s">
        <v>3160</v>
      </c>
      <c r="B635" s="60"/>
      <c r="C635" s="60"/>
      <c r="D635" s="60">
        <v>713</v>
      </c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>
        <v>713</v>
      </c>
      <c r="AK635" s="60"/>
      <c r="AL635" s="60"/>
      <c r="AM635" s="60"/>
      <c r="AN635" s="60">
        <v>279</v>
      </c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</row>
    <row r="636" spans="1:50">
      <c r="A636" s="59" t="s">
        <v>3161</v>
      </c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>
        <v>945</v>
      </c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>
        <v>945</v>
      </c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</row>
    <row r="637" spans="1:50">
      <c r="A637" s="59" t="s">
        <v>3162</v>
      </c>
      <c r="B637" s="60"/>
      <c r="C637" s="60"/>
      <c r="D637" s="60">
        <v>479</v>
      </c>
      <c r="E637" s="60"/>
      <c r="F637" s="60"/>
      <c r="G637" s="60"/>
      <c r="H637" s="60"/>
      <c r="I637" s="60"/>
      <c r="J637" s="60">
        <v>528</v>
      </c>
      <c r="K637" s="60"/>
      <c r="L637" s="60"/>
      <c r="M637" s="60"/>
      <c r="N637" s="60"/>
      <c r="O637" s="60"/>
      <c r="P637" s="60">
        <v>235</v>
      </c>
      <c r="Q637" s="60"/>
      <c r="R637" s="60"/>
      <c r="S637" s="60"/>
      <c r="T637" s="60"/>
      <c r="U637" s="60"/>
      <c r="V637" s="60">
        <v>266</v>
      </c>
      <c r="W637" s="60"/>
      <c r="X637" s="60"/>
      <c r="Y637" s="60"/>
      <c r="Z637" s="60"/>
      <c r="AA637" s="60">
        <v>322</v>
      </c>
      <c r="AB637" s="60"/>
      <c r="AC637" s="60"/>
      <c r="AD637" s="60"/>
      <c r="AE637" s="60"/>
      <c r="AF637" s="60"/>
      <c r="AG637" s="60"/>
      <c r="AH637" s="60"/>
      <c r="AI637" s="60"/>
      <c r="AJ637" s="60">
        <v>479</v>
      </c>
      <c r="AK637" s="60">
        <v>528</v>
      </c>
      <c r="AL637" s="60">
        <v>235</v>
      </c>
      <c r="AM637" s="60">
        <v>266</v>
      </c>
      <c r="AN637" s="60">
        <v>930</v>
      </c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</row>
    <row r="638" spans="1:50">
      <c r="A638" s="59" t="s">
        <v>3163</v>
      </c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>
        <v>609</v>
      </c>
      <c r="W638" s="60"/>
      <c r="X638" s="60"/>
      <c r="Y638" s="60"/>
      <c r="Z638" s="60"/>
      <c r="AA638" s="60">
        <v>446</v>
      </c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>
        <v>609</v>
      </c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</row>
    <row r="639" spans="1:50">
      <c r="A639" s="59" t="s">
        <v>3164</v>
      </c>
      <c r="B639" s="60"/>
      <c r="C639" s="60"/>
      <c r="D639" s="60">
        <v>998</v>
      </c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>
        <v>998</v>
      </c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</row>
    <row r="640" spans="1:50">
      <c r="A640" s="59" t="s">
        <v>3165</v>
      </c>
      <c r="B640" s="60"/>
      <c r="C640" s="60"/>
      <c r="D640" s="60"/>
      <c r="E640" s="60"/>
      <c r="F640" s="60"/>
      <c r="G640" s="60"/>
      <c r="H640" s="60"/>
      <c r="I640" s="60"/>
      <c r="J640" s="60">
        <v>675</v>
      </c>
      <c r="K640" s="60"/>
      <c r="L640" s="60"/>
      <c r="M640" s="60"/>
      <c r="N640" s="60"/>
      <c r="O640" s="60"/>
      <c r="P640" s="60">
        <v>373</v>
      </c>
      <c r="Q640" s="60"/>
      <c r="R640" s="60"/>
      <c r="S640" s="60"/>
      <c r="T640" s="60"/>
      <c r="U640" s="60"/>
      <c r="V640" s="60">
        <v>545</v>
      </c>
      <c r="W640" s="60"/>
      <c r="X640" s="60"/>
      <c r="Y640" s="60"/>
      <c r="Z640" s="60"/>
      <c r="AA640" s="60">
        <v>738</v>
      </c>
      <c r="AB640" s="60"/>
      <c r="AC640" s="60"/>
      <c r="AD640" s="60"/>
      <c r="AE640" s="60"/>
      <c r="AF640" s="60"/>
      <c r="AG640" s="60"/>
      <c r="AH640" s="60"/>
      <c r="AI640" s="60"/>
      <c r="AJ640" s="60"/>
      <c r="AK640" s="60">
        <v>675</v>
      </c>
      <c r="AL640" s="60">
        <v>373</v>
      </c>
      <c r="AM640" s="60">
        <v>545</v>
      </c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</row>
    <row r="641" spans="1:50">
      <c r="A641" s="59" t="s">
        <v>3166</v>
      </c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>
        <v>822</v>
      </c>
      <c r="W641" s="60"/>
      <c r="X641" s="60"/>
      <c r="Y641" s="60"/>
      <c r="Z641" s="60"/>
      <c r="AA641" s="60">
        <v>755</v>
      </c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>
        <v>822</v>
      </c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</row>
    <row r="642" spans="1:50">
      <c r="A642" s="59" t="s">
        <v>3167</v>
      </c>
      <c r="B642" s="60"/>
      <c r="C642" s="60"/>
      <c r="D642" s="60"/>
      <c r="E642" s="60"/>
      <c r="F642" s="60"/>
      <c r="G642" s="60"/>
      <c r="H642" s="60"/>
      <c r="I642" s="60"/>
      <c r="J642" s="60">
        <v>986</v>
      </c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>
        <v>986</v>
      </c>
      <c r="AL642" s="60"/>
      <c r="AM642" s="60"/>
      <c r="AN642" s="60">
        <v>830</v>
      </c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</row>
    <row r="643" spans="1:50">
      <c r="A643" s="59" t="s">
        <v>3168</v>
      </c>
      <c r="B643" s="60"/>
      <c r="C643" s="60"/>
      <c r="D643" s="60">
        <v>385</v>
      </c>
      <c r="E643" s="60"/>
      <c r="F643" s="60"/>
      <c r="G643" s="60"/>
      <c r="H643" s="60"/>
      <c r="I643" s="60"/>
      <c r="J643" s="60">
        <v>865</v>
      </c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>
        <v>153</v>
      </c>
      <c r="AA643" s="60"/>
      <c r="AB643" s="60">
        <v>137</v>
      </c>
      <c r="AC643" s="60">
        <v>172</v>
      </c>
      <c r="AD643" s="60">
        <v>149</v>
      </c>
      <c r="AE643" s="60"/>
      <c r="AF643" s="60"/>
      <c r="AG643" s="60"/>
      <c r="AH643" s="60"/>
      <c r="AI643" s="60"/>
      <c r="AJ643" s="60">
        <v>385</v>
      </c>
      <c r="AK643" s="60">
        <v>865</v>
      </c>
      <c r="AL643" s="60"/>
      <c r="AM643" s="60"/>
      <c r="AN643" s="60">
        <v>390</v>
      </c>
      <c r="AO643" s="60">
        <v>172</v>
      </c>
      <c r="AP643" s="60"/>
      <c r="AQ643" s="60"/>
      <c r="AR643" s="60"/>
      <c r="AS643" s="60"/>
      <c r="AT643" s="60"/>
      <c r="AU643" s="60"/>
      <c r="AV643" s="60"/>
      <c r="AW643" s="60"/>
      <c r="AX643" s="60">
        <v>124</v>
      </c>
    </row>
    <row r="644" spans="1:50">
      <c r="A644" s="59" t="s">
        <v>3169</v>
      </c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>
        <v>721</v>
      </c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</row>
    <row r="645" spans="1:50">
      <c r="A645" s="59" t="s">
        <v>3170</v>
      </c>
      <c r="B645" s="60"/>
      <c r="C645" s="60"/>
      <c r="D645" s="60">
        <v>847</v>
      </c>
      <c r="E645" s="60"/>
      <c r="F645" s="60"/>
      <c r="G645" s="60"/>
      <c r="H645" s="60"/>
      <c r="I645" s="60"/>
      <c r="J645" s="60">
        <v>840</v>
      </c>
      <c r="K645" s="60"/>
      <c r="L645" s="60"/>
      <c r="M645" s="60"/>
      <c r="N645" s="60"/>
      <c r="O645" s="60"/>
      <c r="P645" s="60">
        <v>275</v>
      </c>
      <c r="Q645" s="60"/>
      <c r="R645" s="60"/>
      <c r="S645" s="60"/>
      <c r="T645" s="60"/>
      <c r="U645" s="60"/>
      <c r="V645" s="60">
        <v>376</v>
      </c>
      <c r="W645" s="60"/>
      <c r="X645" s="60"/>
      <c r="Y645" s="60"/>
      <c r="Z645" s="60"/>
      <c r="AA645" s="60">
        <v>588</v>
      </c>
      <c r="AB645" s="60"/>
      <c r="AC645" s="60"/>
      <c r="AD645" s="60"/>
      <c r="AE645" s="60"/>
      <c r="AF645" s="60"/>
      <c r="AG645" s="60"/>
      <c r="AH645" s="60"/>
      <c r="AI645" s="60"/>
      <c r="AJ645" s="60">
        <v>847</v>
      </c>
      <c r="AK645" s="60">
        <v>840</v>
      </c>
      <c r="AL645" s="60">
        <v>275</v>
      </c>
      <c r="AM645" s="60">
        <v>376</v>
      </c>
      <c r="AN645" s="60"/>
      <c r="AO645" s="60"/>
      <c r="AP645" s="60"/>
      <c r="AQ645" s="60"/>
      <c r="AR645" s="60"/>
      <c r="AS645" s="60"/>
      <c r="AT645" s="60"/>
      <c r="AU645" s="60"/>
      <c r="AV645" s="60">
        <v>75</v>
      </c>
      <c r="AW645" s="60"/>
      <c r="AX645" s="60"/>
    </row>
    <row r="646" spans="1:50">
      <c r="A646" s="59" t="s">
        <v>3171</v>
      </c>
      <c r="B646" s="60"/>
      <c r="C646" s="60"/>
      <c r="D646" s="60"/>
      <c r="E646" s="60"/>
      <c r="F646" s="60"/>
      <c r="G646" s="60"/>
      <c r="H646" s="60"/>
      <c r="I646" s="60"/>
      <c r="J646" s="60">
        <v>752</v>
      </c>
      <c r="K646" s="60"/>
      <c r="L646" s="60"/>
      <c r="M646" s="60"/>
      <c r="N646" s="60"/>
      <c r="O646" s="60"/>
      <c r="P646" s="60">
        <v>542</v>
      </c>
      <c r="Q646" s="60"/>
      <c r="R646" s="60"/>
      <c r="S646" s="60"/>
      <c r="T646" s="60"/>
      <c r="U646" s="60"/>
      <c r="V646" s="60">
        <v>559</v>
      </c>
      <c r="W646" s="60"/>
      <c r="X646" s="60"/>
      <c r="Y646" s="60"/>
      <c r="Z646" s="60"/>
      <c r="AA646" s="60">
        <v>719</v>
      </c>
      <c r="AB646" s="60"/>
      <c r="AC646" s="60"/>
      <c r="AD646" s="60"/>
      <c r="AE646" s="60"/>
      <c r="AF646" s="60"/>
      <c r="AG646" s="60"/>
      <c r="AH646" s="60"/>
      <c r="AI646" s="60"/>
      <c r="AJ646" s="60"/>
      <c r="AK646" s="60">
        <v>752</v>
      </c>
      <c r="AL646" s="60">
        <v>542</v>
      </c>
      <c r="AM646" s="60">
        <v>559</v>
      </c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</row>
    <row r="647" spans="1:50">
      <c r="A647" s="59" t="s">
        <v>1075</v>
      </c>
      <c r="B647" s="60">
        <v>174</v>
      </c>
      <c r="C647" s="60"/>
      <c r="D647" s="60">
        <v>284</v>
      </c>
      <c r="E647" s="60">
        <v>119</v>
      </c>
      <c r="F647" s="60">
        <v>115</v>
      </c>
      <c r="G647" s="60">
        <v>147</v>
      </c>
      <c r="H647" s="60">
        <v>166</v>
      </c>
      <c r="I647" s="60"/>
      <c r="J647" s="60">
        <v>212</v>
      </c>
      <c r="K647" s="60">
        <v>144</v>
      </c>
      <c r="L647" s="60">
        <v>59</v>
      </c>
      <c r="M647" s="60">
        <v>68</v>
      </c>
      <c r="N647" s="60">
        <v>151</v>
      </c>
      <c r="O647" s="60"/>
      <c r="P647" s="60">
        <v>154</v>
      </c>
      <c r="Q647" s="60">
        <v>131</v>
      </c>
      <c r="R647" s="60">
        <v>71</v>
      </c>
      <c r="S647" s="60">
        <v>82</v>
      </c>
      <c r="T647" s="60">
        <v>171</v>
      </c>
      <c r="U647" s="60"/>
      <c r="V647" s="60">
        <v>90</v>
      </c>
      <c r="W647" s="60">
        <v>51</v>
      </c>
      <c r="X647" s="60">
        <v>46</v>
      </c>
      <c r="Y647" s="60">
        <v>27</v>
      </c>
      <c r="Z647" s="60">
        <v>174</v>
      </c>
      <c r="AA647" s="60">
        <v>69</v>
      </c>
      <c r="AB647" s="60">
        <v>83</v>
      </c>
      <c r="AC647" s="60">
        <v>74</v>
      </c>
      <c r="AD647" s="60">
        <v>29</v>
      </c>
      <c r="AE647" s="60"/>
      <c r="AF647" s="60"/>
      <c r="AG647" s="60"/>
      <c r="AH647" s="60"/>
      <c r="AI647" s="60">
        <v>0</v>
      </c>
      <c r="AJ647" s="60">
        <v>284</v>
      </c>
      <c r="AK647" s="60">
        <v>212</v>
      </c>
      <c r="AL647" s="60">
        <v>154</v>
      </c>
      <c r="AM647" s="60">
        <v>90</v>
      </c>
      <c r="AN647" s="60">
        <v>329</v>
      </c>
      <c r="AO647" s="60">
        <v>25</v>
      </c>
      <c r="AP647" s="60">
        <v>40</v>
      </c>
      <c r="AQ647" s="60">
        <v>131</v>
      </c>
      <c r="AR647" s="60">
        <v>122</v>
      </c>
      <c r="AS647" s="60">
        <v>124</v>
      </c>
      <c r="AT647" s="60">
        <v>14</v>
      </c>
      <c r="AU647" s="60">
        <v>22</v>
      </c>
      <c r="AV647" s="60">
        <v>51</v>
      </c>
      <c r="AW647" s="60">
        <v>73</v>
      </c>
      <c r="AX647" s="60">
        <v>56</v>
      </c>
    </row>
    <row r="648" spans="1:50">
      <c r="A648" s="59" t="s">
        <v>123</v>
      </c>
      <c r="B648" s="60">
        <v>7</v>
      </c>
      <c r="C648" s="60"/>
      <c r="D648" s="60">
        <v>37</v>
      </c>
      <c r="E648" s="60">
        <v>19</v>
      </c>
      <c r="F648" s="60">
        <v>13</v>
      </c>
      <c r="G648" s="60">
        <v>47</v>
      </c>
      <c r="H648" s="60">
        <v>16</v>
      </c>
      <c r="I648" s="60">
        <v>3</v>
      </c>
      <c r="J648" s="60">
        <v>16</v>
      </c>
      <c r="K648" s="60">
        <v>27</v>
      </c>
      <c r="L648" s="60">
        <v>29</v>
      </c>
      <c r="M648" s="60">
        <v>14</v>
      </c>
      <c r="N648" s="60">
        <v>18</v>
      </c>
      <c r="O648" s="60">
        <v>20</v>
      </c>
      <c r="P648" s="60">
        <v>8</v>
      </c>
      <c r="Q648" s="60">
        <v>5</v>
      </c>
      <c r="R648" s="60">
        <v>30</v>
      </c>
      <c r="S648" s="60">
        <v>62</v>
      </c>
      <c r="T648" s="60">
        <v>3</v>
      </c>
      <c r="U648" s="60">
        <v>28</v>
      </c>
      <c r="V648" s="60">
        <v>2</v>
      </c>
      <c r="W648" s="60">
        <v>2</v>
      </c>
      <c r="X648" s="60">
        <v>6</v>
      </c>
      <c r="Y648" s="60">
        <v>1</v>
      </c>
      <c r="Z648" s="60">
        <v>20</v>
      </c>
      <c r="AA648" s="60">
        <v>1</v>
      </c>
      <c r="AB648" s="60">
        <v>69</v>
      </c>
      <c r="AC648" s="60">
        <v>3</v>
      </c>
      <c r="AD648" s="60">
        <v>7</v>
      </c>
      <c r="AE648" s="60"/>
      <c r="AF648" s="60">
        <v>3</v>
      </c>
      <c r="AG648" s="60">
        <v>20</v>
      </c>
      <c r="AH648" s="60">
        <v>28</v>
      </c>
      <c r="AI648" s="60">
        <v>2</v>
      </c>
      <c r="AJ648" s="60">
        <v>37</v>
      </c>
      <c r="AK648" s="60">
        <v>16</v>
      </c>
      <c r="AL648" s="60">
        <v>8</v>
      </c>
      <c r="AM648" s="60">
        <v>2</v>
      </c>
      <c r="AN648" s="60">
        <v>8</v>
      </c>
      <c r="AO648" s="60">
        <v>47</v>
      </c>
      <c r="AP648" s="60">
        <v>5</v>
      </c>
      <c r="AQ648" s="60">
        <v>20</v>
      </c>
      <c r="AR648" s="60">
        <v>35</v>
      </c>
      <c r="AS648" s="60">
        <v>54</v>
      </c>
      <c r="AT648" s="60">
        <v>14</v>
      </c>
      <c r="AU648" s="60">
        <v>2</v>
      </c>
      <c r="AV648" s="60">
        <v>19</v>
      </c>
      <c r="AW648" s="60">
        <v>10</v>
      </c>
      <c r="AX648" s="60">
        <v>39</v>
      </c>
    </row>
    <row r="649" spans="1:50">
      <c r="A649" s="59" t="s">
        <v>188</v>
      </c>
      <c r="B649" s="60">
        <v>64</v>
      </c>
      <c r="C649" s="60">
        <v>24</v>
      </c>
      <c r="D649" s="60">
        <v>9</v>
      </c>
      <c r="E649" s="60">
        <v>8</v>
      </c>
      <c r="F649" s="60">
        <v>61</v>
      </c>
      <c r="G649" s="60">
        <v>3</v>
      </c>
      <c r="H649" s="60">
        <v>107</v>
      </c>
      <c r="I649" s="60">
        <v>20</v>
      </c>
      <c r="J649" s="60">
        <v>10</v>
      </c>
      <c r="K649" s="60">
        <v>70</v>
      </c>
      <c r="L649" s="60">
        <v>142</v>
      </c>
      <c r="M649" s="60">
        <v>47</v>
      </c>
      <c r="N649" s="60">
        <v>122</v>
      </c>
      <c r="O649" s="60">
        <v>0</v>
      </c>
      <c r="P649" s="60">
        <v>31</v>
      </c>
      <c r="Q649" s="60">
        <v>166</v>
      </c>
      <c r="R649" s="60">
        <v>167</v>
      </c>
      <c r="S649" s="60">
        <v>51</v>
      </c>
      <c r="T649" s="60">
        <v>121</v>
      </c>
      <c r="U649" s="60">
        <v>49</v>
      </c>
      <c r="V649" s="60">
        <v>107</v>
      </c>
      <c r="W649" s="60">
        <v>162</v>
      </c>
      <c r="X649" s="60">
        <v>177</v>
      </c>
      <c r="Y649" s="60">
        <v>62</v>
      </c>
      <c r="Z649" s="60">
        <v>90</v>
      </c>
      <c r="AA649" s="60">
        <v>61</v>
      </c>
      <c r="AB649" s="60">
        <v>146</v>
      </c>
      <c r="AC649" s="60">
        <v>173</v>
      </c>
      <c r="AD649" s="60">
        <v>32</v>
      </c>
      <c r="AE649" s="60">
        <v>24</v>
      </c>
      <c r="AF649" s="60">
        <v>20</v>
      </c>
      <c r="AG649" s="60">
        <v>0</v>
      </c>
      <c r="AH649" s="60">
        <v>49</v>
      </c>
      <c r="AI649" s="60"/>
      <c r="AJ649" s="60">
        <v>9</v>
      </c>
      <c r="AK649" s="60">
        <v>10</v>
      </c>
      <c r="AL649" s="60">
        <v>31</v>
      </c>
      <c r="AM649" s="60">
        <v>107</v>
      </c>
      <c r="AN649" s="60">
        <v>33</v>
      </c>
      <c r="AO649" s="60">
        <v>27</v>
      </c>
      <c r="AP649" s="60">
        <v>16</v>
      </c>
      <c r="AQ649" s="60">
        <v>13</v>
      </c>
      <c r="AR649" s="60">
        <v>20</v>
      </c>
      <c r="AS649" s="60">
        <v>6</v>
      </c>
      <c r="AT649" s="60">
        <v>14</v>
      </c>
      <c r="AU649" s="60">
        <v>86</v>
      </c>
      <c r="AV649" s="60">
        <v>36</v>
      </c>
      <c r="AW649" s="60">
        <v>20</v>
      </c>
      <c r="AX649" s="60">
        <v>6</v>
      </c>
    </row>
    <row r="650" spans="1:50">
      <c r="A650" s="59" t="s">
        <v>1076</v>
      </c>
      <c r="B650" s="60"/>
      <c r="C650" s="60"/>
      <c r="D650" s="60">
        <v>709</v>
      </c>
      <c r="E650" s="60"/>
      <c r="F650" s="60"/>
      <c r="G650" s="60"/>
      <c r="H650" s="60"/>
      <c r="I650" s="60"/>
      <c r="J650" s="60">
        <v>633</v>
      </c>
      <c r="K650" s="60"/>
      <c r="L650" s="60"/>
      <c r="M650" s="60"/>
      <c r="N650" s="60"/>
      <c r="O650" s="60"/>
      <c r="P650" s="60">
        <v>192</v>
      </c>
      <c r="Q650" s="60"/>
      <c r="R650" s="60"/>
      <c r="S650" s="60"/>
      <c r="T650" s="60">
        <v>87</v>
      </c>
      <c r="U650" s="60"/>
      <c r="V650" s="60">
        <v>143</v>
      </c>
      <c r="W650" s="60">
        <v>167</v>
      </c>
      <c r="X650" s="60">
        <v>128</v>
      </c>
      <c r="Y650" s="60">
        <v>46</v>
      </c>
      <c r="Z650" s="60">
        <v>148</v>
      </c>
      <c r="AA650" s="60">
        <v>174</v>
      </c>
      <c r="AB650" s="60">
        <v>118</v>
      </c>
      <c r="AC650" s="60">
        <v>105</v>
      </c>
      <c r="AD650" s="60">
        <v>61</v>
      </c>
      <c r="AE650" s="60"/>
      <c r="AF650" s="60"/>
      <c r="AG650" s="60"/>
      <c r="AH650" s="60"/>
      <c r="AI650" s="60"/>
      <c r="AJ650" s="60">
        <v>709</v>
      </c>
      <c r="AK650" s="60">
        <v>633</v>
      </c>
      <c r="AL650" s="60">
        <v>192</v>
      </c>
      <c r="AM650" s="60">
        <v>143</v>
      </c>
      <c r="AN650" s="60">
        <v>638</v>
      </c>
      <c r="AO650" s="60">
        <v>150</v>
      </c>
      <c r="AP650" s="60">
        <v>94</v>
      </c>
      <c r="AQ650" s="60"/>
      <c r="AR650" s="60"/>
      <c r="AS650" s="60"/>
      <c r="AT650" s="60"/>
      <c r="AU650" s="60">
        <v>86</v>
      </c>
      <c r="AV650" s="60">
        <v>110</v>
      </c>
      <c r="AW650" s="60"/>
      <c r="AX650" s="60"/>
    </row>
    <row r="651" spans="1:50">
      <c r="A651" s="59" t="s">
        <v>3172</v>
      </c>
      <c r="B651" s="60"/>
      <c r="C651" s="60"/>
      <c r="D651" s="60">
        <v>490</v>
      </c>
      <c r="E651" s="60"/>
      <c r="F651" s="60"/>
      <c r="G651" s="60"/>
      <c r="H651" s="60"/>
      <c r="I651" s="60"/>
      <c r="J651" s="60">
        <v>525</v>
      </c>
      <c r="K651" s="60"/>
      <c r="L651" s="60"/>
      <c r="M651" s="60"/>
      <c r="N651" s="60"/>
      <c r="O651" s="60"/>
      <c r="P651" s="60">
        <v>455</v>
      </c>
      <c r="Q651" s="60"/>
      <c r="R651" s="60"/>
      <c r="S651" s="60"/>
      <c r="T651" s="60"/>
      <c r="U651" s="60"/>
      <c r="V651" s="60">
        <v>509</v>
      </c>
      <c r="W651" s="60"/>
      <c r="X651" s="60"/>
      <c r="Y651" s="60"/>
      <c r="Z651" s="60"/>
      <c r="AA651" s="60">
        <v>561</v>
      </c>
      <c r="AB651" s="60"/>
      <c r="AC651" s="60"/>
      <c r="AD651" s="60"/>
      <c r="AE651" s="60"/>
      <c r="AF651" s="60"/>
      <c r="AG651" s="60"/>
      <c r="AH651" s="60"/>
      <c r="AI651" s="60"/>
      <c r="AJ651" s="60">
        <v>490</v>
      </c>
      <c r="AK651" s="60">
        <v>525</v>
      </c>
      <c r="AL651" s="60">
        <v>455</v>
      </c>
      <c r="AM651" s="60">
        <v>509</v>
      </c>
      <c r="AN651" s="60">
        <v>506</v>
      </c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</row>
    <row r="652" spans="1:50">
      <c r="A652" s="59" t="s">
        <v>1077</v>
      </c>
      <c r="B652" s="60">
        <v>14</v>
      </c>
      <c r="C652" s="60"/>
      <c r="D652" s="60">
        <v>236</v>
      </c>
      <c r="E652" s="60">
        <v>115</v>
      </c>
      <c r="F652" s="60">
        <v>139</v>
      </c>
      <c r="G652" s="60">
        <v>134</v>
      </c>
      <c r="H652" s="60">
        <v>6</v>
      </c>
      <c r="I652" s="60"/>
      <c r="J652" s="60">
        <v>152</v>
      </c>
      <c r="K652" s="60">
        <v>83</v>
      </c>
      <c r="L652" s="60">
        <v>123</v>
      </c>
      <c r="M652" s="60">
        <v>37</v>
      </c>
      <c r="N652" s="60">
        <v>14</v>
      </c>
      <c r="O652" s="60"/>
      <c r="P652" s="60">
        <v>118</v>
      </c>
      <c r="Q652" s="60">
        <v>59</v>
      </c>
      <c r="R652" s="60">
        <v>54</v>
      </c>
      <c r="S652" s="60">
        <v>22</v>
      </c>
      <c r="T652" s="60">
        <v>11</v>
      </c>
      <c r="U652" s="60"/>
      <c r="V652" s="60">
        <v>176</v>
      </c>
      <c r="W652" s="60">
        <v>114</v>
      </c>
      <c r="X652" s="60">
        <v>111</v>
      </c>
      <c r="Y652" s="60">
        <v>69</v>
      </c>
      <c r="Z652" s="60">
        <v>7</v>
      </c>
      <c r="AA652" s="60">
        <v>106</v>
      </c>
      <c r="AB652" s="60">
        <v>80</v>
      </c>
      <c r="AC652" s="60">
        <v>158</v>
      </c>
      <c r="AD652" s="60">
        <v>79</v>
      </c>
      <c r="AE652" s="60"/>
      <c r="AF652" s="60"/>
      <c r="AG652" s="60"/>
      <c r="AH652" s="60"/>
      <c r="AI652" s="60"/>
      <c r="AJ652" s="60">
        <v>236</v>
      </c>
      <c r="AK652" s="60">
        <v>152</v>
      </c>
      <c r="AL652" s="60">
        <v>118</v>
      </c>
      <c r="AM652" s="60">
        <v>176</v>
      </c>
      <c r="AN652" s="60">
        <v>191</v>
      </c>
      <c r="AO652" s="60">
        <v>63</v>
      </c>
      <c r="AP652" s="60">
        <v>63</v>
      </c>
      <c r="AQ652" s="60">
        <v>32</v>
      </c>
      <c r="AR652" s="60">
        <v>67</v>
      </c>
      <c r="AS652" s="60">
        <v>143</v>
      </c>
      <c r="AT652" s="60">
        <v>69</v>
      </c>
      <c r="AU652" s="60">
        <v>86</v>
      </c>
      <c r="AV652" s="60">
        <v>75</v>
      </c>
      <c r="AW652" s="60">
        <v>34</v>
      </c>
      <c r="AX652" s="60">
        <v>88</v>
      </c>
    </row>
    <row r="653" spans="1:50">
      <c r="A653" s="59" t="s">
        <v>3173</v>
      </c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>
        <v>663</v>
      </c>
      <c r="W653" s="60"/>
      <c r="X653" s="60"/>
      <c r="Y653" s="60"/>
      <c r="Z653" s="60"/>
      <c r="AA653" s="60">
        <v>598</v>
      </c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>
        <v>663</v>
      </c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</row>
    <row r="654" spans="1:50">
      <c r="A654" s="59" t="s">
        <v>3174</v>
      </c>
      <c r="B654" s="60"/>
      <c r="C654" s="60"/>
      <c r="D654" s="60">
        <v>599</v>
      </c>
      <c r="E654" s="60"/>
      <c r="F654" s="60"/>
      <c r="G654" s="60"/>
      <c r="H654" s="60"/>
      <c r="I654" s="60"/>
      <c r="J654" s="60">
        <v>717</v>
      </c>
      <c r="K654" s="60"/>
      <c r="L654" s="60"/>
      <c r="M654" s="60"/>
      <c r="N654" s="60"/>
      <c r="O654" s="60"/>
      <c r="P654" s="60">
        <v>841</v>
      </c>
      <c r="Q654" s="60"/>
      <c r="R654" s="60"/>
      <c r="S654" s="60"/>
      <c r="T654" s="60"/>
      <c r="U654" s="60"/>
      <c r="V654" s="60">
        <v>796</v>
      </c>
      <c r="W654" s="60"/>
      <c r="X654" s="60"/>
      <c r="Y654" s="60"/>
      <c r="Z654" s="60"/>
      <c r="AA654" s="60">
        <v>825</v>
      </c>
      <c r="AB654" s="60"/>
      <c r="AC654" s="60"/>
      <c r="AD654" s="60"/>
      <c r="AE654" s="60"/>
      <c r="AF654" s="60"/>
      <c r="AG654" s="60"/>
      <c r="AH654" s="60"/>
      <c r="AI654" s="60"/>
      <c r="AJ654" s="60">
        <v>599</v>
      </c>
      <c r="AK654" s="60">
        <v>717</v>
      </c>
      <c r="AL654" s="60">
        <v>841</v>
      </c>
      <c r="AM654" s="60">
        <v>796</v>
      </c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</row>
    <row r="655" spans="1:50">
      <c r="A655" s="59" t="s">
        <v>3175</v>
      </c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>
        <v>671</v>
      </c>
      <c r="Q655" s="60"/>
      <c r="R655" s="60"/>
      <c r="S655" s="60"/>
      <c r="T655" s="60"/>
      <c r="U655" s="60"/>
      <c r="V655" s="60">
        <v>447</v>
      </c>
      <c r="W655" s="60"/>
      <c r="X655" s="60"/>
      <c r="Y655" s="60"/>
      <c r="Z655" s="60"/>
      <c r="AA655" s="60">
        <v>614</v>
      </c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>
        <v>671</v>
      </c>
      <c r="AM655" s="60">
        <v>447</v>
      </c>
      <c r="AN655" s="60">
        <v>959</v>
      </c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</row>
    <row r="656" spans="1:50">
      <c r="A656" s="59" t="s">
        <v>3176</v>
      </c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>
        <v>718</v>
      </c>
      <c r="Q656" s="60"/>
      <c r="R656" s="60"/>
      <c r="S656" s="60"/>
      <c r="T656" s="60"/>
      <c r="U656" s="60"/>
      <c r="V656" s="60">
        <v>444</v>
      </c>
      <c r="W656" s="60"/>
      <c r="X656" s="60"/>
      <c r="Y656" s="60"/>
      <c r="Z656" s="60"/>
      <c r="AA656" s="60">
        <v>226</v>
      </c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>
        <v>718</v>
      </c>
      <c r="AM656" s="60">
        <v>444</v>
      </c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</row>
    <row r="657" spans="1:50">
      <c r="A657" s="59" t="s">
        <v>3177</v>
      </c>
      <c r="B657" s="60"/>
      <c r="C657" s="60"/>
      <c r="D657" s="60">
        <v>395</v>
      </c>
      <c r="E657" s="60"/>
      <c r="F657" s="60"/>
      <c r="G657" s="60"/>
      <c r="H657" s="60"/>
      <c r="I657" s="60"/>
      <c r="J657" s="60">
        <v>558</v>
      </c>
      <c r="K657" s="60"/>
      <c r="L657" s="60"/>
      <c r="M657" s="60"/>
      <c r="N657" s="60"/>
      <c r="O657" s="60"/>
      <c r="P657" s="60">
        <v>556</v>
      </c>
      <c r="Q657" s="60"/>
      <c r="R657" s="60"/>
      <c r="S657" s="60"/>
      <c r="T657" s="60"/>
      <c r="U657" s="60"/>
      <c r="V657" s="60">
        <v>557</v>
      </c>
      <c r="W657" s="60"/>
      <c r="X657" s="60"/>
      <c r="Y657" s="60"/>
      <c r="Z657" s="60"/>
      <c r="AA657" s="60">
        <v>556</v>
      </c>
      <c r="AB657" s="60"/>
      <c r="AC657" s="60"/>
      <c r="AD657" s="60"/>
      <c r="AE657" s="60"/>
      <c r="AF657" s="60"/>
      <c r="AG657" s="60"/>
      <c r="AH657" s="60"/>
      <c r="AI657" s="60"/>
      <c r="AJ657" s="60">
        <v>395</v>
      </c>
      <c r="AK657" s="60">
        <v>558</v>
      </c>
      <c r="AL657" s="60">
        <v>556</v>
      </c>
      <c r="AM657" s="60">
        <v>557</v>
      </c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</row>
    <row r="658" spans="1:50">
      <c r="A658" s="59" t="s">
        <v>3178</v>
      </c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>
        <v>762</v>
      </c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>
        <v>762</v>
      </c>
      <c r="AM658" s="60"/>
      <c r="AN658" s="60">
        <v>718</v>
      </c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</row>
    <row r="659" spans="1:50">
      <c r="A659" s="59" t="s">
        <v>3179</v>
      </c>
      <c r="B659" s="60"/>
      <c r="C659" s="60"/>
      <c r="D659" s="60">
        <v>294</v>
      </c>
      <c r="E659" s="60"/>
      <c r="F659" s="60"/>
      <c r="G659" s="60"/>
      <c r="H659" s="60"/>
      <c r="I659" s="60"/>
      <c r="J659" s="60">
        <v>548</v>
      </c>
      <c r="K659" s="60"/>
      <c r="L659" s="60"/>
      <c r="M659" s="60"/>
      <c r="N659" s="60"/>
      <c r="O659" s="60"/>
      <c r="P659" s="60">
        <v>824</v>
      </c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>
        <v>294</v>
      </c>
      <c r="AK659" s="60">
        <v>548</v>
      </c>
      <c r="AL659" s="60">
        <v>824</v>
      </c>
      <c r="AM659" s="60"/>
      <c r="AN659" s="60">
        <v>250</v>
      </c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</row>
    <row r="660" spans="1:50">
      <c r="A660" s="59" t="s">
        <v>3180</v>
      </c>
      <c r="B660" s="60"/>
      <c r="C660" s="60"/>
      <c r="D660" s="60">
        <v>189</v>
      </c>
      <c r="E660" s="60"/>
      <c r="F660" s="60"/>
      <c r="G660" s="60"/>
      <c r="H660" s="60"/>
      <c r="I660" s="60"/>
      <c r="J660" s="60">
        <v>350</v>
      </c>
      <c r="K660" s="60"/>
      <c r="L660" s="60"/>
      <c r="M660" s="60"/>
      <c r="N660" s="60"/>
      <c r="O660" s="60"/>
      <c r="P660" s="60">
        <v>227</v>
      </c>
      <c r="Q660" s="60"/>
      <c r="R660" s="60"/>
      <c r="S660" s="60"/>
      <c r="T660" s="60"/>
      <c r="U660" s="60"/>
      <c r="V660" s="60">
        <v>465</v>
      </c>
      <c r="W660" s="60"/>
      <c r="X660" s="60"/>
      <c r="Y660" s="60"/>
      <c r="Z660" s="60"/>
      <c r="AA660" s="60">
        <v>398</v>
      </c>
      <c r="AB660" s="60"/>
      <c r="AC660" s="60"/>
      <c r="AD660" s="60"/>
      <c r="AE660" s="60"/>
      <c r="AF660" s="60"/>
      <c r="AG660" s="60"/>
      <c r="AH660" s="60"/>
      <c r="AI660" s="60"/>
      <c r="AJ660" s="60">
        <v>189</v>
      </c>
      <c r="AK660" s="60">
        <v>350</v>
      </c>
      <c r="AL660" s="60">
        <v>227</v>
      </c>
      <c r="AM660" s="60">
        <v>465</v>
      </c>
      <c r="AN660" s="60">
        <v>155</v>
      </c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</row>
    <row r="661" spans="1:50">
      <c r="A661" s="59" t="s">
        <v>3181</v>
      </c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>
        <v>788</v>
      </c>
      <c r="W661" s="60"/>
      <c r="X661" s="60"/>
      <c r="Y661" s="60"/>
      <c r="Z661" s="60"/>
      <c r="AA661" s="60">
        <v>880</v>
      </c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>
        <v>788</v>
      </c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</row>
    <row r="662" spans="1:50">
      <c r="A662" s="59" t="s">
        <v>3182</v>
      </c>
      <c r="B662" s="60"/>
      <c r="C662" s="60"/>
      <c r="D662" s="60">
        <v>428</v>
      </c>
      <c r="E662" s="60"/>
      <c r="F662" s="60"/>
      <c r="G662" s="60"/>
      <c r="H662" s="60"/>
      <c r="I662" s="60"/>
      <c r="J662" s="60">
        <v>694</v>
      </c>
      <c r="K662" s="60"/>
      <c r="L662" s="60"/>
      <c r="M662" s="60"/>
      <c r="N662" s="60"/>
      <c r="O662" s="60"/>
      <c r="P662" s="60">
        <v>934</v>
      </c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>
        <v>428</v>
      </c>
      <c r="AK662" s="60">
        <v>694</v>
      </c>
      <c r="AL662" s="60">
        <v>934</v>
      </c>
      <c r="AM662" s="60"/>
      <c r="AN662" s="60">
        <v>300</v>
      </c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</row>
    <row r="663" spans="1:50">
      <c r="A663" s="59" t="s">
        <v>3183</v>
      </c>
      <c r="B663" s="60"/>
      <c r="C663" s="60"/>
      <c r="D663" s="60">
        <v>589</v>
      </c>
      <c r="E663" s="60"/>
      <c r="F663" s="60"/>
      <c r="G663" s="60"/>
      <c r="H663" s="60"/>
      <c r="I663" s="60"/>
      <c r="J663" s="60">
        <v>412</v>
      </c>
      <c r="K663" s="60"/>
      <c r="L663" s="60"/>
      <c r="M663" s="60"/>
      <c r="N663" s="60"/>
      <c r="O663" s="60"/>
      <c r="P663" s="60">
        <v>319</v>
      </c>
      <c r="Q663" s="60"/>
      <c r="R663" s="60"/>
      <c r="S663" s="60"/>
      <c r="T663" s="60"/>
      <c r="U663" s="60"/>
      <c r="V663" s="60">
        <v>250</v>
      </c>
      <c r="W663" s="60"/>
      <c r="X663" s="60"/>
      <c r="Y663" s="60"/>
      <c r="Z663" s="60"/>
      <c r="AA663" s="60">
        <v>300</v>
      </c>
      <c r="AB663" s="60"/>
      <c r="AC663" s="60"/>
      <c r="AD663" s="60"/>
      <c r="AE663" s="60"/>
      <c r="AF663" s="60"/>
      <c r="AG663" s="60"/>
      <c r="AH663" s="60"/>
      <c r="AI663" s="60"/>
      <c r="AJ663" s="60">
        <v>589</v>
      </c>
      <c r="AK663" s="60">
        <v>412</v>
      </c>
      <c r="AL663" s="60">
        <v>319</v>
      </c>
      <c r="AM663" s="60">
        <v>250</v>
      </c>
      <c r="AN663" s="60">
        <v>437</v>
      </c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</row>
    <row r="664" spans="1:50">
      <c r="A664" s="59" t="s">
        <v>3184</v>
      </c>
      <c r="B664" s="60"/>
      <c r="C664" s="60"/>
      <c r="D664" s="60">
        <v>96</v>
      </c>
      <c r="E664" s="60"/>
      <c r="F664" s="60"/>
      <c r="G664" s="60"/>
      <c r="H664" s="60"/>
      <c r="I664" s="60"/>
      <c r="J664" s="60">
        <v>217</v>
      </c>
      <c r="K664" s="60"/>
      <c r="L664" s="60"/>
      <c r="M664" s="60"/>
      <c r="N664" s="60"/>
      <c r="O664" s="60"/>
      <c r="P664" s="60">
        <v>962</v>
      </c>
      <c r="Q664" s="60"/>
      <c r="R664" s="60"/>
      <c r="S664" s="60"/>
      <c r="T664" s="60"/>
      <c r="U664" s="60"/>
      <c r="V664" s="60">
        <v>959</v>
      </c>
      <c r="W664" s="60"/>
      <c r="X664" s="60"/>
      <c r="Y664" s="60"/>
      <c r="Z664" s="60"/>
      <c r="AA664" s="60">
        <v>689</v>
      </c>
      <c r="AB664" s="60"/>
      <c r="AC664" s="60"/>
      <c r="AD664" s="60"/>
      <c r="AE664" s="60"/>
      <c r="AF664" s="60"/>
      <c r="AG664" s="60"/>
      <c r="AH664" s="60"/>
      <c r="AI664" s="60"/>
      <c r="AJ664" s="60">
        <v>96</v>
      </c>
      <c r="AK664" s="60">
        <v>217</v>
      </c>
      <c r="AL664" s="60">
        <v>962</v>
      </c>
      <c r="AM664" s="60">
        <v>959</v>
      </c>
      <c r="AN664" s="60">
        <v>187</v>
      </c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</row>
    <row r="665" spans="1:50">
      <c r="A665" s="59" t="s">
        <v>3185</v>
      </c>
      <c r="B665" s="60"/>
      <c r="C665" s="60"/>
      <c r="D665" s="60">
        <v>920</v>
      </c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>
        <v>670</v>
      </c>
      <c r="Q665" s="60"/>
      <c r="R665" s="60"/>
      <c r="S665" s="60"/>
      <c r="T665" s="60"/>
      <c r="U665" s="60"/>
      <c r="V665" s="60">
        <v>783</v>
      </c>
      <c r="W665" s="60"/>
      <c r="X665" s="60"/>
      <c r="Y665" s="60"/>
      <c r="Z665" s="60"/>
      <c r="AA665" s="60">
        <v>994</v>
      </c>
      <c r="AB665" s="60"/>
      <c r="AC665" s="60"/>
      <c r="AD665" s="60"/>
      <c r="AE665" s="60"/>
      <c r="AF665" s="60"/>
      <c r="AG665" s="60"/>
      <c r="AH665" s="60"/>
      <c r="AI665" s="60"/>
      <c r="AJ665" s="60">
        <v>920</v>
      </c>
      <c r="AK665" s="60"/>
      <c r="AL665" s="60">
        <v>670</v>
      </c>
      <c r="AM665" s="60">
        <v>783</v>
      </c>
      <c r="AN665" s="60">
        <v>790</v>
      </c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</row>
    <row r="666" spans="1:50">
      <c r="A666" s="59" t="s">
        <v>3186</v>
      </c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>
        <v>977</v>
      </c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>
        <v>977</v>
      </c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</row>
    <row r="667" spans="1:50">
      <c r="A667" s="59" t="s">
        <v>3187</v>
      </c>
      <c r="B667" s="60"/>
      <c r="C667" s="60"/>
      <c r="D667" s="60">
        <v>620</v>
      </c>
      <c r="E667" s="60"/>
      <c r="F667" s="60"/>
      <c r="G667" s="60"/>
      <c r="H667" s="60"/>
      <c r="I667" s="60"/>
      <c r="J667" s="60">
        <v>855</v>
      </c>
      <c r="K667" s="60"/>
      <c r="L667" s="60"/>
      <c r="M667" s="60"/>
      <c r="N667" s="60"/>
      <c r="O667" s="60"/>
      <c r="P667" s="60">
        <v>636</v>
      </c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>
        <v>620</v>
      </c>
      <c r="AK667" s="60">
        <v>855</v>
      </c>
      <c r="AL667" s="60">
        <v>636</v>
      </c>
      <c r="AM667" s="60"/>
      <c r="AN667" s="60">
        <v>411</v>
      </c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</row>
    <row r="668" spans="1:50">
      <c r="A668" s="59" t="s">
        <v>3188</v>
      </c>
      <c r="B668" s="60"/>
      <c r="C668" s="60"/>
      <c r="D668" s="60"/>
      <c r="E668" s="60"/>
      <c r="F668" s="60"/>
      <c r="G668" s="60"/>
      <c r="H668" s="60"/>
      <c r="I668" s="60"/>
      <c r="J668" s="60">
        <v>700</v>
      </c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>
        <v>700</v>
      </c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</row>
    <row r="669" spans="1:50">
      <c r="A669" s="59" t="s">
        <v>1078</v>
      </c>
      <c r="B669" s="60">
        <v>141</v>
      </c>
      <c r="C669" s="60"/>
      <c r="D669" s="60">
        <v>372</v>
      </c>
      <c r="E669" s="60">
        <v>64</v>
      </c>
      <c r="F669" s="60">
        <v>121</v>
      </c>
      <c r="G669" s="60">
        <v>100</v>
      </c>
      <c r="H669" s="60">
        <v>160</v>
      </c>
      <c r="I669" s="60"/>
      <c r="J669" s="60">
        <v>194</v>
      </c>
      <c r="K669" s="60">
        <v>42</v>
      </c>
      <c r="L669" s="60">
        <v>153</v>
      </c>
      <c r="M669" s="60">
        <v>112</v>
      </c>
      <c r="N669" s="60">
        <v>169</v>
      </c>
      <c r="O669" s="60"/>
      <c r="P669" s="60">
        <v>291</v>
      </c>
      <c r="Q669" s="60">
        <v>93</v>
      </c>
      <c r="R669" s="60">
        <v>172</v>
      </c>
      <c r="S669" s="60">
        <v>165</v>
      </c>
      <c r="T669" s="60"/>
      <c r="U669" s="60"/>
      <c r="V669" s="60">
        <v>935</v>
      </c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>
        <v>372</v>
      </c>
      <c r="AK669" s="60">
        <v>194</v>
      </c>
      <c r="AL669" s="60">
        <v>291</v>
      </c>
      <c r="AM669" s="60">
        <v>935</v>
      </c>
      <c r="AN669" s="60">
        <v>728</v>
      </c>
      <c r="AO669" s="60"/>
      <c r="AP669" s="60"/>
      <c r="AQ669" s="60">
        <v>122</v>
      </c>
      <c r="AR669" s="60">
        <v>99</v>
      </c>
      <c r="AS669" s="60">
        <v>96</v>
      </c>
      <c r="AT669" s="60"/>
      <c r="AU669" s="60"/>
      <c r="AV669" s="60">
        <v>110</v>
      </c>
      <c r="AW669" s="60">
        <v>73</v>
      </c>
      <c r="AX669" s="60">
        <v>124</v>
      </c>
    </row>
    <row r="670" spans="1:50">
      <c r="A670" s="59" t="s">
        <v>1079</v>
      </c>
      <c r="B670" s="60">
        <v>68</v>
      </c>
      <c r="C670" s="60"/>
      <c r="D670" s="60">
        <v>99</v>
      </c>
      <c r="E670" s="60">
        <v>42</v>
      </c>
      <c r="F670" s="60">
        <v>49</v>
      </c>
      <c r="G670" s="60">
        <v>27</v>
      </c>
      <c r="H670" s="60">
        <v>55</v>
      </c>
      <c r="I670" s="60"/>
      <c r="J670" s="60">
        <v>175</v>
      </c>
      <c r="K670" s="60">
        <v>66</v>
      </c>
      <c r="L670" s="60">
        <v>42</v>
      </c>
      <c r="M670" s="60">
        <v>93</v>
      </c>
      <c r="N670" s="60">
        <v>110</v>
      </c>
      <c r="O670" s="60"/>
      <c r="P670" s="60">
        <v>250</v>
      </c>
      <c r="Q670" s="60">
        <v>39</v>
      </c>
      <c r="R670" s="60">
        <v>98</v>
      </c>
      <c r="S670" s="60">
        <v>78</v>
      </c>
      <c r="T670" s="60">
        <v>134</v>
      </c>
      <c r="U670" s="60"/>
      <c r="V670" s="60">
        <v>360</v>
      </c>
      <c r="W670" s="60">
        <v>98</v>
      </c>
      <c r="X670" s="60">
        <v>79</v>
      </c>
      <c r="Y670" s="60">
        <v>120</v>
      </c>
      <c r="Z670" s="60">
        <v>140</v>
      </c>
      <c r="AA670" s="60">
        <v>349</v>
      </c>
      <c r="AB670" s="60">
        <v>22</v>
      </c>
      <c r="AC670" s="60">
        <v>123</v>
      </c>
      <c r="AD670" s="60">
        <v>164</v>
      </c>
      <c r="AE670" s="60"/>
      <c r="AF670" s="60"/>
      <c r="AG670" s="60"/>
      <c r="AH670" s="60"/>
      <c r="AI670" s="60">
        <v>44</v>
      </c>
      <c r="AJ670" s="60">
        <v>99</v>
      </c>
      <c r="AK670" s="60">
        <v>175</v>
      </c>
      <c r="AL670" s="60">
        <v>250</v>
      </c>
      <c r="AM670" s="60">
        <v>360</v>
      </c>
      <c r="AN670" s="60">
        <v>74</v>
      </c>
      <c r="AO670" s="60">
        <v>100</v>
      </c>
      <c r="AP670" s="60">
        <v>104</v>
      </c>
      <c r="AQ670" s="60">
        <v>96</v>
      </c>
      <c r="AR670" s="60">
        <v>103</v>
      </c>
      <c r="AS670" s="60">
        <v>33</v>
      </c>
      <c r="AT670" s="60">
        <v>69</v>
      </c>
      <c r="AU670" s="60">
        <v>123</v>
      </c>
      <c r="AV670" s="60">
        <v>51</v>
      </c>
      <c r="AW670" s="60">
        <v>73</v>
      </c>
      <c r="AX670" s="60">
        <v>39</v>
      </c>
    </row>
    <row r="671" spans="1:50">
      <c r="A671" s="59" t="s">
        <v>3189</v>
      </c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>
        <v>467</v>
      </c>
      <c r="W671" s="60"/>
      <c r="X671" s="60"/>
      <c r="Y671" s="60"/>
      <c r="Z671" s="60"/>
      <c r="AA671" s="60">
        <v>257</v>
      </c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>
        <v>467</v>
      </c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</row>
    <row r="672" spans="1:50">
      <c r="A672" s="59" t="s">
        <v>3190</v>
      </c>
      <c r="B672" s="60"/>
      <c r="C672" s="60"/>
      <c r="D672" s="60">
        <v>741</v>
      </c>
      <c r="E672" s="60"/>
      <c r="F672" s="60"/>
      <c r="G672" s="60"/>
      <c r="H672" s="60"/>
      <c r="I672" s="60"/>
      <c r="J672" s="60">
        <v>323</v>
      </c>
      <c r="K672" s="60"/>
      <c r="L672" s="60"/>
      <c r="M672" s="60"/>
      <c r="N672" s="60"/>
      <c r="O672" s="60"/>
      <c r="P672" s="60">
        <v>503</v>
      </c>
      <c r="Q672" s="60"/>
      <c r="R672" s="60"/>
      <c r="S672" s="60"/>
      <c r="T672" s="60"/>
      <c r="U672" s="60"/>
      <c r="V672" s="60">
        <v>384</v>
      </c>
      <c r="W672" s="60"/>
      <c r="X672" s="60"/>
      <c r="Y672" s="60"/>
      <c r="Z672" s="60"/>
      <c r="AA672" s="60">
        <v>395</v>
      </c>
      <c r="AB672" s="60"/>
      <c r="AC672" s="60"/>
      <c r="AD672" s="60"/>
      <c r="AE672" s="60"/>
      <c r="AF672" s="60"/>
      <c r="AG672" s="60"/>
      <c r="AH672" s="60"/>
      <c r="AI672" s="60"/>
      <c r="AJ672" s="60">
        <v>741</v>
      </c>
      <c r="AK672" s="60">
        <v>323</v>
      </c>
      <c r="AL672" s="60">
        <v>503</v>
      </c>
      <c r="AM672" s="60">
        <v>384</v>
      </c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</row>
    <row r="673" spans="1:50">
      <c r="A673" s="59" t="s">
        <v>3191</v>
      </c>
      <c r="B673" s="60"/>
      <c r="C673" s="60"/>
      <c r="D673" s="60"/>
      <c r="E673" s="60"/>
      <c r="F673" s="60"/>
      <c r="G673" s="60"/>
      <c r="H673" s="60"/>
      <c r="I673" s="60"/>
      <c r="J673" s="60">
        <v>418</v>
      </c>
      <c r="K673" s="60"/>
      <c r="L673" s="60"/>
      <c r="M673" s="60"/>
      <c r="N673" s="60"/>
      <c r="O673" s="60"/>
      <c r="P673" s="60">
        <v>437</v>
      </c>
      <c r="Q673" s="60"/>
      <c r="R673" s="60"/>
      <c r="S673" s="60"/>
      <c r="T673" s="60"/>
      <c r="U673" s="60"/>
      <c r="V673" s="60">
        <v>277</v>
      </c>
      <c r="W673" s="60"/>
      <c r="X673" s="60"/>
      <c r="Y673" s="60"/>
      <c r="Z673" s="60"/>
      <c r="AA673" s="60">
        <v>356</v>
      </c>
      <c r="AB673" s="60"/>
      <c r="AC673" s="60"/>
      <c r="AD673" s="60"/>
      <c r="AE673" s="60"/>
      <c r="AF673" s="60"/>
      <c r="AG673" s="60"/>
      <c r="AH673" s="60"/>
      <c r="AI673" s="60"/>
      <c r="AJ673" s="60"/>
      <c r="AK673" s="60">
        <v>418</v>
      </c>
      <c r="AL673" s="60">
        <v>437</v>
      </c>
      <c r="AM673" s="60">
        <v>277</v>
      </c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</row>
    <row r="674" spans="1:50">
      <c r="A674" s="59" t="s">
        <v>3192</v>
      </c>
      <c r="B674" s="60"/>
      <c r="C674" s="60"/>
      <c r="D674" s="60">
        <v>676</v>
      </c>
      <c r="E674" s="60"/>
      <c r="F674" s="60"/>
      <c r="G674" s="60"/>
      <c r="H674" s="60"/>
      <c r="I674" s="60"/>
      <c r="J674" s="60">
        <v>596</v>
      </c>
      <c r="K674" s="60"/>
      <c r="L674" s="60"/>
      <c r="M674" s="60"/>
      <c r="N674" s="60"/>
      <c r="O674" s="60"/>
      <c r="P674" s="60">
        <v>445</v>
      </c>
      <c r="Q674" s="60"/>
      <c r="R674" s="60"/>
      <c r="S674" s="60"/>
      <c r="T674" s="60"/>
      <c r="U674" s="60"/>
      <c r="V674" s="60">
        <v>812</v>
      </c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>
        <v>676</v>
      </c>
      <c r="AK674" s="60">
        <v>596</v>
      </c>
      <c r="AL674" s="60">
        <v>445</v>
      </c>
      <c r="AM674" s="60">
        <v>812</v>
      </c>
      <c r="AN674" s="60">
        <v>604</v>
      </c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</row>
    <row r="675" spans="1:50">
      <c r="A675" s="59" t="s">
        <v>3193</v>
      </c>
      <c r="B675" s="60"/>
      <c r="C675" s="60"/>
      <c r="D675" s="60"/>
      <c r="E675" s="60"/>
      <c r="F675" s="60"/>
      <c r="G675" s="60"/>
      <c r="H675" s="60"/>
      <c r="I675" s="60"/>
      <c r="J675" s="60">
        <v>815</v>
      </c>
      <c r="K675" s="60"/>
      <c r="L675" s="60"/>
      <c r="M675" s="60"/>
      <c r="N675" s="60"/>
      <c r="O675" s="60"/>
      <c r="P675" s="60">
        <v>457</v>
      </c>
      <c r="Q675" s="60"/>
      <c r="R675" s="60"/>
      <c r="S675" s="60"/>
      <c r="T675" s="60"/>
      <c r="U675" s="60"/>
      <c r="V675" s="60">
        <v>541</v>
      </c>
      <c r="W675" s="60"/>
      <c r="X675" s="60"/>
      <c r="Y675" s="60"/>
      <c r="Z675" s="60"/>
      <c r="AA675" s="60">
        <v>724</v>
      </c>
      <c r="AB675" s="60"/>
      <c r="AC675" s="60"/>
      <c r="AD675" s="60"/>
      <c r="AE675" s="60"/>
      <c r="AF675" s="60"/>
      <c r="AG675" s="60"/>
      <c r="AH675" s="60"/>
      <c r="AI675" s="60"/>
      <c r="AJ675" s="60"/>
      <c r="AK675" s="60">
        <v>815</v>
      </c>
      <c r="AL675" s="60">
        <v>457</v>
      </c>
      <c r="AM675" s="60">
        <v>541</v>
      </c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</row>
    <row r="676" spans="1:50">
      <c r="A676" s="59" t="s">
        <v>1080</v>
      </c>
      <c r="B676" s="60">
        <v>182</v>
      </c>
      <c r="C676" s="60"/>
      <c r="D676" s="60">
        <v>254</v>
      </c>
      <c r="E676" s="60">
        <v>41</v>
      </c>
      <c r="F676" s="60">
        <v>111</v>
      </c>
      <c r="G676" s="60">
        <v>102</v>
      </c>
      <c r="H676" s="60">
        <v>177</v>
      </c>
      <c r="I676" s="60"/>
      <c r="J676" s="60">
        <v>189</v>
      </c>
      <c r="K676" s="60">
        <v>14</v>
      </c>
      <c r="L676" s="60">
        <v>54</v>
      </c>
      <c r="M676" s="60">
        <v>64</v>
      </c>
      <c r="N676" s="60">
        <v>167</v>
      </c>
      <c r="O676" s="60"/>
      <c r="P676" s="60">
        <v>105</v>
      </c>
      <c r="Q676" s="60">
        <v>16</v>
      </c>
      <c r="R676" s="60">
        <v>52</v>
      </c>
      <c r="S676" s="60">
        <v>57</v>
      </c>
      <c r="T676" s="60">
        <v>170</v>
      </c>
      <c r="U676" s="60"/>
      <c r="V676" s="60">
        <v>128</v>
      </c>
      <c r="W676" s="60">
        <v>7</v>
      </c>
      <c r="X676" s="60">
        <v>44</v>
      </c>
      <c r="Y676" s="60">
        <v>68</v>
      </c>
      <c r="Z676" s="60">
        <v>194</v>
      </c>
      <c r="AA676" s="60">
        <v>156</v>
      </c>
      <c r="AB676" s="60">
        <v>2</v>
      </c>
      <c r="AC676" s="60">
        <v>147</v>
      </c>
      <c r="AD676" s="60">
        <v>97</v>
      </c>
      <c r="AE676" s="60"/>
      <c r="AF676" s="60"/>
      <c r="AG676" s="60"/>
      <c r="AH676" s="60"/>
      <c r="AI676" s="60">
        <v>0</v>
      </c>
      <c r="AJ676" s="60">
        <v>254</v>
      </c>
      <c r="AK676" s="60">
        <v>189</v>
      </c>
      <c r="AL676" s="60">
        <v>105</v>
      </c>
      <c r="AM676" s="60">
        <v>128</v>
      </c>
      <c r="AN676" s="60">
        <v>132</v>
      </c>
      <c r="AO676" s="60">
        <v>97</v>
      </c>
      <c r="AP676" s="60">
        <v>77</v>
      </c>
      <c r="AQ676" s="60">
        <v>65</v>
      </c>
      <c r="AR676" s="60">
        <v>64</v>
      </c>
      <c r="AS676" s="60">
        <v>112</v>
      </c>
      <c r="AT676" s="60">
        <v>69</v>
      </c>
      <c r="AU676" s="60">
        <v>37</v>
      </c>
      <c r="AV676" s="60">
        <v>36</v>
      </c>
      <c r="AW676" s="60">
        <v>73</v>
      </c>
      <c r="AX676" s="60">
        <v>124</v>
      </c>
    </row>
    <row r="677" spans="1:50">
      <c r="A677" s="59" t="s">
        <v>3194</v>
      </c>
      <c r="B677" s="60"/>
      <c r="C677" s="60"/>
      <c r="D677" s="60">
        <v>942</v>
      </c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>
        <v>942</v>
      </c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</row>
    <row r="678" spans="1:50">
      <c r="A678" s="59" t="s">
        <v>3195</v>
      </c>
      <c r="B678" s="60"/>
      <c r="C678" s="60"/>
      <c r="D678" s="60">
        <v>917</v>
      </c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>
        <v>917</v>
      </c>
      <c r="AK678" s="60"/>
      <c r="AL678" s="60"/>
      <c r="AM678" s="60"/>
      <c r="AN678" s="60">
        <v>597</v>
      </c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</row>
    <row r="679" spans="1:50">
      <c r="A679" s="59" t="s">
        <v>1081</v>
      </c>
      <c r="B679" s="60">
        <v>10</v>
      </c>
      <c r="C679" s="60"/>
      <c r="D679" s="60">
        <v>249</v>
      </c>
      <c r="E679" s="60">
        <v>187</v>
      </c>
      <c r="F679" s="60">
        <v>98</v>
      </c>
      <c r="G679" s="60">
        <v>144</v>
      </c>
      <c r="H679" s="60"/>
      <c r="I679" s="60"/>
      <c r="J679" s="60">
        <v>511</v>
      </c>
      <c r="K679" s="60"/>
      <c r="L679" s="60"/>
      <c r="M679" s="60"/>
      <c r="N679" s="60">
        <v>8</v>
      </c>
      <c r="O679" s="60"/>
      <c r="P679" s="60">
        <v>262</v>
      </c>
      <c r="Q679" s="60">
        <v>72</v>
      </c>
      <c r="R679" s="60">
        <v>153</v>
      </c>
      <c r="S679" s="60">
        <v>94</v>
      </c>
      <c r="T679" s="60">
        <v>27</v>
      </c>
      <c r="U679" s="60"/>
      <c r="V679" s="60">
        <v>387</v>
      </c>
      <c r="W679" s="60">
        <v>89</v>
      </c>
      <c r="X679" s="60">
        <v>83</v>
      </c>
      <c r="Y679" s="60">
        <v>138</v>
      </c>
      <c r="Z679" s="60">
        <v>25</v>
      </c>
      <c r="AA679" s="60">
        <v>266</v>
      </c>
      <c r="AB679" s="60">
        <v>65</v>
      </c>
      <c r="AC679" s="60">
        <v>69</v>
      </c>
      <c r="AD679" s="60">
        <v>56</v>
      </c>
      <c r="AE679" s="60"/>
      <c r="AF679" s="60"/>
      <c r="AG679" s="60"/>
      <c r="AH679" s="60"/>
      <c r="AI679" s="60">
        <v>0</v>
      </c>
      <c r="AJ679" s="60">
        <v>249</v>
      </c>
      <c r="AK679" s="60">
        <v>511</v>
      </c>
      <c r="AL679" s="60">
        <v>262</v>
      </c>
      <c r="AM679" s="60">
        <v>387</v>
      </c>
      <c r="AN679" s="60">
        <v>111</v>
      </c>
      <c r="AO679" s="60">
        <v>41</v>
      </c>
      <c r="AP679" s="60">
        <v>143</v>
      </c>
      <c r="AQ679" s="60">
        <v>71</v>
      </c>
      <c r="AR679" s="60"/>
      <c r="AS679" s="60">
        <v>150</v>
      </c>
      <c r="AT679" s="60">
        <v>35</v>
      </c>
      <c r="AU679" s="60"/>
      <c r="AV679" s="60">
        <v>75</v>
      </c>
      <c r="AW679" s="60"/>
      <c r="AX679" s="60">
        <v>88</v>
      </c>
    </row>
    <row r="680" spans="1:50">
      <c r="A680" s="59" t="s">
        <v>3196</v>
      </c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>
        <v>615</v>
      </c>
      <c r="W680" s="60"/>
      <c r="X680" s="60"/>
      <c r="Y680" s="60"/>
      <c r="Z680" s="60"/>
      <c r="AA680" s="60">
        <v>669</v>
      </c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>
        <v>615</v>
      </c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</row>
    <row r="681" spans="1:50">
      <c r="A681" s="59" t="s">
        <v>191</v>
      </c>
      <c r="B681" s="60">
        <v>171</v>
      </c>
      <c r="C681" s="60">
        <v>11</v>
      </c>
      <c r="D681" s="60">
        <v>27</v>
      </c>
      <c r="E681" s="60">
        <v>3</v>
      </c>
      <c r="F681" s="60">
        <v>19</v>
      </c>
      <c r="G681" s="60">
        <v>33</v>
      </c>
      <c r="H681" s="60">
        <v>169</v>
      </c>
      <c r="I681" s="60">
        <v>25</v>
      </c>
      <c r="J681" s="60">
        <v>13</v>
      </c>
      <c r="K681" s="60">
        <v>57</v>
      </c>
      <c r="L681" s="60">
        <v>77</v>
      </c>
      <c r="M681" s="60">
        <v>32</v>
      </c>
      <c r="N681" s="60">
        <v>155</v>
      </c>
      <c r="O681" s="60">
        <v>14</v>
      </c>
      <c r="P681" s="60">
        <v>4</v>
      </c>
      <c r="Q681" s="60">
        <v>1</v>
      </c>
      <c r="R681" s="60">
        <v>82</v>
      </c>
      <c r="S681" s="60">
        <v>52</v>
      </c>
      <c r="T681" s="60">
        <v>151</v>
      </c>
      <c r="U681" s="60">
        <v>0</v>
      </c>
      <c r="V681" s="60">
        <v>9</v>
      </c>
      <c r="W681" s="60">
        <v>18</v>
      </c>
      <c r="X681" s="60">
        <v>115</v>
      </c>
      <c r="Y681" s="60">
        <v>90</v>
      </c>
      <c r="Z681" s="60"/>
      <c r="AA681" s="60">
        <v>21</v>
      </c>
      <c r="AB681" s="60"/>
      <c r="AC681" s="60"/>
      <c r="AD681" s="60"/>
      <c r="AE681" s="60">
        <v>11</v>
      </c>
      <c r="AF681" s="60">
        <v>25</v>
      </c>
      <c r="AG681" s="60">
        <v>14</v>
      </c>
      <c r="AH681" s="60">
        <v>0</v>
      </c>
      <c r="AI681" s="60">
        <v>24</v>
      </c>
      <c r="AJ681" s="60">
        <v>27</v>
      </c>
      <c r="AK681" s="60">
        <v>13</v>
      </c>
      <c r="AL681" s="60">
        <v>4</v>
      </c>
      <c r="AM681" s="60">
        <v>9</v>
      </c>
      <c r="AN681" s="60">
        <v>50</v>
      </c>
      <c r="AO681" s="60"/>
      <c r="AP681" s="60">
        <v>3</v>
      </c>
      <c r="AQ681" s="60">
        <v>3</v>
      </c>
      <c r="AR681" s="60">
        <v>6</v>
      </c>
      <c r="AS681" s="60">
        <v>7</v>
      </c>
      <c r="AT681" s="60"/>
      <c r="AU681" s="60">
        <v>14</v>
      </c>
      <c r="AV681" s="60">
        <v>2</v>
      </c>
      <c r="AW681" s="60">
        <v>10</v>
      </c>
      <c r="AX681" s="60">
        <v>6</v>
      </c>
    </row>
    <row r="682" spans="1:50">
      <c r="A682" s="59" t="s">
        <v>1082</v>
      </c>
      <c r="B682" s="60"/>
      <c r="C682" s="60"/>
      <c r="D682" s="60">
        <v>418</v>
      </c>
      <c r="E682" s="60"/>
      <c r="F682" s="60"/>
      <c r="G682" s="60"/>
      <c r="H682" s="60">
        <v>17</v>
      </c>
      <c r="I682" s="60"/>
      <c r="J682" s="60">
        <v>287</v>
      </c>
      <c r="K682" s="60">
        <v>149</v>
      </c>
      <c r="L682" s="60">
        <v>143</v>
      </c>
      <c r="M682" s="60">
        <v>61</v>
      </c>
      <c r="N682" s="60">
        <v>52</v>
      </c>
      <c r="O682" s="60"/>
      <c r="P682" s="60">
        <v>378</v>
      </c>
      <c r="Q682" s="60">
        <v>149</v>
      </c>
      <c r="R682" s="60">
        <v>152</v>
      </c>
      <c r="S682" s="60">
        <v>125</v>
      </c>
      <c r="T682" s="60">
        <v>62</v>
      </c>
      <c r="U682" s="60"/>
      <c r="V682" s="60">
        <v>189</v>
      </c>
      <c r="W682" s="60">
        <v>118</v>
      </c>
      <c r="X682" s="60">
        <v>118</v>
      </c>
      <c r="Y682" s="60">
        <v>67</v>
      </c>
      <c r="Z682" s="60">
        <v>86</v>
      </c>
      <c r="AA682" s="60">
        <v>68</v>
      </c>
      <c r="AB682" s="60">
        <v>45</v>
      </c>
      <c r="AC682" s="60">
        <v>191</v>
      </c>
      <c r="AD682" s="60">
        <v>31</v>
      </c>
      <c r="AE682" s="60"/>
      <c r="AF682" s="60"/>
      <c r="AG682" s="60"/>
      <c r="AH682" s="60"/>
      <c r="AI682" s="60"/>
      <c r="AJ682" s="60">
        <v>418</v>
      </c>
      <c r="AK682" s="60">
        <v>287</v>
      </c>
      <c r="AL682" s="60">
        <v>378</v>
      </c>
      <c r="AM682" s="60">
        <v>189</v>
      </c>
      <c r="AN682" s="60">
        <v>618</v>
      </c>
      <c r="AO682" s="60">
        <v>74</v>
      </c>
      <c r="AP682" s="60">
        <v>52</v>
      </c>
      <c r="AQ682" s="60">
        <v>160</v>
      </c>
      <c r="AR682" s="60">
        <v>74</v>
      </c>
      <c r="AS682" s="60"/>
      <c r="AT682" s="60">
        <v>35</v>
      </c>
      <c r="AU682" s="60">
        <v>86</v>
      </c>
      <c r="AV682" s="60"/>
      <c r="AW682" s="60">
        <v>73</v>
      </c>
      <c r="AX682" s="60"/>
    </row>
    <row r="683" spans="1:50">
      <c r="A683" s="59" t="s">
        <v>1083</v>
      </c>
      <c r="B683" s="60"/>
      <c r="C683" s="60"/>
      <c r="D683" s="60">
        <v>585</v>
      </c>
      <c r="E683" s="60"/>
      <c r="F683" s="60"/>
      <c r="G683" s="60"/>
      <c r="H683" s="60"/>
      <c r="I683" s="60"/>
      <c r="J683" s="60">
        <v>474</v>
      </c>
      <c r="K683" s="60"/>
      <c r="L683" s="60"/>
      <c r="M683" s="60"/>
      <c r="N683" s="60">
        <v>101</v>
      </c>
      <c r="O683" s="60"/>
      <c r="P683" s="60">
        <v>335</v>
      </c>
      <c r="Q683" s="60">
        <v>177</v>
      </c>
      <c r="R683" s="60">
        <v>173</v>
      </c>
      <c r="S683" s="60">
        <v>176</v>
      </c>
      <c r="T683" s="60">
        <v>141</v>
      </c>
      <c r="U683" s="60"/>
      <c r="V683" s="60">
        <v>803</v>
      </c>
      <c r="W683" s="60">
        <v>165</v>
      </c>
      <c r="X683" s="60">
        <v>183</v>
      </c>
      <c r="Y683" s="60">
        <v>184</v>
      </c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>
        <v>585</v>
      </c>
      <c r="AK683" s="60">
        <v>474</v>
      </c>
      <c r="AL683" s="60">
        <v>335</v>
      </c>
      <c r="AM683" s="60">
        <v>803</v>
      </c>
      <c r="AN683" s="60">
        <v>532</v>
      </c>
      <c r="AO683" s="60"/>
      <c r="AP683" s="60">
        <v>161</v>
      </c>
      <c r="AQ683" s="60">
        <v>144</v>
      </c>
      <c r="AR683" s="60"/>
      <c r="AS683" s="60"/>
      <c r="AT683" s="60"/>
      <c r="AU683" s="60"/>
      <c r="AV683" s="60">
        <v>110</v>
      </c>
      <c r="AW683" s="60"/>
      <c r="AX683" s="60"/>
    </row>
    <row r="684" spans="1:50">
      <c r="A684" s="59" t="s">
        <v>3197</v>
      </c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>
        <v>955</v>
      </c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>
        <v>955</v>
      </c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</row>
    <row r="685" spans="1:50">
      <c r="A685" s="59" t="s">
        <v>3198</v>
      </c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>
        <v>929</v>
      </c>
      <c r="W685" s="60"/>
      <c r="X685" s="60"/>
      <c r="Y685" s="60"/>
      <c r="Z685" s="60"/>
      <c r="AA685" s="60">
        <v>875</v>
      </c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>
        <v>929</v>
      </c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</row>
    <row r="686" spans="1:50">
      <c r="A686" s="59" t="s">
        <v>171</v>
      </c>
      <c r="B686" s="60">
        <v>38</v>
      </c>
      <c r="C686" s="60"/>
      <c r="D686" s="60">
        <v>120</v>
      </c>
      <c r="E686" s="60">
        <v>78</v>
      </c>
      <c r="F686" s="60">
        <v>21</v>
      </c>
      <c r="G686" s="60">
        <v>33</v>
      </c>
      <c r="H686" s="60">
        <v>20</v>
      </c>
      <c r="I686" s="60"/>
      <c r="J686" s="60">
        <v>66</v>
      </c>
      <c r="K686" s="60">
        <v>36</v>
      </c>
      <c r="L686" s="60">
        <v>45</v>
      </c>
      <c r="M686" s="60">
        <v>22</v>
      </c>
      <c r="N686" s="60">
        <v>19</v>
      </c>
      <c r="O686" s="60">
        <v>8</v>
      </c>
      <c r="P686" s="60">
        <v>19</v>
      </c>
      <c r="Q686" s="60">
        <v>91</v>
      </c>
      <c r="R686" s="60">
        <v>12</v>
      </c>
      <c r="S686" s="60">
        <v>24</v>
      </c>
      <c r="T686" s="60">
        <v>21</v>
      </c>
      <c r="U686" s="60">
        <v>38</v>
      </c>
      <c r="V686" s="60">
        <v>17</v>
      </c>
      <c r="W686" s="60">
        <v>124</v>
      </c>
      <c r="X686" s="60">
        <v>2</v>
      </c>
      <c r="Y686" s="60">
        <v>35</v>
      </c>
      <c r="Z686" s="60">
        <v>38</v>
      </c>
      <c r="AA686" s="60">
        <v>24</v>
      </c>
      <c r="AB686" s="60">
        <v>101</v>
      </c>
      <c r="AC686" s="60">
        <v>33</v>
      </c>
      <c r="AD686" s="60">
        <v>27</v>
      </c>
      <c r="AE686" s="60"/>
      <c r="AF686" s="60"/>
      <c r="AG686" s="60">
        <v>8</v>
      </c>
      <c r="AH686" s="60">
        <v>38</v>
      </c>
      <c r="AI686" s="60"/>
      <c r="AJ686" s="60">
        <v>120</v>
      </c>
      <c r="AK686" s="60">
        <v>66</v>
      </c>
      <c r="AL686" s="60">
        <v>19</v>
      </c>
      <c r="AM686" s="60">
        <v>17</v>
      </c>
      <c r="AN686" s="60">
        <v>165</v>
      </c>
      <c r="AO686" s="60">
        <v>15</v>
      </c>
      <c r="AP686" s="60">
        <v>78</v>
      </c>
      <c r="AQ686" s="60">
        <v>28</v>
      </c>
      <c r="AR686" s="60">
        <v>34</v>
      </c>
      <c r="AS686" s="60">
        <v>100</v>
      </c>
      <c r="AT686" s="60">
        <v>14</v>
      </c>
      <c r="AU686" s="60">
        <v>22</v>
      </c>
      <c r="AV686" s="60">
        <v>4</v>
      </c>
      <c r="AW686" s="60">
        <v>20</v>
      </c>
      <c r="AX686" s="60">
        <v>18</v>
      </c>
    </row>
    <row r="687" spans="1:50">
      <c r="A687" s="59" t="s">
        <v>3199</v>
      </c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>
        <v>844</v>
      </c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>
        <v>844</v>
      </c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</row>
    <row r="688" spans="1:50">
      <c r="A688" s="59" t="s">
        <v>3200</v>
      </c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>
        <v>325</v>
      </c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>
        <v>0</v>
      </c>
      <c r="AJ688" s="60"/>
      <c r="AK688" s="60"/>
      <c r="AL688" s="60">
        <v>325</v>
      </c>
      <c r="AM688" s="60"/>
      <c r="AN688" s="60">
        <v>854</v>
      </c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</row>
    <row r="689" spans="1:50">
      <c r="A689" s="59" t="s">
        <v>1084</v>
      </c>
      <c r="B689" s="60"/>
      <c r="C689" s="60"/>
      <c r="D689" s="60">
        <v>776</v>
      </c>
      <c r="E689" s="60"/>
      <c r="F689" s="60"/>
      <c r="G689" s="60"/>
      <c r="H689" s="60">
        <v>177</v>
      </c>
      <c r="I689" s="60"/>
      <c r="J689" s="60">
        <v>663</v>
      </c>
      <c r="K689" s="60">
        <v>65</v>
      </c>
      <c r="L689" s="60">
        <v>113</v>
      </c>
      <c r="M689" s="60">
        <v>138</v>
      </c>
      <c r="N689" s="60"/>
      <c r="O689" s="60"/>
      <c r="P689" s="60">
        <v>803</v>
      </c>
      <c r="Q689" s="60"/>
      <c r="R689" s="60"/>
      <c r="S689" s="60"/>
      <c r="T689" s="60"/>
      <c r="U689" s="60"/>
      <c r="V689" s="60">
        <v>715</v>
      </c>
      <c r="W689" s="60"/>
      <c r="X689" s="60"/>
      <c r="Y689" s="60"/>
      <c r="Z689" s="60"/>
      <c r="AA689" s="60">
        <v>845</v>
      </c>
      <c r="AB689" s="60"/>
      <c r="AC689" s="60"/>
      <c r="AD689" s="60"/>
      <c r="AE689" s="60"/>
      <c r="AF689" s="60"/>
      <c r="AG689" s="60"/>
      <c r="AH689" s="60"/>
      <c r="AI689" s="60"/>
      <c r="AJ689" s="60">
        <v>776</v>
      </c>
      <c r="AK689" s="60">
        <v>663</v>
      </c>
      <c r="AL689" s="60">
        <v>803</v>
      </c>
      <c r="AM689" s="60">
        <v>715</v>
      </c>
      <c r="AN689" s="60">
        <v>762</v>
      </c>
      <c r="AO689" s="60"/>
      <c r="AP689" s="60"/>
      <c r="AQ689" s="60"/>
      <c r="AR689" s="60">
        <v>151</v>
      </c>
      <c r="AS689" s="60"/>
      <c r="AT689" s="60"/>
      <c r="AU689" s="60"/>
      <c r="AV689" s="60"/>
      <c r="AW689" s="60"/>
      <c r="AX689" s="60"/>
    </row>
    <row r="690" spans="1:50">
      <c r="A690" s="59" t="s">
        <v>3201</v>
      </c>
      <c r="B690" s="60"/>
      <c r="C690" s="60"/>
      <c r="D690" s="60">
        <v>535</v>
      </c>
      <c r="E690" s="60"/>
      <c r="F690" s="60"/>
      <c r="G690" s="60"/>
      <c r="H690" s="60"/>
      <c r="I690" s="60"/>
      <c r="J690" s="60">
        <v>901</v>
      </c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>
        <v>574</v>
      </c>
      <c r="W690" s="60"/>
      <c r="X690" s="60"/>
      <c r="Y690" s="60"/>
      <c r="Z690" s="60"/>
      <c r="AA690" s="60">
        <v>490</v>
      </c>
      <c r="AB690" s="60"/>
      <c r="AC690" s="60"/>
      <c r="AD690" s="60"/>
      <c r="AE690" s="60"/>
      <c r="AF690" s="60"/>
      <c r="AG690" s="60"/>
      <c r="AH690" s="60"/>
      <c r="AI690" s="60"/>
      <c r="AJ690" s="60">
        <v>535</v>
      </c>
      <c r="AK690" s="60">
        <v>901</v>
      </c>
      <c r="AL690" s="60"/>
      <c r="AM690" s="60">
        <v>574</v>
      </c>
      <c r="AN690" s="60">
        <v>521</v>
      </c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</row>
    <row r="691" spans="1:50">
      <c r="A691" s="59" t="s">
        <v>3202</v>
      </c>
      <c r="B691" s="60"/>
      <c r="C691" s="60"/>
      <c r="D691" s="60">
        <v>817</v>
      </c>
      <c r="E691" s="60"/>
      <c r="F691" s="60"/>
      <c r="G691" s="60"/>
      <c r="H691" s="60"/>
      <c r="I691" s="60"/>
      <c r="J691" s="60">
        <v>989</v>
      </c>
      <c r="K691" s="60"/>
      <c r="L691" s="60"/>
      <c r="M691" s="60"/>
      <c r="N691" s="60"/>
      <c r="O691" s="60"/>
      <c r="P691" s="60">
        <v>915</v>
      </c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>
        <v>817</v>
      </c>
      <c r="AK691" s="60">
        <v>989</v>
      </c>
      <c r="AL691" s="60">
        <v>915</v>
      </c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</row>
    <row r="692" spans="1:50">
      <c r="A692" s="59" t="s">
        <v>3203</v>
      </c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>
        <v>646</v>
      </c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>
        <v>646</v>
      </c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</row>
    <row r="693" spans="1:50">
      <c r="A693" s="59" t="s">
        <v>3204</v>
      </c>
      <c r="B693" s="60"/>
      <c r="C693" s="60"/>
      <c r="D693" s="60">
        <v>223</v>
      </c>
      <c r="E693" s="60"/>
      <c r="F693" s="60"/>
      <c r="G693" s="60"/>
      <c r="H693" s="60"/>
      <c r="I693" s="60"/>
      <c r="J693" s="60">
        <v>204</v>
      </c>
      <c r="K693" s="60"/>
      <c r="L693" s="60"/>
      <c r="M693" s="60"/>
      <c r="N693" s="60"/>
      <c r="O693" s="60"/>
      <c r="P693" s="60">
        <v>459</v>
      </c>
      <c r="Q693" s="60"/>
      <c r="R693" s="60"/>
      <c r="S693" s="60"/>
      <c r="T693" s="60"/>
      <c r="U693" s="60"/>
      <c r="V693" s="60">
        <v>659</v>
      </c>
      <c r="W693" s="60"/>
      <c r="X693" s="60"/>
      <c r="Y693" s="60"/>
      <c r="Z693" s="60"/>
      <c r="AA693" s="60">
        <v>393</v>
      </c>
      <c r="AB693" s="60"/>
      <c r="AC693" s="60"/>
      <c r="AD693" s="60"/>
      <c r="AE693" s="60"/>
      <c r="AF693" s="60"/>
      <c r="AG693" s="60"/>
      <c r="AH693" s="60"/>
      <c r="AI693" s="60"/>
      <c r="AJ693" s="60">
        <v>223</v>
      </c>
      <c r="AK693" s="60">
        <v>204</v>
      </c>
      <c r="AL693" s="60">
        <v>459</v>
      </c>
      <c r="AM693" s="60">
        <v>659</v>
      </c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</row>
    <row r="694" spans="1:50">
      <c r="A694" s="59" t="s">
        <v>3205</v>
      </c>
      <c r="B694" s="60"/>
      <c r="C694" s="60"/>
      <c r="D694" s="60">
        <v>587</v>
      </c>
      <c r="E694" s="60"/>
      <c r="F694" s="60"/>
      <c r="G694" s="60"/>
      <c r="H694" s="60"/>
      <c r="I694" s="60"/>
      <c r="J694" s="60">
        <v>555</v>
      </c>
      <c r="K694" s="60"/>
      <c r="L694" s="60"/>
      <c r="M694" s="60"/>
      <c r="N694" s="60"/>
      <c r="O694" s="60"/>
      <c r="P694" s="60">
        <v>489</v>
      </c>
      <c r="Q694" s="60"/>
      <c r="R694" s="60"/>
      <c r="S694" s="60"/>
      <c r="T694" s="60"/>
      <c r="U694" s="60"/>
      <c r="V694" s="60">
        <v>278</v>
      </c>
      <c r="W694" s="60"/>
      <c r="X694" s="60"/>
      <c r="Y694" s="60"/>
      <c r="Z694" s="60"/>
      <c r="AA694" s="60">
        <v>294</v>
      </c>
      <c r="AB694" s="60"/>
      <c r="AC694" s="60"/>
      <c r="AD694" s="60"/>
      <c r="AE694" s="60"/>
      <c r="AF694" s="60"/>
      <c r="AG694" s="60"/>
      <c r="AH694" s="60"/>
      <c r="AI694" s="60"/>
      <c r="AJ694" s="60">
        <v>587</v>
      </c>
      <c r="AK694" s="60">
        <v>555</v>
      </c>
      <c r="AL694" s="60">
        <v>489</v>
      </c>
      <c r="AM694" s="60">
        <v>278</v>
      </c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</row>
    <row r="695" spans="1:50">
      <c r="A695" s="59" t="s">
        <v>3206</v>
      </c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>
        <v>944</v>
      </c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>
        <v>944</v>
      </c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</row>
    <row r="696" spans="1:50">
      <c r="A696" s="59" t="s">
        <v>3207</v>
      </c>
      <c r="B696" s="60"/>
      <c r="C696" s="60"/>
      <c r="D696" s="60">
        <v>988</v>
      </c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>
        <v>988</v>
      </c>
      <c r="AK696" s="60"/>
      <c r="AL696" s="60"/>
      <c r="AM696" s="60"/>
      <c r="AN696" s="60">
        <v>514</v>
      </c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</row>
    <row r="697" spans="1:50">
      <c r="A697" s="59" t="s">
        <v>3208</v>
      </c>
      <c r="B697" s="60"/>
      <c r="C697" s="60"/>
      <c r="D697" s="60"/>
      <c r="E697" s="60"/>
      <c r="F697" s="60"/>
      <c r="G697" s="60"/>
      <c r="H697" s="60"/>
      <c r="I697" s="60"/>
      <c r="J697" s="60">
        <v>667</v>
      </c>
      <c r="K697" s="60"/>
      <c r="L697" s="60"/>
      <c r="M697" s="60"/>
      <c r="N697" s="60"/>
      <c r="O697" s="60"/>
      <c r="P697" s="60">
        <v>974</v>
      </c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>
        <v>667</v>
      </c>
      <c r="AL697" s="60">
        <v>974</v>
      </c>
      <c r="AM697" s="60"/>
      <c r="AN697" s="60">
        <v>583</v>
      </c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</row>
    <row r="698" spans="1:50">
      <c r="A698" s="59" t="s">
        <v>3209</v>
      </c>
      <c r="B698" s="60"/>
      <c r="C698" s="60"/>
      <c r="D698" s="60">
        <v>434</v>
      </c>
      <c r="E698" s="60"/>
      <c r="F698" s="60"/>
      <c r="G698" s="60"/>
      <c r="H698" s="60"/>
      <c r="I698" s="60"/>
      <c r="J698" s="60">
        <v>478</v>
      </c>
      <c r="K698" s="60"/>
      <c r="L698" s="60"/>
      <c r="M698" s="60"/>
      <c r="N698" s="60"/>
      <c r="O698" s="60"/>
      <c r="P698" s="60">
        <v>491</v>
      </c>
      <c r="Q698" s="60"/>
      <c r="R698" s="60"/>
      <c r="S698" s="60"/>
      <c r="T698" s="60"/>
      <c r="U698" s="60"/>
      <c r="V698" s="60">
        <v>844</v>
      </c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>
        <v>434</v>
      </c>
      <c r="AK698" s="60">
        <v>478</v>
      </c>
      <c r="AL698" s="60">
        <v>491</v>
      </c>
      <c r="AM698" s="60">
        <v>844</v>
      </c>
      <c r="AN698" s="60">
        <v>423</v>
      </c>
      <c r="AO698" s="60"/>
      <c r="AP698" s="60"/>
      <c r="AQ698" s="60"/>
      <c r="AR698" s="60"/>
      <c r="AS698" s="60"/>
      <c r="AT698" s="60"/>
      <c r="AU698" s="60"/>
      <c r="AV698" s="60"/>
      <c r="AW698" s="60"/>
      <c r="AX698" s="60">
        <v>124</v>
      </c>
    </row>
    <row r="699" spans="1:50">
      <c r="A699" s="59" t="s">
        <v>3210</v>
      </c>
      <c r="B699" s="60"/>
      <c r="C699" s="60"/>
      <c r="D699" s="60">
        <v>708</v>
      </c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>
        <v>708</v>
      </c>
      <c r="AK699" s="60"/>
      <c r="AL699" s="60"/>
      <c r="AM699" s="60"/>
      <c r="AN699" s="60">
        <v>431</v>
      </c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</row>
    <row r="700" spans="1:50">
      <c r="A700" s="59" t="s">
        <v>3211</v>
      </c>
      <c r="B700" s="60"/>
      <c r="C700" s="60"/>
      <c r="D700" s="60">
        <v>730</v>
      </c>
      <c r="E700" s="60"/>
      <c r="F700" s="60"/>
      <c r="G700" s="60"/>
      <c r="H700" s="60"/>
      <c r="I700" s="60"/>
      <c r="J700" s="60">
        <v>577</v>
      </c>
      <c r="K700" s="60"/>
      <c r="L700" s="60"/>
      <c r="M700" s="60"/>
      <c r="N700" s="60"/>
      <c r="O700" s="60"/>
      <c r="P700" s="60">
        <v>931</v>
      </c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>
        <v>730</v>
      </c>
      <c r="AK700" s="60">
        <v>577</v>
      </c>
      <c r="AL700" s="60">
        <v>931</v>
      </c>
      <c r="AM700" s="60"/>
      <c r="AN700" s="60">
        <v>805</v>
      </c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</row>
    <row r="701" spans="1:50">
      <c r="A701" s="59" t="s">
        <v>3212</v>
      </c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>
        <v>426</v>
      </c>
      <c r="Q701" s="60"/>
      <c r="R701" s="60"/>
      <c r="S701" s="60"/>
      <c r="T701" s="60"/>
      <c r="U701" s="60"/>
      <c r="V701" s="60">
        <v>457</v>
      </c>
      <c r="W701" s="60"/>
      <c r="X701" s="60"/>
      <c r="Y701" s="60"/>
      <c r="Z701" s="60"/>
      <c r="AA701" s="60">
        <v>500</v>
      </c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>
        <v>426</v>
      </c>
      <c r="AM701" s="60">
        <v>457</v>
      </c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</row>
    <row r="702" spans="1:50">
      <c r="A702" s="59" t="s">
        <v>3213</v>
      </c>
      <c r="B702" s="60"/>
      <c r="C702" s="60"/>
      <c r="D702" s="60">
        <v>273</v>
      </c>
      <c r="E702" s="60"/>
      <c r="F702" s="60"/>
      <c r="G702" s="60"/>
      <c r="H702" s="60"/>
      <c r="I702" s="60"/>
      <c r="J702" s="60">
        <v>477</v>
      </c>
      <c r="K702" s="60"/>
      <c r="L702" s="60"/>
      <c r="M702" s="60"/>
      <c r="N702" s="60"/>
      <c r="O702" s="60"/>
      <c r="P702" s="60">
        <v>694</v>
      </c>
      <c r="Q702" s="60"/>
      <c r="R702" s="60"/>
      <c r="S702" s="60"/>
      <c r="T702" s="60"/>
      <c r="U702" s="60"/>
      <c r="V702" s="60">
        <v>802</v>
      </c>
      <c r="W702" s="60"/>
      <c r="X702" s="60"/>
      <c r="Y702" s="60"/>
      <c r="Z702" s="60"/>
      <c r="AA702" s="60">
        <v>905</v>
      </c>
      <c r="AB702" s="60"/>
      <c r="AC702" s="60"/>
      <c r="AD702" s="60"/>
      <c r="AE702" s="60"/>
      <c r="AF702" s="60"/>
      <c r="AG702" s="60"/>
      <c r="AH702" s="60"/>
      <c r="AI702" s="60"/>
      <c r="AJ702" s="60">
        <v>273</v>
      </c>
      <c r="AK702" s="60">
        <v>477</v>
      </c>
      <c r="AL702" s="60">
        <v>694</v>
      </c>
      <c r="AM702" s="60">
        <v>802</v>
      </c>
      <c r="AN702" s="60">
        <v>304</v>
      </c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</row>
    <row r="703" spans="1:50">
      <c r="A703" s="59" t="s">
        <v>3214</v>
      </c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>
        <v>993</v>
      </c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>
        <v>993</v>
      </c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</row>
    <row r="704" spans="1:50">
      <c r="A704" s="59" t="s">
        <v>3215</v>
      </c>
      <c r="B704" s="60"/>
      <c r="C704" s="60"/>
      <c r="D704" s="60">
        <v>973</v>
      </c>
      <c r="E704" s="60"/>
      <c r="F704" s="60"/>
      <c r="G704" s="60"/>
      <c r="H704" s="60"/>
      <c r="I704" s="60"/>
      <c r="J704" s="60">
        <v>788</v>
      </c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>
        <v>973</v>
      </c>
      <c r="AK704" s="60">
        <v>788</v>
      </c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>
        <v>124</v>
      </c>
    </row>
    <row r="705" spans="1:50">
      <c r="A705" s="59" t="s">
        <v>3216</v>
      </c>
      <c r="B705" s="60"/>
      <c r="C705" s="60"/>
      <c r="D705" s="60"/>
      <c r="E705" s="60"/>
      <c r="F705" s="60"/>
      <c r="G705" s="60"/>
      <c r="H705" s="60"/>
      <c r="I705" s="60"/>
      <c r="J705" s="60">
        <v>344</v>
      </c>
      <c r="K705" s="60"/>
      <c r="L705" s="60"/>
      <c r="M705" s="60"/>
      <c r="N705" s="60"/>
      <c r="O705" s="60"/>
      <c r="P705" s="60">
        <v>243</v>
      </c>
      <c r="Q705" s="60"/>
      <c r="R705" s="60"/>
      <c r="S705" s="60"/>
      <c r="T705" s="60"/>
      <c r="U705" s="60"/>
      <c r="V705" s="60">
        <v>432</v>
      </c>
      <c r="W705" s="60"/>
      <c r="X705" s="60"/>
      <c r="Y705" s="60"/>
      <c r="Z705" s="60"/>
      <c r="AA705" s="60">
        <v>339</v>
      </c>
      <c r="AB705" s="60"/>
      <c r="AC705" s="60"/>
      <c r="AD705" s="60"/>
      <c r="AE705" s="60"/>
      <c r="AF705" s="60"/>
      <c r="AG705" s="60"/>
      <c r="AH705" s="60"/>
      <c r="AI705" s="60"/>
      <c r="AJ705" s="60"/>
      <c r="AK705" s="60">
        <v>344</v>
      </c>
      <c r="AL705" s="60">
        <v>243</v>
      </c>
      <c r="AM705" s="60">
        <v>432</v>
      </c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</row>
    <row r="706" spans="1:50">
      <c r="A706" s="59" t="s">
        <v>3217</v>
      </c>
      <c r="B706" s="60"/>
      <c r="C706" s="60"/>
      <c r="D706" s="60">
        <v>301</v>
      </c>
      <c r="E706" s="60"/>
      <c r="F706" s="60"/>
      <c r="G706" s="60"/>
      <c r="H706" s="60"/>
      <c r="I706" s="60"/>
      <c r="J706" s="60">
        <v>653</v>
      </c>
      <c r="K706" s="60"/>
      <c r="L706" s="60"/>
      <c r="M706" s="60"/>
      <c r="N706" s="60"/>
      <c r="O706" s="60"/>
      <c r="P706" s="60">
        <v>698</v>
      </c>
      <c r="Q706" s="60"/>
      <c r="R706" s="60"/>
      <c r="S706" s="60"/>
      <c r="T706" s="60"/>
      <c r="U706" s="60"/>
      <c r="V706" s="60">
        <v>533</v>
      </c>
      <c r="W706" s="60"/>
      <c r="X706" s="60"/>
      <c r="Y706" s="60"/>
      <c r="Z706" s="60"/>
      <c r="AA706" s="60">
        <v>676</v>
      </c>
      <c r="AB706" s="60"/>
      <c r="AC706" s="60"/>
      <c r="AD706" s="60"/>
      <c r="AE706" s="60"/>
      <c r="AF706" s="60"/>
      <c r="AG706" s="60"/>
      <c r="AH706" s="60"/>
      <c r="AI706" s="60"/>
      <c r="AJ706" s="60">
        <v>301</v>
      </c>
      <c r="AK706" s="60">
        <v>653</v>
      </c>
      <c r="AL706" s="60">
        <v>698</v>
      </c>
      <c r="AM706" s="60">
        <v>533</v>
      </c>
      <c r="AN706" s="60">
        <v>109</v>
      </c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</row>
    <row r="707" spans="1:50">
      <c r="A707" s="59" t="s">
        <v>3218</v>
      </c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>
        <v>896</v>
      </c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</row>
    <row r="708" spans="1:50">
      <c r="A708" s="59" t="s">
        <v>3219</v>
      </c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>
        <v>957</v>
      </c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</row>
    <row r="709" spans="1:50">
      <c r="A709" s="59" t="s">
        <v>3220</v>
      </c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>
        <v>912</v>
      </c>
      <c r="W709" s="60"/>
      <c r="X709" s="60"/>
      <c r="Y709" s="60"/>
      <c r="Z709" s="60"/>
      <c r="AA709" s="60">
        <v>891</v>
      </c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>
        <v>912</v>
      </c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</row>
    <row r="710" spans="1:50">
      <c r="A710" s="59" t="s">
        <v>1085</v>
      </c>
      <c r="B710" s="60">
        <v>9</v>
      </c>
      <c r="C710" s="60"/>
      <c r="D710" s="60">
        <v>195</v>
      </c>
      <c r="E710" s="60">
        <v>174</v>
      </c>
      <c r="F710" s="60">
        <v>50</v>
      </c>
      <c r="G710" s="60">
        <v>80</v>
      </c>
      <c r="H710" s="60"/>
      <c r="I710" s="60"/>
      <c r="J710" s="60">
        <v>437</v>
      </c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>
        <v>941</v>
      </c>
      <c r="W710" s="60"/>
      <c r="X710" s="60"/>
      <c r="Y710" s="60"/>
      <c r="Z710" s="60"/>
      <c r="AA710" s="60">
        <v>954</v>
      </c>
      <c r="AB710" s="60"/>
      <c r="AC710" s="60"/>
      <c r="AD710" s="60"/>
      <c r="AE710" s="60"/>
      <c r="AF710" s="60"/>
      <c r="AG710" s="60"/>
      <c r="AH710" s="60"/>
      <c r="AI710" s="60"/>
      <c r="AJ710" s="60">
        <v>195</v>
      </c>
      <c r="AK710" s="60">
        <v>437</v>
      </c>
      <c r="AL710" s="60"/>
      <c r="AM710" s="60">
        <v>941</v>
      </c>
      <c r="AN710" s="60">
        <v>557</v>
      </c>
      <c r="AO710" s="60"/>
      <c r="AP710" s="60"/>
      <c r="AQ710" s="60"/>
      <c r="AR710" s="60"/>
      <c r="AS710" s="60">
        <v>161</v>
      </c>
      <c r="AT710" s="60"/>
      <c r="AU710" s="60">
        <v>123</v>
      </c>
      <c r="AV710" s="60"/>
      <c r="AW710" s="60"/>
      <c r="AX710" s="60">
        <v>124</v>
      </c>
    </row>
    <row r="711" spans="1:50">
      <c r="A711" s="59" t="s">
        <v>3221</v>
      </c>
      <c r="B711" s="60"/>
      <c r="C711" s="60"/>
      <c r="D711" s="60"/>
      <c r="E711" s="60"/>
      <c r="F711" s="60"/>
      <c r="G711" s="60"/>
      <c r="H711" s="60"/>
      <c r="I711" s="60"/>
      <c r="J711" s="60">
        <v>793</v>
      </c>
      <c r="K711" s="60"/>
      <c r="L711" s="60"/>
      <c r="M711" s="60"/>
      <c r="N711" s="60"/>
      <c r="O711" s="60"/>
      <c r="P711" s="60">
        <v>884</v>
      </c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>
        <v>793</v>
      </c>
      <c r="AL711" s="60">
        <v>884</v>
      </c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</row>
    <row r="712" spans="1:50">
      <c r="A712" s="59" t="s">
        <v>3222</v>
      </c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>
        <v>551</v>
      </c>
      <c r="Q712" s="60"/>
      <c r="R712" s="60"/>
      <c r="S712" s="60"/>
      <c r="T712" s="60"/>
      <c r="U712" s="60"/>
      <c r="V712" s="60">
        <v>315</v>
      </c>
      <c r="W712" s="60"/>
      <c r="X712" s="60"/>
      <c r="Y712" s="60"/>
      <c r="Z712" s="60"/>
      <c r="AA712" s="60">
        <v>331</v>
      </c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>
        <v>551</v>
      </c>
      <c r="AM712" s="60">
        <v>315</v>
      </c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</row>
    <row r="713" spans="1:50">
      <c r="A713" s="59" t="s">
        <v>927</v>
      </c>
      <c r="B713" s="60">
        <v>113</v>
      </c>
      <c r="C713" s="60"/>
      <c r="D713" s="60">
        <v>66</v>
      </c>
      <c r="E713" s="60">
        <v>134</v>
      </c>
      <c r="F713" s="60">
        <v>62</v>
      </c>
      <c r="G713" s="60">
        <v>26</v>
      </c>
      <c r="H713" s="60">
        <v>133</v>
      </c>
      <c r="I713" s="60">
        <v>11</v>
      </c>
      <c r="J713" s="60">
        <v>82</v>
      </c>
      <c r="K713" s="60">
        <v>62</v>
      </c>
      <c r="L713" s="60">
        <v>141</v>
      </c>
      <c r="M713" s="60">
        <v>70</v>
      </c>
      <c r="N713" s="60">
        <v>134</v>
      </c>
      <c r="O713" s="60">
        <v>0</v>
      </c>
      <c r="P713" s="60">
        <v>127</v>
      </c>
      <c r="Q713" s="60">
        <v>107</v>
      </c>
      <c r="R713" s="60">
        <v>132</v>
      </c>
      <c r="S713" s="60">
        <v>133</v>
      </c>
      <c r="T713" s="60">
        <v>160</v>
      </c>
      <c r="U713" s="60"/>
      <c r="V713" s="60">
        <v>262</v>
      </c>
      <c r="W713" s="60">
        <v>23</v>
      </c>
      <c r="X713" s="60">
        <v>40</v>
      </c>
      <c r="Y713" s="60">
        <v>93</v>
      </c>
      <c r="Z713" s="60">
        <v>169</v>
      </c>
      <c r="AA713" s="60">
        <v>183</v>
      </c>
      <c r="AB713" s="60">
        <v>48</v>
      </c>
      <c r="AC713" s="60">
        <v>108</v>
      </c>
      <c r="AD713" s="60">
        <v>44</v>
      </c>
      <c r="AE713" s="60"/>
      <c r="AF713" s="60">
        <v>11</v>
      </c>
      <c r="AG713" s="60">
        <v>0</v>
      </c>
      <c r="AH713" s="60"/>
      <c r="AI713" s="60"/>
      <c r="AJ713" s="60">
        <v>66</v>
      </c>
      <c r="AK713" s="60">
        <v>82</v>
      </c>
      <c r="AL713" s="60">
        <v>127</v>
      </c>
      <c r="AM713" s="60">
        <v>262</v>
      </c>
      <c r="AN713" s="60">
        <v>543</v>
      </c>
      <c r="AO713" s="60">
        <v>59</v>
      </c>
      <c r="AP713" s="60">
        <v>135</v>
      </c>
      <c r="AQ713" s="60">
        <v>113</v>
      </c>
      <c r="AR713" s="60">
        <v>39</v>
      </c>
      <c r="AS713" s="60">
        <v>68</v>
      </c>
      <c r="AT713" s="60">
        <v>14</v>
      </c>
      <c r="AU713" s="60"/>
      <c r="AV713" s="60">
        <v>75</v>
      </c>
      <c r="AW713" s="60">
        <v>73</v>
      </c>
      <c r="AX713" s="60">
        <v>39</v>
      </c>
    </row>
    <row r="714" spans="1:50">
      <c r="A714" s="59" t="s">
        <v>1086</v>
      </c>
      <c r="B714" s="60">
        <v>166</v>
      </c>
      <c r="C714" s="60"/>
      <c r="D714" s="60">
        <v>174</v>
      </c>
      <c r="E714" s="60">
        <v>53</v>
      </c>
      <c r="F714" s="60">
        <v>124</v>
      </c>
      <c r="G714" s="60">
        <v>107</v>
      </c>
      <c r="H714" s="60"/>
      <c r="I714" s="60"/>
      <c r="J714" s="60">
        <v>370</v>
      </c>
      <c r="K714" s="60"/>
      <c r="L714" s="60"/>
      <c r="M714" s="60"/>
      <c r="N714" s="60"/>
      <c r="O714" s="60"/>
      <c r="P714" s="60">
        <v>553</v>
      </c>
      <c r="Q714" s="60"/>
      <c r="R714" s="60"/>
      <c r="S714" s="60"/>
      <c r="T714" s="60"/>
      <c r="U714" s="60"/>
      <c r="V714" s="60">
        <v>661</v>
      </c>
      <c r="W714" s="60"/>
      <c r="X714" s="60"/>
      <c r="Y714" s="60"/>
      <c r="Z714" s="60"/>
      <c r="AA714" s="60">
        <v>847</v>
      </c>
      <c r="AB714" s="60"/>
      <c r="AC714" s="60"/>
      <c r="AD714" s="60"/>
      <c r="AE714" s="60"/>
      <c r="AF714" s="60"/>
      <c r="AG714" s="60"/>
      <c r="AH714" s="60"/>
      <c r="AI714" s="60"/>
      <c r="AJ714" s="60">
        <v>174</v>
      </c>
      <c r="AK714" s="60">
        <v>370</v>
      </c>
      <c r="AL714" s="60">
        <v>553</v>
      </c>
      <c r="AM714" s="60">
        <v>661</v>
      </c>
      <c r="AN714" s="60">
        <v>216</v>
      </c>
      <c r="AO714" s="60"/>
      <c r="AP714" s="60"/>
      <c r="AQ714" s="60"/>
      <c r="AR714" s="60"/>
      <c r="AS714" s="60">
        <v>79</v>
      </c>
      <c r="AT714" s="60"/>
      <c r="AU714" s="60"/>
      <c r="AV714" s="60"/>
      <c r="AW714" s="60"/>
      <c r="AX714" s="60">
        <v>56</v>
      </c>
    </row>
    <row r="715" spans="1:50">
      <c r="A715" s="59" t="s">
        <v>963</v>
      </c>
      <c r="B715" s="60">
        <v>58</v>
      </c>
      <c r="C715" s="60"/>
      <c r="D715" s="60">
        <v>228</v>
      </c>
      <c r="E715" s="60">
        <v>146</v>
      </c>
      <c r="F715" s="60">
        <v>154</v>
      </c>
      <c r="G715" s="60">
        <v>71</v>
      </c>
      <c r="H715" s="60">
        <v>122</v>
      </c>
      <c r="I715" s="60">
        <v>0</v>
      </c>
      <c r="J715" s="60">
        <v>75</v>
      </c>
      <c r="K715" s="60">
        <v>115</v>
      </c>
      <c r="L715" s="60">
        <v>82</v>
      </c>
      <c r="M715" s="60">
        <v>79</v>
      </c>
      <c r="N715" s="60">
        <v>122</v>
      </c>
      <c r="O715" s="60"/>
      <c r="P715" s="60">
        <v>201</v>
      </c>
      <c r="Q715" s="60">
        <v>175</v>
      </c>
      <c r="R715" s="60">
        <v>166</v>
      </c>
      <c r="S715" s="60">
        <v>119</v>
      </c>
      <c r="T715" s="60">
        <v>133</v>
      </c>
      <c r="U715" s="60"/>
      <c r="V715" s="60">
        <v>472</v>
      </c>
      <c r="W715" s="60">
        <v>134</v>
      </c>
      <c r="X715" s="60">
        <v>180</v>
      </c>
      <c r="Y715" s="60">
        <v>137</v>
      </c>
      <c r="Z715" s="60"/>
      <c r="AA715" s="60">
        <v>530</v>
      </c>
      <c r="AB715" s="60"/>
      <c r="AC715" s="60"/>
      <c r="AD715" s="60"/>
      <c r="AE715" s="60"/>
      <c r="AF715" s="60">
        <v>0</v>
      </c>
      <c r="AG715" s="60"/>
      <c r="AH715" s="60"/>
      <c r="AI715" s="60"/>
      <c r="AJ715" s="60">
        <v>228</v>
      </c>
      <c r="AK715" s="60">
        <v>75</v>
      </c>
      <c r="AL715" s="60">
        <v>201</v>
      </c>
      <c r="AM715" s="60">
        <v>472</v>
      </c>
      <c r="AN715" s="60">
        <v>357</v>
      </c>
      <c r="AO715" s="60"/>
      <c r="AP715" s="60">
        <v>48</v>
      </c>
      <c r="AQ715" s="60">
        <v>101</v>
      </c>
      <c r="AR715" s="60">
        <v>56</v>
      </c>
      <c r="AS715" s="60">
        <v>63</v>
      </c>
      <c r="AT715" s="60"/>
      <c r="AU715" s="60"/>
      <c r="AV715" s="60"/>
      <c r="AW715" s="60">
        <v>73</v>
      </c>
      <c r="AX715" s="60">
        <v>88</v>
      </c>
    </row>
    <row r="716" spans="1:50">
      <c r="A716" s="59" t="s">
        <v>3223</v>
      </c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>
        <v>661</v>
      </c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</row>
    <row r="717" spans="1:50">
      <c r="A717" s="59" t="s">
        <v>3224</v>
      </c>
      <c r="B717" s="60"/>
      <c r="C717" s="60"/>
      <c r="D717" s="60">
        <v>594</v>
      </c>
      <c r="E717" s="60"/>
      <c r="F717" s="60"/>
      <c r="G717" s="60"/>
      <c r="H717" s="60"/>
      <c r="I717" s="60"/>
      <c r="J717" s="60">
        <v>295</v>
      </c>
      <c r="K717" s="60"/>
      <c r="L717" s="60"/>
      <c r="M717" s="60"/>
      <c r="N717" s="60"/>
      <c r="O717" s="60"/>
      <c r="P717" s="60">
        <v>573</v>
      </c>
      <c r="Q717" s="60"/>
      <c r="R717" s="60"/>
      <c r="S717" s="60"/>
      <c r="T717" s="60"/>
      <c r="U717" s="60"/>
      <c r="V717" s="60">
        <v>371</v>
      </c>
      <c r="W717" s="60"/>
      <c r="X717" s="60"/>
      <c r="Y717" s="60"/>
      <c r="Z717" s="60"/>
      <c r="AA717" s="60">
        <v>443</v>
      </c>
      <c r="AB717" s="60"/>
      <c r="AC717" s="60"/>
      <c r="AD717" s="60"/>
      <c r="AE717" s="60"/>
      <c r="AF717" s="60"/>
      <c r="AG717" s="60"/>
      <c r="AH717" s="60"/>
      <c r="AI717" s="60"/>
      <c r="AJ717" s="60">
        <v>594</v>
      </c>
      <c r="AK717" s="60">
        <v>295</v>
      </c>
      <c r="AL717" s="60">
        <v>573</v>
      </c>
      <c r="AM717" s="60">
        <v>371</v>
      </c>
      <c r="AN717" s="60">
        <v>235</v>
      </c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</row>
    <row r="718" spans="1:50">
      <c r="A718" s="59" t="s">
        <v>956</v>
      </c>
      <c r="B718" s="60"/>
      <c r="C718" s="60"/>
      <c r="D718" s="60">
        <v>344</v>
      </c>
      <c r="E718" s="60"/>
      <c r="F718" s="60"/>
      <c r="G718" s="60"/>
      <c r="H718" s="60"/>
      <c r="I718" s="60">
        <v>60</v>
      </c>
      <c r="J718" s="60">
        <v>134</v>
      </c>
      <c r="K718" s="60"/>
      <c r="L718" s="60"/>
      <c r="M718" s="60"/>
      <c r="N718" s="60">
        <v>102</v>
      </c>
      <c r="O718" s="60"/>
      <c r="P718" s="60">
        <v>248</v>
      </c>
      <c r="Q718" s="60">
        <v>134</v>
      </c>
      <c r="R718" s="60">
        <v>174</v>
      </c>
      <c r="S718" s="60">
        <v>168</v>
      </c>
      <c r="T718" s="60">
        <v>110</v>
      </c>
      <c r="U718" s="60"/>
      <c r="V718" s="60">
        <v>295</v>
      </c>
      <c r="W718" s="60">
        <v>14</v>
      </c>
      <c r="X718" s="60">
        <v>141</v>
      </c>
      <c r="Y718" s="60">
        <v>71</v>
      </c>
      <c r="Z718" s="60"/>
      <c r="AA718" s="60">
        <v>371</v>
      </c>
      <c r="AB718" s="60"/>
      <c r="AC718" s="60"/>
      <c r="AD718" s="60"/>
      <c r="AE718" s="60"/>
      <c r="AF718" s="60">
        <v>60</v>
      </c>
      <c r="AG718" s="60"/>
      <c r="AH718" s="60"/>
      <c r="AI718" s="60"/>
      <c r="AJ718" s="60">
        <v>344</v>
      </c>
      <c r="AK718" s="60">
        <v>134</v>
      </c>
      <c r="AL718" s="60">
        <v>248</v>
      </c>
      <c r="AM718" s="60">
        <v>295</v>
      </c>
      <c r="AN718" s="60">
        <v>742</v>
      </c>
      <c r="AO718" s="60"/>
      <c r="AP718" s="60">
        <v>47</v>
      </c>
      <c r="AQ718" s="60">
        <v>69</v>
      </c>
      <c r="AR718" s="60"/>
      <c r="AS718" s="60"/>
      <c r="AT718" s="60"/>
      <c r="AU718" s="60"/>
      <c r="AV718" s="60"/>
      <c r="AW718" s="60">
        <v>116</v>
      </c>
      <c r="AX718" s="60">
        <v>124</v>
      </c>
    </row>
    <row r="719" spans="1:50">
      <c r="A719" s="59" t="s">
        <v>1087</v>
      </c>
      <c r="B719" s="60">
        <v>47</v>
      </c>
      <c r="C719" s="60"/>
      <c r="D719" s="60">
        <v>147</v>
      </c>
      <c r="E719" s="60">
        <v>80</v>
      </c>
      <c r="F719" s="60">
        <v>107</v>
      </c>
      <c r="G719" s="60">
        <v>75</v>
      </c>
      <c r="H719" s="60">
        <v>31</v>
      </c>
      <c r="I719" s="60"/>
      <c r="J719" s="60">
        <v>150</v>
      </c>
      <c r="K719" s="60">
        <v>93</v>
      </c>
      <c r="L719" s="60">
        <v>145</v>
      </c>
      <c r="M719" s="60">
        <v>49</v>
      </c>
      <c r="N719" s="60">
        <v>86</v>
      </c>
      <c r="O719" s="60"/>
      <c r="P719" s="60">
        <v>413</v>
      </c>
      <c r="Q719" s="60">
        <v>165</v>
      </c>
      <c r="R719" s="60">
        <v>143</v>
      </c>
      <c r="S719" s="60">
        <v>175</v>
      </c>
      <c r="T719" s="60"/>
      <c r="U719" s="60"/>
      <c r="V719" s="60">
        <v>828</v>
      </c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>
        <v>147</v>
      </c>
      <c r="AK719" s="60">
        <v>150</v>
      </c>
      <c r="AL719" s="60">
        <v>413</v>
      </c>
      <c r="AM719" s="60">
        <v>828</v>
      </c>
      <c r="AN719" s="60">
        <v>175</v>
      </c>
      <c r="AO719" s="60"/>
      <c r="AP719" s="60"/>
      <c r="AQ719" s="60">
        <v>150</v>
      </c>
      <c r="AR719" s="60">
        <v>48</v>
      </c>
      <c r="AS719" s="60">
        <v>63</v>
      </c>
      <c r="AT719" s="60"/>
      <c r="AU719" s="60">
        <v>123</v>
      </c>
      <c r="AV719" s="60"/>
      <c r="AW719" s="60">
        <v>73</v>
      </c>
      <c r="AX719" s="60">
        <v>25</v>
      </c>
    </row>
    <row r="720" spans="1:50">
      <c r="A720" s="59" t="s">
        <v>149</v>
      </c>
      <c r="B720" s="60">
        <v>79</v>
      </c>
      <c r="C720" s="60">
        <v>0</v>
      </c>
      <c r="D720" s="60">
        <v>38</v>
      </c>
      <c r="E720" s="60">
        <v>94</v>
      </c>
      <c r="F720" s="60">
        <v>83</v>
      </c>
      <c r="G720" s="60">
        <v>13</v>
      </c>
      <c r="H720" s="60">
        <v>82</v>
      </c>
      <c r="I720" s="60">
        <v>35</v>
      </c>
      <c r="J720" s="60">
        <v>108</v>
      </c>
      <c r="K720" s="60">
        <v>153</v>
      </c>
      <c r="L720" s="60">
        <v>126</v>
      </c>
      <c r="M720" s="60">
        <v>152</v>
      </c>
      <c r="N720" s="60">
        <v>95</v>
      </c>
      <c r="O720" s="60">
        <v>8</v>
      </c>
      <c r="P720" s="60">
        <v>50</v>
      </c>
      <c r="Q720" s="60">
        <v>49</v>
      </c>
      <c r="R720" s="60">
        <v>13</v>
      </c>
      <c r="S720" s="60">
        <v>23</v>
      </c>
      <c r="T720" s="60">
        <v>89</v>
      </c>
      <c r="U720" s="60">
        <v>38</v>
      </c>
      <c r="V720" s="60">
        <v>67</v>
      </c>
      <c r="W720" s="60">
        <v>163</v>
      </c>
      <c r="X720" s="60">
        <v>121</v>
      </c>
      <c r="Y720" s="60">
        <v>74</v>
      </c>
      <c r="Z720" s="60">
        <v>95</v>
      </c>
      <c r="AA720" s="60">
        <v>100</v>
      </c>
      <c r="AB720" s="60">
        <v>148</v>
      </c>
      <c r="AC720" s="60">
        <v>101</v>
      </c>
      <c r="AD720" s="60">
        <v>119</v>
      </c>
      <c r="AE720" s="60">
        <v>0</v>
      </c>
      <c r="AF720" s="60">
        <v>35</v>
      </c>
      <c r="AG720" s="60">
        <v>8</v>
      </c>
      <c r="AH720" s="60">
        <v>38</v>
      </c>
      <c r="AI720" s="60"/>
      <c r="AJ720" s="60">
        <v>38</v>
      </c>
      <c r="AK720" s="60">
        <v>108</v>
      </c>
      <c r="AL720" s="60">
        <v>50</v>
      </c>
      <c r="AM720" s="60">
        <v>67</v>
      </c>
      <c r="AN720" s="60">
        <v>43</v>
      </c>
      <c r="AO720" s="60">
        <v>95</v>
      </c>
      <c r="AP720" s="60">
        <v>95</v>
      </c>
      <c r="AQ720" s="60">
        <v>61</v>
      </c>
      <c r="AR720" s="60">
        <v>79</v>
      </c>
      <c r="AS720" s="60">
        <v>18</v>
      </c>
      <c r="AT720" s="60">
        <v>69</v>
      </c>
      <c r="AU720" s="60">
        <v>56</v>
      </c>
      <c r="AV720" s="60">
        <v>27</v>
      </c>
      <c r="AW720" s="60"/>
      <c r="AX720" s="60">
        <v>25</v>
      </c>
    </row>
    <row r="721" spans="1:50">
      <c r="A721" s="59" t="s">
        <v>991</v>
      </c>
      <c r="B721" s="60">
        <v>152</v>
      </c>
      <c r="C721" s="60">
        <v>0</v>
      </c>
      <c r="D721" s="60">
        <v>109</v>
      </c>
      <c r="E721" s="60">
        <v>104</v>
      </c>
      <c r="F721" s="60">
        <v>32</v>
      </c>
      <c r="G721" s="60">
        <v>114</v>
      </c>
      <c r="H721" s="60">
        <v>155</v>
      </c>
      <c r="I721" s="60"/>
      <c r="J721" s="60">
        <v>173</v>
      </c>
      <c r="K721" s="60">
        <v>120</v>
      </c>
      <c r="L721" s="60">
        <v>46</v>
      </c>
      <c r="M721" s="60">
        <v>177</v>
      </c>
      <c r="N721" s="60">
        <v>113</v>
      </c>
      <c r="O721" s="60"/>
      <c r="P721" s="60">
        <v>353</v>
      </c>
      <c r="Q721" s="60">
        <v>92</v>
      </c>
      <c r="R721" s="60">
        <v>87</v>
      </c>
      <c r="S721" s="60">
        <v>166</v>
      </c>
      <c r="T721" s="60">
        <v>82</v>
      </c>
      <c r="U721" s="60"/>
      <c r="V721" s="60">
        <v>195</v>
      </c>
      <c r="W721" s="60">
        <v>82</v>
      </c>
      <c r="X721" s="60">
        <v>56</v>
      </c>
      <c r="Y721" s="60">
        <v>105</v>
      </c>
      <c r="Z721" s="60">
        <v>121</v>
      </c>
      <c r="AA721" s="60">
        <v>201</v>
      </c>
      <c r="AB721" s="60">
        <v>152</v>
      </c>
      <c r="AC721" s="60">
        <v>9</v>
      </c>
      <c r="AD721" s="60">
        <v>66</v>
      </c>
      <c r="AE721" s="60">
        <v>0</v>
      </c>
      <c r="AF721" s="60"/>
      <c r="AG721" s="60"/>
      <c r="AH721" s="60"/>
      <c r="AI721" s="60"/>
      <c r="AJ721" s="60">
        <v>109</v>
      </c>
      <c r="AK721" s="60">
        <v>173</v>
      </c>
      <c r="AL721" s="60">
        <v>353</v>
      </c>
      <c r="AM721" s="60">
        <v>195</v>
      </c>
      <c r="AN721" s="60">
        <v>220</v>
      </c>
      <c r="AO721" s="60">
        <v>120</v>
      </c>
      <c r="AP721" s="60">
        <v>121</v>
      </c>
      <c r="AQ721" s="60">
        <v>162</v>
      </c>
      <c r="AR721" s="60">
        <v>176</v>
      </c>
      <c r="AS721" s="60">
        <v>103</v>
      </c>
      <c r="AT721" s="60">
        <v>69</v>
      </c>
      <c r="AU721" s="60">
        <v>56</v>
      </c>
      <c r="AV721" s="60">
        <v>110</v>
      </c>
      <c r="AW721" s="60">
        <v>73</v>
      </c>
      <c r="AX721" s="60">
        <v>39</v>
      </c>
    </row>
    <row r="722" spans="1:50">
      <c r="A722" s="59" t="s">
        <v>1088</v>
      </c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>
        <v>320</v>
      </c>
      <c r="Q722" s="60"/>
      <c r="R722" s="60"/>
      <c r="S722" s="60"/>
      <c r="T722" s="60">
        <v>179</v>
      </c>
      <c r="U722" s="60"/>
      <c r="V722" s="60">
        <v>245</v>
      </c>
      <c r="W722" s="60">
        <v>35</v>
      </c>
      <c r="X722" s="60">
        <v>119</v>
      </c>
      <c r="Y722" s="60">
        <v>130</v>
      </c>
      <c r="Z722" s="60">
        <v>212</v>
      </c>
      <c r="AA722" s="60">
        <v>233</v>
      </c>
      <c r="AB722" s="60">
        <v>36</v>
      </c>
      <c r="AC722" s="60">
        <v>23</v>
      </c>
      <c r="AD722" s="60">
        <v>138</v>
      </c>
      <c r="AE722" s="60"/>
      <c r="AF722" s="60"/>
      <c r="AG722" s="60"/>
      <c r="AH722" s="60"/>
      <c r="AI722" s="60"/>
      <c r="AJ722" s="60"/>
      <c r="AK722" s="60"/>
      <c r="AL722" s="60">
        <v>320</v>
      </c>
      <c r="AM722" s="60">
        <v>245</v>
      </c>
      <c r="AN722" s="60"/>
      <c r="AO722" s="60">
        <v>178</v>
      </c>
      <c r="AP722" s="60">
        <v>119</v>
      </c>
      <c r="AQ722" s="60"/>
      <c r="AR722" s="60"/>
      <c r="AS722" s="60"/>
      <c r="AT722" s="60">
        <v>69</v>
      </c>
      <c r="AU722" s="60">
        <v>28</v>
      </c>
      <c r="AV722" s="60"/>
      <c r="AW722" s="60"/>
      <c r="AX722" s="60"/>
    </row>
    <row r="723" spans="1:50">
      <c r="A723" s="59" t="s">
        <v>3225</v>
      </c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>
        <v>646</v>
      </c>
      <c r="W723" s="60"/>
      <c r="X723" s="60"/>
      <c r="Y723" s="60"/>
      <c r="Z723" s="60"/>
      <c r="AA723" s="60">
        <v>632</v>
      </c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>
        <v>646</v>
      </c>
      <c r="AN723" s="60"/>
      <c r="AO723" s="60"/>
      <c r="AP723" s="60"/>
      <c r="AQ723" s="60"/>
      <c r="AR723" s="60"/>
      <c r="AS723" s="60"/>
      <c r="AT723" s="60">
        <v>69</v>
      </c>
      <c r="AU723" s="60">
        <v>123</v>
      </c>
      <c r="AV723" s="60"/>
      <c r="AW723" s="60"/>
      <c r="AX723" s="60"/>
    </row>
    <row r="724" spans="1:50">
      <c r="A724" s="59" t="s">
        <v>159</v>
      </c>
      <c r="B724" s="60">
        <v>127</v>
      </c>
      <c r="C724" s="60"/>
      <c r="D724" s="60">
        <v>74</v>
      </c>
      <c r="E724" s="60">
        <v>16</v>
      </c>
      <c r="F724" s="60">
        <v>2</v>
      </c>
      <c r="G724" s="60">
        <v>21</v>
      </c>
      <c r="H724" s="60">
        <v>123</v>
      </c>
      <c r="I724" s="60"/>
      <c r="J724" s="60">
        <v>34</v>
      </c>
      <c r="K724" s="60">
        <v>24</v>
      </c>
      <c r="L724" s="60">
        <v>40</v>
      </c>
      <c r="M724" s="60">
        <v>159</v>
      </c>
      <c r="N724" s="60">
        <v>117</v>
      </c>
      <c r="O724" s="60">
        <v>2</v>
      </c>
      <c r="P724" s="60">
        <v>57</v>
      </c>
      <c r="Q724" s="60">
        <v>84</v>
      </c>
      <c r="R724" s="60">
        <v>33</v>
      </c>
      <c r="S724" s="60">
        <v>137</v>
      </c>
      <c r="T724" s="60">
        <v>116</v>
      </c>
      <c r="U724" s="60">
        <v>28</v>
      </c>
      <c r="V724" s="60">
        <v>150</v>
      </c>
      <c r="W724" s="60">
        <v>107</v>
      </c>
      <c r="X724" s="60">
        <v>74</v>
      </c>
      <c r="Y724" s="60">
        <v>92</v>
      </c>
      <c r="Z724" s="60">
        <v>91</v>
      </c>
      <c r="AA724" s="60">
        <v>125</v>
      </c>
      <c r="AB724" s="60">
        <v>68</v>
      </c>
      <c r="AC724" s="60">
        <v>16</v>
      </c>
      <c r="AD724" s="60">
        <v>78</v>
      </c>
      <c r="AE724" s="60"/>
      <c r="AF724" s="60"/>
      <c r="AG724" s="60">
        <v>2</v>
      </c>
      <c r="AH724" s="60">
        <v>28</v>
      </c>
      <c r="AI724" s="60"/>
      <c r="AJ724" s="60">
        <v>74</v>
      </c>
      <c r="AK724" s="60">
        <v>34</v>
      </c>
      <c r="AL724" s="60">
        <v>57</v>
      </c>
      <c r="AM724" s="60">
        <v>150</v>
      </c>
      <c r="AN724" s="60">
        <v>226</v>
      </c>
      <c r="AO724" s="60">
        <v>173</v>
      </c>
      <c r="AP724" s="60">
        <v>171</v>
      </c>
      <c r="AQ724" s="60">
        <v>156</v>
      </c>
      <c r="AR724" s="60">
        <v>161</v>
      </c>
      <c r="AS724" s="60">
        <v>93</v>
      </c>
      <c r="AT724" s="60">
        <v>35</v>
      </c>
      <c r="AU724" s="60">
        <v>123</v>
      </c>
      <c r="AV724" s="60">
        <v>110</v>
      </c>
      <c r="AW724" s="60">
        <v>73</v>
      </c>
      <c r="AX724" s="60">
        <v>25</v>
      </c>
    </row>
    <row r="725" spans="1:50">
      <c r="A725" s="59" t="s">
        <v>974</v>
      </c>
      <c r="B725" s="60">
        <v>96</v>
      </c>
      <c r="C725" s="60">
        <v>27</v>
      </c>
      <c r="D725" s="60">
        <v>92</v>
      </c>
      <c r="E725" s="60">
        <v>56</v>
      </c>
      <c r="F725" s="60">
        <v>40</v>
      </c>
      <c r="G725" s="60">
        <v>104</v>
      </c>
      <c r="H725" s="60"/>
      <c r="I725" s="60"/>
      <c r="J725" s="60">
        <v>199</v>
      </c>
      <c r="K725" s="60"/>
      <c r="L725" s="60"/>
      <c r="M725" s="60"/>
      <c r="N725" s="60">
        <v>102</v>
      </c>
      <c r="O725" s="60"/>
      <c r="P725" s="60">
        <v>282</v>
      </c>
      <c r="Q725" s="60">
        <v>99</v>
      </c>
      <c r="R725" s="60">
        <v>144</v>
      </c>
      <c r="S725" s="60">
        <v>123</v>
      </c>
      <c r="T725" s="60">
        <v>117</v>
      </c>
      <c r="U725" s="60"/>
      <c r="V725" s="60">
        <v>411</v>
      </c>
      <c r="W725" s="60">
        <v>5</v>
      </c>
      <c r="X725" s="60">
        <v>82</v>
      </c>
      <c r="Y725" s="60">
        <v>86</v>
      </c>
      <c r="Z725" s="60">
        <v>193</v>
      </c>
      <c r="AA725" s="60">
        <v>418</v>
      </c>
      <c r="AB725" s="60">
        <v>53</v>
      </c>
      <c r="AC725" s="60">
        <v>83</v>
      </c>
      <c r="AD725" s="60">
        <v>87</v>
      </c>
      <c r="AE725" s="60">
        <v>27</v>
      </c>
      <c r="AF725" s="60"/>
      <c r="AG725" s="60"/>
      <c r="AH725" s="60"/>
      <c r="AI725" s="60">
        <v>0</v>
      </c>
      <c r="AJ725" s="60">
        <v>92</v>
      </c>
      <c r="AK725" s="60">
        <v>199</v>
      </c>
      <c r="AL725" s="60">
        <v>282</v>
      </c>
      <c r="AM725" s="60">
        <v>411</v>
      </c>
      <c r="AN725" s="60">
        <v>55</v>
      </c>
      <c r="AO725" s="60">
        <v>108</v>
      </c>
      <c r="AP725" s="60">
        <v>97</v>
      </c>
      <c r="AQ725" s="60">
        <v>112</v>
      </c>
      <c r="AR725" s="60"/>
      <c r="AS725" s="60">
        <v>81</v>
      </c>
      <c r="AT725" s="60"/>
      <c r="AU725" s="60"/>
      <c r="AV725" s="60">
        <v>110</v>
      </c>
      <c r="AW725" s="60">
        <v>73</v>
      </c>
      <c r="AX725" s="60">
        <v>25</v>
      </c>
    </row>
    <row r="726" spans="1:50">
      <c r="A726" s="59" t="s">
        <v>3226</v>
      </c>
      <c r="B726" s="60"/>
      <c r="C726" s="60"/>
      <c r="D726" s="60">
        <v>212</v>
      </c>
      <c r="E726" s="60"/>
      <c r="F726" s="60"/>
      <c r="G726" s="60"/>
      <c r="H726" s="60"/>
      <c r="I726" s="60"/>
      <c r="J726" s="60">
        <v>375</v>
      </c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>
        <v>935</v>
      </c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>
        <v>212</v>
      </c>
      <c r="AK726" s="60">
        <v>375</v>
      </c>
      <c r="AL726" s="60"/>
      <c r="AM726" s="60">
        <v>935</v>
      </c>
      <c r="AN726" s="60">
        <v>706</v>
      </c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</row>
    <row r="727" spans="1:50">
      <c r="A727" s="59" t="s">
        <v>1089</v>
      </c>
      <c r="B727" s="60"/>
      <c r="C727" s="60"/>
      <c r="D727" s="60"/>
      <c r="E727" s="60"/>
      <c r="F727" s="60"/>
      <c r="G727" s="60"/>
      <c r="H727" s="60"/>
      <c r="I727" s="60"/>
      <c r="J727" s="60">
        <v>964</v>
      </c>
      <c r="K727" s="60"/>
      <c r="L727" s="60"/>
      <c r="M727" s="60"/>
      <c r="N727" s="60"/>
      <c r="O727" s="60"/>
      <c r="P727" s="60">
        <v>314</v>
      </c>
      <c r="Q727" s="60"/>
      <c r="R727" s="60"/>
      <c r="S727" s="60"/>
      <c r="T727" s="60">
        <v>118</v>
      </c>
      <c r="U727" s="60"/>
      <c r="V727" s="60">
        <v>448</v>
      </c>
      <c r="W727" s="60">
        <v>53</v>
      </c>
      <c r="X727" s="60">
        <v>71</v>
      </c>
      <c r="Y727" s="60">
        <v>169</v>
      </c>
      <c r="Z727" s="60"/>
      <c r="AA727" s="60">
        <v>643</v>
      </c>
      <c r="AB727" s="60"/>
      <c r="AC727" s="60"/>
      <c r="AD727" s="60"/>
      <c r="AE727" s="60"/>
      <c r="AF727" s="60"/>
      <c r="AG727" s="60"/>
      <c r="AH727" s="60"/>
      <c r="AI727" s="60"/>
      <c r="AJ727" s="60"/>
      <c r="AK727" s="60">
        <v>964</v>
      </c>
      <c r="AL727" s="60">
        <v>314</v>
      </c>
      <c r="AM727" s="60">
        <v>448</v>
      </c>
      <c r="AN727" s="60"/>
      <c r="AO727" s="60"/>
      <c r="AP727" s="60">
        <v>175</v>
      </c>
      <c r="AQ727" s="60"/>
      <c r="AR727" s="60"/>
      <c r="AS727" s="60"/>
      <c r="AT727" s="60"/>
      <c r="AU727" s="60"/>
      <c r="AV727" s="60"/>
      <c r="AW727" s="60"/>
      <c r="AX727" s="60"/>
    </row>
    <row r="728" spans="1:50">
      <c r="A728" s="59" t="s">
        <v>3227</v>
      </c>
      <c r="B728" s="60"/>
      <c r="C728" s="60"/>
      <c r="D728" s="60">
        <v>927</v>
      </c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>
        <v>927</v>
      </c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</row>
    <row r="729" spans="1:50">
      <c r="A729" s="59" t="s">
        <v>3228</v>
      </c>
      <c r="B729" s="60"/>
      <c r="C729" s="60"/>
      <c r="D729" s="60">
        <v>694</v>
      </c>
      <c r="E729" s="60"/>
      <c r="F729" s="60"/>
      <c r="G729" s="60"/>
      <c r="H729" s="60"/>
      <c r="I729" s="60"/>
      <c r="J729" s="60">
        <v>644</v>
      </c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>
        <v>694</v>
      </c>
      <c r="AK729" s="60">
        <v>644</v>
      </c>
      <c r="AL729" s="60"/>
      <c r="AM729" s="60"/>
      <c r="AN729" s="60">
        <v>411</v>
      </c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</row>
    <row r="730" spans="1:50">
      <c r="A730" s="59" t="s">
        <v>3229</v>
      </c>
      <c r="B730" s="60"/>
      <c r="C730" s="60"/>
      <c r="D730" s="60">
        <v>339</v>
      </c>
      <c r="E730" s="60"/>
      <c r="F730" s="60"/>
      <c r="G730" s="60"/>
      <c r="H730" s="60"/>
      <c r="I730" s="60"/>
      <c r="J730" s="60">
        <v>605</v>
      </c>
      <c r="K730" s="60"/>
      <c r="L730" s="60"/>
      <c r="M730" s="60"/>
      <c r="N730" s="60"/>
      <c r="O730" s="60"/>
      <c r="P730" s="60">
        <v>780</v>
      </c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>
        <v>339</v>
      </c>
      <c r="AK730" s="60">
        <v>605</v>
      </c>
      <c r="AL730" s="60">
        <v>780</v>
      </c>
      <c r="AM730" s="60"/>
      <c r="AN730" s="60">
        <v>318</v>
      </c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</row>
    <row r="731" spans="1:50">
      <c r="A731" s="59" t="s">
        <v>202</v>
      </c>
      <c r="B731" s="60"/>
      <c r="C731" s="60"/>
      <c r="D731" s="60">
        <v>108</v>
      </c>
      <c r="E731" s="60"/>
      <c r="F731" s="60"/>
      <c r="G731" s="60"/>
      <c r="H731" s="60"/>
      <c r="I731" s="60"/>
      <c r="J731" s="60">
        <v>54</v>
      </c>
      <c r="K731" s="60"/>
      <c r="L731" s="60"/>
      <c r="M731" s="60"/>
      <c r="N731" s="60"/>
      <c r="O731" s="60">
        <v>26</v>
      </c>
      <c r="P731" s="60">
        <v>37</v>
      </c>
      <c r="Q731" s="60"/>
      <c r="R731" s="60"/>
      <c r="S731" s="60"/>
      <c r="T731" s="60"/>
      <c r="U731" s="60">
        <v>0</v>
      </c>
      <c r="V731" s="60">
        <v>68</v>
      </c>
      <c r="W731" s="60"/>
      <c r="X731" s="60"/>
      <c r="Y731" s="60"/>
      <c r="Z731" s="60"/>
      <c r="AA731" s="60">
        <v>81</v>
      </c>
      <c r="AB731" s="60"/>
      <c r="AC731" s="60"/>
      <c r="AD731" s="60"/>
      <c r="AE731" s="60"/>
      <c r="AF731" s="60"/>
      <c r="AG731" s="60">
        <v>26</v>
      </c>
      <c r="AH731" s="60">
        <v>0</v>
      </c>
      <c r="AI731" s="60"/>
      <c r="AJ731" s="60">
        <v>108</v>
      </c>
      <c r="AK731" s="60">
        <v>54</v>
      </c>
      <c r="AL731" s="60">
        <v>37</v>
      </c>
      <c r="AM731" s="60">
        <v>68</v>
      </c>
      <c r="AN731" s="60">
        <v>64</v>
      </c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</row>
    <row r="732" spans="1:50">
      <c r="A732" s="59" t="s">
        <v>3230</v>
      </c>
      <c r="B732" s="60"/>
      <c r="C732" s="60"/>
      <c r="D732" s="60">
        <v>757</v>
      </c>
      <c r="E732" s="60"/>
      <c r="F732" s="60"/>
      <c r="G732" s="60"/>
      <c r="H732" s="60"/>
      <c r="I732" s="60"/>
      <c r="J732" s="60">
        <v>912</v>
      </c>
      <c r="K732" s="60"/>
      <c r="L732" s="60"/>
      <c r="M732" s="60"/>
      <c r="N732" s="60"/>
      <c r="O732" s="60"/>
      <c r="P732" s="60">
        <v>984</v>
      </c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>
        <v>757</v>
      </c>
      <c r="AK732" s="60">
        <v>912</v>
      </c>
      <c r="AL732" s="60">
        <v>984</v>
      </c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</row>
    <row r="733" spans="1:50">
      <c r="A733" s="59" t="s">
        <v>3231</v>
      </c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>
        <v>742</v>
      </c>
      <c r="W733" s="60"/>
      <c r="X733" s="60"/>
      <c r="Y733" s="60"/>
      <c r="Z733" s="60"/>
      <c r="AA733" s="60">
        <v>610</v>
      </c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>
        <v>742</v>
      </c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</row>
    <row r="734" spans="1:50">
      <c r="A734" s="59" t="s">
        <v>936</v>
      </c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>
        <v>0</v>
      </c>
      <c r="P734" s="60"/>
      <c r="Q734" s="60"/>
      <c r="R734" s="60"/>
      <c r="S734" s="60"/>
      <c r="T734" s="60"/>
      <c r="U734" s="60"/>
      <c r="V734" s="60">
        <v>403</v>
      </c>
      <c r="W734" s="60"/>
      <c r="X734" s="60"/>
      <c r="Y734" s="60"/>
      <c r="Z734" s="60"/>
      <c r="AA734" s="60">
        <v>482</v>
      </c>
      <c r="AB734" s="60"/>
      <c r="AC734" s="60"/>
      <c r="AD734" s="60"/>
      <c r="AE734" s="60"/>
      <c r="AF734" s="60"/>
      <c r="AG734" s="60">
        <v>0</v>
      </c>
      <c r="AH734" s="60"/>
      <c r="AI734" s="60"/>
      <c r="AJ734" s="60"/>
      <c r="AK734" s="60"/>
      <c r="AL734" s="60"/>
      <c r="AM734" s="60">
        <v>403</v>
      </c>
      <c r="AN734" s="60"/>
      <c r="AO734" s="60"/>
      <c r="AP734" s="60"/>
      <c r="AQ734" s="60"/>
      <c r="AR734" s="60"/>
      <c r="AS734" s="60"/>
      <c r="AT734" s="60"/>
      <c r="AU734" s="60">
        <v>123</v>
      </c>
      <c r="AV734" s="60"/>
      <c r="AW734" s="60"/>
      <c r="AX734" s="60"/>
    </row>
    <row r="735" spans="1:50">
      <c r="A735" s="59" t="s">
        <v>3232</v>
      </c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>
        <v>843</v>
      </c>
      <c r="W735" s="60"/>
      <c r="X735" s="60"/>
      <c r="Y735" s="60"/>
      <c r="Z735" s="60"/>
      <c r="AA735" s="60">
        <v>444</v>
      </c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>
        <v>843</v>
      </c>
      <c r="AN735" s="60">
        <v>832</v>
      </c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</row>
    <row r="736" spans="1:50">
      <c r="A736" s="59" t="s">
        <v>126</v>
      </c>
      <c r="B736" s="60"/>
      <c r="C736" s="60"/>
      <c r="D736" s="60">
        <v>809</v>
      </c>
      <c r="E736" s="60"/>
      <c r="F736" s="60"/>
      <c r="G736" s="60"/>
      <c r="H736" s="60">
        <v>80</v>
      </c>
      <c r="I736" s="60"/>
      <c r="J736" s="60">
        <v>20</v>
      </c>
      <c r="K736" s="60">
        <v>31</v>
      </c>
      <c r="L736" s="60">
        <v>60</v>
      </c>
      <c r="M736" s="60">
        <v>3</v>
      </c>
      <c r="N736" s="60">
        <v>89</v>
      </c>
      <c r="O736" s="60">
        <v>2</v>
      </c>
      <c r="P736" s="60">
        <v>14</v>
      </c>
      <c r="Q736" s="60">
        <v>13</v>
      </c>
      <c r="R736" s="60">
        <v>20</v>
      </c>
      <c r="S736" s="60">
        <v>44</v>
      </c>
      <c r="T736" s="60">
        <v>78</v>
      </c>
      <c r="U736" s="60">
        <v>1</v>
      </c>
      <c r="V736" s="60">
        <v>1</v>
      </c>
      <c r="W736" s="60">
        <v>4</v>
      </c>
      <c r="X736" s="60">
        <v>9</v>
      </c>
      <c r="Y736" s="60">
        <v>3</v>
      </c>
      <c r="Z736" s="60">
        <v>62</v>
      </c>
      <c r="AA736" s="60">
        <v>2</v>
      </c>
      <c r="AB736" s="60">
        <v>47</v>
      </c>
      <c r="AC736" s="60">
        <v>17</v>
      </c>
      <c r="AD736" s="60">
        <v>13</v>
      </c>
      <c r="AE736" s="60"/>
      <c r="AF736" s="60"/>
      <c r="AG736" s="60">
        <v>2</v>
      </c>
      <c r="AH736" s="60">
        <v>1</v>
      </c>
      <c r="AI736" s="60"/>
      <c r="AJ736" s="60">
        <v>809</v>
      </c>
      <c r="AK736" s="60">
        <v>20</v>
      </c>
      <c r="AL736" s="60">
        <v>14</v>
      </c>
      <c r="AM736" s="60">
        <v>1</v>
      </c>
      <c r="AN736" s="60"/>
      <c r="AO736" s="60">
        <v>12</v>
      </c>
      <c r="AP736" s="60">
        <v>4</v>
      </c>
      <c r="AQ736" s="60">
        <v>38</v>
      </c>
      <c r="AR736" s="60">
        <v>7</v>
      </c>
      <c r="AS736" s="60"/>
      <c r="AT736" s="60">
        <v>14</v>
      </c>
      <c r="AU736" s="60">
        <v>1</v>
      </c>
      <c r="AV736" s="60">
        <v>9</v>
      </c>
      <c r="AW736" s="60">
        <v>1</v>
      </c>
      <c r="AX736" s="60"/>
    </row>
    <row r="737" spans="1:50">
      <c r="A737" s="59" t="s">
        <v>3233</v>
      </c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>
        <v>516</v>
      </c>
      <c r="W737" s="60"/>
      <c r="X737" s="60"/>
      <c r="Y737" s="60"/>
      <c r="Z737" s="60"/>
      <c r="AA737" s="60">
        <v>540</v>
      </c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>
        <v>516</v>
      </c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</row>
    <row r="738" spans="1:50">
      <c r="A738" s="59" t="s">
        <v>3234</v>
      </c>
      <c r="B738" s="60"/>
      <c r="C738" s="60"/>
      <c r="D738" s="60">
        <v>935</v>
      </c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>
        <v>935</v>
      </c>
      <c r="AK738" s="60"/>
      <c r="AL738" s="60"/>
      <c r="AM738" s="60"/>
      <c r="AN738" s="60">
        <v>813</v>
      </c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</row>
    <row r="739" spans="1:50">
      <c r="A739" s="59" t="s">
        <v>3235</v>
      </c>
      <c r="B739" s="60"/>
      <c r="C739" s="60"/>
      <c r="D739" s="60">
        <v>740</v>
      </c>
      <c r="E739" s="60"/>
      <c r="F739" s="60"/>
      <c r="G739" s="60"/>
      <c r="H739" s="60"/>
      <c r="I739" s="60"/>
      <c r="J739" s="60">
        <v>443</v>
      </c>
      <c r="K739" s="60"/>
      <c r="L739" s="60"/>
      <c r="M739" s="60"/>
      <c r="N739" s="60"/>
      <c r="O739" s="60"/>
      <c r="P739" s="60">
        <v>264</v>
      </c>
      <c r="Q739" s="60"/>
      <c r="R739" s="60"/>
      <c r="S739" s="60"/>
      <c r="T739" s="60"/>
      <c r="U739" s="60"/>
      <c r="V739" s="60">
        <v>586</v>
      </c>
      <c r="W739" s="60"/>
      <c r="X739" s="60"/>
      <c r="Y739" s="60"/>
      <c r="Z739" s="60"/>
      <c r="AA739" s="60">
        <v>956</v>
      </c>
      <c r="AB739" s="60"/>
      <c r="AC739" s="60"/>
      <c r="AD739" s="60"/>
      <c r="AE739" s="60"/>
      <c r="AF739" s="60"/>
      <c r="AG739" s="60"/>
      <c r="AH739" s="60"/>
      <c r="AI739" s="60"/>
      <c r="AJ739" s="60">
        <v>740</v>
      </c>
      <c r="AK739" s="60">
        <v>443</v>
      </c>
      <c r="AL739" s="60">
        <v>264</v>
      </c>
      <c r="AM739" s="60">
        <v>586</v>
      </c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</row>
    <row r="740" spans="1:50">
      <c r="A740" s="59" t="s">
        <v>3236</v>
      </c>
      <c r="B740" s="60"/>
      <c r="C740" s="60"/>
      <c r="D740" s="60">
        <v>397</v>
      </c>
      <c r="E740" s="60"/>
      <c r="F740" s="60"/>
      <c r="G740" s="60"/>
      <c r="H740" s="60"/>
      <c r="I740" s="60"/>
      <c r="J740" s="60">
        <v>342</v>
      </c>
      <c r="K740" s="60"/>
      <c r="L740" s="60"/>
      <c r="M740" s="60"/>
      <c r="N740" s="60"/>
      <c r="O740" s="60"/>
      <c r="P740" s="60">
        <v>366</v>
      </c>
      <c r="Q740" s="60"/>
      <c r="R740" s="60"/>
      <c r="S740" s="60"/>
      <c r="T740" s="60"/>
      <c r="U740" s="60"/>
      <c r="V740" s="60">
        <v>456</v>
      </c>
      <c r="W740" s="60"/>
      <c r="X740" s="60"/>
      <c r="Y740" s="60"/>
      <c r="Z740" s="60"/>
      <c r="AA740" s="60">
        <v>232</v>
      </c>
      <c r="AB740" s="60"/>
      <c r="AC740" s="60"/>
      <c r="AD740" s="60"/>
      <c r="AE740" s="60"/>
      <c r="AF740" s="60"/>
      <c r="AG740" s="60"/>
      <c r="AH740" s="60"/>
      <c r="AI740" s="60"/>
      <c r="AJ740" s="60">
        <v>397</v>
      </c>
      <c r="AK740" s="60">
        <v>342</v>
      </c>
      <c r="AL740" s="60">
        <v>366</v>
      </c>
      <c r="AM740" s="60">
        <v>456</v>
      </c>
      <c r="AN740" s="60">
        <v>388</v>
      </c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</row>
    <row r="741" spans="1:50">
      <c r="A741" s="59" t="s">
        <v>3237</v>
      </c>
      <c r="B741" s="60"/>
      <c r="C741" s="60"/>
      <c r="D741" s="60">
        <v>913</v>
      </c>
      <c r="E741" s="60"/>
      <c r="F741" s="60"/>
      <c r="G741" s="60"/>
      <c r="H741" s="60"/>
      <c r="I741" s="60"/>
      <c r="J741" s="60">
        <v>469</v>
      </c>
      <c r="K741" s="60"/>
      <c r="L741" s="60"/>
      <c r="M741" s="60"/>
      <c r="N741" s="60"/>
      <c r="O741" s="60"/>
      <c r="P741" s="60">
        <v>745</v>
      </c>
      <c r="Q741" s="60"/>
      <c r="R741" s="60"/>
      <c r="S741" s="60"/>
      <c r="T741" s="60"/>
      <c r="U741" s="60"/>
      <c r="V741" s="60">
        <v>487</v>
      </c>
      <c r="W741" s="60"/>
      <c r="X741" s="60"/>
      <c r="Y741" s="60"/>
      <c r="Z741" s="60"/>
      <c r="AA741" s="60">
        <v>583</v>
      </c>
      <c r="AB741" s="60"/>
      <c r="AC741" s="60"/>
      <c r="AD741" s="60"/>
      <c r="AE741" s="60"/>
      <c r="AF741" s="60"/>
      <c r="AG741" s="60"/>
      <c r="AH741" s="60"/>
      <c r="AI741" s="60"/>
      <c r="AJ741" s="60">
        <v>913</v>
      </c>
      <c r="AK741" s="60">
        <v>469</v>
      </c>
      <c r="AL741" s="60">
        <v>745</v>
      </c>
      <c r="AM741" s="60">
        <v>487</v>
      </c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</row>
    <row r="742" spans="1:50">
      <c r="A742" s="59" t="s">
        <v>3238</v>
      </c>
      <c r="B742" s="60"/>
      <c r="C742" s="60"/>
      <c r="D742" s="60">
        <v>745</v>
      </c>
      <c r="E742" s="60"/>
      <c r="F742" s="60"/>
      <c r="G742" s="60"/>
      <c r="H742" s="60"/>
      <c r="I742" s="60"/>
      <c r="J742" s="60">
        <v>995</v>
      </c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>
        <v>745</v>
      </c>
      <c r="AK742" s="60">
        <v>995</v>
      </c>
      <c r="AL742" s="60"/>
      <c r="AM742" s="60"/>
      <c r="AN742" s="60">
        <v>756</v>
      </c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</row>
    <row r="743" spans="1:50">
      <c r="A743" s="59" t="s">
        <v>3239</v>
      </c>
      <c r="B743" s="60"/>
      <c r="C743" s="60"/>
      <c r="D743" s="60">
        <v>612</v>
      </c>
      <c r="E743" s="60"/>
      <c r="F743" s="60"/>
      <c r="G743" s="60"/>
      <c r="H743" s="60"/>
      <c r="I743" s="60"/>
      <c r="J743" s="60">
        <v>400</v>
      </c>
      <c r="K743" s="60"/>
      <c r="L743" s="60"/>
      <c r="M743" s="60"/>
      <c r="N743" s="60"/>
      <c r="O743" s="60"/>
      <c r="P743" s="60">
        <v>527</v>
      </c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>
        <v>612</v>
      </c>
      <c r="AK743" s="60">
        <v>400</v>
      </c>
      <c r="AL743" s="60">
        <v>527</v>
      </c>
      <c r="AM743" s="60"/>
      <c r="AN743" s="60">
        <v>413</v>
      </c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</row>
    <row r="744" spans="1:50">
      <c r="A744" s="59" t="s">
        <v>3240</v>
      </c>
      <c r="B744" s="60"/>
      <c r="C744" s="60"/>
      <c r="D744" s="60">
        <v>795</v>
      </c>
      <c r="E744" s="60"/>
      <c r="F744" s="60"/>
      <c r="G744" s="60"/>
      <c r="H744" s="60"/>
      <c r="I744" s="60"/>
      <c r="J744" s="60">
        <v>902</v>
      </c>
      <c r="K744" s="60"/>
      <c r="L744" s="60"/>
      <c r="M744" s="60"/>
      <c r="N744" s="60"/>
      <c r="O744" s="60"/>
      <c r="P744" s="60">
        <v>902</v>
      </c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>
        <v>795</v>
      </c>
      <c r="AK744" s="60">
        <v>902</v>
      </c>
      <c r="AL744" s="60">
        <v>902</v>
      </c>
      <c r="AM744" s="60"/>
      <c r="AN744" s="60">
        <v>781</v>
      </c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</row>
    <row r="745" spans="1:50">
      <c r="A745" s="59" t="s">
        <v>3241</v>
      </c>
      <c r="B745" s="60"/>
      <c r="C745" s="60"/>
      <c r="D745" s="60">
        <v>399</v>
      </c>
      <c r="E745" s="60"/>
      <c r="F745" s="60"/>
      <c r="G745" s="60"/>
      <c r="H745" s="60"/>
      <c r="I745" s="60"/>
      <c r="J745" s="60">
        <v>651</v>
      </c>
      <c r="K745" s="60"/>
      <c r="L745" s="60"/>
      <c r="M745" s="60"/>
      <c r="N745" s="60"/>
      <c r="O745" s="60"/>
      <c r="P745" s="60">
        <v>899</v>
      </c>
      <c r="Q745" s="60"/>
      <c r="R745" s="60"/>
      <c r="S745" s="60"/>
      <c r="T745" s="60"/>
      <c r="U745" s="60"/>
      <c r="V745" s="60">
        <v>591</v>
      </c>
      <c r="W745" s="60"/>
      <c r="X745" s="60"/>
      <c r="Y745" s="60"/>
      <c r="Z745" s="60"/>
      <c r="AA745" s="60">
        <v>662</v>
      </c>
      <c r="AB745" s="60"/>
      <c r="AC745" s="60"/>
      <c r="AD745" s="60"/>
      <c r="AE745" s="60"/>
      <c r="AF745" s="60"/>
      <c r="AG745" s="60"/>
      <c r="AH745" s="60"/>
      <c r="AI745" s="60"/>
      <c r="AJ745" s="60">
        <v>399</v>
      </c>
      <c r="AK745" s="60">
        <v>651</v>
      </c>
      <c r="AL745" s="60">
        <v>899</v>
      </c>
      <c r="AM745" s="60">
        <v>591</v>
      </c>
      <c r="AN745" s="60">
        <v>198</v>
      </c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</row>
    <row r="746" spans="1:50">
      <c r="A746" s="59" t="s">
        <v>209</v>
      </c>
      <c r="B746" s="60"/>
      <c r="C746" s="60">
        <v>0</v>
      </c>
      <c r="D746" s="60">
        <v>431</v>
      </c>
      <c r="E746" s="60"/>
      <c r="F746" s="60"/>
      <c r="G746" s="60"/>
      <c r="H746" s="60"/>
      <c r="I746" s="60">
        <v>50</v>
      </c>
      <c r="J746" s="60">
        <v>411</v>
      </c>
      <c r="K746" s="60"/>
      <c r="L746" s="60"/>
      <c r="M746" s="60"/>
      <c r="N746" s="60"/>
      <c r="O746" s="60">
        <v>34</v>
      </c>
      <c r="P746" s="60">
        <v>633</v>
      </c>
      <c r="Q746" s="60"/>
      <c r="R746" s="60"/>
      <c r="S746" s="60"/>
      <c r="T746" s="60"/>
      <c r="U746" s="60">
        <v>0</v>
      </c>
      <c r="V746" s="60">
        <v>970</v>
      </c>
      <c r="W746" s="60"/>
      <c r="X746" s="60"/>
      <c r="Y746" s="60"/>
      <c r="Z746" s="60"/>
      <c r="AA746" s="60"/>
      <c r="AB746" s="60"/>
      <c r="AC746" s="60"/>
      <c r="AD746" s="60"/>
      <c r="AE746" s="60">
        <v>0</v>
      </c>
      <c r="AF746" s="60">
        <v>50</v>
      </c>
      <c r="AG746" s="60">
        <v>34</v>
      </c>
      <c r="AH746" s="60">
        <v>0</v>
      </c>
      <c r="AI746" s="60">
        <v>0</v>
      </c>
      <c r="AJ746" s="60">
        <v>431</v>
      </c>
      <c r="AK746" s="60">
        <v>411</v>
      </c>
      <c r="AL746" s="60">
        <v>633</v>
      </c>
      <c r="AM746" s="60">
        <v>970</v>
      </c>
      <c r="AN746" s="60">
        <v>591</v>
      </c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</row>
    <row r="747" spans="1:50">
      <c r="A747" s="59" t="s">
        <v>3242</v>
      </c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>
        <v>842</v>
      </c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>
        <v>932</v>
      </c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>
        <v>842</v>
      </c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</row>
    <row r="748" spans="1:50">
      <c r="A748" s="59" t="s">
        <v>3243</v>
      </c>
      <c r="B748" s="60"/>
      <c r="C748" s="60"/>
      <c r="D748" s="60">
        <v>520</v>
      </c>
      <c r="E748" s="60"/>
      <c r="F748" s="60"/>
      <c r="G748" s="60"/>
      <c r="H748" s="60"/>
      <c r="I748" s="60"/>
      <c r="J748" s="60">
        <v>256</v>
      </c>
      <c r="K748" s="60"/>
      <c r="L748" s="60"/>
      <c r="M748" s="60"/>
      <c r="N748" s="60"/>
      <c r="O748" s="60"/>
      <c r="P748" s="60">
        <v>395</v>
      </c>
      <c r="Q748" s="60"/>
      <c r="R748" s="60"/>
      <c r="S748" s="60"/>
      <c r="T748" s="60"/>
      <c r="U748" s="60"/>
      <c r="V748" s="60">
        <v>821</v>
      </c>
      <c r="W748" s="60"/>
      <c r="X748" s="60"/>
      <c r="Y748" s="60"/>
      <c r="Z748" s="60"/>
      <c r="AA748" s="60">
        <v>972</v>
      </c>
      <c r="AB748" s="60"/>
      <c r="AC748" s="60"/>
      <c r="AD748" s="60"/>
      <c r="AE748" s="60"/>
      <c r="AF748" s="60"/>
      <c r="AG748" s="60"/>
      <c r="AH748" s="60"/>
      <c r="AI748" s="60"/>
      <c r="AJ748" s="60">
        <v>520</v>
      </c>
      <c r="AK748" s="60">
        <v>256</v>
      </c>
      <c r="AL748" s="60">
        <v>395</v>
      </c>
      <c r="AM748" s="60">
        <v>821</v>
      </c>
      <c r="AN748" s="60">
        <v>450</v>
      </c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</row>
    <row r="749" spans="1:50">
      <c r="A749" s="59" t="s">
        <v>3244</v>
      </c>
      <c r="B749" s="60"/>
      <c r="C749" s="60"/>
      <c r="D749" s="60">
        <v>582</v>
      </c>
      <c r="E749" s="60"/>
      <c r="F749" s="60"/>
      <c r="G749" s="60"/>
      <c r="H749" s="60"/>
      <c r="I749" s="60"/>
      <c r="J749" s="60">
        <v>648</v>
      </c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>
        <v>582</v>
      </c>
      <c r="AK749" s="60">
        <v>648</v>
      </c>
      <c r="AL749" s="60"/>
      <c r="AM749" s="60"/>
      <c r="AN749" s="60">
        <v>904</v>
      </c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</row>
    <row r="750" spans="1:50">
      <c r="A750" s="59" t="s">
        <v>3245</v>
      </c>
      <c r="B750" s="60"/>
      <c r="C750" s="60"/>
      <c r="D750" s="60">
        <v>630</v>
      </c>
      <c r="E750" s="60"/>
      <c r="F750" s="60"/>
      <c r="G750" s="60"/>
      <c r="H750" s="60"/>
      <c r="I750" s="60"/>
      <c r="J750" s="60">
        <v>710</v>
      </c>
      <c r="K750" s="60"/>
      <c r="L750" s="60"/>
      <c r="M750" s="60"/>
      <c r="N750" s="60"/>
      <c r="O750" s="60"/>
      <c r="P750" s="60">
        <v>708</v>
      </c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>
        <v>630</v>
      </c>
      <c r="AK750" s="60">
        <v>710</v>
      </c>
      <c r="AL750" s="60">
        <v>708</v>
      </c>
      <c r="AM750" s="60"/>
      <c r="AN750" s="60">
        <v>478</v>
      </c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</row>
    <row r="751" spans="1:50">
      <c r="A751" s="59" t="s">
        <v>3246</v>
      </c>
      <c r="B751" s="60"/>
      <c r="C751" s="60"/>
      <c r="D751" s="60">
        <v>932</v>
      </c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>
        <v>932</v>
      </c>
      <c r="AK751" s="60"/>
      <c r="AL751" s="60"/>
      <c r="AM751" s="60"/>
      <c r="AN751" s="60">
        <v>655</v>
      </c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</row>
    <row r="752" spans="1:50">
      <c r="A752" s="59" t="s">
        <v>3247</v>
      </c>
      <c r="B752" s="60"/>
      <c r="C752" s="60"/>
      <c r="D752" s="60">
        <v>731</v>
      </c>
      <c r="E752" s="60"/>
      <c r="F752" s="60"/>
      <c r="G752" s="60"/>
      <c r="H752" s="60"/>
      <c r="I752" s="60"/>
      <c r="J752" s="60">
        <v>796</v>
      </c>
      <c r="K752" s="60"/>
      <c r="L752" s="60"/>
      <c r="M752" s="60"/>
      <c r="N752" s="60"/>
      <c r="O752" s="60"/>
      <c r="P752" s="60">
        <v>831</v>
      </c>
      <c r="Q752" s="60"/>
      <c r="R752" s="60"/>
      <c r="S752" s="60"/>
      <c r="T752" s="60"/>
      <c r="U752" s="60"/>
      <c r="V752" s="60">
        <v>311</v>
      </c>
      <c r="W752" s="60"/>
      <c r="X752" s="60"/>
      <c r="Y752" s="60"/>
      <c r="Z752" s="60"/>
      <c r="AA752" s="60">
        <v>283</v>
      </c>
      <c r="AB752" s="60"/>
      <c r="AC752" s="60"/>
      <c r="AD752" s="60"/>
      <c r="AE752" s="60"/>
      <c r="AF752" s="60"/>
      <c r="AG752" s="60"/>
      <c r="AH752" s="60"/>
      <c r="AI752" s="60"/>
      <c r="AJ752" s="60">
        <v>731</v>
      </c>
      <c r="AK752" s="60">
        <v>796</v>
      </c>
      <c r="AL752" s="60">
        <v>831</v>
      </c>
      <c r="AM752" s="60">
        <v>311</v>
      </c>
      <c r="AN752" s="60">
        <v>404</v>
      </c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</row>
    <row r="753" spans="1:50">
      <c r="A753" s="59" t="s">
        <v>3248</v>
      </c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>
        <v>653</v>
      </c>
      <c r="W753" s="60"/>
      <c r="X753" s="60"/>
      <c r="Y753" s="60"/>
      <c r="Z753" s="60"/>
      <c r="AA753" s="60">
        <v>628</v>
      </c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>
        <v>653</v>
      </c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</row>
    <row r="754" spans="1:50">
      <c r="A754" s="59" t="s">
        <v>3249</v>
      </c>
      <c r="B754" s="60"/>
      <c r="C754" s="60"/>
      <c r="D754" s="60">
        <v>949</v>
      </c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>
        <v>693</v>
      </c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>
        <v>949</v>
      </c>
      <c r="AK754" s="60"/>
      <c r="AL754" s="60">
        <v>693</v>
      </c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</row>
    <row r="755" spans="1:50">
      <c r="A755" s="59" t="s">
        <v>1090</v>
      </c>
      <c r="B755" s="60">
        <v>27</v>
      </c>
      <c r="C755" s="60"/>
      <c r="D755" s="60">
        <v>201</v>
      </c>
      <c r="E755" s="60">
        <v>119</v>
      </c>
      <c r="F755" s="60">
        <v>146</v>
      </c>
      <c r="G755" s="60">
        <v>58</v>
      </c>
      <c r="H755" s="60">
        <v>43</v>
      </c>
      <c r="I755" s="60"/>
      <c r="J755" s="60">
        <v>136</v>
      </c>
      <c r="K755" s="60">
        <v>157</v>
      </c>
      <c r="L755" s="60">
        <v>95</v>
      </c>
      <c r="M755" s="60">
        <v>72</v>
      </c>
      <c r="N755" s="60">
        <v>53</v>
      </c>
      <c r="O755" s="60"/>
      <c r="P755" s="60">
        <v>433</v>
      </c>
      <c r="Q755" s="60">
        <v>102</v>
      </c>
      <c r="R755" s="60">
        <v>141</v>
      </c>
      <c r="S755" s="60">
        <v>142</v>
      </c>
      <c r="T755" s="60"/>
      <c r="U755" s="60"/>
      <c r="V755" s="60">
        <v>984</v>
      </c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>
        <v>201</v>
      </c>
      <c r="AK755" s="60">
        <v>136</v>
      </c>
      <c r="AL755" s="60">
        <v>433</v>
      </c>
      <c r="AM755" s="60">
        <v>984</v>
      </c>
      <c r="AN755" s="60">
        <v>295</v>
      </c>
      <c r="AO755" s="60"/>
      <c r="AP755" s="60"/>
      <c r="AQ755" s="60">
        <v>102</v>
      </c>
      <c r="AR755" s="60">
        <v>69</v>
      </c>
      <c r="AS755" s="60">
        <v>78</v>
      </c>
      <c r="AT755" s="60"/>
      <c r="AU755" s="60"/>
      <c r="AV755" s="60"/>
      <c r="AW755" s="60">
        <v>52</v>
      </c>
      <c r="AX755" s="60">
        <v>39</v>
      </c>
    </row>
    <row r="756" spans="1:50">
      <c r="A756" s="59" t="s">
        <v>3250</v>
      </c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>
        <v>508</v>
      </c>
      <c r="W756" s="60"/>
      <c r="X756" s="60"/>
      <c r="Y756" s="60"/>
      <c r="Z756" s="60"/>
      <c r="AA756" s="60">
        <v>579</v>
      </c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>
        <v>508</v>
      </c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</row>
    <row r="757" spans="1:50">
      <c r="A757" s="59" t="s">
        <v>3251</v>
      </c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>
        <v>675</v>
      </c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</row>
    <row r="758" spans="1:50">
      <c r="A758" s="59" t="s">
        <v>3252</v>
      </c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>
        <v>923</v>
      </c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</row>
    <row r="759" spans="1:50">
      <c r="A759" s="59" t="s">
        <v>3253</v>
      </c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>
        <v>920</v>
      </c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>
        <v>920</v>
      </c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</row>
    <row r="760" spans="1:50">
      <c r="A760" s="59" t="s">
        <v>3254</v>
      </c>
      <c r="B760" s="60"/>
      <c r="C760" s="60"/>
      <c r="D760" s="60">
        <v>635</v>
      </c>
      <c r="E760" s="60"/>
      <c r="F760" s="60"/>
      <c r="G760" s="60"/>
      <c r="H760" s="60"/>
      <c r="I760" s="60"/>
      <c r="J760" s="60">
        <v>899</v>
      </c>
      <c r="K760" s="60"/>
      <c r="L760" s="60"/>
      <c r="M760" s="60"/>
      <c r="N760" s="60"/>
      <c r="O760" s="60"/>
      <c r="P760" s="60">
        <v>505</v>
      </c>
      <c r="Q760" s="60"/>
      <c r="R760" s="60"/>
      <c r="S760" s="60"/>
      <c r="T760" s="60"/>
      <c r="U760" s="60"/>
      <c r="V760" s="60">
        <v>485</v>
      </c>
      <c r="W760" s="60"/>
      <c r="X760" s="60"/>
      <c r="Y760" s="60"/>
      <c r="Z760" s="60"/>
      <c r="AA760" s="60">
        <v>426</v>
      </c>
      <c r="AB760" s="60"/>
      <c r="AC760" s="60"/>
      <c r="AD760" s="60"/>
      <c r="AE760" s="60"/>
      <c r="AF760" s="60"/>
      <c r="AG760" s="60"/>
      <c r="AH760" s="60"/>
      <c r="AI760" s="60"/>
      <c r="AJ760" s="60">
        <v>635</v>
      </c>
      <c r="AK760" s="60">
        <v>899</v>
      </c>
      <c r="AL760" s="60">
        <v>505</v>
      </c>
      <c r="AM760" s="60">
        <v>485</v>
      </c>
      <c r="AN760" s="60">
        <v>603</v>
      </c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</row>
    <row r="761" spans="1:50">
      <c r="A761" s="59" t="s">
        <v>3255</v>
      </c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>
        <v>921</v>
      </c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</row>
    <row r="762" spans="1:50">
      <c r="A762" s="59" t="s">
        <v>3256</v>
      </c>
      <c r="B762" s="60"/>
      <c r="C762" s="60"/>
      <c r="D762" s="60">
        <v>533</v>
      </c>
      <c r="E762" s="60"/>
      <c r="F762" s="60"/>
      <c r="G762" s="60"/>
      <c r="H762" s="60"/>
      <c r="I762" s="60"/>
      <c r="J762" s="60">
        <v>696</v>
      </c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>
        <v>533</v>
      </c>
      <c r="AK762" s="60">
        <v>696</v>
      </c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</row>
    <row r="763" spans="1:50">
      <c r="A763" s="59" t="s">
        <v>3257</v>
      </c>
      <c r="B763" s="60"/>
      <c r="C763" s="60"/>
      <c r="D763" s="60">
        <v>735</v>
      </c>
      <c r="E763" s="60"/>
      <c r="F763" s="60"/>
      <c r="G763" s="60"/>
      <c r="H763" s="60"/>
      <c r="I763" s="60"/>
      <c r="J763" s="60">
        <v>798</v>
      </c>
      <c r="K763" s="60"/>
      <c r="L763" s="60"/>
      <c r="M763" s="60"/>
      <c r="N763" s="60"/>
      <c r="O763" s="60"/>
      <c r="P763" s="60">
        <v>566</v>
      </c>
      <c r="Q763" s="60"/>
      <c r="R763" s="60"/>
      <c r="S763" s="60"/>
      <c r="T763" s="60"/>
      <c r="U763" s="60"/>
      <c r="V763" s="60">
        <v>854</v>
      </c>
      <c r="W763" s="60"/>
      <c r="X763" s="60"/>
      <c r="Y763" s="60"/>
      <c r="Z763" s="60"/>
      <c r="AA763" s="60">
        <v>825</v>
      </c>
      <c r="AB763" s="60"/>
      <c r="AC763" s="60"/>
      <c r="AD763" s="60"/>
      <c r="AE763" s="60"/>
      <c r="AF763" s="60"/>
      <c r="AG763" s="60"/>
      <c r="AH763" s="60"/>
      <c r="AI763" s="60"/>
      <c r="AJ763" s="60">
        <v>735</v>
      </c>
      <c r="AK763" s="60">
        <v>798</v>
      </c>
      <c r="AL763" s="60">
        <v>566</v>
      </c>
      <c r="AM763" s="60">
        <v>854</v>
      </c>
      <c r="AN763" s="60">
        <v>446</v>
      </c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</row>
    <row r="764" spans="1:50">
      <c r="A764" s="59" t="s">
        <v>3258</v>
      </c>
      <c r="B764" s="60"/>
      <c r="C764" s="60"/>
      <c r="D764" s="60">
        <v>188</v>
      </c>
      <c r="E764" s="60"/>
      <c r="F764" s="60"/>
      <c r="G764" s="60"/>
      <c r="H764" s="60"/>
      <c r="I764" s="60"/>
      <c r="J764" s="60">
        <v>131</v>
      </c>
      <c r="K764" s="60"/>
      <c r="L764" s="60"/>
      <c r="M764" s="60"/>
      <c r="N764" s="60"/>
      <c r="O764" s="60"/>
      <c r="P764" s="60">
        <v>164</v>
      </c>
      <c r="Q764" s="60"/>
      <c r="R764" s="60"/>
      <c r="S764" s="60"/>
      <c r="T764" s="60"/>
      <c r="U764" s="60"/>
      <c r="V764" s="60">
        <v>199</v>
      </c>
      <c r="W764" s="60"/>
      <c r="X764" s="60"/>
      <c r="Y764" s="60"/>
      <c r="Z764" s="60"/>
      <c r="AA764" s="60">
        <v>167</v>
      </c>
      <c r="AB764" s="60"/>
      <c r="AC764" s="60"/>
      <c r="AD764" s="60"/>
      <c r="AE764" s="60"/>
      <c r="AF764" s="60"/>
      <c r="AG764" s="60"/>
      <c r="AH764" s="60"/>
      <c r="AI764" s="60"/>
      <c r="AJ764" s="60">
        <v>188</v>
      </c>
      <c r="AK764" s="60">
        <v>131</v>
      </c>
      <c r="AL764" s="60">
        <v>164</v>
      </c>
      <c r="AM764" s="60">
        <v>199</v>
      </c>
      <c r="AN764" s="60">
        <v>326</v>
      </c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</row>
    <row r="765" spans="1:50">
      <c r="A765" s="59" t="s">
        <v>3259</v>
      </c>
      <c r="B765" s="60"/>
      <c r="C765" s="60"/>
      <c r="D765" s="60">
        <v>640</v>
      </c>
      <c r="E765" s="60"/>
      <c r="F765" s="60"/>
      <c r="G765" s="60"/>
      <c r="H765" s="60"/>
      <c r="I765" s="60"/>
      <c r="J765" s="60">
        <v>845</v>
      </c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>
        <v>640</v>
      </c>
      <c r="AK765" s="60">
        <v>845</v>
      </c>
      <c r="AL765" s="60"/>
      <c r="AM765" s="60"/>
      <c r="AN765" s="60">
        <v>755</v>
      </c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</row>
    <row r="766" spans="1:50">
      <c r="A766" s="59" t="s">
        <v>3260</v>
      </c>
      <c r="B766" s="60"/>
      <c r="C766" s="60"/>
      <c r="D766" s="60">
        <v>156</v>
      </c>
      <c r="E766" s="60"/>
      <c r="F766" s="60"/>
      <c r="G766" s="60"/>
      <c r="H766" s="60"/>
      <c r="I766" s="60"/>
      <c r="J766" s="60">
        <v>205</v>
      </c>
      <c r="K766" s="60"/>
      <c r="L766" s="60"/>
      <c r="M766" s="60"/>
      <c r="N766" s="60"/>
      <c r="O766" s="60"/>
      <c r="P766" s="60">
        <v>257</v>
      </c>
      <c r="Q766" s="60"/>
      <c r="R766" s="60"/>
      <c r="S766" s="60"/>
      <c r="T766" s="60"/>
      <c r="U766" s="60"/>
      <c r="V766" s="60">
        <v>442</v>
      </c>
      <c r="W766" s="60"/>
      <c r="X766" s="60"/>
      <c r="Y766" s="60"/>
      <c r="Z766" s="60"/>
      <c r="AA766" s="60">
        <v>176</v>
      </c>
      <c r="AB766" s="60"/>
      <c r="AC766" s="60"/>
      <c r="AD766" s="60"/>
      <c r="AE766" s="60"/>
      <c r="AF766" s="60"/>
      <c r="AG766" s="60"/>
      <c r="AH766" s="60"/>
      <c r="AI766" s="60"/>
      <c r="AJ766" s="60">
        <v>156</v>
      </c>
      <c r="AK766" s="60">
        <v>205</v>
      </c>
      <c r="AL766" s="60">
        <v>257</v>
      </c>
      <c r="AM766" s="60">
        <v>442</v>
      </c>
      <c r="AN766" s="60">
        <v>237</v>
      </c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</row>
    <row r="767" spans="1:50">
      <c r="A767" s="59" t="s">
        <v>3261</v>
      </c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>
        <v>916</v>
      </c>
      <c r="W767" s="60"/>
      <c r="X767" s="60"/>
      <c r="Y767" s="60"/>
      <c r="Z767" s="60"/>
      <c r="AA767" s="60">
        <v>849</v>
      </c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>
        <v>916</v>
      </c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</row>
    <row r="768" spans="1:50">
      <c r="A768" s="59" t="s">
        <v>3262</v>
      </c>
      <c r="B768" s="60"/>
      <c r="C768" s="60"/>
      <c r="D768" s="60">
        <v>639</v>
      </c>
      <c r="E768" s="60"/>
      <c r="F768" s="60"/>
      <c r="G768" s="60"/>
      <c r="H768" s="60"/>
      <c r="I768" s="60"/>
      <c r="J768" s="60">
        <v>674</v>
      </c>
      <c r="K768" s="60"/>
      <c r="L768" s="60"/>
      <c r="M768" s="60"/>
      <c r="N768" s="60"/>
      <c r="O768" s="60"/>
      <c r="P768" s="60">
        <v>529</v>
      </c>
      <c r="Q768" s="60"/>
      <c r="R768" s="60"/>
      <c r="S768" s="60"/>
      <c r="T768" s="60"/>
      <c r="U768" s="60"/>
      <c r="V768" s="60">
        <v>678</v>
      </c>
      <c r="W768" s="60"/>
      <c r="X768" s="60"/>
      <c r="Y768" s="60"/>
      <c r="Z768" s="60"/>
      <c r="AA768" s="60">
        <v>439</v>
      </c>
      <c r="AB768" s="60"/>
      <c r="AC768" s="60"/>
      <c r="AD768" s="60"/>
      <c r="AE768" s="60"/>
      <c r="AF768" s="60"/>
      <c r="AG768" s="60"/>
      <c r="AH768" s="60"/>
      <c r="AI768" s="60"/>
      <c r="AJ768" s="60">
        <v>639</v>
      </c>
      <c r="AK768" s="60">
        <v>674</v>
      </c>
      <c r="AL768" s="60">
        <v>529</v>
      </c>
      <c r="AM768" s="60">
        <v>678</v>
      </c>
      <c r="AN768" s="60">
        <v>916</v>
      </c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</row>
    <row r="769" spans="1:50">
      <c r="A769" s="59" t="s">
        <v>3263</v>
      </c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>
        <v>841</v>
      </c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</row>
    <row r="770" spans="1:50">
      <c r="A770" s="59" t="s">
        <v>1091</v>
      </c>
      <c r="B770" s="60"/>
      <c r="C770" s="60"/>
      <c r="D770" s="60">
        <v>274</v>
      </c>
      <c r="E770" s="60"/>
      <c r="F770" s="60"/>
      <c r="G770" s="60"/>
      <c r="H770" s="60">
        <v>149</v>
      </c>
      <c r="I770" s="60"/>
      <c r="J770" s="60">
        <v>280</v>
      </c>
      <c r="K770" s="60">
        <v>106</v>
      </c>
      <c r="L770" s="60">
        <v>91</v>
      </c>
      <c r="M770" s="60">
        <v>173</v>
      </c>
      <c r="N770" s="60"/>
      <c r="O770" s="60"/>
      <c r="P770" s="60">
        <v>692</v>
      </c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>
        <v>274</v>
      </c>
      <c r="AK770" s="60">
        <v>280</v>
      </c>
      <c r="AL770" s="60">
        <v>692</v>
      </c>
      <c r="AM770" s="60"/>
      <c r="AN770" s="60">
        <v>667</v>
      </c>
      <c r="AO770" s="60"/>
      <c r="AP770" s="60"/>
      <c r="AQ770" s="60"/>
      <c r="AR770" s="60">
        <v>177</v>
      </c>
      <c r="AS770" s="60"/>
      <c r="AT770" s="60"/>
      <c r="AU770" s="60"/>
      <c r="AV770" s="60"/>
      <c r="AW770" s="60">
        <v>73</v>
      </c>
      <c r="AX770" s="60"/>
    </row>
    <row r="771" spans="1:50">
      <c r="A771" s="59" t="s">
        <v>3264</v>
      </c>
      <c r="B771" s="60"/>
      <c r="C771" s="60"/>
      <c r="D771" s="60">
        <v>579</v>
      </c>
      <c r="E771" s="60"/>
      <c r="F771" s="60"/>
      <c r="G771" s="60"/>
      <c r="H771" s="60"/>
      <c r="I771" s="60"/>
      <c r="J771" s="60">
        <v>587</v>
      </c>
      <c r="K771" s="60"/>
      <c r="L771" s="60"/>
      <c r="M771" s="60"/>
      <c r="N771" s="60"/>
      <c r="O771" s="60"/>
      <c r="P771" s="60">
        <v>611</v>
      </c>
      <c r="Q771" s="60"/>
      <c r="R771" s="60"/>
      <c r="S771" s="60"/>
      <c r="T771" s="60"/>
      <c r="U771" s="60"/>
      <c r="V771" s="60">
        <v>397</v>
      </c>
      <c r="W771" s="60"/>
      <c r="X771" s="60"/>
      <c r="Y771" s="60"/>
      <c r="Z771" s="60"/>
      <c r="AA771" s="60">
        <v>531</v>
      </c>
      <c r="AB771" s="60"/>
      <c r="AC771" s="60"/>
      <c r="AD771" s="60"/>
      <c r="AE771" s="60"/>
      <c r="AF771" s="60"/>
      <c r="AG771" s="60"/>
      <c r="AH771" s="60"/>
      <c r="AI771" s="60"/>
      <c r="AJ771" s="60">
        <v>579</v>
      </c>
      <c r="AK771" s="60">
        <v>587</v>
      </c>
      <c r="AL771" s="60">
        <v>611</v>
      </c>
      <c r="AM771" s="60">
        <v>397</v>
      </c>
      <c r="AN771" s="60">
        <v>985</v>
      </c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</row>
    <row r="772" spans="1:50">
      <c r="A772" s="59" t="s">
        <v>1092</v>
      </c>
      <c r="B772" s="60"/>
      <c r="C772" s="60"/>
      <c r="D772" s="60">
        <v>283</v>
      </c>
      <c r="E772" s="60"/>
      <c r="F772" s="60"/>
      <c r="G772" s="60"/>
      <c r="H772" s="60">
        <v>146</v>
      </c>
      <c r="I772" s="60"/>
      <c r="J772" s="60">
        <v>262</v>
      </c>
      <c r="K772" s="60">
        <v>175</v>
      </c>
      <c r="L772" s="60">
        <v>137</v>
      </c>
      <c r="M772" s="60">
        <v>103</v>
      </c>
      <c r="N772" s="60">
        <v>125</v>
      </c>
      <c r="O772" s="60"/>
      <c r="P772" s="60">
        <v>152</v>
      </c>
      <c r="Q772" s="60">
        <v>146</v>
      </c>
      <c r="R772" s="60">
        <v>84</v>
      </c>
      <c r="S772" s="60">
        <v>100</v>
      </c>
      <c r="T772" s="60"/>
      <c r="U772" s="60"/>
      <c r="V772" s="60">
        <v>410</v>
      </c>
      <c r="W772" s="60"/>
      <c r="X772" s="60"/>
      <c r="Y772" s="60"/>
      <c r="Z772" s="60">
        <v>175</v>
      </c>
      <c r="AA772" s="60">
        <v>666</v>
      </c>
      <c r="AB772" s="60">
        <v>214</v>
      </c>
      <c r="AC772" s="60">
        <v>127</v>
      </c>
      <c r="AD772" s="60">
        <v>168</v>
      </c>
      <c r="AE772" s="60"/>
      <c r="AF772" s="60"/>
      <c r="AG772" s="60"/>
      <c r="AH772" s="60"/>
      <c r="AI772" s="60"/>
      <c r="AJ772" s="60">
        <v>283</v>
      </c>
      <c r="AK772" s="60">
        <v>262</v>
      </c>
      <c r="AL772" s="60">
        <v>152</v>
      </c>
      <c r="AM772" s="60">
        <v>410</v>
      </c>
      <c r="AN772" s="60">
        <v>593</v>
      </c>
      <c r="AO772" s="60">
        <v>177</v>
      </c>
      <c r="AP772" s="60"/>
      <c r="AQ772" s="60">
        <v>110</v>
      </c>
      <c r="AR772" s="60">
        <v>97</v>
      </c>
      <c r="AS772" s="60"/>
      <c r="AT772" s="60"/>
      <c r="AU772" s="60"/>
      <c r="AV772" s="60">
        <v>51</v>
      </c>
      <c r="AW772" s="60">
        <v>116</v>
      </c>
      <c r="AX772" s="60"/>
    </row>
    <row r="773" spans="1:50">
      <c r="A773" s="59" t="s">
        <v>3265</v>
      </c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>
        <v>739</v>
      </c>
      <c r="W773" s="60"/>
      <c r="X773" s="60"/>
      <c r="Y773" s="60"/>
      <c r="Z773" s="60"/>
      <c r="AA773" s="60">
        <v>533</v>
      </c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>
        <v>739</v>
      </c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</row>
    <row r="774" spans="1:50">
      <c r="A774" s="59" t="s">
        <v>1093</v>
      </c>
      <c r="B774" s="60">
        <v>172</v>
      </c>
      <c r="C774" s="60"/>
      <c r="D774" s="60">
        <v>340</v>
      </c>
      <c r="E774" s="60">
        <v>44</v>
      </c>
      <c r="F774" s="60">
        <v>165</v>
      </c>
      <c r="G774" s="60">
        <v>189</v>
      </c>
      <c r="H774" s="60">
        <v>166</v>
      </c>
      <c r="I774" s="60"/>
      <c r="J774" s="60">
        <v>208</v>
      </c>
      <c r="K774" s="60">
        <v>72</v>
      </c>
      <c r="L774" s="60">
        <v>33</v>
      </c>
      <c r="M774" s="60">
        <v>91</v>
      </c>
      <c r="N774" s="60">
        <v>177</v>
      </c>
      <c r="O774" s="60"/>
      <c r="P774" s="60">
        <v>247</v>
      </c>
      <c r="Q774" s="60">
        <v>6</v>
      </c>
      <c r="R774" s="60">
        <v>8</v>
      </c>
      <c r="S774" s="60">
        <v>129</v>
      </c>
      <c r="T774" s="60">
        <v>182</v>
      </c>
      <c r="U774" s="60"/>
      <c r="V774" s="60">
        <v>549</v>
      </c>
      <c r="W774" s="60">
        <v>34</v>
      </c>
      <c r="X774" s="60">
        <v>51</v>
      </c>
      <c r="Y774" s="60">
        <v>163</v>
      </c>
      <c r="Z774" s="60">
        <v>207</v>
      </c>
      <c r="AA774" s="60">
        <v>436</v>
      </c>
      <c r="AB774" s="60">
        <v>60</v>
      </c>
      <c r="AC774" s="60">
        <v>177</v>
      </c>
      <c r="AD774" s="60">
        <v>140</v>
      </c>
      <c r="AE774" s="60"/>
      <c r="AF774" s="60"/>
      <c r="AG774" s="60"/>
      <c r="AH774" s="60"/>
      <c r="AI774" s="60"/>
      <c r="AJ774" s="60">
        <v>340</v>
      </c>
      <c r="AK774" s="60">
        <v>208</v>
      </c>
      <c r="AL774" s="60">
        <v>247</v>
      </c>
      <c r="AM774" s="60">
        <v>549</v>
      </c>
      <c r="AN774" s="60">
        <v>204</v>
      </c>
      <c r="AO774" s="60">
        <v>98</v>
      </c>
      <c r="AP774" s="60">
        <v>166</v>
      </c>
      <c r="AQ774" s="60">
        <v>165</v>
      </c>
      <c r="AR774" s="60">
        <v>123</v>
      </c>
      <c r="AS774" s="60">
        <v>142</v>
      </c>
      <c r="AT774" s="60"/>
      <c r="AU774" s="60"/>
      <c r="AV774" s="60">
        <v>75</v>
      </c>
      <c r="AW774" s="60">
        <v>116</v>
      </c>
      <c r="AX774" s="60">
        <v>88</v>
      </c>
    </row>
    <row r="775" spans="1:50">
      <c r="A775" s="59" t="s">
        <v>129</v>
      </c>
      <c r="B775" s="60">
        <v>80</v>
      </c>
      <c r="C775" s="60">
        <v>8</v>
      </c>
      <c r="D775" s="60">
        <v>4</v>
      </c>
      <c r="E775" s="60">
        <v>12</v>
      </c>
      <c r="F775" s="60">
        <v>128</v>
      </c>
      <c r="G775" s="60">
        <v>6</v>
      </c>
      <c r="H775" s="60">
        <v>27</v>
      </c>
      <c r="I775" s="60">
        <v>25</v>
      </c>
      <c r="J775" s="60">
        <v>5</v>
      </c>
      <c r="K775" s="60">
        <v>35</v>
      </c>
      <c r="L775" s="60">
        <v>133</v>
      </c>
      <c r="M775" s="60">
        <v>6</v>
      </c>
      <c r="N775" s="60">
        <v>49</v>
      </c>
      <c r="O775" s="60">
        <v>14</v>
      </c>
      <c r="P775" s="60">
        <v>6</v>
      </c>
      <c r="Q775" s="60">
        <v>31</v>
      </c>
      <c r="R775" s="60">
        <v>108</v>
      </c>
      <c r="S775" s="60">
        <v>6</v>
      </c>
      <c r="T775" s="60">
        <v>14</v>
      </c>
      <c r="U775" s="60">
        <v>2</v>
      </c>
      <c r="V775" s="60">
        <v>7</v>
      </c>
      <c r="W775" s="60">
        <v>94</v>
      </c>
      <c r="X775" s="60">
        <v>101</v>
      </c>
      <c r="Y775" s="60">
        <v>5</v>
      </c>
      <c r="Z775" s="60">
        <v>17</v>
      </c>
      <c r="AA775" s="60">
        <v>9</v>
      </c>
      <c r="AB775" s="60">
        <v>37</v>
      </c>
      <c r="AC775" s="60">
        <v>87</v>
      </c>
      <c r="AD775" s="60">
        <v>2</v>
      </c>
      <c r="AE775" s="60">
        <v>8</v>
      </c>
      <c r="AF775" s="60">
        <v>25</v>
      </c>
      <c r="AG775" s="60">
        <v>14</v>
      </c>
      <c r="AH775" s="60">
        <v>2</v>
      </c>
      <c r="AI775" s="60">
        <v>11</v>
      </c>
      <c r="AJ775" s="60">
        <v>4</v>
      </c>
      <c r="AK775" s="60">
        <v>5</v>
      </c>
      <c r="AL775" s="60">
        <v>6</v>
      </c>
      <c r="AM775" s="60">
        <v>7</v>
      </c>
      <c r="AN775" s="60">
        <v>18</v>
      </c>
      <c r="AO775" s="60">
        <v>8</v>
      </c>
      <c r="AP775" s="60">
        <v>6</v>
      </c>
      <c r="AQ775" s="60">
        <v>4</v>
      </c>
      <c r="AR775" s="60">
        <v>1</v>
      </c>
      <c r="AS775" s="60">
        <v>4</v>
      </c>
      <c r="AT775" s="60">
        <v>14</v>
      </c>
      <c r="AU775" s="60">
        <v>8</v>
      </c>
      <c r="AV775" s="60">
        <v>9</v>
      </c>
      <c r="AW775" s="60">
        <v>10</v>
      </c>
      <c r="AX775" s="60">
        <v>6</v>
      </c>
    </row>
    <row r="776" spans="1:50">
      <c r="A776" s="59" t="s">
        <v>3266</v>
      </c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>
        <v>744</v>
      </c>
      <c r="W776" s="60"/>
      <c r="X776" s="60"/>
      <c r="Y776" s="60"/>
      <c r="Z776" s="60"/>
      <c r="AA776" s="60">
        <v>733</v>
      </c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>
        <v>744</v>
      </c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</row>
    <row r="777" spans="1:50">
      <c r="A777" s="59" t="s">
        <v>1094</v>
      </c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>
        <v>126</v>
      </c>
      <c r="Q777" s="60"/>
      <c r="R777" s="60"/>
      <c r="S777" s="60"/>
      <c r="T777" s="60">
        <v>15</v>
      </c>
      <c r="U777" s="60"/>
      <c r="V777" s="60">
        <v>75</v>
      </c>
      <c r="W777" s="60">
        <v>37</v>
      </c>
      <c r="X777" s="60">
        <v>95</v>
      </c>
      <c r="Y777" s="60">
        <v>7</v>
      </c>
      <c r="Z777" s="60">
        <v>28</v>
      </c>
      <c r="AA777" s="60">
        <v>34</v>
      </c>
      <c r="AB777" s="60">
        <v>155</v>
      </c>
      <c r="AC777" s="60">
        <v>129</v>
      </c>
      <c r="AD777" s="60">
        <v>14</v>
      </c>
      <c r="AE777" s="60"/>
      <c r="AF777" s="60"/>
      <c r="AG777" s="60"/>
      <c r="AH777" s="60"/>
      <c r="AI777" s="60"/>
      <c r="AJ777" s="60"/>
      <c r="AK777" s="60"/>
      <c r="AL777" s="60">
        <v>126</v>
      </c>
      <c r="AM777" s="60">
        <v>75</v>
      </c>
      <c r="AN777" s="60"/>
      <c r="AO777" s="60">
        <v>35</v>
      </c>
      <c r="AP777" s="60">
        <v>17</v>
      </c>
      <c r="AQ777" s="60"/>
      <c r="AR777" s="60"/>
      <c r="AS777" s="60"/>
      <c r="AT777" s="60">
        <v>14</v>
      </c>
      <c r="AU777" s="60">
        <v>14</v>
      </c>
      <c r="AV777" s="60">
        <v>110</v>
      </c>
      <c r="AW777" s="60"/>
      <c r="AX777" s="60"/>
    </row>
    <row r="778" spans="1:50">
      <c r="A778" s="59" t="s">
        <v>3267</v>
      </c>
      <c r="B778" s="60"/>
      <c r="C778" s="60"/>
      <c r="D778" s="60">
        <v>290</v>
      </c>
      <c r="E778" s="60"/>
      <c r="F778" s="60"/>
      <c r="G778" s="60"/>
      <c r="H778" s="60"/>
      <c r="I778" s="60"/>
      <c r="J778" s="60">
        <v>380</v>
      </c>
      <c r="K778" s="60"/>
      <c r="L778" s="60"/>
      <c r="M778" s="60"/>
      <c r="N778" s="60"/>
      <c r="O778" s="60"/>
      <c r="P778" s="60">
        <v>307</v>
      </c>
      <c r="Q778" s="60"/>
      <c r="R778" s="60"/>
      <c r="S778" s="60"/>
      <c r="T778" s="60"/>
      <c r="U778" s="60"/>
      <c r="V778" s="60">
        <v>566</v>
      </c>
      <c r="W778" s="60"/>
      <c r="X778" s="60"/>
      <c r="Y778" s="60"/>
      <c r="Z778" s="60"/>
      <c r="AA778" s="60">
        <v>313</v>
      </c>
      <c r="AB778" s="60"/>
      <c r="AC778" s="60"/>
      <c r="AD778" s="60"/>
      <c r="AE778" s="60"/>
      <c r="AF778" s="60"/>
      <c r="AG778" s="60"/>
      <c r="AH778" s="60"/>
      <c r="AI778" s="60"/>
      <c r="AJ778" s="60">
        <v>290</v>
      </c>
      <c r="AK778" s="60">
        <v>380</v>
      </c>
      <c r="AL778" s="60">
        <v>307</v>
      </c>
      <c r="AM778" s="60">
        <v>566</v>
      </c>
      <c r="AN778" s="60">
        <v>396</v>
      </c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</row>
    <row r="779" spans="1:50">
      <c r="A779" s="59" t="s">
        <v>3268</v>
      </c>
      <c r="B779" s="60"/>
      <c r="C779" s="60"/>
      <c r="D779" s="60">
        <v>111</v>
      </c>
      <c r="E779" s="60"/>
      <c r="F779" s="60"/>
      <c r="G779" s="60"/>
      <c r="H779" s="60"/>
      <c r="I779" s="60"/>
      <c r="J779" s="60">
        <v>276</v>
      </c>
      <c r="K779" s="60"/>
      <c r="L779" s="60"/>
      <c r="M779" s="60"/>
      <c r="N779" s="60"/>
      <c r="O779" s="60"/>
      <c r="P779" s="60">
        <v>310</v>
      </c>
      <c r="Q779" s="60"/>
      <c r="R779" s="60"/>
      <c r="S779" s="60"/>
      <c r="T779" s="60"/>
      <c r="U779" s="60"/>
      <c r="V779" s="60">
        <v>433</v>
      </c>
      <c r="W779" s="60"/>
      <c r="X779" s="60"/>
      <c r="Y779" s="60"/>
      <c r="Z779" s="60"/>
      <c r="AA779" s="60">
        <v>481</v>
      </c>
      <c r="AB779" s="60"/>
      <c r="AC779" s="60"/>
      <c r="AD779" s="60"/>
      <c r="AE779" s="60"/>
      <c r="AF779" s="60"/>
      <c r="AG779" s="60"/>
      <c r="AH779" s="60"/>
      <c r="AI779" s="60"/>
      <c r="AJ779" s="60">
        <v>111</v>
      </c>
      <c r="AK779" s="60">
        <v>276</v>
      </c>
      <c r="AL779" s="60">
        <v>310</v>
      </c>
      <c r="AM779" s="60">
        <v>433</v>
      </c>
      <c r="AN779" s="60">
        <v>157</v>
      </c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</row>
    <row r="780" spans="1:50">
      <c r="A780" s="59" t="s">
        <v>3269</v>
      </c>
      <c r="B780" s="60"/>
      <c r="C780" s="60"/>
      <c r="D780" s="60">
        <v>562</v>
      </c>
      <c r="E780" s="60"/>
      <c r="F780" s="60"/>
      <c r="G780" s="60"/>
      <c r="H780" s="60"/>
      <c r="I780" s="60"/>
      <c r="J780" s="60">
        <v>658</v>
      </c>
      <c r="K780" s="60"/>
      <c r="L780" s="60"/>
      <c r="M780" s="60"/>
      <c r="N780" s="60"/>
      <c r="O780" s="60"/>
      <c r="P780" s="60">
        <v>458</v>
      </c>
      <c r="Q780" s="60"/>
      <c r="R780" s="60"/>
      <c r="S780" s="60"/>
      <c r="T780" s="60"/>
      <c r="U780" s="60"/>
      <c r="V780" s="60">
        <v>433</v>
      </c>
      <c r="W780" s="60"/>
      <c r="X780" s="60"/>
      <c r="Y780" s="60"/>
      <c r="Z780" s="60"/>
      <c r="AA780" s="60">
        <v>459</v>
      </c>
      <c r="AB780" s="60"/>
      <c r="AC780" s="60"/>
      <c r="AD780" s="60"/>
      <c r="AE780" s="60"/>
      <c r="AF780" s="60"/>
      <c r="AG780" s="60"/>
      <c r="AH780" s="60"/>
      <c r="AI780" s="60"/>
      <c r="AJ780" s="60">
        <v>562</v>
      </c>
      <c r="AK780" s="60">
        <v>658</v>
      </c>
      <c r="AL780" s="60">
        <v>458</v>
      </c>
      <c r="AM780" s="60">
        <v>433</v>
      </c>
      <c r="AN780" s="60">
        <v>502</v>
      </c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</row>
    <row r="781" spans="1:50">
      <c r="A781" s="59" t="s">
        <v>915</v>
      </c>
      <c r="B781" s="60">
        <v>162</v>
      </c>
      <c r="C781" s="60">
        <v>0</v>
      </c>
      <c r="D781" s="60">
        <v>48</v>
      </c>
      <c r="E781" s="60">
        <v>150</v>
      </c>
      <c r="F781" s="60">
        <v>173</v>
      </c>
      <c r="G781" s="60">
        <v>133</v>
      </c>
      <c r="H781" s="60">
        <v>156</v>
      </c>
      <c r="I781" s="60">
        <v>46</v>
      </c>
      <c r="J781" s="60">
        <v>119</v>
      </c>
      <c r="K781" s="60">
        <v>13</v>
      </c>
      <c r="L781" s="60">
        <v>36</v>
      </c>
      <c r="M781" s="60">
        <v>76</v>
      </c>
      <c r="N781" s="60">
        <v>152</v>
      </c>
      <c r="O781" s="60">
        <v>34</v>
      </c>
      <c r="P781" s="60">
        <v>81</v>
      </c>
      <c r="Q781" s="60">
        <v>119</v>
      </c>
      <c r="R781" s="60">
        <v>26</v>
      </c>
      <c r="S781" s="60">
        <v>83</v>
      </c>
      <c r="T781" s="60">
        <v>174</v>
      </c>
      <c r="U781" s="60"/>
      <c r="V781" s="60">
        <v>213</v>
      </c>
      <c r="W781" s="60">
        <v>16</v>
      </c>
      <c r="X781" s="60">
        <v>18</v>
      </c>
      <c r="Y781" s="60">
        <v>142</v>
      </c>
      <c r="Z781" s="60">
        <v>202</v>
      </c>
      <c r="AA781" s="60">
        <v>103</v>
      </c>
      <c r="AB781" s="60">
        <v>5</v>
      </c>
      <c r="AC781" s="60">
        <v>48</v>
      </c>
      <c r="AD781" s="60">
        <v>121</v>
      </c>
      <c r="AE781" s="60">
        <v>0</v>
      </c>
      <c r="AF781" s="60">
        <v>46</v>
      </c>
      <c r="AG781" s="60">
        <v>34</v>
      </c>
      <c r="AH781" s="60"/>
      <c r="AI781" s="60">
        <v>8</v>
      </c>
      <c r="AJ781" s="60">
        <v>48</v>
      </c>
      <c r="AK781" s="60">
        <v>119</v>
      </c>
      <c r="AL781" s="60">
        <v>81</v>
      </c>
      <c r="AM781" s="60">
        <v>213</v>
      </c>
      <c r="AN781" s="60">
        <v>15</v>
      </c>
      <c r="AO781" s="60">
        <v>90</v>
      </c>
      <c r="AP781" s="60">
        <v>127</v>
      </c>
      <c r="AQ781" s="60">
        <v>118</v>
      </c>
      <c r="AR781" s="60">
        <v>40</v>
      </c>
      <c r="AS781" s="60">
        <v>34</v>
      </c>
      <c r="AT781" s="60">
        <v>35</v>
      </c>
      <c r="AU781" s="60"/>
      <c r="AV781" s="60">
        <v>75</v>
      </c>
      <c r="AW781" s="60">
        <v>73</v>
      </c>
      <c r="AX781" s="60">
        <v>88</v>
      </c>
    </row>
    <row r="782" spans="1:50">
      <c r="A782" s="59" t="s">
        <v>985</v>
      </c>
      <c r="B782" s="60"/>
      <c r="C782" s="60">
        <v>0</v>
      </c>
      <c r="D782" s="60">
        <v>72</v>
      </c>
      <c r="E782" s="60"/>
      <c r="F782" s="60"/>
      <c r="G782" s="60"/>
      <c r="H782" s="60"/>
      <c r="I782" s="60"/>
      <c r="J782" s="60">
        <v>176</v>
      </c>
      <c r="K782" s="60"/>
      <c r="L782" s="60"/>
      <c r="M782" s="60"/>
      <c r="N782" s="60"/>
      <c r="O782" s="60"/>
      <c r="P782" s="60">
        <v>253</v>
      </c>
      <c r="Q782" s="60"/>
      <c r="R782" s="60"/>
      <c r="S782" s="60"/>
      <c r="T782" s="60"/>
      <c r="U782" s="60"/>
      <c r="V782" s="60">
        <v>89</v>
      </c>
      <c r="W782" s="60"/>
      <c r="X782" s="60"/>
      <c r="Y782" s="60"/>
      <c r="Z782" s="60"/>
      <c r="AA782" s="60">
        <v>75</v>
      </c>
      <c r="AB782" s="60"/>
      <c r="AC782" s="60"/>
      <c r="AD782" s="60"/>
      <c r="AE782" s="60">
        <v>0</v>
      </c>
      <c r="AF782" s="60"/>
      <c r="AG782" s="60"/>
      <c r="AH782" s="60"/>
      <c r="AI782" s="60">
        <v>44</v>
      </c>
      <c r="AJ782" s="60">
        <v>72</v>
      </c>
      <c r="AK782" s="60">
        <v>176</v>
      </c>
      <c r="AL782" s="60">
        <v>253</v>
      </c>
      <c r="AM782" s="60">
        <v>89</v>
      </c>
      <c r="AN782" s="60">
        <v>25</v>
      </c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</row>
    <row r="783" spans="1:50">
      <c r="A783" s="59" t="s">
        <v>3270</v>
      </c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>
        <v>598</v>
      </c>
      <c r="W783" s="60"/>
      <c r="X783" s="60"/>
      <c r="Y783" s="60"/>
      <c r="Z783" s="60"/>
      <c r="AA783" s="60">
        <v>718</v>
      </c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>
        <v>598</v>
      </c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</row>
    <row r="784" spans="1:50">
      <c r="A784" s="59" t="s">
        <v>3271</v>
      </c>
      <c r="B784" s="60"/>
      <c r="C784" s="60"/>
      <c r="D784" s="60">
        <v>661</v>
      </c>
      <c r="E784" s="60"/>
      <c r="F784" s="60"/>
      <c r="G784" s="60"/>
      <c r="H784" s="60"/>
      <c r="I784" s="60"/>
      <c r="J784" s="60">
        <v>853</v>
      </c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>
        <v>661</v>
      </c>
      <c r="AK784" s="60">
        <v>853</v>
      </c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</row>
    <row r="785" spans="1:50">
      <c r="A785" s="59" t="s">
        <v>3272</v>
      </c>
      <c r="B785" s="60"/>
      <c r="C785" s="60"/>
      <c r="D785" s="60">
        <v>513</v>
      </c>
      <c r="E785" s="60"/>
      <c r="F785" s="60"/>
      <c r="G785" s="60"/>
      <c r="H785" s="60"/>
      <c r="I785" s="60"/>
      <c r="J785" s="60">
        <v>517</v>
      </c>
      <c r="K785" s="60"/>
      <c r="L785" s="60"/>
      <c r="M785" s="60"/>
      <c r="N785" s="60"/>
      <c r="O785" s="60"/>
      <c r="P785" s="60">
        <v>985</v>
      </c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>
        <v>513</v>
      </c>
      <c r="AK785" s="60">
        <v>517</v>
      </c>
      <c r="AL785" s="60">
        <v>985</v>
      </c>
      <c r="AM785" s="60"/>
      <c r="AN785" s="60">
        <v>530</v>
      </c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</row>
    <row r="786" spans="1:50">
      <c r="A786" s="59" t="s">
        <v>3273</v>
      </c>
      <c r="B786" s="60"/>
      <c r="C786" s="60"/>
      <c r="D786" s="60">
        <v>334</v>
      </c>
      <c r="E786" s="60"/>
      <c r="F786" s="60"/>
      <c r="G786" s="60"/>
      <c r="H786" s="60"/>
      <c r="I786" s="60"/>
      <c r="J786" s="60">
        <v>466</v>
      </c>
      <c r="K786" s="60"/>
      <c r="L786" s="60"/>
      <c r="M786" s="60"/>
      <c r="N786" s="60"/>
      <c r="O786" s="60"/>
      <c r="P786" s="60">
        <v>265</v>
      </c>
      <c r="Q786" s="60"/>
      <c r="R786" s="60"/>
      <c r="S786" s="60"/>
      <c r="T786" s="60"/>
      <c r="U786" s="60"/>
      <c r="V786" s="60">
        <v>220</v>
      </c>
      <c r="W786" s="60"/>
      <c r="X786" s="60"/>
      <c r="Y786" s="60"/>
      <c r="Z786" s="60"/>
      <c r="AA786" s="60">
        <v>239</v>
      </c>
      <c r="AB786" s="60"/>
      <c r="AC786" s="60"/>
      <c r="AD786" s="60"/>
      <c r="AE786" s="60"/>
      <c r="AF786" s="60"/>
      <c r="AG786" s="60"/>
      <c r="AH786" s="60"/>
      <c r="AI786" s="60"/>
      <c r="AJ786" s="60">
        <v>334</v>
      </c>
      <c r="AK786" s="60">
        <v>466</v>
      </c>
      <c r="AL786" s="60">
        <v>265</v>
      </c>
      <c r="AM786" s="60">
        <v>220</v>
      </c>
      <c r="AN786" s="60">
        <v>210</v>
      </c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</row>
    <row r="787" spans="1:50">
      <c r="A787" s="59" t="s">
        <v>3274</v>
      </c>
      <c r="B787" s="60"/>
      <c r="C787" s="60"/>
      <c r="D787" s="60">
        <v>614</v>
      </c>
      <c r="E787" s="60"/>
      <c r="F787" s="60"/>
      <c r="G787" s="60"/>
      <c r="H787" s="60"/>
      <c r="I787" s="60"/>
      <c r="J787" s="60">
        <v>866</v>
      </c>
      <c r="K787" s="60"/>
      <c r="L787" s="60"/>
      <c r="M787" s="60"/>
      <c r="N787" s="60"/>
      <c r="O787" s="60"/>
      <c r="P787" s="60">
        <v>657</v>
      </c>
      <c r="Q787" s="60"/>
      <c r="R787" s="60"/>
      <c r="S787" s="60"/>
      <c r="T787" s="60"/>
      <c r="U787" s="60"/>
      <c r="V787" s="60">
        <v>967</v>
      </c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>
        <v>614</v>
      </c>
      <c r="AK787" s="60">
        <v>866</v>
      </c>
      <c r="AL787" s="60">
        <v>657</v>
      </c>
      <c r="AM787" s="60">
        <v>967</v>
      </c>
      <c r="AN787" s="60">
        <v>590</v>
      </c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</row>
    <row r="788" spans="1:50">
      <c r="A788" s="59" t="s">
        <v>3275</v>
      </c>
      <c r="B788" s="60"/>
      <c r="C788" s="60"/>
      <c r="D788" s="60">
        <v>255</v>
      </c>
      <c r="E788" s="60"/>
      <c r="F788" s="60"/>
      <c r="G788" s="60"/>
      <c r="H788" s="60"/>
      <c r="I788" s="60"/>
      <c r="J788" s="60">
        <v>290</v>
      </c>
      <c r="K788" s="60"/>
      <c r="L788" s="60"/>
      <c r="M788" s="60"/>
      <c r="N788" s="60"/>
      <c r="O788" s="60"/>
      <c r="P788" s="60">
        <v>244</v>
      </c>
      <c r="Q788" s="60"/>
      <c r="R788" s="60"/>
      <c r="S788" s="60"/>
      <c r="T788" s="60"/>
      <c r="U788" s="60"/>
      <c r="V788" s="60">
        <v>301</v>
      </c>
      <c r="W788" s="60"/>
      <c r="X788" s="60"/>
      <c r="Y788" s="60"/>
      <c r="Z788" s="60"/>
      <c r="AA788" s="60">
        <v>448</v>
      </c>
      <c r="AB788" s="60"/>
      <c r="AC788" s="60"/>
      <c r="AD788" s="60"/>
      <c r="AE788" s="60"/>
      <c r="AF788" s="60"/>
      <c r="AG788" s="60"/>
      <c r="AH788" s="60"/>
      <c r="AI788" s="60"/>
      <c r="AJ788" s="60">
        <v>255</v>
      </c>
      <c r="AK788" s="60">
        <v>290</v>
      </c>
      <c r="AL788" s="60">
        <v>244</v>
      </c>
      <c r="AM788" s="60">
        <v>301</v>
      </c>
      <c r="AN788" s="60">
        <v>401</v>
      </c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</row>
    <row r="789" spans="1:50">
      <c r="A789" s="59" t="s">
        <v>145</v>
      </c>
      <c r="B789" s="60">
        <v>16</v>
      </c>
      <c r="C789" s="60">
        <v>27</v>
      </c>
      <c r="D789" s="60">
        <v>13</v>
      </c>
      <c r="E789" s="60">
        <v>91</v>
      </c>
      <c r="F789" s="60">
        <v>35</v>
      </c>
      <c r="G789" s="60">
        <v>1</v>
      </c>
      <c r="H789" s="60">
        <v>11</v>
      </c>
      <c r="I789" s="60">
        <v>54</v>
      </c>
      <c r="J789" s="60">
        <v>15</v>
      </c>
      <c r="K789" s="60">
        <v>32</v>
      </c>
      <c r="L789" s="60">
        <v>49</v>
      </c>
      <c r="M789" s="60">
        <v>4</v>
      </c>
      <c r="N789" s="60">
        <v>17</v>
      </c>
      <c r="O789" s="60">
        <v>0</v>
      </c>
      <c r="P789" s="60">
        <v>27</v>
      </c>
      <c r="Q789" s="60">
        <v>14</v>
      </c>
      <c r="R789" s="60">
        <v>47</v>
      </c>
      <c r="S789" s="60">
        <v>18</v>
      </c>
      <c r="T789" s="60">
        <v>10</v>
      </c>
      <c r="U789" s="60">
        <v>22</v>
      </c>
      <c r="V789" s="60">
        <v>56</v>
      </c>
      <c r="W789" s="60">
        <v>115</v>
      </c>
      <c r="X789" s="60">
        <v>127</v>
      </c>
      <c r="Y789" s="60">
        <v>38</v>
      </c>
      <c r="Z789" s="60">
        <v>38</v>
      </c>
      <c r="AA789" s="60">
        <v>101</v>
      </c>
      <c r="AB789" s="60">
        <v>161</v>
      </c>
      <c r="AC789" s="60">
        <v>207</v>
      </c>
      <c r="AD789" s="60">
        <v>121</v>
      </c>
      <c r="AE789" s="60">
        <v>27</v>
      </c>
      <c r="AF789" s="60">
        <v>54</v>
      </c>
      <c r="AG789" s="60">
        <v>0</v>
      </c>
      <c r="AH789" s="60">
        <v>22</v>
      </c>
      <c r="AI789" s="60"/>
      <c r="AJ789" s="60">
        <v>13</v>
      </c>
      <c r="AK789" s="60">
        <v>15</v>
      </c>
      <c r="AL789" s="60">
        <v>27</v>
      </c>
      <c r="AM789" s="60">
        <v>56</v>
      </c>
      <c r="AN789" s="60">
        <v>31</v>
      </c>
      <c r="AO789" s="60">
        <v>28</v>
      </c>
      <c r="AP789" s="60">
        <v>14</v>
      </c>
      <c r="AQ789" s="60">
        <v>29</v>
      </c>
      <c r="AR789" s="60">
        <v>9</v>
      </c>
      <c r="AS789" s="60">
        <v>26</v>
      </c>
      <c r="AT789" s="60">
        <v>69</v>
      </c>
      <c r="AU789" s="60">
        <v>56</v>
      </c>
      <c r="AV789" s="60">
        <v>19</v>
      </c>
      <c r="AW789" s="60">
        <v>10</v>
      </c>
      <c r="AX789" s="60">
        <v>25</v>
      </c>
    </row>
    <row r="790" spans="1:50">
      <c r="A790" s="59" t="s">
        <v>3276</v>
      </c>
      <c r="B790" s="60"/>
      <c r="C790" s="60"/>
      <c r="D790" s="60">
        <v>783</v>
      </c>
      <c r="E790" s="60"/>
      <c r="F790" s="60"/>
      <c r="G790" s="60"/>
      <c r="H790" s="60"/>
      <c r="I790" s="60"/>
      <c r="J790" s="60">
        <v>934</v>
      </c>
      <c r="K790" s="60"/>
      <c r="L790" s="60"/>
      <c r="M790" s="60"/>
      <c r="N790" s="60"/>
      <c r="O790" s="60"/>
      <c r="P790" s="60">
        <v>937</v>
      </c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>
        <v>783</v>
      </c>
      <c r="AK790" s="60">
        <v>934</v>
      </c>
      <c r="AL790" s="60">
        <v>937</v>
      </c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</row>
    <row r="791" spans="1:50">
      <c r="A791" s="59" t="s">
        <v>3277</v>
      </c>
      <c r="B791" s="60"/>
      <c r="C791" s="60"/>
      <c r="D791" s="60">
        <v>574</v>
      </c>
      <c r="E791" s="60"/>
      <c r="F791" s="60"/>
      <c r="G791" s="60"/>
      <c r="H791" s="60"/>
      <c r="I791" s="60"/>
      <c r="J791" s="60">
        <v>714</v>
      </c>
      <c r="K791" s="60"/>
      <c r="L791" s="60"/>
      <c r="M791" s="60"/>
      <c r="N791" s="60"/>
      <c r="O791" s="60"/>
      <c r="P791" s="60">
        <v>743</v>
      </c>
      <c r="Q791" s="60"/>
      <c r="R791" s="60"/>
      <c r="S791" s="60"/>
      <c r="T791" s="60"/>
      <c r="U791" s="60"/>
      <c r="V791" s="60">
        <v>702</v>
      </c>
      <c r="W791" s="60"/>
      <c r="X791" s="60"/>
      <c r="Y791" s="60"/>
      <c r="Z791" s="60"/>
      <c r="AA791" s="60">
        <v>743</v>
      </c>
      <c r="AB791" s="60"/>
      <c r="AC791" s="60"/>
      <c r="AD791" s="60"/>
      <c r="AE791" s="60"/>
      <c r="AF791" s="60"/>
      <c r="AG791" s="60"/>
      <c r="AH791" s="60"/>
      <c r="AI791" s="60"/>
      <c r="AJ791" s="60">
        <v>574</v>
      </c>
      <c r="AK791" s="60">
        <v>714</v>
      </c>
      <c r="AL791" s="60">
        <v>743</v>
      </c>
      <c r="AM791" s="60">
        <v>702</v>
      </c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</row>
    <row r="792" spans="1:50">
      <c r="A792" s="59" t="s">
        <v>3278</v>
      </c>
      <c r="B792" s="60"/>
      <c r="C792" s="60"/>
      <c r="D792" s="60">
        <v>221</v>
      </c>
      <c r="E792" s="60"/>
      <c r="F792" s="60"/>
      <c r="G792" s="60"/>
      <c r="H792" s="60"/>
      <c r="I792" s="60"/>
      <c r="J792" s="60">
        <v>414</v>
      </c>
      <c r="K792" s="60"/>
      <c r="L792" s="60"/>
      <c r="M792" s="60"/>
      <c r="N792" s="60"/>
      <c r="O792" s="60"/>
      <c r="P792" s="60">
        <v>367</v>
      </c>
      <c r="Q792" s="60"/>
      <c r="R792" s="60"/>
      <c r="S792" s="60"/>
      <c r="T792" s="60"/>
      <c r="U792" s="60"/>
      <c r="V792" s="60">
        <v>224</v>
      </c>
      <c r="W792" s="60"/>
      <c r="X792" s="60"/>
      <c r="Y792" s="60"/>
      <c r="Z792" s="60"/>
      <c r="AA792" s="60">
        <v>235</v>
      </c>
      <c r="AB792" s="60"/>
      <c r="AC792" s="60"/>
      <c r="AD792" s="60"/>
      <c r="AE792" s="60"/>
      <c r="AF792" s="60"/>
      <c r="AG792" s="60"/>
      <c r="AH792" s="60"/>
      <c r="AI792" s="60"/>
      <c r="AJ792" s="60">
        <v>221</v>
      </c>
      <c r="AK792" s="60">
        <v>414</v>
      </c>
      <c r="AL792" s="60">
        <v>367</v>
      </c>
      <c r="AM792" s="60">
        <v>224</v>
      </c>
      <c r="AN792" s="60">
        <v>362</v>
      </c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</row>
    <row r="793" spans="1:50">
      <c r="A793" s="59" t="s">
        <v>3279</v>
      </c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>
        <v>923</v>
      </c>
      <c r="W793" s="60"/>
      <c r="X793" s="60"/>
      <c r="Y793" s="60"/>
      <c r="Z793" s="60"/>
      <c r="AA793" s="60">
        <v>731</v>
      </c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>
        <v>923</v>
      </c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</row>
    <row r="794" spans="1:50">
      <c r="A794" s="59" t="s">
        <v>983</v>
      </c>
      <c r="B794" s="60"/>
      <c r="C794" s="60">
        <v>62</v>
      </c>
      <c r="D794" s="60"/>
      <c r="E794" s="60"/>
      <c r="F794" s="60"/>
      <c r="G794" s="60"/>
      <c r="H794" s="60"/>
      <c r="I794" s="60"/>
      <c r="J794" s="60">
        <v>512</v>
      </c>
      <c r="K794" s="60"/>
      <c r="L794" s="60"/>
      <c r="M794" s="60"/>
      <c r="N794" s="60"/>
      <c r="O794" s="60"/>
      <c r="P794" s="60">
        <v>716</v>
      </c>
      <c r="Q794" s="60"/>
      <c r="R794" s="60"/>
      <c r="S794" s="60"/>
      <c r="T794" s="60"/>
      <c r="U794" s="60"/>
      <c r="V794" s="60">
        <v>361</v>
      </c>
      <c r="W794" s="60"/>
      <c r="X794" s="60"/>
      <c r="Y794" s="60"/>
      <c r="Z794" s="60">
        <v>166</v>
      </c>
      <c r="AA794" s="60">
        <v>374</v>
      </c>
      <c r="AB794" s="60">
        <v>195</v>
      </c>
      <c r="AC794" s="60">
        <v>5</v>
      </c>
      <c r="AD794" s="60">
        <v>151</v>
      </c>
      <c r="AE794" s="60">
        <v>62</v>
      </c>
      <c r="AF794" s="60"/>
      <c r="AG794" s="60"/>
      <c r="AH794" s="60"/>
      <c r="AI794" s="60"/>
      <c r="AJ794" s="60"/>
      <c r="AK794" s="60">
        <v>512</v>
      </c>
      <c r="AL794" s="60">
        <v>716</v>
      </c>
      <c r="AM794" s="60">
        <v>361</v>
      </c>
      <c r="AN794" s="60">
        <v>978</v>
      </c>
      <c r="AO794" s="60">
        <v>182</v>
      </c>
      <c r="AP794" s="60"/>
      <c r="AQ794" s="60"/>
      <c r="AR794" s="60"/>
      <c r="AS794" s="60"/>
      <c r="AT794" s="60"/>
      <c r="AU794" s="60"/>
      <c r="AV794" s="60"/>
      <c r="AW794" s="60"/>
      <c r="AX794" s="60"/>
    </row>
    <row r="795" spans="1:50">
      <c r="A795" s="59" t="s">
        <v>3280</v>
      </c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>
        <v>945</v>
      </c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</row>
    <row r="796" spans="1:50">
      <c r="A796" s="59" t="s">
        <v>3281</v>
      </c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>
        <v>941</v>
      </c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>
        <v>941</v>
      </c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</row>
    <row r="797" spans="1:50">
      <c r="A797" s="59" t="s">
        <v>926</v>
      </c>
      <c r="B797" s="60">
        <v>160</v>
      </c>
      <c r="C797" s="60"/>
      <c r="D797" s="60">
        <v>153</v>
      </c>
      <c r="E797" s="60">
        <v>26</v>
      </c>
      <c r="F797" s="60">
        <v>31</v>
      </c>
      <c r="G797" s="60">
        <v>44</v>
      </c>
      <c r="H797" s="60">
        <v>170</v>
      </c>
      <c r="I797" s="60"/>
      <c r="J797" s="60">
        <v>85</v>
      </c>
      <c r="K797" s="60">
        <v>108</v>
      </c>
      <c r="L797" s="60">
        <v>108</v>
      </c>
      <c r="M797" s="60">
        <v>134</v>
      </c>
      <c r="N797" s="60">
        <v>171</v>
      </c>
      <c r="O797" s="60">
        <v>0</v>
      </c>
      <c r="P797" s="60">
        <v>230</v>
      </c>
      <c r="Q797" s="60">
        <v>109</v>
      </c>
      <c r="R797" s="60">
        <v>158</v>
      </c>
      <c r="S797" s="60">
        <v>112</v>
      </c>
      <c r="T797" s="60">
        <v>168</v>
      </c>
      <c r="U797" s="60"/>
      <c r="V797" s="60">
        <v>389</v>
      </c>
      <c r="W797" s="60">
        <v>102</v>
      </c>
      <c r="X797" s="60">
        <v>146</v>
      </c>
      <c r="Y797" s="60">
        <v>145</v>
      </c>
      <c r="Z797" s="60">
        <v>198</v>
      </c>
      <c r="AA797" s="60">
        <v>469</v>
      </c>
      <c r="AB797" s="60">
        <v>195</v>
      </c>
      <c r="AC797" s="60">
        <v>211</v>
      </c>
      <c r="AD797" s="60">
        <v>205</v>
      </c>
      <c r="AE797" s="60"/>
      <c r="AF797" s="60"/>
      <c r="AG797" s="60">
        <v>0</v>
      </c>
      <c r="AH797" s="60"/>
      <c r="AI797" s="60"/>
      <c r="AJ797" s="60">
        <v>153</v>
      </c>
      <c r="AK797" s="60">
        <v>85</v>
      </c>
      <c r="AL797" s="60">
        <v>230</v>
      </c>
      <c r="AM797" s="60">
        <v>389</v>
      </c>
      <c r="AN797" s="60">
        <v>265</v>
      </c>
      <c r="AO797" s="60">
        <v>126</v>
      </c>
      <c r="AP797" s="60">
        <v>125</v>
      </c>
      <c r="AQ797" s="60">
        <v>81</v>
      </c>
      <c r="AR797" s="60">
        <v>106</v>
      </c>
      <c r="AS797" s="60">
        <v>84</v>
      </c>
      <c r="AT797" s="60"/>
      <c r="AU797" s="60">
        <v>56</v>
      </c>
      <c r="AV797" s="60"/>
      <c r="AW797" s="60">
        <v>73</v>
      </c>
      <c r="AX797" s="60">
        <v>18</v>
      </c>
    </row>
    <row r="798" spans="1:50">
      <c r="A798" s="59" t="s">
        <v>3282</v>
      </c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>
        <v>890</v>
      </c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</row>
    <row r="799" spans="1:50">
      <c r="A799" s="59" t="s">
        <v>3283</v>
      </c>
      <c r="B799" s="60"/>
      <c r="C799" s="60"/>
      <c r="D799" s="60">
        <v>130</v>
      </c>
      <c r="E799" s="60"/>
      <c r="F799" s="60"/>
      <c r="G799" s="60"/>
      <c r="H799" s="60"/>
      <c r="I799" s="60"/>
      <c r="J799" s="60">
        <v>335</v>
      </c>
      <c r="K799" s="60"/>
      <c r="L799" s="60"/>
      <c r="M799" s="60"/>
      <c r="N799" s="60"/>
      <c r="O799" s="60"/>
      <c r="P799" s="60">
        <v>981</v>
      </c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>
        <v>130</v>
      </c>
      <c r="AK799" s="60">
        <v>335</v>
      </c>
      <c r="AL799" s="60">
        <v>981</v>
      </c>
      <c r="AM799" s="60"/>
      <c r="AN799" s="60">
        <v>146</v>
      </c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</row>
    <row r="800" spans="1:50">
      <c r="A800" s="59" t="s">
        <v>3284</v>
      </c>
      <c r="B800" s="60"/>
      <c r="C800" s="60"/>
      <c r="D800" s="60">
        <v>499</v>
      </c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>
        <v>729</v>
      </c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>
        <v>499</v>
      </c>
      <c r="AK800" s="60"/>
      <c r="AL800" s="60">
        <v>729</v>
      </c>
      <c r="AM800" s="60"/>
      <c r="AN800" s="60">
        <v>219</v>
      </c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</row>
    <row r="801" spans="1:50">
      <c r="A801" s="59" t="s">
        <v>3285</v>
      </c>
      <c r="B801" s="60"/>
      <c r="C801" s="60"/>
      <c r="D801" s="60">
        <v>858</v>
      </c>
      <c r="E801" s="60"/>
      <c r="F801" s="60"/>
      <c r="G801" s="60"/>
      <c r="H801" s="60"/>
      <c r="I801" s="60"/>
      <c r="J801" s="60">
        <v>875</v>
      </c>
      <c r="K801" s="60"/>
      <c r="L801" s="60"/>
      <c r="M801" s="60"/>
      <c r="N801" s="60"/>
      <c r="O801" s="60"/>
      <c r="P801" s="60">
        <v>598</v>
      </c>
      <c r="Q801" s="60"/>
      <c r="R801" s="60"/>
      <c r="S801" s="60"/>
      <c r="T801" s="60"/>
      <c r="U801" s="60"/>
      <c r="V801" s="60">
        <v>617</v>
      </c>
      <c r="W801" s="60"/>
      <c r="X801" s="60"/>
      <c r="Y801" s="60"/>
      <c r="Z801" s="60"/>
      <c r="AA801" s="60">
        <v>799</v>
      </c>
      <c r="AB801" s="60"/>
      <c r="AC801" s="60"/>
      <c r="AD801" s="60"/>
      <c r="AE801" s="60"/>
      <c r="AF801" s="60"/>
      <c r="AG801" s="60"/>
      <c r="AH801" s="60"/>
      <c r="AI801" s="60"/>
      <c r="AJ801" s="60">
        <v>858</v>
      </c>
      <c r="AK801" s="60">
        <v>875</v>
      </c>
      <c r="AL801" s="60">
        <v>598</v>
      </c>
      <c r="AM801" s="60">
        <v>617</v>
      </c>
      <c r="AN801" s="60">
        <v>512</v>
      </c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</row>
    <row r="802" spans="1:50">
      <c r="A802" s="59" t="s">
        <v>3286</v>
      </c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>
        <v>860</v>
      </c>
      <c r="W802" s="60"/>
      <c r="X802" s="60"/>
      <c r="Y802" s="60"/>
      <c r="Z802" s="60"/>
      <c r="AA802" s="60">
        <v>386</v>
      </c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>
        <v>860</v>
      </c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</row>
    <row r="803" spans="1:50">
      <c r="A803" s="59" t="s">
        <v>3287</v>
      </c>
      <c r="B803" s="60"/>
      <c r="C803" s="60"/>
      <c r="D803" s="60"/>
      <c r="E803" s="60"/>
      <c r="F803" s="60"/>
      <c r="G803" s="60"/>
      <c r="H803" s="60"/>
      <c r="I803" s="60"/>
      <c r="J803" s="60">
        <v>970</v>
      </c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>
        <v>970</v>
      </c>
      <c r="AL803" s="60"/>
      <c r="AM803" s="60"/>
      <c r="AN803" s="60">
        <v>769</v>
      </c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</row>
    <row r="804" spans="1:50">
      <c r="A804" s="59" t="s">
        <v>3288</v>
      </c>
      <c r="B804" s="60"/>
      <c r="C804" s="60"/>
      <c r="D804" s="60">
        <v>891</v>
      </c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>
        <v>891</v>
      </c>
      <c r="AK804" s="60"/>
      <c r="AL804" s="60"/>
      <c r="AM804" s="60"/>
      <c r="AN804" s="60">
        <v>541</v>
      </c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</row>
    <row r="805" spans="1:50">
      <c r="A805" s="59" t="s">
        <v>977</v>
      </c>
      <c r="B805" s="60">
        <v>58</v>
      </c>
      <c r="C805" s="60">
        <v>44</v>
      </c>
      <c r="D805" s="60">
        <v>220</v>
      </c>
      <c r="E805" s="60">
        <v>83</v>
      </c>
      <c r="F805" s="60">
        <v>160</v>
      </c>
      <c r="G805" s="60">
        <v>131</v>
      </c>
      <c r="H805" s="60">
        <v>52</v>
      </c>
      <c r="I805" s="60"/>
      <c r="J805" s="60">
        <v>95</v>
      </c>
      <c r="K805" s="60">
        <v>81</v>
      </c>
      <c r="L805" s="60">
        <v>158</v>
      </c>
      <c r="M805" s="60">
        <v>46</v>
      </c>
      <c r="N805" s="60">
        <v>43</v>
      </c>
      <c r="O805" s="60"/>
      <c r="P805" s="60">
        <v>89</v>
      </c>
      <c r="Q805" s="60">
        <v>114</v>
      </c>
      <c r="R805" s="60">
        <v>145</v>
      </c>
      <c r="S805" s="60">
        <v>8</v>
      </c>
      <c r="T805" s="60">
        <v>67</v>
      </c>
      <c r="U805" s="60"/>
      <c r="V805" s="60">
        <v>131</v>
      </c>
      <c r="W805" s="60">
        <v>87</v>
      </c>
      <c r="X805" s="60">
        <v>61</v>
      </c>
      <c r="Y805" s="60">
        <v>49</v>
      </c>
      <c r="Z805" s="60">
        <v>47</v>
      </c>
      <c r="AA805" s="60">
        <v>70</v>
      </c>
      <c r="AB805" s="60">
        <v>99</v>
      </c>
      <c r="AC805" s="60">
        <v>193</v>
      </c>
      <c r="AD805" s="60">
        <v>46</v>
      </c>
      <c r="AE805" s="60">
        <v>44</v>
      </c>
      <c r="AF805" s="60"/>
      <c r="AG805" s="60"/>
      <c r="AH805" s="60"/>
      <c r="AI805" s="60"/>
      <c r="AJ805" s="60">
        <v>220</v>
      </c>
      <c r="AK805" s="60">
        <v>95</v>
      </c>
      <c r="AL805" s="60">
        <v>89</v>
      </c>
      <c r="AM805" s="60">
        <v>131</v>
      </c>
      <c r="AN805" s="60">
        <v>159</v>
      </c>
      <c r="AO805" s="60">
        <v>18</v>
      </c>
      <c r="AP805" s="60">
        <v>83</v>
      </c>
      <c r="AQ805" s="60">
        <v>16</v>
      </c>
      <c r="AR805" s="60">
        <v>31</v>
      </c>
      <c r="AS805" s="60">
        <v>92</v>
      </c>
      <c r="AT805" s="60">
        <v>35</v>
      </c>
      <c r="AU805" s="60">
        <v>86</v>
      </c>
      <c r="AV805" s="60">
        <v>110</v>
      </c>
      <c r="AW805" s="60">
        <v>52</v>
      </c>
      <c r="AX805" s="60">
        <v>124</v>
      </c>
    </row>
    <row r="806" spans="1:50">
      <c r="A806" s="59" t="s">
        <v>3289</v>
      </c>
      <c r="B806" s="60"/>
      <c r="C806" s="60"/>
      <c r="D806" s="60">
        <v>564</v>
      </c>
      <c r="E806" s="60"/>
      <c r="F806" s="60"/>
      <c r="G806" s="60"/>
      <c r="H806" s="60"/>
      <c r="I806" s="60"/>
      <c r="J806" s="60">
        <v>368</v>
      </c>
      <c r="K806" s="60"/>
      <c r="L806" s="60"/>
      <c r="M806" s="60"/>
      <c r="N806" s="60"/>
      <c r="O806" s="60"/>
      <c r="P806" s="60">
        <v>771</v>
      </c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>
        <v>564</v>
      </c>
      <c r="AK806" s="60">
        <v>368</v>
      </c>
      <c r="AL806" s="60">
        <v>771</v>
      </c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</row>
    <row r="807" spans="1:50">
      <c r="A807" s="59" t="s">
        <v>3290</v>
      </c>
      <c r="B807" s="60"/>
      <c r="C807" s="60"/>
      <c r="D807" s="60">
        <v>850</v>
      </c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>
        <v>850</v>
      </c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</row>
    <row r="808" spans="1:50">
      <c r="A808" s="59" t="s">
        <v>3291</v>
      </c>
      <c r="B808" s="60"/>
      <c r="C808" s="60"/>
      <c r="D808" s="60"/>
      <c r="E808" s="60"/>
      <c r="F808" s="60"/>
      <c r="G808" s="60"/>
      <c r="H808" s="60"/>
      <c r="I808" s="60"/>
      <c r="J808" s="60">
        <v>737</v>
      </c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>
        <v>737</v>
      </c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</row>
    <row r="809" spans="1:50">
      <c r="A809" s="59" t="s">
        <v>1095</v>
      </c>
      <c r="B809" s="60">
        <v>116</v>
      </c>
      <c r="C809" s="60"/>
      <c r="D809" s="60">
        <v>500</v>
      </c>
      <c r="E809" s="60">
        <v>40</v>
      </c>
      <c r="F809" s="60">
        <v>45</v>
      </c>
      <c r="G809" s="60">
        <v>161</v>
      </c>
      <c r="H809" s="60"/>
      <c r="I809" s="60"/>
      <c r="J809" s="60">
        <v>334</v>
      </c>
      <c r="K809" s="60"/>
      <c r="L809" s="60"/>
      <c r="M809" s="60"/>
      <c r="N809" s="60">
        <v>107</v>
      </c>
      <c r="O809" s="60"/>
      <c r="P809" s="60">
        <v>257</v>
      </c>
      <c r="Q809" s="60">
        <v>122</v>
      </c>
      <c r="R809" s="60">
        <v>21</v>
      </c>
      <c r="S809" s="60">
        <v>106</v>
      </c>
      <c r="T809" s="60">
        <v>114</v>
      </c>
      <c r="U809" s="60"/>
      <c r="V809" s="60">
        <v>34</v>
      </c>
      <c r="W809" s="60">
        <v>21</v>
      </c>
      <c r="X809" s="60">
        <v>45</v>
      </c>
      <c r="Y809" s="60">
        <v>83</v>
      </c>
      <c r="Z809" s="60">
        <v>96</v>
      </c>
      <c r="AA809" s="60">
        <v>22</v>
      </c>
      <c r="AB809" s="60">
        <v>85</v>
      </c>
      <c r="AC809" s="60">
        <v>38</v>
      </c>
      <c r="AD809" s="60">
        <v>3</v>
      </c>
      <c r="AE809" s="60"/>
      <c r="AF809" s="60"/>
      <c r="AG809" s="60"/>
      <c r="AH809" s="60"/>
      <c r="AI809" s="60"/>
      <c r="AJ809" s="60">
        <v>500</v>
      </c>
      <c r="AK809" s="60">
        <v>334</v>
      </c>
      <c r="AL809" s="60">
        <v>257</v>
      </c>
      <c r="AM809" s="60">
        <v>34</v>
      </c>
      <c r="AN809" s="60">
        <v>394</v>
      </c>
      <c r="AO809" s="60">
        <v>53</v>
      </c>
      <c r="AP809" s="60">
        <v>49</v>
      </c>
      <c r="AQ809" s="60">
        <v>110</v>
      </c>
      <c r="AR809" s="60"/>
      <c r="AS809" s="60">
        <v>158</v>
      </c>
      <c r="AT809" s="60">
        <v>5</v>
      </c>
      <c r="AU809" s="60">
        <v>22</v>
      </c>
      <c r="AV809" s="60">
        <v>51</v>
      </c>
      <c r="AW809" s="60"/>
      <c r="AX809" s="60">
        <v>124</v>
      </c>
    </row>
    <row r="810" spans="1:50">
      <c r="A810" s="59" t="s">
        <v>182</v>
      </c>
      <c r="B810" s="60">
        <v>165</v>
      </c>
      <c r="C810" s="60">
        <v>12</v>
      </c>
      <c r="D810" s="60">
        <v>68</v>
      </c>
      <c r="E810" s="60">
        <v>21</v>
      </c>
      <c r="F810" s="60">
        <v>54</v>
      </c>
      <c r="G810" s="60">
        <v>82</v>
      </c>
      <c r="H810" s="60"/>
      <c r="I810" s="60">
        <v>59</v>
      </c>
      <c r="J810" s="60">
        <v>186</v>
      </c>
      <c r="K810" s="60"/>
      <c r="L810" s="60"/>
      <c r="M810" s="60"/>
      <c r="N810" s="60">
        <v>148</v>
      </c>
      <c r="O810" s="60"/>
      <c r="P810" s="60">
        <v>34</v>
      </c>
      <c r="Q810" s="60">
        <v>4</v>
      </c>
      <c r="R810" s="60">
        <v>32</v>
      </c>
      <c r="S810" s="60">
        <v>19</v>
      </c>
      <c r="T810" s="60">
        <v>159</v>
      </c>
      <c r="U810" s="60">
        <v>12</v>
      </c>
      <c r="V810" s="60">
        <v>33</v>
      </c>
      <c r="W810" s="60">
        <v>19</v>
      </c>
      <c r="X810" s="60">
        <v>49</v>
      </c>
      <c r="Y810" s="60">
        <v>42</v>
      </c>
      <c r="Z810" s="60">
        <v>183</v>
      </c>
      <c r="AA810" s="60">
        <v>27</v>
      </c>
      <c r="AB810" s="60">
        <v>38</v>
      </c>
      <c r="AC810" s="60">
        <v>142</v>
      </c>
      <c r="AD810" s="60">
        <v>34</v>
      </c>
      <c r="AE810" s="60">
        <v>12</v>
      </c>
      <c r="AF810" s="60">
        <v>59</v>
      </c>
      <c r="AG810" s="60"/>
      <c r="AH810" s="60">
        <v>12</v>
      </c>
      <c r="AI810" s="60">
        <v>0</v>
      </c>
      <c r="AJ810" s="60">
        <v>68</v>
      </c>
      <c r="AK810" s="60">
        <v>186</v>
      </c>
      <c r="AL810" s="60">
        <v>34</v>
      </c>
      <c r="AM810" s="60">
        <v>33</v>
      </c>
      <c r="AN810" s="60">
        <v>70</v>
      </c>
      <c r="AO810" s="60">
        <v>13</v>
      </c>
      <c r="AP810" s="60">
        <v>28</v>
      </c>
      <c r="AQ810" s="60">
        <v>33</v>
      </c>
      <c r="AR810" s="60"/>
      <c r="AS810" s="60">
        <v>83</v>
      </c>
      <c r="AT810" s="60">
        <v>5</v>
      </c>
      <c r="AU810" s="60">
        <v>14</v>
      </c>
      <c r="AV810" s="60">
        <v>19</v>
      </c>
      <c r="AW810" s="60"/>
      <c r="AX810" s="60">
        <v>18</v>
      </c>
    </row>
    <row r="811" spans="1:50">
      <c r="A811" s="59" t="s">
        <v>3292</v>
      </c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>
        <v>711</v>
      </c>
      <c r="Q811" s="60"/>
      <c r="R811" s="60"/>
      <c r="S811" s="60"/>
      <c r="T811" s="60"/>
      <c r="U811" s="60"/>
      <c r="V811" s="60">
        <v>493</v>
      </c>
      <c r="W811" s="60"/>
      <c r="X811" s="60"/>
      <c r="Y811" s="60"/>
      <c r="Z811" s="60"/>
      <c r="AA811" s="60">
        <v>574</v>
      </c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>
        <v>711</v>
      </c>
      <c r="AM811" s="60">
        <v>493</v>
      </c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</row>
    <row r="812" spans="1:50">
      <c r="A812" s="59" t="s">
        <v>3293</v>
      </c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>
        <v>791</v>
      </c>
      <c r="W812" s="60"/>
      <c r="X812" s="60"/>
      <c r="Y812" s="60"/>
      <c r="Z812" s="60"/>
      <c r="AA812" s="60">
        <v>876</v>
      </c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>
        <v>791</v>
      </c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</row>
    <row r="813" spans="1:50">
      <c r="A813" s="59" t="s">
        <v>204</v>
      </c>
      <c r="B813" s="60">
        <v>62</v>
      </c>
      <c r="C813" s="60"/>
      <c r="D813" s="60">
        <v>126</v>
      </c>
      <c r="E813" s="60">
        <v>58</v>
      </c>
      <c r="F813" s="60">
        <v>153</v>
      </c>
      <c r="G813" s="60">
        <v>84</v>
      </c>
      <c r="H813" s="60">
        <v>75</v>
      </c>
      <c r="I813" s="60"/>
      <c r="J813" s="60">
        <v>105</v>
      </c>
      <c r="K813" s="60">
        <v>143</v>
      </c>
      <c r="L813" s="60">
        <v>152</v>
      </c>
      <c r="M813" s="60">
        <v>7</v>
      </c>
      <c r="N813" s="60">
        <v>76</v>
      </c>
      <c r="O813" s="60">
        <v>8</v>
      </c>
      <c r="P813" s="60">
        <v>55</v>
      </c>
      <c r="Q813" s="60">
        <v>159</v>
      </c>
      <c r="R813" s="60">
        <v>162</v>
      </c>
      <c r="S813" s="60">
        <v>40</v>
      </c>
      <c r="T813" s="60"/>
      <c r="U813" s="60">
        <v>0</v>
      </c>
      <c r="V813" s="60">
        <v>215</v>
      </c>
      <c r="W813" s="60"/>
      <c r="X813" s="60"/>
      <c r="Y813" s="60"/>
      <c r="Z813" s="60"/>
      <c r="AA813" s="60">
        <v>656</v>
      </c>
      <c r="AB813" s="60"/>
      <c r="AC813" s="60"/>
      <c r="AD813" s="60"/>
      <c r="AE813" s="60"/>
      <c r="AF813" s="60"/>
      <c r="AG813" s="60">
        <v>8</v>
      </c>
      <c r="AH813" s="60">
        <v>0</v>
      </c>
      <c r="AI813" s="60"/>
      <c r="AJ813" s="60">
        <v>126</v>
      </c>
      <c r="AK813" s="60">
        <v>105</v>
      </c>
      <c r="AL813" s="60">
        <v>55</v>
      </c>
      <c r="AM813" s="60">
        <v>215</v>
      </c>
      <c r="AN813" s="60">
        <v>330</v>
      </c>
      <c r="AO813" s="60"/>
      <c r="AP813" s="60"/>
      <c r="AQ813" s="60">
        <v>21</v>
      </c>
      <c r="AR813" s="60">
        <v>25</v>
      </c>
      <c r="AS813" s="60">
        <v>37</v>
      </c>
      <c r="AT813" s="60"/>
      <c r="AU813" s="60"/>
      <c r="AV813" s="60">
        <v>51</v>
      </c>
      <c r="AW813" s="60">
        <v>52</v>
      </c>
      <c r="AX813" s="60">
        <v>25</v>
      </c>
    </row>
    <row r="814" spans="1:50">
      <c r="A814" s="59" t="s">
        <v>137</v>
      </c>
      <c r="B814" s="60">
        <v>63</v>
      </c>
      <c r="C814" s="60"/>
      <c r="D814" s="60">
        <v>225</v>
      </c>
      <c r="E814" s="60">
        <v>77</v>
      </c>
      <c r="F814" s="60">
        <v>109</v>
      </c>
      <c r="G814" s="60">
        <v>110</v>
      </c>
      <c r="H814" s="60">
        <v>94</v>
      </c>
      <c r="I814" s="60">
        <v>0</v>
      </c>
      <c r="J814" s="60">
        <v>36</v>
      </c>
      <c r="K814" s="60">
        <v>61</v>
      </c>
      <c r="L814" s="60">
        <v>51</v>
      </c>
      <c r="M814" s="60">
        <v>54</v>
      </c>
      <c r="N814" s="60">
        <v>97</v>
      </c>
      <c r="O814" s="60">
        <v>42</v>
      </c>
      <c r="P814" s="60">
        <v>48</v>
      </c>
      <c r="Q814" s="60">
        <v>155</v>
      </c>
      <c r="R814" s="60">
        <v>102</v>
      </c>
      <c r="S814" s="60">
        <v>86</v>
      </c>
      <c r="T814" s="60">
        <v>93</v>
      </c>
      <c r="U814" s="60">
        <v>12</v>
      </c>
      <c r="V814" s="60">
        <v>114</v>
      </c>
      <c r="W814" s="60">
        <v>104</v>
      </c>
      <c r="X814" s="60">
        <v>146</v>
      </c>
      <c r="Y814" s="60">
        <v>98</v>
      </c>
      <c r="Z814" s="60">
        <v>134</v>
      </c>
      <c r="AA814" s="60">
        <v>120</v>
      </c>
      <c r="AB814" s="60">
        <v>177</v>
      </c>
      <c r="AC814" s="60">
        <v>196</v>
      </c>
      <c r="AD814" s="60">
        <v>85</v>
      </c>
      <c r="AE814" s="60"/>
      <c r="AF814" s="60">
        <v>0</v>
      </c>
      <c r="AG814" s="60">
        <v>42</v>
      </c>
      <c r="AH814" s="60">
        <v>12</v>
      </c>
      <c r="AI814" s="60">
        <v>0</v>
      </c>
      <c r="AJ814" s="60">
        <v>225</v>
      </c>
      <c r="AK814" s="60">
        <v>36</v>
      </c>
      <c r="AL814" s="60">
        <v>48</v>
      </c>
      <c r="AM814" s="60">
        <v>114</v>
      </c>
      <c r="AN814" s="60">
        <v>137</v>
      </c>
      <c r="AO814" s="60">
        <v>51</v>
      </c>
      <c r="AP814" s="60">
        <v>51</v>
      </c>
      <c r="AQ814" s="60">
        <v>88</v>
      </c>
      <c r="AR814" s="60">
        <v>36</v>
      </c>
      <c r="AS814" s="60">
        <v>80</v>
      </c>
      <c r="AT814" s="60">
        <v>69</v>
      </c>
      <c r="AU814" s="60">
        <v>86</v>
      </c>
      <c r="AV814" s="60">
        <v>75</v>
      </c>
      <c r="AW814" s="60">
        <v>20</v>
      </c>
      <c r="AX814" s="60">
        <v>56</v>
      </c>
    </row>
    <row r="815" spans="1:50">
      <c r="A815" s="59" t="s">
        <v>3294</v>
      </c>
      <c r="B815" s="60"/>
      <c r="C815" s="60"/>
      <c r="D815" s="60"/>
      <c r="E815" s="60"/>
      <c r="F815" s="60"/>
      <c r="G815" s="60"/>
      <c r="H815" s="60"/>
      <c r="I815" s="60"/>
      <c r="J815" s="60">
        <v>623</v>
      </c>
      <c r="K815" s="60"/>
      <c r="L815" s="60"/>
      <c r="M815" s="60"/>
      <c r="N815" s="60"/>
      <c r="O815" s="60"/>
      <c r="P815" s="60">
        <v>930</v>
      </c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>
        <v>623</v>
      </c>
      <c r="AL815" s="60">
        <v>930</v>
      </c>
      <c r="AM815" s="60"/>
      <c r="AN815" s="60">
        <v>503</v>
      </c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</row>
    <row r="816" spans="1:50">
      <c r="A816" s="59" t="s">
        <v>3295</v>
      </c>
      <c r="B816" s="60"/>
      <c r="C816" s="60"/>
      <c r="D816" s="60"/>
      <c r="E816" s="60"/>
      <c r="F816" s="60"/>
      <c r="G816" s="60"/>
      <c r="H816" s="60"/>
      <c r="I816" s="60"/>
      <c r="J816" s="60">
        <v>993</v>
      </c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>
        <v>993</v>
      </c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</row>
    <row r="817" spans="1:50">
      <c r="A817" s="59" t="s">
        <v>1096</v>
      </c>
      <c r="B817" s="60"/>
      <c r="C817" s="60"/>
      <c r="D817" s="60">
        <v>965</v>
      </c>
      <c r="E817" s="60"/>
      <c r="F817" s="60"/>
      <c r="G817" s="60"/>
      <c r="H817" s="60"/>
      <c r="I817" s="60"/>
      <c r="J817" s="60">
        <v>275</v>
      </c>
      <c r="K817" s="60"/>
      <c r="L817" s="60"/>
      <c r="M817" s="60"/>
      <c r="N817" s="60">
        <v>55</v>
      </c>
      <c r="O817" s="60"/>
      <c r="P817" s="60">
        <v>478</v>
      </c>
      <c r="Q817" s="60">
        <v>162</v>
      </c>
      <c r="R817" s="60">
        <v>132</v>
      </c>
      <c r="S817" s="60">
        <v>174</v>
      </c>
      <c r="T817" s="60"/>
      <c r="U817" s="60"/>
      <c r="V817" s="60">
        <v>525</v>
      </c>
      <c r="W817" s="60"/>
      <c r="X817" s="60"/>
      <c r="Y817" s="60"/>
      <c r="Z817" s="60"/>
      <c r="AA817" s="60">
        <v>559</v>
      </c>
      <c r="AB817" s="60"/>
      <c r="AC817" s="60"/>
      <c r="AD817" s="60"/>
      <c r="AE817" s="60"/>
      <c r="AF817" s="60"/>
      <c r="AG817" s="60"/>
      <c r="AH817" s="60"/>
      <c r="AI817" s="60"/>
      <c r="AJ817" s="60">
        <v>965</v>
      </c>
      <c r="AK817" s="60">
        <v>275</v>
      </c>
      <c r="AL817" s="60">
        <v>478</v>
      </c>
      <c r="AM817" s="60">
        <v>525</v>
      </c>
      <c r="AN817" s="60"/>
      <c r="AO817" s="60"/>
      <c r="AP817" s="60"/>
      <c r="AQ817" s="60">
        <v>167</v>
      </c>
      <c r="AR817" s="60"/>
      <c r="AS817" s="60"/>
      <c r="AT817" s="60"/>
      <c r="AU817" s="60"/>
      <c r="AV817" s="60"/>
      <c r="AW817" s="60"/>
      <c r="AX817" s="60"/>
    </row>
    <row r="818" spans="1:50">
      <c r="A818" s="59" t="s">
        <v>3296</v>
      </c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>
        <v>650</v>
      </c>
      <c r="W818" s="60"/>
      <c r="X818" s="60"/>
      <c r="Y818" s="60"/>
      <c r="Z818" s="60"/>
      <c r="AA818" s="60">
        <v>598</v>
      </c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>
        <v>650</v>
      </c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</row>
    <row r="819" spans="1:50">
      <c r="A819" s="59" t="s">
        <v>3297</v>
      </c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>
        <v>806</v>
      </c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>
        <v>806</v>
      </c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</row>
    <row r="820" spans="1:50">
      <c r="A820" s="59" t="s">
        <v>3298</v>
      </c>
      <c r="B820" s="60"/>
      <c r="C820" s="60"/>
      <c r="D820" s="60">
        <v>766</v>
      </c>
      <c r="E820" s="60"/>
      <c r="F820" s="60"/>
      <c r="G820" s="60"/>
      <c r="H820" s="60"/>
      <c r="I820" s="60"/>
      <c r="J820" s="60">
        <v>878</v>
      </c>
      <c r="K820" s="60"/>
      <c r="L820" s="60"/>
      <c r="M820" s="60"/>
      <c r="N820" s="60"/>
      <c r="O820" s="60"/>
      <c r="P820" s="60">
        <v>532</v>
      </c>
      <c r="Q820" s="60"/>
      <c r="R820" s="60"/>
      <c r="S820" s="60"/>
      <c r="T820" s="60"/>
      <c r="U820" s="60"/>
      <c r="V820" s="60">
        <v>910</v>
      </c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>
        <v>766</v>
      </c>
      <c r="AK820" s="60">
        <v>878</v>
      </c>
      <c r="AL820" s="60">
        <v>532</v>
      </c>
      <c r="AM820" s="60">
        <v>910</v>
      </c>
      <c r="AN820" s="60">
        <v>811</v>
      </c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</row>
    <row r="821" spans="1:50">
      <c r="A821" s="59" t="s">
        <v>3299</v>
      </c>
      <c r="B821" s="60"/>
      <c r="C821" s="60"/>
      <c r="D821" s="60">
        <v>269</v>
      </c>
      <c r="E821" s="60"/>
      <c r="F821" s="60"/>
      <c r="G821" s="60"/>
      <c r="H821" s="60"/>
      <c r="I821" s="60"/>
      <c r="J821" s="60">
        <v>476</v>
      </c>
      <c r="K821" s="60"/>
      <c r="L821" s="60"/>
      <c r="M821" s="60"/>
      <c r="N821" s="60"/>
      <c r="O821" s="60"/>
      <c r="P821" s="60">
        <v>900</v>
      </c>
      <c r="Q821" s="60"/>
      <c r="R821" s="60"/>
      <c r="S821" s="60"/>
      <c r="T821" s="60"/>
      <c r="U821" s="60"/>
      <c r="V821" s="60">
        <v>846</v>
      </c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>
        <v>269</v>
      </c>
      <c r="AK821" s="60">
        <v>476</v>
      </c>
      <c r="AL821" s="60">
        <v>900</v>
      </c>
      <c r="AM821" s="60">
        <v>846</v>
      </c>
      <c r="AN821" s="60">
        <v>519</v>
      </c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</row>
    <row r="822" spans="1:50">
      <c r="A822" s="59" t="s">
        <v>3300</v>
      </c>
      <c r="B822" s="60"/>
      <c r="C822" s="60"/>
      <c r="D822" s="60">
        <v>387</v>
      </c>
      <c r="E822" s="60"/>
      <c r="F822" s="60"/>
      <c r="G822" s="60"/>
      <c r="H822" s="60"/>
      <c r="I822" s="60"/>
      <c r="J822" s="60">
        <v>450</v>
      </c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>
        <v>387</v>
      </c>
      <c r="AK822" s="60">
        <v>450</v>
      </c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</row>
    <row r="823" spans="1:50">
      <c r="A823" s="59" t="s">
        <v>3301</v>
      </c>
      <c r="B823" s="60"/>
      <c r="C823" s="60"/>
      <c r="D823" s="60">
        <v>660</v>
      </c>
      <c r="E823" s="60"/>
      <c r="F823" s="60"/>
      <c r="G823" s="60"/>
      <c r="H823" s="60"/>
      <c r="I823" s="60"/>
      <c r="J823" s="60">
        <v>789</v>
      </c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>
        <v>660</v>
      </c>
      <c r="AK823" s="60">
        <v>789</v>
      </c>
      <c r="AL823" s="60"/>
      <c r="AM823" s="60"/>
      <c r="AN823" s="60">
        <v>794</v>
      </c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</row>
    <row r="824" spans="1:50">
      <c r="A824" s="59" t="s">
        <v>3302</v>
      </c>
      <c r="B824" s="60"/>
      <c r="C824" s="60"/>
      <c r="D824" s="60">
        <v>609</v>
      </c>
      <c r="E824" s="60"/>
      <c r="F824" s="60"/>
      <c r="G824" s="60"/>
      <c r="H824" s="60"/>
      <c r="I824" s="60"/>
      <c r="J824" s="60">
        <v>593</v>
      </c>
      <c r="K824" s="60"/>
      <c r="L824" s="60"/>
      <c r="M824" s="60"/>
      <c r="N824" s="60"/>
      <c r="O824" s="60"/>
      <c r="P824" s="60">
        <v>398</v>
      </c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>
        <v>609</v>
      </c>
      <c r="AK824" s="60">
        <v>593</v>
      </c>
      <c r="AL824" s="60">
        <v>398</v>
      </c>
      <c r="AM824" s="60"/>
      <c r="AN824" s="60">
        <v>248</v>
      </c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</row>
    <row r="825" spans="1:50">
      <c r="A825" s="59" t="s">
        <v>3303</v>
      </c>
      <c r="B825" s="60"/>
      <c r="C825" s="60"/>
      <c r="D825" s="60">
        <v>601</v>
      </c>
      <c r="E825" s="60"/>
      <c r="F825" s="60"/>
      <c r="G825" s="60"/>
      <c r="H825" s="60"/>
      <c r="I825" s="60"/>
      <c r="J825" s="60">
        <v>729</v>
      </c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>
        <v>601</v>
      </c>
      <c r="AK825" s="60">
        <v>729</v>
      </c>
      <c r="AL825" s="60"/>
      <c r="AM825" s="60"/>
      <c r="AN825" s="60">
        <v>520</v>
      </c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</row>
    <row r="826" spans="1:50">
      <c r="A826" s="59" t="s">
        <v>3304</v>
      </c>
      <c r="B826" s="60"/>
      <c r="C826" s="60"/>
      <c r="D826" s="60"/>
      <c r="E826" s="60"/>
      <c r="F826" s="60"/>
      <c r="G826" s="60"/>
      <c r="H826" s="60"/>
      <c r="I826" s="60"/>
      <c r="J826" s="60">
        <v>491</v>
      </c>
      <c r="K826" s="60"/>
      <c r="L826" s="60"/>
      <c r="M826" s="60"/>
      <c r="N826" s="60"/>
      <c r="O826" s="60"/>
      <c r="P826" s="60">
        <v>447</v>
      </c>
      <c r="Q826" s="60"/>
      <c r="R826" s="60"/>
      <c r="S826" s="60"/>
      <c r="T826" s="60"/>
      <c r="U826" s="60"/>
      <c r="V826" s="60">
        <v>741</v>
      </c>
      <c r="W826" s="60"/>
      <c r="X826" s="60"/>
      <c r="Y826" s="60"/>
      <c r="Z826" s="60"/>
      <c r="AA826" s="60">
        <v>594</v>
      </c>
      <c r="AB826" s="60"/>
      <c r="AC826" s="60"/>
      <c r="AD826" s="60"/>
      <c r="AE826" s="60"/>
      <c r="AF826" s="60"/>
      <c r="AG826" s="60"/>
      <c r="AH826" s="60"/>
      <c r="AI826" s="60"/>
      <c r="AJ826" s="60"/>
      <c r="AK826" s="60">
        <v>491</v>
      </c>
      <c r="AL826" s="60">
        <v>447</v>
      </c>
      <c r="AM826" s="60">
        <v>741</v>
      </c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</row>
    <row r="827" spans="1:50">
      <c r="A827" s="59" t="s">
        <v>1177</v>
      </c>
      <c r="B827" s="60"/>
      <c r="C827" s="60"/>
      <c r="D827" s="60">
        <v>193</v>
      </c>
      <c r="E827" s="60"/>
      <c r="F827" s="60"/>
      <c r="G827" s="60"/>
      <c r="H827" s="60"/>
      <c r="I827" s="60"/>
      <c r="J827" s="60">
        <v>87</v>
      </c>
      <c r="K827" s="60"/>
      <c r="L827" s="60"/>
      <c r="M827" s="60"/>
      <c r="N827" s="60"/>
      <c r="O827" s="60"/>
      <c r="P827" s="60">
        <v>134</v>
      </c>
      <c r="Q827" s="60"/>
      <c r="R827" s="60"/>
      <c r="S827" s="60"/>
      <c r="T827" s="60"/>
      <c r="U827" s="60"/>
      <c r="V827" s="60">
        <v>49</v>
      </c>
      <c r="W827" s="60"/>
      <c r="X827" s="60"/>
      <c r="Y827" s="60"/>
      <c r="Z827" s="60"/>
      <c r="AA827" s="60">
        <v>37</v>
      </c>
      <c r="AB827" s="60"/>
      <c r="AC827" s="60"/>
      <c r="AD827" s="60"/>
      <c r="AE827" s="60"/>
      <c r="AF827" s="60"/>
      <c r="AG827" s="60"/>
      <c r="AH827" s="60"/>
      <c r="AI827" s="60"/>
      <c r="AJ827" s="60">
        <v>193</v>
      </c>
      <c r="AK827" s="60">
        <v>87</v>
      </c>
      <c r="AL827" s="60">
        <v>134</v>
      </c>
      <c r="AM827" s="60">
        <v>49</v>
      </c>
      <c r="AN827" s="60">
        <v>177</v>
      </c>
      <c r="AO827" s="60"/>
      <c r="AP827" s="60"/>
      <c r="AQ827" s="60"/>
      <c r="AR827" s="60"/>
      <c r="AS827" s="60"/>
      <c r="AT827" s="60">
        <v>69</v>
      </c>
      <c r="AU827" s="60">
        <v>123</v>
      </c>
      <c r="AV827" s="60">
        <v>110</v>
      </c>
      <c r="AW827" s="60"/>
      <c r="AX827" s="60"/>
    </row>
    <row r="828" spans="1:50">
      <c r="A828" s="59" t="s">
        <v>3305</v>
      </c>
      <c r="B828" s="60"/>
      <c r="C828" s="60"/>
      <c r="D828" s="60">
        <v>629</v>
      </c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>
        <v>629</v>
      </c>
      <c r="AK828" s="60"/>
      <c r="AL828" s="60"/>
      <c r="AM828" s="60"/>
      <c r="AN828" s="60">
        <v>302</v>
      </c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</row>
    <row r="829" spans="1:50">
      <c r="A829" s="59" t="s">
        <v>3306</v>
      </c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>
        <v>425</v>
      </c>
      <c r="Q829" s="60"/>
      <c r="R829" s="60"/>
      <c r="S829" s="60"/>
      <c r="T829" s="60"/>
      <c r="U829" s="60"/>
      <c r="V829" s="60">
        <v>500</v>
      </c>
      <c r="W829" s="60"/>
      <c r="X829" s="60"/>
      <c r="Y829" s="60"/>
      <c r="Z829" s="60"/>
      <c r="AA829" s="60">
        <v>717</v>
      </c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>
        <v>425</v>
      </c>
      <c r="AM829" s="60">
        <v>500</v>
      </c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</row>
    <row r="830" spans="1:50">
      <c r="A830" s="59" t="s">
        <v>3307</v>
      </c>
      <c r="B830" s="60"/>
      <c r="C830" s="60"/>
      <c r="D830" s="60">
        <v>362</v>
      </c>
      <c r="E830" s="60"/>
      <c r="F830" s="60"/>
      <c r="G830" s="60"/>
      <c r="H830" s="60"/>
      <c r="I830" s="60"/>
      <c r="J830" s="60">
        <v>687</v>
      </c>
      <c r="K830" s="60"/>
      <c r="L830" s="60"/>
      <c r="M830" s="60"/>
      <c r="N830" s="60"/>
      <c r="O830" s="60"/>
      <c r="P830" s="60">
        <v>936</v>
      </c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>
        <v>362</v>
      </c>
      <c r="AK830" s="60">
        <v>687</v>
      </c>
      <c r="AL830" s="60">
        <v>936</v>
      </c>
      <c r="AM830" s="60"/>
      <c r="AN830" s="60">
        <v>351</v>
      </c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</row>
    <row r="831" spans="1:50">
      <c r="A831" s="59" t="s">
        <v>3308</v>
      </c>
      <c r="B831" s="60"/>
      <c r="C831" s="60"/>
      <c r="D831" s="60">
        <v>842</v>
      </c>
      <c r="E831" s="60"/>
      <c r="F831" s="60"/>
      <c r="G831" s="60"/>
      <c r="H831" s="60"/>
      <c r="I831" s="60"/>
      <c r="J831" s="60">
        <v>718</v>
      </c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>
        <v>758</v>
      </c>
      <c r="W831" s="60"/>
      <c r="X831" s="60"/>
      <c r="Y831" s="60"/>
      <c r="Z831" s="60"/>
      <c r="AA831" s="60">
        <v>920</v>
      </c>
      <c r="AB831" s="60"/>
      <c r="AC831" s="60"/>
      <c r="AD831" s="60"/>
      <c r="AE831" s="60"/>
      <c r="AF831" s="60"/>
      <c r="AG831" s="60"/>
      <c r="AH831" s="60"/>
      <c r="AI831" s="60"/>
      <c r="AJ831" s="60">
        <v>842</v>
      </c>
      <c r="AK831" s="60">
        <v>718</v>
      </c>
      <c r="AL831" s="60"/>
      <c r="AM831" s="60">
        <v>758</v>
      </c>
      <c r="AN831" s="60">
        <v>881</v>
      </c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</row>
    <row r="832" spans="1:50">
      <c r="A832" s="59" t="s">
        <v>3309</v>
      </c>
      <c r="B832" s="60"/>
      <c r="C832" s="60"/>
      <c r="D832" s="60">
        <v>679</v>
      </c>
      <c r="E832" s="60"/>
      <c r="F832" s="60"/>
      <c r="G832" s="60"/>
      <c r="H832" s="60"/>
      <c r="I832" s="60"/>
      <c r="J832" s="60">
        <v>989</v>
      </c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>
        <v>679</v>
      </c>
      <c r="AK832" s="60">
        <v>989</v>
      </c>
      <c r="AL832" s="60"/>
      <c r="AM832" s="60"/>
      <c r="AN832" s="60">
        <v>553</v>
      </c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</row>
    <row r="833" spans="1:50">
      <c r="A833" s="59" t="s">
        <v>3310</v>
      </c>
      <c r="B833" s="60"/>
      <c r="C833" s="60"/>
      <c r="D833" s="60">
        <v>622</v>
      </c>
      <c r="E833" s="60"/>
      <c r="F833" s="60"/>
      <c r="G833" s="60"/>
      <c r="H833" s="60"/>
      <c r="I833" s="60"/>
      <c r="J833" s="60">
        <v>471</v>
      </c>
      <c r="K833" s="60"/>
      <c r="L833" s="60"/>
      <c r="M833" s="60"/>
      <c r="N833" s="60"/>
      <c r="O833" s="60"/>
      <c r="P833" s="60">
        <v>785</v>
      </c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>
        <v>622</v>
      </c>
      <c r="AK833" s="60">
        <v>471</v>
      </c>
      <c r="AL833" s="60">
        <v>785</v>
      </c>
      <c r="AM833" s="60"/>
      <c r="AN833" s="60">
        <v>657</v>
      </c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</row>
    <row r="834" spans="1:50">
      <c r="A834" s="59" t="s">
        <v>3311</v>
      </c>
      <c r="B834" s="60"/>
      <c r="C834" s="60"/>
      <c r="D834" s="60">
        <v>638</v>
      </c>
      <c r="E834" s="60"/>
      <c r="F834" s="60"/>
      <c r="G834" s="60"/>
      <c r="H834" s="60"/>
      <c r="I834" s="60"/>
      <c r="J834" s="60">
        <v>847</v>
      </c>
      <c r="K834" s="60"/>
      <c r="L834" s="60"/>
      <c r="M834" s="60"/>
      <c r="N834" s="60"/>
      <c r="O834" s="60"/>
      <c r="P834" s="60">
        <v>763</v>
      </c>
      <c r="Q834" s="60"/>
      <c r="R834" s="60"/>
      <c r="S834" s="60"/>
      <c r="T834" s="60"/>
      <c r="U834" s="60"/>
      <c r="V834" s="60">
        <v>730</v>
      </c>
      <c r="W834" s="60"/>
      <c r="X834" s="60"/>
      <c r="Y834" s="60"/>
      <c r="Z834" s="60"/>
      <c r="AA834" s="60">
        <v>499</v>
      </c>
      <c r="AB834" s="60"/>
      <c r="AC834" s="60"/>
      <c r="AD834" s="60"/>
      <c r="AE834" s="60"/>
      <c r="AF834" s="60"/>
      <c r="AG834" s="60"/>
      <c r="AH834" s="60"/>
      <c r="AI834" s="60"/>
      <c r="AJ834" s="60">
        <v>638</v>
      </c>
      <c r="AK834" s="60">
        <v>847</v>
      </c>
      <c r="AL834" s="60">
        <v>763</v>
      </c>
      <c r="AM834" s="60">
        <v>730</v>
      </c>
      <c r="AN834" s="60">
        <v>484</v>
      </c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</row>
    <row r="835" spans="1:50">
      <c r="A835" s="59" t="s">
        <v>3312</v>
      </c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>
        <v>868</v>
      </c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>
        <v>868</v>
      </c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</row>
    <row r="836" spans="1:50">
      <c r="A836" s="59" t="s">
        <v>3313</v>
      </c>
      <c r="B836" s="60"/>
      <c r="C836" s="60"/>
      <c r="D836" s="60">
        <v>402</v>
      </c>
      <c r="E836" s="60"/>
      <c r="F836" s="60"/>
      <c r="G836" s="60"/>
      <c r="H836" s="60"/>
      <c r="I836" s="60"/>
      <c r="J836" s="60">
        <v>789</v>
      </c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>
        <v>402</v>
      </c>
      <c r="AK836" s="60">
        <v>789</v>
      </c>
      <c r="AL836" s="60"/>
      <c r="AM836" s="60"/>
      <c r="AN836" s="60">
        <v>189</v>
      </c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</row>
    <row r="837" spans="1:50">
      <c r="A837" s="59" t="s">
        <v>3314</v>
      </c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>
        <v>960</v>
      </c>
      <c r="Q837" s="60"/>
      <c r="R837" s="60"/>
      <c r="S837" s="60"/>
      <c r="T837" s="60"/>
      <c r="U837" s="60"/>
      <c r="V837" s="60">
        <v>991</v>
      </c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>
        <v>960</v>
      </c>
      <c r="AM837" s="60">
        <v>991</v>
      </c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</row>
    <row r="838" spans="1:50">
      <c r="A838" s="59" t="s">
        <v>3315</v>
      </c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>
        <v>989</v>
      </c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>
        <v>989</v>
      </c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</row>
    <row r="839" spans="1:50">
      <c r="A839" s="59" t="s">
        <v>3316</v>
      </c>
      <c r="B839" s="60"/>
      <c r="C839" s="60"/>
      <c r="D839" s="60">
        <v>100</v>
      </c>
      <c r="E839" s="60"/>
      <c r="F839" s="60"/>
      <c r="G839" s="60"/>
      <c r="H839" s="60"/>
      <c r="I839" s="60"/>
      <c r="J839" s="60">
        <v>159</v>
      </c>
      <c r="K839" s="60"/>
      <c r="L839" s="60"/>
      <c r="M839" s="60"/>
      <c r="N839" s="60"/>
      <c r="O839" s="60"/>
      <c r="P839" s="60">
        <v>68</v>
      </c>
      <c r="Q839" s="60"/>
      <c r="R839" s="60"/>
      <c r="S839" s="60"/>
      <c r="T839" s="60"/>
      <c r="U839" s="60"/>
      <c r="V839" s="60">
        <v>113</v>
      </c>
      <c r="W839" s="60"/>
      <c r="X839" s="60"/>
      <c r="Y839" s="60"/>
      <c r="Z839" s="60"/>
      <c r="AA839" s="60">
        <v>157</v>
      </c>
      <c r="AB839" s="60"/>
      <c r="AC839" s="60"/>
      <c r="AD839" s="60"/>
      <c r="AE839" s="60"/>
      <c r="AF839" s="60"/>
      <c r="AG839" s="60"/>
      <c r="AH839" s="60"/>
      <c r="AI839" s="60"/>
      <c r="AJ839" s="60">
        <v>100</v>
      </c>
      <c r="AK839" s="60">
        <v>159</v>
      </c>
      <c r="AL839" s="60">
        <v>68</v>
      </c>
      <c r="AM839" s="60">
        <v>113</v>
      </c>
      <c r="AN839" s="60">
        <v>81</v>
      </c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</row>
    <row r="840" spans="1:50">
      <c r="A840" s="59" t="s">
        <v>1097</v>
      </c>
      <c r="B840" s="60">
        <v>148</v>
      </c>
      <c r="C840" s="60"/>
      <c r="D840" s="60">
        <v>307</v>
      </c>
      <c r="E840" s="60">
        <v>149</v>
      </c>
      <c r="F840" s="60">
        <v>187</v>
      </c>
      <c r="G840" s="60">
        <v>117</v>
      </c>
      <c r="H840" s="60"/>
      <c r="I840" s="60"/>
      <c r="J840" s="60">
        <v>732</v>
      </c>
      <c r="K840" s="60"/>
      <c r="L840" s="60"/>
      <c r="M840" s="60"/>
      <c r="N840" s="60"/>
      <c r="O840" s="60"/>
      <c r="P840" s="60">
        <v>533</v>
      </c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>
        <v>307</v>
      </c>
      <c r="AK840" s="60">
        <v>732</v>
      </c>
      <c r="AL840" s="60">
        <v>533</v>
      </c>
      <c r="AM840" s="60"/>
      <c r="AN840" s="60">
        <v>167</v>
      </c>
      <c r="AO840" s="60"/>
      <c r="AP840" s="60"/>
      <c r="AQ840" s="60"/>
      <c r="AR840" s="60"/>
      <c r="AS840" s="60">
        <v>46</v>
      </c>
      <c r="AT840" s="60"/>
      <c r="AU840" s="60"/>
      <c r="AV840" s="60"/>
      <c r="AW840" s="60"/>
      <c r="AX840" s="60"/>
    </row>
    <row r="841" spans="1:50">
      <c r="A841" s="59" t="s">
        <v>3317</v>
      </c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>
        <v>852</v>
      </c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>
        <v>852</v>
      </c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</row>
    <row r="842" spans="1:50">
      <c r="A842" s="59" t="s">
        <v>3318</v>
      </c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>
        <v>627</v>
      </c>
      <c r="W842" s="60"/>
      <c r="X842" s="60"/>
      <c r="Y842" s="60"/>
      <c r="Z842" s="60"/>
      <c r="AA842" s="60">
        <v>608</v>
      </c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>
        <v>627</v>
      </c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</row>
    <row r="843" spans="1:50">
      <c r="A843" s="59" t="s">
        <v>3319</v>
      </c>
      <c r="B843" s="60"/>
      <c r="C843" s="60"/>
      <c r="D843" s="60">
        <v>79</v>
      </c>
      <c r="E843" s="60"/>
      <c r="F843" s="60"/>
      <c r="G843" s="60"/>
      <c r="H843" s="60"/>
      <c r="I843" s="60"/>
      <c r="J843" s="60">
        <v>161</v>
      </c>
      <c r="K843" s="60"/>
      <c r="L843" s="60"/>
      <c r="M843" s="60"/>
      <c r="N843" s="60"/>
      <c r="O843" s="60"/>
      <c r="P843" s="60">
        <v>143</v>
      </c>
      <c r="Q843" s="60"/>
      <c r="R843" s="60"/>
      <c r="S843" s="60"/>
      <c r="T843" s="60"/>
      <c r="U843" s="60"/>
      <c r="V843" s="60">
        <v>134</v>
      </c>
      <c r="W843" s="60"/>
      <c r="X843" s="60"/>
      <c r="Y843" s="60"/>
      <c r="Z843" s="60"/>
      <c r="AA843" s="60">
        <v>76</v>
      </c>
      <c r="AB843" s="60"/>
      <c r="AC843" s="60"/>
      <c r="AD843" s="60"/>
      <c r="AE843" s="60"/>
      <c r="AF843" s="60"/>
      <c r="AG843" s="60"/>
      <c r="AH843" s="60"/>
      <c r="AI843" s="60"/>
      <c r="AJ843" s="60">
        <v>79</v>
      </c>
      <c r="AK843" s="60">
        <v>161</v>
      </c>
      <c r="AL843" s="60">
        <v>143</v>
      </c>
      <c r="AM843" s="60">
        <v>134</v>
      </c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</row>
    <row r="844" spans="1:50">
      <c r="A844" s="59" t="s">
        <v>3320</v>
      </c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>
        <v>595</v>
      </c>
      <c r="W844" s="60"/>
      <c r="X844" s="60"/>
      <c r="Y844" s="60"/>
      <c r="Z844" s="60"/>
      <c r="AA844" s="60">
        <v>605</v>
      </c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>
        <v>595</v>
      </c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</row>
    <row r="845" spans="1:50">
      <c r="A845" s="59" t="s">
        <v>3321</v>
      </c>
      <c r="B845" s="60"/>
      <c r="C845" s="60"/>
      <c r="D845" s="60">
        <v>961</v>
      </c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>
        <v>961</v>
      </c>
      <c r="AK845" s="60"/>
      <c r="AL845" s="60"/>
      <c r="AM845" s="60"/>
      <c r="AN845" s="60">
        <v>801</v>
      </c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</row>
    <row r="846" spans="1:50">
      <c r="A846" s="59" t="s">
        <v>3322</v>
      </c>
      <c r="B846" s="60"/>
      <c r="C846" s="60"/>
      <c r="D846" s="60">
        <v>239</v>
      </c>
      <c r="E846" s="60"/>
      <c r="F846" s="60"/>
      <c r="G846" s="60"/>
      <c r="H846" s="60"/>
      <c r="I846" s="60"/>
      <c r="J846" s="60">
        <v>246</v>
      </c>
      <c r="K846" s="60"/>
      <c r="L846" s="60"/>
      <c r="M846" s="60"/>
      <c r="N846" s="60"/>
      <c r="O846" s="60"/>
      <c r="P846" s="60">
        <v>516</v>
      </c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>
        <v>239</v>
      </c>
      <c r="AK846" s="60">
        <v>246</v>
      </c>
      <c r="AL846" s="60">
        <v>516</v>
      </c>
      <c r="AM846" s="60"/>
      <c r="AN846" s="60">
        <v>275</v>
      </c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</row>
    <row r="847" spans="1:50">
      <c r="A847" s="59" t="s">
        <v>3323</v>
      </c>
      <c r="B847" s="60"/>
      <c r="C847" s="60"/>
      <c r="D847" s="60">
        <v>171</v>
      </c>
      <c r="E847" s="60"/>
      <c r="F847" s="60"/>
      <c r="G847" s="60"/>
      <c r="H847" s="60"/>
      <c r="I847" s="60"/>
      <c r="J847" s="60">
        <v>540</v>
      </c>
      <c r="K847" s="60"/>
      <c r="L847" s="60"/>
      <c r="M847" s="60"/>
      <c r="N847" s="60"/>
      <c r="O847" s="60"/>
      <c r="P847" s="60">
        <v>615</v>
      </c>
      <c r="Q847" s="60"/>
      <c r="R847" s="60"/>
      <c r="S847" s="60"/>
      <c r="T847" s="60"/>
      <c r="U847" s="60"/>
      <c r="V847" s="60">
        <v>767</v>
      </c>
      <c r="W847" s="60"/>
      <c r="X847" s="60"/>
      <c r="Y847" s="60"/>
      <c r="Z847" s="60"/>
      <c r="AA847" s="60">
        <v>645</v>
      </c>
      <c r="AB847" s="60"/>
      <c r="AC847" s="60"/>
      <c r="AD847" s="60"/>
      <c r="AE847" s="60"/>
      <c r="AF847" s="60"/>
      <c r="AG847" s="60"/>
      <c r="AH847" s="60"/>
      <c r="AI847" s="60"/>
      <c r="AJ847" s="60">
        <v>171</v>
      </c>
      <c r="AK847" s="60">
        <v>540</v>
      </c>
      <c r="AL847" s="60">
        <v>615</v>
      </c>
      <c r="AM847" s="60">
        <v>767</v>
      </c>
      <c r="AN847" s="60">
        <v>138</v>
      </c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</row>
    <row r="848" spans="1:50">
      <c r="A848" s="59" t="s">
        <v>3324</v>
      </c>
      <c r="B848" s="60"/>
      <c r="C848" s="60"/>
      <c r="D848" s="60">
        <v>995</v>
      </c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>
        <v>995</v>
      </c>
      <c r="AK848" s="60"/>
      <c r="AL848" s="60"/>
      <c r="AM848" s="60"/>
      <c r="AN848" s="60">
        <v>714</v>
      </c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</row>
    <row r="849" spans="1:50">
      <c r="A849" s="59" t="s">
        <v>1098</v>
      </c>
      <c r="B849" s="60">
        <v>92</v>
      </c>
      <c r="C849" s="60"/>
      <c r="D849" s="60">
        <v>443</v>
      </c>
      <c r="E849" s="60">
        <v>100</v>
      </c>
      <c r="F849" s="60">
        <v>99</v>
      </c>
      <c r="G849" s="60">
        <v>85</v>
      </c>
      <c r="H849" s="60"/>
      <c r="I849" s="60"/>
      <c r="J849" s="60">
        <v>551</v>
      </c>
      <c r="K849" s="60"/>
      <c r="L849" s="60"/>
      <c r="M849" s="60"/>
      <c r="N849" s="60"/>
      <c r="O849" s="60"/>
      <c r="P849" s="60">
        <v>392</v>
      </c>
      <c r="Q849" s="60"/>
      <c r="R849" s="60"/>
      <c r="S849" s="60"/>
      <c r="T849" s="60">
        <v>112</v>
      </c>
      <c r="U849" s="60"/>
      <c r="V849" s="60">
        <v>211</v>
      </c>
      <c r="W849" s="60">
        <v>40</v>
      </c>
      <c r="X849" s="60">
        <v>98</v>
      </c>
      <c r="Y849" s="60">
        <v>104</v>
      </c>
      <c r="Z849" s="60">
        <v>125</v>
      </c>
      <c r="AA849" s="60">
        <v>152</v>
      </c>
      <c r="AB849" s="60">
        <v>203</v>
      </c>
      <c r="AC849" s="60">
        <v>91</v>
      </c>
      <c r="AD849" s="60">
        <v>18</v>
      </c>
      <c r="AE849" s="60"/>
      <c r="AF849" s="60"/>
      <c r="AG849" s="60"/>
      <c r="AH849" s="60"/>
      <c r="AI849" s="60"/>
      <c r="AJ849" s="60">
        <v>443</v>
      </c>
      <c r="AK849" s="60">
        <v>551</v>
      </c>
      <c r="AL849" s="60">
        <v>392</v>
      </c>
      <c r="AM849" s="60">
        <v>211</v>
      </c>
      <c r="AN849" s="60">
        <v>470</v>
      </c>
      <c r="AO849" s="60">
        <v>89</v>
      </c>
      <c r="AP849" s="60">
        <v>99</v>
      </c>
      <c r="AQ849" s="60"/>
      <c r="AR849" s="60"/>
      <c r="AS849" s="60">
        <v>111</v>
      </c>
      <c r="AT849" s="60">
        <v>35</v>
      </c>
      <c r="AU849" s="60">
        <v>86</v>
      </c>
      <c r="AV849" s="60"/>
      <c r="AW849" s="60">
        <v>116</v>
      </c>
      <c r="AX849" s="60"/>
    </row>
    <row r="850" spans="1:50">
      <c r="A850" s="59" t="s">
        <v>987</v>
      </c>
      <c r="B850" s="60">
        <v>8</v>
      </c>
      <c r="C850" s="60">
        <v>0</v>
      </c>
      <c r="D850" s="60">
        <v>76</v>
      </c>
      <c r="E850" s="60">
        <v>173</v>
      </c>
      <c r="F850" s="60">
        <v>189</v>
      </c>
      <c r="G850" s="60">
        <v>55</v>
      </c>
      <c r="H850" s="60">
        <v>22</v>
      </c>
      <c r="I850" s="60"/>
      <c r="J850" s="60">
        <v>83</v>
      </c>
      <c r="K850" s="60">
        <v>155</v>
      </c>
      <c r="L850" s="60">
        <v>176</v>
      </c>
      <c r="M850" s="60">
        <v>122</v>
      </c>
      <c r="N850" s="60">
        <v>33</v>
      </c>
      <c r="O850" s="60"/>
      <c r="P850" s="60">
        <v>274</v>
      </c>
      <c r="Q850" s="60">
        <v>167</v>
      </c>
      <c r="R850" s="60">
        <v>176</v>
      </c>
      <c r="S850" s="60">
        <v>144</v>
      </c>
      <c r="T850" s="60"/>
      <c r="U850" s="60"/>
      <c r="V850" s="60">
        <v>414</v>
      </c>
      <c r="W850" s="60"/>
      <c r="X850" s="60"/>
      <c r="Y850" s="60"/>
      <c r="Z850" s="60">
        <v>116</v>
      </c>
      <c r="AA850" s="60">
        <v>280</v>
      </c>
      <c r="AB850" s="60">
        <v>185</v>
      </c>
      <c r="AC850" s="60">
        <v>138</v>
      </c>
      <c r="AD850" s="60">
        <v>98</v>
      </c>
      <c r="AE850" s="60">
        <v>0</v>
      </c>
      <c r="AF850" s="60"/>
      <c r="AG850" s="60"/>
      <c r="AH850" s="60"/>
      <c r="AI850" s="60"/>
      <c r="AJ850" s="60">
        <v>76</v>
      </c>
      <c r="AK850" s="60">
        <v>83</v>
      </c>
      <c r="AL850" s="60">
        <v>274</v>
      </c>
      <c r="AM850" s="60">
        <v>414</v>
      </c>
      <c r="AN850" s="60">
        <v>148</v>
      </c>
      <c r="AO850" s="60">
        <v>64</v>
      </c>
      <c r="AP850" s="60"/>
      <c r="AQ850" s="60">
        <v>42</v>
      </c>
      <c r="AR850" s="60">
        <v>63</v>
      </c>
      <c r="AS850" s="60">
        <v>11</v>
      </c>
      <c r="AT850" s="60"/>
      <c r="AU850" s="60"/>
      <c r="AV850" s="60">
        <v>110</v>
      </c>
      <c r="AW850" s="60">
        <v>52</v>
      </c>
      <c r="AX850" s="60">
        <v>88</v>
      </c>
    </row>
    <row r="851" spans="1:50">
      <c r="A851" s="59" t="s">
        <v>3325</v>
      </c>
      <c r="B851" s="60"/>
      <c r="C851" s="60"/>
      <c r="D851" s="60"/>
      <c r="E851" s="60"/>
      <c r="F851" s="60"/>
      <c r="G851" s="60"/>
      <c r="H851" s="60"/>
      <c r="I851" s="60"/>
      <c r="J851" s="60">
        <v>771</v>
      </c>
      <c r="K851" s="60"/>
      <c r="L851" s="60"/>
      <c r="M851" s="60"/>
      <c r="N851" s="60"/>
      <c r="O851" s="60"/>
      <c r="P851" s="60">
        <v>903</v>
      </c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>
        <v>771</v>
      </c>
      <c r="AL851" s="60">
        <v>903</v>
      </c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</row>
    <row r="852" spans="1:50">
      <c r="A852" s="59" t="s">
        <v>1099</v>
      </c>
      <c r="B852" s="60">
        <v>151</v>
      </c>
      <c r="C852" s="60"/>
      <c r="D852" s="60">
        <v>717</v>
      </c>
      <c r="E852" s="60">
        <v>189</v>
      </c>
      <c r="F852" s="60">
        <v>191</v>
      </c>
      <c r="G852" s="60">
        <v>188</v>
      </c>
      <c r="H852" s="60"/>
      <c r="I852" s="60"/>
      <c r="J852" s="60"/>
      <c r="K852" s="60"/>
      <c r="L852" s="60"/>
      <c r="M852" s="60"/>
      <c r="N852" s="60"/>
      <c r="O852" s="60"/>
      <c r="P852" s="60">
        <v>952</v>
      </c>
      <c r="Q852" s="60"/>
      <c r="R852" s="60"/>
      <c r="S852" s="60"/>
      <c r="T852" s="60"/>
      <c r="U852" s="60"/>
      <c r="V852" s="60">
        <v>439</v>
      </c>
      <c r="W852" s="60"/>
      <c r="X852" s="60"/>
      <c r="Y852" s="60"/>
      <c r="Z852" s="60"/>
      <c r="AA852" s="60">
        <v>353</v>
      </c>
      <c r="AB852" s="60"/>
      <c r="AC852" s="60"/>
      <c r="AD852" s="60"/>
      <c r="AE852" s="60"/>
      <c r="AF852" s="60"/>
      <c r="AG852" s="60"/>
      <c r="AH852" s="60"/>
      <c r="AI852" s="60"/>
      <c r="AJ852" s="60">
        <v>717</v>
      </c>
      <c r="AK852" s="60"/>
      <c r="AL852" s="60">
        <v>952</v>
      </c>
      <c r="AM852" s="60">
        <v>439</v>
      </c>
      <c r="AN852" s="60">
        <v>298</v>
      </c>
      <c r="AO852" s="60"/>
      <c r="AP852" s="60"/>
      <c r="AQ852" s="60"/>
      <c r="AR852" s="60"/>
      <c r="AS852" s="60">
        <v>145</v>
      </c>
      <c r="AT852" s="60"/>
      <c r="AU852" s="60"/>
      <c r="AV852" s="60"/>
      <c r="AW852" s="60"/>
      <c r="AX852" s="60"/>
    </row>
    <row r="853" spans="1:50">
      <c r="A853" s="59" t="s">
        <v>3326</v>
      </c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>
        <v>786</v>
      </c>
      <c r="Q853" s="60"/>
      <c r="R853" s="60"/>
      <c r="S853" s="60"/>
      <c r="T853" s="60"/>
      <c r="U853" s="60"/>
      <c r="V853" s="60">
        <v>430</v>
      </c>
      <c r="W853" s="60"/>
      <c r="X853" s="60"/>
      <c r="Y853" s="60"/>
      <c r="Z853" s="60"/>
      <c r="AA853" s="60">
        <v>532</v>
      </c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>
        <v>786</v>
      </c>
      <c r="AM853" s="60">
        <v>430</v>
      </c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</row>
    <row r="854" spans="1:50">
      <c r="A854" s="59" t="s">
        <v>3327</v>
      </c>
      <c r="B854" s="60"/>
      <c r="C854" s="60"/>
      <c r="D854" s="60">
        <v>172</v>
      </c>
      <c r="E854" s="60"/>
      <c r="F854" s="60"/>
      <c r="G854" s="60"/>
      <c r="H854" s="60"/>
      <c r="I854" s="60"/>
      <c r="J854" s="60">
        <v>172</v>
      </c>
      <c r="K854" s="60"/>
      <c r="L854" s="60"/>
      <c r="M854" s="60"/>
      <c r="N854" s="60"/>
      <c r="O854" s="60"/>
      <c r="P854" s="60">
        <v>204</v>
      </c>
      <c r="Q854" s="60"/>
      <c r="R854" s="60"/>
      <c r="S854" s="60"/>
      <c r="T854" s="60"/>
      <c r="U854" s="60"/>
      <c r="V854" s="60">
        <v>160</v>
      </c>
      <c r="W854" s="60"/>
      <c r="X854" s="60"/>
      <c r="Y854" s="60"/>
      <c r="Z854" s="60"/>
      <c r="AA854" s="60">
        <v>184</v>
      </c>
      <c r="AB854" s="60"/>
      <c r="AC854" s="60"/>
      <c r="AD854" s="60"/>
      <c r="AE854" s="60"/>
      <c r="AF854" s="60"/>
      <c r="AG854" s="60"/>
      <c r="AH854" s="60"/>
      <c r="AI854" s="60"/>
      <c r="AJ854" s="60">
        <v>172</v>
      </c>
      <c r="AK854" s="60">
        <v>172</v>
      </c>
      <c r="AL854" s="60">
        <v>204</v>
      </c>
      <c r="AM854" s="60">
        <v>160</v>
      </c>
      <c r="AN854" s="60">
        <v>767</v>
      </c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</row>
    <row r="855" spans="1:50">
      <c r="A855" s="59" t="s">
        <v>3328</v>
      </c>
      <c r="B855" s="60"/>
      <c r="C855" s="60"/>
      <c r="D855" s="60">
        <v>314</v>
      </c>
      <c r="E855" s="60"/>
      <c r="F855" s="60"/>
      <c r="G855" s="60"/>
      <c r="H855" s="60"/>
      <c r="I855" s="60"/>
      <c r="J855" s="60">
        <v>371</v>
      </c>
      <c r="K855" s="60"/>
      <c r="L855" s="60"/>
      <c r="M855" s="60"/>
      <c r="N855" s="60"/>
      <c r="O855" s="60"/>
      <c r="P855" s="60">
        <v>885</v>
      </c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>
        <v>314</v>
      </c>
      <c r="AK855" s="60">
        <v>371</v>
      </c>
      <c r="AL855" s="60">
        <v>885</v>
      </c>
      <c r="AM855" s="60"/>
      <c r="AN855" s="60">
        <v>291</v>
      </c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</row>
    <row r="856" spans="1:50">
      <c r="A856" s="59" t="s">
        <v>3329</v>
      </c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>
        <v>776</v>
      </c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</row>
    <row r="857" spans="1:50">
      <c r="A857" s="59" t="s">
        <v>206</v>
      </c>
      <c r="B857" s="60"/>
      <c r="C857" s="60">
        <v>0</v>
      </c>
      <c r="D857" s="60"/>
      <c r="E857" s="60"/>
      <c r="F857" s="60"/>
      <c r="G857" s="60"/>
      <c r="H857" s="60"/>
      <c r="I857" s="60">
        <v>0</v>
      </c>
      <c r="J857" s="60"/>
      <c r="K857" s="60"/>
      <c r="L857" s="60"/>
      <c r="M857" s="60"/>
      <c r="N857" s="60"/>
      <c r="O857" s="60">
        <v>51</v>
      </c>
      <c r="P857" s="60"/>
      <c r="Q857" s="60"/>
      <c r="R857" s="60"/>
      <c r="S857" s="60"/>
      <c r="T857" s="60"/>
      <c r="U857" s="60">
        <v>0</v>
      </c>
      <c r="V857" s="60"/>
      <c r="W857" s="60"/>
      <c r="X857" s="60"/>
      <c r="Y857" s="60"/>
      <c r="Z857" s="60"/>
      <c r="AA857" s="60"/>
      <c r="AB857" s="60"/>
      <c r="AC857" s="60"/>
      <c r="AD857" s="60"/>
      <c r="AE857" s="60">
        <v>0</v>
      </c>
      <c r="AF857" s="60">
        <v>0</v>
      </c>
      <c r="AG857" s="60">
        <v>51</v>
      </c>
      <c r="AH857" s="60">
        <v>0</v>
      </c>
      <c r="AI857" s="60">
        <v>0</v>
      </c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</row>
    <row r="858" spans="1:50">
      <c r="A858" s="59" t="s">
        <v>3330</v>
      </c>
      <c r="B858" s="60"/>
      <c r="C858" s="60"/>
      <c r="D858" s="60">
        <v>661</v>
      </c>
      <c r="E858" s="60"/>
      <c r="F858" s="60"/>
      <c r="G858" s="60"/>
      <c r="H858" s="60"/>
      <c r="I858" s="60"/>
      <c r="J858" s="60">
        <v>820</v>
      </c>
      <c r="K858" s="60"/>
      <c r="L858" s="60"/>
      <c r="M858" s="60"/>
      <c r="N858" s="60"/>
      <c r="O858" s="60"/>
      <c r="P858" s="60">
        <v>451</v>
      </c>
      <c r="Q858" s="60"/>
      <c r="R858" s="60"/>
      <c r="S858" s="60"/>
      <c r="T858" s="60"/>
      <c r="U858" s="60"/>
      <c r="V858" s="60">
        <v>535</v>
      </c>
      <c r="W858" s="60"/>
      <c r="X858" s="60"/>
      <c r="Y858" s="60"/>
      <c r="Z858" s="60"/>
      <c r="AA858" s="60">
        <v>655</v>
      </c>
      <c r="AB858" s="60"/>
      <c r="AC858" s="60"/>
      <c r="AD858" s="60"/>
      <c r="AE858" s="60"/>
      <c r="AF858" s="60"/>
      <c r="AG858" s="60"/>
      <c r="AH858" s="60"/>
      <c r="AI858" s="60"/>
      <c r="AJ858" s="60">
        <v>661</v>
      </c>
      <c r="AK858" s="60">
        <v>820</v>
      </c>
      <c r="AL858" s="60">
        <v>451</v>
      </c>
      <c r="AM858" s="60">
        <v>535</v>
      </c>
      <c r="AN858" s="60">
        <v>795</v>
      </c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</row>
    <row r="859" spans="1:50">
      <c r="A859" s="59" t="s">
        <v>3331</v>
      </c>
      <c r="B859" s="60"/>
      <c r="C859" s="60"/>
      <c r="D859" s="60"/>
      <c r="E859" s="60"/>
      <c r="F859" s="60"/>
      <c r="G859" s="60"/>
      <c r="H859" s="60"/>
      <c r="I859" s="60"/>
      <c r="J859" s="60">
        <v>738</v>
      </c>
      <c r="K859" s="60"/>
      <c r="L859" s="60"/>
      <c r="M859" s="60"/>
      <c r="N859" s="60"/>
      <c r="O859" s="60"/>
      <c r="P859" s="60">
        <v>664</v>
      </c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>
        <v>738</v>
      </c>
      <c r="AL859" s="60">
        <v>664</v>
      </c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</row>
    <row r="860" spans="1:50">
      <c r="A860" s="59" t="s">
        <v>3332</v>
      </c>
      <c r="B860" s="60"/>
      <c r="C860" s="60"/>
      <c r="D860" s="60">
        <v>961</v>
      </c>
      <c r="E860" s="60"/>
      <c r="F860" s="60"/>
      <c r="G860" s="60"/>
      <c r="H860" s="60"/>
      <c r="I860" s="60"/>
      <c r="J860" s="60">
        <v>880</v>
      </c>
      <c r="K860" s="60"/>
      <c r="L860" s="60"/>
      <c r="M860" s="60"/>
      <c r="N860" s="60"/>
      <c r="O860" s="60"/>
      <c r="P860" s="60">
        <v>631</v>
      </c>
      <c r="Q860" s="60"/>
      <c r="R860" s="60"/>
      <c r="S860" s="60"/>
      <c r="T860" s="60"/>
      <c r="U860" s="60"/>
      <c r="V860" s="60">
        <v>658</v>
      </c>
      <c r="W860" s="60"/>
      <c r="X860" s="60"/>
      <c r="Y860" s="60"/>
      <c r="Z860" s="60"/>
      <c r="AA860" s="60">
        <v>796</v>
      </c>
      <c r="AB860" s="60"/>
      <c r="AC860" s="60"/>
      <c r="AD860" s="60"/>
      <c r="AE860" s="60"/>
      <c r="AF860" s="60"/>
      <c r="AG860" s="60"/>
      <c r="AH860" s="60"/>
      <c r="AI860" s="60"/>
      <c r="AJ860" s="60">
        <v>961</v>
      </c>
      <c r="AK860" s="60">
        <v>880</v>
      </c>
      <c r="AL860" s="60">
        <v>631</v>
      </c>
      <c r="AM860" s="60">
        <v>658</v>
      </c>
      <c r="AN860" s="60">
        <v>760</v>
      </c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</row>
    <row r="861" spans="1:50">
      <c r="A861" s="59" t="s">
        <v>3333</v>
      </c>
      <c r="B861" s="60"/>
      <c r="C861" s="60"/>
      <c r="D861" s="60">
        <v>524</v>
      </c>
      <c r="E861" s="60"/>
      <c r="F861" s="60"/>
      <c r="G861" s="60"/>
      <c r="H861" s="60"/>
      <c r="I861" s="60"/>
      <c r="J861" s="60">
        <v>768</v>
      </c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>
        <v>524</v>
      </c>
      <c r="AK861" s="60">
        <v>768</v>
      </c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</row>
    <row r="862" spans="1:50">
      <c r="A862" s="59" t="s">
        <v>3334</v>
      </c>
      <c r="B862" s="60"/>
      <c r="C862" s="60"/>
      <c r="D862" s="60">
        <v>473</v>
      </c>
      <c r="E862" s="60"/>
      <c r="F862" s="60"/>
      <c r="G862" s="60"/>
      <c r="H862" s="60"/>
      <c r="I862" s="60"/>
      <c r="J862" s="60">
        <v>769</v>
      </c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>
        <v>473</v>
      </c>
      <c r="AK862" s="60">
        <v>769</v>
      </c>
      <c r="AL862" s="60"/>
      <c r="AM862" s="60"/>
      <c r="AN862" s="60">
        <v>675</v>
      </c>
      <c r="AO862" s="60"/>
      <c r="AP862" s="60"/>
      <c r="AQ862" s="60"/>
      <c r="AR862" s="60"/>
      <c r="AS862" s="60"/>
      <c r="AT862" s="60"/>
      <c r="AU862" s="60"/>
      <c r="AV862" s="60"/>
      <c r="AW862" s="60"/>
      <c r="AX862" s="60">
        <v>124</v>
      </c>
    </row>
    <row r="863" spans="1:50">
      <c r="A863" s="59" t="s">
        <v>3335</v>
      </c>
      <c r="B863" s="60"/>
      <c r="C863" s="60"/>
      <c r="D863" s="60">
        <v>990</v>
      </c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>
        <v>990</v>
      </c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</row>
    <row r="864" spans="1:50">
      <c r="A864" s="59" t="s">
        <v>3336</v>
      </c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>
        <v>412</v>
      </c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>
        <v>69</v>
      </c>
      <c r="AU864" s="60"/>
      <c r="AV864" s="60"/>
      <c r="AW864" s="60"/>
      <c r="AX864" s="60"/>
    </row>
    <row r="865" spans="1:50">
      <c r="A865" s="59" t="s">
        <v>3337</v>
      </c>
      <c r="B865" s="60"/>
      <c r="C865" s="60"/>
      <c r="D865" s="60">
        <v>176</v>
      </c>
      <c r="E865" s="60"/>
      <c r="F865" s="60"/>
      <c r="G865" s="60"/>
      <c r="H865" s="60"/>
      <c r="I865" s="60"/>
      <c r="J865" s="60">
        <v>270</v>
      </c>
      <c r="K865" s="60"/>
      <c r="L865" s="60"/>
      <c r="M865" s="60"/>
      <c r="N865" s="60"/>
      <c r="O865" s="60"/>
      <c r="P865" s="60">
        <v>376</v>
      </c>
      <c r="Q865" s="60"/>
      <c r="R865" s="60"/>
      <c r="S865" s="60"/>
      <c r="T865" s="60"/>
      <c r="U865" s="60"/>
      <c r="V865" s="60">
        <v>146</v>
      </c>
      <c r="W865" s="60"/>
      <c r="X865" s="60"/>
      <c r="Y865" s="60"/>
      <c r="Z865" s="60"/>
      <c r="AA865" s="60">
        <v>130</v>
      </c>
      <c r="AB865" s="60"/>
      <c r="AC865" s="60"/>
      <c r="AD865" s="60"/>
      <c r="AE865" s="60"/>
      <c r="AF865" s="60"/>
      <c r="AG865" s="60"/>
      <c r="AH865" s="60"/>
      <c r="AI865" s="60"/>
      <c r="AJ865" s="60">
        <v>176</v>
      </c>
      <c r="AK865" s="60">
        <v>270</v>
      </c>
      <c r="AL865" s="60">
        <v>376</v>
      </c>
      <c r="AM865" s="60">
        <v>146</v>
      </c>
      <c r="AN865" s="60">
        <v>180</v>
      </c>
      <c r="AO865" s="60"/>
      <c r="AP865" s="60"/>
      <c r="AQ865" s="60"/>
      <c r="AR865" s="60"/>
      <c r="AS865" s="60"/>
      <c r="AT865" s="60"/>
      <c r="AU865" s="60"/>
      <c r="AV865" s="60"/>
      <c r="AW865" s="60"/>
      <c r="AX865" s="60">
        <v>124</v>
      </c>
    </row>
    <row r="866" spans="1:50">
      <c r="A866" s="59" t="s">
        <v>3338</v>
      </c>
      <c r="B866" s="60"/>
      <c r="C866" s="60"/>
      <c r="D866" s="60"/>
      <c r="E866" s="60"/>
      <c r="F866" s="60"/>
      <c r="G866" s="60"/>
      <c r="H866" s="60"/>
      <c r="I866" s="60"/>
      <c r="J866" s="60">
        <v>766</v>
      </c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>
        <v>373</v>
      </c>
      <c r="W866" s="60"/>
      <c r="X866" s="60"/>
      <c r="Y866" s="60"/>
      <c r="Z866" s="60"/>
      <c r="AA866" s="60">
        <v>128</v>
      </c>
      <c r="AB866" s="60"/>
      <c r="AC866" s="60"/>
      <c r="AD866" s="60"/>
      <c r="AE866" s="60"/>
      <c r="AF866" s="60"/>
      <c r="AG866" s="60"/>
      <c r="AH866" s="60"/>
      <c r="AI866" s="60"/>
      <c r="AJ866" s="60"/>
      <c r="AK866" s="60">
        <v>766</v>
      </c>
      <c r="AL866" s="60"/>
      <c r="AM866" s="60">
        <v>373</v>
      </c>
      <c r="AN866" s="60">
        <v>920</v>
      </c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</row>
    <row r="867" spans="1:50">
      <c r="A867" s="59" t="s">
        <v>3339</v>
      </c>
      <c r="B867" s="60"/>
      <c r="C867" s="60"/>
      <c r="D867" s="60">
        <v>754</v>
      </c>
      <c r="E867" s="60"/>
      <c r="F867" s="60"/>
      <c r="G867" s="60"/>
      <c r="H867" s="60"/>
      <c r="I867" s="60"/>
      <c r="J867" s="60">
        <v>592</v>
      </c>
      <c r="K867" s="60"/>
      <c r="L867" s="60"/>
      <c r="M867" s="60"/>
      <c r="N867" s="60"/>
      <c r="O867" s="60"/>
      <c r="P867" s="60">
        <v>627</v>
      </c>
      <c r="Q867" s="60"/>
      <c r="R867" s="60"/>
      <c r="S867" s="60"/>
      <c r="T867" s="60"/>
      <c r="U867" s="60"/>
      <c r="V867" s="60">
        <v>404</v>
      </c>
      <c r="W867" s="60"/>
      <c r="X867" s="60"/>
      <c r="Y867" s="60"/>
      <c r="Z867" s="60"/>
      <c r="AA867" s="60">
        <v>517</v>
      </c>
      <c r="AB867" s="60"/>
      <c r="AC867" s="60"/>
      <c r="AD867" s="60"/>
      <c r="AE867" s="60"/>
      <c r="AF867" s="60"/>
      <c r="AG867" s="60"/>
      <c r="AH867" s="60"/>
      <c r="AI867" s="60"/>
      <c r="AJ867" s="60">
        <v>754</v>
      </c>
      <c r="AK867" s="60">
        <v>592</v>
      </c>
      <c r="AL867" s="60">
        <v>627</v>
      </c>
      <c r="AM867" s="60">
        <v>404</v>
      </c>
      <c r="AN867" s="60">
        <v>911</v>
      </c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</row>
    <row r="868" spans="1:50">
      <c r="A868" s="59" t="s">
        <v>169</v>
      </c>
      <c r="B868" s="60">
        <v>29</v>
      </c>
      <c r="C868" s="60">
        <v>3</v>
      </c>
      <c r="D868" s="60">
        <v>7</v>
      </c>
      <c r="E868" s="60">
        <v>191</v>
      </c>
      <c r="F868" s="60">
        <v>180</v>
      </c>
      <c r="G868" s="60">
        <v>5</v>
      </c>
      <c r="H868" s="60">
        <v>69</v>
      </c>
      <c r="I868" s="60">
        <v>8</v>
      </c>
      <c r="J868" s="60">
        <v>18</v>
      </c>
      <c r="K868" s="60">
        <v>21</v>
      </c>
      <c r="L868" s="60">
        <v>168</v>
      </c>
      <c r="M868" s="60">
        <v>84</v>
      </c>
      <c r="N868" s="60">
        <v>71</v>
      </c>
      <c r="O868" s="60">
        <v>7</v>
      </c>
      <c r="P868" s="60">
        <v>45</v>
      </c>
      <c r="Q868" s="60">
        <v>127</v>
      </c>
      <c r="R868" s="60">
        <v>65</v>
      </c>
      <c r="S868" s="60">
        <v>56</v>
      </c>
      <c r="T868" s="60">
        <v>25</v>
      </c>
      <c r="U868" s="60">
        <v>46</v>
      </c>
      <c r="V868" s="60">
        <v>42</v>
      </c>
      <c r="W868" s="60">
        <v>178</v>
      </c>
      <c r="X868" s="60">
        <v>4</v>
      </c>
      <c r="Y868" s="60">
        <v>17</v>
      </c>
      <c r="Z868" s="60"/>
      <c r="AA868" s="60">
        <v>67</v>
      </c>
      <c r="AB868" s="60"/>
      <c r="AC868" s="60"/>
      <c r="AD868" s="60"/>
      <c r="AE868" s="60">
        <v>3</v>
      </c>
      <c r="AF868" s="60">
        <v>8</v>
      </c>
      <c r="AG868" s="60">
        <v>7</v>
      </c>
      <c r="AH868" s="60">
        <v>46</v>
      </c>
      <c r="AI868" s="60">
        <v>11</v>
      </c>
      <c r="AJ868" s="60">
        <v>7</v>
      </c>
      <c r="AK868" s="60">
        <v>18</v>
      </c>
      <c r="AL868" s="60">
        <v>45</v>
      </c>
      <c r="AM868" s="60">
        <v>42</v>
      </c>
      <c r="AN868" s="60">
        <v>2</v>
      </c>
      <c r="AO868" s="60"/>
      <c r="AP868" s="60">
        <v>58</v>
      </c>
      <c r="AQ868" s="60">
        <v>49</v>
      </c>
      <c r="AR868" s="60">
        <v>11</v>
      </c>
      <c r="AS868" s="60">
        <v>8</v>
      </c>
      <c r="AT868" s="60"/>
      <c r="AU868" s="60">
        <v>123</v>
      </c>
      <c r="AV868" s="60">
        <v>75</v>
      </c>
      <c r="AW868" s="60">
        <v>16</v>
      </c>
      <c r="AX868" s="60">
        <v>12</v>
      </c>
    </row>
    <row r="869" spans="1:50">
      <c r="A869" s="59" t="s">
        <v>1100</v>
      </c>
      <c r="B869" s="60"/>
      <c r="C869" s="60"/>
      <c r="D869" s="60">
        <v>391</v>
      </c>
      <c r="E869" s="60"/>
      <c r="F869" s="60"/>
      <c r="G869" s="60"/>
      <c r="H869" s="60">
        <v>168</v>
      </c>
      <c r="I869" s="60"/>
      <c r="J869" s="60">
        <v>515</v>
      </c>
      <c r="K869" s="60">
        <v>7</v>
      </c>
      <c r="L869" s="60">
        <v>161</v>
      </c>
      <c r="M869" s="60">
        <v>163</v>
      </c>
      <c r="N869" s="60"/>
      <c r="O869" s="60"/>
      <c r="P869" s="60">
        <v>975</v>
      </c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>
        <v>391</v>
      </c>
      <c r="AK869" s="60">
        <v>515</v>
      </c>
      <c r="AL869" s="60">
        <v>975</v>
      </c>
      <c r="AM869" s="60"/>
      <c r="AN869" s="60"/>
      <c r="AO869" s="60"/>
      <c r="AP869" s="60"/>
      <c r="AQ869" s="60"/>
      <c r="AR869" s="60">
        <v>143</v>
      </c>
      <c r="AS869" s="60"/>
      <c r="AT869" s="60"/>
      <c r="AU869" s="60"/>
      <c r="AV869" s="60"/>
      <c r="AW869" s="60"/>
      <c r="AX869" s="60"/>
    </row>
    <row r="870" spans="1:50">
      <c r="A870" s="59" t="s">
        <v>3340</v>
      </c>
      <c r="B870" s="60"/>
      <c r="C870" s="60"/>
      <c r="D870" s="60">
        <v>988</v>
      </c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>
        <v>988</v>
      </c>
      <c r="AK870" s="60"/>
      <c r="AL870" s="60"/>
      <c r="AM870" s="60"/>
      <c r="AN870" s="60">
        <v>798</v>
      </c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</row>
    <row r="871" spans="1:50">
      <c r="A871" s="59" t="s">
        <v>3341</v>
      </c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>
        <v>995</v>
      </c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>
        <v>995</v>
      </c>
      <c r="AM871" s="60"/>
      <c r="AN871" s="60">
        <v>866</v>
      </c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</row>
    <row r="872" spans="1:50">
      <c r="A872" s="59" t="s">
        <v>3342</v>
      </c>
      <c r="B872" s="60"/>
      <c r="C872" s="60"/>
      <c r="D872" s="60"/>
      <c r="E872" s="60"/>
      <c r="F872" s="60"/>
      <c r="G872" s="60"/>
      <c r="H872" s="60"/>
      <c r="I872" s="60"/>
      <c r="J872" s="60">
        <v>693</v>
      </c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>
        <v>693</v>
      </c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</row>
    <row r="873" spans="1:50">
      <c r="A873" s="59" t="s">
        <v>3343</v>
      </c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>
        <v>802</v>
      </c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>
        <v>802</v>
      </c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</row>
    <row r="874" spans="1:50">
      <c r="A874" s="59" t="s">
        <v>3344</v>
      </c>
      <c r="B874" s="60"/>
      <c r="C874" s="60"/>
      <c r="D874" s="60">
        <v>900</v>
      </c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>
        <v>900</v>
      </c>
      <c r="AK874" s="60"/>
      <c r="AL874" s="60"/>
      <c r="AM874" s="60"/>
      <c r="AN874" s="60">
        <v>931</v>
      </c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</row>
    <row r="875" spans="1:50">
      <c r="A875" s="59" t="s">
        <v>3345</v>
      </c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>
        <v>968</v>
      </c>
      <c r="W875" s="60"/>
      <c r="X875" s="60"/>
      <c r="Y875" s="60"/>
      <c r="Z875" s="60"/>
      <c r="AA875" s="60">
        <v>596</v>
      </c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>
        <v>968</v>
      </c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</row>
    <row r="876" spans="1:50">
      <c r="A876" s="59" t="s">
        <v>3346</v>
      </c>
      <c r="B876" s="60"/>
      <c r="C876" s="60"/>
      <c r="D876" s="60"/>
      <c r="E876" s="60"/>
      <c r="F876" s="60"/>
      <c r="G876" s="60"/>
      <c r="H876" s="60"/>
      <c r="I876" s="60"/>
      <c r="J876" s="60">
        <v>940</v>
      </c>
      <c r="K876" s="60"/>
      <c r="L876" s="60"/>
      <c r="M876" s="60"/>
      <c r="N876" s="60"/>
      <c r="O876" s="60"/>
      <c r="P876" s="60">
        <v>933</v>
      </c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>
        <v>940</v>
      </c>
      <c r="AL876" s="60">
        <v>933</v>
      </c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</row>
    <row r="877" spans="1:50">
      <c r="A877" s="59" t="s">
        <v>3347</v>
      </c>
      <c r="B877" s="60"/>
      <c r="C877" s="60"/>
      <c r="D877" s="60"/>
      <c r="E877" s="60"/>
      <c r="F877" s="60"/>
      <c r="G877" s="60"/>
      <c r="H877" s="60"/>
      <c r="I877" s="60"/>
      <c r="J877" s="60">
        <v>552</v>
      </c>
      <c r="K877" s="60"/>
      <c r="L877" s="60"/>
      <c r="M877" s="60"/>
      <c r="N877" s="60"/>
      <c r="O877" s="60"/>
      <c r="P877" s="60">
        <v>847</v>
      </c>
      <c r="Q877" s="60"/>
      <c r="R877" s="60"/>
      <c r="S877" s="60"/>
      <c r="T877" s="60"/>
      <c r="U877" s="60"/>
      <c r="V877" s="60">
        <v>731</v>
      </c>
      <c r="W877" s="60"/>
      <c r="X877" s="60"/>
      <c r="Y877" s="60"/>
      <c r="Z877" s="60"/>
      <c r="AA877" s="60">
        <v>769</v>
      </c>
      <c r="AB877" s="60"/>
      <c r="AC877" s="60"/>
      <c r="AD877" s="60"/>
      <c r="AE877" s="60"/>
      <c r="AF877" s="60"/>
      <c r="AG877" s="60"/>
      <c r="AH877" s="60"/>
      <c r="AI877" s="60"/>
      <c r="AJ877" s="60"/>
      <c r="AK877" s="60">
        <v>552</v>
      </c>
      <c r="AL877" s="60">
        <v>847</v>
      </c>
      <c r="AM877" s="60">
        <v>731</v>
      </c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</row>
    <row r="878" spans="1:50">
      <c r="A878" s="59" t="s">
        <v>3348</v>
      </c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>
        <v>870</v>
      </c>
      <c r="Q878" s="60"/>
      <c r="R878" s="60"/>
      <c r="S878" s="60"/>
      <c r="T878" s="60"/>
      <c r="U878" s="60"/>
      <c r="V878" s="60">
        <v>527</v>
      </c>
      <c r="W878" s="60"/>
      <c r="X878" s="60"/>
      <c r="Y878" s="60"/>
      <c r="Z878" s="60"/>
      <c r="AA878" s="60">
        <v>615</v>
      </c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>
        <v>870</v>
      </c>
      <c r="AM878" s="60">
        <v>527</v>
      </c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</row>
    <row r="879" spans="1:50">
      <c r="A879" s="59" t="s">
        <v>3349</v>
      </c>
      <c r="B879" s="60"/>
      <c r="C879" s="60"/>
      <c r="D879" s="60">
        <v>772</v>
      </c>
      <c r="E879" s="60"/>
      <c r="F879" s="60"/>
      <c r="G879" s="60"/>
      <c r="H879" s="60"/>
      <c r="I879" s="60"/>
      <c r="J879" s="60">
        <v>473</v>
      </c>
      <c r="K879" s="60"/>
      <c r="L879" s="60"/>
      <c r="M879" s="60"/>
      <c r="N879" s="60"/>
      <c r="O879" s="60"/>
      <c r="P879" s="60">
        <v>588</v>
      </c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>
        <v>772</v>
      </c>
      <c r="AK879" s="60">
        <v>473</v>
      </c>
      <c r="AL879" s="60">
        <v>588</v>
      </c>
      <c r="AM879" s="60"/>
      <c r="AN879" s="60">
        <v>569</v>
      </c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</row>
    <row r="880" spans="1:50">
      <c r="A880" s="59" t="s">
        <v>3350</v>
      </c>
      <c r="B880" s="60"/>
      <c r="C880" s="60"/>
      <c r="D880" s="60">
        <v>541</v>
      </c>
      <c r="E880" s="60"/>
      <c r="F880" s="60"/>
      <c r="G880" s="60"/>
      <c r="H880" s="60"/>
      <c r="I880" s="60"/>
      <c r="J880" s="60">
        <v>701</v>
      </c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>
        <v>541</v>
      </c>
      <c r="AK880" s="60">
        <v>701</v>
      </c>
      <c r="AL880" s="60"/>
      <c r="AM880" s="60"/>
      <c r="AN880" s="60">
        <v>421</v>
      </c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</row>
    <row r="881" spans="1:50">
      <c r="A881" s="59" t="s">
        <v>3351</v>
      </c>
      <c r="B881" s="60"/>
      <c r="C881" s="60"/>
      <c r="D881" s="60">
        <v>243</v>
      </c>
      <c r="E881" s="60"/>
      <c r="F881" s="60"/>
      <c r="G881" s="60"/>
      <c r="H881" s="60"/>
      <c r="I881" s="60"/>
      <c r="J881" s="60">
        <v>360</v>
      </c>
      <c r="K881" s="60"/>
      <c r="L881" s="60"/>
      <c r="M881" s="60"/>
      <c r="N881" s="60"/>
      <c r="O881" s="60"/>
      <c r="P881" s="60">
        <v>678</v>
      </c>
      <c r="Q881" s="60"/>
      <c r="R881" s="60"/>
      <c r="S881" s="60"/>
      <c r="T881" s="60"/>
      <c r="U881" s="60"/>
      <c r="V881" s="60">
        <v>672</v>
      </c>
      <c r="W881" s="60"/>
      <c r="X881" s="60"/>
      <c r="Y881" s="60"/>
      <c r="Z881" s="60"/>
      <c r="AA881" s="60">
        <v>764</v>
      </c>
      <c r="AB881" s="60"/>
      <c r="AC881" s="60"/>
      <c r="AD881" s="60"/>
      <c r="AE881" s="60"/>
      <c r="AF881" s="60"/>
      <c r="AG881" s="60"/>
      <c r="AH881" s="60"/>
      <c r="AI881" s="60"/>
      <c r="AJ881" s="60">
        <v>243</v>
      </c>
      <c r="AK881" s="60">
        <v>360</v>
      </c>
      <c r="AL881" s="60">
        <v>678</v>
      </c>
      <c r="AM881" s="60">
        <v>672</v>
      </c>
      <c r="AN881" s="60">
        <v>141</v>
      </c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</row>
    <row r="882" spans="1:50">
      <c r="A882" s="59" t="s">
        <v>3352</v>
      </c>
      <c r="B882" s="60"/>
      <c r="C882" s="60"/>
      <c r="D882" s="60">
        <v>714</v>
      </c>
      <c r="E882" s="60"/>
      <c r="F882" s="60"/>
      <c r="G882" s="60"/>
      <c r="H882" s="60"/>
      <c r="I882" s="60"/>
      <c r="J882" s="60">
        <v>534</v>
      </c>
      <c r="K882" s="60"/>
      <c r="L882" s="60"/>
      <c r="M882" s="60"/>
      <c r="N882" s="60"/>
      <c r="O882" s="60"/>
      <c r="P882" s="60">
        <v>555</v>
      </c>
      <c r="Q882" s="60"/>
      <c r="R882" s="60"/>
      <c r="S882" s="60"/>
      <c r="T882" s="60"/>
      <c r="U882" s="60"/>
      <c r="V882" s="60">
        <v>714</v>
      </c>
      <c r="W882" s="60"/>
      <c r="X882" s="60"/>
      <c r="Y882" s="60"/>
      <c r="Z882" s="60"/>
      <c r="AA882" s="60">
        <v>961</v>
      </c>
      <c r="AB882" s="60"/>
      <c r="AC882" s="60"/>
      <c r="AD882" s="60"/>
      <c r="AE882" s="60"/>
      <c r="AF882" s="60"/>
      <c r="AG882" s="60"/>
      <c r="AH882" s="60"/>
      <c r="AI882" s="60"/>
      <c r="AJ882" s="60">
        <v>714</v>
      </c>
      <c r="AK882" s="60">
        <v>534</v>
      </c>
      <c r="AL882" s="60">
        <v>555</v>
      </c>
      <c r="AM882" s="60">
        <v>714</v>
      </c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</row>
    <row r="883" spans="1:50">
      <c r="A883" s="59" t="s">
        <v>136</v>
      </c>
      <c r="B883" s="60">
        <v>23</v>
      </c>
      <c r="C883" s="60">
        <v>2</v>
      </c>
      <c r="D883" s="60">
        <v>6</v>
      </c>
      <c r="E883" s="60">
        <v>137</v>
      </c>
      <c r="F883" s="60">
        <v>111</v>
      </c>
      <c r="G883" s="60">
        <v>8</v>
      </c>
      <c r="H883" s="60"/>
      <c r="I883" s="60">
        <v>0</v>
      </c>
      <c r="J883" s="60">
        <v>29</v>
      </c>
      <c r="K883" s="60"/>
      <c r="L883" s="60"/>
      <c r="M883" s="60"/>
      <c r="N883" s="60">
        <v>21</v>
      </c>
      <c r="O883" s="60">
        <v>25</v>
      </c>
      <c r="P883" s="60">
        <v>58</v>
      </c>
      <c r="Q883" s="60">
        <v>172</v>
      </c>
      <c r="R883" s="60">
        <v>160</v>
      </c>
      <c r="S883" s="60">
        <v>119</v>
      </c>
      <c r="T883" s="60">
        <v>31</v>
      </c>
      <c r="U883" s="60">
        <v>19</v>
      </c>
      <c r="V883" s="60">
        <v>13</v>
      </c>
      <c r="W883" s="60">
        <v>41</v>
      </c>
      <c r="X883" s="60">
        <v>143</v>
      </c>
      <c r="Y883" s="60">
        <v>12</v>
      </c>
      <c r="Z883" s="60">
        <v>40</v>
      </c>
      <c r="AA883" s="60">
        <v>11</v>
      </c>
      <c r="AB883" s="60">
        <v>208</v>
      </c>
      <c r="AC883" s="60">
        <v>124</v>
      </c>
      <c r="AD883" s="60">
        <v>59</v>
      </c>
      <c r="AE883" s="60">
        <v>2</v>
      </c>
      <c r="AF883" s="60">
        <v>0</v>
      </c>
      <c r="AG883" s="60">
        <v>25</v>
      </c>
      <c r="AH883" s="60">
        <v>19</v>
      </c>
      <c r="AI883" s="60">
        <v>0</v>
      </c>
      <c r="AJ883" s="60">
        <v>6</v>
      </c>
      <c r="AK883" s="60">
        <v>29</v>
      </c>
      <c r="AL883" s="60">
        <v>58</v>
      </c>
      <c r="AM883" s="60">
        <v>13</v>
      </c>
      <c r="AN883" s="60">
        <v>40</v>
      </c>
      <c r="AO883" s="60">
        <v>33</v>
      </c>
      <c r="AP883" s="60">
        <v>21</v>
      </c>
      <c r="AQ883" s="60">
        <v>77</v>
      </c>
      <c r="AR883" s="60"/>
      <c r="AS883" s="60">
        <v>14</v>
      </c>
      <c r="AT883" s="60">
        <v>35</v>
      </c>
      <c r="AU883" s="60">
        <v>22</v>
      </c>
      <c r="AV883" s="60">
        <v>110</v>
      </c>
      <c r="AW883" s="60">
        <v>116</v>
      </c>
      <c r="AX883" s="60">
        <v>25</v>
      </c>
    </row>
    <row r="884" spans="1:50">
      <c r="A884" s="59" t="s">
        <v>3353</v>
      </c>
      <c r="B884" s="60"/>
      <c r="C884" s="60"/>
      <c r="D884" s="60">
        <v>342</v>
      </c>
      <c r="E884" s="60"/>
      <c r="F884" s="60"/>
      <c r="G884" s="60"/>
      <c r="H884" s="60"/>
      <c r="I884" s="60"/>
      <c r="J884" s="60">
        <v>860</v>
      </c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>
        <v>784</v>
      </c>
      <c r="W884" s="60"/>
      <c r="X884" s="60"/>
      <c r="Y884" s="60"/>
      <c r="Z884" s="60"/>
      <c r="AA884" s="60">
        <v>761</v>
      </c>
      <c r="AB884" s="60"/>
      <c r="AC884" s="60"/>
      <c r="AD884" s="60"/>
      <c r="AE884" s="60"/>
      <c r="AF884" s="60"/>
      <c r="AG884" s="60"/>
      <c r="AH884" s="60"/>
      <c r="AI884" s="60"/>
      <c r="AJ884" s="60">
        <v>342</v>
      </c>
      <c r="AK884" s="60">
        <v>860</v>
      </c>
      <c r="AL884" s="60"/>
      <c r="AM884" s="60">
        <v>784</v>
      </c>
      <c r="AN884" s="60">
        <v>211</v>
      </c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</row>
    <row r="885" spans="1:50">
      <c r="A885" s="59" t="s">
        <v>3354</v>
      </c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>
        <v>949</v>
      </c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</row>
    <row r="886" spans="1:50">
      <c r="A886" s="59" t="s">
        <v>3355</v>
      </c>
      <c r="B886" s="60"/>
      <c r="C886" s="60"/>
      <c r="D886" s="60"/>
      <c r="E886" s="60"/>
      <c r="F886" s="60"/>
      <c r="G886" s="60"/>
      <c r="H886" s="60"/>
      <c r="I886" s="60"/>
      <c r="J886" s="60">
        <v>800</v>
      </c>
      <c r="K886" s="60"/>
      <c r="L886" s="60"/>
      <c r="M886" s="60"/>
      <c r="N886" s="60"/>
      <c r="O886" s="60"/>
      <c r="P886" s="60">
        <v>297</v>
      </c>
      <c r="Q886" s="60"/>
      <c r="R886" s="60"/>
      <c r="S886" s="60"/>
      <c r="T886" s="60"/>
      <c r="U886" s="60"/>
      <c r="V886" s="60">
        <v>303</v>
      </c>
      <c r="W886" s="60"/>
      <c r="X886" s="60"/>
      <c r="Y886" s="60"/>
      <c r="Z886" s="60"/>
      <c r="AA886" s="60">
        <v>132</v>
      </c>
      <c r="AB886" s="60"/>
      <c r="AC886" s="60"/>
      <c r="AD886" s="60"/>
      <c r="AE886" s="60"/>
      <c r="AF886" s="60"/>
      <c r="AG886" s="60"/>
      <c r="AH886" s="60"/>
      <c r="AI886" s="60"/>
      <c r="AJ886" s="60"/>
      <c r="AK886" s="60">
        <v>800</v>
      </c>
      <c r="AL886" s="60">
        <v>297</v>
      </c>
      <c r="AM886" s="60">
        <v>303</v>
      </c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</row>
    <row r="887" spans="1:50">
      <c r="A887" s="59" t="s">
        <v>917</v>
      </c>
      <c r="B887" s="60"/>
      <c r="C887" s="60">
        <v>0</v>
      </c>
      <c r="D887" s="60">
        <v>259</v>
      </c>
      <c r="E887" s="60"/>
      <c r="F887" s="60"/>
      <c r="G887" s="60"/>
      <c r="H887" s="60">
        <v>43</v>
      </c>
      <c r="I887" s="60">
        <v>49</v>
      </c>
      <c r="J887" s="60">
        <v>236</v>
      </c>
      <c r="K887" s="60">
        <v>174</v>
      </c>
      <c r="L887" s="60">
        <v>178</v>
      </c>
      <c r="M887" s="60">
        <v>130</v>
      </c>
      <c r="N887" s="60">
        <v>20</v>
      </c>
      <c r="O887" s="60">
        <v>42</v>
      </c>
      <c r="P887" s="60">
        <v>486</v>
      </c>
      <c r="Q887" s="60">
        <v>176</v>
      </c>
      <c r="R887" s="60">
        <v>177</v>
      </c>
      <c r="S887" s="60">
        <v>129</v>
      </c>
      <c r="T887" s="60">
        <v>38</v>
      </c>
      <c r="U887" s="60"/>
      <c r="V887" s="60">
        <v>409</v>
      </c>
      <c r="W887" s="60">
        <v>164</v>
      </c>
      <c r="X887" s="60">
        <v>184</v>
      </c>
      <c r="Y887" s="60">
        <v>83</v>
      </c>
      <c r="Z887" s="60">
        <v>43</v>
      </c>
      <c r="AA887" s="60">
        <v>282</v>
      </c>
      <c r="AB887" s="60">
        <v>54</v>
      </c>
      <c r="AC887" s="60">
        <v>168</v>
      </c>
      <c r="AD887" s="60">
        <v>43</v>
      </c>
      <c r="AE887" s="60">
        <v>0</v>
      </c>
      <c r="AF887" s="60">
        <v>49</v>
      </c>
      <c r="AG887" s="60">
        <v>42</v>
      </c>
      <c r="AH887" s="60"/>
      <c r="AI887" s="60">
        <v>0</v>
      </c>
      <c r="AJ887" s="60">
        <v>259</v>
      </c>
      <c r="AK887" s="60">
        <v>236</v>
      </c>
      <c r="AL887" s="60">
        <v>486</v>
      </c>
      <c r="AM887" s="60">
        <v>409</v>
      </c>
      <c r="AN887" s="60">
        <v>69</v>
      </c>
      <c r="AO887" s="60">
        <v>56</v>
      </c>
      <c r="AP887" s="60">
        <v>11</v>
      </c>
      <c r="AQ887" s="60">
        <v>55</v>
      </c>
      <c r="AR887" s="60">
        <v>24</v>
      </c>
      <c r="AS887" s="60"/>
      <c r="AT887" s="60">
        <v>69</v>
      </c>
      <c r="AU887" s="60"/>
      <c r="AV887" s="60"/>
      <c r="AW887" s="60">
        <v>73</v>
      </c>
      <c r="AX887" s="60"/>
    </row>
    <row r="888" spans="1:50">
      <c r="A888" s="59" t="s">
        <v>3356</v>
      </c>
      <c r="B888" s="60"/>
      <c r="C888" s="60"/>
      <c r="D888" s="60"/>
      <c r="E888" s="60"/>
      <c r="F888" s="60"/>
      <c r="G888" s="60"/>
      <c r="H888" s="60"/>
      <c r="I888" s="60"/>
      <c r="J888" s="60">
        <v>723</v>
      </c>
      <c r="K888" s="60"/>
      <c r="L888" s="60"/>
      <c r="M888" s="60"/>
      <c r="N888" s="60"/>
      <c r="O888" s="60"/>
      <c r="P888" s="60">
        <v>778</v>
      </c>
      <c r="Q888" s="60"/>
      <c r="R888" s="60"/>
      <c r="S888" s="60"/>
      <c r="T888" s="60"/>
      <c r="U888" s="60"/>
      <c r="V888" s="60">
        <v>326</v>
      </c>
      <c r="W888" s="60"/>
      <c r="X888" s="60"/>
      <c r="Y888" s="60"/>
      <c r="Z888" s="60">
        <v>205</v>
      </c>
      <c r="AA888" s="60">
        <v>434</v>
      </c>
      <c r="AB888" s="60">
        <v>179</v>
      </c>
      <c r="AC888" s="60">
        <v>203</v>
      </c>
      <c r="AD888" s="60">
        <v>213</v>
      </c>
      <c r="AE888" s="60"/>
      <c r="AF888" s="60"/>
      <c r="AG888" s="60"/>
      <c r="AH888" s="60"/>
      <c r="AI888" s="60"/>
      <c r="AJ888" s="60"/>
      <c r="AK888" s="60">
        <v>723</v>
      </c>
      <c r="AL888" s="60">
        <v>778</v>
      </c>
      <c r="AM888" s="60">
        <v>326</v>
      </c>
      <c r="AN888" s="60"/>
      <c r="AO888" s="60">
        <v>212</v>
      </c>
      <c r="AP888" s="60"/>
      <c r="AQ888" s="60"/>
      <c r="AR888" s="60"/>
      <c r="AS888" s="60"/>
      <c r="AT888" s="60"/>
      <c r="AU888" s="60"/>
      <c r="AV888" s="60"/>
      <c r="AW888" s="60"/>
      <c r="AX888" s="60"/>
    </row>
    <row r="889" spans="1:50">
      <c r="A889" s="59" t="s">
        <v>3357</v>
      </c>
      <c r="B889" s="60"/>
      <c r="C889" s="60"/>
      <c r="D889" s="60">
        <v>793</v>
      </c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>
        <v>793</v>
      </c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</row>
    <row r="890" spans="1:50">
      <c r="A890" s="59" t="s">
        <v>3358</v>
      </c>
      <c r="B890" s="60"/>
      <c r="C890" s="60"/>
      <c r="D890" s="60">
        <v>968</v>
      </c>
      <c r="E890" s="60"/>
      <c r="F890" s="60"/>
      <c r="G890" s="60"/>
      <c r="H890" s="60"/>
      <c r="I890" s="60"/>
      <c r="J890" s="60">
        <v>713</v>
      </c>
      <c r="K890" s="60"/>
      <c r="L890" s="60"/>
      <c r="M890" s="60"/>
      <c r="N890" s="60"/>
      <c r="O890" s="60"/>
      <c r="P890" s="60">
        <v>754</v>
      </c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>
        <v>968</v>
      </c>
      <c r="AK890" s="60">
        <v>713</v>
      </c>
      <c r="AL890" s="60">
        <v>754</v>
      </c>
      <c r="AM890" s="60"/>
      <c r="AN890" s="60">
        <v>992</v>
      </c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</row>
    <row r="891" spans="1:50">
      <c r="A891" s="59" t="s">
        <v>192</v>
      </c>
      <c r="B891" s="60">
        <v>170</v>
      </c>
      <c r="C891" s="60">
        <v>32</v>
      </c>
      <c r="D891" s="60">
        <v>2</v>
      </c>
      <c r="E891" s="60">
        <v>5</v>
      </c>
      <c r="F891" s="60">
        <v>3</v>
      </c>
      <c r="G891" s="60">
        <v>19</v>
      </c>
      <c r="H891" s="60">
        <v>157</v>
      </c>
      <c r="I891" s="60">
        <v>25</v>
      </c>
      <c r="J891" s="60">
        <v>14</v>
      </c>
      <c r="K891" s="60">
        <v>22</v>
      </c>
      <c r="L891" s="60">
        <v>13</v>
      </c>
      <c r="M891" s="60">
        <v>63</v>
      </c>
      <c r="N891" s="60">
        <v>164</v>
      </c>
      <c r="O891" s="60">
        <v>0</v>
      </c>
      <c r="P891" s="60">
        <v>32</v>
      </c>
      <c r="Q891" s="60">
        <v>38</v>
      </c>
      <c r="R891" s="60">
        <v>7</v>
      </c>
      <c r="S891" s="60">
        <v>121</v>
      </c>
      <c r="T891" s="60">
        <v>172</v>
      </c>
      <c r="U891" s="60">
        <v>0</v>
      </c>
      <c r="V891" s="60">
        <v>63</v>
      </c>
      <c r="W891" s="60">
        <v>46</v>
      </c>
      <c r="X891" s="60">
        <v>38</v>
      </c>
      <c r="Y891" s="60">
        <v>149</v>
      </c>
      <c r="Z891" s="60">
        <v>180</v>
      </c>
      <c r="AA891" s="60">
        <v>95</v>
      </c>
      <c r="AB891" s="60">
        <v>14</v>
      </c>
      <c r="AC891" s="60">
        <v>127</v>
      </c>
      <c r="AD891" s="60">
        <v>172</v>
      </c>
      <c r="AE891" s="60">
        <v>32</v>
      </c>
      <c r="AF891" s="60">
        <v>25</v>
      </c>
      <c r="AG891" s="60">
        <v>0</v>
      </c>
      <c r="AH891" s="60">
        <v>0</v>
      </c>
      <c r="AI891" s="60">
        <v>4</v>
      </c>
      <c r="AJ891" s="60">
        <v>2</v>
      </c>
      <c r="AK891" s="60">
        <v>14</v>
      </c>
      <c r="AL891" s="60">
        <v>32</v>
      </c>
      <c r="AM891" s="60">
        <v>63</v>
      </c>
      <c r="AN891" s="60">
        <v>1</v>
      </c>
      <c r="AO891" s="60">
        <v>55</v>
      </c>
      <c r="AP891" s="60">
        <v>76</v>
      </c>
      <c r="AQ891" s="60">
        <v>83</v>
      </c>
      <c r="AR891" s="60">
        <v>22</v>
      </c>
      <c r="AS891" s="60">
        <v>22</v>
      </c>
      <c r="AT891" s="60"/>
      <c r="AU891" s="60">
        <v>86</v>
      </c>
      <c r="AV891" s="60">
        <v>51</v>
      </c>
      <c r="AW891" s="60">
        <v>20</v>
      </c>
      <c r="AX891" s="60">
        <v>6</v>
      </c>
    </row>
    <row r="892" spans="1:50">
      <c r="A892" s="59" t="s">
        <v>3359</v>
      </c>
      <c r="B892" s="60"/>
      <c r="C892" s="60"/>
      <c r="D892" s="60">
        <v>732</v>
      </c>
      <c r="E892" s="60"/>
      <c r="F892" s="60"/>
      <c r="G892" s="60"/>
      <c r="H892" s="60"/>
      <c r="I892" s="60"/>
      <c r="J892" s="60">
        <v>823</v>
      </c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>
        <v>732</v>
      </c>
      <c r="AK892" s="60">
        <v>823</v>
      </c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</row>
    <row r="893" spans="1:50">
      <c r="A893" s="59" t="s">
        <v>1101</v>
      </c>
      <c r="B893" s="60"/>
      <c r="C893" s="60"/>
      <c r="D893" s="60">
        <v>114</v>
      </c>
      <c r="E893" s="60"/>
      <c r="F893" s="60"/>
      <c r="G893" s="60"/>
      <c r="H893" s="60">
        <v>127</v>
      </c>
      <c r="I893" s="60"/>
      <c r="J893" s="60">
        <v>89</v>
      </c>
      <c r="K893" s="60">
        <v>75</v>
      </c>
      <c r="L893" s="60">
        <v>136</v>
      </c>
      <c r="M893" s="60">
        <v>147</v>
      </c>
      <c r="N893" s="60">
        <v>109</v>
      </c>
      <c r="O893" s="60"/>
      <c r="P893" s="60">
        <v>187</v>
      </c>
      <c r="Q893" s="60">
        <v>29</v>
      </c>
      <c r="R893" s="60">
        <v>59</v>
      </c>
      <c r="S893" s="60">
        <v>60</v>
      </c>
      <c r="T893" s="60">
        <v>138</v>
      </c>
      <c r="U893" s="60"/>
      <c r="V893" s="60">
        <v>324</v>
      </c>
      <c r="W893" s="60">
        <v>127</v>
      </c>
      <c r="X893" s="60">
        <v>77</v>
      </c>
      <c r="Y893" s="60">
        <v>133</v>
      </c>
      <c r="Z893" s="60">
        <v>93</v>
      </c>
      <c r="AA893" s="60">
        <v>346</v>
      </c>
      <c r="AB893" s="60">
        <v>90</v>
      </c>
      <c r="AC893" s="60">
        <v>113</v>
      </c>
      <c r="AD893" s="60">
        <v>117</v>
      </c>
      <c r="AE893" s="60"/>
      <c r="AF893" s="60"/>
      <c r="AG893" s="60"/>
      <c r="AH893" s="60"/>
      <c r="AI893" s="60"/>
      <c r="AJ893" s="60">
        <v>114</v>
      </c>
      <c r="AK893" s="60">
        <v>89</v>
      </c>
      <c r="AL893" s="60">
        <v>187</v>
      </c>
      <c r="AM893" s="60">
        <v>324</v>
      </c>
      <c r="AN893" s="60"/>
      <c r="AO893" s="60">
        <v>162</v>
      </c>
      <c r="AP893" s="60">
        <v>130</v>
      </c>
      <c r="AQ893" s="60">
        <v>95</v>
      </c>
      <c r="AR893" s="60">
        <v>80</v>
      </c>
      <c r="AS893" s="60"/>
      <c r="AT893" s="60">
        <v>69</v>
      </c>
      <c r="AU893" s="60">
        <v>123</v>
      </c>
      <c r="AV893" s="60">
        <v>75</v>
      </c>
      <c r="AW893" s="60">
        <v>73</v>
      </c>
      <c r="AX893" s="60">
        <v>124</v>
      </c>
    </row>
    <row r="894" spans="1:50">
      <c r="A894" s="59" t="s">
        <v>1102</v>
      </c>
      <c r="B894" s="60"/>
      <c r="C894" s="60"/>
      <c r="D894" s="60">
        <v>222</v>
      </c>
      <c r="E894" s="60"/>
      <c r="F894" s="60"/>
      <c r="G894" s="60"/>
      <c r="H894" s="60">
        <v>1</v>
      </c>
      <c r="I894" s="60"/>
      <c r="J894" s="60">
        <v>349</v>
      </c>
      <c r="K894" s="60">
        <v>151</v>
      </c>
      <c r="L894" s="60">
        <v>149</v>
      </c>
      <c r="M894" s="60">
        <v>110</v>
      </c>
      <c r="N894" s="60"/>
      <c r="O894" s="60"/>
      <c r="P894" s="60">
        <v>983</v>
      </c>
      <c r="Q894" s="60"/>
      <c r="R894" s="60"/>
      <c r="S894" s="60"/>
      <c r="T894" s="60"/>
      <c r="U894" s="60"/>
      <c r="V894" s="60">
        <v>649</v>
      </c>
      <c r="W894" s="60"/>
      <c r="X894" s="60"/>
      <c r="Y894" s="60"/>
      <c r="Z894" s="60">
        <v>12</v>
      </c>
      <c r="AA894" s="60">
        <v>290</v>
      </c>
      <c r="AB894" s="60">
        <v>51</v>
      </c>
      <c r="AC894" s="60">
        <v>156</v>
      </c>
      <c r="AD894" s="60">
        <v>69</v>
      </c>
      <c r="AE894" s="60"/>
      <c r="AF894" s="60"/>
      <c r="AG894" s="60"/>
      <c r="AH894" s="60"/>
      <c r="AI894" s="60"/>
      <c r="AJ894" s="60">
        <v>222</v>
      </c>
      <c r="AK894" s="60">
        <v>349</v>
      </c>
      <c r="AL894" s="60">
        <v>983</v>
      </c>
      <c r="AM894" s="60">
        <v>649</v>
      </c>
      <c r="AN894" s="60">
        <v>600</v>
      </c>
      <c r="AO894" s="60">
        <v>26</v>
      </c>
      <c r="AP894" s="60"/>
      <c r="AQ894" s="60"/>
      <c r="AR894" s="60">
        <v>175</v>
      </c>
      <c r="AS894" s="60"/>
      <c r="AT894" s="60">
        <v>35</v>
      </c>
      <c r="AU894" s="60"/>
      <c r="AV894" s="60"/>
      <c r="AW894" s="60"/>
      <c r="AX894" s="60"/>
    </row>
    <row r="895" spans="1:50">
      <c r="A895" s="59" t="s">
        <v>3360</v>
      </c>
      <c r="B895" s="60"/>
      <c r="C895" s="60"/>
      <c r="D895" s="60">
        <v>880</v>
      </c>
      <c r="E895" s="60"/>
      <c r="F895" s="60"/>
      <c r="G895" s="60"/>
      <c r="H895" s="60"/>
      <c r="I895" s="60"/>
      <c r="J895" s="60">
        <v>862</v>
      </c>
      <c r="K895" s="60"/>
      <c r="L895" s="60"/>
      <c r="M895" s="60"/>
      <c r="N895" s="60"/>
      <c r="O895" s="60"/>
      <c r="P895" s="60">
        <v>539</v>
      </c>
      <c r="Q895" s="60"/>
      <c r="R895" s="60"/>
      <c r="S895" s="60"/>
      <c r="T895" s="60"/>
      <c r="U895" s="60"/>
      <c r="V895" s="60">
        <v>771</v>
      </c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>
        <v>880</v>
      </c>
      <c r="AK895" s="60">
        <v>862</v>
      </c>
      <c r="AL895" s="60">
        <v>539</v>
      </c>
      <c r="AM895" s="60">
        <v>771</v>
      </c>
      <c r="AN895" s="60">
        <v>971</v>
      </c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</row>
    <row r="896" spans="1:50">
      <c r="A896" s="59" t="s">
        <v>3361</v>
      </c>
      <c r="B896" s="60"/>
      <c r="C896" s="60"/>
      <c r="D896" s="60">
        <v>560</v>
      </c>
      <c r="E896" s="60"/>
      <c r="F896" s="60"/>
      <c r="G896" s="60"/>
      <c r="H896" s="60"/>
      <c r="I896" s="60"/>
      <c r="J896" s="60">
        <v>744</v>
      </c>
      <c r="K896" s="60"/>
      <c r="L896" s="60"/>
      <c r="M896" s="60"/>
      <c r="N896" s="60"/>
      <c r="O896" s="60"/>
      <c r="P896" s="60">
        <v>920</v>
      </c>
      <c r="Q896" s="60"/>
      <c r="R896" s="60"/>
      <c r="S896" s="60"/>
      <c r="T896" s="60"/>
      <c r="U896" s="60"/>
      <c r="V896" s="60">
        <v>875</v>
      </c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>
        <v>560</v>
      </c>
      <c r="AK896" s="60">
        <v>744</v>
      </c>
      <c r="AL896" s="60">
        <v>920</v>
      </c>
      <c r="AM896" s="60">
        <v>875</v>
      </c>
      <c r="AN896" s="60">
        <v>621</v>
      </c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</row>
    <row r="897" spans="1:50">
      <c r="A897" s="59" t="s">
        <v>3362</v>
      </c>
      <c r="B897" s="60"/>
      <c r="C897" s="60"/>
      <c r="D897" s="60"/>
      <c r="E897" s="60"/>
      <c r="F897" s="60"/>
      <c r="G897" s="60"/>
      <c r="H897" s="60"/>
      <c r="I897" s="60"/>
      <c r="J897" s="60">
        <v>534</v>
      </c>
      <c r="K897" s="60"/>
      <c r="L897" s="60"/>
      <c r="M897" s="60"/>
      <c r="N897" s="60"/>
      <c r="O897" s="60"/>
      <c r="P897" s="60">
        <v>779</v>
      </c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>
        <v>534</v>
      </c>
      <c r="AL897" s="60">
        <v>779</v>
      </c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</row>
    <row r="898" spans="1:50">
      <c r="A898" s="59" t="s">
        <v>3363</v>
      </c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>
        <v>944</v>
      </c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</row>
    <row r="899" spans="1:50">
      <c r="A899" s="59" t="s">
        <v>3364</v>
      </c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>
        <v>483</v>
      </c>
      <c r="W899" s="60"/>
      <c r="X899" s="60"/>
      <c r="Y899" s="60"/>
      <c r="Z899" s="60"/>
      <c r="AA899" s="60">
        <v>521</v>
      </c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>
        <v>483</v>
      </c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</row>
    <row r="900" spans="1:50">
      <c r="A900" s="59" t="s">
        <v>3365</v>
      </c>
      <c r="B900" s="60"/>
      <c r="C900" s="60"/>
      <c r="D900" s="60">
        <v>180</v>
      </c>
      <c r="E900" s="60"/>
      <c r="F900" s="60"/>
      <c r="G900" s="60"/>
      <c r="H900" s="60"/>
      <c r="I900" s="60"/>
      <c r="J900" s="60">
        <v>261</v>
      </c>
      <c r="K900" s="60"/>
      <c r="L900" s="60"/>
      <c r="M900" s="60"/>
      <c r="N900" s="60"/>
      <c r="O900" s="60"/>
      <c r="P900" s="60">
        <v>294</v>
      </c>
      <c r="Q900" s="60"/>
      <c r="R900" s="60"/>
      <c r="S900" s="60"/>
      <c r="T900" s="60"/>
      <c r="U900" s="60"/>
      <c r="V900" s="60">
        <v>270</v>
      </c>
      <c r="W900" s="60"/>
      <c r="X900" s="60"/>
      <c r="Y900" s="60"/>
      <c r="Z900" s="60"/>
      <c r="AA900" s="60">
        <v>337</v>
      </c>
      <c r="AB900" s="60"/>
      <c r="AC900" s="60"/>
      <c r="AD900" s="60"/>
      <c r="AE900" s="60"/>
      <c r="AF900" s="60"/>
      <c r="AG900" s="60"/>
      <c r="AH900" s="60"/>
      <c r="AI900" s="60"/>
      <c r="AJ900" s="60">
        <v>180</v>
      </c>
      <c r="AK900" s="60">
        <v>261</v>
      </c>
      <c r="AL900" s="60">
        <v>294</v>
      </c>
      <c r="AM900" s="60">
        <v>270</v>
      </c>
      <c r="AN900" s="60">
        <v>353</v>
      </c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</row>
    <row r="901" spans="1:50">
      <c r="A901" s="59" t="s">
        <v>3366</v>
      </c>
      <c r="B901" s="60"/>
      <c r="C901" s="60"/>
      <c r="D901" s="60">
        <v>971</v>
      </c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>
        <v>971</v>
      </c>
      <c r="AK901" s="60"/>
      <c r="AL901" s="60"/>
      <c r="AM901" s="60"/>
      <c r="AN901" s="60">
        <v>965</v>
      </c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</row>
    <row r="902" spans="1:50">
      <c r="A902" s="59" t="s">
        <v>3367</v>
      </c>
      <c r="B902" s="60"/>
      <c r="C902" s="60"/>
      <c r="D902" s="60">
        <v>855</v>
      </c>
      <c r="E902" s="60"/>
      <c r="F902" s="60"/>
      <c r="G902" s="60"/>
      <c r="H902" s="60"/>
      <c r="I902" s="60"/>
      <c r="J902" s="60">
        <v>563</v>
      </c>
      <c r="K902" s="60"/>
      <c r="L902" s="60"/>
      <c r="M902" s="60"/>
      <c r="N902" s="60"/>
      <c r="O902" s="60"/>
      <c r="P902" s="60">
        <v>937</v>
      </c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>
        <v>855</v>
      </c>
      <c r="AK902" s="60">
        <v>563</v>
      </c>
      <c r="AL902" s="60">
        <v>937</v>
      </c>
      <c r="AM902" s="60"/>
      <c r="AN902" s="60">
        <v>840</v>
      </c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</row>
    <row r="903" spans="1:50">
      <c r="A903" s="59" t="s">
        <v>3368</v>
      </c>
      <c r="B903" s="60"/>
      <c r="C903" s="60"/>
      <c r="D903" s="60"/>
      <c r="E903" s="60"/>
      <c r="F903" s="60"/>
      <c r="G903" s="60"/>
      <c r="H903" s="60"/>
      <c r="I903" s="60"/>
      <c r="J903" s="60">
        <v>721</v>
      </c>
      <c r="K903" s="60"/>
      <c r="L903" s="60"/>
      <c r="M903" s="60"/>
      <c r="N903" s="60"/>
      <c r="O903" s="60"/>
      <c r="P903" s="60">
        <v>773</v>
      </c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>
        <v>671</v>
      </c>
      <c r="AB903" s="60"/>
      <c r="AC903" s="60"/>
      <c r="AD903" s="60"/>
      <c r="AE903" s="60"/>
      <c r="AF903" s="60"/>
      <c r="AG903" s="60"/>
      <c r="AH903" s="60"/>
      <c r="AI903" s="60"/>
      <c r="AJ903" s="60"/>
      <c r="AK903" s="60">
        <v>721</v>
      </c>
      <c r="AL903" s="60">
        <v>773</v>
      </c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</row>
    <row r="904" spans="1:50">
      <c r="A904" s="59" t="s">
        <v>3369</v>
      </c>
      <c r="B904" s="60"/>
      <c r="C904" s="60"/>
      <c r="D904" s="60">
        <v>547</v>
      </c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>
        <v>547</v>
      </c>
      <c r="AK904" s="60"/>
      <c r="AL904" s="60"/>
      <c r="AM904" s="60"/>
      <c r="AN904" s="60">
        <v>272</v>
      </c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</row>
    <row r="905" spans="1:50">
      <c r="A905" s="59" t="s">
        <v>3370</v>
      </c>
      <c r="B905" s="60"/>
      <c r="C905" s="60"/>
      <c r="D905" s="60">
        <v>910</v>
      </c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>
        <v>910</v>
      </c>
      <c r="AK905" s="60"/>
      <c r="AL905" s="60"/>
      <c r="AM905" s="60"/>
      <c r="AN905" s="60">
        <v>522</v>
      </c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</row>
    <row r="906" spans="1:50">
      <c r="A906" s="59" t="s">
        <v>3371</v>
      </c>
      <c r="B906" s="60"/>
      <c r="C906" s="60"/>
      <c r="D906" s="60"/>
      <c r="E906" s="60"/>
      <c r="F906" s="60"/>
      <c r="G906" s="60"/>
      <c r="H906" s="60"/>
      <c r="I906" s="60"/>
      <c r="J906" s="60">
        <v>590</v>
      </c>
      <c r="K906" s="60"/>
      <c r="L906" s="60"/>
      <c r="M906" s="60"/>
      <c r="N906" s="60"/>
      <c r="O906" s="60"/>
      <c r="P906" s="60">
        <v>608</v>
      </c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>
        <v>590</v>
      </c>
      <c r="AL906" s="60">
        <v>608</v>
      </c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</row>
    <row r="907" spans="1:50">
      <c r="A907" s="59" t="s">
        <v>3372</v>
      </c>
      <c r="B907" s="60"/>
      <c r="C907" s="60"/>
      <c r="D907" s="60">
        <v>858</v>
      </c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>
        <v>858</v>
      </c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</row>
    <row r="908" spans="1:50">
      <c r="A908" s="59" t="s">
        <v>923</v>
      </c>
      <c r="B908" s="60">
        <v>99</v>
      </c>
      <c r="C908" s="60"/>
      <c r="D908" s="60">
        <v>87</v>
      </c>
      <c r="E908" s="60">
        <v>74</v>
      </c>
      <c r="F908" s="60">
        <v>165</v>
      </c>
      <c r="G908" s="60">
        <v>167</v>
      </c>
      <c r="H908" s="60">
        <v>102</v>
      </c>
      <c r="I908" s="60">
        <v>4</v>
      </c>
      <c r="J908" s="60">
        <v>62</v>
      </c>
      <c r="K908" s="60">
        <v>96</v>
      </c>
      <c r="L908" s="60">
        <v>79</v>
      </c>
      <c r="M908" s="60">
        <v>129</v>
      </c>
      <c r="N908" s="60">
        <v>32</v>
      </c>
      <c r="O908" s="60">
        <v>0</v>
      </c>
      <c r="P908" s="60">
        <v>44</v>
      </c>
      <c r="Q908" s="60">
        <v>115</v>
      </c>
      <c r="R908" s="60">
        <v>104</v>
      </c>
      <c r="S908" s="60">
        <v>16</v>
      </c>
      <c r="T908" s="60">
        <v>55</v>
      </c>
      <c r="U908" s="60"/>
      <c r="V908" s="60">
        <v>36</v>
      </c>
      <c r="W908" s="60">
        <v>141</v>
      </c>
      <c r="X908" s="60">
        <v>113</v>
      </c>
      <c r="Y908" s="60">
        <v>107</v>
      </c>
      <c r="Z908" s="60">
        <v>27</v>
      </c>
      <c r="AA908" s="60">
        <v>31</v>
      </c>
      <c r="AB908" s="60">
        <v>9</v>
      </c>
      <c r="AC908" s="60">
        <v>60</v>
      </c>
      <c r="AD908" s="60">
        <v>10</v>
      </c>
      <c r="AE908" s="60"/>
      <c r="AF908" s="60">
        <v>4</v>
      </c>
      <c r="AG908" s="60">
        <v>0</v>
      </c>
      <c r="AH908" s="60"/>
      <c r="AI908" s="60"/>
      <c r="AJ908" s="60">
        <v>87</v>
      </c>
      <c r="AK908" s="60">
        <v>62</v>
      </c>
      <c r="AL908" s="60">
        <v>44</v>
      </c>
      <c r="AM908" s="60">
        <v>36</v>
      </c>
      <c r="AN908" s="60">
        <v>171</v>
      </c>
      <c r="AO908" s="60">
        <v>16</v>
      </c>
      <c r="AP908" s="60">
        <v>61</v>
      </c>
      <c r="AQ908" s="60">
        <v>27</v>
      </c>
      <c r="AR908" s="60">
        <v>74</v>
      </c>
      <c r="AS908" s="60">
        <v>51</v>
      </c>
      <c r="AT908" s="60">
        <v>69</v>
      </c>
      <c r="AU908" s="60">
        <v>37</v>
      </c>
      <c r="AV908" s="60">
        <v>19</v>
      </c>
      <c r="AW908" s="60">
        <v>34</v>
      </c>
      <c r="AX908" s="60">
        <v>88</v>
      </c>
    </row>
    <row r="909" spans="1:50">
      <c r="A909" s="59" t="s">
        <v>3373</v>
      </c>
      <c r="B909" s="60"/>
      <c r="C909" s="60"/>
      <c r="D909" s="60">
        <v>719</v>
      </c>
      <c r="E909" s="60"/>
      <c r="F909" s="60"/>
      <c r="G909" s="60"/>
      <c r="H909" s="60"/>
      <c r="I909" s="60"/>
      <c r="J909" s="60">
        <v>876</v>
      </c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>
        <v>821</v>
      </c>
      <c r="AB909" s="60"/>
      <c r="AC909" s="60"/>
      <c r="AD909" s="60"/>
      <c r="AE909" s="60"/>
      <c r="AF909" s="60"/>
      <c r="AG909" s="60"/>
      <c r="AH909" s="60"/>
      <c r="AI909" s="60"/>
      <c r="AJ909" s="60">
        <v>719</v>
      </c>
      <c r="AK909" s="60">
        <v>876</v>
      </c>
      <c r="AL909" s="60"/>
      <c r="AM909" s="60"/>
      <c r="AN909" s="60">
        <v>499</v>
      </c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</row>
    <row r="910" spans="1:50">
      <c r="A910" s="59" t="s">
        <v>3374</v>
      </c>
      <c r="B910" s="60"/>
      <c r="C910" s="60"/>
      <c r="D910" s="60">
        <v>871</v>
      </c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>
        <v>871</v>
      </c>
      <c r="AK910" s="60"/>
      <c r="AL910" s="60"/>
      <c r="AM910" s="60"/>
      <c r="AN910" s="60">
        <v>566</v>
      </c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</row>
    <row r="911" spans="1:50">
      <c r="A911" s="59" t="s">
        <v>3375</v>
      </c>
      <c r="B911" s="60"/>
      <c r="C911" s="60"/>
      <c r="D911" s="60">
        <v>182</v>
      </c>
      <c r="E911" s="60"/>
      <c r="F911" s="60"/>
      <c r="G911" s="60"/>
      <c r="H911" s="60"/>
      <c r="I911" s="60"/>
      <c r="J911" s="60">
        <v>109</v>
      </c>
      <c r="K911" s="60"/>
      <c r="L911" s="60"/>
      <c r="M911" s="60"/>
      <c r="N911" s="60"/>
      <c r="O911" s="60"/>
      <c r="P911" s="60">
        <v>65</v>
      </c>
      <c r="Q911" s="60"/>
      <c r="R911" s="60"/>
      <c r="S911" s="60"/>
      <c r="T911" s="60"/>
      <c r="U911" s="60"/>
      <c r="V911" s="60">
        <v>57</v>
      </c>
      <c r="W911" s="60"/>
      <c r="X911" s="60"/>
      <c r="Y911" s="60"/>
      <c r="Z911" s="60"/>
      <c r="AA911" s="60">
        <v>98</v>
      </c>
      <c r="AB911" s="60"/>
      <c r="AC911" s="60"/>
      <c r="AD911" s="60"/>
      <c r="AE911" s="60"/>
      <c r="AF911" s="60"/>
      <c r="AG911" s="60"/>
      <c r="AH911" s="60"/>
      <c r="AI911" s="60"/>
      <c r="AJ911" s="60">
        <v>182</v>
      </c>
      <c r="AK911" s="60">
        <v>109</v>
      </c>
      <c r="AL911" s="60">
        <v>65</v>
      </c>
      <c r="AM911" s="60">
        <v>57</v>
      </c>
      <c r="AN911" s="60">
        <v>367</v>
      </c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</row>
    <row r="912" spans="1:50">
      <c r="A912" s="59" t="s">
        <v>3376</v>
      </c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>
        <v>521</v>
      </c>
      <c r="W912" s="60"/>
      <c r="X912" s="60"/>
      <c r="Y912" s="60"/>
      <c r="Z912" s="60"/>
      <c r="AA912" s="60">
        <v>537</v>
      </c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>
        <v>521</v>
      </c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</row>
    <row r="913" spans="1:50">
      <c r="A913" s="59" t="s">
        <v>3377</v>
      </c>
      <c r="B913" s="60"/>
      <c r="C913" s="60"/>
      <c r="D913" s="60">
        <v>60</v>
      </c>
      <c r="E913" s="60"/>
      <c r="F913" s="60"/>
      <c r="G913" s="60"/>
      <c r="H913" s="60"/>
      <c r="I913" s="60"/>
      <c r="J913" s="60">
        <v>78</v>
      </c>
      <c r="K913" s="60"/>
      <c r="L913" s="60"/>
      <c r="M913" s="60"/>
      <c r="N913" s="60"/>
      <c r="O913" s="60"/>
      <c r="P913" s="60">
        <v>142</v>
      </c>
      <c r="Q913" s="60"/>
      <c r="R913" s="60"/>
      <c r="S913" s="60"/>
      <c r="T913" s="60"/>
      <c r="U913" s="60"/>
      <c r="V913" s="60">
        <v>120</v>
      </c>
      <c r="W913" s="60"/>
      <c r="X913" s="60"/>
      <c r="Y913" s="60"/>
      <c r="Z913" s="60"/>
      <c r="AA913" s="60">
        <v>173</v>
      </c>
      <c r="AB913" s="60"/>
      <c r="AC913" s="60"/>
      <c r="AD913" s="60"/>
      <c r="AE913" s="60"/>
      <c r="AF913" s="60"/>
      <c r="AG913" s="60"/>
      <c r="AH913" s="60"/>
      <c r="AI913" s="60"/>
      <c r="AJ913" s="60">
        <v>60</v>
      </c>
      <c r="AK913" s="60">
        <v>78</v>
      </c>
      <c r="AL913" s="60">
        <v>142</v>
      </c>
      <c r="AM913" s="60">
        <v>120</v>
      </c>
      <c r="AN913" s="60">
        <v>253</v>
      </c>
      <c r="AO913" s="60"/>
      <c r="AP913" s="60"/>
      <c r="AQ913" s="60"/>
      <c r="AR913" s="60"/>
      <c r="AS913" s="60"/>
      <c r="AT913" s="60"/>
      <c r="AU913" s="60"/>
      <c r="AV913" s="60"/>
      <c r="AW913" s="60">
        <v>116</v>
      </c>
      <c r="AX913" s="60"/>
    </row>
    <row r="914" spans="1:50">
      <c r="A914" s="59" t="s">
        <v>3378</v>
      </c>
      <c r="B914" s="60"/>
      <c r="C914" s="60"/>
      <c r="D914" s="60">
        <v>913</v>
      </c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>
        <v>351</v>
      </c>
      <c r="Q914" s="60"/>
      <c r="R914" s="60"/>
      <c r="S914" s="60"/>
      <c r="T914" s="60"/>
      <c r="U914" s="60"/>
      <c r="V914" s="60">
        <v>696</v>
      </c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>
        <v>913</v>
      </c>
      <c r="AK914" s="60"/>
      <c r="AL914" s="60">
        <v>351</v>
      </c>
      <c r="AM914" s="60">
        <v>696</v>
      </c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</row>
    <row r="915" spans="1:50">
      <c r="A915" s="59" t="s">
        <v>3379</v>
      </c>
      <c r="B915" s="60"/>
      <c r="C915" s="60"/>
      <c r="D915" s="60">
        <v>392</v>
      </c>
      <c r="E915" s="60"/>
      <c r="F915" s="60"/>
      <c r="G915" s="60"/>
      <c r="H915" s="60"/>
      <c r="I915" s="60"/>
      <c r="J915" s="60">
        <v>239</v>
      </c>
      <c r="K915" s="60"/>
      <c r="L915" s="60"/>
      <c r="M915" s="60"/>
      <c r="N915" s="60"/>
      <c r="O915" s="60"/>
      <c r="P915" s="60">
        <v>245</v>
      </c>
      <c r="Q915" s="60"/>
      <c r="R915" s="60"/>
      <c r="S915" s="60"/>
      <c r="T915" s="60"/>
      <c r="U915" s="60"/>
      <c r="V915" s="60">
        <v>573</v>
      </c>
      <c r="W915" s="60"/>
      <c r="X915" s="60"/>
      <c r="Y915" s="60"/>
      <c r="Z915" s="60"/>
      <c r="AA915" s="60">
        <v>841</v>
      </c>
      <c r="AB915" s="60"/>
      <c r="AC915" s="60"/>
      <c r="AD915" s="60"/>
      <c r="AE915" s="60"/>
      <c r="AF915" s="60"/>
      <c r="AG915" s="60"/>
      <c r="AH915" s="60"/>
      <c r="AI915" s="60"/>
      <c r="AJ915" s="60">
        <v>392</v>
      </c>
      <c r="AK915" s="60">
        <v>239</v>
      </c>
      <c r="AL915" s="60">
        <v>245</v>
      </c>
      <c r="AM915" s="60">
        <v>573</v>
      </c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</row>
    <row r="916" spans="1:50">
      <c r="A916" s="59" t="s">
        <v>1103</v>
      </c>
      <c r="B916" s="60">
        <v>130</v>
      </c>
      <c r="C916" s="60"/>
      <c r="D916" s="60">
        <v>756</v>
      </c>
      <c r="E916" s="60">
        <v>176</v>
      </c>
      <c r="F916" s="60">
        <v>157</v>
      </c>
      <c r="G916" s="60">
        <v>157</v>
      </c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>
        <v>756</v>
      </c>
      <c r="AK916" s="60"/>
      <c r="AL916" s="60"/>
      <c r="AM916" s="60"/>
      <c r="AN916" s="60">
        <v>455</v>
      </c>
      <c r="AO916" s="60"/>
      <c r="AP916" s="60"/>
      <c r="AQ916" s="60"/>
      <c r="AR916" s="60"/>
      <c r="AS916" s="60">
        <v>178</v>
      </c>
      <c r="AT916" s="60"/>
      <c r="AU916" s="60"/>
      <c r="AV916" s="60"/>
      <c r="AW916" s="60"/>
      <c r="AX916" s="60"/>
    </row>
    <row r="917" spans="1:50">
      <c r="A917" s="59" t="s">
        <v>3380</v>
      </c>
      <c r="B917" s="60"/>
      <c r="C917" s="60"/>
      <c r="D917" s="60">
        <v>685</v>
      </c>
      <c r="E917" s="60"/>
      <c r="F917" s="60"/>
      <c r="G917" s="60"/>
      <c r="H917" s="60"/>
      <c r="I917" s="60"/>
      <c r="J917" s="60">
        <v>987</v>
      </c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>
        <v>685</v>
      </c>
      <c r="AK917" s="60">
        <v>987</v>
      </c>
      <c r="AL917" s="60"/>
      <c r="AM917" s="60"/>
      <c r="AN917" s="60">
        <v>663</v>
      </c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</row>
    <row r="918" spans="1:50">
      <c r="A918" s="59" t="s">
        <v>3381</v>
      </c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>
        <v>750</v>
      </c>
      <c r="W918" s="60"/>
      <c r="X918" s="60"/>
      <c r="Y918" s="60"/>
      <c r="Z918" s="60"/>
      <c r="AA918" s="60">
        <v>806</v>
      </c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>
        <v>750</v>
      </c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</row>
    <row r="919" spans="1:50">
      <c r="A919" s="59" t="s">
        <v>3382</v>
      </c>
      <c r="B919" s="60"/>
      <c r="C919" s="60"/>
      <c r="D919" s="60">
        <v>716</v>
      </c>
      <c r="E919" s="60"/>
      <c r="F919" s="60"/>
      <c r="G919" s="60"/>
      <c r="H919" s="60"/>
      <c r="I919" s="60"/>
      <c r="J919" s="60">
        <v>903</v>
      </c>
      <c r="K919" s="60"/>
      <c r="L919" s="60"/>
      <c r="M919" s="60"/>
      <c r="N919" s="60"/>
      <c r="O919" s="60"/>
      <c r="P919" s="60">
        <v>446</v>
      </c>
      <c r="Q919" s="60"/>
      <c r="R919" s="60"/>
      <c r="S919" s="60"/>
      <c r="T919" s="60"/>
      <c r="U919" s="60"/>
      <c r="V919" s="60">
        <v>729</v>
      </c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>
        <v>716</v>
      </c>
      <c r="AK919" s="60">
        <v>903</v>
      </c>
      <c r="AL919" s="60">
        <v>446</v>
      </c>
      <c r="AM919" s="60">
        <v>729</v>
      </c>
      <c r="AN919" s="60">
        <v>407</v>
      </c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</row>
    <row r="920" spans="1:50">
      <c r="A920" s="59" t="s">
        <v>3383</v>
      </c>
      <c r="B920" s="60"/>
      <c r="C920" s="60"/>
      <c r="D920" s="60">
        <v>894</v>
      </c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>
        <v>894</v>
      </c>
      <c r="AK920" s="60"/>
      <c r="AL920" s="60"/>
      <c r="AM920" s="60"/>
      <c r="AN920" s="60">
        <v>978</v>
      </c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</row>
    <row r="921" spans="1:50">
      <c r="A921" s="59" t="s">
        <v>3384</v>
      </c>
      <c r="B921" s="60"/>
      <c r="C921" s="60"/>
      <c r="D921" s="60">
        <v>55</v>
      </c>
      <c r="E921" s="60"/>
      <c r="F921" s="60"/>
      <c r="G921" s="60"/>
      <c r="H921" s="60"/>
      <c r="I921" s="60"/>
      <c r="J921" s="60">
        <v>97</v>
      </c>
      <c r="K921" s="60"/>
      <c r="L921" s="60"/>
      <c r="M921" s="60"/>
      <c r="N921" s="60"/>
      <c r="O921" s="60"/>
      <c r="P921" s="60">
        <v>279</v>
      </c>
      <c r="Q921" s="60"/>
      <c r="R921" s="60"/>
      <c r="S921" s="60"/>
      <c r="T921" s="60"/>
      <c r="U921" s="60"/>
      <c r="V921" s="60">
        <v>149</v>
      </c>
      <c r="W921" s="60"/>
      <c r="X921" s="60"/>
      <c r="Y921" s="60"/>
      <c r="Z921" s="60"/>
      <c r="AA921" s="60">
        <v>64</v>
      </c>
      <c r="AB921" s="60"/>
      <c r="AC921" s="60"/>
      <c r="AD921" s="60"/>
      <c r="AE921" s="60"/>
      <c r="AF921" s="60"/>
      <c r="AG921" s="60"/>
      <c r="AH921" s="60"/>
      <c r="AI921" s="60"/>
      <c r="AJ921" s="60">
        <v>55</v>
      </c>
      <c r="AK921" s="60">
        <v>97</v>
      </c>
      <c r="AL921" s="60">
        <v>279</v>
      </c>
      <c r="AM921" s="60">
        <v>149</v>
      </c>
      <c r="AN921" s="60">
        <v>97</v>
      </c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</row>
    <row r="922" spans="1:50">
      <c r="A922" s="59" t="s">
        <v>3385</v>
      </c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>
        <v>885</v>
      </c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>
        <v>885</v>
      </c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</row>
    <row r="923" spans="1:50">
      <c r="A923" s="59" t="s">
        <v>3386</v>
      </c>
      <c r="B923" s="60"/>
      <c r="C923" s="60"/>
      <c r="D923" s="60">
        <v>321</v>
      </c>
      <c r="E923" s="60"/>
      <c r="F923" s="60"/>
      <c r="G923" s="60"/>
      <c r="H923" s="60"/>
      <c r="I923" s="60"/>
      <c r="J923" s="60">
        <v>532</v>
      </c>
      <c r="K923" s="60"/>
      <c r="L923" s="60"/>
      <c r="M923" s="60"/>
      <c r="N923" s="60"/>
      <c r="O923" s="60"/>
      <c r="P923" s="60">
        <v>816</v>
      </c>
      <c r="Q923" s="60"/>
      <c r="R923" s="60"/>
      <c r="S923" s="60"/>
      <c r="T923" s="60"/>
      <c r="U923" s="60"/>
      <c r="V923" s="60">
        <v>283</v>
      </c>
      <c r="W923" s="60"/>
      <c r="X923" s="60"/>
      <c r="Y923" s="60"/>
      <c r="Z923" s="60"/>
      <c r="AA923" s="60">
        <v>360</v>
      </c>
      <c r="AB923" s="60"/>
      <c r="AC923" s="60"/>
      <c r="AD923" s="60"/>
      <c r="AE923" s="60"/>
      <c r="AF923" s="60"/>
      <c r="AG923" s="60"/>
      <c r="AH923" s="60"/>
      <c r="AI923" s="60"/>
      <c r="AJ923" s="60">
        <v>321</v>
      </c>
      <c r="AK923" s="60">
        <v>532</v>
      </c>
      <c r="AL923" s="60">
        <v>816</v>
      </c>
      <c r="AM923" s="60">
        <v>283</v>
      </c>
      <c r="AN923" s="60">
        <v>288</v>
      </c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</row>
    <row r="924" spans="1:50">
      <c r="A924" s="59" t="s">
        <v>3387</v>
      </c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>
        <v>965</v>
      </c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>
        <v>965</v>
      </c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</row>
    <row r="925" spans="1:50">
      <c r="A925" s="59" t="s">
        <v>1104</v>
      </c>
      <c r="B925" s="60">
        <v>43</v>
      </c>
      <c r="C925" s="60"/>
      <c r="D925" s="60">
        <v>465</v>
      </c>
      <c r="E925" s="60">
        <v>163</v>
      </c>
      <c r="F925" s="60">
        <v>120</v>
      </c>
      <c r="G925" s="60">
        <v>116</v>
      </c>
      <c r="H925" s="60"/>
      <c r="I925" s="60"/>
      <c r="J925" s="60">
        <v>313</v>
      </c>
      <c r="K925" s="60"/>
      <c r="L925" s="60"/>
      <c r="M925" s="60"/>
      <c r="N925" s="60"/>
      <c r="O925" s="60"/>
      <c r="P925" s="60">
        <v>517</v>
      </c>
      <c r="Q925" s="60"/>
      <c r="R925" s="60"/>
      <c r="S925" s="60"/>
      <c r="T925" s="60"/>
      <c r="U925" s="60"/>
      <c r="V925" s="60">
        <v>884</v>
      </c>
      <c r="W925" s="60"/>
      <c r="X925" s="60"/>
      <c r="Y925" s="60"/>
      <c r="Z925" s="60"/>
      <c r="AA925" s="60">
        <v>892</v>
      </c>
      <c r="AB925" s="60"/>
      <c r="AC925" s="60"/>
      <c r="AD925" s="60"/>
      <c r="AE925" s="60"/>
      <c r="AF925" s="60"/>
      <c r="AG925" s="60"/>
      <c r="AH925" s="60"/>
      <c r="AI925" s="60"/>
      <c r="AJ925" s="60">
        <v>465</v>
      </c>
      <c r="AK925" s="60">
        <v>313</v>
      </c>
      <c r="AL925" s="60">
        <v>517</v>
      </c>
      <c r="AM925" s="60">
        <v>884</v>
      </c>
      <c r="AN925" s="60">
        <v>432</v>
      </c>
      <c r="AO925" s="60"/>
      <c r="AP925" s="60"/>
      <c r="AQ925" s="60"/>
      <c r="AR925" s="60"/>
      <c r="AS925" s="60">
        <v>172</v>
      </c>
      <c r="AT925" s="60"/>
      <c r="AU925" s="60"/>
      <c r="AV925" s="60"/>
      <c r="AW925" s="60"/>
      <c r="AX925" s="60">
        <v>124</v>
      </c>
    </row>
    <row r="926" spans="1:50">
      <c r="A926" s="59" t="s">
        <v>3388</v>
      </c>
      <c r="B926" s="60"/>
      <c r="C926" s="60"/>
      <c r="D926" s="60">
        <v>367</v>
      </c>
      <c r="E926" s="60"/>
      <c r="F926" s="60"/>
      <c r="G926" s="60"/>
      <c r="H926" s="60"/>
      <c r="I926" s="60"/>
      <c r="J926" s="60">
        <v>459</v>
      </c>
      <c r="K926" s="60"/>
      <c r="L926" s="60"/>
      <c r="M926" s="60"/>
      <c r="N926" s="60"/>
      <c r="O926" s="60"/>
      <c r="P926" s="60">
        <v>361</v>
      </c>
      <c r="Q926" s="60"/>
      <c r="R926" s="60"/>
      <c r="S926" s="60"/>
      <c r="T926" s="60"/>
      <c r="U926" s="60"/>
      <c r="V926" s="60">
        <v>763</v>
      </c>
      <c r="W926" s="60"/>
      <c r="X926" s="60"/>
      <c r="Y926" s="60"/>
      <c r="Z926" s="60"/>
      <c r="AA926" s="60">
        <v>939</v>
      </c>
      <c r="AB926" s="60"/>
      <c r="AC926" s="60"/>
      <c r="AD926" s="60"/>
      <c r="AE926" s="60"/>
      <c r="AF926" s="60"/>
      <c r="AG926" s="60"/>
      <c r="AH926" s="60"/>
      <c r="AI926" s="60"/>
      <c r="AJ926" s="60">
        <v>367</v>
      </c>
      <c r="AK926" s="60">
        <v>459</v>
      </c>
      <c r="AL926" s="60">
        <v>361</v>
      </c>
      <c r="AM926" s="60">
        <v>763</v>
      </c>
      <c r="AN926" s="60">
        <v>539</v>
      </c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</row>
    <row r="927" spans="1:50">
      <c r="A927" s="59" t="s">
        <v>3389</v>
      </c>
      <c r="B927" s="60"/>
      <c r="C927" s="60"/>
      <c r="D927" s="60">
        <v>601</v>
      </c>
      <c r="E927" s="60"/>
      <c r="F927" s="60"/>
      <c r="G927" s="60"/>
      <c r="H927" s="60"/>
      <c r="I927" s="60"/>
      <c r="J927" s="60">
        <v>811</v>
      </c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>
        <v>601</v>
      </c>
      <c r="AK927" s="60">
        <v>811</v>
      </c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>
        <v>124</v>
      </c>
    </row>
    <row r="928" spans="1:50">
      <c r="A928" s="59" t="s">
        <v>3390</v>
      </c>
      <c r="B928" s="60"/>
      <c r="C928" s="60"/>
      <c r="D928" s="60">
        <v>173</v>
      </c>
      <c r="E928" s="60"/>
      <c r="F928" s="60"/>
      <c r="G928" s="60"/>
      <c r="H928" s="60"/>
      <c r="I928" s="60"/>
      <c r="J928" s="60">
        <v>281</v>
      </c>
      <c r="K928" s="60"/>
      <c r="L928" s="60"/>
      <c r="M928" s="60"/>
      <c r="N928" s="60"/>
      <c r="O928" s="60"/>
      <c r="P928" s="60">
        <v>414</v>
      </c>
      <c r="Q928" s="60"/>
      <c r="R928" s="60"/>
      <c r="S928" s="60"/>
      <c r="T928" s="60"/>
      <c r="U928" s="60"/>
      <c r="V928" s="60">
        <v>401</v>
      </c>
      <c r="W928" s="60"/>
      <c r="X928" s="60"/>
      <c r="Y928" s="60"/>
      <c r="Z928" s="60"/>
      <c r="AA928" s="60">
        <v>533</v>
      </c>
      <c r="AB928" s="60"/>
      <c r="AC928" s="60"/>
      <c r="AD928" s="60"/>
      <c r="AE928" s="60"/>
      <c r="AF928" s="60"/>
      <c r="AG928" s="60"/>
      <c r="AH928" s="60"/>
      <c r="AI928" s="60"/>
      <c r="AJ928" s="60">
        <v>173</v>
      </c>
      <c r="AK928" s="60">
        <v>281</v>
      </c>
      <c r="AL928" s="60">
        <v>414</v>
      </c>
      <c r="AM928" s="60">
        <v>401</v>
      </c>
      <c r="AN928" s="60">
        <v>143</v>
      </c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</row>
    <row r="929" spans="1:50">
      <c r="A929" s="59" t="s">
        <v>3391</v>
      </c>
      <c r="B929" s="60"/>
      <c r="C929" s="60"/>
      <c r="D929" s="60"/>
      <c r="E929" s="60"/>
      <c r="F929" s="60"/>
      <c r="G929" s="60"/>
      <c r="H929" s="60"/>
      <c r="I929" s="60"/>
      <c r="J929" s="60">
        <v>756</v>
      </c>
      <c r="K929" s="60"/>
      <c r="L929" s="60"/>
      <c r="M929" s="60"/>
      <c r="N929" s="60"/>
      <c r="O929" s="60"/>
      <c r="P929" s="60">
        <v>827</v>
      </c>
      <c r="Q929" s="60"/>
      <c r="R929" s="60"/>
      <c r="S929" s="60"/>
      <c r="T929" s="60"/>
      <c r="U929" s="60"/>
      <c r="V929" s="60">
        <v>866</v>
      </c>
      <c r="W929" s="60"/>
      <c r="X929" s="60"/>
      <c r="Y929" s="60"/>
      <c r="Z929" s="60"/>
      <c r="AA929" s="60">
        <v>928</v>
      </c>
      <c r="AB929" s="60"/>
      <c r="AC929" s="60"/>
      <c r="AD929" s="60"/>
      <c r="AE929" s="60"/>
      <c r="AF929" s="60"/>
      <c r="AG929" s="60"/>
      <c r="AH929" s="60"/>
      <c r="AI929" s="60"/>
      <c r="AJ929" s="60"/>
      <c r="AK929" s="60">
        <v>756</v>
      </c>
      <c r="AL929" s="60">
        <v>827</v>
      </c>
      <c r="AM929" s="60">
        <v>866</v>
      </c>
      <c r="AN929" s="60">
        <v>619</v>
      </c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</row>
    <row r="930" spans="1:50">
      <c r="A930" s="59" t="s">
        <v>3392</v>
      </c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>
        <v>922</v>
      </c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>
        <v>922</v>
      </c>
      <c r="AN930" s="60">
        <v>953</v>
      </c>
      <c r="AO930" s="60"/>
      <c r="AP930" s="60"/>
      <c r="AQ930" s="60"/>
      <c r="AR930" s="60"/>
      <c r="AS930" s="60"/>
      <c r="AT930" s="60"/>
      <c r="AU930" s="60">
        <v>123</v>
      </c>
      <c r="AV930" s="60"/>
      <c r="AW930" s="60"/>
      <c r="AX930" s="60"/>
    </row>
    <row r="931" spans="1:50">
      <c r="A931" s="59" t="s">
        <v>1105</v>
      </c>
      <c r="B931" s="60"/>
      <c r="C931" s="60"/>
      <c r="D931" s="60"/>
      <c r="E931" s="60"/>
      <c r="F931" s="60"/>
      <c r="G931" s="60"/>
      <c r="H931" s="60"/>
      <c r="I931" s="60"/>
      <c r="J931" s="60">
        <v>698</v>
      </c>
      <c r="K931" s="60"/>
      <c r="L931" s="60"/>
      <c r="M931" s="60"/>
      <c r="N931" s="60"/>
      <c r="O931" s="60"/>
      <c r="P931" s="60">
        <v>327</v>
      </c>
      <c r="Q931" s="60"/>
      <c r="R931" s="60"/>
      <c r="S931" s="60"/>
      <c r="T931" s="60">
        <v>165</v>
      </c>
      <c r="U931" s="60"/>
      <c r="V931" s="60">
        <v>555</v>
      </c>
      <c r="W931" s="60">
        <v>38</v>
      </c>
      <c r="X931" s="60">
        <v>132</v>
      </c>
      <c r="Y931" s="60">
        <v>131</v>
      </c>
      <c r="Z931" s="60">
        <v>184</v>
      </c>
      <c r="AA931" s="60">
        <v>383</v>
      </c>
      <c r="AB931" s="60">
        <v>43</v>
      </c>
      <c r="AC931" s="60">
        <v>79</v>
      </c>
      <c r="AD931" s="60">
        <v>91</v>
      </c>
      <c r="AE931" s="60"/>
      <c r="AF931" s="60"/>
      <c r="AG931" s="60"/>
      <c r="AH931" s="60"/>
      <c r="AI931" s="60"/>
      <c r="AJ931" s="60"/>
      <c r="AK931" s="60">
        <v>698</v>
      </c>
      <c r="AL931" s="60">
        <v>327</v>
      </c>
      <c r="AM931" s="60">
        <v>555</v>
      </c>
      <c r="AN931" s="60"/>
      <c r="AO931" s="60">
        <v>109</v>
      </c>
      <c r="AP931" s="60">
        <v>140</v>
      </c>
      <c r="AQ931" s="60"/>
      <c r="AR931" s="60"/>
      <c r="AS931" s="60"/>
      <c r="AT931" s="60"/>
      <c r="AU931" s="60"/>
      <c r="AV931" s="60"/>
      <c r="AW931" s="60"/>
      <c r="AX931" s="60"/>
    </row>
    <row r="932" spans="1:50">
      <c r="A932" s="59" t="s">
        <v>3393</v>
      </c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>
        <v>774</v>
      </c>
      <c r="W932" s="60"/>
      <c r="X932" s="60"/>
      <c r="Y932" s="60"/>
      <c r="Z932" s="60"/>
      <c r="AA932" s="60">
        <v>833</v>
      </c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>
        <v>774</v>
      </c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</row>
    <row r="933" spans="1:50">
      <c r="A933" s="59" t="s">
        <v>161</v>
      </c>
      <c r="B933" s="60"/>
      <c r="C933" s="60"/>
      <c r="D933" s="60"/>
      <c r="E933" s="60"/>
      <c r="F933" s="60"/>
      <c r="G933" s="60"/>
      <c r="H933" s="60"/>
      <c r="I933" s="60">
        <v>0</v>
      </c>
      <c r="J933" s="60"/>
      <c r="K933" s="60"/>
      <c r="L933" s="60"/>
      <c r="M933" s="60"/>
      <c r="N933" s="60"/>
      <c r="O933" s="60">
        <v>0</v>
      </c>
      <c r="P933" s="60"/>
      <c r="Q933" s="60"/>
      <c r="R933" s="60"/>
      <c r="S933" s="60"/>
      <c r="T933" s="60"/>
      <c r="U933" s="60">
        <v>22</v>
      </c>
      <c r="V933" s="60">
        <v>764</v>
      </c>
      <c r="W933" s="60"/>
      <c r="X933" s="60"/>
      <c r="Y933" s="60"/>
      <c r="Z933" s="60"/>
      <c r="AA933" s="60">
        <v>870</v>
      </c>
      <c r="AB933" s="60"/>
      <c r="AC933" s="60"/>
      <c r="AD933" s="60"/>
      <c r="AE933" s="60"/>
      <c r="AF933" s="60">
        <v>0</v>
      </c>
      <c r="AG933" s="60">
        <v>0</v>
      </c>
      <c r="AH933" s="60">
        <v>22</v>
      </c>
      <c r="AI933" s="60">
        <v>0</v>
      </c>
      <c r="AJ933" s="60"/>
      <c r="AK933" s="60"/>
      <c r="AL933" s="60"/>
      <c r="AM933" s="60">
        <v>764</v>
      </c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</row>
    <row r="934" spans="1:50">
      <c r="A934" s="59" t="s">
        <v>3394</v>
      </c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>
        <v>675</v>
      </c>
      <c r="Q934" s="60"/>
      <c r="R934" s="60"/>
      <c r="S934" s="60"/>
      <c r="T934" s="60"/>
      <c r="U934" s="60"/>
      <c r="V934" s="60">
        <v>624</v>
      </c>
      <c r="W934" s="60"/>
      <c r="X934" s="60"/>
      <c r="Y934" s="60"/>
      <c r="Z934" s="60"/>
      <c r="AA934" s="60">
        <v>739</v>
      </c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>
        <v>675</v>
      </c>
      <c r="AM934" s="60">
        <v>624</v>
      </c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</row>
    <row r="935" spans="1:50">
      <c r="A935" s="59" t="s">
        <v>3395</v>
      </c>
      <c r="B935" s="60"/>
      <c r="C935" s="60"/>
      <c r="D935" s="60">
        <v>389</v>
      </c>
      <c r="E935" s="60"/>
      <c r="F935" s="60"/>
      <c r="G935" s="60"/>
      <c r="H935" s="60"/>
      <c r="I935" s="60"/>
      <c r="J935" s="60">
        <v>351</v>
      </c>
      <c r="K935" s="60"/>
      <c r="L935" s="60"/>
      <c r="M935" s="60"/>
      <c r="N935" s="60"/>
      <c r="O935" s="60"/>
      <c r="P935" s="60">
        <v>291</v>
      </c>
      <c r="Q935" s="60"/>
      <c r="R935" s="60"/>
      <c r="S935" s="60"/>
      <c r="T935" s="60"/>
      <c r="U935" s="60"/>
      <c r="V935" s="60">
        <v>407</v>
      </c>
      <c r="W935" s="60"/>
      <c r="X935" s="60"/>
      <c r="Y935" s="60"/>
      <c r="Z935" s="60"/>
      <c r="AA935" s="60">
        <v>600</v>
      </c>
      <c r="AB935" s="60"/>
      <c r="AC935" s="60"/>
      <c r="AD935" s="60"/>
      <c r="AE935" s="60"/>
      <c r="AF935" s="60"/>
      <c r="AG935" s="60"/>
      <c r="AH935" s="60"/>
      <c r="AI935" s="60"/>
      <c r="AJ935" s="60">
        <v>389</v>
      </c>
      <c r="AK935" s="60">
        <v>351</v>
      </c>
      <c r="AL935" s="60">
        <v>291</v>
      </c>
      <c r="AM935" s="60">
        <v>407</v>
      </c>
      <c r="AN935" s="60">
        <v>262</v>
      </c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</row>
    <row r="936" spans="1:50">
      <c r="A936" s="59" t="s">
        <v>3396</v>
      </c>
      <c r="B936" s="60"/>
      <c r="C936" s="60"/>
      <c r="D936" s="60">
        <v>686</v>
      </c>
      <c r="E936" s="60"/>
      <c r="F936" s="60"/>
      <c r="G936" s="60"/>
      <c r="H936" s="60"/>
      <c r="I936" s="60"/>
      <c r="J936" s="60">
        <v>576</v>
      </c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>
        <v>643</v>
      </c>
      <c r="W936" s="60"/>
      <c r="X936" s="60"/>
      <c r="Y936" s="60"/>
      <c r="Z936" s="60"/>
      <c r="AA936" s="60">
        <v>427</v>
      </c>
      <c r="AB936" s="60"/>
      <c r="AC936" s="60"/>
      <c r="AD936" s="60"/>
      <c r="AE936" s="60"/>
      <c r="AF936" s="60"/>
      <c r="AG936" s="60"/>
      <c r="AH936" s="60"/>
      <c r="AI936" s="60"/>
      <c r="AJ936" s="60">
        <v>686</v>
      </c>
      <c r="AK936" s="60">
        <v>576</v>
      </c>
      <c r="AL936" s="60"/>
      <c r="AM936" s="60">
        <v>643</v>
      </c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</row>
    <row r="937" spans="1:50">
      <c r="A937" s="59" t="s">
        <v>992</v>
      </c>
      <c r="B937" s="60">
        <v>183</v>
      </c>
      <c r="C937" s="60">
        <v>0</v>
      </c>
      <c r="D937" s="60">
        <v>97</v>
      </c>
      <c r="E937" s="60">
        <v>84</v>
      </c>
      <c r="F937" s="60">
        <v>128</v>
      </c>
      <c r="G937" s="60">
        <v>140</v>
      </c>
      <c r="H937" s="60">
        <v>158</v>
      </c>
      <c r="I937" s="60"/>
      <c r="J937" s="60">
        <v>144</v>
      </c>
      <c r="K937" s="60">
        <v>27</v>
      </c>
      <c r="L937" s="60">
        <v>134</v>
      </c>
      <c r="M937" s="60">
        <v>118</v>
      </c>
      <c r="N937" s="60">
        <v>153</v>
      </c>
      <c r="O937" s="60"/>
      <c r="P937" s="60">
        <v>461</v>
      </c>
      <c r="Q937" s="60">
        <v>138</v>
      </c>
      <c r="R937" s="60">
        <v>164</v>
      </c>
      <c r="S937" s="60">
        <v>163</v>
      </c>
      <c r="T937" s="60">
        <v>162</v>
      </c>
      <c r="U937" s="60"/>
      <c r="V937" s="60">
        <v>339</v>
      </c>
      <c r="W937" s="60">
        <v>63</v>
      </c>
      <c r="X937" s="60">
        <v>126</v>
      </c>
      <c r="Y937" s="60">
        <v>116</v>
      </c>
      <c r="Z937" s="60">
        <v>209</v>
      </c>
      <c r="AA937" s="60">
        <v>417</v>
      </c>
      <c r="AB937" s="60">
        <v>122</v>
      </c>
      <c r="AC937" s="60">
        <v>185</v>
      </c>
      <c r="AD937" s="60">
        <v>163</v>
      </c>
      <c r="AE937" s="60">
        <v>0</v>
      </c>
      <c r="AF937" s="60"/>
      <c r="AG937" s="60"/>
      <c r="AH937" s="60"/>
      <c r="AI937" s="60">
        <v>0</v>
      </c>
      <c r="AJ937" s="60">
        <v>97</v>
      </c>
      <c r="AK937" s="60">
        <v>144</v>
      </c>
      <c r="AL937" s="60">
        <v>461</v>
      </c>
      <c r="AM937" s="60">
        <v>339</v>
      </c>
      <c r="AN937" s="60">
        <v>62</v>
      </c>
      <c r="AO937" s="60">
        <v>161</v>
      </c>
      <c r="AP937" s="60">
        <v>96</v>
      </c>
      <c r="AQ937" s="60">
        <v>135</v>
      </c>
      <c r="AR937" s="60">
        <v>41</v>
      </c>
      <c r="AS937" s="60">
        <v>118</v>
      </c>
      <c r="AT937" s="60"/>
      <c r="AU937" s="60">
        <v>56</v>
      </c>
      <c r="AV937" s="60"/>
      <c r="AW937" s="60">
        <v>52</v>
      </c>
      <c r="AX937" s="60">
        <v>56</v>
      </c>
    </row>
    <row r="938" spans="1:50">
      <c r="A938" s="59" t="s">
        <v>3397</v>
      </c>
      <c r="B938" s="60"/>
      <c r="C938" s="60"/>
      <c r="D938" s="60">
        <v>587</v>
      </c>
      <c r="E938" s="60"/>
      <c r="F938" s="60"/>
      <c r="G938" s="60"/>
      <c r="H938" s="60"/>
      <c r="I938" s="60"/>
      <c r="J938" s="60">
        <v>854</v>
      </c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>
        <v>587</v>
      </c>
      <c r="AK938" s="60">
        <v>854</v>
      </c>
      <c r="AL938" s="60"/>
      <c r="AM938" s="60"/>
      <c r="AN938" s="60">
        <v>336</v>
      </c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</row>
    <row r="939" spans="1:50">
      <c r="A939" s="59" t="s">
        <v>3398</v>
      </c>
      <c r="B939" s="60"/>
      <c r="C939" s="60"/>
      <c r="D939" s="60"/>
      <c r="E939" s="60"/>
      <c r="F939" s="60"/>
      <c r="G939" s="60"/>
      <c r="H939" s="60"/>
      <c r="I939" s="60"/>
      <c r="J939" s="60">
        <v>659</v>
      </c>
      <c r="K939" s="60"/>
      <c r="L939" s="60"/>
      <c r="M939" s="60"/>
      <c r="N939" s="60"/>
      <c r="O939" s="60"/>
      <c r="P939" s="60">
        <v>821</v>
      </c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>
        <v>659</v>
      </c>
      <c r="AL939" s="60">
        <v>821</v>
      </c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</row>
    <row r="940" spans="1:50">
      <c r="A940" s="59" t="s">
        <v>3399</v>
      </c>
      <c r="B940" s="60"/>
      <c r="C940" s="60"/>
      <c r="D940" s="60">
        <v>986</v>
      </c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>
        <v>986</v>
      </c>
      <c r="AK940" s="60"/>
      <c r="AL940" s="60"/>
      <c r="AM940" s="60"/>
      <c r="AN940" s="60">
        <v>660</v>
      </c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</row>
    <row r="941" spans="1:50">
      <c r="A941" s="59" t="s">
        <v>1106</v>
      </c>
      <c r="B941" s="60">
        <v>49</v>
      </c>
      <c r="C941" s="60"/>
      <c r="D941" s="60">
        <v>270</v>
      </c>
      <c r="E941" s="60">
        <v>47</v>
      </c>
      <c r="F941" s="60">
        <v>6</v>
      </c>
      <c r="G941" s="60">
        <v>78</v>
      </c>
      <c r="H941" s="60">
        <v>12</v>
      </c>
      <c r="I941" s="60"/>
      <c r="J941" s="60">
        <v>214</v>
      </c>
      <c r="K941" s="60">
        <v>15</v>
      </c>
      <c r="L941" s="60">
        <v>79</v>
      </c>
      <c r="M941" s="60">
        <v>45</v>
      </c>
      <c r="N941" s="60">
        <v>44</v>
      </c>
      <c r="O941" s="60"/>
      <c r="P941" s="60">
        <v>189</v>
      </c>
      <c r="Q941" s="60">
        <v>111</v>
      </c>
      <c r="R941" s="60">
        <v>126</v>
      </c>
      <c r="S941" s="60">
        <v>100</v>
      </c>
      <c r="T941" s="60">
        <v>39</v>
      </c>
      <c r="U941" s="60"/>
      <c r="V941" s="60">
        <v>362</v>
      </c>
      <c r="W941" s="60">
        <v>99</v>
      </c>
      <c r="X941" s="60">
        <v>145</v>
      </c>
      <c r="Y941" s="60">
        <v>106</v>
      </c>
      <c r="Z941" s="60"/>
      <c r="AA941" s="60">
        <v>326</v>
      </c>
      <c r="AB941" s="60"/>
      <c r="AC941" s="60"/>
      <c r="AD941" s="60"/>
      <c r="AE941" s="60"/>
      <c r="AF941" s="60"/>
      <c r="AG941" s="60"/>
      <c r="AH941" s="60"/>
      <c r="AI941" s="60"/>
      <c r="AJ941" s="60">
        <v>270</v>
      </c>
      <c r="AK941" s="60">
        <v>214</v>
      </c>
      <c r="AL941" s="60">
        <v>189</v>
      </c>
      <c r="AM941" s="60">
        <v>362</v>
      </c>
      <c r="AN941" s="60">
        <v>449</v>
      </c>
      <c r="AO941" s="60"/>
      <c r="AP941" s="60">
        <v>70</v>
      </c>
      <c r="AQ941" s="60">
        <v>67</v>
      </c>
      <c r="AR941" s="60">
        <v>62</v>
      </c>
      <c r="AS941" s="60">
        <v>138</v>
      </c>
      <c r="AT941" s="60"/>
      <c r="AU941" s="60"/>
      <c r="AV941" s="60">
        <v>110</v>
      </c>
      <c r="AW941" s="60">
        <v>73</v>
      </c>
      <c r="AX941" s="60">
        <v>88</v>
      </c>
    </row>
    <row r="942" spans="1:50">
      <c r="A942" s="59" t="s">
        <v>201</v>
      </c>
      <c r="B942" s="60"/>
      <c r="C942" s="60">
        <v>44</v>
      </c>
      <c r="D942" s="60">
        <v>28</v>
      </c>
      <c r="E942" s="60"/>
      <c r="F942" s="60"/>
      <c r="G942" s="60"/>
      <c r="H942" s="60">
        <v>87</v>
      </c>
      <c r="I942" s="60">
        <v>35</v>
      </c>
      <c r="J942" s="60">
        <v>37</v>
      </c>
      <c r="K942" s="60">
        <v>171</v>
      </c>
      <c r="L942" s="60">
        <v>70</v>
      </c>
      <c r="M942" s="60">
        <v>120</v>
      </c>
      <c r="N942" s="60">
        <v>50</v>
      </c>
      <c r="O942" s="60">
        <v>31</v>
      </c>
      <c r="P942" s="60">
        <v>12</v>
      </c>
      <c r="Q942" s="60">
        <v>158</v>
      </c>
      <c r="R942" s="60">
        <v>120</v>
      </c>
      <c r="S942" s="60">
        <v>28</v>
      </c>
      <c r="T942" s="60"/>
      <c r="U942" s="60">
        <v>0</v>
      </c>
      <c r="V942" s="60">
        <v>21</v>
      </c>
      <c r="W942" s="60"/>
      <c r="X942" s="60"/>
      <c r="Y942" s="60"/>
      <c r="Z942" s="60"/>
      <c r="AA942" s="60">
        <v>50</v>
      </c>
      <c r="AB942" s="60"/>
      <c r="AC942" s="60"/>
      <c r="AD942" s="60"/>
      <c r="AE942" s="60">
        <v>44</v>
      </c>
      <c r="AF942" s="60">
        <v>35</v>
      </c>
      <c r="AG942" s="60">
        <v>31</v>
      </c>
      <c r="AH942" s="60">
        <v>0</v>
      </c>
      <c r="AI942" s="60">
        <v>0</v>
      </c>
      <c r="AJ942" s="60">
        <v>28</v>
      </c>
      <c r="AK942" s="60">
        <v>37</v>
      </c>
      <c r="AL942" s="60">
        <v>12</v>
      </c>
      <c r="AM942" s="60">
        <v>21</v>
      </c>
      <c r="AN942" s="60">
        <v>4</v>
      </c>
      <c r="AO942" s="60"/>
      <c r="AP942" s="60"/>
      <c r="AQ942" s="60">
        <v>57</v>
      </c>
      <c r="AR942" s="60">
        <v>98</v>
      </c>
      <c r="AS942" s="60"/>
      <c r="AT942" s="60"/>
      <c r="AU942" s="60">
        <v>123</v>
      </c>
      <c r="AV942" s="60">
        <v>36</v>
      </c>
      <c r="AW942" s="60">
        <v>52</v>
      </c>
      <c r="AX942" s="60">
        <v>124</v>
      </c>
    </row>
    <row r="943" spans="1:50">
      <c r="A943" s="59" t="s">
        <v>3400</v>
      </c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>
        <v>834</v>
      </c>
      <c r="W943" s="60"/>
      <c r="X943" s="60"/>
      <c r="Y943" s="60"/>
      <c r="Z943" s="60"/>
      <c r="AA943" s="60">
        <v>634</v>
      </c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>
        <v>834</v>
      </c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</row>
    <row r="944" spans="1:50">
      <c r="A944" s="59" t="s">
        <v>959</v>
      </c>
      <c r="B944" s="60">
        <v>28</v>
      </c>
      <c r="C944" s="60">
        <v>57</v>
      </c>
      <c r="D944" s="60">
        <v>71</v>
      </c>
      <c r="E944" s="60">
        <v>125</v>
      </c>
      <c r="F944" s="60">
        <v>66</v>
      </c>
      <c r="G944" s="60">
        <v>91</v>
      </c>
      <c r="H944" s="60">
        <v>46</v>
      </c>
      <c r="I944" s="60">
        <v>0</v>
      </c>
      <c r="J944" s="60">
        <v>57</v>
      </c>
      <c r="K944" s="60">
        <v>122</v>
      </c>
      <c r="L944" s="60">
        <v>122</v>
      </c>
      <c r="M944" s="60">
        <v>121</v>
      </c>
      <c r="N944" s="60">
        <v>37</v>
      </c>
      <c r="O944" s="60"/>
      <c r="P944" s="60">
        <v>149</v>
      </c>
      <c r="Q944" s="60">
        <v>157</v>
      </c>
      <c r="R944" s="60">
        <v>130</v>
      </c>
      <c r="S944" s="60">
        <v>83</v>
      </c>
      <c r="T944" s="60">
        <v>22</v>
      </c>
      <c r="U944" s="60"/>
      <c r="V944" s="60">
        <v>202</v>
      </c>
      <c r="W944" s="60">
        <v>67</v>
      </c>
      <c r="X944" s="60">
        <v>80</v>
      </c>
      <c r="Y944" s="60">
        <v>53</v>
      </c>
      <c r="Z944" s="60">
        <v>45</v>
      </c>
      <c r="AA944" s="60">
        <v>192</v>
      </c>
      <c r="AB944" s="60">
        <v>96</v>
      </c>
      <c r="AC944" s="60">
        <v>73</v>
      </c>
      <c r="AD944" s="60">
        <v>82</v>
      </c>
      <c r="AE944" s="60">
        <v>57</v>
      </c>
      <c r="AF944" s="60">
        <v>0</v>
      </c>
      <c r="AG944" s="60"/>
      <c r="AH944" s="60"/>
      <c r="AI944" s="60">
        <v>20</v>
      </c>
      <c r="AJ944" s="60">
        <v>71</v>
      </c>
      <c r="AK944" s="60">
        <v>57</v>
      </c>
      <c r="AL944" s="60">
        <v>149</v>
      </c>
      <c r="AM944" s="60">
        <v>202</v>
      </c>
      <c r="AN944" s="60">
        <v>47</v>
      </c>
      <c r="AO944" s="60">
        <v>103</v>
      </c>
      <c r="AP944" s="60">
        <v>86</v>
      </c>
      <c r="AQ944" s="60">
        <v>108</v>
      </c>
      <c r="AR944" s="60">
        <v>90</v>
      </c>
      <c r="AS944" s="60">
        <v>66</v>
      </c>
      <c r="AT944" s="60">
        <v>69</v>
      </c>
      <c r="AU944" s="60">
        <v>56</v>
      </c>
      <c r="AV944" s="60">
        <v>110</v>
      </c>
      <c r="AW944" s="60">
        <v>73</v>
      </c>
      <c r="AX944" s="60">
        <v>56</v>
      </c>
    </row>
    <row r="945" spans="1:50">
      <c r="A945" s="59" t="s">
        <v>3401</v>
      </c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>
        <v>405</v>
      </c>
      <c r="Q945" s="60"/>
      <c r="R945" s="60"/>
      <c r="S945" s="60"/>
      <c r="T945" s="60"/>
      <c r="U945" s="60"/>
      <c r="V945" s="60">
        <v>157</v>
      </c>
      <c r="W945" s="60"/>
      <c r="X945" s="60"/>
      <c r="Y945" s="60"/>
      <c r="Z945" s="60">
        <v>125</v>
      </c>
      <c r="AA945" s="60">
        <v>241</v>
      </c>
      <c r="AB945" s="60">
        <v>134</v>
      </c>
      <c r="AC945" s="60">
        <v>44</v>
      </c>
      <c r="AD945" s="60">
        <v>181</v>
      </c>
      <c r="AE945" s="60"/>
      <c r="AF945" s="60"/>
      <c r="AG945" s="60"/>
      <c r="AH945" s="60"/>
      <c r="AI945" s="60"/>
      <c r="AJ945" s="60"/>
      <c r="AK945" s="60"/>
      <c r="AL945" s="60">
        <v>405</v>
      </c>
      <c r="AM945" s="60">
        <v>157</v>
      </c>
      <c r="AN945" s="60">
        <v>634</v>
      </c>
      <c r="AO945" s="60">
        <v>198</v>
      </c>
      <c r="AP945" s="60"/>
      <c r="AQ945" s="60"/>
      <c r="AR945" s="60"/>
      <c r="AS945" s="60"/>
      <c r="AT945" s="60"/>
      <c r="AU945" s="60"/>
      <c r="AV945" s="60"/>
      <c r="AW945" s="60"/>
      <c r="AX945" s="60"/>
    </row>
    <row r="946" spans="1:50">
      <c r="A946" s="59" t="s">
        <v>3402</v>
      </c>
      <c r="B946" s="60"/>
      <c r="C946" s="60"/>
      <c r="D946" s="60">
        <v>864</v>
      </c>
      <c r="E946" s="60"/>
      <c r="F946" s="60"/>
      <c r="G946" s="60"/>
      <c r="H946" s="60"/>
      <c r="I946" s="60"/>
      <c r="J946" s="60">
        <v>918</v>
      </c>
      <c r="K946" s="60"/>
      <c r="L946" s="60"/>
      <c r="M946" s="60"/>
      <c r="N946" s="60"/>
      <c r="O946" s="60"/>
      <c r="P946" s="60">
        <v>940</v>
      </c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>
        <v>864</v>
      </c>
      <c r="AK946" s="60">
        <v>918</v>
      </c>
      <c r="AL946" s="60">
        <v>940</v>
      </c>
      <c r="AM946" s="60"/>
      <c r="AN946" s="60">
        <v>907</v>
      </c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</row>
    <row r="947" spans="1:50">
      <c r="A947" s="59" t="s">
        <v>3403</v>
      </c>
      <c r="B947" s="60"/>
      <c r="C947" s="60"/>
      <c r="D947" s="60">
        <v>565</v>
      </c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>
        <v>565</v>
      </c>
      <c r="AK947" s="60"/>
      <c r="AL947" s="60"/>
      <c r="AM947" s="60"/>
      <c r="AN947" s="60">
        <v>270</v>
      </c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</row>
    <row r="948" spans="1:50">
      <c r="A948" s="59" t="s">
        <v>3404</v>
      </c>
      <c r="B948" s="60"/>
      <c r="C948" s="60"/>
      <c r="D948" s="60">
        <v>715</v>
      </c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>
        <v>715</v>
      </c>
      <c r="AK948" s="60"/>
      <c r="AL948" s="60"/>
      <c r="AM948" s="60"/>
      <c r="AN948" s="60">
        <v>523</v>
      </c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</row>
    <row r="949" spans="1:50">
      <c r="A949" s="59" t="s">
        <v>3405</v>
      </c>
      <c r="B949" s="60"/>
      <c r="C949" s="60"/>
      <c r="D949" s="60">
        <v>393</v>
      </c>
      <c r="E949" s="60"/>
      <c r="F949" s="60"/>
      <c r="G949" s="60"/>
      <c r="H949" s="60"/>
      <c r="I949" s="60"/>
      <c r="J949" s="60">
        <v>224</v>
      </c>
      <c r="K949" s="60"/>
      <c r="L949" s="60"/>
      <c r="M949" s="60"/>
      <c r="N949" s="60"/>
      <c r="O949" s="60"/>
      <c r="P949" s="60">
        <v>287</v>
      </c>
      <c r="Q949" s="60"/>
      <c r="R949" s="60"/>
      <c r="S949" s="60"/>
      <c r="T949" s="60"/>
      <c r="U949" s="60"/>
      <c r="V949" s="60">
        <v>427</v>
      </c>
      <c r="W949" s="60"/>
      <c r="X949" s="60"/>
      <c r="Y949" s="60"/>
      <c r="Z949" s="60"/>
      <c r="AA949" s="60">
        <v>298</v>
      </c>
      <c r="AB949" s="60"/>
      <c r="AC949" s="60"/>
      <c r="AD949" s="60"/>
      <c r="AE949" s="60"/>
      <c r="AF949" s="60"/>
      <c r="AG949" s="60"/>
      <c r="AH949" s="60"/>
      <c r="AI949" s="60"/>
      <c r="AJ949" s="60">
        <v>393</v>
      </c>
      <c r="AK949" s="60">
        <v>224</v>
      </c>
      <c r="AL949" s="60">
        <v>287</v>
      </c>
      <c r="AM949" s="60">
        <v>427</v>
      </c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</row>
    <row r="950" spans="1:50">
      <c r="A950" s="59" t="s">
        <v>3406</v>
      </c>
      <c r="B950" s="60"/>
      <c r="C950" s="60"/>
      <c r="D950" s="60">
        <v>204</v>
      </c>
      <c r="E950" s="60"/>
      <c r="F950" s="60"/>
      <c r="G950" s="60"/>
      <c r="H950" s="60"/>
      <c r="I950" s="60"/>
      <c r="J950" s="60">
        <v>357</v>
      </c>
      <c r="K950" s="60"/>
      <c r="L950" s="60"/>
      <c r="M950" s="60"/>
      <c r="N950" s="60"/>
      <c r="O950" s="60"/>
      <c r="P950" s="60">
        <v>940</v>
      </c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>
        <v>204</v>
      </c>
      <c r="AK950" s="60">
        <v>357</v>
      </c>
      <c r="AL950" s="60">
        <v>940</v>
      </c>
      <c r="AM950" s="60"/>
      <c r="AN950" s="60">
        <v>453</v>
      </c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</row>
    <row r="951" spans="1:50">
      <c r="A951" s="59" t="s">
        <v>3407</v>
      </c>
      <c r="B951" s="60"/>
      <c r="C951" s="60"/>
      <c r="D951" s="60">
        <v>229</v>
      </c>
      <c r="E951" s="60"/>
      <c r="F951" s="60"/>
      <c r="G951" s="60"/>
      <c r="H951" s="60"/>
      <c r="I951" s="60"/>
      <c r="J951" s="60">
        <v>366</v>
      </c>
      <c r="K951" s="60"/>
      <c r="L951" s="60"/>
      <c r="M951" s="60"/>
      <c r="N951" s="60"/>
      <c r="O951" s="60"/>
      <c r="P951" s="60">
        <v>362</v>
      </c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>
        <v>229</v>
      </c>
      <c r="AK951" s="60">
        <v>366</v>
      </c>
      <c r="AL951" s="60">
        <v>362</v>
      </c>
      <c r="AM951" s="60"/>
      <c r="AN951" s="60">
        <v>296</v>
      </c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</row>
    <row r="952" spans="1:50">
      <c r="A952" s="59" t="s">
        <v>3408</v>
      </c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>
        <v>701</v>
      </c>
      <c r="Q952" s="60"/>
      <c r="R952" s="60"/>
      <c r="S952" s="60"/>
      <c r="T952" s="60"/>
      <c r="U952" s="60"/>
      <c r="V952" s="60">
        <v>639</v>
      </c>
      <c r="W952" s="60"/>
      <c r="X952" s="60"/>
      <c r="Y952" s="60"/>
      <c r="Z952" s="60"/>
      <c r="AA952" s="60">
        <v>586</v>
      </c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>
        <v>701</v>
      </c>
      <c r="AM952" s="60">
        <v>639</v>
      </c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</row>
    <row r="953" spans="1:50">
      <c r="A953" s="59" t="s">
        <v>3409</v>
      </c>
      <c r="B953" s="60"/>
      <c r="C953" s="60"/>
      <c r="D953" s="60">
        <v>456</v>
      </c>
      <c r="E953" s="60"/>
      <c r="F953" s="60"/>
      <c r="G953" s="60"/>
      <c r="H953" s="60"/>
      <c r="I953" s="60"/>
      <c r="J953" s="60">
        <v>948</v>
      </c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>
        <v>456</v>
      </c>
      <c r="AK953" s="60">
        <v>948</v>
      </c>
      <c r="AL953" s="60"/>
      <c r="AM953" s="60"/>
      <c r="AN953" s="60">
        <v>268</v>
      </c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</row>
    <row r="954" spans="1:50">
      <c r="A954" s="59" t="s">
        <v>1107</v>
      </c>
      <c r="B954" s="60">
        <v>82</v>
      </c>
      <c r="C954" s="60"/>
      <c r="D954" s="60">
        <v>376</v>
      </c>
      <c r="E954" s="60">
        <v>105</v>
      </c>
      <c r="F954" s="60">
        <v>150</v>
      </c>
      <c r="G954" s="60">
        <v>95</v>
      </c>
      <c r="H954" s="60"/>
      <c r="I954" s="60"/>
      <c r="J954" s="60">
        <v>399</v>
      </c>
      <c r="K954" s="60"/>
      <c r="L954" s="60"/>
      <c r="M954" s="60"/>
      <c r="N954" s="60"/>
      <c r="O954" s="60"/>
      <c r="P954" s="60">
        <v>562</v>
      </c>
      <c r="Q954" s="60"/>
      <c r="R954" s="60"/>
      <c r="S954" s="60"/>
      <c r="T954" s="60"/>
      <c r="U954" s="60"/>
      <c r="V954" s="60">
        <v>630</v>
      </c>
      <c r="W954" s="60"/>
      <c r="X954" s="60"/>
      <c r="Y954" s="60"/>
      <c r="Z954" s="60"/>
      <c r="AA954" s="60">
        <v>637</v>
      </c>
      <c r="AB954" s="60"/>
      <c r="AC954" s="60"/>
      <c r="AD954" s="60"/>
      <c r="AE954" s="60"/>
      <c r="AF954" s="60"/>
      <c r="AG954" s="60"/>
      <c r="AH954" s="60"/>
      <c r="AI954" s="60"/>
      <c r="AJ954" s="60">
        <v>376</v>
      </c>
      <c r="AK954" s="60">
        <v>399</v>
      </c>
      <c r="AL954" s="60">
        <v>562</v>
      </c>
      <c r="AM954" s="60">
        <v>630</v>
      </c>
      <c r="AN954" s="60">
        <v>221</v>
      </c>
      <c r="AO954" s="60"/>
      <c r="AP954" s="60"/>
      <c r="AQ954" s="60"/>
      <c r="AR954" s="60"/>
      <c r="AS954" s="60">
        <v>132</v>
      </c>
      <c r="AT954" s="60"/>
      <c r="AU954" s="60"/>
      <c r="AV954" s="60"/>
      <c r="AW954" s="60"/>
      <c r="AX954" s="60"/>
    </row>
    <row r="955" spans="1:50">
      <c r="A955" s="59" t="s">
        <v>3410</v>
      </c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>
        <v>951</v>
      </c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>
        <v>951</v>
      </c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</row>
    <row r="956" spans="1:50">
      <c r="A956" s="59" t="s">
        <v>3411</v>
      </c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>
        <v>915</v>
      </c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>
        <v>915</v>
      </c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</row>
    <row r="957" spans="1:50">
      <c r="A957" s="59" t="s">
        <v>3412</v>
      </c>
      <c r="B957" s="60"/>
      <c r="C957" s="60"/>
      <c r="D957" s="60">
        <v>723</v>
      </c>
      <c r="E957" s="60"/>
      <c r="F957" s="60"/>
      <c r="G957" s="60"/>
      <c r="H957" s="60"/>
      <c r="I957" s="60"/>
      <c r="J957" s="60">
        <v>941</v>
      </c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>
        <v>723</v>
      </c>
      <c r="AK957" s="60">
        <v>941</v>
      </c>
      <c r="AL957" s="60"/>
      <c r="AM957" s="60"/>
      <c r="AN957" s="60">
        <v>701</v>
      </c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</row>
    <row r="958" spans="1:50">
      <c r="A958" s="59" t="s">
        <v>3413</v>
      </c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>
        <v>818</v>
      </c>
      <c r="W958" s="60"/>
      <c r="X958" s="60"/>
      <c r="Y958" s="60"/>
      <c r="Z958" s="60"/>
      <c r="AA958" s="60">
        <v>886</v>
      </c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>
        <v>818</v>
      </c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</row>
    <row r="959" spans="1:50">
      <c r="A959" s="59" t="s">
        <v>203</v>
      </c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>
        <v>0</v>
      </c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>
        <v>0</v>
      </c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</row>
    <row r="960" spans="1:50">
      <c r="A960" s="59" t="s">
        <v>3414</v>
      </c>
      <c r="B960" s="60"/>
      <c r="C960" s="60"/>
      <c r="D960" s="60">
        <v>578</v>
      </c>
      <c r="E960" s="60"/>
      <c r="F960" s="60"/>
      <c r="G960" s="60"/>
      <c r="H960" s="60"/>
      <c r="I960" s="60"/>
      <c r="J960" s="60">
        <v>745</v>
      </c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>
        <v>578</v>
      </c>
      <c r="AK960" s="60">
        <v>745</v>
      </c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</row>
    <row r="961" spans="1:50">
      <c r="A961" s="59" t="s">
        <v>3415</v>
      </c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>
        <v>620</v>
      </c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</row>
    <row r="962" spans="1:50">
      <c r="A962" s="59" t="s">
        <v>1108</v>
      </c>
      <c r="B962" s="60">
        <v>114</v>
      </c>
      <c r="C962" s="60"/>
      <c r="D962" s="60">
        <v>678</v>
      </c>
      <c r="E962" s="60">
        <v>179</v>
      </c>
      <c r="F962" s="60">
        <v>140</v>
      </c>
      <c r="G962" s="60">
        <v>183</v>
      </c>
      <c r="H962" s="60"/>
      <c r="I962" s="60"/>
      <c r="J962" s="60">
        <v>383</v>
      </c>
      <c r="K962" s="60"/>
      <c r="L962" s="60"/>
      <c r="M962" s="60"/>
      <c r="N962" s="60"/>
      <c r="O962" s="60"/>
      <c r="P962" s="60">
        <v>607</v>
      </c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>
        <v>678</v>
      </c>
      <c r="AK962" s="60">
        <v>383</v>
      </c>
      <c r="AL962" s="60">
        <v>607</v>
      </c>
      <c r="AM962" s="60"/>
      <c r="AN962" s="60">
        <v>313</v>
      </c>
      <c r="AO962" s="60"/>
      <c r="AP962" s="60"/>
      <c r="AQ962" s="60"/>
      <c r="AR962" s="60"/>
      <c r="AS962" s="60">
        <v>179</v>
      </c>
      <c r="AT962" s="60"/>
      <c r="AU962" s="60"/>
      <c r="AV962" s="60"/>
      <c r="AW962" s="60"/>
      <c r="AX962" s="60">
        <v>124</v>
      </c>
    </row>
    <row r="963" spans="1:50">
      <c r="A963" s="59" t="s">
        <v>3416</v>
      </c>
      <c r="B963" s="60"/>
      <c r="C963" s="60"/>
      <c r="D963" s="60">
        <v>669</v>
      </c>
      <c r="E963" s="60"/>
      <c r="F963" s="60"/>
      <c r="G963" s="60"/>
      <c r="H963" s="60"/>
      <c r="I963" s="60"/>
      <c r="J963" s="60">
        <v>715</v>
      </c>
      <c r="K963" s="60"/>
      <c r="L963" s="60"/>
      <c r="M963" s="60"/>
      <c r="N963" s="60"/>
      <c r="O963" s="60"/>
      <c r="P963" s="60">
        <v>886</v>
      </c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>
        <v>669</v>
      </c>
      <c r="AK963" s="60">
        <v>715</v>
      </c>
      <c r="AL963" s="60">
        <v>886</v>
      </c>
      <c r="AM963" s="60"/>
      <c r="AN963" s="60">
        <v>625</v>
      </c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</row>
    <row r="964" spans="1:50">
      <c r="A964" s="59" t="s">
        <v>3417</v>
      </c>
      <c r="B964" s="60"/>
      <c r="C964" s="60"/>
      <c r="D964" s="60">
        <v>904</v>
      </c>
      <c r="E964" s="60"/>
      <c r="F964" s="60"/>
      <c r="G964" s="60"/>
      <c r="H964" s="60"/>
      <c r="I964" s="60"/>
      <c r="J964" s="60">
        <v>530</v>
      </c>
      <c r="K964" s="60"/>
      <c r="L964" s="60"/>
      <c r="M964" s="60"/>
      <c r="N964" s="60"/>
      <c r="O964" s="60"/>
      <c r="P964" s="60">
        <v>654</v>
      </c>
      <c r="Q964" s="60"/>
      <c r="R964" s="60"/>
      <c r="S964" s="60"/>
      <c r="T964" s="60"/>
      <c r="U964" s="60"/>
      <c r="V964" s="60">
        <v>679</v>
      </c>
      <c r="W964" s="60"/>
      <c r="X964" s="60"/>
      <c r="Y964" s="60"/>
      <c r="Z964" s="60"/>
      <c r="AA964" s="60">
        <v>812</v>
      </c>
      <c r="AB964" s="60"/>
      <c r="AC964" s="60"/>
      <c r="AD964" s="60"/>
      <c r="AE964" s="60"/>
      <c r="AF964" s="60"/>
      <c r="AG964" s="60"/>
      <c r="AH964" s="60"/>
      <c r="AI964" s="60"/>
      <c r="AJ964" s="60">
        <v>904</v>
      </c>
      <c r="AK964" s="60">
        <v>530</v>
      </c>
      <c r="AL964" s="60">
        <v>654</v>
      </c>
      <c r="AM964" s="60">
        <v>679</v>
      </c>
      <c r="AN964" s="60">
        <v>425</v>
      </c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</row>
    <row r="965" spans="1:50">
      <c r="A965" s="59" t="s">
        <v>173</v>
      </c>
      <c r="B965" s="60">
        <v>136</v>
      </c>
      <c r="C965" s="60"/>
      <c r="D965" s="60">
        <v>125</v>
      </c>
      <c r="E965" s="60">
        <v>67</v>
      </c>
      <c r="F965" s="60">
        <v>79</v>
      </c>
      <c r="G965" s="60">
        <v>66</v>
      </c>
      <c r="H965" s="60">
        <v>91</v>
      </c>
      <c r="I965" s="60"/>
      <c r="J965" s="60">
        <v>116</v>
      </c>
      <c r="K965" s="60">
        <v>113</v>
      </c>
      <c r="L965" s="60">
        <v>119</v>
      </c>
      <c r="M965" s="60">
        <v>44</v>
      </c>
      <c r="N965" s="60">
        <v>116</v>
      </c>
      <c r="O965" s="60">
        <v>0</v>
      </c>
      <c r="P965" s="60">
        <v>59</v>
      </c>
      <c r="Q965" s="60">
        <v>82</v>
      </c>
      <c r="R965" s="60">
        <v>4</v>
      </c>
      <c r="S965" s="60">
        <v>104</v>
      </c>
      <c r="T965" s="60">
        <v>123</v>
      </c>
      <c r="U965" s="60">
        <v>0</v>
      </c>
      <c r="V965" s="60">
        <v>84</v>
      </c>
      <c r="W965" s="60">
        <v>153</v>
      </c>
      <c r="X965" s="60">
        <v>85</v>
      </c>
      <c r="Y965" s="60">
        <v>182</v>
      </c>
      <c r="Z965" s="60">
        <v>127</v>
      </c>
      <c r="AA965" s="60">
        <v>177</v>
      </c>
      <c r="AB965" s="60">
        <v>187</v>
      </c>
      <c r="AC965" s="60">
        <v>179</v>
      </c>
      <c r="AD965" s="60">
        <v>197</v>
      </c>
      <c r="AE965" s="60"/>
      <c r="AF965" s="60"/>
      <c r="AG965" s="60">
        <v>0</v>
      </c>
      <c r="AH965" s="60">
        <v>0</v>
      </c>
      <c r="AI965" s="60"/>
      <c r="AJ965" s="60">
        <v>125</v>
      </c>
      <c r="AK965" s="60">
        <v>116</v>
      </c>
      <c r="AL965" s="60">
        <v>59</v>
      </c>
      <c r="AM965" s="60">
        <v>84</v>
      </c>
      <c r="AN965" s="60">
        <v>300</v>
      </c>
      <c r="AO965" s="60">
        <v>191</v>
      </c>
      <c r="AP965" s="60">
        <v>178</v>
      </c>
      <c r="AQ965" s="60">
        <v>134</v>
      </c>
      <c r="AR965" s="60">
        <v>61</v>
      </c>
      <c r="AS965" s="60">
        <v>58</v>
      </c>
      <c r="AT965" s="60"/>
      <c r="AU965" s="60">
        <v>123</v>
      </c>
      <c r="AV965" s="60">
        <v>19</v>
      </c>
      <c r="AW965" s="60">
        <v>34</v>
      </c>
      <c r="AX965" s="60">
        <v>18</v>
      </c>
    </row>
    <row r="966" spans="1:50">
      <c r="A966" s="59" t="s">
        <v>3418</v>
      </c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>
        <v>692</v>
      </c>
      <c r="W966" s="60"/>
      <c r="X966" s="60"/>
      <c r="Y966" s="60"/>
      <c r="Z966" s="60"/>
      <c r="AA966" s="60">
        <v>771</v>
      </c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>
        <v>692</v>
      </c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</row>
    <row r="967" spans="1:50">
      <c r="A967" s="59" t="s">
        <v>3419</v>
      </c>
      <c r="B967" s="60"/>
      <c r="C967" s="60"/>
      <c r="D967" s="60"/>
      <c r="E967" s="60"/>
      <c r="F967" s="60"/>
      <c r="G967" s="60"/>
      <c r="H967" s="60"/>
      <c r="I967" s="60"/>
      <c r="J967" s="60">
        <v>806</v>
      </c>
      <c r="K967" s="60"/>
      <c r="L967" s="60"/>
      <c r="M967" s="60"/>
      <c r="N967" s="60"/>
      <c r="O967" s="60"/>
      <c r="P967" s="60">
        <v>740</v>
      </c>
      <c r="Q967" s="60"/>
      <c r="R967" s="60"/>
      <c r="S967" s="60"/>
      <c r="T967" s="60"/>
      <c r="U967" s="60"/>
      <c r="V967" s="60">
        <v>546</v>
      </c>
      <c r="W967" s="60"/>
      <c r="X967" s="60"/>
      <c r="Y967" s="60"/>
      <c r="Z967" s="60"/>
      <c r="AA967" s="60">
        <v>463</v>
      </c>
      <c r="AB967" s="60"/>
      <c r="AC967" s="60"/>
      <c r="AD967" s="60"/>
      <c r="AE967" s="60"/>
      <c r="AF967" s="60"/>
      <c r="AG967" s="60"/>
      <c r="AH967" s="60"/>
      <c r="AI967" s="60"/>
      <c r="AJ967" s="60"/>
      <c r="AK967" s="60">
        <v>806</v>
      </c>
      <c r="AL967" s="60">
        <v>740</v>
      </c>
      <c r="AM967" s="60">
        <v>546</v>
      </c>
      <c r="AN967" s="60">
        <v>642</v>
      </c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</row>
    <row r="968" spans="1:50">
      <c r="A968" s="59" t="s">
        <v>3420</v>
      </c>
      <c r="B968" s="60"/>
      <c r="C968" s="60"/>
      <c r="D968" s="60">
        <v>834</v>
      </c>
      <c r="E968" s="60"/>
      <c r="F968" s="60"/>
      <c r="G968" s="60"/>
      <c r="H968" s="60"/>
      <c r="I968" s="60"/>
      <c r="J968" s="60">
        <v>858</v>
      </c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>
        <v>834</v>
      </c>
      <c r="AK968" s="60">
        <v>858</v>
      </c>
      <c r="AL968" s="60"/>
      <c r="AM968" s="60"/>
      <c r="AN968" s="60">
        <v>462</v>
      </c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</row>
    <row r="969" spans="1:50">
      <c r="A969" s="59" t="s">
        <v>3421</v>
      </c>
      <c r="B969" s="60"/>
      <c r="C969" s="60"/>
      <c r="D969" s="60">
        <v>664</v>
      </c>
      <c r="E969" s="60"/>
      <c r="F969" s="60"/>
      <c r="G969" s="60"/>
      <c r="H969" s="60"/>
      <c r="I969" s="60"/>
      <c r="J969" s="60">
        <v>895</v>
      </c>
      <c r="K969" s="60"/>
      <c r="L969" s="60"/>
      <c r="M969" s="60"/>
      <c r="N969" s="60"/>
      <c r="O969" s="60"/>
      <c r="P969" s="60">
        <v>576</v>
      </c>
      <c r="Q969" s="60"/>
      <c r="R969" s="60"/>
      <c r="S969" s="60"/>
      <c r="T969" s="60"/>
      <c r="U969" s="60"/>
      <c r="V969" s="60">
        <v>868</v>
      </c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>
        <v>664</v>
      </c>
      <c r="AK969" s="60">
        <v>895</v>
      </c>
      <c r="AL969" s="60">
        <v>576</v>
      </c>
      <c r="AM969" s="60">
        <v>868</v>
      </c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</row>
    <row r="970" spans="1:50">
      <c r="A970" s="59" t="s">
        <v>3422</v>
      </c>
      <c r="B970" s="60"/>
      <c r="C970" s="60"/>
      <c r="D970" s="60">
        <v>634</v>
      </c>
      <c r="E970" s="60"/>
      <c r="F970" s="60"/>
      <c r="G970" s="60"/>
      <c r="H970" s="60"/>
      <c r="I970" s="60"/>
      <c r="J970" s="60">
        <v>778</v>
      </c>
      <c r="K970" s="60"/>
      <c r="L970" s="60"/>
      <c r="M970" s="60"/>
      <c r="N970" s="60"/>
      <c r="O970" s="60"/>
      <c r="P970" s="60">
        <v>976</v>
      </c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>
        <v>634</v>
      </c>
      <c r="AK970" s="60">
        <v>778</v>
      </c>
      <c r="AL970" s="60">
        <v>976</v>
      </c>
      <c r="AM970" s="60"/>
      <c r="AN970" s="60">
        <v>626</v>
      </c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</row>
    <row r="971" spans="1:50">
      <c r="A971" s="59" t="s">
        <v>3423</v>
      </c>
      <c r="B971" s="60"/>
      <c r="C971" s="60"/>
      <c r="D971" s="60">
        <v>667</v>
      </c>
      <c r="E971" s="60"/>
      <c r="F971" s="60"/>
      <c r="G971" s="60"/>
      <c r="H971" s="60"/>
      <c r="I971" s="60"/>
      <c r="J971" s="60">
        <v>795</v>
      </c>
      <c r="K971" s="60"/>
      <c r="L971" s="60"/>
      <c r="M971" s="60"/>
      <c r="N971" s="60"/>
      <c r="O971" s="60"/>
      <c r="P971" s="60">
        <v>947</v>
      </c>
      <c r="Q971" s="60"/>
      <c r="R971" s="60"/>
      <c r="S971" s="60"/>
      <c r="T971" s="60"/>
      <c r="U971" s="60"/>
      <c r="V971" s="60">
        <v>861</v>
      </c>
      <c r="W971" s="60"/>
      <c r="X971" s="60"/>
      <c r="Y971" s="60"/>
      <c r="Z971" s="60"/>
      <c r="AA971" s="60">
        <v>964</v>
      </c>
      <c r="AB971" s="60"/>
      <c r="AC971" s="60"/>
      <c r="AD971" s="60"/>
      <c r="AE971" s="60"/>
      <c r="AF971" s="60"/>
      <c r="AG971" s="60"/>
      <c r="AH971" s="60"/>
      <c r="AI971" s="60"/>
      <c r="AJ971" s="60">
        <v>667</v>
      </c>
      <c r="AK971" s="60">
        <v>795</v>
      </c>
      <c r="AL971" s="60">
        <v>947</v>
      </c>
      <c r="AM971" s="60">
        <v>861</v>
      </c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</row>
    <row r="972" spans="1:50">
      <c r="A972" s="59" t="s">
        <v>930</v>
      </c>
      <c r="B972" s="60">
        <v>55</v>
      </c>
      <c r="C972" s="60"/>
      <c r="D972" s="60">
        <v>459</v>
      </c>
      <c r="E972" s="60">
        <v>61</v>
      </c>
      <c r="F972" s="60">
        <v>114</v>
      </c>
      <c r="G972" s="60">
        <v>135</v>
      </c>
      <c r="H972" s="60">
        <v>56</v>
      </c>
      <c r="I972" s="60"/>
      <c r="J972" s="60">
        <v>96</v>
      </c>
      <c r="K972" s="60">
        <v>8</v>
      </c>
      <c r="L972" s="60">
        <v>66</v>
      </c>
      <c r="M972" s="60">
        <v>13</v>
      </c>
      <c r="N972" s="60">
        <v>41</v>
      </c>
      <c r="O972" s="60">
        <v>0</v>
      </c>
      <c r="P972" s="60">
        <v>62</v>
      </c>
      <c r="Q972" s="60">
        <v>133</v>
      </c>
      <c r="R972" s="60">
        <v>67</v>
      </c>
      <c r="S972" s="60">
        <v>79</v>
      </c>
      <c r="T972" s="60">
        <v>46</v>
      </c>
      <c r="U972" s="60"/>
      <c r="V972" s="60">
        <v>65</v>
      </c>
      <c r="W972" s="60">
        <v>42</v>
      </c>
      <c r="X972" s="60">
        <v>20</v>
      </c>
      <c r="Y972" s="60">
        <v>30</v>
      </c>
      <c r="Z972" s="60">
        <v>32</v>
      </c>
      <c r="AA972" s="60">
        <v>65</v>
      </c>
      <c r="AB972" s="60">
        <v>173</v>
      </c>
      <c r="AC972" s="60">
        <v>194</v>
      </c>
      <c r="AD972" s="60">
        <v>103</v>
      </c>
      <c r="AE972" s="60"/>
      <c r="AF972" s="60"/>
      <c r="AG972" s="60">
        <v>0</v>
      </c>
      <c r="AH972" s="60"/>
      <c r="AI972" s="60"/>
      <c r="AJ972" s="60">
        <v>459</v>
      </c>
      <c r="AK972" s="60">
        <v>96</v>
      </c>
      <c r="AL972" s="60">
        <v>62</v>
      </c>
      <c r="AM972" s="60">
        <v>65</v>
      </c>
      <c r="AN972" s="60">
        <v>236</v>
      </c>
      <c r="AO972" s="60">
        <v>128</v>
      </c>
      <c r="AP972" s="60">
        <v>72</v>
      </c>
      <c r="AQ972" s="60">
        <v>119</v>
      </c>
      <c r="AR972" s="60">
        <v>30</v>
      </c>
      <c r="AS972" s="60">
        <v>156</v>
      </c>
      <c r="AT972" s="60"/>
      <c r="AU972" s="60">
        <v>37</v>
      </c>
      <c r="AV972" s="60">
        <v>110</v>
      </c>
      <c r="AW972" s="60">
        <v>20</v>
      </c>
      <c r="AX972" s="60">
        <v>124</v>
      </c>
    </row>
    <row r="973" spans="1:50">
      <c r="A973" s="59" t="s">
        <v>160</v>
      </c>
      <c r="B973" s="60">
        <v>128</v>
      </c>
      <c r="C973" s="60">
        <v>3</v>
      </c>
      <c r="D973" s="60">
        <v>21</v>
      </c>
      <c r="E973" s="60">
        <v>7</v>
      </c>
      <c r="F973" s="60">
        <v>26</v>
      </c>
      <c r="G973" s="60">
        <v>24</v>
      </c>
      <c r="H973" s="60">
        <v>116</v>
      </c>
      <c r="I973" s="60">
        <v>8</v>
      </c>
      <c r="J973" s="60">
        <v>8</v>
      </c>
      <c r="K973" s="60">
        <v>12</v>
      </c>
      <c r="L973" s="60">
        <v>25</v>
      </c>
      <c r="M973" s="60">
        <v>20</v>
      </c>
      <c r="N973" s="60">
        <v>136</v>
      </c>
      <c r="O973" s="60">
        <v>5</v>
      </c>
      <c r="P973" s="60">
        <v>9</v>
      </c>
      <c r="Q973" s="60">
        <v>12</v>
      </c>
      <c r="R973" s="60">
        <v>15</v>
      </c>
      <c r="S973" s="60">
        <v>9</v>
      </c>
      <c r="T973" s="60">
        <v>104</v>
      </c>
      <c r="U973" s="60">
        <v>46</v>
      </c>
      <c r="V973" s="60">
        <v>16</v>
      </c>
      <c r="W973" s="60">
        <v>13</v>
      </c>
      <c r="X973" s="60">
        <v>33</v>
      </c>
      <c r="Y973" s="60">
        <v>9</v>
      </c>
      <c r="Z973" s="60">
        <v>161</v>
      </c>
      <c r="AA973" s="60">
        <v>28</v>
      </c>
      <c r="AB973" s="60">
        <v>50</v>
      </c>
      <c r="AC973" s="60">
        <v>35</v>
      </c>
      <c r="AD973" s="60">
        <v>38</v>
      </c>
      <c r="AE973" s="60">
        <v>3</v>
      </c>
      <c r="AF973" s="60">
        <v>8</v>
      </c>
      <c r="AG973" s="60">
        <v>5</v>
      </c>
      <c r="AH973" s="60">
        <v>46</v>
      </c>
      <c r="AI973" s="60">
        <v>27</v>
      </c>
      <c r="AJ973" s="60">
        <v>21</v>
      </c>
      <c r="AK973" s="60">
        <v>8</v>
      </c>
      <c r="AL973" s="60">
        <v>9</v>
      </c>
      <c r="AM973" s="60">
        <v>16</v>
      </c>
      <c r="AN973" s="60">
        <v>11</v>
      </c>
      <c r="AO973" s="60">
        <v>45</v>
      </c>
      <c r="AP973" s="60">
        <v>22</v>
      </c>
      <c r="AQ973" s="60">
        <v>12</v>
      </c>
      <c r="AR973" s="60">
        <v>12</v>
      </c>
      <c r="AS973" s="60">
        <v>15</v>
      </c>
      <c r="AT973" s="60">
        <v>35</v>
      </c>
      <c r="AU973" s="60">
        <v>14</v>
      </c>
      <c r="AV973" s="60">
        <v>2</v>
      </c>
      <c r="AW973" s="60">
        <v>4</v>
      </c>
      <c r="AX973" s="60">
        <v>3</v>
      </c>
    </row>
    <row r="974" spans="1:50">
      <c r="A974" s="59" t="s">
        <v>3424</v>
      </c>
      <c r="B974" s="60"/>
      <c r="C974" s="60"/>
      <c r="D974" s="60">
        <v>972</v>
      </c>
      <c r="E974" s="60"/>
      <c r="F974" s="60"/>
      <c r="G974" s="60"/>
      <c r="H974" s="60"/>
      <c r="I974" s="60"/>
      <c r="J974" s="60">
        <v>972</v>
      </c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>
        <v>972</v>
      </c>
      <c r="AK974" s="60">
        <v>972</v>
      </c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</row>
    <row r="975" spans="1:50">
      <c r="A975" s="59" t="s">
        <v>3425</v>
      </c>
      <c r="B975" s="60"/>
      <c r="C975" s="60"/>
      <c r="D975" s="60">
        <v>691</v>
      </c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>
        <v>691</v>
      </c>
      <c r="AK975" s="60"/>
      <c r="AL975" s="60"/>
      <c r="AM975" s="60"/>
      <c r="AN975" s="60">
        <v>350</v>
      </c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</row>
    <row r="976" spans="1:50">
      <c r="A976" s="59" t="s">
        <v>3426</v>
      </c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>
        <v>573</v>
      </c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</row>
    <row r="977" spans="1:50">
      <c r="A977" s="59" t="s">
        <v>3427</v>
      </c>
      <c r="B977" s="60"/>
      <c r="C977" s="60"/>
      <c r="D977" s="60">
        <v>462</v>
      </c>
      <c r="E977" s="60"/>
      <c r="F977" s="60"/>
      <c r="G977" s="60"/>
      <c r="H977" s="60"/>
      <c r="I977" s="60"/>
      <c r="J977" s="60">
        <v>622</v>
      </c>
      <c r="K977" s="60"/>
      <c r="L977" s="60"/>
      <c r="M977" s="60"/>
      <c r="N977" s="60"/>
      <c r="O977" s="60"/>
      <c r="P977" s="60">
        <v>448</v>
      </c>
      <c r="Q977" s="60"/>
      <c r="R977" s="60"/>
      <c r="S977" s="60"/>
      <c r="T977" s="60"/>
      <c r="U977" s="60"/>
      <c r="V977" s="60">
        <v>635</v>
      </c>
      <c r="W977" s="60"/>
      <c r="X977" s="60"/>
      <c r="Y977" s="60"/>
      <c r="Z977" s="60"/>
      <c r="AA977" s="60">
        <v>861</v>
      </c>
      <c r="AB977" s="60"/>
      <c r="AC977" s="60"/>
      <c r="AD977" s="60"/>
      <c r="AE977" s="60"/>
      <c r="AF977" s="60"/>
      <c r="AG977" s="60"/>
      <c r="AH977" s="60"/>
      <c r="AI977" s="60"/>
      <c r="AJ977" s="60">
        <v>462</v>
      </c>
      <c r="AK977" s="60">
        <v>622</v>
      </c>
      <c r="AL977" s="60">
        <v>448</v>
      </c>
      <c r="AM977" s="60">
        <v>635</v>
      </c>
      <c r="AN977" s="60">
        <v>890</v>
      </c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</row>
    <row r="978" spans="1:50">
      <c r="A978" s="59" t="s">
        <v>3428</v>
      </c>
      <c r="B978" s="60"/>
      <c r="C978" s="60"/>
      <c r="D978" s="60">
        <v>722</v>
      </c>
      <c r="E978" s="60"/>
      <c r="F978" s="60"/>
      <c r="G978" s="60"/>
      <c r="H978" s="60"/>
      <c r="I978" s="60"/>
      <c r="J978" s="60">
        <v>586</v>
      </c>
      <c r="K978" s="60"/>
      <c r="L978" s="60"/>
      <c r="M978" s="60"/>
      <c r="N978" s="60"/>
      <c r="O978" s="60"/>
      <c r="P978" s="60">
        <v>541</v>
      </c>
      <c r="Q978" s="60"/>
      <c r="R978" s="60"/>
      <c r="S978" s="60"/>
      <c r="T978" s="60"/>
      <c r="U978" s="60"/>
      <c r="V978" s="60">
        <v>428</v>
      </c>
      <c r="W978" s="60"/>
      <c r="X978" s="60"/>
      <c r="Y978" s="60"/>
      <c r="Z978" s="60"/>
      <c r="AA978" s="60">
        <v>492</v>
      </c>
      <c r="AB978" s="60"/>
      <c r="AC978" s="60"/>
      <c r="AD978" s="60"/>
      <c r="AE978" s="60"/>
      <c r="AF978" s="60"/>
      <c r="AG978" s="60"/>
      <c r="AH978" s="60"/>
      <c r="AI978" s="60"/>
      <c r="AJ978" s="60">
        <v>722</v>
      </c>
      <c r="AK978" s="60">
        <v>586</v>
      </c>
      <c r="AL978" s="60">
        <v>541</v>
      </c>
      <c r="AM978" s="60">
        <v>428</v>
      </c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</row>
    <row r="979" spans="1:50">
      <c r="A979" s="59" t="s">
        <v>932</v>
      </c>
      <c r="B979" s="60"/>
      <c r="C979" s="60"/>
      <c r="D979" s="60">
        <v>44</v>
      </c>
      <c r="E979" s="60"/>
      <c r="F979" s="60"/>
      <c r="G979" s="60"/>
      <c r="H979" s="60"/>
      <c r="I979" s="60">
        <v>0</v>
      </c>
      <c r="J979" s="60">
        <v>31</v>
      </c>
      <c r="K979" s="60"/>
      <c r="L979" s="60"/>
      <c r="M979" s="60"/>
      <c r="N979" s="60"/>
      <c r="O979" s="60">
        <v>0</v>
      </c>
      <c r="P979" s="60">
        <v>91</v>
      </c>
      <c r="Q979" s="60"/>
      <c r="R979" s="60"/>
      <c r="S979" s="60"/>
      <c r="T979" s="60"/>
      <c r="U979" s="60"/>
      <c r="V979" s="60">
        <v>505</v>
      </c>
      <c r="W979" s="60"/>
      <c r="X979" s="60"/>
      <c r="Y979" s="60"/>
      <c r="Z979" s="60"/>
      <c r="AA979" s="60">
        <v>862</v>
      </c>
      <c r="AB979" s="60"/>
      <c r="AC979" s="60"/>
      <c r="AD979" s="60"/>
      <c r="AE979" s="60"/>
      <c r="AF979" s="60">
        <v>0</v>
      </c>
      <c r="AG979" s="60">
        <v>0</v>
      </c>
      <c r="AH979" s="60"/>
      <c r="AI979" s="60"/>
      <c r="AJ979" s="60">
        <v>44</v>
      </c>
      <c r="AK979" s="60">
        <v>31</v>
      </c>
      <c r="AL979" s="60">
        <v>91</v>
      </c>
      <c r="AM979" s="60">
        <v>505</v>
      </c>
      <c r="AN979" s="60">
        <v>58</v>
      </c>
      <c r="AO979" s="60"/>
      <c r="AP979" s="60"/>
      <c r="AQ979" s="60"/>
      <c r="AR979" s="60"/>
      <c r="AS979" s="60"/>
      <c r="AT979" s="60"/>
      <c r="AU979" s="60"/>
      <c r="AV979" s="60">
        <v>110</v>
      </c>
      <c r="AW979" s="60"/>
      <c r="AX979" s="60"/>
    </row>
    <row r="980" spans="1:50">
      <c r="A980" s="59" t="s">
        <v>3429</v>
      </c>
      <c r="B980" s="60"/>
      <c r="C980" s="60"/>
      <c r="D980" s="60">
        <v>272</v>
      </c>
      <c r="E980" s="60"/>
      <c r="F980" s="60"/>
      <c r="G980" s="60"/>
      <c r="H980" s="60"/>
      <c r="I980" s="60"/>
      <c r="J980" s="60">
        <v>329</v>
      </c>
      <c r="K980" s="60"/>
      <c r="L980" s="60"/>
      <c r="M980" s="60"/>
      <c r="N980" s="60"/>
      <c r="O980" s="60"/>
      <c r="P980" s="60">
        <v>210</v>
      </c>
      <c r="Q980" s="60"/>
      <c r="R980" s="60"/>
      <c r="S980" s="60"/>
      <c r="T980" s="60"/>
      <c r="U980" s="60"/>
      <c r="V980" s="60">
        <v>479</v>
      </c>
      <c r="W980" s="60"/>
      <c r="X980" s="60"/>
      <c r="Y980" s="60"/>
      <c r="Z980" s="60"/>
      <c r="AA980" s="60">
        <v>691</v>
      </c>
      <c r="AB980" s="60"/>
      <c r="AC980" s="60"/>
      <c r="AD980" s="60"/>
      <c r="AE980" s="60"/>
      <c r="AF980" s="60"/>
      <c r="AG980" s="60"/>
      <c r="AH980" s="60"/>
      <c r="AI980" s="60"/>
      <c r="AJ980" s="60">
        <v>272</v>
      </c>
      <c r="AK980" s="60">
        <v>329</v>
      </c>
      <c r="AL980" s="60">
        <v>210</v>
      </c>
      <c r="AM980" s="60">
        <v>479</v>
      </c>
      <c r="AN980" s="60">
        <v>286</v>
      </c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</row>
    <row r="981" spans="1:50">
      <c r="A981" s="59" t="s">
        <v>922</v>
      </c>
      <c r="B981" s="60"/>
      <c r="C981" s="60"/>
      <c r="D981" s="60"/>
      <c r="E981" s="60"/>
      <c r="F981" s="60"/>
      <c r="G981" s="60"/>
      <c r="H981" s="60"/>
      <c r="I981" s="60"/>
      <c r="J981" s="60">
        <v>988</v>
      </c>
      <c r="K981" s="60"/>
      <c r="L981" s="60"/>
      <c r="M981" s="60"/>
      <c r="N981" s="60"/>
      <c r="O981" s="60">
        <v>0</v>
      </c>
      <c r="P981" s="60">
        <v>436</v>
      </c>
      <c r="Q981" s="60"/>
      <c r="R981" s="60"/>
      <c r="S981" s="60"/>
      <c r="T981" s="60"/>
      <c r="U981" s="60"/>
      <c r="V981" s="60">
        <v>59</v>
      </c>
      <c r="W981" s="60"/>
      <c r="X981" s="60"/>
      <c r="Y981" s="60"/>
      <c r="Z981" s="60">
        <v>164</v>
      </c>
      <c r="AA981" s="60">
        <v>43</v>
      </c>
      <c r="AB981" s="60">
        <v>149</v>
      </c>
      <c r="AC981" s="60">
        <v>29</v>
      </c>
      <c r="AD981" s="60">
        <v>48</v>
      </c>
      <c r="AE981" s="60"/>
      <c r="AF981" s="60"/>
      <c r="AG981" s="60">
        <v>0</v>
      </c>
      <c r="AH981" s="60"/>
      <c r="AI981" s="60"/>
      <c r="AJ981" s="60"/>
      <c r="AK981" s="60">
        <v>988</v>
      </c>
      <c r="AL981" s="60">
        <v>436</v>
      </c>
      <c r="AM981" s="60">
        <v>59</v>
      </c>
      <c r="AN981" s="60"/>
      <c r="AO981" s="60">
        <v>113</v>
      </c>
      <c r="AP981" s="60"/>
      <c r="AQ981" s="60"/>
      <c r="AR981" s="60"/>
      <c r="AS981" s="60"/>
      <c r="AT981" s="60">
        <v>69</v>
      </c>
      <c r="AU981" s="60"/>
      <c r="AV981" s="60"/>
      <c r="AW981" s="60"/>
      <c r="AX981" s="60"/>
    </row>
    <row r="982" spans="1:50">
      <c r="A982" s="59" t="s">
        <v>3430</v>
      </c>
      <c r="B982" s="60"/>
      <c r="C982" s="60"/>
      <c r="D982" s="60">
        <v>947</v>
      </c>
      <c r="E982" s="60"/>
      <c r="F982" s="60"/>
      <c r="G982" s="60"/>
      <c r="H982" s="60"/>
      <c r="I982" s="60"/>
      <c r="J982" s="60">
        <v>723</v>
      </c>
      <c r="K982" s="60"/>
      <c r="L982" s="60"/>
      <c r="M982" s="60"/>
      <c r="N982" s="60"/>
      <c r="O982" s="60"/>
      <c r="P982" s="60">
        <v>995</v>
      </c>
      <c r="Q982" s="60"/>
      <c r="R982" s="60"/>
      <c r="S982" s="60"/>
      <c r="T982" s="60"/>
      <c r="U982" s="60"/>
      <c r="V982" s="60">
        <v>566</v>
      </c>
      <c r="W982" s="60"/>
      <c r="X982" s="60"/>
      <c r="Y982" s="60"/>
      <c r="Z982" s="60"/>
      <c r="AA982" s="60">
        <v>571</v>
      </c>
      <c r="AB982" s="60"/>
      <c r="AC982" s="60"/>
      <c r="AD982" s="60"/>
      <c r="AE982" s="60"/>
      <c r="AF982" s="60"/>
      <c r="AG982" s="60"/>
      <c r="AH982" s="60"/>
      <c r="AI982" s="60"/>
      <c r="AJ982" s="60">
        <v>947</v>
      </c>
      <c r="AK982" s="60">
        <v>723</v>
      </c>
      <c r="AL982" s="60">
        <v>995</v>
      </c>
      <c r="AM982" s="60">
        <v>566</v>
      </c>
      <c r="AN982" s="60">
        <v>705</v>
      </c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</row>
    <row r="983" spans="1:50">
      <c r="A983" s="59" t="s">
        <v>3431</v>
      </c>
      <c r="B983" s="60"/>
      <c r="C983" s="60"/>
      <c r="D983" s="60">
        <v>476</v>
      </c>
      <c r="E983" s="60"/>
      <c r="F983" s="60"/>
      <c r="G983" s="60"/>
      <c r="H983" s="60"/>
      <c r="I983" s="60"/>
      <c r="J983" s="60">
        <v>389</v>
      </c>
      <c r="K983" s="60"/>
      <c r="L983" s="60"/>
      <c r="M983" s="60"/>
      <c r="N983" s="60"/>
      <c r="O983" s="60"/>
      <c r="P983" s="60">
        <v>323</v>
      </c>
      <c r="Q983" s="60"/>
      <c r="R983" s="60"/>
      <c r="S983" s="60"/>
      <c r="T983" s="60"/>
      <c r="U983" s="60"/>
      <c r="V983" s="60">
        <v>459</v>
      </c>
      <c r="W983" s="60"/>
      <c r="X983" s="60"/>
      <c r="Y983" s="60"/>
      <c r="Z983" s="60"/>
      <c r="AA983" s="60">
        <v>273</v>
      </c>
      <c r="AB983" s="60"/>
      <c r="AC983" s="60"/>
      <c r="AD983" s="60"/>
      <c r="AE983" s="60"/>
      <c r="AF983" s="60"/>
      <c r="AG983" s="60"/>
      <c r="AH983" s="60"/>
      <c r="AI983" s="60"/>
      <c r="AJ983" s="60">
        <v>476</v>
      </c>
      <c r="AK983" s="60">
        <v>389</v>
      </c>
      <c r="AL983" s="60">
        <v>323</v>
      </c>
      <c r="AM983" s="60">
        <v>459</v>
      </c>
      <c r="AN983" s="60">
        <v>689</v>
      </c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</row>
    <row r="984" spans="1:50">
      <c r="A984" s="59" t="s">
        <v>3432</v>
      </c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>
        <v>957</v>
      </c>
      <c r="W984" s="60"/>
      <c r="X984" s="60"/>
      <c r="Y984" s="60"/>
      <c r="Z984" s="60"/>
      <c r="AA984" s="60">
        <v>644</v>
      </c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>
        <v>957</v>
      </c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</row>
    <row r="985" spans="1:50">
      <c r="A985" s="59" t="s">
        <v>3433</v>
      </c>
      <c r="B985" s="60"/>
      <c r="C985" s="60"/>
      <c r="D985" s="60">
        <v>612</v>
      </c>
      <c r="E985" s="60"/>
      <c r="F985" s="60"/>
      <c r="G985" s="60"/>
      <c r="H985" s="60"/>
      <c r="I985" s="60"/>
      <c r="J985" s="60">
        <v>803</v>
      </c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>
        <v>536</v>
      </c>
      <c r="W985" s="60"/>
      <c r="X985" s="60"/>
      <c r="Y985" s="60"/>
      <c r="Z985" s="60"/>
      <c r="AA985" s="60">
        <v>275</v>
      </c>
      <c r="AB985" s="60"/>
      <c r="AC985" s="60"/>
      <c r="AD985" s="60"/>
      <c r="AE985" s="60"/>
      <c r="AF985" s="60"/>
      <c r="AG985" s="60"/>
      <c r="AH985" s="60"/>
      <c r="AI985" s="60"/>
      <c r="AJ985" s="60">
        <v>612</v>
      </c>
      <c r="AK985" s="60">
        <v>803</v>
      </c>
      <c r="AL985" s="60"/>
      <c r="AM985" s="60">
        <v>536</v>
      </c>
      <c r="AN985" s="60">
        <v>632</v>
      </c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</row>
    <row r="986" spans="1:50">
      <c r="A986" s="59" t="s">
        <v>3434</v>
      </c>
      <c r="B986" s="60"/>
      <c r="C986" s="60"/>
      <c r="D986" s="60">
        <v>643</v>
      </c>
      <c r="E986" s="60"/>
      <c r="F986" s="60"/>
      <c r="G986" s="60"/>
      <c r="H986" s="60"/>
      <c r="I986" s="60"/>
      <c r="J986" s="60">
        <v>396</v>
      </c>
      <c r="K986" s="60"/>
      <c r="L986" s="60"/>
      <c r="M986" s="60"/>
      <c r="N986" s="60"/>
      <c r="O986" s="60"/>
      <c r="P986" s="60">
        <v>397</v>
      </c>
      <c r="Q986" s="60"/>
      <c r="R986" s="60"/>
      <c r="S986" s="60"/>
      <c r="T986" s="60"/>
      <c r="U986" s="60"/>
      <c r="V986" s="60">
        <v>498</v>
      </c>
      <c r="W986" s="60"/>
      <c r="X986" s="60"/>
      <c r="Y986" s="60"/>
      <c r="Z986" s="60"/>
      <c r="AA986" s="60">
        <v>553</v>
      </c>
      <c r="AB986" s="60"/>
      <c r="AC986" s="60"/>
      <c r="AD986" s="60"/>
      <c r="AE986" s="60"/>
      <c r="AF986" s="60"/>
      <c r="AG986" s="60"/>
      <c r="AH986" s="60"/>
      <c r="AI986" s="60"/>
      <c r="AJ986" s="60">
        <v>643</v>
      </c>
      <c r="AK986" s="60">
        <v>396</v>
      </c>
      <c r="AL986" s="60">
        <v>397</v>
      </c>
      <c r="AM986" s="60">
        <v>498</v>
      </c>
      <c r="AN986" s="60">
        <v>828</v>
      </c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</row>
    <row r="987" spans="1:50">
      <c r="A987" s="59" t="s">
        <v>3435</v>
      </c>
      <c r="B987" s="60"/>
      <c r="C987" s="60"/>
      <c r="D987" s="60">
        <v>666</v>
      </c>
      <c r="E987" s="60"/>
      <c r="F987" s="60"/>
      <c r="G987" s="60"/>
      <c r="H987" s="60"/>
      <c r="I987" s="60"/>
      <c r="J987" s="60">
        <v>971</v>
      </c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>
        <v>935</v>
      </c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>
        <v>666</v>
      </c>
      <c r="AK987" s="60">
        <v>971</v>
      </c>
      <c r="AL987" s="60"/>
      <c r="AM987" s="60">
        <v>935</v>
      </c>
      <c r="AN987" s="60">
        <v>517</v>
      </c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</row>
    <row r="988" spans="1:50">
      <c r="A988" s="59" t="s">
        <v>3436</v>
      </c>
      <c r="B988" s="60"/>
      <c r="C988" s="60"/>
      <c r="D988" s="60">
        <v>663</v>
      </c>
      <c r="E988" s="60"/>
      <c r="F988" s="60"/>
      <c r="G988" s="60"/>
      <c r="H988" s="60"/>
      <c r="I988" s="60"/>
      <c r="J988" s="60">
        <v>420</v>
      </c>
      <c r="K988" s="60"/>
      <c r="L988" s="60"/>
      <c r="M988" s="60"/>
      <c r="N988" s="60"/>
      <c r="O988" s="60"/>
      <c r="P988" s="60">
        <v>668</v>
      </c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>
        <v>663</v>
      </c>
      <c r="AK988" s="60">
        <v>420</v>
      </c>
      <c r="AL988" s="60">
        <v>668</v>
      </c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</row>
    <row r="989" spans="1:50">
      <c r="A989" s="59" t="s">
        <v>3437</v>
      </c>
      <c r="B989" s="60"/>
      <c r="C989" s="60"/>
      <c r="D989" s="60">
        <v>626</v>
      </c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>
        <v>626</v>
      </c>
      <c r="AK989" s="60"/>
      <c r="AL989" s="60"/>
      <c r="AM989" s="60"/>
      <c r="AN989" s="60">
        <v>361</v>
      </c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</row>
    <row r="990" spans="1:50">
      <c r="A990" s="59" t="s">
        <v>3438</v>
      </c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>
        <v>906</v>
      </c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>
        <v>906</v>
      </c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</row>
    <row r="991" spans="1:50">
      <c r="A991" s="59" t="s">
        <v>3439</v>
      </c>
      <c r="B991" s="60"/>
      <c r="C991" s="60"/>
      <c r="D991" s="60"/>
      <c r="E991" s="60"/>
      <c r="F991" s="60"/>
      <c r="G991" s="60"/>
      <c r="H991" s="60"/>
      <c r="I991" s="60"/>
      <c r="J991" s="60">
        <v>738</v>
      </c>
      <c r="K991" s="60"/>
      <c r="L991" s="60"/>
      <c r="M991" s="60"/>
      <c r="N991" s="60"/>
      <c r="O991" s="60"/>
      <c r="P991" s="60">
        <v>857</v>
      </c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>
        <v>738</v>
      </c>
      <c r="AL991" s="60">
        <v>857</v>
      </c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</row>
    <row r="992" spans="1:50">
      <c r="A992" s="59" t="s">
        <v>3440</v>
      </c>
      <c r="B992" s="60"/>
      <c r="C992" s="60"/>
      <c r="D992" s="60"/>
      <c r="E992" s="60"/>
      <c r="F992" s="60"/>
      <c r="G992" s="60"/>
      <c r="H992" s="60"/>
      <c r="I992" s="60"/>
      <c r="J992" s="60">
        <v>960</v>
      </c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>
        <v>960</v>
      </c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</row>
    <row r="993" spans="1:50">
      <c r="A993" s="59" t="s">
        <v>1109</v>
      </c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>
        <v>316</v>
      </c>
      <c r="Q993" s="60"/>
      <c r="R993" s="60"/>
      <c r="S993" s="60"/>
      <c r="T993" s="60">
        <v>59</v>
      </c>
      <c r="U993" s="60"/>
      <c r="V993" s="60">
        <v>526</v>
      </c>
      <c r="W993" s="60">
        <v>90</v>
      </c>
      <c r="X993" s="60">
        <v>135</v>
      </c>
      <c r="Y993" s="60">
        <v>180</v>
      </c>
      <c r="Z993" s="60"/>
      <c r="AA993" s="60">
        <v>667</v>
      </c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>
        <v>316</v>
      </c>
      <c r="AM993" s="60">
        <v>526</v>
      </c>
      <c r="AN993" s="60"/>
      <c r="AO993" s="60"/>
      <c r="AP993" s="60">
        <v>169</v>
      </c>
      <c r="AQ993" s="60"/>
      <c r="AR993" s="60"/>
      <c r="AS993" s="60"/>
      <c r="AT993" s="60"/>
      <c r="AU993" s="60">
        <v>123</v>
      </c>
      <c r="AV993" s="60">
        <v>110</v>
      </c>
      <c r="AW993" s="60"/>
      <c r="AX993" s="60"/>
    </row>
    <row r="994" spans="1:50">
      <c r="A994" s="59" t="s">
        <v>3441</v>
      </c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>
        <v>915</v>
      </c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</row>
    <row r="995" spans="1:50">
      <c r="A995" s="59" t="s">
        <v>3442</v>
      </c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>
        <v>750</v>
      </c>
      <c r="W995" s="60"/>
      <c r="X995" s="60"/>
      <c r="Y995" s="60"/>
      <c r="Z995" s="60"/>
      <c r="AA995" s="60">
        <v>805</v>
      </c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>
        <v>750</v>
      </c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</row>
    <row r="996" spans="1:50">
      <c r="A996" s="59" t="s">
        <v>3443</v>
      </c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>
        <v>820</v>
      </c>
      <c r="Q996" s="60"/>
      <c r="R996" s="60"/>
      <c r="S996" s="60"/>
      <c r="T996" s="60"/>
      <c r="U996" s="60"/>
      <c r="V996" s="60">
        <v>289</v>
      </c>
      <c r="W996" s="60"/>
      <c r="X996" s="60"/>
      <c r="Y996" s="60"/>
      <c r="Z996" s="60"/>
      <c r="AA996" s="60">
        <v>367</v>
      </c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>
        <v>820</v>
      </c>
      <c r="AM996" s="60">
        <v>289</v>
      </c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</row>
    <row r="997" spans="1:50">
      <c r="A997" s="59" t="s">
        <v>3444</v>
      </c>
      <c r="B997" s="60"/>
      <c r="C997" s="60"/>
      <c r="D997" s="60">
        <v>366</v>
      </c>
      <c r="E997" s="60"/>
      <c r="F997" s="60"/>
      <c r="G997" s="60"/>
      <c r="H997" s="60"/>
      <c r="I997" s="60"/>
      <c r="J997" s="60">
        <v>298</v>
      </c>
      <c r="K997" s="60"/>
      <c r="L997" s="60"/>
      <c r="M997" s="60"/>
      <c r="N997" s="60"/>
      <c r="O997" s="60"/>
      <c r="P997" s="60">
        <v>277</v>
      </c>
      <c r="Q997" s="60"/>
      <c r="R997" s="60"/>
      <c r="S997" s="60"/>
      <c r="T997" s="60"/>
      <c r="U997" s="60"/>
      <c r="V997" s="60">
        <v>198</v>
      </c>
      <c r="W997" s="60"/>
      <c r="X997" s="60"/>
      <c r="Y997" s="60"/>
      <c r="Z997" s="60"/>
      <c r="AA997" s="60">
        <v>200</v>
      </c>
      <c r="AB997" s="60"/>
      <c r="AC997" s="60"/>
      <c r="AD997" s="60"/>
      <c r="AE997" s="60"/>
      <c r="AF997" s="60"/>
      <c r="AG997" s="60"/>
      <c r="AH997" s="60"/>
      <c r="AI997" s="60"/>
      <c r="AJ997" s="60">
        <v>366</v>
      </c>
      <c r="AK997" s="60">
        <v>298</v>
      </c>
      <c r="AL997" s="60">
        <v>277</v>
      </c>
      <c r="AM997" s="60">
        <v>198</v>
      </c>
      <c r="AN997" s="60">
        <v>726</v>
      </c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</row>
    <row r="998" spans="1:50">
      <c r="A998" s="59" t="s">
        <v>3445</v>
      </c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>
        <v>830</v>
      </c>
      <c r="W998" s="60"/>
      <c r="X998" s="60"/>
      <c r="Y998" s="60"/>
      <c r="Z998" s="60"/>
      <c r="AA998" s="60">
        <v>913</v>
      </c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>
        <v>830</v>
      </c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</row>
    <row r="999" spans="1:50">
      <c r="A999" s="59" t="s">
        <v>3446</v>
      </c>
      <c r="B999" s="60"/>
      <c r="C999" s="60"/>
      <c r="D999" s="60">
        <v>668</v>
      </c>
      <c r="E999" s="60"/>
      <c r="F999" s="60"/>
      <c r="G999" s="60"/>
      <c r="H999" s="60"/>
      <c r="I999" s="60"/>
      <c r="J999" s="60">
        <v>702</v>
      </c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>
        <v>668</v>
      </c>
      <c r="AK999" s="60">
        <v>702</v>
      </c>
      <c r="AL999" s="60"/>
      <c r="AM999" s="60"/>
      <c r="AN999" s="60">
        <v>703</v>
      </c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</row>
    <row r="1000" spans="1:50">
      <c r="A1000" s="59" t="s">
        <v>3447</v>
      </c>
      <c r="B1000" s="60"/>
      <c r="C1000" s="60"/>
      <c r="D1000" s="60"/>
      <c r="E1000" s="60"/>
      <c r="F1000" s="60"/>
      <c r="G1000" s="60"/>
      <c r="H1000" s="60"/>
      <c r="I1000" s="60"/>
      <c r="J1000" s="60">
        <v>920</v>
      </c>
      <c r="K1000" s="60"/>
      <c r="L1000" s="60"/>
      <c r="M1000" s="60"/>
      <c r="N1000" s="60"/>
      <c r="O1000" s="60"/>
      <c r="P1000" s="60">
        <v>912</v>
      </c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>
        <v>920</v>
      </c>
      <c r="AL1000" s="60">
        <v>912</v>
      </c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</row>
    <row r="1001" spans="1:50">
      <c r="A1001" s="59" t="s">
        <v>3448</v>
      </c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>
        <v>855</v>
      </c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</row>
    <row r="1002" spans="1:50">
      <c r="A1002" s="59" t="s">
        <v>3449</v>
      </c>
      <c r="B1002" s="60"/>
      <c r="C1002" s="60"/>
      <c r="D1002" s="60">
        <v>475</v>
      </c>
      <c r="E1002" s="60"/>
      <c r="F1002" s="60"/>
      <c r="G1002" s="60"/>
      <c r="H1002" s="60"/>
      <c r="I1002" s="60"/>
      <c r="J1002" s="60">
        <v>354</v>
      </c>
      <c r="K1002" s="60"/>
      <c r="L1002" s="60"/>
      <c r="M1002" s="60"/>
      <c r="N1002" s="60"/>
      <c r="O1002" s="60"/>
      <c r="P1002" s="60">
        <v>311</v>
      </c>
      <c r="Q1002" s="60"/>
      <c r="R1002" s="60"/>
      <c r="S1002" s="60"/>
      <c r="T1002" s="60"/>
      <c r="U1002" s="60"/>
      <c r="V1002" s="60">
        <v>390</v>
      </c>
      <c r="W1002" s="60"/>
      <c r="X1002" s="60"/>
      <c r="Y1002" s="60"/>
      <c r="Z1002" s="60"/>
      <c r="AA1002" s="60">
        <v>516</v>
      </c>
      <c r="AB1002" s="60"/>
      <c r="AC1002" s="60"/>
      <c r="AD1002" s="60"/>
      <c r="AE1002" s="60"/>
      <c r="AF1002" s="60"/>
      <c r="AG1002" s="60"/>
      <c r="AH1002" s="60"/>
      <c r="AI1002" s="60"/>
      <c r="AJ1002" s="60">
        <v>475</v>
      </c>
      <c r="AK1002" s="60">
        <v>354</v>
      </c>
      <c r="AL1002" s="60">
        <v>311</v>
      </c>
      <c r="AM1002" s="60">
        <v>390</v>
      </c>
      <c r="AN1002" s="60">
        <v>938</v>
      </c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</row>
    <row r="1003" spans="1:50">
      <c r="A1003" s="59" t="s">
        <v>3450</v>
      </c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>
        <v>742</v>
      </c>
      <c r="W1003" s="60"/>
      <c r="X1003" s="60"/>
      <c r="Y1003" s="60"/>
      <c r="Z1003" s="60"/>
      <c r="AA1003" s="60">
        <v>850</v>
      </c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>
        <v>742</v>
      </c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</row>
    <row r="1004" spans="1:50">
      <c r="A1004" s="59" t="s">
        <v>3451</v>
      </c>
      <c r="B1004" s="60"/>
      <c r="C1004" s="60"/>
      <c r="D1004" s="60">
        <v>866</v>
      </c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>
        <v>866</v>
      </c>
      <c r="AK1004" s="60"/>
      <c r="AL1004" s="60"/>
      <c r="AM1004" s="60"/>
      <c r="AN1004" s="60">
        <v>649</v>
      </c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>
        <v>124</v>
      </c>
    </row>
    <row r="1005" spans="1:50">
      <c r="A1005" s="59" t="s">
        <v>3452</v>
      </c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>
        <v>870</v>
      </c>
      <c r="W1005" s="60"/>
      <c r="X1005" s="60"/>
      <c r="Y1005" s="60"/>
      <c r="Z1005" s="60"/>
      <c r="AA1005" s="60">
        <v>952</v>
      </c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>
        <v>870</v>
      </c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</row>
    <row r="1006" spans="1:50">
      <c r="A1006" s="59" t="s">
        <v>1110</v>
      </c>
      <c r="B1006" s="60">
        <v>148</v>
      </c>
      <c r="C1006" s="60"/>
      <c r="D1006" s="60">
        <v>615</v>
      </c>
      <c r="E1006" s="60">
        <v>156</v>
      </c>
      <c r="F1006" s="60">
        <v>130</v>
      </c>
      <c r="G1006" s="60">
        <v>181</v>
      </c>
      <c r="H1006" s="60">
        <v>112</v>
      </c>
      <c r="I1006" s="60"/>
      <c r="J1006" s="60">
        <v>932</v>
      </c>
      <c r="K1006" s="60">
        <v>166</v>
      </c>
      <c r="L1006" s="60">
        <v>165</v>
      </c>
      <c r="M1006" s="60">
        <v>178</v>
      </c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>
        <v>615</v>
      </c>
      <c r="AK1006" s="60">
        <v>932</v>
      </c>
      <c r="AL1006" s="60"/>
      <c r="AM1006" s="60"/>
      <c r="AN1006" s="60">
        <v>276</v>
      </c>
      <c r="AO1006" s="60"/>
      <c r="AP1006" s="60"/>
      <c r="AQ1006" s="60"/>
      <c r="AR1006" s="60">
        <v>169</v>
      </c>
      <c r="AS1006" s="60">
        <v>173</v>
      </c>
      <c r="AT1006" s="60"/>
      <c r="AU1006" s="60"/>
      <c r="AV1006" s="60"/>
      <c r="AW1006" s="60"/>
      <c r="AX1006" s="60"/>
    </row>
    <row r="1007" spans="1:50">
      <c r="A1007" s="59" t="s">
        <v>3453</v>
      </c>
      <c r="B1007" s="60"/>
      <c r="C1007" s="60"/>
      <c r="D1007" s="60"/>
      <c r="E1007" s="60"/>
      <c r="F1007" s="60"/>
      <c r="G1007" s="60"/>
      <c r="H1007" s="60"/>
      <c r="I1007" s="60"/>
      <c r="J1007" s="60">
        <v>850</v>
      </c>
      <c r="K1007" s="60"/>
      <c r="L1007" s="60"/>
      <c r="M1007" s="60"/>
      <c r="N1007" s="60"/>
      <c r="O1007" s="60"/>
      <c r="P1007" s="60">
        <v>579</v>
      </c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>
        <v>850</v>
      </c>
      <c r="AL1007" s="60">
        <v>579</v>
      </c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</row>
    <row r="1008" spans="1:50">
      <c r="A1008" s="59" t="s">
        <v>3454</v>
      </c>
      <c r="B1008" s="60"/>
      <c r="C1008" s="60"/>
      <c r="D1008" s="60">
        <v>285</v>
      </c>
      <c r="E1008" s="60"/>
      <c r="F1008" s="60"/>
      <c r="G1008" s="60"/>
      <c r="H1008" s="60"/>
      <c r="I1008" s="60"/>
      <c r="J1008" s="60">
        <v>346</v>
      </c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>
        <v>285</v>
      </c>
      <c r="AK1008" s="60">
        <v>346</v>
      </c>
      <c r="AL1008" s="60"/>
      <c r="AM1008" s="60"/>
      <c r="AN1008" s="60">
        <v>745</v>
      </c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</row>
    <row r="1009" spans="1:50">
      <c r="A1009" s="59" t="s">
        <v>3455</v>
      </c>
      <c r="B1009" s="60"/>
      <c r="C1009" s="60"/>
      <c r="D1009" s="60"/>
      <c r="E1009" s="60"/>
      <c r="F1009" s="60"/>
      <c r="G1009" s="60"/>
      <c r="H1009" s="60"/>
      <c r="I1009" s="60"/>
      <c r="J1009" s="60">
        <v>754</v>
      </c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>
        <v>754</v>
      </c>
      <c r="AL1009" s="60"/>
      <c r="AM1009" s="60"/>
      <c r="AN1009" s="60">
        <v>554</v>
      </c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</row>
    <row r="1010" spans="1:50">
      <c r="A1010" s="59" t="s">
        <v>3456</v>
      </c>
      <c r="B1010" s="60"/>
      <c r="C1010" s="60"/>
      <c r="D1010" s="60">
        <v>674</v>
      </c>
      <c r="E1010" s="60"/>
      <c r="F1010" s="60"/>
      <c r="G1010" s="60"/>
      <c r="H1010" s="60"/>
      <c r="I1010" s="60"/>
      <c r="J1010" s="60">
        <v>887</v>
      </c>
      <c r="K1010" s="60"/>
      <c r="L1010" s="60"/>
      <c r="M1010" s="60"/>
      <c r="N1010" s="60"/>
      <c r="O1010" s="60"/>
      <c r="P1010" s="60">
        <v>715</v>
      </c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>
        <v>674</v>
      </c>
      <c r="AK1010" s="60">
        <v>887</v>
      </c>
      <c r="AL1010" s="60">
        <v>715</v>
      </c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</row>
    <row r="1011" spans="1:50">
      <c r="A1011" s="59" t="s">
        <v>3457</v>
      </c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>
        <v>900</v>
      </c>
      <c r="W1011" s="60"/>
      <c r="X1011" s="60"/>
      <c r="Y1011" s="60"/>
      <c r="Z1011" s="60"/>
      <c r="AA1011" s="60">
        <v>852</v>
      </c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>
        <v>900</v>
      </c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</row>
    <row r="1012" spans="1:50">
      <c r="A1012" s="59" t="s">
        <v>3458</v>
      </c>
      <c r="B1012" s="60"/>
      <c r="C1012" s="60"/>
      <c r="D1012" s="60">
        <v>138</v>
      </c>
      <c r="E1012" s="60"/>
      <c r="F1012" s="60"/>
      <c r="G1012" s="60"/>
      <c r="H1012" s="60"/>
      <c r="I1012" s="60"/>
      <c r="J1012" s="60">
        <v>219</v>
      </c>
      <c r="K1012" s="60"/>
      <c r="L1012" s="60"/>
      <c r="M1012" s="60"/>
      <c r="N1012" s="60"/>
      <c r="O1012" s="60"/>
      <c r="P1012" s="60">
        <v>194</v>
      </c>
      <c r="Q1012" s="60"/>
      <c r="R1012" s="60"/>
      <c r="S1012" s="60"/>
      <c r="T1012" s="60"/>
      <c r="U1012" s="60"/>
      <c r="V1012" s="60">
        <v>253</v>
      </c>
      <c r="W1012" s="60"/>
      <c r="X1012" s="60"/>
      <c r="Y1012" s="60"/>
      <c r="Z1012" s="60"/>
      <c r="AA1012" s="60">
        <v>406</v>
      </c>
      <c r="AB1012" s="60"/>
      <c r="AC1012" s="60"/>
      <c r="AD1012" s="60"/>
      <c r="AE1012" s="60"/>
      <c r="AF1012" s="60"/>
      <c r="AG1012" s="60"/>
      <c r="AH1012" s="60"/>
      <c r="AI1012" s="60"/>
      <c r="AJ1012" s="60">
        <v>138</v>
      </c>
      <c r="AK1012" s="60">
        <v>219</v>
      </c>
      <c r="AL1012" s="60">
        <v>194</v>
      </c>
      <c r="AM1012" s="60">
        <v>253</v>
      </c>
      <c r="AN1012" s="60">
        <v>102</v>
      </c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</row>
    <row r="1013" spans="1:50">
      <c r="A1013" s="59" t="s">
        <v>3459</v>
      </c>
      <c r="B1013" s="60"/>
      <c r="C1013" s="60"/>
      <c r="D1013" s="60">
        <v>966</v>
      </c>
      <c r="E1013" s="60"/>
      <c r="F1013" s="60"/>
      <c r="G1013" s="60"/>
      <c r="H1013" s="60"/>
      <c r="I1013" s="60"/>
      <c r="J1013" s="60">
        <v>857</v>
      </c>
      <c r="K1013" s="60"/>
      <c r="L1013" s="60"/>
      <c r="M1013" s="60"/>
      <c r="N1013" s="60"/>
      <c r="O1013" s="60"/>
      <c r="P1013" s="60">
        <v>681</v>
      </c>
      <c r="Q1013" s="60"/>
      <c r="R1013" s="60"/>
      <c r="S1013" s="60"/>
      <c r="T1013" s="60"/>
      <c r="U1013" s="60"/>
      <c r="V1013" s="60">
        <v>737</v>
      </c>
      <c r="W1013" s="60"/>
      <c r="X1013" s="60"/>
      <c r="Y1013" s="60"/>
      <c r="Z1013" s="60"/>
      <c r="AA1013" s="60">
        <v>700</v>
      </c>
      <c r="AB1013" s="60"/>
      <c r="AC1013" s="60"/>
      <c r="AD1013" s="60"/>
      <c r="AE1013" s="60"/>
      <c r="AF1013" s="60"/>
      <c r="AG1013" s="60"/>
      <c r="AH1013" s="60"/>
      <c r="AI1013" s="60"/>
      <c r="AJ1013" s="60">
        <v>966</v>
      </c>
      <c r="AK1013" s="60">
        <v>857</v>
      </c>
      <c r="AL1013" s="60">
        <v>681</v>
      </c>
      <c r="AM1013" s="60">
        <v>737</v>
      </c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</row>
    <row r="1014" spans="1:50">
      <c r="A1014" s="59" t="s">
        <v>3460</v>
      </c>
      <c r="B1014" s="60"/>
      <c r="C1014" s="60"/>
      <c r="D1014" s="60">
        <v>570</v>
      </c>
      <c r="E1014" s="60"/>
      <c r="F1014" s="60"/>
      <c r="G1014" s="60"/>
      <c r="H1014" s="60"/>
      <c r="I1014" s="60"/>
      <c r="J1014" s="60">
        <v>719</v>
      </c>
      <c r="K1014" s="60"/>
      <c r="L1014" s="60"/>
      <c r="M1014" s="60"/>
      <c r="N1014" s="60"/>
      <c r="O1014" s="60"/>
      <c r="P1014" s="60">
        <v>727</v>
      </c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>
        <v>776</v>
      </c>
      <c r="AB1014" s="60"/>
      <c r="AC1014" s="60"/>
      <c r="AD1014" s="60"/>
      <c r="AE1014" s="60"/>
      <c r="AF1014" s="60"/>
      <c r="AG1014" s="60"/>
      <c r="AH1014" s="60"/>
      <c r="AI1014" s="60"/>
      <c r="AJ1014" s="60">
        <v>570</v>
      </c>
      <c r="AK1014" s="60">
        <v>719</v>
      </c>
      <c r="AL1014" s="60">
        <v>727</v>
      </c>
      <c r="AM1014" s="60"/>
      <c r="AN1014" s="60">
        <v>466</v>
      </c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</row>
    <row r="1015" spans="1:50">
      <c r="A1015" s="59" t="s">
        <v>3461</v>
      </c>
      <c r="B1015" s="60"/>
      <c r="C1015" s="60"/>
      <c r="D1015" s="60"/>
      <c r="E1015" s="60"/>
      <c r="F1015" s="60"/>
      <c r="G1015" s="60"/>
      <c r="H1015" s="60"/>
      <c r="I1015" s="60"/>
      <c r="J1015" s="60">
        <v>612</v>
      </c>
      <c r="K1015" s="60"/>
      <c r="L1015" s="60"/>
      <c r="M1015" s="60"/>
      <c r="N1015" s="60"/>
      <c r="O1015" s="60"/>
      <c r="P1015" s="60">
        <v>493</v>
      </c>
      <c r="Q1015" s="60"/>
      <c r="R1015" s="60"/>
      <c r="S1015" s="60"/>
      <c r="T1015" s="60"/>
      <c r="U1015" s="60"/>
      <c r="V1015" s="60">
        <v>357</v>
      </c>
      <c r="W1015" s="60"/>
      <c r="X1015" s="60"/>
      <c r="Y1015" s="60"/>
      <c r="Z1015" s="60">
        <v>170</v>
      </c>
      <c r="AA1015" s="60">
        <v>361</v>
      </c>
      <c r="AB1015" s="60">
        <v>97</v>
      </c>
      <c r="AC1015" s="60">
        <v>58</v>
      </c>
      <c r="AD1015" s="60">
        <v>158</v>
      </c>
      <c r="AE1015" s="60"/>
      <c r="AF1015" s="60"/>
      <c r="AG1015" s="60"/>
      <c r="AH1015" s="60"/>
      <c r="AI1015" s="60"/>
      <c r="AJ1015" s="60"/>
      <c r="AK1015" s="60">
        <v>612</v>
      </c>
      <c r="AL1015" s="60">
        <v>493</v>
      </c>
      <c r="AM1015" s="60">
        <v>357</v>
      </c>
      <c r="AN1015" s="60"/>
      <c r="AO1015" s="60">
        <v>160</v>
      </c>
      <c r="AP1015" s="60"/>
      <c r="AQ1015" s="60"/>
      <c r="AR1015" s="60"/>
      <c r="AS1015" s="60"/>
      <c r="AT1015" s="60"/>
      <c r="AU1015" s="60"/>
      <c r="AV1015" s="60"/>
      <c r="AW1015" s="60"/>
      <c r="AX1015" s="60"/>
    </row>
    <row r="1016" spans="1:50">
      <c r="A1016" s="59" t="s">
        <v>3462</v>
      </c>
      <c r="B1016" s="60"/>
      <c r="C1016" s="60"/>
      <c r="D1016" s="60">
        <v>670</v>
      </c>
      <c r="E1016" s="60"/>
      <c r="F1016" s="60"/>
      <c r="G1016" s="60"/>
      <c r="H1016" s="60"/>
      <c r="I1016" s="60"/>
      <c r="J1016" s="60">
        <v>906</v>
      </c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>
        <v>723</v>
      </c>
      <c r="W1016" s="60"/>
      <c r="X1016" s="60"/>
      <c r="Y1016" s="60"/>
      <c r="Z1016" s="60"/>
      <c r="AA1016" s="60">
        <v>793</v>
      </c>
      <c r="AB1016" s="60"/>
      <c r="AC1016" s="60"/>
      <c r="AD1016" s="60"/>
      <c r="AE1016" s="60"/>
      <c r="AF1016" s="60"/>
      <c r="AG1016" s="60"/>
      <c r="AH1016" s="60"/>
      <c r="AI1016" s="60"/>
      <c r="AJ1016" s="60">
        <v>670</v>
      </c>
      <c r="AK1016" s="60">
        <v>906</v>
      </c>
      <c r="AL1016" s="60"/>
      <c r="AM1016" s="60">
        <v>723</v>
      </c>
      <c r="AN1016" s="60">
        <v>613</v>
      </c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</row>
    <row r="1017" spans="1:50">
      <c r="A1017" s="59" t="s">
        <v>3463</v>
      </c>
      <c r="B1017" s="60"/>
      <c r="C1017" s="60"/>
      <c r="D1017" s="60">
        <v>873</v>
      </c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>
        <v>925</v>
      </c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>
        <v>581</v>
      </c>
      <c r="AB1017" s="60"/>
      <c r="AC1017" s="60"/>
      <c r="AD1017" s="60"/>
      <c r="AE1017" s="60"/>
      <c r="AF1017" s="60"/>
      <c r="AG1017" s="60"/>
      <c r="AH1017" s="60"/>
      <c r="AI1017" s="60"/>
      <c r="AJ1017" s="60">
        <v>873</v>
      </c>
      <c r="AK1017" s="60"/>
      <c r="AL1017" s="60">
        <v>925</v>
      </c>
      <c r="AM1017" s="60"/>
      <c r="AN1017" s="60">
        <v>814</v>
      </c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</row>
    <row r="1018" spans="1:50">
      <c r="A1018" s="59" t="s">
        <v>3464</v>
      </c>
      <c r="B1018" s="60"/>
      <c r="C1018" s="60"/>
      <c r="D1018" s="60">
        <v>509</v>
      </c>
      <c r="E1018" s="60"/>
      <c r="F1018" s="60"/>
      <c r="G1018" s="60"/>
      <c r="H1018" s="60"/>
      <c r="I1018" s="60"/>
      <c r="J1018" s="60">
        <v>826</v>
      </c>
      <c r="K1018" s="60"/>
      <c r="L1018" s="60"/>
      <c r="M1018" s="60"/>
      <c r="N1018" s="60"/>
      <c r="O1018" s="60"/>
      <c r="P1018" s="60">
        <v>372</v>
      </c>
      <c r="Q1018" s="60"/>
      <c r="R1018" s="60"/>
      <c r="S1018" s="60"/>
      <c r="T1018" s="60"/>
      <c r="U1018" s="60"/>
      <c r="V1018" s="60">
        <v>197</v>
      </c>
      <c r="W1018" s="60"/>
      <c r="X1018" s="60"/>
      <c r="Y1018" s="60"/>
      <c r="Z1018" s="60"/>
      <c r="AA1018" s="60">
        <v>308</v>
      </c>
      <c r="AB1018" s="60"/>
      <c r="AC1018" s="60"/>
      <c r="AD1018" s="60"/>
      <c r="AE1018" s="60"/>
      <c r="AF1018" s="60"/>
      <c r="AG1018" s="60"/>
      <c r="AH1018" s="60"/>
      <c r="AI1018" s="60"/>
      <c r="AJ1018" s="60">
        <v>509</v>
      </c>
      <c r="AK1018" s="60">
        <v>826</v>
      </c>
      <c r="AL1018" s="60">
        <v>372</v>
      </c>
      <c r="AM1018" s="60">
        <v>197</v>
      </c>
      <c r="AN1018" s="60">
        <v>622</v>
      </c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</row>
    <row r="1019" spans="1:50">
      <c r="A1019" s="59" t="s">
        <v>943</v>
      </c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>
        <v>0</v>
      </c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>
        <v>0</v>
      </c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</row>
    <row r="1020" spans="1:50">
      <c r="A1020" s="59" t="s">
        <v>1111</v>
      </c>
      <c r="B1020" s="60"/>
      <c r="C1020" s="60"/>
      <c r="D1020" s="60">
        <v>373</v>
      </c>
      <c r="E1020" s="60"/>
      <c r="F1020" s="60"/>
      <c r="G1020" s="60"/>
      <c r="H1020" s="60"/>
      <c r="I1020" s="60"/>
      <c r="J1020" s="60">
        <v>130</v>
      </c>
      <c r="K1020" s="60"/>
      <c r="L1020" s="60"/>
      <c r="M1020" s="60"/>
      <c r="N1020" s="60">
        <v>65</v>
      </c>
      <c r="O1020" s="60"/>
      <c r="P1020" s="60">
        <v>178</v>
      </c>
      <c r="Q1020" s="60">
        <v>122</v>
      </c>
      <c r="R1020" s="60">
        <v>157</v>
      </c>
      <c r="S1020" s="60">
        <v>99</v>
      </c>
      <c r="T1020" s="60">
        <v>101</v>
      </c>
      <c r="U1020" s="60"/>
      <c r="V1020" s="60">
        <v>355</v>
      </c>
      <c r="W1020" s="60">
        <v>95</v>
      </c>
      <c r="X1020" s="60">
        <v>168</v>
      </c>
      <c r="Y1020" s="60">
        <v>115</v>
      </c>
      <c r="Z1020" s="60"/>
      <c r="AA1020" s="60">
        <v>494</v>
      </c>
      <c r="AB1020" s="60"/>
      <c r="AC1020" s="60"/>
      <c r="AD1020" s="60"/>
      <c r="AE1020" s="60"/>
      <c r="AF1020" s="60"/>
      <c r="AG1020" s="60"/>
      <c r="AH1020" s="60"/>
      <c r="AI1020" s="60"/>
      <c r="AJ1020" s="60">
        <v>373</v>
      </c>
      <c r="AK1020" s="60">
        <v>130</v>
      </c>
      <c r="AL1020" s="60">
        <v>178</v>
      </c>
      <c r="AM1020" s="60">
        <v>355</v>
      </c>
      <c r="AN1020" s="60">
        <v>356</v>
      </c>
      <c r="AO1020" s="60"/>
      <c r="AP1020" s="60">
        <v>59</v>
      </c>
      <c r="AQ1020" s="60">
        <v>47</v>
      </c>
      <c r="AR1020" s="60"/>
      <c r="AS1020" s="60"/>
      <c r="AT1020" s="60"/>
      <c r="AU1020" s="60"/>
      <c r="AV1020" s="60">
        <v>110</v>
      </c>
      <c r="AW1020" s="60"/>
      <c r="AX1020" s="60"/>
    </row>
    <row r="1021" spans="1:50">
      <c r="A1021" s="59" t="s">
        <v>3465</v>
      </c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>
        <v>630</v>
      </c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>
        <v>460</v>
      </c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</row>
    <row r="1022" spans="1:50">
      <c r="A1022" s="59" t="s">
        <v>3466</v>
      </c>
      <c r="B1022" s="60"/>
      <c r="C1022" s="60"/>
      <c r="D1022" s="60"/>
      <c r="E1022" s="60"/>
      <c r="F1022" s="60"/>
      <c r="G1022" s="60"/>
      <c r="H1022" s="60"/>
      <c r="I1022" s="60"/>
      <c r="J1022" s="60">
        <v>947</v>
      </c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>
        <v>947</v>
      </c>
      <c r="AL1022" s="60"/>
      <c r="AM1022" s="60"/>
      <c r="AN1022" s="60">
        <v>991</v>
      </c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</row>
    <row r="1023" spans="1:50">
      <c r="A1023" s="59" t="s">
        <v>949</v>
      </c>
      <c r="B1023" s="60">
        <v>158</v>
      </c>
      <c r="C1023" s="60"/>
      <c r="D1023" s="60">
        <v>86</v>
      </c>
      <c r="E1023" s="60">
        <v>136</v>
      </c>
      <c r="F1023" s="60">
        <v>30</v>
      </c>
      <c r="G1023" s="60">
        <v>98</v>
      </c>
      <c r="H1023" s="60">
        <v>148</v>
      </c>
      <c r="I1023" s="60">
        <v>25</v>
      </c>
      <c r="J1023" s="60">
        <v>59</v>
      </c>
      <c r="K1023" s="60">
        <v>93</v>
      </c>
      <c r="L1023" s="60">
        <v>121</v>
      </c>
      <c r="M1023" s="60">
        <v>139</v>
      </c>
      <c r="N1023" s="60">
        <v>93</v>
      </c>
      <c r="O1023" s="60"/>
      <c r="P1023" s="60">
        <v>140</v>
      </c>
      <c r="Q1023" s="60">
        <v>90</v>
      </c>
      <c r="R1023" s="60">
        <v>14</v>
      </c>
      <c r="S1023" s="60">
        <v>85</v>
      </c>
      <c r="T1023" s="60">
        <v>98</v>
      </c>
      <c r="U1023" s="60"/>
      <c r="V1023" s="60">
        <v>264</v>
      </c>
      <c r="W1023" s="60">
        <v>161</v>
      </c>
      <c r="X1023" s="60">
        <v>66</v>
      </c>
      <c r="Y1023" s="60">
        <v>132</v>
      </c>
      <c r="Z1023" s="60">
        <v>80</v>
      </c>
      <c r="AA1023" s="60">
        <v>352</v>
      </c>
      <c r="AB1023" s="60">
        <v>154</v>
      </c>
      <c r="AC1023" s="60">
        <v>129</v>
      </c>
      <c r="AD1023" s="60">
        <v>51</v>
      </c>
      <c r="AE1023" s="60"/>
      <c r="AF1023" s="60">
        <v>25</v>
      </c>
      <c r="AG1023" s="60"/>
      <c r="AH1023" s="60"/>
      <c r="AI1023" s="60"/>
      <c r="AJ1023" s="60">
        <v>86</v>
      </c>
      <c r="AK1023" s="60">
        <v>59</v>
      </c>
      <c r="AL1023" s="60">
        <v>140</v>
      </c>
      <c r="AM1023" s="60">
        <v>264</v>
      </c>
      <c r="AN1023" s="60">
        <v>131</v>
      </c>
      <c r="AO1023" s="60">
        <v>79</v>
      </c>
      <c r="AP1023" s="60">
        <v>145</v>
      </c>
      <c r="AQ1023" s="60">
        <v>140</v>
      </c>
      <c r="AR1023" s="60">
        <v>141</v>
      </c>
      <c r="AS1023" s="60">
        <v>140</v>
      </c>
      <c r="AT1023" s="60"/>
      <c r="AU1023" s="60">
        <v>123</v>
      </c>
      <c r="AV1023" s="60">
        <v>110</v>
      </c>
      <c r="AW1023" s="60">
        <v>52</v>
      </c>
      <c r="AX1023" s="60">
        <v>56</v>
      </c>
    </row>
    <row r="1024" spans="1:50">
      <c r="A1024" s="59" t="s">
        <v>965</v>
      </c>
      <c r="B1024" s="60"/>
      <c r="C1024" s="60"/>
      <c r="D1024" s="60"/>
      <c r="E1024" s="60"/>
      <c r="F1024" s="60"/>
      <c r="G1024" s="60"/>
      <c r="H1024" s="60"/>
      <c r="I1024" s="60">
        <v>0</v>
      </c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>
        <v>0</v>
      </c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</row>
    <row r="1025" spans="1:50">
      <c r="A1025" s="59" t="s">
        <v>3467</v>
      </c>
      <c r="B1025" s="60"/>
      <c r="C1025" s="60"/>
      <c r="D1025" s="60">
        <v>849</v>
      </c>
      <c r="E1025" s="60"/>
      <c r="F1025" s="60"/>
      <c r="G1025" s="60"/>
      <c r="H1025" s="60"/>
      <c r="I1025" s="60"/>
      <c r="J1025" s="60">
        <v>736</v>
      </c>
      <c r="K1025" s="60"/>
      <c r="L1025" s="60"/>
      <c r="M1025" s="60"/>
      <c r="N1025" s="60"/>
      <c r="O1025" s="60"/>
      <c r="P1025" s="60">
        <v>717</v>
      </c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>
        <v>844</v>
      </c>
      <c r="AB1025" s="60"/>
      <c r="AC1025" s="60"/>
      <c r="AD1025" s="60"/>
      <c r="AE1025" s="60"/>
      <c r="AF1025" s="60"/>
      <c r="AG1025" s="60"/>
      <c r="AH1025" s="60"/>
      <c r="AI1025" s="60"/>
      <c r="AJ1025" s="60">
        <v>849</v>
      </c>
      <c r="AK1025" s="60">
        <v>736</v>
      </c>
      <c r="AL1025" s="60">
        <v>717</v>
      </c>
      <c r="AM1025" s="60"/>
      <c r="AN1025" s="60">
        <v>845</v>
      </c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</row>
    <row r="1026" spans="1:50">
      <c r="A1026" s="59" t="s">
        <v>3468</v>
      </c>
      <c r="B1026" s="60"/>
      <c r="C1026" s="60"/>
      <c r="D1026" s="60">
        <v>739</v>
      </c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>
        <v>739</v>
      </c>
      <c r="AK1026" s="60"/>
      <c r="AL1026" s="60"/>
      <c r="AM1026" s="60"/>
      <c r="AN1026" s="60">
        <v>605</v>
      </c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</row>
    <row r="1027" spans="1:50">
      <c r="A1027" s="59" t="s">
        <v>3469</v>
      </c>
      <c r="B1027" s="60"/>
      <c r="C1027" s="60"/>
      <c r="D1027" s="60">
        <v>295</v>
      </c>
      <c r="E1027" s="60"/>
      <c r="F1027" s="60"/>
      <c r="G1027" s="60"/>
      <c r="H1027" s="60"/>
      <c r="I1027" s="60"/>
      <c r="J1027" s="60">
        <v>291</v>
      </c>
      <c r="K1027" s="60"/>
      <c r="L1027" s="60"/>
      <c r="M1027" s="60"/>
      <c r="N1027" s="60"/>
      <c r="O1027" s="60"/>
      <c r="P1027" s="60">
        <v>342</v>
      </c>
      <c r="Q1027" s="60"/>
      <c r="R1027" s="60"/>
      <c r="S1027" s="60"/>
      <c r="T1027" s="60"/>
      <c r="U1027" s="60"/>
      <c r="V1027" s="60">
        <v>435</v>
      </c>
      <c r="W1027" s="60"/>
      <c r="X1027" s="60"/>
      <c r="Y1027" s="60"/>
      <c r="Z1027" s="60"/>
      <c r="AA1027" s="60">
        <v>260</v>
      </c>
      <c r="AB1027" s="60"/>
      <c r="AC1027" s="60"/>
      <c r="AD1027" s="60"/>
      <c r="AE1027" s="60"/>
      <c r="AF1027" s="60"/>
      <c r="AG1027" s="60"/>
      <c r="AH1027" s="60"/>
      <c r="AI1027" s="60"/>
      <c r="AJ1027" s="60">
        <v>295</v>
      </c>
      <c r="AK1027" s="60">
        <v>291</v>
      </c>
      <c r="AL1027" s="60">
        <v>342</v>
      </c>
      <c r="AM1027" s="60">
        <v>435</v>
      </c>
      <c r="AN1027" s="60">
        <v>122</v>
      </c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</row>
    <row r="1028" spans="1:50">
      <c r="A1028" s="59" t="s">
        <v>1112</v>
      </c>
      <c r="B1028" s="60">
        <v>96</v>
      </c>
      <c r="C1028" s="60"/>
      <c r="D1028" s="60">
        <v>494</v>
      </c>
      <c r="E1028" s="60">
        <v>178</v>
      </c>
      <c r="F1028" s="60">
        <v>167</v>
      </c>
      <c r="G1028" s="60">
        <v>168</v>
      </c>
      <c r="H1028" s="60"/>
      <c r="I1028" s="60"/>
      <c r="J1028" s="60">
        <v>483</v>
      </c>
      <c r="K1028" s="60"/>
      <c r="L1028" s="60"/>
      <c r="M1028" s="60"/>
      <c r="N1028" s="60"/>
      <c r="O1028" s="60"/>
      <c r="P1028" s="60">
        <v>624</v>
      </c>
      <c r="Q1028" s="60"/>
      <c r="R1028" s="60"/>
      <c r="S1028" s="60"/>
      <c r="T1028" s="60"/>
      <c r="U1028" s="60"/>
      <c r="V1028" s="60">
        <v>486</v>
      </c>
      <c r="W1028" s="60"/>
      <c r="X1028" s="60"/>
      <c r="Y1028" s="60"/>
      <c r="Z1028" s="60">
        <v>104</v>
      </c>
      <c r="AA1028" s="60">
        <v>560</v>
      </c>
      <c r="AB1028" s="60">
        <v>176</v>
      </c>
      <c r="AC1028" s="60">
        <v>171</v>
      </c>
      <c r="AD1028" s="60">
        <v>128</v>
      </c>
      <c r="AE1028" s="60"/>
      <c r="AF1028" s="60"/>
      <c r="AG1028" s="60"/>
      <c r="AH1028" s="60"/>
      <c r="AI1028" s="60"/>
      <c r="AJ1028" s="60">
        <v>494</v>
      </c>
      <c r="AK1028" s="60">
        <v>483</v>
      </c>
      <c r="AL1028" s="60">
        <v>624</v>
      </c>
      <c r="AM1028" s="60">
        <v>486</v>
      </c>
      <c r="AN1028" s="60">
        <v>323</v>
      </c>
      <c r="AO1028" s="60">
        <v>204</v>
      </c>
      <c r="AP1028" s="60"/>
      <c r="AQ1028" s="60"/>
      <c r="AR1028" s="60"/>
      <c r="AS1028" s="60">
        <v>175</v>
      </c>
      <c r="AT1028" s="60"/>
      <c r="AU1028" s="60"/>
      <c r="AV1028" s="60"/>
      <c r="AW1028" s="60"/>
      <c r="AX1028" s="60"/>
    </row>
    <row r="1029" spans="1:50">
      <c r="A1029" s="59" t="s">
        <v>205</v>
      </c>
      <c r="B1029" s="60"/>
      <c r="C1029" s="60"/>
      <c r="D1029" s="60">
        <v>54</v>
      </c>
      <c r="E1029" s="60"/>
      <c r="F1029" s="60"/>
      <c r="G1029" s="60"/>
      <c r="H1029" s="60"/>
      <c r="I1029" s="60"/>
      <c r="J1029" s="60">
        <v>43</v>
      </c>
      <c r="K1029" s="60"/>
      <c r="L1029" s="60"/>
      <c r="M1029" s="60"/>
      <c r="N1029" s="60"/>
      <c r="O1029" s="60"/>
      <c r="P1029" s="60">
        <v>36</v>
      </c>
      <c r="Q1029" s="60"/>
      <c r="R1029" s="60"/>
      <c r="S1029" s="60"/>
      <c r="T1029" s="60"/>
      <c r="U1029" s="60">
        <v>0</v>
      </c>
      <c r="V1029" s="60">
        <v>71</v>
      </c>
      <c r="W1029" s="60"/>
      <c r="X1029" s="60"/>
      <c r="Y1029" s="60"/>
      <c r="Z1029" s="60"/>
      <c r="AA1029" s="60">
        <v>136</v>
      </c>
      <c r="AB1029" s="60"/>
      <c r="AC1029" s="60"/>
      <c r="AD1029" s="60"/>
      <c r="AE1029" s="60"/>
      <c r="AF1029" s="60"/>
      <c r="AG1029" s="60"/>
      <c r="AH1029" s="60">
        <v>0</v>
      </c>
      <c r="AI1029" s="60"/>
      <c r="AJ1029" s="60">
        <v>54</v>
      </c>
      <c r="AK1029" s="60">
        <v>43</v>
      </c>
      <c r="AL1029" s="60">
        <v>36</v>
      </c>
      <c r="AM1029" s="60">
        <v>71</v>
      </c>
      <c r="AN1029" s="60">
        <v>44</v>
      </c>
      <c r="AO1029" s="60"/>
      <c r="AP1029" s="60"/>
      <c r="AQ1029" s="60"/>
      <c r="AR1029" s="60"/>
      <c r="AS1029" s="60"/>
      <c r="AT1029" s="60"/>
      <c r="AU1029" s="60"/>
      <c r="AV1029" s="60">
        <v>110</v>
      </c>
      <c r="AW1029" s="60">
        <v>116</v>
      </c>
      <c r="AX1029" s="60">
        <v>88</v>
      </c>
    </row>
    <row r="1030" spans="1:50">
      <c r="A1030" s="59" t="s">
        <v>911</v>
      </c>
      <c r="B1030" s="60"/>
      <c r="C1030" s="60">
        <v>56</v>
      </c>
      <c r="D1030" s="60"/>
      <c r="E1030" s="60"/>
      <c r="F1030" s="60"/>
      <c r="G1030" s="60"/>
      <c r="H1030" s="60"/>
      <c r="I1030" s="60"/>
      <c r="J1030" s="60"/>
      <c r="K1030" s="60"/>
      <c r="L1030" s="60"/>
      <c r="M1030" s="60"/>
      <c r="N1030" s="60"/>
      <c r="O1030" s="60">
        <v>4</v>
      </c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>
        <v>56</v>
      </c>
      <c r="AF1030" s="60"/>
      <c r="AG1030" s="60">
        <v>4</v>
      </c>
      <c r="AH1030" s="60"/>
      <c r="AI1030" s="60">
        <v>27</v>
      </c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</row>
    <row r="1031" spans="1:50">
      <c r="A1031" s="59" t="s">
        <v>3470</v>
      </c>
      <c r="B1031" s="60"/>
      <c r="C1031" s="60"/>
      <c r="D1031" s="60">
        <v>724</v>
      </c>
      <c r="E1031" s="60"/>
      <c r="F1031" s="60"/>
      <c r="G1031" s="60"/>
      <c r="H1031" s="60"/>
      <c r="I1031" s="60"/>
      <c r="J1031" s="60">
        <v>663</v>
      </c>
      <c r="K1031" s="60"/>
      <c r="L1031" s="60"/>
      <c r="M1031" s="60"/>
      <c r="N1031" s="60"/>
      <c r="O1031" s="60"/>
      <c r="P1031" s="60">
        <v>401</v>
      </c>
      <c r="Q1031" s="60"/>
      <c r="R1031" s="60"/>
      <c r="S1031" s="60"/>
      <c r="T1031" s="60"/>
      <c r="U1031" s="60"/>
      <c r="V1031" s="60">
        <v>322</v>
      </c>
      <c r="W1031" s="60"/>
      <c r="X1031" s="60"/>
      <c r="Y1031" s="60"/>
      <c r="Z1031" s="60"/>
      <c r="AA1031" s="60">
        <v>108</v>
      </c>
      <c r="AB1031" s="60"/>
      <c r="AC1031" s="60"/>
      <c r="AD1031" s="60"/>
      <c r="AE1031" s="60"/>
      <c r="AF1031" s="60"/>
      <c r="AG1031" s="60"/>
      <c r="AH1031" s="60"/>
      <c r="AI1031" s="60"/>
      <c r="AJ1031" s="60">
        <v>724</v>
      </c>
      <c r="AK1031" s="60">
        <v>663</v>
      </c>
      <c r="AL1031" s="60">
        <v>401</v>
      </c>
      <c r="AM1031" s="60">
        <v>322</v>
      </c>
      <c r="AN1031" s="60">
        <v>797</v>
      </c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</row>
    <row r="1032" spans="1:50">
      <c r="A1032" s="59" t="s">
        <v>3471</v>
      </c>
      <c r="B1032" s="60"/>
      <c r="C1032" s="60"/>
      <c r="D1032" s="60">
        <v>343</v>
      </c>
      <c r="E1032" s="60"/>
      <c r="F1032" s="60"/>
      <c r="G1032" s="60"/>
      <c r="H1032" s="60"/>
      <c r="I1032" s="60"/>
      <c r="J1032" s="60">
        <v>602</v>
      </c>
      <c r="K1032" s="60"/>
      <c r="L1032" s="60"/>
      <c r="M1032" s="60"/>
      <c r="N1032" s="60"/>
      <c r="O1032" s="60"/>
      <c r="P1032" s="60">
        <v>298</v>
      </c>
      <c r="Q1032" s="60"/>
      <c r="R1032" s="60"/>
      <c r="S1032" s="60"/>
      <c r="T1032" s="60"/>
      <c r="U1032" s="60"/>
      <c r="V1032" s="60">
        <v>367</v>
      </c>
      <c r="W1032" s="60"/>
      <c r="X1032" s="60"/>
      <c r="Y1032" s="60"/>
      <c r="Z1032" s="60"/>
      <c r="AA1032" s="60">
        <v>501</v>
      </c>
      <c r="AB1032" s="60"/>
      <c r="AC1032" s="60"/>
      <c r="AD1032" s="60"/>
      <c r="AE1032" s="60"/>
      <c r="AF1032" s="60"/>
      <c r="AG1032" s="60"/>
      <c r="AH1032" s="60"/>
      <c r="AI1032" s="60"/>
      <c r="AJ1032" s="60">
        <v>343</v>
      </c>
      <c r="AK1032" s="60">
        <v>602</v>
      </c>
      <c r="AL1032" s="60">
        <v>298</v>
      </c>
      <c r="AM1032" s="60">
        <v>367</v>
      </c>
      <c r="AN1032" s="60">
        <v>374</v>
      </c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</row>
    <row r="1033" spans="1:50">
      <c r="A1033" s="59" t="s">
        <v>3472</v>
      </c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>
        <v>812</v>
      </c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</row>
    <row r="1034" spans="1:50">
      <c r="A1034" s="59" t="s">
        <v>3473</v>
      </c>
      <c r="B1034" s="60"/>
      <c r="C1034" s="60"/>
      <c r="D1034" s="60">
        <v>271</v>
      </c>
      <c r="E1034" s="60"/>
      <c r="F1034" s="60"/>
      <c r="G1034" s="60"/>
      <c r="H1034" s="60"/>
      <c r="I1034" s="60"/>
      <c r="J1034" s="60">
        <v>200</v>
      </c>
      <c r="K1034" s="60"/>
      <c r="L1034" s="60"/>
      <c r="M1034" s="60"/>
      <c r="N1034" s="60"/>
      <c r="O1034" s="60"/>
      <c r="P1034" s="60">
        <v>349</v>
      </c>
      <c r="Q1034" s="60"/>
      <c r="R1034" s="60"/>
      <c r="S1034" s="60"/>
      <c r="T1034" s="60"/>
      <c r="U1034" s="60"/>
      <c r="V1034" s="60">
        <v>302</v>
      </c>
      <c r="W1034" s="60"/>
      <c r="X1034" s="60"/>
      <c r="Y1034" s="60"/>
      <c r="Z1034" s="60"/>
      <c r="AA1034" s="60">
        <v>324</v>
      </c>
      <c r="AB1034" s="60"/>
      <c r="AC1034" s="60"/>
      <c r="AD1034" s="60"/>
      <c r="AE1034" s="60"/>
      <c r="AF1034" s="60"/>
      <c r="AG1034" s="60"/>
      <c r="AH1034" s="60"/>
      <c r="AI1034" s="60"/>
      <c r="AJ1034" s="60">
        <v>271</v>
      </c>
      <c r="AK1034" s="60">
        <v>200</v>
      </c>
      <c r="AL1034" s="60">
        <v>349</v>
      </c>
      <c r="AM1034" s="60">
        <v>302</v>
      </c>
      <c r="AN1034" s="60">
        <v>585</v>
      </c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</row>
    <row r="1035" spans="1:50">
      <c r="A1035" s="59" t="s">
        <v>213</v>
      </c>
      <c r="B1035" s="60"/>
      <c r="C1035" s="60">
        <v>0</v>
      </c>
      <c r="D1035" s="60"/>
      <c r="E1035" s="60"/>
      <c r="F1035" s="60"/>
      <c r="G1035" s="60"/>
      <c r="H1035" s="60">
        <v>180</v>
      </c>
      <c r="I1035" s="60">
        <v>0</v>
      </c>
      <c r="J1035" s="60">
        <v>580</v>
      </c>
      <c r="K1035" s="60">
        <v>70</v>
      </c>
      <c r="L1035" s="60">
        <v>44</v>
      </c>
      <c r="M1035" s="60">
        <v>167</v>
      </c>
      <c r="N1035" s="60">
        <v>176</v>
      </c>
      <c r="O1035" s="60">
        <v>44</v>
      </c>
      <c r="P1035" s="60">
        <v>296</v>
      </c>
      <c r="Q1035" s="60">
        <v>56</v>
      </c>
      <c r="R1035" s="60">
        <v>46</v>
      </c>
      <c r="S1035" s="60">
        <v>173</v>
      </c>
      <c r="T1035" s="60"/>
      <c r="U1035" s="60">
        <v>0</v>
      </c>
      <c r="V1035" s="60">
        <v>580</v>
      </c>
      <c r="W1035" s="60"/>
      <c r="X1035" s="60"/>
      <c r="Y1035" s="60"/>
      <c r="Z1035" s="60"/>
      <c r="AA1035" s="60"/>
      <c r="AB1035" s="60"/>
      <c r="AC1035" s="60"/>
      <c r="AD1035" s="60"/>
      <c r="AE1035" s="60">
        <v>0</v>
      </c>
      <c r="AF1035" s="60">
        <v>0</v>
      </c>
      <c r="AG1035" s="60">
        <v>44</v>
      </c>
      <c r="AH1035" s="60">
        <v>0</v>
      </c>
      <c r="AI1035" s="60">
        <v>0</v>
      </c>
      <c r="AJ1035" s="60"/>
      <c r="AK1035" s="60">
        <v>580</v>
      </c>
      <c r="AL1035" s="60">
        <v>296</v>
      </c>
      <c r="AM1035" s="60">
        <v>580</v>
      </c>
      <c r="AN1035" s="60">
        <v>898</v>
      </c>
      <c r="AO1035" s="60"/>
      <c r="AP1035" s="60"/>
      <c r="AQ1035" s="60">
        <v>174</v>
      </c>
      <c r="AR1035" s="60">
        <v>174</v>
      </c>
      <c r="AS1035" s="60"/>
      <c r="AT1035" s="60"/>
      <c r="AU1035" s="60"/>
      <c r="AV1035" s="60">
        <v>110</v>
      </c>
      <c r="AW1035" s="60"/>
      <c r="AX1035" s="60"/>
    </row>
    <row r="1036" spans="1:50">
      <c r="A1036" s="59" t="s">
        <v>184</v>
      </c>
      <c r="B1036" s="60"/>
      <c r="C1036" s="60"/>
      <c r="D1036" s="60">
        <v>354</v>
      </c>
      <c r="E1036" s="60"/>
      <c r="F1036" s="60"/>
      <c r="G1036" s="60"/>
      <c r="H1036" s="60"/>
      <c r="I1036" s="60"/>
      <c r="J1036" s="60">
        <v>76</v>
      </c>
      <c r="K1036" s="60"/>
      <c r="L1036" s="60"/>
      <c r="M1036" s="60"/>
      <c r="N1036" s="60"/>
      <c r="O1036" s="60"/>
      <c r="P1036" s="60">
        <v>52</v>
      </c>
      <c r="Q1036" s="60"/>
      <c r="R1036" s="60"/>
      <c r="S1036" s="60"/>
      <c r="T1036" s="60"/>
      <c r="U1036" s="60">
        <v>0</v>
      </c>
      <c r="V1036" s="60">
        <v>129</v>
      </c>
      <c r="W1036" s="60"/>
      <c r="X1036" s="60"/>
      <c r="Y1036" s="60"/>
      <c r="Z1036" s="60"/>
      <c r="AA1036" s="60">
        <v>186</v>
      </c>
      <c r="AB1036" s="60"/>
      <c r="AC1036" s="60"/>
      <c r="AD1036" s="60"/>
      <c r="AE1036" s="60"/>
      <c r="AF1036" s="60"/>
      <c r="AG1036" s="60"/>
      <c r="AH1036" s="60">
        <v>0</v>
      </c>
      <c r="AI1036" s="60"/>
      <c r="AJ1036" s="60">
        <v>354</v>
      </c>
      <c r="AK1036" s="60">
        <v>76</v>
      </c>
      <c r="AL1036" s="60">
        <v>52</v>
      </c>
      <c r="AM1036" s="60">
        <v>129</v>
      </c>
      <c r="AN1036" s="60">
        <v>471</v>
      </c>
      <c r="AO1036" s="60"/>
      <c r="AP1036" s="60"/>
      <c r="AQ1036" s="60"/>
      <c r="AR1036" s="60"/>
      <c r="AS1036" s="60"/>
      <c r="AT1036" s="60"/>
      <c r="AU1036" s="60"/>
      <c r="AV1036" s="60">
        <v>110</v>
      </c>
      <c r="AW1036" s="60"/>
      <c r="AX1036" s="60"/>
    </row>
    <row r="1037" spans="1:50">
      <c r="A1037" s="59" t="s">
        <v>3474</v>
      </c>
      <c r="B1037" s="60"/>
      <c r="C1037" s="60"/>
      <c r="D1037" s="60">
        <v>347</v>
      </c>
      <c r="E1037" s="60"/>
      <c r="F1037" s="60"/>
      <c r="G1037" s="60"/>
      <c r="H1037" s="60"/>
      <c r="I1037" s="60"/>
      <c r="J1037" s="60">
        <v>308</v>
      </c>
      <c r="K1037" s="60"/>
      <c r="L1037" s="60"/>
      <c r="M1037" s="60"/>
      <c r="N1037" s="60"/>
      <c r="O1037" s="60"/>
      <c r="P1037" s="60">
        <v>428</v>
      </c>
      <c r="Q1037" s="60"/>
      <c r="R1037" s="60"/>
      <c r="S1037" s="60"/>
      <c r="T1037" s="60"/>
      <c r="U1037" s="60"/>
      <c r="V1037" s="60">
        <v>313</v>
      </c>
      <c r="W1037" s="60"/>
      <c r="X1037" s="60"/>
      <c r="Y1037" s="60"/>
      <c r="Z1037" s="60"/>
      <c r="AA1037" s="60">
        <v>343</v>
      </c>
      <c r="AB1037" s="60"/>
      <c r="AC1037" s="60"/>
      <c r="AD1037" s="60"/>
      <c r="AE1037" s="60"/>
      <c r="AF1037" s="60"/>
      <c r="AG1037" s="60"/>
      <c r="AH1037" s="60"/>
      <c r="AI1037" s="60"/>
      <c r="AJ1037" s="60">
        <v>347</v>
      </c>
      <c r="AK1037" s="60">
        <v>308</v>
      </c>
      <c r="AL1037" s="60">
        <v>428</v>
      </c>
      <c r="AM1037" s="60">
        <v>313</v>
      </c>
      <c r="AN1037" s="60">
        <v>611</v>
      </c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</row>
    <row r="1038" spans="1:50">
      <c r="A1038" s="59" t="s">
        <v>3475</v>
      </c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>
        <v>982</v>
      </c>
      <c r="W1038" s="60"/>
      <c r="X1038" s="60"/>
      <c r="Y1038" s="60"/>
      <c r="Z1038" s="60"/>
      <c r="AA1038" s="60">
        <v>626</v>
      </c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>
        <v>982</v>
      </c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</row>
    <row r="1039" spans="1:50">
      <c r="A1039" s="59" t="s">
        <v>3476</v>
      </c>
      <c r="B1039" s="60"/>
      <c r="C1039" s="60"/>
      <c r="D1039" s="60">
        <v>984</v>
      </c>
      <c r="E1039" s="60"/>
      <c r="F1039" s="60"/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>
        <v>984</v>
      </c>
      <c r="AK1039" s="60"/>
      <c r="AL1039" s="60"/>
      <c r="AM1039" s="60"/>
      <c r="AN1039" s="60">
        <v>648</v>
      </c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</row>
    <row r="1040" spans="1:50">
      <c r="A1040" s="59" t="s">
        <v>3477</v>
      </c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>
        <v>716</v>
      </c>
      <c r="W1040" s="60"/>
      <c r="X1040" s="60"/>
      <c r="Y1040" s="60"/>
      <c r="Z1040" s="60"/>
      <c r="AA1040" s="60">
        <v>752</v>
      </c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>
        <v>716</v>
      </c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</row>
    <row r="1041" spans="1:50">
      <c r="A1041" s="59" t="s">
        <v>3478</v>
      </c>
      <c r="B1041" s="60"/>
      <c r="C1041" s="60"/>
      <c r="D1041" s="60">
        <v>830</v>
      </c>
      <c r="E1041" s="60"/>
      <c r="F1041" s="60"/>
      <c r="G1041" s="60"/>
      <c r="H1041" s="60"/>
      <c r="I1041" s="60"/>
      <c r="J1041" s="60">
        <v>571</v>
      </c>
      <c r="K1041" s="60"/>
      <c r="L1041" s="60"/>
      <c r="M1041" s="60"/>
      <c r="N1041" s="60"/>
      <c r="O1041" s="60"/>
      <c r="P1041" s="60">
        <v>728</v>
      </c>
      <c r="Q1041" s="60"/>
      <c r="R1041" s="60"/>
      <c r="S1041" s="60"/>
      <c r="T1041" s="60"/>
      <c r="U1041" s="60"/>
      <c r="V1041" s="60">
        <v>476</v>
      </c>
      <c r="W1041" s="60"/>
      <c r="X1041" s="60"/>
      <c r="Y1041" s="60"/>
      <c r="Z1041" s="60"/>
      <c r="AA1041" s="60">
        <v>504</v>
      </c>
      <c r="AB1041" s="60"/>
      <c r="AC1041" s="60"/>
      <c r="AD1041" s="60"/>
      <c r="AE1041" s="60"/>
      <c r="AF1041" s="60"/>
      <c r="AG1041" s="60"/>
      <c r="AH1041" s="60"/>
      <c r="AI1041" s="60"/>
      <c r="AJ1041" s="60">
        <v>830</v>
      </c>
      <c r="AK1041" s="60">
        <v>571</v>
      </c>
      <c r="AL1041" s="60">
        <v>728</v>
      </c>
      <c r="AM1041" s="60">
        <v>476</v>
      </c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</row>
    <row r="1042" spans="1:50">
      <c r="A1042" s="59" t="s">
        <v>3479</v>
      </c>
      <c r="B1042" s="60"/>
      <c r="C1042" s="60"/>
      <c r="D1042" s="60"/>
      <c r="E1042" s="60"/>
      <c r="F1042" s="60"/>
      <c r="G1042" s="60"/>
      <c r="H1042" s="60"/>
      <c r="I1042" s="60"/>
      <c r="J1042" s="60">
        <v>784</v>
      </c>
      <c r="K1042" s="60"/>
      <c r="L1042" s="60"/>
      <c r="M1042" s="60"/>
      <c r="N1042" s="60"/>
      <c r="O1042" s="60"/>
      <c r="P1042" s="60">
        <v>815</v>
      </c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>
        <v>784</v>
      </c>
      <c r="AL1042" s="60">
        <v>815</v>
      </c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</row>
    <row r="1043" spans="1:50">
      <c r="A1043" s="59" t="s">
        <v>3480</v>
      </c>
      <c r="B1043" s="60"/>
      <c r="C1043" s="60"/>
      <c r="D1043" s="60">
        <v>779</v>
      </c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>
        <v>779</v>
      </c>
      <c r="AK1043" s="60"/>
      <c r="AL1043" s="60"/>
      <c r="AM1043" s="60"/>
      <c r="AN1043" s="60">
        <v>398</v>
      </c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</row>
    <row r="1044" spans="1:50">
      <c r="A1044" s="59" t="s">
        <v>166</v>
      </c>
      <c r="B1044" s="60"/>
      <c r="C1044" s="60"/>
      <c r="D1044" s="60">
        <v>247</v>
      </c>
      <c r="E1044" s="60"/>
      <c r="F1044" s="60"/>
      <c r="G1044" s="60"/>
      <c r="H1044" s="60">
        <v>32</v>
      </c>
      <c r="I1044" s="60"/>
      <c r="J1044" s="60">
        <v>135</v>
      </c>
      <c r="K1044" s="60">
        <v>85</v>
      </c>
      <c r="L1044" s="60">
        <v>58</v>
      </c>
      <c r="M1044" s="60">
        <v>39</v>
      </c>
      <c r="N1044" s="60">
        <v>48</v>
      </c>
      <c r="O1044" s="60"/>
      <c r="P1044" s="60">
        <v>97</v>
      </c>
      <c r="Q1044" s="60">
        <v>106</v>
      </c>
      <c r="R1044" s="60">
        <v>10</v>
      </c>
      <c r="S1044" s="60">
        <v>58</v>
      </c>
      <c r="T1044" s="60">
        <v>45</v>
      </c>
      <c r="U1044" s="60">
        <v>28</v>
      </c>
      <c r="V1044" s="60">
        <v>108</v>
      </c>
      <c r="W1044" s="60">
        <v>92</v>
      </c>
      <c r="X1044" s="60">
        <v>49</v>
      </c>
      <c r="Y1044" s="60">
        <v>87</v>
      </c>
      <c r="Z1044" s="60">
        <v>58</v>
      </c>
      <c r="AA1044" s="60">
        <v>158</v>
      </c>
      <c r="AB1044" s="60">
        <v>122</v>
      </c>
      <c r="AC1044" s="60">
        <v>30</v>
      </c>
      <c r="AD1044" s="60">
        <v>103</v>
      </c>
      <c r="AE1044" s="60"/>
      <c r="AF1044" s="60"/>
      <c r="AG1044" s="60"/>
      <c r="AH1044" s="60">
        <v>28</v>
      </c>
      <c r="AI1044" s="60"/>
      <c r="AJ1044" s="60">
        <v>247</v>
      </c>
      <c r="AK1044" s="60">
        <v>135</v>
      </c>
      <c r="AL1044" s="60">
        <v>97</v>
      </c>
      <c r="AM1044" s="60">
        <v>108</v>
      </c>
      <c r="AN1044" s="60">
        <v>876</v>
      </c>
      <c r="AO1044" s="60">
        <v>180</v>
      </c>
      <c r="AP1044" s="60">
        <v>112</v>
      </c>
      <c r="AQ1044" s="60">
        <v>152</v>
      </c>
      <c r="AR1044" s="60">
        <v>96</v>
      </c>
      <c r="AS1044" s="60"/>
      <c r="AT1044" s="60"/>
      <c r="AU1044" s="60">
        <v>86</v>
      </c>
      <c r="AV1044" s="60">
        <v>75</v>
      </c>
      <c r="AW1044" s="60">
        <v>52</v>
      </c>
      <c r="AX1044" s="60"/>
    </row>
    <row r="1045" spans="1:50">
      <c r="A1045" s="59" t="s">
        <v>3481</v>
      </c>
      <c r="B1045" s="60"/>
      <c r="C1045" s="60"/>
      <c r="D1045" s="60"/>
      <c r="E1045" s="60"/>
      <c r="F1045" s="60"/>
      <c r="G1045" s="60"/>
      <c r="H1045" s="60"/>
      <c r="I1045" s="60"/>
      <c r="J1045" s="60">
        <v>984</v>
      </c>
      <c r="K1045" s="60"/>
      <c r="L1045" s="60"/>
      <c r="M1045" s="60"/>
      <c r="N1045" s="60"/>
      <c r="O1045" s="60"/>
      <c r="P1045" s="60">
        <v>162</v>
      </c>
      <c r="Q1045" s="60"/>
      <c r="R1045" s="60"/>
      <c r="S1045" s="60"/>
      <c r="T1045" s="60"/>
      <c r="U1045" s="60"/>
      <c r="V1045" s="60">
        <v>372</v>
      </c>
      <c r="W1045" s="60"/>
      <c r="X1045" s="60"/>
      <c r="Y1045" s="60"/>
      <c r="Z1045" s="60"/>
      <c r="AA1045" s="60">
        <v>547</v>
      </c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>
        <v>984</v>
      </c>
      <c r="AL1045" s="60">
        <v>162</v>
      </c>
      <c r="AM1045" s="60">
        <v>372</v>
      </c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</row>
    <row r="1046" spans="1:50">
      <c r="A1046" s="59" t="s">
        <v>3482</v>
      </c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>
        <v>707</v>
      </c>
      <c r="W1046" s="60"/>
      <c r="X1046" s="60"/>
      <c r="Y1046" s="60"/>
      <c r="Z1046" s="60"/>
      <c r="AA1046" s="60">
        <v>793</v>
      </c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>
        <v>707</v>
      </c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</row>
    <row r="1047" spans="1:50">
      <c r="A1047" s="59" t="s">
        <v>3483</v>
      </c>
      <c r="B1047" s="60"/>
      <c r="C1047" s="60"/>
      <c r="D1047" s="60">
        <v>364</v>
      </c>
      <c r="E1047" s="60"/>
      <c r="F1047" s="60"/>
      <c r="G1047" s="60"/>
      <c r="H1047" s="60"/>
      <c r="I1047" s="60"/>
      <c r="J1047" s="60">
        <v>218</v>
      </c>
      <c r="K1047" s="60"/>
      <c r="L1047" s="60"/>
      <c r="M1047" s="60"/>
      <c r="N1047" s="60"/>
      <c r="O1047" s="60"/>
      <c r="P1047" s="60">
        <v>191</v>
      </c>
      <c r="Q1047" s="60"/>
      <c r="R1047" s="60"/>
      <c r="S1047" s="60"/>
      <c r="T1047" s="60"/>
      <c r="U1047" s="60"/>
      <c r="V1047" s="60">
        <v>247</v>
      </c>
      <c r="W1047" s="60"/>
      <c r="X1047" s="60"/>
      <c r="Y1047" s="60"/>
      <c r="Z1047" s="60"/>
      <c r="AA1047" s="60">
        <v>363</v>
      </c>
      <c r="AB1047" s="60"/>
      <c r="AC1047" s="60"/>
      <c r="AD1047" s="60"/>
      <c r="AE1047" s="60"/>
      <c r="AF1047" s="60"/>
      <c r="AG1047" s="60"/>
      <c r="AH1047" s="60"/>
      <c r="AI1047" s="60"/>
      <c r="AJ1047" s="60">
        <v>364</v>
      </c>
      <c r="AK1047" s="60">
        <v>218</v>
      </c>
      <c r="AL1047" s="60">
        <v>191</v>
      </c>
      <c r="AM1047" s="60">
        <v>247</v>
      </c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</row>
    <row r="1048" spans="1:50">
      <c r="A1048" s="59" t="s">
        <v>3484</v>
      </c>
      <c r="B1048" s="60"/>
      <c r="C1048" s="60"/>
      <c r="D1048" s="60">
        <v>837</v>
      </c>
      <c r="E1048" s="60"/>
      <c r="F1048" s="60"/>
      <c r="G1048" s="60"/>
      <c r="H1048" s="60"/>
      <c r="I1048" s="60"/>
      <c r="J1048" s="60">
        <v>515</v>
      </c>
      <c r="K1048" s="60"/>
      <c r="L1048" s="60"/>
      <c r="M1048" s="60"/>
      <c r="N1048" s="60"/>
      <c r="O1048" s="60"/>
      <c r="P1048" s="60">
        <v>837</v>
      </c>
      <c r="Q1048" s="60"/>
      <c r="R1048" s="60"/>
      <c r="S1048" s="60"/>
      <c r="T1048" s="60"/>
      <c r="U1048" s="60"/>
      <c r="V1048" s="60">
        <v>747</v>
      </c>
      <c r="W1048" s="60"/>
      <c r="X1048" s="60"/>
      <c r="Y1048" s="60"/>
      <c r="Z1048" s="60"/>
      <c r="AA1048" s="60">
        <v>949</v>
      </c>
      <c r="AB1048" s="60"/>
      <c r="AC1048" s="60"/>
      <c r="AD1048" s="60"/>
      <c r="AE1048" s="60"/>
      <c r="AF1048" s="60"/>
      <c r="AG1048" s="60"/>
      <c r="AH1048" s="60"/>
      <c r="AI1048" s="60"/>
      <c r="AJ1048" s="60">
        <v>837</v>
      </c>
      <c r="AK1048" s="60">
        <v>515</v>
      </c>
      <c r="AL1048" s="60">
        <v>837</v>
      </c>
      <c r="AM1048" s="60">
        <v>747</v>
      </c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</row>
    <row r="1049" spans="1:50">
      <c r="A1049" s="59" t="s">
        <v>3485</v>
      </c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>
        <v>983</v>
      </c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</row>
    <row r="1050" spans="1:50">
      <c r="A1050" s="59" t="s">
        <v>3486</v>
      </c>
      <c r="B1050" s="60"/>
      <c r="C1050" s="60"/>
      <c r="D1050" s="60">
        <v>721</v>
      </c>
      <c r="E1050" s="60"/>
      <c r="F1050" s="60"/>
      <c r="G1050" s="60"/>
      <c r="H1050" s="60"/>
      <c r="I1050" s="60"/>
      <c r="J1050" s="60">
        <v>609</v>
      </c>
      <c r="K1050" s="60"/>
      <c r="L1050" s="60"/>
      <c r="M1050" s="60"/>
      <c r="N1050" s="60"/>
      <c r="O1050" s="60"/>
      <c r="P1050" s="60">
        <v>658</v>
      </c>
      <c r="Q1050" s="60"/>
      <c r="R1050" s="60"/>
      <c r="S1050" s="60"/>
      <c r="T1050" s="60"/>
      <c r="U1050" s="60"/>
      <c r="V1050" s="60">
        <v>685</v>
      </c>
      <c r="W1050" s="60"/>
      <c r="X1050" s="60"/>
      <c r="Y1050" s="60"/>
      <c r="Z1050" s="60"/>
      <c r="AA1050" s="60">
        <v>550</v>
      </c>
      <c r="AB1050" s="60"/>
      <c r="AC1050" s="60"/>
      <c r="AD1050" s="60"/>
      <c r="AE1050" s="60"/>
      <c r="AF1050" s="60"/>
      <c r="AG1050" s="60"/>
      <c r="AH1050" s="60"/>
      <c r="AI1050" s="60"/>
      <c r="AJ1050" s="60">
        <v>721</v>
      </c>
      <c r="AK1050" s="60">
        <v>609</v>
      </c>
      <c r="AL1050" s="60">
        <v>658</v>
      </c>
      <c r="AM1050" s="60">
        <v>685</v>
      </c>
      <c r="AN1050" s="60">
        <v>436</v>
      </c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</row>
    <row r="1051" spans="1:50">
      <c r="A1051" s="59" t="s">
        <v>3487</v>
      </c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0"/>
      <c r="M1051" s="60"/>
      <c r="N1051" s="60"/>
      <c r="O1051" s="60"/>
      <c r="P1051" s="60">
        <v>986</v>
      </c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>
        <v>986</v>
      </c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</row>
    <row r="1052" spans="1:50">
      <c r="A1052" s="59" t="s">
        <v>3488</v>
      </c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>
        <v>898</v>
      </c>
      <c r="W1052" s="60"/>
      <c r="X1052" s="60"/>
      <c r="Y1052" s="60"/>
      <c r="Z1052" s="60"/>
      <c r="AA1052" s="60">
        <v>800</v>
      </c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>
        <v>898</v>
      </c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</row>
    <row r="1053" spans="1:50">
      <c r="A1053" s="59" t="s">
        <v>3489</v>
      </c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0"/>
      <c r="M1053" s="60"/>
      <c r="N1053" s="60"/>
      <c r="O1053" s="60"/>
      <c r="P1053" s="60">
        <v>685</v>
      </c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>
        <v>685</v>
      </c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</row>
    <row r="1054" spans="1:50">
      <c r="A1054" s="59" t="s">
        <v>3490</v>
      </c>
      <c r="B1054" s="60"/>
      <c r="C1054" s="60"/>
      <c r="D1054" s="60"/>
      <c r="E1054" s="60"/>
      <c r="F1054" s="60"/>
      <c r="G1054" s="60"/>
      <c r="H1054" s="60"/>
      <c r="I1054" s="60"/>
      <c r="J1054" s="60">
        <v>922</v>
      </c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>
        <v>922</v>
      </c>
      <c r="AL1054" s="60"/>
      <c r="AM1054" s="60"/>
      <c r="AN1054" s="60">
        <v>637</v>
      </c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</row>
    <row r="1055" spans="1:50">
      <c r="A1055" s="59" t="s">
        <v>1113</v>
      </c>
      <c r="B1055" s="60">
        <v>154</v>
      </c>
      <c r="C1055" s="60"/>
      <c r="D1055" s="60">
        <v>532</v>
      </c>
      <c r="E1055" s="60">
        <v>88</v>
      </c>
      <c r="F1055" s="60">
        <v>39</v>
      </c>
      <c r="G1055" s="60">
        <v>103</v>
      </c>
      <c r="H1055" s="60"/>
      <c r="I1055" s="60"/>
      <c r="J1055" s="60">
        <v>652</v>
      </c>
      <c r="K1055" s="60"/>
      <c r="L1055" s="60"/>
      <c r="M1055" s="60"/>
      <c r="N1055" s="60"/>
      <c r="O1055" s="60"/>
      <c r="P1055" s="60">
        <v>752</v>
      </c>
      <c r="Q1055" s="60"/>
      <c r="R1055" s="60"/>
      <c r="S1055" s="60"/>
      <c r="T1055" s="60"/>
      <c r="U1055" s="60"/>
      <c r="V1055" s="60">
        <v>998</v>
      </c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>
        <v>532</v>
      </c>
      <c r="AK1055" s="60">
        <v>652</v>
      </c>
      <c r="AL1055" s="60">
        <v>752</v>
      </c>
      <c r="AM1055" s="60">
        <v>998</v>
      </c>
      <c r="AN1055" s="60">
        <v>476</v>
      </c>
      <c r="AO1055" s="60"/>
      <c r="AP1055" s="60"/>
      <c r="AQ1055" s="60"/>
      <c r="AR1055" s="60"/>
      <c r="AS1055" s="60">
        <v>152</v>
      </c>
      <c r="AT1055" s="60"/>
      <c r="AU1055" s="60"/>
      <c r="AV1055" s="60"/>
      <c r="AW1055" s="60"/>
      <c r="AX1055" s="60">
        <v>124</v>
      </c>
    </row>
    <row r="1056" spans="1:50">
      <c r="A1056" s="59" t="s">
        <v>3491</v>
      </c>
      <c r="B1056" s="60"/>
      <c r="C1056" s="60"/>
      <c r="D1056" s="60"/>
      <c r="E1056" s="60"/>
      <c r="F1056" s="60"/>
      <c r="G1056" s="60"/>
      <c r="H1056" s="60"/>
      <c r="I1056" s="60"/>
      <c r="J1056" s="60">
        <v>927</v>
      </c>
      <c r="K1056" s="60"/>
      <c r="L1056" s="60"/>
      <c r="M1056" s="60"/>
      <c r="N1056" s="60"/>
      <c r="O1056" s="60"/>
      <c r="P1056" s="60">
        <v>435</v>
      </c>
      <c r="Q1056" s="60"/>
      <c r="R1056" s="60"/>
      <c r="S1056" s="60"/>
      <c r="T1056" s="60"/>
      <c r="U1056" s="60"/>
      <c r="V1056" s="60">
        <v>350</v>
      </c>
      <c r="W1056" s="60"/>
      <c r="X1056" s="60"/>
      <c r="Y1056" s="60"/>
      <c r="Z1056" s="60"/>
      <c r="AA1056" s="60">
        <v>151</v>
      </c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>
        <v>927</v>
      </c>
      <c r="AL1056" s="60">
        <v>435</v>
      </c>
      <c r="AM1056" s="60">
        <v>350</v>
      </c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</row>
    <row r="1057" spans="1:50">
      <c r="A1057" s="59" t="s">
        <v>3492</v>
      </c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0"/>
      <c r="M1057" s="60"/>
      <c r="N1057" s="60"/>
      <c r="O1057" s="60"/>
      <c r="P1057" s="60">
        <v>905</v>
      </c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>
        <v>905</v>
      </c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</row>
    <row r="1058" spans="1:50">
      <c r="A1058" s="59" t="s">
        <v>967</v>
      </c>
      <c r="B1058" s="60"/>
      <c r="C1058" s="60"/>
      <c r="D1058" s="60"/>
      <c r="E1058" s="60"/>
      <c r="F1058" s="60"/>
      <c r="G1058" s="60"/>
      <c r="H1058" s="60"/>
      <c r="I1058" s="60">
        <v>0</v>
      </c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>
        <v>0</v>
      </c>
      <c r="AG1058" s="60"/>
      <c r="AH1058" s="60"/>
      <c r="AI1058" s="60">
        <v>0</v>
      </c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</row>
    <row r="1059" spans="1:50">
      <c r="A1059" s="59" t="s">
        <v>3493</v>
      </c>
      <c r="B1059" s="60"/>
      <c r="C1059" s="60"/>
      <c r="D1059" s="60"/>
      <c r="E1059" s="60"/>
      <c r="F1059" s="60"/>
      <c r="G1059" s="60"/>
      <c r="H1059" s="60"/>
      <c r="I1059" s="60"/>
      <c r="J1059" s="60">
        <v>727</v>
      </c>
      <c r="K1059" s="60"/>
      <c r="L1059" s="60"/>
      <c r="M1059" s="60"/>
      <c r="N1059" s="60"/>
      <c r="O1059" s="60"/>
      <c r="P1059" s="60">
        <v>642</v>
      </c>
      <c r="Q1059" s="60"/>
      <c r="R1059" s="60"/>
      <c r="S1059" s="60"/>
      <c r="T1059" s="60"/>
      <c r="U1059" s="60"/>
      <c r="V1059" s="60">
        <v>899</v>
      </c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>
        <v>727</v>
      </c>
      <c r="AL1059" s="60">
        <v>642</v>
      </c>
      <c r="AM1059" s="60">
        <v>899</v>
      </c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</row>
    <row r="1060" spans="1:50">
      <c r="A1060" s="59" t="s">
        <v>3494</v>
      </c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>
        <v>780</v>
      </c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</row>
    <row r="1061" spans="1:50">
      <c r="A1061" s="59" t="s">
        <v>3495</v>
      </c>
      <c r="B1061" s="60"/>
      <c r="C1061" s="60"/>
      <c r="D1061" s="60">
        <v>846</v>
      </c>
      <c r="E1061" s="60"/>
      <c r="F1061" s="60"/>
      <c r="G1061" s="60"/>
      <c r="H1061" s="60"/>
      <c r="I1061" s="60"/>
      <c r="J1061" s="60">
        <v>650</v>
      </c>
      <c r="K1061" s="60"/>
      <c r="L1061" s="60"/>
      <c r="M1061" s="60"/>
      <c r="N1061" s="60"/>
      <c r="O1061" s="60"/>
      <c r="P1061" s="60">
        <v>545</v>
      </c>
      <c r="Q1061" s="60"/>
      <c r="R1061" s="60"/>
      <c r="S1061" s="60"/>
      <c r="T1061" s="60"/>
      <c r="U1061" s="60"/>
      <c r="V1061" s="60">
        <v>660</v>
      </c>
      <c r="W1061" s="60"/>
      <c r="X1061" s="60"/>
      <c r="Y1061" s="60"/>
      <c r="Z1061" s="60"/>
      <c r="AA1061" s="60">
        <v>802</v>
      </c>
      <c r="AB1061" s="60"/>
      <c r="AC1061" s="60"/>
      <c r="AD1061" s="60"/>
      <c r="AE1061" s="60"/>
      <c r="AF1061" s="60"/>
      <c r="AG1061" s="60"/>
      <c r="AH1061" s="60"/>
      <c r="AI1061" s="60"/>
      <c r="AJ1061" s="60">
        <v>846</v>
      </c>
      <c r="AK1061" s="60">
        <v>650</v>
      </c>
      <c r="AL1061" s="60">
        <v>545</v>
      </c>
      <c r="AM1061" s="60">
        <v>660</v>
      </c>
      <c r="AN1061" s="60">
        <v>629</v>
      </c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</row>
    <row r="1062" spans="1:50">
      <c r="A1062" s="59" t="s">
        <v>3496</v>
      </c>
      <c r="B1062" s="60"/>
      <c r="C1062" s="60"/>
      <c r="D1062" s="60">
        <v>632</v>
      </c>
      <c r="E1062" s="60"/>
      <c r="F1062" s="60"/>
      <c r="G1062" s="60"/>
      <c r="H1062" s="60"/>
      <c r="I1062" s="60"/>
      <c r="J1062" s="60">
        <v>818</v>
      </c>
      <c r="K1062" s="60"/>
      <c r="L1062" s="60"/>
      <c r="M1062" s="60"/>
      <c r="N1062" s="60"/>
      <c r="O1062" s="60"/>
      <c r="P1062" s="60">
        <v>850</v>
      </c>
      <c r="Q1062" s="60"/>
      <c r="R1062" s="60"/>
      <c r="S1062" s="60"/>
      <c r="T1062" s="60"/>
      <c r="U1062" s="60"/>
      <c r="V1062" s="60">
        <v>865</v>
      </c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>
        <v>632</v>
      </c>
      <c r="AK1062" s="60">
        <v>818</v>
      </c>
      <c r="AL1062" s="60">
        <v>850</v>
      </c>
      <c r="AM1062" s="60">
        <v>865</v>
      </c>
      <c r="AN1062" s="60">
        <v>659</v>
      </c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</row>
    <row r="1063" spans="1:50">
      <c r="A1063" s="59" t="s">
        <v>3497</v>
      </c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>
        <v>993</v>
      </c>
      <c r="W1063" s="60"/>
      <c r="X1063" s="60"/>
      <c r="Y1063" s="60"/>
      <c r="Z1063" s="60"/>
      <c r="AA1063" s="60">
        <v>359</v>
      </c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>
        <v>993</v>
      </c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</row>
    <row r="1064" spans="1:50">
      <c r="A1064" s="59" t="s">
        <v>3498</v>
      </c>
      <c r="B1064" s="60"/>
      <c r="C1064" s="60"/>
      <c r="D1064" s="60">
        <v>687</v>
      </c>
      <c r="E1064" s="60"/>
      <c r="F1064" s="60"/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>
        <v>947</v>
      </c>
      <c r="AB1064" s="60"/>
      <c r="AC1064" s="60"/>
      <c r="AD1064" s="60"/>
      <c r="AE1064" s="60"/>
      <c r="AF1064" s="60"/>
      <c r="AG1064" s="60"/>
      <c r="AH1064" s="60"/>
      <c r="AI1064" s="60"/>
      <c r="AJ1064" s="60">
        <v>687</v>
      </c>
      <c r="AK1064" s="60"/>
      <c r="AL1064" s="60"/>
      <c r="AM1064" s="60"/>
      <c r="AN1064" s="60">
        <v>360</v>
      </c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</row>
    <row r="1065" spans="1:50">
      <c r="A1065" s="59" t="s">
        <v>3499</v>
      </c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>
        <v>914</v>
      </c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>
        <v>914</v>
      </c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</row>
    <row r="1066" spans="1:50">
      <c r="A1066" s="59" t="s">
        <v>3500</v>
      </c>
      <c r="B1066" s="60"/>
      <c r="C1066" s="60"/>
      <c r="D1066" s="60">
        <v>781</v>
      </c>
      <c r="E1066" s="60"/>
      <c r="F1066" s="60"/>
      <c r="G1066" s="60"/>
      <c r="H1066" s="60"/>
      <c r="I1066" s="60"/>
      <c r="J1066" s="60"/>
      <c r="K1066" s="60"/>
      <c r="L1066" s="60"/>
      <c r="M1066" s="60"/>
      <c r="N1066" s="60"/>
      <c r="O1066" s="60"/>
      <c r="P1066" s="60">
        <v>547</v>
      </c>
      <c r="Q1066" s="60"/>
      <c r="R1066" s="60"/>
      <c r="S1066" s="60"/>
      <c r="T1066" s="60"/>
      <c r="U1066" s="60"/>
      <c r="V1066" s="60">
        <v>539</v>
      </c>
      <c r="W1066" s="60"/>
      <c r="X1066" s="60"/>
      <c r="Y1066" s="60"/>
      <c r="Z1066" s="60"/>
      <c r="AA1066" s="60">
        <v>438</v>
      </c>
      <c r="AB1066" s="60"/>
      <c r="AC1066" s="60"/>
      <c r="AD1066" s="60"/>
      <c r="AE1066" s="60"/>
      <c r="AF1066" s="60"/>
      <c r="AG1066" s="60"/>
      <c r="AH1066" s="60"/>
      <c r="AI1066" s="60"/>
      <c r="AJ1066" s="60">
        <v>781</v>
      </c>
      <c r="AK1066" s="60"/>
      <c r="AL1066" s="60">
        <v>547</v>
      </c>
      <c r="AM1066" s="60">
        <v>539</v>
      </c>
      <c r="AN1066" s="60">
        <v>949</v>
      </c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</row>
    <row r="1067" spans="1:50">
      <c r="A1067" s="59" t="s">
        <v>3501</v>
      </c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0"/>
      <c r="M1067" s="60"/>
      <c r="N1067" s="60"/>
      <c r="O1067" s="60"/>
      <c r="P1067" s="60">
        <v>468</v>
      </c>
      <c r="Q1067" s="60"/>
      <c r="R1067" s="60"/>
      <c r="S1067" s="60"/>
      <c r="T1067" s="60"/>
      <c r="U1067" s="60"/>
      <c r="V1067" s="60">
        <v>735</v>
      </c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>
        <v>468</v>
      </c>
      <c r="AM1067" s="60">
        <v>735</v>
      </c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</row>
    <row r="1068" spans="1:50">
      <c r="A1068" s="59" t="s">
        <v>3502</v>
      </c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0"/>
      <c r="M1068" s="60"/>
      <c r="N1068" s="60"/>
      <c r="O1068" s="60"/>
      <c r="P1068" s="60">
        <v>770</v>
      </c>
      <c r="Q1068" s="60"/>
      <c r="R1068" s="60"/>
      <c r="S1068" s="60"/>
      <c r="T1068" s="60"/>
      <c r="U1068" s="60"/>
      <c r="V1068" s="60">
        <v>945</v>
      </c>
      <c r="W1068" s="60"/>
      <c r="X1068" s="60"/>
      <c r="Y1068" s="60"/>
      <c r="Z1068" s="60"/>
      <c r="AA1068" s="60">
        <v>983</v>
      </c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>
        <v>770</v>
      </c>
      <c r="AM1068" s="60">
        <v>945</v>
      </c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</row>
    <row r="1069" spans="1:50">
      <c r="A1069" s="59" t="s">
        <v>3503</v>
      </c>
      <c r="B1069" s="60"/>
      <c r="C1069" s="60"/>
      <c r="D1069" s="60"/>
      <c r="E1069" s="60"/>
      <c r="F1069" s="60"/>
      <c r="G1069" s="60"/>
      <c r="H1069" s="60"/>
      <c r="I1069" s="60"/>
      <c r="J1069" s="60">
        <v>404</v>
      </c>
      <c r="K1069" s="60"/>
      <c r="L1069" s="60"/>
      <c r="M1069" s="60"/>
      <c r="N1069" s="60"/>
      <c r="O1069" s="60"/>
      <c r="P1069" s="60">
        <v>365</v>
      </c>
      <c r="Q1069" s="60"/>
      <c r="R1069" s="60"/>
      <c r="S1069" s="60"/>
      <c r="T1069" s="60"/>
      <c r="U1069" s="60"/>
      <c r="V1069" s="60">
        <v>600</v>
      </c>
      <c r="W1069" s="60"/>
      <c r="X1069" s="60"/>
      <c r="Y1069" s="60"/>
      <c r="Z1069" s="60"/>
      <c r="AA1069" s="60">
        <v>460</v>
      </c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>
        <v>404</v>
      </c>
      <c r="AL1069" s="60">
        <v>365</v>
      </c>
      <c r="AM1069" s="60">
        <v>600</v>
      </c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</row>
    <row r="1070" spans="1:50">
      <c r="A1070" s="59" t="s">
        <v>3504</v>
      </c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0"/>
      <c r="M1070" s="60"/>
      <c r="N1070" s="60"/>
      <c r="O1070" s="60"/>
      <c r="P1070" s="60">
        <v>512</v>
      </c>
      <c r="Q1070" s="60"/>
      <c r="R1070" s="60"/>
      <c r="S1070" s="60"/>
      <c r="T1070" s="60"/>
      <c r="U1070" s="60"/>
      <c r="V1070" s="60">
        <v>395</v>
      </c>
      <c r="W1070" s="60"/>
      <c r="X1070" s="60"/>
      <c r="Y1070" s="60"/>
      <c r="Z1070" s="60"/>
      <c r="AA1070" s="60">
        <v>368</v>
      </c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>
        <v>512</v>
      </c>
      <c r="AM1070" s="60">
        <v>395</v>
      </c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</row>
    <row r="1071" spans="1:50">
      <c r="A1071" s="59" t="s">
        <v>1114</v>
      </c>
      <c r="B1071" s="60"/>
      <c r="C1071" s="60"/>
      <c r="D1071" s="60">
        <v>353</v>
      </c>
      <c r="E1071" s="60"/>
      <c r="F1071" s="60"/>
      <c r="G1071" s="60"/>
      <c r="H1071" s="60">
        <v>60</v>
      </c>
      <c r="I1071" s="60"/>
      <c r="J1071" s="60">
        <v>180</v>
      </c>
      <c r="K1071" s="60">
        <v>109</v>
      </c>
      <c r="L1071" s="60">
        <v>151</v>
      </c>
      <c r="M1071" s="60">
        <v>48</v>
      </c>
      <c r="N1071" s="60">
        <v>114</v>
      </c>
      <c r="O1071" s="60"/>
      <c r="P1071" s="60">
        <v>212</v>
      </c>
      <c r="Q1071" s="60">
        <v>164</v>
      </c>
      <c r="R1071" s="60">
        <v>171</v>
      </c>
      <c r="S1071" s="60">
        <v>126</v>
      </c>
      <c r="T1071" s="60">
        <v>127</v>
      </c>
      <c r="U1071" s="60"/>
      <c r="V1071" s="60">
        <v>363</v>
      </c>
      <c r="W1071" s="60">
        <v>179</v>
      </c>
      <c r="X1071" s="60">
        <v>162</v>
      </c>
      <c r="Y1071" s="60">
        <v>88</v>
      </c>
      <c r="Z1071" s="60"/>
      <c r="AA1071" s="60">
        <v>566</v>
      </c>
      <c r="AB1071" s="60"/>
      <c r="AC1071" s="60"/>
      <c r="AD1071" s="60"/>
      <c r="AE1071" s="60"/>
      <c r="AF1071" s="60"/>
      <c r="AG1071" s="60"/>
      <c r="AH1071" s="60"/>
      <c r="AI1071" s="60"/>
      <c r="AJ1071" s="60">
        <v>353</v>
      </c>
      <c r="AK1071" s="60">
        <v>180</v>
      </c>
      <c r="AL1071" s="60">
        <v>212</v>
      </c>
      <c r="AM1071" s="60">
        <v>363</v>
      </c>
      <c r="AN1071" s="60">
        <v>720</v>
      </c>
      <c r="AO1071" s="60"/>
      <c r="AP1071" s="60">
        <v>134</v>
      </c>
      <c r="AQ1071" s="60">
        <v>99</v>
      </c>
      <c r="AR1071" s="60">
        <v>46</v>
      </c>
      <c r="AS1071" s="60"/>
      <c r="AT1071" s="60"/>
      <c r="AU1071" s="60">
        <v>123</v>
      </c>
      <c r="AV1071" s="60">
        <v>110</v>
      </c>
      <c r="AW1071" s="60">
        <v>73</v>
      </c>
      <c r="AX1071" s="60"/>
    </row>
    <row r="1072" spans="1:50">
      <c r="A1072" s="59" t="s">
        <v>3505</v>
      </c>
      <c r="B1072" s="60"/>
      <c r="C1072" s="60"/>
      <c r="D1072" s="60">
        <v>287</v>
      </c>
      <c r="E1072" s="60"/>
      <c r="F1072" s="60"/>
      <c r="G1072" s="60"/>
      <c r="H1072" s="60"/>
      <c r="I1072" s="60"/>
      <c r="J1072" s="60">
        <v>317</v>
      </c>
      <c r="K1072" s="60"/>
      <c r="L1072" s="60"/>
      <c r="M1072" s="60"/>
      <c r="N1072" s="60"/>
      <c r="O1072" s="60"/>
      <c r="P1072" s="60">
        <v>570</v>
      </c>
      <c r="Q1072" s="60"/>
      <c r="R1072" s="60"/>
      <c r="S1072" s="60"/>
      <c r="T1072" s="60"/>
      <c r="U1072" s="60"/>
      <c r="V1072" s="60">
        <v>388</v>
      </c>
      <c r="W1072" s="60"/>
      <c r="X1072" s="60"/>
      <c r="Y1072" s="60"/>
      <c r="Z1072" s="60"/>
      <c r="AA1072" s="60">
        <v>310</v>
      </c>
      <c r="AB1072" s="60"/>
      <c r="AC1072" s="60"/>
      <c r="AD1072" s="60"/>
      <c r="AE1072" s="60"/>
      <c r="AF1072" s="60"/>
      <c r="AG1072" s="60"/>
      <c r="AH1072" s="60"/>
      <c r="AI1072" s="60"/>
      <c r="AJ1072" s="60">
        <v>287</v>
      </c>
      <c r="AK1072" s="60">
        <v>317</v>
      </c>
      <c r="AL1072" s="60">
        <v>570</v>
      </c>
      <c r="AM1072" s="60">
        <v>388</v>
      </c>
      <c r="AN1072" s="60">
        <v>727</v>
      </c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</row>
    <row r="1073" spans="1:50">
      <c r="A1073" s="59" t="s">
        <v>3506</v>
      </c>
      <c r="B1073" s="60"/>
      <c r="C1073" s="60"/>
      <c r="D1073" s="60">
        <v>649</v>
      </c>
      <c r="E1073" s="60"/>
      <c r="F1073" s="60"/>
      <c r="G1073" s="60"/>
      <c r="H1073" s="60"/>
      <c r="I1073" s="60"/>
      <c r="J1073" s="60">
        <v>839</v>
      </c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>
        <v>649</v>
      </c>
      <c r="AK1073" s="60">
        <v>839</v>
      </c>
      <c r="AL1073" s="60"/>
      <c r="AM1073" s="60"/>
      <c r="AN1073" s="60">
        <v>984</v>
      </c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</row>
    <row r="1074" spans="1:50">
      <c r="A1074" s="59" t="s">
        <v>3507</v>
      </c>
      <c r="B1074" s="60"/>
      <c r="C1074" s="60"/>
      <c r="D1074" s="60">
        <v>448</v>
      </c>
      <c r="E1074" s="60"/>
      <c r="F1074" s="60"/>
      <c r="G1074" s="60"/>
      <c r="H1074" s="60"/>
      <c r="I1074" s="60"/>
      <c r="J1074" s="60">
        <v>573</v>
      </c>
      <c r="K1074" s="60"/>
      <c r="L1074" s="60"/>
      <c r="M1074" s="60"/>
      <c r="N1074" s="60"/>
      <c r="O1074" s="60"/>
      <c r="P1074" s="60">
        <v>958</v>
      </c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>
        <v>448</v>
      </c>
      <c r="AK1074" s="60">
        <v>573</v>
      </c>
      <c r="AL1074" s="60">
        <v>958</v>
      </c>
      <c r="AM1074" s="60"/>
      <c r="AN1074" s="60">
        <v>691</v>
      </c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</row>
    <row r="1075" spans="1:50">
      <c r="A1075" s="59" t="s">
        <v>3508</v>
      </c>
      <c r="B1075" s="60"/>
      <c r="C1075" s="60"/>
      <c r="D1075" s="60"/>
      <c r="E1075" s="60"/>
      <c r="F1075" s="60"/>
      <c r="G1075" s="60"/>
      <c r="H1075" s="60"/>
      <c r="I1075" s="60"/>
      <c r="J1075" s="60">
        <v>910</v>
      </c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>
        <v>910</v>
      </c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</row>
    <row r="1076" spans="1:50">
      <c r="A1076" s="59" t="s">
        <v>1115</v>
      </c>
      <c r="B1076" s="60">
        <v>191</v>
      </c>
      <c r="C1076" s="60"/>
      <c r="D1076" s="60">
        <v>257</v>
      </c>
      <c r="E1076" s="60">
        <v>62</v>
      </c>
      <c r="F1076" s="60">
        <v>168</v>
      </c>
      <c r="G1076" s="60">
        <v>173</v>
      </c>
      <c r="H1076" s="60"/>
      <c r="I1076" s="60"/>
      <c r="J1076" s="60">
        <v>372</v>
      </c>
      <c r="K1076" s="60"/>
      <c r="L1076" s="60"/>
      <c r="M1076" s="60"/>
      <c r="N1076" s="60"/>
      <c r="O1076" s="60"/>
      <c r="P1076" s="60">
        <v>707</v>
      </c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>
        <v>257</v>
      </c>
      <c r="AK1076" s="60">
        <v>372</v>
      </c>
      <c r="AL1076" s="60">
        <v>707</v>
      </c>
      <c r="AM1076" s="60"/>
      <c r="AN1076" s="60">
        <v>136</v>
      </c>
      <c r="AO1076" s="60"/>
      <c r="AP1076" s="60"/>
      <c r="AQ1076" s="60"/>
      <c r="AR1076" s="60"/>
      <c r="AS1076" s="60">
        <v>129</v>
      </c>
      <c r="AT1076" s="60"/>
      <c r="AU1076" s="60"/>
      <c r="AV1076" s="60"/>
      <c r="AW1076" s="60">
        <v>116</v>
      </c>
      <c r="AX1076" s="60">
        <v>124</v>
      </c>
    </row>
    <row r="1077" spans="1:50">
      <c r="A1077" s="59" t="s">
        <v>3509</v>
      </c>
      <c r="B1077" s="60"/>
      <c r="C1077" s="60"/>
      <c r="D1077" s="60"/>
      <c r="E1077" s="60"/>
      <c r="F1077" s="60"/>
      <c r="G1077" s="60"/>
      <c r="H1077" s="60"/>
      <c r="I1077" s="60"/>
      <c r="J1077" s="60">
        <v>579</v>
      </c>
      <c r="K1077" s="60"/>
      <c r="L1077" s="60"/>
      <c r="M1077" s="60"/>
      <c r="N1077" s="60"/>
      <c r="O1077" s="60"/>
      <c r="P1077" s="60">
        <v>709</v>
      </c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>
        <v>579</v>
      </c>
      <c r="AL1077" s="60">
        <v>709</v>
      </c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</row>
    <row r="1078" spans="1:50">
      <c r="A1078" s="59" t="s">
        <v>1116</v>
      </c>
      <c r="B1078" s="60"/>
      <c r="C1078" s="60"/>
      <c r="D1078" s="60"/>
      <c r="E1078" s="60"/>
      <c r="F1078" s="60"/>
      <c r="G1078" s="60"/>
      <c r="H1078" s="60"/>
      <c r="I1078" s="60"/>
      <c r="J1078" s="60">
        <v>669</v>
      </c>
      <c r="K1078" s="60"/>
      <c r="L1078" s="60"/>
      <c r="M1078" s="60"/>
      <c r="N1078" s="60"/>
      <c r="O1078" s="60"/>
      <c r="P1078" s="60">
        <v>554</v>
      </c>
      <c r="Q1078" s="60"/>
      <c r="R1078" s="60"/>
      <c r="S1078" s="60"/>
      <c r="T1078" s="60">
        <v>72</v>
      </c>
      <c r="U1078" s="60"/>
      <c r="V1078" s="60">
        <v>334</v>
      </c>
      <c r="W1078" s="60">
        <v>113</v>
      </c>
      <c r="X1078" s="60">
        <v>77</v>
      </c>
      <c r="Y1078" s="60">
        <v>141</v>
      </c>
      <c r="Z1078" s="60">
        <v>51</v>
      </c>
      <c r="AA1078" s="60">
        <v>273</v>
      </c>
      <c r="AB1078" s="60">
        <v>62</v>
      </c>
      <c r="AC1078" s="60">
        <v>97</v>
      </c>
      <c r="AD1078" s="60">
        <v>112</v>
      </c>
      <c r="AE1078" s="60"/>
      <c r="AF1078" s="60"/>
      <c r="AG1078" s="60"/>
      <c r="AH1078" s="60"/>
      <c r="AI1078" s="60"/>
      <c r="AJ1078" s="60"/>
      <c r="AK1078" s="60">
        <v>669</v>
      </c>
      <c r="AL1078" s="60">
        <v>554</v>
      </c>
      <c r="AM1078" s="60">
        <v>334</v>
      </c>
      <c r="AN1078" s="60"/>
      <c r="AO1078" s="60">
        <v>114</v>
      </c>
      <c r="AP1078" s="60">
        <v>158</v>
      </c>
      <c r="AQ1078" s="60"/>
      <c r="AR1078" s="60"/>
      <c r="AS1078" s="60"/>
      <c r="AT1078" s="60">
        <v>69</v>
      </c>
      <c r="AU1078" s="60">
        <v>123</v>
      </c>
      <c r="AV1078" s="60"/>
      <c r="AW1078" s="60"/>
      <c r="AX1078" s="60"/>
    </row>
    <row r="1079" spans="1:50">
      <c r="A1079" s="59" t="s">
        <v>919</v>
      </c>
      <c r="B1079" s="60">
        <v>36</v>
      </c>
      <c r="C1079" s="60">
        <v>32</v>
      </c>
      <c r="D1079" s="60">
        <v>20</v>
      </c>
      <c r="E1079" s="60">
        <v>141</v>
      </c>
      <c r="F1079" s="60">
        <v>102</v>
      </c>
      <c r="G1079" s="60">
        <v>37</v>
      </c>
      <c r="H1079" s="60">
        <v>63</v>
      </c>
      <c r="I1079" s="60">
        <v>13</v>
      </c>
      <c r="J1079" s="60">
        <v>27</v>
      </c>
      <c r="K1079" s="60">
        <v>121</v>
      </c>
      <c r="L1079" s="60">
        <v>99</v>
      </c>
      <c r="M1079" s="60">
        <v>60</v>
      </c>
      <c r="N1079" s="60">
        <v>45</v>
      </c>
      <c r="O1079" s="60">
        <v>44</v>
      </c>
      <c r="P1079" s="60">
        <v>88</v>
      </c>
      <c r="Q1079" s="60">
        <v>132</v>
      </c>
      <c r="R1079" s="60">
        <v>115</v>
      </c>
      <c r="S1079" s="60">
        <v>80</v>
      </c>
      <c r="T1079" s="60">
        <v>61</v>
      </c>
      <c r="U1079" s="60"/>
      <c r="V1079" s="60">
        <v>117</v>
      </c>
      <c r="W1079" s="60">
        <v>103</v>
      </c>
      <c r="X1079" s="60">
        <v>158</v>
      </c>
      <c r="Y1079" s="60">
        <v>57</v>
      </c>
      <c r="Z1079" s="60">
        <v>26</v>
      </c>
      <c r="AA1079" s="60">
        <v>160</v>
      </c>
      <c r="AB1079" s="60">
        <v>151</v>
      </c>
      <c r="AC1079" s="60">
        <v>111</v>
      </c>
      <c r="AD1079" s="60">
        <v>88</v>
      </c>
      <c r="AE1079" s="60">
        <v>32</v>
      </c>
      <c r="AF1079" s="60">
        <v>13</v>
      </c>
      <c r="AG1079" s="60">
        <v>44</v>
      </c>
      <c r="AH1079" s="60"/>
      <c r="AI1079" s="60">
        <v>46</v>
      </c>
      <c r="AJ1079" s="60">
        <v>20</v>
      </c>
      <c r="AK1079" s="60">
        <v>27</v>
      </c>
      <c r="AL1079" s="60">
        <v>88</v>
      </c>
      <c r="AM1079" s="60">
        <v>117</v>
      </c>
      <c r="AN1079" s="60">
        <v>12</v>
      </c>
      <c r="AO1079" s="60">
        <v>99</v>
      </c>
      <c r="AP1079" s="60">
        <v>35</v>
      </c>
      <c r="AQ1079" s="60">
        <v>35</v>
      </c>
      <c r="AR1079" s="60">
        <v>43</v>
      </c>
      <c r="AS1079" s="60">
        <v>52</v>
      </c>
      <c r="AT1079" s="60"/>
      <c r="AU1079" s="60">
        <v>56</v>
      </c>
      <c r="AV1079" s="60">
        <v>75</v>
      </c>
      <c r="AW1079" s="60">
        <v>34</v>
      </c>
      <c r="AX1079" s="60">
        <v>25</v>
      </c>
    </row>
    <row r="1080" spans="1:50">
      <c r="A1080" s="59" t="s">
        <v>3510</v>
      </c>
      <c r="B1080" s="60"/>
      <c r="C1080" s="60"/>
      <c r="D1080" s="60">
        <v>603</v>
      </c>
      <c r="E1080" s="60"/>
      <c r="F1080" s="60"/>
      <c r="G1080" s="60"/>
      <c r="H1080" s="60"/>
      <c r="I1080" s="60"/>
      <c r="J1080" s="60">
        <v>660</v>
      </c>
      <c r="K1080" s="60"/>
      <c r="L1080" s="60"/>
      <c r="M1080" s="60"/>
      <c r="N1080" s="60"/>
      <c r="O1080" s="60"/>
      <c r="P1080" s="60">
        <v>817</v>
      </c>
      <c r="Q1080" s="60"/>
      <c r="R1080" s="60"/>
      <c r="S1080" s="60"/>
      <c r="T1080" s="60"/>
      <c r="U1080" s="60"/>
      <c r="V1080" s="60">
        <v>676</v>
      </c>
      <c r="W1080" s="60"/>
      <c r="X1080" s="60"/>
      <c r="Y1080" s="60"/>
      <c r="Z1080" s="60"/>
      <c r="AA1080" s="60">
        <v>786</v>
      </c>
      <c r="AB1080" s="60"/>
      <c r="AC1080" s="60"/>
      <c r="AD1080" s="60"/>
      <c r="AE1080" s="60"/>
      <c r="AF1080" s="60"/>
      <c r="AG1080" s="60"/>
      <c r="AH1080" s="60"/>
      <c r="AI1080" s="60"/>
      <c r="AJ1080" s="60">
        <v>603</v>
      </c>
      <c r="AK1080" s="60">
        <v>660</v>
      </c>
      <c r="AL1080" s="60">
        <v>817</v>
      </c>
      <c r="AM1080" s="60">
        <v>676</v>
      </c>
      <c r="AN1080" s="60">
        <v>438</v>
      </c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</row>
    <row r="1081" spans="1:50">
      <c r="A1081" s="59" t="s">
        <v>3511</v>
      </c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>
        <v>744</v>
      </c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</row>
    <row r="1082" spans="1:50">
      <c r="A1082" s="59" t="s">
        <v>3512</v>
      </c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>
        <v>834</v>
      </c>
      <c r="W1082" s="60"/>
      <c r="X1082" s="60"/>
      <c r="Y1082" s="60"/>
      <c r="Z1082" s="60"/>
      <c r="AA1082" s="60">
        <v>868</v>
      </c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>
        <v>834</v>
      </c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</row>
    <row r="1083" spans="1:50">
      <c r="A1083" s="59" t="s">
        <v>961</v>
      </c>
      <c r="B1083" s="60"/>
      <c r="C1083" s="60"/>
      <c r="D1083" s="60">
        <v>36</v>
      </c>
      <c r="E1083" s="60"/>
      <c r="F1083" s="60"/>
      <c r="G1083" s="60"/>
      <c r="H1083" s="60">
        <v>3</v>
      </c>
      <c r="I1083" s="60">
        <v>0</v>
      </c>
      <c r="J1083" s="60">
        <v>53</v>
      </c>
      <c r="K1083" s="60">
        <v>178</v>
      </c>
      <c r="L1083" s="60">
        <v>171</v>
      </c>
      <c r="M1083" s="60">
        <v>126</v>
      </c>
      <c r="N1083" s="60"/>
      <c r="O1083" s="60"/>
      <c r="P1083" s="60">
        <v>185</v>
      </c>
      <c r="Q1083" s="60"/>
      <c r="R1083" s="60"/>
      <c r="S1083" s="60"/>
      <c r="T1083" s="60"/>
      <c r="U1083" s="60"/>
      <c r="V1083" s="60">
        <v>233</v>
      </c>
      <c r="W1083" s="60"/>
      <c r="X1083" s="60"/>
      <c r="Y1083" s="60"/>
      <c r="Z1083" s="60"/>
      <c r="AA1083" s="60">
        <v>250</v>
      </c>
      <c r="AB1083" s="60"/>
      <c r="AC1083" s="60"/>
      <c r="AD1083" s="60"/>
      <c r="AE1083" s="60"/>
      <c r="AF1083" s="60">
        <v>0</v>
      </c>
      <c r="AG1083" s="60"/>
      <c r="AH1083" s="60"/>
      <c r="AI1083" s="60"/>
      <c r="AJ1083" s="60">
        <v>36</v>
      </c>
      <c r="AK1083" s="60">
        <v>53</v>
      </c>
      <c r="AL1083" s="60">
        <v>185</v>
      </c>
      <c r="AM1083" s="60">
        <v>233</v>
      </c>
      <c r="AN1083" s="60">
        <v>72</v>
      </c>
      <c r="AO1083" s="60"/>
      <c r="AP1083" s="60"/>
      <c r="AQ1083" s="60"/>
      <c r="AR1083" s="60">
        <v>66</v>
      </c>
      <c r="AS1083" s="60"/>
      <c r="AT1083" s="60"/>
      <c r="AU1083" s="60"/>
      <c r="AV1083" s="60"/>
      <c r="AW1083" s="60">
        <v>52</v>
      </c>
      <c r="AX1083" s="60">
        <v>88</v>
      </c>
    </row>
    <row r="1084" spans="1:50">
      <c r="A1084" s="59" t="s">
        <v>3513</v>
      </c>
      <c r="B1084" s="60"/>
      <c r="C1084" s="60"/>
      <c r="D1084" s="60">
        <v>936</v>
      </c>
      <c r="E1084" s="60"/>
      <c r="F1084" s="60"/>
      <c r="G1084" s="60"/>
      <c r="H1084" s="60"/>
      <c r="I1084" s="60"/>
      <c r="J1084" s="60">
        <v>913</v>
      </c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>
        <v>972</v>
      </c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>
        <v>936</v>
      </c>
      <c r="AK1084" s="60">
        <v>913</v>
      </c>
      <c r="AL1084" s="60"/>
      <c r="AM1084" s="60">
        <v>972</v>
      </c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</row>
    <row r="1085" spans="1:50">
      <c r="A1085" s="59" t="s">
        <v>3514</v>
      </c>
      <c r="B1085" s="60"/>
      <c r="C1085" s="60"/>
      <c r="D1085" s="60">
        <v>753</v>
      </c>
      <c r="E1085" s="60"/>
      <c r="F1085" s="60"/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>
        <v>753</v>
      </c>
      <c r="AK1085" s="60"/>
      <c r="AL1085" s="60"/>
      <c r="AM1085" s="60"/>
      <c r="AN1085" s="60">
        <v>500</v>
      </c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</row>
    <row r="1086" spans="1:50">
      <c r="A1086" s="59" t="s">
        <v>3515</v>
      </c>
      <c r="B1086" s="60"/>
      <c r="C1086" s="60"/>
      <c r="D1086" s="60">
        <v>867</v>
      </c>
      <c r="E1086" s="60"/>
      <c r="F1086" s="60"/>
      <c r="G1086" s="60"/>
      <c r="H1086" s="60"/>
      <c r="I1086" s="60"/>
      <c r="J1086" s="60">
        <v>686</v>
      </c>
      <c r="K1086" s="60"/>
      <c r="L1086" s="60"/>
      <c r="M1086" s="60"/>
      <c r="N1086" s="60"/>
      <c r="O1086" s="60"/>
      <c r="P1086" s="60">
        <v>665</v>
      </c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>
        <v>867</v>
      </c>
      <c r="AK1086" s="60">
        <v>686</v>
      </c>
      <c r="AL1086" s="60">
        <v>665</v>
      </c>
      <c r="AM1086" s="60"/>
      <c r="AN1086" s="60">
        <v>512</v>
      </c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</row>
    <row r="1087" spans="1:50">
      <c r="A1087" s="59" t="s">
        <v>3516</v>
      </c>
      <c r="B1087" s="60"/>
      <c r="C1087" s="60"/>
      <c r="D1087" s="60"/>
      <c r="E1087" s="60"/>
      <c r="F1087" s="60"/>
      <c r="G1087" s="60"/>
      <c r="H1087" s="60"/>
      <c r="I1087" s="60"/>
      <c r="J1087" s="60">
        <v>955</v>
      </c>
      <c r="K1087" s="60"/>
      <c r="L1087" s="60"/>
      <c r="M1087" s="60"/>
      <c r="N1087" s="60"/>
      <c r="O1087" s="60"/>
      <c r="P1087" s="60">
        <v>713</v>
      </c>
      <c r="Q1087" s="60"/>
      <c r="R1087" s="60"/>
      <c r="S1087" s="60"/>
      <c r="T1087" s="60"/>
      <c r="U1087" s="60"/>
      <c r="V1087" s="60">
        <v>973</v>
      </c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>
        <v>955</v>
      </c>
      <c r="AL1087" s="60">
        <v>713</v>
      </c>
      <c r="AM1087" s="60">
        <v>973</v>
      </c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</row>
    <row r="1088" spans="1:50">
      <c r="A1088" s="59" t="s">
        <v>3517</v>
      </c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>
        <v>619</v>
      </c>
      <c r="W1088" s="60"/>
      <c r="X1088" s="60"/>
      <c r="Y1088" s="60"/>
      <c r="Z1088" s="60"/>
      <c r="AA1088" s="60">
        <v>564</v>
      </c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>
        <v>619</v>
      </c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</row>
    <row r="1089" spans="1:50">
      <c r="A1089" s="59" t="s">
        <v>3518</v>
      </c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>
        <v>587</v>
      </c>
      <c r="W1089" s="60"/>
      <c r="X1089" s="60"/>
      <c r="Y1089" s="60"/>
      <c r="Z1089" s="60"/>
      <c r="AA1089" s="60">
        <v>526</v>
      </c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>
        <v>587</v>
      </c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</row>
    <row r="1090" spans="1:50">
      <c r="A1090" s="59" t="s">
        <v>3519</v>
      </c>
      <c r="B1090" s="60"/>
      <c r="C1090" s="60"/>
      <c r="D1090" s="60">
        <v>644</v>
      </c>
      <c r="E1090" s="60"/>
      <c r="F1090" s="60"/>
      <c r="G1090" s="60"/>
      <c r="H1090" s="60"/>
      <c r="I1090" s="60"/>
      <c r="J1090" s="60"/>
      <c r="K1090" s="60"/>
      <c r="L1090" s="60"/>
      <c r="M1090" s="60"/>
      <c r="N1090" s="60"/>
      <c r="O1090" s="60"/>
      <c r="P1090" s="60">
        <v>588</v>
      </c>
      <c r="Q1090" s="60"/>
      <c r="R1090" s="60"/>
      <c r="S1090" s="60"/>
      <c r="T1090" s="60"/>
      <c r="U1090" s="60"/>
      <c r="V1090" s="60">
        <v>674</v>
      </c>
      <c r="W1090" s="60"/>
      <c r="X1090" s="60"/>
      <c r="Y1090" s="60"/>
      <c r="Z1090" s="60"/>
      <c r="AA1090" s="60">
        <v>943</v>
      </c>
      <c r="AB1090" s="60"/>
      <c r="AC1090" s="60"/>
      <c r="AD1090" s="60"/>
      <c r="AE1090" s="60"/>
      <c r="AF1090" s="60"/>
      <c r="AG1090" s="60"/>
      <c r="AH1090" s="60"/>
      <c r="AI1090" s="60"/>
      <c r="AJ1090" s="60">
        <v>644</v>
      </c>
      <c r="AK1090" s="60"/>
      <c r="AL1090" s="60">
        <v>588</v>
      </c>
      <c r="AM1090" s="60">
        <v>674</v>
      </c>
      <c r="AN1090" s="60">
        <v>324</v>
      </c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</row>
    <row r="1091" spans="1:50">
      <c r="A1091" s="59" t="s">
        <v>3520</v>
      </c>
      <c r="B1091" s="60"/>
      <c r="C1091" s="60"/>
      <c r="D1091" s="60">
        <v>697</v>
      </c>
      <c r="E1091" s="60"/>
      <c r="F1091" s="60"/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>
        <v>697</v>
      </c>
      <c r="AK1091" s="60"/>
      <c r="AL1091" s="60"/>
      <c r="AM1091" s="60"/>
      <c r="AN1091" s="60">
        <v>496</v>
      </c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</row>
    <row r="1092" spans="1:50">
      <c r="A1092" s="59" t="s">
        <v>3521</v>
      </c>
      <c r="B1092" s="60"/>
      <c r="C1092" s="60"/>
      <c r="D1092" s="60">
        <v>507</v>
      </c>
      <c r="E1092" s="60"/>
      <c r="F1092" s="60"/>
      <c r="G1092" s="60"/>
      <c r="H1092" s="60"/>
      <c r="I1092" s="60"/>
      <c r="J1092" s="60">
        <v>643</v>
      </c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>
        <v>507</v>
      </c>
      <c r="AK1092" s="60">
        <v>643</v>
      </c>
      <c r="AL1092" s="60"/>
      <c r="AM1092" s="60"/>
      <c r="AN1092" s="60">
        <v>993</v>
      </c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</row>
    <row r="1093" spans="1:50">
      <c r="A1093" s="59" t="s">
        <v>3522</v>
      </c>
      <c r="B1093" s="60"/>
      <c r="C1093" s="60"/>
      <c r="D1093" s="60">
        <v>591</v>
      </c>
      <c r="E1093" s="60"/>
      <c r="F1093" s="60"/>
      <c r="G1093" s="60"/>
      <c r="H1093" s="60"/>
      <c r="I1093" s="60"/>
      <c r="J1093" s="60">
        <v>842</v>
      </c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>
        <v>986</v>
      </c>
      <c r="W1093" s="60"/>
      <c r="X1093" s="60"/>
      <c r="Y1093" s="60"/>
      <c r="Z1093" s="60"/>
      <c r="AA1093" s="60">
        <v>407</v>
      </c>
      <c r="AB1093" s="60"/>
      <c r="AC1093" s="60"/>
      <c r="AD1093" s="60"/>
      <c r="AE1093" s="60"/>
      <c r="AF1093" s="60"/>
      <c r="AG1093" s="60"/>
      <c r="AH1093" s="60"/>
      <c r="AI1093" s="60"/>
      <c r="AJ1093" s="60">
        <v>591</v>
      </c>
      <c r="AK1093" s="60">
        <v>842</v>
      </c>
      <c r="AL1093" s="60"/>
      <c r="AM1093" s="60">
        <v>986</v>
      </c>
      <c r="AN1093" s="60">
        <v>587</v>
      </c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</row>
    <row r="1094" spans="1:50">
      <c r="A1094" s="59" t="s">
        <v>3523</v>
      </c>
      <c r="B1094" s="60"/>
      <c r="C1094" s="60"/>
      <c r="D1094" s="60">
        <v>355</v>
      </c>
      <c r="E1094" s="60"/>
      <c r="F1094" s="60"/>
      <c r="G1094" s="60"/>
      <c r="H1094" s="60"/>
      <c r="I1094" s="60"/>
      <c r="J1094" s="60">
        <v>506</v>
      </c>
      <c r="K1094" s="60"/>
      <c r="L1094" s="60"/>
      <c r="M1094" s="60"/>
      <c r="N1094" s="60"/>
      <c r="O1094" s="60"/>
      <c r="P1094" s="60">
        <v>594</v>
      </c>
      <c r="Q1094" s="60"/>
      <c r="R1094" s="60"/>
      <c r="S1094" s="60"/>
      <c r="T1094" s="60"/>
      <c r="U1094" s="60"/>
      <c r="V1094" s="60">
        <v>552</v>
      </c>
      <c r="W1094" s="60"/>
      <c r="X1094" s="60"/>
      <c r="Y1094" s="60"/>
      <c r="Z1094" s="60"/>
      <c r="AA1094" s="60">
        <v>695</v>
      </c>
      <c r="AB1094" s="60"/>
      <c r="AC1094" s="60"/>
      <c r="AD1094" s="60"/>
      <c r="AE1094" s="60"/>
      <c r="AF1094" s="60"/>
      <c r="AG1094" s="60"/>
      <c r="AH1094" s="60"/>
      <c r="AI1094" s="60"/>
      <c r="AJ1094" s="60">
        <v>355</v>
      </c>
      <c r="AK1094" s="60">
        <v>506</v>
      </c>
      <c r="AL1094" s="60">
        <v>594</v>
      </c>
      <c r="AM1094" s="60">
        <v>552</v>
      </c>
      <c r="AN1094" s="60">
        <v>736</v>
      </c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</row>
    <row r="1095" spans="1:50">
      <c r="A1095" s="59" t="s">
        <v>3524</v>
      </c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0"/>
      <c r="M1095" s="60"/>
      <c r="N1095" s="60"/>
      <c r="O1095" s="60"/>
      <c r="P1095" s="60">
        <v>321</v>
      </c>
      <c r="Q1095" s="60"/>
      <c r="R1095" s="60"/>
      <c r="S1095" s="60"/>
      <c r="T1095" s="60"/>
      <c r="U1095" s="60"/>
      <c r="V1095" s="60">
        <v>499</v>
      </c>
      <c r="W1095" s="60"/>
      <c r="X1095" s="60"/>
      <c r="Y1095" s="60"/>
      <c r="Z1095" s="60"/>
      <c r="AA1095" s="60">
        <v>739</v>
      </c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>
        <v>321</v>
      </c>
      <c r="AM1095" s="60">
        <v>499</v>
      </c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</row>
    <row r="1096" spans="1:50">
      <c r="A1096" s="59" t="s">
        <v>3525</v>
      </c>
      <c r="B1096" s="60"/>
      <c r="C1096" s="60"/>
      <c r="D1096" s="60">
        <v>357</v>
      </c>
      <c r="E1096" s="60"/>
      <c r="F1096" s="60"/>
      <c r="G1096" s="60"/>
      <c r="H1096" s="60"/>
      <c r="I1096" s="60"/>
      <c r="J1096" s="60">
        <v>445</v>
      </c>
      <c r="K1096" s="60"/>
      <c r="L1096" s="60"/>
      <c r="M1096" s="60"/>
      <c r="N1096" s="60"/>
      <c r="O1096" s="60"/>
      <c r="P1096" s="60">
        <v>223</v>
      </c>
      <c r="Q1096" s="60"/>
      <c r="R1096" s="60"/>
      <c r="S1096" s="60"/>
      <c r="T1096" s="60"/>
      <c r="U1096" s="60"/>
      <c r="V1096" s="60">
        <v>317</v>
      </c>
      <c r="W1096" s="60"/>
      <c r="X1096" s="60"/>
      <c r="Y1096" s="60"/>
      <c r="Z1096" s="60"/>
      <c r="AA1096" s="60">
        <v>414</v>
      </c>
      <c r="AB1096" s="60"/>
      <c r="AC1096" s="60"/>
      <c r="AD1096" s="60"/>
      <c r="AE1096" s="60"/>
      <c r="AF1096" s="60"/>
      <c r="AG1096" s="60"/>
      <c r="AH1096" s="60"/>
      <c r="AI1096" s="60"/>
      <c r="AJ1096" s="60">
        <v>357</v>
      </c>
      <c r="AK1096" s="60">
        <v>445</v>
      </c>
      <c r="AL1096" s="60">
        <v>223</v>
      </c>
      <c r="AM1096" s="60">
        <v>317</v>
      </c>
      <c r="AN1096" s="60">
        <v>314</v>
      </c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</row>
    <row r="1097" spans="1:50">
      <c r="A1097" s="59" t="s">
        <v>920</v>
      </c>
      <c r="B1097" s="60"/>
      <c r="C1097" s="60"/>
      <c r="D1097" s="60">
        <v>710</v>
      </c>
      <c r="E1097" s="60"/>
      <c r="F1097" s="60"/>
      <c r="G1097" s="60"/>
      <c r="H1097" s="60"/>
      <c r="I1097" s="60"/>
      <c r="J1097" s="60">
        <v>848</v>
      </c>
      <c r="K1097" s="60"/>
      <c r="L1097" s="60"/>
      <c r="M1097" s="60"/>
      <c r="N1097" s="60"/>
      <c r="O1097" s="60">
        <v>49</v>
      </c>
      <c r="P1097" s="60"/>
      <c r="Q1097" s="60"/>
      <c r="R1097" s="60"/>
      <c r="S1097" s="60"/>
      <c r="T1097" s="60"/>
      <c r="U1097" s="60"/>
      <c r="V1097" s="60">
        <v>693</v>
      </c>
      <c r="W1097" s="60"/>
      <c r="X1097" s="60"/>
      <c r="Y1097" s="60"/>
      <c r="Z1097" s="60"/>
      <c r="AA1097" s="60">
        <v>876</v>
      </c>
      <c r="AB1097" s="60"/>
      <c r="AC1097" s="60"/>
      <c r="AD1097" s="60"/>
      <c r="AE1097" s="60"/>
      <c r="AF1097" s="60"/>
      <c r="AG1097" s="60">
        <v>49</v>
      </c>
      <c r="AH1097" s="60"/>
      <c r="AI1097" s="60"/>
      <c r="AJ1097" s="60">
        <v>710</v>
      </c>
      <c r="AK1097" s="60">
        <v>848</v>
      </c>
      <c r="AL1097" s="60"/>
      <c r="AM1097" s="60">
        <v>693</v>
      </c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</row>
    <row r="1098" spans="1:50">
      <c r="A1098" s="59" t="s">
        <v>3526</v>
      </c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>
        <v>945</v>
      </c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>
        <v>945</v>
      </c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</row>
    <row r="1099" spans="1:50">
      <c r="A1099" s="59" t="s">
        <v>3527</v>
      </c>
      <c r="B1099" s="60"/>
      <c r="C1099" s="60"/>
      <c r="D1099" s="60">
        <v>930</v>
      </c>
      <c r="E1099" s="60"/>
      <c r="F1099" s="60"/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>
        <v>930</v>
      </c>
      <c r="AK1099" s="60"/>
      <c r="AL1099" s="60"/>
      <c r="AM1099" s="60"/>
      <c r="AN1099" s="60">
        <v>753</v>
      </c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</row>
    <row r="1100" spans="1:50">
      <c r="A1100" s="59" t="s">
        <v>3528</v>
      </c>
      <c r="B1100" s="60"/>
      <c r="C1100" s="60"/>
      <c r="D1100" s="60">
        <v>482</v>
      </c>
      <c r="E1100" s="60"/>
      <c r="F1100" s="60"/>
      <c r="G1100" s="60"/>
      <c r="H1100" s="60"/>
      <c r="I1100" s="60"/>
      <c r="J1100" s="60">
        <v>497</v>
      </c>
      <c r="K1100" s="60"/>
      <c r="L1100" s="60"/>
      <c r="M1100" s="60"/>
      <c r="N1100" s="60"/>
      <c r="O1100" s="60"/>
      <c r="P1100" s="60">
        <v>156</v>
      </c>
      <c r="Q1100" s="60"/>
      <c r="R1100" s="60"/>
      <c r="S1100" s="60"/>
      <c r="T1100" s="60"/>
      <c r="U1100" s="60"/>
      <c r="V1100" s="60">
        <v>370</v>
      </c>
      <c r="W1100" s="60"/>
      <c r="X1100" s="60"/>
      <c r="Y1100" s="60"/>
      <c r="Z1100" s="60"/>
      <c r="AA1100" s="60">
        <v>554</v>
      </c>
      <c r="AB1100" s="60"/>
      <c r="AC1100" s="60"/>
      <c r="AD1100" s="60"/>
      <c r="AE1100" s="60"/>
      <c r="AF1100" s="60"/>
      <c r="AG1100" s="60"/>
      <c r="AH1100" s="60"/>
      <c r="AI1100" s="60"/>
      <c r="AJ1100" s="60">
        <v>482</v>
      </c>
      <c r="AK1100" s="60">
        <v>497</v>
      </c>
      <c r="AL1100" s="60">
        <v>156</v>
      </c>
      <c r="AM1100" s="60">
        <v>370</v>
      </c>
      <c r="AN1100" s="60">
        <v>352</v>
      </c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</row>
    <row r="1101" spans="1:50">
      <c r="A1101" s="59" t="s">
        <v>3529</v>
      </c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0"/>
      <c r="M1101" s="60"/>
      <c r="N1101" s="60"/>
      <c r="O1101" s="60"/>
      <c r="P1101" s="60">
        <v>889</v>
      </c>
      <c r="Q1101" s="60"/>
      <c r="R1101" s="60"/>
      <c r="S1101" s="60"/>
      <c r="T1101" s="60"/>
      <c r="U1101" s="60"/>
      <c r="V1101" s="60">
        <v>369</v>
      </c>
      <c r="W1101" s="60"/>
      <c r="X1101" s="60"/>
      <c r="Y1101" s="60"/>
      <c r="Z1101" s="60">
        <v>10</v>
      </c>
      <c r="AA1101" s="60">
        <v>377</v>
      </c>
      <c r="AB1101" s="60">
        <v>200</v>
      </c>
      <c r="AC1101" s="60">
        <v>54</v>
      </c>
      <c r="AD1101" s="60">
        <v>194</v>
      </c>
      <c r="AE1101" s="60"/>
      <c r="AF1101" s="60"/>
      <c r="AG1101" s="60"/>
      <c r="AH1101" s="60"/>
      <c r="AI1101" s="60"/>
      <c r="AJ1101" s="60"/>
      <c r="AK1101" s="60"/>
      <c r="AL1101" s="60">
        <v>889</v>
      </c>
      <c r="AM1101" s="60">
        <v>369</v>
      </c>
      <c r="AN1101" s="60"/>
      <c r="AO1101" s="60">
        <v>138</v>
      </c>
      <c r="AP1101" s="60"/>
      <c r="AQ1101" s="60"/>
      <c r="AR1101" s="60"/>
      <c r="AS1101" s="60"/>
      <c r="AT1101" s="60"/>
      <c r="AU1101" s="60"/>
      <c r="AV1101" s="60"/>
      <c r="AW1101" s="60"/>
      <c r="AX1101" s="60"/>
    </row>
    <row r="1102" spans="1:50">
      <c r="A1102" s="59" t="s">
        <v>3530</v>
      </c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>
        <v>781</v>
      </c>
      <c r="W1102" s="60"/>
      <c r="X1102" s="60"/>
      <c r="Y1102" s="60"/>
      <c r="Z1102" s="60"/>
      <c r="AA1102" s="60">
        <v>948</v>
      </c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>
        <v>781</v>
      </c>
      <c r="AN1102" s="60">
        <v>756</v>
      </c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</row>
    <row r="1103" spans="1:50">
      <c r="A1103" s="59" t="s">
        <v>3531</v>
      </c>
      <c r="B1103" s="60"/>
      <c r="C1103" s="60"/>
      <c r="D1103" s="60">
        <v>605</v>
      </c>
      <c r="E1103" s="60"/>
      <c r="F1103" s="60"/>
      <c r="G1103" s="60"/>
      <c r="H1103" s="60"/>
      <c r="I1103" s="60"/>
      <c r="J1103" s="60">
        <v>759</v>
      </c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>
        <v>605</v>
      </c>
      <c r="AK1103" s="60">
        <v>759</v>
      </c>
      <c r="AL1103" s="60"/>
      <c r="AM1103" s="60"/>
      <c r="AN1103" s="60">
        <v>277</v>
      </c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</row>
    <row r="1104" spans="1:50">
      <c r="A1104" s="59" t="s">
        <v>1117</v>
      </c>
      <c r="B1104" s="60"/>
      <c r="C1104" s="60"/>
      <c r="D1104" s="60">
        <v>412</v>
      </c>
      <c r="E1104" s="60"/>
      <c r="F1104" s="60"/>
      <c r="G1104" s="60"/>
      <c r="H1104" s="60"/>
      <c r="I1104" s="60"/>
      <c r="J1104" s="60">
        <v>453</v>
      </c>
      <c r="K1104" s="60"/>
      <c r="L1104" s="60"/>
      <c r="M1104" s="60"/>
      <c r="N1104" s="60"/>
      <c r="O1104" s="60"/>
      <c r="P1104" s="60">
        <v>574</v>
      </c>
      <c r="Q1104" s="60"/>
      <c r="R1104" s="60"/>
      <c r="S1104" s="60"/>
      <c r="T1104" s="60">
        <v>93</v>
      </c>
      <c r="U1104" s="60"/>
      <c r="V1104" s="60">
        <v>642</v>
      </c>
      <c r="W1104" s="60">
        <v>147</v>
      </c>
      <c r="X1104" s="60">
        <v>154</v>
      </c>
      <c r="Y1104" s="60">
        <v>168</v>
      </c>
      <c r="Z1104" s="60"/>
      <c r="AA1104" s="60">
        <v>724</v>
      </c>
      <c r="AB1104" s="60"/>
      <c r="AC1104" s="60"/>
      <c r="AD1104" s="60"/>
      <c r="AE1104" s="60"/>
      <c r="AF1104" s="60"/>
      <c r="AG1104" s="60"/>
      <c r="AH1104" s="60"/>
      <c r="AI1104" s="60"/>
      <c r="AJ1104" s="60">
        <v>412</v>
      </c>
      <c r="AK1104" s="60">
        <v>453</v>
      </c>
      <c r="AL1104" s="60">
        <v>574</v>
      </c>
      <c r="AM1104" s="60">
        <v>642</v>
      </c>
      <c r="AN1104" s="60"/>
      <c r="AO1104" s="60"/>
      <c r="AP1104" s="60">
        <v>179</v>
      </c>
      <c r="AQ1104" s="60"/>
      <c r="AR1104" s="60"/>
      <c r="AS1104" s="60"/>
      <c r="AT1104" s="60"/>
      <c r="AU1104" s="60">
        <v>123</v>
      </c>
      <c r="AV1104" s="60"/>
      <c r="AW1104" s="60"/>
      <c r="AX1104" s="60"/>
    </row>
    <row r="1105" spans="1:50">
      <c r="A1105" s="59" t="s">
        <v>3532</v>
      </c>
      <c r="B1105" s="60"/>
      <c r="C1105" s="60"/>
      <c r="D1105" s="60">
        <v>945</v>
      </c>
      <c r="E1105" s="60"/>
      <c r="F1105" s="60"/>
      <c r="G1105" s="60"/>
      <c r="H1105" s="60"/>
      <c r="I1105" s="60"/>
      <c r="J1105" s="60">
        <v>684</v>
      </c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>
        <v>945</v>
      </c>
      <c r="AK1105" s="60">
        <v>684</v>
      </c>
      <c r="AL1105" s="60"/>
      <c r="AM1105" s="60"/>
      <c r="AN1105" s="60">
        <v>968</v>
      </c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</row>
    <row r="1106" spans="1:50">
      <c r="A1106" s="59" t="s">
        <v>3533</v>
      </c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>
        <v>812</v>
      </c>
      <c r="W1106" s="60"/>
      <c r="X1106" s="60"/>
      <c r="Y1106" s="60"/>
      <c r="Z1106" s="60"/>
      <c r="AA1106" s="60">
        <v>860</v>
      </c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>
        <v>812</v>
      </c>
      <c r="AN1106" s="60">
        <v>934</v>
      </c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</row>
    <row r="1107" spans="1:50">
      <c r="A1107" s="59" t="s">
        <v>3534</v>
      </c>
      <c r="B1107" s="60"/>
      <c r="C1107" s="60"/>
      <c r="D1107" s="60"/>
      <c r="E1107" s="60"/>
      <c r="F1107" s="60"/>
      <c r="G1107" s="60"/>
      <c r="H1107" s="60"/>
      <c r="I1107" s="60"/>
      <c r="J1107" s="60">
        <v>844</v>
      </c>
      <c r="K1107" s="60"/>
      <c r="L1107" s="60"/>
      <c r="M1107" s="60"/>
      <c r="N1107" s="60"/>
      <c r="O1107" s="60"/>
      <c r="P1107" s="60">
        <v>256</v>
      </c>
      <c r="Q1107" s="60"/>
      <c r="R1107" s="60"/>
      <c r="S1107" s="60"/>
      <c r="T1107" s="60"/>
      <c r="U1107" s="60"/>
      <c r="V1107" s="60">
        <v>420</v>
      </c>
      <c r="W1107" s="60"/>
      <c r="X1107" s="60"/>
      <c r="Y1107" s="60"/>
      <c r="Z1107" s="60"/>
      <c r="AA1107" s="60">
        <v>400</v>
      </c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>
        <v>844</v>
      </c>
      <c r="AL1107" s="60">
        <v>256</v>
      </c>
      <c r="AM1107" s="60">
        <v>420</v>
      </c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</row>
    <row r="1108" spans="1:50">
      <c r="A1108" s="59" t="s">
        <v>3535</v>
      </c>
      <c r="B1108" s="60"/>
      <c r="C1108" s="60"/>
      <c r="D1108" s="60">
        <v>85</v>
      </c>
      <c r="E1108" s="60"/>
      <c r="F1108" s="60"/>
      <c r="G1108" s="60"/>
      <c r="H1108" s="60"/>
      <c r="I1108" s="60"/>
      <c r="J1108" s="60">
        <v>111</v>
      </c>
      <c r="K1108" s="60"/>
      <c r="L1108" s="60"/>
      <c r="M1108" s="60"/>
      <c r="N1108" s="60"/>
      <c r="O1108" s="60"/>
      <c r="P1108" s="60">
        <v>69</v>
      </c>
      <c r="Q1108" s="60"/>
      <c r="R1108" s="60"/>
      <c r="S1108" s="60"/>
      <c r="T1108" s="60"/>
      <c r="U1108" s="60"/>
      <c r="V1108" s="60">
        <v>103</v>
      </c>
      <c r="W1108" s="60"/>
      <c r="X1108" s="60"/>
      <c r="Y1108" s="60"/>
      <c r="Z1108" s="60"/>
      <c r="AA1108" s="60">
        <v>149</v>
      </c>
      <c r="AB1108" s="60"/>
      <c r="AC1108" s="60"/>
      <c r="AD1108" s="60"/>
      <c r="AE1108" s="60"/>
      <c r="AF1108" s="60"/>
      <c r="AG1108" s="60"/>
      <c r="AH1108" s="60"/>
      <c r="AI1108" s="60"/>
      <c r="AJ1108" s="60">
        <v>85</v>
      </c>
      <c r="AK1108" s="60">
        <v>111</v>
      </c>
      <c r="AL1108" s="60">
        <v>69</v>
      </c>
      <c r="AM1108" s="60">
        <v>103</v>
      </c>
      <c r="AN1108" s="60">
        <v>77</v>
      </c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</row>
    <row r="1109" spans="1:50">
      <c r="A1109" s="59" t="s">
        <v>3536</v>
      </c>
      <c r="B1109" s="60"/>
      <c r="C1109" s="60"/>
      <c r="D1109" s="60">
        <v>782</v>
      </c>
      <c r="E1109" s="60"/>
      <c r="F1109" s="60"/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>
        <v>531</v>
      </c>
      <c r="W1109" s="60"/>
      <c r="X1109" s="60"/>
      <c r="Y1109" s="60"/>
      <c r="Z1109" s="60"/>
      <c r="AA1109" s="60">
        <v>535</v>
      </c>
      <c r="AB1109" s="60"/>
      <c r="AC1109" s="60"/>
      <c r="AD1109" s="60"/>
      <c r="AE1109" s="60"/>
      <c r="AF1109" s="60"/>
      <c r="AG1109" s="60"/>
      <c r="AH1109" s="60"/>
      <c r="AI1109" s="60"/>
      <c r="AJ1109" s="60">
        <v>782</v>
      </c>
      <c r="AK1109" s="60"/>
      <c r="AL1109" s="60"/>
      <c r="AM1109" s="60">
        <v>531</v>
      </c>
      <c r="AN1109" s="60">
        <v>258</v>
      </c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</row>
    <row r="1110" spans="1:50">
      <c r="A1110" s="59" t="s">
        <v>175</v>
      </c>
      <c r="B1110" s="60">
        <v>57</v>
      </c>
      <c r="C1110" s="60">
        <v>8</v>
      </c>
      <c r="D1110" s="60">
        <v>59</v>
      </c>
      <c r="E1110" s="60">
        <v>39</v>
      </c>
      <c r="F1110" s="60">
        <v>118</v>
      </c>
      <c r="G1110" s="60">
        <v>32</v>
      </c>
      <c r="H1110" s="60">
        <v>89</v>
      </c>
      <c r="I1110" s="60">
        <v>0</v>
      </c>
      <c r="J1110" s="60">
        <v>99</v>
      </c>
      <c r="K1110" s="60">
        <v>113</v>
      </c>
      <c r="L1110" s="60">
        <v>124</v>
      </c>
      <c r="M1110" s="60">
        <v>164</v>
      </c>
      <c r="N1110" s="60"/>
      <c r="O1110" s="60"/>
      <c r="P1110" s="60">
        <v>311</v>
      </c>
      <c r="Q1110" s="60"/>
      <c r="R1110" s="60"/>
      <c r="S1110" s="60"/>
      <c r="T1110" s="60">
        <v>86</v>
      </c>
      <c r="U1110" s="60">
        <v>0</v>
      </c>
      <c r="V1110" s="60">
        <v>118</v>
      </c>
      <c r="W1110" s="60">
        <v>137</v>
      </c>
      <c r="X1110" s="60">
        <v>161</v>
      </c>
      <c r="Y1110" s="60">
        <v>179</v>
      </c>
      <c r="Z1110" s="60">
        <v>139</v>
      </c>
      <c r="AA1110" s="60">
        <v>131</v>
      </c>
      <c r="AB1110" s="60">
        <v>25</v>
      </c>
      <c r="AC1110" s="60">
        <v>186</v>
      </c>
      <c r="AD1110" s="60">
        <v>99</v>
      </c>
      <c r="AE1110" s="60">
        <v>8</v>
      </c>
      <c r="AF1110" s="60">
        <v>0</v>
      </c>
      <c r="AG1110" s="60"/>
      <c r="AH1110" s="60">
        <v>0</v>
      </c>
      <c r="AI1110" s="60">
        <v>0</v>
      </c>
      <c r="AJ1110" s="60">
        <v>59</v>
      </c>
      <c r="AK1110" s="60">
        <v>99</v>
      </c>
      <c r="AL1110" s="60">
        <v>311</v>
      </c>
      <c r="AM1110" s="60">
        <v>118</v>
      </c>
      <c r="AN1110" s="60">
        <v>85</v>
      </c>
      <c r="AO1110" s="60">
        <v>62</v>
      </c>
      <c r="AP1110" s="60">
        <v>141</v>
      </c>
      <c r="AQ1110" s="60"/>
      <c r="AR1110" s="60">
        <v>99</v>
      </c>
      <c r="AS1110" s="60">
        <v>16</v>
      </c>
      <c r="AT1110" s="60">
        <v>69</v>
      </c>
      <c r="AU1110" s="60">
        <v>123</v>
      </c>
      <c r="AV1110" s="60"/>
      <c r="AW1110" s="60">
        <v>52</v>
      </c>
      <c r="AX1110" s="60">
        <v>56</v>
      </c>
    </row>
    <row r="1111" spans="1:50">
      <c r="A1111" s="59" t="s">
        <v>3537</v>
      </c>
      <c r="B1111" s="60"/>
      <c r="C1111" s="60"/>
      <c r="D1111" s="60">
        <v>889</v>
      </c>
      <c r="E1111" s="60"/>
      <c r="F1111" s="60"/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>
        <v>760</v>
      </c>
      <c r="W1111" s="60"/>
      <c r="X1111" s="60"/>
      <c r="Y1111" s="60"/>
      <c r="Z1111" s="60"/>
      <c r="AA1111" s="60">
        <v>866</v>
      </c>
      <c r="AB1111" s="60"/>
      <c r="AC1111" s="60"/>
      <c r="AD1111" s="60"/>
      <c r="AE1111" s="60"/>
      <c r="AF1111" s="60"/>
      <c r="AG1111" s="60"/>
      <c r="AH1111" s="60"/>
      <c r="AI1111" s="60"/>
      <c r="AJ1111" s="60">
        <v>889</v>
      </c>
      <c r="AK1111" s="60"/>
      <c r="AL1111" s="60"/>
      <c r="AM1111" s="60">
        <v>760</v>
      </c>
      <c r="AN1111" s="60">
        <v>905</v>
      </c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</row>
    <row r="1112" spans="1:50">
      <c r="A1112" s="59" t="s">
        <v>3538</v>
      </c>
      <c r="B1112" s="60"/>
      <c r="C1112" s="60"/>
      <c r="D1112" s="60">
        <v>527</v>
      </c>
      <c r="E1112" s="60"/>
      <c r="F1112" s="60"/>
      <c r="G1112" s="60"/>
      <c r="H1112" s="60"/>
      <c r="I1112" s="60"/>
      <c r="J1112" s="60">
        <v>583</v>
      </c>
      <c r="K1112" s="60"/>
      <c r="L1112" s="60"/>
      <c r="M1112" s="60"/>
      <c r="N1112" s="60"/>
      <c r="O1112" s="60"/>
      <c r="P1112" s="60">
        <v>540</v>
      </c>
      <c r="Q1112" s="60"/>
      <c r="R1112" s="60"/>
      <c r="S1112" s="60"/>
      <c r="T1112" s="60"/>
      <c r="U1112" s="60"/>
      <c r="V1112" s="60">
        <v>519</v>
      </c>
      <c r="W1112" s="60"/>
      <c r="X1112" s="60"/>
      <c r="Y1112" s="60"/>
      <c r="Z1112" s="60"/>
      <c r="AA1112" s="60">
        <v>479</v>
      </c>
      <c r="AB1112" s="60"/>
      <c r="AC1112" s="60"/>
      <c r="AD1112" s="60"/>
      <c r="AE1112" s="60"/>
      <c r="AF1112" s="60"/>
      <c r="AG1112" s="60"/>
      <c r="AH1112" s="60"/>
      <c r="AI1112" s="60"/>
      <c r="AJ1112" s="60">
        <v>527</v>
      </c>
      <c r="AK1112" s="60">
        <v>583</v>
      </c>
      <c r="AL1112" s="60">
        <v>540</v>
      </c>
      <c r="AM1112" s="60">
        <v>519</v>
      </c>
      <c r="AN1112" s="60">
        <v>542</v>
      </c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</row>
    <row r="1113" spans="1:50">
      <c r="A1113" s="59" t="s">
        <v>3539</v>
      </c>
      <c r="B1113" s="60"/>
      <c r="C1113" s="60"/>
      <c r="D1113" s="60">
        <v>566</v>
      </c>
      <c r="E1113" s="60"/>
      <c r="F1113" s="60"/>
      <c r="G1113" s="60"/>
      <c r="H1113" s="60"/>
      <c r="I1113" s="60"/>
      <c r="J1113" s="60">
        <v>423</v>
      </c>
      <c r="K1113" s="60"/>
      <c r="L1113" s="60"/>
      <c r="M1113" s="60"/>
      <c r="N1113" s="60"/>
      <c r="O1113" s="60"/>
      <c r="P1113" s="60">
        <v>637</v>
      </c>
      <c r="Q1113" s="60"/>
      <c r="R1113" s="60"/>
      <c r="S1113" s="60"/>
      <c r="T1113" s="60"/>
      <c r="U1113" s="60"/>
      <c r="V1113" s="60">
        <v>680</v>
      </c>
      <c r="W1113" s="60"/>
      <c r="X1113" s="60"/>
      <c r="Y1113" s="60"/>
      <c r="Z1113" s="60"/>
      <c r="AA1113" s="60">
        <v>763</v>
      </c>
      <c r="AB1113" s="60"/>
      <c r="AC1113" s="60"/>
      <c r="AD1113" s="60"/>
      <c r="AE1113" s="60"/>
      <c r="AF1113" s="60"/>
      <c r="AG1113" s="60"/>
      <c r="AH1113" s="60"/>
      <c r="AI1113" s="60"/>
      <c r="AJ1113" s="60">
        <v>566</v>
      </c>
      <c r="AK1113" s="60">
        <v>423</v>
      </c>
      <c r="AL1113" s="60">
        <v>637</v>
      </c>
      <c r="AM1113" s="60">
        <v>680</v>
      </c>
      <c r="AN1113" s="60">
        <v>231</v>
      </c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</row>
    <row r="1114" spans="1:50">
      <c r="A1114" s="59" t="s">
        <v>3540</v>
      </c>
      <c r="B1114" s="60"/>
      <c r="C1114" s="60"/>
      <c r="D1114" s="60">
        <v>802</v>
      </c>
      <c r="E1114" s="60"/>
      <c r="F1114" s="60"/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>
        <v>802</v>
      </c>
      <c r="AK1114" s="60"/>
      <c r="AL1114" s="60"/>
      <c r="AM1114" s="60"/>
      <c r="AN1114" s="60">
        <v>492</v>
      </c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</row>
    <row r="1115" spans="1:50">
      <c r="A1115" s="59" t="s">
        <v>3541</v>
      </c>
      <c r="B1115" s="60"/>
      <c r="C1115" s="60"/>
      <c r="D1115" s="60">
        <v>317</v>
      </c>
      <c r="E1115" s="60"/>
      <c r="F1115" s="60"/>
      <c r="G1115" s="60"/>
      <c r="H1115" s="60"/>
      <c r="I1115" s="60"/>
      <c r="J1115" s="60">
        <v>457</v>
      </c>
      <c r="K1115" s="60"/>
      <c r="L1115" s="60"/>
      <c r="M1115" s="60"/>
      <c r="N1115" s="60"/>
      <c r="O1115" s="60"/>
      <c r="P1115" s="60">
        <v>225</v>
      </c>
      <c r="Q1115" s="60"/>
      <c r="R1115" s="60"/>
      <c r="S1115" s="60"/>
      <c r="T1115" s="60"/>
      <c r="U1115" s="60"/>
      <c r="V1115" s="60">
        <v>225</v>
      </c>
      <c r="W1115" s="60"/>
      <c r="X1115" s="60"/>
      <c r="Y1115" s="60"/>
      <c r="Z1115" s="60"/>
      <c r="AA1115" s="60">
        <v>319</v>
      </c>
      <c r="AB1115" s="60"/>
      <c r="AC1115" s="60"/>
      <c r="AD1115" s="60"/>
      <c r="AE1115" s="60"/>
      <c r="AF1115" s="60"/>
      <c r="AG1115" s="60"/>
      <c r="AH1115" s="60"/>
      <c r="AI1115" s="60"/>
      <c r="AJ1115" s="60">
        <v>317</v>
      </c>
      <c r="AK1115" s="60">
        <v>457</v>
      </c>
      <c r="AL1115" s="60">
        <v>225</v>
      </c>
      <c r="AM1115" s="60">
        <v>225</v>
      </c>
      <c r="AN1115" s="60">
        <v>294</v>
      </c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</row>
    <row r="1116" spans="1:50">
      <c r="A1116" s="59" t="s">
        <v>1118</v>
      </c>
      <c r="B1116" s="60">
        <v>75</v>
      </c>
      <c r="C1116" s="60"/>
      <c r="D1116" s="60">
        <v>142</v>
      </c>
      <c r="E1116" s="60">
        <v>14</v>
      </c>
      <c r="F1116" s="60">
        <v>77</v>
      </c>
      <c r="G1116" s="60">
        <v>51</v>
      </c>
      <c r="H1116" s="60">
        <v>71</v>
      </c>
      <c r="I1116" s="60"/>
      <c r="J1116" s="60">
        <v>145</v>
      </c>
      <c r="K1116" s="60">
        <v>111</v>
      </c>
      <c r="L1116" s="60">
        <v>112</v>
      </c>
      <c r="M1116" s="60">
        <v>55</v>
      </c>
      <c r="N1116" s="60">
        <v>115</v>
      </c>
      <c r="O1116" s="60"/>
      <c r="P1116" s="60">
        <v>148</v>
      </c>
      <c r="Q1116" s="60">
        <v>46</v>
      </c>
      <c r="R1116" s="60">
        <v>47</v>
      </c>
      <c r="S1116" s="60">
        <v>122</v>
      </c>
      <c r="T1116" s="60">
        <v>135</v>
      </c>
      <c r="U1116" s="60"/>
      <c r="V1116" s="60">
        <v>122</v>
      </c>
      <c r="W1116" s="60">
        <v>69</v>
      </c>
      <c r="X1116" s="60">
        <v>25</v>
      </c>
      <c r="Y1116" s="60">
        <v>21</v>
      </c>
      <c r="Z1116" s="60">
        <v>113</v>
      </c>
      <c r="AA1116" s="60">
        <v>198</v>
      </c>
      <c r="AB1116" s="60">
        <v>178</v>
      </c>
      <c r="AC1116" s="60">
        <v>184</v>
      </c>
      <c r="AD1116" s="60">
        <v>162</v>
      </c>
      <c r="AE1116" s="60"/>
      <c r="AF1116" s="60"/>
      <c r="AG1116" s="60"/>
      <c r="AH1116" s="60"/>
      <c r="AI1116" s="60"/>
      <c r="AJ1116" s="60">
        <v>142</v>
      </c>
      <c r="AK1116" s="60">
        <v>145</v>
      </c>
      <c r="AL1116" s="60">
        <v>148</v>
      </c>
      <c r="AM1116" s="60">
        <v>122</v>
      </c>
      <c r="AN1116" s="60">
        <v>185</v>
      </c>
      <c r="AO1116" s="60">
        <v>158</v>
      </c>
      <c r="AP1116" s="60">
        <v>79</v>
      </c>
      <c r="AQ1116" s="60">
        <v>140</v>
      </c>
      <c r="AR1116" s="60">
        <v>67</v>
      </c>
      <c r="AS1116" s="60">
        <v>41</v>
      </c>
      <c r="AT1116" s="60"/>
      <c r="AU1116" s="60">
        <v>86</v>
      </c>
      <c r="AV1116" s="60">
        <v>51</v>
      </c>
      <c r="AW1116" s="60">
        <v>34</v>
      </c>
      <c r="AX1116" s="60">
        <v>124</v>
      </c>
    </row>
    <row r="1117" spans="1:50">
      <c r="A1117" s="59" t="s">
        <v>979</v>
      </c>
      <c r="B1117" s="60"/>
      <c r="C1117" s="60">
        <v>47</v>
      </c>
      <c r="D1117" s="60">
        <v>311</v>
      </c>
      <c r="E1117" s="60"/>
      <c r="F1117" s="60"/>
      <c r="G1117" s="60"/>
      <c r="H1117" s="60"/>
      <c r="I1117" s="60"/>
      <c r="J1117" s="60">
        <v>213</v>
      </c>
      <c r="K1117" s="60"/>
      <c r="L1117" s="60"/>
      <c r="M1117" s="60"/>
      <c r="N1117" s="60"/>
      <c r="O1117" s="60"/>
      <c r="P1117" s="60">
        <v>560</v>
      </c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>
        <v>47</v>
      </c>
      <c r="AF1117" s="60"/>
      <c r="AG1117" s="60"/>
      <c r="AH1117" s="60"/>
      <c r="AI1117" s="60"/>
      <c r="AJ1117" s="60">
        <v>311</v>
      </c>
      <c r="AK1117" s="60">
        <v>213</v>
      </c>
      <c r="AL1117" s="60">
        <v>560</v>
      </c>
      <c r="AM1117" s="60"/>
      <c r="AN1117" s="60">
        <v>440</v>
      </c>
      <c r="AO1117" s="60"/>
      <c r="AP1117" s="60"/>
      <c r="AQ1117" s="60"/>
      <c r="AR1117" s="60"/>
      <c r="AS1117" s="60"/>
      <c r="AT1117" s="60"/>
      <c r="AU1117" s="60"/>
      <c r="AV1117" s="60"/>
      <c r="AW1117" s="60">
        <v>116</v>
      </c>
      <c r="AX1117" s="60"/>
    </row>
    <row r="1118" spans="1:50">
      <c r="A1118" s="59" t="s">
        <v>138</v>
      </c>
      <c r="B1118" s="60"/>
      <c r="C1118" s="60"/>
      <c r="D1118" s="60">
        <v>586</v>
      </c>
      <c r="E1118" s="60"/>
      <c r="F1118" s="60"/>
      <c r="G1118" s="60"/>
      <c r="H1118" s="60">
        <v>58</v>
      </c>
      <c r="I1118" s="60"/>
      <c r="J1118" s="60">
        <v>64</v>
      </c>
      <c r="K1118" s="60">
        <v>40</v>
      </c>
      <c r="L1118" s="60">
        <v>34</v>
      </c>
      <c r="M1118" s="60">
        <v>40</v>
      </c>
      <c r="N1118" s="60">
        <v>71</v>
      </c>
      <c r="O1118" s="60">
        <v>0</v>
      </c>
      <c r="P1118" s="60">
        <v>26</v>
      </c>
      <c r="Q1118" s="60">
        <v>69</v>
      </c>
      <c r="R1118" s="60">
        <v>51</v>
      </c>
      <c r="S1118" s="60">
        <v>49</v>
      </c>
      <c r="T1118" s="60">
        <v>69</v>
      </c>
      <c r="U1118" s="60">
        <v>22</v>
      </c>
      <c r="V1118" s="60">
        <v>20</v>
      </c>
      <c r="W1118" s="60">
        <v>28</v>
      </c>
      <c r="X1118" s="60">
        <v>19</v>
      </c>
      <c r="Y1118" s="60">
        <v>43</v>
      </c>
      <c r="Z1118" s="60">
        <v>75</v>
      </c>
      <c r="AA1118" s="60">
        <v>10</v>
      </c>
      <c r="AB1118" s="60">
        <v>3</v>
      </c>
      <c r="AC1118" s="60">
        <v>151</v>
      </c>
      <c r="AD1118" s="60">
        <v>28</v>
      </c>
      <c r="AE1118" s="60"/>
      <c r="AF1118" s="60"/>
      <c r="AG1118" s="60">
        <v>0</v>
      </c>
      <c r="AH1118" s="60">
        <v>22</v>
      </c>
      <c r="AI1118" s="60"/>
      <c r="AJ1118" s="60">
        <v>586</v>
      </c>
      <c r="AK1118" s="60">
        <v>64</v>
      </c>
      <c r="AL1118" s="60">
        <v>26</v>
      </c>
      <c r="AM1118" s="60">
        <v>20</v>
      </c>
      <c r="AN1118" s="60"/>
      <c r="AO1118" s="60">
        <v>17</v>
      </c>
      <c r="AP1118" s="60">
        <v>41</v>
      </c>
      <c r="AQ1118" s="60">
        <v>92</v>
      </c>
      <c r="AR1118" s="60">
        <v>124</v>
      </c>
      <c r="AS1118" s="60"/>
      <c r="AT1118" s="60">
        <v>1</v>
      </c>
      <c r="AU1118" s="60">
        <v>37</v>
      </c>
      <c r="AV1118" s="60">
        <v>36</v>
      </c>
      <c r="AW1118" s="60">
        <v>20</v>
      </c>
      <c r="AX1118" s="60"/>
    </row>
    <row r="1119" spans="1:50">
      <c r="A1119" s="59" t="s">
        <v>1119</v>
      </c>
      <c r="B1119" s="60"/>
      <c r="C1119" s="60"/>
      <c r="D1119" s="60"/>
      <c r="E1119" s="60"/>
      <c r="F1119" s="60"/>
      <c r="G1119" s="60"/>
      <c r="H1119" s="60"/>
      <c r="I1119" s="60"/>
      <c r="J1119" s="60">
        <v>961</v>
      </c>
      <c r="K1119" s="60"/>
      <c r="L1119" s="60"/>
      <c r="M1119" s="60"/>
      <c r="N1119" s="60"/>
      <c r="O1119" s="60"/>
      <c r="P1119" s="60">
        <v>737</v>
      </c>
      <c r="Q1119" s="60"/>
      <c r="R1119" s="60"/>
      <c r="S1119" s="60"/>
      <c r="T1119" s="60">
        <v>9</v>
      </c>
      <c r="U1119" s="60"/>
      <c r="V1119" s="60">
        <v>124</v>
      </c>
      <c r="W1119" s="60">
        <v>145</v>
      </c>
      <c r="X1119" s="60">
        <v>105</v>
      </c>
      <c r="Y1119" s="60">
        <v>58</v>
      </c>
      <c r="Z1119" s="60">
        <v>30</v>
      </c>
      <c r="AA1119" s="60">
        <v>129</v>
      </c>
      <c r="AB1119" s="60">
        <v>100</v>
      </c>
      <c r="AC1119" s="60">
        <v>175</v>
      </c>
      <c r="AD1119" s="60">
        <v>35</v>
      </c>
      <c r="AE1119" s="60"/>
      <c r="AF1119" s="60"/>
      <c r="AG1119" s="60"/>
      <c r="AH1119" s="60"/>
      <c r="AI1119" s="60"/>
      <c r="AJ1119" s="60"/>
      <c r="AK1119" s="60">
        <v>961</v>
      </c>
      <c r="AL1119" s="60">
        <v>737</v>
      </c>
      <c r="AM1119" s="60">
        <v>124</v>
      </c>
      <c r="AN1119" s="60"/>
      <c r="AO1119" s="60">
        <v>23</v>
      </c>
      <c r="AP1119" s="60">
        <v>89</v>
      </c>
      <c r="AQ1119" s="60"/>
      <c r="AR1119" s="60"/>
      <c r="AS1119" s="60"/>
      <c r="AT1119" s="60">
        <v>35</v>
      </c>
      <c r="AU1119" s="60">
        <v>86</v>
      </c>
      <c r="AV1119" s="60"/>
      <c r="AW1119" s="60"/>
      <c r="AX1119" s="60"/>
    </row>
    <row r="1120" spans="1:50">
      <c r="A1120" s="59" t="s">
        <v>1120</v>
      </c>
      <c r="B1120" s="60">
        <v>173</v>
      </c>
      <c r="C1120" s="60"/>
      <c r="D1120" s="60">
        <v>888</v>
      </c>
      <c r="E1120" s="60">
        <v>131</v>
      </c>
      <c r="F1120" s="60">
        <v>135</v>
      </c>
      <c r="G1120" s="60">
        <v>191</v>
      </c>
      <c r="H1120" s="60"/>
      <c r="I1120" s="60"/>
      <c r="J1120" s="60">
        <v>951</v>
      </c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>
        <v>888</v>
      </c>
      <c r="AK1120" s="60">
        <v>951</v>
      </c>
      <c r="AL1120" s="60"/>
      <c r="AM1120" s="60"/>
      <c r="AN1120" s="60">
        <v>910</v>
      </c>
      <c r="AO1120" s="60"/>
      <c r="AP1120" s="60"/>
      <c r="AQ1120" s="60"/>
      <c r="AR1120" s="60"/>
      <c r="AS1120" s="60">
        <v>181</v>
      </c>
      <c r="AT1120" s="60"/>
      <c r="AU1120" s="60"/>
      <c r="AV1120" s="60"/>
      <c r="AW1120" s="60"/>
      <c r="AX1120" s="60"/>
    </row>
    <row r="1121" spans="1:50">
      <c r="A1121" s="59" t="s">
        <v>3542</v>
      </c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>
        <v>100</v>
      </c>
      <c r="W1121" s="60"/>
      <c r="X1121" s="60"/>
      <c r="Y1121" s="60"/>
      <c r="Z1121" s="60">
        <v>101</v>
      </c>
      <c r="AA1121" s="60">
        <v>58</v>
      </c>
      <c r="AB1121" s="60">
        <v>84</v>
      </c>
      <c r="AC1121" s="60">
        <v>7</v>
      </c>
      <c r="AD1121" s="60">
        <v>84</v>
      </c>
      <c r="AE1121" s="60"/>
      <c r="AF1121" s="60"/>
      <c r="AG1121" s="60"/>
      <c r="AH1121" s="60"/>
      <c r="AI1121" s="60"/>
      <c r="AJ1121" s="60"/>
      <c r="AK1121" s="60"/>
      <c r="AL1121" s="60"/>
      <c r="AM1121" s="60">
        <v>100</v>
      </c>
      <c r="AN1121" s="60"/>
      <c r="AO1121" s="60">
        <v>77</v>
      </c>
      <c r="AP1121" s="60"/>
      <c r="AQ1121" s="60"/>
      <c r="AR1121" s="60"/>
      <c r="AS1121" s="60"/>
      <c r="AT1121" s="60">
        <v>5</v>
      </c>
      <c r="AU1121" s="60"/>
      <c r="AV1121" s="60"/>
      <c r="AW1121" s="60"/>
      <c r="AX1121" s="60"/>
    </row>
    <row r="1122" spans="1:50">
      <c r="A1122" s="59" t="s">
        <v>119</v>
      </c>
      <c r="B1122" s="60"/>
      <c r="C1122" s="60">
        <v>0</v>
      </c>
      <c r="D1122" s="60">
        <v>122</v>
      </c>
      <c r="E1122" s="60"/>
      <c r="F1122" s="60"/>
      <c r="G1122" s="60"/>
      <c r="H1122" s="60"/>
      <c r="I1122" s="60"/>
      <c r="J1122" s="60">
        <v>104</v>
      </c>
      <c r="K1122" s="60"/>
      <c r="L1122" s="60"/>
      <c r="M1122" s="60"/>
      <c r="N1122" s="60">
        <v>65</v>
      </c>
      <c r="O1122" s="60"/>
      <c r="P1122" s="60">
        <v>66</v>
      </c>
      <c r="Q1122" s="60">
        <v>128</v>
      </c>
      <c r="R1122" s="60">
        <v>38</v>
      </c>
      <c r="S1122" s="60">
        <v>21</v>
      </c>
      <c r="T1122" s="60">
        <v>35</v>
      </c>
      <c r="U1122" s="60">
        <v>6</v>
      </c>
      <c r="V1122" s="60">
        <v>23</v>
      </c>
      <c r="W1122" s="60">
        <v>150</v>
      </c>
      <c r="X1122" s="60">
        <v>105</v>
      </c>
      <c r="Y1122" s="60">
        <v>19</v>
      </c>
      <c r="Z1122" s="60">
        <v>52</v>
      </c>
      <c r="AA1122" s="60">
        <v>25</v>
      </c>
      <c r="AB1122" s="60">
        <v>110</v>
      </c>
      <c r="AC1122" s="60">
        <v>57</v>
      </c>
      <c r="AD1122" s="60">
        <v>25</v>
      </c>
      <c r="AE1122" s="60">
        <v>0</v>
      </c>
      <c r="AF1122" s="60"/>
      <c r="AG1122" s="60"/>
      <c r="AH1122" s="60">
        <v>6</v>
      </c>
      <c r="AI1122" s="60">
        <v>38</v>
      </c>
      <c r="AJ1122" s="60">
        <v>122</v>
      </c>
      <c r="AK1122" s="60">
        <v>104</v>
      </c>
      <c r="AL1122" s="60">
        <v>66</v>
      </c>
      <c r="AM1122" s="60">
        <v>23</v>
      </c>
      <c r="AN1122" s="60">
        <v>20</v>
      </c>
      <c r="AO1122" s="60">
        <v>19</v>
      </c>
      <c r="AP1122" s="60">
        <v>10</v>
      </c>
      <c r="AQ1122" s="60">
        <v>25</v>
      </c>
      <c r="AR1122" s="60"/>
      <c r="AS1122" s="60"/>
      <c r="AT1122" s="60">
        <v>35</v>
      </c>
      <c r="AU1122" s="60">
        <v>8</v>
      </c>
      <c r="AV1122" s="60"/>
      <c r="AW1122" s="60"/>
      <c r="AX1122" s="60"/>
    </row>
    <row r="1123" spans="1:50">
      <c r="A1123" s="59" t="s">
        <v>3543</v>
      </c>
      <c r="B1123" s="60"/>
      <c r="C1123" s="60"/>
      <c r="D1123" s="60">
        <v>510</v>
      </c>
      <c r="E1123" s="60"/>
      <c r="F1123" s="60"/>
      <c r="G1123" s="60"/>
      <c r="H1123" s="60"/>
      <c r="I1123" s="60"/>
      <c r="J1123" s="60">
        <v>705</v>
      </c>
      <c r="K1123" s="60"/>
      <c r="L1123" s="60"/>
      <c r="M1123" s="60"/>
      <c r="N1123" s="60"/>
      <c r="O1123" s="60"/>
      <c r="P1123" s="60">
        <v>798</v>
      </c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>
        <v>510</v>
      </c>
      <c r="AK1123" s="60">
        <v>705</v>
      </c>
      <c r="AL1123" s="60">
        <v>798</v>
      </c>
      <c r="AM1123" s="60"/>
      <c r="AN1123" s="60">
        <v>546</v>
      </c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</row>
    <row r="1124" spans="1:50">
      <c r="A1124" s="59" t="s">
        <v>3544</v>
      </c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>
        <v>866</v>
      </c>
      <c r="W1124" s="60"/>
      <c r="X1124" s="60"/>
      <c r="Y1124" s="60"/>
      <c r="Z1124" s="60"/>
      <c r="AA1124" s="60">
        <v>979</v>
      </c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>
        <v>866</v>
      </c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</row>
    <row r="1125" spans="1:50">
      <c r="A1125" s="59" t="s">
        <v>3545</v>
      </c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>
        <v>656</v>
      </c>
      <c r="W1125" s="60"/>
      <c r="X1125" s="60"/>
      <c r="Y1125" s="60"/>
      <c r="Z1125" s="60"/>
      <c r="AA1125" s="60">
        <v>422</v>
      </c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>
        <v>656</v>
      </c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</row>
    <row r="1126" spans="1:50">
      <c r="A1126" s="59" t="s">
        <v>3546</v>
      </c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0"/>
      <c r="M1126" s="60"/>
      <c r="N1126" s="60"/>
      <c r="O1126" s="60"/>
      <c r="P1126" s="60">
        <v>786</v>
      </c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>
        <v>786</v>
      </c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</row>
    <row r="1127" spans="1:50">
      <c r="A1127" s="59" t="s">
        <v>3547</v>
      </c>
      <c r="B1127" s="60"/>
      <c r="C1127" s="60"/>
      <c r="D1127" s="60">
        <v>440</v>
      </c>
      <c r="E1127" s="60"/>
      <c r="F1127" s="60"/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>
        <v>440</v>
      </c>
      <c r="AK1127" s="60"/>
      <c r="AL1127" s="60"/>
      <c r="AM1127" s="60"/>
      <c r="AN1127" s="60">
        <v>164</v>
      </c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</row>
    <row r="1128" spans="1:50">
      <c r="A1128" s="59" t="s">
        <v>3548</v>
      </c>
      <c r="B1128" s="60"/>
      <c r="C1128" s="60"/>
      <c r="D1128" s="60">
        <v>315</v>
      </c>
      <c r="E1128" s="60"/>
      <c r="F1128" s="60"/>
      <c r="G1128" s="60"/>
      <c r="H1128" s="60"/>
      <c r="I1128" s="60"/>
      <c r="J1128" s="60">
        <v>566</v>
      </c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>
        <v>315</v>
      </c>
      <c r="AK1128" s="60">
        <v>566</v>
      </c>
      <c r="AL1128" s="60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</row>
    <row r="1129" spans="1:50">
      <c r="A1129" s="59" t="s">
        <v>3549</v>
      </c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>
        <v>903</v>
      </c>
      <c r="W1129" s="60"/>
      <c r="X1129" s="60"/>
      <c r="Y1129" s="60"/>
      <c r="Z1129" s="60"/>
      <c r="AA1129" s="60">
        <v>992</v>
      </c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>
        <v>903</v>
      </c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</row>
    <row r="1130" spans="1:50">
      <c r="A1130" s="59" t="s">
        <v>953</v>
      </c>
      <c r="B1130" s="60"/>
      <c r="C1130" s="60">
        <v>24</v>
      </c>
      <c r="D1130" s="60">
        <v>29</v>
      </c>
      <c r="E1130" s="60"/>
      <c r="F1130" s="60"/>
      <c r="G1130" s="60"/>
      <c r="H1130" s="60"/>
      <c r="I1130" s="60">
        <v>38</v>
      </c>
      <c r="J1130" s="60">
        <v>74</v>
      </c>
      <c r="K1130" s="60"/>
      <c r="L1130" s="60"/>
      <c r="M1130" s="60"/>
      <c r="N1130" s="60"/>
      <c r="O1130" s="60"/>
      <c r="P1130" s="60">
        <v>254</v>
      </c>
      <c r="Q1130" s="60"/>
      <c r="R1130" s="60"/>
      <c r="S1130" s="60"/>
      <c r="T1130" s="60"/>
      <c r="U1130" s="60"/>
      <c r="V1130" s="60">
        <v>258</v>
      </c>
      <c r="W1130" s="60"/>
      <c r="X1130" s="60"/>
      <c r="Y1130" s="60"/>
      <c r="Z1130" s="60"/>
      <c r="AA1130" s="60">
        <v>327</v>
      </c>
      <c r="AB1130" s="60"/>
      <c r="AC1130" s="60"/>
      <c r="AD1130" s="60"/>
      <c r="AE1130" s="60">
        <v>24</v>
      </c>
      <c r="AF1130" s="60">
        <v>38</v>
      </c>
      <c r="AG1130" s="60"/>
      <c r="AH1130" s="60"/>
      <c r="AI1130" s="60"/>
      <c r="AJ1130" s="60">
        <v>29</v>
      </c>
      <c r="AK1130" s="60">
        <v>74</v>
      </c>
      <c r="AL1130" s="60">
        <v>254</v>
      </c>
      <c r="AM1130" s="60">
        <v>258</v>
      </c>
      <c r="AN1130" s="60">
        <v>83</v>
      </c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>
        <v>124</v>
      </c>
    </row>
    <row r="1131" spans="1:50">
      <c r="A1131" s="59" t="s">
        <v>3550</v>
      </c>
      <c r="B1131" s="60"/>
      <c r="C1131" s="60"/>
      <c r="D1131" s="60"/>
      <c r="E1131" s="60"/>
      <c r="F1131" s="60"/>
      <c r="G1131" s="60"/>
      <c r="H1131" s="60"/>
      <c r="I1131" s="60"/>
      <c r="J1131" s="60">
        <v>937</v>
      </c>
      <c r="K1131" s="60"/>
      <c r="L1131" s="60"/>
      <c r="M1131" s="60"/>
      <c r="N1131" s="60"/>
      <c r="O1131" s="60"/>
      <c r="P1131" s="60">
        <v>843</v>
      </c>
      <c r="Q1131" s="60"/>
      <c r="R1131" s="60"/>
      <c r="S1131" s="60"/>
      <c r="T1131" s="60"/>
      <c r="U1131" s="60"/>
      <c r="V1131" s="60">
        <v>644</v>
      </c>
      <c r="W1131" s="60"/>
      <c r="X1131" s="60"/>
      <c r="Y1131" s="60"/>
      <c r="Z1131" s="60"/>
      <c r="AA1131" s="60">
        <v>721</v>
      </c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>
        <v>937</v>
      </c>
      <c r="AL1131" s="60">
        <v>843</v>
      </c>
      <c r="AM1131" s="60">
        <v>644</v>
      </c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</row>
    <row r="1132" spans="1:50">
      <c r="A1132" s="59" t="s">
        <v>3551</v>
      </c>
      <c r="B1132" s="60"/>
      <c r="C1132" s="60"/>
      <c r="D1132" s="60">
        <v>292</v>
      </c>
      <c r="E1132" s="60"/>
      <c r="F1132" s="60"/>
      <c r="G1132" s="60"/>
      <c r="H1132" s="60"/>
      <c r="I1132" s="60"/>
      <c r="J1132" s="60">
        <v>374</v>
      </c>
      <c r="K1132" s="60"/>
      <c r="L1132" s="60"/>
      <c r="M1132" s="60"/>
      <c r="N1132" s="60"/>
      <c r="O1132" s="60"/>
      <c r="P1132" s="60">
        <v>571</v>
      </c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>
        <v>292</v>
      </c>
      <c r="AK1132" s="60">
        <v>374</v>
      </c>
      <c r="AL1132" s="60">
        <v>571</v>
      </c>
      <c r="AM1132" s="60"/>
      <c r="AN1132" s="60">
        <v>472</v>
      </c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</row>
    <row r="1133" spans="1:50">
      <c r="A1133" s="59" t="s">
        <v>3552</v>
      </c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0"/>
      <c r="M1133" s="60"/>
      <c r="N1133" s="60"/>
      <c r="O1133" s="60"/>
      <c r="P1133" s="60">
        <v>623</v>
      </c>
      <c r="Q1133" s="60"/>
      <c r="R1133" s="60"/>
      <c r="S1133" s="60"/>
      <c r="T1133" s="60"/>
      <c r="U1133" s="60"/>
      <c r="V1133" s="60">
        <v>267</v>
      </c>
      <c r="W1133" s="60"/>
      <c r="X1133" s="60"/>
      <c r="Y1133" s="60"/>
      <c r="Z1133" s="60"/>
      <c r="AA1133" s="60">
        <v>264</v>
      </c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>
        <v>623</v>
      </c>
      <c r="AM1133" s="60">
        <v>267</v>
      </c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</row>
    <row r="1134" spans="1:50">
      <c r="A1134" s="59" t="s">
        <v>3553</v>
      </c>
      <c r="B1134" s="60"/>
      <c r="C1134" s="60"/>
      <c r="D1134" s="60">
        <v>789</v>
      </c>
      <c r="E1134" s="60"/>
      <c r="F1134" s="60"/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>
        <v>789</v>
      </c>
      <c r="AK1134" s="60"/>
      <c r="AL1134" s="60"/>
      <c r="AM1134" s="60"/>
      <c r="AN1134" s="60">
        <v>345</v>
      </c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</row>
    <row r="1135" spans="1:50">
      <c r="A1135" s="59" t="s">
        <v>3554</v>
      </c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>
        <v>997</v>
      </c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>
        <v>997</v>
      </c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</row>
    <row r="1136" spans="1:50">
      <c r="A1136" s="59" t="s">
        <v>3555</v>
      </c>
      <c r="B1136" s="60"/>
      <c r="C1136" s="60"/>
      <c r="D1136" s="60">
        <v>985</v>
      </c>
      <c r="E1136" s="60"/>
      <c r="F1136" s="60"/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>
        <v>985</v>
      </c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</row>
    <row r="1137" spans="1:50">
      <c r="A1137" s="59" t="s">
        <v>3556</v>
      </c>
      <c r="B1137" s="60"/>
      <c r="C1137" s="60"/>
      <c r="D1137" s="60">
        <v>595</v>
      </c>
      <c r="E1137" s="60"/>
      <c r="F1137" s="60"/>
      <c r="G1137" s="60"/>
      <c r="H1137" s="60"/>
      <c r="I1137" s="60"/>
      <c r="J1137" s="60">
        <v>244</v>
      </c>
      <c r="K1137" s="60"/>
      <c r="L1137" s="60"/>
      <c r="M1137" s="60"/>
      <c r="N1137" s="60"/>
      <c r="O1137" s="60"/>
      <c r="P1137" s="60">
        <v>213</v>
      </c>
      <c r="Q1137" s="60"/>
      <c r="R1137" s="60"/>
      <c r="S1137" s="60"/>
      <c r="T1137" s="60"/>
      <c r="U1137" s="60"/>
      <c r="V1137" s="60">
        <v>336</v>
      </c>
      <c r="W1137" s="60"/>
      <c r="X1137" s="60"/>
      <c r="Y1137" s="60"/>
      <c r="Z1137" s="60"/>
      <c r="AA1137" s="60">
        <v>544</v>
      </c>
      <c r="AB1137" s="60"/>
      <c r="AC1137" s="60"/>
      <c r="AD1137" s="60"/>
      <c r="AE1137" s="60"/>
      <c r="AF1137" s="60"/>
      <c r="AG1137" s="60"/>
      <c r="AH1137" s="60"/>
      <c r="AI1137" s="60"/>
      <c r="AJ1137" s="60">
        <v>595</v>
      </c>
      <c r="AK1137" s="60">
        <v>244</v>
      </c>
      <c r="AL1137" s="60">
        <v>213</v>
      </c>
      <c r="AM1137" s="60">
        <v>336</v>
      </c>
      <c r="AN1137" s="60">
        <v>627</v>
      </c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</row>
    <row r="1138" spans="1:50">
      <c r="A1138" s="59" t="s">
        <v>3557</v>
      </c>
      <c r="B1138" s="60"/>
      <c r="C1138" s="60"/>
      <c r="D1138" s="60">
        <v>811</v>
      </c>
      <c r="E1138" s="60"/>
      <c r="F1138" s="60"/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>
        <v>811</v>
      </c>
      <c r="AK1138" s="60"/>
      <c r="AL1138" s="60"/>
      <c r="AM1138" s="60"/>
      <c r="AN1138" s="60">
        <v>589</v>
      </c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</row>
    <row r="1139" spans="1:50">
      <c r="A1139" s="59" t="s">
        <v>3558</v>
      </c>
      <c r="B1139" s="60"/>
      <c r="C1139" s="60"/>
      <c r="D1139" s="60"/>
      <c r="E1139" s="60"/>
      <c r="F1139" s="60"/>
      <c r="G1139" s="60"/>
      <c r="H1139" s="60"/>
      <c r="I1139" s="60"/>
      <c r="J1139" s="60">
        <v>712</v>
      </c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>
        <v>712</v>
      </c>
      <c r="AL1139" s="60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</row>
    <row r="1140" spans="1:50">
      <c r="A1140" s="59" t="s">
        <v>3559</v>
      </c>
      <c r="B1140" s="60"/>
      <c r="C1140" s="60"/>
      <c r="D1140" s="60">
        <v>919</v>
      </c>
      <c r="E1140" s="60"/>
      <c r="F1140" s="60"/>
      <c r="G1140" s="60"/>
      <c r="H1140" s="60"/>
      <c r="I1140" s="60"/>
      <c r="J1140" s="60">
        <v>699</v>
      </c>
      <c r="K1140" s="60"/>
      <c r="L1140" s="60"/>
      <c r="M1140" s="60"/>
      <c r="N1140" s="60"/>
      <c r="O1140" s="60"/>
      <c r="P1140" s="60">
        <v>582</v>
      </c>
      <c r="Q1140" s="60"/>
      <c r="R1140" s="60"/>
      <c r="S1140" s="60"/>
      <c r="T1140" s="60"/>
      <c r="U1140" s="60"/>
      <c r="V1140" s="60">
        <v>503</v>
      </c>
      <c r="W1140" s="60"/>
      <c r="X1140" s="60"/>
      <c r="Y1140" s="60"/>
      <c r="Z1140" s="60"/>
      <c r="AA1140" s="60">
        <v>642</v>
      </c>
      <c r="AB1140" s="60"/>
      <c r="AC1140" s="60"/>
      <c r="AD1140" s="60"/>
      <c r="AE1140" s="60"/>
      <c r="AF1140" s="60"/>
      <c r="AG1140" s="60"/>
      <c r="AH1140" s="60"/>
      <c r="AI1140" s="60"/>
      <c r="AJ1140" s="60">
        <v>919</v>
      </c>
      <c r="AK1140" s="60">
        <v>699</v>
      </c>
      <c r="AL1140" s="60">
        <v>582</v>
      </c>
      <c r="AM1140" s="60">
        <v>503</v>
      </c>
      <c r="AN1140" s="60">
        <v>869</v>
      </c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</row>
    <row r="1141" spans="1:50">
      <c r="A1141" s="59" t="s">
        <v>3560</v>
      </c>
      <c r="B1141" s="60"/>
      <c r="C1141" s="60"/>
      <c r="D1141" s="60">
        <v>378</v>
      </c>
      <c r="E1141" s="60"/>
      <c r="F1141" s="60"/>
      <c r="G1141" s="60"/>
      <c r="H1141" s="60"/>
      <c r="I1141" s="60"/>
      <c r="J1141" s="60">
        <v>496</v>
      </c>
      <c r="K1141" s="60"/>
      <c r="L1141" s="60"/>
      <c r="M1141" s="60"/>
      <c r="N1141" s="60"/>
      <c r="O1141" s="60"/>
      <c r="P1141" s="60">
        <v>510</v>
      </c>
      <c r="Q1141" s="60"/>
      <c r="R1141" s="60"/>
      <c r="S1141" s="60"/>
      <c r="T1141" s="60"/>
      <c r="U1141" s="60"/>
      <c r="V1141" s="60">
        <v>177</v>
      </c>
      <c r="W1141" s="60"/>
      <c r="X1141" s="60"/>
      <c r="Y1141" s="60"/>
      <c r="Z1141" s="60"/>
      <c r="AA1141" s="60">
        <v>196</v>
      </c>
      <c r="AB1141" s="60"/>
      <c r="AC1141" s="60"/>
      <c r="AD1141" s="60"/>
      <c r="AE1141" s="60"/>
      <c r="AF1141" s="60"/>
      <c r="AG1141" s="60"/>
      <c r="AH1141" s="60"/>
      <c r="AI1141" s="60"/>
      <c r="AJ1141" s="60">
        <v>378</v>
      </c>
      <c r="AK1141" s="60">
        <v>496</v>
      </c>
      <c r="AL1141" s="60">
        <v>510</v>
      </c>
      <c r="AM1141" s="60">
        <v>177</v>
      </c>
      <c r="AN1141" s="60">
        <v>315</v>
      </c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</row>
    <row r="1142" spans="1:50">
      <c r="A1142" s="59" t="s">
        <v>3561</v>
      </c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>
        <v>945</v>
      </c>
      <c r="W1142" s="60"/>
      <c r="X1142" s="60"/>
      <c r="Y1142" s="60"/>
      <c r="Z1142" s="60"/>
      <c r="AA1142" s="60">
        <v>980</v>
      </c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>
        <v>945</v>
      </c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</row>
    <row r="1143" spans="1:50">
      <c r="A1143" s="59" t="s">
        <v>3562</v>
      </c>
      <c r="B1143" s="60"/>
      <c r="C1143" s="60"/>
      <c r="D1143" s="60">
        <v>835</v>
      </c>
      <c r="E1143" s="60"/>
      <c r="F1143" s="60"/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>
        <v>835</v>
      </c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</row>
    <row r="1144" spans="1:50">
      <c r="A1144" s="59" t="s">
        <v>3563</v>
      </c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0"/>
      <c r="M1144" s="60"/>
      <c r="N1144" s="60"/>
      <c r="O1144" s="60"/>
      <c r="P1144" s="60">
        <v>766</v>
      </c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>
        <v>766</v>
      </c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</row>
    <row r="1145" spans="1:50">
      <c r="A1145" s="59" t="s">
        <v>3564</v>
      </c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>
        <v>717</v>
      </c>
      <c r="W1145" s="60"/>
      <c r="X1145" s="60"/>
      <c r="Y1145" s="60"/>
      <c r="Z1145" s="60"/>
      <c r="AA1145" s="60">
        <v>840</v>
      </c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>
        <v>717</v>
      </c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</row>
    <row r="1146" spans="1:50">
      <c r="A1146" s="59" t="s">
        <v>3565</v>
      </c>
      <c r="B1146" s="60"/>
      <c r="C1146" s="60"/>
      <c r="D1146" s="60">
        <v>887</v>
      </c>
      <c r="E1146" s="60"/>
      <c r="F1146" s="60"/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>
        <v>887</v>
      </c>
      <c r="AK1146" s="60"/>
      <c r="AL1146" s="60"/>
      <c r="AM1146" s="60"/>
      <c r="AN1146" s="60">
        <v>518</v>
      </c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</row>
    <row r="1147" spans="1:50">
      <c r="A1147" s="59" t="s">
        <v>941</v>
      </c>
      <c r="B1147" s="60"/>
      <c r="C1147" s="60">
        <v>3</v>
      </c>
      <c r="D1147" s="60">
        <v>19</v>
      </c>
      <c r="E1147" s="60"/>
      <c r="F1147" s="60"/>
      <c r="G1147" s="60"/>
      <c r="H1147" s="60">
        <v>34</v>
      </c>
      <c r="I1147" s="60">
        <v>50</v>
      </c>
      <c r="J1147" s="60">
        <v>41</v>
      </c>
      <c r="K1147" s="60">
        <v>82</v>
      </c>
      <c r="L1147" s="60">
        <v>15</v>
      </c>
      <c r="M1147" s="60">
        <v>71</v>
      </c>
      <c r="N1147" s="60"/>
      <c r="O1147" s="60">
        <v>0</v>
      </c>
      <c r="P1147" s="60">
        <v>180</v>
      </c>
      <c r="Q1147" s="60"/>
      <c r="R1147" s="60"/>
      <c r="S1147" s="60"/>
      <c r="T1147" s="60"/>
      <c r="U1147" s="60"/>
      <c r="V1147" s="60">
        <v>271</v>
      </c>
      <c r="W1147" s="60"/>
      <c r="X1147" s="60"/>
      <c r="Y1147" s="60"/>
      <c r="Z1147" s="60"/>
      <c r="AA1147" s="60">
        <v>265</v>
      </c>
      <c r="AB1147" s="60"/>
      <c r="AC1147" s="60"/>
      <c r="AD1147" s="60"/>
      <c r="AE1147" s="60">
        <v>3</v>
      </c>
      <c r="AF1147" s="60">
        <v>50</v>
      </c>
      <c r="AG1147" s="60">
        <v>0</v>
      </c>
      <c r="AH1147" s="60"/>
      <c r="AI1147" s="60">
        <v>0</v>
      </c>
      <c r="AJ1147" s="60">
        <v>19</v>
      </c>
      <c r="AK1147" s="60">
        <v>41</v>
      </c>
      <c r="AL1147" s="60">
        <v>180</v>
      </c>
      <c r="AM1147" s="60">
        <v>271</v>
      </c>
      <c r="AN1147" s="60">
        <v>42</v>
      </c>
      <c r="AO1147" s="60"/>
      <c r="AP1147" s="60"/>
      <c r="AQ1147" s="60"/>
      <c r="AR1147" s="60">
        <v>93</v>
      </c>
      <c r="AS1147" s="60"/>
      <c r="AT1147" s="60"/>
      <c r="AU1147" s="60"/>
      <c r="AV1147" s="60"/>
      <c r="AW1147" s="60">
        <v>116</v>
      </c>
      <c r="AX1147" s="60">
        <v>39</v>
      </c>
    </row>
    <row r="1148" spans="1:50">
      <c r="A1148" s="59" t="s">
        <v>3566</v>
      </c>
      <c r="B1148" s="60"/>
      <c r="C1148" s="60"/>
      <c r="D1148" s="60">
        <v>755</v>
      </c>
      <c r="E1148" s="60"/>
      <c r="F1148" s="60"/>
      <c r="G1148" s="60"/>
      <c r="H1148" s="60"/>
      <c r="I1148" s="60"/>
      <c r="J1148" s="60"/>
      <c r="K1148" s="60"/>
      <c r="L1148" s="60"/>
      <c r="M1148" s="60"/>
      <c r="N1148" s="60"/>
      <c r="O1148" s="60"/>
      <c r="P1148" s="60">
        <v>686</v>
      </c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>
        <v>755</v>
      </c>
      <c r="AK1148" s="60"/>
      <c r="AL1148" s="60">
        <v>686</v>
      </c>
      <c r="AM1148" s="60"/>
      <c r="AN1148" s="60">
        <v>685</v>
      </c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</row>
    <row r="1149" spans="1:50">
      <c r="A1149" s="59" t="s">
        <v>3567</v>
      </c>
      <c r="B1149" s="60"/>
      <c r="C1149" s="60"/>
      <c r="D1149" s="60">
        <v>896</v>
      </c>
      <c r="E1149" s="60"/>
      <c r="F1149" s="60"/>
      <c r="G1149" s="60"/>
      <c r="H1149" s="60"/>
      <c r="I1149" s="60"/>
      <c r="J1149" s="60"/>
      <c r="K1149" s="60"/>
      <c r="L1149" s="60"/>
      <c r="M1149" s="60"/>
      <c r="N1149" s="60"/>
      <c r="O1149" s="60"/>
      <c r="P1149" s="60">
        <v>744</v>
      </c>
      <c r="Q1149" s="60"/>
      <c r="R1149" s="60"/>
      <c r="S1149" s="60"/>
      <c r="T1149" s="60"/>
      <c r="U1149" s="60"/>
      <c r="V1149" s="60">
        <v>576</v>
      </c>
      <c r="W1149" s="60"/>
      <c r="X1149" s="60"/>
      <c r="Y1149" s="60"/>
      <c r="Z1149" s="60"/>
      <c r="AA1149" s="60">
        <v>580</v>
      </c>
      <c r="AB1149" s="60"/>
      <c r="AC1149" s="60"/>
      <c r="AD1149" s="60"/>
      <c r="AE1149" s="60"/>
      <c r="AF1149" s="60"/>
      <c r="AG1149" s="60"/>
      <c r="AH1149" s="60"/>
      <c r="AI1149" s="60"/>
      <c r="AJ1149" s="60">
        <v>896</v>
      </c>
      <c r="AK1149" s="60"/>
      <c r="AL1149" s="60">
        <v>744</v>
      </c>
      <c r="AM1149" s="60">
        <v>576</v>
      </c>
      <c r="AN1149" s="60">
        <v>409</v>
      </c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</row>
    <row r="1150" spans="1:50">
      <c r="A1150" s="59" t="s">
        <v>3568</v>
      </c>
      <c r="B1150" s="60"/>
      <c r="C1150" s="60"/>
      <c r="D1150" s="60">
        <v>155</v>
      </c>
      <c r="E1150" s="60"/>
      <c r="F1150" s="60"/>
      <c r="G1150" s="60"/>
      <c r="H1150" s="60"/>
      <c r="I1150" s="60"/>
      <c r="J1150" s="60">
        <v>243</v>
      </c>
      <c r="K1150" s="60"/>
      <c r="L1150" s="60"/>
      <c r="M1150" s="60"/>
      <c r="N1150" s="60"/>
      <c r="O1150" s="60"/>
      <c r="P1150" s="60">
        <v>706</v>
      </c>
      <c r="Q1150" s="60"/>
      <c r="R1150" s="60"/>
      <c r="S1150" s="60"/>
      <c r="T1150" s="60"/>
      <c r="U1150" s="60"/>
      <c r="V1150" s="60">
        <v>622</v>
      </c>
      <c r="W1150" s="60"/>
      <c r="X1150" s="60"/>
      <c r="Y1150" s="60"/>
      <c r="Z1150" s="60"/>
      <c r="AA1150" s="60">
        <v>705</v>
      </c>
      <c r="AB1150" s="60"/>
      <c r="AC1150" s="60"/>
      <c r="AD1150" s="60"/>
      <c r="AE1150" s="60"/>
      <c r="AF1150" s="60"/>
      <c r="AG1150" s="60"/>
      <c r="AH1150" s="60"/>
      <c r="AI1150" s="60"/>
      <c r="AJ1150" s="60">
        <v>155</v>
      </c>
      <c r="AK1150" s="60">
        <v>243</v>
      </c>
      <c r="AL1150" s="60">
        <v>706</v>
      </c>
      <c r="AM1150" s="60">
        <v>622</v>
      </c>
      <c r="AN1150" s="60">
        <v>153</v>
      </c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</row>
    <row r="1151" spans="1:50">
      <c r="A1151" s="59" t="s">
        <v>3569</v>
      </c>
      <c r="B1151" s="60"/>
      <c r="C1151" s="60"/>
      <c r="D1151" s="60">
        <v>683</v>
      </c>
      <c r="E1151" s="60"/>
      <c r="F1151" s="60"/>
      <c r="G1151" s="60"/>
      <c r="H1151" s="60"/>
      <c r="I1151" s="60"/>
      <c r="J1151" s="60">
        <v>817</v>
      </c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>
        <v>892</v>
      </c>
      <c r="AB1151" s="60"/>
      <c r="AC1151" s="60"/>
      <c r="AD1151" s="60"/>
      <c r="AE1151" s="60"/>
      <c r="AF1151" s="60"/>
      <c r="AG1151" s="60"/>
      <c r="AH1151" s="60"/>
      <c r="AI1151" s="60"/>
      <c r="AJ1151" s="60">
        <v>683</v>
      </c>
      <c r="AK1151" s="60">
        <v>817</v>
      </c>
      <c r="AL1151" s="60"/>
      <c r="AM1151" s="60"/>
      <c r="AN1151" s="60">
        <v>575</v>
      </c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</row>
    <row r="1152" spans="1:50">
      <c r="A1152" s="59" t="s">
        <v>3570</v>
      </c>
      <c r="B1152" s="60"/>
      <c r="C1152" s="60"/>
      <c r="D1152" s="60"/>
      <c r="E1152" s="60"/>
      <c r="F1152" s="60"/>
      <c r="G1152" s="60"/>
      <c r="H1152" s="60"/>
      <c r="I1152" s="60"/>
      <c r="J1152" s="60">
        <v>326</v>
      </c>
      <c r="K1152" s="60"/>
      <c r="L1152" s="60"/>
      <c r="M1152" s="60"/>
      <c r="N1152" s="60"/>
      <c r="O1152" s="60"/>
      <c r="P1152" s="60">
        <v>402</v>
      </c>
      <c r="Q1152" s="60"/>
      <c r="R1152" s="60"/>
      <c r="S1152" s="60"/>
      <c r="T1152" s="60"/>
      <c r="U1152" s="60"/>
      <c r="V1152" s="60">
        <v>316</v>
      </c>
      <c r="W1152" s="60"/>
      <c r="X1152" s="60"/>
      <c r="Y1152" s="60"/>
      <c r="Z1152" s="60">
        <v>186</v>
      </c>
      <c r="AA1152" s="60">
        <v>169</v>
      </c>
      <c r="AB1152" s="60">
        <v>72</v>
      </c>
      <c r="AC1152" s="60">
        <v>25</v>
      </c>
      <c r="AD1152" s="60">
        <v>148</v>
      </c>
      <c r="AE1152" s="60"/>
      <c r="AF1152" s="60"/>
      <c r="AG1152" s="60"/>
      <c r="AH1152" s="60"/>
      <c r="AI1152" s="60"/>
      <c r="AJ1152" s="60"/>
      <c r="AK1152" s="60">
        <v>326</v>
      </c>
      <c r="AL1152" s="60">
        <v>402</v>
      </c>
      <c r="AM1152" s="60">
        <v>316</v>
      </c>
      <c r="AN1152" s="60"/>
      <c r="AO1152" s="60">
        <v>176</v>
      </c>
      <c r="AP1152" s="60"/>
      <c r="AQ1152" s="60"/>
      <c r="AR1152" s="60"/>
      <c r="AS1152" s="60"/>
      <c r="AT1152" s="60">
        <v>14</v>
      </c>
      <c r="AU1152" s="60"/>
      <c r="AV1152" s="60"/>
      <c r="AW1152" s="60"/>
      <c r="AX1152" s="60"/>
    </row>
    <row r="1153" spans="1:50">
      <c r="A1153" s="59" t="s">
        <v>3571</v>
      </c>
      <c r="B1153" s="60"/>
      <c r="C1153" s="60"/>
      <c r="D1153" s="60">
        <v>810</v>
      </c>
      <c r="E1153" s="60"/>
      <c r="F1153" s="60"/>
      <c r="G1153" s="60"/>
      <c r="H1153" s="60"/>
      <c r="I1153" s="60"/>
      <c r="J1153" s="60">
        <v>748</v>
      </c>
      <c r="K1153" s="60"/>
      <c r="L1153" s="60"/>
      <c r="M1153" s="60"/>
      <c r="N1153" s="60"/>
      <c r="O1153" s="60"/>
      <c r="P1153" s="60">
        <v>917</v>
      </c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>
        <v>810</v>
      </c>
      <c r="AK1153" s="60">
        <v>748</v>
      </c>
      <c r="AL1153" s="60">
        <v>917</v>
      </c>
      <c r="AM1153" s="60"/>
      <c r="AN1153" s="60">
        <v>893</v>
      </c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</row>
    <row r="1154" spans="1:50">
      <c r="A1154" s="59" t="s">
        <v>3572</v>
      </c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0"/>
      <c r="M1154" s="60"/>
      <c r="N1154" s="60"/>
      <c r="O1154" s="60"/>
      <c r="P1154" s="60">
        <v>680</v>
      </c>
      <c r="Q1154" s="60"/>
      <c r="R1154" s="60"/>
      <c r="S1154" s="60"/>
      <c r="T1154" s="60"/>
      <c r="U1154" s="60"/>
      <c r="V1154" s="60">
        <v>848</v>
      </c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>
        <v>680</v>
      </c>
      <c r="AM1154" s="60">
        <v>848</v>
      </c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</row>
    <row r="1155" spans="1:50">
      <c r="A1155" s="59" t="s">
        <v>3573</v>
      </c>
      <c r="B1155" s="60"/>
      <c r="C1155" s="60"/>
      <c r="D1155" s="60">
        <v>175</v>
      </c>
      <c r="E1155" s="60"/>
      <c r="F1155" s="60"/>
      <c r="G1155" s="60"/>
      <c r="H1155" s="60"/>
      <c r="I1155" s="60"/>
      <c r="J1155" s="60">
        <v>278</v>
      </c>
      <c r="K1155" s="60"/>
      <c r="L1155" s="60"/>
      <c r="M1155" s="60"/>
      <c r="N1155" s="60"/>
      <c r="O1155" s="60"/>
      <c r="P1155" s="60">
        <v>704</v>
      </c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>
        <v>372</v>
      </c>
      <c r="AB1155" s="60"/>
      <c r="AC1155" s="60"/>
      <c r="AD1155" s="60"/>
      <c r="AE1155" s="60"/>
      <c r="AF1155" s="60"/>
      <c r="AG1155" s="60"/>
      <c r="AH1155" s="60"/>
      <c r="AI1155" s="60"/>
      <c r="AJ1155" s="60">
        <v>175</v>
      </c>
      <c r="AK1155" s="60">
        <v>278</v>
      </c>
      <c r="AL1155" s="60">
        <v>704</v>
      </c>
      <c r="AM1155" s="60"/>
      <c r="AN1155" s="60">
        <v>305</v>
      </c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</row>
    <row r="1156" spans="1:50">
      <c r="A1156" s="59" t="s">
        <v>3574</v>
      </c>
      <c r="B1156" s="60"/>
      <c r="C1156" s="60"/>
      <c r="D1156" s="60">
        <v>504</v>
      </c>
      <c r="E1156" s="60"/>
      <c r="F1156" s="60"/>
      <c r="G1156" s="60"/>
      <c r="H1156" s="60"/>
      <c r="I1156" s="60"/>
      <c r="J1156" s="60">
        <v>379</v>
      </c>
      <c r="K1156" s="60"/>
      <c r="L1156" s="60"/>
      <c r="M1156" s="60"/>
      <c r="N1156" s="60"/>
      <c r="O1156" s="60"/>
      <c r="P1156" s="60">
        <v>605</v>
      </c>
      <c r="Q1156" s="60"/>
      <c r="R1156" s="60"/>
      <c r="S1156" s="60"/>
      <c r="T1156" s="60"/>
      <c r="U1156" s="60"/>
      <c r="V1156" s="60">
        <v>791</v>
      </c>
      <c r="W1156" s="60"/>
      <c r="X1156" s="60"/>
      <c r="Y1156" s="60"/>
      <c r="Z1156" s="60"/>
      <c r="AA1156" s="60">
        <v>816</v>
      </c>
      <c r="AB1156" s="60"/>
      <c r="AC1156" s="60"/>
      <c r="AD1156" s="60"/>
      <c r="AE1156" s="60"/>
      <c r="AF1156" s="60"/>
      <c r="AG1156" s="60"/>
      <c r="AH1156" s="60"/>
      <c r="AI1156" s="60"/>
      <c r="AJ1156" s="60">
        <v>504</v>
      </c>
      <c r="AK1156" s="60">
        <v>379</v>
      </c>
      <c r="AL1156" s="60">
        <v>605</v>
      </c>
      <c r="AM1156" s="60">
        <v>791</v>
      </c>
      <c r="AN1156" s="60">
        <v>547</v>
      </c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</row>
    <row r="1157" spans="1:50">
      <c r="A1157" s="59" t="s">
        <v>3575</v>
      </c>
      <c r="B1157" s="60"/>
      <c r="C1157" s="60"/>
      <c r="D1157" s="60">
        <v>384</v>
      </c>
      <c r="E1157" s="60"/>
      <c r="F1157" s="60"/>
      <c r="G1157" s="60"/>
      <c r="H1157" s="60"/>
      <c r="I1157" s="60"/>
      <c r="J1157" s="60">
        <v>69</v>
      </c>
      <c r="K1157" s="60"/>
      <c r="L1157" s="60"/>
      <c r="M1157" s="60"/>
      <c r="N1157" s="60"/>
      <c r="O1157" s="60"/>
      <c r="P1157" s="60">
        <v>131</v>
      </c>
      <c r="Q1157" s="60"/>
      <c r="R1157" s="60"/>
      <c r="S1157" s="60"/>
      <c r="T1157" s="60"/>
      <c r="U1157" s="60"/>
      <c r="V1157" s="60">
        <v>241</v>
      </c>
      <c r="W1157" s="60"/>
      <c r="X1157" s="60"/>
      <c r="Y1157" s="60"/>
      <c r="Z1157" s="60"/>
      <c r="AA1157" s="60">
        <v>145</v>
      </c>
      <c r="AB1157" s="60"/>
      <c r="AC1157" s="60"/>
      <c r="AD1157" s="60"/>
      <c r="AE1157" s="60"/>
      <c r="AF1157" s="60"/>
      <c r="AG1157" s="60"/>
      <c r="AH1157" s="60"/>
      <c r="AI1157" s="60">
        <v>0</v>
      </c>
      <c r="AJ1157" s="60">
        <v>384</v>
      </c>
      <c r="AK1157" s="60">
        <v>69</v>
      </c>
      <c r="AL1157" s="60">
        <v>131</v>
      </c>
      <c r="AM1157" s="60">
        <v>241</v>
      </c>
      <c r="AN1157" s="60">
        <v>883</v>
      </c>
      <c r="AO1157" s="60"/>
      <c r="AP1157" s="60"/>
      <c r="AQ1157" s="60"/>
      <c r="AR1157" s="60"/>
      <c r="AS1157" s="60"/>
      <c r="AT1157" s="60"/>
      <c r="AU1157" s="60">
        <v>123</v>
      </c>
      <c r="AV1157" s="60"/>
      <c r="AW1157" s="60">
        <v>116</v>
      </c>
      <c r="AX1157" s="60"/>
    </row>
    <row r="1158" spans="1:50">
      <c r="A1158" s="59" t="s">
        <v>3576</v>
      </c>
      <c r="B1158" s="60"/>
      <c r="C1158" s="60"/>
      <c r="D1158" s="60">
        <v>324</v>
      </c>
      <c r="E1158" s="60"/>
      <c r="F1158" s="60"/>
      <c r="G1158" s="60"/>
      <c r="H1158" s="60"/>
      <c r="I1158" s="60"/>
      <c r="J1158" s="60">
        <v>293</v>
      </c>
      <c r="K1158" s="60"/>
      <c r="L1158" s="60"/>
      <c r="M1158" s="60"/>
      <c r="N1158" s="60"/>
      <c r="O1158" s="60"/>
      <c r="P1158" s="60">
        <v>501</v>
      </c>
      <c r="Q1158" s="60"/>
      <c r="R1158" s="60"/>
      <c r="S1158" s="60"/>
      <c r="T1158" s="60"/>
      <c r="U1158" s="60"/>
      <c r="V1158" s="60">
        <v>648</v>
      </c>
      <c r="W1158" s="60"/>
      <c r="X1158" s="60"/>
      <c r="Y1158" s="60"/>
      <c r="Z1158" s="60"/>
      <c r="AA1158" s="60">
        <v>706</v>
      </c>
      <c r="AB1158" s="60"/>
      <c r="AC1158" s="60"/>
      <c r="AD1158" s="60"/>
      <c r="AE1158" s="60"/>
      <c r="AF1158" s="60"/>
      <c r="AG1158" s="60"/>
      <c r="AH1158" s="60"/>
      <c r="AI1158" s="60"/>
      <c r="AJ1158" s="60">
        <v>324</v>
      </c>
      <c r="AK1158" s="60">
        <v>293</v>
      </c>
      <c r="AL1158" s="60">
        <v>501</v>
      </c>
      <c r="AM1158" s="60">
        <v>648</v>
      </c>
      <c r="AN1158" s="60">
        <v>234</v>
      </c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</row>
    <row r="1159" spans="1:50">
      <c r="A1159" s="59" t="s">
        <v>3577</v>
      </c>
      <c r="B1159" s="60"/>
      <c r="C1159" s="60"/>
      <c r="D1159" s="60">
        <v>452</v>
      </c>
      <c r="E1159" s="60"/>
      <c r="F1159" s="60"/>
      <c r="G1159" s="60"/>
      <c r="H1159" s="60"/>
      <c r="I1159" s="60"/>
      <c r="J1159" s="60">
        <v>618</v>
      </c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>
        <v>452</v>
      </c>
      <c r="AK1159" s="60">
        <v>618</v>
      </c>
      <c r="AL1159" s="60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</row>
    <row r="1160" spans="1:50">
      <c r="A1160" s="59" t="s">
        <v>3578</v>
      </c>
      <c r="B1160" s="60"/>
      <c r="C1160" s="60"/>
      <c r="D1160" s="60">
        <v>868</v>
      </c>
      <c r="E1160" s="60"/>
      <c r="F1160" s="60"/>
      <c r="G1160" s="60"/>
      <c r="H1160" s="60"/>
      <c r="I1160" s="60"/>
      <c r="J1160" s="60">
        <v>538</v>
      </c>
      <c r="K1160" s="60"/>
      <c r="L1160" s="60"/>
      <c r="M1160" s="60"/>
      <c r="N1160" s="60"/>
      <c r="O1160" s="60"/>
      <c r="P1160" s="60">
        <v>549</v>
      </c>
      <c r="Q1160" s="60"/>
      <c r="R1160" s="60"/>
      <c r="S1160" s="60"/>
      <c r="T1160" s="60"/>
      <c r="U1160" s="60"/>
      <c r="V1160" s="60">
        <v>470</v>
      </c>
      <c r="W1160" s="60"/>
      <c r="X1160" s="60"/>
      <c r="Y1160" s="60"/>
      <c r="Z1160" s="60"/>
      <c r="AA1160" s="60">
        <v>592</v>
      </c>
      <c r="AB1160" s="60"/>
      <c r="AC1160" s="60"/>
      <c r="AD1160" s="60"/>
      <c r="AE1160" s="60"/>
      <c r="AF1160" s="60"/>
      <c r="AG1160" s="60"/>
      <c r="AH1160" s="60"/>
      <c r="AI1160" s="60"/>
      <c r="AJ1160" s="60">
        <v>868</v>
      </c>
      <c r="AK1160" s="60">
        <v>538</v>
      </c>
      <c r="AL1160" s="60">
        <v>549</v>
      </c>
      <c r="AM1160" s="60">
        <v>470</v>
      </c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</row>
    <row r="1161" spans="1:50">
      <c r="A1161" s="59" t="s">
        <v>3579</v>
      </c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>
        <v>651</v>
      </c>
      <c r="W1161" s="60"/>
      <c r="X1161" s="60"/>
      <c r="Y1161" s="60"/>
      <c r="Z1161" s="60"/>
      <c r="AA1161" s="60">
        <v>216</v>
      </c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>
        <v>651</v>
      </c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</row>
    <row r="1162" spans="1:50">
      <c r="A1162" s="59" t="s">
        <v>139</v>
      </c>
      <c r="B1162" s="60">
        <v>53</v>
      </c>
      <c r="C1162" s="60">
        <v>3</v>
      </c>
      <c r="D1162" s="60">
        <v>17</v>
      </c>
      <c r="E1162" s="60">
        <v>16</v>
      </c>
      <c r="F1162" s="60">
        <v>10</v>
      </c>
      <c r="G1162" s="60">
        <v>31</v>
      </c>
      <c r="H1162" s="60">
        <v>93</v>
      </c>
      <c r="I1162" s="60">
        <v>54</v>
      </c>
      <c r="J1162" s="60">
        <v>3</v>
      </c>
      <c r="K1162" s="60">
        <v>78</v>
      </c>
      <c r="L1162" s="60">
        <v>5</v>
      </c>
      <c r="M1162" s="60">
        <v>18</v>
      </c>
      <c r="N1162" s="60">
        <v>70</v>
      </c>
      <c r="O1162" s="60">
        <v>0</v>
      </c>
      <c r="P1162" s="60">
        <v>11</v>
      </c>
      <c r="Q1162" s="60">
        <v>20</v>
      </c>
      <c r="R1162" s="60">
        <v>50</v>
      </c>
      <c r="S1162" s="60">
        <v>32</v>
      </c>
      <c r="T1162" s="60">
        <v>22</v>
      </c>
      <c r="U1162" s="60">
        <v>2</v>
      </c>
      <c r="V1162" s="60">
        <v>24</v>
      </c>
      <c r="W1162" s="60">
        <v>84</v>
      </c>
      <c r="X1162" s="60">
        <v>41</v>
      </c>
      <c r="Y1162" s="60">
        <v>44</v>
      </c>
      <c r="Z1162" s="60">
        <v>42</v>
      </c>
      <c r="AA1162" s="60">
        <v>18</v>
      </c>
      <c r="AB1162" s="60">
        <v>6</v>
      </c>
      <c r="AC1162" s="60">
        <v>6</v>
      </c>
      <c r="AD1162" s="60">
        <v>8</v>
      </c>
      <c r="AE1162" s="60">
        <v>3</v>
      </c>
      <c r="AF1162" s="60">
        <v>54</v>
      </c>
      <c r="AG1162" s="60">
        <v>0</v>
      </c>
      <c r="AH1162" s="60">
        <v>2</v>
      </c>
      <c r="AI1162" s="60">
        <v>27</v>
      </c>
      <c r="AJ1162" s="60">
        <v>17</v>
      </c>
      <c r="AK1162" s="60">
        <v>3</v>
      </c>
      <c r="AL1162" s="60">
        <v>11</v>
      </c>
      <c r="AM1162" s="60">
        <v>24</v>
      </c>
      <c r="AN1162" s="60">
        <v>14</v>
      </c>
      <c r="AO1162" s="60">
        <v>9</v>
      </c>
      <c r="AP1162" s="60">
        <v>65</v>
      </c>
      <c r="AQ1162" s="60">
        <v>43</v>
      </c>
      <c r="AR1162" s="60">
        <v>26</v>
      </c>
      <c r="AS1162" s="60">
        <v>27</v>
      </c>
      <c r="AT1162" s="60">
        <v>14</v>
      </c>
      <c r="AU1162" s="60">
        <v>56</v>
      </c>
      <c r="AV1162" s="60">
        <v>110</v>
      </c>
      <c r="AW1162" s="60">
        <v>10</v>
      </c>
      <c r="AX1162" s="60">
        <v>12</v>
      </c>
    </row>
    <row r="1163" spans="1:50">
      <c r="A1163" s="59" t="s">
        <v>3580</v>
      </c>
      <c r="B1163" s="60"/>
      <c r="C1163" s="60"/>
      <c r="D1163" s="60">
        <v>379</v>
      </c>
      <c r="E1163" s="60"/>
      <c r="F1163" s="60"/>
      <c r="G1163" s="60"/>
      <c r="H1163" s="60"/>
      <c r="I1163" s="60"/>
      <c r="J1163" s="60">
        <v>430</v>
      </c>
      <c r="K1163" s="60"/>
      <c r="L1163" s="60"/>
      <c r="M1163" s="60"/>
      <c r="N1163" s="60"/>
      <c r="O1163" s="60"/>
      <c r="P1163" s="60">
        <v>432</v>
      </c>
      <c r="Q1163" s="60"/>
      <c r="R1163" s="60"/>
      <c r="S1163" s="60"/>
      <c r="T1163" s="60"/>
      <c r="U1163" s="60"/>
      <c r="V1163" s="60">
        <v>706</v>
      </c>
      <c r="W1163" s="60"/>
      <c r="X1163" s="60"/>
      <c r="Y1163" s="60"/>
      <c r="Z1163" s="60"/>
      <c r="AA1163" s="60">
        <v>884</v>
      </c>
      <c r="AB1163" s="60"/>
      <c r="AC1163" s="60"/>
      <c r="AD1163" s="60"/>
      <c r="AE1163" s="60"/>
      <c r="AF1163" s="60"/>
      <c r="AG1163" s="60"/>
      <c r="AH1163" s="60"/>
      <c r="AI1163" s="60"/>
      <c r="AJ1163" s="60">
        <v>379</v>
      </c>
      <c r="AK1163" s="60">
        <v>430</v>
      </c>
      <c r="AL1163" s="60">
        <v>432</v>
      </c>
      <c r="AM1163" s="60">
        <v>706</v>
      </c>
      <c r="AN1163" s="60">
        <v>469</v>
      </c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</row>
    <row r="1164" spans="1:50">
      <c r="A1164" s="59" t="s">
        <v>3581</v>
      </c>
      <c r="B1164" s="60"/>
      <c r="C1164" s="60"/>
      <c r="D1164" s="60">
        <v>531</v>
      </c>
      <c r="E1164" s="60"/>
      <c r="F1164" s="60"/>
      <c r="G1164" s="60"/>
      <c r="H1164" s="60"/>
      <c r="I1164" s="60"/>
      <c r="J1164" s="60">
        <v>533</v>
      </c>
      <c r="K1164" s="60"/>
      <c r="L1164" s="60"/>
      <c r="M1164" s="60"/>
      <c r="N1164" s="60"/>
      <c r="O1164" s="60"/>
      <c r="P1164" s="60">
        <v>939</v>
      </c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>
        <v>531</v>
      </c>
      <c r="AK1164" s="60">
        <v>533</v>
      </c>
      <c r="AL1164" s="60">
        <v>939</v>
      </c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</row>
    <row r="1165" spans="1:50">
      <c r="A1165" s="59" t="s">
        <v>3582</v>
      </c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>
        <v>871</v>
      </c>
      <c r="W1165" s="60"/>
      <c r="X1165" s="60"/>
      <c r="Y1165" s="60"/>
      <c r="Z1165" s="60"/>
      <c r="AA1165" s="60">
        <v>906</v>
      </c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>
        <v>871</v>
      </c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</row>
    <row r="1166" spans="1:50">
      <c r="A1166" s="59" t="s">
        <v>3583</v>
      </c>
      <c r="B1166" s="60"/>
      <c r="C1166" s="60"/>
      <c r="D1166" s="60">
        <v>478</v>
      </c>
      <c r="E1166" s="60"/>
      <c r="F1166" s="60"/>
      <c r="G1166" s="60"/>
      <c r="H1166" s="60"/>
      <c r="I1166" s="60"/>
      <c r="J1166" s="60">
        <v>614</v>
      </c>
      <c r="K1166" s="60"/>
      <c r="L1166" s="60"/>
      <c r="M1166" s="60"/>
      <c r="N1166" s="60"/>
      <c r="O1166" s="60"/>
      <c r="P1166" s="60">
        <v>874</v>
      </c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>
        <v>478</v>
      </c>
      <c r="AK1166" s="60">
        <v>614</v>
      </c>
      <c r="AL1166" s="60">
        <v>874</v>
      </c>
      <c r="AM1166" s="60"/>
      <c r="AN1166" s="60">
        <v>395</v>
      </c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</row>
    <row r="1167" spans="1:50">
      <c r="A1167" s="59" t="s">
        <v>3584</v>
      </c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>
        <v>688</v>
      </c>
      <c r="W1167" s="60"/>
      <c r="X1167" s="60"/>
      <c r="Y1167" s="60"/>
      <c r="Z1167" s="60"/>
      <c r="AA1167" s="60">
        <v>808</v>
      </c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>
        <v>688</v>
      </c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</row>
    <row r="1168" spans="1:50">
      <c r="A1168" s="59" t="s">
        <v>3585</v>
      </c>
      <c r="B1168" s="60"/>
      <c r="C1168" s="60"/>
      <c r="D1168" s="60">
        <v>824</v>
      </c>
      <c r="E1168" s="60"/>
      <c r="F1168" s="60"/>
      <c r="G1168" s="60"/>
      <c r="H1168" s="60"/>
      <c r="I1168" s="60"/>
      <c r="J1168" s="60"/>
      <c r="K1168" s="60"/>
      <c r="L1168" s="60"/>
      <c r="M1168" s="60"/>
      <c r="N1168" s="60"/>
      <c r="O1168" s="60"/>
      <c r="P1168" s="60">
        <v>528</v>
      </c>
      <c r="Q1168" s="60"/>
      <c r="R1168" s="60"/>
      <c r="S1168" s="60"/>
      <c r="T1168" s="60"/>
      <c r="U1168" s="60"/>
      <c r="V1168" s="60">
        <v>724</v>
      </c>
      <c r="W1168" s="60"/>
      <c r="X1168" s="60"/>
      <c r="Y1168" s="60"/>
      <c r="Z1168" s="60"/>
      <c r="AA1168" s="60">
        <v>977</v>
      </c>
      <c r="AB1168" s="60"/>
      <c r="AC1168" s="60"/>
      <c r="AD1168" s="60"/>
      <c r="AE1168" s="60"/>
      <c r="AF1168" s="60"/>
      <c r="AG1168" s="60"/>
      <c r="AH1168" s="60"/>
      <c r="AI1168" s="60"/>
      <c r="AJ1168" s="60">
        <v>824</v>
      </c>
      <c r="AK1168" s="60"/>
      <c r="AL1168" s="60">
        <v>528</v>
      </c>
      <c r="AM1168" s="60">
        <v>724</v>
      </c>
      <c r="AN1168" s="60">
        <v>556</v>
      </c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</row>
    <row r="1169" spans="1:50">
      <c r="A1169" s="59" t="s">
        <v>3586</v>
      </c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0"/>
      <c r="M1169" s="60"/>
      <c r="N1169" s="60"/>
      <c r="O1169" s="60"/>
      <c r="P1169" s="60">
        <v>735</v>
      </c>
      <c r="Q1169" s="60"/>
      <c r="R1169" s="60"/>
      <c r="S1169" s="60"/>
      <c r="T1169" s="60"/>
      <c r="U1169" s="60"/>
      <c r="V1169" s="60">
        <v>816</v>
      </c>
      <c r="W1169" s="60"/>
      <c r="X1169" s="60"/>
      <c r="Y1169" s="60"/>
      <c r="Z1169" s="60"/>
      <c r="AA1169" s="60">
        <v>902</v>
      </c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>
        <v>735</v>
      </c>
      <c r="AM1169" s="60">
        <v>816</v>
      </c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</row>
    <row r="1170" spans="1:50">
      <c r="A1170" s="59" t="s">
        <v>3587</v>
      </c>
      <c r="B1170" s="60"/>
      <c r="C1170" s="60"/>
      <c r="D1170" s="60">
        <v>890</v>
      </c>
      <c r="E1170" s="60"/>
      <c r="F1170" s="60"/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>
        <v>975</v>
      </c>
      <c r="W1170" s="60"/>
      <c r="X1170" s="60"/>
      <c r="Y1170" s="60"/>
      <c r="Z1170" s="60"/>
      <c r="AA1170" s="60">
        <v>351</v>
      </c>
      <c r="AB1170" s="60"/>
      <c r="AC1170" s="60"/>
      <c r="AD1170" s="60"/>
      <c r="AE1170" s="60"/>
      <c r="AF1170" s="60"/>
      <c r="AG1170" s="60"/>
      <c r="AH1170" s="60"/>
      <c r="AI1170" s="60"/>
      <c r="AJ1170" s="60">
        <v>890</v>
      </c>
      <c r="AK1170" s="60"/>
      <c r="AL1170" s="60"/>
      <c r="AM1170" s="60">
        <v>975</v>
      </c>
      <c r="AN1170" s="60">
        <v>787</v>
      </c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</row>
    <row r="1171" spans="1:50">
      <c r="A1171" s="59" t="s">
        <v>3588</v>
      </c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>
        <v>945</v>
      </c>
      <c r="W1171" s="60"/>
      <c r="X1171" s="60"/>
      <c r="Y1171" s="60"/>
      <c r="Z1171" s="60"/>
      <c r="AA1171" s="60">
        <v>958</v>
      </c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>
        <v>945</v>
      </c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</row>
    <row r="1172" spans="1:50">
      <c r="A1172" s="59" t="s">
        <v>3589</v>
      </c>
      <c r="B1172" s="60"/>
      <c r="C1172" s="60"/>
      <c r="D1172" s="60"/>
      <c r="E1172" s="60"/>
      <c r="F1172" s="60"/>
      <c r="G1172" s="60"/>
      <c r="H1172" s="60"/>
      <c r="I1172" s="60"/>
      <c r="J1172" s="60">
        <v>738</v>
      </c>
      <c r="K1172" s="60"/>
      <c r="L1172" s="60"/>
      <c r="M1172" s="60"/>
      <c r="N1172" s="60"/>
      <c r="O1172" s="60"/>
      <c r="P1172" s="60">
        <v>487</v>
      </c>
      <c r="Q1172" s="60"/>
      <c r="R1172" s="60"/>
      <c r="S1172" s="60"/>
      <c r="T1172" s="60"/>
      <c r="U1172" s="60"/>
      <c r="V1172" s="60">
        <v>530</v>
      </c>
      <c r="W1172" s="60"/>
      <c r="X1172" s="60"/>
      <c r="Y1172" s="60"/>
      <c r="Z1172" s="60"/>
      <c r="AA1172" s="60">
        <v>680</v>
      </c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>
        <v>738</v>
      </c>
      <c r="AL1172" s="60">
        <v>487</v>
      </c>
      <c r="AM1172" s="60">
        <v>530</v>
      </c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</row>
    <row r="1173" spans="1:50">
      <c r="A1173" s="59" t="s">
        <v>3590</v>
      </c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0"/>
      <c r="M1173" s="60"/>
      <c r="N1173" s="60"/>
      <c r="O1173" s="60"/>
      <c r="P1173" s="60">
        <v>635</v>
      </c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>
        <v>565</v>
      </c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>
        <v>635</v>
      </c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</row>
    <row r="1174" spans="1:50">
      <c r="A1174" s="59" t="s">
        <v>3591</v>
      </c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0"/>
      <c r="M1174" s="60"/>
      <c r="N1174" s="60"/>
      <c r="O1174" s="60"/>
      <c r="P1174" s="60">
        <v>891</v>
      </c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>
        <v>891</v>
      </c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</row>
    <row r="1175" spans="1:50">
      <c r="A1175" s="59" t="s">
        <v>3592</v>
      </c>
      <c r="B1175" s="60"/>
      <c r="C1175" s="60"/>
      <c r="D1175" s="60">
        <v>288</v>
      </c>
      <c r="E1175" s="60"/>
      <c r="F1175" s="60"/>
      <c r="G1175" s="60"/>
      <c r="H1175" s="60"/>
      <c r="I1175" s="60"/>
      <c r="J1175" s="60">
        <v>185</v>
      </c>
      <c r="K1175" s="60"/>
      <c r="L1175" s="60"/>
      <c r="M1175" s="60"/>
      <c r="N1175" s="60"/>
      <c r="O1175" s="60"/>
      <c r="P1175" s="60">
        <v>184</v>
      </c>
      <c r="Q1175" s="60"/>
      <c r="R1175" s="60"/>
      <c r="S1175" s="60"/>
      <c r="T1175" s="60"/>
      <c r="U1175" s="60"/>
      <c r="V1175" s="60">
        <v>104</v>
      </c>
      <c r="W1175" s="60"/>
      <c r="X1175" s="60"/>
      <c r="Y1175" s="60"/>
      <c r="Z1175" s="60"/>
      <c r="AA1175" s="60">
        <v>111</v>
      </c>
      <c r="AB1175" s="60"/>
      <c r="AC1175" s="60"/>
      <c r="AD1175" s="60"/>
      <c r="AE1175" s="60"/>
      <c r="AF1175" s="60"/>
      <c r="AG1175" s="60"/>
      <c r="AH1175" s="60"/>
      <c r="AI1175" s="60"/>
      <c r="AJ1175" s="60">
        <v>288</v>
      </c>
      <c r="AK1175" s="60">
        <v>185</v>
      </c>
      <c r="AL1175" s="60">
        <v>184</v>
      </c>
      <c r="AM1175" s="60">
        <v>104</v>
      </c>
      <c r="AN1175" s="60">
        <v>192</v>
      </c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</row>
    <row r="1176" spans="1:50">
      <c r="A1176" s="59" t="s">
        <v>3593</v>
      </c>
      <c r="B1176" s="60"/>
      <c r="C1176" s="60"/>
      <c r="D1176" s="60">
        <v>162</v>
      </c>
      <c r="E1176" s="60"/>
      <c r="F1176" s="60"/>
      <c r="G1176" s="60"/>
      <c r="H1176" s="60"/>
      <c r="I1176" s="60"/>
      <c r="J1176" s="60">
        <v>325</v>
      </c>
      <c r="K1176" s="60"/>
      <c r="L1176" s="60"/>
      <c r="M1176" s="60"/>
      <c r="N1176" s="60"/>
      <c r="O1176" s="60"/>
      <c r="P1176" s="60">
        <v>207</v>
      </c>
      <c r="Q1176" s="60"/>
      <c r="R1176" s="60"/>
      <c r="S1176" s="60"/>
      <c r="T1176" s="60"/>
      <c r="U1176" s="60"/>
      <c r="V1176" s="60">
        <v>172</v>
      </c>
      <c r="W1176" s="60"/>
      <c r="X1176" s="60"/>
      <c r="Y1176" s="60"/>
      <c r="Z1176" s="60"/>
      <c r="AA1176" s="60">
        <v>175</v>
      </c>
      <c r="AB1176" s="60"/>
      <c r="AC1176" s="60"/>
      <c r="AD1176" s="60"/>
      <c r="AE1176" s="60"/>
      <c r="AF1176" s="60"/>
      <c r="AG1176" s="60"/>
      <c r="AH1176" s="60"/>
      <c r="AI1176" s="60"/>
      <c r="AJ1176" s="60">
        <v>162</v>
      </c>
      <c r="AK1176" s="60">
        <v>325</v>
      </c>
      <c r="AL1176" s="60">
        <v>207</v>
      </c>
      <c r="AM1176" s="60">
        <v>172</v>
      </c>
      <c r="AN1176" s="60">
        <v>378</v>
      </c>
      <c r="AO1176" s="60"/>
      <c r="AP1176" s="60"/>
      <c r="AQ1176" s="60"/>
      <c r="AR1176" s="60"/>
      <c r="AS1176" s="60"/>
      <c r="AT1176" s="60"/>
      <c r="AU1176" s="60">
        <v>123</v>
      </c>
      <c r="AV1176" s="60"/>
      <c r="AW1176" s="60"/>
      <c r="AX1176" s="60"/>
    </row>
    <row r="1177" spans="1:50">
      <c r="A1177" s="59" t="s">
        <v>3594</v>
      </c>
      <c r="B1177" s="60"/>
      <c r="C1177" s="60"/>
      <c r="D1177" s="60">
        <v>631</v>
      </c>
      <c r="E1177" s="60"/>
      <c r="F1177" s="60"/>
      <c r="G1177" s="60"/>
      <c r="H1177" s="60"/>
      <c r="I1177" s="60"/>
      <c r="J1177" s="60">
        <v>945</v>
      </c>
      <c r="K1177" s="60"/>
      <c r="L1177" s="60"/>
      <c r="M1177" s="60"/>
      <c r="N1177" s="60"/>
      <c r="O1177" s="60"/>
      <c r="P1177" s="60">
        <v>806</v>
      </c>
      <c r="Q1177" s="60"/>
      <c r="R1177" s="60"/>
      <c r="S1177" s="60"/>
      <c r="T1177" s="60"/>
      <c r="U1177" s="60"/>
      <c r="V1177" s="60">
        <v>911</v>
      </c>
      <c r="W1177" s="60"/>
      <c r="X1177" s="60"/>
      <c r="Y1177" s="60"/>
      <c r="Z1177" s="60"/>
      <c r="AA1177" s="60">
        <v>595</v>
      </c>
      <c r="AB1177" s="60"/>
      <c r="AC1177" s="60"/>
      <c r="AD1177" s="60"/>
      <c r="AE1177" s="60"/>
      <c r="AF1177" s="60"/>
      <c r="AG1177" s="60"/>
      <c r="AH1177" s="60"/>
      <c r="AI1177" s="60"/>
      <c r="AJ1177" s="60">
        <v>631</v>
      </c>
      <c r="AK1177" s="60">
        <v>945</v>
      </c>
      <c r="AL1177" s="60">
        <v>806</v>
      </c>
      <c r="AM1177" s="60">
        <v>911</v>
      </c>
      <c r="AN1177" s="60">
        <v>695</v>
      </c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</row>
    <row r="1178" spans="1:50">
      <c r="A1178" s="59" t="s">
        <v>3595</v>
      </c>
      <c r="B1178" s="60"/>
      <c r="C1178" s="60"/>
      <c r="D1178" s="60">
        <v>940</v>
      </c>
      <c r="E1178" s="60"/>
      <c r="F1178" s="60"/>
      <c r="G1178" s="60"/>
      <c r="H1178" s="60"/>
      <c r="I1178" s="60"/>
      <c r="J1178" s="60">
        <v>673</v>
      </c>
      <c r="K1178" s="60"/>
      <c r="L1178" s="60"/>
      <c r="M1178" s="60"/>
      <c r="N1178" s="60"/>
      <c r="O1178" s="60"/>
      <c r="P1178" s="60">
        <v>797</v>
      </c>
      <c r="Q1178" s="60"/>
      <c r="R1178" s="60"/>
      <c r="S1178" s="60"/>
      <c r="T1178" s="60"/>
      <c r="U1178" s="60"/>
      <c r="V1178" s="60">
        <v>841</v>
      </c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>
        <v>940</v>
      </c>
      <c r="AK1178" s="60">
        <v>673</v>
      </c>
      <c r="AL1178" s="60">
        <v>797</v>
      </c>
      <c r="AM1178" s="60">
        <v>841</v>
      </c>
      <c r="AN1178" s="60">
        <v>849</v>
      </c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</row>
    <row r="1179" spans="1:50">
      <c r="A1179" s="59" t="s">
        <v>3596</v>
      </c>
      <c r="B1179" s="60"/>
      <c r="C1179" s="60"/>
      <c r="D1179" s="60"/>
      <c r="E1179" s="60"/>
      <c r="F1179" s="60"/>
      <c r="G1179" s="60"/>
      <c r="H1179" s="60"/>
      <c r="I1179" s="60"/>
      <c r="J1179" s="60">
        <v>749</v>
      </c>
      <c r="K1179" s="60"/>
      <c r="L1179" s="60"/>
      <c r="M1179" s="60"/>
      <c r="N1179" s="60"/>
      <c r="O1179" s="60"/>
      <c r="P1179" s="60">
        <v>793</v>
      </c>
      <c r="Q1179" s="60"/>
      <c r="R1179" s="60"/>
      <c r="S1179" s="60"/>
      <c r="T1179" s="60"/>
      <c r="U1179" s="60"/>
      <c r="V1179" s="60">
        <v>726</v>
      </c>
      <c r="W1179" s="60"/>
      <c r="X1179" s="60"/>
      <c r="Y1179" s="60"/>
      <c r="Z1179" s="60"/>
      <c r="AA1179" s="60">
        <v>696</v>
      </c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>
        <v>749</v>
      </c>
      <c r="AL1179" s="60">
        <v>793</v>
      </c>
      <c r="AM1179" s="60">
        <v>726</v>
      </c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</row>
    <row r="1180" spans="1:50">
      <c r="A1180" s="59" t="s">
        <v>3597</v>
      </c>
      <c r="B1180" s="60"/>
      <c r="C1180" s="60"/>
      <c r="D1180" s="60">
        <v>58</v>
      </c>
      <c r="E1180" s="60"/>
      <c r="F1180" s="60"/>
      <c r="G1180" s="60"/>
      <c r="H1180" s="60"/>
      <c r="I1180" s="60"/>
      <c r="J1180" s="60">
        <v>118</v>
      </c>
      <c r="K1180" s="60"/>
      <c r="L1180" s="60"/>
      <c r="M1180" s="60"/>
      <c r="N1180" s="60"/>
      <c r="O1180" s="60"/>
      <c r="P1180" s="60">
        <v>85</v>
      </c>
      <c r="Q1180" s="60"/>
      <c r="R1180" s="60"/>
      <c r="S1180" s="60"/>
      <c r="T1180" s="60"/>
      <c r="U1180" s="60"/>
      <c r="V1180" s="60">
        <v>101</v>
      </c>
      <c r="W1180" s="60"/>
      <c r="X1180" s="60"/>
      <c r="Y1180" s="60"/>
      <c r="Z1180" s="60"/>
      <c r="AA1180" s="60">
        <v>33</v>
      </c>
      <c r="AB1180" s="60"/>
      <c r="AC1180" s="60"/>
      <c r="AD1180" s="60"/>
      <c r="AE1180" s="60"/>
      <c r="AF1180" s="60"/>
      <c r="AG1180" s="60"/>
      <c r="AH1180" s="60"/>
      <c r="AI1180" s="60"/>
      <c r="AJ1180" s="60">
        <v>58</v>
      </c>
      <c r="AK1180" s="60">
        <v>118</v>
      </c>
      <c r="AL1180" s="60">
        <v>85</v>
      </c>
      <c r="AM1180" s="60">
        <v>101</v>
      </c>
      <c r="AN1180" s="60">
        <v>118</v>
      </c>
      <c r="AO1180" s="60"/>
      <c r="AP1180" s="60"/>
      <c r="AQ1180" s="60"/>
      <c r="AR1180" s="60"/>
      <c r="AS1180" s="60"/>
      <c r="AT1180" s="60">
        <v>35</v>
      </c>
      <c r="AU1180" s="60">
        <v>123</v>
      </c>
      <c r="AV1180" s="60"/>
      <c r="AW1180" s="60"/>
      <c r="AX1180" s="60"/>
    </row>
    <row r="1181" spans="1:50">
      <c r="A1181" s="59" t="s">
        <v>3598</v>
      </c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>
        <v>853</v>
      </c>
      <c r="W1181" s="60"/>
      <c r="X1181" s="60"/>
      <c r="Y1181" s="60"/>
      <c r="Z1181" s="60"/>
      <c r="AA1181" s="60">
        <v>904</v>
      </c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>
        <v>853</v>
      </c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</row>
    <row r="1182" spans="1:50">
      <c r="A1182" s="59" t="s">
        <v>3599</v>
      </c>
      <c r="B1182" s="60"/>
      <c r="C1182" s="60"/>
      <c r="D1182" s="60">
        <v>733</v>
      </c>
      <c r="E1182" s="60"/>
      <c r="F1182" s="60"/>
      <c r="G1182" s="60"/>
      <c r="H1182" s="60"/>
      <c r="I1182" s="60"/>
      <c r="J1182" s="60">
        <v>867</v>
      </c>
      <c r="K1182" s="60"/>
      <c r="L1182" s="60"/>
      <c r="M1182" s="60"/>
      <c r="N1182" s="60"/>
      <c r="O1182" s="60"/>
      <c r="P1182" s="60">
        <v>894</v>
      </c>
      <c r="Q1182" s="60"/>
      <c r="R1182" s="60"/>
      <c r="S1182" s="60"/>
      <c r="T1182" s="60"/>
      <c r="U1182" s="60"/>
      <c r="V1182" s="60">
        <v>746</v>
      </c>
      <c r="W1182" s="60"/>
      <c r="X1182" s="60"/>
      <c r="Y1182" s="60"/>
      <c r="Z1182" s="60"/>
      <c r="AA1182" s="60">
        <v>442</v>
      </c>
      <c r="AB1182" s="60"/>
      <c r="AC1182" s="60"/>
      <c r="AD1182" s="60"/>
      <c r="AE1182" s="60"/>
      <c r="AF1182" s="60"/>
      <c r="AG1182" s="60"/>
      <c r="AH1182" s="60"/>
      <c r="AI1182" s="60"/>
      <c r="AJ1182" s="60">
        <v>733</v>
      </c>
      <c r="AK1182" s="60">
        <v>867</v>
      </c>
      <c r="AL1182" s="60">
        <v>894</v>
      </c>
      <c r="AM1182" s="60">
        <v>746</v>
      </c>
      <c r="AN1182" s="60"/>
      <c r="AO1182" s="60"/>
      <c r="AP1182" s="60"/>
      <c r="AQ1182" s="60"/>
      <c r="AR1182" s="60"/>
      <c r="AS1182" s="60"/>
      <c r="AT1182" s="60">
        <v>69</v>
      </c>
      <c r="AU1182" s="60"/>
      <c r="AV1182" s="60"/>
      <c r="AW1182" s="60"/>
      <c r="AX1182" s="60"/>
    </row>
    <row r="1183" spans="1:50">
      <c r="A1183" s="59" t="s">
        <v>3600</v>
      </c>
      <c r="B1183" s="60"/>
      <c r="C1183" s="60"/>
      <c r="D1183" s="60">
        <v>656</v>
      </c>
      <c r="E1183" s="60"/>
      <c r="F1183" s="60"/>
      <c r="G1183" s="60"/>
      <c r="H1183" s="60"/>
      <c r="I1183" s="60"/>
      <c r="J1183" s="60">
        <v>835</v>
      </c>
      <c r="K1183" s="60"/>
      <c r="L1183" s="60"/>
      <c r="M1183" s="60"/>
      <c r="N1183" s="60"/>
      <c r="O1183" s="60"/>
      <c r="P1183" s="60">
        <v>843</v>
      </c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>
        <v>656</v>
      </c>
      <c r="AK1183" s="60">
        <v>835</v>
      </c>
      <c r="AL1183" s="60">
        <v>843</v>
      </c>
      <c r="AM1183" s="60"/>
      <c r="AN1183" s="60">
        <v>511</v>
      </c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</row>
    <row r="1184" spans="1:50">
      <c r="A1184" s="59" t="s">
        <v>3601</v>
      </c>
      <c r="B1184" s="60"/>
      <c r="C1184" s="60"/>
      <c r="D1184" s="60">
        <v>937</v>
      </c>
      <c r="E1184" s="60"/>
      <c r="F1184" s="60"/>
      <c r="G1184" s="60"/>
      <c r="H1184" s="60"/>
      <c r="I1184" s="60"/>
      <c r="J1184" s="60">
        <v>827</v>
      </c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>
        <v>937</v>
      </c>
      <c r="AK1184" s="60">
        <v>827</v>
      </c>
      <c r="AL1184" s="60"/>
      <c r="AM1184" s="60"/>
      <c r="AN1184" s="60">
        <v>687</v>
      </c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</row>
    <row r="1185" spans="1:50">
      <c r="A1185" s="59" t="s">
        <v>3602</v>
      </c>
      <c r="B1185" s="60"/>
      <c r="C1185" s="60"/>
      <c r="D1185" s="60">
        <v>799</v>
      </c>
      <c r="E1185" s="60"/>
      <c r="F1185" s="60"/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>
        <v>799</v>
      </c>
      <c r="AK1185" s="60"/>
      <c r="AL1185" s="60"/>
      <c r="AM1185" s="60"/>
      <c r="AN1185" s="60">
        <v>944</v>
      </c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</row>
    <row r="1186" spans="1:50">
      <c r="A1186" s="59" t="s">
        <v>3603</v>
      </c>
      <c r="B1186" s="60"/>
      <c r="C1186" s="60"/>
      <c r="D1186" s="60">
        <v>815</v>
      </c>
      <c r="E1186" s="60"/>
      <c r="F1186" s="60"/>
      <c r="G1186" s="60"/>
      <c r="H1186" s="60"/>
      <c r="I1186" s="60"/>
      <c r="J1186" s="60">
        <v>656</v>
      </c>
      <c r="K1186" s="60"/>
      <c r="L1186" s="60"/>
      <c r="M1186" s="60"/>
      <c r="N1186" s="60"/>
      <c r="O1186" s="60"/>
      <c r="P1186" s="60">
        <v>418</v>
      </c>
      <c r="Q1186" s="60"/>
      <c r="R1186" s="60"/>
      <c r="S1186" s="60"/>
      <c r="T1186" s="60"/>
      <c r="U1186" s="60"/>
      <c r="V1186" s="60">
        <v>506</v>
      </c>
      <c r="W1186" s="60"/>
      <c r="X1186" s="60"/>
      <c r="Y1186" s="60"/>
      <c r="Z1186" s="60"/>
      <c r="AA1186" s="60">
        <v>341</v>
      </c>
      <c r="AB1186" s="60"/>
      <c r="AC1186" s="60"/>
      <c r="AD1186" s="60"/>
      <c r="AE1186" s="60"/>
      <c r="AF1186" s="60"/>
      <c r="AG1186" s="60"/>
      <c r="AH1186" s="60"/>
      <c r="AI1186" s="60"/>
      <c r="AJ1186" s="60">
        <v>815</v>
      </c>
      <c r="AK1186" s="60">
        <v>656</v>
      </c>
      <c r="AL1186" s="60">
        <v>418</v>
      </c>
      <c r="AM1186" s="60">
        <v>506</v>
      </c>
      <c r="AN1186" s="60">
        <v>750</v>
      </c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</row>
    <row r="1187" spans="1:50">
      <c r="A1187" s="59" t="s">
        <v>3604</v>
      </c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>
        <v>820</v>
      </c>
      <c r="W1187" s="60"/>
      <c r="X1187" s="60"/>
      <c r="Y1187" s="60"/>
      <c r="Z1187" s="60"/>
      <c r="AA1187" s="60">
        <v>790</v>
      </c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>
        <v>820</v>
      </c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</row>
    <row r="1188" spans="1:50">
      <c r="A1188" s="59" t="s">
        <v>997</v>
      </c>
      <c r="B1188" s="60"/>
      <c r="C1188" s="60">
        <v>0</v>
      </c>
      <c r="D1188" s="60"/>
      <c r="E1188" s="60"/>
      <c r="F1188" s="60"/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>
        <v>0</v>
      </c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</row>
    <row r="1189" spans="1:50">
      <c r="A1189" s="59" t="s">
        <v>3605</v>
      </c>
      <c r="B1189" s="60"/>
      <c r="C1189" s="60"/>
      <c r="D1189" s="60"/>
      <c r="E1189" s="60"/>
      <c r="F1189" s="60"/>
      <c r="G1189" s="60"/>
      <c r="H1189" s="60"/>
      <c r="I1189" s="60"/>
      <c r="J1189" s="60">
        <v>872</v>
      </c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>
        <v>872</v>
      </c>
      <c r="AL1189" s="60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</row>
    <row r="1190" spans="1:50">
      <c r="A1190" s="59" t="s">
        <v>3606</v>
      </c>
      <c r="B1190" s="60"/>
      <c r="C1190" s="60"/>
      <c r="D1190" s="60">
        <v>119</v>
      </c>
      <c r="E1190" s="60"/>
      <c r="F1190" s="60"/>
      <c r="G1190" s="60"/>
      <c r="H1190" s="60"/>
      <c r="I1190" s="60"/>
      <c r="J1190" s="60">
        <v>132</v>
      </c>
      <c r="K1190" s="60"/>
      <c r="L1190" s="60"/>
      <c r="M1190" s="60"/>
      <c r="N1190" s="60"/>
      <c r="O1190" s="60"/>
      <c r="P1190" s="60">
        <v>200</v>
      </c>
      <c r="Q1190" s="60"/>
      <c r="R1190" s="60"/>
      <c r="S1190" s="60"/>
      <c r="T1190" s="60"/>
      <c r="U1190" s="60"/>
      <c r="V1190" s="60">
        <v>183</v>
      </c>
      <c r="W1190" s="60"/>
      <c r="X1190" s="60"/>
      <c r="Y1190" s="60"/>
      <c r="Z1190" s="60"/>
      <c r="AA1190" s="60">
        <v>261</v>
      </c>
      <c r="AB1190" s="60"/>
      <c r="AC1190" s="60"/>
      <c r="AD1190" s="60"/>
      <c r="AE1190" s="60"/>
      <c r="AF1190" s="60"/>
      <c r="AG1190" s="60"/>
      <c r="AH1190" s="60"/>
      <c r="AI1190" s="60"/>
      <c r="AJ1190" s="60">
        <v>119</v>
      </c>
      <c r="AK1190" s="60">
        <v>132</v>
      </c>
      <c r="AL1190" s="60">
        <v>200</v>
      </c>
      <c r="AM1190" s="60">
        <v>183</v>
      </c>
      <c r="AN1190" s="60">
        <v>106</v>
      </c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</row>
    <row r="1191" spans="1:50">
      <c r="A1191" s="59" t="s">
        <v>3607</v>
      </c>
      <c r="B1191" s="60"/>
      <c r="C1191" s="60"/>
      <c r="D1191" s="60"/>
      <c r="E1191" s="60"/>
      <c r="F1191" s="60"/>
      <c r="G1191" s="60"/>
      <c r="H1191" s="60"/>
      <c r="I1191" s="60"/>
      <c r="J1191" s="60">
        <v>689</v>
      </c>
      <c r="K1191" s="60"/>
      <c r="L1191" s="60"/>
      <c r="M1191" s="60"/>
      <c r="N1191" s="60"/>
      <c r="O1191" s="60"/>
      <c r="P1191" s="60">
        <v>357</v>
      </c>
      <c r="Q1191" s="60"/>
      <c r="R1191" s="60"/>
      <c r="S1191" s="60"/>
      <c r="T1191" s="60"/>
      <c r="U1191" s="60"/>
      <c r="V1191" s="60">
        <v>323</v>
      </c>
      <c r="W1191" s="60"/>
      <c r="X1191" s="60"/>
      <c r="Y1191" s="60"/>
      <c r="Z1191" s="60"/>
      <c r="AA1191" s="60">
        <v>311</v>
      </c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>
        <v>689</v>
      </c>
      <c r="AL1191" s="60">
        <v>357</v>
      </c>
      <c r="AM1191" s="60">
        <v>323</v>
      </c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</row>
    <row r="1192" spans="1:50">
      <c r="A1192" s="59" t="s">
        <v>3608</v>
      </c>
      <c r="B1192" s="60"/>
      <c r="C1192" s="60"/>
      <c r="D1192" s="60">
        <v>883</v>
      </c>
      <c r="E1192" s="60"/>
      <c r="F1192" s="60"/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>
        <v>817</v>
      </c>
      <c r="AB1192" s="60"/>
      <c r="AC1192" s="60"/>
      <c r="AD1192" s="60"/>
      <c r="AE1192" s="60"/>
      <c r="AF1192" s="60"/>
      <c r="AG1192" s="60"/>
      <c r="AH1192" s="60"/>
      <c r="AI1192" s="60"/>
      <c r="AJ1192" s="60">
        <v>883</v>
      </c>
      <c r="AK1192" s="60"/>
      <c r="AL1192" s="60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</row>
    <row r="1193" spans="1:50">
      <c r="A1193" s="59" t="s">
        <v>3609</v>
      </c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0"/>
      <c r="M1193" s="60"/>
      <c r="N1193" s="60"/>
      <c r="O1193" s="60"/>
      <c r="P1193" s="60">
        <v>695</v>
      </c>
      <c r="Q1193" s="60"/>
      <c r="R1193" s="60"/>
      <c r="S1193" s="60"/>
      <c r="T1193" s="60"/>
      <c r="U1193" s="60"/>
      <c r="V1193" s="60">
        <v>449</v>
      </c>
      <c r="W1193" s="60"/>
      <c r="X1193" s="60"/>
      <c r="Y1193" s="60"/>
      <c r="Z1193" s="60"/>
      <c r="AA1193" s="60">
        <v>510</v>
      </c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>
        <v>695</v>
      </c>
      <c r="AM1193" s="60">
        <v>449</v>
      </c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</row>
    <row r="1194" spans="1:50">
      <c r="A1194" s="59" t="s">
        <v>3610</v>
      </c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0"/>
      <c r="M1194" s="60"/>
      <c r="N1194" s="60"/>
      <c r="O1194" s="60"/>
      <c r="P1194" s="60">
        <v>764</v>
      </c>
      <c r="Q1194" s="60"/>
      <c r="R1194" s="60"/>
      <c r="S1194" s="60"/>
      <c r="T1194" s="60"/>
      <c r="U1194" s="60"/>
      <c r="V1194" s="60">
        <v>761</v>
      </c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>
        <v>764</v>
      </c>
      <c r="AM1194" s="60">
        <v>761</v>
      </c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</row>
    <row r="1195" spans="1:50">
      <c r="A1195" s="59" t="s">
        <v>3611</v>
      </c>
      <c r="B1195" s="60"/>
      <c r="C1195" s="60"/>
      <c r="D1195" s="60">
        <v>450</v>
      </c>
      <c r="E1195" s="60"/>
      <c r="F1195" s="60"/>
      <c r="G1195" s="60"/>
      <c r="H1195" s="60"/>
      <c r="I1195" s="60"/>
      <c r="J1195" s="60">
        <v>615</v>
      </c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>
        <v>450</v>
      </c>
      <c r="AK1195" s="60">
        <v>615</v>
      </c>
      <c r="AL1195" s="60"/>
      <c r="AM1195" s="60"/>
      <c r="AN1195" s="60">
        <v>558</v>
      </c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</row>
    <row r="1196" spans="1:50">
      <c r="A1196" s="59" t="s">
        <v>3612</v>
      </c>
      <c r="B1196" s="60"/>
      <c r="C1196" s="60"/>
      <c r="D1196" s="60">
        <v>751</v>
      </c>
      <c r="E1196" s="60"/>
      <c r="F1196" s="60"/>
      <c r="G1196" s="60"/>
      <c r="H1196" s="60"/>
      <c r="I1196" s="60"/>
      <c r="J1196" s="60">
        <v>959</v>
      </c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>
        <v>751</v>
      </c>
      <c r="AK1196" s="60">
        <v>959</v>
      </c>
      <c r="AL1196" s="60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</row>
    <row r="1197" spans="1:50">
      <c r="A1197" s="59" t="s">
        <v>3613</v>
      </c>
      <c r="B1197" s="60"/>
      <c r="C1197" s="60"/>
      <c r="D1197" s="60">
        <v>860</v>
      </c>
      <c r="E1197" s="60"/>
      <c r="F1197" s="60"/>
      <c r="G1197" s="60"/>
      <c r="H1197" s="60"/>
      <c r="I1197" s="60"/>
      <c r="J1197" s="60">
        <v>969</v>
      </c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>
        <v>860</v>
      </c>
      <c r="AK1197" s="60">
        <v>969</v>
      </c>
      <c r="AL1197" s="60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</row>
    <row r="1198" spans="1:50">
      <c r="A1198" s="59" t="s">
        <v>3614</v>
      </c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>
        <v>463</v>
      </c>
      <c r="W1198" s="60"/>
      <c r="X1198" s="60"/>
      <c r="Y1198" s="60"/>
      <c r="Z1198" s="60"/>
      <c r="AA1198" s="60">
        <v>420</v>
      </c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>
        <v>463</v>
      </c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</row>
    <row r="1199" spans="1:50">
      <c r="A1199" s="59" t="s">
        <v>1121</v>
      </c>
      <c r="B1199" s="60"/>
      <c r="C1199" s="60"/>
      <c r="D1199" s="60">
        <v>107</v>
      </c>
      <c r="E1199" s="60"/>
      <c r="F1199" s="60"/>
      <c r="G1199" s="60"/>
      <c r="H1199" s="60"/>
      <c r="I1199" s="60"/>
      <c r="J1199" s="60">
        <v>230</v>
      </c>
      <c r="K1199" s="60"/>
      <c r="L1199" s="60"/>
      <c r="M1199" s="60"/>
      <c r="N1199" s="60">
        <v>96</v>
      </c>
      <c r="O1199" s="60"/>
      <c r="P1199" s="60">
        <v>221</v>
      </c>
      <c r="Q1199" s="60">
        <v>33</v>
      </c>
      <c r="R1199" s="60">
        <v>25</v>
      </c>
      <c r="S1199" s="60">
        <v>138</v>
      </c>
      <c r="T1199" s="60">
        <v>71</v>
      </c>
      <c r="U1199" s="60"/>
      <c r="V1199" s="60">
        <v>204</v>
      </c>
      <c r="W1199" s="60">
        <v>85</v>
      </c>
      <c r="X1199" s="60">
        <v>99</v>
      </c>
      <c r="Y1199" s="60">
        <v>181</v>
      </c>
      <c r="Z1199" s="60">
        <v>131</v>
      </c>
      <c r="AA1199" s="60">
        <v>178</v>
      </c>
      <c r="AB1199" s="60">
        <v>54</v>
      </c>
      <c r="AC1199" s="60">
        <v>45</v>
      </c>
      <c r="AD1199" s="60">
        <v>166</v>
      </c>
      <c r="AE1199" s="60"/>
      <c r="AF1199" s="60"/>
      <c r="AG1199" s="60"/>
      <c r="AH1199" s="60"/>
      <c r="AI1199" s="60">
        <v>0</v>
      </c>
      <c r="AJ1199" s="60">
        <v>107</v>
      </c>
      <c r="AK1199" s="60">
        <v>230</v>
      </c>
      <c r="AL1199" s="60">
        <v>221</v>
      </c>
      <c r="AM1199" s="60">
        <v>204</v>
      </c>
      <c r="AN1199" s="60">
        <v>53</v>
      </c>
      <c r="AO1199" s="60">
        <v>106</v>
      </c>
      <c r="AP1199" s="60">
        <v>149</v>
      </c>
      <c r="AQ1199" s="60">
        <v>109</v>
      </c>
      <c r="AR1199" s="60"/>
      <c r="AS1199" s="60"/>
      <c r="AT1199" s="60"/>
      <c r="AU1199" s="60">
        <v>56</v>
      </c>
      <c r="AV1199" s="60">
        <v>75</v>
      </c>
      <c r="AW1199" s="60">
        <v>116</v>
      </c>
      <c r="AX1199" s="60">
        <v>88</v>
      </c>
    </row>
    <row r="1200" spans="1:50">
      <c r="A1200" s="59" t="s">
        <v>3615</v>
      </c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0"/>
      <c r="M1200" s="60"/>
      <c r="N1200" s="60"/>
      <c r="O1200" s="60"/>
      <c r="P1200" s="60">
        <v>495</v>
      </c>
      <c r="Q1200" s="60"/>
      <c r="R1200" s="60"/>
      <c r="S1200" s="60"/>
      <c r="T1200" s="60"/>
      <c r="U1200" s="60"/>
      <c r="V1200" s="60">
        <v>291</v>
      </c>
      <c r="W1200" s="60"/>
      <c r="X1200" s="60"/>
      <c r="Y1200" s="60"/>
      <c r="Z1200" s="60">
        <v>84</v>
      </c>
      <c r="AA1200" s="60">
        <v>320</v>
      </c>
      <c r="AB1200" s="60">
        <v>174</v>
      </c>
      <c r="AC1200" s="60">
        <v>153</v>
      </c>
      <c r="AD1200" s="60">
        <v>207</v>
      </c>
      <c r="AE1200" s="60"/>
      <c r="AF1200" s="60"/>
      <c r="AG1200" s="60"/>
      <c r="AH1200" s="60"/>
      <c r="AI1200" s="60"/>
      <c r="AJ1200" s="60"/>
      <c r="AK1200" s="60"/>
      <c r="AL1200" s="60">
        <v>495</v>
      </c>
      <c r="AM1200" s="60">
        <v>291</v>
      </c>
      <c r="AN1200" s="60"/>
      <c r="AO1200" s="60">
        <v>197</v>
      </c>
      <c r="AP1200" s="60"/>
      <c r="AQ1200" s="60"/>
      <c r="AR1200" s="60"/>
      <c r="AS1200" s="60"/>
      <c r="AT1200" s="60"/>
      <c r="AU1200" s="60"/>
      <c r="AV1200" s="60"/>
      <c r="AW1200" s="60"/>
      <c r="AX1200" s="60"/>
    </row>
    <row r="1201" spans="1:50">
      <c r="A1201" s="59" t="s">
        <v>3616</v>
      </c>
      <c r="B1201" s="60"/>
      <c r="C1201" s="60"/>
      <c r="D1201" s="60">
        <v>386</v>
      </c>
      <c r="E1201" s="60"/>
      <c r="F1201" s="60"/>
      <c r="G1201" s="60"/>
      <c r="H1201" s="60"/>
      <c r="I1201" s="60"/>
      <c r="J1201" s="60">
        <v>519</v>
      </c>
      <c r="K1201" s="60"/>
      <c r="L1201" s="60"/>
      <c r="M1201" s="60"/>
      <c r="N1201" s="60"/>
      <c r="O1201" s="60"/>
      <c r="P1201" s="60">
        <v>550</v>
      </c>
      <c r="Q1201" s="60"/>
      <c r="R1201" s="60"/>
      <c r="S1201" s="60"/>
      <c r="T1201" s="60"/>
      <c r="U1201" s="60"/>
      <c r="V1201" s="60">
        <v>304</v>
      </c>
      <c r="W1201" s="60"/>
      <c r="X1201" s="60"/>
      <c r="Y1201" s="60"/>
      <c r="Z1201" s="60"/>
      <c r="AA1201" s="60">
        <v>344</v>
      </c>
      <c r="AB1201" s="60"/>
      <c r="AC1201" s="60"/>
      <c r="AD1201" s="60"/>
      <c r="AE1201" s="60"/>
      <c r="AF1201" s="60"/>
      <c r="AG1201" s="60"/>
      <c r="AH1201" s="60"/>
      <c r="AI1201" s="60"/>
      <c r="AJ1201" s="60">
        <v>386</v>
      </c>
      <c r="AK1201" s="60">
        <v>519</v>
      </c>
      <c r="AL1201" s="60">
        <v>550</v>
      </c>
      <c r="AM1201" s="60">
        <v>304</v>
      </c>
      <c r="AN1201" s="60">
        <v>149</v>
      </c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</row>
    <row r="1202" spans="1:50">
      <c r="A1202" s="59" t="s">
        <v>3617</v>
      </c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>
        <v>754</v>
      </c>
      <c r="W1202" s="60"/>
      <c r="X1202" s="60"/>
      <c r="Y1202" s="60"/>
      <c r="Z1202" s="60"/>
      <c r="AA1202" s="60">
        <v>878</v>
      </c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>
        <v>754</v>
      </c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</row>
    <row r="1203" spans="1:50">
      <c r="A1203" s="59" t="s">
        <v>3618</v>
      </c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0"/>
      <c r="M1203" s="60"/>
      <c r="N1203" s="60"/>
      <c r="O1203" s="60"/>
      <c r="P1203" s="60">
        <v>946</v>
      </c>
      <c r="Q1203" s="60"/>
      <c r="R1203" s="60"/>
      <c r="S1203" s="60"/>
      <c r="T1203" s="60"/>
      <c r="U1203" s="60"/>
      <c r="V1203" s="60">
        <v>479</v>
      </c>
      <c r="W1203" s="60"/>
      <c r="X1203" s="60"/>
      <c r="Y1203" s="60"/>
      <c r="Z1203" s="60"/>
      <c r="AA1203" s="60">
        <v>546</v>
      </c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>
        <v>946</v>
      </c>
      <c r="AM1203" s="60">
        <v>479</v>
      </c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</row>
    <row r="1204" spans="1:50">
      <c r="A1204" s="59" t="s">
        <v>3619</v>
      </c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>
        <v>774</v>
      </c>
      <c r="W1204" s="60"/>
      <c r="X1204" s="60"/>
      <c r="Y1204" s="60"/>
      <c r="Z1204" s="60"/>
      <c r="AA1204" s="60">
        <v>819</v>
      </c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>
        <v>774</v>
      </c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</row>
    <row r="1205" spans="1:50">
      <c r="A1205" s="59" t="s">
        <v>3620</v>
      </c>
      <c r="B1205" s="60"/>
      <c r="C1205" s="60"/>
      <c r="D1205" s="60">
        <v>252</v>
      </c>
      <c r="E1205" s="60"/>
      <c r="F1205" s="60"/>
      <c r="G1205" s="60"/>
      <c r="H1205" s="60"/>
      <c r="I1205" s="60"/>
      <c r="J1205" s="60">
        <v>231</v>
      </c>
      <c r="K1205" s="60"/>
      <c r="L1205" s="60"/>
      <c r="M1205" s="60"/>
      <c r="N1205" s="60"/>
      <c r="O1205" s="60"/>
      <c r="P1205" s="60">
        <v>355</v>
      </c>
      <c r="Q1205" s="60"/>
      <c r="R1205" s="60"/>
      <c r="S1205" s="60"/>
      <c r="T1205" s="60"/>
      <c r="U1205" s="60"/>
      <c r="V1205" s="60">
        <v>681</v>
      </c>
      <c r="W1205" s="60"/>
      <c r="X1205" s="60"/>
      <c r="Y1205" s="60"/>
      <c r="Z1205" s="60"/>
      <c r="AA1205" s="60">
        <v>856</v>
      </c>
      <c r="AB1205" s="60"/>
      <c r="AC1205" s="60"/>
      <c r="AD1205" s="60"/>
      <c r="AE1205" s="60"/>
      <c r="AF1205" s="60"/>
      <c r="AG1205" s="60"/>
      <c r="AH1205" s="60"/>
      <c r="AI1205" s="60"/>
      <c r="AJ1205" s="60">
        <v>252</v>
      </c>
      <c r="AK1205" s="60">
        <v>231</v>
      </c>
      <c r="AL1205" s="60">
        <v>355</v>
      </c>
      <c r="AM1205" s="60">
        <v>681</v>
      </c>
      <c r="AN1205" s="60">
        <v>245</v>
      </c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</row>
    <row r="1206" spans="1:50">
      <c r="A1206" s="59" t="s">
        <v>3621</v>
      </c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0"/>
      <c r="M1206" s="60"/>
      <c r="N1206" s="60"/>
      <c r="O1206" s="60"/>
      <c r="P1206" s="60">
        <v>504</v>
      </c>
      <c r="Q1206" s="60"/>
      <c r="R1206" s="60"/>
      <c r="S1206" s="60"/>
      <c r="T1206" s="60"/>
      <c r="U1206" s="60"/>
      <c r="V1206" s="60">
        <v>123</v>
      </c>
      <c r="W1206" s="60"/>
      <c r="X1206" s="60"/>
      <c r="Y1206" s="60"/>
      <c r="Z1206" s="60"/>
      <c r="AA1206" s="60">
        <v>88</v>
      </c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>
        <v>504</v>
      </c>
      <c r="AM1206" s="60">
        <v>123</v>
      </c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</row>
    <row r="1207" spans="1:50">
      <c r="A1207" s="59" t="s">
        <v>3622</v>
      </c>
      <c r="B1207" s="60"/>
      <c r="C1207" s="60"/>
      <c r="D1207" s="60">
        <v>277</v>
      </c>
      <c r="E1207" s="60"/>
      <c r="F1207" s="60"/>
      <c r="G1207" s="60"/>
      <c r="H1207" s="60"/>
      <c r="I1207" s="60"/>
      <c r="J1207" s="60">
        <v>195</v>
      </c>
      <c r="K1207" s="60"/>
      <c r="L1207" s="60"/>
      <c r="M1207" s="60"/>
      <c r="N1207" s="60"/>
      <c r="O1207" s="60"/>
      <c r="P1207" s="60">
        <v>416</v>
      </c>
      <c r="Q1207" s="60"/>
      <c r="R1207" s="60"/>
      <c r="S1207" s="60"/>
      <c r="T1207" s="60"/>
      <c r="U1207" s="60"/>
      <c r="V1207" s="60">
        <v>674</v>
      </c>
      <c r="W1207" s="60"/>
      <c r="X1207" s="60"/>
      <c r="Y1207" s="60"/>
      <c r="Z1207" s="60"/>
      <c r="AA1207" s="60">
        <v>783</v>
      </c>
      <c r="AB1207" s="60"/>
      <c r="AC1207" s="60"/>
      <c r="AD1207" s="60"/>
      <c r="AE1207" s="60"/>
      <c r="AF1207" s="60"/>
      <c r="AG1207" s="60"/>
      <c r="AH1207" s="60"/>
      <c r="AI1207" s="60"/>
      <c r="AJ1207" s="60">
        <v>277</v>
      </c>
      <c r="AK1207" s="60">
        <v>195</v>
      </c>
      <c r="AL1207" s="60">
        <v>416</v>
      </c>
      <c r="AM1207" s="60">
        <v>674</v>
      </c>
      <c r="AN1207" s="60">
        <v>269</v>
      </c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</row>
    <row r="1208" spans="1:50">
      <c r="A1208" s="59" t="s">
        <v>3623</v>
      </c>
      <c r="B1208" s="60"/>
      <c r="C1208" s="60"/>
      <c r="D1208" s="60">
        <v>657</v>
      </c>
      <c r="E1208" s="60"/>
      <c r="F1208" s="60"/>
      <c r="G1208" s="60"/>
      <c r="H1208" s="60"/>
      <c r="I1208" s="60"/>
      <c r="J1208" s="60">
        <v>841</v>
      </c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>
        <v>657</v>
      </c>
      <c r="AK1208" s="60">
        <v>841</v>
      </c>
      <c r="AL1208" s="60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</row>
    <row r="1209" spans="1:50">
      <c r="A1209" s="59" t="s">
        <v>3624</v>
      </c>
      <c r="B1209" s="60"/>
      <c r="C1209" s="60"/>
      <c r="D1209" s="60">
        <v>368</v>
      </c>
      <c r="E1209" s="60"/>
      <c r="F1209" s="60"/>
      <c r="G1209" s="60"/>
      <c r="H1209" s="60"/>
      <c r="I1209" s="60"/>
      <c r="J1209" s="60">
        <v>381</v>
      </c>
      <c r="K1209" s="60"/>
      <c r="L1209" s="60"/>
      <c r="M1209" s="60"/>
      <c r="N1209" s="60"/>
      <c r="O1209" s="60"/>
      <c r="P1209" s="60">
        <v>337</v>
      </c>
      <c r="Q1209" s="60"/>
      <c r="R1209" s="60"/>
      <c r="S1209" s="60"/>
      <c r="T1209" s="60"/>
      <c r="U1209" s="60"/>
      <c r="V1209" s="60">
        <v>282</v>
      </c>
      <c r="W1209" s="60"/>
      <c r="X1209" s="60"/>
      <c r="Y1209" s="60"/>
      <c r="Z1209" s="60"/>
      <c r="AA1209" s="60">
        <v>227</v>
      </c>
      <c r="AB1209" s="60"/>
      <c r="AC1209" s="60"/>
      <c r="AD1209" s="60"/>
      <c r="AE1209" s="60"/>
      <c r="AF1209" s="60"/>
      <c r="AG1209" s="60"/>
      <c r="AH1209" s="60"/>
      <c r="AI1209" s="60"/>
      <c r="AJ1209" s="60">
        <v>368</v>
      </c>
      <c r="AK1209" s="60">
        <v>381</v>
      </c>
      <c r="AL1209" s="60">
        <v>337</v>
      </c>
      <c r="AM1209" s="60">
        <v>282</v>
      </c>
      <c r="AN1209" s="60">
        <v>599</v>
      </c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</row>
    <row r="1210" spans="1:50">
      <c r="A1210" s="59" t="s">
        <v>3625</v>
      </c>
      <c r="B1210" s="60"/>
      <c r="C1210" s="60"/>
      <c r="D1210" s="60">
        <v>245</v>
      </c>
      <c r="E1210" s="60"/>
      <c r="F1210" s="60"/>
      <c r="G1210" s="60"/>
      <c r="H1210" s="60"/>
      <c r="I1210" s="60"/>
      <c r="J1210" s="60">
        <v>426</v>
      </c>
      <c r="K1210" s="60"/>
      <c r="L1210" s="60"/>
      <c r="M1210" s="60"/>
      <c r="N1210" s="60"/>
      <c r="O1210" s="60"/>
      <c r="P1210" s="60">
        <v>469</v>
      </c>
      <c r="Q1210" s="60"/>
      <c r="R1210" s="60"/>
      <c r="S1210" s="60"/>
      <c r="T1210" s="60"/>
      <c r="U1210" s="60"/>
      <c r="V1210" s="60">
        <v>789</v>
      </c>
      <c r="W1210" s="60"/>
      <c r="X1210" s="60"/>
      <c r="Y1210" s="60"/>
      <c r="Z1210" s="60"/>
      <c r="AA1210" s="60">
        <v>949</v>
      </c>
      <c r="AB1210" s="60"/>
      <c r="AC1210" s="60"/>
      <c r="AD1210" s="60"/>
      <c r="AE1210" s="60"/>
      <c r="AF1210" s="60"/>
      <c r="AG1210" s="60"/>
      <c r="AH1210" s="60"/>
      <c r="AI1210" s="60"/>
      <c r="AJ1210" s="60">
        <v>245</v>
      </c>
      <c r="AK1210" s="60">
        <v>426</v>
      </c>
      <c r="AL1210" s="60">
        <v>469</v>
      </c>
      <c r="AM1210" s="60">
        <v>789</v>
      </c>
      <c r="AN1210" s="60">
        <v>256</v>
      </c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</row>
    <row r="1211" spans="1:50">
      <c r="A1211" s="59" t="s">
        <v>3626</v>
      </c>
      <c r="B1211" s="60"/>
      <c r="C1211" s="60"/>
      <c r="D1211" s="60">
        <v>213</v>
      </c>
      <c r="E1211" s="60"/>
      <c r="F1211" s="60"/>
      <c r="G1211" s="60"/>
      <c r="H1211" s="60"/>
      <c r="I1211" s="60"/>
      <c r="J1211" s="60">
        <v>347</v>
      </c>
      <c r="K1211" s="60"/>
      <c r="L1211" s="60"/>
      <c r="M1211" s="60"/>
      <c r="N1211" s="60"/>
      <c r="O1211" s="60"/>
      <c r="P1211" s="60">
        <v>232</v>
      </c>
      <c r="Q1211" s="60"/>
      <c r="R1211" s="60"/>
      <c r="S1211" s="60"/>
      <c r="T1211" s="60"/>
      <c r="U1211" s="60"/>
      <c r="V1211" s="60">
        <v>168</v>
      </c>
      <c r="W1211" s="60"/>
      <c r="X1211" s="60"/>
      <c r="Y1211" s="60"/>
      <c r="Z1211" s="60"/>
      <c r="AA1211" s="60">
        <v>197</v>
      </c>
      <c r="AB1211" s="60"/>
      <c r="AC1211" s="60"/>
      <c r="AD1211" s="60"/>
      <c r="AE1211" s="60"/>
      <c r="AF1211" s="60"/>
      <c r="AG1211" s="60"/>
      <c r="AH1211" s="60"/>
      <c r="AI1211" s="60"/>
      <c r="AJ1211" s="60">
        <v>213</v>
      </c>
      <c r="AK1211" s="60">
        <v>347</v>
      </c>
      <c r="AL1211" s="60">
        <v>232</v>
      </c>
      <c r="AM1211" s="60">
        <v>168</v>
      </c>
      <c r="AN1211" s="60">
        <v>99</v>
      </c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</row>
    <row r="1212" spans="1:50">
      <c r="A1212" s="59" t="s">
        <v>3627</v>
      </c>
      <c r="B1212" s="60"/>
      <c r="C1212" s="60"/>
      <c r="D1212" s="60">
        <v>590</v>
      </c>
      <c r="E1212" s="60"/>
      <c r="F1212" s="60"/>
      <c r="G1212" s="60"/>
      <c r="H1212" s="60"/>
      <c r="I1212" s="60"/>
      <c r="J1212" s="60">
        <v>575</v>
      </c>
      <c r="K1212" s="60"/>
      <c r="L1212" s="60"/>
      <c r="M1212" s="60"/>
      <c r="N1212" s="60"/>
      <c r="O1212" s="60"/>
      <c r="P1212" s="60">
        <v>614</v>
      </c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>
        <v>590</v>
      </c>
      <c r="AK1212" s="60">
        <v>575</v>
      </c>
      <c r="AL1212" s="60">
        <v>614</v>
      </c>
      <c r="AM1212" s="60"/>
      <c r="AN1212" s="60">
        <v>422</v>
      </c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</row>
    <row r="1213" spans="1:50">
      <c r="A1213" s="59" t="s">
        <v>1122</v>
      </c>
      <c r="B1213" s="60">
        <v>134</v>
      </c>
      <c r="C1213" s="60"/>
      <c r="D1213" s="60">
        <v>1225</v>
      </c>
      <c r="E1213" s="60">
        <v>143</v>
      </c>
      <c r="F1213" s="60">
        <v>51</v>
      </c>
      <c r="G1213" s="60">
        <v>74</v>
      </c>
      <c r="H1213" s="60">
        <v>149</v>
      </c>
      <c r="I1213" s="60"/>
      <c r="J1213" s="60">
        <v>819</v>
      </c>
      <c r="K1213" s="60">
        <v>11</v>
      </c>
      <c r="L1213" s="60">
        <v>11</v>
      </c>
      <c r="M1213" s="60">
        <v>87</v>
      </c>
      <c r="N1213" s="60">
        <v>125</v>
      </c>
      <c r="O1213" s="60"/>
      <c r="P1213" s="60">
        <v>1552</v>
      </c>
      <c r="Q1213" s="60">
        <v>32</v>
      </c>
      <c r="R1213" s="60">
        <v>16</v>
      </c>
      <c r="S1213" s="60">
        <v>155</v>
      </c>
      <c r="T1213" s="60"/>
      <c r="U1213" s="60"/>
      <c r="V1213" s="60">
        <v>1111</v>
      </c>
      <c r="W1213" s="60"/>
      <c r="X1213" s="60"/>
      <c r="Y1213" s="60"/>
      <c r="Z1213" s="60"/>
      <c r="AA1213" s="60">
        <v>409</v>
      </c>
      <c r="AB1213" s="60"/>
      <c r="AC1213" s="60"/>
      <c r="AD1213" s="60"/>
      <c r="AE1213" s="60"/>
      <c r="AF1213" s="60"/>
      <c r="AG1213" s="60"/>
      <c r="AH1213" s="60"/>
      <c r="AI1213" s="60"/>
      <c r="AJ1213" s="60">
        <v>1225</v>
      </c>
      <c r="AK1213" s="60">
        <v>819</v>
      </c>
      <c r="AL1213" s="60">
        <v>1552</v>
      </c>
      <c r="AM1213" s="60">
        <v>1111</v>
      </c>
      <c r="AN1213" s="60">
        <v>555</v>
      </c>
      <c r="AO1213" s="60"/>
      <c r="AP1213" s="60"/>
      <c r="AQ1213" s="60">
        <v>172</v>
      </c>
      <c r="AR1213" s="60">
        <v>127</v>
      </c>
      <c r="AS1213" s="60">
        <v>126</v>
      </c>
      <c r="AT1213" s="60"/>
      <c r="AU1213" s="60"/>
      <c r="AV1213" s="60">
        <v>75</v>
      </c>
      <c r="AW1213" s="60">
        <v>73</v>
      </c>
      <c r="AX1213" s="60">
        <v>124</v>
      </c>
    </row>
    <row r="1214" spans="1:50">
      <c r="A1214" s="59" t="s">
        <v>3628</v>
      </c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0"/>
      <c r="M1214" s="60"/>
      <c r="N1214" s="60"/>
      <c r="O1214" s="60"/>
      <c r="P1214" s="60">
        <v>719</v>
      </c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>
        <v>719</v>
      </c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</row>
    <row r="1215" spans="1:50">
      <c r="A1215" s="59" t="s">
        <v>3629</v>
      </c>
      <c r="B1215" s="60"/>
      <c r="C1215" s="60"/>
      <c r="D1215" s="60">
        <v>519</v>
      </c>
      <c r="E1215" s="60"/>
      <c r="F1215" s="60"/>
      <c r="G1215" s="60"/>
      <c r="H1215" s="60"/>
      <c r="I1215" s="60"/>
      <c r="J1215" s="60">
        <v>779</v>
      </c>
      <c r="K1215" s="60"/>
      <c r="L1215" s="60"/>
      <c r="M1215" s="60"/>
      <c r="N1215" s="60"/>
      <c r="O1215" s="60"/>
      <c r="P1215" s="60">
        <v>872</v>
      </c>
      <c r="Q1215" s="60"/>
      <c r="R1215" s="60"/>
      <c r="S1215" s="60"/>
      <c r="T1215" s="60"/>
      <c r="U1215" s="60"/>
      <c r="V1215" s="60">
        <v>699</v>
      </c>
      <c r="W1215" s="60"/>
      <c r="X1215" s="60"/>
      <c r="Y1215" s="60"/>
      <c r="Z1215" s="60"/>
      <c r="AA1215" s="60">
        <v>673</v>
      </c>
      <c r="AB1215" s="60"/>
      <c r="AC1215" s="60"/>
      <c r="AD1215" s="60"/>
      <c r="AE1215" s="60"/>
      <c r="AF1215" s="60"/>
      <c r="AG1215" s="60"/>
      <c r="AH1215" s="60"/>
      <c r="AI1215" s="60"/>
      <c r="AJ1215" s="60">
        <v>519</v>
      </c>
      <c r="AK1215" s="60">
        <v>779</v>
      </c>
      <c r="AL1215" s="60">
        <v>872</v>
      </c>
      <c r="AM1215" s="60">
        <v>699</v>
      </c>
      <c r="AN1215" s="60">
        <v>283</v>
      </c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</row>
    <row r="1216" spans="1:50">
      <c r="A1216" s="59" t="s">
        <v>3630</v>
      </c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>
        <v>945</v>
      </c>
      <c r="W1216" s="60"/>
      <c r="X1216" s="60"/>
      <c r="Y1216" s="60"/>
      <c r="Z1216" s="60"/>
      <c r="AA1216" s="60">
        <v>975</v>
      </c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>
        <v>945</v>
      </c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</row>
    <row r="1217" spans="1:50">
      <c r="A1217" s="59" t="s">
        <v>3631</v>
      </c>
      <c r="B1217" s="60"/>
      <c r="C1217" s="60"/>
      <c r="D1217" s="60">
        <v>521</v>
      </c>
      <c r="E1217" s="60"/>
      <c r="F1217" s="60"/>
      <c r="G1217" s="60"/>
      <c r="H1217" s="60"/>
      <c r="I1217" s="60"/>
      <c r="J1217" s="60">
        <v>725</v>
      </c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>
        <v>521</v>
      </c>
      <c r="AK1217" s="60">
        <v>725</v>
      </c>
      <c r="AL1217" s="60"/>
      <c r="AM1217" s="60"/>
      <c r="AN1217" s="60">
        <v>807</v>
      </c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</row>
    <row r="1218" spans="1:50">
      <c r="A1218" s="59" t="s">
        <v>948</v>
      </c>
      <c r="B1218" s="60"/>
      <c r="C1218" s="60"/>
      <c r="D1218" s="60">
        <v>154</v>
      </c>
      <c r="E1218" s="60"/>
      <c r="F1218" s="60"/>
      <c r="G1218" s="60"/>
      <c r="H1218" s="60"/>
      <c r="I1218" s="60">
        <v>25</v>
      </c>
      <c r="J1218" s="60">
        <v>39</v>
      </c>
      <c r="K1218" s="60"/>
      <c r="L1218" s="60"/>
      <c r="M1218" s="60"/>
      <c r="N1218" s="60"/>
      <c r="O1218" s="60"/>
      <c r="P1218" s="60">
        <v>71</v>
      </c>
      <c r="Q1218" s="60"/>
      <c r="R1218" s="60"/>
      <c r="S1218" s="60"/>
      <c r="T1218" s="60"/>
      <c r="U1218" s="60"/>
      <c r="V1218" s="60">
        <v>330</v>
      </c>
      <c r="W1218" s="60"/>
      <c r="X1218" s="60"/>
      <c r="Y1218" s="60"/>
      <c r="Z1218" s="60"/>
      <c r="AA1218" s="60">
        <v>375</v>
      </c>
      <c r="AB1218" s="60"/>
      <c r="AC1218" s="60"/>
      <c r="AD1218" s="60"/>
      <c r="AE1218" s="60"/>
      <c r="AF1218" s="60">
        <v>25</v>
      </c>
      <c r="AG1218" s="60"/>
      <c r="AH1218" s="60"/>
      <c r="AI1218" s="60"/>
      <c r="AJ1218" s="60">
        <v>154</v>
      </c>
      <c r="AK1218" s="60">
        <v>39</v>
      </c>
      <c r="AL1218" s="60">
        <v>71</v>
      </c>
      <c r="AM1218" s="60">
        <v>330</v>
      </c>
      <c r="AN1218" s="60"/>
      <c r="AO1218" s="60"/>
      <c r="AP1218" s="60"/>
      <c r="AQ1218" s="60"/>
      <c r="AR1218" s="60"/>
      <c r="AS1218" s="60"/>
      <c r="AT1218" s="60"/>
      <c r="AU1218" s="60"/>
      <c r="AV1218" s="60">
        <v>110</v>
      </c>
      <c r="AW1218" s="60">
        <v>116</v>
      </c>
      <c r="AX1218" s="60"/>
    </row>
    <row r="1219" spans="1:50">
      <c r="A1219" s="59" t="s">
        <v>3632</v>
      </c>
      <c r="B1219" s="60"/>
      <c r="C1219" s="60"/>
      <c r="D1219" s="60">
        <v>57</v>
      </c>
      <c r="E1219" s="60"/>
      <c r="F1219" s="60"/>
      <c r="G1219" s="60"/>
      <c r="H1219" s="60"/>
      <c r="I1219" s="60"/>
      <c r="J1219" s="60">
        <v>125</v>
      </c>
      <c r="K1219" s="60"/>
      <c r="L1219" s="60"/>
      <c r="M1219" s="60"/>
      <c r="N1219" s="60"/>
      <c r="O1219" s="60"/>
      <c r="P1219" s="60">
        <v>93</v>
      </c>
      <c r="Q1219" s="60"/>
      <c r="R1219" s="60"/>
      <c r="S1219" s="60"/>
      <c r="T1219" s="60"/>
      <c r="U1219" s="60"/>
      <c r="V1219" s="60">
        <v>81</v>
      </c>
      <c r="W1219" s="60"/>
      <c r="X1219" s="60"/>
      <c r="Y1219" s="60"/>
      <c r="Z1219" s="60"/>
      <c r="AA1219" s="60">
        <v>141</v>
      </c>
      <c r="AB1219" s="60"/>
      <c r="AC1219" s="60"/>
      <c r="AD1219" s="60"/>
      <c r="AE1219" s="60"/>
      <c r="AF1219" s="60"/>
      <c r="AG1219" s="60"/>
      <c r="AH1219" s="60"/>
      <c r="AI1219" s="60"/>
      <c r="AJ1219" s="60">
        <v>57</v>
      </c>
      <c r="AK1219" s="60">
        <v>125</v>
      </c>
      <c r="AL1219" s="60">
        <v>93</v>
      </c>
      <c r="AM1219" s="60">
        <v>81</v>
      </c>
      <c r="AN1219" s="60">
        <v>103</v>
      </c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</row>
    <row r="1220" spans="1:50">
      <c r="A1220" s="59" t="s">
        <v>3633</v>
      </c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>
        <v>585</v>
      </c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</row>
    <row r="1221" spans="1:50">
      <c r="A1221" s="59" t="s">
        <v>3634</v>
      </c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0"/>
      <c r="M1221" s="60"/>
      <c r="N1221" s="60"/>
      <c r="O1221" s="60"/>
      <c r="P1221" s="60">
        <v>639</v>
      </c>
      <c r="Q1221" s="60"/>
      <c r="R1221" s="60"/>
      <c r="S1221" s="60"/>
      <c r="T1221" s="60"/>
      <c r="U1221" s="60"/>
      <c r="V1221" s="60">
        <v>542</v>
      </c>
      <c r="W1221" s="60"/>
      <c r="X1221" s="60"/>
      <c r="Y1221" s="60"/>
      <c r="Z1221" s="60"/>
      <c r="AA1221" s="60">
        <v>703</v>
      </c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>
        <v>639</v>
      </c>
      <c r="AM1221" s="60">
        <v>542</v>
      </c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</row>
    <row r="1222" spans="1:50">
      <c r="A1222" s="59" t="s">
        <v>165</v>
      </c>
      <c r="B1222" s="60">
        <v>60</v>
      </c>
      <c r="C1222" s="60">
        <v>27</v>
      </c>
      <c r="D1222" s="60">
        <v>31</v>
      </c>
      <c r="E1222" s="60">
        <v>106</v>
      </c>
      <c r="F1222" s="60">
        <v>147</v>
      </c>
      <c r="G1222" s="60">
        <v>42</v>
      </c>
      <c r="H1222" s="60">
        <v>103</v>
      </c>
      <c r="I1222" s="60">
        <v>38</v>
      </c>
      <c r="J1222" s="60">
        <v>33</v>
      </c>
      <c r="K1222" s="60">
        <v>56</v>
      </c>
      <c r="L1222" s="60">
        <v>24</v>
      </c>
      <c r="M1222" s="60">
        <v>26</v>
      </c>
      <c r="N1222" s="60">
        <v>33</v>
      </c>
      <c r="O1222" s="60">
        <v>5</v>
      </c>
      <c r="P1222" s="60">
        <v>10</v>
      </c>
      <c r="Q1222" s="60">
        <v>17</v>
      </c>
      <c r="R1222" s="60">
        <v>35</v>
      </c>
      <c r="S1222" s="60">
        <v>38</v>
      </c>
      <c r="T1222" s="60">
        <v>39</v>
      </c>
      <c r="U1222" s="60">
        <v>12</v>
      </c>
      <c r="V1222" s="60">
        <v>5</v>
      </c>
      <c r="W1222" s="60">
        <v>47</v>
      </c>
      <c r="X1222" s="60">
        <v>36</v>
      </c>
      <c r="Y1222" s="60">
        <v>8</v>
      </c>
      <c r="Z1222" s="60">
        <v>35</v>
      </c>
      <c r="AA1222" s="60">
        <v>5</v>
      </c>
      <c r="AB1222" s="60">
        <v>39</v>
      </c>
      <c r="AC1222" s="60">
        <v>27</v>
      </c>
      <c r="AD1222" s="60">
        <v>1</v>
      </c>
      <c r="AE1222" s="60">
        <v>27</v>
      </c>
      <c r="AF1222" s="60">
        <v>38</v>
      </c>
      <c r="AG1222" s="60">
        <v>5</v>
      </c>
      <c r="AH1222" s="60">
        <v>12</v>
      </c>
      <c r="AI1222" s="60">
        <v>38</v>
      </c>
      <c r="AJ1222" s="60">
        <v>31</v>
      </c>
      <c r="AK1222" s="60">
        <v>33</v>
      </c>
      <c r="AL1222" s="60">
        <v>10</v>
      </c>
      <c r="AM1222" s="60">
        <v>5</v>
      </c>
      <c r="AN1222" s="60">
        <v>32</v>
      </c>
      <c r="AO1222" s="60">
        <v>6</v>
      </c>
      <c r="AP1222" s="60">
        <v>26</v>
      </c>
      <c r="AQ1222" s="60">
        <v>48</v>
      </c>
      <c r="AR1222" s="60">
        <v>59</v>
      </c>
      <c r="AS1222" s="60">
        <v>32</v>
      </c>
      <c r="AT1222" s="60">
        <v>2</v>
      </c>
      <c r="AU1222" s="60">
        <v>14</v>
      </c>
      <c r="AV1222" s="60">
        <v>4</v>
      </c>
      <c r="AW1222" s="60">
        <v>20</v>
      </c>
      <c r="AX1222" s="60">
        <v>25</v>
      </c>
    </row>
    <row r="1223" spans="1:50">
      <c r="A1223" s="59" t="s">
        <v>1123</v>
      </c>
      <c r="B1223" s="60">
        <v>68</v>
      </c>
      <c r="C1223" s="60"/>
      <c r="D1223" s="60">
        <v>244</v>
      </c>
      <c r="E1223" s="60">
        <v>148</v>
      </c>
      <c r="F1223" s="60">
        <v>179</v>
      </c>
      <c r="G1223" s="60">
        <v>139</v>
      </c>
      <c r="H1223" s="60">
        <v>80</v>
      </c>
      <c r="I1223" s="60"/>
      <c r="J1223" s="60">
        <v>332</v>
      </c>
      <c r="K1223" s="60">
        <v>162</v>
      </c>
      <c r="L1223" s="60">
        <v>172</v>
      </c>
      <c r="M1223" s="60">
        <v>149</v>
      </c>
      <c r="N1223" s="60">
        <v>82</v>
      </c>
      <c r="O1223" s="60"/>
      <c r="P1223" s="60">
        <v>318</v>
      </c>
      <c r="Q1223" s="60">
        <v>19</v>
      </c>
      <c r="R1223" s="60">
        <v>63</v>
      </c>
      <c r="S1223" s="60">
        <v>94</v>
      </c>
      <c r="T1223" s="60">
        <v>141</v>
      </c>
      <c r="U1223" s="60"/>
      <c r="V1223" s="60">
        <v>310</v>
      </c>
      <c r="W1223" s="60">
        <v>69</v>
      </c>
      <c r="X1223" s="60">
        <v>65</v>
      </c>
      <c r="Y1223" s="60">
        <v>171</v>
      </c>
      <c r="Z1223" s="60">
        <v>93</v>
      </c>
      <c r="AA1223" s="60">
        <v>315</v>
      </c>
      <c r="AB1223" s="60">
        <v>119</v>
      </c>
      <c r="AC1223" s="60">
        <v>36</v>
      </c>
      <c r="AD1223" s="60">
        <v>127</v>
      </c>
      <c r="AE1223" s="60"/>
      <c r="AF1223" s="60"/>
      <c r="AG1223" s="60"/>
      <c r="AH1223" s="60"/>
      <c r="AI1223" s="60">
        <v>20</v>
      </c>
      <c r="AJ1223" s="60">
        <v>244</v>
      </c>
      <c r="AK1223" s="60">
        <v>332</v>
      </c>
      <c r="AL1223" s="60">
        <v>318</v>
      </c>
      <c r="AM1223" s="60">
        <v>310</v>
      </c>
      <c r="AN1223" s="60">
        <v>134</v>
      </c>
      <c r="AO1223" s="60">
        <v>179</v>
      </c>
      <c r="AP1223" s="60">
        <v>165</v>
      </c>
      <c r="AQ1223" s="60">
        <v>86</v>
      </c>
      <c r="AR1223" s="60">
        <v>70</v>
      </c>
      <c r="AS1223" s="60">
        <v>85</v>
      </c>
      <c r="AT1223" s="60"/>
      <c r="AU1223" s="60">
        <v>123</v>
      </c>
      <c r="AV1223" s="60">
        <v>75</v>
      </c>
      <c r="AW1223" s="60"/>
      <c r="AX1223" s="60">
        <v>124</v>
      </c>
    </row>
    <row r="1224" spans="1:50">
      <c r="A1224" s="59" t="s">
        <v>3635</v>
      </c>
      <c r="B1224" s="60"/>
      <c r="C1224" s="60"/>
      <c r="D1224" s="60">
        <v>364</v>
      </c>
      <c r="E1224" s="60"/>
      <c r="F1224" s="60"/>
      <c r="G1224" s="60"/>
      <c r="H1224" s="60"/>
      <c r="I1224" s="60"/>
      <c r="J1224" s="60">
        <v>373</v>
      </c>
      <c r="K1224" s="60"/>
      <c r="L1224" s="60"/>
      <c r="M1224" s="60"/>
      <c r="N1224" s="60"/>
      <c r="O1224" s="60"/>
      <c r="P1224" s="60">
        <v>218</v>
      </c>
      <c r="Q1224" s="60"/>
      <c r="R1224" s="60"/>
      <c r="S1224" s="60"/>
      <c r="T1224" s="60"/>
      <c r="U1224" s="60"/>
      <c r="V1224" s="60">
        <v>121</v>
      </c>
      <c r="W1224" s="60"/>
      <c r="X1224" s="60"/>
      <c r="Y1224" s="60"/>
      <c r="Z1224" s="60"/>
      <c r="AA1224" s="60">
        <v>165</v>
      </c>
      <c r="AB1224" s="60"/>
      <c r="AC1224" s="60"/>
      <c r="AD1224" s="60"/>
      <c r="AE1224" s="60"/>
      <c r="AF1224" s="60"/>
      <c r="AG1224" s="60"/>
      <c r="AH1224" s="60"/>
      <c r="AI1224" s="60"/>
      <c r="AJ1224" s="60">
        <v>364</v>
      </c>
      <c r="AK1224" s="60">
        <v>373</v>
      </c>
      <c r="AL1224" s="60">
        <v>218</v>
      </c>
      <c r="AM1224" s="60">
        <v>121</v>
      </c>
      <c r="AN1224" s="60">
        <v>230</v>
      </c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</row>
    <row r="1225" spans="1:50">
      <c r="A1225" s="59" t="s">
        <v>3636</v>
      </c>
      <c r="B1225" s="60"/>
      <c r="C1225" s="60"/>
      <c r="D1225" s="60"/>
      <c r="E1225" s="60"/>
      <c r="F1225" s="60"/>
      <c r="G1225" s="60"/>
      <c r="H1225" s="60"/>
      <c r="I1225" s="60"/>
      <c r="J1225" s="60">
        <v>630</v>
      </c>
      <c r="K1225" s="60"/>
      <c r="L1225" s="60"/>
      <c r="M1225" s="60"/>
      <c r="N1225" s="60"/>
      <c r="O1225" s="60"/>
      <c r="P1225" s="60">
        <v>943</v>
      </c>
      <c r="Q1225" s="60"/>
      <c r="R1225" s="60"/>
      <c r="S1225" s="60"/>
      <c r="T1225" s="60"/>
      <c r="U1225" s="60"/>
      <c r="V1225" s="60">
        <v>888</v>
      </c>
      <c r="W1225" s="60"/>
      <c r="X1225" s="60"/>
      <c r="Y1225" s="60"/>
      <c r="Z1225" s="60"/>
      <c r="AA1225" s="60">
        <v>974</v>
      </c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>
        <v>630</v>
      </c>
      <c r="AL1225" s="60">
        <v>943</v>
      </c>
      <c r="AM1225" s="60">
        <v>888</v>
      </c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</row>
    <row r="1226" spans="1:50">
      <c r="A1226" s="59" t="s">
        <v>3637</v>
      </c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>
        <v>968</v>
      </c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>
        <v>968</v>
      </c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</row>
    <row r="1227" spans="1:50">
      <c r="A1227" s="59" t="s">
        <v>3638</v>
      </c>
      <c r="B1227" s="60"/>
      <c r="C1227" s="60"/>
      <c r="D1227" s="60">
        <v>580</v>
      </c>
      <c r="E1227" s="60"/>
      <c r="F1227" s="60"/>
      <c r="G1227" s="60"/>
      <c r="H1227" s="60"/>
      <c r="I1227" s="60"/>
      <c r="J1227" s="60">
        <v>813</v>
      </c>
      <c r="K1227" s="60"/>
      <c r="L1227" s="60"/>
      <c r="M1227" s="60"/>
      <c r="N1227" s="60"/>
      <c r="O1227" s="60"/>
      <c r="P1227" s="60">
        <v>698</v>
      </c>
      <c r="Q1227" s="60"/>
      <c r="R1227" s="60"/>
      <c r="S1227" s="60"/>
      <c r="T1227" s="60"/>
      <c r="U1227" s="60"/>
      <c r="V1227" s="60">
        <v>359</v>
      </c>
      <c r="W1227" s="60"/>
      <c r="X1227" s="60"/>
      <c r="Y1227" s="60"/>
      <c r="Z1227" s="60">
        <v>167</v>
      </c>
      <c r="AA1227" s="60">
        <v>405</v>
      </c>
      <c r="AB1227" s="60">
        <v>156</v>
      </c>
      <c r="AC1227" s="60">
        <v>43</v>
      </c>
      <c r="AD1227" s="60">
        <v>183</v>
      </c>
      <c r="AE1227" s="60"/>
      <c r="AF1227" s="60"/>
      <c r="AG1227" s="60"/>
      <c r="AH1227" s="60"/>
      <c r="AI1227" s="60"/>
      <c r="AJ1227" s="60">
        <v>580</v>
      </c>
      <c r="AK1227" s="60">
        <v>813</v>
      </c>
      <c r="AL1227" s="60">
        <v>698</v>
      </c>
      <c r="AM1227" s="60">
        <v>359</v>
      </c>
      <c r="AN1227" s="60">
        <v>564</v>
      </c>
      <c r="AO1227" s="60">
        <v>196</v>
      </c>
      <c r="AP1227" s="60"/>
      <c r="AQ1227" s="60"/>
      <c r="AR1227" s="60"/>
      <c r="AS1227" s="60"/>
      <c r="AT1227" s="60"/>
      <c r="AU1227" s="60"/>
      <c r="AV1227" s="60"/>
      <c r="AW1227" s="60"/>
      <c r="AX1227" s="60"/>
    </row>
    <row r="1228" spans="1:50">
      <c r="A1228" s="59" t="s">
        <v>3639</v>
      </c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>
        <v>702</v>
      </c>
      <c r="W1228" s="60"/>
      <c r="X1228" s="60"/>
      <c r="Y1228" s="60"/>
      <c r="Z1228" s="60"/>
      <c r="AA1228" s="60">
        <v>761</v>
      </c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>
        <v>702</v>
      </c>
      <c r="AN1228" s="60"/>
      <c r="AO1228" s="60"/>
      <c r="AP1228" s="60"/>
      <c r="AQ1228" s="60"/>
      <c r="AR1228" s="60"/>
      <c r="AS1228" s="60"/>
      <c r="AT1228" s="60"/>
      <c r="AU1228" s="60">
        <v>123</v>
      </c>
      <c r="AV1228" s="60"/>
      <c r="AW1228" s="60"/>
      <c r="AX1228" s="60"/>
    </row>
    <row r="1229" spans="1:50">
      <c r="A1229" s="59" t="s">
        <v>1124</v>
      </c>
      <c r="B1229" s="60">
        <v>124</v>
      </c>
      <c r="C1229" s="60"/>
      <c r="D1229" s="60">
        <v>197</v>
      </c>
      <c r="E1229" s="60">
        <v>183</v>
      </c>
      <c r="F1229" s="60">
        <v>176</v>
      </c>
      <c r="G1229" s="60">
        <v>180</v>
      </c>
      <c r="H1229" s="60">
        <v>116</v>
      </c>
      <c r="I1229" s="60"/>
      <c r="J1229" s="60">
        <v>561</v>
      </c>
      <c r="K1229" s="60">
        <v>168</v>
      </c>
      <c r="L1229" s="60">
        <v>157</v>
      </c>
      <c r="M1229" s="60">
        <v>172</v>
      </c>
      <c r="N1229" s="60">
        <v>127</v>
      </c>
      <c r="O1229" s="60"/>
      <c r="P1229" s="60">
        <v>403</v>
      </c>
      <c r="Q1229" s="60">
        <v>52</v>
      </c>
      <c r="R1229" s="60">
        <v>134</v>
      </c>
      <c r="S1229" s="60">
        <v>154</v>
      </c>
      <c r="T1229" s="60">
        <v>147</v>
      </c>
      <c r="U1229" s="60"/>
      <c r="V1229" s="60">
        <v>502</v>
      </c>
      <c r="W1229" s="60">
        <v>180</v>
      </c>
      <c r="X1229" s="60">
        <v>179</v>
      </c>
      <c r="Y1229" s="60">
        <v>183</v>
      </c>
      <c r="Z1229" s="60">
        <v>185</v>
      </c>
      <c r="AA1229" s="60">
        <v>733</v>
      </c>
      <c r="AB1229" s="60">
        <v>198</v>
      </c>
      <c r="AC1229" s="60">
        <v>148</v>
      </c>
      <c r="AD1229" s="60">
        <v>209</v>
      </c>
      <c r="AE1229" s="60"/>
      <c r="AF1229" s="60"/>
      <c r="AG1229" s="60"/>
      <c r="AH1229" s="60"/>
      <c r="AI1229" s="60">
        <v>0</v>
      </c>
      <c r="AJ1229" s="60">
        <v>197</v>
      </c>
      <c r="AK1229" s="60">
        <v>561</v>
      </c>
      <c r="AL1229" s="60">
        <v>403</v>
      </c>
      <c r="AM1229" s="60">
        <v>502</v>
      </c>
      <c r="AN1229" s="60">
        <v>59</v>
      </c>
      <c r="AO1229" s="60">
        <v>211</v>
      </c>
      <c r="AP1229" s="60">
        <v>132</v>
      </c>
      <c r="AQ1229" s="60">
        <v>78</v>
      </c>
      <c r="AR1229" s="60">
        <v>153</v>
      </c>
      <c r="AS1229" s="60">
        <v>134</v>
      </c>
      <c r="AT1229" s="60"/>
      <c r="AU1229" s="60">
        <v>123</v>
      </c>
      <c r="AV1229" s="60"/>
      <c r="AW1229" s="60">
        <v>116</v>
      </c>
      <c r="AX1229" s="60">
        <v>88</v>
      </c>
    </row>
    <row r="1230" spans="1:50">
      <c r="A1230" s="59" t="s">
        <v>3640</v>
      </c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>
        <v>893</v>
      </c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>
        <v>893</v>
      </c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</row>
    <row r="1231" spans="1:50">
      <c r="A1231" s="59" t="s">
        <v>3641</v>
      </c>
      <c r="B1231" s="60"/>
      <c r="C1231" s="60"/>
      <c r="D1231" s="60">
        <v>404</v>
      </c>
      <c r="E1231" s="60"/>
      <c r="F1231" s="60"/>
      <c r="G1231" s="60"/>
      <c r="H1231" s="60"/>
      <c r="I1231" s="60"/>
      <c r="J1231" s="60">
        <v>706</v>
      </c>
      <c r="K1231" s="60"/>
      <c r="L1231" s="60"/>
      <c r="M1231" s="60"/>
      <c r="N1231" s="60"/>
      <c r="O1231" s="60"/>
      <c r="P1231" s="60">
        <v>603</v>
      </c>
      <c r="Q1231" s="60"/>
      <c r="R1231" s="60"/>
      <c r="S1231" s="60"/>
      <c r="T1231" s="60"/>
      <c r="U1231" s="60"/>
      <c r="V1231" s="60">
        <v>422</v>
      </c>
      <c r="W1231" s="60"/>
      <c r="X1231" s="60"/>
      <c r="Y1231" s="60"/>
      <c r="Z1231" s="60"/>
      <c r="AA1231" s="60">
        <v>543</v>
      </c>
      <c r="AB1231" s="60"/>
      <c r="AC1231" s="60"/>
      <c r="AD1231" s="60"/>
      <c r="AE1231" s="60"/>
      <c r="AF1231" s="60"/>
      <c r="AG1231" s="60"/>
      <c r="AH1231" s="60"/>
      <c r="AI1231" s="60"/>
      <c r="AJ1231" s="60">
        <v>404</v>
      </c>
      <c r="AK1231" s="60">
        <v>706</v>
      </c>
      <c r="AL1231" s="60">
        <v>603</v>
      </c>
      <c r="AM1231" s="60">
        <v>422</v>
      </c>
      <c r="AN1231" s="60">
        <v>312</v>
      </c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</row>
    <row r="1232" spans="1:50">
      <c r="A1232" s="59" t="s">
        <v>3642</v>
      </c>
      <c r="B1232" s="60"/>
      <c r="C1232" s="60"/>
      <c r="D1232" s="60">
        <v>712</v>
      </c>
      <c r="E1232" s="60"/>
      <c r="F1232" s="60"/>
      <c r="G1232" s="60"/>
      <c r="H1232" s="60"/>
      <c r="I1232" s="60"/>
      <c r="J1232" s="60">
        <v>315</v>
      </c>
      <c r="K1232" s="60"/>
      <c r="L1232" s="60"/>
      <c r="M1232" s="60"/>
      <c r="N1232" s="60"/>
      <c r="O1232" s="60"/>
      <c r="P1232" s="60">
        <v>559</v>
      </c>
      <c r="Q1232" s="60"/>
      <c r="R1232" s="60"/>
      <c r="S1232" s="60"/>
      <c r="T1232" s="60"/>
      <c r="U1232" s="60"/>
      <c r="V1232" s="60">
        <v>328</v>
      </c>
      <c r="W1232" s="60"/>
      <c r="X1232" s="60"/>
      <c r="Y1232" s="60"/>
      <c r="Z1232" s="60"/>
      <c r="AA1232" s="60">
        <v>297</v>
      </c>
      <c r="AB1232" s="60"/>
      <c r="AC1232" s="60"/>
      <c r="AD1232" s="60"/>
      <c r="AE1232" s="60"/>
      <c r="AF1232" s="60"/>
      <c r="AG1232" s="60"/>
      <c r="AH1232" s="60"/>
      <c r="AI1232" s="60"/>
      <c r="AJ1232" s="60">
        <v>712</v>
      </c>
      <c r="AK1232" s="60">
        <v>315</v>
      </c>
      <c r="AL1232" s="60">
        <v>559</v>
      </c>
      <c r="AM1232" s="60">
        <v>328</v>
      </c>
      <c r="AN1232" s="60">
        <v>481</v>
      </c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</row>
    <row r="1233" spans="1:50">
      <c r="A1233" s="59" t="s">
        <v>950</v>
      </c>
      <c r="B1233" s="60">
        <v>3</v>
      </c>
      <c r="C1233" s="60">
        <v>0</v>
      </c>
      <c r="D1233" s="60">
        <v>39</v>
      </c>
      <c r="E1233" s="60">
        <v>133</v>
      </c>
      <c r="F1233" s="60">
        <v>142</v>
      </c>
      <c r="G1233" s="60">
        <v>20</v>
      </c>
      <c r="H1233" s="60">
        <v>7</v>
      </c>
      <c r="I1233" s="60">
        <v>38</v>
      </c>
      <c r="J1233" s="60">
        <v>61</v>
      </c>
      <c r="K1233" s="60">
        <v>180</v>
      </c>
      <c r="L1233" s="60">
        <v>163</v>
      </c>
      <c r="M1233" s="60">
        <v>51</v>
      </c>
      <c r="N1233" s="60">
        <v>7</v>
      </c>
      <c r="O1233" s="60"/>
      <c r="P1233" s="60">
        <v>173</v>
      </c>
      <c r="Q1233" s="60">
        <v>116</v>
      </c>
      <c r="R1233" s="60">
        <v>87</v>
      </c>
      <c r="S1233" s="60">
        <v>54</v>
      </c>
      <c r="T1233" s="60">
        <v>20</v>
      </c>
      <c r="U1233" s="60"/>
      <c r="V1233" s="60">
        <v>399</v>
      </c>
      <c r="W1233" s="60">
        <v>176</v>
      </c>
      <c r="X1233" s="60">
        <v>175</v>
      </c>
      <c r="Y1233" s="60">
        <v>152</v>
      </c>
      <c r="Z1233" s="60">
        <v>24</v>
      </c>
      <c r="AA1233" s="60">
        <v>511</v>
      </c>
      <c r="AB1233" s="60">
        <v>200</v>
      </c>
      <c r="AC1233" s="60">
        <v>212</v>
      </c>
      <c r="AD1233" s="60">
        <v>175</v>
      </c>
      <c r="AE1233" s="60">
        <v>0</v>
      </c>
      <c r="AF1233" s="60">
        <v>38</v>
      </c>
      <c r="AG1233" s="60"/>
      <c r="AH1233" s="60"/>
      <c r="AI1233" s="60"/>
      <c r="AJ1233" s="60">
        <v>39</v>
      </c>
      <c r="AK1233" s="60">
        <v>61</v>
      </c>
      <c r="AL1233" s="60">
        <v>173</v>
      </c>
      <c r="AM1233" s="60">
        <v>399</v>
      </c>
      <c r="AN1233" s="60">
        <v>105</v>
      </c>
      <c r="AO1233" s="60">
        <v>68</v>
      </c>
      <c r="AP1233" s="60">
        <v>139</v>
      </c>
      <c r="AQ1233" s="60">
        <v>62</v>
      </c>
      <c r="AR1233" s="60">
        <v>44</v>
      </c>
      <c r="AS1233" s="60">
        <v>13</v>
      </c>
      <c r="AT1233" s="60"/>
      <c r="AU1233" s="60"/>
      <c r="AV1233" s="60">
        <v>75</v>
      </c>
      <c r="AW1233" s="60">
        <v>73</v>
      </c>
      <c r="AX1233" s="60">
        <v>6</v>
      </c>
    </row>
    <row r="1234" spans="1:50">
      <c r="A1234" s="59" t="s">
        <v>980</v>
      </c>
      <c r="B1234" s="60">
        <v>50</v>
      </c>
      <c r="C1234" s="60">
        <v>50</v>
      </c>
      <c r="D1234" s="60">
        <v>121</v>
      </c>
      <c r="E1234" s="60">
        <v>172</v>
      </c>
      <c r="F1234" s="60">
        <v>183</v>
      </c>
      <c r="G1234" s="60">
        <v>125</v>
      </c>
      <c r="H1234" s="60">
        <v>98</v>
      </c>
      <c r="I1234" s="60"/>
      <c r="J1234" s="60">
        <v>274</v>
      </c>
      <c r="K1234" s="60">
        <v>100</v>
      </c>
      <c r="L1234" s="60">
        <v>155</v>
      </c>
      <c r="M1234" s="60">
        <v>144</v>
      </c>
      <c r="N1234" s="60"/>
      <c r="O1234" s="60"/>
      <c r="P1234" s="60">
        <v>108</v>
      </c>
      <c r="Q1234" s="60"/>
      <c r="R1234" s="60"/>
      <c r="S1234" s="60"/>
      <c r="T1234" s="60"/>
      <c r="U1234" s="60"/>
      <c r="V1234" s="60">
        <v>165</v>
      </c>
      <c r="W1234" s="60"/>
      <c r="X1234" s="60"/>
      <c r="Y1234" s="60"/>
      <c r="Z1234" s="60"/>
      <c r="AA1234" s="60">
        <v>271</v>
      </c>
      <c r="AB1234" s="60"/>
      <c r="AC1234" s="60"/>
      <c r="AD1234" s="60"/>
      <c r="AE1234" s="60">
        <v>50</v>
      </c>
      <c r="AF1234" s="60"/>
      <c r="AG1234" s="60"/>
      <c r="AH1234" s="60"/>
      <c r="AI1234" s="60">
        <v>27</v>
      </c>
      <c r="AJ1234" s="60">
        <v>121</v>
      </c>
      <c r="AK1234" s="60">
        <v>274</v>
      </c>
      <c r="AL1234" s="60">
        <v>108</v>
      </c>
      <c r="AM1234" s="60">
        <v>165</v>
      </c>
      <c r="AN1234" s="60">
        <v>24</v>
      </c>
      <c r="AO1234" s="60"/>
      <c r="AP1234" s="60"/>
      <c r="AQ1234" s="60"/>
      <c r="AR1234" s="60">
        <v>108</v>
      </c>
      <c r="AS1234" s="60">
        <v>100</v>
      </c>
      <c r="AT1234" s="60"/>
      <c r="AU1234" s="60"/>
      <c r="AV1234" s="60">
        <v>75</v>
      </c>
      <c r="AW1234" s="60">
        <v>116</v>
      </c>
      <c r="AX1234" s="60"/>
    </row>
    <row r="1235" spans="1:50">
      <c r="A1235" s="59" t="s">
        <v>3643</v>
      </c>
      <c r="B1235" s="60"/>
      <c r="C1235" s="60"/>
      <c r="D1235" s="60">
        <v>104</v>
      </c>
      <c r="E1235" s="60"/>
      <c r="F1235" s="60"/>
      <c r="G1235" s="60"/>
      <c r="H1235" s="60"/>
      <c r="I1235" s="60"/>
      <c r="J1235" s="60">
        <v>210</v>
      </c>
      <c r="K1235" s="60"/>
      <c r="L1235" s="60"/>
      <c r="M1235" s="60"/>
      <c r="N1235" s="60"/>
      <c r="O1235" s="60"/>
      <c r="P1235" s="60">
        <v>302</v>
      </c>
      <c r="Q1235" s="60"/>
      <c r="R1235" s="60"/>
      <c r="S1235" s="60"/>
      <c r="T1235" s="60"/>
      <c r="U1235" s="60"/>
      <c r="V1235" s="60">
        <v>308</v>
      </c>
      <c r="W1235" s="60"/>
      <c r="X1235" s="60"/>
      <c r="Y1235" s="60"/>
      <c r="Z1235" s="60"/>
      <c r="AA1235" s="60">
        <v>243</v>
      </c>
      <c r="AB1235" s="60"/>
      <c r="AC1235" s="60"/>
      <c r="AD1235" s="60"/>
      <c r="AE1235" s="60"/>
      <c r="AF1235" s="60"/>
      <c r="AG1235" s="60"/>
      <c r="AH1235" s="60"/>
      <c r="AI1235" s="60"/>
      <c r="AJ1235" s="60">
        <v>104</v>
      </c>
      <c r="AK1235" s="60">
        <v>210</v>
      </c>
      <c r="AL1235" s="60">
        <v>302</v>
      </c>
      <c r="AM1235" s="60">
        <v>308</v>
      </c>
      <c r="AN1235" s="60">
        <v>123</v>
      </c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</row>
    <row r="1236" spans="1:50">
      <c r="A1236" s="59" t="s">
        <v>3644</v>
      </c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0"/>
      <c r="M1236" s="60"/>
      <c r="N1236" s="60"/>
      <c r="O1236" s="60"/>
      <c r="P1236" s="60">
        <v>945</v>
      </c>
      <c r="Q1236" s="60"/>
      <c r="R1236" s="60"/>
      <c r="S1236" s="60"/>
      <c r="T1236" s="60"/>
      <c r="U1236" s="60"/>
      <c r="V1236" s="60">
        <v>882</v>
      </c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>
        <v>945</v>
      </c>
      <c r="AM1236" s="60">
        <v>882</v>
      </c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</row>
    <row r="1237" spans="1:50">
      <c r="A1237" s="59" t="s">
        <v>214</v>
      </c>
      <c r="B1237" s="60"/>
      <c r="C1237" s="60"/>
      <c r="D1237" s="60">
        <v>245</v>
      </c>
      <c r="E1237" s="60"/>
      <c r="F1237" s="60"/>
      <c r="G1237" s="60"/>
      <c r="H1237" s="60">
        <v>24</v>
      </c>
      <c r="I1237" s="60"/>
      <c r="J1237" s="60">
        <v>286</v>
      </c>
      <c r="K1237" s="60">
        <v>86</v>
      </c>
      <c r="L1237" s="60">
        <v>100</v>
      </c>
      <c r="M1237" s="60">
        <v>119</v>
      </c>
      <c r="N1237" s="60">
        <v>25</v>
      </c>
      <c r="O1237" s="60"/>
      <c r="P1237" s="60">
        <v>188</v>
      </c>
      <c r="Q1237" s="60">
        <v>80</v>
      </c>
      <c r="R1237" s="60">
        <v>75</v>
      </c>
      <c r="S1237" s="60">
        <v>49</v>
      </c>
      <c r="T1237" s="60">
        <v>36</v>
      </c>
      <c r="U1237" s="60">
        <v>0</v>
      </c>
      <c r="V1237" s="60">
        <v>31</v>
      </c>
      <c r="W1237" s="60">
        <v>79</v>
      </c>
      <c r="X1237" s="60">
        <v>24</v>
      </c>
      <c r="Y1237" s="60">
        <v>15</v>
      </c>
      <c r="Z1237" s="60">
        <v>67</v>
      </c>
      <c r="AA1237" s="60">
        <v>53</v>
      </c>
      <c r="AB1237" s="60">
        <v>153</v>
      </c>
      <c r="AC1237" s="60">
        <v>183</v>
      </c>
      <c r="AD1237" s="60">
        <v>140</v>
      </c>
      <c r="AE1237" s="60"/>
      <c r="AF1237" s="60"/>
      <c r="AG1237" s="60"/>
      <c r="AH1237" s="60">
        <v>0</v>
      </c>
      <c r="AI1237" s="60"/>
      <c r="AJ1237" s="60">
        <v>245</v>
      </c>
      <c r="AK1237" s="60">
        <v>286</v>
      </c>
      <c r="AL1237" s="60">
        <v>188</v>
      </c>
      <c r="AM1237" s="60">
        <v>31</v>
      </c>
      <c r="AN1237" s="60"/>
      <c r="AO1237" s="60">
        <v>94</v>
      </c>
      <c r="AP1237" s="60">
        <v>27</v>
      </c>
      <c r="AQ1237" s="60">
        <v>73</v>
      </c>
      <c r="AR1237" s="60">
        <v>128</v>
      </c>
      <c r="AS1237" s="60"/>
      <c r="AT1237" s="60"/>
      <c r="AU1237" s="60">
        <v>6</v>
      </c>
      <c r="AV1237" s="60">
        <v>75</v>
      </c>
      <c r="AW1237" s="60"/>
      <c r="AX1237" s="60"/>
    </row>
    <row r="1238" spans="1:50">
      <c r="A1238" s="59" t="s">
        <v>3645</v>
      </c>
      <c r="B1238" s="60"/>
      <c r="C1238" s="60"/>
      <c r="D1238" s="60">
        <v>401</v>
      </c>
      <c r="E1238" s="60"/>
      <c r="F1238" s="60"/>
      <c r="G1238" s="60"/>
      <c r="H1238" s="60"/>
      <c r="I1238" s="60"/>
      <c r="J1238" s="60">
        <v>340</v>
      </c>
      <c r="K1238" s="60"/>
      <c r="L1238" s="60"/>
      <c r="M1238" s="60"/>
      <c r="N1238" s="60"/>
      <c r="O1238" s="60"/>
      <c r="P1238" s="60">
        <v>177</v>
      </c>
      <c r="Q1238" s="60"/>
      <c r="R1238" s="60"/>
      <c r="S1238" s="60"/>
      <c r="T1238" s="60"/>
      <c r="U1238" s="60"/>
      <c r="V1238" s="60">
        <v>531</v>
      </c>
      <c r="W1238" s="60"/>
      <c r="X1238" s="60"/>
      <c r="Y1238" s="60"/>
      <c r="Z1238" s="60"/>
      <c r="AA1238" s="60">
        <v>901</v>
      </c>
      <c r="AB1238" s="60"/>
      <c r="AC1238" s="60"/>
      <c r="AD1238" s="60"/>
      <c r="AE1238" s="60"/>
      <c r="AF1238" s="60"/>
      <c r="AG1238" s="60"/>
      <c r="AH1238" s="60"/>
      <c r="AI1238" s="60"/>
      <c r="AJ1238" s="60">
        <v>401</v>
      </c>
      <c r="AK1238" s="60">
        <v>340</v>
      </c>
      <c r="AL1238" s="60">
        <v>177</v>
      </c>
      <c r="AM1238" s="60">
        <v>531</v>
      </c>
      <c r="AN1238" s="60">
        <v>208</v>
      </c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</row>
    <row r="1239" spans="1:50">
      <c r="A1239" s="59" t="s">
        <v>933</v>
      </c>
      <c r="B1239" s="60">
        <v>83</v>
      </c>
      <c r="C1239" s="60"/>
      <c r="D1239" s="60">
        <v>281</v>
      </c>
      <c r="E1239" s="60">
        <v>62</v>
      </c>
      <c r="F1239" s="60">
        <v>82</v>
      </c>
      <c r="G1239" s="60">
        <v>36</v>
      </c>
      <c r="H1239" s="60">
        <v>130</v>
      </c>
      <c r="I1239" s="60"/>
      <c r="J1239" s="60">
        <v>67</v>
      </c>
      <c r="K1239" s="60">
        <v>26</v>
      </c>
      <c r="L1239" s="60">
        <v>167</v>
      </c>
      <c r="M1239" s="60">
        <v>31</v>
      </c>
      <c r="N1239" s="60">
        <v>134</v>
      </c>
      <c r="O1239" s="60">
        <v>0</v>
      </c>
      <c r="P1239" s="60">
        <v>137</v>
      </c>
      <c r="Q1239" s="60">
        <v>136</v>
      </c>
      <c r="R1239" s="60">
        <v>154</v>
      </c>
      <c r="S1239" s="60">
        <v>159</v>
      </c>
      <c r="T1239" s="60">
        <v>160</v>
      </c>
      <c r="U1239" s="60"/>
      <c r="V1239" s="60">
        <v>408</v>
      </c>
      <c r="W1239" s="60">
        <v>169</v>
      </c>
      <c r="X1239" s="60">
        <v>178</v>
      </c>
      <c r="Y1239" s="60">
        <v>129</v>
      </c>
      <c r="Z1239" s="60">
        <v>171</v>
      </c>
      <c r="AA1239" s="60">
        <v>269</v>
      </c>
      <c r="AB1239" s="60">
        <v>74</v>
      </c>
      <c r="AC1239" s="60">
        <v>198</v>
      </c>
      <c r="AD1239" s="60">
        <v>68</v>
      </c>
      <c r="AE1239" s="60"/>
      <c r="AF1239" s="60"/>
      <c r="AG1239" s="60">
        <v>0</v>
      </c>
      <c r="AH1239" s="60"/>
      <c r="AI1239" s="60"/>
      <c r="AJ1239" s="60">
        <v>281</v>
      </c>
      <c r="AK1239" s="60">
        <v>67</v>
      </c>
      <c r="AL1239" s="60">
        <v>137</v>
      </c>
      <c r="AM1239" s="60">
        <v>408</v>
      </c>
      <c r="AN1239" s="60">
        <v>376</v>
      </c>
      <c r="AO1239" s="60">
        <v>22</v>
      </c>
      <c r="AP1239" s="60">
        <v>37</v>
      </c>
      <c r="AQ1239" s="60">
        <v>105</v>
      </c>
      <c r="AR1239" s="60">
        <v>18</v>
      </c>
      <c r="AS1239" s="60">
        <v>57</v>
      </c>
      <c r="AT1239" s="60">
        <v>35</v>
      </c>
      <c r="AU1239" s="60"/>
      <c r="AV1239" s="60">
        <v>110</v>
      </c>
      <c r="AW1239" s="60">
        <v>34</v>
      </c>
      <c r="AX1239" s="60">
        <v>124</v>
      </c>
    </row>
    <row r="1240" spans="1:50">
      <c r="A1240" s="59" t="s">
        <v>3646</v>
      </c>
      <c r="B1240" s="60"/>
      <c r="C1240" s="60"/>
      <c r="D1240" s="60">
        <v>853</v>
      </c>
      <c r="E1240" s="60"/>
      <c r="F1240" s="60"/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>
        <v>853</v>
      </c>
      <c r="AK1240" s="60"/>
      <c r="AL1240" s="60"/>
      <c r="AM1240" s="60"/>
      <c r="AN1240" s="60">
        <v>752</v>
      </c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</row>
    <row r="1241" spans="1:50">
      <c r="A1241" s="59" t="s">
        <v>3647</v>
      </c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0"/>
      <c r="M1241" s="60"/>
      <c r="N1241" s="60"/>
      <c r="O1241" s="60"/>
      <c r="P1241" s="60">
        <v>689</v>
      </c>
      <c r="Q1241" s="60"/>
      <c r="R1241" s="60"/>
      <c r="S1241" s="60"/>
      <c r="T1241" s="60"/>
      <c r="U1241" s="60"/>
      <c r="V1241" s="60">
        <v>878</v>
      </c>
      <c r="W1241" s="60"/>
      <c r="X1241" s="60"/>
      <c r="Y1241" s="60"/>
      <c r="Z1241" s="60"/>
      <c r="AA1241" s="60">
        <v>913</v>
      </c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>
        <v>689</v>
      </c>
      <c r="AM1241" s="60">
        <v>878</v>
      </c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</row>
    <row r="1242" spans="1:50">
      <c r="A1242" s="59" t="s">
        <v>3648</v>
      </c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>
        <v>834</v>
      </c>
      <c r="W1242" s="60"/>
      <c r="X1242" s="60"/>
      <c r="Y1242" s="60"/>
      <c r="Z1242" s="60"/>
      <c r="AA1242" s="60">
        <v>900</v>
      </c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>
        <v>834</v>
      </c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</row>
    <row r="1243" spans="1:50">
      <c r="A1243" s="59" t="s">
        <v>1125</v>
      </c>
      <c r="B1243" s="60">
        <v>169</v>
      </c>
      <c r="C1243" s="60"/>
      <c r="D1243" s="60">
        <v>735</v>
      </c>
      <c r="E1243" s="60">
        <v>22</v>
      </c>
      <c r="F1243" s="60">
        <v>96</v>
      </c>
      <c r="G1243" s="60">
        <v>100</v>
      </c>
      <c r="H1243" s="60"/>
      <c r="I1243" s="60"/>
      <c r="J1243" s="60">
        <v>953</v>
      </c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>
        <v>735</v>
      </c>
      <c r="AK1243" s="60">
        <v>953</v>
      </c>
      <c r="AL1243" s="60"/>
      <c r="AM1243" s="60"/>
      <c r="AN1243" s="60">
        <v>467</v>
      </c>
      <c r="AO1243" s="60"/>
      <c r="AP1243" s="60"/>
      <c r="AQ1243" s="60"/>
      <c r="AR1243" s="60"/>
      <c r="AS1243" s="60">
        <v>131</v>
      </c>
      <c r="AT1243" s="60"/>
      <c r="AU1243" s="60"/>
      <c r="AV1243" s="60"/>
      <c r="AW1243" s="60"/>
      <c r="AX1243" s="60"/>
    </row>
    <row r="1244" spans="1:50">
      <c r="A1244" s="59" t="s">
        <v>1126</v>
      </c>
      <c r="B1244" s="60">
        <v>105</v>
      </c>
      <c r="C1244" s="60"/>
      <c r="D1244" s="60">
        <v>216</v>
      </c>
      <c r="E1244" s="60">
        <v>98</v>
      </c>
      <c r="F1244" s="60">
        <v>130</v>
      </c>
      <c r="G1244" s="60">
        <v>137</v>
      </c>
      <c r="H1244" s="60">
        <v>129</v>
      </c>
      <c r="I1244" s="60"/>
      <c r="J1244" s="60">
        <v>385</v>
      </c>
      <c r="K1244" s="60">
        <v>127</v>
      </c>
      <c r="L1244" s="60">
        <v>169</v>
      </c>
      <c r="M1244" s="60">
        <v>156</v>
      </c>
      <c r="N1244" s="60"/>
      <c r="O1244" s="60"/>
      <c r="P1244" s="60">
        <v>417</v>
      </c>
      <c r="Q1244" s="60"/>
      <c r="R1244" s="60"/>
      <c r="S1244" s="60"/>
      <c r="T1244" s="60"/>
      <c r="U1244" s="60"/>
      <c r="V1244" s="60">
        <v>218</v>
      </c>
      <c r="W1244" s="60"/>
      <c r="X1244" s="60"/>
      <c r="Y1244" s="60"/>
      <c r="Z1244" s="60">
        <v>163</v>
      </c>
      <c r="AA1244" s="60">
        <v>255</v>
      </c>
      <c r="AB1244" s="60">
        <v>21</v>
      </c>
      <c r="AC1244" s="60">
        <v>182</v>
      </c>
      <c r="AD1244" s="60">
        <v>145</v>
      </c>
      <c r="AE1244" s="60"/>
      <c r="AF1244" s="60"/>
      <c r="AG1244" s="60"/>
      <c r="AH1244" s="60"/>
      <c r="AI1244" s="60"/>
      <c r="AJ1244" s="60">
        <v>216</v>
      </c>
      <c r="AK1244" s="60">
        <v>385</v>
      </c>
      <c r="AL1244" s="60">
        <v>417</v>
      </c>
      <c r="AM1244" s="60">
        <v>218</v>
      </c>
      <c r="AN1244" s="60">
        <v>340</v>
      </c>
      <c r="AO1244" s="60">
        <v>186</v>
      </c>
      <c r="AP1244" s="60"/>
      <c r="AQ1244" s="60"/>
      <c r="AR1244" s="60">
        <v>135</v>
      </c>
      <c r="AS1244" s="60">
        <v>105</v>
      </c>
      <c r="AT1244" s="60"/>
      <c r="AU1244" s="60">
        <v>123</v>
      </c>
      <c r="AV1244" s="60">
        <v>110</v>
      </c>
      <c r="AW1244" s="60"/>
      <c r="AX1244" s="60">
        <v>124</v>
      </c>
    </row>
    <row r="1245" spans="1:50">
      <c r="A1245" s="59" t="s">
        <v>3649</v>
      </c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>
        <v>492</v>
      </c>
      <c r="W1245" s="60"/>
      <c r="X1245" s="60"/>
      <c r="Y1245" s="60"/>
      <c r="Z1245" s="60"/>
      <c r="AA1245" s="60">
        <v>270</v>
      </c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>
        <v>492</v>
      </c>
      <c r="AN1245" s="60"/>
      <c r="AO1245" s="60"/>
      <c r="AP1245" s="60"/>
      <c r="AQ1245" s="60"/>
      <c r="AR1245" s="60"/>
      <c r="AS1245" s="60"/>
      <c r="AT1245" s="60">
        <v>69</v>
      </c>
      <c r="AU1245" s="60"/>
      <c r="AV1245" s="60"/>
      <c r="AW1245" s="60"/>
      <c r="AX1245" s="60"/>
    </row>
    <row r="1246" spans="1:50">
      <c r="A1246" s="59" t="s">
        <v>1127</v>
      </c>
      <c r="B1246" s="60"/>
      <c r="C1246" s="60"/>
      <c r="D1246" s="60">
        <v>748</v>
      </c>
      <c r="E1246" s="60"/>
      <c r="F1246" s="60"/>
      <c r="G1246" s="60"/>
      <c r="H1246" s="60"/>
      <c r="I1246" s="60"/>
      <c r="J1246" s="60">
        <v>683</v>
      </c>
      <c r="K1246" s="60"/>
      <c r="L1246" s="60"/>
      <c r="M1246" s="60"/>
      <c r="N1246" s="60"/>
      <c r="O1246" s="60"/>
      <c r="P1246" s="60">
        <v>427</v>
      </c>
      <c r="Q1246" s="60"/>
      <c r="R1246" s="60"/>
      <c r="S1246" s="60"/>
      <c r="T1246" s="60">
        <v>65</v>
      </c>
      <c r="U1246" s="60"/>
      <c r="V1246" s="60">
        <v>689</v>
      </c>
      <c r="W1246" s="60">
        <v>175</v>
      </c>
      <c r="X1246" s="60">
        <v>163</v>
      </c>
      <c r="Y1246" s="60">
        <v>178</v>
      </c>
      <c r="Z1246" s="60"/>
      <c r="AA1246" s="60">
        <v>930</v>
      </c>
      <c r="AB1246" s="60"/>
      <c r="AC1246" s="60"/>
      <c r="AD1246" s="60"/>
      <c r="AE1246" s="60"/>
      <c r="AF1246" s="60"/>
      <c r="AG1246" s="60"/>
      <c r="AH1246" s="60"/>
      <c r="AI1246" s="60"/>
      <c r="AJ1246" s="60">
        <v>748</v>
      </c>
      <c r="AK1246" s="60">
        <v>683</v>
      </c>
      <c r="AL1246" s="60">
        <v>427</v>
      </c>
      <c r="AM1246" s="60">
        <v>689</v>
      </c>
      <c r="AN1246" s="60">
        <v>572</v>
      </c>
      <c r="AO1246" s="60"/>
      <c r="AP1246" s="60">
        <v>183</v>
      </c>
      <c r="AQ1246" s="60"/>
      <c r="AR1246" s="60"/>
      <c r="AS1246" s="60"/>
      <c r="AT1246" s="60"/>
      <c r="AU1246" s="60"/>
      <c r="AV1246" s="60"/>
      <c r="AW1246" s="60"/>
      <c r="AX1246" s="60"/>
    </row>
    <row r="1247" spans="1:50">
      <c r="A1247" s="59" t="s">
        <v>3650</v>
      </c>
      <c r="B1247" s="60"/>
      <c r="C1247" s="60"/>
      <c r="D1247" s="60">
        <v>840</v>
      </c>
      <c r="E1247" s="60"/>
      <c r="F1247" s="60"/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>
        <v>840</v>
      </c>
      <c r="AK1247" s="60"/>
      <c r="AL1247" s="60"/>
      <c r="AM1247" s="60"/>
      <c r="AN1247" s="60">
        <v>605</v>
      </c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</row>
    <row r="1248" spans="1:50">
      <c r="A1248" s="59" t="s">
        <v>3651</v>
      </c>
      <c r="B1248" s="60"/>
      <c r="C1248" s="60"/>
      <c r="D1248" s="60">
        <v>728</v>
      </c>
      <c r="E1248" s="60"/>
      <c r="F1248" s="60"/>
      <c r="G1248" s="60"/>
      <c r="H1248" s="60"/>
      <c r="I1248" s="60"/>
      <c r="J1248" s="60">
        <v>773</v>
      </c>
      <c r="K1248" s="60"/>
      <c r="L1248" s="60"/>
      <c r="M1248" s="60"/>
      <c r="N1248" s="60"/>
      <c r="O1248" s="60"/>
      <c r="P1248" s="60">
        <v>987</v>
      </c>
      <c r="Q1248" s="60"/>
      <c r="R1248" s="60"/>
      <c r="S1248" s="60"/>
      <c r="T1248" s="60"/>
      <c r="U1248" s="60"/>
      <c r="V1248" s="60">
        <v>603</v>
      </c>
      <c r="W1248" s="60"/>
      <c r="X1248" s="60"/>
      <c r="Y1248" s="60"/>
      <c r="Z1248" s="60"/>
      <c r="AA1248" s="60">
        <v>402</v>
      </c>
      <c r="AB1248" s="60"/>
      <c r="AC1248" s="60"/>
      <c r="AD1248" s="60"/>
      <c r="AE1248" s="60"/>
      <c r="AF1248" s="60"/>
      <c r="AG1248" s="60"/>
      <c r="AH1248" s="60"/>
      <c r="AI1248" s="60"/>
      <c r="AJ1248" s="60">
        <v>728</v>
      </c>
      <c r="AK1248" s="60">
        <v>773</v>
      </c>
      <c r="AL1248" s="60">
        <v>987</v>
      </c>
      <c r="AM1248" s="60">
        <v>603</v>
      </c>
      <c r="AN1248" s="60">
        <v>581</v>
      </c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</row>
    <row r="1249" spans="1:50">
      <c r="A1249" s="59" t="s">
        <v>3652</v>
      </c>
      <c r="B1249" s="60"/>
      <c r="C1249" s="60"/>
      <c r="D1249" s="60">
        <v>870</v>
      </c>
      <c r="E1249" s="60"/>
      <c r="F1249" s="60"/>
      <c r="G1249" s="60"/>
      <c r="H1249" s="60"/>
      <c r="I1249" s="60"/>
      <c r="J1249" s="60">
        <v>882</v>
      </c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>
        <v>870</v>
      </c>
      <c r="AK1249" s="60">
        <v>882</v>
      </c>
      <c r="AL1249" s="60"/>
      <c r="AM1249" s="60"/>
      <c r="AN1249" s="60">
        <v>635</v>
      </c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</row>
    <row r="1250" spans="1:50">
      <c r="A1250" s="59" t="s">
        <v>1128</v>
      </c>
      <c r="B1250" s="60">
        <v>104</v>
      </c>
      <c r="C1250" s="60"/>
      <c r="D1250" s="60">
        <v>466</v>
      </c>
      <c r="E1250" s="60">
        <v>186</v>
      </c>
      <c r="F1250" s="60">
        <v>185</v>
      </c>
      <c r="G1250" s="60">
        <v>121</v>
      </c>
      <c r="H1250" s="60"/>
      <c r="I1250" s="60"/>
      <c r="J1250" s="60">
        <v>610</v>
      </c>
      <c r="K1250" s="60"/>
      <c r="L1250" s="60"/>
      <c r="M1250" s="60"/>
      <c r="N1250" s="60"/>
      <c r="O1250" s="60"/>
      <c r="P1250" s="60">
        <v>610</v>
      </c>
      <c r="Q1250" s="60"/>
      <c r="R1250" s="60"/>
      <c r="S1250" s="60"/>
      <c r="T1250" s="60"/>
      <c r="U1250" s="60"/>
      <c r="V1250" s="60">
        <v>592</v>
      </c>
      <c r="W1250" s="60"/>
      <c r="X1250" s="60"/>
      <c r="Y1250" s="60"/>
      <c r="Z1250" s="60"/>
      <c r="AA1250" s="60">
        <v>754</v>
      </c>
      <c r="AB1250" s="60"/>
      <c r="AC1250" s="60"/>
      <c r="AD1250" s="60"/>
      <c r="AE1250" s="60"/>
      <c r="AF1250" s="60"/>
      <c r="AG1250" s="60"/>
      <c r="AH1250" s="60"/>
      <c r="AI1250" s="60"/>
      <c r="AJ1250" s="60">
        <v>466</v>
      </c>
      <c r="AK1250" s="60">
        <v>610</v>
      </c>
      <c r="AL1250" s="60">
        <v>610</v>
      </c>
      <c r="AM1250" s="60">
        <v>592</v>
      </c>
      <c r="AN1250" s="60">
        <v>303</v>
      </c>
      <c r="AO1250" s="60"/>
      <c r="AP1250" s="60"/>
      <c r="AQ1250" s="60"/>
      <c r="AR1250" s="60"/>
      <c r="AS1250" s="60">
        <v>168</v>
      </c>
      <c r="AT1250" s="60"/>
      <c r="AU1250" s="60"/>
      <c r="AV1250" s="60"/>
      <c r="AW1250" s="60"/>
      <c r="AX1250" s="60">
        <v>124</v>
      </c>
    </row>
    <row r="1251" spans="1:50">
      <c r="A1251" s="59" t="s">
        <v>3653</v>
      </c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>
        <v>945</v>
      </c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>
        <v>945</v>
      </c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</row>
    <row r="1252" spans="1:50">
      <c r="A1252" s="59" t="s">
        <v>1181</v>
      </c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>
        <v>618</v>
      </c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</row>
    <row r="1253" spans="1:50">
      <c r="A1253" s="59" t="s">
        <v>3654</v>
      </c>
      <c r="B1253" s="60"/>
      <c r="C1253" s="60"/>
      <c r="D1253" s="60">
        <v>168</v>
      </c>
      <c r="E1253" s="60"/>
      <c r="F1253" s="60"/>
      <c r="G1253" s="60"/>
      <c r="H1253" s="60"/>
      <c r="I1253" s="60"/>
      <c r="J1253" s="60">
        <v>187</v>
      </c>
      <c r="K1253" s="60"/>
      <c r="L1253" s="60"/>
      <c r="M1253" s="60"/>
      <c r="N1253" s="60"/>
      <c r="O1253" s="60"/>
      <c r="P1253" s="60">
        <v>114</v>
      </c>
      <c r="Q1253" s="60"/>
      <c r="R1253" s="60"/>
      <c r="S1253" s="60"/>
      <c r="T1253" s="60"/>
      <c r="U1253" s="60"/>
      <c r="V1253" s="60">
        <v>159</v>
      </c>
      <c r="W1253" s="60"/>
      <c r="X1253" s="60"/>
      <c r="Y1253" s="60"/>
      <c r="Z1253" s="60"/>
      <c r="AA1253" s="60">
        <v>213</v>
      </c>
      <c r="AB1253" s="60"/>
      <c r="AC1253" s="60"/>
      <c r="AD1253" s="60"/>
      <c r="AE1253" s="60"/>
      <c r="AF1253" s="60"/>
      <c r="AG1253" s="60"/>
      <c r="AH1253" s="60"/>
      <c r="AI1253" s="60"/>
      <c r="AJ1253" s="60">
        <v>168</v>
      </c>
      <c r="AK1253" s="60">
        <v>187</v>
      </c>
      <c r="AL1253" s="60">
        <v>114</v>
      </c>
      <c r="AM1253" s="60">
        <v>159</v>
      </c>
      <c r="AN1253" s="60">
        <v>242</v>
      </c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</row>
    <row r="1254" spans="1:50">
      <c r="A1254" s="59" t="s">
        <v>3655</v>
      </c>
      <c r="B1254" s="60"/>
      <c r="C1254" s="60"/>
      <c r="D1254" s="60">
        <v>934</v>
      </c>
      <c r="E1254" s="60"/>
      <c r="F1254" s="60"/>
      <c r="G1254" s="60"/>
      <c r="H1254" s="60"/>
      <c r="I1254" s="60"/>
      <c r="J1254" s="60">
        <v>963</v>
      </c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>
        <v>934</v>
      </c>
      <c r="AK1254" s="60">
        <v>963</v>
      </c>
      <c r="AL1254" s="60"/>
      <c r="AM1254" s="60"/>
      <c r="AN1254" s="60">
        <v>989</v>
      </c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</row>
    <row r="1255" spans="1:50">
      <c r="A1255" s="59" t="s">
        <v>3656</v>
      </c>
      <c r="B1255" s="60"/>
      <c r="C1255" s="60"/>
      <c r="D1255" s="60">
        <v>487</v>
      </c>
      <c r="E1255" s="60"/>
      <c r="F1255" s="60"/>
      <c r="G1255" s="60"/>
      <c r="H1255" s="60"/>
      <c r="I1255" s="60"/>
      <c r="J1255" s="60">
        <v>330</v>
      </c>
      <c r="K1255" s="60"/>
      <c r="L1255" s="60"/>
      <c r="M1255" s="60"/>
      <c r="N1255" s="60"/>
      <c r="O1255" s="60"/>
      <c r="P1255" s="60">
        <v>326</v>
      </c>
      <c r="Q1255" s="60"/>
      <c r="R1255" s="60"/>
      <c r="S1255" s="60"/>
      <c r="T1255" s="60"/>
      <c r="U1255" s="60"/>
      <c r="V1255" s="60">
        <v>230</v>
      </c>
      <c r="W1255" s="60"/>
      <c r="X1255" s="60"/>
      <c r="Y1255" s="60"/>
      <c r="Z1255" s="60"/>
      <c r="AA1255" s="60">
        <v>248</v>
      </c>
      <c r="AB1255" s="60"/>
      <c r="AC1255" s="60"/>
      <c r="AD1255" s="60"/>
      <c r="AE1255" s="60"/>
      <c r="AF1255" s="60"/>
      <c r="AG1255" s="60"/>
      <c r="AH1255" s="60"/>
      <c r="AI1255" s="60"/>
      <c r="AJ1255" s="60">
        <v>487</v>
      </c>
      <c r="AK1255" s="60">
        <v>330</v>
      </c>
      <c r="AL1255" s="60">
        <v>326</v>
      </c>
      <c r="AM1255" s="60">
        <v>230</v>
      </c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</row>
    <row r="1256" spans="1:50">
      <c r="A1256" s="59" t="s">
        <v>3657</v>
      </c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>
        <v>839</v>
      </c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</row>
    <row r="1257" spans="1:50">
      <c r="A1257" s="59" t="s">
        <v>3658</v>
      </c>
      <c r="B1257" s="60"/>
      <c r="C1257" s="60"/>
      <c r="D1257" s="60">
        <v>648</v>
      </c>
      <c r="E1257" s="60"/>
      <c r="F1257" s="60"/>
      <c r="G1257" s="60"/>
      <c r="H1257" s="60"/>
      <c r="I1257" s="60"/>
      <c r="J1257" s="60">
        <v>616</v>
      </c>
      <c r="K1257" s="60"/>
      <c r="L1257" s="60"/>
      <c r="M1257" s="60"/>
      <c r="N1257" s="60"/>
      <c r="O1257" s="60"/>
      <c r="P1257" s="60">
        <v>774</v>
      </c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>
        <v>648</v>
      </c>
      <c r="AK1257" s="60">
        <v>616</v>
      </c>
      <c r="AL1257" s="60">
        <v>774</v>
      </c>
      <c r="AM1257" s="60"/>
      <c r="AN1257" s="60">
        <v>616</v>
      </c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</row>
    <row r="1258" spans="1:50">
      <c r="A1258" s="59" t="s">
        <v>142</v>
      </c>
      <c r="B1258" s="60">
        <v>5</v>
      </c>
      <c r="C1258" s="60">
        <v>40</v>
      </c>
      <c r="D1258" s="60">
        <v>1</v>
      </c>
      <c r="E1258" s="60">
        <v>33</v>
      </c>
      <c r="F1258" s="60">
        <v>80</v>
      </c>
      <c r="G1258" s="60">
        <v>2</v>
      </c>
      <c r="H1258" s="60">
        <v>8</v>
      </c>
      <c r="I1258" s="60">
        <v>25</v>
      </c>
      <c r="J1258" s="60">
        <v>6</v>
      </c>
      <c r="K1258" s="60">
        <v>145</v>
      </c>
      <c r="L1258" s="60">
        <v>117</v>
      </c>
      <c r="M1258" s="60">
        <v>26</v>
      </c>
      <c r="N1258" s="60">
        <v>3</v>
      </c>
      <c r="O1258" s="60">
        <v>8</v>
      </c>
      <c r="P1258" s="60">
        <v>1</v>
      </c>
      <c r="Q1258" s="60">
        <v>88</v>
      </c>
      <c r="R1258" s="60">
        <v>42</v>
      </c>
      <c r="S1258" s="60">
        <v>2</v>
      </c>
      <c r="T1258" s="60"/>
      <c r="U1258" s="60">
        <v>4</v>
      </c>
      <c r="V1258" s="60">
        <v>3</v>
      </c>
      <c r="W1258" s="60"/>
      <c r="X1258" s="60"/>
      <c r="Y1258" s="60"/>
      <c r="Z1258" s="60">
        <v>6</v>
      </c>
      <c r="AA1258" s="60">
        <v>3</v>
      </c>
      <c r="AB1258" s="60">
        <v>33</v>
      </c>
      <c r="AC1258" s="60">
        <v>94</v>
      </c>
      <c r="AD1258" s="60">
        <v>9</v>
      </c>
      <c r="AE1258" s="60">
        <v>40</v>
      </c>
      <c r="AF1258" s="60">
        <v>25</v>
      </c>
      <c r="AG1258" s="60">
        <v>8</v>
      </c>
      <c r="AH1258" s="60">
        <v>4</v>
      </c>
      <c r="AI1258" s="60">
        <v>15</v>
      </c>
      <c r="AJ1258" s="60">
        <v>1</v>
      </c>
      <c r="AK1258" s="60">
        <v>6</v>
      </c>
      <c r="AL1258" s="60">
        <v>1</v>
      </c>
      <c r="AM1258" s="60">
        <v>3</v>
      </c>
      <c r="AN1258" s="60">
        <v>3</v>
      </c>
      <c r="AO1258" s="60">
        <v>7</v>
      </c>
      <c r="AP1258" s="60"/>
      <c r="AQ1258" s="60">
        <v>1</v>
      </c>
      <c r="AR1258" s="60">
        <v>10</v>
      </c>
      <c r="AS1258" s="60">
        <v>1</v>
      </c>
      <c r="AT1258" s="60">
        <v>35</v>
      </c>
      <c r="AU1258" s="60">
        <v>14</v>
      </c>
      <c r="AV1258" s="60">
        <v>1</v>
      </c>
      <c r="AW1258" s="60">
        <v>20</v>
      </c>
      <c r="AX1258" s="60">
        <v>1</v>
      </c>
    </row>
    <row r="1259" spans="1:50">
      <c r="A1259" s="59" t="s">
        <v>3659</v>
      </c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>
        <v>896</v>
      </c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</row>
    <row r="1260" spans="1:50">
      <c r="A1260" s="59" t="s">
        <v>988</v>
      </c>
      <c r="B1260" s="60">
        <v>119</v>
      </c>
      <c r="C1260" s="60">
        <v>0</v>
      </c>
      <c r="D1260" s="60">
        <v>134</v>
      </c>
      <c r="E1260" s="60">
        <v>55</v>
      </c>
      <c r="F1260" s="60">
        <v>170</v>
      </c>
      <c r="G1260" s="60">
        <v>126</v>
      </c>
      <c r="H1260" s="60">
        <v>50</v>
      </c>
      <c r="I1260" s="60"/>
      <c r="J1260" s="60">
        <v>126</v>
      </c>
      <c r="K1260" s="60">
        <v>91</v>
      </c>
      <c r="L1260" s="60">
        <v>148</v>
      </c>
      <c r="M1260" s="60">
        <v>21</v>
      </c>
      <c r="N1260" s="60">
        <v>58</v>
      </c>
      <c r="O1260" s="60"/>
      <c r="P1260" s="60">
        <v>168</v>
      </c>
      <c r="Q1260" s="60">
        <v>142</v>
      </c>
      <c r="R1260" s="60">
        <v>148</v>
      </c>
      <c r="S1260" s="60">
        <v>111</v>
      </c>
      <c r="T1260" s="60">
        <v>90</v>
      </c>
      <c r="U1260" s="60"/>
      <c r="V1260" s="60">
        <v>137</v>
      </c>
      <c r="W1260" s="60">
        <v>17</v>
      </c>
      <c r="X1260" s="60">
        <v>134</v>
      </c>
      <c r="Y1260" s="60">
        <v>36</v>
      </c>
      <c r="Z1260" s="60">
        <v>89</v>
      </c>
      <c r="AA1260" s="60">
        <v>210</v>
      </c>
      <c r="AB1260" s="60">
        <v>143</v>
      </c>
      <c r="AC1260" s="60">
        <v>204</v>
      </c>
      <c r="AD1260" s="60">
        <v>155</v>
      </c>
      <c r="AE1260" s="60">
        <v>0</v>
      </c>
      <c r="AF1260" s="60"/>
      <c r="AG1260" s="60"/>
      <c r="AH1260" s="60"/>
      <c r="AI1260" s="60">
        <v>0</v>
      </c>
      <c r="AJ1260" s="60">
        <v>134</v>
      </c>
      <c r="AK1260" s="60">
        <v>126</v>
      </c>
      <c r="AL1260" s="60">
        <v>168</v>
      </c>
      <c r="AM1260" s="60">
        <v>137</v>
      </c>
      <c r="AN1260" s="60">
        <v>71</v>
      </c>
      <c r="AO1260" s="60">
        <v>164</v>
      </c>
      <c r="AP1260" s="60">
        <v>39</v>
      </c>
      <c r="AQ1260" s="60">
        <v>139</v>
      </c>
      <c r="AR1260" s="60">
        <v>28</v>
      </c>
      <c r="AS1260" s="60">
        <v>74</v>
      </c>
      <c r="AT1260" s="60"/>
      <c r="AU1260" s="60">
        <v>37</v>
      </c>
      <c r="AV1260" s="60">
        <v>51</v>
      </c>
      <c r="AW1260" s="60">
        <v>20</v>
      </c>
      <c r="AX1260" s="60">
        <v>88</v>
      </c>
    </row>
    <row r="1261" spans="1:50">
      <c r="A1261" s="59" t="s">
        <v>3660</v>
      </c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>
        <v>963</v>
      </c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>
        <v>963</v>
      </c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</row>
    <row r="1262" spans="1:50">
      <c r="A1262" s="59" t="s">
        <v>978</v>
      </c>
      <c r="B1262" s="60"/>
      <c r="C1262" s="60">
        <v>47</v>
      </c>
      <c r="D1262" s="60">
        <v>94</v>
      </c>
      <c r="E1262" s="60"/>
      <c r="F1262" s="60"/>
      <c r="G1262" s="60"/>
      <c r="H1262" s="60"/>
      <c r="I1262" s="60"/>
      <c r="J1262" s="60">
        <v>124</v>
      </c>
      <c r="K1262" s="60"/>
      <c r="L1262" s="60"/>
      <c r="M1262" s="60"/>
      <c r="N1262" s="60"/>
      <c r="O1262" s="60"/>
      <c r="P1262" s="60">
        <v>121</v>
      </c>
      <c r="Q1262" s="60"/>
      <c r="R1262" s="60"/>
      <c r="S1262" s="60"/>
      <c r="T1262" s="60"/>
      <c r="U1262" s="60"/>
      <c r="V1262" s="60">
        <v>109</v>
      </c>
      <c r="W1262" s="60"/>
      <c r="X1262" s="60"/>
      <c r="Y1262" s="60"/>
      <c r="Z1262" s="60"/>
      <c r="AA1262" s="60">
        <v>89</v>
      </c>
      <c r="AB1262" s="60"/>
      <c r="AC1262" s="60"/>
      <c r="AD1262" s="60"/>
      <c r="AE1262" s="60">
        <v>47</v>
      </c>
      <c r="AF1262" s="60"/>
      <c r="AG1262" s="60"/>
      <c r="AH1262" s="60"/>
      <c r="AI1262" s="60">
        <v>15</v>
      </c>
      <c r="AJ1262" s="60">
        <v>94</v>
      </c>
      <c r="AK1262" s="60">
        <v>124</v>
      </c>
      <c r="AL1262" s="60">
        <v>121</v>
      </c>
      <c r="AM1262" s="60">
        <v>109</v>
      </c>
      <c r="AN1262" s="60">
        <v>100</v>
      </c>
      <c r="AO1262" s="60"/>
      <c r="AP1262" s="60"/>
      <c r="AQ1262" s="60"/>
      <c r="AR1262" s="60"/>
      <c r="AS1262" s="60"/>
      <c r="AT1262" s="60">
        <v>69</v>
      </c>
      <c r="AU1262" s="60"/>
      <c r="AV1262" s="60"/>
      <c r="AW1262" s="60">
        <v>116</v>
      </c>
      <c r="AX1262" s="60"/>
    </row>
    <row r="1263" spans="1:50">
      <c r="A1263" s="59" t="s">
        <v>3661</v>
      </c>
      <c r="B1263" s="60"/>
      <c r="C1263" s="60"/>
      <c r="D1263" s="60"/>
      <c r="E1263" s="60"/>
      <c r="F1263" s="60"/>
      <c r="G1263" s="60"/>
      <c r="H1263" s="60"/>
      <c r="I1263" s="60"/>
      <c r="J1263" s="60">
        <v>874</v>
      </c>
      <c r="K1263" s="60"/>
      <c r="L1263" s="60"/>
      <c r="M1263" s="60"/>
      <c r="N1263" s="60"/>
      <c r="O1263" s="60"/>
      <c r="P1263" s="60">
        <v>653</v>
      </c>
      <c r="Q1263" s="60"/>
      <c r="R1263" s="60"/>
      <c r="S1263" s="60"/>
      <c r="T1263" s="60"/>
      <c r="U1263" s="60"/>
      <c r="V1263" s="60">
        <v>290</v>
      </c>
      <c r="W1263" s="60"/>
      <c r="X1263" s="60"/>
      <c r="Y1263" s="60"/>
      <c r="Z1263" s="60"/>
      <c r="AA1263" s="60">
        <v>276</v>
      </c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>
        <v>874</v>
      </c>
      <c r="AL1263" s="60">
        <v>653</v>
      </c>
      <c r="AM1263" s="60">
        <v>290</v>
      </c>
      <c r="AN1263" s="60">
        <v>578</v>
      </c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</row>
    <row r="1264" spans="1:50">
      <c r="A1264" s="59" t="s">
        <v>3662</v>
      </c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0"/>
      <c r="M1264" s="60"/>
      <c r="N1264" s="60"/>
      <c r="O1264" s="60"/>
      <c r="P1264" s="60">
        <v>812</v>
      </c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>
        <v>812</v>
      </c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</row>
    <row r="1265" spans="1:50">
      <c r="A1265" s="59" t="s">
        <v>3663</v>
      </c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>
        <v>720</v>
      </c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</row>
    <row r="1266" spans="1:50">
      <c r="A1266" s="59" t="s">
        <v>3664</v>
      </c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0"/>
      <c r="M1266" s="60"/>
      <c r="N1266" s="60"/>
      <c r="O1266" s="60"/>
      <c r="P1266" s="60">
        <v>881</v>
      </c>
      <c r="Q1266" s="60"/>
      <c r="R1266" s="60"/>
      <c r="S1266" s="60"/>
      <c r="T1266" s="60"/>
      <c r="U1266" s="60"/>
      <c r="V1266" s="60">
        <v>446</v>
      </c>
      <c r="W1266" s="60"/>
      <c r="X1266" s="60"/>
      <c r="Y1266" s="60"/>
      <c r="Z1266" s="60"/>
      <c r="AA1266" s="60">
        <v>502</v>
      </c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>
        <v>881</v>
      </c>
      <c r="AM1266" s="60">
        <v>446</v>
      </c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</row>
    <row r="1267" spans="1:50">
      <c r="A1267" s="59" t="s">
        <v>3665</v>
      </c>
      <c r="B1267" s="60"/>
      <c r="C1267" s="60"/>
      <c r="D1267" s="60">
        <v>508</v>
      </c>
      <c r="E1267" s="60"/>
      <c r="F1267" s="60"/>
      <c r="G1267" s="60"/>
      <c r="H1267" s="60"/>
      <c r="I1267" s="60"/>
      <c r="J1267" s="60">
        <v>416</v>
      </c>
      <c r="K1267" s="60"/>
      <c r="L1267" s="60"/>
      <c r="M1267" s="60"/>
      <c r="N1267" s="60"/>
      <c r="O1267" s="60"/>
      <c r="P1267" s="60">
        <v>733</v>
      </c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>
        <v>779</v>
      </c>
      <c r="AB1267" s="60"/>
      <c r="AC1267" s="60"/>
      <c r="AD1267" s="60"/>
      <c r="AE1267" s="60"/>
      <c r="AF1267" s="60"/>
      <c r="AG1267" s="60"/>
      <c r="AH1267" s="60"/>
      <c r="AI1267" s="60"/>
      <c r="AJ1267" s="60">
        <v>508</v>
      </c>
      <c r="AK1267" s="60">
        <v>416</v>
      </c>
      <c r="AL1267" s="60">
        <v>733</v>
      </c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</row>
    <row r="1268" spans="1:50">
      <c r="A1268" s="59" t="s">
        <v>3666</v>
      </c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0"/>
      <c r="M1268" s="60"/>
      <c r="N1268" s="60"/>
      <c r="O1268" s="60"/>
      <c r="P1268" s="60">
        <v>775</v>
      </c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>
        <v>775</v>
      </c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</row>
    <row r="1269" spans="1:50">
      <c r="A1269" s="59" t="s">
        <v>117</v>
      </c>
      <c r="B1269" s="60"/>
      <c r="C1269" s="60"/>
      <c r="D1269" s="60">
        <v>131</v>
      </c>
      <c r="E1269" s="60"/>
      <c r="F1269" s="60"/>
      <c r="G1269" s="60"/>
      <c r="H1269" s="60">
        <v>83</v>
      </c>
      <c r="I1269" s="60">
        <v>0</v>
      </c>
      <c r="J1269" s="60">
        <v>71</v>
      </c>
      <c r="K1269" s="60">
        <v>104</v>
      </c>
      <c r="L1269" s="60">
        <v>8</v>
      </c>
      <c r="M1269" s="60">
        <v>43</v>
      </c>
      <c r="N1269" s="60">
        <v>61</v>
      </c>
      <c r="O1269" s="60">
        <v>31</v>
      </c>
      <c r="P1269" s="60">
        <v>54</v>
      </c>
      <c r="Q1269" s="60">
        <v>170</v>
      </c>
      <c r="R1269" s="60">
        <v>28</v>
      </c>
      <c r="S1269" s="60">
        <v>103</v>
      </c>
      <c r="T1269" s="60">
        <v>36</v>
      </c>
      <c r="U1269" s="60">
        <v>21</v>
      </c>
      <c r="V1269" s="60">
        <v>52</v>
      </c>
      <c r="W1269" s="60">
        <v>130</v>
      </c>
      <c r="X1269" s="60">
        <v>8</v>
      </c>
      <c r="Y1269" s="60">
        <v>40</v>
      </c>
      <c r="Z1269" s="60">
        <v>36</v>
      </c>
      <c r="AA1269" s="60">
        <v>80</v>
      </c>
      <c r="AB1269" s="60">
        <v>95</v>
      </c>
      <c r="AC1269" s="60">
        <v>10</v>
      </c>
      <c r="AD1269" s="60">
        <v>20</v>
      </c>
      <c r="AE1269" s="60"/>
      <c r="AF1269" s="60">
        <v>0</v>
      </c>
      <c r="AG1269" s="60">
        <v>31</v>
      </c>
      <c r="AH1269" s="60">
        <v>21</v>
      </c>
      <c r="AI1269" s="60"/>
      <c r="AJ1269" s="60">
        <v>131</v>
      </c>
      <c r="AK1269" s="60">
        <v>71</v>
      </c>
      <c r="AL1269" s="60">
        <v>54</v>
      </c>
      <c r="AM1269" s="60">
        <v>52</v>
      </c>
      <c r="AN1269" s="60">
        <v>428</v>
      </c>
      <c r="AO1269" s="60">
        <v>129</v>
      </c>
      <c r="AP1269" s="60">
        <v>118</v>
      </c>
      <c r="AQ1269" s="60">
        <v>153</v>
      </c>
      <c r="AR1269" s="60">
        <v>82</v>
      </c>
      <c r="AS1269" s="60"/>
      <c r="AT1269" s="60">
        <v>14</v>
      </c>
      <c r="AU1269" s="60">
        <v>37</v>
      </c>
      <c r="AV1269" s="60">
        <v>51</v>
      </c>
      <c r="AW1269" s="60">
        <v>52</v>
      </c>
      <c r="AX1269" s="60"/>
    </row>
    <row r="1270" spans="1:50">
      <c r="A1270" s="59" t="s">
        <v>1129</v>
      </c>
      <c r="B1270" s="60">
        <v>132</v>
      </c>
      <c r="C1270" s="60"/>
      <c r="D1270" s="60">
        <v>328</v>
      </c>
      <c r="E1270" s="60">
        <v>76</v>
      </c>
      <c r="F1270" s="60">
        <v>99</v>
      </c>
      <c r="G1270" s="60">
        <v>53</v>
      </c>
      <c r="H1270" s="60"/>
      <c r="I1270" s="60"/>
      <c r="J1270" s="60">
        <v>247</v>
      </c>
      <c r="K1270" s="60"/>
      <c r="L1270" s="60"/>
      <c r="M1270" s="60"/>
      <c r="N1270" s="60">
        <v>120</v>
      </c>
      <c r="O1270" s="60"/>
      <c r="P1270" s="60">
        <v>102</v>
      </c>
      <c r="Q1270" s="60">
        <v>8</v>
      </c>
      <c r="R1270" s="60">
        <v>122</v>
      </c>
      <c r="S1270" s="60">
        <v>31</v>
      </c>
      <c r="T1270" s="60">
        <v>136</v>
      </c>
      <c r="U1270" s="60"/>
      <c r="V1270" s="60">
        <v>77</v>
      </c>
      <c r="W1270" s="60">
        <v>71</v>
      </c>
      <c r="X1270" s="60">
        <v>117</v>
      </c>
      <c r="Y1270" s="60">
        <v>75</v>
      </c>
      <c r="Z1270" s="60">
        <v>134</v>
      </c>
      <c r="AA1270" s="60">
        <v>35</v>
      </c>
      <c r="AB1270" s="60">
        <v>18</v>
      </c>
      <c r="AC1270" s="60">
        <v>159</v>
      </c>
      <c r="AD1270" s="60">
        <v>63</v>
      </c>
      <c r="AE1270" s="60"/>
      <c r="AF1270" s="60"/>
      <c r="AG1270" s="60"/>
      <c r="AH1270" s="60"/>
      <c r="AI1270" s="60"/>
      <c r="AJ1270" s="60">
        <v>328</v>
      </c>
      <c r="AK1270" s="60">
        <v>247</v>
      </c>
      <c r="AL1270" s="60">
        <v>102</v>
      </c>
      <c r="AM1270" s="60">
        <v>77</v>
      </c>
      <c r="AN1270" s="60">
        <v>308</v>
      </c>
      <c r="AO1270" s="60">
        <v>70</v>
      </c>
      <c r="AP1270" s="60">
        <v>23</v>
      </c>
      <c r="AQ1270" s="60">
        <v>19</v>
      </c>
      <c r="AR1270" s="60"/>
      <c r="AS1270" s="60">
        <v>98</v>
      </c>
      <c r="AT1270" s="60">
        <v>35</v>
      </c>
      <c r="AU1270" s="60">
        <v>56</v>
      </c>
      <c r="AV1270" s="60">
        <v>51</v>
      </c>
      <c r="AW1270" s="60"/>
      <c r="AX1270" s="60">
        <v>88</v>
      </c>
    </row>
    <row r="1271" spans="1:50">
      <c r="A1271" s="59" t="s">
        <v>3667</v>
      </c>
      <c r="B1271" s="60"/>
      <c r="C1271" s="60"/>
      <c r="D1271" s="60">
        <v>806</v>
      </c>
      <c r="E1271" s="60"/>
      <c r="F1271" s="60"/>
      <c r="G1271" s="60"/>
      <c r="H1271" s="60"/>
      <c r="I1271" s="60"/>
      <c r="J1271" s="60"/>
      <c r="K1271" s="60"/>
      <c r="L1271" s="60"/>
      <c r="M1271" s="60"/>
      <c r="N1271" s="60"/>
      <c r="O1271" s="60"/>
      <c r="P1271" s="60">
        <v>360</v>
      </c>
      <c r="Q1271" s="60"/>
      <c r="R1271" s="60"/>
      <c r="S1271" s="60"/>
      <c r="T1271" s="60"/>
      <c r="U1271" s="60"/>
      <c r="V1271" s="60">
        <v>540</v>
      </c>
      <c r="W1271" s="60"/>
      <c r="X1271" s="60"/>
      <c r="Y1271" s="60"/>
      <c r="Z1271" s="60"/>
      <c r="AA1271" s="60">
        <v>291</v>
      </c>
      <c r="AB1271" s="60"/>
      <c r="AC1271" s="60"/>
      <c r="AD1271" s="60"/>
      <c r="AE1271" s="60"/>
      <c r="AF1271" s="60"/>
      <c r="AG1271" s="60"/>
      <c r="AH1271" s="60"/>
      <c r="AI1271" s="60"/>
      <c r="AJ1271" s="60">
        <v>806</v>
      </c>
      <c r="AK1271" s="60"/>
      <c r="AL1271" s="60">
        <v>360</v>
      </c>
      <c r="AM1271" s="60">
        <v>540</v>
      </c>
      <c r="AN1271" s="60">
        <v>650</v>
      </c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</row>
    <row r="1272" spans="1:50">
      <c r="A1272" s="59" t="s">
        <v>3668</v>
      </c>
      <c r="B1272" s="60"/>
      <c r="C1272" s="60"/>
      <c r="D1272" s="60"/>
      <c r="E1272" s="60"/>
      <c r="F1272" s="60"/>
      <c r="G1272" s="60"/>
      <c r="H1272" s="60"/>
      <c r="I1272" s="60"/>
      <c r="J1272" s="60">
        <v>688</v>
      </c>
      <c r="K1272" s="60"/>
      <c r="L1272" s="60"/>
      <c r="M1272" s="60"/>
      <c r="N1272" s="60"/>
      <c r="O1272" s="60"/>
      <c r="P1272" s="60">
        <v>407</v>
      </c>
      <c r="Q1272" s="60"/>
      <c r="R1272" s="60"/>
      <c r="S1272" s="60"/>
      <c r="T1272" s="60"/>
      <c r="U1272" s="60"/>
      <c r="V1272" s="60">
        <v>571</v>
      </c>
      <c r="W1272" s="60"/>
      <c r="X1272" s="60"/>
      <c r="Y1272" s="60"/>
      <c r="Z1272" s="60"/>
      <c r="AA1272" s="60">
        <v>491</v>
      </c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>
        <v>688</v>
      </c>
      <c r="AL1272" s="60">
        <v>407</v>
      </c>
      <c r="AM1272" s="60">
        <v>571</v>
      </c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</row>
    <row r="1273" spans="1:50">
      <c r="A1273" s="59" t="s">
        <v>3669</v>
      </c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>
        <v>965</v>
      </c>
      <c r="W1273" s="60"/>
      <c r="X1273" s="60"/>
      <c r="Y1273" s="60"/>
      <c r="Z1273" s="60"/>
      <c r="AA1273" s="60">
        <v>688</v>
      </c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>
        <v>965</v>
      </c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</row>
    <row r="1274" spans="1:50">
      <c r="A1274" s="59" t="s">
        <v>3670</v>
      </c>
      <c r="B1274" s="60"/>
      <c r="C1274" s="60"/>
      <c r="D1274" s="60">
        <v>696</v>
      </c>
      <c r="E1274" s="60"/>
      <c r="F1274" s="60"/>
      <c r="G1274" s="60"/>
      <c r="H1274" s="60"/>
      <c r="I1274" s="60"/>
      <c r="J1274" s="60">
        <v>629</v>
      </c>
      <c r="K1274" s="60"/>
      <c r="L1274" s="60"/>
      <c r="M1274" s="60"/>
      <c r="N1274" s="60"/>
      <c r="O1274" s="60"/>
      <c r="P1274" s="60">
        <v>867</v>
      </c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>
        <v>696</v>
      </c>
      <c r="AK1274" s="60">
        <v>629</v>
      </c>
      <c r="AL1274" s="60">
        <v>867</v>
      </c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</row>
    <row r="1275" spans="1:50">
      <c r="A1275" s="59" t="s">
        <v>3671</v>
      </c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>
        <v>523</v>
      </c>
      <c r="W1275" s="60"/>
      <c r="X1275" s="60"/>
      <c r="Y1275" s="60"/>
      <c r="Z1275" s="60"/>
      <c r="AA1275" s="60">
        <v>523</v>
      </c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>
        <v>523</v>
      </c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</row>
    <row r="1276" spans="1:50">
      <c r="A1276" s="59" t="s">
        <v>3672</v>
      </c>
      <c r="B1276" s="60"/>
      <c r="C1276" s="60"/>
      <c r="D1276" s="60">
        <v>763</v>
      </c>
      <c r="E1276" s="60"/>
      <c r="F1276" s="60"/>
      <c r="G1276" s="60"/>
      <c r="H1276" s="60"/>
      <c r="I1276" s="60"/>
      <c r="J1276" s="60">
        <v>816</v>
      </c>
      <c r="K1276" s="60"/>
      <c r="L1276" s="60"/>
      <c r="M1276" s="60"/>
      <c r="N1276" s="60"/>
      <c r="O1276" s="60"/>
      <c r="P1276" s="60">
        <v>508</v>
      </c>
      <c r="Q1276" s="60"/>
      <c r="R1276" s="60"/>
      <c r="S1276" s="60"/>
      <c r="T1276" s="60"/>
      <c r="U1276" s="60"/>
      <c r="V1276" s="60">
        <v>135</v>
      </c>
      <c r="W1276" s="60"/>
      <c r="X1276" s="60"/>
      <c r="Y1276" s="60"/>
      <c r="Z1276" s="60"/>
      <c r="AA1276" s="60">
        <v>163</v>
      </c>
      <c r="AB1276" s="60"/>
      <c r="AC1276" s="60"/>
      <c r="AD1276" s="60"/>
      <c r="AE1276" s="60"/>
      <c r="AF1276" s="60"/>
      <c r="AG1276" s="60"/>
      <c r="AH1276" s="60"/>
      <c r="AI1276" s="60"/>
      <c r="AJ1276" s="60">
        <v>763</v>
      </c>
      <c r="AK1276" s="60">
        <v>816</v>
      </c>
      <c r="AL1276" s="60">
        <v>508</v>
      </c>
      <c r="AM1276" s="60">
        <v>135</v>
      </c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</row>
    <row r="1277" spans="1:50">
      <c r="A1277" s="59" t="s">
        <v>3673</v>
      </c>
      <c r="B1277" s="60"/>
      <c r="C1277" s="60"/>
      <c r="D1277" s="60">
        <v>841</v>
      </c>
      <c r="E1277" s="60"/>
      <c r="F1277" s="60"/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>
        <v>841</v>
      </c>
      <c r="AK1277" s="60"/>
      <c r="AL1277" s="60"/>
      <c r="AM1277" s="60"/>
      <c r="AN1277" s="60">
        <v>576</v>
      </c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</row>
    <row r="1278" spans="1:50">
      <c r="A1278" s="59" t="s">
        <v>3674</v>
      </c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>
        <v>979</v>
      </c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>
        <v>979</v>
      </c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</row>
    <row r="1279" spans="1:50">
      <c r="A1279" s="59" t="s">
        <v>3675</v>
      </c>
      <c r="B1279" s="60"/>
      <c r="C1279" s="60"/>
      <c r="D1279" s="60"/>
      <c r="E1279" s="60"/>
      <c r="F1279" s="60"/>
      <c r="G1279" s="60"/>
      <c r="H1279" s="60"/>
      <c r="I1279" s="60"/>
      <c r="J1279" s="60">
        <v>762</v>
      </c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>
        <v>762</v>
      </c>
      <c r="AL1279" s="60"/>
      <c r="AM1279" s="60"/>
      <c r="AN1279" s="60">
        <v>908</v>
      </c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</row>
    <row r="1280" spans="1:50">
      <c r="A1280" s="59" t="s">
        <v>178</v>
      </c>
      <c r="B1280" s="60">
        <v>117</v>
      </c>
      <c r="C1280" s="60"/>
      <c r="D1280" s="60">
        <v>40</v>
      </c>
      <c r="E1280" s="60">
        <v>107</v>
      </c>
      <c r="F1280" s="60">
        <v>20</v>
      </c>
      <c r="G1280" s="60">
        <v>7</v>
      </c>
      <c r="H1280" s="60">
        <v>130</v>
      </c>
      <c r="I1280" s="60">
        <v>38</v>
      </c>
      <c r="J1280" s="60">
        <v>45</v>
      </c>
      <c r="K1280" s="60">
        <v>95</v>
      </c>
      <c r="L1280" s="60">
        <v>108</v>
      </c>
      <c r="M1280" s="60">
        <v>78</v>
      </c>
      <c r="N1280" s="60">
        <v>129</v>
      </c>
      <c r="O1280" s="60">
        <v>0</v>
      </c>
      <c r="P1280" s="60">
        <v>42</v>
      </c>
      <c r="Q1280" s="60">
        <v>103</v>
      </c>
      <c r="R1280" s="60">
        <v>91</v>
      </c>
      <c r="S1280" s="60">
        <v>13</v>
      </c>
      <c r="T1280" s="60">
        <v>148</v>
      </c>
      <c r="U1280" s="60">
        <v>12</v>
      </c>
      <c r="V1280" s="60">
        <v>54</v>
      </c>
      <c r="W1280" s="60">
        <v>65</v>
      </c>
      <c r="X1280" s="60">
        <v>64</v>
      </c>
      <c r="Y1280" s="60">
        <v>33</v>
      </c>
      <c r="Z1280" s="60">
        <v>150</v>
      </c>
      <c r="AA1280" s="60">
        <v>40</v>
      </c>
      <c r="AB1280" s="60">
        <v>76</v>
      </c>
      <c r="AC1280" s="60">
        <v>30</v>
      </c>
      <c r="AD1280" s="60">
        <v>52</v>
      </c>
      <c r="AE1280" s="60"/>
      <c r="AF1280" s="60">
        <v>38</v>
      </c>
      <c r="AG1280" s="60">
        <v>0</v>
      </c>
      <c r="AH1280" s="60">
        <v>12</v>
      </c>
      <c r="AI1280" s="60">
        <v>35</v>
      </c>
      <c r="AJ1280" s="60">
        <v>40</v>
      </c>
      <c r="AK1280" s="60">
        <v>45</v>
      </c>
      <c r="AL1280" s="60">
        <v>42</v>
      </c>
      <c r="AM1280" s="60">
        <v>54</v>
      </c>
      <c r="AN1280" s="60">
        <v>57</v>
      </c>
      <c r="AO1280" s="60">
        <v>60</v>
      </c>
      <c r="AP1280" s="60">
        <v>44</v>
      </c>
      <c r="AQ1280" s="60">
        <v>23</v>
      </c>
      <c r="AR1280" s="60">
        <v>54</v>
      </c>
      <c r="AS1280" s="60">
        <v>71</v>
      </c>
      <c r="AT1280" s="60">
        <v>2</v>
      </c>
      <c r="AU1280" s="60">
        <v>37</v>
      </c>
      <c r="AV1280" s="60">
        <v>14</v>
      </c>
      <c r="AW1280" s="60">
        <v>52</v>
      </c>
      <c r="AX1280" s="60">
        <v>6</v>
      </c>
    </row>
    <row r="1281" spans="1:50">
      <c r="A1281" s="59" t="s">
        <v>120</v>
      </c>
      <c r="B1281" s="60">
        <v>15</v>
      </c>
      <c r="C1281" s="60">
        <v>0</v>
      </c>
      <c r="D1281" s="60">
        <v>118</v>
      </c>
      <c r="E1281" s="60">
        <v>73</v>
      </c>
      <c r="F1281" s="60">
        <v>22</v>
      </c>
      <c r="G1281" s="60">
        <v>56</v>
      </c>
      <c r="H1281" s="60">
        <v>10</v>
      </c>
      <c r="I1281" s="60"/>
      <c r="J1281" s="60">
        <v>94</v>
      </c>
      <c r="K1281" s="60">
        <v>133</v>
      </c>
      <c r="L1281" s="60">
        <v>37</v>
      </c>
      <c r="M1281" s="60">
        <v>41</v>
      </c>
      <c r="N1281" s="60">
        <v>23</v>
      </c>
      <c r="O1281" s="60"/>
      <c r="P1281" s="60">
        <v>39</v>
      </c>
      <c r="Q1281" s="60">
        <v>95</v>
      </c>
      <c r="R1281" s="60">
        <v>35</v>
      </c>
      <c r="S1281" s="60">
        <v>5</v>
      </c>
      <c r="T1281" s="60">
        <v>13</v>
      </c>
      <c r="U1281" s="60">
        <v>33</v>
      </c>
      <c r="V1281" s="60">
        <v>38</v>
      </c>
      <c r="W1281" s="60">
        <v>60</v>
      </c>
      <c r="X1281" s="60">
        <v>68</v>
      </c>
      <c r="Y1281" s="60">
        <v>37</v>
      </c>
      <c r="Z1281" s="60">
        <v>8</v>
      </c>
      <c r="AA1281" s="60">
        <v>71</v>
      </c>
      <c r="AB1281" s="60">
        <v>140</v>
      </c>
      <c r="AC1281" s="60">
        <v>135</v>
      </c>
      <c r="AD1281" s="60">
        <v>12</v>
      </c>
      <c r="AE1281" s="60">
        <v>0</v>
      </c>
      <c r="AF1281" s="60"/>
      <c r="AG1281" s="60"/>
      <c r="AH1281" s="60">
        <v>33</v>
      </c>
      <c r="AI1281" s="60">
        <v>10</v>
      </c>
      <c r="AJ1281" s="60">
        <v>118</v>
      </c>
      <c r="AK1281" s="60">
        <v>94</v>
      </c>
      <c r="AL1281" s="60">
        <v>39</v>
      </c>
      <c r="AM1281" s="60">
        <v>38</v>
      </c>
      <c r="AN1281" s="60">
        <v>73</v>
      </c>
      <c r="AO1281" s="60">
        <v>43</v>
      </c>
      <c r="AP1281" s="60">
        <v>25</v>
      </c>
      <c r="AQ1281" s="60">
        <v>15</v>
      </c>
      <c r="AR1281" s="60">
        <v>38</v>
      </c>
      <c r="AS1281" s="60">
        <v>50</v>
      </c>
      <c r="AT1281" s="60"/>
      <c r="AU1281" s="60">
        <v>28</v>
      </c>
      <c r="AV1281" s="60">
        <v>9</v>
      </c>
      <c r="AW1281" s="60">
        <v>34</v>
      </c>
      <c r="AX1281" s="60">
        <v>39</v>
      </c>
    </row>
    <row r="1282" spans="1:50">
      <c r="A1282" s="59" t="s">
        <v>3676</v>
      </c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>
        <v>992</v>
      </c>
      <c r="W1282" s="60"/>
      <c r="X1282" s="60"/>
      <c r="Y1282" s="60"/>
      <c r="Z1282" s="60"/>
      <c r="AA1282" s="60">
        <v>772</v>
      </c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>
        <v>992</v>
      </c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</row>
    <row r="1283" spans="1:50">
      <c r="A1283" s="59" t="s">
        <v>3677</v>
      </c>
      <c r="B1283" s="60"/>
      <c r="C1283" s="60"/>
      <c r="D1283" s="60"/>
      <c r="E1283" s="60"/>
      <c r="F1283" s="60"/>
      <c r="G1283" s="60"/>
      <c r="H1283" s="60"/>
      <c r="I1283" s="60"/>
      <c r="J1283" s="60">
        <v>672</v>
      </c>
      <c r="K1283" s="60"/>
      <c r="L1283" s="60"/>
      <c r="M1283" s="60"/>
      <c r="N1283" s="60"/>
      <c r="O1283" s="60"/>
      <c r="P1283" s="60">
        <v>726</v>
      </c>
      <c r="Q1283" s="60"/>
      <c r="R1283" s="60"/>
      <c r="S1283" s="60"/>
      <c r="T1283" s="60"/>
      <c r="U1283" s="60"/>
      <c r="V1283" s="60">
        <v>599</v>
      </c>
      <c r="W1283" s="60"/>
      <c r="X1283" s="60"/>
      <c r="Y1283" s="60"/>
      <c r="Z1283" s="60"/>
      <c r="AA1283" s="60">
        <v>694</v>
      </c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>
        <v>672</v>
      </c>
      <c r="AL1283" s="60">
        <v>726</v>
      </c>
      <c r="AM1283" s="60">
        <v>599</v>
      </c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</row>
    <row r="1284" spans="1:50">
      <c r="A1284" s="59" t="s">
        <v>3678</v>
      </c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0"/>
      <c r="M1284" s="60"/>
      <c r="N1284" s="60"/>
      <c r="O1284" s="60"/>
      <c r="P1284" s="60">
        <v>950</v>
      </c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>
        <v>950</v>
      </c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</row>
    <row r="1285" spans="1:50">
      <c r="A1285" s="59" t="s">
        <v>3679</v>
      </c>
      <c r="B1285" s="60"/>
      <c r="C1285" s="60"/>
      <c r="D1285" s="60">
        <v>994</v>
      </c>
      <c r="E1285" s="60"/>
      <c r="F1285" s="60"/>
      <c r="G1285" s="60"/>
      <c r="H1285" s="60"/>
      <c r="I1285" s="60"/>
      <c r="J1285" s="60">
        <v>851</v>
      </c>
      <c r="K1285" s="60"/>
      <c r="L1285" s="60"/>
      <c r="M1285" s="60"/>
      <c r="N1285" s="60"/>
      <c r="O1285" s="60"/>
      <c r="P1285" s="60">
        <v>612</v>
      </c>
      <c r="Q1285" s="60"/>
      <c r="R1285" s="60"/>
      <c r="S1285" s="60"/>
      <c r="T1285" s="60"/>
      <c r="U1285" s="60"/>
      <c r="V1285" s="60">
        <v>708</v>
      </c>
      <c r="W1285" s="60"/>
      <c r="X1285" s="60"/>
      <c r="Y1285" s="60"/>
      <c r="Z1285" s="60"/>
      <c r="AA1285" s="60">
        <v>837</v>
      </c>
      <c r="AB1285" s="60"/>
      <c r="AC1285" s="60"/>
      <c r="AD1285" s="60"/>
      <c r="AE1285" s="60"/>
      <c r="AF1285" s="60"/>
      <c r="AG1285" s="60"/>
      <c r="AH1285" s="60"/>
      <c r="AI1285" s="60"/>
      <c r="AJ1285" s="60">
        <v>994</v>
      </c>
      <c r="AK1285" s="60">
        <v>851</v>
      </c>
      <c r="AL1285" s="60">
        <v>612</v>
      </c>
      <c r="AM1285" s="60">
        <v>708</v>
      </c>
      <c r="AN1285" s="60">
        <v>929</v>
      </c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</row>
    <row r="1286" spans="1:50">
      <c r="A1286" s="59" t="s">
        <v>3680</v>
      </c>
      <c r="B1286" s="60"/>
      <c r="C1286" s="60"/>
      <c r="D1286" s="60"/>
      <c r="E1286" s="60"/>
      <c r="F1286" s="60"/>
      <c r="G1286" s="60"/>
      <c r="H1286" s="60"/>
      <c r="I1286" s="60"/>
      <c r="J1286" s="60">
        <v>896</v>
      </c>
      <c r="K1286" s="60"/>
      <c r="L1286" s="60"/>
      <c r="M1286" s="60"/>
      <c r="N1286" s="60"/>
      <c r="O1286" s="60"/>
      <c r="P1286" s="60">
        <v>568</v>
      </c>
      <c r="Q1286" s="60"/>
      <c r="R1286" s="60"/>
      <c r="S1286" s="60"/>
      <c r="T1286" s="60"/>
      <c r="U1286" s="60"/>
      <c r="V1286" s="60">
        <v>605</v>
      </c>
      <c r="W1286" s="60"/>
      <c r="X1286" s="60"/>
      <c r="Y1286" s="60"/>
      <c r="Z1286" s="60"/>
      <c r="AA1286" s="60">
        <v>729</v>
      </c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>
        <v>896</v>
      </c>
      <c r="AL1286" s="60">
        <v>568</v>
      </c>
      <c r="AM1286" s="60">
        <v>605</v>
      </c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</row>
    <row r="1287" spans="1:50">
      <c r="A1287" s="59" t="s">
        <v>952</v>
      </c>
      <c r="B1287" s="60">
        <v>92</v>
      </c>
      <c r="C1287" s="60">
        <v>0</v>
      </c>
      <c r="D1287" s="60">
        <v>75</v>
      </c>
      <c r="E1287" s="60">
        <v>152</v>
      </c>
      <c r="F1287" s="60">
        <v>72</v>
      </c>
      <c r="G1287" s="60">
        <v>157</v>
      </c>
      <c r="H1287" s="60">
        <v>62</v>
      </c>
      <c r="I1287" s="60">
        <v>38</v>
      </c>
      <c r="J1287" s="60">
        <v>151</v>
      </c>
      <c r="K1287" s="60">
        <v>160</v>
      </c>
      <c r="L1287" s="60">
        <v>173</v>
      </c>
      <c r="M1287" s="60">
        <v>150</v>
      </c>
      <c r="N1287" s="60">
        <v>80</v>
      </c>
      <c r="O1287" s="60"/>
      <c r="P1287" s="60">
        <v>83</v>
      </c>
      <c r="Q1287" s="60">
        <v>152</v>
      </c>
      <c r="R1287" s="60">
        <v>80</v>
      </c>
      <c r="S1287" s="60">
        <v>59</v>
      </c>
      <c r="T1287" s="60">
        <v>100</v>
      </c>
      <c r="U1287" s="60"/>
      <c r="V1287" s="60">
        <v>153</v>
      </c>
      <c r="W1287" s="60">
        <v>159</v>
      </c>
      <c r="X1287" s="60">
        <v>132</v>
      </c>
      <c r="Y1287" s="60">
        <v>78</v>
      </c>
      <c r="Z1287" s="60">
        <v>15</v>
      </c>
      <c r="AA1287" s="60">
        <v>133</v>
      </c>
      <c r="AB1287" s="60">
        <v>182</v>
      </c>
      <c r="AC1287" s="60">
        <v>85</v>
      </c>
      <c r="AD1287" s="60">
        <v>110</v>
      </c>
      <c r="AE1287" s="60">
        <v>0</v>
      </c>
      <c r="AF1287" s="60">
        <v>38</v>
      </c>
      <c r="AG1287" s="60"/>
      <c r="AH1287" s="60"/>
      <c r="AI1287" s="60">
        <v>20</v>
      </c>
      <c r="AJ1287" s="60">
        <v>75</v>
      </c>
      <c r="AK1287" s="60">
        <v>151</v>
      </c>
      <c r="AL1287" s="60">
        <v>83</v>
      </c>
      <c r="AM1287" s="60">
        <v>153</v>
      </c>
      <c r="AN1287" s="60">
        <v>51</v>
      </c>
      <c r="AO1287" s="60">
        <v>202</v>
      </c>
      <c r="AP1287" s="60">
        <v>102</v>
      </c>
      <c r="AQ1287" s="60">
        <v>84</v>
      </c>
      <c r="AR1287" s="60">
        <v>91</v>
      </c>
      <c r="AS1287" s="60">
        <v>130</v>
      </c>
      <c r="AT1287" s="60"/>
      <c r="AU1287" s="60">
        <v>86</v>
      </c>
      <c r="AV1287" s="60">
        <v>51</v>
      </c>
      <c r="AW1287" s="60">
        <v>116</v>
      </c>
      <c r="AX1287" s="60">
        <v>88</v>
      </c>
    </row>
    <row r="1288" spans="1:50">
      <c r="A1288" s="59" t="s">
        <v>3681</v>
      </c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0"/>
      <c r="M1288" s="60"/>
      <c r="N1288" s="60"/>
      <c r="O1288" s="60"/>
      <c r="P1288" s="60">
        <v>783</v>
      </c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>
        <v>783</v>
      </c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</row>
    <row r="1289" spans="1:50">
      <c r="A1289" s="59" t="s">
        <v>3682</v>
      </c>
      <c r="B1289" s="60"/>
      <c r="C1289" s="60"/>
      <c r="D1289" s="60">
        <v>265</v>
      </c>
      <c r="E1289" s="60"/>
      <c r="F1289" s="60"/>
      <c r="G1289" s="60"/>
      <c r="H1289" s="60"/>
      <c r="I1289" s="60"/>
      <c r="J1289" s="60">
        <v>522</v>
      </c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>
        <v>280</v>
      </c>
      <c r="W1289" s="60"/>
      <c r="X1289" s="60"/>
      <c r="Y1289" s="60"/>
      <c r="Z1289" s="60"/>
      <c r="AA1289" s="60">
        <v>342</v>
      </c>
      <c r="AB1289" s="60"/>
      <c r="AC1289" s="60"/>
      <c r="AD1289" s="60"/>
      <c r="AE1289" s="60"/>
      <c r="AF1289" s="60"/>
      <c r="AG1289" s="60"/>
      <c r="AH1289" s="60"/>
      <c r="AI1289" s="60"/>
      <c r="AJ1289" s="60">
        <v>265</v>
      </c>
      <c r="AK1289" s="60">
        <v>522</v>
      </c>
      <c r="AL1289" s="60"/>
      <c r="AM1289" s="60">
        <v>280</v>
      </c>
      <c r="AN1289" s="60">
        <v>307</v>
      </c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</row>
    <row r="1290" spans="1:50">
      <c r="A1290" s="59" t="s">
        <v>1130</v>
      </c>
      <c r="B1290" s="60">
        <v>181</v>
      </c>
      <c r="C1290" s="60"/>
      <c r="D1290" s="60">
        <v>577</v>
      </c>
      <c r="E1290" s="60">
        <v>74</v>
      </c>
      <c r="F1290" s="60">
        <v>41</v>
      </c>
      <c r="G1290" s="60">
        <v>182</v>
      </c>
      <c r="H1290" s="60"/>
      <c r="I1290" s="60"/>
      <c r="J1290" s="60">
        <v>871</v>
      </c>
      <c r="K1290" s="60"/>
      <c r="L1290" s="60"/>
      <c r="M1290" s="60"/>
      <c r="N1290" s="60"/>
      <c r="O1290" s="60"/>
      <c r="P1290" s="60">
        <v>910</v>
      </c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>
        <v>577</v>
      </c>
      <c r="AK1290" s="60">
        <v>871</v>
      </c>
      <c r="AL1290" s="60">
        <v>910</v>
      </c>
      <c r="AM1290" s="60"/>
      <c r="AN1290" s="60">
        <v>224</v>
      </c>
      <c r="AO1290" s="60"/>
      <c r="AP1290" s="60"/>
      <c r="AQ1290" s="60"/>
      <c r="AR1290" s="60"/>
      <c r="AS1290" s="60">
        <v>184</v>
      </c>
      <c r="AT1290" s="60"/>
      <c r="AU1290" s="60"/>
      <c r="AV1290" s="60"/>
      <c r="AW1290" s="60"/>
      <c r="AX1290" s="60">
        <v>124</v>
      </c>
    </row>
    <row r="1291" spans="1:50">
      <c r="A1291" s="59" t="s">
        <v>3683</v>
      </c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0"/>
      <c r="M1291" s="60"/>
      <c r="N1291" s="60"/>
      <c r="O1291" s="60"/>
      <c r="P1291" s="60">
        <v>723</v>
      </c>
      <c r="Q1291" s="60"/>
      <c r="R1291" s="60"/>
      <c r="S1291" s="60"/>
      <c r="T1291" s="60"/>
      <c r="U1291" s="60"/>
      <c r="V1291" s="60">
        <v>759</v>
      </c>
      <c r="W1291" s="60"/>
      <c r="X1291" s="60"/>
      <c r="Y1291" s="60"/>
      <c r="Z1291" s="60"/>
      <c r="AA1291" s="60">
        <v>982</v>
      </c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>
        <v>723</v>
      </c>
      <c r="AM1291" s="60">
        <v>759</v>
      </c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</row>
    <row r="1292" spans="1:50">
      <c r="A1292" s="59" t="s">
        <v>3684</v>
      </c>
      <c r="B1292" s="60"/>
      <c r="C1292" s="60"/>
      <c r="D1292" s="60"/>
      <c r="E1292" s="60"/>
      <c r="F1292" s="60"/>
      <c r="G1292" s="60"/>
      <c r="H1292" s="60"/>
      <c r="I1292" s="60"/>
      <c r="J1292" s="60">
        <v>942</v>
      </c>
      <c r="K1292" s="60"/>
      <c r="L1292" s="60"/>
      <c r="M1292" s="60"/>
      <c r="N1292" s="60"/>
      <c r="O1292" s="60"/>
      <c r="P1292" s="60">
        <v>877</v>
      </c>
      <c r="Q1292" s="60"/>
      <c r="R1292" s="60"/>
      <c r="S1292" s="60"/>
      <c r="T1292" s="60"/>
      <c r="U1292" s="60"/>
      <c r="V1292" s="60">
        <v>927</v>
      </c>
      <c r="W1292" s="60"/>
      <c r="X1292" s="60"/>
      <c r="Y1292" s="60"/>
      <c r="Z1292" s="60"/>
      <c r="AA1292" s="60">
        <v>962</v>
      </c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>
        <v>942</v>
      </c>
      <c r="AL1292" s="60">
        <v>877</v>
      </c>
      <c r="AM1292" s="60">
        <v>927</v>
      </c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</row>
    <row r="1293" spans="1:50">
      <c r="A1293" s="59" t="s">
        <v>3685</v>
      </c>
      <c r="B1293" s="60"/>
      <c r="C1293" s="60"/>
      <c r="D1293" s="60">
        <v>571</v>
      </c>
      <c r="E1293" s="60"/>
      <c r="F1293" s="60"/>
      <c r="G1293" s="60"/>
      <c r="H1293" s="60"/>
      <c r="I1293" s="60"/>
      <c r="J1293" s="60">
        <v>763</v>
      </c>
      <c r="K1293" s="60"/>
      <c r="L1293" s="60"/>
      <c r="M1293" s="60"/>
      <c r="N1293" s="60"/>
      <c r="O1293" s="60"/>
      <c r="P1293" s="60">
        <v>467</v>
      </c>
      <c r="Q1293" s="60"/>
      <c r="R1293" s="60"/>
      <c r="S1293" s="60"/>
      <c r="T1293" s="60"/>
      <c r="U1293" s="60"/>
      <c r="V1293" s="60">
        <v>405</v>
      </c>
      <c r="W1293" s="60"/>
      <c r="X1293" s="60"/>
      <c r="Y1293" s="60"/>
      <c r="Z1293" s="60"/>
      <c r="AA1293" s="60">
        <v>304</v>
      </c>
      <c r="AB1293" s="60"/>
      <c r="AC1293" s="60"/>
      <c r="AD1293" s="60"/>
      <c r="AE1293" s="60"/>
      <c r="AF1293" s="60"/>
      <c r="AG1293" s="60"/>
      <c r="AH1293" s="60"/>
      <c r="AI1293" s="60"/>
      <c r="AJ1293" s="60">
        <v>571</v>
      </c>
      <c r="AK1293" s="60">
        <v>763</v>
      </c>
      <c r="AL1293" s="60">
        <v>467</v>
      </c>
      <c r="AM1293" s="60">
        <v>405</v>
      </c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</row>
    <row r="1294" spans="1:50">
      <c r="A1294" s="59" t="s">
        <v>3686</v>
      </c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>
        <v>770</v>
      </c>
      <c r="W1294" s="60"/>
      <c r="X1294" s="60"/>
      <c r="Y1294" s="60"/>
      <c r="Z1294" s="60"/>
      <c r="AA1294" s="60">
        <v>337</v>
      </c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>
        <v>770</v>
      </c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</row>
    <row r="1295" spans="1:50">
      <c r="A1295" s="59" t="s">
        <v>1131</v>
      </c>
      <c r="B1295" s="60"/>
      <c r="C1295" s="60"/>
      <c r="D1295" s="60">
        <v>628</v>
      </c>
      <c r="E1295" s="60"/>
      <c r="F1295" s="60"/>
      <c r="G1295" s="60"/>
      <c r="H1295" s="60"/>
      <c r="I1295" s="60"/>
      <c r="J1295" s="60">
        <v>102</v>
      </c>
      <c r="K1295" s="60"/>
      <c r="L1295" s="60"/>
      <c r="M1295" s="60"/>
      <c r="N1295" s="60"/>
      <c r="O1295" s="60"/>
      <c r="P1295" s="60">
        <v>176</v>
      </c>
      <c r="Q1295" s="60"/>
      <c r="R1295" s="60"/>
      <c r="S1295" s="60"/>
      <c r="T1295" s="60">
        <v>139</v>
      </c>
      <c r="U1295" s="60"/>
      <c r="V1295" s="60">
        <v>352</v>
      </c>
      <c r="W1295" s="60">
        <v>8</v>
      </c>
      <c r="X1295" s="60">
        <v>160</v>
      </c>
      <c r="Y1295" s="60">
        <v>148</v>
      </c>
      <c r="Z1295" s="60"/>
      <c r="AA1295" s="60">
        <v>473</v>
      </c>
      <c r="AB1295" s="60"/>
      <c r="AC1295" s="60"/>
      <c r="AD1295" s="60"/>
      <c r="AE1295" s="60"/>
      <c r="AF1295" s="60"/>
      <c r="AG1295" s="60"/>
      <c r="AH1295" s="60"/>
      <c r="AI1295" s="60"/>
      <c r="AJ1295" s="60">
        <v>628</v>
      </c>
      <c r="AK1295" s="60">
        <v>102</v>
      </c>
      <c r="AL1295" s="60">
        <v>176</v>
      </c>
      <c r="AM1295" s="60">
        <v>352</v>
      </c>
      <c r="AN1295" s="60">
        <v>441</v>
      </c>
      <c r="AO1295" s="60"/>
      <c r="AP1295" s="60">
        <v>136</v>
      </c>
      <c r="AQ1295" s="60"/>
      <c r="AR1295" s="60"/>
      <c r="AS1295" s="60"/>
      <c r="AT1295" s="60"/>
      <c r="AU1295" s="60">
        <v>123</v>
      </c>
      <c r="AV1295" s="60"/>
      <c r="AW1295" s="60"/>
      <c r="AX1295" s="60"/>
    </row>
    <row r="1296" spans="1:50">
      <c r="A1296" s="59" t="s">
        <v>3687</v>
      </c>
      <c r="B1296" s="60"/>
      <c r="C1296" s="60"/>
      <c r="D1296" s="60">
        <v>291</v>
      </c>
      <c r="E1296" s="60"/>
      <c r="F1296" s="60"/>
      <c r="G1296" s="60"/>
      <c r="H1296" s="60"/>
      <c r="I1296" s="60"/>
      <c r="J1296" s="60">
        <v>306</v>
      </c>
      <c r="K1296" s="60"/>
      <c r="L1296" s="60"/>
      <c r="M1296" s="60"/>
      <c r="N1296" s="60"/>
      <c r="O1296" s="60"/>
      <c r="P1296" s="60">
        <v>364</v>
      </c>
      <c r="Q1296" s="60"/>
      <c r="R1296" s="60"/>
      <c r="S1296" s="60"/>
      <c r="T1296" s="60"/>
      <c r="U1296" s="60"/>
      <c r="V1296" s="60">
        <v>510</v>
      </c>
      <c r="W1296" s="60"/>
      <c r="X1296" s="60"/>
      <c r="Y1296" s="60"/>
      <c r="Z1296" s="60"/>
      <c r="AA1296" s="60">
        <v>627</v>
      </c>
      <c r="AB1296" s="60"/>
      <c r="AC1296" s="60"/>
      <c r="AD1296" s="60"/>
      <c r="AE1296" s="60"/>
      <c r="AF1296" s="60"/>
      <c r="AG1296" s="60"/>
      <c r="AH1296" s="60"/>
      <c r="AI1296" s="60"/>
      <c r="AJ1296" s="60">
        <v>291</v>
      </c>
      <c r="AK1296" s="60">
        <v>306</v>
      </c>
      <c r="AL1296" s="60">
        <v>364</v>
      </c>
      <c r="AM1296" s="60">
        <v>510</v>
      </c>
      <c r="AN1296" s="60">
        <v>222</v>
      </c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</row>
    <row r="1297" spans="1:50">
      <c r="A1297" s="59" t="s">
        <v>3688</v>
      </c>
      <c r="B1297" s="60"/>
      <c r="C1297" s="60"/>
      <c r="D1297" s="60">
        <v>543</v>
      </c>
      <c r="E1297" s="60"/>
      <c r="F1297" s="60"/>
      <c r="G1297" s="60"/>
      <c r="H1297" s="60"/>
      <c r="I1297" s="60"/>
      <c r="J1297" s="60">
        <v>529</v>
      </c>
      <c r="K1297" s="60"/>
      <c r="L1297" s="60"/>
      <c r="M1297" s="60"/>
      <c r="N1297" s="60"/>
      <c r="O1297" s="60"/>
      <c r="P1297" s="60">
        <v>825</v>
      </c>
      <c r="Q1297" s="60"/>
      <c r="R1297" s="60"/>
      <c r="S1297" s="60"/>
      <c r="T1297" s="60"/>
      <c r="U1297" s="60"/>
      <c r="V1297" s="60">
        <v>769</v>
      </c>
      <c r="W1297" s="60"/>
      <c r="X1297" s="60"/>
      <c r="Y1297" s="60"/>
      <c r="Z1297" s="60"/>
      <c r="AA1297" s="60">
        <v>698</v>
      </c>
      <c r="AB1297" s="60"/>
      <c r="AC1297" s="60"/>
      <c r="AD1297" s="60"/>
      <c r="AE1297" s="60"/>
      <c r="AF1297" s="60"/>
      <c r="AG1297" s="60"/>
      <c r="AH1297" s="60"/>
      <c r="AI1297" s="60"/>
      <c r="AJ1297" s="60">
        <v>543</v>
      </c>
      <c r="AK1297" s="60">
        <v>529</v>
      </c>
      <c r="AL1297" s="60">
        <v>825</v>
      </c>
      <c r="AM1297" s="60">
        <v>769</v>
      </c>
      <c r="AN1297" s="60">
        <v>308</v>
      </c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</row>
    <row r="1298" spans="1:50">
      <c r="A1298" s="59" t="s">
        <v>3689</v>
      </c>
      <c r="B1298" s="60"/>
      <c r="C1298" s="60"/>
      <c r="D1298" s="60"/>
      <c r="E1298" s="60"/>
      <c r="F1298" s="60"/>
      <c r="G1298" s="60"/>
      <c r="H1298" s="60"/>
      <c r="I1298" s="60"/>
      <c r="J1298" s="60">
        <v>915</v>
      </c>
      <c r="K1298" s="60"/>
      <c r="L1298" s="60"/>
      <c r="M1298" s="60"/>
      <c r="N1298" s="60"/>
      <c r="O1298" s="60"/>
      <c r="P1298" s="60">
        <v>703</v>
      </c>
      <c r="Q1298" s="60"/>
      <c r="R1298" s="60"/>
      <c r="S1298" s="60"/>
      <c r="T1298" s="60"/>
      <c r="U1298" s="60"/>
      <c r="V1298" s="60">
        <v>611</v>
      </c>
      <c r="W1298" s="60"/>
      <c r="X1298" s="60"/>
      <c r="Y1298" s="60"/>
      <c r="Z1298" s="60"/>
      <c r="AA1298" s="60">
        <v>314</v>
      </c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>
        <v>915</v>
      </c>
      <c r="AL1298" s="60">
        <v>703</v>
      </c>
      <c r="AM1298" s="60">
        <v>611</v>
      </c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</row>
    <row r="1299" spans="1:50">
      <c r="A1299" s="59" t="s">
        <v>3690</v>
      </c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0"/>
      <c r="M1299" s="60"/>
      <c r="N1299" s="60"/>
      <c r="O1299" s="60"/>
      <c r="P1299" s="60">
        <v>722</v>
      </c>
      <c r="Q1299" s="60"/>
      <c r="R1299" s="60"/>
      <c r="S1299" s="60"/>
      <c r="T1299" s="60"/>
      <c r="U1299" s="60"/>
      <c r="V1299" s="60">
        <v>801</v>
      </c>
      <c r="W1299" s="60"/>
      <c r="X1299" s="60"/>
      <c r="Y1299" s="60"/>
      <c r="Z1299" s="60"/>
      <c r="AA1299" s="60">
        <v>931</v>
      </c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>
        <v>722</v>
      </c>
      <c r="AM1299" s="60">
        <v>801</v>
      </c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</row>
    <row r="1300" spans="1:50">
      <c r="A1300" s="59" t="s">
        <v>3691</v>
      </c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>
        <v>945</v>
      </c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>
        <v>945</v>
      </c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</row>
    <row r="1301" spans="1:50">
      <c r="A1301" s="59" t="s">
        <v>3692</v>
      </c>
      <c r="B1301" s="60"/>
      <c r="C1301" s="60"/>
      <c r="D1301" s="60">
        <v>805</v>
      </c>
      <c r="E1301" s="60"/>
      <c r="F1301" s="60"/>
      <c r="G1301" s="60"/>
      <c r="H1301" s="60"/>
      <c r="I1301" s="60"/>
      <c r="J1301" s="60">
        <v>734</v>
      </c>
      <c r="K1301" s="60"/>
      <c r="L1301" s="60"/>
      <c r="M1301" s="60"/>
      <c r="N1301" s="60"/>
      <c r="O1301" s="60"/>
      <c r="P1301" s="60">
        <v>234</v>
      </c>
      <c r="Q1301" s="60"/>
      <c r="R1301" s="60"/>
      <c r="S1301" s="60"/>
      <c r="T1301" s="60"/>
      <c r="U1301" s="60"/>
      <c r="V1301" s="60">
        <v>473</v>
      </c>
      <c r="W1301" s="60"/>
      <c r="X1301" s="60"/>
      <c r="Y1301" s="60"/>
      <c r="Z1301" s="60"/>
      <c r="AA1301" s="60">
        <v>685</v>
      </c>
      <c r="AB1301" s="60"/>
      <c r="AC1301" s="60"/>
      <c r="AD1301" s="60"/>
      <c r="AE1301" s="60"/>
      <c r="AF1301" s="60"/>
      <c r="AG1301" s="60"/>
      <c r="AH1301" s="60"/>
      <c r="AI1301" s="60"/>
      <c r="AJ1301" s="60">
        <v>805</v>
      </c>
      <c r="AK1301" s="60">
        <v>734</v>
      </c>
      <c r="AL1301" s="60">
        <v>234</v>
      </c>
      <c r="AM1301" s="60">
        <v>473</v>
      </c>
      <c r="AN1301" s="60">
        <v>617</v>
      </c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</row>
    <row r="1302" spans="1:50">
      <c r="A1302" s="59" t="s">
        <v>3693</v>
      </c>
      <c r="B1302" s="60"/>
      <c r="C1302" s="60"/>
      <c r="D1302" s="60">
        <v>305</v>
      </c>
      <c r="E1302" s="60"/>
      <c r="F1302" s="60"/>
      <c r="G1302" s="60"/>
      <c r="H1302" s="60"/>
      <c r="I1302" s="60"/>
      <c r="J1302" s="60">
        <v>661</v>
      </c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>
        <v>305</v>
      </c>
      <c r="AK1302" s="60">
        <v>661</v>
      </c>
      <c r="AL1302" s="60"/>
      <c r="AM1302" s="60"/>
      <c r="AN1302" s="60">
        <v>202</v>
      </c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</row>
    <row r="1303" spans="1:50">
      <c r="A1303" s="59" t="s">
        <v>3694</v>
      </c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>
        <v>711</v>
      </c>
      <c r="W1303" s="60"/>
      <c r="X1303" s="60"/>
      <c r="Y1303" s="60"/>
      <c r="Z1303" s="60"/>
      <c r="AA1303" s="60">
        <v>747</v>
      </c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>
        <v>711</v>
      </c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</row>
    <row r="1304" spans="1:50">
      <c r="A1304" s="59" t="s">
        <v>1132</v>
      </c>
      <c r="B1304" s="60"/>
      <c r="C1304" s="60"/>
      <c r="D1304" s="60">
        <v>538</v>
      </c>
      <c r="E1304" s="60"/>
      <c r="F1304" s="60"/>
      <c r="G1304" s="60"/>
      <c r="H1304" s="60"/>
      <c r="I1304" s="60"/>
      <c r="J1304" s="60">
        <v>766</v>
      </c>
      <c r="K1304" s="60"/>
      <c r="L1304" s="60"/>
      <c r="M1304" s="60"/>
      <c r="N1304" s="60"/>
      <c r="O1304" s="60"/>
      <c r="P1304" s="60">
        <v>419</v>
      </c>
      <c r="Q1304" s="60"/>
      <c r="R1304" s="60"/>
      <c r="S1304" s="60"/>
      <c r="T1304" s="60">
        <v>68</v>
      </c>
      <c r="U1304" s="60"/>
      <c r="V1304" s="60">
        <v>236</v>
      </c>
      <c r="W1304" s="60">
        <v>121</v>
      </c>
      <c r="X1304" s="60">
        <v>136</v>
      </c>
      <c r="Y1304" s="60">
        <v>123</v>
      </c>
      <c r="Z1304" s="60">
        <v>78</v>
      </c>
      <c r="AA1304" s="60">
        <v>256</v>
      </c>
      <c r="AB1304" s="60">
        <v>125</v>
      </c>
      <c r="AC1304" s="60">
        <v>68</v>
      </c>
      <c r="AD1304" s="60">
        <v>171</v>
      </c>
      <c r="AE1304" s="60"/>
      <c r="AF1304" s="60"/>
      <c r="AG1304" s="60"/>
      <c r="AH1304" s="60"/>
      <c r="AI1304" s="60"/>
      <c r="AJ1304" s="60">
        <v>538</v>
      </c>
      <c r="AK1304" s="60">
        <v>766</v>
      </c>
      <c r="AL1304" s="60">
        <v>419</v>
      </c>
      <c r="AM1304" s="60">
        <v>236</v>
      </c>
      <c r="AN1304" s="60">
        <v>772</v>
      </c>
      <c r="AO1304" s="60">
        <v>146</v>
      </c>
      <c r="AP1304" s="60">
        <v>153</v>
      </c>
      <c r="AQ1304" s="60"/>
      <c r="AR1304" s="60"/>
      <c r="AS1304" s="60"/>
      <c r="AT1304" s="60"/>
      <c r="AU1304" s="60">
        <v>123</v>
      </c>
      <c r="AV1304" s="60"/>
      <c r="AW1304" s="60"/>
      <c r="AX1304" s="60"/>
    </row>
    <row r="1305" spans="1:50">
      <c r="A1305" s="59" t="s">
        <v>3695</v>
      </c>
      <c r="B1305" s="60"/>
      <c r="C1305" s="60"/>
      <c r="D1305" s="60">
        <v>371</v>
      </c>
      <c r="E1305" s="60"/>
      <c r="F1305" s="60"/>
      <c r="G1305" s="60"/>
      <c r="H1305" s="60"/>
      <c r="I1305" s="60"/>
      <c r="J1305" s="60">
        <v>368</v>
      </c>
      <c r="K1305" s="60"/>
      <c r="L1305" s="60"/>
      <c r="M1305" s="60"/>
      <c r="N1305" s="60"/>
      <c r="O1305" s="60"/>
      <c r="P1305" s="60">
        <v>406</v>
      </c>
      <c r="Q1305" s="60"/>
      <c r="R1305" s="60"/>
      <c r="S1305" s="60"/>
      <c r="T1305" s="60"/>
      <c r="U1305" s="60"/>
      <c r="V1305" s="60">
        <v>453</v>
      </c>
      <c r="W1305" s="60"/>
      <c r="X1305" s="60"/>
      <c r="Y1305" s="60"/>
      <c r="Z1305" s="60"/>
      <c r="AA1305" s="60">
        <v>432</v>
      </c>
      <c r="AB1305" s="60"/>
      <c r="AC1305" s="60"/>
      <c r="AD1305" s="60"/>
      <c r="AE1305" s="60"/>
      <c r="AF1305" s="60"/>
      <c r="AG1305" s="60"/>
      <c r="AH1305" s="60"/>
      <c r="AI1305" s="60"/>
      <c r="AJ1305" s="60">
        <v>371</v>
      </c>
      <c r="AK1305" s="60">
        <v>368</v>
      </c>
      <c r="AL1305" s="60">
        <v>406</v>
      </c>
      <c r="AM1305" s="60">
        <v>453</v>
      </c>
      <c r="AN1305" s="60">
        <v>354</v>
      </c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</row>
    <row r="1306" spans="1:50">
      <c r="A1306" s="59" t="s">
        <v>3696</v>
      </c>
      <c r="B1306" s="60"/>
      <c r="C1306" s="60"/>
      <c r="D1306" s="60"/>
      <c r="E1306" s="60"/>
      <c r="F1306" s="60"/>
      <c r="G1306" s="60"/>
      <c r="H1306" s="60"/>
      <c r="I1306" s="60"/>
      <c r="J1306" s="60">
        <v>549</v>
      </c>
      <c r="K1306" s="60"/>
      <c r="L1306" s="60"/>
      <c r="M1306" s="60"/>
      <c r="N1306" s="60"/>
      <c r="O1306" s="60"/>
      <c r="P1306" s="60">
        <v>723</v>
      </c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>
        <v>817</v>
      </c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>
        <v>549</v>
      </c>
      <c r="AL1306" s="60">
        <v>723</v>
      </c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</row>
    <row r="1307" spans="1:50">
      <c r="A1307" s="59" t="s">
        <v>197</v>
      </c>
      <c r="B1307" s="60"/>
      <c r="C1307" s="60">
        <v>0</v>
      </c>
      <c r="D1307" s="60"/>
      <c r="E1307" s="60"/>
      <c r="F1307" s="60"/>
      <c r="G1307" s="60"/>
      <c r="H1307" s="60"/>
      <c r="I1307" s="60">
        <v>54</v>
      </c>
      <c r="J1307" s="60">
        <v>937</v>
      </c>
      <c r="K1307" s="60"/>
      <c r="L1307" s="60"/>
      <c r="M1307" s="60"/>
      <c r="N1307" s="60"/>
      <c r="O1307" s="60">
        <v>44</v>
      </c>
      <c r="P1307" s="60">
        <v>920</v>
      </c>
      <c r="Q1307" s="60"/>
      <c r="R1307" s="60"/>
      <c r="S1307" s="60"/>
      <c r="T1307" s="60"/>
      <c r="U1307" s="60">
        <v>0</v>
      </c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>
        <v>0</v>
      </c>
      <c r="AF1307" s="60">
        <v>54</v>
      </c>
      <c r="AG1307" s="60">
        <v>44</v>
      </c>
      <c r="AH1307" s="60">
        <v>0</v>
      </c>
      <c r="AI1307" s="60">
        <v>0</v>
      </c>
      <c r="AJ1307" s="60"/>
      <c r="AK1307" s="60">
        <v>937</v>
      </c>
      <c r="AL1307" s="60">
        <v>920</v>
      </c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</row>
    <row r="1308" spans="1:50">
      <c r="A1308" s="59" t="s">
        <v>3697</v>
      </c>
      <c r="B1308" s="60"/>
      <c r="C1308" s="60"/>
      <c r="D1308" s="60">
        <v>309</v>
      </c>
      <c r="E1308" s="60"/>
      <c r="F1308" s="60"/>
      <c r="G1308" s="60"/>
      <c r="H1308" s="60"/>
      <c r="I1308" s="60"/>
      <c r="J1308" s="60">
        <v>367</v>
      </c>
      <c r="K1308" s="60"/>
      <c r="L1308" s="60"/>
      <c r="M1308" s="60"/>
      <c r="N1308" s="60"/>
      <c r="O1308" s="60"/>
      <c r="P1308" s="60">
        <v>359</v>
      </c>
      <c r="Q1308" s="60"/>
      <c r="R1308" s="60"/>
      <c r="S1308" s="60"/>
      <c r="T1308" s="60"/>
      <c r="U1308" s="60"/>
      <c r="V1308" s="60">
        <v>368</v>
      </c>
      <c r="W1308" s="60"/>
      <c r="X1308" s="60"/>
      <c r="Y1308" s="60"/>
      <c r="Z1308" s="60"/>
      <c r="AA1308" s="60">
        <v>541</v>
      </c>
      <c r="AB1308" s="60"/>
      <c r="AC1308" s="60"/>
      <c r="AD1308" s="60"/>
      <c r="AE1308" s="60"/>
      <c r="AF1308" s="60"/>
      <c r="AG1308" s="60"/>
      <c r="AH1308" s="60"/>
      <c r="AI1308" s="60"/>
      <c r="AJ1308" s="60">
        <v>309</v>
      </c>
      <c r="AK1308" s="60">
        <v>367</v>
      </c>
      <c r="AL1308" s="60">
        <v>359</v>
      </c>
      <c r="AM1308" s="60">
        <v>368</v>
      </c>
      <c r="AN1308" s="60">
        <v>697</v>
      </c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</row>
    <row r="1309" spans="1:50">
      <c r="A1309" s="59" t="s">
        <v>903</v>
      </c>
      <c r="B1309" s="60">
        <v>95</v>
      </c>
      <c r="C1309" s="60"/>
      <c r="D1309" s="60">
        <v>70</v>
      </c>
      <c r="E1309" s="60">
        <v>182</v>
      </c>
      <c r="F1309" s="60">
        <v>71</v>
      </c>
      <c r="G1309" s="60">
        <v>136</v>
      </c>
      <c r="H1309" s="60">
        <v>112</v>
      </c>
      <c r="I1309" s="60"/>
      <c r="J1309" s="60">
        <v>114</v>
      </c>
      <c r="K1309" s="60">
        <v>176</v>
      </c>
      <c r="L1309" s="60">
        <v>30</v>
      </c>
      <c r="M1309" s="60">
        <v>95</v>
      </c>
      <c r="N1309" s="60">
        <v>98</v>
      </c>
      <c r="O1309" s="60"/>
      <c r="P1309" s="60">
        <v>195</v>
      </c>
      <c r="Q1309" s="60">
        <v>112</v>
      </c>
      <c r="R1309" s="60">
        <v>18</v>
      </c>
      <c r="S1309" s="60">
        <v>64</v>
      </c>
      <c r="T1309" s="60">
        <v>92</v>
      </c>
      <c r="U1309" s="60">
        <v>33</v>
      </c>
      <c r="V1309" s="60">
        <v>92</v>
      </c>
      <c r="W1309" s="60">
        <v>45</v>
      </c>
      <c r="X1309" s="60">
        <v>43</v>
      </c>
      <c r="Y1309" s="60">
        <v>111</v>
      </c>
      <c r="Z1309" s="60"/>
      <c r="AA1309" s="60">
        <v>143</v>
      </c>
      <c r="AB1309" s="60"/>
      <c r="AC1309" s="60"/>
      <c r="AD1309" s="60"/>
      <c r="AE1309" s="60"/>
      <c r="AF1309" s="60"/>
      <c r="AG1309" s="60"/>
      <c r="AH1309" s="60">
        <v>33</v>
      </c>
      <c r="AI1309" s="60"/>
      <c r="AJ1309" s="60">
        <v>70</v>
      </c>
      <c r="AK1309" s="60">
        <v>114</v>
      </c>
      <c r="AL1309" s="60">
        <v>195</v>
      </c>
      <c r="AM1309" s="60">
        <v>92</v>
      </c>
      <c r="AN1309" s="60">
        <v>30</v>
      </c>
      <c r="AO1309" s="60"/>
      <c r="AP1309" s="60">
        <v>131</v>
      </c>
      <c r="AQ1309" s="60">
        <v>136</v>
      </c>
      <c r="AR1309" s="60">
        <v>149</v>
      </c>
      <c r="AS1309" s="60">
        <v>182</v>
      </c>
      <c r="AT1309" s="60"/>
      <c r="AU1309" s="60">
        <v>28</v>
      </c>
      <c r="AV1309" s="60"/>
      <c r="AW1309" s="60">
        <v>73</v>
      </c>
      <c r="AX1309" s="60">
        <v>88</v>
      </c>
    </row>
    <row r="1310" spans="1:50">
      <c r="A1310" s="59" t="s">
        <v>187</v>
      </c>
      <c r="B1310" s="60"/>
      <c r="C1310" s="60">
        <v>37</v>
      </c>
      <c r="D1310" s="60"/>
      <c r="E1310" s="60"/>
      <c r="F1310" s="60"/>
      <c r="G1310" s="60"/>
      <c r="H1310" s="60"/>
      <c r="I1310" s="60"/>
      <c r="J1310" s="60"/>
      <c r="K1310" s="60"/>
      <c r="L1310" s="60"/>
      <c r="M1310" s="60"/>
      <c r="N1310" s="60"/>
      <c r="O1310" s="60">
        <v>0</v>
      </c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>
        <v>37</v>
      </c>
      <c r="AF1310" s="60"/>
      <c r="AG1310" s="60">
        <v>0</v>
      </c>
      <c r="AH1310" s="60"/>
      <c r="AI1310" s="60"/>
      <c r="AJ1310" s="60"/>
      <c r="AK1310" s="60"/>
      <c r="AL1310" s="60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</row>
    <row r="1311" spans="1:50">
      <c r="A1311" s="59" t="s">
        <v>3698</v>
      </c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>
        <v>943</v>
      </c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>
        <v>943</v>
      </c>
      <c r="AN1311" s="60">
        <v>949</v>
      </c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</row>
    <row r="1312" spans="1:50">
      <c r="A1312" s="59" t="s">
        <v>3699</v>
      </c>
      <c r="B1312" s="60"/>
      <c r="C1312" s="60"/>
      <c r="D1312" s="60">
        <v>854</v>
      </c>
      <c r="E1312" s="60"/>
      <c r="F1312" s="60"/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>
        <v>854</v>
      </c>
      <c r="AK1312" s="60"/>
      <c r="AL1312" s="60"/>
      <c r="AM1312" s="60"/>
      <c r="AN1312" s="60">
        <v>923</v>
      </c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</row>
    <row r="1313" spans="1:50">
      <c r="A1313" s="59" t="s">
        <v>3700</v>
      </c>
      <c r="B1313" s="60"/>
      <c r="C1313" s="60"/>
      <c r="D1313" s="60">
        <v>760</v>
      </c>
      <c r="E1313" s="60"/>
      <c r="F1313" s="60"/>
      <c r="G1313" s="60"/>
      <c r="H1313" s="60"/>
      <c r="I1313" s="60"/>
      <c r="J1313" s="60">
        <v>235</v>
      </c>
      <c r="K1313" s="60"/>
      <c r="L1313" s="60"/>
      <c r="M1313" s="60"/>
      <c r="N1313" s="60"/>
      <c r="O1313" s="60"/>
      <c r="P1313" s="60">
        <v>231</v>
      </c>
      <c r="Q1313" s="60"/>
      <c r="R1313" s="60"/>
      <c r="S1313" s="60"/>
      <c r="T1313" s="60"/>
      <c r="U1313" s="60"/>
      <c r="V1313" s="60">
        <v>221</v>
      </c>
      <c r="W1313" s="60"/>
      <c r="X1313" s="60"/>
      <c r="Y1313" s="60"/>
      <c r="Z1313" s="60"/>
      <c r="AA1313" s="60">
        <v>144</v>
      </c>
      <c r="AB1313" s="60"/>
      <c r="AC1313" s="60"/>
      <c r="AD1313" s="60"/>
      <c r="AE1313" s="60"/>
      <c r="AF1313" s="60"/>
      <c r="AG1313" s="60"/>
      <c r="AH1313" s="60"/>
      <c r="AI1313" s="60"/>
      <c r="AJ1313" s="60">
        <v>760</v>
      </c>
      <c r="AK1313" s="60">
        <v>235</v>
      </c>
      <c r="AL1313" s="60">
        <v>231</v>
      </c>
      <c r="AM1313" s="60">
        <v>221</v>
      </c>
      <c r="AN1313" s="60">
        <v>697</v>
      </c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</row>
    <row r="1314" spans="1:50">
      <c r="A1314" s="59" t="s">
        <v>3701</v>
      </c>
      <c r="B1314" s="60"/>
      <c r="C1314" s="60"/>
      <c r="D1314" s="60">
        <v>621</v>
      </c>
      <c r="E1314" s="60"/>
      <c r="F1314" s="60"/>
      <c r="G1314" s="60"/>
      <c r="H1314" s="60"/>
      <c r="I1314" s="60"/>
      <c r="J1314" s="60">
        <v>441</v>
      </c>
      <c r="K1314" s="60"/>
      <c r="L1314" s="60"/>
      <c r="M1314" s="60"/>
      <c r="N1314" s="60"/>
      <c r="O1314" s="60"/>
      <c r="P1314" s="60">
        <v>520</v>
      </c>
      <c r="Q1314" s="60"/>
      <c r="R1314" s="60"/>
      <c r="S1314" s="60"/>
      <c r="T1314" s="60"/>
      <c r="U1314" s="60"/>
      <c r="V1314" s="60">
        <v>514</v>
      </c>
      <c r="W1314" s="60"/>
      <c r="X1314" s="60"/>
      <c r="Y1314" s="60"/>
      <c r="Z1314" s="60"/>
      <c r="AA1314" s="60">
        <v>562</v>
      </c>
      <c r="AB1314" s="60"/>
      <c r="AC1314" s="60"/>
      <c r="AD1314" s="60"/>
      <c r="AE1314" s="60"/>
      <c r="AF1314" s="60"/>
      <c r="AG1314" s="60"/>
      <c r="AH1314" s="60"/>
      <c r="AI1314" s="60"/>
      <c r="AJ1314" s="60">
        <v>621</v>
      </c>
      <c r="AK1314" s="60">
        <v>441</v>
      </c>
      <c r="AL1314" s="60">
        <v>520</v>
      </c>
      <c r="AM1314" s="60">
        <v>514</v>
      </c>
      <c r="AN1314" s="60">
        <v>510</v>
      </c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</row>
    <row r="1315" spans="1:50">
      <c r="A1315" s="59" t="s">
        <v>3702</v>
      </c>
      <c r="B1315" s="60"/>
      <c r="C1315" s="60"/>
      <c r="D1315" s="60"/>
      <c r="E1315" s="60"/>
      <c r="F1315" s="60"/>
      <c r="G1315" s="60"/>
      <c r="H1315" s="60"/>
      <c r="I1315" s="60"/>
      <c r="J1315" s="60">
        <v>636</v>
      </c>
      <c r="K1315" s="60"/>
      <c r="L1315" s="60"/>
      <c r="M1315" s="60"/>
      <c r="N1315" s="60"/>
      <c r="O1315" s="60"/>
      <c r="P1315" s="60">
        <v>464</v>
      </c>
      <c r="Q1315" s="60"/>
      <c r="R1315" s="60"/>
      <c r="S1315" s="60"/>
      <c r="T1315" s="60"/>
      <c r="U1315" s="60"/>
      <c r="V1315" s="60">
        <v>612</v>
      </c>
      <c r="W1315" s="60"/>
      <c r="X1315" s="60"/>
      <c r="Y1315" s="60"/>
      <c r="Z1315" s="60"/>
      <c r="AA1315" s="60">
        <v>742</v>
      </c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>
        <v>636</v>
      </c>
      <c r="AL1315" s="60">
        <v>464</v>
      </c>
      <c r="AM1315" s="60">
        <v>612</v>
      </c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</row>
    <row r="1316" spans="1:50">
      <c r="A1316" s="59" t="s">
        <v>3703</v>
      </c>
      <c r="B1316" s="60"/>
      <c r="C1316" s="60"/>
      <c r="D1316" s="60">
        <v>703</v>
      </c>
      <c r="E1316" s="60"/>
      <c r="F1316" s="60"/>
      <c r="G1316" s="60"/>
      <c r="H1316" s="60"/>
      <c r="I1316" s="60"/>
      <c r="J1316" s="60">
        <v>944</v>
      </c>
      <c r="K1316" s="60"/>
      <c r="L1316" s="60"/>
      <c r="M1316" s="60"/>
      <c r="N1316" s="60"/>
      <c r="O1316" s="60"/>
      <c r="P1316" s="60">
        <v>828</v>
      </c>
      <c r="Q1316" s="60"/>
      <c r="R1316" s="60"/>
      <c r="S1316" s="60"/>
      <c r="T1316" s="60"/>
      <c r="U1316" s="60"/>
      <c r="V1316" s="60">
        <v>347</v>
      </c>
      <c r="W1316" s="60"/>
      <c r="X1316" s="60"/>
      <c r="Y1316" s="60"/>
      <c r="Z1316" s="60"/>
      <c r="AA1316" s="60">
        <v>450</v>
      </c>
      <c r="AB1316" s="60"/>
      <c r="AC1316" s="60"/>
      <c r="AD1316" s="60"/>
      <c r="AE1316" s="60"/>
      <c r="AF1316" s="60"/>
      <c r="AG1316" s="60"/>
      <c r="AH1316" s="60"/>
      <c r="AI1316" s="60"/>
      <c r="AJ1316" s="60">
        <v>703</v>
      </c>
      <c r="AK1316" s="60">
        <v>944</v>
      </c>
      <c r="AL1316" s="60">
        <v>828</v>
      </c>
      <c r="AM1316" s="60">
        <v>347</v>
      </c>
      <c r="AN1316" s="60">
        <v>605</v>
      </c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</row>
    <row r="1317" spans="1:50">
      <c r="A1317" s="59" t="s">
        <v>3704</v>
      </c>
      <c r="B1317" s="60"/>
      <c r="C1317" s="60"/>
      <c r="D1317" s="60">
        <v>390</v>
      </c>
      <c r="E1317" s="60"/>
      <c r="F1317" s="60"/>
      <c r="G1317" s="60"/>
      <c r="H1317" s="60"/>
      <c r="I1317" s="60"/>
      <c r="J1317" s="60">
        <v>565</v>
      </c>
      <c r="K1317" s="60"/>
      <c r="L1317" s="60"/>
      <c r="M1317" s="60"/>
      <c r="N1317" s="60"/>
      <c r="O1317" s="60"/>
      <c r="P1317" s="60">
        <v>590</v>
      </c>
      <c r="Q1317" s="60"/>
      <c r="R1317" s="60"/>
      <c r="S1317" s="60"/>
      <c r="T1317" s="60"/>
      <c r="U1317" s="60"/>
      <c r="V1317" s="60">
        <v>833</v>
      </c>
      <c r="W1317" s="60"/>
      <c r="X1317" s="60"/>
      <c r="Y1317" s="60"/>
      <c r="Z1317" s="60"/>
      <c r="AA1317" s="60">
        <v>545</v>
      </c>
      <c r="AB1317" s="60"/>
      <c r="AC1317" s="60"/>
      <c r="AD1317" s="60"/>
      <c r="AE1317" s="60"/>
      <c r="AF1317" s="60"/>
      <c r="AG1317" s="60"/>
      <c r="AH1317" s="60"/>
      <c r="AI1317" s="60"/>
      <c r="AJ1317" s="60">
        <v>390</v>
      </c>
      <c r="AK1317" s="60">
        <v>565</v>
      </c>
      <c r="AL1317" s="60">
        <v>590</v>
      </c>
      <c r="AM1317" s="60">
        <v>833</v>
      </c>
      <c r="AN1317" s="60">
        <v>463</v>
      </c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</row>
    <row r="1318" spans="1:50">
      <c r="A1318" s="59" t="s">
        <v>1133</v>
      </c>
      <c r="B1318" s="60">
        <v>77</v>
      </c>
      <c r="C1318" s="60"/>
      <c r="D1318" s="60">
        <v>348</v>
      </c>
      <c r="E1318" s="60">
        <v>185</v>
      </c>
      <c r="F1318" s="60">
        <v>178</v>
      </c>
      <c r="G1318" s="60">
        <v>143</v>
      </c>
      <c r="H1318" s="60">
        <v>78</v>
      </c>
      <c r="I1318" s="60"/>
      <c r="J1318" s="60">
        <v>197</v>
      </c>
      <c r="K1318" s="60">
        <v>130</v>
      </c>
      <c r="L1318" s="60">
        <v>139</v>
      </c>
      <c r="M1318" s="60">
        <v>124</v>
      </c>
      <c r="N1318" s="60">
        <v>112</v>
      </c>
      <c r="O1318" s="60"/>
      <c r="P1318" s="60">
        <v>158</v>
      </c>
      <c r="Q1318" s="60">
        <v>86</v>
      </c>
      <c r="R1318" s="60">
        <v>56</v>
      </c>
      <c r="S1318" s="60">
        <v>71</v>
      </c>
      <c r="T1318" s="60">
        <v>108</v>
      </c>
      <c r="U1318" s="60"/>
      <c r="V1318" s="60">
        <v>182</v>
      </c>
      <c r="W1318" s="60">
        <v>55</v>
      </c>
      <c r="X1318" s="60">
        <v>116</v>
      </c>
      <c r="Y1318" s="60">
        <v>56</v>
      </c>
      <c r="Z1318" s="60">
        <v>83</v>
      </c>
      <c r="AA1318" s="60">
        <v>134</v>
      </c>
      <c r="AB1318" s="60">
        <v>131</v>
      </c>
      <c r="AC1318" s="60">
        <v>96</v>
      </c>
      <c r="AD1318" s="60">
        <v>80</v>
      </c>
      <c r="AE1318" s="60"/>
      <c r="AF1318" s="60"/>
      <c r="AG1318" s="60"/>
      <c r="AH1318" s="60"/>
      <c r="AI1318" s="60"/>
      <c r="AJ1318" s="60">
        <v>348</v>
      </c>
      <c r="AK1318" s="60">
        <v>197</v>
      </c>
      <c r="AL1318" s="60">
        <v>158</v>
      </c>
      <c r="AM1318" s="60">
        <v>182</v>
      </c>
      <c r="AN1318" s="60">
        <v>285</v>
      </c>
      <c r="AO1318" s="60">
        <v>80</v>
      </c>
      <c r="AP1318" s="60">
        <v>80</v>
      </c>
      <c r="AQ1318" s="60">
        <v>97</v>
      </c>
      <c r="AR1318" s="60">
        <v>84</v>
      </c>
      <c r="AS1318" s="60">
        <v>148</v>
      </c>
      <c r="AT1318" s="60">
        <v>5</v>
      </c>
      <c r="AU1318" s="60">
        <v>56</v>
      </c>
      <c r="AV1318" s="60">
        <v>36</v>
      </c>
      <c r="AW1318" s="60">
        <v>116</v>
      </c>
      <c r="AX1318" s="60">
        <v>56</v>
      </c>
    </row>
    <row r="1319" spans="1:50">
      <c r="A1319" s="59" t="s">
        <v>1134</v>
      </c>
      <c r="B1319" s="60">
        <v>166</v>
      </c>
      <c r="C1319" s="60"/>
      <c r="D1319" s="60">
        <v>583</v>
      </c>
      <c r="E1319" s="60">
        <v>65</v>
      </c>
      <c r="F1319" s="60">
        <v>188</v>
      </c>
      <c r="G1319" s="60">
        <v>159</v>
      </c>
      <c r="H1319" s="60"/>
      <c r="I1319" s="60"/>
      <c r="J1319" s="60">
        <v>503</v>
      </c>
      <c r="K1319" s="60"/>
      <c r="L1319" s="60"/>
      <c r="M1319" s="60"/>
      <c r="N1319" s="60"/>
      <c r="O1319" s="60"/>
      <c r="P1319" s="60">
        <v>929</v>
      </c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>
        <v>583</v>
      </c>
      <c r="AK1319" s="60">
        <v>503</v>
      </c>
      <c r="AL1319" s="60">
        <v>929</v>
      </c>
      <c r="AM1319" s="60"/>
      <c r="AN1319" s="60">
        <v>857</v>
      </c>
      <c r="AO1319" s="60"/>
      <c r="AP1319" s="60"/>
      <c r="AQ1319" s="60"/>
      <c r="AR1319" s="60"/>
      <c r="AS1319" s="60">
        <v>113</v>
      </c>
      <c r="AT1319" s="60"/>
      <c r="AU1319" s="60"/>
      <c r="AV1319" s="60"/>
      <c r="AW1319" s="60"/>
      <c r="AX1319" s="60"/>
    </row>
    <row r="1320" spans="1:50">
      <c r="A1320" s="59" t="s">
        <v>3705</v>
      </c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0"/>
      <c r="M1320" s="60"/>
      <c r="N1320" s="60"/>
      <c r="O1320" s="60"/>
      <c r="P1320" s="60">
        <v>897</v>
      </c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>
        <v>897</v>
      </c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</row>
    <row r="1321" spans="1:50">
      <c r="A1321" s="59" t="s">
        <v>1135</v>
      </c>
      <c r="B1321" s="60"/>
      <c r="C1321" s="60"/>
      <c r="D1321" s="60">
        <v>306</v>
      </c>
      <c r="E1321" s="60"/>
      <c r="F1321" s="60"/>
      <c r="G1321" s="60"/>
      <c r="H1321" s="60">
        <v>87</v>
      </c>
      <c r="I1321" s="60"/>
      <c r="J1321" s="60">
        <v>283</v>
      </c>
      <c r="K1321" s="60">
        <v>173</v>
      </c>
      <c r="L1321" s="60">
        <v>154</v>
      </c>
      <c r="M1321" s="60">
        <v>148</v>
      </c>
      <c r="N1321" s="60"/>
      <c r="O1321" s="60"/>
      <c r="P1321" s="60">
        <v>441</v>
      </c>
      <c r="Q1321" s="60"/>
      <c r="R1321" s="60"/>
      <c r="S1321" s="60"/>
      <c r="T1321" s="60"/>
      <c r="U1321" s="60"/>
      <c r="V1321" s="60">
        <v>894</v>
      </c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>
        <v>306</v>
      </c>
      <c r="AK1321" s="60">
        <v>283</v>
      </c>
      <c r="AL1321" s="60">
        <v>441</v>
      </c>
      <c r="AM1321" s="60">
        <v>894</v>
      </c>
      <c r="AN1321" s="60">
        <v>657</v>
      </c>
      <c r="AO1321" s="60"/>
      <c r="AP1321" s="60"/>
      <c r="AQ1321" s="60"/>
      <c r="AR1321" s="60">
        <v>160</v>
      </c>
      <c r="AS1321" s="60"/>
      <c r="AT1321" s="60"/>
      <c r="AU1321" s="60"/>
      <c r="AV1321" s="60"/>
      <c r="AW1321" s="60"/>
      <c r="AX1321" s="60"/>
    </row>
    <row r="1322" spans="1:50">
      <c r="A1322" s="59" t="s">
        <v>3706</v>
      </c>
      <c r="B1322" s="60"/>
      <c r="C1322" s="60"/>
      <c r="D1322" s="60">
        <v>563</v>
      </c>
      <c r="E1322" s="60"/>
      <c r="F1322" s="60"/>
      <c r="G1322" s="60"/>
      <c r="H1322" s="60"/>
      <c r="I1322" s="60"/>
      <c r="J1322" s="60">
        <v>770</v>
      </c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>
        <v>563</v>
      </c>
      <c r="AK1322" s="60">
        <v>770</v>
      </c>
      <c r="AL1322" s="60"/>
      <c r="AM1322" s="60"/>
      <c r="AN1322" s="60">
        <v>524</v>
      </c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</row>
    <row r="1323" spans="1:50">
      <c r="A1323" s="59" t="s">
        <v>3707</v>
      </c>
      <c r="B1323" s="60"/>
      <c r="C1323" s="60"/>
      <c r="D1323" s="60">
        <v>627</v>
      </c>
      <c r="E1323" s="60"/>
      <c r="F1323" s="60"/>
      <c r="G1323" s="60"/>
      <c r="H1323" s="60"/>
      <c r="I1323" s="60"/>
      <c r="J1323" s="60">
        <v>578</v>
      </c>
      <c r="K1323" s="60"/>
      <c r="L1323" s="60"/>
      <c r="M1323" s="60"/>
      <c r="N1323" s="60"/>
      <c r="O1323" s="60"/>
      <c r="P1323" s="60">
        <v>922</v>
      </c>
      <c r="Q1323" s="60"/>
      <c r="R1323" s="60"/>
      <c r="S1323" s="60"/>
      <c r="T1323" s="60"/>
      <c r="U1323" s="60"/>
      <c r="V1323" s="60">
        <v>695</v>
      </c>
      <c r="W1323" s="60"/>
      <c r="X1323" s="60"/>
      <c r="Y1323" s="60"/>
      <c r="Z1323" s="60"/>
      <c r="AA1323" s="60">
        <v>766</v>
      </c>
      <c r="AB1323" s="60"/>
      <c r="AC1323" s="60"/>
      <c r="AD1323" s="60"/>
      <c r="AE1323" s="60"/>
      <c r="AF1323" s="60"/>
      <c r="AG1323" s="60"/>
      <c r="AH1323" s="60"/>
      <c r="AI1323" s="60"/>
      <c r="AJ1323" s="60">
        <v>627</v>
      </c>
      <c r="AK1323" s="60">
        <v>578</v>
      </c>
      <c r="AL1323" s="60">
        <v>922</v>
      </c>
      <c r="AM1323" s="60">
        <v>695</v>
      </c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</row>
    <row r="1324" spans="1:50">
      <c r="A1324" s="59" t="s">
        <v>907</v>
      </c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>
        <v>0</v>
      </c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>
        <v>0</v>
      </c>
      <c r="AI1324" s="60"/>
      <c r="AJ1324" s="60"/>
      <c r="AK1324" s="60"/>
      <c r="AL1324" s="60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</row>
    <row r="1325" spans="1:50">
      <c r="A1325" s="59" t="s">
        <v>3708</v>
      </c>
      <c r="B1325" s="60"/>
      <c r="C1325" s="60"/>
      <c r="D1325" s="60">
        <v>262</v>
      </c>
      <c r="E1325" s="60"/>
      <c r="F1325" s="60"/>
      <c r="G1325" s="60"/>
      <c r="H1325" s="60"/>
      <c r="I1325" s="60"/>
      <c r="J1325" s="60">
        <v>167</v>
      </c>
      <c r="K1325" s="60"/>
      <c r="L1325" s="60"/>
      <c r="M1325" s="60"/>
      <c r="N1325" s="60"/>
      <c r="O1325" s="60"/>
      <c r="P1325" s="60">
        <v>214</v>
      </c>
      <c r="Q1325" s="60"/>
      <c r="R1325" s="60"/>
      <c r="S1325" s="60"/>
      <c r="T1325" s="60"/>
      <c r="U1325" s="60"/>
      <c r="V1325" s="60">
        <v>167</v>
      </c>
      <c r="W1325" s="60"/>
      <c r="X1325" s="60"/>
      <c r="Y1325" s="60"/>
      <c r="Z1325" s="60"/>
      <c r="AA1325" s="60">
        <v>84</v>
      </c>
      <c r="AB1325" s="60"/>
      <c r="AC1325" s="60"/>
      <c r="AD1325" s="60"/>
      <c r="AE1325" s="60"/>
      <c r="AF1325" s="60"/>
      <c r="AG1325" s="60"/>
      <c r="AH1325" s="60"/>
      <c r="AI1325" s="60"/>
      <c r="AJ1325" s="60">
        <v>262</v>
      </c>
      <c r="AK1325" s="60">
        <v>167</v>
      </c>
      <c r="AL1325" s="60">
        <v>214</v>
      </c>
      <c r="AM1325" s="60">
        <v>167</v>
      </c>
      <c r="AN1325" s="60">
        <v>406</v>
      </c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</row>
    <row r="1326" spans="1:50">
      <c r="A1326" s="59" t="s">
        <v>3709</v>
      </c>
      <c r="B1326" s="60"/>
      <c r="C1326" s="60"/>
      <c r="D1326" s="60">
        <v>381</v>
      </c>
      <c r="E1326" s="60"/>
      <c r="F1326" s="60"/>
      <c r="G1326" s="60"/>
      <c r="H1326" s="60"/>
      <c r="I1326" s="60"/>
      <c r="J1326" s="60">
        <v>382</v>
      </c>
      <c r="K1326" s="60"/>
      <c r="L1326" s="60"/>
      <c r="M1326" s="60"/>
      <c r="N1326" s="60"/>
      <c r="O1326" s="60"/>
      <c r="P1326" s="60">
        <v>449</v>
      </c>
      <c r="Q1326" s="60"/>
      <c r="R1326" s="60"/>
      <c r="S1326" s="60"/>
      <c r="T1326" s="60"/>
      <c r="U1326" s="60"/>
      <c r="V1326" s="60">
        <v>452</v>
      </c>
      <c r="W1326" s="60"/>
      <c r="X1326" s="60"/>
      <c r="Y1326" s="60"/>
      <c r="Z1326" s="60"/>
      <c r="AA1326" s="60">
        <v>529</v>
      </c>
      <c r="AB1326" s="60"/>
      <c r="AC1326" s="60"/>
      <c r="AD1326" s="60"/>
      <c r="AE1326" s="60"/>
      <c r="AF1326" s="60"/>
      <c r="AG1326" s="60"/>
      <c r="AH1326" s="60"/>
      <c r="AI1326" s="60"/>
      <c r="AJ1326" s="60">
        <v>381</v>
      </c>
      <c r="AK1326" s="60">
        <v>382</v>
      </c>
      <c r="AL1326" s="60">
        <v>449</v>
      </c>
      <c r="AM1326" s="60">
        <v>452</v>
      </c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</row>
    <row r="1327" spans="1:50">
      <c r="A1327" s="59" t="s">
        <v>3710</v>
      </c>
      <c r="B1327" s="60"/>
      <c r="C1327" s="60"/>
      <c r="D1327" s="60">
        <v>101</v>
      </c>
      <c r="E1327" s="60"/>
      <c r="F1327" s="60"/>
      <c r="G1327" s="60"/>
      <c r="H1327" s="60"/>
      <c r="I1327" s="60"/>
      <c r="J1327" s="60">
        <v>110</v>
      </c>
      <c r="K1327" s="60"/>
      <c r="L1327" s="60"/>
      <c r="M1327" s="60"/>
      <c r="N1327" s="60"/>
      <c r="O1327" s="60"/>
      <c r="P1327" s="60">
        <v>206</v>
      </c>
      <c r="Q1327" s="60"/>
      <c r="R1327" s="60"/>
      <c r="S1327" s="60"/>
      <c r="T1327" s="60"/>
      <c r="U1327" s="60"/>
      <c r="V1327" s="60">
        <v>340</v>
      </c>
      <c r="W1327" s="60"/>
      <c r="X1327" s="60"/>
      <c r="Y1327" s="60"/>
      <c r="Z1327" s="60"/>
      <c r="AA1327" s="60">
        <v>441</v>
      </c>
      <c r="AB1327" s="60"/>
      <c r="AC1327" s="60"/>
      <c r="AD1327" s="60"/>
      <c r="AE1327" s="60"/>
      <c r="AF1327" s="60"/>
      <c r="AG1327" s="60"/>
      <c r="AH1327" s="60"/>
      <c r="AI1327" s="60"/>
      <c r="AJ1327" s="60">
        <v>101</v>
      </c>
      <c r="AK1327" s="60">
        <v>110</v>
      </c>
      <c r="AL1327" s="60">
        <v>206</v>
      </c>
      <c r="AM1327" s="60">
        <v>340</v>
      </c>
      <c r="AN1327" s="60">
        <v>214</v>
      </c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</row>
    <row r="1328" spans="1:50">
      <c r="A1328" s="59" t="s">
        <v>1136</v>
      </c>
      <c r="B1328" s="60"/>
      <c r="C1328" s="60"/>
      <c r="D1328" s="60">
        <v>861</v>
      </c>
      <c r="E1328" s="60"/>
      <c r="F1328" s="60"/>
      <c r="G1328" s="60"/>
      <c r="H1328" s="60">
        <v>152</v>
      </c>
      <c r="I1328" s="60"/>
      <c r="J1328" s="60">
        <v>319</v>
      </c>
      <c r="K1328" s="60">
        <v>59</v>
      </c>
      <c r="L1328" s="60">
        <v>86</v>
      </c>
      <c r="M1328" s="60">
        <v>161</v>
      </c>
      <c r="N1328" s="60">
        <v>145</v>
      </c>
      <c r="O1328" s="60"/>
      <c r="P1328" s="60">
        <v>182</v>
      </c>
      <c r="Q1328" s="60">
        <v>21</v>
      </c>
      <c r="R1328" s="60">
        <v>43</v>
      </c>
      <c r="S1328" s="60">
        <v>80</v>
      </c>
      <c r="T1328" s="60">
        <v>157</v>
      </c>
      <c r="U1328" s="60"/>
      <c r="V1328" s="60">
        <v>256</v>
      </c>
      <c r="W1328" s="60">
        <v>93</v>
      </c>
      <c r="X1328" s="60">
        <v>99</v>
      </c>
      <c r="Y1328" s="60">
        <v>134</v>
      </c>
      <c r="Z1328" s="60">
        <v>172</v>
      </c>
      <c r="AA1328" s="60">
        <v>403</v>
      </c>
      <c r="AB1328" s="60">
        <v>49</v>
      </c>
      <c r="AC1328" s="60">
        <v>161</v>
      </c>
      <c r="AD1328" s="60">
        <v>203</v>
      </c>
      <c r="AE1328" s="60"/>
      <c r="AF1328" s="60"/>
      <c r="AG1328" s="60"/>
      <c r="AH1328" s="60"/>
      <c r="AI1328" s="60"/>
      <c r="AJ1328" s="60">
        <v>861</v>
      </c>
      <c r="AK1328" s="60">
        <v>319</v>
      </c>
      <c r="AL1328" s="60">
        <v>182</v>
      </c>
      <c r="AM1328" s="60">
        <v>256</v>
      </c>
      <c r="AN1328" s="60"/>
      <c r="AO1328" s="60">
        <v>193</v>
      </c>
      <c r="AP1328" s="60">
        <v>92</v>
      </c>
      <c r="AQ1328" s="60">
        <v>103</v>
      </c>
      <c r="AR1328" s="60">
        <v>125</v>
      </c>
      <c r="AS1328" s="60"/>
      <c r="AT1328" s="60"/>
      <c r="AU1328" s="60"/>
      <c r="AV1328" s="60">
        <v>110</v>
      </c>
      <c r="AW1328" s="60">
        <v>116</v>
      </c>
      <c r="AX1328" s="60"/>
    </row>
    <row r="1329" spans="1:50">
      <c r="A1329" s="59" t="s">
        <v>3711</v>
      </c>
      <c r="B1329" s="60"/>
      <c r="C1329" s="60"/>
      <c r="D1329" s="60">
        <v>645</v>
      </c>
      <c r="E1329" s="60"/>
      <c r="F1329" s="60"/>
      <c r="G1329" s="60"/>
      <c r="H1329" s="60"/>
      <c r="I1329" s="60"/>
      <c r="J1329" s="60">
        <v>557</v>
      </c>
      <c r="K1329" s="60"/>
      <c r="L1329" s="60"/>
      <c r="M1329" s="60"/>
      <c r="N1329" s="60"/>
      <c r="O1329" s="60"/>
      <c r="P1329" s="60">
        <v>800</v>
      </c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>
        <v>645</v>
      </c>
      <c r="AK1329" s="60">
        <v>557</v>
      </c>
      <c r="AL1329" s="60">
        <v>800</v>
      </c>
      <c r="AM1329" s="60"/>
      <c r="AN1329" s="60">
        <v>894</v>
      </c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</row>
    <row r="1330" spans="1:50">
      <c r="A1330" s="59" t="s">
        <v>3712</v>
      </c>
      <c r="B1330" s="60"/>
      <c r="C1330" s="60"/>
      <c r="D1330" s="60">
        <v>734</v>
      </c>
      <c r="E1330" s="60"/>
      <c r="F1330" s="60"/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>
        <v>734</v>
      </c>
      <c r="AK1330" s="60"/>
      <c r="AL1330" s="60"/>
      <c r="AM1330" s="60"/>
      <c r="AN1330" s="60">
        <v>393</v>
      </c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</row>
    <row r="1331" spans="1:50">
      <c r="A1331" s="59" t="s">
        <v>3713</v>
      </c>
      <c r="B1331" s="60"/>
      <c r="C1331" s="60"/>
      <c r="D1331" s="60">
        <v>618</v>
      </c>
      <c r="E1331" s="60"/>
      <c r="F1331" s="60"/>
      <c r="G1331" s="60"/>
      <c r="H1331" s="60"/>
      <c r="I1331" s="60"/>
      <c r="J1331" s="60">
        <v>452</v>
      </c>
      <c r="K1331" s="60"/>
      <c r="L1331" s="60"/>
      <c r="M1331" s="60"/>
      <c r="N1331" s="60"/>
      <c r="O1331" s="60"/>
      <c r="P1331" s="60">
        <v>810</v>
      </c>
      <c r="Q1331" s="60"/>
      <c r="R1331" s="60"/>
      <c r="S1331" s="60"/>
      <c r="T1331" s="60"/>
      <c r="U1331" s="60"/>
      <c r="V1331" s="60">
        <v>840</v>
      </c>
      <c r="W1331" s="60"/>
      <c r="X1331" s="60"/>
      <c r="Y1331" s="60"/>
      <c r="Z1331" s="60"/>
      <c r="AA1331" s="60">
        <v>933</v>
      </c>
      <c r="AB1331" s="60"/>
      <c r="AC1331" s="60"/>
      <c r="AD1331" s="60"/>
      <c r="AE1331" s="60"/>
      <c r="AF1331" s="60"/>
      <c r="AG1331" s="60"/>
      <c r="AH1331" s="60"/>
      <c r="AI1331" s="60"/>
      <c r="AJ1331" s="60">
        <v>618</v>
      </c>
      <c r="AK1331" s="60">
        <v>452</v>
      </c>
      <c r="AL1331" s="60">
        <v>810</v>
      </c>
      <c r="AM1331" s="60">
        <v>840</v>
      </c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</row>
    <row r="1332" spans="1:50">
      <c r="A1332" s="59" t="s">
        <v>954</v>
      </c>
      <c r="B1332" s="60">
        <v>12</v>
      </c>
      <c r="C1332" s="60"/>
      <c r="D1332" s="60">
        <v>41</v>
      </c>
      <c r="E1332" s="60">
        <v>35</v>
      </c>
      <c r="F1332" s="60">
        <v>56</v>
      </c>
      <c r="G1332" s="60">
        <v>17</v>
      </c>
      <c r="H1332" s="60">
        <v>21</v>
      </c>
      <c r="I1332" s="60">
        <v>54</v>
      </c>
      <c r="J1332" s="60">
        <v>40</v>
      </c>
      <c r="K1332" s="60">
        <v>161</v>
      </c>
      <c r="L1332" s="60">
        <v>132</v>
      </c>
      <c r="M1332" s="60">
        <v>110</v>
      </c>
      <c r="N1332" s="60"/>
      <c r="O1332" s="60"/>
      <c r="P1332" s="60">
        <v>147</v>
      </c>
      <c r="Q1332" s="60"/>
      <c r="R1332" s="60"/>
      <c r="S1332" s="60"/>
      <c r="T1332" s="60">
        <v>41</v>
      </c>
      <c r="U1332" s="60"/>
      <c r="V1332" s="60">
        <v>43</v>
      </c>
      <c r="W1332" s="60">
        <v>105</v>
      </c>
      <c r="X1332" s="60">
        <v>104</v>
      </c>
      <c r="Y1332" s="60">
        <v>63</v>
      </c>
      <c r="Z1332" s="60">
        <v>34</v>
      </c>
      <c r="AA1332" s="60">
        <v>47</v>
      </c>
      <c r="AB1332" s="60">
        <v>141</v>
      </c>
      <c r="AC1332" s="60">
        <v>119</v>
      </c>
      <c r="AD1332" s="60">
        <v>38</v>
      </c>
      <c r="AE1332" s="60"/>
      <c r="AF1332" s="60">
        <v>54</v>
      </c>
      <c r="AG1332" s="60"/>
      <c r="AH1332" s="60"/>
      <c r="AI1332" s="60"/>
      <c r="AJ1332" s="60">
        <v>41</v>
      </c>
      <c r="AK1332" s="60">
        <v>40</v>
      </c>
      <c r="AL1332" s="60">
        <v>147</v>
      </c>
      <c r="AM1332" s="60">
        <v>43</v>
      </c>
      <c r="AN1332" s="60">
        <v>175</v>
      </c>
      <c r="AO1332" s="60">
        <v>87</v>
      </c>
      <c r="AP1332" s="60">
        <v>60</v>
      </c>
      <c r="AQ1332" s="60"/>
      <c r="AR1332" s="60">
        <v>88</v>
      </c>
      <c r="AS1332" s="60">
        <v>36</v>
      </c>
      <c r="AT1332" s="60">
        <v>69</v>
      </c>
      <c r="AU1332" s="60">
        <v>28</v>
      </c>
      <c r="AV1332" s="60"/>
      <c r="AW1332" s="60">
        <v>34</v>
      </c>
      <c r="AX1332" s="60">
        <v>39</v>
      </c>
    </row>
    <row r="1333" spans="1:50">
      <c r="A1333" s="59" t="s">
        <v>1137</v>
      </c>
      <c r="B1333" s="60"/>
      <c r="C1333" s="60"/>
      <c r="D1333" s="60">
        <v>982</v>
      </c>
      <c r="E1333" s="60"/>
      <c r="F1333" s="60"/>
      <c r="G1333" s="60"/>
      <c r="H1333" s="60"/>
      <c r="I1333" s="60"/>
      <c r="J1333" s="60"/>
      <c r="K1333" s="60"/>
      <c r="L1333" s="60"/>
      <c r="M1333" s="60"/>
      <c r="N1333" s="60"/>
      <c r="O1333" s="60"/>
      <c r="P1333" s="60">
        <v>518</v>
      </c>
      <c r="Q1333" s="60"/>
      <c r="R1333" s="60"/>
      <c r="S1333" s="60"/>
      <c r="T1333" s="60">
        <v>88</v>
      </c>
      <c r="U1333" s="60"/>
      <c r="V1333" s="60">
        <v>188</v>
      </c>
      <c r="W1333" s="60">
        <v>155</v>
      </c>
      <c r="X1333" s="60">
        <v>39</v>
      </c>
      <c r="Y1333" s="60">
        <v>78</v>
      </c>
      <c r="Z1333" s="60">
        <v>47</v>
      </c>
      <c r="AA1333" s="60">
        <v>231</v>
      </c>
      <c r="AB1333" s="60">
        <v>204</v>
      </c>
      <c r="AC1333" s="60">
        <v>132</v>
      </c>
      <c r="AD1333" s="60">
        <v>115</v>
      </c>
      <c r="AE1333" s="60"/>
      <c r="AF1333" s="60"/>
      <c r="AG1333" s="60"/>
      <c r="AH1333" s="60"/>
      <c r="AI1333" s="60"/>
      <c r="AJ1333" s="60">
        <v>982</v>
      </c>
      <c r="AK1333" s="60"/>
      <c r="AL1333" s="60">
        <v>518</v>
      </c>
      <c r="AM1333" s="60">
        <v>188</v>
      </c>
      <c r="AN1333" s="60"/>
      <c r="AO1333" s="60">
        <v>123</v>
      </c>
      <c r="AP1333" s="60">
        <v>157</v>
      </c>
      <c r="AQ1333" s="60"/>
      <c r="AR1333" s="60"/>
      <c r="AS1333" s="60"/>
      <c r="AT1333" s="60"/>
      <c r="AU1333" s="60">
        <v>56</v>
      </c>
      <c r="AV1333" s="60"/>
      <c r="AW1333" s="60"/>
      <c r="AX1333" s="60"/>
    </row>
    <row r="1334" spans="1:50">
      <c r="A1334" s="59" t="s">
        <v>937</v>
      </c>
      <c r="B1334" s="60">
        <v>17</v>
      </c>
      <c r="C1334" s="60">
        <v>27</v>
      </c>
      <c r="D1334" s="60">
        <v>123</v>
      </c>
      <c r="E1334" s="60">
        <v>175</v>
      </c>
      <c r="F1334" s="60">
        <v>171</v>
      </c>
      <c r="G1334" s="60">
        <v>124</v>
      </c>
      <c r="H1334" s="60">
        <v>30</v>
      </c>
      <c r="I1334" s="60"/>
      <c r="J1334" s="60">
        <v>84</v>
      </c>
      <c r="K1334" s="60">
        <v>139</v>
      </c>
      <c r="L1334" s="60">
        <v>64</v>
      </c>
      <c r="M1334" s="60">
        <v>80</v>
      </c>
      <c r="N1334" s="60">
        <v>23</v>
      </c>
      <c r="O1334" s="60">
        <v>0</v>
      </c>
      <c r="P1334" s="60">
        <v>115</v>
      </c>
      <c r="Q1334" s="60">
        <v>154</v>
      </c>
      <c r="R1334" s="60">
        <v>146</v>
      </c>
      <c r="S1334" s="60">
        <v>158</v>
      </c>
      <c r="T1334" s="60">
        <v>78</v>
      </c>
      <c r="U1334" s="60"/>
      <c r="V1334" s="60">
        <v>209</v>
      </c>
      <c r="W1334" s="60">
        <v>171</v>
      </c>
      <c r="X1334" s="60">
        <v>156</v>
      </c>
      <c r="Y1334" s="60">
        <v>140</v>
      </c>
      <c r="Z1334" s="60">
        <v>70</v>
      </c>
      <c r="AA1334" s="60">
        <v>302</v>
      </c>
      <c r="AB1334" s="60">
        <v>159</v>
      </c>
      <c r="AC1334" s="60">
        <v>170</v>
      </c>
      <c r="AD1334" s="60">
        <v>192</v>
      </c>
      <c r="AE1334" s="60">
        <v>27</v>
      </c>
      <c r="AF1334" s="60"/>
      <c r="AG1334" s="60">
        <v>0</v>
      </c>
      <c r="AH1334" s="60"/>
      <c r="AI1334" s="60"/>
      <c r="AJ1334" s="60">
        <v>123</v>
      </c>
      <c r="AK1334" s="60">
        <v>84</v>
      </c>
      <c r="AL1334" s="60">
        <v>115</v>
      </c>
      <c r="AM1334" s="60">
        <v>209</v>
      </c>
      <c r="AN1334" s="60">
        <v>145</v>
      </c>
      <c r="AO1334" s="60">
        <v>109</v>
      </c>
      <c r="AP1334" s="60">
        <v>133</v>
      </c>
      <c r="AQ1334" s="60">
        <v>149</v>
      </c>
      <c r="AR1334" s="60">
        <v>142</v>
      </c>
      <c r="AS1334" s="60">
        <v>106</v>
      </c>
      <c r="AT1334" s="60">
        <v>69</v>
      </c>
      <c r="AU1334" s="60">
        <v>123</v>
      </c>
      <c r="AV1334" s="60">
        <v>110</v>
      </c>
      <c r="AW1334" s="60">
        <v>34</v>
      </c>
      <c r="AX1334" s="60">
        <v>56</v>
      </c>
    </row>
    <row r="1335" spans="1:50">
      <c r="A1335" s="59" t="s">
        <v>3714</v>
      </c>
      <c r="B1335" s="60"/>
      <c r="C1335" s="60"/>
      <c r="D1335" s="60">
        <v>780</v>
      </c>
      <c r="E1335" s="60"/>
      <c r="F1335" s="60"/>
      <c r="G1335" s="60"/>
      <c r="H1335" s="60"/>
      <c r="I1335" s="60"/>
      <c r="J1335" s="60">
        <v>341</v>
      </c>
      <c r="K1335" s="60"/>
      <c r="L1335" s="60"/>
      <c r="M1335" s="60"/>
      <c r="N1335" s="60"/>
      <c r="O1335" s="60"/>
      <c r="P1335" s="60">
        <v>328</v>
      </c>
      <c r="Q1335" s="60"/>
      <c r="R1335" s="60"/>
      <c r="S1335" s="60"/>
      <c r="T1335" s="60"/>
      <c r="U1335" s="60"/>
      <c r="V1335" s="60">
        <v>393</v>
      </c>
      <c r="W1335" s="60"/>
      <c r="X1335" s="60"/>
      <c r="Y1335" s="60"/>
      <c r="Z1335" s="60"/>
      <c r="AA1335" s="60">
        <v>485</v>
      </c>
      <c r="AB1335" s="60"/>
      <c r="AC1335" s="60"/>
      <c r="AD1335" s="60"/>
      <c r="AE1335" s="60"/>
      <c r="AF1335" s="60"/>
      <c r="AG1335" s="60"/>
      <c r="AH1335" s="60"/>
      <c r="AI1335" s="60"/>
      <c r="AJ1335" s="60">
        <v>780</v>
      </c>
      <c r="AK1335" s="60">
        <v>341</v>
      </c>
      <c r="AL1335" s="60">
        <v>328</v>
      </c>
      <c r="AM1335" s="60">
        <v>393</v>
      </c>
      <c r="AN1335" s="60">
        <v>458</v>
      </c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</row>
    <row r="1336" spans="1:50">
      <c r="A1336" s="59" t="s">
        <v>981</v>
      </c>
      <c r="B1336" s="60"/>
      <c r="C1336" s="60">
        <v>54</v>
      </c>
      <c r="D1336" s="60">
        <v>400</v>
      </c>
      <c r="E1336" s="60"/>
      <c r="F1336" s="60"/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>
        <v>54</v>
      </c>
      <c r="AF1336" s="60"/>
      <c r="AG1336" s="60"/>
      <c r="AH1336" s="60"/>
      <c r="AI1336" s="60"/>
      <c r="AJ1336" s="60">
        <v>400</v>
      </c>
      <c r="AK1336" s="60"/>
      <c r="AL1336" s="60"/>
      <c r="AM1336" s="60"/>
      <c r="AN1336" s="60">
        <v>92</v>
      </c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</row>
    <row r="1337" spans="1:50">
      <c r="A1337" s="59" t="s">
        <v>3715</v>
      </c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>
        <v>512</v>
      </c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</row>
    <row r="1338" spans="1:50">
      <c r="A1338" s="59" t="s">
        <v>3716</v>
      </c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>
        <v>932</v>
      </c>
      <c r="W1338" s="60"/>
      <c r="X1338" s="60"/>
      <c r="Y1338" s="60"/>
      <c r="Z1338" s="60"/>
      <c r="AA1338" s="60">
        <v>701</v>
      </c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>
        <v>932</v>
      </c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</row>
    <row r="1339" spans="1:50">
      <c r="A1339" s="59" t="s">
        <v>3717</v>
      </c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>
        <v>718</v>
      </c>
      <c r="W1339" s="60"/>
      <c r="X1339" s="60"/>
      <c r="Y1339" s="60"/>
      <c r="Z1339" s="60"/>
      <c r="AA1339" s="60">
        <v>791</v>
      </c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>
        <v>718</v>
      </c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</row>
    <row r="1340" spans="1:50">
      <c r="A1340" s="59" t="s">
        <v>975</v>
      </c>
      <c r="B1340" s="60">
        <v>31</v>
      </c>
      <c r="C1340" s="60">
        <v>32</v>
      </c>
      <c r="D1340" s="60">
        <v>137</v>
      </c>
      <c r="E1340" s="60">
        <v>121</v>
      </c>
      <c r="F1340" s="60">
        <v>158</v>
      </c>
      <c r="G1340" s="60">
        <v>41</v>
      </c>
      <c r="H1340" s="60">
        <v>14</v>
      </c>
      <c r="I1340" s="60"/>
      <c r="J1340" s="60">
        <v>301</v>
      </c>
      <c r="K1340" s="60">
        <v>169</v>
      </c>
      <c r="L1340" s="60">
        <v>150</v>
      </c>
      <c r="M1340" s="60">
        <v>164</v>
      </c>
      <c r="N1340" s="60">
        <v>21</v>
      </c>
      <c r="O1340" s="60"/>
      <c r="P1340" s="60">
        <v>431</v>
      </c>
      <c r="Q1340" s="60">
        <v>63</v>
      </c>
      <c r="R1340" s="60">
        <v>81</v>
      </c>
      <c r="S1340" s="60">
        <v>141</v>
      </c>
      <c r="T1340" s="60">
        <v>47</v>
      </c>
      <c r="U1340" s="60"/>
      <c r="V1340" s="60">
        <v>115</v>
      </c>
      <c r="W1340" s="60">
        <v>83</v>
      </c>
      <c r="X1340" s="60">
        <v>60</v>
      </c>
      <c r="Y1340" s="60">
        <v>41</v>
      </c>
      <c r="Z1340" s="60">
        <v>36</v>
      </c>
      <c r="AA1340" s="60">
        <v>107</v>
      </c>
      <c r="AB1340" s="60">
        <v>10</v>
      </c>
      <c r="AC1340" s="60">
        <v>22</v>
      </c>
      <c r="AD1340" s="60">
        <v>20</v>
      </c>
      <c r="AE1340" s="60">
        <v>32</v>
      </c>
      <c r="AF1340" s="60"/>
      <c r="AG1340" s="60"/>
      <c r="AH1340" s="60"/>
      <c r="AI1340" s="60">
        <v>0</v>
      </c>
      <c r="AJ1340" s="60">
        <v>137</v>
      </c>
      <c r="AK1340" s="60">
        <v>301</v>
      </c>
      <c r="AL1340" s="60">
        <v>431</v>
      </c>
      <c r="AM1340" s="60">
        <v>115</v>
      </c>
      <c r="AN1340" s="60">
        <v>79</v>
      </c>
      <c r="AO1340" s="60">
        <v>86</v>
      </c>
      <c r="AP1340" s="60">
        <v>110</v>
      </c>
      <c r="AQ1340" s="60">
        <v>148</v>
      </c>
      <c r="AR1340" s="60">
        <v>164</v>
      </c>
      <c r="AS1340" s="60">
        <v>38</v>
      </c>
      <c r="AT1340" s="60">
        <v>69</v>
      </c>
      <c r="AU1340" s="60">
        <v>56</v>
      </c>
      <c r="AV1340" s="60">
        <v>110</v>
      </c>
      <c r="AW1340" s="60"/>
      <c r="AX1340" s="60">
        <v>88</v>
      </c>
    </row>
    <row r="1341" spans="1:50">
      <c r="A1341" s="59" t="s">
        <v>3718</v>
      </c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>
        <v>501</v>
      </c>
      <c r="W1341" s="60"/>
      <c r="X1341" s="60"/>
      <c r="Y1341" s="60"/>
      <c r="Z1341" s="60"/>
      <c r="AA1341" s="60">
        <v>513</v>
      </c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>
        <v>501</v>
      </c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</row>
    <row r="1342" spans="1:50">
      <c r="A1342" s="59" t="s">
        <v>3719</v>
      </c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0"/>
      <c r="M1342" s="60"/>
      <c r="N1342" s="60"/>
      <c r="O1342" s="60"/>
      <c r="P1342" s="60">
        <v>371</v>
      </c>
      <c r="Q1342" s="60"/>
      <c r="R1342" s="60"/>
      <c r="S1342" s="60"/>
      <c r="T1342" s="60"/>
      <c r="U1342" s="60"/>
      <c r="V1342" s="60">
        <v>534</v>
      </c>
      <c r="W1342" s="60"/>
      <c r="X1342" s="60"/>
      <c r="Y1342" s="60"/>
      <c r="Z1342" s="60"/>
      <c r="AA1342" s="60">
        <v>589</v>
      </c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>
        <v>371</v>
      </c>
      <c r="AM1342" s="60">
        <v>534</v>
      </c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</row>
    <row r="1343" spans="1:50">
      <c r="A1343" s="59" t="s">
        <v>3720</v>
      </c>
      <c r="B1343" s="60"/>
      <c r="C1343" s="60"/>
      <c r="D1343" s="60">
        <v>608</v>
      </c>
      <c r="E1343" s="60"/>
      <c r="F1343" s="60"/>
      <c r="G1343" s="60"/>
      <c r="H1343" s="60"/>
      <c r="I1343" s="60"/>
      <c r="J1343" s="60">
        <v>808</v>
      </c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>
        <v>608</v>
      </c>
      <c r="AK1343" s="60">
        <v>808</v>
      </c>
      <c r="AL1343" s="60"/>
      <c r="AM1343" s="60"/>
      <c r="AN1343" s="60">
        <v>878</v>
      </c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</row>
    <row r="1344" spans="1:50">
      <c r="A1344" s="59" t="s">
        <v>3721</v>
      </c>
      <c r="B1344" s="60"/>
      <c r="C1344" s="60"/>
      <c r="D1344" s="60">
        <v>978</v>
      </c>
      <c r="E1344" s="60"/>
      <c r="F1344" s="60"/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>
        <v>978</v>
      </c>
      <c r="AK1344" s="60"/>
      <c r="AL1344" s="60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</row>
    <row r="1345" spans="1:50">
      <c r="A1345" s="59" t="s">
        <v>3722</v>
      </c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>
        <v>380</v>
      </c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</row>
    <row r="1346" spans="1:50">
      <c r="A1346" s="59" t="s">
        <v>3723</v>
      </c>
      <c r="B1346" s="60"/>
      <c r="C1346" s="60"/>
      <c r="D1346" s="60">
        <v>928</v>
      </c>
      <c r="E1346" s="60"/>
      <c r="F1346" s="60"/>
      <c r="G1346" s="60"/>
      <c r="H1346" s="60"/>
      <c r="I1346" s="60"/>
      <c r="J1346" s="60">
        <v>868</v>
      </c>
      <c r="K1346" s="60"/>
      <c r="L1346" s="60"/>
      <c r="M1346" s="60"/>
      <c r="N1346" s="60"/>
      <c r="O1346" s="60"/>
      <c r="P1346" s="60">
        <v>926</v>
      </c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>
        <v>928</v>
      </c>
      <c r="AK1346" s="60">
        <v>868</v>
      </c>
      <c r="AL1346" s="60">
        <v>926</v>
      </c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</row>
    <row r="1347" spans="1:50">
      <c r="A1347" s="59" t="s">
        <v>3724</v>
      </c>
      <c r="B1347" s="60"/>
      <c r="C1347" s="60"/>
      <c r="D1347" s="60">
        <v>757</v>
      </c>
      <c r="E1347" s="60"/>
      <c r="F1347" s="60"/>
      <c r="G1347" s="60"/>
      <c r="H1347" s="60"/>
      <c r="I1347" s="60"/>
      <c r="J1347" s="60">
        <v>904</v>
      </c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>
        <v>757</v>
      </c>
      <c r="AK1347" s="60">
        <v>904</v>
      </c>
      <c r="AL1347" s="60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</row>
    <row r="1348" spans="1:50">
      <c r="A1348" s="59" t="s">
        <v>3725</v>
      </c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>
        <v>421</v>
      </c>
      <c r="W1348" s="60"/>
      <c r="X1348" s="60"/>
      <c r="Y1348" s="60"/>
      <c r="Z1348" s="60"/>
      <c r="AA1348" s="60">
        <v>257</v>
      </c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>
        <v>421</v>
      </c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</row>
    <row r="1349" spans="1:50">
      <c r="A1349" s="59" t="s">
        <v>3726</v>
      </c>
      <c r="B1349" s="60"/>
      <c r="C1349" s="60"/>
      <c r="D1349" s="60">
        <v>704</v>
      </c>
      <c r="E1349" s="60"/>
      <c r="F1349" s="60"/>
      <c r="G1349" s="60"/>
      <c r="H1349" s="60"/>
      <c r="I1349" s="60"/>
      <c r="J1349" s="60">
        <v>681</v>
      </c>
      <c r="K1349" s="60"/>
      <c r="L1349" s="60"/>
      <c r="M1349" s="60"/>
      <c r="N1349" s="60"/>
      <c r="O1349" s="60"/>
      <c r="P1349" s="60">
        <v>873</v>
      </c>
      <c r="Q1349" s="60"/>
      <c r="R1349" s="60"/>
      <c r="S1349" s="60"/>
      <c r="T1349" s="60"/>
      <c r="U1349" s="60"/>
      <c r="V1349" s="60">
        <v>589</v>
      </c>
      <c r="W1349" s="60"/>
      <c r="X1349" s="60"/>
      <c r="Y1349" s="60"/>
      <c r="Z1349" s="60"/>
      <c r="AA1349" s="60">
        <v>578</v>
      </c>
      <c r="AB1349" s="60"/>
      <c r="AC1349" s="60"/>
      <c r="AD1349" s="60"/>
      <c r="AE1349" s="60"/>
      <c r="AF1349" s="60"/>
      <c r="AG1349" s="60"/>
      <c r="AH1349" s="60"/>
      <c r="AI1349" s="60"/>
      <c r="AJ1349" s="60">
        <v>704</v>
      </c>
      <c r="AK1349" s="60">
        <v>681</v>
      </c>
      <c r="AL1349" s="60">
        <v>873</v>
      </c>
      <c r="AM1349" s="60">
        <v>589</v>
      </c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</row>
    <row r="1350" spans="1:50">
      <c r="A1350" s="59" t="s">
        <v>3727</v>
      </c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>
        <v>194</v>
      </c>
      <c r="W1350" s="60"/>
      <c r="X1350" s="60"/>
      <c r="Y1350" s="60"/>
      <c r="Z1350" s="60"/>
      <c r="AA1350" s="60">
        <v>186</v>
      </c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>
        <v>194</v>
      </c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</row>
    <row r="1351" spans="1:50">
      <c r="A1351" s="59" t="s">
        <v>3728</v>
      </c>
      <c r="B1351" s="60"/>
      <c r="C1351" s="60"/>
      <c r="D1351" s="60">
        <v>951</v>
      </c>
      <c r="E1351" s="60"/>
      <c r="F1351" s="60"/>
      <c r="G1351" s="60"/>
      <c r="H1351" s="60"/>
      <c r="I1351" s="60"/>
      <c r="J1351" s="60">
        <v>896</v>
      </c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>
        <v>951</v>
      </c>
      <c r="AK1351" s="60">
        <v>896</v>
      </c>
      <c r="AL1351" s="60"/>
      <c r="AM1351" s="60"/>
      <c r="AN1351" s="60">
        <v>998</v>
      </c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</row>
    <row r="1352" spans="1:50">
      <c r="A1352" s="59" t="s">
        <v>3729</v>
      </c>
      <c r="B1352" s="60"/>
      <c r="C1352" s="60"/>
      <c r="D1352" s="60">
        <v>363</v>
      </c>
      <c r="E1352" s="60"/>
      <c r="F1352" s="60"/>
      <c r="G1352" s="60"/>
      <c r="H1352" s="60"/>
      <c r="I1352" s="60"/>
      <c r="J1352" s="60">
        <v>582</v>
      </c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>
        <v>363</v>
      </c>
      <c r="AK1352" s="60">
        <v>582</v>
      </c>
      <c r="AL1352" s="60"/>
      <c r="AM1352" s="60"/>
      <c r="AN1352" s="60">
        <v>490</v>
      </c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</row>
    <row r="1353" spans="1:50">
      <c r="A1353" s="59" t="s">
        <v>3730</v>
      </c>
      <c r="B1353" s="60"/>
      <c r="C1353" s="60"/>
      <c r="D1353" s="60">
        <v>968</v>
      </c>
      <c r="E1353" s="60"/>
      <c r="F1353" s="60"/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>
        <v>968</v>
      </c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</row>
    <row r="1354" spans="1:50">
      <c r="A1354" s="59" t="s">
        <v>131</v>
      </c>
      <c r="B1354" s="60">
        <v>64</v>
      </c>
      <c r="C1354" s="60">
        <v>12</v>
      </c>
      <c r="D1354" s="60">
        <v>16</v>
      </c>
      <c r="E1354" s="60">
        <v>69</v>
      </c>
      <c r="F1354" s="60">
        <v>24</v>
      </c>
      <c r="G1354" s="60">
        <v>18</v>
      </c>
      <c r="H1354" s="60">
        <v>64</v>
      </c>
      <c r="I1354" s="60">
        <v>8</v>
      </c>
      <c r="J1354" s="60">
        <v>17</v>
      </c>
      <c r="K1354" s="60">
        <v>99</v>
      </c>
      <c r="L1354" s="60">
        <v>8</v>
      </c>
      <c r="M1354" s="60">
        <v>9</v>
      </c>
      <c r="N1354" s="60">
        <v>57</v>
      </c>
      <c r="O1354" s="60">
        <v>0</v>
      </c>
      <c r="P1354" s="60">
        <v>3</v>
      </c>
      <c r="Q1354" s="60">
        <v>2</v>
      </c>
      <c r="R1354" s="60">
        <v>61</v>
      </c>
      <c r="S1354" s="60">
        <v>4</v>
      </c>
      <c r="T1354" s="60">
        <v>25</v>
      </c>
      <c r="U1354" s="60">
        <v>17</v>
      </c>
      <c r="V1354" s="60">
        <v>11</v>
      </c>
      <c r="W1354" s="60">
        <v>109</v>
      </c>
      <c r="X1354" s="60">
        <v>112</v>
      </c>
      <c r="Y1354" s="60">
        <v>32</v>
      </c>
      <c r="Z1354" s="60">
        <v>46</v>
      </c>
      <c r="AA1354" s="60">
        <v>15</v>
      </c>
      <c r="AB1354" s="60">
        <v>57</v>
      </c>
      <c r="AC1354" s="60">
        <v>199</v>
      </c>
      <c r="AD1354" s="60">
        <v>23</v>
      </c>
      <c r="AE1354" s="60">
        <v>12</v>
      </c>
      <c r="AF1354" s="60">
        <v>8</v>
      </c>
      <c r="AG1354" s="60">
        <v>0</v>
      </c>
      <c r="AH1354" s="60">
        <v>17</v>
      </c>
      <c r="AI1354" s="60">
        <v>35</v>
      </c>
      <c r="AJ1354" s="60">
        <v>16</v>
      </c>
      <c r="AK1354" s="60">
        <v>17</v>
      </c>
      <c r="AL1354" s="60">
        <v>3</v>
      </c>
      <c r="AM1354" s="60">
        <v>11</v>
      </c>
      <c r="AN1354" s="60">
        <v>17</v>
      </c>
      <c r="AO1354" s="60">
        <v>4</v>
      </c>
      <c r="AP1354" s="60">
        <v>12</v>
      </c>
      <c r="AQ1354" s="60">
        <v>2</v>
      </c>
      <c r="AR1354" s="60">
        <v>17</v>
      </c>
      <c r="AS1354" s="60">
        <v>28</v>
      </c>
      <c r="AT1354" s="60">
        <v>69</v>
      </c>
      <c r="AU1354" s="60">
        <v>37</v>
      </c>
      <c r="AV1354" s="60">
        <v>4</v>
      </c>
      <c r="AW1354" s="60">
        <v>16</v>
      </c>
      <c r="AX1354" s="60">
        <v>56</v>
      </c>
    </row>
    <row r="1355" spans="1:50">
      <c r="A1355" s="59" t="s">
        <v>3731</v>
      </c>
      <c r="B1355" s="60"/>
      <c r="C1355" s="60"/>
      <c r="D1355" s="60">
        <v>416</v>
      </c>
      <c r="E1355" s="60"/>
      <c r="F1355" s="60"/>
      <c r="G1355" s="60"/>
      <c r="H1355" s="60"/>
      <c r="I1355" s="60"/>
      <c r="J1355" s="60">
        <v>273</v>
      </c>
      <c r="K1355" s="60"/>
      <c r="L1355" s="60"/>
      <c r="M1355" s="60"/>
      <c r="N1355" s="60"/>
      <c r="O1355" s="60"/>
      <c r="P1355" s="60">
        <v>266</v>
      </c>
      <c r="Q1355" s="60"/>
      <c r="R1355" s="60"/>
      <c r="S1355" s="60"/>
      <c r="T1355" s="60"/>
      <c r="U1355" s="60"/>
      <c r="V1355" s="60">
        <v>543</v>
      </c>
      <c r="W1355" s="60"/>
      <c r="X1355" s="60"/>
      <c r="Y1355" s="60"/>
      <c r="Z1355" s="60"/>
      <c r="AA1355" s="60">
        <v>657</v>
      </c>
      <c r="AB1355" s="60"/>
      <c r="AC1355" s="60"/>
      <c r="AD1355" s="60"/>
      <c r="AE1355" s="60"/>
      <c r="AF1355" s="60"/>
      <c r="AG1355" s="60"/>
      <c r="AH1355" s="60"/>
      <c r="AI1355" s="60"/>
      <c r="AJ1355" s="60">
        <v>416</v>
      </c>
      <c r="AK1355" s="60">
        <v>273</v>
      </c>
      <c r="AL1355" s="60">
        <v>266</v>
      </c>
      <c r="AM1355" s="60">
        <v>543</v>
      </c>
      <c r="AN1355" s="60">
        <v>653</v>
      </c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</row>
    <row r="1356" spans="1:50">
      <c r="A1356" s="59" t="s">
        <v>3732</v>
      </c>
      <c r="B1356" s="60"/>
      <c r="C1356" s="60"/>
      <c r="D1356" s="60">
        <v>790</v>
      </c>
      <c r="E1356" s="60"/>
      <c r="F1356" s="60"/>
      <c r="G1356" s="60"/>
      <c r="H1356" s="60"/>
      <c r="I1356" s="60"/>
      <c r="J1356" s="60">
        <v>791</v>
      </c>
      <c r="K1356" s="60"/>
      <c r="L1356" s="60"/>
      <c r="M1356" s="60"/>
      <c r="N1356" s="60"/>
      <c r="O1356" s="60"/>
      <c r="P1356" s="60">
        <v>211</v>
      </c>
      <c r="Q1356" s="60"/>
      <c r="R1356" s="60"/>
      <c r="S1356" s="60"/>
      <c r="T1356" s="60"/>
      <c r="U1356" s="60"/>
      <c r="V1356" s="60">
        <v>232</v>
      </c>
      <c r="W1356" s="60"/>
      <c r="X1356" s="60"/>
      <c r="Y1356" s="60"/>
      <c r="Z1356" s="60"/>
      <c r="AA1356" s="60">
        <v>433</v>
      </c>
      <c r="AB1356" s="60"/>
      <c r="AC1356" s="60"/>
      <c r="AD1356" s="60"/>
      <c r="AE1356" s="60"/>
      <c r="AF1356" s="60"/>
      <c r="AG1356" s="60"/>
      <c r="AH1356" s="60"/>
      <c r="AI1356" s="60"/>
      <c r="AJ1356" s="60">
        <v>790</v>
      </c>
      <c r="AK1356" s="60">
        <v>791</v>
      </c>
      <c r="AL1356" s="60">
        <v>211</v>
      </c>
      <c r="AM1356" s="60">
        <v>232</v>
      </c>
      <c r="AN1356" s="60">
        <v>615</v>
      </c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</row>
    <row r="1357" spans="1:50">
      <c r="A1357" s="59" t="s">
        <v>125</v>
      </c>
      <c r="B1357" s="60">
        <v>19</v>
      </c>
      <c r="C1357" s="60"/>
      <c r="D1357" s="60">
        <v>95</v>
      </c>
      <c r="E1357" s="60">
        <v>80</v>
      </c>
      <c r="F1357" s="60">
        <v>59</v>
      </c>
      <c r="G1357" s="60">
        <v>25</v>
      </c>
      <c r="H1357" s="60">
        <v>18</v>
      </c>
      <c r="I1357" s="60"/>
      <c r="J1357" s="60">
        <v>146</v>
      </c>
      <c r="K1357" s="60">
        <v>158</v>
      </c>
      <c r="L1357" s="60">
        <v>166</v>
      </c>
      <c r="M1357" s="60">
        <v>160</v>
      </c>
      <c r="N1357" s="60">
        <v>40</v>
      </c>
      <c r="O1357" s="60"/>
      <c r="P1357" s="60">
        <v>94</v>
      </c>
      <c r="Q1357" s="60">
        <v>45</v>
      </c>
      <c r="R1357" s="60">
        <v>123</v>
      </c>
      <c r="S1357" s="60">
        <v>42</v>
      </c>
      <c r="T1357" s="60">
        <v>70</v>
      </c>
      <c r="U1357" s="60">
        <v>38</v>
      </c>
      <c r="V1357" s="60">
        <v>154</v>
      </c>
      <c r="W1357" s="60">
        <v>166</v>
      </c>
      <c r="X1357" s="60">
        <v>94</v>
      </c>
      <c r="Y1357" s="60">
        <v>103</v>
      </c>
      <c r="Z1357" s="60">
        <v>64</v>
      </c>
      <c r="AA1357" s="60">
        <v>228</v>
      </c>
      <c r="AB1357" s="60">
        <v>174</v>
      </c>
      <c r="AC1357" s="60">
        <v>90</v>
      </c>
      <c r="AD1357" s="60">
        <v>114</v>
      </c>
      <c r="AE1357" s="60"/>
      <c r="AF1357" s="60"/>
      <c r="AG1357" s="60"/>
      <c r="AH1357" s="60">
        <v>38</v>
      </c>
      <c r="AI1357" s="60"/>
      <c r="AJ1357" s="60">
        <v>95</v>
      </c>
      <c r="AK1357" s="60">
        <v>146</v>
      </c>
      <c r="AL1357" s="60">
        <v>94</v>
      </c>
      <c r="AM1357" s="60">
        <v>154</v>
      </c>
      <c r="AN1357" s="60">
        <v>107</v>
      </c>
      <c r="AO1357" s="60">
        <v>124</v>
      </c>
      <c r="AP1357" s="60">
        <v>138</v>
      </c>
      <c r="AQ1357" s="60">
        <v>58</v>
      </c>
      <c r="AR1357" s="60">
        <v>107</v>
      </c>
      <c r="AS1357" s="60">
        <v>48</v>
      </c>
      <c r="AT1357" s="60"/>
      <c r="AU1357" s="60">
        <v>123</v>
      </c>
      <c r="AV1357" s="60">
        <v>51</v>
      </c>
      <c r="AW1357" s="60">
        <v>116</v>
      </c>
      <c r="AX1357" s="60">
        <v>56</v>
      </c>
    </row>
    <row r="1358" spans="1:50">
      <c r="A1358" s="59" t="s">
        <v>3733</v>
      </c>
      <c r="B1358" s="60"/>
      <c r="C1358" s="60"/>
      <c r="D1358" s="60">
        <v>468</v>
      </c>
      <c r="E1358" s="60"/>
      <c r="F1358" s="60"/>
      <c r="G1358" s="60"/>
      <c r="H1358" s="60"/>
      <c r="I1358" s="60"/>
      <c r="J1358" s="60">
        <v>279</v>
      </c>
      <c r="K1358" s="60"/>
      <c r="L1358" s="60"/>
      <c r="M1358" s="60"/>
      <c r="N1358" s="60"/>
      <c r="O1358" s="60"/>
      <c r="P1358" s="60">
        <v>226</v>
      </c>
      <c r="Q1358" s="60"/>
      <c r="R1358" s="60"/>
      <c r="S1358" s="60"/>
      <c r="T1358" s="60"/>
      <c r="U1358" s="60"/>
      <c r="V1358" s="60">
        <v>338</v>
      </c>
      <c r="W1358" s="60"/>
      <c r="X1358" s="60"/>
      <c r="Y1358" s="60"/>
      <c r="Z1358" s="60"/>
      <c r="AA1358" s="60">
        <v>477</v>
      </c>
      <c r="AB1358" s="60"/>
      <c r="AC1358" s="60"/>
      <c r="AD1358" s="60"/>
      <c r="AE1358" s="60"/>
      <c r="AF1358" s="60"/>
      <c r="AG1358" s="60"/>
      <c r="AH1358" s="60"/>
      <c r="AI1358" s="60"/>
      <c r="AJ1358" s="60">
        <v>468</v>
      </c>
      <c r="AK1358" s="60">
        <v>279</v>
      </c>
      <c r="AL1358" s="60">
        <v>226</v>
      </c>
      <c r="AM1358" s="60">
        <v>338</v>
      </c>
      <c r="AN1358" s="60">
        <v>683</v>
      </c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</row>
    <row r="1359" spans="1:50">
      <c r="A1359" s="59" t="s">
        <v>3734</v>
      </c>
      <c r="B1359" s="60"/>
      <c r="C1359" s="60"/>
      <c r="D1359" s="60"/>
      <c r="E1359" s="60"/>
      <c r="F1359" s="60"/>
      <c r="G1359" s="60"/>
      <c r="H1359" s="60"/>
      <c r="I1359" s="60"/>
      <c r="J1359" s="60">
        <v>877</v>
      </c>
      <c r="K1359" s="60"/>
      <c r="L1359" s="60"/>
      <c r="M1359" s="60"/>
      <c r="N1359" s="60"/>
      <c r="O1359" s="60"/>
      <c r="P1359" s="60">
        <v>768</v>
      </c>
      <c r="Q1359" s="60"/>
      <c r="R1359" s="60"/>
      <c r="S1359" s="60"/>
      <c r="T1359" s="60"/>
      <c r="U1359" s="60"/>
      <c r="V1359" s="60">
        <v>874</v>
      </c>
      <c r="W1359" s="60"/>
      <c r="X1359" s="60"/>
      <c r="Y1359" s="60"/>
      <c r="Z1359" s="60"/>
      <c r="AA1359" s="60">
        <v>848</v>
      </c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>
        <v>877</v>
      </c>
      <c r="AL1359" s="60">
        <v>768</v>
      </c>
      <c r="AM1359" s="60">
        <v>874</v>
      </c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</row>
    <row r="1360" spans="1:50">
      <c r="A1360" s="59" t="s">
        <v>3735</v>
      </c>
      <c r="B1360" s="60"/>
      <c r="C1360" s="60"/>
      <c r="D1360" s="60">
        <v>761</v>
      </c>
      <c r="E1360" s="60"/>
      <c r="F1360" s="60"/>
      <c r="G1360" s="60"/>
      <c r="H1360" s="60"/>
      <c r="I1360" s="60"/>
      <c r="J1360" s="60">
        <v>628</v>
      </c>
      <c r="K1360" s="60"/>
      <c r="L1360" s="60"/>
      <c r="M1360" s="60"/>
      <c r="N1360" s="60"/>
      <c r="O1360" s="60"/>
      <c r="P1360" s="60">
        <v>730</v>
      </c>
      <c r="Q1360" s="60"/>
      <c r="R1360" s="60"/>
      <c r="S1360" s="60"/>
      <c r="T1360" s="60"/>
      <c r="U1360" s="60"/>
      <c r="V1360" s="60">
        <v>312</v>
      </c>
      <c r="W1360" s="60"/>
      <c r="X1360" s="60"/>
      <c r="Y1360" s="60"/>
      <c r="Z1360" s="60">
        <v>201</v>
      </c>
      <c r="AA1360" s="60">
        <v>376</v>
      </c>
      <c r="AB1360" s="60">
        <v>77</v>
      </c>
      <c r="AC1360" s="60">
        <v>59</v>
      </c>
      <c r="AD1360" s="60">
        <v>151</v>
      </c>
      <c r="AE1360" s="60"/>
      <c r="AF1360" s="60"/>
      <c r="AG1360" s="60"/>
      <c r="AH1360" s="60"/>
      <c r="AI1360" s="60"/>
      <c r="AJ1360" s="60">
        <v>761</v>
      </c>
      <c r="AK1360" s="60">
        <v>628</v>
      </c>
      <c r="AL1360" s="60">
        <v>730</v>
      </c>
      <c r="AM1360" s="60">
        <v>312</v>
      </c>
      <c r="AN1360" s="60">
        <v>397</v>
      </c>
      <c r="AO1360" s="60">
        <v>141</v>
      </c>
      <c r="AP1360" s="60"/>
      <c r="AQ1360" s="60"/>
      <c r="AR1360" s="60"/>
      <c r="AS1360" s="60"/>
      <c r="AT1360" s="60"/>
      <c r="AU1360" s="60"/>
      <c r="AV1360" s="60"/>
      <c r="AW1360" s="60"/>
      <c r="AX1360" s="60"/>
    </row>
    <row r="1361" spans="1:50">
      <c r="A1361" s="59" t="s">
        <v>176</v>
      </c>
      <c r="B1361" s="60"/>
      <c r="C1361" s="60"/>
      <c r="D1361" s="60">
        <v>52</v>
      </c>
      <c r="E1361" s="60"/>
      <c r="F1361" s="60"/>
      <c r="G1361" s="60"/>
      <c r="H1361" s="60"/>
      <c r="I1361" s="60"/>
      <c r="J1361" s="60">
        <v>70</v>
      </c>
      <c r="K1361" s="60"/>
      <c r="L1361" s="60"/>
      <c r="M1361" s="60"/>
      <c r="N1361" s="60"/>
      <c r="O1361" s="60"/>
      <c r="P1361" s="60">
        <v>53</v>
      </c>
      <c r="Q1361" s="60"/>
      <c r="R1361" s="60"/>
      <c r="S1361" s="60"/>
      <c r="T1361" s="60"/>
      <c r="U1361" s="60">
        <v>0</v>
      </c>
      <c r="V1361" s="60">
        <v>18</v>
      </c>
      <c r="W1361" s="60"/>
      <c r="X1361" s="60"/>
      <c r="Y1361" s="60"/>
      <c r="Z1361" s="60">
        <v>67</v>
      </c>
      <c r="AA1361" s="60">
        <v>32</v>
      </c>
      <c r="AB1361" s="60">
        <v>189</v>
      </c>
      <c r="AC1361" s="60">
        <v>71</v>
      </c>
      <c r="AD1361" s="60">
        <v>109</v>
      </c>
      <c r="AE1361" s="60"/>
      <c r="AF1361" s="60"/>
      <c r="AG1361" s="60"/>
      <c r="AH1361" s="60">
        <v>0</v>
      </c>
      <c r="AI1361" s="60"/>
      <c r="AJ1361" s="60">
        <v>52</v>
      </c>
      <c r="AK1361" s="60">
        <v>70</v>
      </c>
      <c r="AL1361" s="60">
        <v>53</v>
      </c>
      <c r="AM1361" s="60">
        <v>18</v>
      </c>
      <c r="AN1361" s="60">
        <v>119</v>
      </c>
      <c r="AO1361" s="60">
        <v>65</v>
      </c>
      <c r="AP1361" s="60"/>
      <c r="AQ1361" s="60"/>
      <c r="AR1361" s="60"/>
      <c r="AS1361" s="60"/>
      <c r="AT1361" s="60">
        <v>69</v>
      </c>
      <c r="AU1361" s="60">
        <v>56</v>
      </c>
      <c r="AV1361" s="60">
        <v>110</v>
      </c>
      <c r="AW1361" s="60">
        <v>116</v>
      </c>
      <c r="AX1361" s="60"/>
    </row>
    <row r="1362" spans="1:50">
      <c r="A1362" s="59" t="s">
        <v>3736</v>
      </c>
      <c r="B1362" s="60"/>
      <c r="C1362" s="60"/>
      <c r="D1362" s="60">
        <v>906</v>
      </c>
      <c r="E1362" s="60"/>
      <c r="F1362" s="60"/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>
        <v>871</v>
      </c>
      <c r="AB1362" s="60"/>
      <c r="AC1362" s="60"/>
      <c r="AD1362" s="60"/>
      <c r="AE1362" s="60"/>
      <c r="AF1362" s="60"/>
      <c r="AG1362" s="60"/>
      <c r="AH1362" s="60"/>
      <c r="AI1362" s="60"/>
      <c r="AJ1362" s="60">
        <v>906</v>
      </c>
      <c r="AK1362" s="60"/>
      <c r="AL1362" s="60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</row>
    <row r="1363" spans="1:50">
      <c r="A1363" s="59" t="s">
        <v>3737</v>
      </c>
      <c r="B1363" s="60"/>
      <c r="C1363" s="60"/>
      <c r="D1363" s="60">
        <v>833</v>
      </c>
      <c r="E1363" s="60"/>
      <c r="F1363" s="60"/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>
        <v>833</v>
      </c>
      <c r="AK1363" s="60"/>
      <c r="AL1363" s="60"/>
      <c r="AM1363" s="60"/>
      <c r="AN1363" s="60">
        <v>498</v>
      </c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</row>
    <row r="1364" spans="1:50">
      <c r="A1364" s="59" t="s">
        <v>3738</v>
      </c>
      <c r="B1364" s="60"/>
      <c r="C1364" s="60"/>
      <c r="D1364" s="60">
        <v>426</v>
      </c>
      <c r="E1364" s="60"/>
      <c r="F1364" s="60"/>
      <c r="G1364" s="60"/>
      <c r="H1364" s="60"/>
      <c r="I1364" s="60"/>
      <c r="J1364" s="60">
        <v>641</v>
      </c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>
        <v>383</v>
      </c>
      <c r="W1364" s="60"/>
      <c r="X1364" s="60"/>
      <c r="Y1364" s="60"/>
      <c r="Z1364" s="60"/>
      <c r="AA1364" s="60">
        <v>207</v>
      </c>
      <c r="AB1364" s="60"/>
      <c r="AC1364" s="60"/>
      <c r="AD1364" s="60"/>
      <c r="AE1364" s="60"/>
      <c r="AF1364" s="60"/>
      <c r="AG1364" s="60"/>
      <c r="AH1364" s="60"/>
      <c r="AI1364" s="60"/>
      <c r="AJ1364" s="60">
        <v>426</v>
      </c>
      <c r="AK1364" s="60">
        <v>641</v>
      </c>
      <c r="AL1364" s="60"/>
      <c r="AM1364" s="60">
        <v>383</v>
      </c>
      <c r="AN1364" s="60">
        <v>420</v>
      </c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</row>
    <row r="1365" spans="1:50">
      <c r="A1365" s="59" t="s">
        <v>1138</v>
      </c>
      <c r="B1365" s="60"/>
      <c r="C1365" s="60"/>
      <c r="D1365" s="60">
        <v>199</v>
      </c>
      <c r="E1365" s="60"/>
      <c r="F1365" s="60"/>
      <c r="G1365" s="60"/>
      <c r="H1365" s="60">
        <v>25</v>
      </c>
      <c r="I1365" s="60"/>
      <c r="J1365" s="60">
        <v>234</v>
      </c>
      <c r="K1365" s="60">
        <v>79</v>
      </c>
      <c r="L1365" s="60">
        <v>38</v>
      </c>
      <c r="M1365" s="60">
        <v>109</v>
      </c>
      <c r="N1365" s="60">
        <v>31</v>
      </c>
      <c r="O1365" s="60"/>
      <c r="P1365" s="60">
        <v>120</v>
      </c>
      <c r="Q1365" s="60">
        <v>67</v>
      </c>
      <c r="R1365" s="60">
        <v>128</v>
      </c>
      <c r="S1365" s="60">
        <v>54</v>
      </c>
      <c r="T1365" s="60">
        <v>44</v>
      </c>
      <c r="U1365" s="60"/>
      <c r="V1365" s="60">
        <v>106</v>
      </c>
      <c r="W1365" s="60">
        <v>146</v>
      </c>
      <c r="X1365" s="60">
        <v>88</v>
      </c>
      <c r="Y1365" s="60">
        <v>18</v>
      </c>
      <c r="Z1365" s="60">
        <v>87</v>
      </c>
      <c r="AA1365" s="60">
        <v>237</v>
      </c>
      <c r="AB1365" s="60">
        <v>188</v>
      </c>
      <c r="AC1365" s="60">
        <v>209</v>
      </c>
      <c r="AD1365" s="60">
        <v>185</v>
      </c>
      <c r="AE1365" s="60"/>
      <c r="AF1365" s="60"/>
      <c r="AG1365" s="60"/>
      <c r="AH1365" s="60"/>
      <c r="AI1365" s="60"/>
      <c r="AJ1365" s="60">
        <v>199</v>
      </c>
      <c r="AK1365" s="60">
        <v>234</v>
      </c>
      <c r="AL1365" s="60">
        <v>120</v>
      </c>
      <c r="AM1365" s="60">
        <v>106</v>
      </c>
      <c r="AN1365" s="60"/>
      <c r="AO1365" s="60">
        <v>149</v>
      </c>
      <c r="AP1365" s="60">
        <v>42</v>
      </c>
      <c r="AQ1365" s="60">
        <v>41</v>
      </c>
      <c r="AR1365" s="60">
        <v>156</v>
      </c>
      <c r="AS1365" s="60"/>
      <c r="AT1365" s="60"/>
      <c r="AU1365" s="60">
        <v>56</v>
      </c>
      <c r="AV1365" s="60">
        <v>75</v>
      </c>
      <c r="AW1365" s="60">
        <v>73</v>
      </c>
      <c r="AX1365" s="60"/>
    </row>
    <row r="1366" spans="1:50">
      <c r="A1366" s="59" t="s">
        <v>3739</v>
      </c>
      <c r="B1366" s="60"/>
      <c r="C1366" s="60"/>
      <c r="D1366" s="60">
        <v>746</v>
      </c>
      <c r="E1366" s="60"/>
      <c r="F1366" s="60"/>
      <c r="G1366" s="60"/>
      <c r="H1366" s="60"/>
      <c r="I1366" s="60"/>
      <c r="J1366" s="60">
        <v>570</v>
      </c>
      <c r="K1366" s="60"/>
      <c r="L1366" s="60"/>
      <c r="M1366" s="60"/>
      <c r="N1366" s="60"/>
      <c r="O1366" s="60"/>
      <c r="P1366" s="60">
        <v>593</v>
      </c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>
        <v>746</v>
      </c>
      <c r="AK1366" s="60">
        <v>570</v>
      </c>
      <c r="AL1366" s="60">
        <v>593</v>
      </c>
      <c r="AM1366" s="60"/>
      <c r="AN1366" s="60">
        <v>573</v>
      </c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</row>
    <row r="1367" spans="1:50">
      <c r="A1367" s="59" t="s">
        <v>3740</v>
      </c>
      <c r="B1367" s="60"/>
      <c r="C1367" s="60"/>
      <c r="D1367" s="60">
        <v>159</v>
      </c>
      <c r="E1367" s="60"/>
      <c r="F1367" s="60"/>
      <c r="G1367" s="60"/>
      <c r="H1367" s="60"/>
      <c r="I1367" s="60"/>
      <c r="J1367" s="60">
        <v>138</v>
      </c>
      <c r="K1367" s="60"/>
      <c r="L1367" s="60"/>
      <c r="M1367" s="60"/>
      <c r="N1367" s="60"/>
      <c r="O1367" s="60"/>
      <c r="P1367" s="60">
        <v>151</v>
      </c>
      <c r="Q1367" s="60"/>
      <c r="R1367" s="60"/>
      <c r="S1367" s="60"/>
      <c r="T1367" s="60"/>
      <c r="U1367" s="60"/>
      <c r="V1367" s="60">
        <v>136</v>
      </c>
      <c r="W1367" s="60"/>
      <c r="X1367" s="60"/>
      <c r="Y1367" s="60"/>
      <c r="Z1367" s="60"/>
      <c r="AA1367" s="60">
        <v>77</v>
      </c>
      <c r="AB1367" s="60"/>
      <c r="AC1367" s="60"/>
      <c r="AD1367" s="60"/>
      <c r="AE1367" s="60"/>
      <c r="AF1367" s="60"/>
      <c r="AG1367" s="60"/>
      <c r="AH1367" s="60"/>
      <c r="AI1367" s="60"/>
      <c r="AJ1367" s="60">
        <v>159</v>
      </c>
      <c r="AK1367" s="60">
        <v>138</v>
      </c>
      <c r="AL1367" s="60">
        <v>151</v>
      </c>
      <c r="AM1367" s="60">
        <v>136</v>
      </c>
      <c r="AN1367" s="60">
        <v>112</v>
      </c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</row>
    <row r="1368" spans="1:50">
      <c r="A1368" s="59" t="s">
        <v>3741</v>
      </c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>
        <v>850</v>
      </c>
      <c r="W1368" s="60"/>
      <c r="X1368" s="60"/>
      <c r="Y1368" s="60"/>
      <c r="Z1368" s="60"/>
      <c r="AA1368" s="60">
        <v>970</v>
      </c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>
        <v>850</v>
      </c>
      <c r="AN1368" s="60">
        <v>588</v>
      </c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</row>
    <row r="1369" spans="1:50">
      <c r="A1369" s="59" t="s">
        <v>3742</v>
      </c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>
        <v>799</v>
      </c>
      <c r="W1369" s="60"/>
      <c r="X1369" s="60"/>
      <c r="Y1369" s="60"/>
      <c r="Z1369" s="60"/>
      <c r="AA1369" s="60">
        <v>923</v>
      </c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>
        <v>799</v>
      </c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</row>
    <row r="1370" spans="1:50">
      <c r="A1370" s="59" t="s">
        <v>3743</v>
      </c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>
        <v>940</v>
      </c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>
        <v>940</v>
      </c>
      <c r="AN1370" s="60">
        <v>543</v>
      </c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</row>
    <row r="1371" spans="1:50">
      <c r="A1371" s="59" t="s">
        <v>3744</v>
      </c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>
        <v>462</v>
      </c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</row>
    <row r="1372" spans="1:50">
      <c r="A1372" s="59" t="s">
        <v>3745</v>
      </c>
      <c r="B1372" s="60"/>
      <c r="C1372" s="60"/>
      <c r="D1372" s="60">
        <v>278</v>
      </c>
      <c r="E1372" s="60"/>
      <c r="F1372" s="60"/>
      <c r="G1372" s="60"/>
      <c r="H1372" s="60"/>
      <c r="I1372" s="60"/>
      <c r="J1372" s="60">
        <v>225</v>
      </c>
      <c r="K1372" s="60"/>
      <c r="L1372" s="60"/>
      <c r="M1372" s="60"/>
      <c r="N1372" s="60"/>
      <c r="O1372" s="60"/>
      <c r="P1372" s="60">
        <v>202</v>
      </c>
      <c r="Q1372" s="60"/>
      <c r="R1372" s="60"/>
      <c r="S1372" s="60"/>
      <c r="T1372" s="60"/>
      <c r="U1372" s="60"/>
      <c r="V1372" s="60">
        <v>513</v>
      </c>
      <c r="W1372" s="60"/>
      <c r="X1372" s="60"/>
      <c r="Y1372" s="60"/>
      <c r="Z1372" s="60"/>
      <c r="AA1372" s="60">
        <v>471</v>
      </c>
      <c r="AB1372" s="60"/>
      <c r="AC1372" s="60"/>
      <c r="AD1372" s="60"/>
      <c r="AE1372" s="60"/>
      <c r="AF1372" s="60"/>
      <c r="AG1372" s="60"/>
      <c r="AH1372" s="60"/>
      <c r="AI1372" s="60"/>
      <c r="AJ1372" s="60">
        <v>278</v>
      </c>
      <c r="AK1372" s="60">
        <v>225</v>
      </c>
      <c r="AL1372" s="60">
        <v>202</v>
      </c>
      <c r="AM1372" s="60">
        <v>513</v>
      </c>
      <c r="AN1372" s="60">
        <v>426</v>
      </c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</row>
    <row r="1373" spans="1:50">
      <c r="A1373" s="59" t="s">
        <v>3746</v>
      </c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>
        <v>901</v>
      </c>
      <c r="W1373" s="60"/>
      <c r="X1373" s="60"/>
      <c r="Y1373" s="60"/>
      <c r="Z1373" s="60"/>
      <c r="AA1373" s="60">
        <v>451</v>
      </c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>
        <v>901</v>
      </c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</row>
    <row r="1374" spans="1:50">
      <c r="A1374" s="59" t="s">
        <v>3747</v>
      </c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>
        <v>337</v>
      </c>
      <c r="W1374" s="60"/>
      <c r="X1374" s="60"/>
      <c r="Y1374" s="60"/>
      <c r="Z1374" s="60"/>
      <c r="AA1374" s="60">
        <v>284</v>
      </c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>
        <v>337</v>
      </c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</row>
    <row r="1375" spans="1:50">
      <c r="A1375" s="59" t="s">
        <v>3748</v>
      </c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>
        <v>851</v>
      </c>
      <c r="W1375" s="60"/>
      <c r="X1375" s="60"/>
      <c r="Y1375" s="60"/>
      <c r="Z1375" s="60"/>
      <c r="AA1375" s="60">
        <v>735</v>
      </c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>
        <v>851</v>
      </c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</row>
    <row r="1376" spans="1:50">
      <c r="A1376" s="59" t="s">
        <v>3749</v>
      </c>
      <c r="B1376" s="60"/>
      <c r="C1376" s="60"/>
      <c r="D1376" s="60">
        <v>361</v>
      </c>
      <c r="E1376" s="60"/>
      <c r="F1376" s="60"/>
      <c r="G1376" s="60"/>
      <c r="H1376" s="60"/>
      <c r="I1376" s="60"/>
      <c r="J1376" s="60">
        <v>272</v>
      </c>
      <c r="K1376" s="60"/>
      <c r="L1376" s="60"/>
      <c r="M1376" s="60"/>
      <c r="N1376" s="60"/>
      <c r="O1376" s="60"/>
      <c r="P1376" s="60">
        <v>313</v>
      </c>
      <c r="Q1376" s="60"/>
      <c r="R1376" s="60"/>
      <c r="S1376" s="60"/>
      <c r="T1376" s="60"/>
      <c r="U1376" s="60"/>
      <c r="V1376" s="60">
        <v>524</v>
      </c>
      <c r="W1376" s="60"/>
      <c r="X1376" s="60"/>
      <c r="Y1376" s="60"/>
      <c r="Z1376" s="60"/>
      <c r="AA1376" s="60">
        <v>470</v>
      </c>
      <c r="AB1376" s="60"/>
      <c r="AC1376" s="60"/>
      <c r="AD1376" s="60"/>
      <c r="AE1376" s="60"/>
      <c r="AF1376" s="60"/>
      <c r="AG1376" s="60"/>
      <c r="AH1376" s="60"/>
      <c r="AI1376" s="60"/>
      <c r="AJ1376" s="60">
        <v>361</v>
      </c>
      <c r="AK1376" s="60">
        <v>272</v>
      </c>
      <c r="AL1376" s="60">
        <v>313</v>
      </c>
      <c r="AM1376" s="60">
        <v>524</v>
      </c>
      <c r="AN1376" s="60">
        <v>199</v>
      </c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</row>
    <row r="1377" spans="1:50">
      <c r="A1377" s="59" t="s">
        <v>3750</v>
      </c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>
        <v>489</v>
      </c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</row>
    <row r="1378" spans="1:50">
      <c r="A1378" s="59" t="s">
        <v>3751</v>
      </c>
      <c r="B1378" s="60"/>
      <c r="C1378" s="60"/>
      <c r="D1378" s="60"/>
      <c r="E1378" s="60"/>
      <c r="F1378" s="60"/>
      <c r="G1378" s="60"/>
      <c r="H1378" s="60"/>
      <c r="I1378" s="60"/>
      <c r="J1378" s="60">
        <v>978</v>
      </c>
      <c r="K1378" s="60"/>
      <c r="L1378" s="60"/>
      <c r="M1378" s="60"/>
      <c r="N1378" s="60"/>
      <c r="O1378" s="60"/>
      <c r="P1378" s="60">
        <v>754</v>
      </c>
      <c r="Q1378" s="60"/>
      <c r="R1378" s="60"/>
      <c r="S1378" s="60"/>
      <c r="T1378" s="60"/>
      <c r="U1378" s="60"/>
      <c r="V1378" s="60">
        <v>285</v>
      </c>
      <c r="W1378" s="60"/>
      <c r="X1378" s="60"/>
      <c r="Y1378" s="60"/>
      <c r="Z1378" s="60">
        <v>81</v>
      </c>
      <c r="AA1378" s="60">
        <v>154</v>
      </c>
      <c r="AB1378" s="60">
        <v>35</v>
      </c>
      <c r="AC1378" s="60">
        <v>146</v>
      </c>
      <c r="AD1378" s="60">
        <v>86</v>
      </c>
      <c r="AE1378" s="60"/>
      <c r="AF1378" s="60"/>
      <c r="AG1378" s="60"/>
      <c r="AH1378" s="60"/>
      <c r="AI1378" s="60"/>
      <c r="AJ1378" s="60"/>
      <c r="AK1378" s="60">
        <v>978</v>
      </c>
      <c r="AL1378" s="60">
        <v>754</v>
      </c>
      <c r="AM1378" s="60">
        <v>285</v>
      </c>
      <c r="AN1378" s="60"/>
      <c r="AO1378" s="60">
        <v>76</v>
      </c>
      <c r="AP1378" s="60"/>
      <c r="AQ1378" s="60"/>
      <c r="AR1378" s="60"/>
      <c r="AS1378" s="60"/>
      <c r="AT1378" s="60">
        <v>35</v>
      </c>
      <c r="AU1378" s="60"/>
      <c r="AV1378" s="60"/>
      <c r="AW1378" s="60"/>
      <c r="AX1378" s="60"/>
    </row>
    <row r="1379" spans="1:50">
      <c r="A1379" s="59" t="s">
        <v>3752</v>
      </c>
      <c r="B1379" s="60"/>
      <c r="C1379" s="60"/>
      <c r="D1379" s="60">
        <v>206</v>
      </c>
      <c r="E1379" s="60"/>
      <c r="F1379" s="60"/>
      <c r="G1379" s="60"/>
      <c r="H1379" s="60"/>
      <c r="I1379" s="60"/>
      <c r="J1379" s="60">
        <v>267</v>
      </c>
      <c r="K1379" s="60"/>
      <c r="L1379" s="60"/>
      <c r="M1379" s="60"/>
      <c r="N1379" s="60"/>
      <c r="O1379" s="60"/>
      <c r="P1379" s="60">
        <v>197</v>
      </c>
      <c r="Q1379" s="60"/>
      <c r="R1379" s="60"/>
      <c r="S1379" s="60"/>
      <c r="T1379" s="60"/>
      <c r="U1379" s="60"/>
      <c r="V1379" s="60">
        <v>413</v>
      </c>
      <c r="W1379" s="60"/>
      <c r="X1379" s="60"/>
      <c r="Y1379" s="60"/>
      <c r="Z1379" s="60"/>
      <c r="AA1379" s="60">
        <v>366</v>
      </c>
      <c r="AB1379" s="60"/>
      <c r="AC1379" s="60"/>
      <c r="AD1379" s="60"/>
      <c r="AE1379" s="60"/>
      <c r="AF1379" s="60"/>
      <c r="AG1379" s="60"/>
      <c r="AH1379" s="60"/>
      <c r="AI1379" s="60"/>
      <c r="AJ1379" s="60">
        <v>206</v>
      </c>
      <c r="AK1379" s="60">
        <v>267</v>
      </c>
      <c r="AL1379" s="60">
        <v>197</v>
      </c>
      <c r="AM1379" s="60">
        <v>413</v>
      </c>
      <c r="AN1379" s="60">
        <v>158</v>
      </c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</row>
    <row r="1380" spans="1:50">
      <c r="A1380" s="59" t="s">
        <v>3753</v>
      </c>
      <c r="B1380" s="60"/>
      <c r="C1380" s="60"/>
      <c r="D1380" s="60">
        <v>498</v>
      </c>
      <c r="E1380" s="60"/>
      <c r="F1380" s="60"/>
      <c r="G1380" s="60"/>
      <c r="H1380" s="60"/>
      <c r="I1380" s="60"/>
      <c r="J1380" s="60">
        <v>222</v>
      </c>
      <c r="K1380" s="60"/>
      <c r="L1380" s="60"/>
      <c r="M1380" s="60"/>
      <c r="N1380" s="60"/>
      <c r="O1380" s="60"/>
      <c r="P1380" s="60">
        <v>389</v>
      </c>
      <c r="Q1380" s="60"/>
      <c r="R1380" s="60"/>
      <c r="S1380" s="60"/>
      <c r="T1380" s="60"/>
      <c r="U1380" s="60"/>
      <c r="V1380" s="60">
        <v>698</v>
      </c>
      <c r="W1380" s="60"/>
      <c r="X1380" s="60"/>
      <c r="Y1380" s="60"/>
      <c r="Z1380" s="60"/>
      <c r="AA1380" s="60">
        <v>757</v>
      </c>
      <c r="AB1380" s="60"/>
      <c r="AC1380" s="60"/>
      <c r="AD1380" s="60"/>
      <c r="AE1380" s="60"/>
      <c r="AF1380" s="60"/>
      <c r="AG1380" s="60"/>
      <c r="AH1380" s="60"/>
      <c r="AI1380" s="60"/>
      <c r="AJ1380" s="60">
        <v>498</v>
      </c>
      <c r="AK1380" s="60">
        <v>222</v>
      </c>
      <c r="AL1380" s="60">
        <v>389</v>
      </c>
      <c r="AM1380" s="60">
        <v>698</v>
      </c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</row>
    <row r="1381" spans="1:50">
      <c r="A1381" s="59" t="s">
        <v>993</v>
      </c>
      <c r="B1381" s="60"/>
      <c r="C1381" s="60">
        <v>0</v>
      </c>
      <c r="D1381" s="60">
        <v>63</v>
      </c>
      <c r="E1381" s="60"/>
      <c r="F1381" s="60"/>
      <c r="G1381" s="60"/>
      <c r="H1381" s="60"/>
      <c r="I1381" s="60"/>
      <c r="J1381" s="60">
        <v>160</v>
      </c>
      <c r="K1381" s="60"/>
      <c r="L1381" s="60"/>
      <c r="M1381" s="60"/>
      <c r="N1381" s="60"/>
      <c r="O1381" s="60"/>
      <c r="P1381" s="60">
        <v>99</v>
      </c>
      <c r="Q1381" s="60"/>
      <c r="R1381" s="60"/>
      <c r="S1381" s="60"/>
      <c r="T1381" s="60"/>
      <c r="U1381" s="60"/>
      <c r="V1381" s="60">
        <v>260</v>
      </c>
      <c r="W1381" s="60"/>
      <c r="X1381" s="60"/>
      <c r="Y1381" s="60"/>
      <c r="Z1381" s="60"/>
      <c r="AA1381" s="60">
        <v>567</v>
      </c>
      <c r="AB1381" s="60"/>
      <c r="AC1381" s="60"/>
      <c r="AD1381" s="60"/>
      <c r="AE1381" s="60">
        <v>0</v>
      </c>
      <c r="AF1381" s="60"/>
      <c r="AG1381" s="60"/>
      <c r="AH1381" s="60"/>
      <c r="AI1381" s="60"/>
      <c r="AJ1381" s="60">
        <v>63</v>
      </c>
      <c r="AK1381" s="60">
        <v>160</v>
      </c>
      <c r="AL1381" s="60">
        <v>99</v>
      </c>
      <c r="AM1381" s="60">
        <v>260</v>
      </c>
      <c r="AN1381" s="60">
        <v>28</v>
      </c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</row>
    <row r="1382" spans="1:50">
      <c r="A1382" s="59" t="s">
        <v>3754</v>
      </c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>
        <v>702</v>
      </c>
      <c r="W1382" s="60"/>
      <c r="X1382" s="60"/>
      <c r="Y1382" s="60"/>
      <c r="Z1382" s="60"/>
      <c r="AA1382" s="60">
        <v>726</v>
      </c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>
        <v>702</v>
      </c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</row>
    <row r="1383" spans="1:50">
      <c r="A1383" s="59" t="s">
        <v>3755</v>
      </c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0"/>
      <c r="M1383" s="60"/>
      <c r="N1383" s="60"/>
      <c r="O1383" s="60"/>
      <c r="P1383" s="60">
        <v>911</v>
      </c>
      <c r="Q1383" s="60"/>
      <c r="R1383" s="60"/>
      <c r="S1383" s="60"/>
      <c r="T1383" s="60"/>
      <c r="U1383" s="60"/>
      <c r="V1383" s="60">
        <v>604</v>
      </c>
      <c r="W1383" s="60"/>
      <c r="X1383" s="60"/>
      <c r="Y1383" s="60"/>
      <c r="Z1383" s="60"/>
      <c r="AA1383" s="60">
        <v>577</v>
      </c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>
        <v>911</v>
      </c>
      <c r="AM1383" s="60">
        <v>604</v>
      </c>
      <c r="AN1383" s="60">
        <v>889</v>
      </c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</row>
    <row r="1384" spans="1:50">
      <c r="A1384" s="59" t="s">
        <v>3756</v>
      </c>
      <c r="B1384" s="60"/>
      <c r="C1384" s="60"/>
      <c r="D1384" s="60">
        <v>470</v>
      </c>
      <c r="E1384" s="60"/>
      <c r="F1384" s="60"/>
      <c r="G1384" s="60"/>
      <c r="H1384" s="60"/>
      <c r="I1384" s="60"/>
      <c r="J1384" s="60">
        <v>148</v>
      </c>
      <c r="K1384" s="60"/>
      <c r="L1384" s="60"/>
      <c r="M1384" s="60"/>
      <c r="N1384" s="60"/>
      <c r="O1384" s="60"/>
      <c r="P1384" s="60">
        <v>334</v>
      </c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>
        <v>470</v>
      </c>
      <c r="AK1384" s="60">
        <v>148</v>
      </c>
      <c r="AL1384" s="60">
        <v>334</v>
      </c>
      <c r="AM1384" s="60"/>
      <c r="AN1384" s="60">
        <v>257</v>
      </c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</row>
    <row r="1385" spans="1:50">
      <c r="A1385" s="59" t="s">
        <v>3757</v>
      </c>
      <c r="B1385" s="60"/>
      <c r="C1385" s="60"/>
      <c r="D1385" s="60">
        <v>527</v>
      </c>
      <c r="E1385" s="60"/>
      <c r="F1385" s="60"/>
      <c r="G1385" s="60"/>
      <c r="H1385" s="60"/>
      <c r="I1385" s="60"/>
      <c r="J1385" s="60">
        <v>312</v>
      </c>
      <c r="K1385" s="60"/>
      <c r="L1385" s="60"/>
      <c r="M1385" s="60"/>
      <c r="N1385" s="60"/>
      <c r="O1385" s="60"/>
      <c r="P1385" s="60">
        <v>409</v>
      </c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>
        <v>527</v>
      </c>
      <c r="AK1385" s="60">
        <v>312</v>
      </c>
      <c r="AL1385" s="60">
        <v>409</v>
      </c>
      <c r="AM1385" s="60"/>
      <c r="AN1385" s="60">
        <v>319</v>
      </c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</row>
    <row r="1386" spans="1:50">
      <c r="A1386" s="59" t="s">
        <v>3758</v>
      </c>
      <c r="B1386" s="60"/>
      <c r="C1386" s="60"/>
      <c r="D1386" s="60">
        <v>227</v>
      </c>
      <c r="E1386" s="60"/>
      <c r="F1386" s="60"/>
      <c r="G1386" s="60"/>
      <c r="H1386" s="60"/>
      <c r="I1386" s="60"/>
      <c r="J1386" s="60">
        <v>421</v>
      </c>
      <c r="K1386" s="60"/>
      <c r="L1386" s="60"/>
      <c r="M1386" s="60"/>
      <c r="N1386" s="60"/>
      <c r="O1386" s="60"/>
      <c r="P1386" s="60">
        <v>606</v>
      </c>
      <c r="Q1386" s="60"/>
      <c r="R1386" s="60"/>
      <c r="S1386" s="60"/>
      <c r="T1386" s="60"/>
      <c r="U1386" s="60"/>
      <c r="V1386" s="60">
        <v>528</v>
      </c>
      <c r="W1386" s="60"/>
      <c r="X1386" s="60"/>
      <c r="Y1386" s="60"/>
      <c r="Z1386" s="60"/>
      <c r="AA1386" s="60">
        <v>570</v>
      </c>
      <c r="AB1386" s="60"/>
      <c r="AC1386" s="60"/>
      <c r="AD1386" s="60"/>
      <c r="AE1386" s="60"/>
      <c r="AF1386" s="60"/>
      <c r="AG1386" s="60"/>
      <c r="AH1386" s="60"/>
      <c r="AI1386" s="60"/>
      <c r="AJ1386" s="60">
        <v>227</v>
      </c>
      <c r="AK1386" s="60">
        <v>421</v>
      </c>
      <c r="AL1386" s="60">
        <v>606</v>
      </c>
      <c r="AM1386" s="60">
        <v>528</v>
      </c>
      <c r="AN1386" s="60">
        <v>334</v>
      </c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</row>
    <row r="1387" spans="1:50">
      <c r="A1387" s="59" t="s">
        <v>3759</v>
      </c>
      <c r="B1387" s="60"/>
      <c r="C1387" s="60"/>
      <c r="D1387" s="60"/>
      <c r="E1387" s="60"/>
      <c r="F1387" s="60"/>
      <c r="G1387" s="60"/>
      <c r="H1387" s="60"/>
      <c r="I1387" s="60"/>
      <c r="J1387" s="60">
        <v>860</v>
      </c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>
        <v>811</v>
      </c>
      <c r="W1387" s="60"/>
      <c r="X1387" s="60"/>
      <c r="Y1387" s="60"/>
      <c r="Z1387" s="60"/>
      <c r="AA1387" s="60">
        <v>649</v>
      </c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>
        <v>860</v>
      </c>
      <c r="AL1387" s="60"/>
      <c r="AM1387" s="60">
        <v>811</v>
      </c>
      <c r="AN1387" s="60">
        <v>852</v>
      </c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</row>
    <row r="1388" spans="1:50">
      <c r="A1388" s="59" t="s">
        <v>3760</v>
      </c>
      <c r="B1388" s="60"/>
      <c r="C1388" s="60"/>
      <c r="D1388" s="60">
        <v>529</v>
      </c>
      <c r="E1388" s="60"/>
      <c r="F1388" s="60"/>
      <c r="G1388" s="60"/>
      <c r="H1388" s="60"/>
      <c r="I1388" s="60"/>
      <c r="J1388" s="60">
        <v>873</v>
      </c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>
        <v>529</v>
      </c>
      <c r="AK1388" s="60">
        <v>873</v>
      </c>
      <c r="AL1388" s="60"/>
      <c r="AM1388" s="60"/>
      <c r="AN1388" s="60">
        <v>866</v>
      </c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</row>
    <row r="1389" spans="1:50">
      <c r="A1389" s="59" t="s">
        <v>1179</v>
      </c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>
        <v>255</v>
      </c>
      <c r="W1389" s="60"/>
      <c r="X1389" s="60"/>
      <c r="Y1389" s="60"/>
      <c r="Z1389" s="60">
        <v>41</v>
      </c>
      <c r="AA1389" s="60">
        <v>49</v>
      </c>
      <c r="AB1389" s="60">
        <v>85</v>
      </c>
      <c r="AC1389" s="60">
        <v>89</v>
      </c>
      <c r="AD1389" s="60">
        <v>15</v>
      </c>
      <c r="AE1389" s="60"/>
      <c r="AF1389" s="60"/>
      <c r="AG1389" s="60"/>
      <c r="AH1389" s="60"/>
      <c r="AI1389" s="60"/>
      <c r="AJ1389" s="60"/>
      <c r="AK1389" s="60"/>
      <c r="AL1389" s="60"/>
      <c r="AM1389" s="60">
        <v>255</v>
      </c>
      <c r="AN1389" s="60"/>
      <c r="AO1389" s="60">
        <v>24</v>
      </c>
      <c r="AP1389" s="60"/>
      <c r="AQ1389" s="60"/>
      <c r="AR1389" s="60"/>
      <c r="AS1389" s="60"/>
      <c r="AT1389" s="60">
        <v>14</v>
      </c>
      <c r="AU1389" s="60"/>
      <c r="AV1389" s="60"/>
      <c r="AW1389" s="60"/>
      <c r="AX1389" s="60"/>
    </row>
    <row r="1390" spans="1:50">
      <c r="A1390" s="59" t="s">
        <v>3761</v>
      </c>
      <c r="B1390" s="60"/>
      <c r="C1390" s="60"/>
      <c r="D1390" s="60">
        <v>523</v>
      </c>
      <c r="E1390" s="60"/>
      <c r="F1390" s="60"/>
      <c r="G1390" s="60"/>
      <c r="H1390" s="60"/>
      <c r="I1390" s="60"/>
      <c r="J1390" s="60">
        <v>715</v>
      </c>
      <c r="K1390" s="60"/>
      <c r="L1390" s="60"/>
      <c r="M1390" s="60"/>
      <c r="N1390" s="60"/>
      <c r="O1390" s="60"/>
      <c r="P1390" s="60">
        <v>421</v>
      </c>
      <c r="Q1390" s="60"/>
      <c r="R1390" s="60"/>
      <c r="S1390" s="60"/>
      <c r="T1390" s="60"/>
      <c r="U1390" s="60"/>
      <c r="V1390" s="60">
        <v>786</v>
      </c>
      <c r="W1390" s="60"/>
      <c r="X1390" s="60"/>
      <c r="Y1390" s="60"/>
      <c r="Z1390" s="60"/>
      <c r="AA1390" s="60">
        <v>989</v>
      </c>
      <c r="AB1390" s="60"/>
      <c r="AC1390" s="60"/>
      <c r="AD1390" s="60"/>
      <c r="AE1390" s="60"/>
      <c r="AF1390" s="60"/>
      <c r="AG1390" s="60"/>
      <c r="AH1390" s="60"/>
      <c r="AI1390" s="60"/>
      <c r="AJ1390" s="60">
        <v>523</v>
      </c>
      <c r="AK1390" s="60">
        <v>715</v>
      </c>
      <c r="AL1390" s="60">
        <v>421</v>
      </c>
      <c r="AM1390" s="60">
        <v>786</v>
      </c>
      <c r="AN1390" s="60">
        <v>325</v>
      </c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</row>
    <row r="1391" spans="1:50">
      <c r="A1391" s="59" t="s">
        <v>1180</v>
      </c>
      <c r="B1391" s="60"/>
      <c r="C1391" s="60"/>
      <c r="D1391" s="60">
        <v>158</v>
      </c>
      <c r="E1391" s="60"/>
      <c r="F1391" s="60"/>
      <c r="G1391" s="60"/>
      <c r="H1391" s="60"/>
      <c r="I1391" s="60"/>
      <c r="J1391" s="60">
        <v>171</v>
      </c>
      <c r="K1391" s="60"/>
      <c r="L1391" s="60"/>
      <c r="M1391" s="60"/>
      <c r="N1391" s="60"/>
      <c r="O1391" s="60"/>
      <c r="P1391" s="60">
        <v>280</v>
      </c>
      <c r="Q1391" s="60"/>
      <c r="R1391" s="60"/>
      <c r="S1391" s="60"/>
      <c r="T1391" s="60"/>
      <c r="U1391" s="60"/>
      <c r="V1391" s="60">
        <v>45</v>
      </c>
      <c r="W1391" s="60"/>
      <c r="X1391" s="60"/>
      <c r="Y1391" s="60"/>
      <c r="Z1391" s="60"/>
      <c r="AA1391" s="60">
        <v>44</v>
      </c>
      <c r="AB1391" s="60"/>
      <c r="AC1391" s="60"/>
      <c r="AD1391" s="60"/>
      <c r="AE1391" s="60"/>
      <c r="AF1391" s="60"/>
      <c r="AG1391" s="60"/>
      <c r="AH1391" s="60"/>
      <c r="AI1391" s="60"/>
      <c r="AJ1391" s="60">
        <v>158</v>
      </c>
      <c r="AK1391" s="60">
        <v>171</v>
      </c>
      <c r="AL1391" s="60">
        <v>280</v>
      </c>
      <c r="AM1391" s="60">
        <v>45</v>
      </c>
      <c r="AN1391" s="60">
        <v>195</v>
      </c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</row>
    <row r="1392" spans="1:50">
      <c r="A1392" s="59" t="s">
        <v>1139</v>
      </c>
      <c r="B1392" s="60">
        <v>155</v>
      </c>
      <c r="C1392" s="60"/>
      <c r="D1392" s="60">
        <v>133</v>
      </c>
      <c r="E1392" s="60">
        <v>82</v>
      </c>
      <c r="F1392" s="60">
        <v>36</v>
      </c>
      <c r="G1392" s="60">
        <v>127</v>
      </c>
      <c r="H1392" s="60"/>
      <c r="I1392" s="60"/>
      <c r="J1392" s="60">
        <v>248</v>
      </c>
      <c r="K1392" s="60"/>
      <c r="L1392" s="60"/>
      <c r="M1392" s="60"/>
      <c r="N1392" s="60">
        <v>150</v>
      </c>
      <c r="O1392" s="60"/>
      <c r="P1392" s="60">
        <v>460</v>
      </c>
      <c r="Q1392" s="60">
        <v>55</v>
      </c>
      <c r="R1392" s="60">
        <v>119</v>
      </c>
      <c r="S1392" s="60">
        <v>152</v>
      </c>
      <c r="T1392" s="60">
        <v>139</v>
      </c>
      <c r="U1392" s="60"/>
      <c r="V1392" s="60">
        <v>346</v>
      </c>
      <c r="W1392" s="60">
        <v>76</v>
      </c>
      <c r="X1392" s="60">
        <v>125</v>
      </c>
      <c r="Y1392" s="60">
        <v>143</v>
      </c>
      <c r="Z1392" s="60">
        <v>173</v>
      </c>
      <c r="AA1392" s="60">
        <v>267</v>
      </c>
      <c r="AB1392" s="60">
        <v>82</v>
      </c>
      <c r="AC1392" s="60">
        <v>166</v>
      </c>
      <c r="AD1392" s="60">
        <v>71</v>
      </c>
      <c r="AE1392" s="60"/>
      <c r="AF1392" s="60"/>
      <c r="AG1392" s="60"/>
      <c r="AH1392" s="60"/>
      <c r="AI1392" s="60"/>
      <c r="AJ1392" s="60">
        <v>133</v>
      </c>
      <c r="AK1392" s="60">
        <v>248</v>
      </c>
      <c r="AL1392" s="60">
        <v>460</v>
      </c>
      <c r="AM1392" s="60">
        <v>346</v>
      </c>
      <c r="AN1392" s="60">
        <v>93</v>
      </c>
      <c r="AO1392" s="60">
        <v>81</v>
      </c>
      <c r="AP1392" s="60">
        <v>93</v>
      </c>
      <c r="AQ1392" s="60">
        <v>145</v>
      </c>
      <c r="AR1392" s="60"/>
      <c r="AS1392" s="60">
        <v>123</v>
      </c>
      <c r="AT1392" s="60">
        <v>69</v>
      </c>
      <c r="AU1392" s="60">
        <v>123</v>
      </c>
      <c r="AV1392" s="60"/>
      <c r="AW1392" s="60"/>
      <c r="AX1392" s="60">
        <v>56</v>
      </c>
    </row>
    <row r="1393" spans="1:50">
      <c r="A1393" s="59" t="s">
        <v>3762</v>
      </c>
      <c r="B1393" s="60"/>
      <c r="C1393" s="60"/>
      <c r="D1393" s="60">
        <v>454</v>
      </c>
      <c r="E1393" s="60"/>
      <c r="F1393" s="60"/>
      <c r="G1393" s="60"/>
      <c r="H1393" s="60"/>
      <c r="I1393" s="60"/>
      <c r="J1393" s="60">
        <v>464</v>
      </c>
      <c r="K1393" s="60"/>
      <c r="L1393" s="60"/>
      <c r="M1393" s="60"/>
      <c r="N1393" s="60"/>
      <c r="O1393" s="60"/>
      <c r="P1393" s="60">
        <v>344</v>
      </c>
      <c r="Q1393" s="60"/>
      <c r="R1393" s="60"/>
      <c r="S1393" s="60"/>
      <c r="T1393" s="60"/>
      <c r="U1393" s="60"/>
      <c r="V1393" s="60">
        <v>223</v>
      </c>
      <c r="W1393" s="60"/>
      <c r="X1393" s="60"/>
      <c r="Y1393" s="60"/>
      <c r="Z1393" s="60"/>
      <c r="AA1393" s="60">
        <v>155</v>
      </c>
      <c r="AB1393" s="60"/>
      <c r="AC1393" s="60"/>
      <c r="AD1393" s="60"/>
      <c r="AE1393" s="60"/>
      <c r="AF1393" s="60"/>
      <c r="AG1393" s="60"/>
      <c r="AH1393" s="60"/>
      <c r="AI1393" s="60"/>
      <c r="AJ1393" s="60">
        <v>454</v>
      </c>
      <c r="AK1393" s="60">
        <v>464</v>
      </c>
      <c r="AL1393" s="60">
        <v>344</v>
      </c>
      <c r="AM1393" s="60">
        <v>223</v>
      </c>
      <c r="AN1393" s="60">
        <v>379</v>
      </c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</row>
    <row r="1394" spans="1:50">
      <c r="A1394" s="59" t="s">
        <v>3763</v>
      </c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>
        <v>824</v>
      </c>
      <c r="W1394" s="60"/>
      <c r="X1394" s="60"/>
      <c r="Y1394" s="60"/>
      <c r="Z1394" s="60"/>
      <c r="AA1394" s="60">
        <v>922</v>
      </c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>
        <v>824</v>
      </c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</row>
    <row r="1395" spans="1:50">
      <c r="A1395" s="59" t="s">
        <v>1140</v>
      </c>
      <c r="B1395" s="60">
        <v>155</v>
      </c>
      <c r="C1395" s="60"/>
      <c r="D1395" s="60">
        <v>598</v>
      </c>
      <c r="E1395" s="60">
        <v>112</v>
      </c>
      <c r="F1395" s="60">
        <v>152</v>
      </c>
      <c r="G1395" s="60">
        <v>187</v>
      </c>
      <c r="H1395" s="60">
        <v>141</v>
      </c>
      <c r="I1395" s="60"/>
      <c r="J1395" s="60">
        <v>645</v>
      </c>
      <c r="K1395" s="60">
        <v>67</v>
      </c>
      <c r="L1395" s="60">
        <v>3</v>
      </c>
      <c r="M1395" s="60">
        <v>137</v>
      </c>
      <c r="N1395" s="60"/>
      <c r="O1395" s="60"/>
      <c r="P1395" s="60">
        <v>900</v>
      </c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>
        <v>598</v>
      </c>
      <c r="AK1395" s="60">
        <v>645</v>
      </c>
      <c r="AL1395" s="60">
        <v>900</v>
      </c>
      <c r="AM1395" s="60"/>
      <c r="AN1395" s="60">
        <v>337</v>
      </c>
      <c r="AO1395" s="60"/>
      <c r="AP1395" s="60"/>
      <c r="AQ1395" s="60"/>
      <c r="AR1395" s="60">
        <v>178</v>
      </c>
      <c r="AS1395" s="60">
        <v>170</v>
      </c>
      <c r="AT1395" s="60"/>
      <c r="AU1395" s="60"/>
      <c r="AV1395" s="60"/>
      <c r="AW1395" s="60"/>
      <c r="AX1395" s="60"/>
    </row>
    <row r="1396" spans="1:50">
      <c r="A1396" s="59" t="s">
        <v>3764</v>
      </c>
      <c r="B1396" s="60"/>
      <c r="C1396" s="60"/>
      <c r="D1396" s="60">
        <v>819</v>
      </c>
      <c r="E1396" s="60"/>
      <c r="F1396" s="60"/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>
        <v>819</v>
      </c>
      <c r="AK1396" s="60"/>
      <c r="AL1396" s="60"/>
      <c r="AM1396" s="60"/>
      <c r="AN1396" s="60">
        <v>474</v>
      </c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</row>
    <row r="1397" spans="1:50">
      <c r="A1397" s="59" t="s">
        <v>143</v>
      </c>
      <c r="B1397" s="60"/>
      <c r="C1397" s="60"/>
      <c r="D1397" s="60">
        <v>98</v>
      </c>
      <c r="E1397" s="60"/>
      <c r="F1397" s="60"/>
      <c r="G1397" s="60"/>
      <c r="H1397" s="60"/>
      <c r="I1397" s="60"/>
      <c r="J1397" s="60">
        <v>65</v>
      </c>
      <c r="K1397" s="60"/>
      <c r="L1397" s="60"/>
      <c r="M1397" s="60"/>
      <c r="N1397" s="60"/>
      <c r="O1397" s="60">
        <v>34</v>
      </c>
      <c r="P1397" s="60">
        <v>35</v>
      </c>
      <c r="Q1397" s="60"/>
      <c r="R1397" s="60"/>
      <c r="S1397" s="60"/>
      <c r="T1397" s="60"/>
      <c r="U1397" s="60">
        <v>0</v>
      </c>
      <c r="V1397" s="60">
        <v>97</v>
      </c>
      <c r="W1397" s="60"/>
      <c r="X1397" s="60"/>
      <c r="Y1397" s="60"/>
      <c r="Z1397" s="60"/>
      <c r="AA1397" s="60">
        <v>203</v>
      </c>
      <c r="AB1397" s="60"/>
      <c r="AC1397" s="60"/>
      <c r="AD1397" s="60"/>
      <c r="AE1397" s="60"/>
      <c r="AF1397" s="60"/>
      <c r="AG1397" s="60">
        <v>34</v>
      </c>
      <c r="AH1397" s="60">
        <v>0</v>
      </c>
      <c r="AI1397" s="60"/>
      <c r="AJ1397" s="60">
        <v>98</v>
      </c>
      <c r="AK1397" s="60">
        <v>65</v>
      </c>
      <c r="AL1397" s="60">
        <v>35</v>
      </c>
      <c r="AM1397" s="60">
        <v>97</v>
      </c>
      <c r="AN1397" s="60">
        <v>142</v>
      </c>
      <c r="AO1397" s="60"/>
      <c r="AP1397" s="60"/>
      <c r="AQ1397" s="60"/>
      <c r="AR1397" s="60"/>
      <c r="AS1397" s="60"/>
      <c r="AT1397" s="60"/>
      <c r="AU1397" s="60"/>
      <c r="AV1397" s="60">
        <v>110</v>
      </c>
      <c r="AW1397" s="60"/>
      <c r="AX1397" s="60"/>
    </row>
    <row r="1398" spans="1:50">
      <c r="A1398" s="59" t="s">
        <v>1141</v>
      </c>
      <c r="B1398" s="60">
        <v>75</v>
      </c>
      <c r="C1398" s="60"/>
      <c r="D1398" s="60"/>
      <c r="E1398" s="60">
        <v>166</v>
      </c>
      <c r="F1398" s="60">
        <v>162</v>
      </c>
      <c r="G1398" s="60">
        <v>190</v>
      </c>
      <c r="H1398" s="60"/>
      <c r="I1398" s="60"/>
      <c r="J1398" s="60">
        <v>776</v>
      </c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>
        <v>776</v>
      </c>
      <c r="AL1398" s="60"/>
      <c r="AM1398" s="60"/>
      <c r="AN1398" s="60"/>
      <c r="AO1398" s="60"/>
      <c r="AP1398" s="60"/>
      <c r="AQ1398" s="60"/>
      <c r="AR1398" s="60"/>
      <c r="AS1398" s="60">
        <v>190</v>
      </c>
      <c r="AT1398" s="60"/>
      <c r="AU1398" s="60"/>
      <c r="AV1398" s="60"/>
      <c r="AW1398" s="60"/>
      <c r="AX1398" s="60"/>
    </row>
    <row r="1399" spans="1:50">
      <c r="A1399" s="59" t="s">
        <v>3765</v>
      </c>
      <c r="B1399" s="60"/>
      <c r="C1399" s="60"/>
      <c r="D1399" s="60">
        <v>844</v>
      </c>
      <c r="E1399" s="60"/>
      <c r="F1399" s="60"/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>
        <v>844</v>
      </c>
      <c r="AK1399" s="60"/>
      <c r="AL1399" s="60"/>
      <c r="AM1399" s="60"/>
      <c r="AN1399" s="60">
        <v>903</v>
      </c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</row>
    <row r="1400" spans="1:50">
      <c r="A1400" s="59" t="s">
        <v>3766</v>
      </c>
      <c r="B1400" s="60"/>
      <c r="C1400" s="60"/>
      <c r="D1400" s="60">
        <v>770</v>
      </c>
      <c r="E1400" s="60"/>
      <c r="F1400" s="60"/>
      <c r="G1400" s="60"/>
      <c r="H1400" s="60"/>
      <c r="I1400" s="60"/>
      <c r="J1400" s="60"/>
      <c r="K1400" s="60"/>
      <c r="L1400" s="60"/>
      <c r="M1400" s="60"/>
      <c r="N1400" s="60"/>
      <c r="O1400" s="60"/>
      <c r="P1400" s="60">
        <v>630</v>
      </c>
      <c r="Q1400" s="60"/>
      <c r="R1400" s="60"/>
      <c r="S1400" s="60"/>
      <c r="T1400" s="60"/>
      <c r="U1400" s="60"/>
      <c r="V1400" s="60">
        <v>445</v>
      </c>
      <c r="W1400" s="60"/>
      <c r="X1400" s="60"/>
      <c r="Y1400" s="60"/>
      <c r="Z1400" s="60"/>
      <c r="AA1400" s="60">
        <v>474</v>
      </c>
      <c r="AB1400" s="60"/>
      <c r="AC1400" s="60"/>
      <c r="AD1400" s="60"/>
      <c r="AE1400" s="60"/>
      <c r="AF1400" s="60"/>
      <c r="AG1400" s="60"/>
      <c r="AH1400" s="60"/>
      <c r="AI1400" s="60"/>
      <c r="AJ1400" s="60">
        <v>770</v>
      </c>
      <c r="AK1400" s="60"/>
      <c r="AL1400" s="60">
        <v>630</v>
      </c>
      <c r="AM1400" s="60">
        <v>445</v>
      </c>
      <c r="AN1400" s="60">
        <v>711</v>
      </c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</row>
    <row r="1401" spans="1:50">
      <c r="A1401" s="59" t="s">
        <v>3767</v>
      </c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0"/>
      <c r="M1401" s="60"/>
      <c r="N1401" s="60"/>
      <c r="O1401" s="60"/>
      <c r="P1401" s="60">
        <v>977</v>
      </c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>
        <v>977</v>
      </c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</row>
    <row r="1402" spans="1:50">
      <c r="A1402" s="59" t="s">
        <v>3768</v>
      </c>
      <c r="B1402" s="60"/>
      <c r="C1402" s="60"/>
      <c r="D1402" s="60">
        <v>911</v>
      </c>
      <c r="E1402" s="60"/>
      <c r="F1402" s="60"/>
      <c r="G1402" s="60"/>
      <c r="H1402" s="60"/>
      <c r="I1402" s="60"/>
      <c r="J1402" s="60">
        <v>830</v>
      </c>
      <c r="K1402" s="60"/>
      <c r="L1402" s="60"/>
      <c r="M1402" s="60"/>
      <c r="N1402" s="60"/>
      <c r="O1402" s="60"/>
      <c r="P1402" s="60">
        <v>673</v>
      </c>
      <c r="Q1402" s="60"/>
      <c r="R1402" s="60"/>
      <c r="S1402" s="60"/>
      <c r="T1402" s="60"/>
      <c r="U1402" s="60"/>
      <c r="V1402" s="60">
        <v>578</v>
      </c>
      <c r="W1402" s="60"/>
      <c r="X1402" s="60"/>
      <c r="Y1402" s="60"/>
      <c r="Z1402" s="60"/>
      <c r="AA1402" s="60">
        <v>629</v>
      </c>
      <c r="AB1402" s="60"/>
      <c r="AC1402" s="60"/>
      <c r="AD1402" s="60"/>
      <c r="AE1402" s="60"/>
      <c r="AF1402" s="60"/>
      <c r="AG1402" s="60"/>
      <c r="AH1402" s="60"/>
      <c r="AI1402" s="60"/>
      <c r="AJ1402" s="60">
        <v>911</v>
      </c>
      <c r="AK1402" s="60">
        <v>830</v>
      </c>
      <c r="AL1402" s="60">
        <v>673</v>
      </c>
      <c r="AM1402" s="60">
        <v>578</v>
      </c>
      <c r="AN1402" s="60">
        <v>882</v>
      </c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</row>
    <row r="1403" spans="1:50">
      <c r="A1403" s="59" t="s">
        <v>3769</v>
      </c>
      <c r="B1403" s="60"/>
      <c r="C1403" s="60"/>
      <c r="D1403" s="60">
        <v>804</v>
      </c>
      <c r="E1403" s="60"/>
      <c r="F1403" s="60"/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>
        <v>889</v>
      </c>
      <c r="W1403" s="60"/>
      <c r="X1403" s="60"/>
      <c r="Y1403" s="60"/>
      <c r="Z1403" s="60"/>
      <c r="AA1403" s="60">
        <v>990</v>
      </c>
      <c r="AB1403" s="60"/>
      <c r="AC1403" s="60"/>
      <c r="AD1403" s="60"/>
      <c r="AE1403" s="60"/>
      <c r="AF1403" s="60"/>
      <c r="AG1403" s="60"/>
      <c r="AH1403" s="60"/>
      <c r="AI1403" s="60"/>
      <c r="AJ1403" s="60">
        <v>804</v>
      </c>
      <c r="AK1403" s="60"/>
      <c r="AL1403" s="60"/>
      <c r="AM1403" s="60">
        <v>889</v>
      </c>
      <c r="AN1403" s="60">
        <v>456</v>
      </c>
      <c r="AO1403" s="60"/>
      <c r="AP1403" s="60"/>
      <c r="AQ1403" s="60"/>
      <c r="AR1403" s="60"/>
      <c r="AS1403" s="60"/>
      <c r="AT1403" s="60"/>
      <c r="AU1403" s="60">
        <v>123</v>
      </c>
      <c r="AV1403" s="60"/>
      <c r="AW1403" s="60"/>
      <c r="AX1403" s="60"/>
    </row>
    <row r="1404" spans="1:50">
      <c r="A1404" s="59" t="s">
        <v>3770</v>
      </c>
      <c r="B1404" s="60"/>
      <c r="C1404" s="60"/>
      <c r="D1404" s="60">
        <v>706</v>
      </c>
      <c r="E1404" s="60"/>
      <c r="F1404" s="60"/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>
        <v>706</v>
      </c>
      <c r="AK1404" s="60"/>
      <c r="AL1404" s="60"/>
      <c r="AM1404" s="60"/>
      <c r="AN1404" s="60">
        <v>493</v>
      </c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</row>
    <row r="1405" spans="1:50">
      <c r="A1405" s="59" t="s">
        <v>1142</v>
      </c>
      <c r="B1405" s="60"/>
      <c r="C1405" s="60"/>
      <c r="D1405" s="60">
        <v>573</v>
      </c>
      <c r="E1405" s="60"/>
      <c r="F1405" s="60"/>
      <c r="G1405" s="60"/>
      <c r="H1405" s="60">
        <v>38</v>
      </c>
      <c r="I1405" s="60"/>
      <c r="J1405" s="60">
        <v>445</v>
      </c>
      <c r="K1405" s="60">
        <v>97</v>
      </c>
      <c r="L1405" s="60">
        <v>130</v>
      </c>
      <c r="M1405" s="60">
        <v>115</v>
      </c>
      <c r="N1405" s="60"/>
      <c r="O1405" s="60"/>
      <c r="P1405" s="60">
        <v>839</v>
      </c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>
        <v>573</v>
      </c>
      <c r="AK1405" s="60">
        <v>445</v>
      </c>
      <c r="AL1405" s="60">
        <v>839</v>
      </c>
      <c r="AM1405" s="60"/>
      <c r="AN1405" s="60"/>
      <c r="AO1405" s="60"/>
      <c r="AP1405" s="60"/>
      <c r="AQ1405" s="60"/>
      <c r="AR1405" s="60">
        <v>129</v>
      </c>
      <c r="AS1405" s="60"/>
      <c r="AT1405" s="60"/>
      <c r="AU1405" s="60"/>
      <c r="AV1405" s="60"/>
      <c r="AW1405" s="60"/>
      <c r="AX1405" s="60"/>
    </row>
    <row r="1406" spans="1:50">
      <c r="A1406" s="59" t="s">
        <v>3771</v>
      </c>
      <c r="B1406" s="60"/>
      <c r="C1406" s="60"/>
      <c r="D1406" s="60"/>
      <c r="E1406" s="60"/>
      <c r="F1406" s="60"/>
      <c r="G1406" s="60"/>
      <c r="H1406" s="60"/>
      <c r="I1406" s="60"/>
      <c r="J1406" s="60">
        <v>824</v>
      </c>
      <c r="K1406" s="60"/>
      <c r="L1406" s="60"/>
      <c r="M1406" s="60"/>
      <c r="N1406" s="60"/>
      <c r="O1406" s="60"/>
      <c r="P1406" s="60">
        <v>288</v>
      </c>
      <c r="Q1406" s="60"/>
      <c r="R1406" s="60"/>
      <c r="S1406" s="60"/>
      <c r="T1406" s="60"/>
      <c r="U1406" s="60"/>
      <c r="V1406" s="60">
        <v>585</v>
      </c>
      <c r="W1406" s="60"/>
      <c r="X1406" s="60"/>
      <c r="Y1406" s="60"/>
      <c r="Z1406" s="60"/>
      <c r="AA1406" s="60">
        <v>659</v>
      </c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>
        <v>824</v>
      </c>
      <c r="AL1406" s="60">
        <v>288</v>
      </c>
      <c r="AM1406" s="60">
        <v>585</v>
      </c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</row>
    <row r="1407" spans="1:50">
      <c r="A1407" s="59" t="s">
        <v>3772</v>
      </c>
      <c r="B1407" s="60"/>
      <c r="C1407" s="60"/>
      <c r="D1407" s="60">
        <v>461</v>
      </c>
      <c r="E1407" s="60"/>
      <c r="F1407" s="60"/>
      <c r="G1407" s="60"/>
      <c r="H1407" s="60"/>
      <c r="I1407" s="60"/>
      <c r="J1407" s="60">
        <v>916</v>
      </c>
      <c r="K1407" s="60"/>
      <c r="L1407" s="60"/>
      <c r="M1407" s="60"/>
      <c r="N1407" s="60"/>
      <c r="O1407" s="60"/>
      <c r="P1407" s="60">
        <v>584</v>
      </c>
      <c r="Q1407" s="60"/>
      <c r="R1407" s="60"/>
      <c r="S1407" s="60"/>
      <c r="T1407" s="60"/>
      <c r="U1407" s="60"/>
      <c r="V1407" s="60">
        <v>294</v>
      </c>
      <c r="W1407" s="60"/>
      <c r="X1407" s="60"/>
      <c r="Y1407" s="60"/>
      <c r="Z1407" s="60">
        <v>133</v>
      </c>
      <c r="AA1407" s="60">
        <v>242</v>
      </c>
      <c r="AB1407" s="60">
        <v>168</v>
      </c>
      <c r="AC1407" s="60">
        <v>121</v>
      </c>
      <c r="AD1407" s="60">
        <v>186</v>
      </c>
      <c r="AE1407" s="60"/>
      <c r="AF1407" s="60"/>
      <c r="AG1407" s="60"/>
      <c r="AH1407" s="60"/>
      <c r="AI1407" s="60">
        <v>42</v>
      </c>
      <c r="AJ1407" s="60">
        <v>461</v>
      </c>
      <c r="AK1407" s="60">
        <v>916</v>
      </c>
      <c r="AL1407" s="60">
        <v>584</v>
      </c>
      <c r="AM1407" s="60">
        <v>294</v>
      </c>
      <c r="AN1407" s="60">
        <v>95</v>
      </c>
      <c r="AO1407" s="60">
        <v>168</v>
      </c>
      <c r="AP1407" s="60"/>
      <c r="AQ1407" s="60"/>
      <c r="AR1407" s="60"/>
      <c r="AS1407" s="60"/>
      <c r="AT1407" s="60">
        <v>69</v>
      </c>
      <c r="AU1407" s="60"/>
      <c r="AV1407" s="60"/>
      <c r="AW1407" s="60"/>
      <c r="AX1407" s="60"/>
    </row>
    <row r="1408" spans="1:50">
      <c r="A1408" s="59" t="s">
        <v>174</v>
      </c>
      <c r="B1408" s="60">
        <v>138</v>
      </c>
      <c r="C1408" s="60">
        <v>47</v>
      </c>
      <c r="D1408" s="60">
        <v>18</v>
      </c>
      <c r="E1408" s="60">
        <v>34</v>
      </c>
      <c r="F1408" s="60">
        <v>75</v>
      </c>
      <c r="G1408" s="60">
        <v>22</v>
      </c>
      <c r="H1408" s="60">
        <v>124</v>
      </c>
      <c r="I1408" s="60">
        <v>20</v>
      </c>
      <c r="J1408" s="60">
        <v>7</v>
      </c>
      <c r="K1408" s="60">
        <v>2</v>
      </c>
      <c r="L1408" s="60">
        <v>2</v>
      </c>
      <c r="M1408" s="60">
        <v>2</v>
      </c>
      <c r="N1408" s="60"/>
      <c r="O1408" s="60">
        <v>31</v>
      </c>
      <c r="P1408" s="60">
        <v>28</v>
      </c>
      <c r="Q1408" s="60"/>
      <c r="R1408" s="60"/>
      <c r="S1408" s="60"/>
      <c r="T1408" s="60"/>
      <c r="U1408" s="60">
        <v>28</v>
      </c>
      <c r="V1408" s="60">
        <v>180</v>
      </c>
      <c r="W1408" s="60"/>
      <c r="X1408" s="60"/>
      <c r="Y1408" s="60"/>
      <c r="Z1408" s="60">
        <v>203</v>
      </c>
      <c r="AA1408" s="60">
        <v>208</v>
      </c>
      <c r="AB1408" s="60">
        <v>30</v>
      </c>
      <c r="AC1408" s="60">
        <v>1</v>
      </c>
      <c r="AD1408" s="60">
        <v>90</v>
      </c>
      <c r="AE1408" s="60">
        <v>47</v>
      </c>
      <c r="AF1408" s="60">
        <v>20</v>
      </c>
      <c r="AG1408" s="60">
        <v>31</v>
      </c>
      <c r="AH1408" s="60">
        <v>28</v>
      </c>
      <c r="AI1408" s="60">
        <v>11</v>
      </c>
      <c r="AJ1408" s="60">
        <v>18</v>
      </c>
      <c r="AK1408" s="60">
        <v>7</v>
      </c>
      <c r="AL1408" s="60">
        <v>28</v>
      </c>
      <c r="AM1408" s="60">
        <v>180</v>
      </c>
      <c r="AN1408" s="60">
        <v>6</v>
      </c>
      <c r="AO1408" s="60">
        <v>166</v>
      </c>
      <c r="AP1408" s="60"/>
      <c r="AQ1408" s="60"/>
      <c r="AR1408" s="60">
        <v>4</v>
      </c>
      <c r="AS1408" s="60">
        <v>10</v>
      </c>
      <c r="AT1408" s="60">
        <v>69</v>
      </c>
      <c r="AU1408" s="60"/>
      <c r="AV1408" s="60">
        <v>75</v>
      </c>
      <c r="AW1408" s="60">
        <v>4</v>
      </c>
      <c r="AX1408" s="60">
        <v>12</v>
      </c>
    </row>
    <row r="1409" spans="1:50">
      <c r="A1409" s="59" t="s">
        <v>3773</v>
      </c>
      <c r="B1409" s="60"/>
      <c r="C1409" s="60"/>
      <c r="D1409" s="60"/>
      <c r="E1409" s="60"/>
      <c r="F1409" s="60"/>
      <c r="G1409" s="60"/>
      <c r="H1409" s="60"/>
      <c r="I1409" s="60"/>
      <c r="J1409" s="60">
        <v>976</v>
      </c>
      <c r="K1409" s="60"/>
      <c r="L1409" s="60"/>
      <c r="M1409" s="60"/>
      <c r="N1409" s="60"/>
      <c r="O1409" s="60"/>
      <c r="P1409" s="60">
        <v>981</v>
      </c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>
        <v>678</v>
      </c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>
        <v>976</v>
      </c>
      <c r="AL1409" s="60">
        <v>981</v>
      </c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</row>
    <row r="1410" spans="1:50">
      <c r="A1410" s="59" t="s">
        <v>3774</v>
      </c>
      <c r="B1410" s="60"/>
      <c r="C1410" s="60"/>
      <c r="D1410" s="60">
        <v>209</v>
      </c>
      <c r="E1410" s="60"/>
      <c r="F1410" s="60"/>
      <c r="G1410" s="60"/>
      <c r="H1410" s="60"/>
      <c r="I1410" s="60"/>
      <c r="J1410" s="60">
        <v>177</v>
      </c>
      <c r="K1410" s="60"/>
      <c r="L1410" s="60"/>
      <c r="M1410" s="60"/>
      <c r="N1410" s="60"/>
      <c r="O1410" s="60"/>
      <c r="P1410" s="60">
        <v>246</v>
      </c>
      <c r="Q1410" s="60"/>
      <c r="R1410" s="60"/>
      <c r="S1410" s="60"/>
      <c r="T1410" s="60"/>
      <c r="U1410" s="60"/>
      <c r="V1410" s="60">
        <v>610</v>
      </c>
      <c r="W1410" s="60"/>
      <c r="X1410" s="60"/>
      <c r="Y1410" s="60"/>
      <c r="Z1410" s="60"/>
      <c r="AA1410" s="60">
        <v>926</v>
      </c>
      <c r="AB1410" s="60"/>
      <c r="AC1410" s="60"/>
      <c r="AD1410" s="60"/>
      <c r="AE1410" s="60"/>
      <c r="AF1410" s="60"/>
      <c r="AG1410" s="60"/>
      <c r="AH1410" s="60"/>
      <c r="AI1410" s="60"/>
      <c r="AJ1410" s="60">
        <v>209</v>
      </c>
      <c r="AK1410" s="60">
        <v>177</v>
      </c>
      <c r="AL1410" s="60">
        <v>246</v>
      </c>
      <c r="AM1410" s="60">
        <v>610</v>
      </c>
      <c r="AN1410" s="60">
        <v>227</v>
      </c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</row>
    <row r="1411" spans="1:50">
      <c r="A1411" s="59" t="s">
        <v>1143</v>
      </c>
      <c r="B1411" s="60">
        <v>121</v>
      </c>
      <c r="C1411" s="60"/>
      <c r="D1411" s="60">
        <v>537</v>
      </c>
      <c r="E1411" s="60">
        <v>101</v>
      </c>
      <c r="F1411" s="60">
        <v>106</v>
      </c>
      <c r="G1411" s="60">
        <v>152</v>
      </c>
      <c r="H1411" s="60"/>
      <c r="I1411" s="60"/>
      <c r="J1411" s="60">
        <v>531</v>
      </c>
      <c r="K1411" s="60"/>
      <c r="L1411" s="60"/>
      <c r="M1411" s="60"/>
      <c r="N1411" s="60"/>
      <c r="O1411" s="60"/>
      <c r="P1411" s="60">
        <v>400</v>
      </c>
      <c r="Q1411" s="60"/>
      <c r="R1411" s="60"/>
      <c r="S1411" s="60"/>
      <c r="T1411" s="60">
        <v>107</v>
      </c>
      <c r="U1411" s="60"/>
      <c r="V1411" s="60">
        <v>265</v>
      </c>
      <c r="W1411" s="60">
        <v>56</v>
      </c>
      <c r="X1411" s="60">
        <v>29</v>
      </c>
      <c r="Y1411" s="60">
        <v>52</v>
      </c>
      <c r="Z1411" s="60">
        <v>143</v>
      </c>
      <c r="AA1411" s="60">
        <v>354</v>
      </c>
      <c r="AB1411" s="60">
        <v>64</v>
      </c>
      <c r="AC1411" s="60">
        <v>64</v>
      </c>
      <c r="AD1411" s="60">
        <v>199</v>
      </c>
      <c r="AE1411" s="60"/>
      <c r="AF1411" s="60"/>
      <c r="AG1411" s="60"/>
      <c r="AH1411" s="60"/>
      <c r="AI1411" s="60"/>
      <c r="AJ1411" s="60">
        <v>537</v>
      </c>
      <c r="AK1411" s="60">
        <v>531</v>
      </c>
      <c r="AL1411" s="60">
        <v>400</v>
      </c>
      <c r="AM1411" s="60">
        <v>265</v>
      </c>
      <c r="AN1411" s="60">
        <v>366</v>
      </c>
      <c r="AO1411" s="60">
        <v>187</v>
      </c>
      <c r="AP1411" s="60">
        <v>152</v>
      </c>
      <c r="AQ1411" s="60"/>
      <c r="AR1411" s="60"/>
      <c r="AS1411" s="60">
        <v>164</v>
      </c>
      <c r="AT1411" s="60"/>
      <c r="AU1411" s="60">
        <v>86</v>
      </c>
      <c r="AV1411" s="60"/>
      <c r="AW1411" s="60"/>
      <c r="AX1411" s="60"/>
    </row>
    <row r="1412" spans="1:50">
      <c r="A1412" s="59" t="s">
        <v>1144</v>
      </c>
      <c r="B1412" s="60"/>
      <c r="C1412" s="60"/>
      <c r="D1412" s="60">
        <v>617</v>
      </c>
      <c r="E1412" s="60"/>
      <c r="F1412" s="60"/>
      <c r="G1412" s="60"/>
      <c r="H1412" s="60"/>
      <c r="I1412" s="60"/>
      <c r="J1412" s="60">
        <v>353</v>
      </c>
      <c r="K1412" s="60"/>
      <c r="L1412" s="60"/>
      <c r="M1412" s="60"/>
      <c r="N1412" s="60"/>
      <c r="O1412" s="60"/>
      <c r="P1412" s="60">
        <v>250</v>
      </c>
      <c r="Q1412" s="60"/>
      <c r="R1412" s="60"/>
      <c r="S1412" s="60"/>
      <c r="T1412" s="60">
        <v>167</v>
      </c>
      <c r="U1412" s="60"/>
      <c r="V1412" s="60">
        <v>423</v>
      </c>
      <c r="W1412" s="60">
        <v>39</v>
      </c>
      <c r="X1412" s="60">
        <v>137</v>
      </c>
      <c r="Y1412" s="60">
        <v>80</v>
      </c>
      <c r="Z1412" s="60"/>
      <c r="AA1412" s="60">
        <v>461</v>
      </c>
      <c r="AB1412" s="60"/>
      <c r="AC1412" s="60"/>
      <c r="AD1412" s="60"/>
      <c r="AE1412" s="60"/>
      <c r="AF1412" s="60"/>
      <c r="AG1412" s="60"/>
      <c r="AH1412" s="60"/>
      <c r="AI1412" s="60"/>
      <c r="AJ1412" s="60">
        <v>617</v>
      </c>
      <c r="AK1412" s="60">
        <v>353</v>
      </c>
      <c r="AL1412" s="60">
        <v>250</v>
      </c>
      <c r="AM1412" s="60">
        <v>423</v>
      </c>
      <c r="AN1412" s="60"/>
      <c r="AO1412" s="60"/>
      <c r="AP1412" s="60">
        <v>100</v>
      </c>
      <c r="AQ1412" s="60"/>
      <c r="AR1412" s="60"/>
      <c r="AS1412" s="60"/>
      <c r="AT1412" s="60"/>
      <c r="AU1412" s="60"/>
      <c r="AV1412" s="60"/>
      <c r="AW1412" s="60"/>
      <c r="AX1412" s="60"/>
    </row>
    <row r="1413" spans="1:50">
      <c r="A1413" s="59" t="s">
        <v>913</v>
      </c>
      <c r="B1413" s="60"/>
      <c r="C1413" s="60"/>
      <c r="D1413" s="60">
        <v>616</v>
      </c>
      <c r="E1413" s="60"/>
      <c r="F1413" s="60"/>
      <c r="G1413" s="60"/>
      <c r="H1413" s="60">
        <v>13</v>
      </c>
      <c r="I1413" s="60"/>
      <c r="J1413" s="60">
        <v>321</v>
      </c>
      <c r="K1413" s="60">
        <v>17</v>
      </c>
      <c r="L1413" s="60">
        <v>115</v>
      </c>
      <c r="M1413" s="60">
        <v>105</v>
      </c>
      <c r="N1413" s="60">
        <v>29</v>
      </c>
      <c r="O1413" s="60">
        <v>26</v>
      </c>
      <c r="P1413" s="60">
        <v>123</v>
      </c>
      <c r="Q1413" s="60">
        <v>120</v>
      </c>
      <c r="R1413" s="60">
        <v>168</v>
      </c>
      <c r="S1413" s="60">
        <v>88</v>
      </c>
      <c r="T1413" s="60">
        <v>18</v>
      </c>
      <c r="U1413" s="60"/>
      <c r="V1413" s="60">
        <v>60</v>
      </c>
      <c r="W1413" s="60">
        <v>3</v>
      </c>
      <c r="X1413" s="60">
        <v>66</v>
      </c>
      <c r="Y1413" s="60">
        <v>47</v>
      </c>
      <c r="Z1413" s="60">
        <v>110</v>
      </c>
      <c r="AA1413" s="60">
        <v>87</v>
      </c>
      <c r="AB1413" s="60">
        <v>212</v>
      </c>
      <c r="AC1413" s="60">
        <v>107</v>
      </c>
      <c r="AD1413" s="60">
        <v>200</v>
      </c>
      <c r="AE1413" s="60"/>
      <c r="AF1413" s="60"/>
      <c r="AG1413" s="60">
        <v>26</v>
      </c>
      <c r="AH1413" s="60"/>
      <c r="AI1413" s="60"/>
      <c r="AJ1413" s="60">
        <v>616</v>
      </c>
      <c r="AK1413" s="60">
        <v>321</v>
      </c>
      <c r="AL1413" s="60">
        <v>123</v>
      </c>
      <c r="AM1413" s="60">
        <v>60</v>
      </c>
      <c r="AN1413" s="60">
        <v>289</v>
      </c>
      <c r="AO1413" s="60">
        <v>214</v>
      </c>
      <c r="AP1413" s="60">
        <v>67</v>
      </c>
      <c r="AQ1413" s="60">
        <v>60</v>
      </c>
      <c r="AR1413" s="60">
        <v>133</v>
      </c>
      <c r="AS1413" s="60"/>
      <c r="AT1413" s="60">
        <v>69</v>
      </c>
      <c r="AU1413" s="60">
        <v>86</v>
      </c>
      <c r="AV1413" s="60">
        <v>110</v>
      </c>
      <c r="AW1413" s="60">
        <v>116</v>
      </c>
      <c r="AX1413" s="60"/>
    </row>
    <row r="1414" spans="1:50">
      <c r="A1414" s="59" t="s">
        <v>3775</v>
      </c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0"/>
      <c r="M1414" s="60"/>
      <c r="N1414" s="60"/>
      <c r="O1414" s="60"/>
      <c r="P1414" s="60">
        <v>477</v>
      </c>
      <c r="Q1414" s="60"/>
      <c r="R1414" s="60"/>
      <c r="S1414" s="60"/>
      <c r="T1414" s="60"/>
      <c r="U1414" s="60"/>
      <c r="V1414" s="60">
        <v>652</v>
      </c>
      <c r="W1414" s="60"/>
      <c r="X1414" s="60"/>
      <c r="Y1414" s="60"/>
      <c r="Z1414" s="60"/>
      <c r="AA1414" s="60">
        <v>873</v>
      </c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>
        <v>477</v>
      </c>
      <c r="AM1414" s="60">
        <v>652</v>
      </c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</row>
    <row r="1415" spans="1:50">
      <c r="A1415" s="59" t="s">
        <v>3776</v>
      </c>
      <c r="B1415" s="60"/>
      <c r="C1415" s="60"/>
      <c r="D1415" s="60">
        <v>420</v>
      </c>
      <c r="E1415" s="60"/>
      <c r="F1415" s="60"/>
      <c r="G1415" s="60"/>
      <c r="H1415" s="60"/>
      <c r="I1415" s="60"/>
      <c r="J1415" s="60">
        <v>482</v>
      </c>
      <c r="K1415" s="60"/>
      <c r="L1415" s="60"/>
      <c r="M1415" s="60"/>
      <c r="N1415" s="60"/>
      <c r="O1415" s="60"/>
      <c r="P1415" s="60">
        <v>723</v>
      </c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>
        <v>420</v>
      </c>
      <c r="AK1415" s="60">
        <v>482</v>
      </c>
      <c r="AL1415" s="60">
        <v>723</v>
      </c>
      <c r="AM1415" s="60"/>
      <c r="AN1415" s="60">
        <v>415</v>
      </c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</row>
    <row r="1416" spans="1:50">
      <c r="A1416" s="59" t="s">
        <v>3777</v>
      </c>
      <c r="B1416" s="60"/>
      <c r="C1416" s="60"/>
      <c r="D1416" s="60"/>
      <c r="E1416" s="60"/>
      <c r="F1416" s="60"/>
      <c r="G1416" s="60"/>
      <c r="H1416" s="60"/>
      <c r="I1416" s="60"/>
      <c r="J1416" s="60">
        <v>952</v>
      </c>
      <c r="K1416" s="60"/>
      <c r="L1416" s="60"/>
      <c r="M1416" s="60"/>
      <c r="N1416" s="60"/>
      <c r="O1416" s="60"/>
      <c r="P1416" s="60">
        <v>972</v>
      </c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>
        <v>936</v>
      </c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>
        <v>952</v>
      </c>
      <c r="AL1416" s="60">
        <v>972</v>
      </c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</row>
    <row r="1417" spans="1:50">
      <c r="A1417" s="59" t="s">
        <v>968</v>
      </c>
      <c r="B1417" s="60"/>
      <c r="C1417" s="60"/>
      <c r="D1417" s="60"/>
      <c r="E1417" s="60"/>
      <c r="F1417" s="60"/>
      <c r="G1417" s="60"/>
      <c r="H1417" s="60"/>
      <c r="I1417" s="60">
        <v>0</v>
      </c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>
        <v>801</v>
      </c>
      <c r="AB1417" s="60"/>
      <c r="AC1417" s="60"/>
      <c r="AD1417" s="60"/>
      <c r="AE1417" s="60"/>
      <c r="AF1417" s="60">
        <v>0</v>
      </c>
      <c r="AG1417" s="60"/>
      <c r="AH1417" s="60"/>
      <c r="AI1417" s="60"/>
      <c r="AJ1417" s="60"/>
      <c r="AK1417" s="60"/>
      <c r="AL1417" s="60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</row>
    <row r="1418" spans="1:50">
      <c r="A1418" s="59" t="s">
        <v>3778</v>
      </c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0"/>
      <c r="M1418" s="60"/>
      <c r="N1418" s="60"/>
      <c r="O1418" s="60"/>
      <c r="P1418" s="60">
        <v>469</v>
      </c>
      <c r="Q1418" s="60"/>
      <c r="R1418" s="60"/>
      <c r="S1418" s="60"/>
      <c r="T1418" s="60"/>
      <c r="U1418" s="60"/>
      <c r="V1418" s="60">
        <v>709</v>
      </c>
      <c r="W1418" s="60"/>
      <c r="X1418" s="60"/>
      <c r="Y1418" s="60"/>
      <c r="Z1418" s="60"/>
      <c r="AA1418" s="60">
        <v>730</v>
      </c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>
        <v>469</v>
      </c>
      <c r="AM1418" s="60">
        <v>709</v>
      </c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</row>
    <row r="1419" spans="1:50">
      <c r="A1419" s="59" t="s">
        <v>3779</v>
      </c>
      <c r="B1419" s="60"/>
      <c r="C1419" s="60"/>
      <c r="D1419" s="60">
        <v>797</v>
      </c>
      <c r="E1419" s="60"/>
      <c r="F1419" s="60"/>
      <c r="G1419" s="60"/>
      <c r="H1419" s="60"/>
      <c r="I1419" s="60"/>
      <c r="J1419" s="60">
        <v>979</v>
      </c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>
        <v>572</v>
      </c>
      <c r="W1419" s="60"/>
      <c r="X1419" s="60"/>
      <c r="Y1419" s="60"/>
      <c r="Z1419" s="60"/>
      <c r="AA1419" s="60">
        <v>633</v>
      </c>
      <c r="AB1419" s="60"/>
      <c r="AC1419" s="60"/>
      <c r="AD1419" s="60"/>
      <c r="AE1419" s="60"/>
      <c r="AF1419" s="60"/>
      <c r="AG1419" s="60"/>
      <c r="AH1419" s="60"/>
      <c r="AI1419" s="60"/>
      <c r="AJ1419" s="60">
        <v>797</v>
      </c>
      <c r="AK1419" s="60">
        <v>979</v>
      </c>
      <c r="AL1419" s="60"/>
      <c r="AM1419" s="60">
        <v>572</v>
      </c>
      <c r="AN1419" s="60">
        <v>812</v>
      </c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</row>
    <row r="1420" spans="1:50">
      <c r="A1420" s="59" t="s">
        <v>3780</v>
      </c>
      <c r="B1420" s="60"/>
      <c r="C1420" s="60"/>
      <c r="D1420" s="60">
        <v>619</v>
      </c>
      <c r="E1420" s="60"/>
      <c r="F1420" s="60"/>
      <c r="G1420" s="60"/>
      <c r="H1420" s="60"/>
      <c r="I1420" s="60"/>
      <c r="J1420" s="60">
        <v>754</v>
      </c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>
        <v>619</v>
      </c>
      <c r="AK1420" s="60">
        <v>754</v>
      </c>
      <c r="AL1420" s="60"/>
      <c r="AM1420" s="60"/>
      <c r="AN1420" s="60">
        <v>824</v>
      </c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</row>
    <row r="1421" spans="1:50">
      <c r="A1421" s="59" t="s">
        <v>3781</v>
      </c>
      <c r="B1421" s="60"/>
      <c r="C1421" s="60"/>
      <c r="D1421" s="60">
        <v>701</v>
      </c>
      <c r="E1421" s="60"/>
      <c r="F1421" s="60"/>
      <c r="G1421" s="60"/>
      <c r="H1421" s="60"/>
      <c r="I1421" s="60"/>
      <c r="J1421" s="60">
        <v>964</v>
      </c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>
        <v>701</v>
      </c>
      <c r="AK1421" s="60">
        <v>964</v>
      </c>
      <c r="AL1421" s="60"/>
      <c r="AM1421" s="60"/>
      <c r="AN1421" s="60">
        <v>527</v>
      </c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</row>
    <row r="1422" spans="1:50">
      <c r="A1422" s="59" t="s">
        <v>3782</v>
      </c>
      <c r="B1422" s="60"/>
      <c r="C1422" s="60"/>
      <c r="D1422" s="60">
        <v>550</v>
      </c>
      <c r="E1422" s="60"/>
      <c r="F1422" s="60"/>
      <c r="G1422" s="60"/>
      <c r="H1422" s="60"/>
      <c r="I1422" s="60"/>
      <c r="J1422" s="60">
        <v>419</v>
      </c>
      <c r="K1422" s="60"/>
      <c r="L1422" s="60"/>
      <c r="M1422" s="60"/>
      <c r="N1422" s="60"/>
      <c r="O1422" s="60"/>
      <c r="P1422" s="60">
        <v>597</v>
      </c>
      <c r="Q1422" s="60"/>
      <c r="R1422" s="60"/>
      <c r="S1422" s="60"/>
      <c r="T1422" s="60"/>
      <c r="U1422" s="60"/>
      <c r="V1422" s="60">
        <v>757</v>
      </c>
      <c r="W1422" s="60"/>
      <c r="X1422" s="60"/>
      <c r="Y1422" s="60"/>
      <c r="Z1422" s="60"/>
      <c r="AA1422" s="60">
        <v>811</v>
      </c>
      <c r="AB1422" s="60"/>
      <c r="AC1422" s="60"/>
      <c r="AD1422" s="60"/>
      <c r="AE1422" s="60"/>
      <c r="AF1422" s="60"/>
      <c r="AG1422" s="60"/>
      <c r="AH1422" s="60"/>
      <c r="AI1422" s="60"/>
      <c r="AJ1422" s="60">
        <v>550</v>
      </c>
      <c r="AK1422" s="60">
        <v>419</v>
      </c>
      <c r="AL1422" s="60">
        <v>597</v>
      </c>
      <c r="AM1422" s="60">
        <v>757</v>
      </c>
      <c r="AN1422" s="60">
        <v>399</v>
      </c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</row>
    <row r="1423" spans="1:50">
      <c r="A1423" s="59" t="s">
        <v>912</v>
      </c>
      <c r="B1423" s="60">
        <v>105</v>
      </c>
      <c r="C1423" s="60">
        <v>50</v>
      </c>
      <c r="D1423" s="60">
        <v>319</v>
      </c>
      <c r="E1423" s="60">
        <v>169</v>
      </c>
      <c r="F1423" s="60">
        <v>33</v>
      </c>
      <c r="G1423" s="60">
        <v>179</v>
      </c>
      <c r="H1423" s="60">
        <v>73</v>
      </c>
      <c r="I1423" s="60">
        <v>25</v>
      </c>
      <c r="J1423" s="60">
        <v>149</v>
      </c>
      <c r="K1423" s="60">
        <v>164</v>
      </c>
      <c r="L1423" s="60">
        <v>144</v>
      </c>
      <c r="M1423" s="60">
        <v>81</v>
      </c>
      <c r="N1423" s="60">
        <v>61</v>
      </c>
      <c r="O1423" s="60">
        <v>14</v>
      </c>
      <c r="P1423" s="60">
        <v>153</v>
      </c>
      <c r="Q1423" s="60">
        <v>142</v>
      </c>
      <c r="R1423" s="60">
        <v>124</v>
      </c>
      <c r="S1423" s="60">
        <v>68</v>
      </c>
      <c r="T1423" s="60">
        <v>65</v>
      </c>
      <c r="U1423" s="60"/>
      <c r="V1423" s="60">
        <v>179</v>
      </c>
      <c r="W1423" s="60">
        <v>117</v>
      </c>
      <c r="X1423" s="60">
        <v>81</v>
      </c>
      <c r="Y1423" s="60">
        <v>91</v>
      </c>
      <c r="Z1423" s="60">
        <v>62</v>
      </c>
      <c r="AA1423" s="60">
        <v>206</v>
      </c>
      <c r="AB1423" s="60">
        <v>202</v>
      </c>
      <c r="AC1423" s="60">
        <v>188</v>
      </c>
      <c r="AD1423" s="60">
        <v>89</v>
      </c>
      <c r="AE1423" s="60">
        <v>50</v>
      </c>
      <c r="AF1423" s="60">
        <v>25</v>
      </c>
      <c r="AG1423" s="60">
        <v>14</v>
      </c>
      <c r="AH1423" s="60"/>
      <c r="AI1423" s="60">
        <v>0</v>
      </c>
      <c r="AJ1423" s="60">
        <v>319</v>
      </c>
      <c r="AK1423" s="60">
        <v>149</v>
      </c>
      <c r="AL1423" s="60">
        <v>153</v>
      </c>
      <c r="AM1423" s="60">
        <v>179</v>
      </c>
      <c r="AN1423" s="60">
        <v>140</v>
      </c>
      <c r="AO1423" s="60">
        <v>67</v>
      </c>
      <c r="AP1423" s="60">
        <v>56</v>
      </c>
      <c r="AQ1423" s="60">
        <v>82</v>
      </c>
      <c r="AR1423" s="60">
        <v>32</v>
      </c>
      <c r="AS1423" s="60">
        <v>165</v>
      </c>
      <c r="AT1423" s="60"/>
      <c r="AU1423" s="60">
        <v>123</v>
      </c>
      <c r="AV1423" s="60"/>
      <c r="AW1423" s="60">
        <v>52</v>
      </c>
      <c r="AX1423" s="60"/>
    </row>
    <row r="1424" spans="1:50">
      <c r="A1424" s="59" t="s">
        <v>3783</v>
      </c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>
        <v>710</v>
      </c>
      <c r="W1424" s="60"/>
      <c r="X1424" s="60"/>
      <c r="Y1424" s="60"/>
      <c r="Z1424" s="60"/>
      <c r="AA1424" s="60">
        <v>778</v>
      </c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>
        <v>710</v>
      </c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</row>
    <row r="1425" spans="1:50">
      <c r="A1425" s="59" t="s">
        <v>3784</v>
      </c>
      <c r="B1425" s="60"/>
      <c r="C1425" s="60"/>
      <c r="D1425" s="60">
        <v>690</v>
      </c>
      <c r="E1425" s="60"/>
      <c r="F1425" s="60"/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>
        <v>690</v>
      </c>
      <c r="AK1425" s="60"/>
      <c r="AL1425" s="60"/>
      <c r="AM1425" s="60"/>
      <c r="AN1425" s="60">
        <v>568</v>
      </c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</row>
    <row r="1426" spans="1:50">
      <c r="A1426" s="59" t="s">
        <v>1145</v>
      </c>
      <c r="B1426" s="60">
        <v>159</v>
      </c>
      <c r="C1426" s="60"/>
      <c r="D1426" s="60">
        <v>376</v>
      </c>
      <c r="E1426" s="60">
        <v>29</v>
      </c>
      <c r="F1426" s="60">
        <v>57</v>
      </c>
      <c r="G1426" s="60">
        <v>113</v>
      </c>
      <c r="H1426" s="60">
        <v>119</v>
      </c>
      <c r="I1426" s="60"/>
      <c r="J1426" s="60">
        <v>282</v>
      </c>
      <c r="K1426" s="60">
        <v>4</v>
      </c>
      <c r="L1426" s="60">
        <v>32</v>
      </c>
      <c r="M1426" s="60">
        <v>94</v>
      </c>
      <c r="N1426" s="60">
        <v>159</v>
      </c>
      <c r="O1426" s="60"/>
      <c r="P1426" s="60">
        <v>107</v>
      </c>
      <c r="Q1426" s="60">
        <v>34</v>
      </c>
      <c r="R1426" s="60">
        <v>11</v>
      </c>
      <c r="S1426" s="60">
        <v>92</v>
      </c>
      <c r="T1426" s="60"/>
      <c r="U1426" s="60"/>
      <c r="V1426" s="60">
        <v>259</v>
      </c>
      <c r="W1426" s="60"/>
      <c r="X1426" s="60"/>
      <c r="Y1426" s="60"/>
      <c r="Z1426" s="60">
        <v>187</v>
      </c>
      <c r="AA1426" s="60">
        <v>390</v>
      </c>
      <c r="AB1426" s="60">
        <v>23</v>
      </c>
      <c r="AC1426" s="60">
        <v>20</v>
      </c>
      <c r="AD1426" s="60">
        <v>193</v>
      </c>
      <c r="AE1426" s="60"/>
      <c r="AF1426" s="60"/>
      <c r="AG1426" s="60"/>
      <c r="AH1426" s="60"/>
      <c r="AI1426" s="60">
        <v>0</v>
      </c>
      <c r="AJ1426" s="60">
        <v>376</v>
      </c>
      <c r="AK1426" s="60">
        <v>282</v>
      </c>
      <c r="AL1426" s="60">
        <v>107</v>
      </c>
      <c r="AM1426" s="60">
        <v>259</v>
      </c>
      <c r="AN1426" s="60">
        <v>169</v>
      </c>
      <c r="AO1426" s="60">
        <v>155</v>
      </c>
      <c r="AP1426" s="60"/>
      <c r="AQ1426" s="60">
        <v>125</v>
      </c>
      <c r="AR1426" s="60">
        <v>115</v>
      </c>
      <c r="AS1426" s="60">
        <v>147</v>
      </c>
      <c r="AT1426" s="60"/>
      <c r="AU1426" s="60"/>
      <c r="AV1426" s="60">
        <v>51</v>
      </c>
      <c r="AW1426" s="60">
        <v>116</v>
      </c>
      <c r="AX1426" s="60"/>
    </row>
    <row r="1427" spans="1:50">
      <c r="A1427" s="59" t="s">
        <v>3785</v>
      </c>
      <c r="B1427" s="60"/>
      <c r="C1427" s="60"/>
      <c r="D1427" s="60"/>
      <c r="E1427" s="60"/>
      <c r="F1427" s="60"/>
      <c r="G1427" s="60"/>
      <c r="H1427" s="60"/>
      <c r="I1427" s="60"/>
      <c r="J1427" s="60">
        <v>364</v>
      </c>
      <c r="K1427" s="60"/>
      <c r="L1427" s="60"/>
      <c r="M1427" s="60"/>
      <c r="N1427" s="60"/>
      <c r="O1427" s="60"/>
      <c r="P1427" s="60">
        <v>309</v>
      </c>
      <c r="Q1427" s="60"/>
      <c r="R1427" s="60"/>
      <c r="S1427" s="60"/>
      <c r="T1427" s="60"/>
      <c r="U1427" s="60"/>
      <c r="V1427" s="60">
        <v>839</v>
      </c>
      <c r="W1427" s="60"/>
      <c r="X1427" s="60"/>
      <c r="Y1427" s="60"/>
      <c r="Z1427" s="60"/>
      <c r="AA1427" s="60">
        <v>775</v>
      </c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>
        <v>364</v>
      </c>
      <c r="AL1427" s="60">
        <v>309</v>
      </c>
      <c r="AM1427" s="60">
        <v>839</v>
      </c>
      <c r="AN1427" s="60">
        <v>656</v>
      </c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</row>
    <row r="1428" spans="1:50">
      <c r="A1428" s="59" t="s">
        <v>1146</v>
      </c>
      <c r="B1428" s="60">
        <v>133</v>
      </c>
      <c r="C1428" s="60"/>
      <c r="D1428" s="60">
        <v>454</v>
      </c>
      <c r="E1428" s="60">
        <v>144</v>
      </c>
      <c r="F1428" s="60">
        <v>108</v>
      </c>
      <c r="G1428" s="60">
        <v>185</v>
      </c>
      <c r="H1428" s="60"/>
      <c r="I1428" s="60"/>
      <c r="J1428" s="60">
        <v>842</v>
      </c>
      <c r="K1428" s="60"/>
      <c r="L1428" s="60"/>
      <c r="M1428" s="60"/>
      <c r="N1428" s="60"/>
      <c r="O1428" s="60"/>
      <c r="P1428" s="60">
        <v>336</v>
      </c>
      <c r="Q1428" s="60"/>
      <c r="R1428" s="60"/>
      <c r="S1428" s="60"/>
      <c r="T1428" s="60"/>
      <c r="U1428" s="60"/>
      <c r="V1428" s="60">
        <v>327</v>
      </c>
      <c r="W1428" s="60"/>
      <c r="X1428" s="60"/>
      <c r="Y1428" s="60"/>
      <c r="Z1428" s="60">
        <v>109</v>
      </c>
      <c r="AA1428" s="60">
        <v>180</v>
      </c>
      <c r="AB1428" s="60">
        <v>46</v>
      </c>
      <c r="AC1428" s="60">
        <v>52</v>
      </c>
      <c r="AD1428" s="60">
        <v>92</v>
      </c>
      <c r="AE1428" s="60"/>
      <c r="AF1428" s="60"/>
      <c r="AG1428" s="60"/>
      <c r="AH1428" s="60"/>
      <c r="AI1428" s="60"/>
      <c r="AJ1428" s="60">
        <v>454</v>
      </c>
      <c r="AK1428" s="60">
        <v>842</v>
      </c>
      <c r="AL1428" s="60">
        <v>336</v>
      </c>
      <c r="AM1428" s="60">
        <v>327</v>
      </c>
      <c r="AN1428" s="60">
        <v>160</v>
      </c>
      <c r="AO1428" s="60">
        <v>118</v>
      </c>
      <c r="AP1428" s="60"/>
      <c r="AQ1428" s="60"/>
      <c r="AR1428" s="60"/>
      <c r="AS1428" s="60">
        <v>191</v>
      </c>
      <c r="AT1428" s="60">
        <v>35</v>
      </c>
      <c r="AU1428" s="60"/>
      <c r="AV1428" s="60"/>
      <c r="AW1428" s="60"/>
      <c r="AX1428" s="60"/>
    </row>
    <row r="1429" spans="1:50">
      <c r="A1429" s="59" t="s">
        <v>3786</v>
      </c>
      <c r="B1429" s="60"/>
      <c r="C1429" s="60"/>
      <c r="D1429" s="60">
        <v>832</v>
      </c>
      <c r="E1429" s="60"/>
      <c r="F1429" s="60"/>
      <c r="G1429" s="60"/>
      <c r="H1429" s="60"/>
      <c r="I1429" s="60"/>
      <c r="J1429" s="60">
        <v>981</v>
      </c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>
        <v>832</v>
      </c>
      <c r="AK1429" s="60">
        <v>981</v>
      </c>
      <c r="AL1429" s="60"/>
      <c r="AM1429" s="60"/>
      <c r="AN1429" s="60">
        <v>577</v>
      </c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</row>
    <row r="1430" spans="1:50">
      <c r="A1430" s="59" t="s">
        <v>3787</v>
      </c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0"/>
      <c r="M1430" s="60"/>
      <c r="N1430" s="60"/>
      <c r="O1430" s="60"/>
      <c r="P1430" s="60">
        <v>971</v>
      </c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>
        <v>895</v>
      </c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>
        <v>971</v>
      </c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</row>
    <row r="1431" spans="1:50">
      <c r="A1431" s="59" t="s">
        <v>3788</v>
      </c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0"/>
      <c r="M1431" s="60"/>
      <c r="N1431" s="60"/>
      <c r="O1431" s="60"/>
      <c r="P1431" s="60">
        <v>914</v>
      </c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>
        <v>914</v>
      </c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</row>
    <row r="1432" spans="1:50">
      <c r="A1432" s="59" t="s">
        <v>3789</v>
      </c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>
        <v>749</v>
      </c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</row>
    <row r="1433" spans="1:50">
      <c r="A1433" s="59" t="s">
        <v>3790</v>
      </c>
      <c r="B1433" s="60"/>
      <c r="C1433" s="60"/>
      <c r="D1433" s="60">
        <v>485</v>
      </c>
      <c r="E1433" s="60"/>
      <c r="F1433" s="60"/>
      <c r="G1433" s="60"/>
      <c r="H1433" s="60"/>
      <c r="I1433" s="60"/>
      <c r="J1433" s="60">
        <v>751</v>
      </c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>
        <v>485</v>
      </c>
      <c r="AK1433" s="60">
        <v>751</v>
      </c>
      <c r="AL1433" s="60"/>
      <c r="AM1433" s="60"/>
      <c r="AN1433" s="60">
        <v>538</v>
      </c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</row>
    <row r="1434" spans="1:50">
      <c r="A1434" s="59" t="s">
        <v>3791</v>
      </c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0"/>
      <c r="M1434" s="60"/>
      <c r="N1434" s="60"/>
      <c r="O1434" s="60"/>
      <c r="P1434" s="60">
        <v>909</v>
      </c>
      <c r="Q1434" s="60"/>
      <c r="R1434" s="60"/>
      <c r="S1434" s="60"/>
      <c r="T1434" s="60"/>
      <c r="U1434" s="60"/>
      <c r="V1434" s="60">
        <v>548</v>
      </c>
      <c r="W1434" s="60"/>
      <c r="X1434" s="60"/>
      <c r="Y1434" s="60"/>
      <c r="Z1434" s="60"/>
      <c r="AA1434" s="60">
        <v>404</v>
      </c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>
        <v>909</v>
      </c>
      <c r="AM1434" s="60">
        <v>548</v>
      </c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</row>
    <row r="1435" spans="1:50">
      <c r="A1435" s="59" t="s">
        <v>3792</v>
      </c>
      <c r="B1435" s="60"/>
      <c r="C1435" s="60"/>
      <c r="D1435" s="60">
        <v>894</v>
      </c>
      <c r="E1435" s="60"/>
      <c r="F1435" s="60"/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>
        <v>894</v>
      </c>
      <c r="AK1435" s="60"/>
      <c r="AL1435" s="60"/>
      <c r="AM1435" s="60"/>
      <c r="AN1435" s="60">
        <v>746</v>
      </c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</row>
    <row r="1436" spans="1:50">
      <c r="A1436" s="59" t="s">
        <v>964</v>
      </c>
      <c r="B1436" s="60"/>
      <c r="C1436" s="60"/>
      <c r="D1436" s="60"/>
      <c r="E1436" s="60"/>
      <c r="F1436" s="60"/>
      <c r="G1436" s="60"/>
      <c r="H1436" s="60"/>
      <c r="I1436" s="60">
        <v>0</v>
      </c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>
        <v>0</v>
      </c>
      <c r="AG1436" s="60"/>
      <c r="AH1436" s="60"/>
      <c r="AI1436" s="60"/>
      <c r="AJ1436" s="60"/>
      <c r="AK1436" s="60"/>
      <c r="AL1436" s="60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</row>
    <row r="1437" spans="1:50">
      <c r="A1437" s="59" t="s">
        <v>3793</v>
      </c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>
        <v>713</v>
      </c>
      <c r="W1437" s="60"/>
      <c r="X1437" s="60"/>
      <c r="Y1437" s="60"/>
      <c r="Z1437" s="60"/>
      <c r="AA1437" s="60">
        <v>810</v>
      </c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>
        <v>713</v>
      </c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</row>
    <row r="1438" spans="1:50">
      <c r="A1438" s="59" t="s">
        <v>3794</v>
      </c>
      <c r="B1438" s="60"/>
      <c r="C1438" s="60"/>
      <c r="D1438" s="60">
        <v>302</v>
      </c>
      <c r="E1438" s="60"/>
      <c r="F1438" s="60"/>
      <c r="G1438" s="60"/>
      <c r="H1438" s="60"/>
      <c r="I1438" s="60"/>
      <c r="J1438" s="60">
        <v>537</v>
      </c>
      <c r="K1438" s="60"/>
      <c r="L1438" s="60"/>
      <c r="M1438" s="60"/>
      <c r="N1438" s="60"/>
      <c r="O1438" s="60"/>
      <c r="P1438" s="60">
        <v>525</v>
      </c>
      <c r="Q1438" s="60"/>
      <c r="R1438" s="60"/>
      <c r="S1438" s="60"/>
      <c r="T1438" s="60"/>
      <c r="U1438" s="60"/>
      <c r="V1438" s="60">
        <v>284</v>
      </c>
      <c r="W1438" s="60"/>
      <c r="X1438" s="60"/>
      <c r="Y1438" s="60"/>
      <c r="Z1438" s="60"/>
      <c r="AA1438" s="60">
        <v>397</v>
      </c>
      <c r="AB1438" s="60"/>
      <c r="AC1438" s="60"/>
      <c r="AD1438" s="60"/>
      <c r="AE1438" s="60"/>
      <c r="AF1438" s="60"/>
      <c r="AG1438" s="60"/>
      <c r="AH1438" s="60"/>
      <c r="AI1438" s="60"/>
      <c r="AJ1438" s="60">
        <v>302</v>
      </c>
      <c r="AK1438" s="60">
        <v>537</v>
      </c>
      <c r="AL1438" s="60">
        <v>525</v>
      </c>
      <c r="AM1438" s="60">
        <v>284</v>
      </c>
      <c r="AN1438" s="60">
        <v>135</v>
      </c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</row>
    <row r="1439" spans="1:50">
      <c r="A1439" s="59" t="s">
        <v>3795</v>
      </c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>
        <v>805</v>
      </c>
      <c r="W1439" s="60"/>
      <c r="X1439" s="60"/>
      <c r="Y1439" s="60"/>
      <c r="Z1439" s="60"/>
      <c r="AA1439" s="60">
        <v>883</v>
      </c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>
        <v>805</v>
      </c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</row>
    <row r="1440" spans="1:50">
      <c r="A1440" s="59" t="s">
        <v>3796</v>
      </c>
      <c r="B1440" s="60"/>
      <c r="C1440" s="60"/>
      <c r="D1440" s="60">
        <v>954</v>
      </c>
      <c r="E1440" s="60"/>
      <c r="F1440" s="60"/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>
        <v>954</v>
      </c>
      <c r="AK1440" s="60"/>
      <c r="AL1440" s="60"/>
      <c r="AM1440" s="60"/>
      <c r="AN1440" s="60">
        <v>747</v>
      </c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</row>
    <row r="1441" spans="1:50">
      <c r="A1441" s="59" t="s">
        <v>1147</v>
      </c>
      <c r="B1441" s="60"/>
      <c r="C1441" s="60"/>
      <c r="D1441" s="60">
        <v>637</v>
      </c>
      <c r="E1441" s="60"/>
      <c r="F1441" s="60"/>
      <c r="G1441" s="60"/>
      <c r="H1441" s="60">
        <v>15</v>
      </c>
      <c r="I1441" s="60"/>
      <c r="J1441" s="60">
        <v>433</v>
      </c>
      <c r="K1441" s="60">
        <v>98</v>
      </c>
      <c r="L1441" s="60">
        <v>87</v>
      </c>
      <c r="M1441" s="60">
        <v>85</v>
      </c>
      <c r="N1441" s="60"/>
      <c r="O1441" s="60"/>
      <c r="P1441" s="60">
        <v>784</v>
      </c>
      <c r="Q1441" s="60"/>
      <c r="R1441" s="60"/>
      <c r="S1441" s="60"/>
      <c r="T1441" s="60"/>
      <c r="U1441" s="60"/>
      <c r="V1441" s="60">
        <v>588</v>
      </c>
      <c r="W1441" s="60"/>
      <c r="X1441" s="60"/>
      <c r="Y1441" s="60"/>
      <c r="Z1441" s="60"/>
      <c r="AA1441" s="60">
        <v>647</v>
      </c>
      <c r="AB1441" s="60"/>
      <c r="AC1441" s="60"/>
      <c r="AD1441" s="60"/>
      <c r="AE1441" s="60"/>
      <c r="AF1441" s="60"/>
      <c r="AG1441" s="60"/>
      <c r="AH1441" s="60"/>
      <c r="AI1441" s="60"/>
      <c r="AJ1441" s="60">
        <v>637</v>
      </c>
      <c r="AK1441" s="60">
        <v>433</v>
      </c>
      <c r="AL1441" s="60">
        <v>784</v>
      </c>
      <c r="AM1441" s="60">
        <v>588</v>
      </c>
      <c r="AN1441" s="60">
        <v>491</v>
      </c>
      <c r="AO1441" s="60"/>
      <c r="AP1441" s="60"/>
      <c r="AQ1441" s="60"/>
      <c r="AR1441" s="60">
        <v>126</v>
      </c>
      <c r="AS1441" s="60"/>
      <c r="AT1441" s="60"/>
      <c r="AU1441" s="60"/>
      <c r="AV1441" s="60"/>
      <c r="AW1441" s="60">
        <v>116</v>
      </c>
      <c r="AX1441" s="60"/>
    </row>
    <row r="1442" spans="1:50">
      <c r="A1442" s="59" t="s">
        <v>3797</v>
      </c>
      <c r="B1442" s="60"/>
      <c r="C1442" s="60"/>
      <c r="D1442" s="60">
        <v>326</v>
      </c>
      <c r="E1442" s="60"/>
      <c r="F1442" s="60"/>
      <c r="G1442" s="60"/>
      <c r="H1442" s="60"/>
      <c r="I1442" s="60"/>
      <c r="J1442" s="60">
        <v>449</v>
      </c>
      <c r="K1442" s="60"/>
      <c r="L1442" s="60"/>
      <c r="M1442" s="60"/>
      <c r="N1442" s="60"/>
      <c r="O1442" s="60"/>
      <c r="P1442" s="60">
        <v>295</v>
      </c>
      <c r="Q1442" s="60"/>
      <c r="R1442" s="60"/>
      <c r="S1442" s="60"/>
      <c r="T1442" s="60"/>
      <c r="U1442" s="60"/>
      <c r="V1442" s="60">
        <v>193</v>
      </c>
      <c r="W1442" s="60"/>
      <c r="X1442" s="60"/>
      <c r="Y1442" s="60"/>
      <c r="Z1442" s="60"/>
      <c r="AA1442" s="60">
        <v>249</v>
      </c>
      <c r="AB1442" s="60"/>
      <c r="AC1442" s="60"/>
      <c r="AD1442" s="60"/>
      <c r="AE1442" s="60"/>
      <c r="AF1442" s="60"/>
      <c r="AG1442" s="60"/>
      <c r="AH1442" s="60"/>
      <c r="AI1442" s="60"/>
      <c r="AJ1442" s="60">
        <v>326</v>
      </c>
      <c r="AK1442" s="60">
        <v>449</v>
      </c>
      <c r="AL1442" s="60">
        <v>295</v>
      </c>
      <c r="AM1442" s="60">
        <v>193</v>
      </c>
      <c r="AN1442" s="60">
        <v>371</v>
      </c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</row>
    <row r="1443" spans="1:50">
      <c r="A1443" s="59" t="s">
        <v>3798</v>
      </c>
      <c r="B1443" s="60"/>
      <c r="C1443" s="60"/>
      <c r="D1443" s="60">
        <v>865</v>
      </c>
      <c r="E1443" s="60"/>
      <c r="F1443" s="60"/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>
        <v>865</v>
      </c>
      <c r="AK1443" s="60"/>
      <c r="AL1443" s="60"/>
      <c r="AM1443" s="60"/>
      <c r="AN1443" s="60">
        <v>551</v>
      </c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</row>
    <row r="1444" spans="1:50">
      <c r="A1444" s="59" t="s">
        <v>3799</v>
      </c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0"/>
      <c r="M1444" s="60"/>
      <c r="N1444" s="60"/>
      <c r="O1444" s="60"/>
      <c r="P1444" s="60">
        <v>861</v>
      </c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>
        <v>861</v>
      </c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</row>
    <row r="1445" spans="1:50">
      <c r="A1445" s="59" t="s">
        <v>3800</v>
      </c>
      <c r="B1445" s="60"/>
      <c r="C1445" s="60"/>
      <c r="D1445" s="60">
        <v>467</v>
      </c>
      <c r="E1445" s="60"/>
      <c r="F1445" s="60"/>
      <c r="G1445" s="60"/>
      <c r="H1445" s="60"/>
      <c r="I1445" s="60"/>
      <c r="J1445" s="60">
        <v>668</v>
      </c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>
        <v>467</v>
      </c>
      <c r="AK1445" s="60">
        <v>668</v>
      </c>
      <c r="AL1445" s="60"/>
      <c r="AM1445" s="60"/>
      <c r="AN1445" s="60">
        <v>287</v>
      </c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</row>
    <row r="1446" spans="1:50">
      <c r="A1446" s="59" t="s">
        <v>3801</v>
      </c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>
        <v>938</v>
      </c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</row>
    <row r="1447" spans="1:50">
      <c r="A1447" s="59" t="s">
        <v>3802</v>
      </c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>
        <v>814</v>
      </c>
      <c r="W1447" s="60"/>
      <c r="X1447" s="60"/>
      <c r="Y1447" s="60"/>
      <c r="Z1447" s="60"/>
      <c r="AA1447" s="60">
        <v>874</v>
      </c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>
        <v>814</v>
      </c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</row>
    <row r="1448" spans="1:50">
      <c r="A1448" s="59" t="s">
        <v>3803</v>
      </c>
      <c r="B1448" s="60"/>
      <c r="C1448" s="60"/>
      <c r="D1448" s="60">
        <v>432</v>
      </c>
      <c r="E1448" s="60"/>
      <c r="F1448" s="60"/>
      <c r="G1448" s="60"/>
      <c r="H1448" s="60"/>
      <c r="I1448" s="60"/>
      <c r="J1448" s="60">
        <v>797</v>
      </c>
      <c r="K1448" s="60"/>
      <c r="L1448" s="60"/>
      <c r="M1448" s="60"/>
      <c r="N1448" s="60"/>
      <c r="O1448" s="60"/>
      <c r="P1448" s="60">
        <v>526</v>
      </c>
      <c r="Q1448" s="60"/>
      <c r="R1448" s="60"/>
      <c r="S1448" s="60"/>
      <c r="T1448" s="60"/>
      <c r="U1448" s="60"/>
      <c r="V1448" s="60">
        <v>451</v>
      </c>
      <c r="W1448" s="60"/>
      <c r="X1448" s="60"/>
      <c r="Y1448" s="60"/>
      <c r="Z1448" s="60"/>
      <c r="AA1448" s="60">
        <v>454</v>
      </c>
      <c r="AB1448" s="60"/>
      <c r="AC1448" s="60"/>
      <c r="AD1448" s="60"/>
      <c r="AE1448" s="60"/>
      <c r="AF1448" s="60"/>
      <c r="AG1448" s="60"/>
      <c r="AH1448" s="60"/>
      <c r="AI1448" s="60"/>
      <c r="AJ1448" s="60">
        <v>432</v>
      </c>
      <c r="AK1448" s="60">
        <v>797</v>
      </c>
      <c r="AL1448" s="60">
        <v>526</v>
      </c>
      <c r="AM1448" s="60">
        <v>451</v>
      </c>
      <c r="AN1448" s="60">
        <v>311</v>
      </c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</row>
    <row r="1449" spans="1:50">
      <c r="A1449" s="59" t="s">
        <v>3804</v>
      </c>
      <c r="B1449" s="60"/>
      <c r="C1449" s="60"/>
      <c r="D1449" s="60"/>
      <c r="E1449" s="60"/>
      <c r="F1449" s="60"/>
      <c r="G1449" s="60"/>
      <c r="H1449" s="60"/>
      <c r="I1449" s="60"/>
      <c r="J1449" s="60">
        <v>708</v>
      </c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>
        <v>614</v>
      </c>
      <c r="W1449" s="60"/>
      <c r="X1449" s="60"/>
      <c r="Y1449" s="60"/>
      <c r="Z1449" s="60"/>
      <c r="AA1449" s="60">
        <v>651</v>
      </c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>
        <v>708</v>
      </c>
      <c r="AL1449" s="60"/>
      <c r="AM1449" s="60">
        <v>614</v>
      </c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</row>
    <row r="1450" spans="1:50">
      <c r="A1450" s="59" t="s">
        <v>3805</v>
      </c>
      <c r="B1450" s="60"/>
      <c r="C1450" s="60"/>
      <c r="D1450" s="60">
        <v>938</v>
      </c>
      <c r="E1450" s="60"/>
      <c r="F1450" s="60"/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>
        <v>975</v>
      </c>
      <c r="W1450" s="60"/>
      <c r="X1450" s="60"/>
      <c r="Y1450" s="60"/>
      <c r="Z1450" s="60"/>
      <c r="AA1450" s="60">
        <v>681</v>
      </c>
      <c r="AB1450" s="60"/>
      <c r="AC1450" s="60"/>
      <c r="AD1450" s="60"/>
      <c r="AE1450" s="60"/>
      <c r="AF1450" s="60"/>
      <c r="AG1450" s="60"/>
      <c r="AH1450" s="60"/>
      <c r="AI1450" s="60"/>
      <c r="AJ1450" s="60">
        <v>938</v>
      </c>
      <c r="AK1450" s="60"/>
      <c r="AL1450" s="60"/>
      <c r="AM1450" s="60">
        <v>975</v>
      </c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</row>
    <row r="1451" spans="1:50">
      <c r="A1451" s="59" t="s">
        <v>3806</v>
      </c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>
        <v>581</v>
      </c>
      <c r="W1451" s="60"/>
      <c r="X1451" s="60"/>
      <c r="Y1451" s="60"/>
      <c r="Z1451" s="60"/>
      <c r="AA1451" s="60">
        <v>505</v>
      </c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>
        <v>581</v>
      </c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</row>
    <row r="1452" spans="1:50">
      <c r="A1452" s="59" t="s">
        <v>3807</v>
      </c>
      <c r="B1452" s="60"/>
      <c r="C1452" s="60"/>
      <c r="D1452" s="60">
        <v>881</v>
      </c>
      <c r="E1452" s="60"/>
      <c r="F1452" s="60"/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>
        <v>881</v>
      </c>
      <c r="AK1452" s="60"/>
      <c r="AL1452" s="60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</row>
    <row r="1453" spans="1:50">
      <c r="A1453" s="59" t="s">
        <v>960</v>
      </c>
      <c r="B1453" s="60">
        <v>148</v>
      </c>
      <c r="C1453" s="60"/>
      <c r="D1453" s="60">
        <v>112</v>
      </c>
      <c r="E1453" s="60">
        <v>132</v>
      </c>
      <c r="F1453" s="60">
        <v>77</v>
      </c>
      <c r="G1453" s="60">
        <v>176</v>
      </c>
      <c r="H1453" s="60">
        <v>144</v>
      </c>
      <c r="I1453" s="60">
        <v>0</v>
      </c>
      <c r="J1453" s="60">
        <v>183</v>
      </c>
      <c r="K1453" s="60">
        <v>34</v>
      </c>
      <c r="L1453" s="60">
        <v>49</v>
      </c>
      <c r="M1453" s="60">
        <v>90</v>
      </c>
      <c r="N1453" s="60">
        <v>162</v>
      </c>
      <c r="O1453" s="60"/>
      <c r="P1453" s="60">
        <v>346</v>
      </c>
      <c r="Q1453" s="60">
        <v>11</v>
      </c>
      <c r="R1453" s="60">
        <v>140</v>
      </c>
      <c r="S1453" s="60">
        <v>139</v>
      </c>
      <c r="T1453" s="60"/>
      <c r="U1453" s="60"/>
      <c r="V1453" s="60">
        <v>862</v>
      </c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>
        <v>0</v>
      </c>
      <c r="AG1453" s="60"/>
      <c r="AH1453" s="60"/>
      <c r="AI1453" s="60"/>
      <c r="AJ1453" s="60">
        <v>112</v>
      </c>
      <c r="AK1453" s="60">
        <v>183</v>
      </c>
      <c r="AL1453" s="60">
        <v>346</v>
      </c>
      <c r="AM1453" s="60">
        <v>862</v>
      </c>
      <c r="AN1453" s="60">
        <v>174</v>
      </c>
      <c r="AO1453" s="60"/>
      <c r="AP1453" s="60"/>
      <c r="AQ1453" s="60">
        <v>90</v>
      </c>
      <c r="AR1453" s="60">
        <v>81</v>
      </c>
      <c r="AS1453" s="60">
        <v>177</v>
      </c>
      <c r="AT1453" s="60"/>
      <c r="AU1453" s="60"/>
      <c r="AV1453" s="60"/>
      <c r="AW1453" s="60">
        <v>73</v>
      </c>
      <c r="AX1453" s="60">
        <v>124</v>
      </c>
    </row>
    <row r="1454" spans="1:50">
      <c r="A1454" s="59" t="s">
        <v>3808</v>
      </c>
      <c r="B1454" s="60"/>
      <c r="C1454" s="60"/>
      <c r="D1454" s="60"/>
      <c r="E1454" s="60"/>
      <c r="F1454" s="60"/>
      <c r="G1454" s="60"/>
      <c r="H1454" s="60"/>
      <c r="I1454" s="60"/>
      <c r="J1454" s="60">
        <v>812</v>
      </c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>
        <v>812</v>
      </c>
      <c r="AL1454" s="60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</row>
    <row r="1455" spans="1:50">
      <c r="A1455" s="59" t="s">
        <v>3809</v>
      </c>
      <c r="B1455" s="60"/>
      <c r="C1455" s="60"/>
      <c r="D1455" s="60">
        <v>856</v>
      </c>
      <c r="E1455" s="60"/>
      <c r="F1455" s="60"/>
      <c r="G1455" s="60"/>
      <c r="H1455" s="60"/>
      <c r="I1455" s="60"/>
      <c r="J1455" s="60">
        <v>654</v>
      </c>
      <c r="K1455" s="60"/>
      <c r="L1455" s="60"/>
      <c r="M1455" s="60"/>
      <c r="N1455" s="60"/>
      <c r="O1455" s="60"/>
      <c r="P1455" s="60">
        <v>396</v>
      </c>
      <c r="Q1455" s="60"/>
      <c r="R1455" s="60"/>
      <c r="S1455" s="60"/>
      <c r="T1455" s="60"/>
      <c r="U1455" s="60"/>
      <c r="V1455" s="60">
        <v>353</v>
      </c>
      <c r="W1455" s="60"/>
      <c r="X1455" s="60"/>
      <c r="Y1455" s="60"/>
      <c r="Z1455" s="60"/>
      <c r="AA1455" s="60">
        <v>312</v>
      </c>
      <c r="AB1455" s="60"/>
      <c r="AC1455" s="60"/>
      <c r="AD1455" s="60"/>
      <c r="AE1455" s="60"/>
      <c r="AF1455" s="60"/>
      <c r="AG1455" s="60"/>
      <c r="AH1455" s="60"/>
      <c r="AI1455" s="60"/>
      <c r="AJ1455" s="60">
        <v>856</v>
      </c>
      <c r="AK1455" s="60">
        <v>654</v>
      </c>
      <c r="AL1455" s="60">
        <v>396</v>
      </c>
      <c r="AM1455" s="60">
        <v>353</v>
      </c>
      <c r="AN1455" s="60">
        <v>545</v>
      </c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</row>
    <row r="1456" spans="1:50">
      <c r="A1456" s="59" t="s">
        <v>3810</v>
      </c>
      <c r="B1456" s="60"/>
      <c r="C1456" s="60"/>
      <c r="D1456" s="60">
        <v>217</v>
      </c>
      <c r="E1456" s="60"/>
      <c r="F1456" s="60"/>
      <c r="G1456" s="60"/>
      <c r="H1456" s="60"/>
      <c r="I1456" s="60"/>
      <c r="J1456" s="60">
        <v>338</v>
      </c>
      <c r="K1456" s="60"/>
      <c r="L1456" s="60"/>
      <c r="M1456" s="60"/>
      <c r="N1456" s="60"/>
      <c r="O1456" s="60"/>
      <c r="P1456" s="60">
        <v>453</v>
      </c>
      <c r="Q1456" s="60"/>
      <c r="R1456" s="60"/>
      <c r="S1456" s="60"/>
      <c r="T1456" s="60"/>
      <c r="U1456" s="60"/>
      <c r="V1456" s="60">
        <v>996</v>
      </c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>
        <v>217</v>
      </c>
      <c r="AK1456" s="60">
        <v>338</v>
      </c>
      <c r="AL1456" s="60">
        <v>453</v>
      </c>
      <c r="AM1456" s="60">
        <v>996</v>
      </c>
      <c r="AN1456" s="60">
        <v>88</v>
      </c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</row>
    <row r="1457" spans="1:50">
      <c r="A1457" s="59" t="s">
        <v>3811</v>
      </c>
      <c r="B1457" s="60"/>
      <c r="C1457" s="60"/>
      <c r="D1457" s="60">
        <v>658</v>
      </c>
      <c r="E1457" s="60"/>
      <c r="F1457" s="60"/>
      <c r="G1457" s="60"/>
      <c r="H1457" s="60"/>
      <c r="I1457" s="60"/>
      <c r="J1457" s="60">
        <v>810</v>
      </c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>
        <v>658</v>
      </c>
      <c r="AK1457" s="60">
        <v>810</v>
      </c>
      <c r="AL1457" s="60"/>
      <c r="AM1457" s="60"/>
      <c r="AN1457" s="60">
        <v>383</v>
      </c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</row>
    <row r="1458" spans="1:50">
      <c r="A1458" s="59" t="s">
        <v>3812</v>
      </c>
      <c r="B1458" s="60"/>
      <c r="C1458" s="60"/>
      <c r="D1458" s="60">
        <v>875</v>
      </c>
      <c r="E1458" s="60"/>
      <c r="F1458" s="60"/>
      <c r="G1458" s="60"/>
      <c r="H1458" s="60"/>
      <c r="I1458" s="60"/>
      <c r="J1458" s="60">
        <v>594</v>
      </c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>
        <v>774</v>
      </c>
      <c r="W1458" s="60"/>
      <c r="X1458" s="60"/>
      <c r="Y1458" s="60"/>
      <c r="Z1458" s="60"/>
      <c r="AA1458" s="60">
        <v>709</v>
      </c>
      <c r="AB1458" s="60"/>
      <c r="AC1458" s="60"/>
      <c r="AD1458" s="60"/>
      <c r="AE1458" s="60"/>
      <c r="AF1458" s="60"/>
      <c r="AG1458" s="60"/>
      <c r="AH1458" s="60"/>
      <c r="AI1458" s="60"/>
      <c r="AJ1458" s="60">
        <v>875</v>
      </c>
      <c r="AK1458" s="60">
        <v>594</v>
      </c>
      <c r="AL1458" s="60"/>
      <c r="AM1458" s="60">
        <v>774</v>
      </c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</row>
    <row r="1459" spans="1:50">
      <c r="A1459" s="59" t="s">
        <v>3813</v>
      </c>
      <c r="B1459" s="60"/>
      <c r="C1459" s="60"/>
      <c r="D1459" s="60">
        <v>676</v>
      </c>
      <c r="E1459" s="60"/>
      <c r="F1459" s="60"/>
      <c r="G1459" s="60"/>
      <c r="H1459" s="60"/>
      <c r="I1459" s="60"/>
      <c r="J1459" s="60">
        <v>655</v>
      </c>
      <c r="K1459" s="60"/>
      <c r="L1459" s="60"/>
      <c r="M1459" s="60"/>
      <c r="N1459" s="60"/>
      <c r="O1459" s="60"/>
      <c r="P1459" s="60">
        <v>673</v>
      </c>
      <c r="Q1459" s="60"/>
      <c r="R1459" s="60"/>
      <c r="S1459" s="60"/>
      <c r="T1459" s="60"/>
      <c r="U1459" s="60"/>
      <c r="V1459" s="60">
        <v>293</v>
      </c>
      <c r="W1459" s="60"/>
      <c r="X1459" s="60"/>
      <c r="Y1459" s="60"/>
      <c r="Z1459" s="60"/>
      <c r="AA1459" s="60">
        <v>214</v>
      </c>
      <c r="AB1459" s="60"/>
      <c r="AC1459" s="60"/>
      <c r="AD1459" s="60"/>
      <c r="AE1459" s="60"/>
      <c r="AF1459" s="60"/>
      <c r="AG1459" s="60"/>
      <c r="AH1459" s="60"/>
      <c r="AI1459" s="60"/>
      <c r="AJ1459" s="60">
        <v>676</v>
      </c>
      <c r="AK1459" s="60">
        <v>655</v>
      </c>
      <c r="AL1459" s="60">
        <v>673</v>
      </c>
      <c r="AM1459" s="60">
        <v>293</v>
      </c>
      <c r="AN1459" s="60">
        <v>765</v>
      </c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</row>
    <row r="1460" spans="1:50">
      <c r="A1460" s="59" t="s">
        <v>966</v>
      </c>
      <c r="B1460" s="60"/>
      <c r="C1460" s="60"/>
      <c r="D1460" s="60">
        <v>69</v>
      </c>
      <c r="E1460" s="60"/>
      <c r="F1460" s="60"/>
      <c r="G1460" s="60"/>
      <c r="H1460" s="60"/>
      <c r="I1460" s="60">
        <v>0</v>
      </c>
      <c r="J1460" s="60">
        <v>122</v>
      </c>
      <c r="K1460" s="60"/>
      <c r="L1460" s="60"/>
      <c r="M1460" s="60"/>
      <c r="N1460" s="60"/>
      <c r="O1460" s="60"/>
      <c r="P1460" s="60">
        <v>239</v>
      </c>
      <c r="Q1460" s="60"/>
      <c r="R1460" s="60"/>
      <c r="S1460" s="60"/>
      <c r="T1460" s="60"/>
      <c r="U1460" s="60"/>
      <c r="V1460" s="60">
        <v>281</v>
      </c>
      <c r="W1460" s="60"/>
      <c r="X1460" s="60"/>
      <c r="Y1460" s="60"/>
      <c r="Z1460" s="60"/>
      <c r="AA1460" s="60">
        <v>289</v>
      </c>
      <c r="AB1460" s="60"/>
      <c r="AC1460" s="60"/>
      <c r="AD1460" s="60"/>
      <c r="AE1460" s="60"/>
      <c r="AF1460" s="60">
        <v>0</v>
      </c>
      <c r="AG1460" s="60"/>
      <c r="AH1460" s="60"/>
      <c r="AI1460" s="60"/>
      <c r="AJ1460" s="60">
        <v>69</v>
      </c>
      <c r="AK1460" s="60">
        <v>122</v>
      </c>
      <c r="AL1460" s="60">
        <v>239</v>
      </c>
      <c r="AM1460" s="60">
        <v>281</v>
      </c>
      <c r="AN1460" s="60">
        <v>186</v>
      </c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</row>
    <row r="1461" spans="1:50">
      <c r="A1461" s="59" t="s">
        <v>3814</v>
      </c>
      <c r="B1461" s="60"/>
      <c r="C1461" s="60"/>
      <c r="D1461" s="60">
        <v>921</v>
      </c>
      <c r="E1461" s="60"/>
      <c r="F1461" s="60"/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>
        <v>921</v>
      </c>
      <c r="AK1461" s="60"/>
      <c r="AL1461" s="60"/>
      <c r="AM1461" s="60"/>
      <c r="AN1461" s="60">
        <v>598</v>
      </c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</row>
    <row r="1462" spans="1:50">
      <c r="A1462" s="59" t="s">
        <v>3815</v>
      </c>
      <c r="B1462" s="60"/>
      <c r="C1462" s="60"/>
      <c r="D1462" s="60">
        <v>282</v>
      </c>
      <c r="E1462" s="60"/>
      <c r="F1462" s="60"/>
      <c r="G1462" s="60"/>
      <c r="H1462" s="60"/>
      <c r="I1462" s="60"/>
      <c r="J1462" s="60">
        <v>403</v>
      </c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>
        <v>782</v>
      </c>
      <c r="W1462" s="60"/>
      <c r="X1462" s="60"/>
      <c r="Y1462" s="60"/>
      <c r="Z1462" s="60"/>
      <c r="AA1462" s="60">
        <v>345</v>
      </c>
      <c r="AB1462" s="60"/>
      <c r="AC1462" s="60"/>
      <c r="AD1462" s="60"/>
      <c r="AE1462" s="60"/>
      <c r="AF1462" s="60"/>
      <c r="AG1462" s="60"/>
      <c r="AH1462" s="60"/>
      <c r="AI1462" s="60"/>
      <c r="AJ1462" s="60">
        <v>282</v>
      </c>
      <c r="AK1462" s="60">
        <v>403</v>
      </c>
      <c r="AL1462" s="60"/>
      <c r="AM1462" s="60">
        <v>782</v>
      </c>
      <c r="AN1462" s="60">
        <v>855</v>
      </c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</row>
    <row r="1463" spans="1:50">
      <c r="A1463" s="59" t="s">
        <v>3816</v>
      </c>
      <c r="B1463" s="60"/>
      <c r="C1463" s="60"/>
      <c r="D1463" s="60">
        <v>113</v>
      </c>
      <c r="E1463" s="60"/>
      <c r="F1463" s="60"/>
      <c r="G1463" s="60"/>
      <c r="H1463" s="60"/>
      <c r="I1463" s="60"/>
      <c r="J1463" s="60">
        <v>139</v>
      </c>
      <c r="K1463" s="60"/>
      <c r="L1463" s="60"/>
      <c r="M1463" s="60"/>
      <c r="N1463" s="60"/>
      <c r="O1463" s="60"/>
      <c r="P1463" s="60">
        <v>139</v>
      </c>
      <c r="Q1463" s="60"/>
      <c r="R1463" s="60"/>
      <c r="S1463" s="60"/>
      <c r="T1463" s="60"/>
      <c r="U1463" s="60"/>
      <c r="V1463" s="60">
        <v>148</v>
      </c>
      <c r="W1463" s="60"/>
      <c r="X1463" s="60"/>
      <c r="Y1463" s="60"/>
      <c r="Z1463" s="60">
        <v>113</v>
      </c>
      <c r="AA1463" s="60">
        <v>205</v>
      </c>
      <c r="AB1463" s="60">
        <v>130</v>
      </c>
      <c r="AC1463" s="60">
        <v>72</v>
      </c>
      <c r="AD1463" s="60">
        <v>137</v>
      </c>
      <c r="AE1463" s="60"/>
      <c r="AF1463" s="60"/>
      <c r="AG1463" s="60"/>
      <c r="AH1463" s="60"/>
      <c r="AI1463" s="60"/>
      <c r="AJ1463" s="60">
        <v>113</v>
      </c>
      <c r="AK1463" s="60">
        <v>139</v>
      </c>
      <c r="AL1463" s="60">
        <v>139</v>
      </c>
      <c r="AM1463" s="60">
        <v>148</v>
      </c>
      <c r="AN1463" s="60">
        <v>87</v>
      </c>
      <c r="AO1463" s="60">
        <v>147</v>
      </c>
      <c r="AP1463" s="60"/>
      <c r="AQ1463" s="60"/>
      <c r="AR1463" s="60"/>
      <c r="AS1463" s="60"/>
      <c r="AT1463" s="60"/>
      <c r="AU1463" s="60"/>
      <c r="AV1463" s="60"/>
      <c r="AW1463" s="60"/>
      <c r="AX1463" s="60">
        <v>124</v>
      </c>
    </row>
    <row r="1464" spans="1:50">
      <c r="A1464" s="59" t="s">
        <v>144</v>
      </c>
      <c r="B1464" s="60"/>
      <c r="C1464" s="60">
        <v>37</v>
      </c>
      <c r="D1464" s="60">
        <v>45</v>
      </c>
      <c r="E1464" s="60"/>
      <c r="F1464" s="60"/>
      <c r="G1464" s="60"/>
      <c r="H1464" s="60"/>
      <c r="I1464" s="60">
        <v>46</v>
      </c>
      <c r="J1464" s="60">
        <v>46</v>
      </c>
      <c r="K1464" s="60"/>
      <c r="L1464" s="60"/>
      <c r="M1464" s="60"/>
      <c r="N1464" s="60"/>
      <c r="O1464" s="60">
        <v>8</v>
      </c>
      <c r="P1464" s="60">
        <v>30</v>
      </c>
      <c r="Q1464" s="60"/>
      <c r="R1464" s="60"/>
      <c r="S1464" s="60"/>
      <c r="T1464" s="60"/>
      <c r="U1464" s="60">
        <v>0</v>
      </c>
      <c r="V1464" s="60">
        <v>163</v>
      </c>
      <c r="W1464" s="60"/>
      <c r="X1464" s="60"/>
      <c r="Y1464" s="60"/>
      <c r="Z1464" s="60"/>
      <c r="AA1464" s="60">
        <v>221</v>
      </c>
      <c r="AB1464" s="60"/>
      <c r="AC1464" s="60"/>
      <c r="AD1464" s="60"/>
      <c r="AE1464" s="60">
        <v>37</v>
      </c>
      <c r="AF1464" s="60">
        <v>46</v>
      </c>
      <c r="AG1464" s="60">
        <v>8</v>
      </c>
      <c r="AH1464" s="60">
        <v>0</v>
      </c>
      <c r="AI1464" s="60"/>
      <c r="AJ1464" s="60">
        <v>45</v>
      </c>
      <c r="AK1464" s="60">
        <v>46</v>
      </c>
      <c r="AL1464" s="60">
        <v>30</v>
      </c>
      <c r="AM1464" s="60">
        <v>163</v>
      </c>
      <c r="AN1464" s="60">
        <v>35</v>
      </c>
      <c r="AO1464" s="60"/>
      <c r="AP1464" s="60"/>
      <c r="AQ1464" s="60"/>
      <c r="AR1464" s="60"/>
      <c r="AS1464" s="60"/>
      <c r="AT1464" s="60"/>
      <c r="AU1464" s="60"/>
      <c r="AV1464" s="60">
        <v>110</v>
      </c>
      <c r="AW1464" s="60"/>
      <c r="AX1464" s="60"/>
    </row>
    <row r="1465" spans="1:50">
      <c r="A1465" s="59" t="s">
        <v>3817</v>
      </c>
      <c r="B1465" s="60"/>
      <c r="C1465" s="60"/>
      <c r="D1465" s="60">
        <v>207</v>
      </c>
      <c r="E1465" s="60"/>
      <c r="F1465" s="60"/>
      <c r="G1465" s="60"/>
      <c r="H1465" s="60"/>
      <c r="I1465" s="60"/>
      <c r="J1465" s="60">
        <v>438</v>
      </c>
      <c r="K1465" s="60"/>
      <c r="L1465" s="60"/>
      <c r="M1465" s="60"/>
      <c r="N1465" s="60"/>
      <c r="O1465" s="60"/>
      <c r="P1465" s="60">
        <v>859</v>
      </c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>
        <v>207</v>
      </c>
      <c r="AK1465" s="60">
        <v>438</v>
      </c>
      <c r="AL1465" s="60">
        <v>859</v>
      </c>
      <c r="AM1465" s="60"/>
      <c r="AN1465" s="60">
        <v>161</v>
      </c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</row>
    <row r="1466" spans="1:50">
      <c r="A1466" s="59" t="s">
        <v>3818</v>
      </c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0"/>
      <c r="M1466" s="60"/>
      <c r="N1466" s="60"/>
      <c r="O1466" s="60"/>
      <c r="P1466" s="60">
        <v>476</v>
      </c>
      <c r="Q1466" s="60"/>
      <c r="R1466" s="60"/>
      <c r="S1466" s="60"/>
      <c r="T1466" s="60"/>
      <c r="U1466" s="60"/>
      <c r="V1466" s="60">
        <v>320</v>
      </c>
      <c r="W1466" s="60"/>
      <c r="X1466" s="60"/>
      <c r="Y1466" s="60"/>
      <c r="Z1466" s="60"/>
      <c r="AA1466" s="60">
        <v>332</v>
      </c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>
        <v>476</v>
      </c>
      <c r="AM1466" s="60">
        <v>320</v>
      </c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</row>
    <row r="1467" spans="1:50">
      <c r="A1467" s="59" t="s">
        <v>3819</v>
      </c>
      <c r="B1467" s="60"/>
      <c r="C1467" s="60"/>
      <c r="D1467" s="60">
        <v>642</v>
      </c>
      <c r="E1467" s="60"/>
      <c r="F1467" s="60"/>
      <c r="G1467" s="60"/>
      <c r="H1467" s="60"/>
      <c r="I1467" s="60"/>
      <c r="J1467" s="60">
        <v>572</v>
      </c>
      <c r="K1467" s="60"/>
      <c r="L1467" s="60"/>
      <c r="M1467" s="60"/>
      <c r="N1467" s="60"/>
      <c r="O1467" s="60"/>
      <c r="P1467" s="60">
        <v>897</v>
      </c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>
        <v>642</v>
      </c>
      <c r="AK1467" s="60">
        <v>572</v>
      </c>
      <c r="AL1467" s="60">
        <v>897</v>
      </c>
      <c r="AM1467" s="60"/>
      <c r="AN1467" s="60">
        <v>494</v>
      </c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</row>
    <row r="1468" spans="1:50">
      <c r="A1468" s="59" t="s">
        <v>3820</v>
      </c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0"/>
      <c r="M1468" s="60"/>
      <c r="N1468" s="60"/>
      <c r="O1468" s="60"/>
      <c r="P1468" s="60">
        <v>237</v>
      </c>
      <c r="Q1468" s="60"/>
      <c r="R1468" s="60"/>
      <c r="S1468" s="60"/>
      <c r="T1468" s="60"/>
      <c r="U1468" s="60"/>
      <c r="V1468" s="60">
        <v>98</v>
      </c>
      <c r="W1468" s="60"/>
      <c r="X1468" s="60"/>
      <c r="Y1468" s="60"/>
      <c r="Z1468" s="60"/>
      <c r="AA1468" s="60">
        <v>57</v>
      </c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>
        <v>237</v>
      </c>
      <c r="AM1468" s="60">
        <v>98</v>
      </c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</row>
    <row r="1469" spans="1:50">
      <c r="A1469" s="59" t="s">
        <v>198</v>
      </c>
      <c r="B1469" s="60"/>
      <c r="C1469" s="60"/>
      <c r="D1469" s="60">
        <v>80</v>
      </c>
      <c r="E1469" s="60"/>
      <c r="F1469" s="60"/>
      <c r="G1469" s="60"/>
      <c r="H1469" s="60"/>
      <c r="I1469" s="60"/>
      <c r="J1469" s="60">
        <v>60</v>
      </c>
      <c r="K1469" s="60"/>
      <c r="L1469" s="60"/>
      <c r="M1469" s="60"/>
      <c r="N1469" s="60"/>
      <c r="O1469" s="60">
        <v>37</v>
      </c>
      <c r="P1469" s="60">
        <v>43</v>
      </c>
      <c r="Q1469" s="60"/>
      <c r="R1469" s="60"/>
      <c r="S1469" s="60"/>
      <c r="T1469" s="60"/>
      <c r="U1469" s="60">
        <v>55</v>
      </c>
      <c r="V1469" s="60">
        <v>32</v>
      </c>
      <c r="W1469" s="60"/>
      <c r="X1469" s="60"/>
      <c r="Y1469" s="60"/>
      <c r="Z1469" s="60"/>
      <c r="AA1469" s="60">
        <v>41</v>
      </c>
      <c r="AB1469" s="60"/>
      <c r="AC1469" s="60"/>
      <c r="AD1469" s="60"/>
      <c r="AE1469" s="60"/>
      <c r="AF1469" s="60"/>
      <c r="AG1469" s="60">
        <v>37</v>
      </c>
      <c r="AH1469" s="60">
        <v>55</v>
      </c>
      <c r="AI1469" s="60"/>
      <c r="AJ1469" s="60">
        <v>80</v>
      </c>
      <c r="AK1469" s="60">
        <v>60</v>
      </c>
      <c r="AL1469" s="60">
        <v>43</v>
      </c>
      <c r="AM1469" s="60">
        <v>32</v>
      </c>
      <c r="AN1469" s="60">
        <v>151</v>
      </c>
      <c r="AO1469" s="60"/>
      <c r="AP1469" s="60"/>
      <c r="AQ1469" s="60"/>
      <c r="AR1469" s="60"/>
      <c r="AS1469" s="60"/>
      <c r="AT1469" s="60"/>
      <c r="AU1469" s="60"/>
      <c r="AV1469" s="60">
        <v>110</v>
      </c>
      <c r="AW1469" s="60"/>
      <c r="AX1469" s="60"/>
    </row>
    <row r="1470" spans="1:50">
      <c r="A1470" s="59" t="s">
        <v>918</v>
      </c>
      <c r="B1470" s="60"/>
      <c r="C1470" s="60"/>
      <c r="D1470" s="60">
        <v>50</v>
      </c>
      <c r="E1470" s="60"/>
      <c r="F1470" s="60"/>
      <c r="G1470" s="60"/>
      <c r="H1470" s="60"/>
      <c r="I1470" s="60">
        <v>6</v>
      </c>
      <c r="J1470" s="60">
        <v>49</v>
      </c>
      <c r="K1470" s="60"/>
      <c r="L1470" s="60"/>
      <c r="M1470" s="60"/>
      <c r="N1470" s="60"/>
      <c r="O1470" s="60">
        <v>44</v>
      </c>
      <c r="P1470" s="60">
        <v>124</v>
      </c>
      <c r="Q1470" s="60"/>
      <c r="R1470" s="60"/>
      <c r="S1470" s="60"/>
      <c r="T1470" s="60"/>
      <c r="U1470" s="60"/>
      <c r="V1470" s="60">
        <v>74</v>
      </c>
      <c r="W1470" s="60"/>
      <c r="X1470" s="60"/>
      <c r="Y1470" s="60"/>
      <c r="Z1470" s="60"/>
      <c r="AA1470" s="60">
        <v>66</v>
      </c>
      <c r="AB1470" s="60"/>
      <c r="AC1470" s="60"/>
      <c r="AD1470" s="60"/>
      <c r="AE1470" s="60"/>
      <c r="AF1470" s="60">
        <v>6</v>
      </c>
      <c r="AG1470" s="60">
        <v>44</v>
      </c>
      <c r="AH1470" s="60"/>
      <c r="AI1470" s="60"/>
      <c r="AJ1470" s="60">
        <v>50</v>
      </c>
      <c r="AK1470" s="60">
        <v>49</v>
      </c>
      <c r="AL1470" s="60">
        <v>124</v>
      </c>
      <c r="AM1470" s="60">
        <v>74</v>
      </c>
      <c r="AN1470" s="60"/>
      <c r="AO1470" s="60"/>
      <c r="AP1470" s="60"/>
      <c r="AQ1470" s="60"/>
      <c r="AR1470" s="60"/>
      <c r="AS1470" s="60"/>
      <c r="AT1470" s="60"/>
      <c r="AU1470" s="60">
        <v>123</v>
      </c>
      <c r="AV1470" s="60">
        <v>110</v>
      </c>
      <c r="AW1470" s="60">
        <v>73</v>
      </c>
      <c r="AX1470" s="60">
        <v>124</v>
      </c>
    </row>
    <row r="1471" spans="1:50">
      <c r="A1471" s="59" t="s">
        <v>3821</v>
      </c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>
        <v>970</v>
      </c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</row>
    <row r="1472" spans="1:50">
      <c r="A1472" s="59" t="s">
        <v>167</v>
      </c>
      <c r="B1472" s="60">
        <v>32</v>
      </c>
      <c r="C1472" s="60">
        <v>40</v>
      </c>
      <c r="D1472" s="60">
        <v>3</v>
      </c>
      <c r="E1472" s="60">
        <v>4</v>
      </c>
      <c r="F1472" s="60">
        <v>28</v>
      </c>
      <c r="G1472" s="60">
        <v>10</v>
      </c>
      <c r="H1472" s="60">
        <v>49</v>
      </c>
      <c r="I1472" s="60">
        <v>4</v>
      </c>
      <c r="J1472" s="60">
        <v>1</v>
      </c>
      <c r="K1472" s="60">
        <v>46</v>
      </c>
      <c r="L1472" s="60">
        <v>23</v>
      </c>
      <c r="M1472" s="60">
        <v>1</v>
      </c>
      <c r="N1472" s="60"/>
      <c r="O1472" s="60"/>
      <c r="P1472" s="60">
        <v>17</v>
      </c>
      <c r="Q1472" s="60"/>
      <c r="R1472" s="60"/>
      <c r="S1472" s="60"/>
      <c r="T1472" s="60"/>
      <c r="U1472" s="60">
        <v>17</v>
      </c>
      <c r="V1472" s="60">
        <v>321</v>
      </c>
      <c r="W1472" s="60"/>
      <c r="X1472" s="60"/>
      <c r="Y1472" s="60"/>
      <c r="Z1472" s="60"/>
      <c r="AA1472" s="60">
        <v>476</v>
      </c>
      <c r="AB1472" s="60"/>
      <c r="AC1472" s="60"/>
      <c r="AD1472" s="60"/>
      <c r="AE1472" s="60">
        <v>40</v>
      </c>
      <c r="AF1472" s="60">
        <v>4</v>
      </c>
      <c r="AG1472" s="60"/>
      <c r="AH1472" s="60">
        <v>17</v>
      </c>
      <c r="AI1472" s="60">
        <v>4</v>
      </c>
      <c r="AJ1472" s="60">
        <v>3</v>
      </c>
      <c r="AK1472" s="60">
        <v>1</v>
      </c>
      <c r="AL1472" s="60">
        <v>17</v>
      </c>
      <c r="AM1472" s="60">
        <v>321</v>
      </c>
      <c r="AN1472" s="60">
        <v>23</v>
      </c>
      <c r="AO1472" s="60"/>
      <c r="AP1472" s="60"/>
      <c r="AQ1472" s="60"/>
      <c r="AR1472" s="60">
        <v>3</v>
      </c>
      <c r="AS1472" s="60">
        <v>2</v>
      </c>
      <c r="AT1472" s="60"/>
      <c r="AU1472" s="60">
        <v>123</v>
      </c>
      <c r="AV1472" s="60"/>
      <c r="AW1472" s="60">
        <v>4</v>
      </c>
      <c r="AX1472" s="60">
        <v>3</v>
      </c>
    </row>
    <row r="1473" spans="1:50">
      <c r="A1473" s="59" t="s">
        <v>940</v>
      </c>
      <c r="B1473" s="60">
        <v>180</v>
      </c>
      <c r="C1473" s="60">
        <v>0</v>
      </c>
      <c r="D1473" s="60">
        <v>91</v>
      </c>
      <c r="E1473" s="60">
        <v>79</v>
      </c>
      <c r="F1473" s="60">
        <v>126</v>
      </c>
      <c r="G1473" s="60">
        <v>93</v>
      </c>
      <c r="H1473" s="60">
        <v>175</v>
      </c>
      <c r="I1473" s="60">
        <v>11</v>
      </c>
      <c r="J1473" s="60">
        <v>68</v>
      </c>
      <c r="K1473" s="60">
        <v>45</v>
      </c>
      <c r="L1473" s="60">
        <v>84</v>
      </c>
      <c r="M1473" s="60">
        <v>108</v>
      </c>
      <c r="N1473" s="60">
        <v>174</v>
      </c>
      <c r="O1473" s="60">
        <v>0</v>
      </c>
      <c r="P1473" s="60">
        <v>78</v>
      </c>
      <c r="Q1473" s="60">
        <v>70</v>
      </c>
      <c r="R1473" s="60">
        <v>94</v>
      </c>
      <c r="S1473" s="60">
        <v>67</v>
      </c>
      <c r="T1473" s="60"/>
      <c r="U1473" s="60"/>
      <c r="V1473" s="60">
        <v>110</v>
      </c>
      <c r="W1473" s="60"/>
      <c r="X1473" s="60"/>
      <c r="Y1473" s="60"/>
      <c r="Z1473" s="60">
        <v>213</v>
      </c>
      <c r="AA1473" s="60">
        <v>219</v>
      </c>
      <c r="AB1473" s="60">
        <v>194</v>
      </c>
      <c r="AC1473" s="60">
        <v>210</v>
      </c>
      <c r="AD1473" s="60">
        <v>169</v>
      </c>
      <c r="AE1473" s="60">
        <v>0</v>
      </c>
      <c r="AF1473" s="60">
        <v>11</v>
      </c>
      <c r="AG1473" s="60">
        <v>0</v>
      </c>
      <c r="AH1473" s="60"/>
      <c r="AI1473" s="60">
        <v>0</v>
      </c>
      <c r="AJ1473" s="60">
        <v>91</v>
      </c>
      <c r="AK1473" s="60">
        <v>68</v>
      </c>
      <c r="AL1473" s="60">
        <v>78</v>
      </c>
      <c r="AM1473" s="60">
        <v>110</v>
      </c>
      <c r="AN1473" s="60">
        <v>94</v>
      </c>
      <c r="AO1473" s="60">
        <v>157</v>
      </c>
      <c r="AP1473" s="60"/>
      <c r="AQ1473" s="60">
        <v>93</v>
      </c>
      <c r="AR1473" s="60">
        <v>95</v>
      </c>
      <c r="AS1473" s="60">
        <v>56</v>
      </c>
      <c r="AT1473" s="60"/>
      <c r="AU1473" s="60">
        <v>123</v>
      </c>
      <c r="AV1473" s="60">
        <v>51</v>
      </c>
      <c r="AW1473" s="60">
        <v>52</v>
      </c>
      <c r="AX1473" s="60">
        <v>56</v>
      </c>
    </row>
    <row r="1474" spans="1:50">
      <c r="A1474" s="59" t="s">
        <v>3822</v>
      </c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>
        <v>660</v>
      </c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</row>
    <row r="1475" spans="1:50">
      <c r="A1475" s="59" t="s">
        <v>1148</v>
      </c>
      <c r="B1475" s="60">
        <v>99</v>
      </c>
      <c r="C1475" s="60"/>
      <c r="D1475" s="60">
        <v>313</v>
      </c>
      <c r="E1475" s="60">
        <v>99</v>
      </c>
      <c r="F1475" s="60">
        <v>135</v>
      </c>
      <c r="G1475" s="60">
        <v>99</v>
      </c>
      <c r="H1475" s="60">
        <v>124</v>
      </c>
      <c r="I1475" s="60"/>
      <c r="J1475" s="60">
        <v>391</v>
      </c>
      <c r="K1475" s="60">
        <v>117</v>
      </c>
      <c r="L1475" s="60">
        <v>114</v>
      </c>
      <c r="M1475" s="60">
        <v>168</v>
      </c>
      <c r="N1475" s="60"/>
      <c r="O1475" s="60"/>
      <c r="P1475" s="60">
        <v>621</v>
      </c>
      <c r="Q1475" s="60"/>
      <c r="R1475" s="60"/>
      <c r="S1475" s="60"/>
      <c r="T1475" s="60"/>
      <c r="U1475" s="60"/>
      <c r="V1475" s="60">
        <v>496</v>
      </c>
      <c r="W1475" s="60"/>
      <c r="X1475" s="60"/>
      <c r="Y1475" s="60"/>
      <c r="Z1475" s="60">
        <v>197</v>
      </c>
      <c r="AA1475" s="60">
        <v>536</v>
      </c>
      <c r="AB1475" s="60">
        <v>27</v>
      </c>
      <c r="AC1475" s="60">
        <v>120</v>
      </c>
      <c r="AD1475" s="60">
        <v>174</v>
      </c>
      <c r="AE1475" s="60"/>
      <c r="AF1475" s="60"/>
      <c r="AG1475" s="60"/>
      <c r="AH1475" s="60"/>
      <c r="AI1475" s="60"/>
      <c r="AJ1475" s="60">
        <v>313</v>
      </c>
      <c r="AK1475" s="60">
        <v>391</v>
      </c>
      <c r="AL1475" s="60">
        <v>621</v>
      </c>
      <c r="AM1475" s="60">
        <v>496</v>
      </c>
      <c r="AN1475" s="60">
        <v>273</v>
      </c>
      <c r="AO1475" s="60">
        <v>189</v>
      </c>
      <c r="AP1475" s="60"/>
      <c r="AQ1475" s="60"/>
      <c r="AR1475" s="60">
        <v>131</v>
      </c>
      <c r="AS1475" s="60">
        <v>60</v>
      </c>
      <c r="AT1475" s="60"/>
      <c r="AU1475" s="60"/>
      <c r="AV1475" s="60"/>
      <c r="AW1475" s="60"/>
      <c r="AX1475" s="60">
        <v>88</v>
      </c>
    </row>
    <row r="1476" spans="1:50">
      <c r="A1476" s="59" t="s">
        <v>3823</v>
      </c>
      <c r="B1476" s="60"/>
      <c r="C1476" s="60"/>
      <c r="D1476" s="60">
        <v>453</v>
      </c>
      <c r="E1476" s="60"/>
      <c r="F1476" s="60"/>
      <c r="G1476" s="60"/>
      <c r="H1476" s="60"/>
      <c r="I1476" s="60"/>
      <c r="J1476" s="60">
        <v>472</v>
      </c>
      <c r="K1476" s="60"/>
      <c r="L1476" s="60"/>
      <c r="M1476" s="60"/>
      <c r="N1476" s="60"/>
      <c r="O1476" s="60"/>
      <c r="P1476" s="60">
        <v>736</v>
      </c>
      <c r="Q1476" s="60"/>
      <c r="R1476" s="60"/>
      <c r="S1476" s="60"/>
      <c r="T1476" s="60"/>
      <c r="U1476" s="60"/>
      <c r="V1476" s="60">
        <v>641</v>
      </c>
      <c r="W1476" s="60"/>
      <c r="X1476" s="60"/>
      <c r="Y1476" s="60"/>
      <c r="Z1476" s="60"/>
      <c r="AA1476" s="60">
        <v>768</v>
      </c>
      <c r="AB1476" s="60"/>
      <c r="AC1476" s="60"/>
      <c r="AD1476" s="60"/>
      <c r="AE1476" s="60"/>
      <c r="AF1476" s="60"/>
      <c r="AG1476" s="60"/>
      <c r="AH1476" s="60"/>
      <c r="AI1476" s="60"/>
      <c r="AJ1476" s="60">
        <v>453</v>
      </c>
      <c r="AK1476" s="60">
        <v>472</v>
      </c>
      <c r="AL1476" s="60">
        <v>736</v>
      </c>
      <c r="AM1476" s="60">
        <v>641</v>
      </c>
      <c r="AN1476" s="60">
        <v>384</v>
      </c>
      <c r="AO1476" s="60"/>
      <c r="AP1476" s="60"/>
      <c r="AQ1476" s="60"/>
      <c r="AR1476" s="60"/>
      <c r="AS1476" s="60"/>
      <c r="AT1476" s="60"/>
      <c r="AU1476" s="60">
        <v>123</v>
      </c>
      <c r="AV1476" s="60"/>
      <c r="AW1476" s="60">
        <v>116</v>
      </c>
      <c r="AX1476" s="60">
        <v>124</v>
      </c>
    </row>
    <row r="1477" spans="1:50">
      <c r="A1477" s="59" t="s">
        <v>3824</v>
      </c>
      <c r="B1477" s="60"/>
      <c r="C1477" s="60"/>
      <c r="D1477" s="60">
        <v>419</v>
      </c>
      <c r="E1477" s="60"/>
      <c r="F1477" s="60"/>
      <c r="G1477" s="60"/>
      <c r="H1477" s="60"/>
      <c r="I1477" s="60"/>
      <c r="J1477" s="60">
        <v>363</v>
      </c>
      <c r="K1477" s="60"/>
      <c r="L1477" s="60"/>
      <c r="M1477" s="60"/>
      <c r="N1477" s="60"/>
      <c r="O1477" s="60"/>
      <c r="P1477" s="60">
        <v>546</v>
      </c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>
        <v>797</v>
      </c>
      <c r="AB1477" s="60"/>
      <c r="AC1477" s="60"/>
      <c r="AD1477" s="60"/>
      <c r="AE1477" s="60"/>
      <c r="AF1477" s="60"/>
      <c r="AG1477" s="60"/>
      <c r="AH1477" s="60"/>
      <c r="AI1477" s="60"/>
      <c r="AJ1477" s="60">
        <v>419</v>
      </c>
      <c r="AK1477" s="60">
        <v>363</v>
      </c>
      <c r="AL1477" s="60">
        <v>546</v>
      </c>
      <c r="AM1477" s="60"/>
      <c r="AN1477" s="60">
        <v>709</v>
      </c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</row>
    <row r="1478" spans="1:50">
      <c r="A1478" s="59" t="s">
        <v>1149</v>
      </c>
      <c r="B1478" s="60"/>
      <c r="C1478" s="60"/>
      <c r="D1478" s="60">
        <v>738</v>
      </c>
      <c r="E1478" s="60"/>
      <c r="F1478" s="60"/>
      <c r="G1478" s="60"/>
      <c r="H1478" s="60"/>
      <c r="I1478" s="60"/>
      <c r="J1478" s="60">
        <v>318</v>
      </c>
      <c r="K1478" s="60"/>
      <c r="L1478" s="60"/>
      <c r="M1478" s="60"/>
      <c r="N1478" s="60">
        <v>140</v>
      </c>
      <c r="O1478" s="60"/>
      <c r="P1478" s="60">
        <v>270</v>
      </c>
      <c r="Q1478" s="60">
        <v>10</v>
      </c>
      <c r="R1478" s="60">
        <v>57</v>
      </c>
      <c r="S1478" s="60">
        <v>124</v>
      </c>
      <c r="T1478" s="60">
        <v>163</v>
      </c>
      <c r="U1478" s="60"/>
      <c r="V1478" s="60">
        <v>621</v>
      </c>
      <c r="W1478" s="60">
        <v>111</v>
      </c>
      <c r="X1478" s="60">
        <v>153</v>
      </c>
      <c r="Y1478" s="60">
        <v>164</v>
      </c>
      <c r="Z1478" s="60">
        <v>196</v>
      </c>
      <c r="AA1478" s="60">
        <v>782</v>
      </c>
      <c r="AB1478" s="60">
        <v>8</v>
      </c>
      <c r="AC1478" s="60">
        <v>76</v>
      </c>
      <c r="AD1478" s="60">
        <v>81</v>
      </c>
      <c r="AE1478" s="60"/>
      <c r="AF1478" s="60"/>
      <c r="AG1478" s="60"/>
      <c r="AH1478" s="60"/>
      <c r="AI1478" s="60"/>
      <c r="AJ1478" s="60">
        <v>738</v>
      </c>
      <c r="AK1478" s="60">
        <v>318</v>
      </c>
      <c r="AL1478" s="60">
        <v>270</v>
      </c>
      <c r="AM1478" s="60">
        <v>621</v>
      </c>
      <c r="AN1478" s="60">
        <v>647</v>
      </c>
      <c r="AO1478" s="60">
        <v>73</v>
      </c>
      <c r="AP1478" s="60">
        <v>164</v>
      </c>
      <c r="AQ1478" s="60">
        <v>124</v>
      </c>
      <c r="AR1478" s="60"/>
      <c r="AS1478" s="60"/>
      <c r="AT1478" s="60"/>
      <c r="AU1478" s="60"/>
      <c r="AV1478" s="60">
        <v>51</v>
      </c>
      <c r="AW1478" s="60"/>
      <c r="AX1478" s="60"/>
    </row>
    <row r="1479" spans="1:50">
      <c r="A1479" s="59" t="s">
        <v>3825</v>
      </c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0"/>
      <c r="M1479" s="60"/>
      <c r="N1479" s="60"/>
      <c r="O1479" s="60"/>
      <c r="P1479" s="60">
        <v>569</v>
      </c>
      <c r="Q1479" s="60"/>
      <c r="R1479" s="60"/>
      <c r="S1479" s="60"/>
      <c r="T1479" s="60"/>
      <c r="U1479" s="60"/>
      <c r="V1479" s="60">
        <v>529</v>
      </c>
      <c r="W1479" s="60"/>
      <c r="X1479" s="60"/>
      <c r="Y1479" s="60"/>
      <c r="Z1479" s="60"/>
      <c r="AA1479" s="60">
        <v>575</v>
      </c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>
        <v>569</v>
      </c>
      <c r="AM1479" s="60">
        <v>529</v>
      </c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</row>
    <row r="1480" spans="1:50">
      <c r="A1480" s="59" t="s">
        <v>3826</v>
      </c>
      <c r="B1480" s="60"/>
      <c r="C1480" s="60"/>
      <c r="D1480" s="60"/>
      <c r="E1480" s="60"/>
      <c r="F1480" s="60"/>
      <c r="G1480" s="60"/>
      <c r="H1480" s="60"/>
      <c r="I1480" s="60"/>
      <c r="J1480" s="60">
        <v>638</v>
      </c>
      <c r="K1480" s="60"/>
      <c r="L1480" s="60"/>
      <c r="M1480" s="60"/>
      <c r="N1480" s="60"/>
      <c r="O1480" s="60"/>
      <c r="P1480" s="60">
        <v>634</v>
      </c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>
        <v>638</v>
      </c>
      <c r="AL1480" s="60">
        <v>634</v>
      </c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</row>
    <row r="1481" spans="1:50">
      <c r="A1481" s="59" t="s">
        <v>3827</v>
      </c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0"/>
      <c r="M1481" s="60"/>
      <c r="N1481" s="60"/>
      <c r="O1481" s="60"/>
      <c r="P1481" s="60">
        <v>829</v>
      </c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>
        <v>747</v>
      </c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>
        <v>829</v>
      </c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</row>
    <row r="1482" spans="1:50">
      <c r="A1482" s="59" t="s">
        <v>3828</v>
      </c>
      <c r="B1482" s="60"/>
      <c r="C1482" s="60"/>
      <c r="D1482" s="60">
        <v>896</v>
      </c>
      <c r="E1482" s="60"/>
      <c r="F1482" s="60"/>
      <c r="G1482" s="60"/>
      <c r="H1482" s="60"/>
      <c r="I1482" s="60"/>
      <c r="J1482" s="60">
        <v>568</v>
      </c>
      <c r="K1482" s="60"/>
      <c r="L1482" s="60"/>
      <c r="M1482" s="60"/>
      <c r="N1482" s="60"/>
      <c r="O1482" s="60"/>
      <c r="P1482" s="60">
        <v>379</v>
      </c>
      <c r="Q1482" s="60"/>
      <c r="R1482" s="60"/>
      <c r="S1482" s="60"/>
      <c r="T1482" s="60"/>
      <c r="U1482" s="60"/>
      <c r="V1482" s="60">
        <v>693</v>
      </c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>
        <v>896</v>
      </c>
      <c r="AK1482" s="60">
        <v>568</v>
      </c>
      <c r="AL1482" s="60">
        <v>379</v>
      </c>
      <c r="AM1482" s="60">
        <v>693</v>
      </c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</row>
    <row r="1483" spans="1:50">
      <c r="A1483" s="59" t="s">
        <v>3829</v>
      </c>
      <c r="B1483" s="60"/>
      <c r="C1483" s="60"/>
      <c r="D1483" s="60">
        <v>408</v>
      </c>
      <c r="E1483" s="60"/>
      <c r="F1483" s="60"/>
      <c r="G1483" s="60"/>
      <c r="H1483" s="60"/>
      <c r="I1483" s="60"/>
      <c r="J1483" s="60">
        <v>406</v>
      </c>
      <c r="K1483" s="60"/>
      <c r="L1483" s="60"/>
      <c r="M1483" s="60"/>
      <c r="N1483" s="60"/>
      <c r="O1483" s="60"/>
      <c r="P1483" s="60">
        <v>380</v>
      </c>
      <c r="Q1483" s="60"/>
      <c r="R1483" s="60"/>
      <c r="S1483" s="60"/>
      <c r="T1483" s="60"/>
      <c r="U1483" s="60"/>
      <c r="V1483" s="60">
        <v>435</v>
      </c>
      <c r="W1483" s="60"/>
      <c r="X1483" s="60"/>
      <c r="Y1483" s="60"/>
      <c r="Z1483" s="60"/>
      <c r="AA1483" s="60">
        <v>485</v>
      </c>
      <c r="AB1483" s="60"/>
      <c r="AC1483" s="60"/>
      <c r="AD1483" s="60"/>
      <c r="AE1483" s="60"/>
      <c r="AF1483" s="60"/>
      <c r="AG1483" s="60"/>
      <c r="AH1483" s="60"/>
      <c r="AI1483" s="60"/>
      <c r="AJ1483" s="60">
        <v>408</v>
      </c>
      <c r="AK1483" s="60">
        <v>406</v>
      </c>
      <c r="AL1483" s="60">
        <v>380</v>
      </c>
      <c r="AM1483" s="60">
        <v>435</v>
      </c>
      <c r="AN1483" s="60">
        <v>347</v>
      </c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</row>
    <row r="1484" spans="1:50">
      <c r="A1484" s="59" t="s">
        <v>3830</v>
      </c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>
        <v>854</v>
      </c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</row>
    <row r="1485" spans="1:50">
      <c r="A1485" s="59" t="s">
        <v>3831</v>
      </c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>
        <v>838</v>
      </c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</row>
    <row r="1486" spans="1:50">
      <c r="A1486" s="59" t="s">
        <v>3832</v>
      </c>
      <c r="B1486" s="60"/>
      <c r="C1486" s="60"/>
      <c r="D1486" s="60"/>
      <c r="E1486" s="60"/>
      <c r="F1486" s="60"/>
      <c r="G1486" s="60"/>
      <c r="H1486" s="60"/>
      <c r="I1486" s="60"/>
      <c r="J1486" s="60">
        <v>919</v>
      </c>
      <c r="K1486" s="60"/>
      <c r="L1486" s="60"/>
      <c r="M1486" s="60"/>
      <c r="N1486" s="60"/>
      <c r="O1486" s="60"/>
      <c r="P1486" s="60">
        <v>619</v>
      </c>
      <c r="Q1486" s="60"/>
      <c r="R1486" s="60"/>
      <c r="S1486" s="60"/>
      <c r="T1486" s="60"/>
      <c r="U1486" s="60"/>
      <c r="V1486" s="60">
        <v>558</v>
      </c>
      <c r="W1486" s="60"/>
      <c r="X1486" s="60"/>
      <c r="Y1486" s="60"/>
      <c r="Z1486" s="60"/>
      <c r="AA1486" s="60">
        <v>737</v>
      </c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>
        <v>919</v>
      </c>
      <c r="AL1486" s="60">
        <v>619</v>
      </c>
      <c r="AM1486" s="60">
        <v>558</v>
      </c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</row>
    <row r="1487" spans="1:50">
      <c r="A1487" s="59" t="s">
        <v>3833</v>
      </c>
      <c r="B1487" s="60"/>
      <c r="C1487" s="60"/>
      <c r="D1487" s="60">
        <v>691</v>
      </c>
      <c r="E1487" s="60"/>
      <c r="F1487" s="60"/>
      <c r="G1487" s="60"/>
      <c r="H1487" s="60"/>
      <c r="I1487" s="60"/>
      <c r="J1487" s="60">
        <v>809</v>
      </c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>
        <v>691</v>
      </c>
      <c r="AK1487" s="60">
        <v>809</v>
      </c>
      <c r="AL1487" s="60"/>
      <c r="AM1487" s="60"/>
      <c r="AN1487" s="60">
        <v>689</v>
      </c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>
        <v>124</v>
      </c>
    </row>
    <row r="1488" spans="1:50">
      <c r="A1488" s="59" t="s">
        <v>3834</v>
      </c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>
        <v>625</v>
      </c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</row>
    <row r="1489" spans="1:50">
      <c r="A1489" s="59" t="s">
        <v>3835</v>
      </c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0"/>
      <c r="M1489" s="60"/>
      <c r="N1489" s="60"/>
      <c r="O1489" s="60"/>
      <c r="P1489" s="60">
        <v>932</v>
      </c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>
        <v>932</v>
      </c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</row>
    <row r="1490" spans="1:50">
      <c r="A1490" s="59" t="s">
        <v>1150</v>
      </c>
      <c r="B1490" s="60">
        <v>103</v>
      </c>
      <c r="C1490" s="60"/>
      <c r="D1490" s="60">
        <v>144</v>
      </c>
      <c r="E1490" s="60">
        <v>68</v>
      </c>
      <c r="F1490" s="60">
        <v>47</v>
      </c>
      <c r="G1490" s="60">
        <v>49</v>
      </c>
      <c r="H1490" s="60">
        <v>104</v>
      </c>
      <c r="I1490" s="60"/>
      <c r="J1490" s="60">
        <v>292</v>
      </c>
      <c r="K1490" s="60">
        <v>44</v>
      </c>
      <c r="L1490" s="60">
        <v>63</v>
      </c>
      <c r="M1490" s="60">
        <v>154</v>
      </c>
      <c r="N1490" s="60"/>
      <c r="O1490" s="60"/>
      <c r="P1490" s="60">
        <v>480</v>
      </c>
      <c r="Q1490" s="60"/>
      <c r="R1490" s="60"/>
      <c r="S1490" s="60"/>
      <c r="T1490" s="60"/>
      <c r="U1490" s="60"/>
      <c r="V1490" s="60">
        <v>288</v>
      </c>
      <c r="W1490" s="60"/>
      <c r="X1490" s="60"/>
      <c r="Y1490" s="60"/>
      <c r="Z1490" s="60"/>
      <c r="AA1490" s="60">
        <v>411</v>
      </c>
      <c r="AB1490" s="60"/>
      <c r="AC1490" s="60"/>
      <c r="AD1490" s="60"/>
      <c r="AE1490" s="60"/>
      <c r="AF1490" s="60"/>
      <c r="AG1490" s="60"/>
      <c r="AH1490" s="60"/>
      <c r="AI1490" s="60"/>
      <c r="AJ1490" s="60">
        <v>144</v>
      </c>
      <c r="AK1490" s="60">
        <v>292</v>
      </c>
      <c r="AL1490" s="60">
        <v>480</v>
      </c>
      <c r="AM1490" s="60">
        <v>288</v>
      </c>
      <c r="AN1490" s="60">
        <v>225</v>
      </c>
      <c r="AO1490" s="60"/>
      <c r="AP1490" s="60"/>
      <c r="AQ1490" s="60"/>
      <c r="AR1490" s="60">
        <v>163</v>
      </c>
      <c r="AS1490" s="60">
        <v>109</v>
      </c>
      <c r="AT1490" s="60"/>
      <c r="AU1490" s="60">
        <v>123</v>
      </c>
      <c r="AV1490" s="60"/>
      <c r="AW1490" s="60"/>
      <c r="AX1490" s="60">
        <v>56</v>
      </c>
    </row>
    <row r="1491" spans="1:50">
      <c r="A1491" s="59" t="s">
        <v>1151</v>
      </c>
      <c r="B1491" s="60"/>
      <c r="C1491" s="60"/>
      <c r="D1491" s="60">
        <v>792</v>
      </c>
      <c r="E1491" s="60"/>
      <c r="F1491" s="60"/>
      <c r="G1491" s="60"/>
      <c r="H1491" s="60"/>
      <c r="I1491" s="60"/>
      <c r="J1491" s="60">
        <v>585</v>
      </c>
      <c r="K1491" s="60"/>
      <c r="L1491" s="60"/>
      <c r="M1491" s="60"/>
      <c r="N1491" s="60"/>
      <c r="O1491" s="60"/>
      <c r="P1491" s="60">
        <v>463</v>
      </c>
      <c r="Q1491" s="60"/>
      <c r="R1491" s="60"/>
      <c r="S1491" s="60"/>
      <c r="T1491" s="60">
        <v>74</v>
      </c>
      <c r="U1491" s="60"/>
      <c r="V1491" s="60">
        <v>261</v>
      </c>
      <c r="W1491" s="60">
        <v>106</v>
      </c>
      <c r="X1491" s="60">
        <v>107</v>
      </c>
      <c r="Y1491" s="60">
        <v>96</v>
      </c>
      <c r="Z1491" s="60">
        <v>101</v>
      </c>
      <c r="AA1491" s="60">
        <v>279</v>
      </c>
      <c r="AB1491" s="60">
        <v>26</v>
      </c>
      <c r="AC1491" s="60">
        <v>100</v>
      </c>
      <c r="AD1491" s="60">
        <v>143</v>
      </c>
      <c r="AE1491" s="60"/>
      <c r="AF1491" s="60"/>
      <c r="AG1491" s="60"/>
      <c r="AH1491" s="60"/>
      <c r="AI1491" s="60"/>
      <c r="AJ1491" s="60">
        <v>792</v>
      </c>
      <c r="AK1491" s="60">
        <v>585</v>
      </c>
      <c r="AL1491" s="60">
        <v>463</v>
      </c>
      <c r="AM1491" s="60">
        <v>261</v>
      </c>
      <c r="AN1491" s="60">
        <v>803</v>
      </c>
      <c r="AO1491" s="60">
        <v>144</v>
      </c>
      <c r="AP1491" s="60">
        <v>54</v>
      </c>
      <c r="AQ1491" s="60"/>
      <c r="AR1491" s="60"/>
      <c r="AS1491" s="60"/>
      <c r="AT1491" s="60">
        <v>69</v>
      </c>
      <c r="AU1491" s="60">
        <v>86</v>
      </c>
      <c r="AV1491" s="60"/>
      <c r="AW1491" s="60"/>
      <c r="AX1491" s="60"/>
    </row>
    <row r="1492" spans="1:50">
      <c r="A1492" s="59" t="s">
        <v>3836</v>
      </c>
      <c r="B1492" s="60"/>
      <c r="C1492" s="60"/>
      <c r="D1492" s="60">
        <v>949</v>
      </c>
      <c r="E1492" s="60"/>
      <c r="F1492" s="60"/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>
        <v>949</v>
      </c>
      <c r="AK1492" s="60"/>
      <c r="AL1492" s="60"/>
      <c r="AM1492" s="60"/>
      <c r="AN1492" s="60">
        <v>475</v>
      </c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</row>
    <row r="1493" spans="1:50">
      <c r="A1493" s="59" t="s">
        <v>3837</v>
      </c>
      <c r="B1493" s="60"/>
      <c r="C1493" s="60"/>
      <c r="D1493" s="60">
        <v>275</v>
      </c>
      <c r="E1493" s="60"/>
      <c r="F1493" s="60"/>
      <c r="G1493" s="60"/>
      <c r="H1493" s="60"/>
      <c r="I1493" s="60"/>
      <c r="J1493" s="60">
        <v>413</v>
      </c>
      <c r="K1493" s="60"/>
      <c r="L1493" s="60"/>
      <c r="M1493" s="60"/>
      <c r="N1493" s="60"/>
      <c r="O1493" s="60"/>
      <c r="P1493" s="60">
        <v>352</v>
      </c>
      <c r="Q1493" s="60"/>
      <c r="R1493" s="60"/>
      <c r="S1493" s="60"/>
      <c r="T1493" s="60"/>
      <c r="U1493" s="60"/>
      <c r="V1493" s="60">
        <v>468</v>
      </c>
      <c r="W1493" s="60"/>
      <c r="X1493" s="60"/>
      <c r="Y1493" s="60"/>
      <c r="Z1493" s="60"/>
      <c r="AA1493" s="60">
        <v>601</v>
      </c>
      <c r="AB1493" s="60"/>
      <c r="AC1493" s="60"/>
      <c r="AD1493" s="60"/>
      <c r="AE1493" s="60"/>
      <c r="AF1493" s="60"/>
      <c r="AG1493" s="60"/>
      <c r="AH1493" s="60"/>
      <c r="AI1493" s="60"/>
      <c r="AJ1493" s="60">
        <v>275</v>
      </c>
      <c r="AK1493" s="60">
        <v>413</v>
      </c>
      <c r="AL1493" s="60">
        <v>352</v>
      </c>
      <c r="AM1493" s="60">
        <v>468</v>
      </c>
      <c r="AN1493" s="60">
        <v>172</v>
      </c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</row>
    <row r="1494" spans="1:50">
      <c r="A1494" s="59" t="s">
        <v>3838</v>
      </c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>
        <v>378</v>
      </c>
      <c r="W1494" s="60"/>
      <c r="X1494" s="60"/>
      <c r="Y1494" s="60"/>
      <c r="Z1494" s="60"/>
      <c r="AA1494" s="60">
        <v>392</v>
      </c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>
        <v>378</v>
      </c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</row>
    <row r="1495" spans="1:50">
      <c r="A1495" s="59" t="s">
        <v>1152</v>
      </c>
      <c r="B1495" s="60">
        <v>187</v>
      </c>
      <c r="C1495" s="60"/>
      <c r="D1495" s="60">
        <v>447</v>
      </c>
      <c r="E1495" s="60">
        <v>117</v>
      </c>
      <c r="F1495" s="60">
        <v>161</v>
      </c>
      <c r="G1495" s="60">
        <v>186</v>
      </c>
      <c r="H1495" s="60"/>
      <c r="I1495" s="60"/>
      <c r="J1495" s="60">
        <v>949</v>
      </c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>
        <v>447</v>
      </c>
      <c r="AK1495" s="60">
        <v>949</v>
      </c>
      <c r="AL1495" s="60"/>
      <c r="AM1495" s="60"/>
      <c r="AN1495" s="60">
        <v>252</v>
      </c>
      <c r="AO1495" s="60"/>
      <c r="AP1495" s="60"/>
      <c r="AQ1495" s="60"/>
      <c r="AR1495" s="60"/>
      <c r="AS1495" s="60">
        <v>174</v>
      </c>
      <c r="AT1495" s="60"/>
      <c r="AU1495" s="60"/>
      <c r="AV1495" s="60"/>
      <c r="AW1495" s="60"/>
      <c r="AX1495" s="60">
        <v>124</v>
      </c>
    </row>
    <row r="1496" spans="1:50">
      <c r="A1496" s="59" t="s">
        <v>3839</v>
      </c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>
        <v>993</v>
      </c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</row>
    <row r="1497" spans="1:50">
      <c r="A1497" s="59" t="s">
        <v>153</v>
      </c>
      <c r="B1497" s="60"/>
      <c r="C1497" s="60">
        <v>0</v>
      </c>
      <c r="D1497" s="60">
        <v>851</v>
      </c>
      <c r="E1497" s="60"/>
      <c r="F1497" s="60"/>
      <c r="G1497" s="60"/>
      <c r="H1497" s="60"/>
      <c r="I1497" s="60">
        <v>0</v>
      </c>
      <c r="J1497" s="60">
        <v>946</v>
      </c>
      <c r="K1497" s="60"/>
      <c r="L1497" s="60"/>
      <c r="M1497" s="60"/>
      <c r="N1497" s="60"/>
      <c r="O1497" s="60">
        <v>0</v>
      </c>
      <c r="P1497" s="60">
        <v>853</v>
      </c>
      <c r="Q1497" s="60"/>
      <c r="R1497" s="60"/>
      <c r="S1497" s="60"/>
      <c r="T1497" s="60"/>
      <c r="U1497" s="60">
        <v>0</v>
      </c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>
        <v>0</v>
      </c>
      <c r="AF1497" s="60">
        <v>0</v>
      </c>
      <c r="AG1497" s="60">
        <v>0</v>
      </c>
      <c r="AH1497" s="60">
        <v>0</v>
      </c>
      <c r="AI1497" s="60">
        <v>0</v>
      </c>
      <c r="AJ1497" s="60">
        <v>851</v>
      </c>
      <c r="AK1497" s="60">
        <v>946</v>
      </c>
      <c r="AL1497" s="60">
        <v>853</v>
      </c>
      <c r="AM1497" s="60"/>
      <c r="AN1497" s="60">
        <v>677</v>
      </c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</row>
    <row r="1498" spans="1:50">
      <c r="A1498" s="59" t="s">
        <v>1153</v>
      </c>
      <c r="B1498" s="60">
        <v>138</v>
      </c>
      <c r="C1498" s="60"/>
      <c r="D1498" s="60">
        <v>872</v>
      </c>
      <c r="E1498" s="60">
        <v>184</v>
      </c>
      <c r="F1498" s="60">
        <v>60</v>
      </c>
      <c r="G1498" s="60">
        <v>174</v>
      </c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>
        <v>872</v>
      </c>
      <c r="AK1498" s="60"/>
      <c r="AL1498" s="60"/>
      <c r="AM1498" s="60"/>
      <c r="AN1498" s="60">
        <v>457</v>
      </c>
      <c r="AO1498" s="60"/>
      <c r="AP1498" s="60"/>
      <c r="AQ1498" s="60"/>
      <c r="AR1498" s="60"/>
      <c r="AS1498" s="60">
        <v>186</v>
      </c>
      <c r="AT1498" s="60"/>
      <c r="AU1498" s="60"/>
      <c r="AV1498" s="60"/>
      <c r="AW1498" s="60"/>
      <c r="AX1498" s="60"/>
    </row>
    <row r="1499" spans="1:50">
      <c r="A1499" s="59" t="s">
        <v>3840</v>
      </c>
      <c r="B1499" s="60"/>
      <c r="C1499" s="60"/>
      <c r="D1499" s="60">
        <v>539</v>
      </c>
      <c r="E1499" s="60"/>
      <c r="F1499" s="60"/>
      <c r="G1499" s="60"/>
      <c r="H1499" s="60"/>
      <c r="I1499" s="60"/>
      <c r="J1499" s="60">
        <v>720</v>
      </c>
      <c r="K1499" s="60"/>
      <c r="L1499" s="60"/>
      <c r="M1499" s="60"/>
      <c r="N1499" s="60"/>
      <c r="O1499" s="60"/>
      <c r="P1499" s="60">
        <v>696</v>
      </c>
      <c r="Q1499" s="60"/>
      <c r="R1499" s="60"/>
      <c r="S1499" s="60"/>
      <c r="T1499" s="60"/>
      <c r="U1499" s="60"/>
      <c r="V1499" s="60">
        <v>484</v>
      </c>
      <c r="W1499" s="60"/>
      <c r="X1499" s="60"/>
      <c r="Y1499" s="60"/>
      <c r="Z1499" s="60"/>
      <c r="AA1499" s="60">
        <v>615</v>
      </c>
      <c r="AB1499" s="60"/>
      <c r="AC1499" s="60"/>
      <c r="AD1499" s="60"/>
      <c r="AE1499" s="60"/>
      <c r="AF1499" s="60"/>
      <c r="AG1499" s="60"/>
      <c r="AH1499" s="60"/>
      <c r="AI1499" s="60"/>
      <c r="AJ1499" s="60">
        <v>539</v>
      </c>
      <c r="AK1499" s="60">
        <v>720</v>
      </c>
      <c r="AL1499" s="60">
        <v>696</v>
      </c>
      <c r="AM1499" s="60">
        <v>484</v>
      </c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</row>
    <row r="1500" spans="1:50">
      <c r="A1500" s="59" t="s">
        <v>3841</v>
      </c>
      <c r="B1500" s="60"/>
      <c r="C1500" s="60"/>
      <c r="D1500" s="60">
        <v>276</v>
      </c>
      <c r="E1500" s="60"/>
      <c r="F1500" s="60"/>
      <c r="G1500" s="60"/>
      <c r="H1500" s="60"/>
      <c r="I1500" s="60"/>
      <c r="J1500" s="60">
        <v>137</v>
      </c>
      <c r="K1500" s="60"/>
      <c r="L1500" s="60"/>
      <c r="M1500" s="60"/>
      <c r="N1500" s="60"/>
      <c r="O1500" s="60"/>
      <c r="P1500" s="60">
        <v>63</v>
      </c>
      <c r="Q1500" s="60"/>
      <c r="R1500" s="60"/>
      <c r="S1500" s="60"/>
      <c r="T1500" s="60"/>
      <c r="U1500" s="60"/>
      <c r="V1500" s="60">
        <v>62</v>
      </c>
      <c r="W1500" s="60"/>
      <c r="X1500" s="60"/>
      <c r="Y1500" s="60"/>
      <c r="Z1500" s="60"/>
      <c r="AA1500" s="60">
        <v>90</v>
      </c>
      <c r="AB1500" s="60"/>
      <c r="AC1500" s="60"/>
      <c r="AD1500" s="60"/>
      <c r="AE1500" s="60"/>
      <c r="AF1500" s="60"/>
      <c r="AG1500" s="60"/>
      <c r="AH1500" s="60"/>
      <c r="AI1500" s="60"/>
      <c r="AJ1500" s="60">
        <v>276</v>
      </c>
      <c r="AK1500" s="60">
        <v>137</v>
      </c>
      <c r="AL1500" s="60">
        <v>63</v>
      </c>
      <c r="AM1500" s="60">
        <v>62</v>
      </c>
      <c r="AN1500" s="60">
        <v>133</v>
      </c>
      <c r="AO1500" s="60"/>
      <c r="AP1500" s="60"/>
      <c r="AQ1500" s="60"/>
      <c r="AR1500" s="60"/>
      <c r="AS1500" s="60"/>
      <c r="AT1500" s="60"/>
      <c r="AU1500" s="60">
        <v>123</v>
      </c>
      <c r="AV1500" s="60"/>
      <c r="AW1500" s="60"/>
      <c r="AX1500" s="60"/>
    </row>
    <row r="1501" spans="1:50">
      <c r="A1501" s="59" t="s">
        <v>1154</v>
      </c>
      <c r="B1501" s="60">
        <v>33</v>
      </c>
      <c r="C1501" s="60"/>
      <c r="D1501" s="60">
        <v>129</v>
      </c>
      <c r="E1501" s="60">
        <v>162</v>
      </c>
      <c r="F1501" s="60">
        <v>70</v>
      </c>
      <c r="G1501" s="60">
        <v>91</v>
      </c>
      <c r="H1501" s="60">
        <v>64</v>
      </c>
      <c r="I1501" s="60"/>
      <c r="J1501" s="60">
        <v>221</v>
      </c>
      <c r="K1501" s="60">
        <v>152</v>
      </c>
      <c r="L1501" s="60">
        <v>78</v>
      </c>
      <c r="M1501" s="60">
        <v>158</v>
      </c>
      <c r="N1501" s="60">
        <v>59</v>
      </c>
      <c r="O1501" s="60"/>
      <c r="P1501" s="60">
        <v>484</v>
      </c>
      <c r="Q1501" s="60">
        <v>174</v>
      </c>
      <c r="R1501" s="60">
        <v>95</v>
      </c>
      <c r="S1501" s="60">
        <v>140</v>
      </c>
      <c r="T1501" s="60"/>
      <c r="U1501" s="60"/>
      <c r="V1501" s="60">
        <v>515</v>
      </c>
      <c r="W1501" s="60"/>
      <c r="X1501" s="60"/>
      <c r="Y1501" s="60"/>
      <c r="Z1501" s="60"/>
      <c r="AA1501" s="60">
        <v>652</v>
      </c>
      <c r="AB1501" s="60"/>
      <c r="AC1501" s="60"/>
      <c r="AD1501" s="60"/>
      <c r="AE1501" s="60"/>
      <c r="AF1501" s="60"/>
      <c r="AG1501" s="60"/>
      <c r="AH1501" s="60"/>
      <c r="AI1501" s="60"/>
      <c r="AJ1501" s="60">
        <v>129</v>
      </c>
      <c r="AK1501" s="60">
        <v>221</v>
      </c>
      <c r="AL1501" s="60">
        <v>484</v>
      </c>
      <c r="AM1501" s="60">
        <v>515</v>
      </c>
      <c r="AN1501" s="60">
        <v>96</v>
      </c>
      <c r="AO1501" s="60"/>
      <c r="AP1501" s="60"/>
      <c r="AQ1501" s="60">
        <v>159</v>
      </c>
      <c r="AR1501" s="60">
        <v>165</v>
      </c>
      <c r="AS1501" s="60">
        <v>167</v>
      </c>
      <c r="AT1501" s="60"/>
      <c r="AU1501" s="60"/>
      <c r="AV1501" s="60">
        <v>110</v>
      </c>
      <c r="AW1501" s="60">
        <v>116</v>
      </c>
      <c r="AX1501" s="60">
        <v>88</v>
      </c>
    </row>
    <row r="1502" spans="1:50">
      <c r="A1502" s="59" t="s">
        <v>3842</v>
      </c>
      <c r="B1502" s="60"/>
      <c r="C1502" s="60"/>
      <c r="D1502" s="60">
        <v>940</v>
      </c>
      <c r="E1502" s="60"/>
      <c r="F1502" s="60"/>
      <c r="G1502" s="60"/>
      <c r="H1502" s="60"/>
      <c r="I1502" s="60"/>
      <c r="J1502" s="60">
        <v>821</v>
      </c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>
        <v>940</v>
      </c>
      <c r="AK1502" s="60">
        <v>821</v>
      </c>
      <c r="AL1502" s="60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</row>
    <row r="1503" spans="1:50">
      <c r="A1503" s="59" t="s">
        <v>3843</v>
      </c>
      <c r="B1503" s="60"/>
      <c r="C1503" s="60"/>
      <c r="D1503" s="60">
        <v>187</v>
      </c>
      <c r="E1503" s="60"/>
      <c r="F1503" s="60"/>
      <c r="G1503" s="60"/>
      <c r="H1503" s="60"/>
      <c r="I1503" s="60"/>
      <c r="J1503" s="60">
        <v>284</v>
      </c>
      <c r="K1503" s="60"/>
      <c r="L1503" s="60"/>
      <c r="M1503" s="60"/>
      <c r="N1503" s="60"/>
      <c r="O1503" s="60"/>
      <c r="P1503" s="60">
        <v>242</v>
      </c>
      <c r="Q1503" s="60"/>
      <c r="R1503" s="60"/>
      <c r="S1503" s="60"/>
      <c r="T1503" s="60"/>
      <c r="U1503" s="60"/>
      <c r="V1503" s="60">
        <v>147</v>
      </c>
      <c r="W1503" s="60"/>
      <c r="X1503" s="60"/>
      <c r="Y1503" s="60"/>
      <c r="Z1503" s="60"/>
      <c r="AA1503" s="60">
        <v>190</v>
      </c>
      <c r="AB1503" s="60"/>
      <c r="AC1503" s="60"/>
      <c r="AD1503" s="60"/>
      <c r="AE1503" s="60"/>
      <c r="AF1503" s="60"/>
      <c r="AG1503" s="60"/>
      <c r="AH1503" s="60"/>
      <c r="AI1503" s="60"/>
      <c r="AJ1503" s="60">
        <v>187</v>
      </c>
      <c r="AK1503" s="60">
        <v>284</v>
      </c>
      <c r="AL1503" s="60">
        <v>242</v>
      </c>
      <c r="AM1503" s="60">
        <v>147</v>
      </c>
      <c r="AN1503" s="60">
        <v>114</v>
      </c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</row>
    <row r="1504" spans="1:50">
      <c r="A1504" s="59" t="s">
        <v>3844</v>
      </c>
      <c r="B1504" s="60"/>
      <c r="C1504" s="60"/>
      <c r="D1504" s="60">
        <v>970</v>
      </c>
      <c r="E1504" s="60"/>
      <c r="F1504" s="60"/>
      <c r="G1504" s="60"/>
      <c r="H1504" s="60"/>
      <c r="I1504" s="60"/>
      <c r="J1504" s="60"/>
      <c r="K1504" s="60"/>
      <c r="L1504" s="60"/>
      <c r="M1504" s="60"/>
      <c r="N1504" s="60"/>
      <c r="O1504" s="60"/>
      <c r="P1504" s="60">
        <v>953</v>
      </c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>
        <v>970</v>
      </c>
      <c r="AK1504" s="60"/>
      <c r="AL1504" s="60">
        <v>953</v>
      </c>
      <c r="AM1504" s="60"/>
      <c r="AN1504" s="60">
        <v>670</v>
      </c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</row>
    <row r="1505" spans="1:50">
      <c r="A1505" s="59" t="s">
        <v>1155</v>
      </c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0"/>
      <c r="M1505" s="60"/>
      <c r="N1505" s="60"/>
      <c r="O1505" s="60"/>
      <c r="P1505" s="60">
        <v>217</v>
      </c>
      <c r="Q1505" s="60"/>
      <c r="R1505" s="60"/>
      <c r="S1505" s="60"/>
      <c r="T1505" s="60">
        <v>7</v>
      </c>
      <c r="U1505" s="60"/>
      <c r="V1505" s="60">
        <v>86</v>
      </c>
      <c r="W1505" s="60">
        <v>149</v>
      </c>
      <c r="X1505" s="60">
        <v>109</v>
      </c>
      <c r="Y1505" s="60">
        <v>28</v>
      </c>
      <c r="Z1505" s="60">
        <v>1</v>
      </c>
      <c r="AA1505" s="60">
        <v>73</v>
      </c>
      <c r="AB1505" s="60">
        <v>93</v>
      </c>
      <c r="AC1505" s="60">
        <v>143</v>
      </c>
      <c r="AD1505" s="60">
        <v>93</v>
      </c>
      <c r="AE1505" s="60"/>
      <c r="AF1505" s="60"/>
      <c r="AG1505" s="60"/>
      <c r="AH1505" s="60"/>
      <c r="AI1505" s="60"/>
      <c r="AJ1505" s="60"/>
      <c r="AK1505" s="60"/>
      <c r="AL1505" s="60">
        <v>217</v>
      </c>
      <c r="AM1505" s="60">
        <v>86</v>
      </c>
      <c r="AN1505" s="60"/>
      <c r="AO1505" s="60">
        <v>92</v>
      </c>
      <c r="AP1505" s="60">
        <v>36</v>
      </c>
      <c r="AQ1505" s="60"/>
      <c r="AR1505" s="60"/>
      <c r="AS1505" s="60"/>
      <c r="AT1505" s="60">
        <v>35</v>
      </c>
      <c r="AU1505" s="60">
        <v>28</v>
      </c>
      <c r="AV1505" s="60"/>
      <c r="AW1505" s="60"/>
      <c r="AX1505" s="60"/>
    </row>
    <row r="1506" spans="1:50">
      <c r="A1506" s="59" t="s">
        <v>3845</v>
      </c>
      <c r="B1506" s="60"/>
      <c r="C1506" s="60"/>
      <c r="D1506" s="60">
        <v>800</v>
      </c>
      <c r="E1506" s="60"/>
      <c r="F1506" s="60"/>
      <c r="G1506" s="60"/>
      <c r="H1506" s="60"/>
      <c r="I1506" s="60"/>
      <c r="J1506" s="60">
        <v>997</v>
      </c>
      <c r="K1506" s="60"/>
      <c r="L1506" s="60"/>
      <c r="M1506" s="60"/>
      <c r="N1506" s="60"/>
      <c r="O1506" s="60"/>
      <c r="P1506" s="60">
        <v>949</v>
      </c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>
        <v>800</v>
      </c>
      <c r="AK1506" s="60">
        <v>997</v>
      </c>
      <c r="AL1506" s="60">
        <v>949</v>
      </c>
      <c r="AM1506" s="60"/>
      <c r="AN1506" s="60">
        <v>536</v>
      </c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</row>
    <row r="1507" spans="1:50">
      <c r="A1507" s="59" t="s">
        <v>3846</v>
      </c>
      <c r="B1507" s="60"/>
      <c r="C1507" s="60"/>
      <c r="D1507" s="60">
        <v>77</v>
      </c>
      <c r="E1507" s="60"/>
      <c r="F1507" s="60"/>
      <c r="G1507" s="60"/>
      <c r="H1507" s="60"/>
      <c r="I1507" s="60"/>
      <c r="J1507" s="60">
        <v>209</v>
      </c>
      <c r="K1507" s="60"/>
      <c r="L1507" s="60"/>
      <c r="M1507" s="60"/>
      <c r="N1507" s="60"/>
      <c r="O1507" s="60"/>
      <c r="P1507" s="60">
        <v>394</v>
      </c>
      <c r="Q1507" s="60"/>
      <c r="R1507" s="60"/>
      <c r="S1507" s="60"/>
      <c r="T1507" s="60"/>
      <c r="U1507" s="60"/>
      <c r="V1507" s="60">
        <v>382</v>
      </c>
      <c r="W1507" s="60"/>
      <c r="X1507" s="60"/>
      <c r="Y1507" s="60"/>
      <c r="Z1507" s="60"/>
      <c r="AA1507" s="60">
        <v>439</v>
      </c>
      <c r="AB1507" s="60"/>
      <c r="AC1507" s="60"/>
      <c r="AD1507" s="60"/>
      <c r="AE1507" s="60"/>
      <c r="AF1507" s="60"/>
      <c r="AG1507" s="60"/>
      <c r="AH1507" s="60"/>
      <c r="AI1507" s="60"/>
      <c r="AJ1507" s="60">
        <v>77</v>
      </c>
      <c r="AK1507" s="60">
        <v>209</v>
      </c>
      <c r="AL1507" s="60">
        <v>394</v>
      </c>
      <c r="AM1507" s="60">
        <v>382</v>
      </c>
      <c r="AN1507" s="60">
        <v>61</v>
      </c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</row>
    <row r="1508" spans="1:50">
      <c r="A1508" s="59" t="s">
        <v>3847</v>
      </c>
      <c r="B1508" s="60"/>
      <c r="C1508" s="60"/>
      <c r="D1508" s="60">
        <v>103</v>
      </c>
      <c r="E1508" s="60"/>
      <c r="F1508" s="60"/>
      <c r="G1508" s="60"/>
      <c r="H1508" s="60"/>
      <c r="I1508" s="60"/>
      <c r="J1508" s="60">
        <v>202</v>
      </c>
      <c r="K1508" s="60"/>
      <c r="L1508" s="60"/>
      <c r="M1508" s="60"/>
      <c r="N1508" s="60"/>
      <c r="O1508" s="60"/>
      <c r="P1508" s="60">
        <v>429</v>
      </c>
      <c r="Q1508" s="60"/>
      <c r="R1508" s="60"/>
      <c r="S1508" s="60"/>
      <c r="T1508" s="60"/>
      <c r="U1508" s="60"/>
      <c r="V1508" s="60">
        <v>138</v>
      </c>
      <c r="W1508" s="60"/>
      <c r="X1508" s="60"/>
      <c r="Y1508" s="60"/>
      <c r="Z1508" s="60"/>
      <c r="AA1508" s="60">
        <v>168</v>
      </c>
      <c r="AB1508" s="60"/>
      <c r="AC1508" s="60"/>
      <c r="AD1508" s="60"/>
      <c r="AE1508" s="60"/>
      <c r="AF1508" s="60"/>
      <c r="AG1508" s="60"/>
      <c r="AH1508" s="60"/>
      <c r="AI1508" s="60"/>
      <c r="AJ1508" s="60">
        <v>103</v>
      </c>
      <c r="AK1508" s="60">
        <v>202</v>
      </c>
      <c r="AL1508" s="60">
        <v>429</v>
      </c>
      <c r="AM1508" s="60">
        <v>138</v>
      </c>
      <c r="AN1508" s="60">
        <v>113</v>
      </c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</row>
    <row r="1509" spans="1:50">
      <c r="A1509" s="59" t="s">
        <v>3848</v>
      </c>
      <c r="B1509" s="60"/>
      <c r="C1509" s="60"/>
      <c r="D1509" s="60">
        <v>869</v>
      </c>
      <c r="E1509" s="60"/>
      <c r="F1509" s="60"/>
      <c r="G1509" s="60"/>
      <c r="H1509" s="60"/>
      <c r="I1509" s="60"/>
      <c r="J1509" s="60">
        <v>691</v>
      </c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>
        <v>774</v>
      </c>
      <c r="W1509" s="60"/>
      <c r="X1509" s="60"/>
      <c r="Y1509" s="60"/>
      <c r="Z1509" s="60"/>
      <c r="AA1509" s="60">
        <v>833</v>
      </c>
      <c r="AB1509" s="60"/>
      <c r="AC1509" s="60"/>
      <c r="AD1509" s="60"/>
      <c r="AE1509" s="60"/>
      <c r="AF1509" s="60"/>
      <c r="AG1509" s="60"/>
      <c r="AH1509" s="60"/>
      <c r="AI1509" s="60"/>
      <c r="AJ1509" s="60">
        <v>869</v>
      </c>
      <c r="AK1509" s="60">
        <v>691</v>
      </c>
      <c r="AL1509" s="60"/>
      <c r="AM1509" s="60">
        <v>774</v>
      </c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</row>
    <row r="1510" spans="1:50">
      <c r="A1510" s="59" t="s">
        <v>3849</v>
      </c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0"/>
      <c r="M1510" s="60"/>
      <c r="N1510" s="60"/>
      <c r="O1510" s="60"/>
      <c r="P1510" s="60">
        <v>536</v>
      </c>
      <c r="Q1510" s="60"/>
      <c r="R1510" s="60"/>
      <c r="S1510" s="60"/>
      <c r="T1510" s="60"/>
      <c r="U1510" s="60"/>
      <c r="V1510" s="60">
        <v>504</v>
      </c>
      <c r="W1510" s="60"/>
      <c r="X1510" s="60"/>
      <c r="Y1510" s="60"/>
      <c r="Z1510" s="60"/>
      <c r="AA1510" s="60">
        <v>617</v>
      </c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>
        <v>536</v>
      </c>
      <c r="AM1510" s="60">
        <v>504</v>
      </c>
      <c r="AN1510" s="60">
        <v>743</v>
      </c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</row>
    <row r="1511" spans="1:50">
      <c r="A1511" s="59" t="s">
        <v>3850</v>
      </c>
      <c r="B1511" s="60"/>
      <c r="C1511" s="60"/>
      <c r="D1511" s="60">
        <v>901</v>
      </c>
      <c r="E1511" s="60"/>
      <c r="F1511" s="60"/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>
        <v>901</v>
      </c>
      <c r="AK1511" s="60"/>
      <c r="AL1511" s="60"/>
      <c r="AM1511" s="60"/>
      <c r="AN1511" s="60">
        <v>773</v>
      </c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</row>
    <row r="1512" spans="1:50">
      <c r="A1512" s="59" t="s">
        <v>3851</v>
      </c>
      <c r="B1512" s="60"/>
      <c r="C1512" s="60"/>
      <c r="D1512" s="60">
        <v>256</v>
      </c>
      <c r="E1512" s="60"/>
      <c r="F1512" s="60"/>
      <c r="G1512" s="60"/>
      <c r="H1512" s="60"/>
      <c r="I1512" s="60"/>
      <c r="J1512" s="60">
        <v>302</v>
      </c>
      <c r="K1512" s="60"/>
      <c r="L1512" s="60"/>
      <c r="M1512" s="60"/>
      <c r="N1512" s="60"/>
      <c r="O1512" s="60"/>
      <c r="P1512" s="60">
        <v>285</v>
      </c>
      <c r="Q1512" s="60"/>
      <c r="R1512" s="60"/>
      <c r="S1512" s="60"/>
      <c r="T1512" s="60"/>
      <c r="U1512" s="60"/>
      <c r="V1512" s="60">
        <v>257</v>
      </c>
      <c r="W1512" s="60"/>
      <c r="X1512" s="60"/>
      <c r="Y1512" s="60"/>
      <c r="Z1512" s="60"/>
      <c r="AA1512" s="60">
        <v>212</v>
      </c>
      <c r="AB1512" s="60"/>
      <c r="AC1512" s="60"/>
      <c r="AD1512" s="60"/>
      <c r="AE1512" s="60"/>
      <c r="AF1512" s="60"/>
      <c r="AG1512" s="60"/>
      <c r="AH1512" s="60"/>
      <c r="AI1512" s="60"/>
      <c r="AJ1512" s="60">
        <v>256</v>
      </c>
      <c r="AK1512" s="60">
        <v>302</v>
      </c>
      <c r="AL1512" s="60">
        <v>285</v>
      </c>
      <c r="AM1512" s="60">
        <v>257</v>
      </c>
      <c r="AN1512" s="60">
        <v>565</v>
      </c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</row>
    <row r="1513" spans="1:50">
      <c r="A1513" s="59" t="s">
        <v>210</v>
      </c>
      <c r="B1513" s="60">
        <v>80</v>
      </c>
      <c r="C1513" s="60">
        <v>60</v>
      </c>
      <c r="D1513" s="60">
        <v>200</v>
      </c>
      <c r="E1513" s="60">
        <v>109</v>
      </c>
      <c r="F1513" s="60">
        <v>127</v>
      </c>
      <c r="G1513" s="60">
        <v>172</v>
      </c>
      <c r="H1513" s="60">
        <v>124</v>
      </c>
      <c r="I1513" s="60">
        <v>50</v>
      </c>
      <c r="J1513" s="60">
        <v>220</v>
      </c>
      <c r="K1513" s="60">
        <v>68</v>
      </c>
      <c r="L1513" s="60">
        <v>159</v>
      </c>
      <c r="M1513" s="60">
        <v>169</v>
      </c>
      <c r="N1513" s="60">
        <v>74</v>
      </c>
      <c r="O1513" s="60">
        <v>0</v>
      </c>
      <c r="P1513" s="60">
        <v>347</v>
      </c>
      <c r="Q1513" s="60">
        <v>150</v>
      </c>
      <c r="R1513" s="60">
        <v>163</v>
      </c>
      <c r="S1513" s="60">
        <v>146</v>
      </c>
      <c r="T1513" s="60"/>
      <c r="U1513" s="60">
        <v>0</v>
      </c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>
        <v>60</v>
      </c>
      <c r="AF1513" s="60">
        <v>50</v>
      </c>
      <c r="AG1513" s="60">
        <v>0</v>
      </c>
      <c r="AH1513" s="60">
        <v>0</v>
      </c>
      <c r="AI1513" s="60">
        <v>15</v>
      </c>
      <c r="AJ1513" s="60">
        <v>200</v>
      </c>
      <c r="AK1513" s="60">
        <v>220</v>
      </c>
      <c r="AL1513" s="60">
        <v>347</v>
      </c>
      <c r="AM1513" s="60"/>
      <c r="AN1513" s="60">
        <v>130</v>
      </c>
      <c r="AO1513" s="60"/>
      <c r="AP1513" s="60"/>
      <c r="AQ1513" s="60">
        <v>90</v>
      </c>
      <c r="AR1513" s="60">
        <v>94</v>
      </c>
      <c r="AS1513" s="60">
        <v>69</v>
      </c>
      <c r="AT1513" s="60"/>
      <c r="AU1513" s="60"/>
      <c r="AV1513" s="60">
        <v>110</v>
      </c>
      <c r="AW1513" s="60">
        <v>116</v>
      </c>
      <c r="AX1513" s="60"/>
    </row>
    <row r="1514" spans="1:50">
      <c r="A1514" s="59" t="s">
        <v>3852</v>
      </c>
      <c r="B1514" s="60"/>
      <c r="C1514" s="60"/>
      <c r="D1514" s="60"/>
      <c r="E1514" s="60"/>
      <c r="F1514" s="60"/>
      <c r="G1514" s="60"/>
      <c r="H1514" s="60"/>
      <c r="I1514" s="60"/>
      <c r="J1514" s="60">
        <v>832</v>
      </c>
      <c r="K1514" s="60"/>
      <c r="L1514" s="60"/>
      <c r="M1514" s="60"/>
      <c r="N1514" s="60"/>
      <c r="O1514" s="60"/>
      <c r="P1514" s="60">
        <v>794</v>
      </c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>
        <v>832</v>
      </c>
      <c r="AL1514" s="60">
        <v>794</v>
      </c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</row>
    <row r="1515" spans="1:50">
      <c r="A1515" s="59" t="s">
        <v>3853</v>
      </c>
      <c r="B1515" s="60"/>
      <c r="C1515" s="60"/>
      <c r="D1515" s="60">
        <v>856</v>
      </c>
      <c r="E1515" s="60"/>
      <c r="F1515" s="60"/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>
        <v>856</v>
      </c>
      <c r="AK1515" s="60"/>
      <c r="AL1515" s="60"/>
      <c r="AM1515" s="60"/>
      <c r="AN1515" s="60">
        <v>917</v>
      </c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</row>
    <row r="1516" spans="1:50">
      <c r="A1516" s="59" t="s">
        <v>3854</v>
      </c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>
        <v>686</v>
      </c>
      <c r="W1516" s="60"/>
      <c r="X1516" s="60"/>
      <c r="Y1516" s="60"/>
      <c r="Z1516" s="60"/>
      <c r="AA1516" s="60">
        <v>528</v>
      </c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>
        <v>686</v>
      </c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</row>
    <row r="1517" spans="1:50">
      <c r="A1517" s="59" t="s">
        <v>1156</v>
      </c>
      <c r="B1517" s="60">
        <v>23</v>
      </c>
      <c r="C1517" s="60"/>
      <c r="D1517" s="60">
        <v>250</v>
      </c>
      <c r="E1517" s="60">
        <v>46</v>
      </c>
      <c r="F1517" s="60">
        <v>91</v>
      </c>
      <c r="G1517" s="60">
        <v>165</v>
      </c>
      <c r="H1517" s="60"/>
      <c r="I1517" s="60"/>
      <c r="J1517" s="60">
        <v>486</v>
      </c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>
        <v>250</v>
      </c>
      <c r="AK1517" s="60">
        <v>486</v>
      </c>
      <c r="AL1517" s="60"/>
      <c r="AM1517" s="60"/>
      <c r="AN1517" s="60">
        <v>342</v>
      </c>
      <c r="AO1517" s="60"/>
      <c r="AP1517" s="60"/>
      <c r="AQ1517" s="60"/>
      <c r="AR1517" s="60"/>
      <c r="AS1517" s="60">
        <v>171</v>
      </c>
      <c r="AT1517" s="60"/>
      <c r="AU1517" s="60"/>
      <c r="AV1517" s="60"/>
      <c r="AW1517" s="60"/>
      <c r="AX1517" s="60">
        <v>124</v>
      </c>
    </row>
    <row r="1518" spans="1:50">
      <c r="A1518" s="59" t="s">
        <v>1157</v>
      </c>
      <c r="B1518" s="60">
        <v>26</v>
      </c>
      <c r="C1518" s="60"/>
      <c r="D1518" s="60">
        <v>183</v>
      </c>
      <c r="E1518" s="60">
        <v>114</v>
      </c>
      <c r="F1518" s="60">
        <v>64</v>
      </c>
      <c r="G1518" s="60">
        <v>150</v>
      </c>
      <c r="H1518" s="60">
        <v>38</v>
      </c>
      <c r="I1518" s="60"/>
      <c r="J1518" s="60">
        <v>271</v>
      </c>
      <c r="K1518" s="60">
        <v>63</v>
      </c>
      <c r="L1518" s="60">
        <v>100</v>
      </c>
      <c r="M1518" s="60">
        <v>141</v>
      </c>
      <c r="N1518" s="60">
        <v>39</v>
      </c>
      <c r="O1518" s="60"/>
      <c r="P1518" s="60">
        <v>599</v>
      </c>
      <c r="Q1518" s="60">
        <v>168</v>
      </c>
      <c r="R1518" s="60">
        <v>159</v>
      </c>
      <c r="S1518" s="60">
        <v>170</v>
      </c>
      <c r="T1518" s="60"/>
      <c r="U1518" s="60"/>
      <c r="V1518" s="60">
        <v>825</v>
      </c>
      <c r="W1518" s="60"/>
      <c r="X1518" s="60"/>
      <c r="Y1518" s="60"/>
      <c r="Z1518" s="60"/>
      <c r="AA1518" s="60">
        <v>969</v>
      </c>
      <c r="AB1518" s="60"/>
      <c r="AC1518" s="60"/>
      <c r="AD1518" s="60"/>
      <c r="AE1518" s="60"/>
      <c r="AF1518" s="60"/>
      <c r="AG1518" s="60"/>
      <c r="AH1518" s="60"/>
      <c r="AI1518" s="60"/>
      <c r="AJ1518" s="60">
        <v>183</v>
      </c>
      <c r="AK1518" s="60">
        <v>271</v>
      </c>
      <c r="AL1518" s="60">
        <v>599</v>
      </c>
      <c r="AM1518" s="60">
        <v>825</v>
      </c>
      <c r="AN1518" s="60">
        <v>266</v>
      </c>
      <c r="AO1518" s="60"/>
      <c r="AP1518" s="60"/>
      <c r="AQ1518" s="60">
        <v>177</v>
      </c>
      <c r="AR1518" s="60">
        <v>157</v>
      </c>
      <c r="AS1518" s="60">
        <v>136</v>
      </c>
      <c r="AT1518" s="60"/>
      <c r="AU1518" s="60"/>
      <c r="AV1518" s="60">
        <v>110</v>
      </c>
      <c r="AW1518" s="60"/>
      <c r="AX1518" s="60">
        <v>56</v>
      </c>
    </row>
    <row r="1519" spans="1:50">
      <c r="A1519" s="59" t="s">
        <v>1158</v>
      </c>
      <c r="B1519" s="60"/>
      <c r="C1519" s="60"/>
      <c r="D1519" s="60">
        <v>793</v>
      </c>
      <c r="E1519" s="60"/>
      <c r="F1519" s="60"/>
      <c r="G1519" s="60"/>
      <c r="H1519" s="60"/>
      <c r="I1519" s="60"/>
      <c r="J1519" s="60">
        <v>707</v>
      </c>
      <c r="K1519" s="60"/>
      <c r="L1519" s="60"/>
      <c r="M1519" s="60"/>
      <c r="N1519" s="60">
        <v>124</v>
      </c>
      <c r="O1519" s="60"/>
      <c r="P1519" s="60">
        <v>240</v>
      </c>
      <c r="Q1519" s="60">
        <v>130</v>
      </c>
      <c r="R1519" s="60">
        <v>97</v>
      </c>
      <c r="S1519" s="60">
        <v>69</v>
      </c>
      <c r="T1519" s="60">
        <v>131</v>
      </c>
      <c r="U1519" s="60"/>
      <c r="V1519" s="60">
        <v>91</v>
      </c>
      <c r="W1519" s="60">
        <v>33</v>
      </c>
      <c r="X1519" s="60">
        <v>22</v>
      </c>
      <c r="Y1519" s="60">
        <v>173</v>
      </c>
      <c r="Z1519" s="60">
        <v>143</v>
      </c>
      <c r="AA1519" s="60">
        <v>85</v>
      </c>
      <c r="AB1519" s="60">
        <v>80</v>
      </c>
      <c r="AC1519" s="60">
        <v>26</v>
      </c>
      <c r="AD1519" s="60">
        <v>100</v>
      </c>
      <c r="AE1519" s="60"/>
      <c r="AF1519" s="60"/>
      <c r="AG1519" s="60"/>
      <c r="AH1519" s="60"/>
      <c r="AI1519" s="60"/>
      <c r="AJ1519" s="60">
        <v>793</v>
      </c>
      <c r="AK1519" s="60">
        <v>707</v>
      </c>
      <c r="AL1519" s="60">
        <v>240</v>
      </c>
      <c r="AM1519" s="60">
        <v>91</v>
      </c>
      <c r="AN1519" s="60">
        <v>680</v>
      </c>
      <c r="AO1519" s="60">
        <v>169</v>
      </c>
      <c r="AP1519" s="60">
        <v>167</v>
      </c>
      <c r="AQ1519" s="60">
        <v>129</v>
      </c>
      <c r="AR1519" s="60"/>
      <c r="AS1519" s="60"/>
      <c r="AT1519" s="60">
        <v>69</v>
      </c>
      <c r="AU1519" s="60">
        <v>56</v>
      </c>
      <c r="AV1519" s="60">
        <v>110</v>
      </c>
      <c r="AW1519" s="60"/>
      <c r="AX1519" s="60"/>
    </row>
    <row r="1520" spans="1:50">
      <c r="A1520" s="59" t="s">
        <v>3855</v>
      </c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0"/>
      <c r="M1520" s="60"/>
      <c r="N1520" s="60"/>
      <c r="O1520" s="60"/>
      <c r="P1520" s="60">
        <v>796</v>
      </c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>
        <v>796</v>
      </c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</row>
    <row r="1521" spans="1:50">
      <c r="A1521" s="59" t="s">
        <v>3856</v>
      </c>
      <c r="B1521" s="60"/>
      <c r="C1521" s="60"/>
      <c r="D1521" s="60"/>
      <c r="E1521" s="60"/>
      <c r="F1521" s="60"/>
      <c r="G1521" s="60"/>
      <c r="H1521" s="60"/>
      <c r="I1521" s="60"/>
      <c r="J1521" s="60">
        <v>889</v>
      </c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>
        <v>330</v>
      </c>
      <c r="W1521" s="60"/>
      <c r="X1521" s="60"/>
      <c r="Y1521" s="60"/>
      <c r="Z1521" s="60">
        <v>162</v>
      </c>
      <c r="AA1521" s="60">
        <v>305</v>
      </c>
      <c r="AB1521" s="60">
        <v>166</v>
      </c>
      <c r="AC1521" s="60">
        <v>103</v>
      </c>
      <c r="AD1521" s="60">
        <v>166</v>
      </c>
      <c r="AE1521" s="60"/>
      <c r="AF1521" s="60"/>
      <c r="AG1521" s="60"/>
      <c r="AH1521" s="60"/>
      <c r="AI1521" s="60"/>
      <c r="AJ1521" s="60"/>
      <c r="AK1521" s="60">
        <v>889</v>
      </c>
      <c r="AL1521" s="60"/>
      <c r="AM1521" s="60">
        <v>330</v>
      </c>
      <c r="AN1521" s="60"/>
      <c r="AO1521" s="60">
        <v>156</v>
      </c>
      <c r="AP1521" s="60"/>
      <c r="AQ1521" s="60"/>
      <c r="AR1521" s="60"/>
      <c r="AS1521" s="60"/>
      <c r="AT1521" s="60"/>
      <c r="AU1521" s="60"/>
      <c r="AV1521" s="60"/>
      <c r="AW1521" s="60"/>
      <c r="AX1521" s="60"/>
    </row>
    <row r="1522" spans="1:50">
      <c r="A1522" s="59" t="s">
        <v>3857</v>
      </c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>
        <v>616</v>
      </c>
      <c r="W1522" s="60"/>
      <c r="X1522" s="60"/>
      <c r="Y1522" s="60"/>
      <c r="Z1522" s="60"/>
      <c r="AA1522" s="60">
        <v>711</v>
      </c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>
        <v>616</v>
      </c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</row>
    <row r="1523" spans="1:50">
      <c r="A1523" s="59" t="s">
        <v>3858</v>
      </c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0"/>
      <c r="M1523" s="60"/>
      <c r="N1523" s="60"/>
      <c r="O1523" s="60"/>
      <c r="P1523" s="60">
        <v>682</v>
      </c>
      <c r="Q1523" s="60"/>
      <c r="R1523" s="60"/>
      <c r="S1523" s="60"/>
      <c r="T1523" s="60"/>
      <c r="U1523" s="60"/>
      <c r="V1523" s="60">
        <v>593</v>
      </c>
      <c r="W1523" s="60"/>
      <c r="X1523" s="60"/>
      <c r="Y1523" s="60"/>
      <c r="Z1523" s="60"/>
      <c r="AA1523" s="60">
        <v>746</v>
      </c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>
        <v>682</v>
      </c>
      <c r="AM1523" s="60">
        <v>593</v>
      </c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</row>
    <row r="1524" spans="1:50">
      <c r="A1524" s="59" t="s">
        <v>3859</v>
      </c>
      <c r="B1524" s="60"/>
      <c r="C1524" s="60"/>
      <c r="D1524" s="60">
        <v>576</v>
      </c>
      <c r="E1524" s="60"/>
      <c r="F1524" s="60"/>
      <c r="G1524" s="60"/>
      <c r="H1524" s="60"/>
      <c r="I1524" s="60"/>
      <c r="J1524" s="60">
        <v>836</v>
      </c>
      <c r="K1524" s="60"/>
      <c r="L1524" s="60"/>
      <c r="M1524" s="60"/>
      <c r="N1524" s="60"/>
      <c r="O1524" s="60"/>
      <c r="P1524" s="60">
        <v>759</v>
      </c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>
        <v>576</v>
      </c>
      <c r="AK1524" s="60">
        <v>836</v>
      </c>
      <c r="AL1524" s="60">
        <v>759</v>
      </c>
      <c r="AM1524" s="60"/>
      <c r="AN1524" s="60">
        <v>651</v>
      </c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</row>
    <row r="1525" spans="1:50">
      <c r="A1525" s="59" t="s">
        <v>3860</v>
      </c>
      <c r="B1525" s="60"/>
      <c r="C1525" s="60"/>
      <c r="D1525" s="60">
        <v>700</v>
      </c>
      <c r="E1525" s="60"/>
      <c r="F1525" s="60"/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>
        <v>784</v>
      </c>
      <c r="W1525" s="60"/>
      <c r="X1525" s="60"/>
      <c r="Y1525" s="60"/>
      <c r="Z1525" s="60"/>
      <c r="AA1525" s="60">
        <v>789</v>
      </c>
      <c r="AB1525" s="60"/>
      <c r="AC1525" s="60"/>
      <c r="AD1525" s="60"/>
      <c r="AE1525" s="60"/>
      <c r="AF1525" s="60"/>
      <c r="AG1525" s="60"/>
      <c r="AH1525" s="60"/>
      <c r="AI1525" s="60"/>
      <c r="AJ1525" s="60">
        <v>700</v>
      </c>
      <c r="AK1525" s="60"/>
      <c r="AL1525" s="60"/>
      <c r="AM1525" s="60">
        <v>784</v>
      </c>
      <c r="AN1525" s="60">
        <v>424</v>
      </c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</row>
    <row r="1526" spans="1:50">
      <c r="A1526" s="59" t="s">
        <v>1159</v>
      </c>
      <c r="B1526" s="60"/>
      <c r="C1526" s="60"/>
      <c r="D1526" s="60">
        <v>405</v>
      </c>
      <c r="E1526" s="60"/>
      <c r="F1526" s="60"/>
      <c r="G1526" s="60"/>
      <c r="H1526" s="60"/>
      <c r="I1526" s="60"/>
      <c r="J1526" s="60">
        <v>429</v>
      </c>
      <c r="K1526" s="60"/>
      <c r="L1526" s="60"/>
      <c r="M1526" s="60"/>
      <c r="N1526" s="60">
        <v>87</v>
      </c>
      <c r="O1526" s="60"/>
      <c r="P1526" s="60">
        <v>383</v>
      </c>
      <c r="Q1526" s="60">
        <v>94</v>
      </c>
      <c r="R1526" s="60">
        <v>99</v>
      </c>
      <c r="S1526" s="60">
        <v>131</v>
      </c>
      <c r="T1526" s="60">
        <v>129</v>
      </c>
      <c r="U1526" s="60"/>
      <c r="V1526" s="60">
        <v>544</v>
      </c>
      <c r="W1526" s="60">
        <v>116</v>
      </c>
      <c r="X1526" s="60">
        <v>138</v>
      </c>
      <c r="Y1526" s="60">
        <v>154</v>
      </c>
      <c r="Z1526" s="60">
        <v>121</v>
      </c>
      <c r="AA1526" s="60">
        <v>286</v>
      </c>
      <c r="AB1526" s="60">
        <v>89</v>
      </c>
      <c r="AC1526" s="60">
        <v>77</v>
      </c>
      <c r="AD1526" s="60">
        <v>131</v>
      </c>
      <c r="AE1526" s="60"/>
      <c r="AF1526" s="60"/>
      <c r="AG1526" s="60"/>
      <c r="AH1526" s="60"/>
      <c r="AI1526" s="60"/>
      <c r="AJ1526" s="60">
        <v>405</v>
      </c>
      <c r="AK1526" s="60">
        <v>429</v>
      </c>
      <c r="AL1526" s="60">
        <v>383</v>
      </c>
      <c r="AM1526" s="60">
        <v>544</v>
      </c>
      <c r="AN1526" s="60">
        <v>724</v>
      </c>
      <c r="AO1526" s="60">
        <v>119</v>
      </c>
      <c r="AP1526" s="60">
        <v>162</v>
      </c>
      <c r="AQ1526" s="60">
        <v>147</v>
      </c>
      <c r="AR1526" s="60"/>
      <c r="AS1526" s="60"/>
      <c r="AT1526" s="60">
        <v>69</v>
      </c>
      <c r="AU1526" s="60"/>
      <c r="AV1526" s="60"/>
      <c r="AW1526" s="60"/>
      <c r="AX1526" s="60"/>
    </row>
    <row r="1527" spans="1:50">
      <c r="A1527" s="59" t="s">
        <v>3861</v>
      </c>
      <c r="B1527" s="60"/>
      <c r="C1527" s="60"/>
      <c r="D1527" s="60">
        <v>907</v>
      </c>
      <c r="E1527" s="60"/>
      <c r="F1527" s="60"/>
      <c r="G1527" s="60"/>
      <c r="H1527" s="60"/>
      <c r="I1527" s="60"/>
      <c r="J1527" s="60">
        <v>524</v>
      </c>
      <c r="K1527" s="60"/>
      <c r="L1527" s="60"/>
      <c r="M1527" s="60"/>
      <c r="N1527" s="60"/>
      <c r="O1527" s="60"/>
      <c r="P1527" s="60">
        <v>146</v>
      </c>
      <c r="Q1527" s="60"/>
      <c r="R1527" s="60"/>
      <c r="S1527" s="60"/>
      <c r="T1527" s="60"/>
      <c r="U1527" s="60"/>
      <c r="V1527" s="60">
        <v>94</v>
      </c>
      <c r="W1527" s="60"/>
      <c r="X1527" s="60"/>
      <c r="Y1527" s="60"/>
      <c r="Z1527" s="60"/>
      <c r="AA1527" s="60">
        <v>122</v>
      </c>
      <c r="AB1527" s="60"/>
      <c r="AC1527" s="60"/>
      <c r="AD1527" s="60"/>
      <c r="AE1527" s="60"/>
      <c r="AF1527" s="60"/>
      <c r="AG1527" s="60"/>
      <c r="AH1527" s="60"/>
      <c r="AI1527" s="60"/>
      <c r="AJ1527" s="60">
        <v>907</v>
      </c>
      <c r="AK1527" s="60">
        <v>524</v>
      </c>
      <c r="AL1527" s="60">
        <v>146</v>
      </c>
      <c r="AM1527" s="60">
        <v>94</v>
      </c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</row>
    <row r="1528" spans="1:50">
      <c r="A1528" s="59" t="s">
        <v>3862</v>
      </c>
      <c r="B1528" s="60"/>
      <c r="C1528" s="60"/>
      <c r="D1528" s="60">
        <v>898</v>
      </c>
      <c r="E1528" s="60"/>
      <c r="F1528" s="60"/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>
        <v>898</v>
      </c>
      <c r="AK1528" s="60"/>
      <c r="AL1528" s="60"/>
      <c r="AM1528" s="60"/>
      <c r="AN1528" s="60">
        <v>602</v>
      </c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</row>
    <row r="1529" spans="1:50">
      <c r="A1529" s="59" t="s">
        <v>3863</v>
      </c>
      <c r="B1529" s="60"/>
      <c r="C1529" s="60"/>
      <c r="D1529" s="60">
        <v>596</v>
      </c>
      <c r="E1529" s="60"/>
      <c r="F1529" s="60"/>
      <c r="G1529" s="60"/>
      <c r="H1529" s="60"/>
      <c r="I1529" s="60"/>
      <c r="J1529" s="60">
        <v>495</v>
      </c>
      <c r="K1529" s="60"/>
      <c r="L1529" s="60"/>
      <c r="M1529" s="60"/>
      <c r="N1529" s="60"/>
      <c r="O1529" s="60"/>
      <c r="P1529" s="60">
        <v>255</v>
      </c>
      <c r="Q1529" s="60"/>
      <c r="R1529" s="60"/>
      <c r="S1529" s="60"/>
      <c r="T1529" s="60"/>
      <c r="U1529" s="60"/>
      <c r="V1529" s="60">
        <v>474</v>
      </c>
      <c r="W1529" s="60"/>
      <c r="X1529" s="60"/>
      <c r="Y1529" s="60"/>
      <c r="Z1529" s="60"/>
      <c r="AA1529" s="60">
        <v>715</v>
      </c>
      <c r="AB1529" s="60"/>
      <c r="AC1529" s="60"/>
      <c r="AD1529" s="60"/>
      <c r="AE1529" s="60"/>
      <c r="AF1529" s="60"/>
      <c r="AG1529" s="60"/>
      <c r="AH1529" s="60"/>
      <c r="AI1529" s="60"/>
      <c r="AJ1529" s="60">
        <v>596</v>
      </c>
      <c r="AK1529" s="60">
        <v>495</v>
      </c>
      <c r="AL1529" s="60">
        <v>255</v>
      </c>
      <c r="AM1529" s="60">
        <v>474</v>
      </c>
      <c r="AN1529" s="60">
        <v>692</v>
      </c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</row>
    <row r="1530" spans="1:50">
      <c r="A1530" s="59" t="s">
        <v>3864</v>
      </c>
      <c r="B1530" s="60"/>
      <c r="C1530" s="60"/>
      <c r="D1530" s="60">
        <v>863</v>
      </c>
      <c r="E1530" s="60"/>
      <c r="F1530" s="60"/>
      <c r="G1530" s="60"/>
      <c r="H1530" s="60"/>
      <c r="I1530" s="60"/>
      <c r="J1530" s="60">
        <v>758</v>
      </c>
      <c r="K1530" s="60"/>
      <c r="L1530" s="60"/>
      <c r="M1530" s="60"/>
      <c r="N1530" s="60"/>
      <c r="O1530" s="60"/>
      <c r="P1530" s="60">
        <v>650</v>
      </c>
      <c r="Q1530" s="60"/>
      <c r="R1530" s="60"/>
      <c r="S1530" s="60"/>
      <c r="T1530" s="60"/>
      <c r="U1530" s="60"/>
      <c r="V1530" s="60">
        <v>569</v>
      </c>
      <c r="W1530" s="60"/>
      <c r="X1530" s="60"/>
      <c r="Y1530" s="60"/>
      <c r="Z1530" s="60"/>
      <c r="AA1530" s="60">
        <v>727</v>
      </c>
      <c r="AB1530" s="60"/>
      <c r="AC1530" s="60"/>
      <c r="AD1530" s="60"/>
      <c r="AE1530" s="60"/>
      <c r="AF1530" s="60"/>
      <c r="AG1530" s="60"/>
      <c r="AH1530" s="60"/>
      <c r="AI1530" s="60"/>
      <c r="AJ1530" s="60">
        <v>863</v>
      </c>
      <c r="AK1530" s="60">
        <v>758</v>
      </c>
      <c r="AL1530" s="60">
        <v>650</v>
      </c>
      <c r="AM1530" s="60">
        <v>569</v>
      </c>
      <c r="AN1530" s="60">
        <v>682</v>
      </c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</row>
    <row r="1531" spans="1:50">
      <c r="A1531" s="59" t="s">
        <v>3865</v>
      </c>
      <c r="B1531" s="60"/>
      <c r="C1531" s="60"/>
      <c r="D1531" s="60"/>
      <c r="E1531" s="60"/>
      <c r="F1531" s="60"/>
      <c r="G1531" s="60"/>
      <c r="H1531" s="60"/>
      <c r="I1531" s="60"/>
      <c r="J1531" s="60">
        <v>935</v>
      </c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>
        <v>935</v>
      </c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</row>
    <row r="1532" spans="1:50">
      <c r="A1532" s="59" t="s">
        <v>3866</v>
      </c>
      <c r="B1532" s="60"/>
      <c r="C1532" s="60"/>
      <c r="D1532" s="60">
        <v>510</v>
      </c>
      <c r="E1532" s="60"/>
      <c r="F1532" s="60"/>
      <c r="G1532" s="60"/>
      <c r="H1532" s="60"/>
      <c r="I1532" s="60"/>
      <c r="J1532" s="60">
        <v>474</v>
      </c>
      <c r="K1532" s="60"/>
      <c r="L1532" s="60"/>
      <c r="M1532" s="60"/>
      <c r="N1532" s="60"/>
      <c r="O1532" s="60"/>
      <c r="P1532" s="60">
        <v>877</v>
      </c>
      <c r="Q1532" s="60"/>
      <c r="R1532" s="60"/>
      <c r="S1532" s="60"/>
      <c r="T1532" s="60"/>
      <c r="U1532" s="60"/>
      <c r="V1532" s="60">
        <v>364</v>
      </c>
      <c r="W1532" s="60"/>
      <c r="X1532" s="60"/>
      <c r="Y1532" s="60"/>
      <c r="Z1532" s="60"/>
      <c r="AA1532" s="60">
        <v>335</v>
      </c>
      <c r="AB1532" s="60"/>
      <c r="AC1532" s="60"/>
      <c r="AD1532" s="60"/>
      <c r="AE1532" s="60"/>
      <c r="AF1532" s="60"/>
      <c r="AG1532" s="60"/>
      <c r="AH1532" s="60"/>
      <c r="AI1532" s="60"/>
      <c r="AJ1532" s="60">
        <v>510</v>
      </c>
      <c r="AK1532" s="60">
        <v>474</v>
      </c>
      <c r="AL1532" s="60">
        <v>877</v>
      </c>
      <c r="AM1532" s="60">
        <v>364</v>
      </c>
      <c r="AN1532" s="60">
        <v>918</v>
      </c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</row>
    <row r="1533" spans="1:50">
      <c r="A1533" s="59" t="s">
        <v>1160</v>
      </c>
      <c r="B1533" s="60">
        <v>129</v>
      </c>
      <c r="C1533" s="60"/>
      <c r="D1533" s="60">
        <v>522</v>
      </c>
      <c r="E1533" s="60">
        <v>116</v>
      </c>
      <c r="F1533" s="60">
        <v>87</v>
      </c>
      <c r="G1533" s="60">
        <v>76</v>
      </c>
      <c r="H1533" s="60">
        <v>75</v>
      </c>
      <c r="I1533" s="60"/>
      <c r="J1533" s="60">
        <v>392</v>
      </c>
      <c r="K1533" s="60">
        <v>107</v>
      </c>
      <c r="L1533" s="60">
        <v>75</v>
      </c>
      <c r="M1533" s="60">
        <v>69</v>
      </c>
      <c r="N1533" s="60"/>
      <c r="O1533" s="60"/>
      <c r="P1533" s="60">
        <v>552</v>
      </c>
      <c r="Q1533" s="60"/>
      <c r="R1533" s="60"/>
      <c r="S1533" s="60"/>
      <c r="T1533" s="60"/>
      <c r="U1533" s="60"/>
      <c r="V1533" s="60">
        <v>365</v>
      </c>
      <c r="W1533" s="60"/>
      <c r="X1533" s="60"/>
      <c r="Y1533" s="60"/>
      <c r="Z1533" s="60">
        <v>176</v>
      </c>
      <c r="AA1533" s="60">
        <v>97</v>
      </c>
      <c r="AB1533" s="60">
        <v>167</v>
      </c>
      <c r="AC1533" s="60">
        <v>178</v>
      </c>
      <c r="AD1533" s="60">
        <v>42</v>
      </c>
      <c r="AE1533" s="60"/>
      <c r="AF1533" s="60"/>
      <c r="AG1533" s="60"/>
      <c r="AH1533" s="60"/>
      <c r="AI1533" s="60"/>
      <c r="AJ1533" s="60">
        <v>522</v>
      </c>
      <c r="AK1533" s="60">
        <v>392</v>
      </c>
      <c r="AL1533" s="60">
        <v>552</v>
      </c>
      <c r="AM1533" s="60">
        <v>365</v>
      </c>
      <c r="AN1533" s="60">
        <v>327</v>
      </c>
      <c r="AO1533" s="60">
        <v>57</v>
      </c>
      <c r="AP1533" s="60"/>
      <c r="AQ1533" s="60"/>
      <c r="AR1533" s="60">
        <v>116</v>
      </c>
      <c r="AS1533" s="60">
        <v>122</v>
      </c>
      <c r="AT1533" s="60">
        <v>69</v>
      </c>
      <c r="AU1533" s="60">
        <v>86</v>
      </c>
      <c r="AV1533" s="60"/>
      <c r="AW1533" s="60">
        <v>116</v>
      </c>
      <c r="AX1533" s="60"/>
    </row>
    <row r="1534" spans="1:50">
      <c r="A1534" s="59" t="s">
        <v>181</v>
      </c>
      <c r="B1534" s="60"/>
      <c r="C1534" s="60"/>
      <c r="D1534" s="60">
        <v>132</v>
      </c>
      <c r="E1534" s="60"/>
      <c r="F1534" s="60"/>
      <c r="G1534" s="60"/>
      <c r="H1534" s="60"/>
      <c r="I1534" s="60"/>
      <c r="J1534" s="60">
        <v>103</v>
      </c>
      <c r="K1534" s="60"/>
      <c r="L1534" s="60"/>
      <c r="M1534" s="60"/>
      <c r="N1534" s="60"/>
      <c r="O1534" s="60">
        <v>0</v>
      </c>
      <c r="P1534" s="60">
        <v>23</v>
      </c>
      <c r="Q1534" s="60"/>
      <c r="R1534" s="60"/>
      <c r="S1534" s="60"/>
      <c r="T1534" s="60"/>
      <c r="U1534" s="60">
        <v>0</v>
      </c>
      <c r="V1534" s="60">
        <v>61</v>
      </c>
      <c r="W1534" s="60"/>
      <c r="X1534" s="60"/>
      <c r="Y1534" s="60"/>
      <c r="Z1534" s="60"/>
      <c r="AA1534" s="60">
        <v>48</v>
      </c>
      <c r="AB1534" s="60"/>
      <c r="AC1534" s="60"/>
      <c r="AD1534" s="60"/>
      <c r="AE1534" s="60"/>
      <c r="AF1534" s="60"/>
      <c r="AG1534" s="60">
        <v>0</v>
      </c>
      <c r="AH1534" s="60">
        <v>0</v>
      </c>
      <c r="AI1534" s="60"/>
      <c r="AJ1534" s="60">
        <v>132</v>
      </c>
      <c r="AK1534" s="60">
        <v>103</v>
      </c>
      <c r="AL1534" s="60">
        <v>23</v>
      </c>
      <c r="AM1534" s="60">
        <v>61</v>
      </c>
      <c r="AN1534" s="60">
        <v>259</v>
      </c>
      <c r="AO1534" s="60"/>
      <c r="AP1534" s="60"/>
      <c r="AQ1534" s="60"/>
      <c r="AR1534" s="60"/>
      <c r="AS1534" s="60"/>
      <c r="AT1534" s="60"/>
      <c r="AU1534" s="60"/>
      <c r="AV1534" s="60">
        <v>51</v>
      </c>
      <c r="AW1534" s="60"/>
      <c r="AX1534" s="60"/>
    </row>
    <row r="1535" spans="1:50">
      <c r="A1535" s="59" t="s">
        <v>3867</v>
      </c>
      <c r="B1535" s="60"/>
      <c r="C1535" s="60"/>
      <c r="D1535" s="60">
        <v>654</v>
      </c>
      <c r="E1535" s="60"/>
      <c r="F1535" s="60"/>
      <c r="G1535" s="60"/>
      <c r="H1535" s="60"/>
      <c r="I1535" s="60"/>
      <c r="J1535" s="60">
        <v>358</v>
      </c>
      <c r="K1535" s="60"/>
      <c r="L1535" s="60"/>
      <c r="M1535" s="60"/>
      <c r="N1535" s="60"/>
      <c r="O1535" s="60"/>
      <c r="P1535" s="60">
        <v>474</v>
      </c>
      <c r="Q1535" s="60"/>
      <c r="R1535" s="60"/>
      <c r="S1535" s="60"/>
      <c r="T1535" s="60"/>
      <c r="U1535" s="60"/>
      <c r="V1535" s="60">
        <v>728</v>
      </c>
      <c r="W1535" s="60"/>
      <c r="X1535" s="60"/>
      <c r="Y1535" s="60"/>
      <c r="Z1535" s="60"/>
      <c r="AA1535" s="60">
        <v>841</v>
      </c>
      <c r="AB1535" s="60"/>
      <c r="AC1535" s="60"/>
      <c r="AD1535" s="60"/>
      <c r="AE1535" s="60"/>
      <c r="AF1535" s="60"/>
      <c r="AG1535" s="60"/>
      <c r="AH1535" s="60"/>
      <c r="AI1535" s="60"/>
      <c r="AJ1535" s="60">
        <v>654</v>
      </c>
      <c r="AK1535" s="60">
        <v>358</v>
      </c>
      <c r="AL1535" s="60">
        <v>474</v>
      </c>
      <c r="AM1535" s="60">
        <v>728</v>
      </c>
      <c r="AN1535" s="60">
        <v>380</v>
      </c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</row>
    <row r="1536" spans="1:50">
      <c r="A1536" s="59" t="s">
        <v>194</v>
      </c>
      <c r="B1536" s="60">
        <v>47</v>
      </c>
      <c r="C1536" s="60">
        <v>27</v>
      </c>
      <c r="D1536" s="60">
        <v>82</v>
      </c>
      <c r="E1536" s="60">
        <v>43</v>
      </c>
      <c r="F1536" s="60">
        <v>172</v>
      </c>
      <c r="G1536" s="60">
        <v>30</v>
      </c>
      <c r="H1536" s="60">
        <v>91</v>
      </c>
      <c r="I1536" s="60">
        <v>38</v>
      </c>
      <c r="J1536" s="60">
        <v>190</v>
      </c>
      <c r="K1536" s="60">
        <v>103</v>
      </c>
      <c r="L1536" s="60">
        <v>179</v>
      </c>
      <c r="M1536" s="60">
        <v>143</v>
      </c>
      <c r="N1536" s="60">
        <v>89</v>
      </c>
      <c r="O1536" s="60">
        <v>37</v>
      </c>
      <c r="P1536" s="60">
        <v>208</v>
      </c>
      <c r="Q1536" s="60">
        <v>73</v>
      </c>
      <c r="R1536" s="60">
        <v>168</v>
      </c>
      <c r="S1536" s="60">
        <v>116</v>
      </c>
      <c r="T1536" s="60">
        <v>85</v>
      </c>
      <c r="U1536" s="60">
        <v>54</v>
      </c>
      <c r="V1536" s="60">
        <v>239</v>
      </c>
      <c r="W1536" s="60">
        <v>50</v>
      </c>
      <c r="X1536" s="60">
        <v>164</v>
      </c>
      <c r="Y1536" s="60">
        <v>96</v>
      </c>
      <c r="Z1536" s="60">
        <v>115</v>
      </c>
      <c r="AA1536" s="60">
        <v>215</v>
      </c>
      <c r="AB1536" s="60">
        <v>102</v>
      </c>
      <c r="AC1536" s="60">
        <v>95</v>
      </c>
      <c r="AD1536" s="60">
        <v>156</v>
      </c>
      <c r="AE1536" s="60">
        <v>27</v>
      </c>
      <c r="AF1536" s="60">
        <v>38</v>
      </c>
      <c r="AG1536" s="60">
        <v>37</v>
      </c>
      <c r="AH1536" s="60">
        <v>54</v>
      </c>
      <c r="AI1536" s="60">
        <v>0</v>
      </c>
      <c r="AJ1536" s="60">
        <v>82</v>
      </c>
      <c r="AK1536" s="60">
        <v>190</v>
      </c>
      <c r="AL1536" s="60">
        <v>208</v>
      </c>
      <c r="AM1536" s="60">
        <v>239</v>
      </c>
      <c r="AN1536" s="60">
        <v>63</v>
      </c>
      <c r="AO1536" s="60">
        <v>115</v>
      </c>
      <c r="AP1536" s="60">
        <v>23</v>
      </c>
      <c r="AQ1536" s="60">
        <v>45</v>
      </c>
      <c r="AR1536" s="60">
        <v>21</v>
      </c>
      <c r="AS1536" s="60">
        <v>12</v>
      </c>
      <c r="AT1536" s="60">
        <v>69</v>
      </c>
      <c r="AU1536" s="60">
        <v>123</v>
      </c>
      <c r="AV1536" s="60">
        <v>110</v>
      </c>
      <c r="AW1536" s="60"/>
      <c r="AX1536" s="60">
        <v>25</v>
      </c>
    </row>
    <row r="1537" spans="1:50">
      <c r="A1537" s="59" t="s">
        <v>3868</v>
      </c>
      <c r="B1537" s="60"/>
      <c r="C1537" s="60"/>
      <c r="D1537" s="60">
        <v>899</v>
      </c>
      <c r="E1537" s="60"/>
      <c r="F1537" s="60"/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>
        <v>899</v>
      </c>
      <c r="AK1537" s="60"/>
      <c r="AL1537" s="60"/>
      <c r="AM1537" s="60"/>
      <c r="AN1537" s="60">
        <v>935</v>
      </c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</row>
    <row r="1538" spans="1:50">
      <c r="A1538" s="59" t="s">
        <v>3869</v>
      </c>
      <c r="B1538" s="60"/>
      <c r="C1538" s="60"/>
      <c r="D1538" s="60">
        <v>687</v>
      </c>
      <c r="E1538" s="60"/>
      <c r="F1538" s="60"/>
      <c r="G1538" s="60"/>
      <c r="H1538" s="60"/>
      <c r="I1538" s="60"/>
      <c r="J1538" s="60">
        <v>258</v>
      </c>
      <c r="K1538" s="60"/>
      <c r="L1538" s="60"/>
      <c r="M1538" s="60"/>
      <c r="N1538" s="60"/>
      <c r="O1538" s="60"/>
      <c r="P1538" s="60">
        <v>271</v>
      </c>
      <c r="Q1538" s="60"/>
      <c r="R1538" s="60"/>
      <c r="S1538" s="60"/>
      <c r="T1538" s="60"/>
      <c r="U1538" s="60"/>
      <c r="V1538" s="60">
        <v>219</v>
      </c>
      <c r="W1538" s="60"/>
      <c r="X1538" s="60"/>
      <c r="Y1538" s="60"/>
      <c r="Z1538" s="60"/>
      <c r="AA1538" s="60">
        <v>262</v>
      </c>
      <c r="AB1538" s="60"/>
      <c r="AC1538" s="60"/>
      <c r="AD1538" s="60"/>
      <c r="AE1538" s="60"/>
      <c r="AF1538" s="60"/>
      <c r="AG1538" s="60"/>
      <c r="AH1538" s="60"/>
      <c r="AI1538" s="60"/>
      <c r="AJ1538" s="60">
        <v>687</v>
      </c>
      <c r="AK1538" s="60">
        <v>258</v>
      </c>
      <c r="AL1538" s="60">
        <v>271</v>
      </c>
      <c r="AM1538" s="60">
        <v>219</v>
      </c>
      <c r="AN1538" s="60">
        <v>800</v>
      </c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</row>
    <row r="1539" spans="1:50">
      <c r="A1539" s="59" t="s">
        <v>3870</v>
      </c>
      <c r="B1539" s="60"/>
      <c r="C1539" s="60"/>
      <c r="D1539" s="60"/>
      <c r="E1539" s="60"/>
      <c r="F1539" s="60"/>
      <c r="G1539" s="60"/>
      <c r="H1539" s="60"/>
      <c r="I1539" s="60"/>
      <c r="J1539" s="60">
        <v>991</v>
      </c>
      <c r="K1539" s="60"/>
      <c r="L1539" s="60"/>
      <c r="M1539" s="60"/>
      <c r="N1539" s="60"/>
      <c r="O1539" s="60"/>
      <c r="P1539" s="60">
        <v>761</v>
      </c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>
        <v>991</v>
      </c>
      <c r="AL1539" s="60">
        <v>761</v>
      </c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</row>
    <row r="1540" spans="1:50">
      <c r="A1540" s="59" t="s">
        <v>3871</v>
      </c>
      <c r="B1540" s="60"/>
      <c r="C1540" s="60"/>
      <c r="D1540" s="60">
        <v>816</v>
      </c>
      <c r="E1540" s="60"/>
      <c r="F1540" s="60"/>
      <c r="G1540" s="60"/>
      <c r="H1540" s="60"/>
      <c r="I1540" s="60"/>
      <c r="J1540" s="60">
        <v>692</v>
      </c>
      <c r="K1540" s="60"/>
      <c r="L1540" s="60"/>
      <c r="M1540" s="60"/>
      <c r="N1540" s="60"/>
      <c r="O1540" s="60"/>
      <c r="P1540" s="60">
        <v>438</v>
      </c>
      <c r="Q1540" s="60"/>
      <c r="R1540" s="60"/>
      <c r="S1540" s="60"/>
      <c r="T1540" s="60"/>
      <c r="U1540" s="60"/>
      <c r="V1540" s="60">
        <v>547</v>
      </c>
      <c r="W1540" s="60"/>
      <c r="X1540" s="60"/>
      <c r="Y1540" s="60"/>
      <c r="Z1540" s="60"/>
      <c r="AA1540" s="60">
        <v>674</v>
      </c>
      <c r="AB1540" s="60"/>
      <c r="AC1540" s="60"/>
      <c r="AD1540" s="60"/>
      <c r="AE1540" s="60"/>
      <c r="AF1540" s="60"/>
      <c r="AG1540" s="60"/>
      <c r="AH1540" s="60"/>
      <c r="AI1540" s="60"/>
      <c r="AJ1540" s="60">
        <v>816</v>
      </c>
      <c r="AK1540" s="60">
        <v>692</v>
      </c>
      <c r="AL1540" s="60">
        <v>438</v>
      </c>
      <c r="AM1540" s="60">
        <v>547</v>
      </c>
      <c r="AN1540" s="60">
        <v>823</v>
      </c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</row>
    <row r="1541" spans="1:50">
      <c r="A1541" s="59" t="s">
        <v>3872</v>
      </c>
      <c r="B1541" s="60"/>
      <c r="C1541" s="60"/>
      <c r="D1541" s="60">
        <v>978</v>
      </c>
      <c r="E1541" s="60"/>
      <c r="F1541" s="60"/>
      <c r="G1541" s="60"/>
      <c r="H1541" s="60"/>
      <c r="I1541" s="60"/>
      <c r="J1541" s="60">
        <v>779</v>
      </c>
      <c r="K1541" s="60"/>
      <c r="L1541" s="60"/>
      <c r="M1541" s="60"/>
      <c r="N1541" s="60"/>
      <c r="O1541" s="60"/>
      <c r="P1541" s="60">
        <v>472</v>
      </c>
      <c r="Q1541" s="60"/>
      <c r="R1541" s="60"/>
      <c r="S1541" s="60"/>
      <c r="T1541" s="60"/>
      <c r="U1541" s="60"/>
      <c r="V1541" s="60">
        <v>212</v>
      </c>
      <c r="W1541" s="60"/>
      <c r="X1541" s="60"/>
      <c r="Y1541" s="60"/>
      <c r="Z1541" s="60"/>
      <c r="AA1541" s="60">
        <v>137</v>
      </c>
      <c r="AB1541" s="60"/>
      <c r="AC1541" s="60"/>
      <c r="AD1541" s="60"/>
      <c r="AE1541" s="60"/>
      <c r="AF1541" s="60"/>
      <c r="AG1541" s="60"/>
      <c r="AH1541" s="60"/>
      <c r="AI1541" s="60"/>
      <c r="AJ1541" s="60">
        <v>978</v>
      </c>
      <c r="AK1541" s="60">
        <v>779</v>
      </c>
      <c r="AL1541" s="60">
        <v>472</v>
      </c>
      <c r="AM1541" s="60">
        <v>212</v>
      </c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</row>
    <row r="1542" spans="1:50">
      <c r="A1542" s="59" t="s">
        <v>3873</v>
      </c>
      <c r="B1542" s="60"/>
      <c r="C1542" s="60"/>
      <c r="D1542" s="60">
        <v>821</v>
      </c>
      <c r="E1542" s="60"/>
      <c r="F1542" s="60"/>
      <c r="G1542" s="60"/>
      <c r="H1542" s="60"/>
      <c r="I1542" s="60"/>
      <c r="J1542" s="60"/>
      <c r="K1542" s="60"/>
      <c r="L1542" s="60"/>
      <c r="M1542" s="60"/>
      <c r="N1542" s="60"/>
      <c r="O1542" s="60"/>
      <c r="P1542" s="60">
        <v>660</v>
      </c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>
        <v>821</v>
      </c>
      <c r="AK1542" s="60"/>
      <c r="AL1542" s="60">
        <v>660</v>
      </c>
      <c r="AM1542" s="60"/>
      <c r="AN1542" s="60">
        <v>461</v>
      </c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</row>
    <row r="1543" spans="1:50">
      <c r="A1543" s="59" t="s">
        <v>3874</v>
      </c>
      <c r="B1543" s="60"/>
      <c r="C1543" s="60"/>
      <c r="D1543" s="60">
        <v>190</v>
      </c>
      <c r="E1543" s="60"/>
      <c r="F1543" s="60"/>
      <c r="G1543" s="60"/>
      <c r="H1543" s="60"/>
      <c r="I1543" s="60"/>
      <c r="J1543" s="60">
        <v>155</v>
      </c>
      <c r="K1543" s="60"/>
      <c r="L1543" s="60"/>
      <c r="M1543" s="60"/>
      <c r="N1543" s="60"/>
      <c r="O1543" s="60"/>
      <c r="P1543" s="60">
        <v>171</v>
      </c>
      <c r="Q1543" s="60"/>
      <c r="R1543" s="60"/>
      <c r="S1543" s="60"/>
      <c r="T1543" s="60"/>
      <c r="U1543" s="60"/>
      <c r="V1543" s="60">
        <v>181</v>
      </c>
      <c r="W1543" s="60"/>
      <c r="X1543" s="60"/>
      <c r="Y1543" s="60"/>
      <c r="Z1543" s="60"/>
      <c r="AA1543" s="60">
        <v>172</v>
      </c>
      <c r="AB1543" s="60"/>
      <c r="AC1543" s="60"/>
      <c r="AD1543" s="60"/>
      <c r="AE1543" s="60"/>
      <c r="AF1543" s="60"/>
      <c r="AG1543" s="60"/>
      <c r="AH1543" s="60"/>
      <c r="AI1543" s="60"/>
      <c r="AJ1543" s="60">
        <v>190</v>
      </c>
      <c r="AK1543" s="60">
        <v>155</v>
      </c>
      <c r="AL1543" s="60">
        <v>171</v>
      </c>
      <c r="AM1543" s="60">
        <v>181</v>
      </c>
      <c r="AN1543" s="60">
        <v>251</v>
      </c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</row>
    <row r="1544" spans="1:50">
      <c r="A1544" s="59" t="s">
        <v>121</v>
      </c>
      <c r="B1544" s="60">
        <v>111</v>
      </c>
      <c r="C1544" s="60">
        <v>44</v>
      </c>
      <c r="D1544" s="60">
        <v>11</v>
      </c>
      <c r="E1544" s="60">
        <v>56</v>
      </c>
      <c r="F1544" s="60">
        <v>53</v>
      </c>
      <c r="G1544" s="60">
        <v>16</v>
      </c>
      <c r="H1544" s="60">
        <v>111</v>
      </c>
      <c r="I1544" s="60">
        <v>0</v>
      </c>
      <c r="J1544" s="60">
        <v>24</v>
      </c>
      <c r="K1544" s="60">
        <v>86</v>
      </c>
      <c r="L1544" s="60">
        <v>40</v>
      </c>
      <c r="M1544" s="60">
        <v>17</v>
      </c>
      <c r="N1544" s="60">
        <v>98</v>
      </c>
      <c r="O1544" s="60">
        <v>0</v>
      </c>
      <c r="P1544" s="60">
        <v>33</v>
      </c>
      <c r="Q1544" s="60">
        <v>77</v>
      </c>
      <c r="R1544" s="60">
        <v>34</v>
      </c>
      <c r="S1544" s="60">
        <v>33</v>
      </c>
      <c r="T1544" s="60">
        <v>97</v>
      </c>
      <c r="U1544" s="60">
        <v>28</v>
      </c>
      <c r="V1544" s="60">
        <v>53</v>
      </c>
      <c r="W1544" s="60">
        <v>9</v>
      </c>
      <c r="X1544" s="60">
        <v>174</v>
      </c>
      <c r="Y1544" s="60">
        <v>22</v>
      </c>
      <c r="Z1544" s="60">
        <v>59</v>
      </c>
      <c r="AA1544" s="60">
        <v>83</v>
      </c>
      <c r="AB1544" s="60">
        <v>41</v>
      </c>
      <c r="AC1544" s="60">
        <v>181</v>
      </c>
      <c r="AD1544" s="60">
        <v>24</v>
      </c>
      <c r="AE1544" s="60">
        <v>44</v>
      </c>
      <c r="AF1544" s="60">
        <v>0</v>
      </c>
      <c r="AG1544" s="60">
        <v>0</v>
      </c>
      <c r="AH1544" s="60">
        <v>28</v>
      </c>
      <c r="AI1544" s="60"/>
      <c r="AJ1544" s="60">
        <v>11</v>
      </c>
      <c r="AK1544" s="60">
        <v>24</v>
      </c>
      <c r="AL1544" s="60">
        <v>33</v>
      </c>
      <c r="AM1544" s="60">
        <v>53</v>
      </c>
      <c r="AN1544" s="60">
        <v>10</v>
      </c>
      <c r="AO1544" s="60">
        <v>32</v>
      </c>
      <c r="AP1544" s="60">
        <v>7</v>
      </c>
      <c r="AQ1544" s="60">
        <v>37</v>
      </c>
      <c r="AR1544" s="60">
        <v>16</v>
      </c>
      <c r="AS1544" s="60">
        <v>17</v>
      </c>
      <c r="AT1544" s="60"/>
      <c r="AU1544" s="60">
        <v>28</v>
      </c>
      <c r="AV1544" s="60">
        <v>8</v>
      </c>
      <c r="AW1544" s="60">
        <v>20</v>
      </c>
      <c r="AX1544" s="60">
        <v>12</v>
      </c>
    </row>
    <row r="1545" spans="1:50">
      <c r="A1545" s="59" t="s">
        <v>3875</v>
      </c>
      <c r="B1545" s="60"/>
      <c r="C1545" s="60"/>
      <c r="D1545" s="60"/>
      <c r="E1545" s="60"/>
      <c r="F1545" s="60"/>
      <c r="G1545" s="60"/>
      <c r="H1545" s="60"/>
      <c r="I1545" s="60"/>
      <c r="J1545" s="60">
        <v>750</v>
      </c>
      <c r="K1545" s="60"/>
      <c r="L1545" s="60"/>
      <c r="M1545" s="60"/>
      <c r="N1545" s="60"/>
      <c r="O1545" s="60"/>
      <c r="P1545" s="60">
        <v>676</v>
      </c>
      <c r="Q1545" s="60"/>
      <c r="R1545" s="60"/>
      <c r="S1545" s="60"/>
      <c r="T1545" s="60"/>
      <c r="U1545" s="60"/>
      <c r="V1545" s="60">
        <v>883</v>
      </c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>
        <v>750</v>
      </c>
      <c r="AL1545" s="60">
        <v>676</v>
      </c>
      <c r="AM1545" s="60">
        <v>883</v>
      </c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</row>
    <row r="1546" spans="1:50">
      <c r="A1546" s="59" t="s">
        <v>3876</v>
      </c>
      <c r="B1546" s="60"/>
      <c r="C1546" s="60"/>
      <c r="D1546" s="60">
        <v>701</v>
      </c>
      <c r="E1546" s="60"/>
      <c r="F1546" s="60"/>
      <c r="G1546" s="60"/>
      <c r="H1546" s="60"/>
      <c r="I1546" s="60"/>
      <c r="J1546" s="60">
        <v>431</v>
      </c>
      <c r="K1546" s="60"/>
      <c r="L1546" s="60"/>
      <c r="M1546" s="60"/>
      <c r="N1546" s="60"/>
      <c r="O1546" s="60"/>
      <c r="P1546" s="60">
        <v>481</v>
      </c>
      <c r="Q1546" s="60"/>
      <c r="R1546" s="60"/>
      <c r="S1546" s="60"/>
      <c r="T1546" s="60"/>
      <c r="U1546" s="60"/>
      <c r="V1546" s="60">
        <v>482</v>
      </c>
      <c r="W1546" s="60"/>
      <c r="X1546" s="60"/>
      <c r="Y1546" s="60"/>
      <c r="Z1546" s="60"/>
      <c r="AA1546" s="60">
        <v>292</v>
      </c>
      <c r="AB1546" s="60"/>
      <c r="AC1546" s="60"/>
      <c r="AD1546" s="60"/>
      <c r="AE1546" s="60"/>
      <c r="AF1546" s="60"/>
      <c r="AG1546" s="60"/>
      <c r="AH1546" s="60"/>
      <c r="AI1546" s="60"/>
      <c r="AJ1546" s="60">
        <v>701</v>
      </c>
      <c r="AK1546" s="60">
        <v>431</v>
      </c>
      <c r="AL1546" s="60">
        <v>481</v>
      </c>
      <c r="AM1546" s="60">
        <v>482</v>
      </c>
      <c r="AN1546" s="60">
        <v>447</v>
      </c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</row>
    <row r="1547" spans="1:50">
      <c r="A1547" s="59" t="s">
        <v>3877</v>
      </c>
      <c r="B1547" s="60"/>
      <c r="C1547" s="60"/>
      <c r="D1547" s="60">
        <v>728</v>
      </c>
      <c r="E1547" s="60"/>
      <c r="F1547" s="60"/>
      <c r="G1547" s="60"/>
      <c r="H1547" s="60"/>
      <c r="I1547" s="60"/>
      <c r="J1547" s="60">
        <v>680</v>
      </c>
      <c r="K1547" s="60"/>
      <c r="L1547" s="60"/>
      <c r="M1547" s="60"/>
      <c r="N1547" s="60"/>
      <c r="O1547" s="60"/>
      <c r="P1547" s="60">
        <v>859</v>
      </c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>
        <v>728</v>
      </c>
      <c r="AK1547" s="60">
        <v>680</v>
      </c>
      <c r="AL1547" s="60">
        <v>859</v>
      </c>
      <c r="AM1547" s="60"/>
      <c r="AN1547" s="60">
        <v>485</v>
      </c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</row>
    <row r="1548" spans="1:50">
      <c r="A1548" s="59" t="s">
        <v>3878</v>
      </c>
      <c r="B1548" s="60"/>
      <c r="C1548" s="60"/>
      <c r="D1548" s="60"/>
      <c r="E1548" s="60"/>
      <c r="F1548" s="60"/>
      <c r="G1548" s="60"/>
      <c r="H1548" s="60"/>
      <c r="I1548" s="60"/>
      <c r="J1548" s="60">
        <v>802</v>
      </c>
      <c r="K1548" s="60"/>
      <c r="L1548" s="60"/>
      <c r="M1548" s="60"/>
      <c r="N1548" s="60"/>
      <c r="O1548" s="60"/>
      <c r="P1548" s="60">
        <v>928</v>
      </c>
      <c r="Q1548" s="60"/>
      <c r="R1548" s="60"/>
      <c r="S1548" s="60"/>
      <c r="T1548" s="60"/>
      <c r="U1548" s="60"/>
      <c r="V1548" s="60">
        <v>925</v>
      </c>
      <c r="W1548" s="60"/>
      <c r="X1548" s="60"/>
      <c r="Y1548" s="60"/>
      <c r="Z1548" s="60"/>
      <c r="AA1548" s="60">
        <v>910</v>
      </c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>
        <v>802</v>
      </c>
      <c r="AL1548" s="60">
        <v>928</v>
      </c>
      <c r="AM1548" s="60">
        <v>925</v>
      </c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</row>
    <row r="1549" spans="1:50">
      <c r="A1549" s="59" t="s">
        <v>3879</v>
      </c>
      <c r="B1549" s="60"/>
      <c r="C1549" s="60"/>
      <c r="D1549" s="60">
        <v>995</v>
      </c>
      <c r="E1549" s="60"/>
      <c r="F1549" s="60"/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>
        <v>995</v>
      </c>
      <c r="AK1549" s="60"/>
      <c r="AL1549" s="60"/>
      <c r="AM1549" s="60"/>
      <c r="AN1549" s="60">
        <v>818</v>
      </c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</row>
    <row r="1550" spans="1:50">
      <c r="A1550" s="59" t="s">
        <v>3880</v>
      </c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0"/>
      <c r="M1550" s="60"/>
      <c r="N1550" s="60"/>
      <c r="O1550" s="60"/>
      <c r="P1550" s="60">
        <v>649</v>
      </c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>
        <v>649</v>
      </c>
      <c r="AM1550" s="60"/>
      <c r="AN1550" s="60">
        <v>841</v>
      </c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</row>
    <row r="1551" spans="1:50">
      <c r="A1551" s="59" t="s">
        <v>1161</v>
      </c>
      <c r="B1551" s="60"/>
      <c r="C1551" s="60"/>
      <c r="D1551" s="60">
        <v>877</v>
      </c>
      <c r="E1551" s="60"/>
      <c r="F1551" s="60"/>
      <c r="G1551" s="60"/>
      <c r="H1551" s="60"/>
      <c r="I1551" s="60"/>
      <c r="J1551" s="60">
        <v>463</v>
      </c>
      <c r="K1551" s="60"/>
      <c r="L1551" s="60"/>
      <c r="M1551" s="60"/>
      <c r="N1551" s="60">
        <v>65</v>
      </c>
      <c r="O1551" s="60"/>
      <c r="P1551" s="60">
        <v>473</v>
      </c>
      <c r="Q1551" s="60">
        <v>103</v>
      </c>
      <c r="R1551" s="60">
        <v>101</v>
      </c>
      <c r="S1551" s="60">
        <v>117</v>
      </c>
      <c r="T1551" s="60"/>
      <c r="U1551" s="60"/>
      <c r="V1551" s="60">
        <v>343</v>
      </c>
      <c r="W1551" s="60"/>
      <c r="X1551" s="60"/>
      <c r="Y1551" s="60"/>
      <c r="Z1551" s="60">
        <v>91</v>
      </c>
      <c r="AA1551" s="60">
        <v>424</v>
      </c>
      <c r="AB1551" s="60">
        <v>109</v>
      </c>
      <c r="AC1551" s="60">
        <v>56</v>
      </c>
      <c r="AD1551" s="60">
        <v>179</v>
      </c>
      <c r="AE1551" s="60"/>
      <c r="AF1551" s="60"/>
      <c r="AG1551" s="60"/>
      <c r="AH1551" s="60"/>
      <c r="AI1551" s="60"/>
      <c r="AJ1551" s="60">
        <v>877</v>
      </c>
      <c r="AK1551" s="60">
        <v>463</v>
      </c>
      <c r="AL1551" s="60">
        <v>473</v>
      </c>
      <c r="AM1551" s="60">
        <v>343</v>
      </c>
      <c r="AN1551" s="60"/>
      <c r="AO1551" s="60">
        <v>203</v>
      </c>
      <c r="AP1551" s="60"/>
      <c r="AQ1551" s="60">
        <v>163</v>
      </c>
      <c r="AR1551" s="60"/>
      <c r="AS1551" s="60"/>
      <c r="AT1551" s="60"/>
      <c r="AU1551" s="60"/>
      <c r="AV1551" s="60">
        <v>110</v>
      </c>
      <c r="AW1551" s="60"/>
      <c r="AX1551" s="60"/>
    </row>
    <row r="1552" spans="1:50">
      <c r="A1552" s="59" t="s">
        <v>3881</v>
      </c>
      <c r="B1552" s="60"/>
      <c r="C1552" s="60"/>
      <c r="D1552" s="60"/>
      <c r="E1552" s="60"/>
      <c r="F1552" s="60"/>
      <c r="G1552" s="60"/>
      <c r="H1552" s="60"/>
      <c r="I1552" s="60"/>
      <c r="J1552" s="60">
        <v>908</v>
      </c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>
        <v>908</v>
      </c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</row>
    <row r="1553" spans="1:50">
      <c r="A1553" s="59" t="s">
        <v>1162</v>
      </c>
      <c r="B1553" s="60"/>
      <c r="C1553" s="60"/>
      <c r="D1553" s="60">
        <v>310</v>
      </c>
      <c r="E1553" s="60"/>
      <c r="F1553" s="60"/>
      <c r="G1553" s="60"/>
      <c r="H1553" s="60"/>
      <c r="I1553" s="60"/>
      <c r="J1553" s="60">
        <v>336</v>
      </c>
      <c r="K1553" s="60"/>
      <c r="L1553" s="60"/>
      <c r="M1553" s="60"/>
      <c r="N1553" s="60"/>
      <c r="O1553" s="60"/>
      <c r="P1553" s="60">
        <v>561</v>
      </c>
      <c r="Q1553" s="60"/>
      <c r="R1553" s="60"/>
      <c r="S1553" s="60"/>
      <c r="T1553" s="60">
        <v>150</v>
      </c>
      <c r="U1553" s="60"/>
      <c r="V1553" s="60">
        <v>319</v>
      </c>
      <c r="W1553" s="60">
        <v>123</v>
      </c>
      <c r="X1553" s="60">
        <v>129</v>
      </c>
      <c r="Y1553" s="60">
        <v>135</v>
      </c>
      <c r="Z1553" s="60">
        <v>137</v>
      </c>
      <c r="AA1553" s="60">
        <v>415</v>
      </c>
      <c r="AB1553" s="60">
        <v>117</v>
      </c>
      <c r="AC1553" s="60">
        <v>190</v>
      </c>
      <c r="AD1553" s="60">
        <v>206</v>
      </c>
      <c r="AE1553" s="60"/>
      <c r="AF1553" s="60"/>
      <c r="AG1553" s="60"/>
      <c r="AH1553" s="60"/>
      <c r="AI1553" s="60"/>
      <c r="AJ1553" s="60">
        <v>310</v>
      </c>
      <c r="AK1553" s="60">
        <v>336</v>
      </c>
      <c r="AL1553" s="60">
        <v>561</v>
      </c>
      <c r="AM1553" s="60">
        <v>319</v>
      </c>
      <c r="AN1553" s="60">
        <v>535</v>
      </c>
      <c r="AO1553" s="60">
        <v>152</v>
      </c>
      <c r="AP1553" s="60">
        <v>106</v>
      </c>
      <c r="AQ1553" s="60"/>
      <c r="AR1553" s="60"/>
      <c r="AS1553" s="60"/>
      <c r="AT1553" s="60"/>
      <c r="AU1553" s="60">
        <v>86</v>
      </c>
      <c r="AV1553" s="60"/>
      <c r="AW1553" s="60"/>
      <c r="AX1553" s="60"/>
    </row>
    <row r="1554" spans="1:50">
      <c r="A1554" s="59" t="s">
        <v>3882</v>
      </c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>
        <v>726</v>
      </c>
      <c r="W1554" s="60"/>
      <c r="X1554" s="60"/>
      <c r="Y1554" s="60"/>
      <c r="Z1554" s="60"/>
      <c r="AA1554" s="60">
        <v>741</v>
      </c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>
        <v>726</v>
      </c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</row>
    <row r="1555" spans="1:50">
      <c r="A1555" s="59" t="s">
        <v>3883</v>
      </c>
      <c r="B1555" s="60"/>
      <c r="C1555" s="60"/>
      <c r="D1555" s="60">
        <v>505</v>
      </c>
      <c r="E1555" s="60"/>
      <c r="F1555" s="60"/>
      <c r="G1555" s="60"/>
      <c r="H1555" s="60"/>
      <c r="I1555" s="60"/>
      <c r="J1555" s="60">
        <v>507</v>
      </c>
      <c r="K1555" s="60"/>
      <c r="L1555" s="60"/>
      <c r="M1555" s="60"/>
      <c r="N1555" s="60"/>
      <c r="O1555" s="60"/>
      <c r="P1555" s="60">
        <v>834</v>
      </c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>
        <v>505</v>
      </c>
      <c r="AK1555" s="60">
        <v>507</v>
      </c>
      <c r="AL1555" s="60">
        <v>834</v>
      </c>
      <c r="AM1555" s="60"/>
      <c r="AN1555" s="60">
        <v>891</v>
      </c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</row>
    <row r="1556" spans="1:50">
      <c r="A1556" s="59" t="s">
        <v>3884</v>
      </c>
      <c r="B1556" s="60"/>
      <c r="C1556" s="60"/>
      <c r="D1556" s="60"/>
      <c r="E1556" s="60"/>
      <c r="F1556" s="60"/>
      <c r="G1556" s="60"/>
      <c r="H1556" s="60"/>
      <c r="I1556" s="60"/>
      <c r="J1556" s="60">
        <v>671</v>
      </c>
      <c r="K1556" s="60"/>
      <c r="L1556" s="60"/>
      <c r="M1556" s="60"/>
      <c r="N1556" s="60"/>
      <c r="O1556" s="60"/>
      <c r="P1556" s="60">
        <v>973</v>
      </c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>
        <v>671</v>
      </c>
      <c r="AL1556" s="60">
        <v>973</v>
      </c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</row>
    <row r="1557" spans="1:50">
      <c r="A1557" s="59" t="s">
        <v>1163</v>
      </c>
      <c r="B1557" s="60">
        <v>85</v>
      </c>
      <c r="C1557" s="60"/>
      <c r="D1557" s="60">
        <v>266</v>
      </c>
      <c r="E1557" s="60">
        <v>102</v>
      </c>
      <c r="F1557" s="60">
        <v>133</v>
      </c>
      <c r="G1557" s="60">
        <v>46</v>
      </c>
      <c r="H1557" s="60">
        <v>116</v>
      </c>
      <c r="I1557" s="60"/>
      <c r="J1557" s="60">
        <v>405</v>
      </c>
      <c r="K1557" s="60">
        <v>156</v>
      </c>
      <c r="L1557" s="60">
        <v>177</v>
      </c>
      <c r="M1557" s="60">
        <v>169</v>
      </c>
      <c r="N1557" s="60"/>
      <c r="O1557" s="60"/>
      <c r="P1557" s="60">
        <v>811</v>
      </c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>
        <v>266</v>
      </c>
      <c r="AK1557" s="60">
        <v>405</v>
      </c>
      <c r="AL1557" s="60">
        <v>811</v>
      </c>
      <c r="AM1557" s="60"/>
      <c r="AN1557" s="60"/>
      <c r="AO1557" s="60"/>
      <c r="AP1557" s="60"/>
      <c r="AQ1557" s="60"/>
      <c r="AR1557" s="60">
        <v>113</v>
      </c>
      <c r="AS1557" s="60">
        <v>39</v>
      </c>
      <c r="AT1557" s="60"/>
      <c r="AU1557" s="60"/>
      <c r="AV1557" s="60"/>
      <c r="AW1557" s="60"/>
      <c r="AX1557" s="60">
        <v>88</v>
      </c>
    </row>
    <row r="1558" spans="1:50">
      <c r="A1558" s="59" t="s">
        <v>1164</v>
      </c>
      <c r="B1558" s="60"/>
      <c r="C1558" s="60"/>
      <c r="D1558" s="60">
        <v>765</v>
      </c>
      <c r="E1558" s="60"/>
      <c r="F1558" s="60"/>
      <c r="G1558" s="60"/>
      <c r="H1558" s="60"/>
      <c r="I1558" s="60"/>
      <c r="J1558" s="60">
        <v>410</v>
      </c>
      <c r="K1558" s="60"/>
      <c r="L1558" s="60"/>
      <c r="M1558" s="60"/>
      <c r="N1558" s="60">
        <v>84</v>
      </c>
      <c r="O1558" s="60"/>
      <c r="P1558" s="60">
        <v>119</v>
      </c>
      <c r="Q1558" s="60">
        <v>134</v>
      </c>
      <c r="R1558" s="60">
        <v>64</v>
      </c>
      <c r="S1558" s="60">
        <v>35</v>
      </c>
      <c r="T1558" s="60"/>
      <c r="U1558" s="60"/>
      <c r="V1558" s="60">
        <v>228</v>
      </c>
      <c r="W1558" s="60"/>
      <c r="X1558" s="60"/>
      <c r="Y1558" s="60"/>
      <c r="Z1558" s="60">
        <v>159</v>
      </c>
      <c r="AA1558" s="60">
        <v>347</v>
      </c>
      <c r="AB1558" s="60">
        <v>191</v>
      </c>
      <c r="AC1558" s="60">
        <v>201</v>
      </c>
      <c r="AD1558" s="60">
        <v>161</v>
      </c>
      <c r="AE1558" s="60"/>
      <c r="AF1558" s="60"/>
      <c r="AG1558" s="60"/>
      <c r="AH1558" s="60"/>
      <c r="AI1558" s="60"/>
      <c r="AJ1558" s="60">
        <v>765</v>
      </c>
      <c r="AK1558" s="60">
        <v>410</v>
      </c>
      <c r="AL1558" s="60">
        <v>119</v>
      </c>
      <c r="AM1558" s="60">
        <v>228</v>
      </c>
      <c r="AN1558" s="60">
        <v>624</v>
      </c>
      <c r="AO1558" s="60">
        <v>102</v>
      </c>
      <c r="AP1558" s="60"/>
      <c r="AQ1558" s="60">
        <v>106</v>
      </c>
      <c r="AR1558" s="60"/>
      <c r="AS1558" s="60"/>
      <c r="AT1558" s="60">
        <v>69</v>
      </c>
      <c r="AU1558" s="60">
        <v>56</v>
      </c>
      <c r="AV1558" s="60">
        <v>27</v>
      </c>
      <c r="AW1558" s="60"/>
      <c r="AX1558" s="60"/>
    </row>
    <row r="1559" spans="1:50">
      <c r="A1559" s="59" t="s">
        <v>3885</v>
      </c>
      <c r="B1559" s="60"/>
      <c r="C1559" s="60"/>
      <c r="D1559" s="60">
        <v>806</v>
      </c>
      <c r="E1559" s="60"/>
      <c r="F1559" s="60"/>
      <c r="G1559" s="60"/>
      <c r="H1559" s="60"/>
      <c r="I1559" s="60"/>
      <c r="J1559" s="60">
        <v>906</v>
      </c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>
        <v>806</v>
      </c>
      <c r="AK1559" s="60">
        <v>906</v>
      </c>
      <c r="AL1559" s="60"/>
      <c r="AM1559" s="60"/>
      <c r="AN1559" s="60">
        <v>948</v>
      </c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</row>
    <row r="1560" spans="1:50">
      <c r="A1560" s="59" t="s">
        <v>1165</v>
      </c>
      <c r="B1560" s="60"/>
      <c r="C1560" s="60"/>
      <c r="D1560" s="60">
        <v>607</v>
      </c>
      <c r="E1560" s="60"/>
      <c r="F1560" s="60"/>
      <c r="G1560" s="60"/>
      <c r="H1560" s="60"/>
      <c r="I1560" s="60"/>
      <c r="J1560" s="60">
        <v>307</v>
      </c>
      <c r="K1560" s="60"/>
      <c r="L1560" s="60"/>
      <c r="M1560" s="60"/>
      <c r="N1560" s="60">
        <v>36</v>
      </c>
      <c r="O1560" s="60"/>
      <c r="P1560" s="60">
        <v>241</v>
      </c>
      <c r="Q1560" s="60">
        <v>81</v>
      </c>
      <c r="R1560" s="60">
        <v>138</v>
      </c>
      <c r="S1560" s="60">
        <v>73</v>
      </c>
      <c r="T1560" s="60">
        <v>42</v>
      </c>
      <c r="U1560" s="60"/>
      <c r="V1560" s="60">
        <v>141</v>
      </c>
      <c r="W1560" s="60">
        <v>24</v>
      </c>
      <c r="X1560" s="60">
        <v>32</v>
      </c>
      <c r="Y1560" s="60">
        <v>2</v>
      </c>
      <c r="Z1560" s="60">
        <v>54</v>
      </c>
      <c r="AA1560" s="60">
        <v>139</v>
      </c>
      <c r="AB1560" s="60">
        <v>92</v>
      </c>
      <c r="AC1560" s="60">
        <v>75</v>
      </c>
      <c r="AD1560" s="60">
        <v>108</v>
      </c>
      <c r="AE1560" s="60"/>
      <c r="AF1560" s="60"/>
      <c r="AG1560" s="60"/>
      <c r="AH1560" s="60"/>
      <c r="AI1560" s="60"/>
      <c r="AJ1560" s="60">
        <v>607</v>
      </c>
      <c r="AK1560" s="60">
        <v>307</v>
      </c>
      <c r="AL1560" s="60">
        <v>241</v>
      </c>
      <c r="AM1560" s="60">
        <v>141</v>
      </c>
      <c r="AN1560" s="60">
        <v>403</v>
      </c>
      <c r="AO1560" s="60">
        <v>140</v>
      </c>
      <c r="AP1560" s="60">
        <v>20</v>
      </c>
      <c r="AQ1560" s="60">
        <v>53</v>
      </c>
      <c r="AR1560" s="60"/>
      <c r="AS1560" s="60"/>
      <c r="AT1560" s="60">
        <v>35</v>
      </c>
      <c r="AU1560" s="60">
        <v>37</v>
      </c>
      <c r="AV1560" s="60">
        <v>75</v>
      </c>
      <c r="AW1560" s="60"/>
      <c r="AX1560" s="60"/>
    </row>
    <row r="1561" spans="1:50">
      <c r="A1561" s="59" t="s">
        <v>3886</v>
      </c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0"/>
      <c r="M1561" s="60"/>
      <c r="N1561" s="60"/>
      <c r="O1561" s="60"/>
      <c r="P1561" s="60">
        <v>558</v>
      </c>
      <c r="Q1561" s="60"/>
      <c r="R1561" s="60"/>
      <c r="S1561" s="60"/>
      <c r="T1561" s="60"/>
      <c r="U1561" s="60"/>
      <c r="V1561" s="60">
        <v>702</v>
      </c>
      <c r="W1561" s="60"/>
      <c r="X1561" s="60"/>
      <c r="Y1561" s="60"/>
      <c r="Z1561" s="60"/>
      <c r="AA1561" s="60">
        <v>965</v>
      </c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>
        <v>558</v>
      </c>
      <c r="AM1561" s="60">
        <v>702</v>
      </c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</row>
    <row r="1562" spans="1:50">
      <c r="A1562" s="59" t="s">
        <v>3887</v>
      </c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0"/>
      <c r="M1562" s="60"/>
      <c r="N1562" s="60"/>
      <c r="O1562" s="60"/>
      <c r="P1562" s="60">
        <v>567</v>
      </c>
      <c r="Q1562" s="60"/>
      <c r="R1562" s="60"/>
      <c r="S1562" s="60"/>
      <c r="T1562" s="60"/>
      <c r="U1562" s="60"/>
      <c r="V1562" s="60">
        <v>923</v>
      </c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>
        <v>567</v>
      </c>
      <c r="AM1562" s="60">
        <v>923</v>
      </c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</row>
    <row r="1563" spans="1:50">
      <c r="A1563" s="59" t="s">
        <v>1166</v>
      </c>
      <c r="B1563" s="60">
        <v>138</v>
      </c>
      <c r="C1563" s="60"/>
      <c r="D1563" s="60">
        <v>196</v>
      </c>
      <c r="E1563" s="60">
        <v>59</v>
      </c>
      <c r="F1563" s="60">
        <v>44</v>
      </c>
      <c r="G1563" s="60">
        <v>115</v>
      </c>
      <c r="H1563" s="60">
        <v>134</v>
      </c>
      <c r="I1563" s="60"/>
      <c r="J1563" s="60">
        <v>158</v>
      </c>
      <c r="K1563" s="60">
        <v>39</v>
      </c>
      <c r="L1563" s="60">
        <v>55</v>
      </c>
      <c r="M1563" s="60">
        <v>82</v>
      </c>
      <c r="N1563" s="60">
        <v>160</v>
      </c>
      <c r="O1563" s="60"/>
      <c r="P1563" s="60">
        <v>133</v>
      </c>
      <c r="Q1563" s="60">
        <v>79</v>
      </c>
      <c r="R1563" s="60">
        <v>31</v>
      </c>
      <c r="S1563" s="60">
        <v>90</v>
      </c>
      <c r="T1563" s="60">
        <v>158</v>
      </c>
      <c r="U1563" s="60"/>
      <c r="V1563" s="60">
        <v>170</v>
      </c>
      <c r="W1563" s="60">
        <v>11</v>
      </c>
      <c r="X1563" s="60">
        <v>91</v>
      </c>
      <c r="Y1563" s="60">
        <v>72</v>
      </c>
      <c r="Z1563" s="60">
        <v>167</v>
      </c>
      <c r="AA1563" s="60">
        <v>121</v>
      </c>
      <c r="AB1563" s="60">
        <v>113</v>
      </c>
      <c r="AC1563" s="60">
        <v>50</v>
      </c>
      <c r="AD1563" s="60">
        <v>49</v>
      </c>
      <c r="AE1563" s="60"/>
      <c r="AF1563" s="60"/>
      <c r="AG1563" s="60"/>
      <c r="AH1563" s="60"/>
      <c r="AI1563" s="60"/>
      <c r="AJ1563" s="60">
        <v>196</v>
      </c>
      <c r="AK1563" s="60">
        <v>158</v>
      </c>
      <c r="AL1563" s="60">
        <v>133</v>
      </c>
      <c r="AM1563" s="60">
        <v>170</v>
      </c>
      <c r="AN1563" s="60">
        <v>444</v>
      </c>
      <c r="AO1563" s="60">
        <v>34</v>
      </c>
      <c r="AP1563" s="60">
        <v>46</v>
      </c>
      <c r="AQ1563" s="60">
        <v>128</v>
      </c>
      <c r="AR1563" s="60">
        <v>119</v>
      </c>
      <c r="AS1563" s="60">
        <v>120</v>
      </c>
      <c r="AT1563" s="60">
        <v>14</v>
      </c>
      <c r="AU1563" s="60">
        <v>123</v>
      </c>
      <c r="AV1563" s="60">
        <v>36</v>
      </c>
      <c r="AW1563" s="60">
        <v>73</v>
      </c>
      <c r="AX1563" s="60">
        <v>56</v>
      </c>
    </row>
    <row r="1564" spans="1:50">
      <c r="A1564" s="59" t="s">
        <v>3888</v>
      </c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0"/>
      <c r="M1564" s="60"/>
      <c r="N1564" s="60"/>
      <c r="O1564" s="60"/>
      <c r="P1564" s="60">
        <v>977</v>
      </c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>
        <v>977</v>
      </c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</row>
    <row r="1565" spans="1:50">
      <c r="A1565" s="59" t="s">
        <v>3889</v>
      </c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>
        <v>892</v>
      </c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>
        <v>892</v>
      </c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</row>
    <row r="1566" spans="1:50">
      <c r="A1566" s="59" t="s">
        <v>3890</v>
      </c>
      <c r="B1566" s="60"/>
      <c r="C1566" s="60"/>
      <c r="D1566" s="60">
        <v>924</v>
      </c>
      <c r="E1566" s="60"/>
      <c r="F1566" s="60"/>
      <c r="G1566" s="60"/>
      <c r="H1566" s="60"/>
      <c r="I1566" s="60"/>
      <c r="J1566" s="60"/>
      <c r="K1566" s="60"/>
      <c r="L1566" s="60"/>
      <c r="M1566" s="60"/>
      <c r="N1566" s="60"/>
      <c r="O1566" s="60"/>
      <c r="P1566" s="60">
        <v>826</v>
      </c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>
        <v>924</v>
      </c>
      <c r="AK1566" s="60"/>
      <c r="AL1566" s="60">
        <v>826</v>
      </c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</row>
    <row r="1567" spans="1:50">
      <c r="A1567" s="59" t="s">
        <v>3891</v>
      </c>
      <c r="B1567" s="60"/>
      <c r="C1567" s="60"/>
      <c r="D1567" s="60"/>
      <c r="E1567" s="60"/>
      <c r="F1567" s="60"/>
      <c r="G1567" s="60"/>
      <c r="H1567" s="60"/>
      <c r="I1567" s="60"/>
      <c r="J1567" s="60">
        <v>995</v>
      </c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>
        <v>995</v>
      </c>
      <c r="AL1567" s="60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</row>
    <row r="1568" spans="1:50">
      <c r="A1568" s="59" t="s">
        <v>3892</v>
      </c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>
        <v>640</v>
      </c>
      <c r="W1568" s="60"/>
      <c r="X1568" s="60"/>
      <c r="Y1568" s="60"/>
      <c r="Z1568" s="60"/>
      <c r="AA1568" s="60">
        <v>334</v>
      </c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>
        <v>640</v>
      </c>
      <c r="AN1568" s="60">
        <v>630</v>
      </c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</row>
    <row r="1569" spans="1:50">
      <c r="A1569" s="59" t="s">
        <v>1167</v>
      </c>
      <c r="B1569" s="60"/>
      <c r="C1569" s="60"/>
      <c r="D1569" s="60">
        <v>506</v>
      </c>
      <c r="E1569" s="60"/>
      <c r="F1569" s="60"/>
      <c r="G1569" s="60"/>
      <c r="H1569" s="60"/>
      <c r="I1569" s="60"/>
      <c r="J1569" s="60">
        <v>248</v>
      </c>
      <c r="K1569" s="60"/>
      <c r="L1569" s="60"/>
      <c r="M1569" s="60"/>
      <c r="N1569" s="60">
        <v>160</v>
      </c>
      <c r="O1569" s="60"/>
      <c r="P1569" s="60">
        <v>369</v>
      </c>
      <c r="Q1569" s="60">
        <v>146</v>
      </c>
      <c r="R1569" s="60">
        <v>126</v>
      </c>
      <c r="S1569" s="60">
        <v>177</v>
      </c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>
        <v>506</v>
      </c>
      <c r="AK1569" s="60">
        <v>248</v>
      </c>
      <c r="AL1569" s="60">
        <v>369</v>
      </c>
      <c r="AM1569" s="60"/>
      <c r="AN1569" s="60">
        <v>468</v>
      </c>
      <c r="AO1569" s="60"/>
      <c r="AP1569" s="60"/>
      <c r="AQ1569" s="60">
        <v>164</v>
      </c>
      <c r="AR1569" s="60"/>
      <c r="AS1569" s="60"/>
      <c r="AT1569" s="60"/>
      <c r="AU1569" s="60"/>
      <c r="AV1569" s="60"/>
      <c r="AW1569" s="60">
        <v>116</v>
      </c>
      <c r="AX1569" s="60"/>
    </row>
    <row r="1570" spans="1:50">
      <c r="A1570" s="59" t="s">
        <v>3893</v>
      </c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0"/>
      <c r="M1570" s="60"/>
      <c r="N1570" s="60"/>
      <c r="O1570" s="60"/>
      <c r="P1570" s="60">
        <v>490</v>
      </c>
      <c r="Q1570" s="60"/>
      <c r="R1570" s="60"/>
      <c r="S1570" s="60"/>
      <c r="T1570" s="60"/>
      <c r="U1570" s="60"/>
      <c r="V1570" s="60">
        <v>789</v>
      </c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>
        <v>490</v>
      </c>
      <c r="AM1570" s="60">
        <v>789</v>
      </c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</row>
    <row r="1571" spans="1:50">
      <c r="A1571" s="59" t="s">
        <v>3894</v>
      </c>
      <c r="B1571" s="60"/>
      <c r="C1571" s="60"/>
      <c r="D1571" s="60"/>
      <c r="E1571" s="60"/>
      <c r="F1571" s="60"/>
      <c r="G1571" s="60"/>
      <c r="H1571" s="60"/>
      <c r="I1571" s="60"/>
      <c r="J1571" s="60">
        <v>819</v>
      </c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>
        <v>819</v>
      </c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</row>
    <row r="1572" spans="1:50">
      <c r="A1572" s="59" t="s">
        <v>3895</v>
      </c>
      <c r="B1572" s="60"/>
      <c r="C1572" s="60"/>
      <c r="D1572" s="60">
        <v>170</v>
      </c>
      <c r="E1572" s="60"/>
      <c r="F1572" s="60"/>
      <c r="G1572" s="60"/>
      <c r="H1572" s="60"/>
      <c r="I1572" s="60"/>
      <c r="J1572" s="60">
        <v>250</v>
      </c>
      <c r="K1572" s="60"/>
      <c r="L1572" s="60"/>
      <c r="M1572" s="60"/>
      <c r="N1572" s="60"/>
      <c r="O1572" s="60"/>
      <c r="P1572" s="60">
        <v>238</v>
      </c>
      <c r="Q1572" s="60"/>
      <c r="R1572" s="60"/>
      <c r="S1572" s="60"/>
      <c r="T1572" s="60"/>
      <c r="U1572" s="60"/>
      <c r="V1572" s="60">
        <v>171</v>
      </c>
      <c r="W1572" s="60"/>
      <c r="X1572" s="60"/>
      <c r="Y1572" s="60"/>
      <c r="Z1572" s="60"/>
      <c r="AA1572" s="60">
        <v>189</v>
      </c>
      <c r="AB1572" s="60"/>
      <c r="AC1572" s="60"/>
      <c r="AD1572" s="60"/>
      <c r="AE1572" s="60"/>
      <c r="AF1572" s="60"/>
      <c r="AG1572" s="60"/>
      <c r="AH1572" s="60"/>
      <c r="AI1572" s="60"/>
      <c r="AJ1572" s="60">
        <v>170</v>
      </c>
      <c r="AK1572" s="60">
        <v>250</v>
      </c>
      <c r="AL1572" s="60">
        <v>238</v>
      </c>
      <c r="AM1572" s="60">
        <v>171</v>
      </c>
      <c r="AN1572" s="60">
        <v>931</v>
      </c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</row>
    <row r="1573" spans="1:50">
      <c r="A1573" s="59" t="s">
        <v>3896</v>
      </c>
      <c r="B1573" s="60"/>
      <c r="C1573" s="60"/>
      <c r="D1573" s="60">
        <v>798</v>
      </c>
      <c r="E1573" s="60"/>
      <c r="F1573" s="60"/>
      <c r="G1573" s="60"/>
      <c r="H1573" s="60"/>
      <c r="I1573" s="60"/>
      <c r="J1573" s="60"/>
      <c r="K1573" s="60"/>
      <c r="L1573" s="60"/>
      <c r="M1573" s="60"/>
      <c r="N1573" s="60"/>
      <c r="O1573" s="60"/>
      <c r="P1573" s="60">
        <v>399</v>
      </c>
      <c r="Q1573" s="60"/>
      <c r="R1573" s="60"/>
      <c r="S1573" s="60"/>
      <c r="T1573" s="60"/>
      <c r="U1573" s="60"/>
      <c r="V1573" s="60">
        <v>570</v>
      </c>
      <c r="W1573" s="60"/>
      <c r="X1573" s="60"/>
      <c r="Y1573" s="60"/>
      <c r="Z1573" s="60"/>
      <c r="AA1573" s="60">
        <v>435</v>
      </c>
      <c r="AB1573" s="60"/>
      <c r="AC1573" s="60"/>
      <c r="AD1573" s="60"/>
      <c r="AE1573" s="60"/>
      <c r="AF1573" s="60"/>
      <c r="AG1573" s="60"/>
      <c r="AH1573" s="60"/>
      <c r="AI1573" s="60"/>
      <c r="AJ1573" s="60">
        <v>798</v>
      </c>
      <c r="AK1573" s="60"/>
      <c r="AL1573" s="60">
        <v>399</v>
      </c>
      <c r="AM1573" s="60">
        <v>570</v>
      </c>
      <c r="AN1573" s="60">
        <v>639</v>
      </c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</row>
    <row r="1574" spans="1:50">
      <c r="A1574" s="59" t="s">
        <v>935</v>
      </c>
      <c r="B1574" s="60">
        <v>146</v>
      </c>
      <c r="C1574" s="60">
        <v>57</v>
      </c>
      <c r="D1574" s="60">
        <v>105</v>
      </c>
      <c r="E1574" s="60">
        <v>87</v>
      </c>
      <c r="F1574" s="60">
        <v>17</v>
      </c>
      <c r="G1574" s="60">
        <v>151</v>
      </c>
      <c r="H1574" s="60">
        <v>101</v>
      </c>
      <c r="I1574" s="60">
        <v>0</v>
      </c>
      <c r="J1574" s="60">
        <v>259</v>
      </c>
      <c r="K1574" s="60">
        <v>110</v>
      </c>
      <c r="L1574" s="60">
        <v>116</v>
      </c>
      <c r="M1574" s="60">
        <v>164</v>
      </c>
      <c r="N1574" s="60">
        <v>143</v>
      </c>
      <c r="O1574" s="60">
        <v>0</v>
      </c>
      <c r="P1574" s="60">
        <v>645</v>
      </c>
      <c r="Q1574" s="60">
        <v>122</v>
      </c>
      <c r="R1574" s="60">
        <v>113</v>
      </c>
      <c r="S1574" s="60">
        <v>162</v>
      </c>
      <c r="T1574" s="60"/>
      <c r="U1574" s="60"/>
      <c r="V1574" s="60">
        <v>306</v>
      </c>
      <c r="W1574" s="60"/>
      <c r="X1574" s="60"/>
      <c r="Y1574" s="60"/>
      <c r="Z1574" s="60"/>
      <c r="AA1574" s="60">
        <v>309</v>
      </c>
      <c r="AB1574" s="60"/>
      <c r="AC1574" s="60"/>
      <c r="AD1574" s="60"/>
      <c r="AE1574" s="60">
        <v>57</v>
      </c>
      <c r="AF1574" s="60">
        <v>0</v>
      </c>
      <c r="AG1574" s="60">
        <v>0</v>
      </c>
      <c r="AH1574" s="60"/>
      <c r="AI1574" s="60">
        <v>20</v>
      </c>
      <c r="AJ1574" s="60">
        <v>105</v>
      </c>
      <c r="AK1574" s="60">
        <v>259</v>
      </c>
      <c r="AL1574" s="60">
        <v>645</v>
      </c>
      <c r="AM1574" s="60">
        <v>306</v>
      </c>
      <c r="AN1574" s="60">
        <v>45</v>
      </c>
      <c r="AO1574" s="60"/>
      <c r="AP1574" s="60"/>
      <c r="AQ1574" s="60">
        <v>154</v>
      </c>
      <c r="AR1574" s="60">
        <v>150</v>
      </c>
      <c r="AS1574" s="60">
        <v>166</v>
      </c>
      <c r="AT1574" s="60"/>
      <c r="AU1574" s="60"/>
      <c r="AV1574" s="60"/>
      <c r="AW1574" s="60"/>
      <c r="AX1574" s="60"/>
    </row>
    <row r="1575" spans="1:50">
      <c r="A1575" s="59" t="s">
        <v>3897</v>
      </c>
      <c r="B1575" s="60"/>
      <c r="C1575" s="60"/>
      <c r="D1575" s="60">
        <v>429</v>
      </c>
      <c r="E1575" s="60"/>
      <c r="F1575" s="60"/>
      <c r="G1575" s="60"/>
      <c r="H1575" s="60"/>
      <c r="I1575" s="60"/>
      <c r="J1575" s="60">
        <v>553</v>
      </c>
      <c r="K1575" s="60"/>
      <c r="L1575" s="60"/>
      <c r="M1575" s="60"/>
      <c r="N1575" s="60"/>
      <c r="O1575" s="60"/>
      <c r="P1575" s="60">
        <v>499</v>
      </c>
      <c r="Q1575" s="60"/>
      <c r="R1575" s="60"/>
      <c r="S1575" s="60"/>
      <c r="T1575" s="60"/>
      <c r="U1575" s="60"/>
      <c r="V1575" s="60">
        <v>818</v>
      </c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>
        <v>429</v>
      </c>
      <c r="AK1575" s="60">
        <v>553</v>
      </c>
      <c r="AL1575" s="60">
        <v>499</v>
      </c>
      <c r="AM1575" s="60">
        <v>818</v>
      </c>
      <c r="AN1575" s="60">
        <v>531</v>
      </c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</row>
    <row r="1576" spans="1:50">
      <c r="A1576" s="59" t="s">
        <v>3898</v>
      </c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>
        <v>773</v>
      </c>
      <c r="W1576" s="60"/>
      <c r="X1576" s="60"/>
      <c r="Y1576" s="60"/>
      <c r="Z1576" s="60"/>
      <c r="AA1576" s="60">
        <v>892</v>
      </c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>
        <v>773</v>
      </c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</row>
    <row r="1577" spans="1:50">
      <c r="A1577" s="59" t="s">
        <v>3899</v>
      </c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>
        <v>932</v>
      </c>
      <c r="W1577" s="60"/>
      <c r="X1577" s="60"/>
      <c r="Y1577" s="60"/>
      <c r="Z1577" s="60"/>
      <c r="AA1577" s="60">
        <v>869</v>
      </c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>
        <v>932</v>
      </c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</row>
    <row r="1578" spans="1:50">
      <c r="A1578" s="59" t="s">
        <v>3900</v>
      </c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>
        <v>568</v>
      </c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</row>
    <row r="1579" spans="1:50">
      <c r="A1579" s="59" t="s">
        <v>3901</v>
      </c>
      <c r="B1579" s="60"/>
      <c r="C1579" s="60"/>
      <c r="D1579" s="60">
        <v>484</v>
      </c>
      <c r="E1579" s="60"/>
      <c r="F1579" s="60"/>
      <c r="G1579" s="60"/>
      <c r="H1579" s="60"/>
      <c r="I1579" s="60"/>
      <c r="J1579" s="60">
        <v>711</v>
      </c>
      <c r="K1579" s="60"/>
      <c r="L1579" s="60"/>
      <c r="M1579" s="60"/>
      <c r="N1579" s="60"/>
      <c r="O1579" s="60"/>
      <c r="P1579" s="60">
        <v>993</v>
      </c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>
        <v>484</v>
      </c>
      <c r="AK1579" s="60">
        <v>711</v>
      </c>
      <c r="AL1579" s="60">
        <v>993</v>
      </c>
      <c r="AM1579" s="60"/>
      <c r="AN1579" s="60">
        <v>400</v>
      </c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</row>
    <row r="1580" spans="1:50">
      <c r="A1580" s="59" t="s">
        <v>3902</v>
      </c>
      <c r="B1580" s="60"/>
      <c r="C1580" s="60"/>
      <c r="D1580" s="60">
        <v>427</v>
      </c>
      <c r="E1580" s="60"/>
      <c r="F1580" s="60"/>
      <c r="G1580" s="60"/>
      <c r="H1580" s="60"/>
      <c r="I1580" s="60"/>
      <c r="J1580" s="60">
        <v>333</v>
      </c>
      <c r="K1580" s="60"/>
      <c r="L1580" s="60"/>
      <c r="M1580" s="60"/>
      <c r="N1580" s="60"/>
      <c r="O1580" s="60"/>
      <c r="P1580" s="60">
        <v>498</v>
      </c>
      <c r="Q1580" s="60"/>
      <c r="R1580" s="60"/>
      <c r="S1580" s="60"/>
      <c r="T1580" s="60"/>
      <c r="U1580" s="60"/>
      <c r="V1580" s="60">
        <v>876</v>
      </c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>
        <v>427</v>
      </c>
      <c r="AK1580" s="60">
        <v>333</v>
      </c>
      <c r="AL1580" s="60">
        <v>498</v>
      </c>
      <c r="AM1580" s="60">
        <v>876</v>
      </c>
      <c r="AN1580" s="60">
        <v>733</v>
      </c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</row>
    <row r="1581" spans="1:50">
      <c r="A1581" s="59" t="s">
        <v>3903</v>
      </c>
      <c r="B1581" s="60"/>
      <c r="C1581" s="60"/>
      <c r="D1581" s="60">
        <v>124</v>
      </c>
      <c r="E1581" s="60"/>
      <c r="F1581" s="60"/>
      <c r="G1581" s="60"/>
      <c r="H1581" s="60"/>
      <c r="I1581" s="60"/>
      <c r="J1581" s="60">
        <v>188</v>
      </c>
      <c r="K1581" s="60"/>
      <c r="L1581" s="60"/>
      <c r="M1581" s="60"/>
      <c r="N1581" s="60"/>
      <c r="O1581" s="60"/>
      <c r="P1581" s="60">
        <v>157</v>
      </c>
      <c r="Q1581" s="60"/>
      <c r="R1581" s="60"/>
      <c r="S1581" s="60"/>
      <c r="T1581" s="60"/>
      <c r="U1581" s="60"/>
      <c r="V1581" s="60">
        <v>216</v>
      </c>
      <c r="W1581" s="60"/>
      <c r="X1581" s="60"/>
      <c r="Y1581" s="60"/>
      <c r="Z1581" s="60"/>
      <c r="AA1581" s="60">
        <v>113</v>
      </c>
      <c r="AB1581" s="60"/>
      <c r="AC1581" s="60"/>
      <c r="AD1581" s="60"/>
      <c r="AE1581" s="60"/>
      <c r="AF1581" s="60"/>
      <c r="AG1581" s="60"/>
      <c r="AH1581" s="60"/>
      <c r="AI1581" s="60"/>
      <c r="AJ1581" s="60">
        <v>124</v>
      </c>
      <c r="AK1581" s="60">
        <v>188</v>
      </c>
      <c r="AL1581" s="60">
        <v>157</v>
      </c>
      <c r="AM1581" s="60">
        <v>216</v>
      </c>
      <c r="AN1581" s="60">
        <v>770</v>
      </c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</row>
    <row r="1582" spans="1:50">
      <c r="A1582" s="59" t="s">
        <v>3904</v>
      </c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0"/>
      <c r="M1582" s="60"/>
      <c r="N1582" s="60"/>
      <c r="O1582" s="60"/>
      <c r="P1582" s="60">
        <v>317</v>
      </c>
      <c r="Q1582" s="60"/>
      <c r="R1582" s="60"/>
      <c r="S1582" s="60"/>
      <c r="T1582" s="60"/>
      <c r="U1582" s="60"/>
      <c r="V1582" s="60">
        <v>318</v>
      </c>
      <c r="W1582" s="60"/>
      <c r="X1582" s="60"/>
      <c r="Y1582" s="60"/>
      <c r="Z1582" s="60"/>
      <c r="AA1582" s="60">
        <v>425</v>
      </c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>
        <v>317</v>
      </c>
      <c r="AM1582" s="60">
        <v>318</v>
      </c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</row>
    <row r="1583" spans="1:50">
      <c r="A1583" s="59" t="s">
        <v>3905</v>
      </c>
      <c r="B1583" s="60"/>
      <c r="C1583" s="60"/>
      <c r="D1583" s="60">
        <v>693</v>
      </c>
      <c r="E1583" s="60"/>
      <c r="F1583" s="60"/>
      <c r="G1583" s="60"/>
      <c r="H1583" s="60"/>
      <c r="I1583" s="60"/>
      <c r="J1583" s="60">
        <v>771</v>
      </c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>
        <v>693</v>
      </c>
      <c r="AK1583" s="60">
        <v>771</v>
      </c>
      <c r="AL1583" s="60"/>
      <c r="AM1583" s="60"/>
      <c r="AN1583" s="60">
        <v>863</v>
      </c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</row>
    <row r="1584" spans="1:50">
      <c r="A1584" s="59" t="s">
        <v>3906</v>
      </c>
      <c r="B1584" s="60"/>
      <c r="C1584" s="60"/>
      <c r="D1584" s="60">
        <v>884</v>
      </c>
      <c r="E1584" s="60"/>
      <c r="F1584" s="60"/>
      <c r="G1584" s="60"/>
      <c r="H1584" s="60"/>
      <c r="I1584" s="60"/>
      <c r="J1584" s="60">
        <v>891</v>
      </c>
      <c r="K1584" s="60"/>
      <c r="L1584" s="60"/>
      <c r="M1584" s="60"/>
      <c r="N1584" s="60"/>
      <c r="O1584" s="60"/>
      <c r="P1584" s="60">
        <v>521</v>
      </c>
      <c r="Q1584" s="60"/>
      <c r="R1584" s="60"/>
      <c r="S1584" s="60"/>
      <c r="T1584" s="60"/>
      <c r="U1584" s="60"/>
      <c r="V1584" s="60">
        <v>385</v>
      </c>
      <c r="W1584" s="60"/>
      <c r="X1584" s="60"/>
      <c r="Y1584" s="60"/>
      <c r="Z1584" s="60"/>
      <c r="AA1584" s="60">
        <v>538</v>
      </c>
      <c r="AB1584" s="60"/>
      <c r="AC1584" s="60"/>
      <c r="AD1584" s="60"/>
      <c r="AE1584" s="60"/>
      <c r="AF1584" s="60"/>
      <c r="AG1584" s="60"/>
      <c r="AH1584" s="60"/>
      <c r="AI1584" s="60"/>
      <c r="AJ1584" s="60">
        <v>884</v>
      </c>
      <c r="AK1584" s="60">
        <v>891</v>
      </c>
      <c r="AL1584" s="60">
        <v>521</v>
      </c>
      <c r="AM1584" s="60">
        <v>385</v>
      </c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</row>
    <row r="1585" spans="1:50">
      <c r="A1585" s="59" t="s">
        <v>3907</v>
      </c>
      <c r="B1585" s="60"/>
      <c r="C1585" s="60"/>
      <c r="D1585" s="60"/>
      <c r="E1585" s="60"/>
      <c r="F1585" s="60"/>
      <c r="G1585" s="60"/>
      <c r="H1585" s="60"/>
      <c r="I1585" s="60"/>
      <c r="J1585" s="60">
        <v>384</v>
      </c>
      <c r="K1585" s="60"/>
      <c r="L1585" s="60"/>
      <c r="M1585" s="60"/>
      <c r="N1585" s="60"/>
      <c r="O1585" s="60"/>
      <c r="P1585" s="60">
        <v>393</v>
      </c>
      <c r="Q1585" s="60"/>
      <c r="R1585" s="60"/>
      <c r="S1585" s="60"/>
      <c r="T1585" s="60"/>
      <c r="U1585" s="60"/>
      <c r="V1585" s="60">
        <v>297</v>
      </c>
      <c r="W1585" s="60"/>
      <c r="X1585" s="60"/>
      <c r="Y1585" s="60"/>
      <c r="Z1585" s="60"/>
      <c r="AA1585" s="60">
        <v>123</v>
      </c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>
        <v>384</v>
      </c>
      <c r="AL1585" s="60">
        <v>393</v>
      </c>
      <c r="AM1585" s="60">
        <v>297</v>
      </c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</row>
    <row r="1586" spans="1:50">
      <c r="A1586" s="59" t="s">
        <v>3908</v>
      </c>
      <c r="B1586" s="60"/>
      <c r="C1586" s="60"/>
      <c r="D1586" s="60">
        <v>425</v>
      </c>
      <c r="E1586" s="60"/>
      <c r="F1586" s="60"/>
      <c r="G1586" s="60"/>
      <c r="H1586" s="60"/>
      <c r="I1586" s="60"/>
      <c r="J1586" s="60">
        <v>642</v>
      </c>
      <c r="K1586" s="60"/>
      <c r="L1586" s="60"/>
      <c r="M1586" s="60"/>
      <c r="N1586" s="60"/>
      <c r="O1586" s="60"/>
      <c r="P1586" s="60">
        <v>839</v>
      </c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>
        <v>425</v>
      </c>
      <c r="AK1586" s="60">
        <v>642</v>
      </c>
      <c r="AL1586" s="60">
        <v>839</v>
      </c>
      <c r="AM1586" s="60"/>
      <c r="AN1586" s="60">
        <v>442</v>
      </c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</row>
    <row r="1587" spans="1:50">
      <c r="A1587" s="59" t="s">
        <v>3909</v>
      </c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0"/>
      <c r="M1587" s="60"/>
      <c r="N1587" s="60"/>
      <c r="O1587" s="60"/>
      <c r="P1587" s="60">
        <v>691</v>
      </c>
      <c r="Q1587" s="60"/>
      <c r="R1587" s="60"/>
      <c r="S1587" s="60"/>
      <c r="T1587" s="60"/>
      <c r="U1587" s="60"/>
      <c r="V1587" s="60">
        <v>458</v>
      </c>
      <c r="W1587" s="60"/>
      <c r="X1587" s="60"/>
      <c r="Y1587" s="60"/>
      <c r="Z1587" s="60"/>
      <c r="AA1587" s="60">
        <v>333</v>
      </c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>
        <v>691</v>
      </c>
      <c r="AM1587" s="60">
        <v>458</v>
      </c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</row>
    <row r="1588" spans="1:50">
      <c r="A1588" s="59" t="s">
        <v>3910</v>
      </c>
      <c r="B1588" s="60"/>
      <c r="C1588" s="60"/>
      <c r="D1588" s="60"/>
      <c r="E1588" s="60"/>
      <c r="F1588" s="60"/>
      <c r="G1588" s="60"/>
      <c r="H1588" s="60"/>
      <c r="I1588" s="60"/>
      <c r="J1588" s="60">
        <v>467</v>
      </c>
      <c r="K1588" s="60"/>
      <c r="L1588" s="60"/>
      <c r="M1588" s="60"/>
      <c r="N1588" s="60"/>
      <c r="O1588" s="60"/>
      <c r="P1588" s="60">
        <v>443</v>
      </c>
      <c r="Q1588" s="60"/>
      <c r="R1588" s="60"/>
      <c r="S1588" s="60"/>
      <c r="T1588" s="60"/>
      <c r="U1588" s="60"/>
      <c r="V1588" s="60">
        <v>915</v>
      </c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>
        <v>467</v>
      </c>
      <c r="AL1588" s="60">
        <v>443</v>
      </c>
      <c r="AM1588" s="60">
        <v>915</v>
      </c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</row>
    <row r="1589" spans="1:50">
      <c r="A1589" s="59" t="s">
        <v>3911</v>
      </c>
      <c r="B1589" s="60"/>
      <c r="C1589" s="60"/>
      <c r="D1589" s="60">
        <v>238</v>
      </c>
      <c r="E1589" s="60"/>
      <c r="F1589" s="60"/>
      <c r="G1589" s="60"/>
      <c r="H1589" s="60"/>
      <c r="I1589" s="60"/>
      <c r="J1589" s="60">
        <v>316</v>
      </c>
      <c r="K1589" s="60"/>
      <c r="L1589" s="60"/>
      <c r="M1589" s="60"/>
      <c r="N1589" s="60"/>
      <c r="O1589" s="60"/>
      <c r="P1589" s="60">
        <v>172</v>
      </c>
      <c r="Q1589" s="60"/>
      <c r="R1589" s="60"/>
      <c r="S1589" s="60"/>
      <c r="T1589" s="60"/>
      <c r="U1589" s="60"/>
      <c r="V1589" s="60">
        <v>175</v>
      </c>
      <c r="W1589" s="60"/>
      <c r="X1589" s="60"/>
      <c r="Y1589" s="60"/>
      <c r="Z1589" s="60"/>
      <c r="AA1589" s="60">
        <v>116</v>
      </c>
      <c r="AB1589" s="60"/>
      <c r="AC1589" s="60"/>
      <c r="AD1589" s="60"/>
      <c r="AE1589" s="60"/>
      <c r="AF1589" s="60"/>
      <c r="AG1589" s="60"/>
      <c r="AH1589" s="60"/>
      <c r="AI1589" s="60"/>
      <c r="AJ1589" s="60">
        <v>238</v>
      </c>
      <c r="AK1589" s="60">
        <v>316</v>
      </c>
      <c r="AL1589" s="60">
        <v>172</v>
      </c>
      <c r="AM1589" s="60">
        <v>175</v>
      </c>
      <c r="AN1589" s="60">
        <v>255</v>
      </c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</row>
    <row r="1590" spans="1:50">
      <c r="A1590" s="59" t="s">
        <v>3912</v>
      </c>
      <c r="B1590" s="60"/>
      <c r="C1590" s="60"/>
      <c r="D1590" s="60">
        <v>102</v>
      </c>
      <c r="E1590" s="60"/>
      <c r="F1590" s="60"/>
      <c r="G1590" s="60"/>
      <c r="H1590" s="60"/>
      <c r="I1590" s="60"/>
      <c r="J1590" s="60">
        <v>228</v>
      </c>
      <c r="K1590" s="60"/>
      <c r="L1590" s="60"/>
      <c r="M1590" s="60"/>
      <c r="N1590" s="60"/>
      <c r="O1590" s="60"/>
      <c r="P1590" s="60">
        <v>216</v>
      </c>
      <c r="Q1590" s="60"/>
      <c r="R1590" s="60"/>
      <c r="S1590" s="60"/>
      <c r="T1590" s="60"/>
      <c r="U1590" s="60"/>
      <c r="V1590" s="60">
        <v>119</v>
      </c>
      <c r="W1590" s="60"/>
      <c r="X1590" s="60"/>
      <c r="Y1590" s="60"/>
      <c r="Z1590" s="60"/>
      <c r="AA1590" s="60">
        <v>99</v>
      </c>
      <c r="AB1590" s="60"/>
      <c r="AC1590" s="60"/>
      <c r="AD1590" s="60"/>
      <c r="AE1590" s="60"/>
      <c r="AF1590" s="60"/>
      <c r="AG1590" s="60"/>
      <c r="AH1590" s="60"/>
      <c r="AI1590" s="60">
        <v>0</v>
      </c>
      <c r="AJ1590" s="60">
        <v>102</v>
      </c>
      <c r="AK1590" s="60">
        <v>228</v>
      </c>
      <c r="AL1590" s="60">
        <v>216</v>
      </c>
      <c r="AM1590" s="60">
        <v>119</v>
      </c>
      <c r="AN1590" s="60">
        <v>75</v>
      </c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</row>
    <row r="1591" spans="1:50">
      <c r="A1591" s="59" t="s">
        <v>1168</v>
      </c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0"/>
      <c r="M1591" s="60"/>
      <c r="N1591" s="60"/>
      <c r="O1591" s="60"/>
      <c r="P1591" s="60">
        <v>259</v>
      </c>
      <c r="Q1591" s="60"/>
      <c r="R1591" s="60"/>
      <c r="S1591" s="60"/>
      <c r="T1591" s="60">
        <v>180</v>
      </c>
      <c r="U1591" s="60"/>
      <c r="V1591" s="60">
        <v>166</v>
      </c>
      <c r="W1591" s="60">
        <v>6</v>
      </c>
      <c r="X1591" s="60">
        <v>12</v>
      </c>
      <c r="Y1591" s="60">
        <v>112</v>
      </c>
      <c r="Z1591" s="60">
        <v>195</v>
      </c>
      <c r="AA1591" s="60">
        <v>138</v>
      </c>
      <c r="AB1591" s="60">
        <v>27</v>
      </c>
      <c r="AC1591" s="60">
        <v>98</v>
      </c>
      <c r="AD1591" s="60">
        <v>157</v>
      </c>
      <c r="AE1591" s="60"/>
      <c r="AF1591" s="60"/>
      <c r="AG1591" s="60"/>
      <c r="AH1591" s="60"/>
      <c r="AI1591" s="60"/>
      <c r="AJ1591" s="60"/>
      <c r="AK1591" s="60"/>
      <c r="AL1591" s="60">
        <v>259</v>
      </c>
      <c r="AM1591" s="60">
        <v>166</v>
      </c>
      <c r="AN1591" s="60"/>
      <c r="AO1591" s="60">
        <v>166</v>
      </c>
      <c r="AP1591" s="60">
        <v>146</v>
      </c>
      <c r="AQ1591" s="60"/>
      <c r="AR1591" s="60"/>
      <c r="AS1591" s="60"/>
      <c r="AT1591" s="60">
        <v>35</v>
      </c>
      <c r="AU1591" s="60">
        <v>86</v>
      </c>
      <c r="AV1591" s="60"/>
      <c r="AW1591" s="60"/>
      <c r="AX1591" s="60"/>
    </row>
    <row r="1592" spans="1:50">
      <c r="A1592" s="59" t="s">
        <v>162</v>
      </c>
      <c r="B1592" s="60">
        <v>168</v>
      </c>
      <c r="C1592" s="60">
        <v>32</v>
      </c>
      <c r="D1592" s="60">
        <v>25</v>
      </c>
      <c r="E1592" s="60">
        <v>30</v>
      </c>
      <c r="F1592" s="60">
        <v>9</v>
      </c>
      <c r="G1592" s="60">
        <v>9</v>
      </c>
      <c r="H1592" s="60">
        <v>153</v>
      </c>
      <c r="I1592" s="60">
        <v>35</v>
      </c>
      <c r="J1592" s="60">
        <v>11</v>
      </c>
      <c r="K1592" s="60">
        <v>54</v>
      </c>
      <c r="L1592" s="60">
        <v>31</v>
      </c>
      <c r="M1592" s="60">
        <v>50</v>
      </c>
      <c r="N1592" s="60">
        <v>141</v>
      </c>
      <c r="O1592" s="60">
        <v>0</v>
      </c>
      <c r="P1592" s="60">
        <v>16</v>
      </c>
      <c r="Q1592" s="60">
        <v>36</v>
      </c>
      <c r="R1592" s="60">
        <v>79</v>
      </c>
      <c r="S1592" s="60">
        <v>26</v>
      </c>
      <c r="T1592" s="60">
        <v>148</v>
      </c>
      <c r="U1592" s="60">
        <v>9</v>
      </c>
      <c r="V1592" s="60">
        <v>10</v>
      </c>
      <c r="W1592" s="60">
        <v>49</v>
      </c>
      <c r="X1592" s="60">
        <v>96</v>
      </c>
      <c r="Y1592" s="60">
        <v>13</v>
      </c>
      <c r="Z1592" s="60">
        <v>165</v>
      </c>
      <c r="AA1592" s="60">
        <v>16</v>
      </c>
      <c r="AB1592" s="60">
        <v>67</v>
      </c>
      <c r="AC1592" s="60">
        <v>41</v>
      </c>
      <c r="AD1592" s="60">
        <v>36</v>
      </c>
      <c r="AE1592" s="60">
        <v>32</v>
      </c>
      <c r="AF1592" s="60">
        <v>35</v>
      </c>
      <c r="AG1592" s="60">
        <v>0</v>
      </c>
      <c r="AH1592" s="60">
        <v>9</v>
      </c>
      <c r="AI1592" s="60">
        <v>0</v>
      </c>
      <c r="AJ1592" s="60">
        <v>25</v>
      </c>
      <c r="AK1592" s="60">
        <v>11</v>
      </c>
      <c r="AL1592" s="60">
        <v>16</v>
      </c>
      <c r="AM1592" s="60">
        <v>10</v>
      </c>
      <c r="AN1592" s="60">
        <v>37</v>
      </c>
      <c r="AO1592" s="60">
        <v>69</v>
      </c>
      <c r="AP1592" s="60">
        <v>13</v>
      </c>
      <c r="AQ1592" s="60">
        <v>24</v>
      </c>
      <c r="AR1592" s="60">
        <v>45</v>
      </c>
      <c r="AS1592" s="60">
        <v>42</v>
      </c>
      <c r="AT1592" s="60">
        <v>14</v>
      </c>
      <c r="AU1592" s="60">
        <v>4</v>
      </c>
      <c r="AV1592" s="60">
        <v>27</v>
      </c>
      <c r="AW1592" s="60">
        <v>4</v>
      </c>
      <c r="AX1592" s="60">
        <v>18</v>
      </c>
    </row>
    <row r="1593" spans="1:50">
      <c r="A1593" s="59" t="s">
        <v>3913</v>
      </c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0"/>
      <c r="M1593" s="60"/>
      <c r="N1593" s="60"/>
      <c r="O1593" s="60"/>
      <c r="P1593" s="60">
        <v>751</v>
      </c>
      <c r="Q1593" s="60"/>
      <c r="R1593" s="60"/>
      <c r="S1593" s="60"/>
      <c r="T1593" s="60"/>
      <c r="U1593" s="60"/>
      <c r="V1593" s="60">
        <v>583</v>
      </c>
      <c r="W1593" s="60"/>
      <c r="X1593" s="60"/>
      <c r="Y1593" s="60"/>
      <c r="Z1593" s="60"/>
      <c r="AA1593" s="60">
        <v>639</v>
      </c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>
        <v>751</v>
      </c>
      <c r="AM1593" s="60">
        <v>583</v>
      </c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</row>
    <row r="1594" spans="1:50">
      <c r="A1594" s="59" t="s">
        <v>3914</v>
      </c>
      <c r="B1594" s="60"/>
      <c r="C1594" s="60"/>
      <c r="D1594" s="60"/>
      <c r="E1594" s="60"/>
      <c r="F1594" s="60"/>
      <c r="G1594" s="60"/>
      <c r="H1594" s="60"/>
      <c r="I1594" s="60"/>
      <c r="J1594" s="60">
        <v>679</v>
      </c>
      <c r="K1594" s="60"/>
      <c r="L1594" s="60"/>
      <c r="M1594" s="60"/>
      <c r="N1594" s="60"/>
      <c r="O1594" s="60"/>
      <c r="P1594" s="60">
        <v>190</v>
      </c>
      <c r="Q1594" s="60"/>
      <c r="R1594" s="60"/>
      <c r="S1594" s="60"/>
      <c r="T1594" s="60"/>
      <c r="U1594" s="60"/>
      <c r="V1594" s="60">
        <v>495</v>
      </c>
      <c r="W1594" s="60"/>
      <c r="X1594" s="60"/>
      <c r="Y1594" s="60"/>
      <c r="Z1594" s="60"/>
      <c r="AA1594" s="60">
        <v>756</v>
      </c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>
        <v>679</v>
      </c>
      <c r="AL1594" s="60">
        <v>190</v>
      </c>
      <c r="AM1594" s="60">
        <v>495</v>
      </c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</row>
    <row r="1595" spans="1:50">
      <c r="A1595" s="59" t="s">
        <v>3915</v>
      </c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>
        <v>765</v>
      </c>
      <c r="W1595" s="60"/>
      <c r="X1595" s="60"/>
      <c r="Y1595" s="60"/>
      <c r="Z1595" s="60"/>
      <c r="AA1595" s="60">
        <v>245</v>
      </c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>
        <v>765</v>
      </c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</row>
    <row r="1596" spans="1:50">
      <c r="A1596" s="59" t="s">
        <v>3916</v>
      </c>
      <c r="B1596" s="60"/>
      <c r="C1596" s="60"/>
      <c r="D1596" s="60">
        <v>680</v>
      </c>
      <c r="E1596" s="60"/>
      <c r="F1596" s="60"/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>
        <v>680</v>
      </c>
      <c r="AK1596" s="60"/>
      <c r="AL1596" s="60"/>
      <c r="AM1596" s="60"/>
      <c r="AN1596" s="60">
        <v>549</v>
      </c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</row>
    <row r="1597" spans="1:50">
      <c r="A1597" s="59" t="s">
        <v>3917</v>
      </c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0"/>
      <c r="M1597" s="60"/>
      <c r="N1597" s="60"/>
      <c r="O1597" s="60"/>
      <c r="P1597" s="60">
        <v>864</v>
      </c>
      <c r="Q1597" s="60"/>
      <c r="R1597" s="60"/>
      <c r="S1597" s="60"/>
      <c r="T1597" s="60"/>
      <c r="U1597" s="60"/>
      <c r="V1597" s="60">
        <v>826</v>
      </c>
      <c r="W1597" s="60"/>
      <c r="X1597" s="60"/>
      <c r="Y1597" s="60"/>
      <c r="Z1597" s="60"/>
      <c r="AA1597" s="60">
        <v>449</v>
      </c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>
        <v>864</v>
      </c>
      <c r="AM1597" s="60">
        <v>826</v>
      </c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</row>
    <row r="1598" spans="1:50">
      <c r="A1598" s="59" t="s">
        <v>3918</v>
      </c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>
        <v>794</v>
      </c>
      <c r="W1598" s="60"/>
      <c r="X1598" s="60"/>
      <c r="Y1598" s="60"/>
      <c r="Z1598" s="60"/>
      <c r="AA1598" s="60">
        <v>851</v>
      </c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>
        <v>794</v>
      </c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</row>
    <row r="1599" spans="1:50">
      <c r="A1599" s="59" t="s">
        <v>3923</v>
      </c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>
        <v>0</v>
      </c>
      <c r="AJ1599" s="60"/>
      <c r="AK1599" s="60"/>
      <c r="AL1599" s="60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</row>
    <row r="1600" spans="1:50">
      <c r="A1600" s="59" t="s">
        <v>3924</v>
      </c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>
        <v>0</v>
      </c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</row>
    <row r="1601" spans="1:50">
      <c r="A1601" s="59" t="s">
        <v>4089</v>
      </c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>
        <v>163</v>
      </c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</row>
    <row r="1602" spans="1:50">
      <c r="A1602" s="59" t="s">
        <v>4090</v>
      </c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  <c r="AN1602" s="60">
        <v>338</v>
      </c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</row>
    <row r="1603" spans="1:50">
      <c r="A1603" s="59" t="s">
        <v>4091</v>
      </c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  <c r="AN1603" s="60">
        <v>391</v>
      </c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</row>
    <row r="1604" spans="1:50">
      <c r="A1604" s="59" t="s">
        <v>4092</v>
      </c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>
        <v>459</v>
      </c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</row>
    <row r="1605" spans="1:50">
      <c r="A1605" s="59" t="s">
        <v>4093</v>
      </c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  <c r="AN1605" s="60">
        <v>486</v>
      </c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</row>
    <row r="1606" spans="1:50">
      <c r="A1606" s="59" t="s">
        <v>4094</v>
      </c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>
        <v>489</v>
      </c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</row>
    <row r="1607" spans="1:50">
      <c r="A1607" s="59" t="s">
        <v>4095</v>
      </c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  <c r="AN1607" s="60">
        <v>539</v>
      </c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</row>
    <row r="1608" spans="1:50">
      <c r="A1608" s="59" t="s">
        <v>4096</v>
      </c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  <c r="AN1608" s="60">
        <v>550</v>
      </c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</row>
    <row r="1609" spans="1:50">
      <c r="A1609" s="59" t="s">
        <v>4097</v>
      </c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  <c r="AN1609" s="60">
        <v>560</v>
      </c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</row>
    <row r="1610" spans="1:50">
      <c r="A1610" s="59" t="s">
        <v>4098</v>
      </c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  <c r="AN1610" s="60">
        <v>574</v>
      </c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</row>
    <row r="1611" spans="1:50">
      <c r="A1611" s="59" t="s">
        <v>4099</v>
      </c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  <c r="AN1611" s="60">
        <v>586</v>
      </c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</row>
    <row r="1612" spans="1:50">
      <c r="A1612" s="59" t="s">
        <v>4100</v>
      </c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  <c r="AN1612" s="60">
        <v>608</v>
      </c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</row>
    <row r="1613" spans="1:50">
      <c r="A1613" s="59" t="s">
        <v>4101</v>
      </c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  <c r="AN1613" s="60">
        <v>610</v>
      </c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</row>
    <row r="1614" spans="1:50">
      <c r="A1614" s="59" t="s">
        <v>4102</v>
      </c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  <c r="AN1614" s="60">
        <v>643</v>
      </c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</row>
    <row r="1615" spans="1:50">
      <c r="A1615" s="59" t="s">
        <v>4103</v>
      </c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  <c r="AN1615" s="60">
        <v>652</v>
      </c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</row>
    <row r="1616" spans="1:50">
      <c r="A1616" s="59" t="s">
        <v>4104</v>
      </c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  <c r="AN1616" s="60">
        <v>661</v>
      </c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</row>
    <row r="1617" spans="1:50">
      <c r="A1617" s="59" t="s">
        <v>4105</v>
      </c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0">
        <v>666</v>
      </c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</row>
    <row r="1618" spans="1:50">
      <c r="A1618" s="59" t="s">
        <v>4106</v>
      </c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  <c r="AN1618" s="60">
        <v>672</v>
      </c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</row>
    <row r="1619" spans="1:50">
      <c r="A1619" s="59" t="s">
        <v>4107</v>
      </c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>
        <v>674</v>
      </c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</row>
    <row r="1620" spans="1:50">
      <c r="A1620" s="59" t="s">
        <v>4108</v>
      </c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  <c r="AN1620" s="60">
        <v>684</v>
      </c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</row>
    <row r="1621" spans="1:50">
      <c r="A1621" s="59" t="s">
        <v>4109</v>
      </c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  <c r="AN1621" s="60">
        <v>694</v>
      </c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</row>
    <row r="1622" spans="1:50">
      <c r="A1622" s="59" t="s">
        <v>4110</v>
      </c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  <c r="AN1622" s="60">
        <v>700</v>
      </c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</row>
    <row r="1623" spans="1:50">
      <c r="A1623" s="59" t="s">
        <v>4111</v>
      </c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  <c r="AN1623" s="60">
        <v>701</v>
      </c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</row>
    <row r="1624" spans="1:50">
      <c r="A1624" s="59" t="s">
        <v>4112</v>
      </c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  <c r="AN1624" s="60">
        <v>712</v>
      </c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</row>
    <row r="1625" spans="1:50">
      <c r="A1625" s="59" t="s">
        <v>4113</v>
      </c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  <c r="AN1625" s="60">
        <v>713</v>
      </c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</row>
    <row r="1626" spans="1:50">
      <c r="A1626" s="59" t="s">
        <v>4114</v>
      </c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  <c r="AN1626" s="60">
        <v>722</v>
      </c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</row>
    <row r="1627" spans="1:50">
      <c r="A1627" s="59" t="s">
        <v>4115</v>
      </c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  <c r="AN1627" s="60">
        <v>732</v>
      </c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</row>
    <row r="1628" spans="1:50">
      <c r="A1628" s="59" t="s">
        <v>4116</v>
      </c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  <c r="AN1628" s="60">
        <v>737</v>
      </c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</row>
    <row r="1629" spans="1:50">
      <c r="A1629" s="59" t="s">
        <v>4117</v>
      </c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  <c r="AN1629" s="60">
        <v>740</v>
      </c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</row>
    <row r="1630" spans="1:50">
      <c r="A1630" s="59" t="s">
        <v>4118</v>
      </c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  <c r="AN1630" s="60">
        <v>741</v>
      </c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</row>
    <row r="1631" spans="1:50">
      <c r="A1631" s="59" t="s">
        <v>4119</v>
      </c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0">
        <v>748</v>
      </c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</row>
    <row r="1632" spans="1:50">
      <c r="A1632" s="59" t="s">
        <v>4120</v>
      </c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>
        <v>751</v>
      </c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</row>
    <row r="1633" spans="1:50">
      <c r="A1633" s="59" t="s">
        <v>4121</v>
      </c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>
        <v>754</v>
      </c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</row>
    <row r="1634" spans="1:50">
      <c r="A1634" s="59" t="s">
        <v>4122</v>
      </c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>
        <v>763</v>
      </c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</row>
    <row r="1635" spans="1:50">
      <c r="A1635" s="59" t="s">
        <v>4123</v>
      </c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>
        <v>768</v>
      </c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</row>
    <row r="1636" spans="1:50">
      <c r="A1636" s="59" t="s">
        <v>4124</v>
      </c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>
        <v>771</v>
      </c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</row>
    <row r="1637" spans="1:50">
      <c r="A1637" s="59" t="s">
        <v>4125</v>
      </c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  <c r="AN1637" s="60">
        <v>774</v>
      </c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</row>
    <row r="1638" spans="1:50">
      <c r="A1638" s="59" t="s">
        <v>4126</v>
      </c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>
        <v>775</v>
      </c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</row>
    <row r="1639" spans="1:50">
      <c r="A1639" s="59" t="s">
        <v>4127</v>
      </c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>
        <v>776</v>
      </c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</row>
    <row r="1640" spans="1:50">
      <c r="A1640" s="59" t="s">
        <v>4128</v>
      </c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>
        <v>778</v>
      </c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</row>
    <row r="1641" spans="1:50">
      <c r="A1641" s="59" t="s">
        <v>4129</v>
      </c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>
        <v>779</v>
      </c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</row>
    <row r="1642" spans="1:50">
      <c r="A1642" s="59" t="s">
        <v>4130</v>
      </c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>
        <v>780</v>
      </c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</row>
    <row r="1643" spans="1:50">
      <c r="A1643" s="59" t="s">
        <v>4131</v>
      </c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>
        <v>781</v>
      </c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</row>
    <row r="1644" spans="1:50">
      <c r="A1644" s="59" t="s">
        <v>4132</v>
      </c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>
        <v>784</v>
      </c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</row>
    <row r="1645" spans="1:50">
      <c r="A1645" s="59" t="s">
        <v>4133</v>
      </c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  <c r="AN1645" s="60">
        <v>786</v>
      </c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</row>
    <row r="1646" spans="1:50">
      <c r="A1646" s="59" t="s">
        <v>4134</v>
      </c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>
        <v>787</v>
      </c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</row>
    <row r="1647" spans="1:50">
      <c r="A1647" s="59" t="s">
        <v>4135</v>
      </c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>
        <v>791</v>
      </c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</row>
    <row r="1648" spans="1:50">
      <c r="A1648" s="59" t="s">
        <v>4136</v>
      </c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>
        <v>793</v>
      </c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</row>
    <row r="1649" spans="1:50">
      <c r="A1649" s="59" t="s">
        <v>4137</v>
      </c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>
        <v>796</v>
      </c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</row>
    <row r="1650" spans="1:50">
      <c r="A1650" s="59" t="s">
        <v>4138</v>
      </c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>
        <v>803</v>
      </c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</row>
    <row r="1651" spans="1:50">
      <c r="A1651" s="59" t="s">
        <v>4139</v>
      </c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>
        <v>805</v>
      </c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</row>
    <row r="1652" spans="1:50">
      <c r="A1652" s="59" t="s">
        <v>4140</v>
      </c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>
        <v>808</v>
      </c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</row>
    <row r="1653" spans="1:50">
      <c r="A1653" s="59" t="s">
        <v>4141</v>
      </c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>
        <v>809</v>
      </c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</row>
    <row r="1654" spans="1:50">
      <c r="A1654" s="59" t="s">
        <v>4142</v>
      </c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>
        <v>815</v>
      </c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</row>
    <row r="1655" spans="1:50">
      <c r="A1655" s="59" t="s">
        <v>4143</v>
      </c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  <c r="AN1655" s="60">
        <v>816</v>
      </c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</row>
    <row r="1656" spans="1:50">
      <c r="A1656" s="59" t="s">
        <v>4144</v>
      </c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  <c r="AN1656" s="60">
        <v>817</v>
      </c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</row>
    <row r="1657" spans="1:50">
      <c r="A1657" s="59" t="s">
        <v>4145</v>
      </c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  <c r="AN1657" s="60">
        <v>822</v>
      </c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</row>
    <row r="1658" spans="1:50">
      <c r="A1658" s="59" t="s">
        <v>4146</v>
      </c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  <c r="AN1658" s="60">
        <v>825</v>
      </c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</row>
    <row r="1659" spans="1:50">
      <c r="A1659" s="59" t="s">
        <v>4147</v>
      </c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  <c r="AN1659" s="60">
        <v>830</v>
      </c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</row>
    <row r="1660" spans="1:50">
      <c r="A1660" s="59" t="s">
        <v>4148</v>
      </c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  <c r="AN1660" s="60">
        <v>832</v>
      </c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</row>
    <row r="1661" spans="1:50">
      <c r="A1661" s="59" t="s">
        <v>4149</v>
      </c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  <c r="AN1661" s="60">
        <v>834</v>
      </c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</row>
    <row r="1662" spans="1:50">
      <c r="A1662" s="59" t="s">
        <v>4150</v>
      </c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  <c r="AN1662" s="60">
        <v>839</v>
      </c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</row>
    <row r="1663" spans="1:50">
      <c r="A1663" s="59" t="s">
        <v>4151</v>
      </c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>
        <v>842</v>
      </c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</row>
    <row r="1664" spans="1:50">
      <c r="A1664" s="59" t="s">
        <v>4152</v>
      </c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  <c r="AN1664" s="60">
        <v>844</v>
      </c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</row>
    <row r="1665" spans="1:50">
      <c r="A1665" s="59" t="s">
        <v>4153</v>
      </c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  <c r="AN1665" s="60">
        <v>850</v>
      </c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</row>
    <row r="1666" spans="1:50">
      <c r="A1666" s="59" t="s">
        <v>4154</v>
      </c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  <c r="AN1666" s="60">
        <v>851</v>
      </c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</row>
    <row r="1667" spans="1:50">
      <c r="A1667" s="59" t="s">
        <v>4155</v>
      </c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>
        <v>858</v>
      </c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</row>
    <row r="1668" spans="1:50">
      <c r="A1668" s="59" t="s">
        <v>4156</v>
      </c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  <c r="AN1668" s="60">
        <v>861</v>
      </c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</row>
    <row r="1669" spans="1:50">
      <c r="A1669" s="59" t="s">
        <v>4157</v>
      </c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>
        <v>865</v>
      </c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</row>
    <row r="1670" spans="1:50">
      <c r="A1670" s="59" t="s">
        <v>4158</v>
      </c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  <c r="AN1670" s="60">
        <v>868</v>
      </c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</row>
    <row r="1671" spans="1:50">
      <c r="A1671" s="59" t="s">
        <v>4159</v>
      </c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  <c r="AN1671" s="60">
        <v>871</v>
      </c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</row>
    <row r="1672" spans="1:50">
      <c r="A1672" s="59" t="s">
        <v>4160</v>
      </c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  <c r="AN1672" s="60">
        <v>873</v>
      </c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</row>
    <row r="1673" spans="1:50">
      <c r="A1673" s="59" t="s">
        <v>4161</v>
      </c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  <c r="AN1673" s="60">
        <v>874</v>
      </c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</row>
    <row r="1674" spans="1:50">
      <c r="A1674" s="59" t="s">
        <v>4162</v>
      </c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>
        <v>875</v>
      </c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</row>
    <row r="1675" spans="1:50">
      <c r="A1675" s="59" t="s">
        <v>4163</v>
      </c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  <c r="AN1675" s="60">
        <v>880</v>
      </c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</row>
    <row r="1676" spans="1:50">
      <c r="A1676" s="59" t="s">
        <v>4164</v>
      </c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>
        <v>884</v>
      </c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</row>
    <row r="1677" spans="1:50">
      <c r="A1677" s="59" t="s">
        <v>4165</v>
      </c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>
        <v>886</v>
      </c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</row>
    <row r="1678" spans="1:50">
      <c r="A1678" s="59" t="s">
        <v>4166</v>
      </c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  <c r="AN1678" s="60">
        <v>887</v>
      </c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</row>
    <row r="1679" spans="1:50">
      <c r="A1679" s="59" t="s">
        <v>4167</v>
      </c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  <c r="AN1679" s="60">
        <v>888</v>
      </c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</row>
    <row r="1680" spans="1:50">
      <c r="A1680" s="59" t="s">
        <v>4168</v>
      </c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  <c r="AN1680" s="60">
        <v>892</v>
      </c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</row>
    <row r="1681" spans="1:50">
      <c r="A1681" s="59" t="s">
        <v>4169</v>
      </c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  <c r="AN1681" s="60">
        <v>895</v>
      </c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</row>
    <row r="1682" spans="1:50">
      <c r="A1682" s="59" t="s">
        <v>4170</v>
      </c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  <c r="AN1682" s="60">
        <v>896</v>
      </c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</row>
    <row r="1683" spans="1:50">
      <c r="A1683" s="59" t="s">
        <v>4171</v>
      </c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>
        <v>897</v>
      </c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</row>
    <row r="1684" spans="1:50">
      <c r="A1684" s="59" t="s">
        <v>4172</v>
      </c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>
        <v>899</v>
      </c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</row>
    <row r="1685" spans="1:50">
      <c r="A1685" s="59" t="s">
        <v>4173</v>
      </c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>
        <v>899</v>
      </c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</row>
    <row r="1686" spans="1:50">
      <c r="A1686" s="59" t="s">
        <v>4174</v>
      </c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  <c r="AN1686" s="60">
        <v>899</v>
      </c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</row>
    <row r="1687" spans="1:50">
      <c r="A1687" s="59" t="s">
        <v>4175</v>
      </c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>
        <v>906</v>
      </c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</row>
    <row r="1688" spans="1:50">
      <c r="A1688" s="59" t="s">
        <v>4176</v>
      </c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  <c r="AN1688" s="60">
        <v>912</v>
      </c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</row>
    <row r="1689" spans="1:50">
      <c r="A1689" s="59" t="s">
        <v>4177</v>
      </c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>
        <v>913</v>
      </c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</row>
    <row r="1690" spans="1:50">
      <c r="A1690" s="59" t="s">
        <v>4178</v>
      </c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  <c r="AN1690" s="60">
        <v>915</v>
      </c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</row>
    <row r="1691" spans="1:50">
      <c r="A1691" s="59" t="s">
        <v>4179</v>
      </c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  <c r="AN1691" s="60">
        <v>918</v>
      </c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</row>
    <row r="1692" spans="1:50">
      <c r="A1692" s="59" t="s">
        <v>4180</v>
      </c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  <c r="AN1692" s="60">
        <v>921</v>
      </c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</row>
    <row r="1693" spans="1:50">
      <c r="A1693" s="59" t="s">
        <v>4181</v>
      </c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  <c r="AN1693" s="60">
        <v>921</v>
      </c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</row>
    <row r="1694" spans="1:50">
      <c r="A1694" s="59" t="s">
        <v>4182</v>
      </c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>
        <v>924</v>
      </c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</row>
    <row r="1695" spans="1:50">
      <c r="A1695" s="59" t="s">
        <v>4183</v>
      </c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  <c r="AN1695" s="60">
        <v>933</v>
      </c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</row>
    <row r="1696" spans="1:50">
      <c r="A1696" s="59" t="s">
        <v>4184</v>
      </c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  <c r="AN1696" s="60">
        <v>936</v>
      </c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</row>
    <row r="1697" spans="1:50">
      <c r="A1697" s="59" t="s">
        <v>4185</v>
      </c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>
        <v>940</v>
      </c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</row>
    <row r="1698" spans="1:50">
      <c r="A1698" s="59" t="s">
        <v>4186</v>
      </c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  <c r="AN1698" s="60">
        <v>941</v>
      </c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</row>
    <row r="1699" spans="1:50">
      <c r="A1699" s="59" t="s">
        <v>4187</v>
      </c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  <c r="AN1699" s="60">
        <v>942</v>
      </c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</row>
    <row r="1700" spans="1:50">
      <c r="A1700" s="59" t="s">
        <v>4188</v>
      </c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  <c r="AN1700" s="60">
        <v>943</v>
      </c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</row>
    <row r="1701" spans="1:50">
      <c r="A1701" s="59" t="s">
        <v>4189</v>
      </c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  <c r="AN1701" s="60">
        <v>946</v>
      </c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</row>
    <row r="1702" spans="1:50">
      <c r="A1702" s="59" t="s">
        <v>4190</v>
      </c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  <c r="AN1702" s="60">
        <v>954</v>
      </c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</row>
    <row r="1703" spans="1:50">
      <c r="A1703" s="59" t="s">
        <v>4191</v>
      </c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  <c r="AN1703" s="60">
        <v>957</v>
      </c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</row>
    <row r="1704" spans="1:50">
      <c r="A1704" s="59" t="s">
        <v>4192</v>
      </c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>
        <v>958</v>
      </c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</row>
    <row r="1705" spans="1:50">
      <c r="A1705" s="59" t="s">
        <v>4193</v>
      </c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  <c r="AN1705" s="60">
        <v>964</v>
      </c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</row>
    <row r="1706" spans="1:50">
      <c r="A1706" s="59" t="s">
        <v>4194</v>
      </c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>
        <v>965</v>
      </c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</row>
    <row r="1707" spans="1:50">
      <c r="A1707" s="59" t="s">
        <v>4195</v>
      </c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  <c r="AN1707" s="60">
        <v>969</v>
      </c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</row>
    <row r="1708" spans="1:50">
      <c r="A1708" s="59" t="s">
        <v>4196</v>
      </c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  <c r="AN1708" s="60">
        <v>970</v>
      </c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</row>
    <row r="1709" spans="1:50">
      <c r="A1709" s="59" t="s">
        <v>4197</v>
      </c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  <c r="AN1709" s="60">
        <v>972</v>
      </c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</row>
    <row r="1710" spans="1:50">
      <c r="A1710" s="59" t="s">
        <v>4198</v>
      </c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>
        <v>973</v>
      </c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</row>
    <row r="1711" spans="1:50">
      <c r="A1711" s="59" t="s">
        <v>4199</v>
      </c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  <c r="AN1711" s="60">
        <v>974</v>
      </c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</row>
    <row r="1712" spans="1:50">
      <c r="A1712" s="59" t="s">
        <v>4200</v>
      </c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>
        <v>975</v>
      </c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</row>
    <row r="1713" spans="1:50">
      <c r="A1713" s="59" t="s">
        <v>4201</v>
      </c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>
        <v>977</v>
      </c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</row>
    <row r="1714" spans="1:50">
      <c r="A1714" s="59" t="s">
        <v>4202</v>
      </c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  <c r="AN1714" s="60">
        <v>978</v>
      </c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</row>
    <row r="1715" spans="1:50">
      <c r="A1715" s="59" t="s">
        <v>4203</v>
      </c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>
        <v>981</v>
      </c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</row>
    <row r="1716" spans="1:50">
      <c r="A1716" s="59" t="s">
        <v>4204</v>
      </c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  <c r="AN1716" s="60">
        <v>982</v>
      </c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</row>
    <row r="1717" spans="1:50">
      <c r="A1717" s="59" t="s">
        <v>4205</v>
      </c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  <c r="AN1717" s="60">
        <v>982</v>
      </c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</row>
    <row r="1718" spans="1:50">
      <c r="A1718" s="59" t="s">
        <v>4206</v>
      </c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  <c r="AN1718" s="60">
        <v>986</v>
      </c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</row>
    <row r="1719" spans="1:50">
      <c r="A1719" s="59" t="s">
        <v>4207</v>
      </c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  <c r="AN1719" s="60">
        <v>986</v>
      </c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</row>
    <row r="1720" spans="1:50">
      <c r="A1720" s="59" t="s">
        <v>4208</v>
      </c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  <c r="AN1720" s="60">
        <v>989</v>
      </c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</row>
    <row r="1721" spans="1:50">
      <c r="A1721" s="59" t="s">
        <v>4209</v>
      </c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  <c r="AN1721" s="60">
        <v>994</v>
      </c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</row>
    <row r="1722" spans="1:50">
      <c r="A1722" s="59" t="s">
        <v>4210</v>
      </c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  <c r="AN1722" s="60">
        <v>995</v>
      </c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</row>
    <row r="1723" spans="1:50">
      <c r="A1723" s="59" t="s">
        <v>4211</v>
      </c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  <c r="AN1723" s="60">
        <v>996</v>
      </c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</row>
    <row r="1724" spans="1:50">
      <c r="A1724" s="59" t="s">
        <v>4212</v>
      </c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  <c r="AN1724" s="60">
        <v>997</v>
      </c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</row>
    <row r="1725" spans="1:50">
      <c r="A1725" s="59" t="s">
        <v>4213</v>
      </c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  <c r="AN1725" s="60"/>
      <c r="AO1725" s="60"/>
      <c r="AP1725" s="60"/>
      <c r="AQ1725" s="60"/>
      <c r="AR1725" s="60"/>
      <c r="AS1725" s="60"/>
      <c r="AT1725" s="60"/>
      <c r="AU1725" s="60">
        <v>123</v>
      </c>
      <c r="AV1725" s="60"/>
      <c r="AW1725" s="60"/>
      <c r="AX1725" s="6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RowHeight="15"/>
  <cols>
    <col min="1" max="1" width="26.140625" bestFit="1" customWidth="1"/>
    <col min="2" max="2" width="21.140625" bestFit="1" customWidth="1"/>
    <col min="3" max="3" width="13.7109375" bestFit="1" customWidth="1"/>
    <col min="4" max="4" width="11" bestFit="1" customWidth="1"/>
    <col min="5" max="5" width="16.42578125" bestFit="1" customWidth="1"/>
    <col min="6" max="6" width="27.28515625" bestFit="1" customWidth="1"/>
    <col min="7" max="7" width="9.5703125" bestFit="1" customWidth="1"/>
    <col min="8" max="8" width="21.140625" bestFit="1" customWidth="1"/>
    <col min="9" max="9" width="13.7109375" bestFit="1" customWidth="1"/>
    <col min="10" max="10" width="11" bestFit="1" customWidth="1"/>
    <col min="11" max="11" width="16.42578125" bestFit="1" customWidth="1"/>
    <col min="12" max="12" width="27.28515625" bestFit="1" customWidth="1"/>
    <col min="13" max="13" width="9.5703125" bestFit="1" customWidth="1"/>
    <col min="14" max="14" width="21.140625" bestFit="1" customWidth="1"/>
    <col min="15" max="15" width="13.7109375" bestFit="1" customWidth="1"/>
    <col min="16" max="16" width="11" bestFit="1" customWidth="1"/>
    <col min="17" max="17" width="16.42578125" bestFit="1" customWidth="1"/>
    <col min="18" max="18" width="27.28515625" bestFit="1" customWidth="1"/>
    <col min="19" max="19" width="9.5703125" bestFit="1" customWidth="1"/>
    <col min="20" max="20" width="21.140625" bestFit="1" customWidth="1"/>
    <col min="21" max="21" width="13.7109375" bestFit="1" customWidth="1"/>
    <col min="22" max="22" width="11" bestFit="1" customWidth="1"/>
    <col min="23" max="23" width="16.42578125" bestFit="1" customWidth="1"/>
    <col min="24" max="24" width="27.28515625" bestFit="1" customWidth="1"/>
    <col min="25" max="25" width="9.5703125" bestFit="1" customWidth="1"/>
    <col min="26" max="26" width="21.140625" bestFit="1" customWidth="1"/>
    <col min="27" max="27" width="11" bestFit="1" customWidth="1"/>
    <col min="28" max="28" width="16.42578125" bestFit="1" customWidth="1"/>
    <col min="29" max="29" width="27.28515625" bestFit="1" customWidth="1"/>
    <col min="30" max="31" width="9.5703125" bestFit="1" customWidth="1"/>
  </cols>
  <sheetData>
    <row r="1" spans="1:50">
      <c r="A1" t="s">
        <v>216</v>
      </c>
      <c r="B1" t="s">
        <v>853</v>
      </c>
      <c r="C1" t="s">
        <v>998</v>
      </c>
      <c r="D1" t="s">
        <v>2566</v>
      </c>
      <c r="E1" t="s">
        <v>892</v>
      </c>
      <c r="F1" t="s">
        <v>874</v>
      </c>
      <c r="G1" t="s">
        <v>902</v>
      </c>
      <c r="H1" t="s">
        <v>781</v>
      </c>
      <c r="I1" t="s">
        <v>971</v>
      </c>
      <c r="J1" t="s">
        <v>2445</v>
      </c>
      <c r="K1" t="s">
        <v>888</v>
      </c>
      <c r="L1" t="s">
        <v>870</v>
      </c>
      <c r="M1" t="s">
        <v>901</v>
      </c>
      <c r="N1" t="s">
        <v>802</v>
      </c>
      <c r="O1" t="s">
        <v>944</v>
      </c>
      <c r="P1" t="s">
        <v>2446</v>
      </c>
      <c r="Q1" t="s">
        <v>883</v>
      </c>
      <c r="R1" t="s">
        <v>864</v>
      </c>
      <c r="S1" t="s">
        <v>898</v>
      </c>
      <c r="T1" t="s">
        <v>803</v>
      </c>
      <c r="U1" t="s">
        <v>910</v>
      </c>
      <c r="V1" t="s">
        <v>2084</v>
      </c>
      <c r="W1" t="s">
        <v>878</v>
      </c>
      <c r="X1" t="s">
        <v>859</v>
      </c>
      <c r="Y1" t="s">
        <v>895</v>
      </c>
      <c r="Z1" t="s">
        <v>2681</v>
      </c>
      <c r="AA1" t="s">
        <v>2302</v>
      </c>
      <c r="AB1" t="s">
        <v>2684</v>
      </c>
      <c r="AC1" t="s">
        <v>2687</v>
      </c>
      <c r="AD1" t="s">
        <v>2675</v>
      </c>
      <c r="AE1" t="s">
        <v>3919</v>
      </c>
      <c r="AF1" t="s">
        <v>3920</v>
      </c>
      <c r="AG1" t="s">
        <v>3921</v>
      </c>
      <c r="AH1" t="s">
        <v>3922</v>
      </c>
      <c r="AI1" t="s">
        <v>3925</v>
      </c>
      <c r="AJ1" t="s">
        <v>3926</v>
      </c>
      <c r="AK1" t="s">
        <v>3927</v>
      </c>
      <c r="AL1" t="s">
        <v>3928</v>
      </c>
      <c r="AM1" t="s">
        <v>3929</v>
      </c>
      <c r="AN1" t="s">
        <v>4054</v>
      </c>
      <c r="AO1" t="s">
        <v>4056</v>
      </c>
      <c r="AP1" t="s">
        <v>4057</v>
      </c>
      <c r="AQ1" t="s">
        <v>4058</v>
      </c>
      <c r="AR1" t="s">
        <v>4060</v>
      </c>
      <c r="AS1" t="s">
        <v>4062</v>
      </c>
      <c r="AT1" t="s">
        <v>4065</v>
      </c>
      <c r="AU1" t="s">
        <v>4072</v>
      </c>
      <c r="AV1" t="s">
        <v>4077</v>
      </c>
      <c r="AW1" t="s">
        <v>4081</v>
      </c>
      <c r="AX1" t="s">
        <v>4088</v>
      </c>
    </row>
    <row r="2" spans="1:50">
      <c r="A2" t="s">
        <v>976</v>
      </c>
      <c r="B2">
        <v>68</v>
      </c>
      <c r="C2">
        <v>40</v>
      </c>
      <c r="D2">
        <v>78</v>
      </c>
      <c r="E2">
        <v>37</v>
      </c>
      <c r="F2">
        <v>7</v>
      </c>
      <c r="G2">
        <v>108</v>
      </c>
      <c r="H2">
        <v>86</v>
      </c>
      <c r="J2">
        <v>193</v>
      </c>
      <c r="K2">
        <v>92</v>
      </c>
      <c r="L2">
        <v>5</v>
      </c>
      <c r="M2">
        <v>99</v>
      </c>
      <c r="N2">
        <v>60</v>
      </c>
      <c r="P2">
        <v>196</v>
      </c>
      <c r="Q2">
        <v>47</v>
      </c>
      <c r="R2">
        <v>2</v>
      </c>
      <c r="S2">
        <v>110</v>
      </c>
      <c r="T2">
        <v>60</v>
      </c>
      <c r="V2">
        <v>415</v>
      </c>
      <c r="W2">
        <v>48</v>
      </c>
      <c r="X2">
        <v>1</v>
      </c>
      <c r="Y2">
        <v>77</v>
      </c>
      <c r="Z2">
        <v>104</v>
      </c>
      <c r="AA2">
        <v>285</v>
      </c>
      <c r="AB2">
        <v>30</v>
      </c>
      <c r="AC2">
        <v>13</v>
      </c>
      <c r="AD2">
        <v>67</v>
      </c>
      <c r="AE2">
        <v>40</v>
      </c>
      <c r="AI2">
        <v>47</v>
      </c>
      <c r="AJ2">
        <v>78</v>
      </c>
      <c r="AK2">
        <v>193</v>
      </c>
      <c r="AL2">
        <v>196</v>
      </c>
      <c r="AM2">
        <v>415</v>
      </c>
      <c r="AN2">
        <v>46</v>
      </c>
      <c r="AO2">
        <v>127</v>
      </c>
      <c r="AP2">
        <v>176</v>
      </c>
      <c r="AQ2">
        <v>170</v>
      </c>
      <c r="AR2">
        <v>171</v>
      </c>
      <c r="AS2">
        <v>158</v>
      </c>
      <c r="AT2">
        <v>14</v>
      </c>
      <c r="AU2">
        <v>123</v>
      </c>
      <c r="AV2">
        <v>75</v>
      </c>
      <c r="AW2">
        <v>73</v>
      </c>
      <c r="AX2">
        <v>56</v>
      </c>
    </row>
    <row r="3" spans="1:50">
      <c r="A3" t="s">
        <v>2688</v>
      </c>
      <c r="D3">
        <v>485</v>
      </c>
      <c r="J3">
        <v>783</v>
      </c>
      <c r="P3">
        <v>732</v>
      </c>
      <c r="AJ3">
        <v>485</v>
      </c>
      <c r="AK3">
        <v>783</v>
      </c>
      <c r="AL3">
        <v>732</v>
      </c>
      <c r="AN3">
        <v>358</v>
      </c>
    </row>
    <row r="4" spans="1:50">
      <c r="A4" t="s">
        <v>2689</v>
      </c>
      <c r="V4">
        <v>980</v>
      </c>
      <c r="AA4">
        <v>648</v>
      </c>
      <c r="AM4">
        <v>980</v>
      </c>
    </row>
    <row r="5" spans="1:50">
      <c r="A5" t="s">
        <v>2690</v>
      </c>
      <c r="D5">
        <v>516</v>
      </c>
      <c r="J5">
        <v>415</v>
      </c>
      <c r="P5">
        <v>697</v>
      </c>
      <c r="V5">
        <v>633</v>
      </c>
      <c r="AA5">
        <v>708</v>
      </c>
      <c r="AJ5">
        <v>516</v>
      </c>
      <c r="AK5">
        <v>415</v>
      </c>
      <c r="AL5">
        <v>697</v>
      </c>
      <c r="AM5">
        <v>633</v>
      </c>
      <c r="AN5">
        <v>688</v>
      </c>
    </row>
    <row r="6" spans="1:50">
      <c r="A6" t="s">
        <v>999</v>
      </c>
      <c r="D6">
        <v>407</v>
      </c>
      <c r="H6">
        <v>163</v>
      </c>
      <c r="J6">
        <v>508</v>
      </c>
      <c r="K6">
        <v>58</v>
      </c>
      <c r="L6">
        <v>26</v>
      </c>
      <c r="M6">
        <v>157</v>
      </c>
      <c r="P6">
        <v>412</v>
      </c>
      <c r="V6">
        <v>512</v>
      </c>
      <c r="AA6">
        <v>646</v>
      </c>
      <c r="AJ6">
        <v>407</v>
      </c>
      <c r="AK6">
        <v>508</v>
      </c>
      <c r="AL6">
        <v>412</v>
      </c>
      <c r="AM6">
        <v>512</v>
      </c>
      <c r="AN6">
        <v>749</v>
      </c>
      <c r="AR6">
        <v>172</v>
      </c>
      <c r="AW6">
        <v>116</v>
      </c>
    </row>
    <row r="7" spans="1:50">
      <c r="A7" t="s">
        <v>2691</v>
      </c>
      <c r="V7">
        <v>402</v>
      </c>
      <c r="Z7">
        <v>206</v>
      </c>
      <c r="AA7">
        <v>453</v>
      </c>
      <c r="AB7">
        <v>170</v>
      </c>
      <c r="AC7">
        <v>206</v>
      </c>
      <c r="AD7">
        <v>214</v>
      </c>
      <c r="AM7">
        <v>402</v>
      </c>
      <c r="AO7">
        <v>205</v>
      </c>
    </row>
    <row r="8" spans="1:50">
      <c r="A8" t="s">
        <v>2692</v>
      </c>
      <c r="D8">
        <v>922</v>
      </c>
      <c r="J8">
        <v>925</v>
      </c>
      <c r="P8">
        <v>348</v>
      </c>
      <c r="V8">
        <v>286</v>
      </c>
      <c r="AA8">
        <v>299</v>
      </c>
      <c r="AJ8">
        <v>922</v>
      </c>
      <c r="AK8">
        <v>925</v>
      </c>
      <c r="AL8">
        <v>348</v>
      </c>
      <c r="AM8">
        <v>286</v>
      </c>
      <c r="AN8">
        <v>563</v>
      </c>
    </row>
    <row r="9" spans="1:50">
      <c r="A9" t="s">
        <v>2693</v>
      </c>
      <c r="D9">
        <v>769</v>
      </c>
      <c r="AA9">
        <v>828</v>
      </c>
      <c r="AJ9">
        <v>769</v>
      </c>
    </row>
    <row r="10" spans="1:50">
      <c r="A10" t="s">
        <v>2694</v>
      </c>
      <c r="P10">
        <v>871</v>
      </c>
      <c r="AL10">
        <v>871</v>
      </c>
    </row>
    <row r="11" spans="1:50">
      <c r="A11" t="s">
        <v>2695</v>
      </c>
      <c r="D11">
        <v>463</v>
      </c>
      <c r="J11">
        <v>589</v>
      </c>
      <c r="P11">
        <v>651</v>
      </c>
      <c r="V11">
        <v>938</v>
      </c>
      <c r="AJ11">
        <v>463</v>
      </c>
      <c r="AK11">
        <v>589</v>
      </c>
      <c r="AL11">
        <v>651</v>
      </c>
      <c r="AM11">
        <v>938</v>
      </c>
      <c r="AN11">
        <v>445</v>
      </c>
    </row>
    <row r="12" spans="1:50">
      <c r="A12" t="s">
        <v>2696</v>
      </c>
      <c r="D12">
        <v>931</v>
      </c>
      <c r="J12">
        <v>520</v>
      </c>
      <c r="P12">
        <v>601</v>
      </c>
      <c r="AJ12">
        <v>931</v>
      </c>
      <c r="AK12">
        <v>520</v>
      </c>
      <c r="AL12">
        <v>601</v>
      </c>
    </row>
    <row r="13" spans="1:50">
      <c r="A13" t="s">
        <v>2697</v>
      </c>
      <c r="D13">
        <v>777</v>
      </c>
      <c r="J13">
        <v>936</v>
      </c>
      <c r="P13">
        <v>991</v>
      </c>
      <c r="V13">
        <v>872</v>
      </c>
      <c r="AA13">
        <v>927</v>
      </c>
      <c r="AJ13">
        <v>777</v>
      </c>
      <c r="AK13">
        <v>936</v>
      </c>
      <c r="AL13">
        <v>991</v>
      </c>
      <c r="AM13">
        <v>872</v>
      </c>
      <c r="AN13">
        <v>635</v>
      </c>
    </row>
    <row r="14" spans="1:50">
      <c r="A14" t="s">
        <v>1000</v>
      </c>
      <c r="D14">
        <v>320</v>
      </c>
      <c r="J14">
        <v>562</v>
      </c>
      <c r="P14">
        <v>170</v>
      </c>
      <c r="T14">
        <v>108</v>
      </c>
      <c r="V14">
        <v>185</v>
      </c>
      <c r="W14">
        <v>110</v>
      </c>
      <c r="X14">
        <v>48</v>
      </c>
      <c r="Y14">
        <v>85</v>
      </c>
      <c r="Z14">
        <v>104</v>
      </c>
      <c r="AA14">
        <v>188</v>
      </c>
      <c r="AB14">
        <v>158</v>
      </c>
      <c r="AC14">
        <v>4</v>
      </c>
      <c r="AD14">
        <v>55</v>
      </c>
      <c r="AJ14">
        <v>320</v>
      </c>
      <c r="AK14">
        <v>562</v>
      </c>
      <c r="AL14">
        <v>170</v>
      </c>
      <c r="AM14">
        <v>185</v>
      </c>
      <c r="AN14">
        <v>238</v>
      </c>
      <c r="AO14">
        <v>145</v>
      </c>
      <c r="AP14">
        <v>116</v>
      </c>
      <c r="AT14">
        <v>69</v>
      </c>
      <c r="AU14">
        <v>56</v>
      </c>
    </row>
    <row r="15" spans="1:50">
      <c r="A15" t="s">
        <v>2698</v>
      </c>
      <c r="P15">
        <v>977</v>
      </c>
      <c r="V15">
        <v>577</v>
      </c>
      <c r="AA15">
        <v>587</v>
      </c>
      <c r="AL15">
        <v>977</v>
      </c>
      <c r="AM15">
        <v>577</v>
      </c>
    </row>
    <row r="16" spans="1:50">
      <c r="A16" t="s">
        <v>2699</v>
      </c>
      <c r="V16">
        <v>929</v>
      </c>
      <c r="AA16">
        <v>723</v>
      </c>
      <c r="AM16">
        <v>929</v>
      </c>
    </row>
    <row r="17" spans="1:50">
      <c r="A17" t="s">
        <v>157</v>
      </c>
      <c r="B17">
        <v>10</v>
      </c>
      <c r="C17">
        <v>8</v>
      </c>
      <c r="D17">
        <v>5</v>
      </c>
      <c r="E17">
        <v>128</v>
      </c>
      <c r="F17">
        <v>132</v>
      </c>
      <c r="G17">
        <v>23</v>
      </c>
      <c r="H17">
        <v>23</v>
      </c>
      <c r="I17">
        <v>1</v>
      </c>
      <c r="J17">
        <v>2</v>
      </c>
      <c r="K17">
        <v>119</v>
      </c>
      <c r="L17">
        <v>103</v>
      </c>
      <c r="M17">
        <v>10</v>
      </c>
      <c r="N17">
        <v>13</v>
      </c>
      <c r="O17">
        <v>14</v>
      </c>
      <c r="P17">
        <v>2</v>
      </c>
      <c r="Q17">
        <v>37</v>
      </c>
      <c r="R17">
        <v>55</v>
      </c>
      <c r="S17">
        <v>1</v>
      </c>
      <c r="T17">
        <v>4</v>
      </c>
      <c r="U17">
        <v>38</v>
      </c>
      <c r="V17">
        <v>14</v>
      </c>
      <c r="W17">
        <v>173</v>
      </c>
      <c r="X17">
        <v>157</v>
      </c>
      <c r="Y17">
        <v>26</v>
      </c>
      <c r="Z17">
        <v>11</v>
      </c>
      <c r="AA17">
        <v>7</v>
      </c>
      <c r="AB17">
        <v>77</v>
      </c>
      <c r="AC17">
        <v>42</v>
      </c>
      <c r="AD17">
        <v>4</v>
      </c>
      <c r="AE17">
        <v>8</v>
      </c>
      <c r="AF17">
        <v>1</v>
      </c>
      <c r="AG17">
        <v>14</v>
      </c>
      <c r="AH17">
        <v>38</v>
      </c>
      <c r="AI17">
        <v>2</v>
      </c>
      <c r="AJ17">
        <v>5</v>
      </c>
      <c r="AK17">
        <v>2</v>
      </c>
      <c r="AL17">
        <v>2</v>
      </c>
      <c r="AM17">
        <v>14</v>
      </c>
      <c r="AN17">
        <v>5</v>
      </c>
      <c r="AO17">
        <v>2</v>
      </c>
      <c r="AP17">
        <v>34</v>
      </c>
      <c r="AQ17">
        <v>5</v>
      </c>
      <c r="AR17">
        <v>5</v>
      </c>
      <c r="AS17">
        <v>5</v>
      </c>
      <c r="AT17">
        <v>5</v>
      </c>
      <c r="AU17">
        <v>56</v>
      </c>
      <c r="AV17">
        <v>4</v>
      </c>
      <c r="AW17">
        <v>16</v>
      </c>
      <c r="AX17">
        <v>25</v>
      </c>
    </row>
    <row r="18" spans="1:50">
      <c r="A18" t="s">
        <v>2700</v>
      </c>
      <c r="P18">
        <v>746</v>
      </c>
      <c r="AA18">
        <v>934</v>
      </c>
      <c r="AL18">
        <v>746</v>
      </c>
    </row>
    <row r="19" spans="1:50">
      <c r="A19" t="s">
        <v>2701</v>
      </c>
      <c r="V19">
        <v>537</v>
      </c>
      <c r="AA19">
        <v>552</v>
      </c>
      <c r="AM19">
        <v>537</v>
      </c>
    </row>
    <row r="20" spans="1:50">
      <c r="A20" t="s">
        <v>2702</v>
      </c>
      <c r="D20">
        <v>356</v>
      </c>
      <c r="J20">
        <v>240</v>
      </c>
      <c r="P20">
        <v>278</v>
      </c>
      <c r="V20">
        <v>314</v>
      </c>
      <c r="AA20">
        <v>323</v>
      </c>
      <c r="AJ20">
        <v>356</v>
      </c>
      <c r="AK20">
        <v>240</v>
      </c>
      <c r="AL20">
        <v>278</v>
      </c>
      <c r="AM20">
        <v>314</v>
      </c>
      <c r="AN20">
        <v>382</v>
      </c>
    </row>
    <row r="21" spans="1:50">
      <c r="A21" t="s">
        <v>2703</v>
      </c>
      <c r="D21">
        <v>814</v>
      </c>
      <c r="J21">
        <v>265</v>
      </c>
      <c r="P21">
        <v>381</v>
      </c>
      <c r="V21">
        <v>563</v>
      </c>
      <c r="AA21">
        <v>728</v>
      </c>
      <c r="AJ21">
        <v>814</v>
      </c>
      <c r="AK21">
        <v>265</v>
      </c>
      <c r="AL21">
        <v>381</v>
      </c>
      <c r="AM21">
        <v>563</v>
      </c>
    </row>
    <row r="22" spans="1:50">
      <c r="A22" t="s">
        <v>2704</v>
      </c>
      <c r="D22">
        <v>773</v>
      </c>
      <c r="P22">
        <v>488</v>
      </c>
      <c r="V22">
        <v>672</v>
      </c>
      <c r="AA22">
        <v>918</v>
      </c>
      <c r="AJ22">
        <v>773</v>
      </c>
      <c r="AL22">
        <v>488</v>
      </c>
      <c r="AM22">
        <v>672</v>
      </c>
      <c r="AN22">
        <v>645</v>
      </c>
    </row>
    <row r="23" spans="1:50">
      <c r="A23" t="s">
        <v>2705</v>
      </c>
      <c r="J23">
        <v>974</v>
      </c>
      <c r="P23">
        <v>512</v>
      </c>
      <c r="V23">
        <v>963</v>
      </c>
      <c r="AK23">
        <v>974</v>
      </c>
      <c r="AL23">
        <v>512</v>
      </c>
      <c r="AM23">
        <v>963</v>
      </c>
    </row>
    <row r="24" spans="1:50">
      <c r="A24" t="s">
        <v>2706</v>
      </c>
      <c r="D24">
        <v>682</v>
      </c>
      <c r="J24">
        <v>397</v>
      </c>
      <c r="P24">
        <v>638</v>
      </c>
      <c r="AJ24">
        <v>682</v>
      </c>
      <c r="AK24">
        <v>397</v>
      </c>
      <c r="AL24">
        <v>638</v>
      </c>
    </row>
    <row r="25" spans="1:50">
      <c r="A25" t="s">
        <v>2707</v>
      </c>
      <c r="J25">
        <v>799</v>
      </c>
      <c r="P25">
        <v>757</v>
      </c>
      <c r="V25">
        <v>894</v>
      </c>
      <c r="AK25">
        <v>799</v>
      </c>
      <c r="AL25">
        <v>757</v>
      </c>
      <c r="AM25">
        <v>894</v>
      </c>
    </row>
    <row r="26" spans="1:50">
      <c r="A26" t="s">
        <v>2708</v>
      </c>
      <c r="D26">
        <v>791</v>
      </c>
      <c r="V26">
        <v>733</v>
      </c>
      <c r="AA26">
        <v>773</v>
      </c>
      <c r="AJ26">
        <v>791</v>
      </c>
      <c r="AM26">
        <v>733</v>
      </c>
      <c r="AN26">
        <v>525</v>
      </c>
    </row>
    <row r="27" spans="1:50">
      <c r="A27" t="s">
        <v>2709</v>
      </c>
      <c r="D27">
        <v>458</v>
      </c>
      <c r="J27">
        <v>481</v>
      </c>
      <c r="P27">
        <v>648</v>
      </c>
      <c r="V27">
        <v>551</v>
      </c>
      <c r="AA27">
        <v>524</v>
      </c>
      <c r="AJ27">
        <v>458</v>
      </c>
      <c r="AK27">
        <v>481</v>
      </c>
      <c r="AL27">
        <v>648</v>
      </c>
      <c r="AM27">
        <v>551</v>
      </c>
      <c r="AN27">
        <v>548</v>
      </c>
    </row>
    <row r="28" spans="1:50">
      <c r="A28" t="s">
        <v>969</v>
      </c>
      <c r="I28">
        <v>0</v>
      </c>
      <c r="J28">
        <v>764</v>
      </c>
      <c r="P28">
        <v>919</v>
      </c>
      <c r="AF28">
        <v>0</v>
      </c>
      <c r="AK28">
        <v>764</v>
      </c>
      <c r="AL28">
        <v>919</v>
      </c>
    </row>
    <row r="29" spans="1:50">
      <c r="A29" t="s">
        <v>2710</v>
      </c>
      <c r="D29">
        <v>786</v>
      </c>
      <c r="J29">
        <v>955</v>
      </c>
      <c r="AJ29">
        <v>786</v>
      </c>
      <c r="AK29">
        <v>955</v>
      </c>
      <c r="AN29">
        <v>952</v>
      </c>
    </row>
    <row r="30" spans="1:50">
      <c r="A30" t="s">
        <v>2711</v>
      </c>
      <c r="D30">
        <v>757</v>
      </c>
      <c r="J30">
        <v>917</v>
      </c>
      <c r="AJ30">
        <v>757</v>
      </c>
      <c r="AK30">
        <v>917</v>
      </c>
    </row>
    <row r="31" spans="1:50">
      <c r="A31" t="s">
        <v>2712</v>
      </c>
      <c r="D31">
        <v>501</v>
      </c>
      <c r="J31">
        <v>784</v>
      </c>
      <c r="P31">
        <v>857</v>
      </c>
      <c r="AJ31">
        <v>501</v>
      </c>
      <c r="AK31">
        <v>784</v>
      </c>
      <c r="AL31">
        <v>857</v>
      </c>
      <c r="AN31">
        <v>488</v>
      </c>
    </row>
    <row r="32" spans="1:50">
      <c r="A32" t="s">
        <v>2713</v>
      </c>
      <c r="D32">
        <v>993</v>
      </c>
      <c r="AJ32">
        <v>993</v>
      </c>
      <c r="AN32">
        <v>937</v>
      </c>
    </row>
    <row r="33" spans="1:50">
      <c r="A33" t="s">
        <v>2714</v>
      </c>
      <c r="V33">
        <v>701</v>
      </c>
      <c r="AA33">
        <v>757</v>
      </c>
      <c r="AM33">
        <v>701</v>
      </c>
    </row>
    <row r="34" spans="1:50">
      <c r="A34" t="s">
        <v>2715</v>
      </c>
      <c r="D34">
        <v>208</v>
      </c>
      <c r="J34">
        <v>179</v>
      </c>
      <c r="P34">
        <v>141</v>
      </c>
      <c r="V34">
        <v>164</v>
      </c>
      <c r="AA34">
        <v>148</v>
      </c>
      <c r="AJ34">
        <v>208</v>
      </c>
      <c r="AK34">
        <v>179</v>
      </c>
      <c r="AL34">
        <v>141</v>
      </c>
      <c r="AM34">
        <v>164</v>
      </c>
      <c r="AN34">
        <v>217</v>
      </c>
      <c r="AX34">
        <v>124</v>
      </c>
    </row>
    <row r="35" spans="1:50">
      <c r="A35" t="s">
        <v>2716</v>
      </c>
      <c r="D35">
        <v>226</v>
      </c>
      <c r="J35">
        <v>424</v>
      </c>
      <c r="P35">
        <v>537</v>
      </c>
      <c r="V35">
        <v>464</v>
      </c>
      <c r="AA35">
        <v>611</v>
      </c>
      <c r="AJ35">
        <v>226</v>
      </c>
      <c r="AK35">
        <v>424</v>
      </c>
      <c r="AL35">
        <v>537</v>
      </c>
      <c r="AM35">
        <v>464</v>
      </c>
      <c r="AN35">
        <v>405</v>
      </c>
    </row>
    <row r="36" spans="1:50">
      <c r="A36" t="s">
        <v>2717</v>
      </c>
      <c r="D36">
        <v>480</v>
      </c>
      <c r="J36">
        <v>311</v>
      </c>
      <c r="P36">
        <v>662</v>
      </c>
      <c r="V36">
        <v>780</v>
      </c>
      <c r="AA36">
        <v>835</v>
      </c>
      <c r="AJ36">
        <v>480</v>
      </c>
      <c r="AK36">
        <v>311</v>
      </c>
      <c r="AL36">
        <v>662</v>
      </c>
      <c r="AM36">
        <v>780</v>
      </c>
    </row>
    <row r="37" spans="1:50">
      <c r="A37" t="s">
        <v>1001</v>
      </c>
      <c r="D37">
        <v>493</v>
      </c>
      <c r="J37">
        <v>588</v>
      </c>
      <c r="P37">
        <v>283</v>
      </c>
      <c r="T37">
        <v>141</v>
      </c>
      <c r="V37">
        <v>200</v>
      </c>
      <c r="W37">
        <v>62</v>
      </c>
      <c r="X37">
        <v>148</v>
      </c>
      <c r="Y37">
        <v>125</v>
      </c>
      <c r="Z37">
        <v>182</v>
      </c>
      <c r="AA37">
        <v>142</v>
      </c>
      <c r="AB37">
        <v>13</v>
      </c>
      <c r="AC37">
        <v>114</v>
      </c>
      <c r="AD37">
        <v>30</v>
      </c>
      <c r="AI37">
        <v>35</v>
      </c>
      <c r="AJ37">
        <v>493</v>
      </c>
      <c r="AK37">
        <v>588</v>
      </c>
      <c r="AL37">
        <v>283</v>
      </c>
      <c r="AM37">
        <v>200</v>
      </c>
      <c r="AN37">
        <v>281</v>
      </c>
      <c r="AO37">
        <v>58</v>
      </c>
      <c r="AP37">
        <v>109</v>
      </c>
      <c r="AT37">
        <v>35</v>
      </c>
      <c r="AU37">
        <v>123</v>
      </c>
    </row>
    <row r="38" spans="1:50">
      <c r="A38" t="s">
        <v>2718</v>
      </c>
      <c r="D38">
        <v>442</v>
      </c>
      <c r="J38">
        <v>569</v>
      </c>
      <c r="P38">
        <v>970</v>
      </c>
      <c r="AA38">
        <v>942</v>
      </c>
      <c r="AJ38">
        <v>442</v>
      </c>
      <c r="AK38">
        <v>569</v>
      </c>
      <c r="AL38">
        <v>970</v>
      </c>
      <c r="AN38">
        <v>451</v>
      </c>
    </row>
    <row r="39" spans="1:50">
      <c r="A39" t="s">
        <v>1002</v>
      </c>
      <c r="D39">
        <v>827</v>
      </c>
      <c r="J39">
        <v>351</v>
      </c>
      <c r="P39">
        <v>358</v>
      </c>
      <c r="T39">
        <v>49</v>
      </c>
      <c r="V39">
        <v>375</v>
      </c>
      <c r="W39">
        <v>177</v>
      </c>
      <c r="X39">
        <v>124</v>
      </c>
      <c r="Y39">
        <v>102</v>
      </c>
      <c r="AA39">
        <v>496</v>
      </c>
      <c r="AJ39">
        <v>827</v>
      </c>
      <c r="AK39">
        <v>351</v>
      </c>
      <c r="AL39">
        <v>358</v>
      </c>
      <c r="AM39">
        <v>375</v>
      </c>
      <c r="AN39">
        <v>631</v>
      </c>
      <c r="AP39">
        <v>103</v>
      </c>
      <c r="AU39">
        <v>86</v>
      </c>
    </row>
    <row r="40" spans="1:50">
      <c r="A40" t="s">
        <v>2719</v>
      </c>
      <c r="V40">
        <v>538</v>
      </c>
      <c r="AA40">
        <v>603</v>
      </c>
      <c r="AM40">
        <v>538</v>
      </c>
    </row>
    <row r="41" spans="1:50">
      <c r="A41" t="s">
        <v>2720</v>
      </c>
      <c r="AA41">
        <v>641</v>
      </c>
    </row>
    <row r="42" spans="1:50">
      <c r="A42" t="s">
        <v>2721</v>
      </c>
      <c r="D42">
        <v>611</v>
      </c>
      <c r="J42">
        <v>304</v>
      </c>
      <c r="P42">
        <v>110</v>
      </c>
      <c r="V42">
        <v>78</v>
      </c>
      <c r="AA42">
        <v>112</v>
      </c>
      <c r="AJ42">
        <v>611</v>
      </c>
      <c r="AK42">
        <v>304</v>
      </c>
      <c r="AL42">
        <v>110</v>
      </c>
      <c r="AM42">
        <v>78</v>
      </c>
    </row>
    <row r="43" spans="1:50">
      <c r="A43" t="s">
        <v>2722</v>
      </c>
      <c r="D43">
        <v>56</v>
      </c>
      <c r="J43">
        <v>77</v>
      </c>
      <c r="P43">
        <v>439</v>
      </c>
      <c r="V43">
        <v>87</v>
      </c>
      <c r="AA43">
        <v>117</v>
      </c>
      <c r="AJ43">
        <v>56</v>
      </c>
      <c r="AK43">
        <v>77</v>
      </c>
      <c r="AL43">
        <v>439</v>
      </c>
      <c r="AM43">
        <v>87</v>
      </c>
      <c r="AN43">
        <v>66</v>
      </c>
      <c r="AX43">
        <v>124</v>
      </c>
    </row>
    <row r="44" spans="1:50">
      <c r="A44" t="s">
        <v>2723</v>
      </c>
      <c r="D44">
        <v>286</v>
      </c>
      <c r="J44">
        <v>314</v>
      </c>
      <c r="P44">
        <v>752</v>
      </c>
      <c r="AJ44">
        <v>286</v>
      </c>
      <c r="AK44">
        <v>314</v>
      </c>
      <c r="AL44">
        <v>752</v>
      </c>
      <c r="AN44">
        <v>570</v>
      </c>
    </row>
    <row r="45" spans="1:50">
      <c r="A45" t="s">
        <v>1003</v>
      </c>
      <c r="B45">
        <v>147</v>
      </c>
      <c r="D45">
        <v>411</v>
      </c>
      <c r="E45">
        <v>160</v>
      </c>
      <c r="F45">
        <v>148</v>
      </c>
      <c r="G45">
        <v>184</v>
      </c>
      <c r="J45">
        <v>408</v>
      </c>
      <c r="P45">
        <v>739</v>
      </c>
      <c r="V45">
        <v>579</v>
      </c>
      <c r="AA45">
        <v>520</v>
      </c>
      <c r="AJ45">
        <v>411</v>
      </c>
      <c r="AK45">
        <v>408</v>
      </c>
      <c r="AL45">
        <v>739</v>
      </c>
      <c r="AM45">
        <v>579</v>
      </c>
      <c r="AN45">
        <v>673</v>
      </c>
      <c r="AS45">
        <v>169</v>
      </c>
      <c r="AX45">
        <v>88</v>
      </c>
    </row>
    <row r="46" spans="1:50">
      <c r="A46" t="s">
        <v>1004</v>
      </c>
      <c r="D46">
        <v>335</v>
      </c>
      <c r="H46">
        <v>121</v>
      </c>
      <c r="J46">
        <v>448</v>
      </c>
      <c r="K46">
        <v>101</v>
      </c>
      <c r="L46">
        <v>107</v>
      </c>
      <c r="M46">
        <v>162</v>
      </c>
      <c r="P46">
        <v>628</v>
      </c>
      <c r="V46">
        <v>938</v>
      </c>
      <c r="AA46">
        <v>822</v>
      </c>
      <c r="AJ46">
        <v>335</v>
      </c>
      <c r="AK46">
        <v>448</v>
      </c>
      <c r="AL46">
        <v>628</v>
      </c>
      <c r="AM46">
        <v>938</v>
      </c>
      <c r="AN46">
        <v>387</v>
      </c>
      <c r="AR46">
        <v>172</v>
      </c>
    </row>
    <row r="47" spans="1:50">
      <c r="A47" t="s">
        <v>2724</v>
      </c>
      <c r="D47">
        <v>345</v>
      </c>
      <c r="J47">
        <v>597</v>
      </c>
      <c r="AJ47">
        <v>345</v>
      </c>
      <c r="AK47">
        <v>597</v>
      </c>
      <c r="AN47">
        <v>810</v>
      </c>
    </row>
    <row r="48" spans="1:50">
      <c r="A48" t="s">
        <v>995</v>
      </c>
      <c r="C48">
        <v>0</v>
      </c>
      <c r="D48">
        <v>90</v>
      </c>
      <c r="J48">
        <v>232</v>
      </c>
      <c r="P48">
        <v>209</v>
      </c>
      <c r="V48">
        <v>396</v>
      </c>
      <c r="AA48">
        <v>325</v>
      </c>
      <c r="AE48">
        <v>0</v>
      </c>
      <c r="AI48">
        <v>27</v>
      </c>
      <c r="AJ48">
        <v>90</v>
      </c>
      <c r="AK48">
        <v>232</v>
      </c>
      <c r="AL48">
        <v>209</v>
      </c>
      <c r="AM48">
        <v>396</v>
      </c>
      <c r="AN48">
        <v>22</v>
      </c>
    </row>
    <row r="49" spans="1:50">
      <c r="A49" t="s">
        <v>2725</v>
      </c>
      <c r="D49">
        <v>599</v>
      </c>
      <c r="J49">
        <v>560</v>
      </c>
      <c r="P49">
        <v>424</v>
      </c>
      <c r="V49">
        <v>804</v>
      </c>
      <c r="AJ49">
        <v>599</v>
      </c>
      <c r="AK49">
        <v>560</v>
      </c>
      <c r="AL49">
        <v>424</v>
      </c>
      <c r="AM49">
        <v>804</v>
      </c>
      <c r="AN49">
        <v>343</v>
      </c>
    </row>
    <row r="50" spans="1:50">
      <c r="A50" t="s">
        <v>2726</v>
      </c>
      <c r="AA50">
        <v>750</v>
      </c>
    </row>
    <row r="51" spans="1:50">
      <c r="A51" t="s">
        <v>973</v>
      </c>
      <c r="C51">
        <v>24</v>
      </c>
      <c r="D51">
        <v>1042</v>
      </c>
      <c r="J51">
        <v>128</v>
      </c>
      <c r="P51">
        <v>222</v>
      </c>
      <c r="V51">
        <v>377</v>
      </c>
      <c r="AA51">
        <v>557</v>
      </c>
      <c r="AE51">
        <v>24</v>
      </c>
      <c r="AI51">
        <v>0</v>
      </c>
      <c r="AJ51">
        <v>1042</v>
      </c>
      <c r="AK51">
        <v>128</v>
      </c>
      <c r="AL51">
        <v>222</v>
      </c>
      <c r="AM51">
        <v>377</v>
      </c>
      <c r="AN51">
        <v>911</v>
      </c>
    </row>
    <row r="52" spans="1:50">
      <c r="A52" t="s">
        <v>2727</v>
      </c>
      <c r="D52">
        <v>597</v>
      </c>
      <c r="J52">
        <v>657</v>
      </c>
      <c r="P52">
        <v>954</v>
      </c>
      <c r="AJ52">
        <v>597</v>
      </c>
      <c r="AK52">
        <v>657</v>
      </c>
      <c r="AL52">
        <v>954</v>
      </c>
      <c r="AN52">
        <v>232</v>
      </c>
    </row>
    <row r="53" spans="1:50">
      <c r="A53" t="s">
        <v>2728</v>
      </c>
      <c r="D53">
        <v>382</v>
      </c>
      <c r="J53">
        <v>206</v>
      </c>
      <c r="P53">
        <v>268</v>
      </c>
      <c r="V53">
        <v>644</v>
      </c>
      <c r="AA53">
        <v>773</v>
      </c>
      <c r="AJ53">
        <v>382</v>
      </c>
      <c r="AK53">
        <v>206</v>
      </c>
      <c r="AL53">
        <v>268</v>
      </c>
      <c r="AM53">
        <v>644</v>
      </c>
      <c r="AN53">
        <v>181</v>
      </c>
    </row>
    <row r="54" spans="1:50">
      <c r="A54" t="s">
        <v>2729</v>
      </c>
      <c r="D54">
        <v>659</v>
      </c>
      <c r="J54">
        <v>760</v>
      </c>
      <c r="AJ54">
        <v>659</v>
      </c>
      <c r="AK54">
        <v>760</v>
      </c>
      <c r="AN54">
        <v>965</v>
      </c>
    </row>
    <row r="55" spans="1:50">
      <c r="A55" t="s">
        <v>2730</v>
      </c>
      <c r="J55">
        <v>702</v>
      </c>
      <c r="P55">
        <v>625</v>
      </c>
      <c r="AK55">
        <v>702</v>
      </c>
      <c r="AL55">
        <v>625</v>
      </c>
    </row>
    <row r="56" spans="1:50">
      <c r="A56" t="s">
        <v>2731</v>
      </c>
      <c r="D56">
        <v>279</v>
      </c>
      <c r="J56">
        <v>337</v>
      </c>
      <c r="P56">
        <v>596</v>
      </c>
      <c r="V56">
        <v>712</v>
      </c>
      <c r="AA56">
        <v>798</v>
      </c>
      <c r="AJ56">
        <v>279</v>
      </c>
      <c r="AK56">
        <v>337</v>
      </c>
      <c r="AL56">
        <v>596</v>
      </c>
      <c r="AM56">
        <v>712</v>
      </c>
      <c r="AN56">
        <v>448</v>
      </c>
    </row>
    <row r="57" spans="1:50">
      <c r="A57" t="s">
        <v>2732</v>
      </c>
      <c r="D57">
        <v>567</v>
      </c>
      <c r="J57">
        <v>599</v>
      </c>
      <c r="P57">
        <v>663</v>
      </c>
      <c r="V57">
        <v>879</v>
      </c>
      <c r="AJ57">
        <v>567</v>
      </c>
      <c r="AK57">
        <v>599</v>
      </c>
      <c r="AL57">
        <v>663</v>
      </c>
      <c r="AM57">
        <v>879</v>
      </c>
      <c r="AN57">
        <v>763</v>
      </c>
    </row>
    <row r="58" spans="1:50">
      <c r="A58" t="s">
        <v>1005</v>
      </c>
      <c r="D58">
        <v>374</v>
      </c>
      <c r="J58">
        <v>509</v>
      </c>
      <c r="P58">
        <v>299</v>
      </c>
      <c r="T58">
        <v>57</v>
      </c>
      <c r="V58">
        <v>287</v>
      </c>
      <c r="W58">
        <v>157</v>
      </c>
      <c r="X58">
        <v>59</v>
      </c>
      <c r="Y58">
        <v>113</v>
      </c>
      <c r="Z58">
        <v>74</v>
      </c>
      <c r="AA58">
        <v>455</v>
      </c>
      <c r="AB58">
        <v>190</v>
      </c>
      <c r="AC58">
        <v>125</v>
      </c>
      <c r="AD58">
        <v>207</v>
      </c>
      <c r="AJ58">
        <v>374</v>
      </c>
      <c r="AK58">
        <v>509</v>
      </c>
      <c r="AL58">
        <v>299</v>
      </c>
      <c r="AM58">
        <v>287</v>
      </c>
      <c r="AN58">
        <v>497</v>
      </c>
      <c r="AO58">
        <v>207</v>
      </c>
      <c r="AP58">
        <v>172</v>
      </c>
      <c r="AU58">
        <v>56</v>
      </c>
      <c r="AW58">
        <v>116</v>
      </c>
    </row>
    <row r="59" spans="1:50">
      <c r="A59" t="s">
        <v>1006</v>
      </c>
      <c r="B59">
        <v>68</v>
      </c>
      <c r="D59">
        <v>135</v>
      </c>
      <c r="E59">
        <v>124</v>
      </c>
      <c r="F59">
        <v>145</v>
      </c>
      <c r="G59">
        <v>156</v>
      </c>
      <c r="H59">
        <v>50</v>
      </c>
      <c r="J59">
        <v>170</v>
      </c>
      <c r="K59">
        <v>88</v>
      </c>
      <c r="L59">
        <v>73</v>
      </c>
      <c r="M59">
        <v>74</v>
      </c>
      <c r="N59">
        <v>53</v>
      </c>
      <c r="P59">
        <v>219</v>
      </c>
      <c r="Q59">
        <v>52</v>
      </c>
      <c r="R59">
        <v>23</v>
      </c>
      <c r="S59">
        <v>72</v>
      </c>
      <c r="T59">
        <v>47</v>
      </c>
      <c r="V59">
        <v>268</v>
      </c>
      <c r="W59">
        <v>140</v>
      </c>
      <c r="X59">
        <v>55</v>
      </c>
      <c r="Y59">
        <v>143</v>
      </c>
      <c r="Z59">
        <v>155</v>
      </c>
      <c r="AA59">
        <v>306</v>
      </c>
      <c r="AB59">
        <v>32</v>
      </c>
      <c r="AC59">
        <v>61</v>
      </c>
      <c r="AD59">
        <v>176</v>
      </c>
      <c r="AJ59">
        <v>135</v>
      </c>
      <c r="AK59">
        <v>170</v>
      </c>
      <c r="AL59">
        <v>219</v>
      </c>
      <c r="AM59">
        <v>268</v>
      </c>
      <c r="AN59">
        <v>125</v>
      </c>
      <c r="AO59">
        <v>139</v>
      </c>
      <c r="AP59">
        <v>168</v>
      </c>
      <c r="AQ59">
        <v>133</v>
      </c>
      <c r="AR59">
        <v>136</v>
      </c>
      <c r="AS59">
        <v>135</v>
      </c>
      <c r="AT59">
        <v>69</v>
      </c>
      <c r="AU59">
        <v>86</v>
      </c>
      <c r="AV59">
        <v>110</v>
      </c>
      <c r="AW59">
        <v>73</v>
      </c>
      <c r="AX59">
        <v>88</v>
      </c>
    </row>
    <row r="60" spans="1:50">
      <c r="A60" t="s">
        <v>2733</v>
      </c>
      <c r="J60">
        <v>462</v>
      </c>
      <c r="P60">
        <v>578</v>
      </c>
      <c r="V60">
        <v>670</v>
      </c>
      <c r="AA60">
        <v>612</v>
      </c>
      <c r="AK60">
        <v>462</v>
      </c>
      <c r="AL60">
        <v>578</v>
      </c>
      <c r="AM60">
        <v>670</v>
      </c>
    </row>
    <row r="61" spans="1:50">
      <c r="A61" t="s">
        <v>2734</v>
      </c>
      <c r="D61">
        <v>580</v>
      </c>
      <c r="J61">
        <v>627</v>
      </c>
      <c r="P61">
        <v>411</v>
      </c>
      <c r="V61">
        <v>187</v>
      </c>
      <c r="AA61">
        <v>281</v>
      </c>
      <c r="AJ61">
        <v>580</v>
      </c>
      <c r="AK61">
        <v>627</v>
      </c>
      <c r="AL61">
        <v>411</v>
      </c>
      <c r="AM61">
        <v>187</v>
      </c>
      <c r="AN61">
        <v>507</v>
      </c>
    </row>
    <row r="62" spans="1:50">
      <c r="A62" t="s">
        <v>2735</v>
      </c>
      <c r="AA62">
        <v>707</v>
      </c>
    </row>
    <row r="63" spans="1:50">
      <c r="A63" t="s">
        <v>2736</v>
      </c>
      <c r="D63">
        <v>726</v>
      </c>
      <c r="J63">
        <v>849</v>
      </c>
      <c r="V63">
        <v>745</v>
      </c>
      <c r="AA63">
        <v>824</v>
      </c>
      <c r="AJ63">
        <v>726</v>
      </c>
      <c r="AK63">
        <v>849</v>
      </c>
      <c r="AM63">
        <v>745</v>
      </c>
      <c r="AN63">
        <v>885</v>
      </c>
    </row>
    <row r="64" spans="1:50">
      <c r="A64" t="s">
        <v>2737</v>
      </c>
      <c r="D64">
        <v>530</v>
      </c>
      <c r="J64">
        <v>624</v>
      </c>
      <c r="P64">
        <v>125</v>
      </c>
      <c r="V64">
        <v>196</v>
      </c>
      <c r="AA64">
        <v>229</v>
      </c>
      <c r="AJ64">
        <v>530</v>
      </c>
      <c r="AK64">
        <v>624</v>
      </c>
      <c r="AL64">
        <v>125</v>
      </c>
      <c r="AM64">
        <v>196</v>
      </c>
      <c r="AN64">
        <v>374</v>
      </c>
    </row>
    <row r="65" spans="1:48">
      <c r="A65" t="s">
        <v>2738</v>
      </c>
      <c r="P65">
        <v>908</v>
      </c>
      <c r="AL65">
        <v>908</v>
      </c>
    </row>
    <row r="66" spans="1:48">
      <c r="A66" t="s">
        <v>2739</v>
      </c>
      <c r="V66">
        <v>507</v>
      </c>
      <c r="Z66">
        <v>97</v>
      </c>
      <c r="AA66">
        <v>597</v>
      </c>
      <c r="AB66">
        <v>44</v>
      </c>
      <c r="AC66">
        <v>12</v>
      </c>
      <c r="AD66">
        <v>195</v>
      </c>
      <c r="AM66">
        <v>507</v>
      </c>
      <c r="AO66">
        <v>209</v>
      </c>
    </row>
    <row r="67" spans="1:48">
      <c r="A67" t="s">
        <v>1007</v>
      </c>
      <c r="J67">
        <v>632</v>
      </c>
      <c r="N67">
        <v>4</v>
      </c>
      <c r="P67">
        <v>354</v>
      </c>
      <c r="Q67">
        <v>139</v>
      </c>
      <c r="R67">
        <v>24</v>
      </c>
      <c r="S67">
        <v>98</v>
      </c>
      <c r="V67">
        <v>300</v>
      </c>
      <c r="Z67">
        <v>16</v>
      </c>
      <c r="AA67">
        <v>182</v>
      </c>
      <c r="AB67">
        <v>205</v>
      </c>
      <c r="AC67">
        <v>18</v>
      </c>
      <c r="AD67">
        <v>40</v>
      </c>
      <c r="AK67">
        <v>632</v>
      </c>
      <c r="AL67">
        <v>354</v>
      </c>
      <c r="AM67">
        <v>300</v>
      </c>
      <c r="AO67">
        <v>105</v>
      </c>
      <c r="AQ67">
        <v>157</v>
      </c>
      <c r="AT67">
        <v>14</v>
      </c>
      <c r="AU67">
        <v>123</v>
      </c>
      <c r="AV67">
        <v>110</v>
      </c>
    </row>
    <row r="68" spans="1:48">
      <c r="A68" t="s">
        <v>2740</v>
      </c>
      <c r="D68">
        <v>502</v>
      </c>
      <c r="J68">
        <v>607</v>
      </c>
      <c r="P68">
        <v>617</v>
      </c>
      <c r="V68">
        <v>553</v>
      </c>
      <c r="AA68">
        <v>683</v>
      </c>
      <c r="AJ68">
        <v>502</v>
      </c>
      <c r="AK68">
        <v>607</v>
      </c>
      <c r="AL68">
        <v>617</v>
      </c>
      <c r="AM68">
        <v>553</v>
      </c>
      <c r="AN68">
        <v>464</v>
      </c>
    </row>
    <row r="69" spans="1:48">
      <c r="A69" t="s">
        <v>2741</v>
      </c>
      <c r="D69">
        <v>874</v>
      </c>
      <c r="P69">
        <v>965</v>
      </c>
      <c r="AJ69">
        <v>874</v>
      </c>
      <c r="AL69">
        <v>965</v>
      </c>
    </row>
    <row r="70" spans="1:48">
      <c r="A70" t="s">
        <v>2742</v>
      </c>
      <c r="D70">
        <v>672</v>
      </c>
      <c r="J70">
        <v>451</v>
      </c>
      <c r="P70">
        <v>308</v>
      </c>
      <c r="V70">
        <v>249</v>
      </c>
      <c r="AA70">
        <v>362</v>
      </c>
      <c r="AJ70">
        <v>672</v>
      </c>
      <c r="AK70">
        <v>451</v>
      </c>
      <c r="AL70">
        <v>308</v>
      </c>
      <c r="AM70">
        <v>249</v>
      </c>
      <c r="AN70">
        <v>789</v>
      </c>
    </row>
    <row r="71" spans="1:48">
      <c r="A71" t="s">
        <v>2743</v>
      </c>
      <c r="D71">
        <v>725</v>
      </c>
      <c r="AJ71">
        <v>725</v>
      </c>
    </row>
    <row r="72" spans="1:48">
      <c r="A72" t="s">
        <v>1008</v>
      </c>
      <c r="J72">
        <v>620</v>
      </c>
      <c r="P72">
        <v>267</v>
      </c>
      <c r="T72">
        <v>164</v>
      </c>
      <c r="V72">
        <v>494</v>
      </c>
      <c r="W72">
        <v>139</v>
      </c>
      <c r="X72">
        <v>13</v>
      </c>
      <c r="Y72">
        <v>175</v>
      </c>
      <c r="AA72">
        <v>690</v>
      </c>
      <c r="AK72">
        <v>620</v>
      </c>
      <c r="AL72">
        <v>267</v>
      </c>
      <c r="AM72">
        <v>494</v>
      </c>
      <c r="AP72">
        <v>184</v>
      </c>
    </row>
    <row r="73" spans="1:48">
      <c r="A73" t="s">
        <v>2744</v>
      </c>
      <c r="D73">
        <v>764</v>
      </c>
      <c r="J73">
        <v>972</v>
      </c>
      <c r="AJ73">
        <v>764</v>
      </c>
      <c r="AK73">
        <v>972</v>
      </c>
    </row>
    <row r="74" spans="1:48">
      <c r="A74" t="s">
        <v>1009</v>
      </c>
      <c r="D74">
        <v>483</v>
      </c>
      <c r="H74">
        <v>71</v>
      </c>
      <c r="J74">
        <v>245</v>
      </c>
      <c r="K74">
        <v>167</v>
      </c>
      <c r="L74">
        <v>93</v>
      </c>
      <c r="M74">
        <v>136</v>
      </c>
      <c r="N74">
        <v>111</v>
      </c>
      <c r="P74">
        <v>169</v>
      </c>
      <c r="Q74">
        <v>77</v>
      </c>
      <c r="R74">
        <v>106</v>
      </c>
      <c r="S74">
        <v>91</v>
      </c>
      <c r="T74">
        <v>119</v>
      </c>
      <c r="V74">
        <v>438</v>
      </c>
      <c r="W74">
        <v>182</v>
      </c>
      <c r="X74">
        <v>114</v>
      </c>
      <c r="Y74">
        <v>172</v>
      </c>
      <c r="AA74">
        <v>383</v>
      </c>
      <c r="AJ74">
        <v>483</v>
      </c>
      <c r="AK74">
        <v>245</v>
      </c>
      <c r="AL74">
        <v>169</v>
      </c>
      <c r="AM74">
        <v>438</v>
      </c>
      <c r="AN74">
        <v>644</v>
      </c>
      <c r="AP74">
        <v>177</v>
      </c>
      <c r="AQ74">
        <v>63</v>
      </c>
      <c r="AR74">
        <v>159</v>
      </c>
      <c r="AU74">
        <v>123</v>
      </c>
      <c r="AV74">
        <v>75</v>
      </c>
    </row>
    <row r="75" spans="1:48">
      <c r="A75" t="s">
        <v>2745</v>
      </c>
      <c r="D75">
        <v>771</v>
      </c>
      <c r="AJ75">
        <v>771</v>
      </c>
      <c r="AN75">
        <v>534</v>
      </c>
    </row>
    <row r="76" spans="1:48">
      <c r="A76" t="s">
        <v>2746</v>
      </c>
      <c r="D76">
        <v>689</v>
      </c>
      <c r="AJ76">
        <v>689</v>
      </c>
      <c r="AN76">
        <v>678</v>
      </c>
    </row>
    <row r="77" spans="1:48">
      <c r="A77" t="s">
        <v>2747</v>
      </c>
      <c r="V77">
        <v>697</v>
      </c>
      <c r="AA77">
        <v>769</v>
      </c>
      <c r="AM77">
        <v>697</v>
      </c>
    </row>
    <row r="78" spans="1:48">
      <c r="A78" t="s">
        <v>2748</v>
      </c>
      <c r="D78">
        <v>886</v>
      </c>
      <c r="J78">
        <v>869</v>
      </c>
      <c r="P78">
        <v>964</v>
      </c>
      <c r="V78">
        <v>881</v>
      </c>
      <c r="AJ78">
        <v>886</v>
      </c>
      <c r="AK78">
        <v>869</v>
      </c>
      <c r="AL78">
        <v>964</v>
      </c>
      <c r="AM78">
        <v>881</v>
      </c>
    </row>
    <row r="79" spans="1:48">
      <c r="A79" t="s">
        <v>1174</v>
      </c>
      <c r="D79">
        <v>394</v>
      </c>
      <c r="J79">
        <v>355</v>
      </c>
      <c r="P79">
        <v>167</v>
      </c>
      <c r="V79">
        <v>66</v>
      </c>
      <c r="Z79">
        <v>155</v>
      </c>
      <c r="AA79">
        <v>30</v>
      </c>
      <c r="AB79">
        <v>145</v>
      </c>
      <c r="AC79">
        <v>51</v>
      </c>
      <c r="AD79">
        <v>198</v>
      </c>
      <c r="AJ79">
        <v>394</v>
      </c>
      <c r="AK79">
        <v>355</v>
      </c>
      <c r="AL79">
        <v>167</v>
      </c>
      <c r="AM79">
        <v>66</v>
      </c>
      <c r="AO79">
        <v>83</v>
      </c>
    </row>
    <row r="80" spans="1:48">
      <c r="A80" t="s">
        <v>2749</v>
      </c>
      <c r="D80">
        <v>808</v>
      </c>
      <c r="J80">
        <v>985</v>
      </c>
      <c r="V80">
        <v>623</v>
      </c>
      <c r="AA80">
        <v>693</v>
      </c>
      <c r="AJ80">
        <v>808</v>
      </c>
      <c r="AK80">
        <v>985</v>
      </c>
      <c r="AM80">
        <v>623</v>
      </c>
    </row>
    <row r="81" spans="1:49">
      <c r="A81" t="s">
        <v>156</v>
      </c>
      <c r="B81">
        <v>22</v>
      </c>
      <c r="C81">
        <v>32</v>
      </c>
      <c r="D81">
        <v>267</v>
      </c>
      <c r="E81">
        <v>188</v>
      </c>
      <c r="F81">
        <v>144</v>
      </c>
      <c r="G81">
        <v>148</v>
      </c>
      <c r="H81">
        <v>40</v>
      </c>
      <c r="I81">
        <v>2</v>
      </c>
      <c r="J81">
        <v>51</v>
      </c>
      <c r="K81">
        <v>134</v>
      </c>
      <c r="L81">
        <v>84</v>
      </c>
      <c r="M81">
        <v>155</v>
      </c>
      <c r="N81">
        <v>12</v>
      </c>
      <c r="O81">
        <v>0</v>
      </c>
      <c r="P81">
        <v>56</v>
      </c>
      <c r="Q81">
        <v>161</v>
      </c>
      <c r="R81">
        <v>100</v>
      </c>
      <c r="S81">
        <v>88</v>
      </c>
      <c r="T81">
        <v>28</v>
      </c>
      <c r="U81">
        <v>22</v>
      </c>
      <c r="V81">
        <v>161</v>
      </c>
      <c r="W81">
        <v>183</v>
      </c>
      <c r="X81">
        <v>170</v>
      </c>
      <c r="Y81">
        <v>159</v>
      </c>
      <c r="Z81">
        <v>50</v>
      </c>
      <c r="AA81">
        <v>328</v>
      </c>
      <c r="AB81">
        <v>192</v>
      </c>
      <c r="AC81">
        <v>116</v>
      </c>
      <c r="AD81">
        <v>196</v>
      </c>
      <c r="AE81">
        <v>32</v>
      </c>
      <c r="AF81">
        <v>2</v>
      </c>
      <c r="AG81">
        <v>0</v>
      </c>
      <c r="AH81">
        <v>22</v>
      </c>
      <c r="AI81">
        <v>7</v>
      </c>
      <c r="AJ81">
        <v>267</v>
      </c>
      <c r="AK81">
        <v>51</v>
      </c>
      <c r="AL81">
        <v>56</v>
      </c>
      <c r="AM81">
        <v>161</v>
      </c>
      <c r="AN81">
        <v>139</v>
      </c>
      <c r="AO81">
        <v>185</v>
      </c>
      <c r="AP81">
        <v>119</v>
      </c>
      <c r="AQ81">
        <v>80</v>
      </c>
      <c r="AR81">
        <v>102</v>
      </c>
      <c r="AS81">
        <v>141</v>
      </c>
      <c r="AV81">
        <v>110</v>
      </c>
      <c r="AW81">
        <v>73</v>
      </c>
    </row>
    <row r="82" spans="1:49">
      <c r="A82" t="s">
        <v>2750</v>
      </c>
      <c r="D82">
        <v>380</v>
      </c>
      <c r="J82">
        <v>285</v>
      </c>
      <c r="P82">
        <v>340</v>
      </c>
      <c r="V82">
        <v>243</v>
      </c>
      <c r="AA82">
        <v>240</v>
      </c>
      <c r="AJ82">
        <v>380</v>
      </c>
      <c r="AK82">
        <v>285</v>
      </c>
      <c r="AL82">
        <v>340</v>
      </c>
      <c r="AM82">
        <v>243</v>
      </c>
      <c r="AN82">
        <v>482</v>
      </c>
      <c r="AU82">
        <v>123</v>
      </c>
    </row>
    <row r="83" spans="1:49">
      <c r="A83" t="s">
        <v>141</v>
      </c>
      <c r="D83">
        <v>203</v>
      </c>
      <c r="J83">
        <v>196</v>
      </c>
      <c r="P83">
        <v>86</v>
      </c>
      <c r="U83">
        <v>49</v>
      </c>
      <c r="V83">
        <v>39</v>
      </c>
      <c r="Z83">
        <v>79</v>
      </c>
      <c r="AA83">
        <v>51</v>
      </c>
      <c r="AB83">
        <v>149</v>
      </c>
      <c r="AC83">
        <v>114</v>
      </c>
      <c r="AD83">
        <v>103</v>
      </c>
      <c r="AH83">
        <v>49</v>
      </c>
      <c r="AJ83">
        <v>203</v>
      </c>
      <c r="AK83">
        <v>196</v>
      </c>
      <c r="AL83">
        <v>86</v>
      </c>
      <c r="AM83">
        <v>39</v>
      </c>
      <c r="AN83">
        <v>365</v>
      </c>
      <c r="AO83">
        <v>137</v>
      </c>
      <c r="AU83">
        <v>123</v>
      </c>
    </row>
    <row r="84" spans="1:49">
      <c r="A84" t="s">
        <v>2751</v>
      </c>
      <c r="P84">
        <v>613</v>
      </c>
      <c r="V84">
        <v>917</v>
      </c>
      <c r="AL84">
        <v>613</v>
      </c>
      <c r="AM84">
        <v>917</v>
      </c>
    </row>
    <row r="85" spans="1:49">
      <c r="A85" t="s">
        <v>2752</v>
      </c>
      <c r="D85">
        <v>554</v>
      </c>
      <c r="J85">
        <v>709</v>
      </c>
      <c r="P85">
        <v>948</v>
      </c>
      <c r="V85">
        <v>886</v>
      </c>
      <c r="AA85">
        <v>846</v>
      </c>
      <c r="AJ85">
        <v>554</v>
      </c>
      <c r="AK85">
        <v>709</v>
      </c>
      <c r="AL85">
        <v>948</v>
      </c>
      <c r="AM85">
        <v>886</v>
      </c>
      <c r="AN85">
        <v>693</v>
      </c>
    </row>
    <row r="86" spans="1:49">
      <c r="A86" t="s">
        <v>2753</v>
      </c>
      <c r="D86">
        <v>823</v>
      </c>
      <c r="J86">
        <v>859</v>
      </c>
      <c r="P86">
        <v>890</v>
      </c>
      <c r="AJ86">
        <v>823</v>
      </c>
      <c r="AK86">
        <v>859</v>
      </c>
      <c r="AL86">
        <v>890</v>
      </c>
      <c r="AN86">
        <v>480</v>
      </c>
    </row>
    <row r="87" spans="1:49">
      <c r="A87" t="s">
        <v>2754</v>
      </c>
      <c r="D87">
        <v>300</v>
      </c>
      <c r="AI87">
        <v>0</v>
      </c>
      <c r="AJ87">
        <v>300</v>
      </c>
      <c r="AN87">
        <v>78</v>
      </c>
    </row>
    <row r="88" spans="1:49">
      <c r="A88" t="s">
        <v>2755</v>
      </c>
      <c r="J88">
        <v>909</v>
      </c>
      <c r="AA88">
        <v>480</v>
      </c>
      <c r="AK88">
        <v>909</v>
      </c>
      <c r="AN88">
        <v>731</v>
      </c>
    </row>
    <row r="89" spans="1:49">
      <c r="A89" t="s">
        <v>906</v>
      </c>
      <c r="U89">
        <v>0</v>
      </c>
      <c r="AH89">
        <v>0</v>
      </c>
    </row>
    <row r="90" spans="1:49">
      <c r="A90" t="s">
        <v>2756</v>
      </c>
      <c r="D90">
        <v>672</v>
      </c>
      <c r="J90">
        <v>983</v>
      </c>
      <c r="AJ90">
        <v>672</v>
      </c>
      <c r="AK90">
        <v>983</v>
      </c>
      <c r="AN90">
        <v>528</v>
      </c>
    </row>
    <row r="91" spans="1:49">
      <c r="A91" t="s">
        <v>2757</v>
      </c>
      <c r="P91">
        <v>808</v>
      </c>
      <c r="AA91">
        <v>998</v>
      </c>
      <c r="AL91">
        <v>808</v>
      </c>
      <c r="AN91">
        <v>760</v>
      </c>
    </row>
    <row r="92" spans="1:49">
      <c r="A92" t="s">
        <v>2758</v>
      </c>
      <c r="D92">
        <v>210</v>
      </c>
      <c r="J92">
        <v>327</v>
      </c>
      <c r="P92">
        <v>350</v>
      </c>
      <c r="V92">
        <v>201</v>
      </c>
      <c r="AA92">
        <v>164</v>
      </c>
      <c r="AJ92">
        <v>210</v>
      </c>
      <c r="AK92">
        <v>327</v>
      </c>
      <c r="AL92">
        <v>350</v>
      </c>
      <c r="AM92">
        <v>201</v>
      </c>
      <c r="AN92">
        <v>218</v>
      </c>
    </row>
    <row r="93" spans="1:49">
      <c r="A93" t="s">
        <v>2759</v>
      </c>
      <c r="AA93">
        <v>649</v>
      </c>
    </row>
    <row r="94" spans="1:49">
      <c r="A94" t="s">
        <v>2760</v>
      </c>
      <c r="D94">
        <v>848</v>
      </c>
      <c r="AJ94">
        <v>848</v>
      </c>
    </row>
    <row r="95" spans="1:49">
      <c r="A95" t="s">
        <v>2761</v>
      </c>
      <c r="V95">
        <v>834</v>
      </c>
      <c r="AA95">
        <v>887</v>
      </c>
      <c r="AM95">
        <v>834</v>
      </c>
    </row>
    <row r="96" spans="1:49">
      <c r="A96" t="s">
        <v>2762</v>
      </c>
      <c r="P96">
        <v>390</v>
      </c>
      <c r="V96">
        <v>634</v>
      </c>
      <c r="AL96">
        <v>390</v>
      </c>
      <c r="AM96">
        <v>634</v>
      </c>
    </row>
    <row r="97" spans="1:50">
      <c r="A97" t="s">
        <v>2763</v>
      </c>
      <c r="D97">
        <v>293</v>
      </c>
      <c r="J97">
        <v>345</v>
      </c>
      <c r="P97">
        <v>136</v>
      </c>
      <c r="V97">
        <v>298</v>
      </c>
      <c r="AA97">
        <v>379</v>
      </c>
      <c r="AJ97">
        <v>293</v>
      </c>
      <c r="AK97">
        <v>345</v>
      </c>
      <c r="AL97">
        <v>136</v>
      </c>
      <c r="AM97">
        <v>298</v>
      </c>
      <c r="AN97">
        <v>716</v>
      </c>
    </row>
    <row r="98" spans="1:50">
      <c r="A98" t="s">
        <v>2764</v>
      </c>
      <c r="P98">
        <v>592</v>
      </c>
      <c r="V98">
        <v>470</v>
      </c>
      <c r="AA98">
        <v>602</v>
      </c>
      <c r="AL98">
        <v>592</v>
      </c>
      <c r="AM98">
        <v>470</v>
      </c>
    </row>
    <row r="99" spans="1:50">
      <c r="A99" t="s">
        <v>2765</v>
      </c>
      <c r="D99">
        <v>316</v>
      </c>
      <c r="J99">
        <v>402</v>
      </c>
      <c r="P99">
        <v>988</v>
      </c>
      <c r="AJ99">
        <v>316</v>
      </c>
      <c r="AK99">
        <v>402</v>
      </c>
      <c r="AL99">
        <v>988</v>
      </c>
      <c r="AN99">
        <v>947</v>
      </c>
    </row>
    <row r="100" spans="1:50">
      <c r="A100" t="s">
        <v>1010</v>
      </c>
      <c r="B100">
        <v>144</v>
      </c>
      <c r="D100">
        <v>559</v>
      </c>
      <c r="E100">
        <v>137</v>
      </c>
      <c r="F100">
        <v>151</v>
      </c>
      <c r="G100">
        <v>162</v>
      </c>
      <c r="J100">
        <v>885</v>
      </c>
      <c r="V100">
        <v>511</v>
      </c>
      <c r="AA100">
        <v>503</v>
      </c>
      <c r="AI100">
        <v>0</v>
      </c>
      <c r="AJ100">
        <v>559</v>
      </c>
      <c r="AK100">
        <v>885</v>
      </c>
      <c r="AM100">
        <v>511</v>
      </c>
      <c r="AN100">
        <v>246</v>
      </c>
      <c r="AS100">
        <v>154</v>
      </c>
      <c r="AX100">
        <v>124</v>
      </c>
    </row>
    <row r="101" spans="1:50">
      <c r="A101" t="s">
        <v>2766</v>
      </c>
      <c r="D101">
        <v>943</v>
      </c>
      <c r="J101">
        <v>966</v>
      </c>
      <c r="P101">
        <v>688</v>
      </c>
      <c r="V101">
        <v>756</v>
      </c>
      <c r="AA101">
        <v>983</v>
      </c>
      <c r="AJ101">
        <v>943</v>
      </c>
      <c r="AK101">
        <v>966</v>
      </c>
      <c r="AL101">
        <v>688</v>
      </c>
      <c r="AM101">
        <v>756</v>
      </c>
    </row>
    <row r="102" spans="1:50">
      <c r="A102" t="s">
        <v>2767</v>
      </c>
      <c r="J102">
        <v>930</v>
      </c>
      <c r="AK102">
        <v>930</v>
      </c>
    </row>
    <row r="103" spans="1:50">
      <c r="A103" t="s">
        <v>2768</v>
      </c>
      <c r="D103">
        <v>268</v>
      </c>
      <c r="J103">
        <v>227</v>
      </c>
      <c r="P103">
        <v>403</v>
      </c>
      <c r="V103">
        <v>962</v>
      </c>
      <c r="AJ103">
        <v>268</v>
      </c>
      <c r="AK103">
        <v>227</v>
      </c>
      <c r="AL103">
        <v>403</v>
      </c>
      <c r="AM103">
        <v>962</v>
      </c>
    </row>
    <row r="104" spans="1:50">
      <c r="A104" t="s">
        <v>2769</v>
      </c>
      <c r="D104">
        <v>684</v>
      </c>
      <c r="J104">
        <v>747</v>
      </c>
      <c r="P104">
        <v>497</v>
      </c>
      <c r="V104">
        <v>677</v>
      </c>
      <c r="AA104">
        <v>389</v>
      </c>
      <c r="AJ104">
        <v>684</v>
      </c>
      <c r="AK104">
        <v>747</v>
      </c>
      <c r="AL104">
        <v>497</v>
      </c>
      <c r="AM104">
        <v>677</v>
      </c>
      <c r="AN104">
        <v>443</v>
      </c>
    </row>
    <row r="105" spans="1:50">
      <c r="A105" t="s">
        <v>2770</v>
      </c>
      <c r="V105">
        <v>602</v>
      </c>
      <c r="AA105">
        <v>664</v>
      </c>
      <c r="AM105">
        <v>602</v>
      </c>
    </row>
    <row r="106" spans="1:50">
      <c r="A106" t="s">
        <v>2771</v>
      </c>
      <c r="D106">
        <v>545</v>
      </c>
      <c r="J106">
        <v>407</v>
      </c>
      <c r="P106">
        <v>374</v>
      </c>
      <c r="V106">
        <v>842</v>
      </c>
      <c r="AA106">
        <v>670</v>
      </c>
      <c r="AJ106">
        <v>545</v>
      </c>
      <c r="AK106">
        <v>407</v>
      </c>
      <c r="AL106">
        <v>374</v>
      </c>
      <c r="AM106">
        <v>842</v>
      </c>
      <c r="AN106">
        <v>552</v>
      </c>
    </row>
    <row r="107" spans="1:50">
      <c r="A107" t="s">
        <v>2772</v>
      </c>
      <c r="D107">
        <v>957</v>
      </c>
      <c r="AJ107">
        <v>957</v>
      </c>
    </row>
    <row r="108" spans="1:50">
      <c r="A108" t="s">
        <v>2773</v>
      </c>
      <c r="J108">
        <v>833</v>
      </c>
      <c r="P108">
        <v>484</v>
      </c>
      <c r="V108">
        <v>406</v>
      </c>
      <c r="AA108">
        <v>350</v>
      </c>
      <c r="AK108">
        <v>833</v>
      </c>
      <c r="AL108">
        <v>484</v>
      </c>
      <c r="AM108">
        <v>406</v>
      </c>
    </row>
    <row r="109" spans="1:50">
      <c r="A109" t="s">
        <v>2774</v>
      </c>
      <c r="P109">
        <v>714</v>
      </c>
      <c r="V109">
        <v>462</v>
      </c>
      <c r="AA109">
        <v>519</v>
      </c>
      <c r="AL109">
        <v>714</v>
      </c>
      <c r="AM109">
        <v>462</v>
      </c>
    </row>
    <row r="110" spans="1:50">
      <c r="A110" t="s">
        <v>2775</v>
      </c>
      <c r="D110">
        <v>926</v>
      </c>
      <c r="V110">
        <v>795</v>
      </c>
      <c r="AA110">
        <v>781</v>
      </c>
      <c r="AJ110">
        <v>926</v>
      </c>
      <c r="AM110">
        <v>795</v>
      </c>
      <c r="AN110">
        <v>725</v>
      </c>
    </row>
    <row r="111" spans="1:50">
      <c r="A111" t="s">
        <v>2776</v>
      </c>
      <c r="AA111">
        <v>702</v>
      </c>
    </row>
    <row r="112" spans="1:50">
      <c r="A112" t="s">
        <v>2777</v>
      </c>
      <c r="P112">
        <v>924</v>
      </c>
      <c r="V112">
        <v>351</v>
      </c>
      <c r="AA112">
        <v>373</v>
      </c>
      <c r="AL112">
        <v>924</v>
      </c>
      <c r="AM112">
        <v>351</v>
      </c>
      <c r="AU112">
        <v>86</v>
      </c>
    </row>
    <row r="113" spans="1:50">
      <c r="A113" t="s">
        <v>2778</v>
      </c>
      <c r="D113">
        <v>441</v>
      </c>
      <c r="J113">
        <v>435</v>
      </c>
      <c r="P113">
        <v>615</v>
      </c>
      <c r="V113">
        <v>738</v>
      </c>
      <c r="AA113">
        <v>455</v>
      </c>
      <c r="AJ113">
        <v>441</v>
      </c>
      <c r="AK113">
        <v>435</v>
      </c>
      <c r="AL113">
        <v>615</v>
      </c>
      <c r="AM113">
        <v>738</v>
      </c>
      <c r="AN113">
        <v>291</v>
      </c>
    </row>
    <row r="114" spans="1:50">
      <c r="A114" t="s">
        <v>2779</v>
      </c>
      <c r="D114">
        <v>446</v>
      </c>
      <c r="J114">
        <v>730</v>
      </c>
      <c r="AJ114">
        <v>446</v>
      </c>
      <c r="AK114">
        <v>730</v>
      </c>
      <c r="AN114">
        <v>433</v>
      </c>
    </row>
    <row r="115" spans="1:50">
      <c r="A115" t="s">
        <v>2780</v>
      </c>
      <c r="V115">
        <v>863</v>
      </c>
      <c r="AM115">
        <v>863</v>
      </c>
    </row>
    <row r="116" spans="1:50">
      <c r="A116" t="s">
        <v>2781</v>
      </c>
      <c r="AA116">
        <v>981</v>
      </c>
    </row>
    <row r="117" spans="1:50">
      <c r="A117" t="s">
        <v>2782</v>
      </c>
      <c r="D117">
        <v>928</v>
      </c>
      <c r="AJ117">
        <v>928</v>
      </c>
      <c r="AN117">
        <v>582</v>
      </c>
    </row>
    <row r="118" spans="1:50">
      <c r="A118" t="s">
        <v>2783</v>
      </c>
      <c r="D118">
        <v>924</v>
      </c>
      <c r="AJ118">
        <v>924</v>
      </c>
    </row>
    <row r="119" spans="1:50">
      <c r="A119" t="s">
        <v>207</v>
      </c>
      <c r="B119">
        <v>122</v>
      </c>
      <c r="C119">
        <v>17</v>
      </c>
      <c r="D119">
        <v>81</v>
      </c>
      <c r="E119">
        <v>97</v>
      </c>
      <c r="F119">
        <v>15</v>
      </c>
      <c r="G119">
        <v>14</v>
      </c>
      <c r="H119">
        <v>139</v>
      </c>
      <c r="J119">
        <v>166</v>
      </c>
      <c r="K119">
        <v>9</v>
      </c>
      <c r="L119">
        <v>96</v>
      </c>
      <c r="M119">
        <v>114</v>
      </c>
      <c r="N119">
        <v>157</v>
      </c>
      <c r="P119">
        <v>109</v>
      </c>
      <c r="Q119">
        <v>75</v>
      </c>
      <c r="R119">
        <v>67</v>
      </c>
      <c r="S119">
        <v>113</v>
      </c>
      <c r="T119">
        <v>183</v>
      </c>
      <c r="U119">
        <v>0</v>
      </c>
      <c r="V119">
        <v>299</v>
      </c>
      <c r="W119">
        <v>29</v>
      </c>
      <c r="X119">
        <v>57</v>
      </c>
      <c r="Y119">
        <v>177</v>
      </c>
      <c r="Z119">
        <v>189</v>
      </c>
      <c r="AA119">
        <v>386</v>
      </c>
      <c r="AB119">
        <v>139</v>
      </c>
      <c r="AC119">
        <v>80</v>
      </c>
      <c r="AD119">
        <v>118</v>
      </c>
      <c r="AE119">
        <v>17</v>
      </c>
      <c r="AH119">
        <v>0</v>
      </c>
      <c r="AI119">
        <v>0</v>
      </c>
      <c r="AJ119">
        <v>81</v>
      </c>
      <c r="AK119">
        <v>166</v>
      </c>
      <c r="AL119">
        <v>109</v>
      </c>
      <c r="AM119">
        <v>299</v>
      </c>
      <c r="AN119">
        <v>54</v>
      </c>
      <c r="AO119">
        <v>111</v>
      </c>
      <c r="AP119">
        <v>173</v>
      </c>
      <c r="AQ119">
        <v>142</v>
      </c>
      <c r="AR119">
        <v>84</v>
      </c>
      <c r="AS119">
        <v>99</v>
      </c>
      <c r="AV119">
        <v>75</v>
      </c>
      <c r="AW119">
        <v>73</v>
      </c>
      <c r="AX119">
        <v>39</v>
      </c>
    </row>
    <row r="120" spans="1:50">
      <c r="A120" t="s">
        <v>215</v>
      </c>
      <c r="C120">
        <v>0</v>
      </c>
      <c r="I120">
        <v>0</v>
      </c>
      <c r="O120">
        <v>0</v>
      </c>
      <c r="U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50">
      <c r="A121" t="s">
        <v>962</v>
      </c>
      <c r="B121">
        <v>186</v>
      </c>
      <c r="D121">
        <v>84</v>
      </c>
      <c r="E121">
        <v>66</v>
      </c>
      <c r="F121">
        <v>14</v>
      </c>
      <c r="G121">
        <v>83</v>
      </c>
      <c r="H121">
        <v>173</v>
      </c>
      <c r="I121">
        <v>0</v>
      </c>
      <c r="J121">
        <v>174</v>
      </c>
      <c r="K121">
        <v>141</v>
      </c>
      <c r="L121">
        <v>57</v>
      </c>
      <c r="M121">
        <v>180</v>
      </c>
      <c r="N121">
        <v>154</v>
      </c>
      <c r="P121">
        <v>315</v>
      </c>
      <c r="Q121">
        <v>126</v>
      </c>
      <c r="R121">
        <v>19</v>
      </c>
      <c r="S121">
        <v>164</v>
      </c>
      <c r="V121">
        <v>656</v>
      </c>
      <c r="AF121">
        <v>0</v>
      </c>
      <c r="AJ121">
        <v>84</v>
      </c>
      <c r="AK121">
        <v>174</v>
      </c>
      <c r="AL121">
        <v>315</v>
      </c>
      <c r="AM121">
        <v>656</v>
      </c>
      <c r="AN121">
        <v>310</v>
      </c>
      <c r="AQ121">
        <v>161</v>
      </c>
      <c r="AR121">
        <v>147</v>
      </c>
      <c r="AS121">
        <v>65</v>
      </c>
      <c r="AV121">
        <v>110</v>
      </c>
      <c r="AX121">
        <v>56</v>
      </c>
    </row>
    <row r="122" spans="1:50">
      <c r="A122" t="s">
        <v>2784</v>
      </c>
      <c r="AA122">
        <v>569</v>
      </c>
    </row>
    <row r="123" spans="1:50">
      <c r="A123" t="s">
        <v>2785</v>
      </c>
      <c r="P123">
        <v>813</v>
      </c>
      <c r="V123">
        <v>342</v>
      </c>
      <c r="AA123">
        <v>330</v>
      </c>
      <c r="AL123">
        <v>813</v>
      </c>
      <c r="AM123">
        <v>342</v>
      </c>
      <c r="AN123">
        <v>799</v>
      </c>
    </row>
    <row r="124" spans="1:50">
      <c r="A124" t="s">
        <v>1011</v>
      </c>
      <c r="D124">
        <v>261</v>
      </c>
      <c r="H124">
        <v>151</v>
      </c>
      <c r="J124">
        <v>237</v>
      </c>
      <c r="K124">
        <v>126</v>
      </c>
      <c r="L124">
        <v>89</v>
      </c>
      <c r="M124">
        <v>140</v>
      </c>
      <c r="P124">
        <v>903</v>
      </c>
      <c r="AJ124">
        <v>261</v>
      </c>
      <c r="AK124">
        <v>237</v>
      </c>
      <c r="AL124">
        <v>903</v>
      </c>
      <c r="AR124">
        <v>152</v>
      </c>
      <c r="AW124">
        <v>116</v>
      </c>
    </row>
    <row r="125" spans="1:50">
      <c r="A125" t="s">
        <v>2786</v>
      </c>
      <c r="V125">
        <v>978</v>
      </c>
      <c r="AM125">
        <v>978</v>
      </c>
      <c r="AN125">
        <v>784</v>
      </c>
    </row>
    <row r="126" spans="1:50">
      <c r="A126" t="s">
        <v>190</v>
      </c>
      <c r="D126">
        <v>555</v>
      </c>
      <c r="J126">
        <v>143</v>
      </c>
      <c r="N126">
        <v>75</v>
      </c>
      <c r="P126">
        <v>84</v>
      </c>
      <c r="Q126">
        <v>75</v>
      </c>
      <c r="R126">
        <v>35</v>
      </c>
      <c r="S126">
        <v>34</v>
      </c>
      <c r="T126">
        <v>110</v>
      </c>
      <c r="U126">
        <v>0</v>
      </c>
      <c r="V126">
        <v>64</v>
      </c>
      <c r="W126">
        <v>174</v>
      </c>
      <c r="X126">
        <v>72</v>
      </c>
      <c r="Y126">
        <v>59</v>
      </c>
      <c r="Z126">
        <v>131</v>
      </c>
      <c r="AA126">
        <v>94</v>
      </c>
      <c r="AB126">
        <v>181</v>
      </c>
      <c r="AC126">
        <v>66</v>
      </c>
      <c r="AD126">
        <v>63</v>
      </c>
      <c r="AH126">
        <v>0</v>
      </c>
      <c r="AJ126">
        <v>555</v>
      </c>
      <c r="AK126">
        <v>143</v>
      </c>
      <c r="AL126">
        <v>84</v>
      </c>
      <c r="AM126">
        <v>64</v>
      </c>
      <c r="AN126">
        <v>579</v>
      </c>
      <c r="AO126">
        <v>85</v>
      </c>
      <c r="AP126">
        <v>88</v>
      </c>
      <c r="AQ126">
        <v>98</v>
      </c>
      <c r="AU126">
        <v>28</v>
      </c>
      <c r="AV126">
        <v>51</v>
      </c>
    </row>
    <row r="127" spans="1:50">
      <c r="A127" t="s">
        <v>2787</v>
      </c>
      <c r="V127">
        <v>913</v>
      </c>
      <c r="AM127">
        <v>913</v>
      </c>
    </row>
    <row r="128" spans="1:50">
      <c r="A128" t="s">
        <v>2788</v>
      </c>
      <c r="D128">
        <v>907</v>
      </c>
      <c r="V128">
        <v>988</v>
      </c>
      <c r="AJ128">
        <v>907</v>
      </c>
      <c r="AM128">
        <v>988</v>
      </c>
    </row>
    <row r="129" spans="1:50">
      <c r="A129" t="s">
        <v>2789</v>
      </c>
      <c r="D129">
        <v>653</v>
      </c>
      <c r="J129">
        <v>394</v>
      </c>
      <c r="P129">
        <v>791</v>
      </c>
      <c r="AJ129">
        <v>653</v>
      </c>
      <c r="AK129">
        <v>394</v>
      </c>
      <c r="AL129">
        <v>791</v>
      </c>
      <c r="AN129">
        <v>322</v>
      </c>
    </row>
    <row r="130" spans="1:50">
      <c r="A130" t="s">
        <v>2790</v>
      </c>
      <c r="D130">
        <v>403</v>
      </c>
      <c r="J130">
        <v>805</v>
      </c>
      <c r="AJ130">
        <v>403</v>
      </c>
      <c r="AK130">
        <v>805</v>
      </c>
      <c r="AN130">
        <v>515</v>
      </c>
    </row>
    <row r="131" spans="1:50">
      <c r="A131" t="s">
        <v>2791</v>
      </c>
      <c r="D131">
        <v>415</v>
      </c>
      <c r="P131">
        <v>179</v>
      </c>
      <c r="V131">
        <v>156</v>
      </c>
      <c r="AA131">
        <v>150</v>
      </c>
      <c r="AJ131">
        <v>415</v>
      </c>
      <c r="AL131">
        <v>179</v>
      </c>
      <c r="AM131">
        <v>156</v>
      </c>
      <c r="AN131">
        <v>188</v>
      </c>
    </row>
    <row r="132" spans="1:50">
      <c r="A132" t="s">
        <v>2792</v>
      </c>
      <c r="AA132">
        <v>896</v>
      </c>
    </row>
    <row r="133" spans="1:50">
      <c r="A133" t="s">
        <v>2793</v>
      </c>
      <c r="AA133">
        <v>792</v>
      </c>
    </row>
    <row r="134" spans="1:50">
      <c r="A134" t="s">
        <v>2794</v>
      </c>
      <c r="D134">
        <v>882</v>
      </c>
      <c r="AJ134">
        <v>882</v>
      </c>
      <c r="AN134">
        <v>715</v>
      </c>
    </row>
    <row r="135" spans="1:50">
      <c r="A135" t="s">
        <v>2795</v>
      </c>
      <c r="AA135">
        <v>928</v>
      </c>
    </row>
    <row r="136" spans="1:50">
      <c r="A136" t="s">
        <v>2796</v>
      </c>
      <c r="D136">
        <v>905</v>
      </c>
      <c r="J136">
        <v>493</v>
      </c>
      <c r="P136">
        <v>382</v>
      </c>
      <c r="V136">
        <v>488</v>
      </c>
      <c r="AA136">
        <v>452</v>
      </c>
      <c r="AJ136">
        <v>905</v>
      </c>
      <c r="AK136">
        <v>493</v>
      </c>
      <c r="AL136">
        <v>382</v>
      </c>
      <c r="AM136">
        <v>488</v>
      </c>
      <c r="AN136">
        <v>668</v>
      </c>
    </row>
    <row r="137" spans="1:50">
      <c r="A137" t="s">
        <v>186</v>
      </c>
      <c r="D137">
        <v>65</v>
      </c>
      <c r="J137">
        <v>56</v>
      </c>
      <c r="P137">
        <v>67</v>
      </c>
      <c r="U137">
        <v>22</v>
      </c>
      <c r="V137">
        <v>27</v>
      </c>
      <c r="Z137">
        <v>88</v>
      </c>
      <c r="AA137">
        <v>39</v>
      </c>
      <c r="AB137">
        <v>172</v>
      </c>
      <c r="AC137">
        <v>169</v>
      </c>
      <c r="AD137">
        <v>147</v>
      </c>
      <c r="AH137">
        <v>22</v>
      </c>
      <c r="AJ137">
        <v>65</v>
      </c>
      <c r="AK137">
        <v>56</v>
      </c>
      <c r="AL137">
        <v>67</v>
      </c>
      <c r="AM137">
        <v>27</v>
      </c>
      <c r="AN137">
        <v>162</v>
      </c>
      <c r="AO137">
        <v>42</v>
      </c>
    </row>
    <row r="138" spans="1:50">
      <c r="A138" t="s">
        <v>179</v>
      </c>
      <c r="C138">
        <v>0</v>
      </c>
      <c r="I138">
        <v>25</v>
      </c>
      <c r="J138">
        <v>828</v>
      </c>
      <c r="O138">
        <v>8</v>
      </c>
      <c r="P138">
        <v>511</v>
      </c>
      <c r="U138">
        <v>0</v>
      </c>
      <c r="V138">
        <v>734</v>
      </c>
      <c r="AE138">
        <v>0</v>
      </c>
      <c r="AF138">
        <v>25</v>
      </c>
      <c r="AG138">
        <v>8</v>
      </c>
      <c r="AH138">
        <v>0</v>
      </c>
      <c r="AK138">
        <v>828</v>
      </c>
      <c r="AL138">
        <v>511</v>
      </c>
      <c r="AM138">
        <v>734</v>
      </c>
      <c r="AV138">
        <v>110</v>
      </c>
    </row>
    <row r="139" spans="1:50">
      <c r="A139" t="s">
        <v>2797</v>
      </c>
      <c r="D139">
        <v>383</v>
      </c>
      <c r="J139">
        <v>356</v>
      </c>
      <c r="P139">
        <v>523</v>
      </c>
      <c r="V139">
        <v>386</v>
      </c>
      <c r="AA139">
        <v>381</v>
      </c>
      <c r="AJ139">
        <v>383</v>
      </c>
      <c r="AK139">
        <v>356</v>
      </c>
      <c r="AL139">
        <v>523</v>
      </c>
      <c r="AM139">
        <v>386</v>
      </c>
      <c r="AN139">
        <v>418</v>
      </c>
    </row>
    <row r="140" spans="1:50">
      <c r="A140" t="s">
        <v>2798</v>
      </c>
      <c r="J140">
        <v>662</v>
      </c>
      <c r="P140">
        <v>830</v>
      </c>
      <c r="AA140">
        <v>608</v>
      </c>
      <c r="AK140">
        <v>662</v>
      </c>
      <c r="AL140">
        <v>830</v>
      </c>
    </row>
    <row r="141" spans="1:50">
      <c r="A141" t="s">
        <v>122</v>
      </c>
      <c r="B141">
        <v>66</v>
      </c>
      <c r="C141">
        <v>37</v>
      </c>
      <c r="D141">
        <v>35</v>
      </c>
      <c r="E141">
        <v>27</v>
      </c>
      <c r="F141">
        <v>83</v>
      </c>
      <c r="G141">
        <v>57</v>
      </c>
      <c r="H141">
        <v>90</v>
      </c>
      <c r="I141">
        <v>20</v>
      </c>
      <c r="J141">
        <v>28</v>
      </c>
      <c r="K141">
        <v>18</v>
      </c>
      <c r="L141">
        <v>46</v>
      </c>
      <c r="M141">
        <v>42</v>
      </c>
      <c r="N141">
        <v>73</v>
      </c>
      <c r="O141">
        <v>20</v>
      </c>
      <c r="P141">
        <v>29</v>
      </c>
      <c r="Q141">
        <v>43</v>
      </c>
      <c r="R141">
        <v>69</v>
      </c>
      <c r="S141">
        <v>14</v>
      </c>
      <c r="T141">
        <v>82</v>
      </c>
      <c r="U141">
        <v>12</v>
      </c>
      <c r="V141">
        <v>29</v>
      </c>
      <c r="W141">
        <v>31</v>
      </c>
      <c r="X141">
        <v>149</v>
      </c>
      <c r="Y141">
        <v>89</v>
      </c>
      <c r="Z141">
        <v>147</v>
      </c>
      <c r="AA141">
        <v>29</v>
      </c>
      <c r="AB141">
        <v>12</v>
      </c>
      <c r="AC141">
        <v>88</v>
      </c>
      <c r="AD141">
        <v>65</v>
      </c>
      <c r="AE141">
        <v>37</v>
      </c>
      <c r="AF141">
        <v>20</v>
      </c>
      <c r="AG141">
        <v>20</v>
      </c>
      <c r="AH141">
        <v>12</v>
      </c>
      <c r="AI141">
        <v>42</v>
      </c>
      <c r="AJ141">
        <v>35</v>
      </c>
      <c r="AK141">
        <v>28</v>
      </c>
      <c r="AL141">
        <v>29</v>
      </c>
      <c r="AM141">
        <v>29</v>
      </c>
      <c r="AN141">
        <v>27</v>
      </c>
      <c r="AO141">
        <v>36</v>
      </c>
      <c r="AP141">
        <v>30</v>
      </c>
      <c r="AQ141">
        <v>17</v>
      </c>
      <c r="AR141">
        <v>14</v>
      </c>
      <c r="AS141">
        <v>45</v>
      </c>
      <c r="AT141">
        <v>5</v>
      </c>
      <c r="AU141">
        <v>28</v>
      </c>
      <c r="AV141">
        <v>27</v>
      </c>
      <c r="AW141">
        <v>1</v>
      </c>
      <c r="AX141">
        <v>56</v>
      </c>
    </row>
    <row r="142" spans="1:50">
      <c r="A142" t="s">
        <v>1012</v>
      </c>
      <c r="B142">
        <v>84</v>
      </c>
      <c r="D142">
        <v>375</v>
      </c>
      <c r="E142">
        <v>54</v>
      </c>
      <c r="F142">
        <v>149</v>
      </c>
      <c r="G142">
        <v>59</v>
      </c>
      <c r="J142">
        <v>425</v>
      </c>
      <c r="P142">
        <v>356</v>
      </c>
      <c r="T142">
        <v>115</v>
      </c>
      <c r="V142">
        <v>590</v>
      </c>
      <c r="W142">
        <v>128</v>
      </c>
      <c r="X142">
        <v>166</v>
      </c>
      <c r="Y142">
        <v>128</v>
      </c>
      <c r="AA142">
        <v>697</v>
      </c>
      <c r="AJ142">
        <v>375</v>
      </c>
      <c r="AK142">
        <v>425</v>
      </c>
      <c r="AL142">
        <v>356</v>
      </c>
      <c r="AM142">
        <v>590</v>
      </c>
      <c r="AN142">
        <v>299</v>
      </c>
      <c r="AP142">
        <v>174</v>
      </c>
      <c r="AS142">
        <v>59</v>
      </c>
      <c r="AW142">
        <v>116</v>
      </c>
      <c r="AX142">
        <v>124</v>
      </c>
    </row>
    <row r="143" spans="1:50">
      <c r="A143" t="s">
        <v>2799</v>
      </c>
      <c r="J143">
        <v>786</v>
      </c>
      <c r="AK143">
        <v>786</v>
      </c>
      <c r="AW143">
        <v>116</v>
      </c>
    </row>
    <row r="144" spans="1:50">
      <c r="A144" t="s">
        <v>135</v>
      </c>
      <c r="B144">
        <v>89</v>
      </c>
      <c r="D144">
        <v>312</v>
      </c>
      <c r="E144">
        <v>36</v>
      </c>
      <c r="F144">
        <v>117</v>
      </c>
      <c r="G144">
        <v>35</v>
      </c>
      <c r="H144">
        <v>42</v>
      </c>
      <c r="J144">
        <v>35</v>
      </c>
      <c r="K144">
        <v>131</v>
      </c>
      <c r="L144">
        <v>28</v>
      </c>
      <c r="M144">
        <v>8</v>
      </c>
      <c r="N144">
        <v>76</v>
      </c>
      <c r="O144">
        <v>37</v>
      </c>
      <c r="P144">
        <v>13</v>
      </c>
      <c r="Q144">
        <v>144</v>
      </c>
      <c r="R144">
        <v>53</v>
      </c>
      <c r="S144">
        <v>30</v>
      </c>
      <c r="T144">
        <v>53</v>
      </c>
      <c r="U144">
        <v>0</v>
      </c>
      <c r="V144">
        <v>26</v>
      </c>
      <c r="W144">
        <v>126</v>
      </c>
      <c r="X144">
        <v>51</v>
      </c>
      <c r="Y144">
        <v>65</v>
      </c>
      <c r="Z144">
        <v>72</v>
      </c>
      <c r="AA144">
        <v>45</v>
      </c>
      <c r="AB144">
        <v>207</v>
      </c>
      <c r="AC144">
        <v>92</v>
      </c>
      <c r="AD144">
        <v>76</v>
      </c>
      <c r="AG144">
        <v>37</v>
      </c>
      <c r="AH144">
        <v>0</v>
      </c>
      <c r="AJ144">
        <v>312</v>
      </c>
      <c r="AK144">
        <v>35</v>
      </c>
      <c r="AL144">
        <v>13</v>
      </c>
      <c r="AM144">
        <v>26</v>
      </c>
      <c r="AN144">
        <v>359</v>
      </c>
      <c r="AO144">
        <v>28</v>
      </c>
      <c r="AP144">
        <v>82</v>
      </c>
      <c r="AQ144">
        <v>46</v>
      </c>
      <c r="AR144">
        <v>72</v>
      </c>
      <c r="AS144">
        <v>61</v>
      </c>
      <c r="AT144">
        <v>35</v>
      </c>
      <c r="AU144">
        <v>86</v>
      </c>
      <c r="AV144">
        <v>27</v>
      </c>
      <c r="AW144">
        <v>4</v>
      </c>
      <c r="AX144">
        <v>124</v>
      </c>
    </row>
    <row r="145" spans="1:50">
      <c r="A145" t="s">
        <v>1013</v>
      </c>
      <c r="B145">
        <v>185</v>
      </c>
      <c r="D145">
        <v>387</v>
      </c>
      <c r="E145">
        <v>90</v>
      </c>
      <c r="F145">
        <v>38</v>
      </c>
      <c r="G145">
        <v>177</v>
      </c>
      <c r="J145">
        <v>427</v>
      </c>
      <c r="N145">
        <v>168</v>
      </c>
      <c r="P145">
        <v>183</v>
      </c>
      <c r="Q145">
        <v>26</v>
      </c>
      <c r="R145">
        <v>90</v>
      </c>
      <c r="S145">
        <v>107</v>
      </c>
      <c r="T145">
        <v>181</v>
      </c>
      <c r="V145">
        <v>279</v>
      </c>
      <c r="W145">
        <v>10</v>
      </c>
      <c r="X145">
        <v>34</v>
      </c>
      <c r="Y145">
        <v>161</v>
      </c>
      <c r="Z145">
        <v>208</v>
      </c>
      <c r="AA145">
        <v>471</v>
      </c>
      <c r="AB145">
        <v>63</v>
      </c>
      <c r="AC145">
        <v>67</v>
      </c>
      <c r="AD145">
        <v>202</v>
      </c>
      <c r="AJ145">
        <v>387</v>
      </c>
      <c r="AK145">
        <v>427</v>
      </c>
      <c r="AL145">
        <v>183</v>
      </c>
      <c r="AM145">
        <v>279</v>
      </c>
      <c r="AN145">
        <v>349</v>
      </c>
      <c r="AO145">
        <v>192</v>
      </c>
      <c r="AP145">
        <v>154</v>
      </c>
      <c r="AQ145">
        <v>64</v>
      </c>
      <c r="AS145">
        <v>188</v>
      </c>
      <c r="AU145">
        <v>123</v>
      </c>
      <c r="AV145">
        <v>36</v>
      </c>
      <c r="AX145">
        <v>88</v>
      </c>
    </row>
    <row r="146" spans="1:50">
      <c r="A146" t="s">
        <v>1014</v>
      </c>
      <c r="B146">
        <v>122</v>
      </c>
      <c r="D146">
        <v>330</v>
      </c>
      <c r="E146">
        <v>15</v>
      </c>
      <c r="F146">
        <v>142</v>
      </c>
      <c r="G146">
        <v>154</v>
      </c>
      <c r="J146">
        <v>547</v>
      </c>
      <c r="P146">
        <v>876</v>
      </c>
      <c r="AJ146">
        <v>330</v>
      </c>
      <c r="AK146">
        <v>547</v>
      </c>
      <c r="AL146">
        <v>876</v>
      </c>
      <c r="AN146">
        <v>348</v>
      </c>
      <c r="AS146">
        <v>104</v>
      </c>
      <c r="AW146">
        <v>116</v>
      </c>
      <c r="AX146">
        <v>124</v>
      </c>
    </row>
    <row r="147" spans="1:50">
      <c r="A147" t="s">
        <v>2800</v>
      </c>
      <c r="D147">
        <v>350</v>
      </c>
      <c r="J147">
        <v>595</v>
      </c>
      <c r="V147">
        <v>983</v>
      </c>
      <c r="AJ147">
        <v>350</v>
      </c>
      <c r="AK147">
        <v>595</v>
      </c>
      <c r="AM147">
        <v>983</v>
      </c>
      <c r="AN147">
        <v>368</v>
      </c>
    </row>
    <row r="148" spans="1:50">
      <c r="A148" t="s">
        <v>2801</v>
      </c>
      <c r="V148">
        <v>974</v>
      </c>
      <c r="AM148">
        <v>974</v>
      </c>
      <c r="AN148">
        <v>927</v>
      </c>
    </row>
    <row r="149" spans="1:50">
      <c r="A149" t="s">
        <v>2802</v>
      </c>
      <c r="D149">
        <v>396</v>
      </c>
      <c r="J149">
        <v>518</v>
      </c>
      <c r="P149">
        <v>669</v>
      </c>
      <c r="V149">
        <v>477</v>
      </c>
      <c r="AA149">
        <v>348</v>
      </c>
      <c r="AJ149">
        <v>396</v>
      </c>
      <c r="AK149">
        <v>518</v>
      </c>
      <c r="AL149">
        <v>669</v>
      </c>
      <c r="AM149">
        <v>477</v>
      </c>
      <c r="AN149">
        <v>730</v>
      </c>
    </row>
    <row r="150" spans="1:50">
      <c r="A150" t="s">
        <v>2803</v>
      </c>
      <c r="AA150">
        <v>896</v>
      </c>
    </row>
    <row r="151" spans="1:50">
      <c r="A151" t="s">
        <v>1015</v>
      </c>
      <c r="B151">
        <v>112</v>
      </c>
      <c r="D151">
        <v>143</v>
      </c>
      <c r="E151">
        <v>123</v>
      </c>
      <c r="F151">
        <v>55</v>
      </c>
      <c r="G151">
        <v>65</v>
      </c>
      <c r="J151">
        <v>303</v>
      </c>
      <c r="P151">
        <v>995</v>
      </c>
      <c r="V151">
        <v>787</v>
      </c>
      <c r="AA151">
        <v>946</v>
      </c>
      <c r="AJ151">
        <v>143</v>
      </c>
      <c r="AK151">
        <v>303</v>
      </c>
      <c r="AL151">
        <v>995</v>
      </c>
      <c r="AM151">
        <v>787</v>
      </c>
      <c r="AN151">
        <v>209</v>
      </c>
      <c r="AS151">
        <v>96</v>
      </c>
      <c r="AX151">
        <v>56</v>
      </c>
    </row>
    <row r="152" spans="1:50">
      <c r="A152" t="s">
        <v>2804</v>
      </c>
      <c r="V152">
        <v>720</v>
      </c>
      <c r="AA152">
        <v>829</v>
      </c>
      <c r="AM152">
        <v>720</v>
      </c>
    </row>
    <row r="153" spans="1:50">
      <c r="A153" t="s">
        <v>1016</v>
      </c>
      <c r="J153">
        <v>556</v>
      </c>
      <c r="P153">
        <v>224</v>
      </c>
      <c r="T153">
        <v>103</v>
      </c>
      <c r="V153">
        <v>275</v>
      </c>
      <c r="W153">
        <v>80</v>
      </c>
      <c r="X153">
        <v>34</v>
      </c>
      <c r="Y153">
        <v>81</v>
      </c>
      <c r="Z153">
        <v>141</v>
      </c>
      <c r="AA153">
        <v>230</v>
      </c>
      <c r="AB153">
        <v>135</v>
      </c>
      <c r="AC153">
        <v>139</v>
      </c>
      <c r="AD153">
        <v>135</v>
      </c>
      <c r="AK153">
        <v>556</v>
      </c>
      <c r="AL153">
        <v>224</v>
      </c>
      <c r="AM153">
        <v>275</v>
      </c>
      <c r="AO153">
        <v>104</v>
      </c>
      <c r="AP153">
        <v>147</v>
      </c>
      <c r="AT153">
        <v>69</v>
      </c>
      <c r="AU153">
        <v>37</v>
      </c>
    </row>
    <row r="154" spans="1:50">
      <c r="A154" t="s">
        <v>946</v>
      </c>
      <c r="B154">
        <v>40</v>
      </c>
      <c r="C154">
        <v>17</v>
      </c>
      <c r="D154">
        <v>22</v>
      </c>
      <c r="E154">
        <v>130</v>
      </c>
      <c r="F154">
        <v>12</v>
      </c>
      <c r="G154">
        <v>4</v>
      </c>
      <c r="H154">
        <v>107</v>
      </c>
      <c r="I154">
        <v>20</v>
      </c>
      <c r="J154">
        <v>42</v>
      </c>
      <c r="K154">
        <v>159</v>
      </c>
      <c r="L154">
        <v>131</v>
      </c>
      <c r="M154">
        <v>116</v>
      </c>
      <c r="N154">
        <v>78</v>
      </c>
      <c r="P154">
        <v>150</v>
      </c>
      <c r="Q154">
        <v>101</v>
      </c>
      <c r="R154">
        <v>110</v>
      </c>
      <c r="S154">
        <v>66</v>
      </c>
      <c r="T154">
        <v>93</v>
      </c>
      <c r="V154">
        <v>273</v>
      </c>
      <c r="W154">
        <v>154</v>
      </c>
      <c r="X154">
        <v>76</v>
      </c>
      <c r="Y154">
        <v>158</v>
      </c>
      <c r="AA154">
        <v>388</v>
      </c>
      <c r="AE154">
        <v>17</v>
      </c>
      <c r="AF154">
        <v>20</v>
      </c>
      <c r="AI154">
        <v>8</v>
      </c>
      <c r="AJ154">
        <v>22</v>
      </c>
      <c r="AK154">
        <v>42</v>
      </c>
      <c r="AL154">
        <v>150</v>
      </c>
      <c r="AM154">
        <v>273</v>
      </c>
      <c r="AN154">
        <v>29</v>
      </c>
      <c r="AP154">
        <v>144</v>
      </c>
      <c r="AQ154">
        <v>51</v>
      </c>
      <c r="AR154">
        <v>92</v>
      </c>
      <c r="AS154">
        <v>25</v>
      </c>
      <c r="AU154">
        <v>86</v>
      </c>
      <c r="AV154">
        <v>110</v>
      </c>
      <c r="AW154">
        <v>116</v>
      </c>
      <c r="AX154">
        <v>1</v>
      </c>
    </row>
    <row r="155" spans="1:50">
      <c r="A155" t="s">
        <v>1017</v>
      </c>
      <c r="B155">
        <v>142</v>
      </c>
      <c r="D155">
        <v>165</v>
      </c>
      <c r="E155">
        <v>25</v>
      </c>
      <c r="F155">
        <v>89</v>
      </c>
      <c r="G155">
        <v>138</v>
      </c>
      <c r="H155">
        <v>115</v>
      </c>
      <c r="J155">
        <v>153</v>
      </c>
      <c r="K155">
        <v>1</v>
      </c>
      <c r="L155">
        <v>39</v>
      </c>
      <c r="M155">
        <v>59</v>
      </c>
      <c r="P155">
        <v>479</v>
      </c>
      <c r="AJ155">
        <v>165</v>
      </c>
      <c r="AK155">
        <v>153</v>
      </c>
      <c r="AL155">
        <v>479</v>
      </c>
      <c r="AN155">
        <v>320</v>
      </c>
      <c r="AR155">
        <v>53</v>
      </c>
      <c r="AS155">
        <v>75</v>
      </c>
      <c r="AV155">
        <v>110</v>
      </c>
      <c r="AW155">
        <v>73</v>
      </c>
      <c r="AX155">
        <v>88</v>
      </c>
    </row>
    <row r="156" spans="1:50">
      <c r="A156" t="s">
        <v>1018</v>
      </c>
      <c r="B156">
        <v>21</v>
      </c>
      <c r="D156">
        <v>471</v>
      </c>
      <c r="E156">
        <v>127</v>
      </c>
      <c r="F156">
        <v>159</v>
      </c>
      <c r="G156">
        <v>111</v>
      </c>
      <c r="H156">
        <v>28</v>
      </c>
      <c r="J156">
        <v>436</v>
      </c>
      <c r="K156">
        <v>137</v>
      </c>
      <c r="L156">
        <v>97</v>
      </c>
      <c r="M156">
        <v>179</v>
      </c>
      <c r="P156">
        <v>819</v>
      </c>
      <c r="AJ156">
        <v>471</v>
      </c>
      <c r="AK156">
        <v>436</v>
      </c>
      <c r="AL156">
        <v>819</v>
      </c>
      <c r="AN156">
        <v>377</v>
      </c>
      <c r="AR156">
        <v>179</v>
      </c>
      <c r="AS156">
        <v>115</v>
      </c>
      <c r="AW156">
        <v>116</v>
      </c>
      <c r="AX156">
        <v>124</v>
      </c>
    </row>
    <row r="157" spans="1:50">
      <c r="A157" t="s">
        <v>2805</v>
      </c>
      <c r="AA157">
        <v>988</v>
      </c>
    </row>
    <row r="158" spans="1:50">
      <c r="A158" t="s">
        <v>939</v>
      </c>
      <c r="B158">
        <v>36</v>
      </c>
      <c r="D158">
        <v>299</v>
      </c>
      <c r="E158">
        <v>168</v>
      </c>
      <c r="F158">
        <v>190</v>
      </c>
      <c r="G158">
        <v>86</v>
      </c>
      <c r="H158">
        <v>66</v>
      </c>
      <c r="J158">
        <v>48</v>
      </c>
      <c r="K158">
        <v>135</v>
      </c>
      <c r="L158">
        <v>175</v>
      </c>
      <c r="M158">
        <v>35</v>
      </c>
      <c r="N158">
        <v>100</v>
      </c>
      <c r="O158">
        <v>0</v>
      </c>
      <c r="P158">
        <v>116</v>
      </c>
      <c r="Q158">
        <v>160</v>
      </c>
      <c r="R158">
        <v>175</v>
      </c>
      <c r="S158">
        <v>156</v>
      </c>
      <c r="T158">
        <v>76</v>
      </c>
      <c r="V158">
        <v>133</v>
      </c>
      <c r="W158">
        <v>73</v>
      </c>
      <c r="X158">
        <v>150</v>
      </c>
      <c r="Y158">
        <v>73</v>
      </c>
      <c r="Z158">
        <v>100</v>
      </c>
      <c r="AA158">
        <v>153</v>
      </c>
      <c r="AB158">
        <v>136</v>
      </c>
      <c r="AC158">
        <v>159</v>
      </c>
      <c r="AD158">
        <v>138</v>
      </c>
      <c r="AG158">
        <v>0</v>
      </c>
      <c r="AJ158">
        <v>299</v>
      </c>
      <c r="AK158">
        <v>48</v>
      </c>
      <c r="AL158">
        <v>116</v>
      </c>
      <c r="AM158">
        <v>133</v>
      </c>
      <c r="AN158">
        <v>529</v>
      </c>
      <c r="AO158">
        <v>135</v>
      </c>
      <c r="AP158">
        <v>29</v>
      </c>
      <c r="AQ158">
        <v>18</v>
      </c>
      <c r="AR158">
        <v>23</v>
      </c>
      <c r="AS158">
        <v>21</v>
      </c>
      <c r="AT158">
        <v>35</v>
      </c>
      <c r="AU158">
        <v>22</v>
      </c>
      <c r="AV158">
        <v>110</v>
      </c>
      <c r="AW158">
        <v>34</v>
      </c>
      <c r="AX158">
        <v>56</v>
      </c>
    </row>
    <row r="159" spans="1:50">
      <c r="A159" t="s">
        <v>2806</v>
      </c>
      <c r="D159">
        <v>610</v>
      </c>
      <c r="J159">
        <v>489</v>
      </c>
      <c r="P159">
        <v>965</v>
      </c>
      <c r="AJ159">
        <v>610</v>
      </c>
      <c r="AK159">
        <v>489</v>
      </c>
      <c r="AL159">
        <v>965</v>
      </c>
      <c r="AN159">
        <v>986</v>
      </c>
    </row>
    <row r="160" spans="1:50">
      <c r="A160" t="s">
        <v>2807</v>
      </c>
      <c r="D160">
        <v>922</v>
      </c>
      <c r="V160">
        <v>945</v>
      </c>
      <c r="AA160">
        <v>995</v>
      </c>
      <c r="AJ160">
        <v>922</v>
      </c>
      <c r="AM160">
        <v>945</v>
      </c>
    </row>
    <row r="161" spans="1:49">
      <c r="A161" t="s">
        <v>2808</v>
      </c>
      <c r="V161">
        <v>348</v>
      </c>
      <c r="AA161">
        <v>277</v>
      </c>
      <c r="AM161">
        <v>348</v>
      </c>
    </row>
    <row r="162" spans="1:49">
      <c r="A162" t="s">
        <v>2809</v>
      </c>
      <c r="V162">
        <v>721</v>
      </c>
      <c r="AA162">
        <v>807</v>
      </c>
      <c r="AM162">
        <v>721</v>
      </c>
    </row>
    <row r="163" spans="1:49">
      <c r="A163" t="s">
        <v>2810</v>
      </c>
      <c r="J163">
        <v>879</v>
      </c>
      <c r="V163">
        <v>700</v>
      </c>
      <c r="AA163">
        <v>751</v>
      </c>
      <c r="AK163">
        <v>879</v>
      </c>
      <c r="AM163">
        <v>700</v>
      </c>
      <c r="AN163">
        <v>960</v>
      </c>
    </row>
    <row r="164" spans="1:49">
      <c r="A164" t="s">
        <v>1019</v>
      </c>
      <c r="D164">
        <v>296</v>
      </c>
      <c r="H164">
        <v>26</v>
      </c>
      <c r="J164">
        <v>277</v>
      </c>
      <c r="K164">
        <v>136</v>
      </c>
      <c r="L164">
        <v>140</v>
      </c>
      <c r="M164">
        <v>29</v>
      </c>
      <c r="N164">
        <v>56</v>
      </c>
      <c r="P164">
        <v>305</v>
      </c>
      <c r="Q164">
        <v>54</v>
      </c>
      <c r="R164">
        <v>109</v>
      </c>
      <c r="S164">
        <v>108</v>
      </c>
      <c r="V164">
        <v>392</v>
      </c>
      <c r="AA164">
        <v>497</v>
      </c>
      <c r="AJ164">
        <v>296</v>
      </c>
      <c r="AK164">
        <v>277</v>
      </c>
      <c r="AL164">
        <v>305</v>
      </c>
      <c r="AM164">
        <v>392</v>
      </c>
      <c r="AN164">
        <v>837</v>
      </c>
      <c r="AQ164">
        <v>107</v>
      </c>
      <c r="AR164">
        <v>82</v>
      </c>
      <c r="AV164">
        <v>51</v>
      </c>
      <c r="AW164">
        <v>116</v>
      </c>
    </row>
    <row r="165" spans="1:49">
      <c r="A165" t="s">
        <v>2811</v>
      </c>
      <c r="P165">
        <v>845</v>
      </c>
      <c r="V165">
        <v>683</v>
      </c>
      <c r="AA165">
        <v>865</v>
      </c>
      <c r="AL165">
        <v>845</v>
      </c>
      <c r="AM165">
        <v>683</v>
      </c>
    </row>
    <row r="166" spans="1:49">
      <c r="A166" t="s">
        <v>2812</v>
      </c>
      <c r="D166">
        <v>141</v>
      </c>
      <c r="J166">
        <v>157</v>
      </c>
      <c r="P166">
        <v>260</v>
      </c>
      <c r="V166">
        <v>158</v>
      </c>
      <c r="AA166">
        <v>204</v>
      </c>
      <c r="AJ166">
        <v>141</v>
      </c>
      <c r="AK166">
        <v>157</v>
      </c>
      <c r="AL166">
        <v>260</v>
      </c>
      <c r="AM166">
        <v>158</v>
      </c>
      <c r="AN166">
        <v>128</v>
      </c>
    </row>
    <row r="167" spans="1:49">
      <c r="A167" t="s">
        <v>2813</v>
      </c>
      <c r="D167">
        <v>762</v>
      </c>
      <c r="J167">
        <v>927</v>
      </c>
      <c r="AA167">
        <v>937</v>
      </c>
      <c r="AJ167">
        <v>762</v>
      </c>
      <c r="AK167">
        <v>927</v>
      </c>
    </row>
    <row r="168" spans="1:49">
      <c r="A168" t="s">
        <v>2814</v>
      </c>
      <c r="D168">
        <v>699</v>
      </c>
      <c r="J168">
        <v>881</v>
      </c>
      <c r="AJ168">
        <v>699</v>
      </c>
      <c r="AK168">
        <v>881</v>
      </c>
      <c r="AN168">
        <v>594</v>
      </c>
    </row>
    <row r="169" spans="1:49">
      <c r="A169" t="s">
        <v>2815</v>
      </c>
      <c r="D169">
        <v>496</v>
      </c>
      <c r="J169">
        <v>779</v>
      </c>
      <c r="P169">
        <v>220</v>
      </c>
      <c r="V169">
        <v>186</v>
      </c>
      <c r="AA169">
        <v>178</v>
      </c>
      <c r="AJ169">
        <v>496</v>
      </c>
      <c r="AK169">
        <v>779</v>
      </c>
      <c r="AL169">
        <v>220</v>
      </c>
      <c r="AM169">
        <v>186</v>
      </c>
      <c r="AN169">
        <v>244</v>
      </c>
    </row>
    <row r="170" spans="1:49">
      <c r="A170" t="s">
        <v>908</v>
      </c>
      <c r="U170">
        <v>0</v>
      </c>
      <c r="AH170">
        <v>0</v>
      </c>
    </row>
    <row r="171" spans="1:49">
      <c r="A171" t="s">
        <v>2816</v>
      </c>
      <c r="P171">
        <v>799</v>
      </c>
      <c r="V171">
        <v>806</v>
      </c>
      <c r="AL171">
        <v>799</v>
      </c>
      <c r="AM171">
        <v>806</v>
      </c>
    </row>
    <row r="172" spans="1:49">
      <c r="A172" t="s">
        <v>2817</v>
      </c>
      <c r="D172">
        <v>913</v>
      </c>
      <c r="P172">
        <v>868</v>
      </c>
      <c r="V172">
        <v>897</v>
      </c>
      <c r="AA172">
        <v>889</v>
      </c>
      <c r="AJ172">
        <v>913</v>
      </c>
      <c r="AL172">
        <v>868</v>
      </c>
      <c r="AM172">
        <v>897</v>
      </c>
    </row>
    <row r="173" spans="1:49">
      <c r="A173" t="s">
        <v>195</v>
      </c>
      <c r="D173">
        <v>34</v>
      </c>
      <c r="I173">
        <v>18</v>
      </c>
      <c r="J173">
        <v>38</v>
      </c>
      <c r="O173">
        <v>0</v>
      </c>
      <c r="P173">
        <v>117</v>
      </c>
      <c r="U173">
        <v>0</v>
      </c>
      <c r="V173">
        <v>22</v>
      </c>
      <c r="Z173">
        <v>49</v>
      </c>
      <c r="AA173">
        <v>13</v>
      </c>
      <c r="AB173">
        <v>164</v>
      </c>
      <c r="AC173">
        <v>164</v>
      </c>
      <c r="AD173">
        <v>17</v>
      </c>
      <c r="AF173">
        <v>18</v>
      </c>
      <c r="AG173">
        <v>0</v>
      </c>
      <c r="AH173">
        <v>0</v>
      </c>
      <c r="AJ173">
        <v>34</v>
      </c>
      <c r="AK173">
        <v>38</v>
      </c>
      <c r="AL173">
        <v>117</v>
      </c>
      <c r="AM173">
        <v>22</v>
      </c>
      <c r="AN173">
        <v>271</v>
      </c>
      <c r="AO173">
        <v>49</v>
      </c>
      <c r="AT173">
        <v>69</v>
      </c>
      <c r="AU173">
        <v>37</v>
      </c>
    </row>
    <row r="174" spans="1:49">
      <c r="A174" t="s">
        <v>2818</v>
      </c>
      <c r="AA174">
        <v>960</v>
      </c>
    </row>
    <row r="175" spans="1:49">
      <c r="A175" t="s">
        <v>2819</v>
      </c>
      <c r="J175">
        <v>864</v>
      </c>
      <c r="AK175">
        <v>864</v>
      </c>
    </row>
    <row r="176" spans="1:49">
      <c r="A176" t="s">
        <v>2820</v>
      </c>
      <c r="D176">
        <v>952</v>
      </c>
      <c r="J176">
        <v>814</v>
      </c>
      <c r="AJ176">
        <v>952</v>
      </c>
      <c r="AK176">
        <v>814</v>
      </c>
      <c r="AN176">
        <v>835</v>
      </c>
    </row>
    <row r="177" spans="1:50">
      <c r="A177" t="s">
        <v>2821</v>
      </c>
      <c r="J177">
        <v>922</v>
      </c>
      <c r="P177">
        <v>502</v>
      </c>
      <c r="V177">
        <v>418</v>
      </c>
      <c r="AA177">
        <v>115</v>
      </c>
      <c r="AK177">
        <v>922</v>
      </c>
      <c r="AL177">
        <v>502</v>
      </c>
      <c r="AM177">
        <v>418</v>
      </c>
    </row>
    <row r="178" spans="1:50">
      <c r="A178" t="s">
        <v>1020</v>
      </c>
      <c r="B178">
        <v>25</v>
      </c>
      <c r="D178">
        <v>280</v>
      </c>
      <c r="E178">
        <v>157</v>
      </c>
      <c r="F178">
        <v>42</v>
      </c>
      <c r="G178">
        <v>129</v>
      </c>
      <c r="H178">
        <v>57</v>
      </c>
      <c r="J178">
        <v>422</v>
      </c>
      <c r="K178">
        <v>146</v>
      </c>
      <c r="L178">
        <v>92</v>
      </c>
      <c r="M178">
        <v>95</v>
      </c>
      <c r="P178">
        <v>586</v>
      </c>
      <c r="AJ178">
        <v>280</v>
      </c>
      <c r="AK178">
        <v>422</v>
      </c>
      <c r="AL178">
        <v>586</v>
      </c>
      <c r="AN178">
        <v>127</v>
      </c>
      <c r="AR178">
        <v>89</v>
      </c>
      <c r="AS178">
        <v>139</v>
      </c>
      <c r="AX178">
        <v>124</v>
      </c>
    </row>
    <row r="179" spans="1:50">
      <c r="A179" t="s">
        <v>185</v>
      </c>
      <c r="B179">
        <v>110</v>
      </c>
      <c r="C179">
        <v>19</v>
      </c>
      <c r="D179">
        <v>10</v>
      </c>
      <c r="E179">
        <v>10</v>
      </c>
      <c r="F179">
        <v>1</v>
      </c>
      <c r="G179">
        <v>29</v>
      </c>
      <c r="H179">
        <v>137</v>
      </c>
      <c r="I179">
        <v>6</v>
      </c>
      <c r="J179">
        <v>9</v>
      </c>
      <c r="K179">
        <v>33</v>
      </c>
      <c r="L179">
        <v>4</v>
      </c>
      <c r="M179">
        <v>11</v>
      </c>
      <c r="N179">
        <v>121</v>
      </c>
      <c r="O179">
        <v>37</v>
      </c>
      <c r="P179">
        <v>41</v>
      </c>
      <c r="Q179">
        <v>66</v>
      </c>
      <c r="R179">
        <v>27</v>
      </c>
      <c r="S179">
        <v>77</v>
      </c>
      <c r="T179">
        <v>105</v>
      </c>
      <c r="U179">
        <v>0</v>
      </c>
      <c r="V179">
        <v>30</v>
      </c>
      <c r="W179">
        <v>15</v>
      </c>
      <c r="X179">
        <v>5</v>
      </c>
      <c r="Y179">
        <v>29</v>
      </c>
      <c r="Z179">
        <v>75</v>
      </c>
      <c r="AA179">
        <v>17</v>
      </c>
      <c r="AB179">
        <v>15</v>
      </c>
      <c r="AC179">
        <v>24</v>
      </c>
      <c r="AD179">
        <v>26</v>
      </c>
      <c r="AE179">
        <v>19</v>
      </c>
      <c r="AF179">
        <v>6</v>
      </c>
      <c r="AG179">
        <v>37</v>
      </c>
      <c r="AH179">
        <v>0</v>
      </c>
      <c r="AI179">
        <v>15</v>
      </c>
      <c r="AJ179">
        <v>10</v>
      </c>
      <c r="AK179">
        <v>9</v>
      </c>
      <c r="AL179">
        <v>41</v>
      </c>
      <c r="AM179">
        <v>30</v>
      </c>
      <c r="AN179">
        <v>38</v>
      </c>
      <c r="AO179">
        <v>50</v>
      </c>
      <c r="AP179">
        <v>107</v>
      </c>
      <c r="AQ179">
        <v>74</v>
      </c>
      <c r="AR179">
        <v>54</v>
      </c>
      <c r="AS179">
        <v>94</v>
      </c>
      <c r="AT179">
        <v>5</v>
      </c>
      <c r="AU179">
        <v>8</v>
      </c>
      <c r="AV179">
        <v>51</v>
      </c>
      <c r="AW179">
        <v>1</v>
      </c>
      <c r="AX179">
        <v>12</v>
      </c>
    </row>
    <row r="180" spans="1:50">
      <c r="A180" t="s">
        <v>2822</v>
      </c>
      <c r="D180">
        <v>73</v>
      </c>
      <c r="J180">
        <v>113</v>
      </c>
      <c r="P180">
        <v>370</v>
      </c>
      <c r="V180">
        <v>425</v>
      </c>
      <c r="AA180">
        <v>408</v>
      </c>
      <c r="AJ180">
        <v>73</v>
      </c>
      <c r="AK180">
        <v>113</v>
      </c>
      <c r="AL180">
        <v>370</v>
      </c>
      <c r="AM180">
        <v>425</v>
      </c>
      <c r="AN180">
        <v>80</v>
      </c>
    </row>
    <row r="181" spans="1:50">
      <c r="A181" t="s">
        <v>996</v>
      </c>
      <c r="B181">
        <v>105</v>
      </c>
      <c r="C181">
        <v>0</v>
      </c>
      <c r="D181">
        <v>205</v>
      </c>
      <c r="E181">
        <v>135</v>
      </c>
      <c r="F181">
        <v>123</v>
      </c>
      <c r="G181">
        <v>164</v>
      </c>
      <c r="H181">
        <v>68</v>
      </c>
      <c r="J181">
        <v>169</v>
      </c>
      <c r="K181">
        <v>104</v>
      </c>
      <c r="L181">
        <v>90</v>
      </c>
      <c r="M181">
        <v>88</v>
      </c>
      <c r="N181">
        <v>28</v>
      </c>
      <c r="P181">
        <v>122</v>
      </c>
      <c r="Q181">
        <v>67</v>
      </c>
      <c r="R181">
        <v>72</v>
      </c>
      <c r="S181">
        <v>45</v>
      </c>
      <c r="T181">
        <v>16</v>
      </c>
      <c r="V181">
        <v>79</v>
      </c>
      <c r="W181">
        <v>68</v>
      </c>
      <c r="X181">
        <v>121</v>
      </c>
      <c r="Y181">
        <v>14</v>
      </c>
      <c r="Z181">
        <v>21</v>
      </c>
      <c r="AA181">
        <v>78</v>
      </c>
      <c r="AB181">
        <v>157</v>
      </c>
      <c r="AC181">
        <v>126</v>
      </c>
      <c r="AD181">
        <v>6</v>
      </c>
      <c r="AE181">
        <v>0</v>
      </c>
      <c r="AJ181">
        <v>205</v>
      </c>
      <c r="AK181">
        <v>169</v>
      </c>
      <c r="AL181">
        <v>122</v>
      </c>
      <c r="AM181">
        <v>79</v>
      </c>
      <c r="AN181">
        <v>126</v>
      </c>
      <c r="AO181">
        <v>31</v>
      </c>
      <c r="AP181">
        <v>15</v>
      </c>
      <c r="AQ181">
        <v>59</v>
      </c>
      <c r="AR181">
        <v>105</v>
      </c>
      <c r="AS181">
        <v>153</v>
      </c>
      <c r="AT181">
        <v>69</v>
      </c>
      <c r="AU181">
        <v>37</v>
      </c>
      <c r="AV181">
        <v>36</v>
      </c>
      <c r="AW181">
        <v>73</v>
      </c>
      <c r="AX181">
        <v>56</v>
      </c>
    </row>
    <row r="182" spans="1:50">
      <c r="A182" t="s">
        <v>916</v>
      </c>
      <c r="B182">
        <v>105</v>
      </c>
      <c r="D182">
        <v>83</v>
      </c>
      <c r="E182">
        <v>59</v>
      </c>
      <c r="F182">
        <v>67</v>
      </c>
      <c r="G182">
        <v>10</v>
      </c>
      <c r="H182">
        <v>104</v>
      </c>
      <c r="J182">
        <v>63</v>
      </c>
      <c r="K182">
        <v>16</v>
      </c>
      <c r="L182">
        <v>94</v>
      </c>
      <c r="M182">
        <v>14</v>
      </c>
      <c r="N182">
        <v>106</v>
      </c>
      <c r="O182">
        <v>37</v>
      </c>
      <c r="P182">
        <v>98</v>
      </c>
      <c r="Q182">
        <v>117</v>
      </c>
      <c r="R182">
        <v>107</v>
      </c>
      <c r="S182">
        <v>113</v>
      </c>
      <c r="T182">
        <v>130</v>
      </c>
      <c r="V182">
        <v>130</v>
      </c>
      <c r="W182">
        <v>91</v>
      </c>
      <c r="X182">
        <v>108</v>
      </c>
      <c r="Y182">
        <v>70</v>
      </c>
      <c r="Z182">
        <v>121</v>
      </c>
      <c r="AA182">
        <v>195</v>
      </c>
      <c r="AB182">
        <v>107</v>
      </c>
      <c r="AC182">
        <v>149</v>
      </c>
      <c r="AD182">
        <v>153</v>
      </c>
      <c r="AG182">
        <v>37</v>
      </c>
      <c r="AJ182">
        <v>83</v>
      </c>
      <c r="AK182">
        <v>63</v>
      </c>
      <c r="AL182">
        <v>98</v>
      </c>
      <c r="AM182">
        <v>130</v>
      </c>
      <c r="AN182">
        <v>144</v>
      </c>
      <c r="AO182">
        <v>125</v>
      </c>
      <c r="AP182">
        <v>57</v>
      </c>
      <c r="AQ182">
        <v>76</v>
      </c>
      <c r="AR182">
        <v>29</v>
      </c>
      <c r="AS182">
        <v>19</v>
      </c>
      <c r="AU182">
        <v>56</v>
      </c>
      <c r="AV182">
        <v>75</v>
      </c>
      <c r="AW182">
        <v>34</v>
      </c>
      <c r="AX182">
        <v>39</v>
      </c>
    </row>
    <row r="183" spans="1:50">
      <c r="A183" t="s">
        <v>212</v>
      </c>
      <c r="B183">
        <v>157</v>
      </c>
      <c r="D183">
        <v>606</v>
      </c>
      <c r="E183">
        <v>129</v>
      </c>
      <c r="F183">
        <v>25</v>
      </c>
      <c r="G183">
        <v>175</v>
      </c>
      <c r="J183">
        <v>201</v>
      </c>
      <c r="N183">
        <v>148</v>
      </c>
      <c r="P183">
        <v>46</v>
      </c>
      <c r="Q183">
        <v>7</v>
      </c>
      <c r="R183">
        <v>6</v>
      </c>
      <c r="S183">
        <v>39</v>
      </c>
      <c r="T183">
        <v>176</v>
      </c>
      <c r="U183">
        <v>0</v>
      </c>
      <c r="V183">
        <v>55</v>
      </c>
      <c r="W183">
        <v>22</v>
      </c>
      <c r="X183">
        <v>7</v>
      </c>
      <c r="Y183">
        <v>47</v>
      </c>
      <c r="Z183">
        <v>187</v>
      </c>
      <c r="AA183">
        <v>140</v>
      </c>
      <c r="AB183">
        <v>24</v>
      </c>
      <c r="AC183">
        <v>11</v>
      </c>
      <c r="AD183">
        <v>190</v>
      </c>
      <c r="AH183">
        <v>0</v>
      </c>
      <c r="AJ183">
        <v>606</v>
      </c>
      <c r="AK183">
        <v>201</v>
      </c>
      <c r="AL183">
        <v>46</v>
      </c>
      <c r="AM183">
        <v>55</v>
      </c>
      <c r="AN183">
        <v>859</v>
      </c>
      <c r="AO183">
        <v>201</v>
      </c>
      <c r="AP183">
        <v>69</v>
      </c>
      <c r="AQ183">
        <v>94</v>
      </c>
      <c r="AS183">
        <v>187</v>
      </c>
      <c r="AU183">
        <v>37</v>
      </c>
      <c r="AV183">
        <v>14</v>
      </c>
      <c r="AX183">
        <v>124</v>
      </c>
    </row>
    <row r="184" spans="1:50">
      <c r="A184" t="s">
        <v>2823</v>
      </c>
      <c r="D184">
        <v>964</v>
      </c>
      <c r="AJ184">
        <v>964</v>
      </c>
      <c r="AN184">
        <v>962</v>
      </c>
    </row>
    <row r="185" spans="1:50">
      <c r="A185" t="s">
        <v>2824</v>
      </c>
      <c r="D185">
        <v>876</v>
      </c>
      <c r="AJ185">
        <v>876</v>
      </c>
      <c r="AN185">
        <v>646</v>
      </c>
    </row>
    <row r="186" spans="1:50">
      <c r="A186" t="s">
        <v>2825</v>
      </c>
      <c r="P186">
        <v>600</v>
      </c>
      <c r="V186">
        <v>665</v>
      </c>
      <c r="AA186">
        <v>918</v>
      </c>
      <c r="AL186">
        <v>600</v>
      </c>
      <c r="AM186">
        <v>665</v>
      </c>
    </row>
    <row r="187" spans="1:50">
      <c r="A187" t="s">
        <v>2826</v>
      </c>
      <c r="P187">
        <v>500</v>
      </c>
      <c r="V187">
        <v>607</v>
      </c>
      <c r="AA187">
        <v>465</v>
      </c>
      <c r="AL187">
        <v>500</v>
      </c>
      <c r="AM187">
        <v>607</v>
      </c>
    </row>
    <row r="188" spans="1:50">
      <c r="A188" t="s">
        <v>2827</v>
      </c>
      <c r="D188">
        <v>217</v>
      </c>
      <c r="J188">
        <v>81</v>
      </c>
      <c r="P188">
        <v>203</v>
      </c>
      <c r="V188">
        <v>399</v>
      </c>
      <c r="AA188">
        <v>211</v>
      </c>
      <c r="AJ188">
        <v>217</v>
      </c>
      <c r="AK188">
        <v>81</v>
      </c>
      <c r="AL188">
        <v>203</v>
      </c>
      <c r="AM188">
        <v>399</v>
      </c>
      <c r="AN188">
        <v>229</v>
      </c>
    </row>
    <row r="189" spans="1:50">
      <c r="A189" t="s">
        <v>2828</v>
      </c>
      <c r="J189">
        <v>678</v>
      </c>
      <c r="P189">
        <v>572</v>
      </c>
      <c r="V189">
        <v>469</v>
      </c>
      <c r="Z189">
        <v>66</v>
      </c>
      <c r="AA189">
        <v>247</v>
      </c>
      <c r="AB189">
        <v>120</v>
      </c>
      <c r="AC189">
        <v>116</v>
      </c>
      <c r="AD189">
        <v>113</v>
      </c>
      <c r="AK189">
        <v>678</v>
      </c>
      <c r="AL189">
        <v>572</v>
      </c>
      <c r="AM189">
        <v>469</v>
      </c>
      <c r="AO189">
        <v>84</v>
      </c>
      <c r="AT189">
        <v>69</v>
      </c>
    </row>
    <row r="190" spans="1:50">
      <c r="A190" t="s">
        <v>2829</v>
      </c>
      <c r="D190">
        <v>551</v>
      </c>
      <c r="J190">
        <v>606</v>
      </c>
      <c r="P190">
        <v>895</v>
      </c>
      <c r="AJ190">
        <v>551</v>
      </c>
      <c r="AK190">
        <v>606</v>
      </c>
      <c r="AL190">
        <v>895</v>
      </c>
      <c r="AN190">
        <v>243</v>
      </c>
    </row>
    <row r="191" spans="1:50">
      <c r="A191" t="s">
        <v>2830</v>
      </c>
      <c r="V191">
        <v>800</v>
      </c>
      <c r="AA191">
        <v>887</v>
      </c>
      <c r="AM191">
        <v>800</v>
      </c>
    </row>
    <row r="192" spans="1:50">
      <c r="A192" t="s">
        <v>2831</v>
      </c>
      <c r="V192">
        <v>981</v>
      </c>
      <c r="AM192">
        <v>981</v>
      </c>
    </row>
    <row r="193" spans="1:50">
      <c r="A193" t="s">
        <v>1021</v>
      </c>
      <c r="B193">
        <v>179</v>
      </c>
      <c r="D193">
        <v>136</v>
      </c>
      <c r="E193">
        <v>51</v>
      </c>
      <c r="F193">
        <v>27</v>
      </c>
      <c r="G193">
        <v>67</v>
      </c>
      <c r="H193">
        <v>153</v>
      </c>
      <c r="J193">
        <v>117</v>
      </c>
      <c r="K193">
        <v>73</v>
      </c>
      <c r="L193">
        <v>52</v>
      </c>
      <c r="M193">
        <v>55</v>
      </c>
      <c r="N193">
        <v>163</v>
      </c>
      <c r="P193">
        <v>186</v>
      </c>
      <c r="Q193">
        <v>25</v>
      </c>
      <c r="R193">
        <v>66</v>
      </c>
      <c r="S193">
        <v>94</v>
      </c>
      <c r="T193">
        <v>178</v>
      </c>
      <c r="V193">
        <v>325</v>
      </c>
      <c r="W193">
        <v>56</v>
      </c>
      <c r="X193">
        <v>84</v>
      </c>
      <c r="Y193">
        <v>153</v>
      </c>
      <c r="Z193">
        <v>209</v>
      </c>
      <c r="AA193">
        <v>493</v>
      </c>
      <c r="AB193">
        <v>19</v>
      </c>
      <c r="AC193">
        <v>197</v>
      </c>
      <c r="AD193">
        <v>159</v>
      </c>
      <c r="AJ193">
        <v>136</v>
      </c>
      <c r="AK193">
        <v>117</v>
      </c>
      <c r="AL193">
        <v>186</v>
      </c>
      <c r="AM193">
        <v>325</v>
      </c>
      <c r="AN193">
        <v>117</v>
      </c>
      <c r="AO193">
        <v>153</v>
      </c>
      <c r="AP193">
        <v>170</v>
      </c>
      <c r="AQ193">
        <v>115</v>
      </c>
      <c r="AR193">
        <v>49</v>
      </c>
      <c r="AS193">
        <v>86</v>
      </c>
      <c r="AU193">
        <v>86</v>
      </c>
      <c r="AW193">
        <v>34</v>
      </c>
      <c r="AX193">
        <v>39</v>
      </c>
    </row>
    <row r="194" spans="1:50">
      <c r="A194" t="s">
        <v>951</v>
      </c>
      <c r="B194">
        <v>177</v>
      </c>
      <c r="D194">
        <v>303</v>
      </c>
      <c r="E194">
        <v>1</v>
      </c>
      <c r="F194">
        <v>4</v>
      </c>
      <c r="G194">
        <v>109</v>
      </c>
      <c r="H194">
        <v>170</v>
      </c>
      <c r="I194">
        <v>38</v>
      </c>
      <c r="J194">
        <v>156</v>
      </c>
      <c r="K194">
        <v>10</v>
      </c>
      <c r="L194">
        <v>22</v>
      </c>
      <c r="M194">
        <v>123</v>
      </c>
      <c r="N194">
        <v>175</v>
      </c>
      <c r="P194">
        <v>338</v>
      </c>
      <c r="Q194">
        <v>3</v>
      </c>
      <c r="R194">
        <v>45</v>
      </c>
      <c r="S194">
        <v>161</v>
      </c>
      <c r="AF194">
        <v>38</v>
      </c>
      <c r="AJ194">
        <v>303</v>
      </c>
      <c r="AK194">
        <v>156</v>
      </c>
      <c r="AL194">
        <v>338</v>
      </c>
      <c r="AN194">
        <v>213</v>
      </c>
      <c r="AQ194">
        <v>166</v>
      </c>
      <c r="AR194">
        <v>158</v>
      </c>
      <c r="AS194">
        <v>160</v>
      </c>
      <c r="AV194">
        <v>110</v>
      </c>
      <c r="AW194">
        <v>116</v>
      </c>
      <c r="AX194">
        <v>56</v>
      </c>
    </row>
    <row r="195" spans="1:50">
      <c r="A195" t="s">
        <v>200</v>
      </c>
      <c r="B195">
        <v>87</v>
      </c>
      <c r="D195">
        <v>160</v>
      </c>
      <c r="E195">
        <v>49</v>
      </c>
      <c r="F195">
        <v>72</v>
      </c>
      <c r="G195">
        <v>39</v>
      </c>
      <c r="H195">
        <v>94</v>
      </c>
      <c r="J195">
        <v>168</v>
      </c>
      <c r="K195">
        <v>77</v>
      </c>
      <c r="L195">
        <v>66</v>
      </c>
      <c r="M195">
        <v>127</v>
      </c>
      <c r="N195">
        <v>94</v>
      </c>
      <c r="P195">
        <v>70</v>
      </c>
      <c r="Q195">
        <v>60</v>
      </c>
      <c r="R195">
        <v>74</v>
      </c>
      <c r="S195">
        <v>41</v>
      </c>
      <c r="T195">
        <v>113</v>
      </c>
      <c r="U195">
        <v>0</v>
      </c>
      <c r="V195">
        <v>83</v>
      </c>
      <c r="W195">
        <v>77</v>
      </c>
      <c r="X195">
        <v>47</v>
      </c>
      <c r="Y195">
        <v>50</v>
      </c>
      <c r="Z195">
        <v>116</v>
      </c>
      <c r="AA195">
        <v>110</v>
      </c>
      <c r="AB195">
        <v>98</v>
      </c>
      <c r="AC195">
        <v>8</v>
      </c>
      <c r="AD195">
        <v>111</v>
      </c>
      <c r="AH195">
        <v>0</v>
      </c>
      <c r="AJ195">
        <v>160</v>
      </c>
      <c r="AK195">
        <v>168</v>
      </c>
      <c r="AL195">
        <v>70</v>
      </c>
      <c r="AM195">
        <v>83</v>
      </c>
      <c r="AO195">
        <v>184</v>
      </c>
      <c r="AP195">
        <v>84</v>
      </c>
      <c r="AQ195">
        <v>56</v>
      </c>
      <c r="AR195">
        <v>148</v>
      </c>
      <c r="AS195">
        <v>107</v>
      </c>
      <c r="AT195">
        <v>69</v>
      </c>
      <c r="AU195">
        <v>56</v>
      </c>
      <c r="AV195">
        <v>19</v>
      </c>
      <c r="AW195">
        <v>73</v>
      </c>
      <c r="AX195">
        <v>124</v>
      </c>
    </row>
    <row r="196" spans="1:50">
      <c r="A196" t="s">
        <v>2832</v>
      </c>
      <c r="V196">
        <v>928</v>
      </c>
      <c r="AM196">
        <v>928</v>
      </c>
    </row>
    <row r="197" spans="1:50">
      <c r="A197" t="s">
        <v>2833</v>
      </c>
      <c r="D197">
        <v>655</v>
      </c>
      <c r="AJ197">
        <v>655</v>
      </c>
      <c r="AN197">
        <v>614</v>
      </c>
    </row>
    <row r="198" spans="1:50">
      <c r="A198" t="s">
        <v>1022</v>
      </c>
      <c r="D198">
        <v>460</v>
      </c>
      <c r="H198">
        <v>134</v>
      </c>
      <c r="J198">
        <v>229</v>
      </c>
      <c r="K198">
        <v>43</v>
      </c>
      <c r="L198">
        <v>81</v>
      </c>
      <c r="M198">
        <v>98</v>
      </c>
      <c r="N198">
        <v>137</v>
      </c>
      <c r="P198">
        <v>145</v>
      </c>
      <c r="Q198">
        <v>41</v>
      </c>
      <c r="R198">
        <v>39</v>
      </c>
      <c r="S198">
        <v>53</v>
      </c>
      <c r="T198">
        <v>174</v>
      </c>
      <c r="V198">
        <v>332</v>
      </c>
      <c r="W198">
        <v>66</v>
      </c>
      <c r="X198">
        <v>74</v>
      </c>
      <c r="Y198">
        <v>150</v>
      </c>
      <c r="AA198">
        <v>487</v>
      </c>
      <c r="AJ198">
        <v>460</v>
      </c>
      <c r="AK198">
        <v>229</v>
      </c>
      <c r="AL198">
        <v>145</v>
      </c>
      <c r="AM198">
        <v>332</v>
      </c>
      <c r="AN198">
        <v>654</v>
      </c>
      <c r="AP198">
        <v>150</v>
      </c>
      <c r="AQ198">
        <v>100</v>
      </c>
      <c r="AR198">
        <v>120</v>
      </c>
      <c r="AU198">
        <v>123</v>
      </c>
      <c r="AV198">
        <v>36</v>
      </c>
      <c r="AW198">
        <v>34</v>
      </c>
    </row>
    <row r="199" spans="1:50">
      <c r="A199" t="s">
        <v>2834</v>
      </c>
      <c r="D199">
        <v>918</v>
      </c>
      <c r="AJ199">
        <v>918</v>
      </c>
      <c r="AN199">
        <v>735</v>
      </c>
    </row>
    <row r="200" spans="1:50">
      <c r="A200" t="s">
        <v>2835</v>
      </c>
      <c r="AA200">
        <v>401</v>
      </c>
    </row>
    <row r="201" spans="1:50">
      <c r="A201" t="s">
        <v>1023</v>
      </c>
      <c r="D201">
        <v>463</v>
      </c>
      <c r="J201">
        <v>359</v>
      </c>
      <c r="N201">
        <v>92</v>
      </c>
      <c r="P201">
        <v>341</v>
      </c>
      <c r="Q201">
        <v>62</v>
      </c>
      <c r="R201">
        <v>78</v>
      </c>
      <c r="S201">
        <v>118</v>
      </c>
      <c r="T201">
        <v>119</v>
      </c>
      <c r="V201">
        <v>426</v>
      </c>
      <c r="W201">
        <v>156</v>
      </c>
      <c r="X201">
        <v>130</v>
      </c>
      <c r="Y201">
        <v>157</v>
      </c>
      <c r="Z201">
        <v>198</v>
      </c>
      <c r="AA201">
        <v>416</v>
      </c>
      <c r="AB201">
        <v>126</v>
      </c>
      <c r="AC201">
        <v>14</v>
      </c>
      <c r="AD201">
        <v>124</v>
      </c>
      <c r="AJ201">
        <v>463</v>
      </c>
      <c r="AK201">
        <v>359</v>
      </c>
      <c r="AL201">
        <v>341</v>
      </c>
      <c r="AM201">
        <v>426</v>
      </c>
      <c r="AN201">
        <v>619</v>
      </c>
      <c r="AO201">
        <v>131</v>
      </c>
      <c r="AP201">
        <v>159</v>
      </c>
      <c r="AQ201">
        <v>142</v>
      </c>
      <c r="AT201">
        <v>35</v>
      </c>
      <c r="AU201">
        <v>123</v>
      </c>
      <c r="AV201">
        <v>110</v>
      </c>
    </row>
    <row r="202" spans="1:50">
      <c r="A202" t="s">
        <v>2836</v>
      </c>
      <c r="J202">
        <v>390</v>
      </c>
      <c r="P202">
        <v>465</v>
      </c>
      <c r="V202">
        <v>909</v>
      </c>
      <c r="AK202">
        <v>390</v>
      </c>
      <c r="AL202">
        <v>465</v>
      </c>
      <c r="AM202">
        <v>909</v>
      </c>
    </row>
    <row r="203" spans="1:50">
      <c r="A203" t="s">
        <v>1024</v>
      </c>
      <c r="D203">
        <v>503</v>
      </c>
      <c r="N203">
        <v>144</v>
      </c>
      <c r="P203">
        <v>564</v>
      </c>
      <c r="Q203">
        <v>118</v>
      </c>
      <c r="R203">
        <v>131</v>
      </c>
      <c r="S203">
        <v>167</v>
      </c>
      <c r="AJ203">
        <v>503</v>
      </c>
      <c r="AL203">
        <v>564</v>
      </c>
      <c r="AN203">
        <v>278</v>
      </c>
      <c r="AQ203">
        <v>151</v>
      </c>
      <c r="AV203">
        <v>110</v>
      </c>
    </row>
    <row r="204" spans="1:50">
      <c r="A204" t="s">
        <v>2837</v>
      </c>
      <c r="P204">
        <v>581</v>
      </c>
      <c r="V204">
        <v>797</v>
      </c>
      <c r="AL204">
        <v>581</v>
      </c>
      <c r="AM204">
        <v>797</v>
      </c>
      <c r="AN204">
        <v>909</v>
      </c>
    </row>
    <row r="205" spans="1:50">
      <c r="A205" t="s">
        <v>2838</v>
      </c>
      <c r="D205">
        <v>826</v>
      </c>
      <c r="P205">
        <v>907</v>
      </c>
      <c r="AJ205">
        <v>826</v>
      </c>
      <c r="AL205">
        <v>907</v>
      </c>
    </row>
    <row r="206" spans="1:50">
      <c r="A206" t="s">
        <v>2839</v>
      </c>
      <c r="P206">
        <v>475</v>
      </c>
      <c r="V206">
        <v>333</v>
      </c>
      <c r="Z206">
        <v>64</v>
      </c>
      <c r="AA206">
        <v>278</v>
      </c>
      <c r="AB206">
        <v>114</v>
      </c>
      <c r="AC206">
        <v>137</v>
      </c>
      <c r="AD206">
        <v>130</v>
      </c>
      <c r="AL206">
        <v>475</v>
      </c>
      <c r="AM206">
        <v>333</v>
      </c>
      <c r="AO206">
        <v>116</v>
      </c>
    </row>
    <row r="207" spans="1:50">
      <c r="A207" t="s">
        <v>1025</v>
      </c>
      <c r="D207">
        <v>718</v>
      </c>
      <c r="J207">
        <v>322</v>
      </c>
      <c r="N207">
        <v>127</v>
      </c>
      <c r="P207">
        <v>543</v>
      </c>
      <c r="Q207">
        <v>48</v>
      </c>
      <c r="R207">
        <v>117</v>
      </c>
      <c r="S207">
        <v>172</v>
      </c>
      <c r="V207">
        <v>961</v>
      </c>
      <c r="AJ207">
        <v>718</v>
      </c>
      <c r="AK207">
        <v>322</v>
      </c>
      <c r="AL207">
        <v>543</v>
      </c>
      <c r="AM207">
        <v>961</v>
      </c>
      <c r="AN207">
        <v>686</v>
      </c>
      <c r="AQ207">
        <v>158</v>
      </c>
    </row>
    <row r="208" spans="1:50">
      <c r="A208" t="s">
        <v>180</v>
      </c>
      <c r="D208">
        <v>436</v>
      </c>
      <c r="J208">
        <v>100</v>
      </c>
      <c r="N208">
        <v>6</v>
      </c>
      <c r="P208">
        <v>64</v>
      </c>
      <c r="Q208">
        <v>108</v>
      </c>
      <c r="R208">
        <v>62</v>
      </c>
      <c r="S208">
        <v>11</v>
      </c>
      <c r="T208">
        <v>8</v>
      </c>
      <c r="U208">
        <v>33</v>
      </c>
      <c r="V208">
        <v>12</v>
      </c>
      <c r="W208">
        <v>143</v>
      </c>
      <c r="X208">
        <v>17</v>
      </c>
      <c r="Y208">
        <v>6</v>
      </c>
      <c r="Z208">
        <v>9</v>
      </c>
      <c r="AA208">
        <v>19</v>
      </c>
      <c r="AB208">
        <v>165</v>
      </c>
      <c r="AC208">
        <v>47</v>
      </c>
      <c r="AD208">
        <v>16</v>
      </c>
      <c r="AH208">
        <v>33</v>
      </c>
      <c r="AJ208">
        <v>436</v>
      </c>
      <c r="AK208">
        <v>100</v>
      </c>
      <c r="AL208">
        <v>64</v>
      </c>
      <c r="AM208">
        <v>12</v>
      </c>
      <c r="AO208">
        <v>52</v>
      </c>
      <c r="AP208">
        <v>33</v>
      </c>
      <c r="AQ208">
        <v>22</v>
      </c>
      <c r="AT208">
        <v>14</v>
      </c>
      <c r="AU208">
        <v>8</v>
      </c>
      <c r="AV208">
        <v>75</v>
      </c>
    </row>
    <row r="209" spans="1:50">
      <c r="A209" t="s">
        <v>2840</v>
      </c>
      <c r="D209">
        <v>943</v>
      </c>
      <c r="AJ209">
        <v>943</v>
      </c>
    </row>
    <row r="210" spans="1:50">
      <c r="A210" t="s">
        <v>2841</v>
      </c>
      <c r="V210">
        <v>886</v>
      </c>
      <c r="AA210">
        <v>903</v>
      </c>
      <c r="AM210">
        <v>886</v>
      </c>
    </row>
    <row r="211" spans="1:50">
      <c r="A211" t="s">
        <v>2842</v>
      </c>
      <c r="D211">
        <v>592</v>
      </c>
      <c r="J211">
        <v>484</v>
      </c>
      <c r="P211">
        <v>832</v>
      </c>
      <c r="AJ211">
        <v>592</v>
      </c>
      <c r="AK211">
        <v>484</v>
      </c>
      <c r="AL211">
        <v>832</v>
      </c>
    </row>
    <row r="212" spans="1:50">
      <c r="A212" t="s">
        <v>1026</v>
      </c>
      <c r="B212">
        <v>178</v>
      </c>
      <c r="D212">
        <v>149</v>
      </c>
      <c r="E212">
        <v>20</v>
      </c>
      <c r="F212">
        <v>5</v>
      </c>
      <c r="G212">
        <v>145</v>
      </c>
      <c r="H212">
        <v>176</v>
      </c>
      <c r="J212">
        <v>191</v>
      </c>
      <c r="K212">
        <v>19</v>
      </c>
      <c r="L212">
        <v>10</v>
      </c>
      <c r="M212">
        <v>52</v>
      </c>
      <c r="N212">
        <v>158</v>
      </c>
      <c r="P212">
        <v>228</v>
      </c>
      <c r="Q212">
        <v>44</v>
      </c>
      <c r="R212">
        <v>49</v>
      </c>
      <c r="S212">
        <v>135</v>
      </c>
      <c r="T212">
        <v>169</v>
      </c>
      <c r="V212">
        <v>208</v>
      </c>
      <c r="W212">
        <v>20</v>
      </c>
      <c r="X212">
        <v>14</v>
      </c>
      <c r="Y212">
        <v>95</v>
      </c>
      <c r="Z212">
        <v>192</v>
      </c>
      <c r="AA212">
        <v>191</v>
      </c>
      <c r="AB212">
        <v>29</v>
      </c>
      <c r="AC212">
        <v>84</v>
      </c>
      <c r="AD212">
        <v>136</v>
      </c>
      <c r="AJ212">
        <v>149</v>
      </c>
      <c r="AK212">
        <v>191</v>
      </c>
      <c r="AL212">
        <v>228</v>
      </c>
      <c r="AM212">
        <v>208</v>
      </c>
      <c r="AN212">
        <v>115</v>
      </c>
      <c r="AO212">
        <v>111</v>
      </c>
      <c r="AP212">
        <v>148</v>
      </c>
      <c r="AQ212">
        <v>155</v>
      </c>
      <c r="AR212">
        <v>114</v>
      </c>
      <c r="AS212">
        <v>149</v>
      </c>
      <c r="AT212">
        <v>35</v>
      </c>
      <c r="AU212">
        <v>86</v>
      </c>
      <c r="AV212">
        <v>75</v>
      </c>
      <c r="AX212">
        <v>88</v>
      </c>
    </row>
    <row r="213" spans="1:50">
      <c r="A213" t="s">
        <v>989</v>
      </c>
      <c r="C213">
        <v>0</v>
      </c>
      <c r="P213">
        <v>462</v>
      </c>
      <c r="V213">
        <v>417</v>
      </c>
      <c r="AA213">
        <v>396</v>
      </c>
      <c r="AE213">
        <v>0</v>
      </c>
      <c r="AL213">
        <v>462</v>
      </c>
      <c r="AM213">
        <v>417</v>
      </c>
    </row>
    <row r="214" spans="1:50">
      <c r="A214" t="s">
        <v>1183</v>
      </c>
      <c r="AA214">
        <v>464</v>
      </c>
    </row>
    <row r="215" spans="1:50">
      <c r="A215" t="s">
        <v>2843</v>
      </c>
      <c r="D215">
        <v>912</v>
      </c>
      <c r="AJ215">
        <v>912</v>
      </c>
      <c r="AN215">
        <v>704</v>
      </c>
    </row>
    <row r="216" spans="1:50">
      <c r="A216" t="s">
        <v>147</v>
      </c>
      <c r="B216">
        <v>1</v>
      </c>
      <c r="C216">
        <v>1</v>
      </c>
      <c r="D216">
        <v>8</v>
      </c>
      <c r="E216">
        <v>110</v>
      </c>
      <c r="F216">
        <v>156</v>
      </c>
      <c r="G216">
        <v>15</v>
      </c>
      <c r="H216">
        <v>5</v>
      </c>
      <c r="I216">
        <v>50</v>
      </c>
      <c r="J216">
        <v>25</v>
      </c>
      <c r="K216">
        <v>150</v>
      </c>
      <c r="L216">
        <v>118</v>
      </c>
      <c r="M216">
        <v>33</v>
      </c>
      <c r="N216">
        <v>1</v>
      </c>
      <c r="O216">
        <v>1</v>
      </c>
      <c r="P216">
        <v>7</v>
      </c>
      <c r="Q216">
        <v>74</v>
      </c>
      <c r="R216">
        <v>110</v>
      </c>
      <c r="S216">
        <v>7</v>
      </c>
      <c r="T216">
        <v>2</v>
      </c>
      <c r="U216">
        <v>38</v>
      </c>
      <c r="V216">
        <v>4</v>
      </c>
      <c r="W216">
        <v>32</v>
      </c>
      <c r="X216">
        <v>54</v>
      </c>
      <c r="Y216">
        <v>11</v>
      </c>
      <c r="Z216">
        <v>4</v>
      </c>
      <c r="AA216">
        <v>4</v>
      </c>
      <c r="AB216">
        <v>111</v>
      </c>
      <c r="AC216">
        <v>144</v>
      </c>
      <c r="AD216">
        <v>11</v>
      </c>
      <c r="AE216">
        <v>1</v>
      </c>
      <c r="AF216">
        <v>50</v>
      </c>
      <c r="AG216">
        <v>1</v>
      </c>
      <c r="AH216">
        <v>38</v>
      </c>
      <c r="AI216">
        <v>38</v>
      </c>
      <c r="AJ216">
        <v>8</v>
      </c>
      <c r="AK216">
        <v>25</v>
      </c>
      <c r="AL216">
        <v>7</v>
      </c>
      <c r="AM216">
        <v>4</v>
      </c>
      <c r="AN216">
        <v>21</v>
      </c>
      <c r="AO216">
        <v>1</v>
      </c>
      <c r="AP216">
        <v>1</v>
      </c>
      <c r="AQ216">
        <v>7</v>
      </c>
      <c r="AR216">
        <v>8</v>
      </c>
      <c r="AS216">
        <v>3</v>
      </c>
      <c r="AT216">
        <v>14</v>
      </c>
      <c r="AU216">
        <v>4</v>
      </c>
      <c r="AV216">
        <v>9</v>
      </c>
      <c r="AW216">
        <v>52</v>
      </c>
      <c r="AX216">
        <v>12</v>
      </c>
    </row>
    <row r="217" spans="1:50">
      <c r="A217" t="s">
        <v>1027</v>
      </c>
      <c r="B217">
        <v>74</v>
      </c>
      <c r="D217">
        <v>67</v>
      </c>
      <c r="E217">
        <v>8</v>
      </c>
      <c r="F217">
        <v>81</v>
      </c>
      <c r="G217">
        <v>40</v>
      </c>
      <c r="H217">
        <v>94</v>
      </c>
      <c r="J217">
        <v>165</v>
      </c>
      <c r="K217">
        <v>165</v>
      </c>
      <c r="L217">
        <v>170</v>
      </c>
      <c r="M217">
        <v>131</v>
      </c>
      <c r="N217">
        <v>63</v>
      </c>
      <c r="P217">
        <v>198</v>
      </c>
      <c r="Q217">
        <v>57</v>
      </c>
      <c r="R217">
        <v>156</v>
      </c>
      <c r="S217">
        <v>104</v>
      </c>
      <c r="V217">
        <v>431</v>
      </c>
      <c r="AA217">
        <v>495</v>
      </c>
      <c r="AJ217">
        <v>67</v>
      </c>
      <c r="AK217">
        <v>165</v>
      </c>
      <c r="AL217">
        <v>198</v>
      </c>
      <c r="AM217">
        <v>431</v>
      </c>
      <c r="AN217">
        <v>249</v>
      </c>
      <c r="AQ217">
        <v>72</v>
      </c>
      <c r="AR217">
        <v>65</v>
      </c>
      <c r="AS217">
        <v>40</v>
      </c>
      <c r="AV217">
        <v>110</v>
      </c>
      <c r="AX217">
        <v>18</v>
      </c>
    </row>
    <row r="218" spans="1:50">
      <c r="A218" t="s">
        <v>1176</v>
      </c>
      <c r="D218">
        <v>952</v>
      </c>
      <c r="J218">
        <v>488</v>
      </c>
      <c r="P218">
        <v>175</v>
      </c>
      <c r="V218">
        <v>51</v>
      </c>
      <c r="Z218">
        <v>19</v>
      </c>
      <c r="AA218">
        <v>26</v>
      </c>
      <c r="AB218">
        <v>147</v>
      </c>
      <c r="AC218">
        <v>176</v>
      </c>
      <c r="AD218">
        <v>74</v>
      </c>
      <c r="AJ218">
        <v>952</v>
      </c>
      <c r="AK218">
        <v>488</v>
      </c>
      <c r="AL218">
        <v>175</v>
      </c>
      <c r="AM218">
        <v>51</v>
      </c>
      <c r="AO218">
        <v>101</v>
      </c>
      <c r="AT218">
        <v>69</v>
      </c>
    </row>
    <row r="219" spans="1:50">
      <c r="A219" t="s">
        <v>905</v>
      </c>
      <c r="U219">
        <v>0</v>
      </c>
      <c r="AH219">
        <v>0</v>
      </c>
    </row>
    <row r="220" spans="1:50">
      <c r="A220" t="s">
        <v>1028</v>
      </c>
      <c r="D220">
        <v>982</v>
      </c>
      <c r="J220">
        <v>491</v>
      </c>
      <c r="P220">
        <v>433</v>
      </c>
      <c r="T220">
        <v>77</v>
      </c>
      <c r="V220">
        <v>768</v>
      </c>
      <c r="W220">
        <v>172</v>
      </c>
      <c r="X220">
        <v>171</v>
      </c>
      <c r="Y220">
        <v>165</v>
      </c>
      <c r="AJ220">
        <v>982</v>
      </c>
      <c r="AK220">
        <v>491</v>
      </c>
      <c r="AL220">
        <v>433</v>
      </c>
      <c r="AM220">
        <v>768</v>
      </c>
      <c r="AN220">
        <v>756</v>
      </c>
      <c r="AP220">
        <v>142</v>
      </c>
    </row>
    <row r="221" spans="1:50">
      <c r="A221" t="s">
        <v>2844</v>
      </c>
      <c r="D221">
        <v>665</v>
      </c>
      <c r="J221">
        <v>884</v>
      </c>
      <c r="AJ221">
        <v>665</v>
      </c>
      <c r="AK221">
        <v>884</v>
      </c>
      <c r="AN221">
        <v>679</v>
      </c>
    </row>
    <row r="222" spans="1:50">
      <c r="A222" t="s">
        <v>2845</v>
      </c>
      <c r="V222">
        <v>668</v>
      </c>
      <c r="AA222">
        <v>619</v>
      </c>
      <c r="AM222">
        <v>668</v>
      </c>
    </row>
    <row r="223" spans="1:50">
      <c r="A223" t="s">
        <v>2846</v>
      </c>
      <c r="P223">
        <v>444</v>
      </c>
      <c r="V223">
        <v>380</v>
      </c>
      <c r="AA223">
        <v>355</v>
      </c>
      <c r="AL223">
        <v>444</v>
      </c>
      <c r="AM223">
        <v>380</v>
      </c>
    </row>
    <row r="224" spans="1:50">
      <c r="A224" t="s">
        <v>1029</v>
      </c>
      <c r="B224">
        <v>142</v>
      </c>
      <c r="D224">
        <v>743</v>
      </c>
      <c r="E224">
        <v>170</v>
      </c>
      <c r="F224">
        <v>164</v>
      </c>
      <c r="G224">
        <v>141</v>
      </c>
      <c r="J224">
        <v>490</v>
      </c>
      <c r="P224">
        <v>683</v>
      </c>
      <c r="AJ224">
        <v>743</v>
      </c>
      <c r="AK224">
        <v>490</v>
      </c>
      <c r="AL224">
        <v>683</v>
      </c>
      <c r="AN224">
        <v>426</v>
      </c>
      <c r="AS224">
        <v>151</v>
      </c>
      <c r="AW224">
        <v>116</v>
      </c>
    </row>
    <row r="225" spans="1:50">
      <c r="A225" t="s">
        <v>1030</v>
      </c>
      <c r="D225">
        <v>202</v>
      </c>
      <c r="H225">
        <v>45</v>
      </c>
      <c r="J225">
        <v>324</v>
      </c>
      <c r="K225">
        <v>40</v>
      </c>
      <c r="L225">
        <v>69</v>
      </c>
      <c r="M225">
        <v>83</v>
      </c>
      <c r="P225">
        <v>301</v>
      </c>
      <c r="T225">
        <v>90</v>
      </c>
      <c r="V225">
        <v>355</v>
      </c>
      <c r="W225">
        <v>148</v>
      </c>
      <c r="X225">
        <v>139</v>
      </c>
      <c r="Y225">
        <v>76</v>
      </c>
      <c r="Z225">
        <v>121</v>
      </c>
      <c r="AA225">
        <v>410</v>
      </c>
      <c r="AB225">
        <v>116</v>
      </c>
      <c r="AC225">
        <v>145</v>
      </c>
      <c r="AD225">
        <v>106</v>
      </c>
      <c r="AJ225">
        <v>202</v>
      </c>
      <c r="AK225">
        <v>324</v>
      </c>
      <c r="AL225">
        <v>301</v>
      </c>
      <c r="AM225">
        <v>355</v>
      </c>
      <c r="AN225">
        <v>401</v>
      </c>
      <c r="AO225">
        <v>96</v>
      </c>
      <c r="AP225">
        <v>91</v>
      </c>
      <c r="AR225">
        <v>137</v>
      </c>
      <c r="AU225">
        <v>123</v>
      </c>
    </row>
    <row r="226" spans="1:50">
      <c r="A226" t="s">
        <v>1175</v>
      </c>
      <c r="D226">
        <v>787</v>
      </c>
      <c r="J226">
        <v>833</v>
      </c>
      <c r="P226">
        <v>303</v>
      </c>
      <c r="V226">
        <v>95</v>
      </c>
      <c r="Z226">
        <v>141</v>
      </c>
      <c r="AA226">
        <v>102</v>
      </c>
      <c r="AB226">
        <v>107</v>
      </c>
      <c r="AC226">
        <v>99</v>
      </c>
      <c r="AD226">
        <v>128</v>
      </c>
      <c r="AJ226">
        <v>787</v>
      </c>
      <c r="AK226">
        <v>833</v>
      </c>
      <c r="AL226">
        <v>303</v>
      </c>
      <c r="AM226">
        <v>95</v>
      </c>
      <c r="AO226">
        <v>170</v>
      </c>
      <c r="AU226">
        <v>86</v>
      </c>
    </row>
    <row r="227" spans="1:50">
      <c r="A227" t="s">
        <v>158</v>
      </c>
      <c r="B227">
        <v>85</v>
      </c>
      <c r="D227">
        <v>169</v>
      </c>
      <c r="E227">
        <v>52</v>
      </c>
      <c r="F227">
        <v>75</v>
      </c>
      <c r="G227">
        <v>119</v>
      </c>
      <c r="H227">
        <v>98</v>
      </c>
      <c r="J227">
        <v>154</v>
      </c>
      <c r="K227">
        <v>20</v>
      </c>
      <c r="L227">
        <v>74</v>
      </c>
      <c r="M227">
        <v>34</v>
      </c>
      <c r="N227">
        <v>139</v>
      </c>
      <c r="P227">
        <v>72</v>
      </c>
      <c r="Q227">
        <v>70</v>
      </c>
      <c r="R227">
        <v>77</v>
      </c>
      <c r="S227">
        <v>63</v>
      </c>
      <c r="T227">
        <v>152</v>
      </c>
      <c r="U227">
        <v>38</v>
      </c>
      <c r="V227">
        <v>70</v>
      </c>
      <c r="W227">
        <v>27</v>
      </c>
      <c r="X227">
        <v>72</v>
      </c>
      <c r="Y227">
        <v>127</v>
      </c>
      <c r="Z227">
        <v>148</v>
      </c>
      <c r="AA227">
        <v>92</v>
      </c>
      <c r="AB227">
        <v>94</v>
      </c>
      <c r="AC227">
        <v>61</v>
      </c>
      <c r="AD227">
        <v>69</v>
      </c>
      <c r="AH227">
        <v>38</v>
      </c>
      <c r="AJ227">
        <v>169</v>
      </c>
      <c r="AK227">
        <v>154</v>
      </c>
      <c r="AL227">
        <v>72</v>
      </c>
      <c r="AM227">
        <v>70</v>
      </c>
      <c r="AN227">
        <v>197</v>
      </c>
      <c r="AO227">
        <v>133</v>
      </c>
      <c r="AP227">
        <v>75</v>
      </c>
      <c r="AQ227">
        <v>39</v>
      </c>
      <c r="AR227">
        <v>78</v>
      </c>
      <c r="AS227">
        <v>87</v>
      </c>
      <c r="AT227">
        <v>69</v>
      </c>
      <c r="AU227">
        <v>56</v>
      </c>
      <c r="AV227">
        <v>51</v>
      </c>
      <c r="AW227">
        <v>116</v>
      </c>
      <c r="AX227">
        <v>39</v>
      </c>
    </row>
    <row r="228" spans="1:50">
      <c r="A228" t="s">
        <v>2847</v>
      </c>
      <c r="V228">
        <v>851</v>
      </c>
      <c r="AA228">
        <v>973</v>
      </c>
      <c r="AM228">
        <v>851</v>
      </c>
    </row>
    <row r="229" spans="1:50">
      <c r="A229" t="s">
        <v>2848</v>
      </c>
      <c r="D229">
        <v>370</v>
      </c>
      <c r="J229">
        <v>464</v>
      </c>
      <c r="P229">
        <v>837</v>
      </c>
      <c r="AJ229">
        <v>370</v>
      </c>
      <c r="AK229">
        <v>464</v>
      </c>
      <c r="AL229">
        <v>837</v>
      </c>
      <c r="AN229">
        <v>473</v>
      </c>
    </row>
    <row r="230" spans="1:50">
      <c r="A230" t="s">
        <v>163</v>
      </c>
      <c r="B230">
        <v>87</v>
      </c>
      <c r="D230">
        <v>251</v>
      </c>
      <c r="E230">
        <v>151</v>
      </c>
      <c r="F230">
        <v>169</v>
      </c>
      <c r="G230">
        <v>87</v>
      </c>
      <c r="H230">
        <v>59</v>
      </c>
      <c r="J230">
        <v>264</v>
      </c>
      <c r="K230">
        <v>123</v>
      </c>
      <c r="L230">
        <v>127</v>
      </c>
      <c r="M230">
        <v>19</v>
      </c>
      <c r="N230">
        <v>68</v>
      </c>
      <c r="P230">
        <v>113</v>
      </c>
      <c r="Q230">
        <v>125</v>
      </c>
      <c r="R230">
        <v>103</v>
      </c>
      <c r="S230">
        <v>48</v>
      </c>
      <c r="T230">
        <v>74</v>
      </c>
      <c r="U230">
        <v>0</v>
      </c>
      <c r="V230">
        <v>162</v>
      </c>
      <c r="W230">
        <v>96</v>
      </c>
      <c r="X230">
        <v>58</v>
      </c>
      <c r="Y230">
        <v>156</v>
      </c>
      <c r="Z230">
        <v>116</v>
      </c>
      <c r="AA230">
        <v>209</v>
      </c>
      <c r="AB230">
        <v>58</v>
      </c>
      <c r="AC230">
        <v>82</v>
      </c>
      <c r="AD230">
        <v>160</v>
      </c>
      <c r="AH230">
        <v>0</v>
      </c>
      <c r="AI230">
        <v>49</v>
      </c>
      <c r="AJ230">
        <v>251</v>
      </c>
      <c r="AK230">
        <v>264</v>
      </c>
      <c r="AL230">
        <v>113</v>
      </c>
      <c r="AM230">
        <v>162</v>
      </c>
      <c r="AN230">
        <v>89</v>
      </c>
      <c r="AO230">
        <v>122</v>
      </c>
      <c r="AP230">
        <v>111</v>
      </c>
      <c r="AQ230">
        <v>66</v>
      </c>
      <c r="AR230">
        <v>37</v>
      </c>
      <c r="AS230">
        <v>90</v>
      </c>
      <c r="AV230">
        <v>110</v>
      </c>
      <c r="AW230">
        <v>73</v>
      </c>
    </row>
    <row r="231" spans="1:50">
      <c r="A231" t="s">
        <v>957</v>
      </c>
      <c r="B231">
        <v>35</v>
      </c>
      <c r="D231">
        <v>32</v>
      </c>
      <c r="E231">
        <v>30</v>
      </c>
      <c r="F231">
        <v>16</v>
      </c>
      <c r="G231">
        <v>28</v>
      </c>
      <c r="H231">
        <v>70</v>
      </c>
      <c r="I231">
        <v>61</v>
      </c>
      <c r="J231">
        <v>72</v>
      </c>
      <c r="K231">
        <v>147</v>
      </c>
      <c r="L231">
        <v>110</v>
      </c>
      <c r="M231">
        <v>128</v>
      </c>
      <c r="N231">
        <v>47</v>
      </c>
      <c r="P231">
        <v>144</v>
      </c>
      <c r="Q231">
        <v>113</v>
      </c>
      <c r="R231">
        <v>125</v>
      </c>
      <c r="S231">
        <v>70</v>
      </c>
      <c r="T231">
        <v>81</v>
      </c>
      <c r="V231">
        <v>142</v>
      </c>
      <c r="W231">
        <v>26</v>
      </c>
      <c r="X231">
        <v>31</v>
      </c>
      <c r="Y231">
        <v>114</v>
      </c>
      <c r="Z231">
        <v>150</v>
      </c>
      <c r="AA231">
        <v>236</v>
      </c>
      <c r="AB231">
        <v>124</v>
      </c>
      <c r="AC231">
        <v>70</v>
      </c>
      <c r="AD231">
        <v>211</v>
      </c>
      <c r="AF231">
        <v>61</v>
      </c>
      <c r="AI231">
        <v>0</v>
      </c>
      <c r="AJ231">
        <v>32</v>
      </c>
      <c r="AK231">
        <v>72</v>
      </c>
      <c r="AL231">
        <v>144</v>
      </c>
      <c r="AM231">
        <v>142</v>
      </c>
      <c r="AN231">
        <v>110</v>
      </c>
      <c r="AO231">
        <v>200</v>
      </c>
      <c r="AP231">
        <v>124</v>
      </c>
      <c r="AQ231">
        <v>52</v>
      </c>
      <c r="AR231">
        <v>110</v>
      </c>
      <c r="AS231">
        <v>62</v>
      </c>
      <c r="AU231">
        <v>56</v>
      </c>
      <c r="AV231">
        <v>36</v>
      </c>
      <c r="AW231">
        <v>116</v>
      </c>
      <c r="AX231">
        <v>18</v>
      </c>
    </row>
    <row r="232" spans="1:50">
      <c r="A232" t="s">
        <v>2849</v>
      </c>
      <c r="D232">
        <v>557</v>
      </c>
      <c r="J232">
        <v>611</v>
      </c>
      <c r="P232">
        <v>666</v>
      </c>
      <c r="V232">
        <v>970</v>
      </c>
      <c r="AJ232">
        <v>557</v>
      </c>
      <c r="AK232">
        <v>611</v>
      </c>
      <c r="AL232">
        <v>666</v>
      </c>
      <c r="AM232">
        <v>970</v>
      </c>
    </row>
    <row r="233" spans="1:50">
      <c r="A233" t="s">
        <v>2850</v>
      </c>
      <c r="D233">
        <v>495</v>
      </c>
      <c r="J233">
        <v>851</v>
      </c>
      <c r="P233">
        <v>515</v>
      </c>
      <c r="V233">
        <v>449</v>
      </c>
      <c r="AA233">
        <v>548</v>
      </c>
      <c r="AJ233">
        <v>495</v>
      </c>
      <c r="AK233">
        <v>851</v>
      </c>
      <c r="AL233">
        <v>515</v>
      </c>
      <c r="AM233">
        <v>449</v>
      </c>
      <c r="AN233">
        <v>330</v>
      </c>
    </row>
    <row r="234" spans="1:50">
      <c r="A234" t="s">
        <v>2851</v>
      </c>
      <c r="D234">
        <v>901</v>
      </c>
      <c r="J234">
        <v>943</v>
      </c>
      <c r="AJ234">
        <v>901</v>
      </c>
      <c r="AK234">
        <v>943</v>
      </c>
      <c r="AN234">
        <v>870</v>
      </c>
    </row>
    <row r="235" spans="1:50">
      <c r="A235" t="s">
        <v>1031</v>
      </c>
      <c r="P235">
        <v>130</v>
      </c>
      <c r="T235">
        <v>33</v>
      </c>
      <c r="V235">
        <v>203</v>
      </c>
      <c r="W235">
        <v>158</v>
      </c>
      <c r="X235">
        <v>62</v>
      </c>
      <c r="Y235">
        <v>34</v>
      </c>
      <c r="Z235">
        <v>60</v>
      </c>
      <c r="AA235">
        <v>318</v>
      </c>
      <c r="AB235">
        <v>210</v>
      </c>
      <c r="AC235">
        <v>78</v>
      </c>
      <c r="AD235">
        <v>142</v>
      </c>
      <c r="AL235">
        <v>130</v>
      </c>
      <c r="AM235">
        <v>203</v>
      </c>
      <c r="AO235">
        <v>174</v>
      </c>
      <c r="AP235">
        <v>114</v>
      </c>
      <c r="AU235">
        <v>123</v>
      </c>
    </row>
    <row r="236" spans="1:50">
      <c r="A236" t="s">
        <v>2852</v>
      </c>
      <c r="P236">
        <v>483</v>
      </c>
      <c r="V236">
        <v>478</v>
      </c>
      <c r="AA236">
        <v>514</v>
      </c>
      <c r="AL236">
        <v>483</v>
      </c>
      <c r="AM236">
        <v>478</v>
      </c>
    </row>
    <row r="237" spans="1:50">
      <c r="A237" t="s">
        <v>2853</v>
      </c>
      <c r="J237">
        <v>690</v>
      </c>
      <c r="P237">
        <v>512</v>
      </c>
      <c r="V237">
        <v>857</v>
      </c>
      <c r="AK237">
        <v>690</v>
      </c>
      <c r="AL237">
        <v>512</v>
      </c>
      <c r="AM237">
        <v>857</v>
      </c>
      <c r="AU237">
        <v>123</v>
      </c>
    </row>
    <row r="238" spans="1:50">
      <c r="A238" t="s">
        <v>2854</v>
      </c>
      <c r="V238">
        <v>568</v>
      </c>
      <c r="AA238">
        <v>394</v>
      </c>
      <c r="AM238">
        <v>568</v>
      </c>
    </row>
    <row r="239" spans="1:50">
      <c r="A239" t="s">
        <v>1032</v>
      </c>
      <c r="D239">
        <v>110</v>
      </c>
      <c r="H239">
        <v>143</v>
      </c>
      <c r="J239">
        <v>251</v>
      </c>
      <c r="K239">
        <v>37</v>
      </c>
      <c r="L239">
        <v>48</v>
      </c>
      <c r="M239">
        <v>175</v>
      </c>
      <c r="P239">
        <v>776</v>
      </c>
      <c r="AJ239">
        <v>110</v>
      </c>
      <c r="AK239">
        <v>251</v>
      </c>
      <c r="AL239">
        <v>776</v>
      </c>
      <c r="AN239">
        <v>591</v>
      </c>
      <c r="AR239">
        <v>166</v>
      </c>
      <c r="AW239">
        <v>116</v>
      </c>
      <c r="AX239">
        <v>124</v>
      </c>
    </row>
    <row r="240" spans="1:50">
      <c r="A240" t="s">
        <v>2855</v>
      </c>
      <c r="D240">
        <v>547</v>
      </c>
      <c r="J240">
        <v>994</v>
      </c>
      <c r="AJ240">
        <v>547</v>
      </c>
      <c r="AK240">
        <v>994</v>
      </c>
      <c r="AN240">
        <v>478</v>
      </c>
    </row>
    <row r="241" spans="1:50">
      <c r="A241" t="s">
        <v>2856</v>
      </c>
      <c r="D241">
        <v>574</v>
      </c>
      <c r="AJ241">
        <v>574</v>
      </c>
      <c r="AN241">
        <v>414</v>
      </c>
    </row>
    <row r="242" spans="1:50">
      <c r="A242" t="s">
        <v>1033</v>
      </c>
      <c r="B242">
        <v>90</v>
      </c>
      <c r="D242">
        <v>192</v>
      </c>
      <c r="E242">
        <v>145</v>
      </c>
      <c r="F242">
        <v>175</v>
      </c>
      <c r="G242">
        <v>118</v>
      </c>
      <c r="H242">
        <v>85</v>
      </c>
      <c r="J242">
        <v>269</v>
      </c>
      <c r="K242">
        <v>76</v>
      </c>
      <c r="L242">
        <v>147</v>
      </c>
      <c r="M242">
        <v>104</v>
      </c>
      <c r="N242">
        <v>107</v>
      </c>
      <c r="P242">
        <v>339</v>
      </c>
      <c r="Q242">
        <v>51</v>
      </c>
      <c r="R242">
        <v>161</v>
      </c>
      <c r="S242">
        <v>76</v>
      </c>
      <c r="T242">
        <v>131</v>
      </c>
      <c r="V242">
        <v>237</v>
      </c>
      <c r="W242">
        <v>88</v>
      </c>
      <c r="X242">
        <v>120</v>
      </c>
      <c r="Y242">
        <v>81</v>
      </c>
      <c r="Z242">
        <v>137</v>
      </c>
      <c r="AA242">
        <v>202</v>
      </c>
      <c r="AB242">
        <v>71</v>
      </c>
      <c r="AC242">
        <v>189</v>
      </c>
      <c r="AD242">
        <v>101</v>
      </c>
      <c r="AJ242">
        <v>192</v>
      </c>
      <c r="AK242">
        <v>269</v>
      </c>
      <c r="AL242">
        <v>339</v>
      </c>
      <c r="AM242">
        <v>237</v>
      </c>
      <c r="AN242">
        <v>173</v>
      </c>
      <c r="AO242">
        <v>30</v>
      </c>
      <c r="AP242">
        <v>43</v>
      </c>
      <c r="AQ242">
        <v>36</v>
      </c>
      <c r="AR242">
        <v>76</v>
      </c>
      <c r="AS242">
        <v>29</v>
      </c>
      <c r="AT242">
        <v>35</v>
      </c>
      <c r="AU242">
        <v>86</v>
      </c>
      <c r="AV242">
        <v>110</v>
      </c>
      <c r="AW242">
        <v>116</v>
      </c>
      <c r="AX242">
        <v>56</v>
      </c>
    </row>
    <row r="243" spans="1:50">
      <c r="A243" t="s">
        <v>1034</v>
      </c>
      <c r="J243">
        <v>468</v>
      </c>
      <c r="N243">
        <v>172</v>
      </c>
      <c r="P243">
        <v>442</v>
      </c>
      <c r="Q243">
        <v>60</v>
      </c>
      <c r="R243">
        <v>17</v>
      </c>
      <c r="S243">
        <v>157</v>
      </c>
      <c r="T243">
        <v>166</v>
      </c>
      <c r="V243">
        <v>354</v>
      </c>
      <c r="W243">
        <v>1</v>
      </c>
      <c r="X243">
        <v>103</v>
      </c>
      <c r="Y243">
        <v>94</v>
      </c>
      <c r="Z243">
        <v>180</v>
      </c>
      <c r="AA243">
        <v>484</v>
      </c>
      <c r="AB243">
        <v>91</v>
      </c>
      <c r="AC243">
        <v>167</v>
      </c>
      <c r="AD243">
        <v>210</v>
      </c>
      <c r="AK243">
        <v>468</v>
      </c>
      <c r="AL243">
        <v>442</v>
      </c>
      <c r="AM243">
        <v>354</v>
      </c>
      <c r="AN243">
        <v>665</v>
      </c>
      <c r="AO243">
        <v>199</v>
      </c>
      <c r="AP243">
        <v>85</v>
      </c>
      <c r="AQ243">
        <v>173</v>
      </c>
      <c r="AU243">
        <v>123</v>
      </c>
      <c r="AV243">
        <v>110</v>
      </c>
    </row>
    <row r="244" spans="1:50">
      <c r="A244" t="s">
        <v>2857</v>
      </c>
      <c r="J244">
        <v>502</v>
      </c>
      <c r="P244">
        <v>591</v>
      </c>
      <c r="V244">
        <v>879</v>
      </c>
      <c r="AA244">
        <v>831</v>
      </c>
      <c r="AK244">
        <v>502</v>
      </c>
      <c r="AL244">
        <v>591</v>
      </c>
      <c r="AM244">
        <v>879</v>
      </c>
    </row>
    <row r="245" spans="1:50">
      <c r="A245" t="s">
        <v>2858</v>
      </c>
      <c r="J245">
        <v>470</v>
      </c>
      <c r="P245">
        <v>199</v>
      </c>
      <c r="V245">
        <v>366</v>
      </c>
      <c r="AA245">
        <v>527</v>
      </c>
      <c r="AK245">
        <v>470</v>
      </c>
      <c r="AL245">
        <v>199</v>
      </c>
      <c r="AM245">
        <v>366</v>
      </c>
      <c r="AN245">
        <v>951</v>
      </c>
    </row>
    <row r="246" spans="1:50">
      <c r="A246" t="s">
        <v>2859</v>
      </c>
      <c r="D246">
        <v>449</v>
      </c>
      <c r="J246">
        <v>735</v>
      </c>
      <c r="AJ246">
        <v>449</v>
      </c>
      <c r="AK246">
        <v>735</v>
      </c>
      <c r="AN246">
        <v>344</v>
      </c>
    </row>
    <row r="247" spans="1:50">
      <c r="A247" t="s">
        <v>2860</v>
      </c>
      <c r="AA247">
        <v>699</v>
      </c>
    </row>
    <row r="248" spans="1:50">
      <c r="A248" t="s">
        <v>934</v>
      </c>
      <c r="O248">
        <v>0</v>
      </c>
      <c r="AG248">
        <v>0</v>
      </c>
    </row>
    <row r="249" spans="1:50">
      <c r="A249" t="s">
        <v>2861</v>
      </c>
      <c r="AA249">
        <v>753</v>
      </c>
    </row>
    <row r="250" spans="1:50">
      <c r="A250" t="s">
        <v>2862</v>
      </c>
      <c r="D250">
        <v>341</v>
      </c>
      <c r="J250">
        <v>487</v>
      </c>
      <c r="P250">
        <v>192</v>
      </c>
      <c r="V250">
        <v>240</v>
      </c>
      <c r="AA250">
        <v>253</v>
      </c>
      <c r="AJ250">
        <v>341</v>
      </c>
      <c r="AK250">
        <v>487</v>
      </c>
      <c r="AL250">
        <v>192</v>
      </c>
      <c r="AM250">
        <v>240</v>
      </c>
      <c r="AN250">
        <v>434</v>
      </c>
    </row>
    <row r="251" spans="1:50">
      <c r="A251" t="s">
        <v>2863</v>
      </c>
      <c r="D251">
        <v>946</v>
      </c>
      <c r="J251">
        <v>685</v>
      </c>
      <c r="P251">
        <v>967</v>
      </c>
      <c r="AJ251">
        <v>946</v>
      </c>
      <c r="AK251">
        <v>685</v>
      </c>
      <c r="AL251">
        <v>967</v>
      </c>
      <c r="AN251">
        <v>925</v>
      </c>
    </row>
    <row r="252" spans="1:50">
      <c r="A252" t="s">
        <v>146</v>
      </c>
      <c r="B252">
        <v>42</v>
      </c>
      <c r="C252">
        <v>50</v>
      </c>
      <c r="D252">
        <v>14</v>
      </c>
      <c r="E252">
        <v>50</v>
      </c>
      <c r="F252">
        <v>86</v>
      </c>
      <c r="G252">
        <v>72</v>
      </c>
      <c r="H252">
        <v>29</v>
      </c>
      <c r="I252">
        <v>25</v>
      </c>
      <c r="J252">
        <v>19</v>
      </c>
      <c r="K252">
        <v>140</v>
      </c>
      <c r="L252">
        <v>43</v>
      </c>
      <c r="M252">
        <v>28</v>
      </c>
      <c r="N252">
        <v>30</v>
      </c>
      <c r="O252">
        <v>0</v>
      </c>
      <c r="P252">
        <v>24</v>
      </c>
      <c r="Q252">
        <v>21</v>
      </c>
      <c r="R252">
        <v>86</v>
      </c>
      <c r="S252">
        <v>11</v>
      </c>
      <c r="T252">
        <v>24</v>
      </c>
      <c r="U252">
        <v>38</v>
      </c>
      <c r="V252">
        <v>48</v>
      </c>
      <c r="W252">
        <v>168</v>
      </c>
      <c r="X252">
        <v>169</v>
      </c>
      <c r="Y252">
        <v>118</v>
      </c>
      <c r="Z252">
        <v>55</v>
      </c>
      <c r="AA252">
        <v>20</v>
      </c>
      <c r="AB252">
        <v>11</v>
      </c>
      <c r="AC252">
        <v>55</v>
      </c>
      <c r="AD252">
        <v>53</v>
      </c>
      <c r="AE252">
        <v>50</v>
      </c>
      <c r="AF252">
        <v>25</v>
      </c>
      <c r="AG252">
        <v>0</v>
      </c>
      <c r="AH252">
        <v>38</v>
      </c>
      <c r="AI252">
        <v>1</v>
      </c>
      <c r="AJ252">
        <v>14</v>
      </c>
      <c r="AK252">
        <v>19</v>
      </c>
      <c r="AL252">
        <v>24</v>
      </c>
      <c r="AM252">
        <v>48</v>
      </c>
      <c r="AN252">
        <v>9</v>
      </c>
      <c r="AO252">
        <v>10</v>
      </c>
      <c r="AP252">
        <v>31</v>
      </c>
      <c r="AQ252">
        <v>8</v>
      </c>
      <c r="AR252">
        <v>13</v>
      </c>
      <c r="AS252">
        <v>20</v>
      </c>
      <c r="AT252">
        <v>35</v>
      </c>
      <c r="AU252">
        <v>56</v>
      </c>
      <c r="AV252">
        <v>27</v>
      </c>
      <c r="AW252">
        <v>20</v>
      </c>
      <c r="AX252">
        <v>88</v>
      </c>
    </row>
    <row r="253" spans="1:50">
      <c r="A253" t="s">
        <v>972</v>
      </c>
      <c r="B253">
        <v>51</v>
      </c>
      <c r="C253">
        <v>19</v>
      </c>
      <c r="D253">
        <v>117</v>
      </c>
      <c r="E253">
        <v>118</v>
      </c>
      <c r="F253">
        <v>88</v>
      </c>
      <c r="G253">
        <v>73</v>
      </c>
      <c r="H253">
        <v>37</v>
      </c>
      <c r="J253">
        <v>93</v>
      </c>
      <c r="K253">
        <v>5</v>
      </c>
      <c r="L253">
        <v>19</v>
      </c>
      <c r="M253">
        <v>25</v>
      </c>
      <c r="N253">
        <v>9</v>
      </c>
      <c r="P253">
        <v>100</v>
      </c>
      <c r="Q253">
        <v>30</v>
      </c>
      <c r="R253">
        <v>92</v>
      </c>
      <c r="S253">
        <v>14</v>
      </c>
      <c r="T253">
        <v>17</v>
      </c>
      <c r="V253">
        <v>145</v>
      </c>
      <c r="W253">
        <v>151</v>
      </c>
      <c r="X253">
        <v>143</v>
      </c>
      <c r="Y253">
        <v>126</v>
      </c>
      <c r="Z253">
        <v>23</v>
      </c>
      <c r="AA253">
        <v>91</v>
      </c>
      <c r="AB253">
        <v>17</v>
      </c>
      <c r="AC253">
        <v>63</v>
      </c>
      <c r="AD253">
        <v>33</v>
      </c>
      <c r="AE253">
        <v>19</v>
      </c>
      <c r="AJ253">
        <v>117</v>
      </c>
      <c r="AK253">
        <v>93</v>
      </c>
      <c r="AL253">
        <v>100</v>
      </c>
      <c r="AM253">
        <v>145</v>
      </c>
      <c r="AN253">
        <v>76</v>
      </c>
      <c r="AO253">
        <v>40</v>
      </c>
      <c r="AP253">
        <v>38</v>
      </c>
      <c r="AQ253">
        <v>30</v>
      </c>
      <c r="AR253">
        <v>52</v>
      </c>
      <c r="AS253">
        <v>44</v>
      </c>
      <c r="AT253">
        <v>5</v>
      </c>
      <c r="AU253">
        <v>56</v>
      </c>
      <c r="AV253">
        <v>19</v>
      </c>
      <c r="AW253">
        <v>20</v>
      </c>
      <c r="AX253">
        <v>88</v>
      </c>
    </row>
    <row r="254" spans="1:50">
      <c r="A254" t="s">
        <v>2864</v>
      </c>
      <c r="D254">
        <v>827</v>
      </c>
      <c r="AJ254">
        <v>827</v>
      </c>
      <c r="AN254">
        <v>515</v>
      </c>
    </row>
    <row r="255" spans="1:50">
      <c r="A255" t="s">
        <v>2865</v>
      </c>
      <c r="D255">
        <v>749</v>
      </c>
      <c r="V255">
        <v>872</v>
      </c>
      <c r="AA255">
        <v>978</v>
      </c>
      <c r="AJ255">
        <v>749</v>
      </c>
      <c r="AM255">
        <v>872</v>
      </c>
      <c r="AN255">
        <v>328</v>
      </c>
    </row>
    <row r="256" spans="1:50">
      <c r="A256" t="s">
        <v>130</v>
      </c>
      <c r="B256">
        <v>46</v>
      </c>
      <c r="D256">
        <v>164</v>
      </c>
      <c r="E256">
        <v>181</v>
      </c>
      <c r="F256">
        <v>182</v>
      </c>
      <c r="G256">
        <v>63</v>
      </c>
      <c r="H256">
        <v>40</v>
      </c>
      <c r="J256">
        <v>101</v>
      </c>
      <c r="K256">
        <v>154</v>
      </c>
      <c r="L256">
        <v>72</v>
      </c>
      <c r="M256">
        <v>12</v>
      </c>
      <c r="N256">
        <v>26</v>
      </c>
      <c r="P256">
        <v>73</v>
      </c>
      <c r="Q256">
        <v>64</v>
      </c>
      <c r="R256">
        <v>43</v>
      </c>
      <c r="S256">
        <v>35</v>
      </c>
      <c r="T256">
        <v>29</v>
      </c>
      <c r="U256">
        <v>9</v>
      </c>
      <c r="V256">
        <v>35</v>
      </c>
      <c r="W256">
        <v>100</v>
      </c>
      <c r="X256">
        <v>89</v>
      </c>
      <c r="Y256">
        <v>39</v>
      </c>
      <c r="Z256">
        <v>56</v>
      </c>
      <c r="AA256">
        <v>59</v>
      </c>
      <c r="AB256">
        <v>87</v>
      </c>
      <c r="AC256">
        <v>111</v>
      </c>
      <c r="AD256">
        <v>123</v>
      </c>
      <c r="AH256">
        <v>9</v>
      </c>
      <c r="AI256">
        <v>27</v>
      </c>
      <c r="AJ256">
        <v>164</v>
      </c>
      <c r="AK256">
        <v>101</v>
      </c>
      <c r="AL256">
        <v>73</v>
      </c>
      <c r="AM256">
        <v>35</v>
      </c>
      <c r="AN256">
        <v>84</v>
      </c>
      <c r="AO256">
        <v>66</v>
      </c>
      <c r="AP256">
        <v>71</v>
      </c>
      <c r="AQ256">
        <v>34</v>
      </c>
      <c r="AR256">
        <v>51</v>
      </c>
      <c r="AS256">
        <v>49</v>
      </c>
      <c r="AU256">
        <v>14</v>
      </c>
      <c r="AV256">
        <v>27</v>
      </c>
      <c r="AW256">
        <v>20</v>
      </c>
      <c r="AX256">
        <v>88</v>
      </c>
    </row>
    <row r="257" spans="1:50">
      <c r="A257" t="s">
        <v>1035</v>
      </c>
      <c r="B257">
        <v>2</v>
      </c>
      <c r="D257">
        <v>166</v>
      </c>
      <c r="E257">
        <v>167</v>
      </c>
      <c r="F257">
        <v>174</v>
      </c>
      <c r="G257">
        <v>88</v>
      </c>
      <c r="H257">
        <v>32</v>
      </c>
      <c r="J257">
        <v>141</v>
      </c>
      <c r="K257">
        <v>170</v>
      </c>
      <c r="L257">
        <v>135</v>
      </c>
      <c r="M257">
        <v>151</v>
      </c>
      <c r="N257">
        <v>11</v>
      </c>
      <c r="P257">
        <v>281</v>
      </c>
      <c r="Q257">
        <v>162</v>
      </c>
      <c r="R257">
        <v>142</v>
      </c>
      <c r="S257">
        <v>94</v>
      </c>
      <c r="T257">
        <v>6</v>
      </c>
      <c r="V257">
        <v>305</v>
      </c>
      <c r="W257">
        <v>184</v>
      </c>
      <c r="X257">
        <v>182</v>
      </c>
      <c r="Y257">
        <v>136</v>
      </c>
      <c r="Z257">
        <v>28</v>
      </c>
      <c r="AA257">
        <v>466</v>
      </c>
      <c r="AB257">
        <v>169</v>
      </c>
      <c r="AC257">
        <v>214</v>
      </c>
      <c r="AD257">
        <v>212</v>
      </c>
      <c r="AJ257">
        <v>166</v>
      </c>
      <c r="AK257">
        <v>141</v>
      </c>
      <c r="AL257">
        <v>281</v>
      </c>
      <c r="AM257">
        <v>305</v>
      </c>
      <c r="AO257">
        <v>207</v>
      </c>
      <c r="AP257">
        <v>129</v>
      </c>
      <c r="AQ257">
        <v>117</v>
      </c>
      <c r="AR257">
        <v>137</v>
      </c>
      <c r="AS257">
        <v>133</v>
      </c>
      <c r="AU257">
        <v>123</v>
      </c>
      <c r="AV257">
        <v>110</v>
      </c>
      <c r="AW257">
        <v>116</v>
      </c>
      <c r="AX257">
        <v>56</v>
      </c>
    </row>
    <row r="258" spans="1:50">
      <c r="A258" t="s">
        <v>2866</v>
      </c>
      <c r="D258">
        <v>705</v>
      </c>
      <c r="J258">
        <v>967</v>
      </c>
      <c r="P258">
        <v>643</v>
      </c>
      <c r="V258">
        <v>905</v>
      </c>
      <c r="AJ258">
        <v>705</v>
      </c>
      <c r="AK258">
        <v>967</v>
      </c>
      <c r="AL258">
        <v>643</v>
      </c>
      <c r="AM258">
        <v>905</v>
      </c>
      <c r="AN258">
        <v>681</v>
      </c>
    </row>
    <row r="259" spans="1:50">
      <c r="A259" t="s">
        <v>1036</v>
      </c>
      <c r="B259">
        <v>134</v>
      </c>
      <c r="D259">
        <v>106</v>
      </c>
      <c r="E259">
        <v>45</v>
      </c>
      <c r="F259">
        <v>37</v>
      </c>
      <c r="G259">
        <v>106</v>
      </c>
      <c r="H259">
        <v>132</v>
      </c>
      <c r="J259">
        <v>181</v>
      </c>
      <c r="K259">
        <v>47</v>
      </c>
      <c r="L259">
        <v>61</v>
      </c>
      <c r="M259">
        <v>75</v>
      </c>
      <c r="N259">
        <v>146</v>
      </c>
      <c r="P259">
        <v>453</v>
      </c>
      <c r="Q259">
        <v>15</v>
      </c>
      <c r="R259">
        <v>76</v>
      </c>
      <c r="S259">
        <v>151</v>
      </c>
      <c r="V259">
        <v>665</v>
      </c>
      <c r="AA259">
        <v>635</v>
      </c>
      <c r="AJ259">
        <v>106</v>
      </c>
      <c r="AK259">
        <v>181</v>
      </c>
      <c r="AL259">
        <v>453</v>
      </c>
      <c r="AM259">
        <v>665</v>
      </c>
      <c r="AN259">
        <v>154</v>
      </c>
      <c r="AQ259">
        <v>138</v>
      </c>
      <c r="AR259">
        <v>146</v>
      </c>
      <c r="AS259">
        <v>119</v>
      </c>
      <c r="AW259">
        <v>116</v>
      </c>
      <c r="AX259">
        <v>39</v>
      </c>
    </row>
    <row r="260" spans="1:50">
      <c r="A260" t="s">
        <v>2867</v>
      </c>
      <c r="P260">
        <v>632</v>
      </c>
      <c r="V260">
        <v>606</v>
      </c>
      <c r="AA260">
        <v>736</v>
      </c>
      <c r="AL260">
        <v>632</v>
      </c>
      <c r="AM260">
        <v>606</v>
      </c>
    </row>
    <row r="261" spans="1:50">
      <c r="A261" t="s">
        <v>2868</v>
      </c>
      <c r="D261">
        <v>413</v>
      </c>
      <c r="J261">
        <v>480</v>
      </c>
      <c r="P261">
        <v>530</v>
      </c>
      <c r="AA261">
        <v>803</v>
      </c>
      <c r="AJ261">
        <v>413</v>
      </c>
      <c r="AK261">
        <v>480</v>
      </c>
      <c r="AL261">
        <v>530</v>
      </c>
      <c r="AN261">
        <v>179</v>
      </c>
    </row>
    <row r="262" spans="1:50">
      <c r="A262" t="s">
        <v>2869</v>
      </c>
      <c r="D262">
        <v>481</v>
      </c>
      <c r="J262">
        <v>646</v>
      </c>
      <c r="AJ262">
        <v>481</v>
      </c>
      <c r="AK262">
        <v>646</v>
      </c>
    </row>
    <row r="263" spans="1:50">
      <c r="A263" t="s">
        <v>1184</v>
      </c>
      <c r="AA263">
        <v>624</v>
      </c>
    </row>
    <row r="264" spans="1:50">
      <c r="A264" t="s">
        <v>2870</v>
      </c>
      <c r="J264">
        <v>998</v>
      </c>
      <c r="V264">
        <v>381</v>
      </c>
      <c r="AA264">
        <v>296</v>
      </c>
      <c r="AK264">
        <v>998</v>
      </c>
      <c r="AM264">
        <v>381</v>
      </c>
    </row>
    <row r="265" spans="1:50">
      <c r="A265" t="s">
        <v>1037</v>
      </c>
      <c r="J265">
        <v>112</v>
      </c>
      <c r="N265">
        <v>84</v>
      </c>
      <c r="P265">
        <v>90</v>
      </c>
      <c r="Q265">
        <v>153</v>
      </c>
      <c r="R265">
        <v>89</v>
      </c>
      <c r="S265">
        <v>148</v>
      </c>
      <c r="T265">
        <v>82</v>
      </c>
      <c r="V265">
        <v>169</v>
      </c>
      <c r="W265">
        <v>125</v>
      </c>
      <c r="X265">
        <v>62</v>
      </c>
      <c r="Y265">
        <v>108</v>
      </c>
      <c r="Z265">
        <v>52</v>
      </c>
      <c r="AA265">
        <v>259</v>
      </c>
      <c r="AB265">
        <v>171</v>
      </c>
      <c r="AC265">
        <v>92</v>
      </c>
      <c r="AD265">
        <v>184</v>
      </c>
      <c r="AK265">
        <v>112</v>
      </c>
      <c r="AL265">
        <v>90</v>
      </c>
      <c r="AM265">
        <v>169</v>
      </c>
      <c r="AO265">
        <v>163</v>
      </c>
      <c r="AP265">
        <v>163</v>
      </c>
      <c r="AQ265">
        <v>130</v>
      </c>
      <c r="AU265">
        <v>56</v>
      </c>
      <c r="AV265">
        <v>36</v>
      </c>
    </row>
    <row r="266" spans="1:50">
      <c r="A266" t="s">
        <v>990</v>
      </c>
      <c r="B266">
        <v>161</v>
      </c>
      <c r="C266">
        <v>0</v>
      </c>
      <c r="D266">
        <v>178</v>
      </c>
      <c r="E266">
        <v>111</v>
      </c>
      <c r="F266">
        <v>141</v>
      </c>
      <c r="G266">
        <v>149</v>
      </c>
      <c r="H266">
        <v>128</v>
      </c>
      <c r="J266">
        <v>305</v>
      </c>
      <c r="K266">
        <v>48</v>
      </c>
      <c r="L266">
        <v>104</v>
      </c>
      <c r="M266">
        <v>62</v>
      </c>
      <c r="P266">
        <v>656</v>
      </c>
      <c r="T266">
        <v>125</v>
      </c>
      <c r="V266">
        <v>174</v>
      </c>
      <c r="W266">
        <v>152</v>
      </c>
      <c r="X266">
        <v>152</v>
      </c>
      <c r="Y266">
        <v>100</v>
      </c>
      <c r="Z266">
        <v>143</v>
      </c>
      <c r="AA266">
        <v>86</v>
      </c>
      <c r="AB266">
        <v>4</v>
      </c>
      <c r="AC266">
        <v>131</v>
      </c>
      <c r="AD266">
        <v>37</v>
      </c>
      <c r="AE266">
        <v>0</v>
      </c>
      <c r="AJ266">
        <v>178</v>
      </c>
      <c r="AK266">
        <v>305</v>
      </c>
      <c r="AL266">
        <v>656</v>
      </c>
      <c r="AM266">
        <v>174</v>
      </c>
      <c r="AN266">
        <v>67</v>
      </c>
      <c r="AO266">
        <v>20</v>
      </c>
      <c r="AP266">
        <v>73</v>
      </c>
      <c r="AR266">
        <v>60</v>
      </c>
      <c r="AS266">
        <v>107</v>
      </c>
      <c r="AT266">
        <v>35</v>
      </c>
    </row>
    <row r="267" spans="1:50">
      <c r="A267" t="s">
        <v>2871</v>
      </c>
      <c r="V267">
        <v>889</v>
      </c>
      <c r="AA267">
        <v>549</v>
      </c>
      <c r="AM267">
        <v>889</v>
      </c>
    </row>
    <row r="268" spans="1:50">
      <c r="A268" t="s">
        <v>2872</v>
      </c>
      <c r="D268">
        <v>976</v>
      </c>
      <c r="J268">
        <v>890</v>
      </c>
      <c r="AJ268">
        <v>976</v>
      </c>
      <c r="AK268">
        <v>890</v>
      </c>
    </row>
    <row r="269" spans="1:50">
      <c r="A269" t="s">
        <v>2873</v>
      </c>
      <c r="J269">
        <v>636</v>
      </c>
      <c r="P269">
        <v>767</v>
      </c>
      <c r="V269">
        <v>584</v>
      </c>
      <c r="AA269">
        <v>686</v>
      </c>
      <c r="AK269">
        <v>636</v>
      </c>
      <c r="AL269">
        <v>767</v>
      </c>
      <c r="AM269">
        <v>584</v>
      </c>
      <c r="AN269">
        <v>829</v>
      </c>
    </row>
    <row r="270" spans="1:50">
      <c r="A270" t="s">
        <v>2874</v>
      </c>
      <c r="V270">
        <v>690</v>
      </c>
      <c r="AA270">
        <v>783</v>
      </c>
      <c r="AM270">
        <v>690</v>
      </c>
    </row>
    <row r="271" spans="1:50">
      <c r="A271" t="s">
        <v>2875</v>
      </c>
      <c r="D271">
        <v>476</v>
      </c>
      <c r="J271">
        <v>738</v>
      </c>
      <c r="P271">
        <v>877</v>
      </c>
      <c r="V271">
        <v>797</v>
      </c>
      <c r="AA271">
        <v>421</v>
      </c>
      <c r="AJ271">
        <v>476</v>
      </c>
      <c r="AK271">
        <v>738</v>
      </c>
      <c r="AL271">
        <v>877</v>
      </c>
      <c r="AM271">
        <v>797</v>
      </c>
      <c r="AN271">
        <v>335</v>
      </c>
    </row>
    <row r="272" spans="1:50">
      <c r="A272" t="s">
        <v>2876</v>
      </c>
      <c r="D272">
        <v>695</v>
      </c>
      <c r="J272">
        <v>831</v>
      </c>
      <c r="P272">
        <v>854</v>
      </c>
      <c r="AA272">
        <v>303</v>
      </c>
      <c r="AJ272">
        <v>695</v>
      </c>
      <c r="AK272">
        <v>831</v>
      </c>
      <c r="AL272">
        <v>854</v>
      </c>
      <c r="AN272">
        <v>609</v>
      </c>
    </row>
    <row r="273" spans="1:50">
      <c r="A273" t="s">
        <v>2877</v>
      </c>
      <c r="D273">
        <v>327</v>
      </c>
      <c r="J273">
        <v>527</v>
      </c>
      <c r="P273">
        <v>874</v>
      </c>
      <c r="V273">
        <v>335</v>
      </c>
      <c r="AA273">
        <v>437</v>
      </c>
      <c r="AJ273">
        <v>327</v>
      </c>
      <c r="AK273">
        <v>527</v>
      </c>
      <c r="AL273">
        <v>874</v>
      </c>
      <c r="AM273">
        <v>335</v>
      </c>
      <c r="AN273">
        <v>170</v>
      </c>
    </row>
    <row r="274" spans="1:50">
      <c r="A274" t="s">
        <v>2878</v>
      </c>
      <c r="D274">
        <v>533</v>
      </c>
      <c r="J274">
        <v>377</v>
      </c>
      <c r="P274">
        <v>538</v>
      </c>
      <c r="V274">
        <v>766</v>
      </c>
      <c r="AA274">
        <v>591</v>
      </c>
      <c r="AJ274">
        <v>533</v>
      </c>
      <c r="AK274">
        <v>377</v>
      </c>
      <c r="AL274">
        <v>538</v>
      </c>
      <c r="AM274">
        <v>766</v>
      </c>
      <c r="AN274">
        <v>372</v>
      </c>
    </row>
    <row r="275" spans="1:50">
      <c r="A275" t="s">
        <v>2879</v>
      </c>
      <c r="P275">
        <v>595</v>
      </c>
      <c r="V275">
        <v>960</v>
      </c>
      <c r="AL275">
        <v>595</v>
      </c>
      <c r="AM275">
        <v>960</v>
      </c>
      <c r="AN275">
        <v>914</v>
      </c>
    </row>
    <row r="276" spans="1:50">
      <c r="A276" t="s">
        <v>2880</v>
      </c>
      <c r="P276">
        <v>934</v>
      </c>
      <c r="AL276">
        <v>934</v>
      </c>
    </row>
    <row r="277" spans="1:50">
      <c r="A277" t="s">
        <v>2881</v>
      </c>
      <c r="V277">
        <v>829</v>
      </c>
      <c r="AA277">
        <v>880</v>
      </c>
      <c r="AM277">
        <v>829</v>
      </c>
      <c r="AN277">
        <v>872</v>
      </c>
    </row>
    <row r="278" spans="1:50">
      <c r="A278" t="s">
        <v>2882</v>
      </c>
      <c r="D278">
        <v>997</v>
      </c>
      <c r="J278">
        <v>929</v>
      </c>
      <c r="AJ278">
        <v>997</v>
      </c>
      <c r="AK278">
        <v>929</v>
      </c>
      <c r="AN278">
        <v>838</v>
      </c>
    </row>
    <row r="279" spans="1:50">
      <c r="A279" t="s">
        <v>1038</v>
      </c>
      <c r="B279">
        <v>54</v>
      </c>
      <c r="D279">
        <v>457</v>
      </c>
      <c r="E279">
        <v>72</v>
      </c>
      <c r="F279">
        <v>74</v>
      </c>
      <c r="G279">
        <v>81</v>
      </c>
      <c r="J279">
        <v>846</v>
      </c>
      <c r="AJ279">
        <v>457</v>
      </c>
      <c r="AK279">
        <v>846</v>
      </c>
      <c r="AN279">
        <v>228</v>
      </c>
      <c r="AS279">
        <v>116</v>
      </c>
    </row>
    <row r="280" spans="1:50">
      <c r="A280" t="s">
        <v>1039</v>
      </c>
      <c r="B280">
        <v>188</v>
      </c>
      <c r="D280">
        <v>430</v>
      </c>
      <c r="E280">
        <v>103</v>
      </c>
      <c r="F280">
        <v>135</v>
      </c>
      <c r="G280">
        <v>123</v>
      </c>
      <c r="J280">
        <v>591</v>
      </c>
      <c r="AJ280">
        <v>430</v>
      </c>
      <c r="AK280">
        <v>591</v>
      </c>
      <c r="AN280">
        <v>362</v>
      </c>
      <c r="AS280">
        <v>144</v>
      </c>
      <c r="AW280">
        <v>116</v>
      </c>
      <c r="AX280">
        <v>124</v>
      </c>
    </row>
    <row r="281" spans="1:50">
      <c r="A281" t="s">
        <v>2883</v>
      </c>
      <c r="D281">
        <v>230</v>
      </c>
      <c r="J281">
        <v>328</v>
      </c>
      <c r="P281">
        <v>304</v>
      </c>
      <c r="V281">
        <v>481</v>
      </c>
      <c r="AA281">
        <v>631</v>
      </c>
      <c r="AJ281">
        <v>230</v>
      </c>
      <c r="AK281">
        <v>328</v>
      </c>
      <c r="AL281">
        <v>304</v>
      </c>
      <c r="AM281">
        <v>481</v>
      </c>
      <c r="AN281">
        <v>439</v>
      </c>
    </row>
    <row r="282" spans="1:50">
      <c r="A282" t="s">
        <v>2884</v>
      </c>
      <c r="J282">
        <v>838</v>
      </c>
      <c r="AK282">
        <v>838</v>
      </c>
    </row>
    <row r="283" spans="1:50">
      <c r="A283" t="s">
        <v>2885</v>
      </c>
      <c r="D283">
        <v>785</v>
      </c>
      <c r="AJ283">
        <v>785</v>
      </c>
      <c r="AN283">
        <v>536</v>
      </c>
    </row>
    <row r="284" spans="1:50">
      <c r="A284" t="s">
        <v>2886</v>
      </c>
      <c r="J284">
        <v>921</v>
      </c>
      <c r="P284">
        <v>711</v>
      </c>
      <c r="V284">
        <v>601</v>
      </c>
      <c r="AA284">
        <v>703</v>
      </c>
      <c r="AK284">
        <v>921</v>
      </c>
      <c r="AL284">
        <v>711</v>
      </c>
      <c r="AM284">
        <v>601</v>
      </c>
    </row>
    <row r="285" spans="1:50">
      <c r="A285" t="s">
        <v>2887</v>
      </c>
      <c r="D285">
        <v>801</v>
      </c>
      <c r="J285">
        <v>992</v>
      </c>
      <c r="AJ285">
        <v>801</v>
      </c>
      <c r="AK285">
        <v>992</v>
      </c>
    </row>
    <row r="286" spans="1:50">
      <c r="A286" t="s">
        <v>155</v>
      </c>
      <c r="B286">
        <v>73</v>
      </c>
      <c r="D286">
        <v>115</v>
      </c>
      <c r="E286">
        <v>71</v>
      </c>
      <c r="F286">
        <v>134</v>
      </c>
      <c r="G286">
        <v>38</v>
      </c>
      <c r="H286">
        <v>83</v>
      </c>
      <c r="J286">
        <v>90</v>
      </c>
      <c r="K286">
        <v>3</v>
      </c>
      <c r="L286">
        <v>17</v>
      </c>
      <c r="M286">
        <v>16</v>
      </c>
      <c r="N286">
        <v>80</v>
      </c>
      <c r="O286">
        <v>20</v>
      </c>
      <c r="P286">
        <v>21</v>
      </c>
      <c r="Q286">
        <v>9</v>
      </c>
      <c r="R286">
        <v>22</v>
      </c>
      <c r="S286">
        <v>27</v>
      </c>
      <c r="T286">
        <v>128</v>
      </c>
      <c r="U286">
        <v>33</v>
      </c>
      <c r="V286">
        <v>28</v>
      </c>
      <c r="W286">
        <v>64</v>
      </c>
      <c r="X286">
        <v>90</v>
      </c>
      <c r="Y286">
        <v>59</v>
      </c>
      <c r="Z286">
        <v>160</v>
      </c>
      <c r="AA286">
        <v>52</v>
      </c>
      <c r="AB286">
        <v>40</v>
      </c>
      <c r="AC286">
        <v>187</v>
      </c>
      <c r="AD286">
        <v>179</v>
      </c>
      <c r="AG286">
        <v>20</v>
      </c>
      <c r="AH286">
        <v>33</v>
      </c>
      <c r="AJ286">
        <v>115</v>
      </c>
      <c r="AK286">
        <v>90</v>
      </c>
      <c r="AL286">
        <v>21</v>
      </c>
      <c r="AM286">
        <v>28</v>
      </c>
      <c r="AN286">
        <v>98</v>
      </c>
      <c r="AO286">
        <v>61</v>
      </c>
      <c r="AP286">
        <v>61</v>
      </c>
      <c r="AQ286">
        <v>43</v>
      </c>
      <c r="AR286">
        <v>42</v>
      </c>
      <c r="AS286">
        <v>70</v>
      </c>
      <c r="AT286">
        <v>69</v>
      </c>
      <c r="AU286">
        <v>56</v>
      </c>
      <c r="AV286">
        <v>27</v>
      </c>
      <c r="AW286">
        <v>52</v>
      </c>
      <c r="AX286">
        <v>39</v>
      </c>
    </row>
    <row r="287" spans="1:50">
      <c r="A287" t="s">
        <v>2888</v>
      </c>
      <c r="D287">
        <v>422</v>
      </c>
      <c r="J287">
        <v>545</v>
      </c>
      <c r="P287">
        <v>741</v>
      </c>
      <c r="V287">
        <v>908</v>
      </c>
      <c r="AJ287">
        <v>422</v>
      </c>
      <c r="AK287">
        <v>545</v>
      </c>
      <c r="AL287">
        <v>741</v>
      </c>
      <c r="AM287">
        <v>908</v>
      </c>
      <c r="AN287">
        <v>487</v>
      </c>
    </row>
    <row r="288" spans="1:50">
      <c r="A288" t="s">
        <v>2889</v>
      </c>
      <c r="D288">
        <v>337</v>
      </c>
      <c r="J288">
        <v>387</v>
      </c>
      <c r="P288">
        <v>769</v>
      </c>
      <c r="V288">
        <v>429</v>
      </c>
      <c r="AA288">
        <v>507</v>
      </c>
      <c r="AJ288">
        <v>337</v>
      </c>
      <c r="AK288">
        <v>387</v>
      </c>
      <c r="AL288">
        <v>769</v>
      </c>
      <c r="AM288">
        <v>429</v>
      </c>
      <c r="AN288">
        <v>792</v>
      </c>
    </row>
    <row r="289" spans="1:50">
      <c r="A289" t="s">
        <v>2890</v>
      </c>
      <c r="D289">
        <v>515</v>
      </c>
      <c r="J289">
        <v>732</v>
      </c>
      <c r="AJ289">
        <v>515</v>
      </c>
      <c r="AK289">
        <v>732</v>
      </c>
      <c r="AN289">
        <v>419</v>
      </c>
    </row>
    <row r="290" spans="1:50">
      <c r="A290" t="s">
        <v>2891</v>
      </c>
      <c r="D290">
        <v>903</v>
      </c>
      <c r="J290">
        <v>998</v>
      </c>
      <c r="P290">
        <v>994</v>
      </c>
      <c r="AJ290">
        <v>903</v>
      </c>
      <c r="AK290">
        <v>998</v>
      </c>
      <c r="AL290">
        <v>994</v>
      </c>
      <c r="AN290">
        <v>708</v>
      </c>
    </row>
    <row r="291" spans="1:50">
      <c r="A291" t="s">
        <v>2892</v>
      </c>
      <c r="V291">
        <v>919</v>
      </c>
      <c r="AM291">
        <v>919</v>
      </c>
    </row>
    <row r="292" spans="1:50">
      <c r="A292" t="s">
        <v>2893</v>
      </c>
      <c r="P292">
        <v>836</v>
      </c>
      <c r="V292">
        <v>669</v>
      </c>
      <c r="AA292">
        <v>785</v>
      </c>
      <c r="AL292">
        <v>836</v>
      </c>
      <c r="AM292">
        <v>669</v>
      </c>
      <c r="AU292">
        <v>123</v>
      </c>
    </row>
    <row r="293" spans="1:50">
      <c r="A293" t="s">
        <v>1040</v>
      </c>
      <c r="B293">
        <v>126</v>
      </c>
      <c r="D293">
        <v>260</v>
      </c>
      <c r="E293">
        <v>18</v>
      </c>
      <c r="F293">
        <v>85</v>
      </c>
      <c r="G293">
        <v>119</v>
      </c>
      <c r="H293">
        <v>164</v>
      </c>
      <c r="J293">
        <v>107</v>
      </c>
      <c r="K293">
        <v>6</v>
      </c>
      <c r="L293">
        <v>35</v>
      </c>
      <c r="M293">
        <v>91</v>
      </c>
      <c r="N293">
        <v>119</v>
      </c>
      <c r="P293">
        <v>82</v>
      </c>
      <c r="Q293">
        <v>18</v>
      </c>
      <c r="R293">
        <v>60</v>
      </c>
      <c r="S293">
        <v>43</v>
      </c>
      <c r="T293">
        <v>146</v>
      </c>
      <c r="V293">
        <v>127</v>
      </c>
      <c r="W293">
        <v>71</v>
      </c>
      <c r="X293">
        <v>140</v>
      </c>
      <c r="Y293">
        <v>98</v>
      </c>
      <c r="Z293">
        <v>152</v>
      </c>
      <c r="AA293">
        <v>166</v>
      </c>
      <c r="AB293">
        <v>133</v>
      </c>
      <c r="AC293">
        <v>110</v>
      </c>
      <c r="AD293">
        <v>146</v>
      </c>
      <c r="AJ293">
        <v>260</v>
      </c>
      <c r="AK293">
        <v>107</v>
      </c>
      <c r="AL293">
        <v>82</v>
      </c>
      <c r="AM293">
        <v>127</v>
      </c>
      <c r="AN293">
        <v>205</v>
      </c>
      <c r="AO293">
        <v>107</v>
      </c>
      <c r="AP293">
        <v>87</v>
      </c>
      <c r="AQ293">
        <v>70</v>
      </c>
      <c r="AR293">
        <v>71</v>
      </c>
      <c r="AS293">
        <v>109</v>
      </c>
      <c r="AT293">
        <v>69</v>
      </c>
      <c r="AU293">
        <v>86</v>
      </c>
      <c r="AV293">
        <v>36</v>
      </c>
      <c r="AW293">
        <v>34</v>
      </c>
      <c r="AX293">
        <v>88</v>
      </c>
    </row>
    <row r="294" spans="1:50">
      <c r="A294" t="s">
        <v>2894</v>
      </c>
      <c r="D294">
        <v>593</v>
      </c>
      <c r="J294">
        <v>617</v>
      </c>
      <c r="P294">
        <v>913</v>
      </c>
      <c r="V294">
        <v>518</v>
      </c>
      <c r="AA294">
        <v>508</v>
      </c>
      <c r="AJ294">
        <v>593</v>
      </c>
      <c r="AK294">
        <v>617</v>
      </c>
      <c r="AL294">
        <v>913</v>
      </c>
      <c r="AM294">
        <v>518</v>
      </c>
      <c r="AN294">
        <v>777</v>
      </c>
    </row>
    <row r="295" spans="1:50">
      <c r="A295" t="s">
        <v>2895</v>
      </c>
      <c r="P295">
        <v>959</v>
      </c>
      <c r="AL295">
        <v>959</v>
      </c>
    </row>
    <row r="296" spans="1:50">
      <c r="A296" t="s">
        <v>2896</v>
      </c>
      <c r="D296">
        <v>423</v>
      </c>
      <c r="J296">
        <v>600</v>
      </c>
      <c r="P296">
        <v>690</v>
      </c>
      <c r="AJ296">
        <v>423</v>
      </c>
      <c r="AK296">
        <v>600</v>
      </c>
      <c r="AL296">
        <v>690</v>
      </c>
    </row>
    <row r="297" spans="1:50">
      <c r="A297" t="s">
        <v>1172</v>
      </c>
      <c r="D297">
        <v>139</v>
      </c>
      <c r="J297">
        <v>58</v>
      </c>
      <c r="P297">
        <v>103</v>
      </c>
      <c r="V297">
        <v>76</v>
      </c>
      <c r="AA297">
        <v>46</v>
      </c>
      <c r="AJ297">
        <v>139</v>
      </c>
      <c r="AK297">
        <v>58</v>
      </c>
      <c r="AL297">
        <v>103</v>
      </c>
      <c r="AM297">
        <v>76</v>
      </c>
      <c r="AN297">
        <v>212</v>
      </c>
      <c r="AW297">
        <v>116</v>
      </c>
    </row>
    <row r="298" spans="1:50">
      <c r="A298" t="s">
        <v>2897</v>
      </c>
      <c r="D298">
        <v>471</v>
      </c>
      <c r="J298">
        <v>676</v>
      </c>
      <c r="P298">
        <v>602</v>
      </c>
      <c r="V298">
        <v>664</v>
      </c>
      <c r="AA298">
        <v>584</v>
      </c>
      <c r="AJ298">
        <v>471</v>
      </c>
      <c r="AK298">
        <v>676</v>
      </c>
      <c r="AL298">
        <v>602</v>
      </c>
      <c r="AM298">
        <v>664</v>
      </c>
      <c r="AN298">
        <v>526</v>
      </c>
    </row>
    <row r="299" spans="1:50">
      <c r="A299" t="s">
        <v>2898</v>
      </c>
      <c r="AA299">
        <v>288</v>
      </c>
    </row>
    <row r="300" spans="1:50">
      <c r="A300" t="s">
        <v>2899</v>
      </c>
      <c r="P300">
        <v>998</v>
      </c>
      <c r="AL300">
        <v>998</v>
      </c>
    </row>
    <row r="301" spans="1:50">
      <c r="A301" t="s">
        <v>2900</v>
      </c>
      <c r="D301">
        <v>424</v>
      </c>
      <c r="J301">
        <v>922</v>
      </c>
      <c r="AJ301">
        <v>424</v>
      </c>
      <c r="AK301">
        <v>922</v>
      </c>
      <c r="AN301">
        <v>184</v>
      </c>
    </row>
    <row r="302" spans="1:50">
      <c r="A302" t="s">
        <v>2901</v>
      </c>
      <c r="V302">
        <v>945</v>
      </c>
      <c r="AA302">
        <v>967</v>
      </c>
      <c r="AM302">
        <v>945</v>
      </c>
    </row>
    <row r="303" spans="1:50">
      <c r="A303" t="s">
        <v>2902</v>
      </c>
      <c r="D303">
        <v>836</v>
      </c>
      <c r="AJ303">
        <v>836</v>
      </c>
      <c r="AN303">
        <v>744</v>
      </c>
    </row>
    <row r="304" spans="1:50">
      <c r="A304" t="s">
        <v>2903</v>
      </c>
      <c r="D304">
        <v>852</v>
      </c>
      <c r="AJ304">
        <v>852</v>
      </c>
    </row>
    <row r="305" spans="1:40">
      <c r="A305" t="s">
        <v>2904</v>
      </c>
      <c r="V305">
        <v>945</v>
      </c>
      <c r="AM305">
        <v>945</v>
      </c>
    </row>
    <row r="306" spans="1:40">
      <c r="A306" t="s">
        <v>2905</v>
      </c>
      <c r="AA306">
        <v>604</v>
      </c>
    </row>
    <row r="307" spans="1:40">
      <c r="A307" t="s">
        <v>2906</v>
      </c>
      <c r="V307">
        <v>774</v>
      </c>
      <c r="AA307">
        <v>827</v>
      </c>
      <c r="AM307">
        <v>774</v>
      </c>
    </row>
    <row r="308" spans="1:40">
      <c r="A308" t="s">
        <v>2907</v>
      </c>
      <c r="AA308">
        <v>909</v>
      </c>
    </row>
    <row r="309" spans="1:40">
      <c r="A309" t="s">
        <v>2908</v>
      </c>
      <c r="P309">
        <v>788</v>
      </c>
      <c r="AL309">
        <v>788</v>
      </c>
    </row>
    <row r="310" spans="1:40">
      <c r="A310" t="s">
        <v>2909</v>
      </c>
      <c r="V310">
        <v>993</v>
      </c>
      <c r="AM310">
        <v>993</v>
      </c>
    </row>
    <row r="311" spans="1:40">
      <c r="A311" t="s">
        <v>2910</v>
      </c>
      <c r="P311">
        <v>863</v>
      </c>
      <c r="V311">
        <v>772</v>
      </c>
      <c r="AA311">
        <v>916</v>
      </c>
      <c r="AL311">
        <v>863</v>
      </c>
      <c r="AM311">
        <v>772</v>
      </c>
      <c r="AN311">
        <v>962</v>
      </c>
    </row>
    <row r="312" spans="1:40">
      <c r="A312" t="s">
        <v>2911</v>
      </c>
      <c r="AA312">
        <v>906</v>
      </c>
    </row>
    <row r="313" spans="1:40">
      <c r="A313" t="s">
        <v>2912</v>
      </c>
      <c r="P313">
        <v>849</v>
      </c>
      <c r="AA313">
        <v>252</v>
      </c>
      <c r="AL313">
        <v>849</v>
      </c>
    </row>
    <row r="314" spans="1:40">
      <c r="A314" t="s">
        <v>2913</v>
      </c>
      <c r="D314">
        <v>437</v>
      </c>
      <c r="J314">
        <v>584</v>
      </c>
      <c r="P314">
        <v>989</v>
      </c>
      <c r="AJ314">
        <v>437</v>
      </c>
      <c r="AK314">
        <v>584</v>
      </c>
      <c r="AL314">
        <v>989</v>
      </c>
      <c r="AN314">
        <v>664</v>
      </c>
    </row>
    <row r="315" spans="1:40">
      <c r="A315" t="s">
        <v>2914</v>
      </c>
      <c r="D315">
        <v>990</v>
      </c>
      <c r="J315">
        <v>939</v>
      </c>
      <c r="AJ315">
        <v>990</v>
      </c>
      <c r="AK315">
        <v>939</v>
      </c>
    </row>
    <row r="316" spans="1:40">
      <c r="A316" t="s">
        <v>2915</v>
      </c>
      <c r="D316">
        <v>438</v>
      </c>
      <c r="J316">
        <v>544</v>
      </c>
      <c r="AJ316">
        <v>438</v>
      </c>
      <c r="AK316">
        <v>544</v>
      </c>
    </row>
    <row r="317" spans="1:40">
      <c r="A317" t="s">
        <v>2916</v>
      </c>
      <c r="P317">
        <v>750</v>
      </c>
      <c r="V317">
        <v>391</v>
      </c>
      <c r="AA317">
        <v>468</v>
      </c>
      <c r="AL317">
        <v>750</v>
      </c>
      <c r="AM317">
        <v>391</v>
      </c>
    </row>
    <row r="318" spans="1:40">
      <c r="A318" t="s">
        <v>2917</v>
      </c>
      <c r="D318">
        <v>824</v>
      </c>
      <c r="AJ318">
        <v>824</v>
      </c>
      <c r="AN318">
        <v>836</v>
      </c>
    </row>
    <row r="319" spans="1:40">
      <c r="A319" t="s">
        <v>2918</v>
      </c>
      <c r="D319">
        <v>526</v>
      </c>
      <c r="P319">
        <v>777</v>
      </c>
      <c r="AJ319">
        <v>526</v>
      </c>
      <c r="AL319">
        <v>777</v>
      </c>
      <c r="AN319">
        <v>306</v>
      </c>
    </row>
    <row r="320" spans="1:40">
      <c r="A320" t="s">
        <v>2919</v>
      </c>
      <c r="D320">
        <v>558</v>
      </c>
      <c r="J320">
        <v>682</v>
      </c>
      <c r="P320">
        <v>641</v>
      </c>
      <c r="V320">
        <v>682</v>
      </c>
      <c r="AA320">
        <v>788</v>
      </c>
      <c r="AJ320">
        <v>558</v>
      </c>
      <c r="AK320">
        <v>682</v>
      </c>
      <c r="AL320">
        <v>641</v>
      </c>
      <c r="AM320">
        <v>682</v>
      </c>
      <c r="AN320">
        <v>862</v>
      </c>
    </row>
    <row r="321" spans="1:50">
      <c r="A321" t="s">
        <v>1041</v>
      </c>
      <c r="B321">
        <v>189</v>
      </c>
      <c r="D321">
        <v>318</v>
      </c>
      <c r="E321">
        <v>140</v>
      </c>
      <c r="F321">
        <v>51</v>
      </c>
      <c r="G321">
        <v>170</v>
      </c>
      <c r="H321">
        <v>179</v>
      </c>
      <c r="J321">
        <v>580</v>
      </c>
      <c r="K321">
        <v>116</v>
      </c>
      <c r="L321">
        <v>20</v>
      </c>
      <c r="M321">
        <v>145</v>
      </c>
      <c r="P321">
        <v>385</v>
      </c>
      <c r="T321">
        <v>173</v>
      </c>
      <c r="V321">
        <v>217</v>
      </c>
      <c r="W321">
        <v>97</v>
      </c>
      <c r="X321">
        <v>28</v>
      </c>
      <c r="Y321">
        <v>51</v>
      </c>
      <c r="Z321">
        <v>204</v>
      </c>
      <c r="AA321">
        <v>194</v>
      </c>
      <c r="AB321">
        <v>20</v>
      </c>
      <c r="AC321">
        <v>28</v>
      </c>
      <c r="AD321">
        <v>107</v>
      </c>
      <c r="AJ321">
        <v>318</v>
      </c>
      <c r="AK321">
        <v>580</v>
      </c>
      <c r="AL321">
        <v>385</v>
      </c>
      <c r="AM321">
        <v>217</v>
      </c>
      <c r="AN321">
        <v>435</v>
      </c>
      <c r="AO321">
        <v>135</v>
      </c>
      <c r="AP321">
        <v>128</v>
      </c>
      <c r="AR321">
        <v>180</v>
      </c>
      <c r="AS321">
        <v>183</v>
      </c>
      <c r="AU321">
        <v>37</v>
      </c>
      <c r="AX321">
        <v>88</v>
      </c>
    </row>
    <row r="322" spans="1:50">
      <c r="A322" t="s">
        <v>2920</v>
      </c>
      <c r="P322">
        <v>622</v>
      </c>
      <c r="V322">
        <v>517</v>
      </c>
      <c r="AA322">
        <v>636</v>
      </c>
      <c r="AL322">
        <v>622</v>
      </c>
      <c r="AM322">
        <v>517</v>
      </c>
    </row>
    <row r="323" spans="1:50">
      <c r="A323" t="s">
        <v>994</v>
      </c>
      <c r="C323">
        <v>0</v>
      </c>
      <c r="AE323">
        <v>0</v>
      </c>
    </row>
    <row r="324" spans="1:50">
      <c r="A324" t="s">
        <v>904</v>
      </c>
      <c r="U324">
        <v>0</v>
      </c>
      <c r="V324">
        <v>988</v>
      </c>
      <c r="AA324">
        <v>793</v>
      </c>
      <c r="AH324">
        <v>0</v>
      </c>
      <c r="AM324">
        <v>988</v>
      </c>
    </row>
    <row r="325" spans="1:50">
      <c r="A325" t="s">
        <v>2921</v>
      </c>
      <c r="J325">
        <v>981</v>
      </c>
      <c r="AK325">
        <v>981</v>
      </c>
    </row>
    <row r="326" spans="1:50">
      <c r="A326" t="s">
        <v>2922</v>
      </c>
      <c r="D326">
        <v>967</v>
      </c>
      <c r="AJ326">
        <v>967</v>
      </c>
      <c r="AN326">
        <v>533</v>
      </c>
    </row>
    <row r="327" spans="1:50">
      <c r="A327" t="s">
        <v>2923</v>
      </c>
      <c r="D327">
        <v>698</v>
      </c>
      <c r="J327">
        <v>670</v>
      </c>
      <c r="P327">
        <v>856</v>
      </c>
      <c r="AJ327">
        <v>698</v>
      </c>
      <c r="AK327">
        <v>670</v>
      </c>
      <c r="AL327">
        <v>856</v>
      </c>
    </row>
    <row r="328" spans="1:50">
      <c r="A328" t="s">
        <v>2924</v>
      </c>
      <c r="V328">
        <v>736</v>
      </c>
      <c r="AA328">
        <v>622</v>
      </c>
      <c r="AM328">
        <v>736</v>
      </c>
      <c r="AN328">
        <v>827</v>
      </c>
    </row>
    <row r="329" spans="1:50">
      <c r="A329" t="s">
        <v>2925</v>
      </c>
      <c r="D329">
        <v>720</v>
      </c>
      <c r="AJ329">
        <v>720</v>
      </c>
      <c r="AN329">
        <v>596</v>
      </c>
    </row>
    <row r="330" spans="1:50">
      <c r="A330" t="s">
        <v>2926</v>
      </c>
      <c r="D330">
        <v>796</v>
      </c>
      <c r="AJ330">
        <v>796</v>
      </c>
      <c r="AN330">
        <v>848</v>
      </c>
    </row>
    <row r="331" spans="1:50">
      <c r="A331" t="s">
        <v>2927</v>
      </c>
      <c r="D331">
        <v>409</v>
      </c>
      <c r="J331">
        <v>215</v>
      </c>
      <c r="P331">
        <v>249</v>
      </c>
      <c r="AA331">
        <v>488</v>
      </c>
      <c r="AJ331">
        <v>409</v>
      </c>
      <c r="AK331">
        <v>215</v>
      </c>
      <c r="AL331">
        <v>249</v>
      </c>
      <c r="AN331">
        <v>416</v>
      </c>
    </row>
    <row r="332" spans="1:50">
      <c r="A332" t="s">
        <v>2928</v>
      </c>
      <c r="D332">
        <v>768</v>
      </c>
      <c r="AJ332">
        <v>768</v>
      </c>
      <c r="AN332">
        <v>495</v>
      </c>
    </row>
    <row r="333" spans="1:50">
      <c r="A333" t="s">
        <v>942</v>
      </c>
      <c r="C333">
        <v>0</v>
      </c>
      <c r="I333">
        <v>0</v>
      </c>
      <c r="O333">
        <v>0</v>
      </c>
      <c r="AE333">
        <v>0</v>
      </c>
      <c r="AF333">
        <v>0</v>
      </c>
      <c r="AG333">
        <v>0</v>
      </c>
      <c r="AI333">
        <v>0</v>
      </c>
    </row>
    <row r="334" spans="1:50">
      <c r="A334" t="s">
        <v>2929</v>
      </c>
      <c r="AA334">
        <v>990</v>
      </c>
    </row>
    <row r="335" spans="1:50">
      <c r="A335" t="s">
        <v>2930</v>
      </c>
      <c r="V335">
        <v>625</v>
      </c>
      <c r="AA335">
        <v>509</v>
      </c>
      <c r="AM335">
        <v>625</v>
      </c>
    </row>
    <row r="336" spans="1:50">
      <c r="A336" t="s">
        <v>2931</v>
      </c>
      <c r="P336">
        <v>509</v>
      </c>
      <c r="V336">
        <v>654</v>
      </c>
      <c r="AA336">
        <v>908</v>
      </c>
      <c r="AL336">
        <v>509</v>
      </c>
      <c r="AM336">
        <v>654</v>
      </c>
    </row>
    <row r="337" spans="1:50">
      <c r="A337" t="s">
        <v>925</v>
      </c>
      <c r="B337">
        <v>152</v>
      </c>
      <c r="D337">
        <v>148</v>
      </c>
      <c r="E337">
        <v>112</v>
      </c>
      <c r="F337">
        <v>119</v>
      </c>
      <c r="G337">
        <v>104</v>
      </c>
      <c r="H337">
        <v>138</v>
      </c>
      <c r="I337">
        <v>38</v>
      </c>
      <c r="J337">
        <v>50</v>
      </c>
      <c r="K337">
        <v>129</v>
      </c>
      <c r="L337">
        <v>128</v>
      </c>
      <c r="M337">
        <v>135</v>
      </c>
      <c r="N337">
        <v>131</v>
      </c>
      <c r="O337">
        <v>0</v>
      </c>
      <c r="P337">
        <v>181</v>
      </c>
      <c r="Q337">
        <v>156</v>
      </c>
      <c r="R337">
        <v>148</v>
      </c>
      <c r="S337">
        <v>171</v>
      </c>
      <c r="T337">
        <v>155</v>
      </c>
      <c r="V337">
        <v>550</v>
      </c>
      <c r="W337">
        <v>75</v>
      </c>
      <c r="X337">
        <v>123</v>
      </c>
      <c r="Y337">
        <v>176</v>
      </c>
      <c r="Z337">
        <v>176</v>
      </c>
      <c r="AA337">
        <v>676</v>
      </c>
      <c r="AB337">
        <v>103</v>
      </c>
      <c r="AC337">
        <v>141</v>
      </c>
      <c r="AD337">
        <v>186</v>
      </c>
      <c r="AF337">
        <v>38</v>
      </c>
      <c r="AG337">
        <v>0</v>
      </c>
      <c r="AI337">
        <v>0</v>
      </c>
      <c r="AJ337">
        <v>148</v>
      </c>
      <c r="AK337">
        <v>50</v>
      </c>
      <c r="AL337">
        <v>181</v>
      </c>
      <c r="AM337">
        <v>550</v>
      </c>
      <c r="AN337">
        <v>120</v>
      </c>
      <c r="AO337">
        <v>194</v>
      </c>
      <c r="AP337">
        <v>156</v>
      </c>
      <c r="AQ337">
        <v>168</v>
      </c>
      <c r="AR337">
        <v>86</v>
      </c>
      <c r="AS337">
        <v>73</v>
      </c>
      <c r="AW337">
        <v>52</v>
      </c>
      <c r="AX337">
        <v>56</v>
      </c>
    </row>
    <row r="338" spans="1:50">
      <c r="A338" t="s">
        <v>1042</v>
      </c>
      <c r="D338">
        <v>234</v>
      </c>
      <c r="H338">
        <v>140</v>
      </c>
      <c r="J338">
        <v>233</v>
      </c>
      <c r="K338">
        <v>89</v>
      </c>
      <c r="L338">
        <v>88</v>
      </c>
      <c r="M338">
        <v>67</v>
      </c>
      <c r="N338">
        <v>170</v>
      </c>
      <c r="P338">
        <v>565</v>
      </c>
      <c r="Q338">
        <v>86</v>
      </c>
      <c r="R338">
        <v>95</v>
      </c>
      <c r="S338">
        <v>169</v>
      </c>
      <c r="V338">
        <v>309</v>
      </c>
      <c r="Z338">
        <v>191</v>
      </c>
      <c r="AA338">
        <v>357</v>
      </c>
      <c r="AB338">
        <v>213</v>
      </c>
      <c r="AC338">
        <v>39</v>
      </c>
      <c r="AD338">
        <v>201</v>
      </c>
      <c r="AJ338">
        <v>234</v>
      </c>
      <c r="AK338">
        <v>233</v>
      </c>
      <c r="AL338">
        <v>565</v>
      </c>
      <c r="AM338">
        <v>309</v>
      </c>
      <c r="AN338">
        <v>182</v>
      </c>
      <c r="AO338">
        <v>210</v>
      </c>
      <c r="AQ338">
        <v>171</v>
      </c>
      <c r="AR338">
        <v>121</v>
      </c>
      <c r="AW338">
        <v>52</v>
      </c>
    </row>
    <row r="339" spans="1:50">
      <c r="A339" t="s">
        <v>2932</v>
      </c>
      <c r="D339">
        <v>681</v>
      </c>
      <c r="J339">
        <v>510</v>
      </c>
      <c r="P339">
        <v>758</v>
      </c>
      <c r="AJ339">
        <v>681</v>
      </c>
      <c r="AK339">
        <v>510</v>
      </c>
      <c r="AL339">
        <v>758</v>
      </c>
      <c r="AN339">
        <v>628</v>
      </c>
    </row>
    <row r="340" spans="1:50">
      <c r="A340" t="s">
        <v>1043</v>
      </c>
      <c r="B340">
        <v>66</v>
      </c>
      <c r="D340">
        <v>329</v>
      </c>
      <c r="E340">
        <v>164</v>
      </c>
      <c r="F340">
        <v>186</v>
      </c>
      <c r="G340">
        <v>166</v>
      </c>
      <c r="H340">
        <v>46</v>
      </c>
      <c r="J340">
        <v>479</v>
      </c>
      <c r="K340">
        <v>118</v>
      </c>
      <c r="L340">
        <v>145</v>
      </c>
      <c r="M340">
        <v>101</v>
      </c>
      <c r="P340">
        <v>795</v>
      </c>
      <c r="Z340">
        <v>110</v>
      </c>
      <c r="AA340">
        <v>814</v>
      </c>
      <c r="AB340">
        <v>180</v>
      </c>
      <c r="AC340">
        <v>213</v>
      </c>
      <c r="AD340">
        <v>126</v>
      </c>
      <c r="AJ340">
        <v>329</v>
      </c>
      <c r="AK340">
        <v>479</v>
      </c>
      <c r="AL340">
        <v>795</v>
      </c>
      <c r="AN340">
        <v>223</v>
      </c>
      <c r="AO340">
        <v>45</v>
      </c>
      <c r="AR340">
        <v>133</v>
      </c>
      <c r="AS340">
        <v>127</v>
      </c>
      <c r="AT340">
        <v>69</v>
      </c>
      <c r="AW340">
        <v>116</v>
      </c>
      <c r="AX340">
        <v>88</v>
      </c>
    </row>
    <row r="341" spans="1:50">
      <c r="A341" t="s">
        <v>2933</v>
      </c>
      <c r="J341">
        <v>198</v>
      </c>
      <c r="P341">
        <v>269</v>
      </c>
      <c r="V341">
        <v>461</v>
      </c>
      <c r="AA341">
        <v>457</v>
      </c>
      <c r="AK341">
        <v>198</v>
      </c>
      <c r="AL341">
        <v>269</v>
      </c>
      <c r="AM341">
        <v>461</v>
      </c>
    </row>
    <row r="342" spans="1:50">
      <c r="A342" t="s">
        <v>2934</v>
      </c>
      <c r="D342">
        <v>297</v>
      </c>
      <c r="J342">
        <v>504</v>
      </c>
      <c r="P342">
        <v>886</v>
      </c>
      <c r="V342">
        <v>638</v>
      </c>
      <c r="AA342">
        <v>710</v>
      </c>
      <c r="AJ342">
        <v>297</v>
      </c>
      <c r="AK342">
        <v>504</v>
      </c>
      <c r="AL342">
        <v>886</v>
      </c>
      <c r="AM342">
        <v>638</v>
      </c>
      <c r="AN342">
        <v>341</v>
      </c>
    </row>
    <row r="343" spans="1:50">
      <c r="A343" t="s">
        <v>2935</v>
      </c>
      <c r="D343">
        <v>584</v>
      </c>
      <c r="J343">
        <v>378</v>
      </c>
      <c r="P343">
        <v>388</v>
      </c>
      <c r="V343">
        <v>227</v>
      </c>
      <c r="AA343">
        <v>222</v>
      </c>
      <c r="AJ343">
        <v>584</v>
      </c>
      <c r="AK343">
        <v>378</v>
      </c>
      <c r="AL343">
        <v>388</v>
      </c>
      <c r="AM343">
        <v>227</v>
      </c>
      <c r="AN343">
        <v>417</v>
      </c>
    </row>
    <row r="344" spans="1:50">
      <c r="A344" t="s">
        <v>2936</v>
      </c>
      <c r="D344">
        <v>417</v>
      </c>
      <c r="J344">
        <v>603</v>
      </c>
      <c r="P344">
        <v>471</v>
      </c>
      <c r="V344">
        <v>984</v>
      </c>
      <c r="AJ344">
        <v>417</v>
      </c>
      <c r="AK344">
        <v>603</v>
      </c>
      <c r="AL344">
        <v>471</v>
      </c>
      <c r="AM344">
        <v>984</v>
      </c>
      <c r="AN344">
        <v>194</v>
      </c>
    </row>
    <row r="345" spans="1:50">
      <c r="A345" t="s">
        <v>2937</v>
      </c>
      <c r="D345">
        <v>351</v>
      </c>
      <c r="J345">
        <v>288</v>
      </c>
      <c r="P345">
        <v>284</v>
      </c>
      <c r="V345">
        <v>636</v>
      </c>
      <c r="AA345">
        <v>864</v>
      </c>
      <c r="AJ345">
        <v>351</v>
      </c>
      <c r="AK345">
        <v>288</v>
      </c>
      <c r="AL345">
        <v>284</v>
      </c>
      <c r="AM345">
        <v>636</v>
      </c>
      <c r="AN345">
        <v>239</v>
      </c>
    </row>
    <row r="346" spans="1:50">
      <c r="A346" t="s">
        <v>2938</v>
      </c>
      <c r="J346">
        <v>792</v>
      </c>
      <c r="P346">
        <v>804</v>
      </c>
      <c r="AK346">
        <v>792</v>
      </c>
      <c r="AL346">
        <v>804</v>
      </c>
      <c r="AN346">
        <v>945</v>
      </c>
    </row>
    <row r="347" spans="1:50">
      <c r="A347" t="s">
        <v>2939</v>
      </c>
      <c r="V347">
        <v>868</v>
      </c>
      <c r="AA347">
        <v>917</v>
      </c>
      <c r="AM347">
        <v>868</v>
      </c>
    </row>
    <row r="348" spans="1:50">
      <c r="A348" t="s">
        <v>2940</v>
      </c>
      <c r="P348">
        <v>927</v>
      </c>
      <c r="AL348">
        <v>927</v>
      </c>
    </row>
    <row r="349" spans="1:50">
      <c r="A349" t="s">
        <v>2941</v>
      </c>
      <c r="V349">
        <v>986</v>
      </c>
      <c r="AM349">
        <v>986</v>
      </c>
    </row>
    <row r="350" spans="1:50">
      <c r="A350" t="s">
        <v>2942</v>
      </c>
      <c r="D350">
        <v>633</v>
      </c>
      <c r="J350">
        <v>543</v>
      </c>
      <c r="P350">
        <v>205</v>
      </c>
      <c r="V350">
        <v>234</v>
      </c>
      <c r="AA350">
        <v>378</v>
      </c>
      <c r="AJ350">
        <v>633</v>
      </c>
      <c r="AK350">
        <v>543</v>
      </c>
      <c r="AL350">
        <v>205</v>
      </c>
      <c r="AM350">
        <v>234</v>
      </c>
    </row>
    <row r="351" spans="1:50">
      <c r="A351" t="s">
        <v>2943</v>
      </c>
      <c r="D351">
        <v>488</v>
      </c>
      <c r="J351">
        <v>538</v>
      </c>
      <c r="P351">
        <v>760</v>
      </c>
      <c r="V351">
        <v>904</v>
      </c>
      <c r="AJ351">
        <v>488</v>
      </c>
      <c r="AK351">
        <v>538</v>
      </c>
      <c r="AL351">
        <v>760</v>
      </c>
      <c r="AM351">
        <v>904</v>
      </c>
      <c r="AN351">
        <v>723</v>
      </c>
    </row>
    <row r="352" spans="1:50">
      <c r="A352" t="s">
        <v>2944</v>
      </c>
      <c r="V352">
        <v>817</v>
      </c>
      <c r="AA352">
        <v>814</v>
      </c>
      <c r="AM352">
        <v>817</v>
      </c>
    </row>
    <row r="353" spans="1:50">
      <c r="A353" t="s">
        <v>1044</v>
      </c>
      <c r="P353">
        <v>286</v>
      </c>
      <c r="T353">
        <v>18</v>
      </c>
      <c r="V353">
        <v>44</v>
      </c>
      <c r="W353">
        <v>59</v>
      </c>
      <c r="X353">
        <v>142</v>
      </c>
      <c r="Y353">
        <v>25</v>
      </c>
      <c r="Z353">
        <v>22</v>
      </c>
      <c r="AA353">
        <v>53</v>
      </c>
      <c r="AB353">
        <v>105</v>
      </c>
      <c r="AC353">
        <v>81</v>
      </c>
      <c r="AD353">
        <v>96</v>
      </c>
      <c r="AL353">
        <v>286</v>
      </c>
      <c r="AM353">
        <v>44</v>
      </c>
      <c r="AO353">
        <v>39</v>
      </c>
      <c r="AP353">
        <v>32</v>
      </c>
      <c r="AT353">
        <v>69</v>
      </c>
      <c r="AU353">
        <v>22</v>
      </c>
    </row>
    <row r="354" spans="1:50">
      <c r="A354" t="s">
        <v>2945</v>
      </c>
      <c r="J354">
        <v>910</v>
      </c>
      <c r="AK354">
        <v>910</v>
      </c>
    </row>
    <row r="355" spans="1:50">
      <c r="A355" t="s">
        <v>2946</v>
      </c>
      <c r="D355">
        <v>410</v>
      </c>
      <c r="J355">
        <v>398</v>
      </c>
      <c r="P355">
        <v>387</v>
      </c>
      <c r="AA355">
        <v>369</v>
      </c>
      <c r="AJ355">
        <v>410</v>
      </c>
      <c r="AK355">
        <v>398</v>
      </c>
      <c r="AL355">
        <v>387</v>
      </c>
      <c r="AN355">
        <v>719</v>
      </c>
    </row>
    <row r="356" spans="1:50">
      <c r="A356" t="s">
        <v>1045</v>
      </c>
      <c r="B356">
        <v>44</v>
      </c>
      <c r="D356">
        <v>304</v>
      </c>
      <c r="E356">
        <v>165</v>
      </c>
      <c r="F356">
        <v>29</v>
      </c>
      <c r="G356">
        <v>128</v>
      </c>
      <c r="J356">
        <v>365</v>
      </c>
      <c r="P356">
        <v>700</v>
      </c>
      <c r="V356">
        <v>988</v>
      </c>
      <c r="AJ356">
        <v>304</v>
      </c>
      <c r="AK356">
        <v>365</v>
      </c>
      <c r="AL356">
        <v>700</v>
      </c>
      <c r="AM356">
        <v>988</v>
      </c>
      <c r="AN356">
        <v>247</v>
      </c>
      <c r="AS356">
        <v>180</v>
      </c>
    </row>
    <row r="357" spans="1:50">
      <c r="A357" t="s">
        <v>2947</v>
      </c>
      <c r="AA357">
        <v>430</v>
      </c>
    </row>
    <row r="358" spans="1:50">
      <c r="A358" t="s">
        <v>2948</v>
      </c>
      <c r="D358">
        <v>822</v>
      </c>
      <c r="J358">
        <v>444</v>
      </c>
      <c r="P358">
        <v>533</v>
      </c>
      <c r="V358">
        <v>398</v>
      </c>
      <c r="AA358">
        <v>498</v>
      </c>
      <c r="AJ358">
        <v>822</v>
      </c>
      <c r="AK358">
        <v>444</v>
      </c>
      <c r="AL358">
        <v>533</v>
      </c>
      <c r="AM358">
        <v>398</v>
      </c>
      <c r="AN358">
        <v>267</v>
      </c>
    </row>
    <row r="359" spans="1:50">
      <c r="A359" t="s">
        <v>2949</v>
      </c>
      <c r="V359">
        <v>894</v>
      </c>
      <c r="AA359">
        <v>880</v>
      </c>
      <c r="AM359">
        <v>894</v>
      </c>
    </row>
    <row r="360" spans="1:50">
      <c r="A360" t="s">
        <v>2950</v>
      </c>
      <c r="D360">
        <v>829</v>
      </c>
      <c r="J360">
        <v>438</v>
      </c>
      <c r="P360">
        <v>420</v>
      </c>
      <c r="V360">
        <v>394</v>
      </c>
      <c r="AA360">
        <v>287</v>
      </c>
      <c r="AJ360">
        <v>829</v>
      </c>
      <c r="AK360">
        <v>438</v>
      </c>
      <c r="AL360">
        <v>420</v>
      </c>
      <c r="AM360">
        <v>394</v>
      </c>
    </row>
    <row r="361" spans="1:50">
      <c r="A361" t="s">
        <v>2951</v>
      </c>
      <c r="V361">
        <v>945</v>
      </c>
      <c r="AA361">
        <v>995</v>
      </c>
      <c r="AM361">
        <v>945</v>
      </c>
    </row>
    <row r="362" spans="1:50">
      <c r="A362" t="s">
        <v>2952</v>
      </c>
      <c r="P362">
        <v>738</v>
      </c>
      <c r="V362">
        <v>891</v>
      </c>
      <c r="AA362">
        <v>653</v>
      </c>
      <c r="AL362">
        <v>738</v>
      </c>
      <c r="AM362">
        <v>891</v>
      </c>
    </row>
    <row r="363" spans="1:50">
      <c r="A363" t="s">
        <v>2953</v>
      </c>
      <c r="V363">
        <v>740</v>
      </c>
      <c r="AA363">
        <v>830</v>
      </c>
      <c r="AM363">
        <v>740</v>
      </c>
    </row>
    <row r="364" spans="1:50">
      <c r="A364" t="s">
        <v>2954</v>
      </c>
      <c r="D364">
        <v>831</v>
      </c>
      <c r="J364">
        <v>765</v>
      </c>
      <c r="V364">
        <v>905</v>
      </c>
      <c r="AA364">
        <v>623</v>
      </c>
      <c r="AJ364">
        <v>831</v>
      </c>
      <c r="AK364">
        <v>765</v>
      </c>
      <c r="AM364">
        <v>905</v>
      </c>
    </row>
    <row r="365" spans="1:50">
      <c r="A365" t="s">
        <v>2955</v>
      </c>
      <c r="AA365">
        <v>682</v>
      </c>
    </row>
    <row r="366" spans="1:50">
      <c r="A366" t="s">
        <v>2956</v>
      </c>
      <c r="D366">
        <v>358</v>
      </c>
      <c r="J366">
        <v>494</v>
      </c>
      <c r="AJ366">
        <v>358</v>
      </c>
      <c r="AK366">
        <v>494</v>
      </c>
    </row>
    <row r="367" spans="1:50">
      <c r="A367" t="s">
        <v>1046</v>
      </c>
      <c r="B367">
        <v>101</v>
      </c>
      <c r="D367">
        <v>232</v>
      </c>
      <c r="E367">
        <v>122</v>
      </c>
      <c r="F367">
        <v>103</v>
      </c>
      <c r="G367">
        <v>77</v>
      </c>
      <c r="H367">
        <v>110</v>
      </c>
      <c r="J367">
        <v>121</v>
      </c>
      <c r="K367">
        <v>68</v>
      </c>
      <c r="L367">
        <v>56</v>
      </c>
      <c r="M367">
        <v>58</v>
      </c>
      <c r="N367">
        <v>141</v>
      </c>
      <c r="P367">
        <v>101</v>
      </c>
      <c r="Q367">
        <v>96</v>
      </c>
      <c r="R367">
        <v>9</v>
      </c>
      <c r="S367">
        <v>61</v>
      </c>
      <c r="T367">
        <v>137</v>
      </c>
      <c r="V367">
        <v>96</v>
      </c>
      <c r="W367">
        <v>122</v>
      </c>
      <c r="X367">
        <v>3</v>
      </c>
      <c r="Y367">
        <v>64</v>
      </c>
      <c r="Z367">
        <v>104</v>
      </c>
      <c r="AA367">
        <v>118</v>
      </c>
      <c r="AB367">
        <v>106</v>
      </c>
      <c r="AC367">
        <v>40</v>
      </c>
      <c r="AD367">
        <v>60</v>
      </c>
      <c r="AJ367">
        <v>232</v>
      </c>
      <c r="AK367">
        <v>121</v>
      </c>
      <c r="AL367">
        <v>101</v>
      </c>
      <c r="AM367">
        <v>96</v>
      </c>
      <c r="AN367">
        <v>429</v>
      </c>
      <c r="AO367">
        <v>134</v>
      </c>
      <c r="AP367">
        <v>123</v>
      </c>
      <c r="AQ367">
        <v>85</v>
      </c>
      <c r="AR367">
        <v>77</v>
      </c>
      <c r="AS367">
        <v>102</v>
      </c>
      <c r="AU367">
        <v>28</v>
      </c>
      <c r="AV367">
        <v>75</v>
      </c>
      <c r="AW367">
        <v>34</v>
      </c>
      <c r="AX367">
        <v>39</v>
      </c>
    </row>
    <row r="368" spans="1:50">
      <c r="A368" t="s">
        <v>2957</v>
      </c>
      <c r="AA368">
        <v>745</v>
      </c>
    </row>
    <row r="369" spans="1:48">
      <c r="A369" t="s">
        <v>2958</v>
      </c>
      <c r="D369">
        <v>707</v>
      </c>
      <c r="J369">
        <v>634</v>
      </c>
      <c r="P369">
        <v>575</v>
      </c>
      <c r="V369">
        <v>210</v>
      </c>
      <c r="AA369">
        <v>254</v>
      </c>
      <c r="AJ369">
        <v>707</v>
      </c>
      <c r="AK369">
        <v>634</v>
      </c>
      <c r="AL369">
        <v>575</v>
      </c>
      <c r="AM369">
        <v>210</v>
      </c>
      <c r="AN369">
        <v>601</v>
      </c>
    </row>
    <row r="370" spans="1:48">
      <c r="A370" t="s">
        <v>2959</v>
      </c>
      <c r="D370">
        <v>641</v>
      </c>
      <c r="AJ370">
        <v>641</v>
      </c>
      <c r="AN370">
        <v>293</v>
      </c>
    </row>
    <row r="371" spans="1:48">
      <c r="A371" t="s">
        <v>1047</v>
      </c>
      <c r="B371">
        <v>72</v>
      </c>
      <c r="D371">
        <v>253</v>
      </c>
      <c r="E371">
        <v>108</v>
      </c>
      <c r="F371">
        <v>92</v>
      </c>
      <c r="G371">
        <v>70</v>
      </c>
      <c r="J371">
        <v>297</v>
      </c>
      <c r="N371">
        <v>132</v>
      </c>
      <c r="P371">
        <v>261</v>
      </c>
      <c r="Q371">
        <v>105</v>
      </c>
      <c r="R371">
        <v>70</v>
      </c>
      <c r="S371">
        <v>113</v>
      </c>
      <c r="T371">
        <v>145</v>
      </c>
      <c r="V371">
        <v>37</v>
      </c>
      <c r="W371">
        <v>52</v>
      </c>
      <c r="X371">
        <v>23</v>
      </c>
      <c r="Y371">
        <v>20</v>
      </c>
      <c r="Z371">
        <v>128</v>
      </c>
      <c r="AA371">
        <v>38</v>
      </c>
      <c r="AB371">
        <v>52</v>
      </c>
      <c r="AC371">
        <v>109</v>
      </c>
      <c r="AD371">
        <v>45</v>
      </c>
      <c r="AJ371">
        <v>253</v>
      </c>
      <c r="AK371">
        <v>297</v>
      </c>
      <c r="AL371">
        <v>261</v>
      </c>
      <c r="AM371">
        <v>37</v>
      </c>
      <c r="AN371">
        <v>152</v>
      </c>
      <c r="AO371">
        <v>47</v>
      </c>
      <c r="AP371">
        <v>55</v>
      </c>
      <c r="AQ371">
        <v>126</v>
      </c>
      <c r="AS371">
        <v>117</v>
      </c>
      <c r="AT371">
        <v>69</v>
      </c>
      <c r="AU371">
        <v>8</v>
      </c>
      <c r="AV371">
        <v>110</v>
      </c>
    </row>
    <row r="372" spans="1:48">
      <c r="A372" t="s">
        <v>2960</v>
      </c>
      <c r="D372">
        <v>820</v>
      </c>
      <c r="AJ372">
        <v>820</v>
      </c>
      <c r="AN372">
        <v>676</v>
      </c>
    </row>
    <row r="373" spans="1:48">
      <c r="A373" t="s">
        <v>148</v>
      </c>
      <c r="D373">
        <v>93</v>
      </c>
      <c r="J373">
        <v>115</v>
      </c>
      <c r="P373">
        <v>96</v>
      </c>
      <c r="U373">
        <v>38</v>
      </c>
      <c r="V373">
        <v>25</v>
      </c>
      <c r="AA373">
        <v>12</v>
      </c>
      <c r="AH373">
        <v>38</v>
      </c>
      <c r="AJ373">
        <v>93</v>
      </c>
      <c r="AK373">
        <v>115</v>
      </c>
      <c r="AL373">
        <v>96</v>
      </c>
      <c r="AM373">
        <v>25</v>
      </c>
      <c r="AN373">
        <v>190</v>
      </c>
      <c r="AT373">
        <v>35</v>
      </c>
      <c r="AU373">
        <v>86</v>
      </c>
    </row>
    <row r="374" spans="1:48">
      <c r="A374" t="s">
        <v>2961</v>
      </c>
      <c r="V374">
        <v>929</v>
      </c>
      <c r="AA374">
        <v>370</v>
      </c>
      <c r="AM374">
        <v>929</v>
      </c>
    </row>
    <row r="375" spans="1:48">
      <c r="A375" t="s">
        <v>2962</v>
      </c>
      <c r="V375">
        <v>497</v>
      </c>
      <c r="AA375">
        <v>475</v>
      </c>
      <c r="AM375">
        <v>497</v>
      </c>
    </row>
    <row r="376" spans="1:48">
      <c r="A376" t="s">
        <v>2963</v>
      </c>
      <c r="D376">
        <v>540</v>
      </c>
      <c r="J376">
        <v>639</v>
      </c>
      <c r="AJ376">
        <v>540</v>
      </c>
      <c r="AK376">
        <v>639</v>
      </c>
      <c r="AN376">
        <v>561</v>
      </c>
    </row>
    <row r="377" spans="1:48">
      <c r="A377" t="s">
        <v>177</v>
      </c>
      <c r="C377">
        <v>0</v>
      </c>
      <c r="D377">
        <v>145</v>
      </c>
      <c r="J377">
        <v>331</v>
      </c>
      <c r="O377">
        <v>44</v>
      </c>
      <c r="P377">
        <v>363</v>
      </c>
      <c r="U377">
        <v>52</v>
      </c>
      <c r="V377">
        <v>561</v>
      </c>
      <c r="AA377">
        <v>612</v>
      </c>
      <c r="AE377">
        <v>0</v>
      </c>
      <c r="AG377">
        <v>44</v>
      </c>
      <c r="AH377">
        <v>52</v>
      </c>
      <c r="AJ377">
        <v>145</v>
      </c>
      <c r="AK377">
        <v>331</v>
      </c>
      <c r="AL377">
        <v>363</v>
      </c>
      <c r="AM377">
        <v>561</v>
      </c>
      <c r="AN377">
        <v>48</v>
      </c>
    </row>
    <row r="378" spans="1:48">
      <c r="A378" t="s">
        <v>2964</v>
      </c>
      <c r="D378">
        <v>150</v>
      </c>
      <c r="J378">
        <v>140</v>
      </c>
      <c r="P378">
        <v>155</v>
      </c>
      <c r="V378">
        <v>254</v>
      </c>
      <c r="AA378">
        <v>295</v>
      </c>
      <c r="AJ378">
        <v>150</v>
      </c>
      <c r="AK378">
        <v>140</v>
      </c>
      <c r="AL378">
        <v>155</v>
      </c>
      <c r="AM378">
        <v>254</v>
      </c>
      <c r="AN378">
        <v>430</v>
      </c>
    </row>
    <row r="379" spans="1:48">
      <c r="A379" t="s">
        <v>2965</v>
      </c>
      <c r="J379">
        <v>806</v>
      </c>
      <c r="AK379">
        <v>806</v>
      </c>
    </row>
    <row r="380" spans="1:48">
      <c r="A380" t="s">
        <v>2966</v>
      </c>
      <c r="V380">
        <v>907</v>
      </c>
      <c r="AA380">
        <v>965</v>
      </c>
      <c r="AM380">
        <v>907</v>
      </c>
    </row>
    <row r="381" spans="1:48">
      <c r="A381" t="s">
        <v>1048</v>
      </c>
      <c r="D381">
        <v>298</v>
      </c>
      <c r="H381">
        <v>170</v>
      </c>
      <c r="J381">
        <v>442</v>
      </c>
      <c r="K381">
        <v>29</v>
      </c>
      <c r="L381">
        <v>162</v>
      </c>
      <c r="M381">
        <v>132</v>
      </c>
      <c r="P381">
        <v>659</v>
      </c>
      <c r="V381">
        <v>416</v>
      </c>
      <c r="Z381">
        <v>214</v>
      </c>
      <c r="AA381">
        <v>525</v>
      </c>
      <c r="AB381">
        <v>209</v>
      </c>
      <c r="AC381">
        <v>65</v>
      </c>
      <c r="AD381">
        <v>191</v>
      </c>
      <c r="AJ381">
        <v>298</v>
      </c>
      <c r="AK381">
        <v>442</v>
      </c>
      <c r="AL381">
        <v>659</v>
      </c>
      <c r="AM381">
        <v>416</v>
      </c>
      <c r="AN381">
        <v>509</v>
      </c>
      <c r="AO381">
        <v>213</v>
      </c>
      <c r="AR381">
        <v>154</v>
      </c>
    </row>
    <row r="382" spans="1:48">
      <c r="A382" t="s">
        <v>2967</v>
      </c>
      <c r="D382">
        <v>842</v>
      </c>
      <c r="J382">
        <v>704</v>
      </c>
      <c r="AJ382">
        <v>842</v>
      </c>
      <c r="AK382">
        <v>704</v>
      </c>
      <c r="AN382">
        <v>864</v>
      </c>
    </row>
    <row r="383" spans="1:48">
      <c r="A383" t="s">
        <v>2968</v>
      </c>
      <c r="P383">
        <v>746</v>
      </c>
      <c r="AL383">
        <v>746</v>
      </c>
    </row>
    <row r="384" spans="1:48">
      <c r="A384" t="s">
        <v>2969</v>
      </c>
      <c r="D384">
        <v>727</v>
      </c>
      <c r="J384">
        <v>621</v>
      </c>
      <c r="P384">
        <v>731</v>
      </c>
      <c r="V384">
        <v>345</v>
      </c>
      <c r="AA384">
        <v>413</v>
      </c>
      <c r="AJ384">
        <v>727</v>
      </c>
      <c r="AK384">
        <v>621</v>
      </c>
      <c r="AL384">
        <v>731</v>
      </c>
      <c r="AM384">
        <v>345</v>
      </c>
      <c r="AN384">
        <v>738</v>
      </c>
    </row>
    <row r="385" spans="1:50">
      <c r="A385" t="s">
        <v>2970</v>
      </c>
      <c r="P385">
        <v>563</v>
      </c>
      <c r="V385">
        <v>555</v>
      </c>
      <c r="AA385">
        <v>713</v>
      </c>
      <c r="AL385">
        <v>563</v>
      </c>
      <c r="AM385">
        <v>555</v>
      </c>
    </row>
    <row r="386" spans="1:50">
      <c r="A386" t="s">
        <v>2971</v>
      </c>
      <c r="D386">
        <v>775</v>
      </c>
      <c r="AJ386">
        <v>775</v>
      </c>
      <c r="AN386">
        <v>561</v>
      </c>
    </row>
    <row r="387" spans="1:50">
      <c r="A387" t="s">
        <v>2972</v>
      </c>
      <c r="D387">
        <v>959</v>
      </c>
      <c r="J387">
        <v>962</v>
      </c>
      <c r="AJ387">
        <v>959</v>
      </c>
      <c r="AK387">
        <v>962</v>
      </c>
    </row>
    <row r="388" spans="1:50">
      <c r="A388" t="s">
        <v>2973</v>
      </c>
      <c r="D388">
        <v>217</v>
      </c>
      <c r="J388">
        <v>268</v>
      </c>
      <c r="P388">
        <v>496</v>
      </c>
      <c r="V388">
        <v>379</v>
      </c>
      <c r="AA388">
        <v>317</v>
      </c>
      <c r="AJ388">
        <v>217</v>
      </c>
      <c r="AK388">
        <v>268</v>
      </c>
      <c r="AL388">
        <v>496</v>
      </c>
      <c r="AM388">
        <v>379</v>
      </c>
      <c r="AN388">
        <v>355</v>
      </c>
    </row>
    <row r="389" spans="1:50">
      <c r="A389" t="s">
        <v>2974</v>
      </c>
      <c r="D389">
        <v>536</v>
      </c>
      <c r="AJ389">
        <v>536</v>
      </c>
      <c r="AN389">
        <v>280</v>
      </c>
    </row>
    <row r="390" spans="1:50">
      <c r="A390" t="s">
        <v>1049</v>
      </c>
      <c r="B390">
        <v>124</v>
      </c>
      <c r="D390">
        <v>224</v>
      </c>
      <c r="E390">
        <v>23</v>
      </c>
      <c r="F390">
        <v>42</v>
      </c>
      <c r="G390">
        <v>96</v>
      </c>
      <c r="H390">
        <v>147</v>
      </c>
      <c r="J390">
        <v>129</v>
      </c>
      <c r="K390">
        <v>90</v>
      </c>
      <c r="L390">
        <v>14</v>
      </c>
      <c r="M390">
        <v>102</v>
      </c>
      <c r="N390">
        <v>156</v>
      </c>
      <c r="P390">
        <v>111</v>
      </c>
      <c r="Q390">
        <v>35</v>
      </c>
      <c r="R390">
        <v>29</v>
      </c>
      <c r="S390">
        <v>73</v>
      </c>
      <c r="T390">
        <v>156</v>
      </c>
      <c r="V390">
        <v>111</v>
      </c>
      <c r="W390">
        <v>131</v>
      </c>
      <c r="X390">
        <v>27</v>
      </c>
      <c r="Y390">
        <v>110</v>
      </c>
      <c r="Z390">
        <v>176</v>
      </c>
      <c r="AA390">
        <v>147</v>
      </c>
      <c r="AB390">
        <v>115</v>
      </c>
      <c r="AC390">
        <v>134</v>
      </c>
      <c r="AD390">
        <v>83</v>
      </c>
      <c r="AJ390">
        <v>224</v>
      </c>
      <c r="AK390">
        <v>129</v>
      </c>
      <c r="AL390">
        <v>111</v>
      </c>
      <c r="AM390">
        <v>111</v>
      </c>
      <c r="AN390">
        <v>254</v>
      </c>
      <c r="AO390">
        <v>88</v>
      </c>
      <c r="AP390">
        <v>108</v>
      </c>
      <c r="AQ390">
        <v>88</v>
      </c>
      <c r="AR390">
        <v>118</v>
      </c>
      <c r="AS390">
        <v>114</v>
      </c>
      <c r="AT390">
        <v>69</v>
      </c>
      <c r="AU390">
        <v>37</v>
      </c>
      <c r="AV390">
        <v>51</v>
      </c>
      <c r="AW390">
        <v>73</v>
      </c>
      <c r="AX390">
        <v>88</v>
      </c>
    </row>
    <row r="391" spans="1:50">
      <c r="A391" t="s">
        <v>2975</v>
      </c>
      <c r="D391">
        <v>752</v>
      </c>
      <c r="J391">
        <v>376</v>
      </c>
      <c r="P391">
        <v>626</v>
      </c>
      <c r="AJ391">
        <v>752</v>
      </c>
      <c r="AK391">
        <v>376</v>
      </c>
      <c r="AL391">
        <v>626</v>
      </c>
    </row>
    <row r="392" spans="1:50">
      <c r="A392" t="s">
        <v>2976</v>
      </c>
      <c r="D392">
        <v>332</v>
      </c>
      <c r="J392">
        <v>241</v>
      </c>
      <c r="P392">
        <v>129</v>
      </c>
      <c r="V392">
        <v>132</v>
      </c>
      <c r="AA392">
        <v>181</v>
      </c>
      <c r="AJ392">
        <v>332</v>
      </c>
      <c r="AK392">
        <v>241</v>
      </c>
      <c r="AL392">
        <v>129</v>
      </c>
      <c r="AM392">
        <v>132</v>
      </c>
      <c r="AN392">
        <v>121</v>
      </c>
    </row>
    <row r="393" spans="1:50">
      <c r="A393" t="s">
        <v>2977</v>
      </c>
      <c r="D393">
        <v>258</v>
      </c>
      <c r="J393">
        <v>92</v>
      </c>
      <c r="P393">
        <v>104</v>
      </c>
      <c r="V393">
        <v>93</v>
      </c>
      <c r="AA393">
        <v>126</v>
      </c>
      <c r="AJ393">
        <v>258</v>
      </c>
      <c r="AK393">
        <v>92</v>
      </c>
      <c r="AL393">
        <v>104</v>
      </c>
      <c r="AM393">
        <v>93</v>
      </c>
      <c r="AN393">
        <v>317</v>
      </c>
    </row>
    <row r="394" spans="1:50">
      <c r="A394" t="s">
        <v>2978</v>
      </c>
      <c r="P394">
        <v>734</v>
      </c>
      <c r="AA394">
        <v>590</v>
      </c>
      <c r="AL394">
        <v>734</v>
      </c>
    </row>
    <row r="395" spans="1:50">
      <c r="A395" t="s">
        <v>2979</v>
      </c>
      <c r="P395">
        <v>896</v>
      </c>
      <c r="V395">
        <v>684</v>
      </c>
      <c r="AA395">
        <v>668</v>
      </c>
      <c r="AL395">
        <v>896</v>
      </c>
      <c r="AM395">
        <v>684</v>
      </c>
    </row>
    <row r="396" spans="1:50">
      <c r="A396" t="s">
        <v>1050</v>
      </c>
      <c r="D396">
        <v>237</v>
      </c>
      <c r="H396">
        <v>109</v>
      </c>
      <c r="J396">
        <v>88</v>
      </c>
      <c r="K396">
        <v>80</v>
      </c>
      <c r="L396">
        <v>106</v>
      </c>
      <c r="M396">
        <v>77</v>
      </c>
      <c r="N396">
        <v>88</v>
      </c>
      <c r="P396">
        <v>138</v>
      </c>
      <c r="Q396">
        <v>151</v>
      </c>
      <c r="R396">
        <v>116</v>
      </c>
      <c r="S396">
        <v>136</v>
      </c>
      <c r="T396">
        <v>93</v>
      </c>
      <c r="V396">
        <v>41</v>
      </c>
      <c r="W396">
        <v>42</v>
      </c>
      <c r="X396">
        <v>97</v>
      </c>
      <c r="Y396">
        <v>66</v>
      </c>
      <c r="Z396">
        <v>143</v>
      </c>
      <c r="AA396">
        <v>42</v>
      </c>
      <c r="AB396">
        <v>128</v>
      </c>
      <c r="AC396">
        <v>163</v>
      </c>
      <c r="AD396">
        <v>50</v>
      </c>
      <c r="AJ396">
        <v>237</v>
      </c>
      <c r="AK396">
        <v>88</v>
      </c>
      <c r="AL396">
        <v>138</v>
      </c>
      <c r="AM396">
        <v>41</v>
      </c>
      <c r="AN396">
        <v>369</v>
      </c>
      <c r="AO396">
        <v>82</v>
      </c>
      <c r="AP396">
        <v>53</v>
      </c>
      <c r="AQ396">
        <v>132</v>
      </c>
      <c r="AR396">
        <v>104</v>
      </c>
      <c r="AT396">
        <v>69</v>
      </c>
      <c r="AU396">
        <v>37</v>
      </c>
      <c r="AV396">
        <v>75</v>
      </c>
      <c r="AW396">
        <v>52</v>
      </c>
    </row>
    <row r="397" spans="1:50">
      <c r="A397" t="s">
        <v>2980</v>
      </c>
      <c r="D397">
        <v>248</v>
      </c>
      <c r="J397">
        <v>501</v>
      </c>
      <c r="P397">
        <v>135</v>
      </c>
      <c r="V397">
        <v>184</v>
      </c>
      <c r="AA397">
        <v>225</v>
      </c>
      <c r="AJ397">
        <v>248</v>
      </c>
      <c r="AK397">
        <v>501</v>
      </c>
      <c r="AL397">
        <v>135</v>
      </c>
      <c r="AM397">
        <v>184</v>
      </c>
    </row>
    <row r="398" spans="1:50">
      <c r="A398" t="s">
        <v>2981</v>
      </c>
      <c r="P398">
        <v>834</v>
      </c>
      <c r="AL398">
        <v>834</v>
      </c>
    </row>
    <row r="399" spans="1:50">
      <c r="A399" t="s">
        <v>931</v>
      </c>
      <c r="D399">
        <v>46</v>
      </c>
      <c r="H399">
        <v>159</v>
      </c>
      <c r="I399">
        <v>46</v>
      </c>
      <c r="J399">
        <v>52</v>
      </c>
      <c r="K399">
        <v>38</v>
      </c>
      <c r="L399">
        <v>21</v>
      </c>
      <c r="M399">
        <v>146</v>
      </c>
      <c r="O399">
        <v>0</v>
      </c>
      <c r="P399">
        <v>159</v>
      </c>
      <c r="AF399">
        <v>46</v>
      </c>
      <c r="AG399">
        <v>0</v>
      </c>
      <c r="AJ399">
        <v>46</v>
      </c>
      <c r="AK399">
        <v>52</v>
      </c>
      <c r="AL399">
        <v>159</v>
      </c>
      <c r="AN399">
        <v>91</v>
      </c>
      <c r="AR399">
        <v>111</v>
      </c>
      <c r="AW399">
        <v>73</v>
      </c>
      <c r="AX399">
        <v>124</v>
      </c>
    </row>
    <row r="400" spans="1:50">
      <c r="A400" t="s">
        <v>1051</v>
      </c>
      <c r="B400">
        <v>176</v>
      </c>
      <c r="D400">
        <v>323</v>
      </c>
      <c r="E400">
        <v>85</v>
      </c>
      <c r="F400">
        <v>34</v>
      </c>
      <c r="G400">
        <v>162</v>
      </c>
      <c r="H400">
        <v>142</v>
      </c>
      <c r="J400">
        <v>455</v>
      </c>
      <c r="K400">
        <v>172</v>
      </c>
      <c r="L400">
        <v>164</v>
      </c>
      <c r="M400">
        <v>174</v>
      </c>
      <c r="P400">
        <v>893</v>
      </c>
      <c r="AJ400">
        <v>323</v>
      </c>
      <c r="AK400">
        <v>455</v>
      </c>
      <c r="AL400">
        <v>893</v>
      </c>
      <c r="AN400">
        <v>263</v>
      </c>
      <c r="AR400">
        <v>162</v>
      </c>
      <c r="AS400">
        <v>155</v>
      </c>
      <c r="AW400">
        <v>116</v>
      </c>
      <c r="AX400">
        <v>88</v>
      </c>
    </row>
    <row r="401" spans="1:50">
      <c r="A401" t="s">
        <v>2982</v>
      </c>
      <c r="J401">
        <v>567</v>
      </c>
      <c r="P401">
        <v>368</v>
      </c>
      <c r="V401">
        <v>564</v>
      </c>
      <c r="AA401">
        <v>607</v>
      </c>
      <c r="AK401">
        <v>567</v>
      </c>
      <c r="AL401">
        <v>368</v>
      </c>
      <c r="AM401">
        <v>564</v>
      </c>
      <c r="AN401">
        <v>699</v>
      </c>
    </row>
    <row r="402" spans="1:50">
      <c r="A402" t="s">
        <v>2983</v>
      </c>
      <c r="D402">
        <v>561</v>
      </c>
      <c r="J402">
        <v>343</v>
      </c>
      <c r="P402">
        <v>415</v>
      </c>
      <c r="V402">
        <v>374</v>
      </c>
      <c r="AA402">
        <v>423</v>
      </c>
      <c r="AJ402">
        <v>561</v>
      </c>
      <c r="AK402">
        <v>343</v>
      </c>
      <c r="AL402">
        <v>415</v>
      </c>
      <c r="AM402">
        <v>374</v>
      </c>
      <c r="AN402">
        <v>710</v>
      </c>
    </row>
    <row r="403" spans="1:50">
      <c r="A403" t="s">
        <v>2984</v>
      </c>
      <c r="J403">
        <v>677</v>
      </c>
      <c r="P403">
        <v>684</v>
      </c>
      <c r="V403">
        <v>823</v>
      </c>
      <c r="AA403">
        <v>967</v>
      </c>
      <c r="AK403">
        <v>677</v>
      </c>
      <c r="AL403">
        <v>684</v>
      </c>
      <c r="AM403">
        <v>823</v>
      </c>
    </row>
    <row r="404" spans="1:50">
      <c r="A404" t="s">
        <v>2985</v>
      </c>
      <c r="D404">
        <v>346</v>
      </c>
      <c r="J404">
        <v>540</v>
      </c>
      <c r="P404">
        <v>720</v>
      </c>
      <c r="V404">
        <v>719</v>
      </c>
      <c r="AA404">
        <v>786</v>
      </c>
      <c r="AJ404">
        <v>346</v>
      </c>
      <c r="AK404">
        <v>540</v>
      </c>
      <c r="AL404">
        <v>720</v>
      </c>
      <c r="AM404">
        <v>719</v>
      </c>
      <c r="AN404">
        <v>410</v>
      </c>
    </row>
    <row r="405" spans="1:50">
      <c r="A405" t="s">
        <v>945</v>
      </c>
      <c r="B405">
        <v>184</v>
      </c>
      <c r="C405">
        <v>50</v>
      </c>
      <c r="D405">
        <v>42</v>
      </c>
      <c r="E405">
        <v>13</v>
      </c>
      <c r="F405">
        <v>122</v>
      </c>
      <c r="G405">
        <v>61</v>
      </c>
      <c r="H405">
        <v>162</v>
      </c>
      <c r="I405">
        <v>13</v>
      </c>
      <c r="J405">
        <v>91</v>
      </c>
      <c r="K405">
        <v>51</v>
      </c>
      <c r="L405">
        <v>160</v>
      </c>
      <c r="M405">
        <v>66</v>
      </c>
      <c r="N405">
        <v>173</v>
      </c>
      <c r="P405">
        <v>163</v>
      </c>
      <c r="Q405">
        <v>23</v>
      </c>
      <c r="R405">
        <v>85</v>
      </c>
      <c r="S405">
        <v>65</v>
      </c>
      <c r="T405">
        <v>184</v>
      </c>
      <c r="V405">
        <v>229</v>
      </c>
      <c r="W405">
        <v>12</v>
      </c>
      <c r="X405">
        <v>131</v>
      </c>
      <c r="Y405">
        <v>121</v>
      </c>
      <c r="Z405">
        <v>211</v>
      </c>
      <c r="AA405">
        <v>193</v>
      </c>
      <c r="AB405">
        <v>1</v>
      </c>
      <c r="AC405">
        <v>53</v>
      </c>
      <c r="AD405">
        <v>134</v>
      </c>
      <c r="AE405">
        <v>50</v>
      </c>
      <c r="AF405">
        <v>13</v>
      </c>
      <c r="AI405">
        <v>24</v>
      </c>
      <c r="AJ405">
        <v>42</v>
      </c>
      <c r="AK405">
        <v>91</v>
      </c>
      <c r="AL405">
        <v>163</v>
      </c>
      <c r="AM405">
        <v>229</v>
      </c>
      <c r="AN405">
        <v>26</v>
      </c>
      <c r="AO405">
        <v>44</v>
      </c>
      <c r="AP405">
        <v>90</v>
      </c>
      <c r="AQ405">
        <v>50</v>
      </c>
      <c r="AR405">
        <v>130</v>
      </c>
      <c r="AS405">
        <v>77</v>
      </c>
      <c r="AT405">
        <v>69</v>
      </c>
      <c r="AU405">
        <v>86</v>
      </c>
      <c r="AV405">
        <v>75</v>
      </c>
      <c r="AW405">
        <v>116</v>
      </c>
      <c r="AX405">
        <v>25</v>
      </c>
    </row>
    <row r="406" spans="1:50">
      <c r="A406" t="s">
        <v>2986</v>
      </c>
      <c r="J406">
        <v>955</v>
      </c>
      <c r="P406">
        <v>780</v>
      </c>
      <c r="AK406">
        <v>955</v>
      </c>
      <c r="AL406">
        <v>780</v>
      </c>
      <c r="AN406">
        <v>843</v>
      </c>
    </row>
    <row r="407" spans="1:50">
      <c r="A407" t="s">
        <v>1052</v>
      </c>
      <c r="B407">
        <v>39</v>
      </c>
      <c r="D407">
        <v>151</v>
      </c>
      <c r="E407">
        <v>147</v>
      </c>
      <c r="F407">
        <v>97</v>
      </c>
      <c r="G407">
        <v>52</v>
      </c>
      <c r="J407">
        <v>263</v>
      </c>
      <c r="N407">
        <v>41</v>
      </c>
      <c r="P407">
        <v>494</v>
      </c>
      <c r="Q407">
        <v>140</v>
      </c>
      <c r="R407">
        <v>151</v>
      </c>
      <c r="S407">
        <v>145</v>
      </c>
      <c r="T407">
        <v>56</v>
      </c>
      <c r="V407">
        <v>139</v>
      </c>
      <c r="W407">
        <v>136</v>
      </c>
      <c r="X407">
        <v>155</v>
      </c>
      <c r="Y407">
        <v>155</v>
      </c>
      <c r="Z407">
        <v>70</v>
      </c>
      <c r="AA407">
        <v>159</v>
      </c>
      <c r="AB407">
        <v>131</v>
      </c>
      <c r="AC407">
        <v>162</v>
      </c>
      <c r="AD407">
        <v>120</v>
      </c>
      <c r="AI407">
        <v>0</v>
      </c>
      <c r="AJ407">
        <v>151</v>
      </c>
      <c r="AK407">
        <v>263</v>
      </c>
      <c r="AL407">
        <v>494</v>
      </c>
      <c r="AM407">
        <v>139</v>
      </c>
      <c r="AN407">
        <v>129</v>
      </c>
      <c r="AO407">
        <v>132</v>
      </c>
      <c r="AP407">
        <v>122</v>
      </c>
      <c r="AQ407">
        <v>120</v>
      </c>
      <c r="AS407">
        <v>24</v>
      </c>
      <c r="AU407">
        <v>86</v>
      </c>
      <c r="AW407">
        <v>116</v>
      </c>
      <c r="AX407">
        <v>56</v>
      </c>
    </row>
    <row r="408" spans="1:50">
      <c r="A408" t="s">
        <v>2987</v>
      </c>
      <c r="D408">
        <v>414</v>
      </c>
      <c r="J408">
        <v>310</v>
      </c>
      <c r="P408">
        <v>290</v>
      </c>
      <c r="V408">
        <v>191</v>
      </c>
      <c r="Z408">
        <v>120</v>
      </c>
      <c r="AA408">
        <v>246</v>
      </c>
      <c r="AB408">
        <v>184</v>
      </c>
      <c r="AC408">
        <v>116</v>
      </c>
      <c r="AD408">
        <v>133</v>
      </c>
      <c r="AJ408">
        <v>414</v>
      </c>
      <c r="AK408">
        <v>310</v>
      </c>
      <c r="AL408">
        <v>290</v>
      </c>
      <c r="AM408">
        <v>191</v>
      </c>
      <c r="AN408">
        <v>584</v>
      </c>
      <c r="AO408">
        <v>120</v>
      </c>
    </row>
    <row r="409" spans="1:50">
      <c r="A409" t="s">
        <v>2988</v>
      </c>
      <c r="D409">
        <v>652</v>
      </c>
      <c r="J409">
        <v>499</v>
      </c>
      <c r="P409">
        <v>647</v>
      </c>
      <c r="V409">
        <v>155</v>
      </c>
      <c r="AA409">
        <v>93</v>
      </c>
      <c r="AJ409">
        <v>652</v>
      </c>
      <c r="AK409">
        <v>499</v>
      </c>
      <c r="AL409">
        <v>647</v>
      </c>
      <c r="AM409">
        <v>155</v>
      </c>
    </row>
    <row r="410" spans="1:50">
      <c r="A410" t="s">
        <v>929</v>
      </c>
      <c r="H410">
        <v>61</v>
      </c>
      <c r="J410">
        <v>133</v>
      </c>
      <c r="K410">
        <v>179</v>
      </c>
      <c r="L410">
        <v>138</v>
      </c>
      <c r="M410">
        <v>171</v>
      </c>
      <c r="N410">
        <v>38</v>
      </c>
      <c r="O410">
        <v>0</v>
      </c>
      <c r="P410">
        <v>332</v>
      </c>
      <c r="Q410">
        <v>173</v>
      </c>
      <c r="R410">
        <v>165</v>
      </c>
      <c r="S410">
        <v>160</v>
      </c>
      <c r="T410">
        <v>50</v>
      </c>
      <c r="V410">
        <v>562</v>
      </c>
      <c r="W410">
        <v>135</v>
      </c>
      <c r="X410">
        <v>165</v>
      </c>
      <c r="Y410">
        <v>147</v>
      </c>
      <c r="Z410">
        <v>75</v>
      </c>
      <c r="AA410">
        <v>621</v>
      </c>
      <c r="AB410">
        <v>75</v>
      </c>
      <c r="AC410">
        <v>202</v>
      </c>
      <c r="AD410">
        <v>188</v>
      </c>
      <c r="AG410">
        <v>0</v>
      </c>
      <c r="AK410">
        <v>133</v>
      </c>
      <c r="AL410">
        <v>332</v>
      </c>
      <c r="AM410">
        <v>562</v>
      </c>
      <c r="AO410">
        <v>195</v>
      </c>
      <c r="AP410">
        <v>115</v>
      </c>
      <c r="AQ410">
        <v>169</v>
      </c>
      <c r="AR410">
        <v>168</v>
      </c>
      <c r="AW410">
        <v>116</v>
      </c>
    </row>
    <row r="411" spans="1:50">
      <c r="A411" t="s">
        <v>1053</v>
      </c>
      <c r="D411">
        <v>778</v>
      </c>
      <c r="J411">
        <v>925</v>
      </c>
      <c r="P411">
        <v>165</v>
      </c>
      <c r="T411">
        <v>101</v>
      </c>
      <c r="V411">
        <v>246</v>
      </c>
      <c r="W411">
        <v>129</v>
      </c>
      <c r="X411">
        <v>37</v>
      </c>
      <c r="Y411">
        <v>145</v>
      </c>
      <c r="Z411">
        <v>128</v>
      </c>
      <c r="AA411">
        <v>223</v>
      </c>
      <c r="AB411">
        <v>66</v>
      </c>
      <c r="AC411">
        <v>15</v>
      </c>
      <c r="AD411">
        <v>150</v>
      </c>
      <c r="AJ411">
        <v>778</v>
      </c>
      <c r="AK411">
        <v>925</v>
      </c>
      <c r="AL411">
        <v>165</v>
      </c>
      <c r="AM411">
        <v>246</v>
      </c>
      <c r="AO411">
        <v>175</v>
      </c>
      <c r="AP411">
        <v>160</v>
      </c>
      <c r="AT411">
        <v>69</v>
      </c>
      <c r="AU411">
        <v>123</v>
      </c>
    </row>
    <row r="412" spans="1:50">
      <c r="A412" t="s">
        <v>1054</v>
      </c>
      <c r="B412">
        <v>102</v>
      </c>
      <c r="D412">
        <v>838</v>
      </c>
      <c r="E412">
        <v>95</v>
      </c>
      <c r="F412">
        <v>11</v>
      </c>
      <c r="G412">
        <v>169</v>
      </c>
      <c r="AJ412">
        <v>838</v>
      </c>
      <c r="AN412">
        <v>640</v>
      </c>
      <c r="AS412">
        <v>189</v>
      </c>
    </row>
    <row r="413" spans="1:50">
      <c r="A413" t="s">
        <v>2989</v>
      </c>
      <c r="AA413">
        <v>732</v>
      </c>
    </row>
    <row r="414" spans="1:50">
      <c r="A414" t="s">
        <v>2990</v>
      </c>
      <c r="V414">
        <v>958</v>
      </c>
      <c r="AA414">
        <v>935</v>
      </c>
      <c r="AM414">
        <v>958</v>
      </c>
    </row>
    <row r="415" spans="1:50">
      <c r="A415" t="s">
        <v>2991</v>
      </c>
      <c r="J415">
        <v>974</v>
      </c>
      <c r="AK415">
        <v>974</v>
      </c>
    </row>
    <row r="416" spans="1:50">
      <c r="A416" t="s">
        <v>2992</v>
      </c>
      <c r="D416">
        <v>474</v>
      </c>
      <c r="J416">
        <v>409</v>
      </c>
      <c r="P416">
        <v>772</v>
      </c>
      <c r="AJ416">
        <v>474</v>
      </c>
      <c r="AK416">
        <v>409</v>
      </c>
      <c r="AL416">
        <v>772</v>
      </c>
      <c r="AN416">
        <v>739</v>
      </c>
    </row>
    <row r="417" spans="1:50">
      <c r="A417" t="s">
        <v>1055</v>
      </c>
      <c r="B417">
        <v>130</v>
      </c>
      <c r="D417">
        <v>198</v>
      </c>
      <c r="E417">
        <v>93</v>
      </c>
      <c r="F417">
        <v>69</v>
      </c>
      <c r="G417">
        <v>90</v>
      </c>
      <c r="H417">
        <v>174</v>
      </c>
      <c r="J417">
        <v>309</v>
      </c>
      <c r="K417">
        <v>60</v>
      </c>
      <c r="L417">
        <v>104</v>
      </c>
      <c r="M417">
        <v>153</v>
      </c>
      <c r="P417">
        <v>522</v>
      </c>
      <c r="V417">
        <v>272</v>
      </c>
      <c r="Z417">
        <v>200</v>
      </c>
      <c r="AA417">
        <v>385</v>
      </c>
      <c r="AB417">
        <v>58</v>
      </c>
      <c r="AC417">
        <v>174</v>
      </c>
      <c r="AD417">
        <v>177</v>
      </c>
      <c r="AJ417">
        <v>198</v>
      </c>
      <c r="AK417">
        <v>309</v>
      </c>
      <c r="AL417">
        <v>522</v>
      </c>
      <c r="AM417">
        <v>272</v>
      </c>
      <c r="AN417">
        <v>633</v>
      </c>
      <c r="AO417">
        <v>206</v>
      </c>
      <c r="AR417">
        <v>140</v>
      </c>
      <c r="AS417">
        <v>128</v>
      </c>
      <c r="AV417">
        <v>110</v>
      </c>
      <c r="AW417">
        <v>73</v>
      </c>
      <c r="AX417">
        <v>56</v>
      </c>
    </row>
    <row r="418" spans="1:50">
      <c r="A418" t="s">
        <v>2993</v>
      </c>
      <c r="D418">
        <v>787</v>
      </c>
      <c r="AJ418">
        <v>787</v>
      </c>
      <c r="AN418">
        <v>669</v>
      </c>
    </row>
    <row r="419" spans="1:50">
      <c r="A419" t="s">
        <v>2994</v>
      </c>
      <c r="V419">
        <v>859</v>
      </c>
      <c r="AA419">
        <v>857</v>
      </c>
      <c r="AM419">
        <v>859</v>
      </c>
      <c r="AN419">
        <v>847</v>
      </c>
    </row>
    <row r="420" spans="1:50">
      <c r="A420" t="s">
        <v>2995</v>
      </c>
      <c r="D420">
        <v>568</v>
      </c>
      <c r="J420">
        <v>640</v>
      </c>
      <c r="AJ420">
        <v>568</v>
      </c>
      <c r="AK420">
        <v>640</v>
      </c>
      <c r="AN420">
        <v>927</v>
      </c>
    </row>
    <row r="421" spans="1:50">
      <c r="A421" t="s">
        <v>2996</v>
      </c>
      <c r="P421">
        <v>390</v>
      </c>
      <c r="V421">
        <v>725</v>
      </c>
      <c r="AA421">
        <v>765</v>
      </c>
      <c r="AL421">
        <v>390</v>
      </c>
      <c r="AM421">
        <v>725</v>
      </c>
    </row>
    <row r="422" spans="1:50">
      <c r="A422" t="s">
        <v>2997</v>
      </c>
      <c r="D422">
        <v>517</v>
      </c>
      <c r="J422">
        <v>862</v>
      </c>
      <c r="AJ422">
        <v>517</v>
      </c>
      <c r="AK422">
        <v>862</v>
      </c>
      <c r="AN422">
        <v>580</v>
      </c>
    </row>
    <row r="423" spans="1:50">
      <c r="A423" t="s">
        <v>2998</v>
      </c>
      <c r="D423">
        <v>955</v>
      </c>
      <c r="AJ423">
        <v>955</v>
      </c>
    </row>
    <row r="424" spans="1:50">
      <c r="A424" t="s">
        <v>2999</v>
      </c>
      <c r="J424">
        <v>666</v>
      </c>
      <c r="P424">
        <v>790</v>
      </c>
      <c r="AK424">
        <v>666</v>
      </c>
      <c r="AL424">
        <v>790</v>
      </c>
    </row>
    <row r="425" spans="1:50">
      <c r="A425" t="s">
        <v>3000</v>
      </c>
      <c r="D425">
        <v>879</v>
      </c>
      <c r="J425">
        <v>386</v>
      </c>
      <c r="P425">
        <v>604</v>
      </c>
      <c r="AJ425">
        <v>879</v>
      </c>
      <c r="AK425">
        <v>386</v>
      </c>
      <c r="AL425">
        <v>604</v>
      </c>
    </row>
    <row r="426" spans="1:50">
      <c r="A426" t="s">
        <v>3001</v>
      </c>
      <c r="D426">
        <v>215</v>
      </c>
      <c r="J426">
        <v>401</v>
      </c>
      <c r="P426">
        <v>749</v>
      </c>
      <c r="V426">
        <v>854</v>
      </c>
      <c r="AA426">
        <v>962</v>
      </c>
      <c r="AJ426">
        <v>215</v>
      </c>
      <c r="AK426">
        <v>401</v>
      </c>
      <c r="AL426">
        <v>749</v>
      </c>
      <c r="AM426">
        <v>854</v>
      </c>
      <c r="AN426">
        <v>150</v>
      </c>
    </row>
    <row r="427" spans="1:50">
      <c r="A427" t="s">
        <v>3002</v>
      </c>
      <c r="P427">
        <v>917</v>
      </c>
      <c r="V427">
        <v>925</v>
      </c>
      <c r="AA427">
        <v>858</v>
      </c>
      <c r="AL427">
        <v>917</v>
      </c>
      <c r="AM427">
        <v>925</v>
      </c>
    </row>
    <row r="428" spans="1:50">
      <c r="A428" t="s">
        <v>3003</v>
      </c>
      <c r="V428">
        <v>419</v>
      </c>
      <c r="AA428">
        <v>419</v>
      </c>
      <c r="AM428">
        <v>419</v>
      </c>
    </row>
    <row r="429" spans="1:50">
      <c r="A429" t="s">
        <v>3004</v>
      </c>
      <c r="D429">
        <v>956</v>
      </c>
      <c r="P429">
        <v>579</v>
      </c>
      <c r="V429">
        <v>830</v>
      </c>
      <c r="AJ429">
        <v>956</v>
      </c>
      <c r="AL429">
        <v>579</v>
      </c>
      <c r="AM429">
        <v>830</v>
      </c>
    </row>
    <row r="430" spans="1:50">
      <c r="A430" t="s">
        <v>3005</v>
      </c>
      <c r="P430">
        <v>848</v>
      </c>
      <c r="AL430">
        <v>848</v>
      </c>
    </row>
    <row r="431" spans="1:50">
      <c r="A431" t="s">
        <v>1056</v>
      </c>
      <c r="D431">
        <v>421</v>
      </c>
      <c r="H431">
        <v>145</v>
      </c>
      <c r="J431">
        <v>434</v>
      </c>
      <c r="K431">
        <v>123</v>
      </c>
      <c r="L431">
        <v>12</v>
      </c>
      <c r="M431">
        <v>53</v>
      </c>
      <c r="P431">
        <v>823</v>
      </c>
      <c r="AJ431">
        <v>421</v>
      </c>
      <c r="AK431">
        <v>434</v>
      </c>
      <c r="AL431">
        <v>823</v>
      </c>
      <c r="AN431">
        <v>717</v>
      </c>
      <c r="AR431">
        <v>170</v>
      </c>
    </row>
    <row r="432" spans="1:50">
      <c r="A432" t="s">
        <v>3006</v>
      </c>
      <c r="D432">
        <v>241</v>
      </c>
      <c r="J432">
        <v>388</v>
      </c>
      <c r="P432">
        <v>809</v>
      </c>
      <c r="AJ432">
        <v>241</v>
      </c>
      <c r="AK432">
        <v>388</v>
      </c>
      <c r="AL432">
        <v>809</v>
      </c>
      <c r="AN432">
        <v>385</v>
      </c>
    </row>
    <row r="433" spans="1:50">
      <c r="A433" t="s">
        <v>3007</v>
      </c>
      <c r="V433">
        <v>832</v>
      </c>
      <c r="AA433">
        <v>940</v>
      </c>
      <c r="AM433">
        <v>832</v>
      </c>
    </row>
    <row r="434" spans="1:50">
      <c r="A434" t="s">
        <v>3008</v>
      </c>
      <c r="V434">
        <v>808</v>
      </c>
      <c r="AA434">
        <v>910</v>
      </c>
      <c r="AM434">
        <v>808</v>
      </c>
    </row>
    <row r="435" spans="1:50">
      <c r="A435" t="s">
        <v>3009</v>
      </c>
      <c r="D435">
        <v>489</v>
      </c>
      <c r="J435">
        <v>746</v>
      </c>
      <c r="AJ435">
        <v>489</v>
      </c>
      <c r="AK435">
        <v>746</v>
      </c>
    </row>
    <row r="436" spans="1:50">
      <c r="A436" t="s">
        <v>3010</v>
      </c>
      <c r="J436">
        <v>500</v>
      </c>
      <c r="P436">
        <v>765</v>
      </c>
      <c r="AK436">
        <v>500</v>
      </c>
      <c r="AL436">
        <v>765</v>
      </c>
    </row>
    <row r="437" spans="1:50">
      <c r="A437" t="s">
        <v>3011</v>
      </c>
      <c r="J437">
        <v>958</v>
      </c>
      <c r="AK437">
        <v>958</v>
      </c>
    </row>
    <row r="438" spans="1:50">
      <c r="A438" t="s">
        <v>124</v>
      </c>
      <c r="B438">
        <v>4</v>
      </c>
      <c r="D438">
        <v>23</v>
      </c>
      <c r="E438">
        <v>32</v>
      </c>
      <c r="F438">
        <v>58</v>
      </c>
      <c r="G438">
        <v>12</v>
      </c>
      <c r="H438">
        <v>2</v>
      </c>
      <c r="I438">
        <v>13</v>
      </c>
      <c r="J438">
        <v>21</v>
      </c>
      <c r="K438">
        <v>163</v>
      </c>
      <c r="L438">
        <v>120</v>
      </c>
      <c r="M438">
        <v>30</v>
      </c>
      <c r="N438">
        <v>2</v>
      </c>
      <c r="O438">
        <v>0</v>
      </c>
      <c r="P438">
        <v>15</v>
      </c>
      <c r="Q438">
        <v>57</v>
      </c>
      <c r="R438">
        <v>83</v>
      </c>
      <c r="S438">
        <v>2</v>
      </c>
      <c r="T438">
        <v>1</v>
      </c>
      <c r="U438">
        <v>6</v>
      </c>
      <c r="V438">
        <v>8</v>
      </c>
      <c r="W438">
        <v>119</v>
      </c>
      <c r="X438">
        <v>70</v>
      </c>
      <c r="Y438">
        <v>16</v>
      </c>
      <c r="Z438">
        <v>5</v>
      </c>
      <c r="AA438">
        <v>8</v>
      </c>
      <c r="AB438">
        <v>142</v>
      </c>
      <c r="AC438">
        <v>19</v>
      </c>
      <c r="AD438">
        <v>22</v>
      </c>
      <c r="AF438">
        <v>13</v>
      </c>
      <c r="AG438">
        <v>0</v>
      </c>
      <c r="AH438">
        <v>6</v>
      </c>
      <c r="AI438">
        <v>38</v>
      </c>
      <c r="AJ438">
        <v>23</v>
      </c>
      <c r="AK438">
        <v>21</v>
      </c>
      <c r="AL438">
        <v>15</v>
      </c>
      <c r="AM438">
        <v>8</v>
      </c>
      <c r="AN438">
        <v>7</v>
      </c>
      <c r="AO438">
        <v>11</v>
      </c>
      <c r="AP438">
        <v>9</v>
      </c>
      <c r="AQ438">
        <v>9</v>
      </c>
      <c r="AR438">
        <v>19</v>
      </c>
      <c r="AS438">
        <v>9</v>
      </c>
      <c r="AT438">
        <v>2</v>
      </c>
      <c r="AU438">
        <v>2</v>
      </c>
      <c r="AV438">
        <v>14</v>
      </c>
      <c r="AW438">
        <v>16</v>
      </c>
      <c r="AX438">
        <v>3</v>
      </c>
    </row>
    <row r="439" spans="1:50">
      <c r="A439" t="s">
        <v>3012</v>
      </c>
      <c r="J439">
        <v>294</v>
      </c>
      <c r="P439">
        <v>661</v>
      </c>
      <c r="V439">
        <v>877</v>
      </c>
      <c r="AA439">
        <v>292</v>
      </c>
      <c r="AK439">
        <v>294</v>
      </c>
      <c r="AL439">
        <v>661</v>
      </c>
      <c r="AM439">
        <v>877</v>
      </c>
    </row>
    <row r="440" spans="1:50">
      <c r="A440" t="s">
        <v>3013</v>
      </c>
      <c r="AA440">
        <v>941</v>
      </c>
    </row>
    <row r="441" spans="1:50">
      <c r="A441" t="s">
        <v>3014</v>
      </c>
      <c r="D441">
        <v>322</v>
      </c>
      <c r="J441">
        <v>223</v>
      </c>
      <c r="P441">
        <v>174</v>
      </c>
      <c r="V441">
        <v>88</v>
      </c>
      <c r="AA441">
        <v>135</v>
      </c>
      <c r="AJ441">
        <v>322</v>
      </c>
      <c r="AK441">
        <v>223</v>
      </c>
      <c r="AL441">
        <v>174</v>
      </c>
      <c r="AM441">
        <v>88</v>
      </c>
    </row>
    <row r="442" spans="1:50">
      <c r="A442" t="s">
        <v>982</v>
      </c>
      <c r="C442">
        <v>57</v>
      </c>
      <c r="D442">
        <v>235</v>
      </c>
      <c r="J442">
        <v>226</v>
      </c>
      <c r="P442">
        <v>92</v>
      </c>
      <c r="V442">
        <v>292</v>
      </c>
      <c r="AA442">
        <v>551</v>
      </c>
      <c r="AE442">
        <v>57</v>
      </c>
      <c r="AI442">
        <v>11</v>
      </c>
      <c r="AJ442">
        <v>235</v>
      </c>
      <c r="AK442">
        <v>226</v>
      </c>
      <c r="AL442">
        <v>92</v>
      </c>
      <c r="AM442">
        <v>292</v>
      </c>
      <c r="AN442">
        <v>65</v>
      </c>
      <c r="AV442">
        <v>110</v>
      </c>
    </row>
    <row r="443" spans="1:50">
      <c r="A443" t="s">
        <v>3015</v>
      </c>
      <c r="D443">
        <v>569</v>
      </c>
      <c r="J443">
        <v>454</v>
      </c>
      <c r="P443">
        <v>679</v>
      </c>
      <c r="V443">
        <v>637</v>
      </c>
      <c r="AA443">
        <v>672</v>
      </c>
      <c r="AJ443">
        <v>569</v>
      </c>
      <c r="AK443">
        <v>454</v>
      </c>
      <c r="AL443">
        <v>679</v>
      </c>
      <c r="AM443">
        <v>637</v>
      </c>
      <c r="AN443">
        <v>282</v>
      </c>
    </row>
    <row r="444" spans="1:50">
      <c r="A444" t="s">
        <v>3016</v>
      </c>
      <c r="J444">
        <v>954</v>
      </c>
      <c r="P444">
        <v>345</v>
      </c>
      <c r="V444">
        <v>329</v>
      </c>
      <c r="AA444">
        <v>431</v>
      </c>
      <c r="AK444">
        <v>954</v>
      </c>
      <c r="AL444">
        <v>345</v>
      </c>
      <c r="AM444">
        <v>329</v>
      </c>
    </row>
    <row r="445" spans="1:50">
      <c r="A445" t="s">
        <v>3017</v>
      </c>
      <c r="D445">
        <v>185</v>
      </c>
      <c r="J445">
        <v>142</v>
      </c>
      <c r="P445">
        <v>272</v>
      </c>
      <c r="V445">
        <v>307</v>
      </c>
      <c r="AA445">
        <v>316</v>
      </c>
      <c r="AJ445">
        <v>185</v>
      </c>
      <c r="AK445">
        <v>142</v>
      </c>
      <c r="AL445">
        <v>272</v>
      </c>
      <c r="AM445">
        <v>307</v>
      </c>
      <c r="AN445">
        <v>595</v>
      </c>
    </row>
    <row r="446" spans="1:50">
      <c r="A446" t="s">
        <v>1057</v>
      </c>
      <c r="B446">
        <v>44</v>
      </c>
      <c r="D446">
        <v>491</v>
      </c>
      <c r="E446">
        <v>190</v>
      </c>
      <c r="F446">
        <v>63</v>
      </c>
      <c r="G446">
        <v>121</v>
      </c>
      <c r="J446">
        <v>182</v>
      </c>
      <c r="P446">
        <v>450</v>
      </c>
      <c r="AJ446">
        <v>491</v>
      </c>
      <c r="AK446">
        <v>182</v>
      </c>
      <c r="AL446">
        <v>450</v>
      </c>
      <c r="AS446">
        <v>185</v>
      </c>
    </row>
    <row r="447" spans="1:50">
      <c r="A447" t="s">
        <v>3018</v>
      </c>
      <c r="J447">
        <v>905</v>
      </c>
      <c r="V447">
        <v>629</v>
      </c>
      <c r="AA447">
        <v>658</v>
      </c>
      <c r="AK447">
        <v>905</v>
      </c>
      <c r="AM447">
        <v>629</v>
      </c>
      <c r="AN447">
        <v>961</v>
      </c>
    </row>
    <row r="448" spans="1:50">
      <c r="A448" t="s">
        <v>3019</v>
      </c>
      <c r="D448">
        <v>604</v>
      </c>
      <c r="J448">
        <v>456</v>
      </c>
      <c r="P448">
        <v>492</v>
      </c>
      <c r="AJ448">
        <v>604</v>
      </c>
      <c r="AK448">
        <v>456</v>
      </c>
      <c r="AL448">
        <v>492</v>
      </c>
      <c r="AN448">
        <v>734</v>
      </c>
    </row>
    <row r="449" spans="1:50">
      <c r="A449" t="s">
        <v>1173</v>
      </c>
      <c r="D449">
        <v>406</v>
      </c>
      <c r="J449">
        <v>255</v>
      </c>
      <c r="P449">
        <v>166</v>
      </c>
      <c r="V449">
        <v>72</v>
      </c>
      <c r="Z449">
        <v>61</v>
      </c>
      <c r="AA449">
        <v>36</v>
      </c>
      <c r="AB449">
        <v>129</v>
      </c>
      <c r="AC449">
        <v>165</v>
      </c>
      <c r="AD449">
        <v>72</v>
      </c>
      <c r="AJ449">
        <v>406</v>
      </c>
      <c r="AK449">
        <v>255</v>
      </c>
      <c r="AL449">
        <v>166</v>
      </c>
      <c r="AM449">
        <v>72</v>
      </c>
      <c r="AO449">
        <v>72</v>
      </c>
      <c r="AT449">
        <v>69</v>
      </c>
      <c r="AU449">
        <v>86</v>
      </c>
    </row>
    <row r="450" spans="1:50">
      <c r="A450" t="s">
        <v>3020</v>
      </c>
      <c r="V450">
        <v>848</v>
      </c>
      <c r="AA450">
        <v>925</v>
      </c>
      <c r="AM450">
        <v>848</v>
      </c>
    </row>
    <row r="451" spans="1:50">
      <c r="A451" t="s">
        <v>1058</v>
      </c>
      <c r="P451">
        <v>655</v>
      </c>
      <c r="T451">
        <v>124</v>
      </c>
      <c r="V451">
        <v>626</v>
      </c>
      <c r="W451">
        <v>56</v>
      </c>
      <c r="X451">
        <v>69</v>
      </c>
      <c r="Y451">
        <v>160</v>
      </c>
      <c r="AA451">
        <v>716</v>
      </c>
      <c r="AL451">
        <v>655</v>
      </c>
      <c r="AM451">
        <v>626</v>
      </c>
      <c r="AP451">
        <v>181</v>
      </c>
    </row>
    <row r="452" spans="1:50">
      <c r="A452" t="s">
        <v>3021</v>
      </c>
      <c r="V452">
        <v>774</v>
      </c>
      <c r="AA452">
        <v>836</v>
      </c>
      <c r="AM452">
        <v>774</v>
      </c>
    </row>
    <row r="453" spans="1:50">
      <c r="A453" t="s">
        <v>1059</v>
      </c>
      <c r="H453">
        <v>9</v>
      </c>
      <c r="K453">
        <v>177</v>
      </c>
      <c r="L453">
        <v>180</v>
      </c>
      <c r="M453">
        <v>141</v>
      </c>
      <c r="AR453">
        <v>155</v>
      </c>
    </row>
    <row r="454" spans="1:50">
      <c r="A454" t="s">
        <v>3022</v>
      </c>
      <c r="V454">
        <v>655</v>
      </c>
      <c r="AA454">
        <v>760</v>
      </c>
      <c r="AM454">
        <v>655</v>
      </c>
    </row>
    <row r="455" spans="1:50">
      <c r="A455" t="s">
        <v>168</v>
      </c>
      <c r="B455">
        <v>33</v>
      </c>
      <c r="D455">
        <v>451</v>
      </c>
      <c r="E455">
        <v>161</v>
      </c>
      <c r="F455">
        <v>94</v>
      </c>
      <c r="G455">
        <v>112</v>
      </c>
      <c r="H455">
        <v>54</v>
      </c>
      <c r="J455">
        <v>296</v>
      </c>
      <c r="K455">
        <v>23</v>
      </c>
      <c r="L455">
        <v>52</v>
      </c>
      <c r="M455">
        <v>107</v>
      </c>
      <c r="N455">
        <v>138</v>
      </c>
      <c r="P455">
        <v>77</v>
      </c>
      <c r="Q455">
        <v>83</v>
      </c>
      <c r="R455">
        <v>40</v>
      </c>
      <c r="S455">
        <v>126</v>
      </c>
      <c r="T455">
        <v>105</v>
      </c>
      <c r="U455">
        <v>51</v>
      </c>
      <c r="V455">
        <v>173</v>
      </c>
      <c r="W455">
        <v>61</v>
      </c>
      <c r="X455">
        <v>15</v>
      </c>
      <c r="Y455">
        <v>117</v>
      </c>
      <c r="Z455">
        <v>154</v>
      </c>
      <c r="AA455">
        <v>307</v>
      </c>
      <c r="AB455">
        <v>162</v>
      </c>
      <c r="AC455">
        <v>150</v>
      </c>
      <c r="AD455">
        <v>204</v>
      </c>
      <c r="AH455">
        <v>51</v>
      </c>
      <c r="AJ455">
        <v>451</v>
      </c>
      <c r="AK455">
        <v>296</v>
      </c>
      <c r="AL455">
        <v>77</v>
      </c>
      <c r="AM455">
        <v>173</v>
      </c>
      <c r="AN455">
        <v>290</v>
      </c>
      <c r="AO455">
        <v>165</v>
      </c>
      <c r="AP455">
        <v>151</v>
      </c>
      <c r="AQ455">
        <v>137</v>
      </c>
      <c r="AR455">
        <v>145</v>
      </c>
      <c r="AS455">
        <v>162</v>
      </c>
      <c r="AU455">
        <v>123</v>
      </c>
      <c r="AV455">
        <v>51</v>
      </c>
      <c r="AW455">
        <v>116</v>
      </c>
    </row>
    <row r="456" spans="1:50">
      <c r="A456" t="s">
        <v>3023</v>
      </c>
      <c r="D456">
        <v>960</v>
      </c>
      <c r="AJ456">
        <v>960</v>
      </c>
    </row>
    <row r="457" spans="1:50">
      <c r="A457" t="s">
        <v>127</v>
      </c>
      <c r="B457">
        <v>51</v>
      </c>
      <c r="D457">
        <v>24</v>
      </c>
      <c r="E457">
        <v>24</v>
      </c>
      <c r="F457">
        <v>105</v>
      </c>
      <c r="G457">
        <v>89</v>
      </c>
      <c r="H457">
        <v>77</v>
      </c>
      <c r="I457">
        <v>13</v>
      </c>
      <c r="J457">
        <v>23</v>
      </c>
      <c r="K457">
        <v>84</v>
      </c>
      <c r="L457">
        <v>125</v>
      </c>
      <c r="M457">
        <v>97</v>
      </c>
      <c r="N457">
        <v>79</v>
      </c>
      <c r="O457">
        <v>0</v>
      </c>
      <c r="P457">
        <v>51</v>
      </c>
      <c r="Q457">
        <v>26</v>
      </c>
      <c r="R457">
        <v>136</v>
      </c>
      <c r="S457">
        <v>128</v>
      </c>
      <c r="T457">
        <v>80</v>
      </c>
      <c r="U457">
        <v>22</v>
      </c>
      <c r="V457">
        <v>151</v>
      </c>
      <c r="W457">
        <v>144</v>
      </c>
      <c r="X457">
        <v>173</v>
      </c>
      <c r="Y457">
        <v>167</v>
      </c>
      <c r="Z457">
        <v>56</v>
      </c>
      <c r="AA457">
        <v>218</v>
      </c>
      <c r="AB457">
        <v>160</v>
      </c>
      <c r="AC457">
        <v>104</v>
      </c>
      <c r="AD457">
        <v>172</v>
      </c>
      <c r="AF457">
        <v>13</v>
      </c>
      <c r="AG457">
        <v>0</v>
      </c>
      <c r="AH457">
        <v>22</v>
      </c>
      <c r="AI457">
        <v>47</v>
      </c>
      <c r="AJ457">
        <v>24</v>
      </c>
      <c r="AK457">
        <v>23</v>
      </c>
      <c r="AL457">
        <v>51</v>
      </c>
      <c r="AM457">
        <v>151</v>
      </c>
      <c r="AN457">
        <v>56</v>
      </c>
      <c r="AO457">
        <v>154</v>
      </c>
      <c r="AP457">
        <v>105</v>
      </c>
      <c r="AQ457">
        <v>31</v>
      </c>
      <c r="AR457">
        <v>47</v>
      </c>
      <c r="AS457">
        <v>30</v>
      </c>
      <c r="AV457">
        <v>51</v>
      </c>
      <c r="AW457">
        <v>116</v>
      </c>
      <c r="AX457">
        <v>25</v>
      </c>
    </row>
    <row r="458" spans="1:50">
      <c r="A458" t="s">
        <v>3024</v>
      </c>
      <c r="D458">
        <v>191</v>
      </c>
      <c r="J458">
        <v>299</v>
      </c>
      <c r="P458">
        <v>782</v>
      </c>
      <c r="AA458">
        <v>759</v>
      </c>
      <c r="AJ458">
        <v>191</v>
      </c>
      <c r="AK458">
        <v>299</v>
      </c>
      <c r="AL458">
        <v>782</v>
      </c>
      <c r="AN458">
        <v>571</v>
      </c>
    </row>
    <row r="459" spans="1:50">
      <c r="A459" t="s">
        <v>3025</v>
      </c>
      <c r="D459">
        <v>544</v>
      </c>
      <c r="J459">
        <v>598</v>
      </c>
      <c r="P459">
        <v>861</v>
      </c>
      <c r="V459">
        <v>490</v>
      </c>
      <c r="AA459">
        <v>558</v>
      </c>
      <c r="AJ459">
        <v>544</v>
      </c>
      <c r="AK459">
        <v>598</v>
      </c>
      <c r="AL459">
        <v>861</v>
      </c>
      <c r="AM459">
        <v>490</v>
      </c>
    </row>
    <row r="460" spans="1:50">
      <c r="A460" t="s">
        <v>3026</v>
      </c>
      <c r="D460">
        <v>571</v>
      </c>
      <c r="J460">
        <v>730</v>
      </c>
      <c r="AJ460">
        <v>571</v>
      </c>
      <c r="AK460">
        <v>730</v>
      </c>
      <c r="AN460">
        <v>819</v>
      </c>
    </row>
    <row r="461" spans="1:50">
      <c r="A461" t="s">
        <v>1060</v>
      </c>
      <c r="D461">
        <v>636</v>
      </c>
      <c r="H461">
        <v>78</v>
      </c>
      <c r="J461">
        <v>393</v>
      </c>
      <c r="K461">
        <v>49</v>
      </c>
      <c r="L461">
        <v>65</v>
      </c>
      <c r="M461">
        <v>113</v>
      </c>
      <c r="P461">
        <v>333</v>
      </c>
      <c r="T461">
        <v>144</v>
      </c>
      <c r="V461">
        <v>152</v>
      </c>
      <c r="W461">
        <v>101</v>
      </c>
      <c r="X461">
        <v>93</v>
      </c>
      <c r="Y461">
        <v>162</v>
      </c>
      <c r="Z461">
        <v>99</v>
      </c>
      <c r="AA461">
        <v>60</v>
      </c>
      <c r="AB461">
        <v>79</v>
      </c>
      <c r="AC461">
        <v>140</v>
      </c>
      <c r="AD461">
        <v>61</v>
      </c>
      <c r="AJ461">
        <v>636</v>
      </c>
      <c r="AK461">
        <v>393</v>
      </c>
      <c r="AL461">
        <v>333</v>
      </c>
      <c r="AM461">
        <v>152</v>
      </c>
      <c r="AN461">
        <v>567</v>
      </c>
      <c r="AO461">
        <v>71</v>
      </c>
      <c r="AP461">
        <v>155</v>
      </c>
      <c r="AR461">
        <v>144</v>
      </c>
      <c r="AT461">
        <v>35</v>
      </c>
      <c r="AU461">
        <v>86</v>
      </c>
      <c r="AW461">
        <v>116</v>
      </c>
    </row>
    <row r="462" spans="1:50">
      <c r="A462" t="s">
        <v>3027</v>
      </c>
      <c r="D462">
        <v>264</v>
      </c>
      <c r="J462">
        <v>460</v>
      </c>
      <c r="P462">
        <v>95</v>
      </c>
      <c r="V462">
        <v>102</v>
      </c>
      <c r="AA462">
        <v>170</v>
      </c>
      <c r="AJ462">
        <v>264</v>
      </c>
      <c r="AK462">
        <v>460</v>
      </c>
      <c r="AL462">
        <v>95</v>
      </c>
      <c r="AM462">
        <v>102</v>
      </c>
      <c r="AN462">
        <v>241</v>
      </c>
    </row>
    <row r="463" spans="1:50">
      <c r="A463" t="s">
        <v>3028</v>
      </c>
      <c r="D463">
        <v>647</v>
      </c>
      <c r="J463">
        <v>967</v>
      </c>
      <c r="AJ463">
        <v>647</v>
      </c>
      <c r="AK463">
        <v>967</v>
      </c>
      <c r="AN463">
        <v>364</v>
      </c>
    </row>
    <row r="464" spans="1:50">
      <c r="A464" t="s">
        <v>3029</v>
      </c>
      <c r="D464">
        <v>976</v>
      </c>
      <c r="AJ464">
        <v>976</v>
      </c>
      <c r="AN464">
        <v>899</v>
      </c>
    </row>
    <row r="465" spans="1:49">
      <c r="A465" t="s">
        <v>3030</v>
      </c>
      <c r="D465">
        <v>242</v>
      </c>
      <c r="J465">
        <v>147</v>
      </c>
      <c r="P465">
        <v>161</v>
      </c>
      <c r="V465">
        <v>252</v>
      </c>
      <c r="AA465">
        <v>428</v>
      </c>
      <c r="AJ465">
        <v>242</v>
      </c>
      <c r="AK465">
        <v>147</v>
      </c>
      <c r="AL465">
        <v>161</v>
      </c>
      <c r="AM465">
        <v>252</v>
      </c>
      <c r="AN465">
        <v>193</v>
      </c>
    </row>
    <row r="466" spans="1:49">
      <c r="A466" t="s">
        <v>3031</v>
      </c>
      <c r="V466">
        <v>808</v>
      </c>
      <c r="AA466">
        <v>910</v>
      </c>
      <c r="AM466">
        <v>808</v>
      </c>
    </row>
    <row r="467" spans="1:49">
      <c r="A467" t="s">
        <v>3032</v>
      </c>
      <c r="D467">
        <v>845</v>
      </c>
      <c r="J467">
        <v>546</v>
      </c>
      <c r="P467">
        <v>705</v>
      </c>
      <c r="AJ467">
        <v>845</v>
      </c>
      <c r="AK467">
        <v>546</v>
      </c>
      <c r="AL467">
        <v>705</v>
      </c>
    </row>
    <row r="468" spans="1:49">
      <c r="A468" t="s">
        <v>3033</v>
      </c>
      <c r="J468">
        <v>752</v>
      </c>
      <c r="P468">
        <v>585</v>
      </c>
      <c r="V468">
        <v>827</v>
      </c>
      <c r="AK468">
        <v>752</v>
      </c>
      <c r="AL468">
        <v>585</v>
      </c>
      <c r="AM468">
        <v>827</v>
      </c>
    </row>
    <row r="469" spans="1:49">
      <c r="A469" t="s">
        <v>3034</v>
      </c>
      <c r="D469">
        <v>978</v>
      </c>
      <c r="P469">
        <v>215</v>
      </c>
      <c r="V469">
        <v>251</v>
      </c>
      <c r="AA469">
        <v>399</v>
      </c>
      <c r="AJ469">
        <v>978</v>
      </c>
      <c r="AL469">
        <v>215</v>
      </c>
      <c r="AM469">
        <v>251</v>
      </c>
      <c r="AN469">
        <v>559</v>
      </c>
    </row>
    <row r="470" spans="1:49">
      <c r="A470" t="s">
        <v>3035</v>
      </c>
      <c r="D470">
        <v>549</v>
      </c>
      <c r="J470">
        <v>882</v>
      </c>
      <c r="AJ470">
        <v>549</v>
      </c>
      <c r="AK470">
        <v>882</v>
      </c>
      <c r="AN470">
        <v>381</v>
      </c>
    </row>
    <row r="471" spans="1:49">
      <c r="A471" t="s">
        <v>3036</v>
      </c>
      <c r="D471">
        <v>838</v>
      </c>
      <c r="J471">
        <v>979</v>
      </c>
      <c r="AJ471">
        <v>838</v>
      </c>
      <c r="AK471">
        <v>979</v>
      </c>
      <c r="AN471">
        <v>477</v>
      </c>
    </row>
    <row r="472" spans="1:49">
      <c r="A472" t="s">
        <v>3037</v>
      </c>
      <c r="J472">
        <v>728</v>
      </c>
      <c r="P472">
        <v>702</v>
      </c>
      <c r="V472">
        <v>807</v>
      </c>
      <c r="AK472">
        <v>728</v>
      </c>
      <c r="AL472">
        <v>702</v>
      </c>
      <c r="AM472">
        <v>807</v>
      </c>
    </row>
    <row r="473" spans="1:49">
      <c r="A473" t="s">
        <v>921</v>
      </c>
      <c r="C473">
        <v>19</v>
      </c>
      <c r="D473">
        <v>30</v>
      </c>
      <c r="I473">
        <v>0</v>
      </c>
      <c r="J473">
        <v>47</v>
      </c>
      <c r="O473">
        <v>50</v>
      </c>
      <c r="P473">
        <v>49</v>
      </c>
      <c r="T473">
        <v>153</v>
      </c>
      <c r="V473">
        <v>58</v>
      </c>
      <c r="W473">
        <v>111</v>
      </c>
      <c r="X473">
        <v>151</v>
      </c>
      <c r="Y473">
        <v>108</v>
      </c>
      <c r="Z473">
        <v>110</v>
      </c>
      <c r="AA473">
        <v>82</v>
      </c>
      <c r="AB473">
        <v>137</v>
      </c>
      <c r="AC473">
        <v>122</v>
      </c>
      <c r="AD473">
        <v>94</v>
      </c>
      <c r="AE473">
        <v>19</v>
      </c>
      <c r="AF473">
        <v>0</v>
      </c>
      <c r="AG473">
        <v>50</v>
      </c>
      <c r="AI473">
        <v>0</v>
      </c>
      <c r="AJ473">
        <v>30</v>
      </c>
      <c r="AK473">
        <v>47</v>
      </c>
      <c r="AL473">
        <v>49</v>
      </c>
      <c r="AM473">
        <v>58</v>
      </c>
      <c r="AN473">
        <v>41</v>
      </c>
      <c r="AO473">
        <v>93</v>
      </c>
      <c r="AP473">
        <v>18</v>
      </c>
      <c r="AT473">
        <v>69</v>
      </c>
      <c r="AU473">
        <v>86</v>
      </c>
      <c r="AV473">
        <v>75</v>
      </c>
      <c r="AW473">
        <v>116</v>
      </c>
    </row>
    <row r="474" spans="1:49">
      <c r="A474" t="s">
        <v>3038</v>
      </c>
      <c r="D474">
        <v>737</v>
      </c>
      <c r="J474">
        <v>930</v>
      </c>
      <c r="AJ474">
        <v>737</v>
      </c>
      <c r="AK474">
        <v>930</v>
      </c>
    </row>
    <row r="475" spans="1:49">
      <c r="A475" t="s">
        <v>3039</v>
      </c>
      <c r="D475">
        <v>938</v>
      </c>
      <c r="AJ475">
        <v>938</v>
      </c>
      <c r="AN475">
        <v>756</v>
      </c>
    </row>
    <row r="476" spans="1:49">
      <c r="A476" t="s">
        <v>3040</v>
      </c>
      <c r="AA476">
        <v>582</v>
      </c>
    </row>
    <row r="477" spans="1:49">
      <c r="A477" t="s">
        <v>3041</v>
      </c>
      <c r="J477">
        <v>253</v>
      </c>
      <c r="P477">
        <v>583</v>
      </c>
      <c r="V477">
        <v>917</v>
      </c>
      <c r="AA477">
        <v>976</v>
      </c>
      <c r="AK477">
        <v>253</v>
      </c>
      <c r="AL477">
        <v>583</v>
      </c>
      <c r="AM477">
        <v>917</v>
      </c>
    </row>
    <row r="478" spans="1:49">
      <c r="A478" t="s">
        <v>3042</v>
      </c>
      <c r="D478">
        <v>909</v>
      </c>
      <c r="AJ478">
        <v>909</v>
      </c>
      <c r="AN478">
        <v>505</v>
      </c>
    </row>
    <row r="479" spans="1:49">
      <c r="A479" t="s">
        <v>3043</v>
      </c>
      <c r="J479">
        <v>497</v>
      </c>
      <c r="P479">
        <v>742</v>
      </c>
      <c r="AK479">
        <v>497</v>
      </c>
      <c r="AL479">
        <v>742</v>
      </c>
    </row>
    <row r="480" spans="1:49">
      <c r="A480" t="s">
        <v>208</v>
      </c>
      <c r="C480">
        <v>12</v>
      </c>
      <c r="D480">
        <v>445</v>
      </c>
      <c r="I480">
        <v>13</v>
      </c>
      <c r="J480">
        <v>362</v>
      </c>
      <c r="O480">
        <v>20</v>
      </c>
      <c r="P480">
        <v>577</v>
      </c>
      <c r="U480">
        <v>0</v>
      </c>
      <c r="AE480">
        <v>12</v>
      </c>
      <c r="AF480">
        <v>13</v>
      </c>
      <c r="AG480">
        <v>20</v>
      </c>
      <c r="AH480">
        <v>0</v>
      </c>
      <c r="AI480">
        <v>15</v>
      </c>
      <c r="AJ480">
        <v>445</v>
      </c>
      <c r="AK480">
        <v>362</v>
      </c>
      <c r="AL480">
        <v>577</v>
      </c>
      <c r="AN480">
        <v>333</v>
      </c>
    </row>
    <row r="481" spans="1:50">
      <c r="A481" t="s">
        <v>947</v>
      </c>
      <c r="B481">
        <v>119</v>
      </c>
      <c r="C481">
        <v>19</v>
      </c>
      <c r="D481">
        <v>62</v>
      </c>
      <c r="E481">
        <v>92</v>
      </c>
      <c r="F481">
        <v>135</v>
      </c>
      <c r="G481">
        <v>177</v>
      </c>
      <c r="H481">
        <v>97</v>
      </c>
      <c r="I481">
        <v>25</v>
      </c>
      <c r="J481">
        <v>79</v>
      </c>
      <c r="K481">
        <v>54</v>
      </c>
      <c r="L481">
        <v>18</v>
      </c>
      <c r="M481">
        <v>100</v>
      </c>
      <c r="N481">
        <v>130</v>
      </c>
      <c r="P481">
        <v>75</v>
      </c>
      <c r="Q481">
        <v>28</v>
      </c>
      <c r="R481">
        <v>5</v>
      </c>
      <c r="S481">
        <v>109</v>
      </c>
      <c r="V481">
        <v>178</v>
      </c>
      <c r="Z481">
        <v>189</v>
      </c>
      <c r="AA481">
        <v>96</v>
      </c>
      <c r="AB481">
        <v>16</v>
      </c>
      <c r="AC481">
        <v>21</v>
      </c>
      <c r="AD481">
        <v>77</v>
      </c>
      <c r="AE481">
        <v>19</v>
      </c>
      <c r="AF481">
        <v>25</v>
      </c>
      <c r="AJ481">
        <v>62</v>
      </c>
      <c r="AK481">
        <v>79</v>
      </c>
      <c r="AL481">
        <v>75</v>
      </c>
      <c r="AM481">
        <v>178</v>
      </c>
      <c r="AN481">
        <v>39</v>
      </c>
      <c r="AO481">
        <v>142</v>
      </c>
      <c r="AQ481">
        <v>146</v>
      </c>
      <c r="AR481">
        <v>33</v>
      </c>
      <c r="AS481">
        <v>76</v>
      </c>
      <c r="AT481">
        <v>14</v>
      </c>
      <c r="AU481">
        <v>123</v>
      </c>
      <c r="AV481">
        <v>36</v>
      </c>
      <c r="AW481">
        <v>52</v>
      </c>
      <c r="AX481">
        <v>124</v>
      </c>
    </row>
    <row r="482" spans="1:50">
      <c r="A482" t="s">
        <v>3044</v>
      </c>
      <c r="P482">
        <v>687</v>
      </c>
      <c r="V482">
        <v>443</v>
      </c>
      <c r="AA482">
        <v>429</v>
      </c>
      <c r="AL482">
        <v>687</v>
      </c>
      <c r="AM482">
        <v>443</v>
      </c>
    </row>
    <row r="483" spans="1:50">
      <c r="A483" t="s">
        <v>3045</v>
      </c>
      <c r="D483">
        <v>88</v>
      </c>
      <c r="J483">
        <v>192</v>
      </c>
      <c r="P483">
        <v>518</v>
      </c>
      <c r="V483">
        <v>864</v>
      </c>
      <c r="AJ483">
        <v>88</v>
      </c>
      <c r="AK483">
        <v>192</v>
      </c>
      <c r="AL483">
        <v>518</v>
      </c>
      <c r="AM483">
        <v>864</v>
      </c>
      <c r="AN483">
        <v>101</v>
      </c>
    </row>
    <row r="484" spans="1:50">
      <c r="A484" t="s">
        <v>3046</v>
      </c>
      <c r="D484">
        <v>89</v>
      </c>
      <c r="J484">
        <v>163</v>
      </c>
      <c r="P484">
        <v>330</v>
      </c>
      <c r="V484">
        <v>856</v>
      </c>
      <c r="AA484">
        <v>563</v>
      </c>
      <c r="AJ484">
        <v>89</v>
      </c>
      <c r="AK484">
        <v>163</v>
      </c>
      <c r="AL484">
        <v>330</v>
      </c>
      <c r="AM484">
        <v>856</v>
      </c>
      <c r="AN484">
        <v>392</v>
      </c>
    </row>
    <row r="485" spans="1:50">
      <c r="A485" t="s">
        <v>3047</v>
      </c>
      <c r="D485">
        <v>552</v>
      </c>
      <c r="J485">
        <v>339</v>
      </c>
      <c r="P485">
        <v>377</v>
      </c>
      <c r="V485">
        <v>749</v>
      </c>
      <c r="AJ485">
        <v>552</v>
      </c>
      <c r="AK485">
        <v>339</v>
      </c>
      <c r="AL485">
        <v>377</v>
      </c>
      <c r="AM485">
        <v>749</v>
      </c>
      <c r="AN485">
        <v>261</v>
      </c>
    </row>
    <row r="486" spans="1:50">
      <c r="A486" t="s">
        <v>3048</v>
      </c>
      <c r="D486">
        <v>497</v>
      </c>
      <c r="J486">
        <v>513</v>
      </c>
      <c r="P486">
        <v>535</v>
      </c>
      <c r="V486">
        <v>722</v>
      </c>
      <c r="AA486">
        <v>820</v>
      </c>
      <c r="AJ486">
        <v>497</v>
      </c>
      <c r="AK486">
        <v>513</v>
      </c>
      <c r="AL486">
        <v>535</v>
      </c>
      <c r="AM486">
        <v>722</v>
      </c>
      <c r="AN486">
        <v>721</v>
      </c>
    </row>
    <row r="487" spans="1:50">
      <c r="A487" t="s">
        <v>3049</v>
      </c>
      <c r="J487">
        <v>505</v>
      </c>
      <c r="P487">
        <v>652</v>
      </c>
      <c r="AA487">
        <v>866</v>
      </c>
      <c r="AK487">
        <v>505</v>
      </c>
      <c r="AL487">
        <v>652</v>
      </c>
    </row>
    <row r="488" spans="1:50">
      <c r="A488" t="s">
        <v>3050</v>
      </c>
      <c r="P488">
        <v>992</v>
      </c>
      <c r="AL488">
        <v>992</v>
      </c>
      <c r="AU488">
        <v>123</v>
      </c>
    </row>
    <row r="489" spans="1:50">
      <c r="A489" t="s">
        <v>3051</v>
      </c>
      <c r="D489">
        <v>750</v>
      </c>
      <c r="AJ489">
        <v>750</v>
      </c>
      <c r="AN489">
        <v>766</v>
      </c>
    </row>
    <row r="490" spans="1:50">
      <c r="A490" t="s">
        <v>3052</v>
      </c>
      <c r="D490">
        <v>783</v>
      </c>
      <c r="AJ490">
        <v>783</v>
      </c>
      <c r="AN490">
        <v>346</v>
      </c>
    </row>
    <row r="491" spans="1:50">
      <c r="A491" t="s">
        <v>938</v>
      </c>
      <c r="O491">
        <v>0</v>
      </c>
      <c r="P491">
        <v>845</v>
      </c>
      <c r="V491">
        <v>554</v>
      </c>
      <c r="AA491">
        <v>539</v>
      </c>
      <c r="AG491">
        <v>0</v>
      </c>
      <c r="AL491">
        <v>845</v>
      </c>
      <c r="AM491">
        <v>554</v>
      </c>
    </row>
    <row r="492" spans="1:50">
      <c r="A492" t="s">
        <v>3053</v>
      </c>
      <c r="D492">
        <v>671</v>
      </c>
      <c r="J492">
        <v>898</v>
      </c>
      <c r="AJ492">
        <v>671</v>
      </c>
      <c r="AK492">
        <v>898</v>
      </c>
      <c r="AN492">
        <v>783</v>
      </c>
    </row>
    <row r="493" spans="1:50">
      <c r="A493" t="s">
        <v>1061</v>
      </c>
      <c r="B493">
        <v>55</v>
      </c>
      <c r="D493">
        <v>167</v>
      </c>
      <c r="E493">
        <v>180</v>
      </c>
      <c r="F493">
        <v>101</v>
      </c>
      <c r="G493">
        <v>79</v>
      </c>
      <c r="J493">
        <v>184</v>
      </c>
      <c r="P493">
        <v>306</v>
      </c>
      <c r="V493">
        <v>560</v>
      </c>
      <c r="AA493">
        <v>467</v>
      </c>
      <c r="AJ493">
        <v>167</v>
      </c>
      <c r="AK493">
        <v>184</v>
      </c>
      <c r="AL493">
        <v>306</v>
      </c>
      <c r="AM493">
        <v>560</v>
      </c>
      <c r="AN493">
        <v>168</v>
      </c>
      <c r="AS493">
        <v>121</v>
      </c>
    </row>
    <row r="494" spans="1:50">
      <c r="A494" t="s">
        <v>3054</v>
      </c>
      <c r="D494">
        <v>331</v>
      </c>
      <c r="J494">
        <v>604</v>
      </c>
      <c r="P494">
        <v>865</v>
      </c>
      <c r="V494">
        <v>238</v>
      </c>
      <c r="AA494">
        <v>251</v>
      </c>
      <c r="AJ494">
        <v>331</v>
      </c>
      <c r="AK494">
        <v>604</v>
      </c>
      <c r="AL494">
        <v>865</v>
      </c>
      <c r="AM494">
        <v>238</v>
      </c>
      <c r="AN494">
        <v>183</v>
      </c>
    </row>
    <row r="495" spans="1:50">
      <c r="A495" t="s">
        <v>1062</v>
      </c>
      <c r="B495">
        <v>164</v>
      </c>
      <c r="D495">
        <v>307</v>
      </c>
      <c r="E495">
        <v>139</v>
      </c>
      <c r="F495">
        <v>110</v>
      </c>
      <c r="G495">
        <v>94</v>
      </c>
      <c r="J495">
        <v>526</v>
      </c>
      <c r="AJ495">
        <v>307</v>
      </c>
      <c r="AK495">
        <v>526</v>
      </c>
      <c r="AN495">
        <v>284</v>
      </c>
      <c r="AS495">
        <v>91</v>
      </c>
      <c r="AX495">
        <v>124</v>
      </c>
    </row>
    <row r="496" spans="1:50">
      <c r="A496" t="s">
        <v>3055</v>
      </c>
      <c r="D496">
        <v>289</v>
      </c>
      <c r="J496">
        <v>428</v>
      </c>
      <c r="P496">
        <v>968</v>
      </c>
      <c r="AJ496">
        <v>289</v>
      </c>
      <c r="AK496">
        <v>428</v>
      </c>
      <c r="AL496">
        <v>968</v>
      </c>
      <c r="AN496">
        <v>707</v>
      </c>
    </row>
    <row r="497" spans="1:50">
      <c r="A497" t="s">
        <v>3056</v>
      </c>
      <c r="D497">
        <v>492</v>
      </c>
      <c r="J497">
        <v>829</v>
      </c>
      <c r="AJ497">
        <v>492</v>
      </c>
      <c r="AK497">
        <v>829</v>
      </c>
      <c r="AN497">
        <v>339</v>
      </c>
    </row>
    <row r="498" spans="1:50">
      <c r="A498" t="s">
        <v>3057</v>
      </c>
      <c r="D498">
        <v>325</v>
      </c>
      <c r="J498">
        <v>536</v>
      </c>
      <c r="P498">
        <v>422</v>
      </c>
      <c r="V498">
        <v>126</v>
      </c>
      <c r="AA498">
        <v>171</v>
      </c>
      <c r="AJ498">
        <v>325</v>
      </c>
      <c r="AK498">
        <v>536</v>
      </c>
      <c r="AL498">
        <v>422</v>
      </c>
      <c r="AM498">
        <v>126</v>
      </c>
    </row>
    <row r="499" spans="1:50">
      <c r="A499" t="s">
        <v>151</v>
      </c>
      <c r="B499">
        <v>18</v>
      </c>
      <c r="C499">
        <v>0</v>
      </c>
      <c r="D499">
        <v>152</v>
      </c>
      <c r="E499">
        <v>171</v>
      </c>
      <c r="F499">
        <v>181</v>
      </c>
      <c r="G499">
        <v>155</v>
      </c>
      <c r="H499">
        <v>4</v>
      </c>
      <c r="J499">
        <v>80</v>
      </c>
      <c r="K499">
        <v>148</v>
      </c>
      <c r="L499">
        <v>83</v>
      </c>
      <c r="M499">
        <v>36</v>
      </c>
      <c r="N499">
        <v>9</v>
      </c>
      <c r="O499">
        <v>26</v>
      </c>
      <c r="P499">
        <v>47</v>
      </c>
      <c r="Q499">
        <v>50</v>
      </c>
      <c r="R499">
        <v>129</v>
      </c>
      <c r="S499">
        <v>47</v>
      </c>
      <c r="T499">
        <v>12</v>
      </c>
      <c r="U499">
        <v>0</v>
      </c>
      <c r="V499">
        <v>40</v>
      </c>
      <c r="W499">
        <v>142</v>
      </c>
      <c r="X499">
        <v>85</v>
      </c>
      <c r="Y499">
        <v>122</v>
      </c>
      <c r="Z499">
        <v>3</v>
      </c>
      <c r="AA499">
        <v>74</v>
      </c>
      <c r="AB499">
        <v>183</v>
      </c>
      <c r="AC499">
        <v>133</v>
      </c>
      <c r="AD499">
        <v>75</v>
      </c>
      <c r="AE499">
        <v>0</v>
      </c>
      <c r="AG499">
        <v>26</v>
      </c>
      <c r="AH499">
        <v>0</v>
      </c>
      <c r="AI499">
        <v>24</v>
      </c>
      <c r="AJ499">
        <v>152</v>
      </c>
      <c r="AK499">
        <v>80</v>
      </c>
      <c r="AL499">
        <v>47</v>
      </c>
      <c r="AM499">
        <v>40</v>
      </c>
      <c r="AN499">
        <v>52</v>
      </c>
      <c r="AO499">
        <v>21</v>
      </c>
      <c r="AP499">
        <v>97</v>
      </c>
      <c r="AQ499">
        <v>14</v>
      </c>
      <c r="AR499">
        <v>57</v>
      </c>
      <c r="AS499">
        <v>89</v>
      </c>
      <c r="AU499">
        <v>37</v>
      </c>
      <c r="AV499">
        <v>27</v>
      </c>
      <c r="AW499">
        <v>73</v>
      </c>
      <c r="AX499">
        <v>124</v>
      </c>
    </row>
    <row r="500" spans="1:50">
      <c r="A500" t="s">
        <v>3058</v>
      </c>
      <c r="P500">
        <v>960</v>
      </c>
      <c r="AL500">
        <v>960</v>
      </c>
    </row>
    <row r="501" spans="1:50">
      <c r="A501" t="s">
        <v>1063</v>
      </c>
      <c r="B501">
        <v>190</v>
      </c>
      <c r="D501">
        <v>512</v>
      </c>
      <c r="E501">
        <v>38</v>
      </c>
      <c r="F501">
        <v>8</v>
      </c>
      <c r="G501">
        <v>130</v>
      </c>
      <c r="J501">
        <v>888</v>
      </c>
      <c r="AJ501">
        <v>512</v>
      </c>
      <c r="AK501">
        <v>888</v>
      </c>
      <c r="AN501">
        <v>264</v>
      </c>
      <c r="AS501">
        <v>176</v>
      </c>
    </row>
    <row r="502" spans="1:50">
      <c r="A502" t="s">
        <v>3059</v>
      </c>
      <c r="J502">
        <v>801</v>
      </c>
      <c r="P502">
        <v>676</v>
      </c>
      <c r="V502">
        <v>662</v>
      </c>
      <c r="AA502">
        <v>518</v>
      </c>
      <c r="AK502">
        <v>801</v>
      </c>
      <c r="AL502">
        <v>676</v>
      </c>
      <c r="AM502">
        <v>662</v>
      </c>
    </row>
    <row r="503" spans="1:50">
      <c r="A503" t="s">
        <v>3060</v>
      </c>
      <c r="V503">
        <v>520</v>
      </c>
      <c r="AA503">
        <v>506</v>
      </c>
      <c r="AM503">
        <v>520</v>
      </c>
    </row>
    <row r="504" spans="1:50">
      <c r="A504" t="s">
        <v>193</v>
      </c>
      <c r="B504">
        <v>90</v>
      </c>
      <c r="C504">
        <v>19</v>
      </c>
      <c r="D504">
        <v>51</v>
      </c>
      <c r="E504">
        <v>6</v>
      </c>
      <c r="F504">
        <v>46</v>
      </c>
      <c r="G504">
        <v>69</v>
      </c>
      <c r="H504">
        <v>114</v>
      </c>
      <c r="J504">
        <v>98</v>
      </c>
      <c r="K504">
        <v>132</v>
      </c>
      <c r="L504">
        <v>155</v>
      </c>
      <c r="M504">
        <v>176</v>
      </c>
      <c r="N504">
        <v>68</v>
      </c>
      <c r="P504">
        <v>76</v>
      </c>
      <c r="Q504">
        <v>137</v>
      </c>
      <c r="R504">
        <v>150</v>
      </c>
      <c r="S504">
        <v>134</v>
      </c>
      <c r="T504">
        <v>64</v>
      </c>
      <c r="U504">
        <v>48</v>
      </c>
      <c r="V504">
        <v>116</v>
      </c>
      <c r="W504">
        <v>181</v>
      </c>
      <c r="X504">
        <v>175</v>
      </c>
      <c r="Y504">
        <v>170</v>
      </c>
      <c r="Z504">
        <v>103</v>
      </c>
      <c r="AA504">
        <v>185</v>
      </c>
      <c r="AB504">
        <v>186</v>
      </c>
      <c r="AC504">
        <v>205</v>
      </c>
      <c r="AD504">
        <v>189</v>
      </c>
      <c r="AE504">
        <v>19</v>
      </c>
      <c r="AH504">
        <v>48</v>
      </c>
      <c r="AI504">
        <v>4</v>
      </c>
      <c r="AJ504">
        <v>51</v>
      </c>
      <c r="AK504">
        <v>98</v>
      </c>
      <c r="AL504">
        <v>76</v>
      </c>
      <c r="AM504">
        <v>116</v>
      </c>
      <c r="AN504">
        <v>36</v>
      </c>
      <c r="AO504">
        <v>143</v>
      </c>
      <c r="AP504">
        <v>64</v>
      </c>
      <c r="AQ504">
        <v>114</v>
      </c>
      <c r="AR504">
        <v>139</v>
      </c>
      <c r="AS504">
        <v>72</v>
      </c>
      <c r="AU504">
        <v>123</v>
      </c>
      <c r="AV504">
        <v>75</v>
      </c>
      <c r="AW504">
        <v>116</v>
      </c>
      <c r="AX504">
        <v>124</v>
      </c>
    </row>
    <row r="505" spans="1:50">
      <c r="A505" t="s">
        <v>958</v>
      </c>
      <c r="D505">
        <v>49</v>
      </c>
      <c r="I505">
        <v>0</v>
      </c>
      <c r="J505">
        <v>86</v>
      </c>
      <c r="P505">
        <v>87</v>
      </c>
      <c r="V505">
        <v>69</v>
      </c>
      <c r="AA505">
        <v>79</v>
      </c>
      <c r="AF505">
        <v>0</v>
      </c>
      <c r="AJ505">
        <v>49</v>
      </c>
      <c r="AK505">
        <v>86</v>
      </c>
      <c r="AL505">
        <v>87</v>
      </c>
      <c r="AM505">
        <v>69</v>
      </c>
      <c r="AN505">
        <v>82</v>
      </c>
      <c r="AU505">
        <v>123</v>
      </c>
      <c r="AV505">
        <v>110</v>
      </c>
    </row>
    <row r="506" spans="1:50">
      <c r="A506" t="s">
        <v>3061</v>
      </c>
      <c r="AA506">
        <v>712</v>
      </c>
    </row>
    <row r="507" spans="1:50">
      <c r="A507" t="s">
        <v>1064</v>
      </c>
      <c r="B507">
        <v>105</v>
      </c>
      <c r="D507">
        <v>161</v>
      </c>
      <c r="E507">
        <v>96</v>
      </c>
      <c r="F507">
        <v>48</v>
      </c>
      <c r="G507">
        <v>132</v>
      </c>
      <c r="H507">
        <v>106</v>
      </c>
      <c r="J507">
        <v>252</v>
      </c>
      <c r="K507">
        <v>49</v>
      </c>
      <c r="L507">
        <v>110</v>
      </c>
      <c r="M507">
        <v>73</v>
      </c>
      <c r="N507">
        <v>117</v>
      </c>
      <c r="P507">
        <v>79</v>
      </c>
      <c r="Q507">
        <v>97</v>
      </c>
      <c r="R507">
        <v>41</v>
      </c>
      <c r="S507">
        <v>37</v>
      </c>
      <c r="T507">
        <v>126</v>
      </c>
      <c r="V507">
        <v>99</v>
      </c>
      <c r="W507">
        <v>44</v>
      </c>
      <c r="X507">
        <v>53</v>
      </c>
      <c r="Y507">
        <v>54</v>
      </c>
      <c r="Z507">
        <v>97</v>
      </c>
      <c r="AA507">
        <v>161</v>
      </c>
      <c r="AB507">
        <v>206</v>
      </c>
      <c r="AC507">
        <v>180</v>
      </c>
      <c r="AD507">
        <v>177</v>
      </c>
      <c r="AJ507">
        <v>161</v>
      </c>
      <c r="AK507">
        <v>252</v>
      </c>
      <c r="AL507">
        <v>79</v>
      </c>
      <c r="AM507">
        <v>99</v>
      </c>
      <c r="AN507">
        <v>166</v>
      </c>
      <c r="AO507">
        <v>190</v>
      </c>
      <c r="AP507">
        <v>50</v>
      </c>
      <c r="AQ507">
        <v>40</v>
      </c>
      <c r="AR507">
        <v>73</v>
      </c>
      <c r="AS507">
        <v>137</v>
      </c>
      <c r="AU507">
        <v>123</v>
      </c>
      <c r="AV507">
        <v>36</v>
      </c>
      <c r="AX507">
        <v>124</v>
      </c>
    </row>
    <row r="508" spans="1:50">
      <c r="A508" t="s">
        <v>3062</v>
      </c>
      <c r="D508">
        <v>469</v>
      </c>
      <c r="J508">
        <v>775</v>
      </c>
      <c r="P508">
        <v>814</v>
      </c>
      <c r="V508">
        <v>628</v>
      </c>
      <c r="AA508">
        <v>714</v>
      </c>
      <c r="AJ508">
        <v>469</v>
      </c>
      <c r="AK508">
        <v>775</v>
      </c>
      <c r="AL508">
        <v>814</v>
      </c>
      <c r="AM508">
        <v>628</v>
      </c>
      <c r="AN508">
        <v>200</v>
      </c>
    </row>
    <row r="509" spans="1:50">
      <c r="A509" t="s">
        <v>3063</v>
      </c>
      <c r="V509">
        <v>934</v>
      </c>
      <c r="AM509">
        <v>934</v>
      </c>
    </row>
    <row r="510" spans="1:50">
      <c r="A510" t="s">
        <v>3064</v>
      </c>
      <c r="D510">
        <v>556</v>
      </c>
      <c r="J510">
        <v>523</v>
      </c>
      <c r="P510">
        <v>608</v>
      </c>
      <c r="V510">
        <v>565</v>
      </c>
      <c r="AA510">
        <v>592</v>
      </c>
      <c r="AJ510">
        <v>556</v>
      </c>
      <c r="AK510">
        <v>523</v>
      </c>
      <c r="AL510">
        <v>608</v>
      </c>
      <c r="AM510">
        <v>565</v>
      </c>
    </row>
    <row r="511" spans="1:50">
      <c r="A511" t="s">
        <v>3065</v>
      </c>
      <c r="D511">
        <v>766</v>
      </c>
      <c r="J511">
        <v>601</v>
      </c>
      <c r="P511">
        <v>792</v>
      </c>
      <c r="V511">
        <v>815</v>
      </c>
      <c r="AA511">
        <v>959</v>
      </c>
      <c r="AJ511">
        <v>766</v>
      </c>
      <c r="AK511">
        <v>601</v>
      </c>
      <c r="AL511">
        <v>792</v>
      </c>
      <c r="AM511">
        <v>815</v>
      </c>
      <c r="AW511">
        <v>116</v>
      </c>
    </row>
    <row r="512" spans="1:50">
      <c r="A512" t="s">
        <v>3066</v>
      </c>
      <c r="D512">
        <v>913</v>
      </c>
      <c r="AJ512">
        <v>913</v>
      </c>
    </row>
    <row r="513" spans="1:50">
      <c r="A513" t="s">
        <v>914</v>
      </c>
      <c r="C513">
        <v>61</v>
      </c>
      <c r="D513">
        <v>33</v>
      </c>
      <c r="I513">
        <v>20</v>
      </c>
      <c r="J513">
        <v>55</v>
      </c>
      <c r="N513">
        <v>102</v>
      </c>
      <c r="O513">
        <v>26</v>
      </c>
      <c r="P513">
        <v>74</v>
      </c>
      <c r="Q513">
        <v>100</v>
      </c>
      <c r="R513">
        <v>121</v>
      </c>
      <c r="S513">
        <v>150</v>
      </c>
      <c r="T513">
        <v>98</v>
      </c>
      <c r="V513">
        <v>412</v>
      </c>
      <c r="W513">
        <v>120</v>
      </c>
      <c r="X513">
        <v>166</v>
      </c>
      <c r="Y513">
        <v>174</v>
      </c>
      <c r="AA513">
        <v>542</v>
      </c>
      <c r="AE513">
        <v>61</v>
      </c>
      <c r="AF513">
        <v>20</v>
      </c>
      <c r="AG513">
        <v>26</v>
      </c>
      <c r="AJ513">
        <v>33</v>
      </c>
      <c r="AK513">
        <v>55</v>
      </c>
      <c r="AL513">
        <v>74</v>
      </c>
      <c r="AM513">
        <v>412</v>
      </c>
      <c r="AN513">
        <v>49</v>
      </c>
      <c r="AP513">
        <v>125</v>
      </c>
      <c r="AQ513">
        <v>121</v>
      </c>
      <c r="AV513">
        <v>110</v>
      </c>
      <c r="AW513">
        <v>52</v>
      </c>
    </row>
    <row r="514" spans="1:50">
      <c r="A514" t="s">
        <v>150</v>
      </c>
      <c r="B514">
        <v>136</v>
      </c>
      <c r="C514">
        <v>12</v>
      </c>
      <c r="D514">
        <v>15</v>
      </c>
      <c r="E514">
        <v>177</v>
      </c>
      <c r="F514">
        <v>155</v>
      </c>
      <c r="G514">
        <v>43</v>
      </c>
      <c r="H514">
        <v>161</v>
      </c>
      <c r="I514">
        <v>0</v>
      </c>
      <c r="J514">
        <v>12</v>
      </c>
      <c r="K514">
        <v>30</v>
      </c>
      <c r="L514">
        <v>70</v>
      </c>
      <c r="M514">
        <v>125</v>
      </c>
      <c r="N514">
        <v>165</v>
      </c>
      <c r="O514">
        <v>0</v>
      </c>
      <c r="P514">
        <v>18</v>
      </c>
      <c r="Q514">
        <v>39</v>
      </c>
      <c r="R514">
        <v>1</v>
      </c>
      <c r="S514">
        <v>17</v>
      </c>
      <c r="U514">
        <v>52</v>
      </c>
      <c r="V514">
        <v>73</v>
      </c>
      <c r="Z514">
        <v>179</v>
      </c>
      <c r="AA514">
        <v>63</v>
      </c>
      <c r="AB514">
        <v>33</v>
      </c>
      <c r="AC514">
        <v>154</v>
      </c>
      <c r="AD514">
        <v>53</v>
      </c>
      <c r="AE514">
        <v>12</v>
      </c>
      <c r="AF514">
        <v>0</v>
      </c>
      <c r="AG514">
        <v>0</v>
      </c>
      <c r="AH514">
        <v>52</v>
      </c>
      <c r="AI514">
        <v>0</v>
      </c>
      <c r="AJ514">
        <v>15</v>
      </c>
      <c r="AK514">
        <v>12</v>
      </c>
      <c r="AL514">
        <v>18</v>
      </c>
      <c r="AM514">
        <v>73</v>
      </c>
      <c r="AN514">
        <v>13</v>
      </c>
      <c r="AO514">
        <v>75</v>
      </c>
      <c r="AQ514">
        <v>68</v>
      </c>
      <c r="AR514">
        <v>50</v>
      </c>
      <c r="AS514">
        <v>35</v>
      </c>
      <c r="AT514">
        <v>14</v>
      </c>
      <c r="AU514">
        <v>123</v>
      </c>
      <c r="AV514">
        <v>9</v>
      </c>
      <c r="AW514">
        <v>34</v>
      </c>
      <c r="AX514">
        <v>39</v>
      </c>
    </row>
    <row r="515" spans="1:50">
      <c r="A515" t="s">
        <v>3067</v>
      </c>
      <c r="D515">
        <v>336</v>
      </c>
      <c r="J515">
        <v>257</v>
      </c>
      <c r="P515">
        <v>276</v>
      </c>
      <c r="V515">
        <v>214</v>
      </c>
      <c r="AA515">
        <v>217</v>
      </c>
      <c r="AJ515">
        <v>336</v>
      </c>
      <c r="AK515">
        <v>257</v>
      </c>
      <c r="AL515">
        <v>276</v>
      </c>
      <c r="AM515">
        <v>214</v>
      </c>
      <c r="AN515">
        <v>297</v>
      </c>
    </row>
    <row r="516" spans="1:50">
      <c r="A516" t="s">
        <v>928</v>
      </c>
      <c r="B516">
        <v>13</v>
      </c>
      <c r="D516">
        <v>177</v>
      </c>
      <c r="E516">
        <v>86</v>
      </c>
      <c r="F516">
        <v>163</v>
      </c>
      <c r="G516">
        <v>45</v>
      </c>
      <c r="H516">
        <v>19</v>
      </c>
      <c r="J516">
        <v>32</v>
      </c>
      <c r="K516">
        <v>51</v>
      </c>
      <c r="L516">
        <v>76</v>
      </c>
      <c r="M516">
        <v>23</v>
      </c>
      <c r="N516">
        <v>14</v>
      </c>
      <c r="O516">
        <v>0</v>
      </c>
      <c r="P516">
        <v>38</v>
      </c>
      <c r="Q516">
        <v>85</v>
      </c>
      <c r="R516">
        <v>118</v>
      </c>
      <c r="S516">
        <v>10</v>
      </c>
      <c r="T516">
        <v>32</v>
      </c>
      <c r="V516">
        <v>112</v>
      </c>
      <c r="W516">
        <v>133</v>
      </c>
      <c r="X516">
        <v>110</v>
      </c>
      <c r="Y516">
        <v>24</v>
      </c>
      <c r="Z516">
        <v>32</v>
      </c>
      <c r="AA516">
        <v>127</v>
      </c>
      <c r="AB516">
        <v>199</v>
      </c>
      <c r="AC516">
        <v>155</v>
      </c>
      <c r="AD516">
        <v>47</v>
      </c>
      <c r="AG516">
        <v>0</v>
      </c>
      <c r="AJ516">
        <v>177</v>
      </c>
      <c r="AK516">
        <v>32</v>
      </c>
      <c r="AL516">
        <v>38</v>
      </c>
      <c r="AM516">
        <v>112</v>
      </c>
      <c r="AN516">
        <v>612</v>
      </c>
      <c r="AO516">
        <v>38</v>
      </c>
      <c r="AP516">
        <v>67</v>
      </c>
      <c r="AQ516">
        <v>10</v>
      </c>
      <c r="AR516">
        <v>15</v>
      </c>
      <c r="AS516">
        <v>43</v>
      </c>
      <c r="AT516">
        <v>35</v>
      </c>
      <c r="AU516">
        <v>56</v>
      </c>
      <c r="AV516">
        <v>14</v>
      </c>
      <c r="AW516">
        <v>10</v>
      </c>
      <c r="AX516">
        <v>56</v>
      </c>
    </row>
    <row r="517" spans="1:50">
      <c r="A517" t="s">
        <v>3068</v>
      </c>
      <c r="J517">
        <v>647</v>
      </c>
      <c r="P517">
        <v>587</v>
      </c>
      <c r="V517">
        <v>901</v>
      </c>
      <c r="AK517">
        <v>647</v>
      </c>
      <c r="AL517">
        <v>587</v>
      </c>
      <c r="AM517">
        <v>901</v>
      </c>
    </row>
    <row r="518" spans="1:50">
      <c r="A518" t="s">
        <v>3069</v>
      </c>
      <c r="D518">
        <v>862</v>
      </c>
      <c r="AJ518">
        <v>862</v>
      </c>
      <c r="AN518">
        <v>860</v>
      </c>
    </row>
    <row r="519" spans="1:50">
      <c r="A519" t="s">
        <v>3070</v>
      </c>
      <c r="V519">
        <v>847</v>
      </c>
      <c r="AA519">
        <v>953</v>
      </c>
      <c r="AM519">
        <v>847</v>
      </c>
    </row>
    <row r="520" spans="1:50">
      <c r="A520" t="s">
        <v>1065</v>
      </c>
      <c r="B520">
        <v>163</v>
      </c>
      <c r="D520">
        <v>64</v>
      </c>
      <c r="E520">
        <v>11</v>
      </c>
      <c r="F520">
        <v>22</v>
      </c>
      <c r="G520">
        <v>59</v>
      </c>
      <c r="H520">
        <v>165</v>
      </c>
      <c r="J520">
        <v>162</v>
      </c>
      <c r="K520">
        <v>63</v>
      </c>
      <c r="L520">
        <v>1</v>
      </c>
      <c r="M520">
        <v>65</v>
      </c>
      <c r="N520">
        <v>147</v>
      </c>
      <c r="P520">
        <v>422</v>
      </c>
      <c r="Q520">
        <v>65</v>
      </c>
      <c r="R520">
        <v>3</v>
      </c>
      <c r="S520">
        <v>147</v>
      </c>
      <c r="T520">
        <v>154</v>
      </c>
      <c r="V520">
        <v>269</v>
      </c>
      <c r="W520">
        <v>132</v>
      </c>
      <c r="X520">
        <v>11</v>
      </c>
      <c r="Y520">
        <v>124</v>
      </c>
      <c r="AA520">
        <v>382</v>
      </c>
      <c r="AJ520">
        <v>64</v>
      </c>
      <c r="AK520">
        <v>162</v>
      </c>
      <c r="AL520">
        <v>422</v>
      </c>
      <c r="AM520">
        <v>269</v>
      </c>
      <c r="AN520">
        <v>60</v>
      </c>
      <c r="AP520">
        <v>182</v>
      </c>
      <c r="AQ520">
        <v>175</v>
      </c>
      <c r="AR520">
        <v>167</v>
      </c>
      <c r="AS520">
        <v>88</v>
      </c>
      <c r="AV520">
        <v>110</v>
      </c>
      <c r="AW520">
        <v>73</v>
      </c>
      <c r="AX520">
        <v>124</v>
      </c>
    </row>
    <row r="521" spans="1:50">
      <c r="A521" t="s">
        <v>3071</v>
      </c>
      <c r="P521">
        <v>710</v>
      </c>
      <c r="V521">
        <v>646</v>
      </c>
      <c r="AA521">
        <v>803</v>
      </c>
      <c r="AL521">
        <v>710</v>
      </c>
      <c r="AM521">
        <v>646</v>
      </c>
    </row>
    <row r="522" spans="1:50">
      <c r="A522" t="s">
        <v>3072</v>
      </c>
      <c r="P522">
        <v>746</v>
      </c>
      <c r="AL522">
        <v>746</v>
      </c>
    </row>
    <row r="523" spans="1:50">
      <c r="A523" t="s">
        <v>1066</v>
      </c>
      <c r="B523">
        <v>41</v>
      </c>
      <c r="D523">
        <v>214</v>
      </c>
      <c r="E523">
        <v>154</v>
      </c>
      <c r="F523">
        <v>177</v>
      </c>
      <c r="G523">
        <v>62</v>
      </c>
      <c r="H523">
        <v>53</v>
      </c>
      <c r="J523">
        <v>266</v>
      </c>
      <c r="K523">
        <v>142</v>
      </c>
      <c r="L523">
        <v>174</v>
      </c>
      <c r="M523">
        <v>116</v>
      </c>
      <c r="P523">
        <v>293</v>
      </c>
      <c r="T523">
        <v>62</v>
      </c>
      <c r="V523">
        <v>140</v>
      </c>
      <c r="W523">
        <v>74</v>
      </c>
      <c r="X523">
        <v>181</v>
      </c>
      <c r="Y523">
        <v>150</v>
      </c>
      <c r="Z523">
        <v>31</v>
      </c>
      <c r="AA523">
        <v>162</v>
      </c>
      <c r="AB523">
        <v>211</v>
      </c>
      <c r="AC523">
        <v>208</v>
      </c>
      <c r="AD523">
        <v>102</v>
      </c>
      <c r="AJ523">
        <v>214</v>
      </c>
      <c r="AK523">
        <v>266</v>
      </c>
      <c r="AL523">
        <v>293</v>
      </c>
      <c r="AM523">
        <v>140</v>
      </c>
      <c r="AN523">
        <v>623</v>
      </c>
      <c r="AO523">
        <v>14</v>
      </c>
      <c r="AP523">
        <v>45</v>
      </c>
      <c r="AR523">
        <v>101</v>
      </c>
      <c r="AS523">
        <v>30</v>
      </c>
      <c r="AT523">
        <v>69</v>
      </c>
      <c r="AU523">
        <v>86</v>
      </c>
      <c r="AX523">
        <v>56</v>
      </c>
    </row>
    <row r="524" spans="1:50">
      <c r="A524" t="s">
        <v>3073</v>
      </c>
      <c r="V524">
        <v>747</v>
      </c>
      <c r="AA524">
        <v>665</v>
      </c>
      <c r="AM524">
        <v>747</v>
      </c>
    </row>
    <row r="525" spans="1:50">
      <c r="A525" t="s">
        <v>3074</v>
      </c>
      <c r="D525">
        <v>163</v>
      </c>
      <c r="J525">
        <v>123</v>
      </c>
      <c r="P525">
        <v>160</v>
      </c>
      <c r="V525">
        <v>190</v>
      </c>
      <c r="AA525">
        <v>146</v>
      </c>
      <c r="AJ525">
        <v>163</v>
      </c>
      <c r="AK525">
        <v>123</v>
      </c>
      <c r="AL525">
        <v>160</v>
      </c>
      <c r="AM525">
        <v>190</v>
      </c>
      <c r="AN525">
        <v>124</v>
      </c>
    </row>
    <row r="526" spans="1:50">
      <c r="A526" t="s">
        <v>3075</v>
      </c>
      <c r="D526">
        <v>233</v>
      </c>
      <c r="J526">
        <v>260</v>
      </c>
      <c r="P526">
        <v>229</v>
      </c>
      <c r="V526">
        <v>274</v>
      </c>
      <c r="AA526">
        <v>301</v>
      </c>
      <c r="AI526">
        <v>0</v>
      </c>
      <c r="AJ526">
        <v>233</v>
      </c>
      <c r="AK526">
        <v>260</v>
      </c>
      <c r="AL526">
        <v>229</v>
      </c>
      <c r="AM526">
        <v>274</v>
      </c>
      <c r="AN526">
        <v>90</v>
      </c>
    </row>
    <row r="527" spans="1:50">
      <c r="A527" t="s">
        <v>3076</v>
      </c>
      <c r="P527">
        <v>833</v>
      </c>
      <c r="AL527">
        <v>833</v>
      </c>
    </row>
    <row r="528" spans="1:50">
      <c r="A528" t="s">
        <v>955</v>
      </c>
      <c r="I528">
        <v>58</v>
      </c>
      <c r="AF528">
        <v>58</v>
      </c>
    </row>
    <row r="529" spans="1:50">
      <c r="A529" t="s">
        <v>3077</v>
      </c>
      <c r="D529">
        <v>625</v>
      </c>
      <c r="J529">
        <v>899</v>
      </c>
      <c r="AJ529">
        <v>625</v>
      </c>
      <c r="AK529">
        <v>899</v>
      </c>
      <c r="AN529">
        <v>451</v>
      </c>
    </row>
    <row r="530" spans="1:50">
      <c r="A530" t="s">
        <v>3078</v>
      </c>
      <c r="P530">
        <v>892</v>
      </c>
      <c r="AL530">
        <v>892</v>
      </c>
    </row>
    <row r="531" spans="1:50">
      <c r="A531" t="s">
        <v>3079</v>
      </c>
      <c r="AA531">
        <v>823</v>
      </c>
    </row>
    <row r="532" spans="1:50">
      <c r="A532" t="s">
        <v>3080</v>
      </c>
      <c r="D532">
        <v>623</v>
      </c>
      <c r="J532">
        <v>461</v>
      </c>
      <c r="P532">
        <v>482</v>
      </c>
      <c r="V532">
        <v>613</v>
      </c>
      <c r="AA532">
        <v>684</v>
      </c>
      <c r="AJ532">
        <v>623</v>
      </c>
      <c r="AK532">
        <v>461</v>
      </c>
      <c r="AL532">
        <v>482</v>
      </c>
      <c r="AM532">
        <v>613</v>
      </c>
    </row>
    <row r="533" spans="1:50">
      <c r="A533" t="s">
        <v>909</v>
      </c>
      <c r="U533">
        <v>0</v>
      </c>
      <c r="AH533">
        <v>0</v>
      </c>
    </row>
    <row r="534" spans="1:50">
      <c r="A534" t="s">
        <v>3081</v>
      </c>
      <c r="D534">
        <v>975</v>
      </c>
      <c r="AJ534">
        <v>975</v>
      </c>
      <c r="AN534">
        <v>938</v>
      </c>
    </row>
    <row r="535" spans="1:50">
      <c r="A535" t="s">
        <v>3082</v>
      </c>
      <c r="D535">
        <v>958</v>
      </c>
      <c r="J535">
        <v>761</v>
      </c>
      <c r="AJ535">
        <v>958</v>
      </c>
      <c r="AK535">
        <v>761</v>
      </c>
    </row>
    <row r="536" spans="1:50">
      <c r="A536" t="s">
        <v>3083</v>
      </c>
      <c r="D536">
        <v>184</v>
      </c>
      <c r="J536">
        <v>300</v>
      </c>
      <c r="P536">
        <v>506</v>
      </c>
      <c r="V536">
        <v>632</v>
      </c>
      <c r="AA536">
        <v>872</v>
      </c>
      <c r="AJ536">
        <v>184</v>
      </c>
      <c r="AK536">
        <v>300</v>
      </c>
      <c r="AL536">
        <v>506</v>
      </c>
      <c r="AM536">
        <v>632</v>
      </c>
      <c r="AN536">
        <v>332</v>
      </c>
    </row>
    <row r="537" spans="1:50">
      <c r="A537" t="s">
        <v>3084</v>
      </c>
      <c r="D537">
        <v>743</v>
      </c>
      <c r="AJ537">
        <v>743</v>
      </c>
      <c r="AN537">
        <v>641</v>
      </c>
    </row>
    <row r="538" spans="1:50">
      <c r="A538" t="s">
        <v>3085</v>
      </c>
      <c r="J538">
        <v>950</v>
      </c>
      <c r="AK538">
        <v>950</v>
      </c>
    </row>
    <row r="539" spans="1:50">
      <c r="A539" t="s">
        <v>3086</v>
      </c>
      <c r="D539">
        <v>649</v>
      </c>
      <c r="J539">
        <v>837</v>
      </c>
      <c r="AJ539">
        <v>649</v>
      </c>
      <c r="AK539">
        <v>837</v>
      </c>
    </row>
    <row r="540" spans="1:50">
      <c r="A540" t="s">
        <v>3087</v>
      </c>
      <c r="J540">
        <v>977</v>
      </c>
      <c r="P540">
        <v>451</v>
      </c>
      <c r="V540">
        <v>205</v>
      </c>
      <c r="AA540">
        <v>224</v>
      </c>
      <c r="AK540">
        <v>977</v>
      </c>
      <c r="AL540">
        <v>451</v>
      </c>
      <c r="AM540">
        <v>205</v>
      </c>
      <c r="AT540">
        <v>69</v>
      </c>
    </row>
    <row r="541" spans="1:50">
      <c r="A541" t="s">
        <v>3088</v>
      </c>
      <c r="P541">
        <v>544</v>
      </c>
      <c r="V541">
        <v>437</v>
      </c>
      <c r="Z541">
        <v>18</v>
      </c>
      <c r="AA541">
        <v>263</v>
      </c>
      <c r="AB541">
        <v>197</v>
      </c>
      <c r="AC541">
        <v>192</v>
      </c>
      <c r="AD541">
        <v>94</v>
      </c>
      <c r="AL541">
        <v>544</v>
      </c>
      <c r="AM541">
        <v>437</v>
      </c>
      <c r="AO541">
        <v>91</v>
      </c>
      <c r="AT541">
        <v>69</v>
      </c>
    </row>
    <row r="542" spans="1:50">
      <c r="A542" t="s">
        <v>924</v>
      </c>
      <c r="B542">
        <v>20</v>
      </c>
      <c r="D542">
        <v>140</v>
      </c>
      <c r="E542">
        <v>159</v>
      </c>
      <c r="F542">
        <v>68</v>
      </c>
      <c r="G542">
        <v>50</v>
      </c>
      <c r="H542">
        <v>35</v>
      </c>
      <c r="J542">
        <v>73</v>
      </c>
      <c r="K542">
        <v>125</v>
      </c>
      <c r="L542">
        <v>16</v>
      </c>
      <c r="M542">
        <v>24</v>
      </c>
      <c r="N542">
        <v>26</v>
      </c>
      <c r="O542">
        <v>0</v>
      </c>
      <c r="P542">
        <v>61</v>
      </c>
      <c r="Q542">
        <v>110</v>
      </c>
      <c r="R542">
        <v>105</v>
      </c>
      <c r="S542">
        <v>20</v>
      </c>
      <c r="T542">
        <v>33</v>
      </c>
      <c r="V542">
        <v>80</v>
      </c>
      <c r="W542">
        <v>36</v>
      </c>
      <c r="X542">
        <v>10</v>
      </c>
      <c r="Y542">
        <v>45</v>
      </c>
      <c r="Z542">
        <v>44</v>
      </c>
      <c r="AA542">
        <v>72</v>
      </c>
      <c r="AB542">
        <v>88</v>
      </c>
      <c r="AC542">
        <v>34</v>
      </c>
      <c r="AD542">
        <v>73</v>
      </c>
      <c r="AG542">
        <v>0</v>
      </c>
      <c r="AJ542">
        <v>140</v>
      </c>
      <c r="AK542">
        <v>73</v>
      </c>
      <c r="AL542">
        <v>61</v>
      </c>
      <c r="AM542">
        <v>80</v>
      </c>
      <c r="AN542">
        <v>274</v>
      </c>
      <c r="AO542">
        <v>77</v>
      </c>
      <c r="AP542">
        <v>81</v>
      </c>
      <c r="AQ542">
        <v>26</v>
      </c>
      <c r="AR542">
        <v>87</v>
      </c>
      <c r="AS542">
        <v>95</v>
      </c>
      <c r="AT542">
        <v>35</v>
      </c>
      <c r="AU542">
        <v>56</v>
      </c>
      <c r="AV542">
        <v>14</v>
      </c>
      <c r="AW542">
        <v>34</v>
      </c>
      <c r="AX542">
        <v>56</v>
      </c>
    </row>
    <row r="543" spans="1:50">
      <c r="A543" t="s">
        <v>986</v>
      </c>
      <c r="B543">
        <v>30</v>
      </c>
      <c r="C543">
        <v>0</v>
      </c>
      <c r="D543">
        <v>211</v>
      </c>
      <c r="E543">
        <v>155</v>
      </c>
      <c r="F543">
        <v>95</v>
      </c>
      <c r="G543">
        <v>142</v>
      </c>
      <c r="J543">
        <v>787</v>
      </c>
      <c r="AE543">
        <v>0</v>
      </c>
      <c r="AJ543">
        <v>211</v>
      </c>
      <c r="AK543">
        <v>787</v>
      </c>
      <c r="AN543">
        <v>147</v>
      </c>
      <c r="AS543">
        <v>157</v>
      </c>
      <c r="AX543">
        <v>88</v>
      </c>
    </row>
    <row r="544" spans="1:50">
      <c r="A544" t="s">
        <v>3089</v>
      </c>
      <c r="V544">
        <v>834</v>
      </c>
      <c r="AA544">
        <v>885</v>
      </c>
      <c r="AM544">
        <v>834</v>
      </c>
    </row>
    <row r="545" spans="1:50">
      <c r="A545" t="s">
        <v>3090</v>
      </c>
      <c r="P545">
        <v>331</v>
      </c>
      <c r="V545">
        <v>296</v>
      </c>
      <c r="AA545">
        <v>199</v>
      </c>
      <c r="AL545">
        <v>331</v>
      </c>
      <c r="AM545">
        <v>296</v>
      </c>
    </row>
    <row r="546" spans="1:50">
      <c r="A546" t="s">
        <v>3091</v>
      </c>
      <c r="AA546">
        <v>663</v>
      </c>
    </row>
    <row r="547" spans="1:50">
      <c r="A547" t="s">
        <v>1067</v>
      </c>
      <c r="B547">
        <v>175</v>
      </c>
      <c r="D547">
        <v>349</v>
      </c>
      <c r="E547">
        <v>70</v>
      </c>
      <c r="F547">
        <v>184</v>
      </c>
      <c r="G547">
        <v>145</v>
      </c>
      <c r="J547">
        <v>550</v>
      </c>
      <c r="N547">
        <v>166</v>
      </c>
      <c r="P547">
        <v>324</v>
      </c>
      <c r="Q547">
        <v>24</v>
      </c>
      <c r="R547">
        <v>114</v>
      </c>
      <c r="S547">
        <v>102</v>
      </c>
      <c r="T547">
        <v>177</v>
      </c>
      <c r="V547">
        <v>596</v>
      </c>
      <c r="W547">
        <v>138</v>
      </c>
      <c r="X547">
        <v>171</v>
      </c>
      <c r="Y547">
        <v>166</v>
      </c>
      <c r="AA547">
        <v>808</v>
      </c>
      <c r="AI547">
        <v>0</v>
      </c>
      <c r="AJ547">
        <v>349</v>
      </c>
      <c r="AK547">
        <v>550</v>
      </c>
      <c r="AL547">
        <v>324</v>
      </c>
      <c r="AM547">
        <v>596</v>
      </c>
      <c r="AN547">
        <v>156</v>
      </c>
      <c r="AP547">
        <v>180</v>
      </c>
      <c r="AQ547">
        <v>79</v>
      </c>
      <c r="AS547">
        <v>53</v>
      </c>
      <c r="AV547">
        <v>110</v>
      </c>
    </row>
    <row r="548" spans="1:50">
      <c r="A548" t="s">
        <v>3092</v>
      </c>
      <c r="J548">
        <v>738</v>
      </c>
      <c r="P548">
        <v>880</v>
      </c>
      <c r="AK548">
        <v>738</v>
      </c>
      <c r="AL548">
        <v>880</v>
      </c>
    </row>
    <row r="549" spans="1:50">
      <c r="A549" t="s">
        <v>3093</v>
      </c>
      <c r="D549">
        <v>181</v>
      </c>
      <c r="J549">
        <v>203</v>
      </c>
      <c r="P549">
        <v>112</v>
      </c>
      <c r="V549">
        <v>235</v>
      </c>
      <c r="AA549">
        <v>365</v>
      </c>
      <c r="AJ549">
        <v>181</v>
      </c>
      <c r="AK549">
        <v>203</v>
      </c>
      <c r="AL549">
        <v>112</v>
      </c>
      <c r="AM549">
        <v>235</v>
      </c>
      <c r="AN549">
        <v>116</v>
      </c>
    </row>
    <row r="550" spans="1:50">
      <c r="A550" t="s">
        <v>1068</v>
      </c>
      <c r="H550">
        <v>36</v>
      </c>
      <c r="J550">
        <v>458</v>
      </c>
      <c r="K550">
        <v>138</v>
      </c>
      <c r="L550">
        <v>128</v>
      </c>
      <c r="M550">
        <v>89</v>
      </c>
      <c r="P550">
        <v>547</v>
      </c>
      <c r="V550">
        <v>263</v>
      </c>
      <c r="Z550">
        <v>155</v>
      </c>
      <c r="AA550">
        <v>358</v>
      </c>
      <c r="AB550">
        <v>73</v>
      </c>
      <c r="AC550">
        <v>156</v>
      </c>
      <c r="AD550">
        <v>144</v>
      </c>
      <c r="AK550">
        <v>458</v>
      </c>
      <c r="AL550">
        <v>547</v>
      </c>
      <c r="AM550">
        <v>263</v>
      </c>
      <c r="AO550">
        <v>130</v>
      </c>
      <c r="AR550">
        <v>117</v>
      </c>
    </row>
    <row r="551" spans="1:50">
      <c r="A551" t="s">
        <v>172</v>
      </c>
      <c r="B551">
        <v>96</v>
      </c>
      <c r="C551">
        <v>40</v>
      </c>
      <c r="D551">
        <v>53</v>
      </c>
      <c r="E551">
        <v>47</v>
      </c>
      <c r="F551">
        <v>89</v>
      </c>
      <c r="G551">
        <v>48</v>
      </c>
      <c r="H551">
        <v>66</v>
      </c>
      <c r="I551">
        <v>18</v>
      </c>
      <c r="J551">
        <v>4</v>
      </c>
      <c r="K551">
        <v>102</v>
      </c>
      <c r="L551">
        <v>98</v>
      </c>
      <c r="M551">
        <v>5</v>
      </c>
      <c r="N551">
        <v>64</v>
      </c>
      <c r="O551">
        <v>14</v>
      </c>
      <c r="P551">
        <v>5</v>
      </c>
      <c r="Q551">
        <v>171</v>
      </c>
      <c r="R551">
        <v>135</v>
      </c>
      <c r="S551">
        <v>29</v>
      </c>
      <c r="T551">
        <v>43</v>
      </c>
      <c r="U551">
        <v>19</v>
      </c>
      <c r="V551">
        <v>6</v>
      </c>
      <c r="W551">
        <v>25</v>
      </c>
      <c r="X551">
        <v>16</v>
      </c>
      <c r="Y551">
        <v>10</v>
      </c>
      <c r="Z551">
        <v>72</v>
      </c>
      <c r="AA551">
        <v>6</v>
      </c>
      <c r="AB551">
        <v>143</v>
      </c>
      <c r="AC551">
        <v>86</v>
      </c>
      <c r="AD551">
        <v>5</v>
      </c>
      <c r="AE551">
        <v>40</v>
      </c>
      <c r="AF551">
        <v>18</v>
      </c>
      <c r="AG551">
        <v>14</v>
      </c>
      <c r="AH551">
        <v>19</v>
      </c>
      <c r="AI551">
        <v>0</v>
      </c>
      <c r="AJ551">
        <v>53</v>
      </c>
      <c r="AK551">
        <v>4</v>
      </c>
      <c r="AL551">
        <v>5</v>
      </c>
      <c r="AM551">
        <v>6</v>
      </c>
      <c r="AN551">
        <v>207</v>
      </c>
      <c r="AO551">
        <v>3</v>
      </c>
      <c r="AP551">
        <v>2</v>
      </c>
      <c r="AQ551">
        <v>11</v>
      </c>
      <c r="AR551">
        <v>2</v>
      </c>
      <c r="AS551">
        <v>23</v>
      </c>
      <c r="AT551">
        <v>35</v>
      </c>
      <c r="AU551">
        <v>8</v>
      </c>
      <c r="AV551">
        <v>51</v>
      </c>
      <c r="AW551">
        <v>4</v>
      </c>
      <c r="AX551">
        <v>124</v>
      </c>
    </row>
    <row r="552" spans="1:50">
      <c r="A552" t="s">
        <v>3094</v>
      </c>
      <c r="J552">
        <v>794</v>
      </c>
      <c r="P552">
        <v>629</v>
      </c>
      <c r="V552">
        <v>597</v>
      </c>
      <c r="AA552">
        <v>687</v>
      </c>
      <c r="AK552">
        <v>794</v>
      </c>
      <c r="AL552">
        <v>629</v>
      </c>
      <c r="AM552">
        <v>597</v>
      </c>
      <c r="AN552">
        <v>976</v>
      </c>
    </row>
    <row r="553" spans="1:50">
      <c r="A553" t="s">
        <v>152</v>
      </c>
      <c r="C553">
        <v>54</v>
      </c>
      <c r="D553">
        <v>127</v>
      </c>
      <c r="J553">
        <v>30</v>
      </c>
      <c r="N553">
        <v>51</v>
      </c>
      <c r="O553">
        <v>0</v>
      </c>
      <c r="P553">
        <v>20</v>
      </c>
      <c r="Q553">
        <v>41</v>
      </c>
      <c r="R553">
        <v>155</v>
      </c>
      <c r="S553">
        <v>25</v>
      </c>
      <c r="T553">
        <v>57</v>
      </c>
      <c r="U553">
        <v>5</v>
      </c>
      <c r="V553">
        <v>15</v>
      </c>
      <c r="W553">
        <v>30</v>
      </c>
      <c r="X553">
        <v>85</v>
      </c>
      <c r="Y553">
        <v>4</v>
      </c>
      <c r="Z553">
        <v>69</v>
      </c>
      <c r="AA553">
        <v>14</v>
      </c>
      <c r="AB553">
        <v>61</v>
      </c>
      <c r="AC553">
        <v>151</v>
      </c>
      <c r="AD553">
        <v>18</v>
      </c>
      <c r="AE553">
        <v>54</v>
      </c>
      <c r="AG553">
        <v>0</v>
      </c>
      <c r="AH553">
        <v>5</v>
      </c>
      <c r="AI553">
        <v>27</v>
      </c>
      <c r="AJ553">
        <v>127</v>
      </c>
      <c r="AK553">
        <v>30</v>
      </c>
      <c r="AL553">
        <v>20</v>
      </c>
      <c r="AM553">
        <v>15</v>
      </c>
      <c r="AN553">
        <v>201</v>
      </c>
      <c r="AO553">
        <v>5</v>
      </c>
      <c r="AP553">
        <v>8</v>
      </c>
      <c r="AQ553">
        <v>6</v>
      </c>
      <c r="AT553">
        <v>14</v>
      </c>
      <c r="AU553">
        <v>6</v>
      </c>
      <c r="AV553">
        <v>36</v>
      </c>
      <c r="AW553">
        <v>73</v>
      </c>
    </row>
    <row r="554" spans="1:50">
      <c r="A554" t="s">
        <v>3095</v>
      </c>
      <c r="D554">
        <v>774</v>
      </c>
      <c r="J554">
        <v>573</v>
      </c>
      <c r="P554">
        <v>456</v>
      </c>
      <c r="V554">
        <v>608</v>
      </c>
      <c r="AA554">
        <v>767</v>
      </c>
      <c r="AJ554">
        <v>774</v>
      </c>
      <c r="AK554">
        <v>573</v>
      </c>
      <c r="AL554">
        <v>456</v>
      </c>
      <c r="AM554">
        <v>608</v>
      </c>
      <c r="AN554">
        <v>504</v>
      </c>
    </row>
    <row r="555" spans="1:50">
      <c r="A555" t="s">
        <v>3096</v>
      </c>
      <c r="D555">
        <v>186</v>
      </c>
      <c r="J555">
        <v>178</v>
      </c>
      <c r="P555">
        <v>106</v>
      </c>
      <c r="V555">
        <v>222</v>
      </c>
      <c r="AA555">
        <v>119</v>
      </c>
      <c r="AJ555">
        <v>186</v>
      </c>
      <c r="AK555">
        <v>178</v>
      </c>
      <c r="AL555">
        <v>106</v>
      </c>
      <c r="AM555">
        <v>222</v>
      </c>
      <c r="AN555">
        <v>389</v>
      </c>
      <c r="AV555">
        <v>110</v>
      </c>
    </row>
    <row r="556" spans="1:50">
      <c r="A556" t="s">
        <v>3097</v>
      </c>
      <c r="D556">
        <v>710</v>
      </c>
      <c r="J556">
        <v>932</v>
      </c>
      <c r="AJ556">
        <v>710</v>
      </c>
      <c r="AK556">
        <v>932</v>
      </c>
    </row>
    <row r="557" spans="1:50">
      <c r="A557" t="s">
        <v>3098</v>
      </c>
      <c r="D557">
        <v>439</v>
      </c>
      <c r="J557">
        <v>726</v>
      </c>
      <c r="AA557">
        <v>483</v>
      </c>
      <c r="AJ557">
        <v>439</v>
      </c>
      <c r="AK557">
        <v>726</v>
      </c>
      <c r="AN557">
        <v>321</v>
      </c>
    </row>
    <row r="558" spans="1:50">
      <c r="A558" t="s">
        <v>3099</v>
      </c>
      <c r="D558">
        <v>675</v>
      </c>
      <c r="AJ558">
        <v>675</v>
      </c>
      <c r="AN558">
        <v>501</v>
      </c>
    </row>
    <row r="559" spans="1:50">
      <c r="A559" t="s">
        <v>3100</v>
      </c>
      <c r="D559">
        <v>433</v>
      </c>
      <c r="J559">
        <v>825</v>
      </c>
      <c r="P559">
        <v>644</v>
      </c>
      <c r="V559">
        <v>762</v>
      </c>
      <c r="AJ559">
        <v>433</v>
      </c>
      <c r="AK559">
        <v>825</v>
      </c>
      <c r="AL559">
        <v>644</v>
      </c>
      <c r="AM559">
        <v>762</v>
      </c>
      <c r="AN559">
        <v>203</v>
      </c>
    </row>
    <row r="560" spans="1:50">
      <c r="A560" t="s">
        <v>3101</v>
      </c>
      <c r="D560">
        <v>646</v>
      </c>
      <c r="J560">
        <v>521</v>
      </c>
      <c r="P560">
        <v>131</v>
      </c>
      <c r="V560">
        <v>85</v>
      </c>
      <c r="Z560">
        <v>130</v>
      </c>
      <c r="AA560">
        <v>109</v>
      </c>
      <c r="AB560">
        <v>111</v>
      </c>
      <c r="AC560">
        <v>37</v>
      </c>
      <c r="AD560">
        <v>125</v>
      </c>
      <c r="AJ560">
        <v>646</v>
      </c>
      <c r="AK560">
        <v>521</v>
      </c>
      <c r="AL560">
        <v>131</v>
      </c>
      <c r="AM560">
        <v>85</v>
      </c>
      <c r="AN560">
        <v>483</v>
      </c>
      <c r="AO560">
        <v>188</v>
      </c>
      <c r="AT560">
        <v>69</v>
      </c>
      <c r="AU560">
        <v>123</v>
      </c>
    </row>
    <row r="561" spans="1:50">
      <c r="A561" t="s">
        <v>970</v>
      </c>
      <c r="D561">
        <v>43</v>
      </c>
      <c r="I561">
        <v>0</v>
      </c>
      <c r="J561">
        <v>106</v>
      </c>
      <c r="P561">
        <v>128</v>
      </c>
      <c r="V561">
        <v>206</v>
      </c>
      <c r="AA561">
        <v>268</v>
      </c>
      <c r="AF561">
        <v>0</v>
      </c>
      <c r="AI561">
        <v>0</v>
      </c>
      <c r="AJ561">
        <v>43</v>
      </c>
      <c r="AK561">
        <v>106</v>
      </c>
      <c r="AL561">
        <v>128</v>
      </c>
      <c r="AM561">
        <v>206</v>
      </c>
      <c r="AN561">
        <v>68</v>
      </c>
    </row>
    <row r="562" spans="1:50">
      <c r="A562" t="s">
        <v>3102</v>
      </c>
      <c r="P562">
        <v>850</v>
      </c>
      <c r="AL562">
        <v>850</v>
      </c>
    </row>
    <row r="563" spans="1:50">
      <c r="A563" t="s">
        <v>3103</v>
      </c>
      <c r="V563">
        <v>810</v>
      </c>
      <c r="AA563">
        <v>853</v>
      </c>
      <c r="AM563">
        <v>810</v>
      </c>
    </row>
    <row r="564" spans="1:50">
      <c r="A564" t="s">
        <v>3104</v>
      </c>
      <c r="J564">
        <v>665</v>
      </c>
      <c r="P564">
        <v>969</v>
      </c>
      <c r="AK564">
        <v>665</v>
      </c>
      <c r="AL564">
        <v>969</v>
      </c>
    </row>
    <row r="565" spans="1:50">
      <c r="A565" t="s">
        <v>1069</v>
      </c>
      <c r="D565">
        <v>444</v>
      </c>
      <c r="J565">
        <v>485</v>
      </c>
      <c r="N565">
        <v>33</v>
      </c>
      <c r="P565">
        <v>384</v>
      </c>
      <c r="Q565">
        <v>169</v>
      </c>
      <c r="R565">
        <v>139</v>
      </c>
      <c r="S565">
        <v>87</v>
      </c>
      <c r="T565">
        <v>29</v>
      </c>
      <c r="V565">
        <v>276</v>
      </c>
      <c r="W565">
        <v>160</v>
      </c>
      <c r="X565">
        <v>26</v>
      </c>
      <c r="Y565">
        <v>22</v>
      </c>
      <c r="Z565">
        <v>14</v>
      </c>
      <c r="AA565">
        <v>234</v>
      </c>
      <c r="AB565">
        <v>127</v>
      </c>
      <c r="AC565">
        <v>46</v>
      </c>
      <c r="AD565">
        <v>57</v>
      </c>
      <c r="AJ565">
        <v>444</v>
      </c>
      <c r="AK565">
        <v>485</v>
      </c>
      <c r="AL565">
        <v>384</v>
      </c>
      <c r="AM565">
        <v>276</v>
      </c>
      <c r="AO565">
        <v>117</v>
      </c>
      <c r="AP565">
        <v>113</v>
      </c>
      <c r="AQ565">
        <v>127</v>
      </c>
      <c r="AT565">
        <v>69</v>
      </c>
      <c r="AU565">
        <v>123</v>
      </c>
      <c r="AV565">
        <v>110</v>
      </c>
    </row>
    <row r="566" spans="1:50">
      <c r="A566" t="s">
        <v>3105</v>
      </c>
      <c r="D566">
        <v>747</v>
      </c>
      <c r="J566">
        <v>613</v>
      </c>
      <c r="P566">
        <v>804</v>
      </c>
      <c r="AJ566">
        <v>747</v>
      </c>
      <c r="AK566">
        <v>613</v>
      </c>
      <c r="AL566">
        <v>804</v>
      </c>
      <c r="AN566">
        <v>661</v>
      </c>
    </row>
    <row r="567" spans="1:50">
      <c r="A567" t="s">
        <v>3106</v>
      </c>
      <c r="P567">
        <v>619</v>
      </c>
      <c r="V567">
        <v>522</v>
      </c>
      <c r="AA567">
        <v>638</v>
      </c>
      <c r="AL567">
        <v>619</v>
      </c>
      <c r="AM567">
        <v>522</v>
      </c>
    </row>
    <row r="568" spans="1:50">
      <c r="A568" t="s">
        <v>3107</v>
      </c>
      <c r="AA568">
        <v>692</v>
      </c>
    </row>
    <row r="569" spans="1:50">
      <c r="A569" t="s">
        <v>3108</v>
      </c>
      <c r="D569">
        <v>963</v>
      </c>
      <c r="J569">
        <v>696</v>
      </c>
      <c r="P569">
        <v>524</v>
      </c>
      <c r="V569">
        <v>631</v>
      </c>
      <c r="AA569">
        <v>576</v>
      </c>
      <c r="AJ569">
        <v>963</v>
      </c>
      <c r="AK569">
        <v>696</v>
      </c>
      <c r="AL569">
        <v>524</v>
      </c>
      <c r="AM569">
        <v>631</v>
      </c>
      <c r="AN569">
        <v>846</v>
      </c>
    </row>
    <row r="570" spans="1:50">
      <c r="A570" t="s">
        <v>1070</v>
      </c>
      <c r="B570">
        <v>117</v>
      </c>
      <c r="D570">
        <v>553</v>
      </c>
      <c r="E570">
        <v>142</v>
      </c>
      <c r="F570">
        <v>93</v>
      </c>
      <c r="G570">
        <v>160</v>
      </c>
      <c r="J570">
        <v>626</v>
      </c>
      <c r="P570">
        <v>788</v>
      </c>
      <c r="AJ570">
        <v>553</v>
      </c>
      <c r="AK570">
        <v>626</v>
      </c>
      <c r="AL570">
        <v>788</v>
      </c>
      <c r="AN570">
        <v>206</v>
      </c>
      <c r="AS570">
        <v>125</v>
      </c>
      <c r="AX570">
        <v>124</v>
      </c>
    </row>
    <row r="571" spans="1:50">
      <c r="A571" t="s">
        <v>3109</v>
      </c>
      <c r="D571">
        <v>817</v>
      </c>
      <c r="AJ571">
        <v>817</v>
      </c>
      <c r="AX571">
        <v>124</v>
      </c>
    </row>
    <row r="572" spans="1:50">
      <c r="A572" t="s">
        <v>196</v>
      </c>
      <c r="B572">
        <v>61</v>
      </c>
      <c r="C572">
        <v>12</v>
      </c>
      <c r="D572">
        <v>26</v>
      </c>
      <c r="E572">
        <v>157</v>
      </c>
      <c r="F572">
        <v>116</v>
      </c>
      <c r="G572">
        <v>54</v>
      </c>
      <c r="H572">
        <v>73</v>
      </c>
      <c r="I572">
        <v>0</v>
      </c>
      <c r="J572">
        <v>26</v>
      </c>
      <c r="K572">
        <v>73</v>
      </c>
      <c r="L572">
        <v>27</v>
      </c>
      <c r="M572">
        <v>38</v>
      </c>
      <c r="N572">
        <v>45</v>
      </c>
      <c r="O572">
        <v>26</v>
      </c>
      <c r="P572">
        <v>22</v>
      </c>
      <c r="Q572">
        <v>148</v>
      </c>
      <c r="R572">
        <v>58</v>
      </c>
      <c r="S572">
        <v>46</v>
      </c>
      <c r="T572">
        <v>50</v>
      </c>
      <c r="U572">
        <v>9</v>
      </c>
      <c r="V572">
        <v>47</v>
      </c>
      <c r="W572">
        <v>78</v>
      </c>
      <c r="X572">
        <v>21</v>
      </c>
      <c r="Y572">
        <v>101</v>
      </c>
      <c r="Z572">
        <v>82</v>
      </c>
      <c r="AA572">
        <v>104</v>
      </c>
      <c r="AB572">
        <v>120</v>
      </c>
      <c r="AC572">
        <v>32</v>
      </c>
      <c r="AD572">
        <v>116</v>
      </c>
      <c r="AE572">
        <v>12</v>
      </c>
      <c r="AF572">
        <v>0</v>
      </c>
      <c r="AG572">
        <v>26</v>
      </c>
      <c r="AH572">
        <v>9</v>
      </c>
      <c r="AI572">
        <v>0</v>
      </c>
      <c r="AJ572">
        <v>26</v>
      </c>
      <c r="AK572">
        <v>26</v>
      </c>
      <c r="AL572">
        <v>22</v>
      </c>
      <c r="AM572">
        <v>47</v>
      </c>
      <c r="AN572">
        <v>19</v>
      </c>
      <c r="AO572">
        <v>171</v>
      </c>
      <c r="AP572">
        <v>137</v>
      </c>
      <c r="AQ572">
        <v>75</v>
      </c>
      <c r="AR572">
        <v>27</v>
      </c>
      <c r="AS572">
        <v>47</v>
      </c>
      <c r="AU572">
        <v>37</v>
      </c>
      <c r="AV572">
        <v>19</v>
      </c>
      <c r="AW572">
        <v>20</v>
      </c>
      <c r="AX572">
        <v>25</v>
      </c>
    </row>
    <row r="573" spans="1:50">
      <c r="A573" t="s">
        <v>3110</v>
      </c>
      <c r="Z573">
        <v>108</v>
      </c>
      <c r="AB573">
        <v>56</v>
      </c>
      <c r="AC573">
        <v>200</v>
      </c>
      <c r="AD573">
        <v>170</v>
      </c>
      <c r="AO573">
        <v>181</v>
      </c>
      <c r="AT573">
        <v>69</v>
      </c>
    </row>
    <row r="574" spans="1:50">
      <c r="A574" t="s">
        <v>3111</v>
      </c>
      <c r="D574">
        <v>813</v>
      </c>
      <c r="J574">
        <v>782</v>
      </c>
      <c r="P574">
        <v>273</v>
      </c>
      <c r="V574">
        <v>192</v>
      </c>
      <c r="AA574">
        <v>329</v>
      </c>
      <c r="AJ574">
        <v>813</v>
      </c>
      <c r="AK574">
        <v>782</v>
      </c>
      <c r="AL574">
        <v>273</v>
      </c>
      <c r="AM574">
        <v>192</v>
      </c>
      <c r="AN574">
        <v>729</v>
      </c>
    </row>
    <row r="575" spans="1:50">
      <c r="A575" t="s">
        <v>3112</v>
      </c>
      <c r="P575">
        <v>854</v>
      </c>
      <c r="V575">
        <v>575</v>
      </c>
      <c r="AA575">
        <v>679</v>
      </c>
      <c r="AL575">
        <v>854</v>
      </c>
      <c r="AM575">
        <v>575</v>
      </c>
    </row>
    <row r="576" spans="1:50">
      <c r="A576" t="s">
        <v>3113</v>
      </c>
      <c r="D576">
        <v>518</v>
      </c>
      <c r="J576">
        <v>542</v>
      </c>
      <c r="P576">
        <v>888</v>
      </c>
      <c r="AJ576">
        <v>518</v>
      </c>
      <c r="AK576">
        <v>542</v>
      </c>
      <c r="AL576">
        <v>888</v>
      </c>
      <c r="AN576">
        <v>855</v>
      </c>
    </row>
    <row r="577" spans="1:50">
      <c r="A577" t="s">
        <v>3114</v>
      </c>
      <c r="J577">
        <v>855</v>
      </c>
      <c r="P577">
        <v>956</v>
      </c>
      <c r="V577">
        <v>582</v>
      </c>
      <c r="AA577">
        <v>654</v>
      </c>
      <c r="AK577">
        <v>855</v>
      </c>
      <c r="AL577">
        <v>956</v>
      </c>
      <c r="AM577">
        <v>582</v>
      </c>
    </row>
    <row r="578" spans="1:50">
      <c r="A578" t="s">
        <v>3115</v>
      </c>
      <c r="D578">
        <v>116</v>
      </c>
      <c r="J578">
        <v>120</v>
      </c>
      <c r="P578">
        <v>80</v>
      </c>
      <c r="V578">
        <v>144</v>
      </c>
      <c r="AA578">
        <v>220</v>
      </c>
      <c r="AJ578">
        <v>116</v>
      </c>
      <c r="AK578">
        <v>120</v>
      </c>
      <c r="AL578">
        <v>80</v>
      </c>
      <c r="AM578">
        <v>144</v>
      </c>
      <c r="AN578">
        <v>316</v>
      </c>
    </row>
    <row r="579" spans="1:50">
      <c r="A579" t="s">
        <v>3116</v>
      </c>
      <c r="D579">
        <v>157</v>
      </c>
      <c r="J579">
        <v>216</v>
      </c>
      <c r="P579">
        <v>440</v>
      </c>
      <c r="V579">
        <v>341</v>
      </c>
      <c r="AA579">
        <v>340</v>
      </c>
      <c r="AJ579">
        <v>157</v>
      </c>
      <c r="AK579">
        <v>216</v>
      </c>
      <c r="AL579">
        <v>440</v>
      </c>
      <c r="AM579">
        <v>341</v>
      </c>
      <c r="AN579">
        <v>508</v>
      </c>
    </row>
    <row r="580" spans="1:50">
      <c r="A580" t="s">
        <v>3117</v>
      </c>
      <c r="D580">
        <v>194</v>
      </c>
      <c r="J580">
        <v>254</v>
      </c>
      <c r="P580">
        <v>263</v>
      </c>
      <c r="V580">
        <v>242</v>
      </c>
      <c r="AA580">
        <v>238</v>
      </c>
      <c r="AJ580">
        <v>194</v>
      </c>
      <c r="AK580">
        <v>254</v>
      </c>
      <c r="AL580">
        <v>263</v>
      </c>
      <c r="AM580">
        <v>242</v>
      </c>
      <c r="AN580">
        <v>408</v>
      </c>
    </row>
    <row r="581" spans="1:50">
      <c r="A581" t="s">
        <v>3118</v>
      </c>
      <c r="J581">
        <v>514</v>
      </c>
      <c r="P581">
        <v>756</v>
      </c>
      <c r="AK581">
        <v>514</v>
      </c>
      <c r="AL581">
        <v>756</v>
      </c>
      <c r="AN581">
        <v>821</v>
      </c>
    </row>
    <row r="582" spans="1:50">
      <c r="A582" t="s">
        <v>3119</v>
      </c>
      <c r="V582">
        <v>921</v>
      </c>
      <c r="AA582">
        <v>986</v>
      </c>
      <c r="AM582">
        <v>921</v>
      </c>
    </row>
    <row r="583" spans="1:50">
      <c r="A583" t="s">
        <v>170</v>
      </c>
      <c r="B583">
        <v>145</v>
      </c>
      <c r="C583">
        <v>7</v>
      </c>
      <c r="D583">
        <v>12</v>
      </c>
      <c r="E583">
        <v>2</v>
      </c>
      <c r="F583">
        <v>65</v>
      </c>
      <c r="G583">
        <v>68</v>
      </c>
      <c r="H583">
        <v>136</v>
      </c>
      <c r="I583">
        <v>0</v>
      </c>
      <c r="J583">
        <v>22</v>
      </c>
      <c r="K583">
        <v>25</v>
      </c>
      <c r="L583">
        <v>62</v>
      </c>
      <c r="M583">
        <v>106</v>
      </c>
      <c r="N583">
        <v>102</v>
      </c>
      <c r="O583">
        <v>20</v>
      </c>
      <c r="P583">
        <v>40</v>
      </c>
      <c r="Q583">
        <v>98</v>
      </c>
      <c r="R583">
        <v>92</v>
      </c>
      <c r="S583">
        <v>75</v>
      </c>
      <c r="T583">
        <v>121</v>
      </c>
      <c r="U583">
        <v>6</v>
      </c>
      <c r="V583">
        <v>46</v>
      </c>
      <c r="W583">
        <v>54</v>
      </c>
      <c r="X583">
        <v>41</v>
      </c>
      <c r="Y583">
        <v>61</v>
      </c>
      <c r="Z583">
        <v>134</v>
      </c>
      <c r="AA583">
        <v>62</v>
      </c>
      <c r="AB583">
        <v>42</v>
      </c>
      <c r="AC583">
        <v>136</v>
      </c>
      <c r="AD583">
        <v>132</v>
      </c>
      <c r="AE583">
        <v>7</v>
      </c>
      <c r="AF583">
        <v>0</v>
      </c>
      <c r="AG583">
        <v>20</v>
      </c>
      <c r="AH583">
        <v>6</v>
      </c>
      <c r="AI583">
        <v>27</v>
      </c>
      <c r="AJ583">
        <v>12</v>
      </c>
      <c r="AK583">
        <v>22</v>
      </c>
      <c r="AL583">
        <v>40</v>
      </c>
      <c r="AM583">
        <v>46</v>
      </c>
      <c r="AN583">
        <v>16</v>
      </c>
      <c r="AO583">
        <v>151</v>
      </c>
      <c r="AP583">
        <v>74</v>
      </c>
      <c r="AQ583">
        <v>123</v>
      </c>
      <c r="AR583">
        <v>58</v>
      </c>
      <c r="AS583">
        <v>67</v>
      </c>
      <c r="AT583">
        <v>69</v>
      </c>
      <c r="AU583">
        <v>37</v>
      </c>
      <c r="AV583">
        <v>75</v>
      </c>
      <c r="AW583">
        <v>34</v>
      </c>
      <c r="AX583">
        <v>39</v>
      </c>
    </row>
    <row r="584" spans="1:50">
      <c r="A584" t="s">
        <v>211</v>
      </c>
      <c r="C584">
        <v>0</v>
      </c>
      <c r="I584">
        <v>0</v>
      </c>
      <c r="O584">
        <v>0</v>
      </c>
      <c r="U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50">
      <c r="A585" t="s">
        <v>3120</v>
      </c>
      <c r="D585">
        <v>947</v>
      </c>
      <c r="J585">
        <v>564</v>
      </c>
      <c r="P585">
        <v>386</v>
      </c>
      <c r="V585">
        <v>244</v>
      </c>
      <c r="AA585">
        <v>272</v>
      </c>
      <c r="AJ585">
        <v>947</v>
      </c>
      <c r="AK585">
        <v>564</v>
      </c>
      <c r="AL585">
        <v>386</v>
      </c>
      <c r="AM585">
        <v>244</v>
      </c>
    </row>
    <row r="586" spans="1:50">
      <c r="A586" t="s">
        <v>3121</v>
      </c>
      <c r="D586">
        <v>398</v>
      </c>
      <c r="J586">
        <v>649</v>
      </c>
      <c r="AJ586">
        <v>398</v>
      </c>
      <c r="AK586">
        <v>649</v>
      </c>
      <c r="AN586">
        <v>240</v>
      </c>
    </row>
    <row r="587" spans="1:50">
      <c r="A587" t="s">
        <v>3122</v>
      </c>
      <c r="J587">
        <v>892</v>
      </c>
      <c r="P587">
        <v>466</v>
      </c>
      <c r="V587">
        <v>619</v>
      </c>
      <c r="AA587">
        <v>863</v>
      </c>
      <c r="AK587">
        <v>892</v>
      </c>
      <c r="AL587">
        <v>466</v>
      </c>
      <c r="AM587">
        <v>619</v>
      </c>
    </row>
    <row r="588" spans="1:50">
      <c r="A588" t="s">
        <v>3123</v>
      </c>
      <c r="D588">
        <v>542</v>
      </c>
      <c r="J588">
        <v>631</v>
      </c>
      <c r="AJ588">
        <v>542</v>
      </c>
      <c r="AK588">
        <v>631</v>
      </c>
      <c r="AN588">
        <v>454</v>
      </c>
    </row>
    <row r="589" spans="1:50">
      <c r="A589" t="s">
        <v>3124</v>
      </c>
      <c r="V589">
        <v>455</v>
      </c>
      <c r="AA589">
        <v>478</v>
      </c>
      <c r="AM589">
        <v>455</v>
      </c>
    </row>
    <row r="590" spans="1:50">
      <c r="A590" t="s">
        <v>3125</v>
      </c>
      <c r="V590">
        <v>618</v>
      </c>
      <c r="AA590">
        <v>445</v>
      </c>
      <c r="AM590">
        <v>618</v>
      </c>
    </row>
    <row r="591" spans="1:50">
      <c r="A591" t="s">
        <v>199</v>
      </c>
      <c r="B591">
        <v>6</v>
      </c>
      <c r="D591">
        <v>128</v>
      </c>
      <c r="E591">
        <v>125</v>
      </c>
      <c r="F591">
        <v>104</v>
      </c>
      <c r="G591">
        <v>64</v>
      </c>
      <c r="J591">
        <v>348</v>
      </c>
      <c r="N591">
        <v>4</v>
      </c>
      <c r="P591">
        <v>60</v>
      </c>
      <c r="Q591">
        <v>89</v>
      </c>
      <c r="R591">
        <v>112</v>
      </c>
      <c r="S591">
        <v>93</v>
      </c>
      <c r="T591">
        <v>5</v>
      </c>
      <c r="U591">
        <v>0</v>
      </c>
      <c r="V591">
        <v>19</v>
      </c>
      <c r="W591">
        <v>85</v>
      </c>
      <c r="X591">
        <v>102</v>
      </c>
      <c r="Y591">
        <v>31</v>
      </c>
      <c r="Z591">
        <v>2</v>
      </c>
      <c r="AA591">
        <v>23</v>
      </c>
      <c r="AB591">
        <v>70</v>
      </c>
      <c r="AC591">
        <v>105</v>
      </c>
      <c r="AD591">
        <v>58</v>
      </c>
      <c r="AH591">
        <v>0</v>
      </c>
      <c r="AJ591">
        <v>128</v>
      </c>
      <c r="AK591">
        <v>348</v>
      </c>
      <c r="AL591">
        <v>60</v>
      </c>
      <c r="AM591">
        <v>19</v>
      </c>
      <c r="AN591">
        <v>108</v>
      </c>
      <c r="AO591">
        <v>37</v>
      </c>
      <c r="AP591">
        <v>19</v>
      </c>
      <c r="AQ591">
        <v>54</v>
      </c>
      <c r="AS591">
        <v>55</v>
      </c>
      <c r="AT591">
        <v>35</v>
      </c>
      <c r="AU591">
        <v>14</v>
      </c>
      <c r="AV591">
        <v>75</v>
      </c>
      <c r="AX591">
        <v>88</v>
      </c>
    </row>
    <row r="592" spans="1:50">
      <c r="A592" t="s">
        <v>1071</v>
      </c>
      <c r="B592">
        <v>115</v>
      </c>
      <c r="D592">
        <v>179</v>
      </c>
      <c r="E592">
        <v>89</v>
      </c>
      <c r="F592">
        <v>113</v>
      </c>
      <c r="G592">
        <v>153</v>
      </c>
      <c r="H592">
        <v>119</v>
      </c>
      <c r="J592">
        <v>164</v>
      </c>
      <c r="K592">
        <v>112</v>
      </c>
      <c r="L592">
        <v>68</v>
      </c>
      <c r="M592">
        <v>133</v>
      </c>
      <c r="N592">
        <v>82</v>
      </c>
      <c r="P592">
        <v>322</v>
      </c>
      <c r="Q592">
        <v>121</v>
      </c>
      <c r="R592">
        <v>137</v>
      </c>
      <c r="S592">
        <v>149</v>
      </c>
      <c r="T592">
        <v>72</v>
      </c>
      <c r="V592">
        <v>207</v>
      </c>
      <c r="W592">
        <v>170</v>
      </c>
      <c r="X592">
        <v>159</v>
      </c>
      <c r="Y592">
        <v>139</v>
      </c>
      <c r="Z592">
        <v>155</v>
      </c>
      <c r="AA592">
        <v>244</v>
      </c>
      <c r="AB592">
        <v>193</v>
      </c>
      <c r="AC592">
        <v>102</v>
      </c>
      <c r="AD592">
        <v>182</v>
      </c>
      <c r="AJ592">
        <v>179</v>
      </c>
      <c r="AK592">
        <v>164</v>
      </c>
      <c r="AL592">
        <v>322</v>
      </c>
      <c r="AM592">
        <v>207</v>
      </c>
      <c r="AN592">
        <v>233</v>
      </c>
      <c r="AO592">
        <v>183</v>
      </c>
      <c r="AP592">
        <v>101</v>
      </c>
      <c r="AQ592">
        <v>116</v>
      </c>
      <c r="AR592">
        <v>109</v>
      </c>
      <c r="AS592">
        <v>82</v>
      </c>
      <c r="AU592">
        <v>123</v>
      </c>
      <c r="AW592">
        <v>73</v>
      </c>
      <c r="AX592">
        <v>56</v>
      </c>
    </row>
    <row r="593" spans="1:50">
      <c r="A593" t="s">
        <v>1072</v>
      </c>
      <c r="B593">
        <v>94</v>
      </c>
      <c r="D593">
        <v>352</v>
      </c>
      <c r="E593">
        <v>28</v>
      </c>
      <c r="F593">
        <v>125</v>
      </c>
      <c r="G593">
        <v>171</v>
      </c>
      <c r="J593">
        <v>914</v>
      </c>
      <c r="P593">
        <v>940</v>
      </c>
      <c r="AJ593">
        <v>352</v>
      </c>
      <c r="AK593">
        <v>914</v>
      </c>
      <c r="AL593">
        <v>940</v>
      </c>
      <c r="AN593">
        <v>215</v>
      </c>
      <c r="AS593">
        <v>146</v>
      </c>
      <c r="AX593">
        <v>124</v>
      </c>
    </row>
    <row r="594" spans="1:50">
      <c r="A594" t="s">
        <v>3126</v>
      </c>
      <c r="V594">
        <v>441</v>
      </c>
      <c r="AA594">
        <v>458</v>
      </c>
      <c r="AM594">
        <v>441</v>
      </c>
    </row>
    <row r="595" spans="1:50">
      <c r="A595" t="s">
        <v>3127</v>
      </c>
      <c r="D595">
        <v>987</v>
      </c>
      <c r="J595">
        <v>869</v>
      </c>
      <c r="P595">
        <v>818</v>
      </c>
      <c r="V595">
        <v>731</v>
      </c>
      <c r="AA595">
        <v>858</v>
      </c>
      <c r="AJ595">
        <v>987</v>
      </c>
      <c r="AK595">
        <v>869</v>
      </c>
      <c r="AL595">
        <v>818</v>
      </c>
      <c r="AM595">
        <v>731</v>
      </c>
    </row>
    <row r="596" spans="1:50">
      <c r="A596" t="s">
        <v>3128</v>
      </c>
      <c r="P596">
        <v>822</v>
      </c>
      <c r="V596">
        <v>793</v>
      </c>
      <c r="AA596">
        <v>879</v>
      </c>
      <c r="AL596">
        <v>822</v>
      </c>
      <c r="AM596">
        <v>793</v>
      </c>
      <c r="AN596">
        <v>956</v>
      </c>
    </row>
    <row r="597" spans="1:50">
      <c r="A597" t="s">
        <v>3129</v>
      </c>
      <c r="P597">
        <v>882</v>
      </c>
      <c r="V597">
        <v>975</v>
      </c>
      <c r="AL597">
        <v>882</v>
      </c>
      <c r="AM597">
        <v>975</v>
      </c>
    </row>
    <row r="598" spans="1:50">
      <c r="A598" t="s">
        <v>3130</v>
      </c>
      <c r="D598">
        <v>992</v>
      </c>
      <c r="P598">
        <v>801</v>
      </c>
      <c r="V598">
        <v>424</v>
      </c>
      <c r="AA598">
        <v>522</v>
      </c>
      <c r="AJ598">
        <v>992</v>
      </c>
      <c r="AL598">
        <v>801</v>
      </c>
      <c r="AM598">
        <v>424</v>
      </c>
    </row>
    <row r="599" spans="1:50">
      <c r="A599" t="s">
        <v>3131</v>
      </c>
      <c r="P599">
        <v>557</v>
      </c>
      <c r="AL599">
        <v>557</v>
      </c>
    </row>
    <row r="600" spans="1:50">
      <c r="A600" t="s">
        <v>3132</v>
      </c>
      <c r="D600">
        <v>369</v>
      </c>
      <c r="J600">
        <v>395</v>
      </c>
      <c r="P600">
        <v>343</v>
      </c>
      <c r="V600">
        <v>231</v>
      </c>
      <c r="AA600">
        <v>336</v>
      </c>
      <c r="AJ600">
        <v>369</v>
      </c>
      <c r="AK600">
        <v>395</v>
      </c>
      <c r="AL600">
        <v>343</v>
      </c>
      <c r="AM600">
        <v>231</v>
      </c>
      <c r="AN600">
        <v>820</v>
      </c>
    </row>
    <row r="601" spans="1:50">
      <c r="A601" t="s">
        <v>3133</v>
      </c>
      <c r="D601">
        <v>146</v>
      </c>
      <c r="J601">
        <v>127</v>
      </c>
      <c r="P601">
        <v>236</v>
      </c>
      <c r="V601">
        <v>125</v>
      </c>
      <c r="AA601">
        <v>55</v>
      </c>
      <c r="AJ601">
        <v>146</v>
      </c>
      <c r="AK601">
        <v>127</v>
      </c>
      <c r="AL601">
        <v>236</v>
      </c>
      <c r="AM601">
        <v>125</v>
      </c>
      <c r="AN601">
        <v>104</v>
      </c>
    </row>
    <row r="602" spans="1:50">
      <c r="A602" t="s">
        <v>3134</v>
      </c>
      <c r="D602">
        <v>812</v>
      </c>
      <c r="J602">
        <v>447</v>
      </c>
      <c r="P602">
        <v>233</v>
      </c>
      <c r="V602">
        <v>248</v>
      </c>
      <c r="AA602">
        <v>321</v>
      </c>
      <c r="AJ602">
        <v>812</v>
      </c>
      <c r="AK602">
        <v>447</v>
      </c>
      <c r="AL602">
        <v>233</v>
      </c>
      <c r="AM602">
        <v>248</v>
      </c>
      <c r="AN602">
        <v>955</v>
      </c>
    </row>
    <row r="603" spans="1:50">
      <c r="A603" t="s">
        <v>3135</v>
      </c>
      <c r="V603">
        <v>691</v>
      </c>
      <c r="AA603">
        <v>515</v>
      </c>
      <c r="AM603">
        <v>691</v>
      </c>
    </row>
    <row r="604" spans="1:50">
      <c r="A604" t="s">
        <v>3136</v>
      </c>
      <c r="D604">
        <v>546</v>
      </c>
      <c r="J604">
        <v>893</v>
      </c>
      <c r="V604">
        <v>349</v>
      </c>
      <c r="AA604">
        <v>391</v>
      </c>
      <c r="AJ604">
        <v>546</v>
      </c>
      <c r="AK604">
        <v>893</v>
      </c>
      <c r="AM604">
        <v>349</v>
      </c>
      <c r="AN604">
        <v>260</v>
      </c>
    </row>
    <row r="605" spans="1:50">
      <c r="A605" t="s">
        <v>3137</v>
      </c>
      <c r="D605">
        <v>933</v>
      </c>
      <c r="J605">
        <v>804</v>
      </c>
      <c r="AJ605">
        <v>933</v>
      </c>
      <c r="AK605">
        <v>804</v>
      </c>
    </row>
    <row r="606" spans="1:50">
      <c r="A606" t="s">
        <v>3138</v>
      </c>
      <c r="D606">
        <v>892</v>
      </c>
      <c r="AJ606">
        <v>892</v>
      </c>
    </row>
    <row r="607" spans="1:50">
      <c r="A607" t="s">
        <v>3139</v>
      </c>
      <c r="D607">
        <v>360</v>
      </c>
      <c r="J607">
        <v>320</v>
      </c>
      <c r="P607">
        <v>375</v>
      </c>
      <c r="V607">
        <v>460</v>
      </c>
      <c r="AA607">
        <v>606</v>
      </c>
      <c r="AJ607">
        <v>360</v>
      </c>
      <c r="AK607">
        <v>320</v>
      </c>
      <c r="AL607">
        <v>375</v>
      </c>
      <c r="AM607">
        <v>460</v>
      </c>
    </row>
    <row r="608" spans="1:50">
      <c r="A608" t="s">
        <v>3140</v>
      </c>
      <c r="J608">
        <v>886</v>
      </c>
      <c r="P608">
        <v>865</v>
      </c>
      <c r="V608">
        <v>943</v>
      </c>
      <c r="AA608">
        <v>955</v>
      </c>
      <c r="AK608">
        <v>886</v>
      </c>
      <c r="AL608">
        <v>865</v>
      </c>
      <c r="AM608">
        <v>943</v>
      </c>
    </row>
    <row r="609" spans="1:50">
      <c r="A609" t="s">
        <v>3141</v>
      </c>
      <c r="D609">
        <v>263</v>
      </c>
      <c r="J609">
        <v>242</v>
      </c>
      <c r="P609">
        <v>252</v>
      </c>
      <c r="V609">
        <v>475</v>
      </c>
      <c r="AA609">
        <v>640</v>
      </c>
      <c r="AJ609">
        <v>263</v>
      </c>
      <c r="AK609">
        <v>242</v>
      </c>
      <c r="AL609">
        <v>252</v>
      </c>
      <c r="AM609">
        <v>475</v>
      </c>
      <c r="AN609">
        <v>671</v>
      </c>
    </row>
    <row r="610" spans="1:50">
      <c r="A610" t="s">
        <v>3142</v>
      </c>
      <c r="V610">
        <v>687</v>
      </c>
      <c r="AA610">
        <v>832</v>
      </c>
      <c r="AM610">
        <v>687</v>
      </c>
    </row>
    <row r="611" spans="1:50">
      <c r="A611" t="s">
        <v>3143</v>
      </c>
      <c r="J611">
        <v>619</v>
      </c>
      <c r="P611">
        <v>883</v>
      </c>
      <c r="AK611">
        <v>619</v>
      </c>
      <c r="AL611">
        <v>883</v>
      </c>
    </row>
    <row r="612" spans="1:50">
      <c r="A612" t="s">
        <v>3144</v>
      </c>
      <c r="J612">
        <v>417</v>
      </c>
      <c r="P612">
        <v>721</v>
      </c>
      <c r="AK612">
        <v>417</v>
      </c>
      <c r="AL612">
        <v>721</v>
      </c>
    </row>
    <row r="613" spans="1:50">
      <c r="A613" t="s">
        <v>3145</v>
      </c>
      <c r="D613">
        <v>359</v>
      </c>
      <c r="J613">
        <v>559</v>
      </c>
      <c r="AJ613">
        <v>359</v>
      </c>
      <c r="AK613">
        <v>559</v>
      </c>
    </row>
    <row r="614" spans="1:50">
      <c r="A614" t="s">
        <v>3146</v>
      </c>
      <c r="J614">
        <v>774</v>
      </c>
      <c r="P614">
        <v>672</v>
      </c>
      <c r="AK614">
        <v>774</v>
      </c>
      <c r="AL614">
        <v>672</v>
      </c>
    </row>
    <row r="615" spans="1:50">
      <c r="A615" t="s">
        <v>1073</v>
      </c>
      <c r="B615">
        <v>78</v>
      </c>
      <c r="D615">
        <v>338</v>
      </c>
      <c r="E615">
        <v>153</v>
      </c>
      <c r="F615">
        <v>18</v>
      </c>
      <c r="G615">
        <v>96</v>
      </c>
      <c r="H615">
        <v>100</v>
      </c>
      <c r="J615">
        <v>238</v>
      </c>
      <c r="K615">
        <v>53</v>
      </c>
      <c r="L615">
        <v>7</v>
      </c>
      <c r="M615">
        <v>86</v>
      </c>
      <c r="N615">
        <v>132</v>
      </c>
      <c r="P615">
        <v>407</v>
      </c>
      <c r="Q615">
        <v>141</v>
      </c>
      <c r="R615">
        <v>72</v>
      </c>
      <c r="S615">
        <v>152</v>
      </c>
      <c r="AJ615">
        <v>338</v>
      </c>
      <c r="AK615">
        <v>238</v>
      </c>
      <c r="AL615">
        <v>407</v>
      </c>
      <c r="AN615">
        <v>370</v>
      </c>
      <c r="AQ615">
        <v>176</v>
      </c>
      <c r="AR615">
        <v>131</v>
      </c>
      <c r="AS615">
        <v>163</v>
      </c>
      <c r="AW615">
        <v>73</v>
      </c>
      <c r="AX615">
        <v>88</v>
      </c>
    </row>
    <row r="616" spans="1:50">
      <c r="A616" t="s">
        <v>189</v>
      </c>
      <c r="D616">
        <v>240</v>
      </c>
      <c r="H616">
        <v>48</v>
      </c>
      <c r="J616">
        <v>207</v>
      </c>
      <c r="K616">
        <v>128</v>
      </c>
      <c r="L616">
        <v>102</v>
      </c>
      <c r="M616">
        <v>57</v>
      </c>
      <c r="N616">
        <v>91</v>
      </c>
      <c r="P616">
        <v>289</v>
      </c>
      <c r="Q616">
        <v>145</v>
      </c>
      <c r="R616">
        <v>147</v>
      </c>
      <c r="S616">
        <v>142</v>
      </c>
      <c r="T616">
        <v>50</v>
      </c>
      <c r="U616">
        <v>0</v>
      </c>
      <c r="V616">
        <v>105</v>
      </c>
      <c r="W616">
        <v>108</v>
      </c>
      <c r="X616">
        <v>91</v>
      </c>
      <c r="Y616">
        <v>55</v>
      </c>
      <c r="Z616">
        <v>84</v>
      </c>
      <c r="AA616">
        <v>124</v>
      </c>
      <c r="AB616">
        <v>163</v>
      </c>
      <c r="AC616">
        <v>195</v>
      </c>
      <c r="AD616">
        <v>154</v>
      </c>
      <c r="AH616">
        <v>0</v>
      </c>
      <c r="AJ616">
        <v>240</v>
      </c>
      <c r="AK616">
        <v>207</v>
      </c>
      <c r="AL616">
        <v>289</v>
      </c>
      <c r="AM616">
        <v>105</v>
      </c>
      <c r="AN616">
        <v>696</v>
      </c>
      <c r="AO616">
        <v>159</v>
      </c>
      <c r="AP616">
        <v>66</v>
      </c>
      <c r="AQ616">
        <v>104</v>
      </c>
      <c r="AR616">
        <v>112</v>
      </c>
      <c r="AT616">
        <v>69</v>
      </c>
      <c r="AU616">
        <v>86</v>
      </c>
      <c r="AV616">
        <v>75</v>
      </c>
      <c r="AW616">
        <v>73</v>
      </c>
    </row>
    <row r="617" spans="1:50">
      <c r="A617" t="s">
        <v>3147</v>
      </c>
      <c r="D617">
        <v>878</v>
      </c>
      <c r="J617">
        <v>695</v>
      </c>
      <c r="P617">
        <v>640</v>
      </c>
      <c r="V617">
        <v>489</v>
      </c>
      <c r="AA617">
        <v>572</v>
      </c>
      <c r="AJ617">
        <v>878</v>
      </c>
      <c r="AK617">
        <v>695</v>
      </c>
      <c r="AL617">
        <v>640</v>
      </c>
      <c r="AM617">
        <v>489</v>
      </c>
      <c r="AN617">
        <v>826</v>
      </c>
    </row>
    <row r="618" spans="1:50">
      <c r="A618" t="s">
        <v>3148</v>
      </c>
      <c r="D618">
        <v>651</v>
      </c>
      <c r="J618">
        <v>625</v>
      </c>
      <c r="P618">
        <v>963</v>
      </c>
      <c r="V618">
        <v>858</v>
      </c>
      <c r="AA618">
        <v>986</v>
      </c>
      <c r="AJ618">
        <v>651</v>
      </c>
      <c r="AK618">
        <v>625</v>
      </c>
      <c r="AL618">
        <v>963</v>
      </c>
      <c r="AM618">
        <v>858</v>
      </c>
      <c r="AN618">
        <v>878</v>
      </c>
    </row>
    <row r="619" spans="1:50">
      <c r="A619" t="s">
        <v>3149</v>
      </c>
      <c r="D619">
        <v>435</v>
      </c>
      <c r="J619">
        <v>289</v>
      </c>
      <c r="P619">
        <v>531</v>
      </c>
      <c r="AJ619">
        <v>435</v>
      </c>
      <c r="AK619">
        <v>289</v>
      </c>
      <c r="AL619">
        <v>531</v>
      </c>
      <c r="AN619">
        <v>196</v>
      </c>
    </row>
    <row r="620" spans="1:50">
      <c r="A620" t="s">
        <v>3150</v>
      </c>
      <c r="D620">
        <v>742</v>
      </c>
      <c r="J620">
        <v>894</v>
      </c>
      <c r="AJ620">
        <v>742</v>
      </c>
      <c r="AK620">
        <v>894</v>
      </c>
    </row>
    <row r="621" spans="1:50">
      <c r="A621" t="s">
        <v>3151</v>
      </c>
      <c r="D621">
        <v>231</v>
      </c>
      <c r="J621">
        <v>440</v>
      </c>
      <c r="P621">
        <v>430</v>
      </c>
      <c r="V621">
        <v>82</v>
      </c>
      <c r="AA621">
        <v>114</v>
      </c>
      <c r="AJ621">
        <v>231</v>
      </c>
      <c r="AK621">
        <v>440</v>
      </c>
      <c r="AL621">
        <v>430</v>
      </c>
      <c r="AM621">
        <v>82</v>
      </c>
      <c r="AN621">
        <v>178</v>
      </c>
    </row>
    <row r="622" spans="1:50">
      <c r="A622" t="s">
        <v>3152</v>
      </c>
      <c r="D622">
        <v>514</v>
      </c>
      <c r="J622">
        <v>634</v>
      </c>
      <c r="P622">
        <v>618</v>
      </c>
      <c r="V622">
        <v>466</v>
      </c>
      <c r="AA622">
        <v>447</v>
      </c>
      <c r="AJ622">
        <v>514</v>
      </c>
      <c r="AK622">
        <v>634</v>
      </c>
      <c r="AL622">
        <v>618</v>
      </c>
      <c r="AM622">
        <v>466</v>
      </c>
      <c r="AN622">
        <v>373</v>
      </c>
    </row>
    <row r="623" spans="1:50">
      <c r="A623" t="s">
        <v>3153</v>
      </c>
      <c r="V623">
        <v>593</v>
      </c>
      <c r="AA623">
        <v>555</v>
      </c>
      <c r="AM623">
        <v>593</v>
      </c>
    </row>
    <row r="624" spans="1:50">
      <c r="A624" t="s">
        <v>3154</v>
      </c>
      <c r="D624">
        <v>885</v>
      </c>
      <c r="AJ624">
        <v>885</v>
      </c>
      <c r="AN624">
        <v>801</v>
      </c>
    </row>
    <row r="625" spans="1:50">
      <c r="A625" t="s">
        <v>3155</v>
      </c>
      <c r="AA625">
        <v>997</v>
      </c>
    </row>
    <row r="626" spans="1:50">
      <c r="A626" t="s">
        <v>3156</v>
      </c>
      <c r="J626">
        <v>777</v>
      </c>
      <c r="AK626">
        <v>777</v>
      </c>
    </row>
    <row r="627" spans="1:50">
      <c r="A627" t="s">
        <v>3157</v>
      </c>
      <c r="D627">
        <v>803</v>
      </c>
      <c r="P627">
        <v>956</v>
      </c>
      <c r="AJ627">
        <v>803</v>
      </c>
      <c r="AL627">
        <v>956</v>
      </c>
      <c r="AN627">
        <v>853</v>
      </c>
    </row>
    <row r="628" spans="1:50">
      <c r="A628" t="s">
        <v>183</v>
      </c>
      <c r="D628">
        <v>47</v>
      </c>
      <c r="I628">
        <v>0</v>
      </c>
      <c r="J628">
        <v>44</v>
      </c>
      <c r="O628">
        <v>14</v>
      </c>
      <c r="P628">
        <v>25</v>
      </c>
      <c r="T628">
        <v>54</v>
      </c>
      <c r="U628">
        <v>33</v>
      </c>
      <c r="V628">
        <v>50</v>
      </c>
      <c r="W628">
        <v>81</v>
      </c>
      <c r="X628">
        <v>30</v>
      </c>
      <c r="Y628">
        <v>119</v>
      </c>
      <c r="Z628">
        <v>119</v>
      </c>
      <c r="AA628">
        <v>56</v>
      </c>
      <c r="AB628">
        <v>104</v>
      </c>
      <c r="AC628">
        <v>2</v>
      </c>
      <c r="AD628">
        <v>165</v>
      </c>
      <c r="AF628">
        <v>0</v>
      </c>
      <c r="AG628">
        <v>14</v>
      </c>
      <c r="AH628">
        <v>33</v>
      </c>
      <c r="AJ628">
        <v>47</v>
      </c>
      <c r="AK628">
        <v>44</v>
      </c>
      <c r="AL628">
        <v>25</v>
      </c>
      <c r="AM628">
        <v>50</v>
      </c>
      <c r="AN628">
        <v>86</v>
      </c>
      <c r="AO628">
        <v>148</v>
      </c>
      <c r="AP628">
        <v>117</v>
      </c>
      <c r="AU628">
        <v>86</v>
      </c>
      <c r="AV628">
        <v>75</v>
      </c>
      <c r="AX628">
        <v>124</v>
      </c>
    </row>
    <row r="629" spans="1:50">
      <c r="A629" t="s">
        <v>3158</v>
      </c>
      <c r="D629">
        <v>525</v>
      </c>
      <c r="J629">
        <v>554</v>
      </c>
      <c r="P629">
        <v>666</v>
      </c>
      <c r="AJ629">
        <v>525</v>
      </c>
      <c r="AK629">
        <v>554</v>
      </c>
      <c r="AL629">
        <v>666</v>
      </c>
      <c r="AN629">
        <v>386</v>
      </c>
    </row>
    <row r="630" spans="1:50">
      <c r="A630" t="s">
        <v>1074</v>
      </c>
      <c r="D630">
        <v>624</v>
      </c>
      <c r="J630">
        <v>361</v>
      </c>
      <c r="N630">
        <v>16</v>
      </c>
      <c r="P630">
        <v>410</v>
      </c>
      <c r="Q630">
        <v>129</v>
      </c>
      <c r="R630">
        <v>170</v>
      </c>
      <c r="S630">
        <v>132</v>
      </c>
      <c r="V630">
        <v>226</v>
      </c>
      <c r="Z630">
        <v>12</v>
      </c>
      <c r="AA630">
        <v>105</v>
      </c>
      <c r="AB630">
        <v>7</v>
      </c>
      <c r="AC630">
        <v>49</v>
      </c>
      <c r="AD630">
        <v>40</v>
      </c>
      <c r="AJ630">
        <v>624</v>
      </c>
      <c r="AK630">
        <v>361</v>
      </c>
      <c r="AL630">
        <v>410</v>
      </c>
      <c r="AM630">
        <v>226</v>
      </c>
      <c r="AN630">
        <v>465</v>
      </c>
      <c r="AO630">
        <v>54</v>
      </c>
      <c r="AQ630">
        <v>87</v>
      </c>
      <c r="AT630">
        <v>5</v>
      </c>
    </row>
    <row r="631" spans="1:50">
      <c r="A631" t="s">
        <v>3159</v>
      </c>
      <c r="J631">
        <v>431</v>
      </c>
      <c r="P631">
        <v>507</v>
      </c>
      <c r="V631">
        <v>344</v>
      </c>
      <c r="AA631">
        <v>364</v>
      </c>
      <c r="AK631">
        <v>431</v>
      </c>
      <c r="AL631">
        <v>507</v>
      </c>
      <c r="AM631">
        <v>344</v>
      </c>
      <c r="AN631">
        <v>925</v>
      </c>
    </row>
    <row r="632" spans="1:50">
      <c r="A632" t="s">
        <v>3160</v>
      </c>
      <c r="D632">
        <v>713</v>
      </c>
      <c r="AJ632">
        <v>713</v>
      </c>
      <c r="AN632">
        <v>279</v>
      </c>
    </row>
    <row r="633" spans="1:50">
      <c r="A633" t="s">
        <v>3161</v>
      </c>
      <c r="V633">
        <v>945</v>
      </c>
      <c r="AM633">
        <v>945</v>
      </c>
    </row>
    <row r="634" spans="1:50">
      <c r="A634" t="s">
        <v>3162</v>
      </c>
      <c r="D634">
        <v>479</v>
      </c>
      <c r="J634">
        <v>528</v>
      </c>
      <c r="P634">
        <v>235</v>
      </c>
      <c r="V634">
        <v>266</v>
      </c>
      <c r="AA634">
        <v>322</v>
      </c>
      <c r="AJ634">
        <v>479</v>
      </c>
      <c r="AK634">
        <v>528</v>
      </c>
      <c r="AL634">
        <v>235</v>
      </c>
      <c r="AM634">
        <v>266</v>
      </c>
      <c r="AN634">
        <v>930</v>
      </c>
    </row>
    <row r="635" spans="1:50">
      <c r="A635" t="s">
        <v>3163</v>
      </c>
      <c r="V635">
        <v>609</v>
      </c>
      <c r="AA635">
        <v>446</v>
      </c>
      <c r="AM635">
        <v>609</v>
      </c>
    </row>
    <row r="636" spans="1:50">
      <c r="A636" t="s">
        <v>3164</v>
      </c>
      <c r="D636">
        <v>998</v>
      </c>
      <c r="AJ636">
        <v>998</v>
      </c>
    </row>
    <row r="637" spans="1:50">
      <c r="A637" t="s">
        <v>3165</v>
      </c>
      <c r="J637">
        <v>675</v>
      </c>
      <c r="P637">
        <v>373</v>
      </c>
      <c r="V637">
        <v>545</v>
      </c>
      <c r="AA637">
        <v>738</v>
      </c>
      <c r="AK637">
        <v>675</v>
      </c>
      <c r="AL637">
        <v>373</v>
      </c>
      <c r="AM637">
        <v>545</v>
      </c>
    </row>
    <row r="638" spans="1:50">
      <c r="A638" t="s">
        <v>3166</v>
      </c>
      <c r="V638">
        <v>822</v>
      </c>
      <c r="AA638">
        <v>755</v>
      </c>
      <c r="AM638">
        <v>822</v>
      </c>
    </row>
    <row r="639" spans="1:50">
      <c r="A639" t="s">
        <v>3167</v>
      </c>
      <c r="J639">
        <v>986</v>
      </c>
      <c r="AK639">
        <v>986</v>
      </c>
      <c r="AN639">
        <v>830</v>
      </c>
    </row>
    <row r="640" spans="1:50">
      <c r="A640" t="s">
        <v>3168</v>
      </c>
      <c r="D640">
        <v>385</v>
      </c>
      <c r="J640">
        <v>865</v>
      </c>
      <c r="Z640">
        <v>153</v>
      </c>
      <c r="AB640">
        <v>137</v>
      </c>
      <c r="AC640">
        <v>172</v>
      </c>
      <c r="AD640">
        <v>149</v>
      </c>
      <c r="AJ640">
        <v>385</v>
      </c>
      <c r="AK640">
        <v>865</v>
      </c>
      <c r="AN640">
        <v>390</v>
      </c>
      <c r="AO640">
        <v>172</v>
      </c>
      <c r="AX640">
        <v>124</v>
      </c>
    </row>
    <row r="641" spans="1:50">
      <c r="A641" t="s">
        <v>3169</v>
      </c>
      <c r="AA641">
        <v>721</v>
      </c>
    </row>
    <row r="642" spans="1:50">
      <c r="A642" t="s">
        <v>3170</v>
      </c>
      <c r="D642">
        <v>847</v>
      </c>
      <c r="J642">
        <v>840</v>
      </c>
      <c r="P642">
        <v>275</v>
      </c>
      <c r="V642">
        <v>376</v>
      </c>
      <c r="AA642">
        <v>588</v>
      </c>
      <c r="AJ642">
        <v>847</v>
      </c>
      <c r="AK642">
        <v>840</v>
      </c>
      <c r="AL642">
        <v>275</v>
      </c>
      <c r="AM642">
        <v>376</v>
      </c>
      <c r="AV642">
        <v>75</v>
      </c>
    </row>
    <row r="643" spans="1:50">
      <c r="A643" t="s">
        <v>3171</v>
      </c>
      <c r="J643">
        <v>752</v>
      </c>
      <c r="P643">
        <v>542</v>
      </c>
      <c r="V643">
        <v>559</v>
      </c>
      <c r="AA643">
        <v>719</v>
      </c>
      <c r="AK643">
        <v>752</v>
      </c>
      <c r="AL643">
        <v>542</v>
      </c>
      <c r="AM643">
        <v>559</v>
      </c>
    </row>
    <row r="644" spans="1:50">
      <c r="A644" t="s">
        <v>1075</v>
      </c>
      <c r="B644">
        <v>174</v>
      </c>
      <c r="D644">
        <v>284</v>
      </c>
      <c r="E644">
        <v>119</v>
      </c>
      <c r="F644">
        <v>115</v>
      </c>
      <c r="G644">
        <v>147</v>
      </c>
      <c r="H644">
        <v>166</v>
      </c>
      <c r="J644">
        <v>212</v>
      </c>
      <c r="K644">
        <v>144</v>
      </c>
      <c r="L644">
        <v>59</v>
      </c>
      <c r="M644">
        <v>68</v>
      </c>
      <c r="N644">
        <v>151</v>
      </c>
      <c r="P644">
        <v>154</v>
      </c>
      <c r="Q644">
        <v>131</v>
      </c>
      <c r="R644">
        <v>71</v>
      </c>
      <c r="S644">
        <v>82</v>
      </c>
      <c r="T644">
        <v>171</v>
      </c>
      <c r="V644">
        <v>90</v>
      </c>
      <c r="W644">
        <v>51</v>
      </c>
      <c r="X644">
        <v>46</v>
      </c>
      <c r="Y644">
        <v>27</v>
      </c>
      <c r="Z644">
        <v>174</v>
      </c>
      <c r="AA644">
        <v>69</v>
      </c>
      <c r="AB644">
        <v>83</v>
      </c>
      <c r="AC644">
        <v>74</v>
      </c>
      <c r="AD644">
        <v>29</v>
      </c>
      <c r="AI644">
        <v>0</v>
      </c>
      <c r="AJ644">
        <v>284</v>
      </c>
      <c r="AK644">
        <v>212</v>
      </c>
      <c r="AL644">
        <v>154</v>
      </c>
      <c r="AM644">
        <v>90</v>
      </c>
      <c r="AN644">
        <v>329</v>
      </c>
      <c r="AO644">
        <v>25</v>
      </c>
      <c r="AP644">
        <v>40</v>
      </c>
      <c r="AQ644">
        <v>131</v>
      </c>
      <c r="AR644">
        <v>122</v>
      </c>
      <c r="AS644">
        <v>124</v>
      </c>
      <c r="AT644">
        <v>14</v>
      </c>
      <c r="AU644">
        <v>22</v>
      </c>
      <c r="AV644">
        <v>51</v>
      </c>
      <c r="AW644">
        <v>73</v>
      </c>
      <c r="AX644">
        <v>56</v>
      </c>
    </row>
    <row r="645" spans="1:50">
      <c r="A645" t="s">
        <v>123</v>
      </c>
      <c r="B645">
        <v>7</v>
      </c>
      <c r="D645">
        <v>37</v>
      </c>
      <c r="E645">
        <v>19</v>
      </c>
      <c r="F645">
        <v>13</v>
      </c>
      <c r="G645">
        <v>47</v>
      </c>
      <c r="H645">
        <v>16</v>
      </c>
      <c r="I645">
        <v>3</v>
      </c>
      <c r="J645">
        <v>16</v>
      </c>
      <c r="K645">
        <v>27</v>
      </c>
      <c r="L645">
        <v>29</v>
      </c>
      <c r="M645">
        <v>14</v>
      </c>
      <c r="N645">
        <v>18</v>
      </c>
      <c r="O645">
        <v>20</v>
      </c>
      <c r="P645">
        <v>8</v>
      </c>
      <c r="Q645">
        <v>5</v>
      </c>
      <c r="R645">
        <v>30</v>
      </c>
      <c r="S645">
        <v>62</v>
      </c>
      <c r="T645">
        <v>3</v>
      </c>
      <c r="U645">
        <v>28</v>
      </c>
      <c r="V645">
        <v>2</v>
      </c>
      <c r="W645">
        <v>2</v>
      </c>
      <c r="X645">
        <v>6</v>
      </c>
      <c r="Y645">
        <v>1</v>
      </c>
      <c r="Z645">
        <v>20</v>
      </c>
      <c r="AA645">
        <v>1</v>
      </c>
      <c r="AB645">
        <v>69</v>
      </c>
      <c r="AC645">
        <v>3</v>
      </c>
      <c r="AD645">
        <v>7</v>
      </c>
      <c r="AF645">
        <v>3</v>
      </c>
      <c r="AG645">
        <v>20</v>
      </c>
      <c r="AH645">
        <v>28</v>
      </c>
      <c r="AI645">
        <v>2</v>
      </c>
      <c r="AJ645">
        <v>37</v>
      </c>
      <c r="AK645">
        <v>16</v>
      </c>
      <c r="AL645">
        <v>8</v>
      </c>
      <c r="AM645">
        <v>2</v>
      </c>
      <c r="AN645">
        <v>8</v>
      </c>
      <c r="AO645">
        <v>47</v>
      </c>
      <c r="AP645">
        <v>5</v>
      </c>
      <c r="AQ645">
        <v>20</v>
      </c>
      <c r="AR645">
        <v>35</v>
      </c>
      <c r="AS645">
        <v>54</v>
      </c>
      <c r="AT645">
        <v>14</v>
      </c>
      <c r="AU645">
        <v>2</v>
      </c>
      <c r="AV645">
        <v>19</v>
      </c>
      <c r="AW645">
        <v>10</v>
      </c>
      <c r="AX645">
        <v>39</v>
      </c>
    </row>
    <row r="646" spans="1:50">
      <c r="A646" t="s">
        <v>188</v>
      </c>
      <c r="B646">
        <v>64</v>
      </c>
      <c r="C646">
        <v>24</v>
      </c>
      <c r="D646">
        <v>9</v>
      </c>
      <c r="E646">
        <v>8</v>
      </c>
      <c r="F646">
        <v>61</v>
      </c>
      <c r="G646">
        <v>3</v>
      </c>
      <c r="H646">
        <v>107</v>
      </c>
      <c r="I646">
        <v>20</v>
      </c>
      <c r="J646">
        <v>10</v>
      </c>
      <c r="K646">
        <v>70</v>
      </c>
      <c r="L646">
        <v>142</v>
      </c>
      <c r="M646">
        <v>47</v>
      </c>
      <c r="N646">
        <v>122</v>
      </c>
      <c r="O646">
        <v>0</v>
      </c>
      <c r="P646">
        <v>31</v>
      </c>
      <c r="Q646">
        <v>166</v>
      </c>
      <c r="R646">
        <v>167</v>
      </c>
      <c r="S646">
        <v>51</v>
      </c>
      <c r="T646">
        <v>121</v>
      </c>
      <c r="U646">
        <v>49</v>
      </c>
      <c r="V646">
        <v>107</v>
      </c>
      <c r="W646">
        <v>162</v>
      </c>
      <c r="X646">
        <v>177</v>
      </c>
      <c r="Y646">
        <v>62</v>
      </c>
      <c r="Z646">
        <v>90</v>
      </c>
      <c r="AA646">
        <v>61</v>
      </c>
      <c r="AB646">
        <v>146</v>
      </c>
      <c r="AC646">
        <v>173</v>
      </c>
      <c r="AD646">
        <v>32</v>
      </c>
      <c r="AE646">
        <v>24</v>
      </c>
      <c r="AF646">
        <v>20</v>
      </c>
      <c r="AG646">
        <v>0</v>
      </c>
      <c r="AH646">
        <v>49</v>
      </c>
      <c r="AJ646">
        <v>9</v>
      </c>
      <c r="AK646">
        <v>10</v>
      </c>
      <c r="AL646">
        <v>31</v>
      </c>
      <c r="AM646">
        <v>107</v>
      </c>
      <c r="AN646">
        <v>33</v>
      </c>
      <c r="AO646">
        <v>27</v>
      </c>
      <c r="AP646">
        <v>16</v>
      </c>
      <c r="AQ646">
        <v>13</v>
      </c>
      <c r="AR646">
        <v>20</v>
      </c>
      <c r="AS646">
        <v>6</v>
      </c>
      <c r="AT646">
        <v>14</v>
      </c>
      <c r="AU646">
        <v>86</v>
      </c>
      <c r="AV646">
        <v>36</v>
      </c>
      <c r="AW646">
        <v>20</v>
      </c>
      <c r="AX646">
        <v>6</v>
      </c>
    </row>
    <row r="647" spans="1:50">
      <c r="A647" t="s">
        <v>1076</v>
      </c>
      <c r="D647">
        <v>709</v>
      </c>
      <c r="J647">
        <v>633</v>
      </c>
      <c r="P647">
        <v>192</v>
      </c>
      <c r="T647">
        <v>87</v>
      </c>
      <c r="V647">
        <v>143</v>
      </c>
      <c r="W647">
        <v>167</v>
      </c>
      <c r="X647">
        <v>128</v>
      </c>
      <c r="Y647">
        <v>46</v>
      </c>
      <c r="Z647">
        <v>148</v>
      </c>
      <c r="AA647">
        <v>174</v>
      </c>
      <c r="AB647">
        <v>118</v>
      </c>
      <c r="AC647">
        <v>105</v>
      </c>
      <c r="AD647">
        <v>61</v>
      </c>
      <c r="AJ647">
        <v>709</v>
      </c>
      <c r="AK647">
        <v>633</v>
      </c>
      <c r="AL647">
        <v>192</v>
      </c>
      <c r="AM647">
        <v>143</v>
      </c>
      <c r="AN647">
        <v>638</v>
      </c>
      <c r="AO647">
        <v>150</v>
      </c>
      <c r="AP647">
        <v>94</v>
      </c>
      <c r="AU647">
        <v>86</v>
      </c>
      <c r="AV647">
        <v>110</v>
      </c>
    </row>
    <row r="648" spans="1:50">
      <c r="A648" t="s">
        <v>3172</v>
      </c>
      <c r="D648">
        <v>490</v>
      </c>
      <c r="J648">
        <v>525</v>
      </c>
      <c r="P648">
        <v>455</v>
      </c>
      <c r="V648">
        <v>509</v>
      </c>
      <c r="AA648">
        <v>561</v>
      </c>
      <c r="AJ648">
        <v>490</v>
      </c>
      <c r="AK648">
        <v>525</v>
      </c>
      <c r="AL648">
        <v>455</v>
      </c>
      <c r="AM648">
        <v>509</v>
      </c>
      <c r="AN648">
        <v>506</v>
      </c>
    </row>
    <row r="649" spans="1:50">
      <c r="A649" t="s">
        <v>1077</v>
      </c>
      <c r="B649">
        <v>14</v>
      </c>
      <c r="D649">
        <v>236</v>
      </c>
      <c r="E649">
        <v>115</v>
      </c>
      <c r="F649">
        <v>139</v>
      </c>
      <c r="G649">
        <v>134</v>
      </c>
      <c r="H649">
        <v>6</v>
      </c>
      <c r="J649">
        <v>152</v>
      </c>
      <c r="K649">
        <v>83</v>
      </c>
      <c r="L649">
        <v>123</v>
      </c>
      <c r="M649">
        <v>37</v>
      </c>
      <c r="N649">
        <v>14</v>
      </c>
      <c r="P649">
        <v>118</v>
      </c>
      <c r="Q649">
        <v>59</v>
      </c>
      <c r="R649">
        <v>54</v>
      </c>
      <c r="S649">
        <v>22</v>
      </c>
      <c r="T649">
        <v>11</v>
      </c>
      <c r="V649">
        <v>176</v>
      </c>
      <c r="W649">
        <v>114</v>
      </c>
      <c r="X649">
        <v>111</v>
      </c>
      <c r="Y649">
        <v>69</v>
      </c>
      <c r="Z649">
        <v>7</v>
      </c>
      <c r="AA649">
        <v>106</v>
      </c>
      <c r="AB649">
        <v>80</v>
      </c>
      <c r="AC649">
        <v>158</v>
      </c>
      <c r="AD649">
        <v>79</v>
      </c>
      <c r="AJ649">
        <v>236</v>
      </c>
      <c r="AK649">
        <v>152</v>
      </c>
      <c r="AL649">
        <v>118</v>
      </c>
      <c r="AM649">
        <v>176</v>
      </c>
      <c r="AN649">
        <v>191</v>
      </c>
      <c r="AO649">
        <v>63</v>
      </c>
      <c r="AP649">
        <v>63</v>
      </c>
      <c r="AQ649">
        <v>32</v>
      </c>
      <c r="AR649">
        <v>67</v>
      </c>
      <c r="AS649">
        <v>143</v>
      </c>
      <c r="AT649">
        <v>69</v>
      </c>
      <c r="AU649">
        <v>86</v>
      </c>
      <c r="AV649">
        <v>75</v>
      </c>
      <c r="AW649">
        <v>34</v>
      </c>
      <c r="AX649">
        <v>88</v>
      </c>
    </row>
    <row r="650" spans="1:50">
      <c r="A650" t="s">
        <v>3173</v>
      </c>
      <c r="V650">
        <v>663</v>
      </c>
      <c r="AA650">
        <v>598</v>
      </c>
      <c r="AM650">
        <v>663</v>
      </c>
    </row>
    <row r="651" spans="1:50">
      <c r="A651" t="s">
        <v>3174</v>
      </c>
      <c r="D651">
        <v>599</v>
      </c>
      <c r="J651">
        <v>717</v>
      </c>
      <c r="P651">
        <v>841</v>
      </c>
      <c r="V651">
        <v>796</v>
      </c>
      <c r="AA651">
        <v>825</v>
      </c>
      <c r="AJ651">
        <v>599</v>
      </c>
      <c r="AK651">
        <v>717</v>
      </c>
      <c r="AL651">
        <v>841</v>
      </c>
      <c r="AM651">
        <v>796</v>
      </c>
    </row>
    <row r="652" spans="1:50">
      <c r="A652" t="s">
        <v>3175</v>
      </c>
      <c r="P652">
        <v>671</v>
      </c>
      <c r="V652">
        <v>447</v>
      </c>
      <c r="AA652">
        <v>614</v>
      </c>
      <c r="AL652">
        <v>671</v>
      </c>
      <c r="AM652">
        <v>447</v>
      </c>
      <c r="AN652">
        <v>959</v>
      </c>
    </row>
    <row r="653" spans="1:50">
      <c r="A653" t="s">
        <v>3176</v>
      </c>
      <c r="P653">
        <v>718</v>
      </c>
      <c r="V653">
        <v>444</v>
      </c>
      <c r="AA653">
        <v>226</v>
      </c>
      <c r="AL653">
        <v>718</v>
      </c>
      <c r="AM653">
        <v>444</v>
      </c>
    </row>
    <row r="654" spans="1:50">
      <c r="A654" t="s">
        <v>3177</v>
      </c>
      <c r="D654">
        <v>395</v>
      </c>
      <c r="J654">
        <v>558</v>
      </c>
      <c r="P654">
        <v>556</v>
      </c>
      <c r="V654">
        <v>557</v>
      </c>
      <c r="AA654">
        <v>556</v>
      </c>
      <c r="AJ654">
        <v>395</v>
      </c>
      <c r="AK654">
        <v>558</v>
      </c>
      <c r="AL654">
        <v>556</v>
      </c>
      <c r="AM654">
        <v>557</v>
      </c>
    </row>
    <row r="655" spans="1:50">
      <c r="A655" t="s">
        <v>3178</v>
      </c>
      <c r="P655">
        <v>762</v>
      </c>
      <c r="AL655">
        <v>762</v>
      </c>
      <c r="AN655">
        <v>718</v>
      </c>
    </row>
    <row r="656" spans="1:50">
      <c r="A656" t="s">
        <v>3179</v>
      </c>
      <c r="D656">
        <v>294</v>
      </c>
      <c r="J656">
        <v>548</v>
      </c>
      <c r="P656">
        <v>824</v>
      </c>
      <c r="AJ656">
        <v>294</v>
      </c>
      <c r="AK656">
        <v>548</v>
      </c>
      <c r="AL656">
        <v>824</v>
      </c>
      <c r="AN656">
        <v>250</v>
      </c>
    </row>
    <row r="657" spans="1:50">
      <c r="A657" t="s">
        <v>3180</v>
      </c>
      <c r="D657">
        <v>189</v>
      </c>
      <c r="J657">
        <v>350</v>
      </c>
      <c r="P657">
        <v>227</v>
      </c>
      <c r="V657">
        <v>465</v>
      </c>
      <c r="AA657">
        <v>398</v>
      </c>
      <c r="AJ657">
        <v>189</v>
      </c>
      <c r="AK657">
        <v>350</v>
      </c>
      <c r="AL657">
        <v>227</v>
      </c>
      <c r="AM657">
        <v>465</v>
      </c>
      <c r="AN657">
        <v>155</v>
      </c>
    </row>
    <row r="658" spans="1:50">
      <c r="A658" t="s">
        <v>3181</v>
      </c>
      <c r="V658">
        <v>788</v>
      </c>
      <c r="AA658">
        <v>880</v>
      </c>
      <c r="AM658">
        <v>788</v>
      </c>
    </row>
    <row r="659" spans="1:50">
      <c r="A659" t="s">
        <v>3182</v>
      </c>
      <c r="D659">
        <v>428</v>
      </c>
      <c r="J659">
        <v>694</v>
      </c>
      <c r="P659">
        <v>934</v>
      </c>
      <c r="AJ659">
        <v>428</v>
      </c>
      <c r="AK659">
        <v>694</v>
      </c>
      <c r="AL659">
        <v>934</v>
      </c>
      <c r="AN659">
        <v>300</v>
      </c>
    </row>
    <row r="660" spans="1:50">
      <c r="A660" t="s">
        <v>3183</v>
      </c>
      <c r="D660">
        <v>589</v>
      </c>
      <c r="J660">
        <v>412</v>
      </c>
      <c r="P660">
        <v>319</v>
      </c>
      <c r="V660">
        <v>250</v>
      </c>
      <c r="AA660">
        <v>300</v>
      </c>
      <c r="AJ660">
        <v>589</v>
      </c>
      <c r="AK660">
        <v>412</v>
      </c>
      <c r="AL660">
        <v>319</v>
      </c>
      <c r="AM660">
        <v>250</v>
      </c>
      <c r="AN660">
        <v>437</v>
      </c>
    </row>
    <row r="661" spans="1:50">
      <c r="A661" t="s">
        <v>3184</v>
      </c>
      <c r="D661">
        <v>96</v>
      </c>
      <c r="J661">
        <v>217</v>
      </c>
      <c r="P661">
        <v>962</v>
      </c>
      <c r="V661">
        <v>959</v>
      </c>
      <c r="AA661">
        <v>689</v>
      </c>
      <c r="AJ661">
        <v>96</v>
      </c>
      <c r="AK661">
        <v>217</v>
      </c>
      <c r="AL661">
        <v>962</v>
      </c>
      <c r="AM661">
        <v>959</v>
      </c>
      <c r="AN661">
        <v>187</v>
      </c>
    </row>
    <row r="662" spans="1:50">
      <c r="A662" t="s">
        <v>3185</v>
      </c>
      <c r="D662">
        <v>920</v>
      </c>
      <c r="P662">
        <v>670</v>
      </c>
      <c r="V662">
        <v>783</v>
      </c>
      <c r="AA662">
        <v>994</v>
      </c>
      <c r="AJ662">
        <v>920</v>
      </c>
      <c r="AL662">
        <v>670</v>
      </c>
      <c r="AM662">
        <v>783</v>
      </c>
      <c r="AN662">
        <v>790</v>
      </c>
    </row>
    <row r="663" spans="1:50">
      <c r="A663" t="s">
        <v>3186</v>
      </c>
      <c r="P663">
        <v>977</v>
      </c>
      <c r="AL663">
        <v>977</v>
      </c>
    </row>
    <row r="664" spans="1:50">
      <c r="A664" t="s">
        <v>3187</v>
      </c>
      <c r="D664">
        <v>620</v>
      </c>
      <c r="J664">
        <v>855</v>
      </c>
      <c r="P664">
        <v>636</v>
      </c>
      <c r="AJ664">
        <v>620</v>
      </c>
      <c r="AK664">
        <v>855</v>
      </c>
      <c r="AL664">
        <v>636</v>
      </c>
      <c r="AN664">
        <v>411</v>
      </c>
    </row>
    <row r="665" spans="1:50">
      <c r="A665" t="s">
        <v>3188</v>
      </c>
      <c r="J665">
        <v>700</v>
      </c>
      <c r="AK665">
        <v>700</v>
      </c>
    </row>
    <row r="666" spans="1:50">
      <c r="A666" t="s">
        <v>1078</v>
      </c>
      <c r="B666">
        <v>141</v>
      </c>
      <c r="D666">
        <v>372</v>
      </c>
      <c r="E666">
        <v>64</v>
      </c>
      <c r="F666">
        <v>121</v>
      </c>
      <c r="G666">
        <v>100</v>
      </c>
      <c r="H666">
        <v>160</v>
      </c>
      <c r="J666">
        <v>194</v>
      </c>
      <c r="K666">
        <v>42</v>
      </c>
      <c r="L666">
        <v>153</v>
      </c>
      <c r="M666">
        <v>112</v>
      </c>
      <c r="N666">
        <v>169</v>
      </c>
      <c r="P666">
        <v>291</v>
      </c>
      <c r="Q666">
        <v>93</v>
      </c>
      <c r="R666">
        <v>172</v>
      </c>
      <c r="S666">
        <v>165</v>
      </c>
      <c r="V666">
        <v>935</v>
      </c>
      <c r="AJ666">
        <v>372</v>
      </c>
      <c r="AK666">
        <v>194</v>
      </c>
      <c r="AL666">
        <v>291</v>
      </c>
      <c r="AM666">
        <v>935</v>
      </c>
      <c r="AN666">
        <v>728</v>
      </c>
      <c r="AQ666">
        <v>122</v>
      </c>
      <c r="AR666">
        <v>99</v>
      </c>
      <c r="AS666">
        <v>96</v>
      </c>
      <c r="AV666">
        <v>110</v>
      </c>
      <c r="AW666">
        <v>73</v>
      </c>
      <c r="AX666">
        <v>124</v>
      </c>
    </row>
    <row r="667" spans="1:50">
      <c r="A667" t="s">
        <v>1079</v>
      </c>
      <c r="B667">
        <v>68</v>
      </c>
      <c r="D667">
        <v>99</v>
      </c>
      <c r="E667">
        <v>42</v>
      </c>
      <c r="F667">
        <v>49</v>
      </c>
      <c r="G667">
        <v>27</v>
      </c>
      <c r="H667">
        <v>55</v>
      </c>
      <c r="J667">
        <v>175</v>
      </c>
      <c r="K667">
        <v>66</v>
      </c>
      <c r="L667">
        <v>42</v>
      </c>
      <c r="M667">
        <v>93</v>
      </c>
      <c r="N667">
        <v>110</v>
      </c>
      <c r="P667">
        <v>250</v>
      </c>
      <c r="Q667">
        <v>39</v>
      </c>
      <c r="R667">
        <v>98</v>
      </c>
      <c r="S667">
        <v>78</v>
      </c>
      <c r="T667">
        <v>134</v>
      </c>
      <c r="V667">
        <v>360</v>
      </c>
      <c r="W667">
        <v>98</v>
      </c>
      <c r="X667">
        <v>79</v>
      </c>
      <c r="Y667">
        <v>120</v>
      </c>
      <c r="Z667">
        <v>140</v>
      </c>
      <c r="AA667">
        <v>349</v>
      </c>
      <c r="AB667">
        <v>22</v>
      </c>
      <c r="AC667">
        <v>123</v>
      </c>
      <c r="AD667">
        <v>164</v>
      </c>
      <c r="AI667">
        <v>44</v>
      </c>
      <c r="AJ667">
        <v>99</v>
      </c>
      <c r="AK667">
        <v>175</v>
      </c>
      <c r="AL667">
        <v>250</v>
      </c>
      <c r="AM667">
        <v>360</v>
      </c>
      <c r="AN667">
        <v>74</v>
      </c>
      <c r="AO667">
        <v>100</v>
      </c>
      <c r="AP667">
        <v>104</v>
      </c>
      <c r="AQ667">
        <v>96</v>
      </c>
      <c r="AR667">
        <v>103</v>
      </c>
      <c r="AS667">
        <v>33</v>
      </c>
      <c r="AT667">
        <v>69</v>
      </c>
      <c r="AU667">
        <v>123</v>
      </c>
      <c r="AV667">
        <v>51</v>
      </c>
      <c r="AW667">
        <v>73</v>
      </c>
      <c r="AX667">
        <v>39</v>
      </c>
    </row>
    <row r="668" spans="1:50">
      <c r="A668" t="s">
        <v>3189</v>
      </c>
      <c r="V668">
        <v>467</v>
      </c>
      <c r="AA668">
        <v>257</v>
      </c>
      <c r="AM668">
        <v>467</v>
      </c>
    </row>
    <row r="669" spans="1:50">
      <c r="A669" t="s">
        <v>3190</v>
      </c>
      <c r="D669">
        <v>741</v>
      </c>
      <c r="J669">
        <v>323</v>
      </c>
      <c r="P669">
        <v>503</v>
      </c>
      <c r="V669">
        <v>384</v>
      </c>
      <c r="AA669">
        <v>395</v>
      </c>
      <c r="AJ669">
        <v>741</v>
      </c>
      <c r="AK669">
        <v>323</v>
      </c>
      <c r="AL669">
        <v>503</v>
      </c>
      <c r="AM669">
        <v>384</v>
      </c>
    </row>
    <row r="670" spans="1:50">
      <c r="A670" t="s">
        <v>3191</v>
      </c>
      <c r="J670">
        <v>418</v>
      </c>
      <c r="P670">
        <v>437</v>
      </c>
      <c r="V670">
        <v>277</v>
      </c>
      <c r="AA670">
        <v>356</v>
      </c>
      <c r="AK670">
        <v>418</v>
      </c>
      <c r="AL670">
        <v>437</v>
      </c>
      <c r="AM670">
        <v>277</v>
      </c>
    </row>
    <row r="671" spans="1:50">
      <c r="A671" t="s">
        <v>3192</v>
      </c>
      <c r="D671">
        <v>676</v>
      </c>
      <c r="J671">
        <v>596</v>
      </c>
      <c r="P671">
        <v>445</v>
      </c>
      <c r="V671">
        <v>812</v>
      </c>
      <c r="AJ671">
        <v>676</v>
      </c>
      <c r="AK671">
        <v>596</v>
      </c>
      <c r="AL671">
        <v>445</v>
      </c>
      <c r="AM671">
        <v>812</v>
      </c>
      <c r="AN671">
        <v>604</v>
      </c>
    </row>
    <row r="672" spans="1:50">
      <c r="A672" t="s">
        <v>3193</v>
      </c>
      <c r="J672">
        <v>815</v>
      </c>
      <c r="P672">
        <v>457</v>
      </c>
      <c r="V672">
        <v>541</v>
      </c>
      <c r="AA672">
        <v>724</v>
      </c>
      <c r="AK672">
        <v>815</v>
      </c>
      <c r="AL672">
        <v>457</v>
      </c>
      <c r="AM672">
        <v>541</v>
      </c>
    </row>
    <row r="673" spans="1:50">
      <c r="A673" t="s">
        <v>1080</v>
      </c>
      <c r="B673">
        <v>182</v>
      </c>
      <c r="D673">
        <v>254</v>
      </c>
      <c r="E673">
        <v>41</v>
      </c>
      <c r="F673">
        <v>111</v>
      </c>
      <c r="G673">
        <v>102</v>
      </c>
      <c r="H673">
        <v>177</v>
      </c>
      <c r="J673">
        <v>189</v>
      </c>
      <c r="K673">
        <v>14</v>
      </c>
      <c r="L673">
        <v>54</v>
      </c>
      <c r="M673">
        <v>64</v>
      </c>
      <c r="N673">
        <v>167</v>
      </c>
      <c r="P673">
        <v>105</v>
      </c>
      <c r="Q673">
        <v>16</v>
      </c>
      <c r="R673">
        <v>52</v>
      </c>
      <c r="S673">
        <v>57</v>
      </c>
      <c r="T673">
        <v>170</v>
      </c>
      <c r="V673">
        <v>128</v>
      </c>
      <c r="W673">
        <v>7</v>
      </c>
      <c r="X673">
        <v>44</v>
      </c>
      <c r="Y673">
        <v>68</v>
      </c>
      <c r="Z673">
        <v>194</v>
      </c>
      <c r="AA673">
        <v>156</v>
      </c>
      <c r="AB673">
        <v>2</v>
      </c>
      <c r="AC673">
        <v>147</v>
      </c>
      <c r="AD673">
        <v>97</v>
      </c>
      <c r="AI673">
        <v>0</v>
      </c>
      <c r="AJ673">
        <v>254</v>
      </c>
      <c r="AK673">
        <v>189</v>
      </c>
      <c r="AL673">
        <v>105</v>
      </c>
      <c r="AM673">
        <v>128</v>
      </c>
      <c r="AN673">
        <v>132</v>
      </c>
      <c r="AO673">
        <v>97</v>
      </c>
      <c r="AP673">
        <v>77</v>
      </c>
      <c r="AQ673">
        <v>65</v>
      </c>
      <c r="AR673">
        <v>64</v>
      </c>
      <c r="AS673">
        <v>112</v>
      </c>
      <c r="AT673">
        <v>69</v>
      </c>
      <c r="AU673">
        <v>37</v>
      </c>
      <c r="AV673">
        <v>36</v>
      </c>
      <c r="AW673">
        <v>73</v>
      </c>
      <c r="AX673">
        <v>124</v>
      </c>
    </row>
    <row r="674" spans="1:50">
      <c r="A674" t="s">
        <v>3194</v>
      </c>
      <c r="D674">
        <v>942</v>
      </c>
      <c r="AJ674">
        <v>942</v>
      </c>
    </row>
    <row r="675" spans="1:50">
      <c r="A675" t="s">
        <v>3195</v>
      </c>
      <c r="D675">
        <v>917</v>
      </c>
      <c r="AJ675">
        <v>917</v>
      </c>
      <c r="AN675">
        <v>597</v>
      </c>
    </row>
    <row r="676" spans="1:50">
      <c r="A676" t="s">
        <v>1081</v>
      </c>
      <c r="B676">
        <v>10</v>
      </c>
      <c r="D676">
        <v>249</v>
      </c>
      <c r="E676">
        <v>187</v>
      </c>
      <c r="F676">
        <v>98</v>
      </c>
      <c r="G676">
        <v>144</v>
      </c>
      <c r="J676">
        <v>511</v>
      </c>
      <c r="N676">
        <v>8</v>
      </c>
      <c r="P676">
        <v>262</v>
      </c>
      <c r="Q676">
        <v>72</v>
      </c>
      <c r="R676">
        <v>153</v>
      </c>
      <c r="S676">
        <v>94</v>
      </c>
      <c r="T676">
        <v>27</v>
      </c>
      <c r="V676">
        <v>387</v>
      </c>
      <c r="W676">
        <v>89</v>
      </c>
      <c r="X676">
        <v>83</v>
      </c>
      <c r="Y676">
        <v>138</v>
      </c>
      <c r="Z676">
        <v>25</v>
      </c>
      <c r="AA676">
        <v>266</v>
      </c>
      <c r="AB676">
        <v>65</v>
      </c>
      <c r="AC676">
        <v>69</v>
      </c>
      <c r="AD676">
        <v>56</v>
      </c>
      <c r="AI676">
        <v>0</v>
      </c>
      <c r="AJ676">
        <v>249</v>
      </c>
      <c r="AK676">
        <v>511</v>
      </c>
      <c r="AL676">
        <v>262</v>
      </c>
      <c r="AM676">
        <v>387</v>
      </c>
      <c r="AN676">
        <v>111</v>
      </c>
      <c r="AO676">
        <v>41</v>
      </c>
      <c r="AP676">
        <v>143</v>
      </c>
      <c r="AQ676">
        <v>71</v>
      </c>
      <c r="AS676">
        <v>150</v>
      </c>
      <c r="AT676">
        <v>35</v>
      </c>
      <c r="AV676">
        <v>75</v>
      </c>
      <c r="AX676">
        <v>88</v>
      </c>
    </row>
    <row r="677" spans="1:50">
      <c r="A677" t="s">
        <v>3196</v>
      </c>
      <c r="V677">
        <v>615</v>
      </c>
      <c r="AA677">
        <v>669</v>
      </c>
      <c r="AM677">
        <v>615</v>
      </c>
    </row>
    <row r="678" spans="1:50">
      <c r="A678" t="s">
        <v>191</v>
      </c>
      <c r="B678">
        <v>171</v>
      </c>
      <c r="C678">
        <v>11</v>
      </c>
      <c r="D678">
        <v>27</v>
      </c>
      <c r="E678">
        <v>3</v>
      </c>
      <c r="F678">
        <v>19</v>
      </c>
      <c r="G678">
        <v>33</v>
      </c>
      <c r="H678">
        <v>169</v>
      </c>
      <c r="I678">
        <v>25</v>
      </c>
      <c r="J678">
        <v>13</v>
      </c>
      <c r="K678">
        <v>57</v>
      </c>
      <c r="L678">
        <v>77</v>
      </c>
      <c r="M678">
        <v>32</v>
      </c>
      <c r="N678">
        <v>155</v>
      </c>
      <c r="O678">
        <v>14</v>
      </c>
      <c r="P678">
        <v>4</v>
      </c>
      <c r="Q678">
        <v>1</v>
      </c>
      <c r="R678">
        <v>82</v>
      </c>
      <c r="S678">
        <v>52</v>
      </c>
      <c r="T678">
        <v>151</v>
      </c>
      <c r="U678">
        <v>0</v>
      </c>
      <c r="V678">
        <v>9</v>
      </c>
      <c r="W678">
        <v>18</v>
      </c>
      <c r="X678">
        <v>115</v>
      </c>
      <c r="Y678">
        <v>90</v>
      </c>
      <c r="AA678">
        <v>21</v>
      </c>
      <c r="AE678">
        <v>11</v>
      </c>
      <c r="AF678">
        <v>25</v>
      </c>
      <c r="AG678">
        <v>14</v>
      </c>
      <c r="AH678">
        <v>0</v>
      </c>
      <c r="AI678">
        <v>24</v>
      </c>
      <c r="AJ678">
        <v>27</v>
      </c>
      <c r="AK678">
        <v>13</v>
      </c>
      <c r="AL678">
        <v>4</v>
      </c>
      <c r="AM678">
        <v>9</v>
      </c>
      <c r="AN678">
        <v>50</v>
      </c>
      <c r="AP678">
        <v>3</v>
      </c>
      <c r="AQ678">
        <v>3</v>
      </c>
      <c r="AR678">
        <v>6</v>
      </c>
      <c r="AS678">
        <v>7</v>
      </c>
      <c r="AU678">
        <v>14</v>
      </c>
      <c r="AV678">
        <v>2</v>
      </c>
      <c r="AW678">
        <v>10</v>
      </c>
      <c r="AX678">
        <v>6</v>
      </c>
    </row>
    <row r="679" spans="1:50">
      <c r="A679" t="s">
        <v>1082</v>
      </c>
      <c r="D679">
        <v>418</v>
      </c>
      <c r="H679">
        <v>17</v>
      </c>
      <c r="J679">
        <v>287</v>
      </c>
      <c r="K679">
        <v>149</v>
      </c>
      <c r="L679">
        <v>143</v>
      </c>
      <c r="M679">
        <v>61</v>
      </c>
      <c r="N679">
        <v>52</v>
      </c>
      <c r="P679">
        <v>378</v>
      </c>
      <c r="Q679">
        <v>149</v>
      </c>
      <c r="R679">
        <v>152</v>
      </c>
      <c r="S679">
        <v>125</v>
      </c>
      <c r="T679">
        <v>62</v>
      </c>
      <c r="V679">
        <v>189</v>
      </c>
      <c r="W679">
        <v>118</v>
      </c>
      <c r="X679">
        <v>118</v>
      </c>
      <c r="Y679">
        <v>67</v>
      </c>
      <c r="Z679">
        <v>86</v>
      </c>
      <c r="AA679">
        <v>68</v>
      </c>
      <c r="AB679">
        <v>45</v>
      </c>
      <c r="AC679">
        <v>191</v>
      </c>
      <c r="AD679">
        <v>31</v>
      </c>
      <c r="AJ679">
        <v>418</v>
      </c>
      <c r="AK679">
        <v>287</v>
      </c>
      <c r="AL679">
        <v>378</v>
      </c>
      <c r="AM679">
        <v>189</v>
      </c>
      <c r="AN679">
        <v>618</v>
      </c>
      <c r="AO679">
        <v>74</v>
      </c>
      <c r="AP679">
        <v>52</v>
      </c>
      <c r="AQ679">
        <v>160</v>
      </c>
      <c r="AR679">
        <v>74</v>
      </c>
      <c r="AT679">
        <v>35</v>
      </c>
      <c r="AU679">
        <v>86</v>
      </c>
      <c r="AW679">
        <v>73</v>
      </c>
    </row>
    <row r="680" spans="1:50">
      <c r="A680" t="s">
        <v>1083</v>
      </c>
      <c r="D680">
        <v>585</v>
      </c>
      <c r="J680">
        <v>474</v>
      </c>
      <c r="N680">
        <v>101</v>
      </c>
      <c r="P680">
        <v>335</v>
      </c>
      <c r="Q680">
        <v>177</v>
      </c>
      <c r="R680">
        <v>173</v>
      </c>
      <c r="S680">
        <v>176</v>
      </c>
      <c r="T680">
        <v>141</v>
      </c>
      <c r="V680">
        <v>803</v>
      </c>
      <c r="W680">
        <v>165</v>
      </c>
      <c r="X680">
        <v>183</v>
      </c>
      <c r="Y680">
        <v>184</v>
      </c>
      <c r="AJ680">
        <v>585</v>
      </c>
      <c r="AK680">
        <v>474</v>
      </c>
      <c r="AL680">
        <v>335</v>
      </c>
      <c r="AM680">
        <v>803</v>
      </c>
      <c r="AN680">
        <v>532</v>
      </c>
      <c r="AP680">
        <v>161</v>
      </c>
      <c r="AQ680">
        <v>144</v>
      </c>
      <c r="AV680">
        <v>110</v>
      </c>
    </row>
    <row r="681" spans="1:50">
      <c r="A681" t="s">
        <v>3197</v>
      </c>
      <c r="P681">
        <v>955</v>
      </c>
      <c r="AL681">
        <v>955</v>
      </c>
    </row>
    <row r="682" spans="1:50">
      <c r="A682" t="s">
        <v>3198</v>
      </c>
      <c r="V682">
        <v>929</v>
      </c>
      <c r="AA682">
        <v>875</v>
      </c>
      <c r="AM682">
        <v>929</v>
      </c>
    </row>
    <row r="683" spans="1:50">
      <c r="A683" t="s">
        <v>171</v>
      </c>
      <c r="B683">
        <v>38</v>
      </c>
      <c r="D683">
        <v>120</v>
      </c>
      <c r="E683">
        <v>78</v>
      </c>
      <c r="F683">
        <v>21</v>
      </c>
      <c r="G683">
        <v>33</v>
      </c>
      <c r="H683">
        <v>20</v>
      </c>
      <c r="J683">
        <v>66</v>
      </c>
      <c r="K683">
        <v>36</v>
      </c>
      <c r="L683">
        <v>45</v>
      </c>
      <c r="M683">
        <v>22</v>
      </c>
      <c r="N683">
        <v>19</v>
      </c>
      <c r="O683">
        <v>8</v>
      </c>
      <c r="P683">
        <v>19</v>
      </c>
      <c r="Q683">
        <v>91</v>
      </c>
      <c r="R683">
        <v>12</v>
      </c>
      <c r="S683">
        <v>24</v>
      </c>
      <c r="T683">
        <v>21</v>
      </c>
      <c r="U683">
        <v>38</v>
      </c>
      <c r="V683">
        <v>17</v>
      </c>
      <c r="W683">
        <v>124</v>
      </c>
      <c r="X683">
        <v>2</v>
      </c>
      <c r="Y683">
        <v>35</v>
      </c>
      <c r="Z683">
        <v>38</v>
      </c>
      <c r="AA683">
        <v>24</v>
      </c>
      <c r="AB683">
        <v>101</v>
      </c>
      <c r="AC683">
        <v>33</v>
      </c>
      <c r="AD683">
        <v>27</v>
      </c>
      <c r="AG683">
        <v>8</v>
      </c>
      <c r="AH683">
        <v>38</v>
      </c>
      <c r="AJ683">
        <v>120</v>
      </c>
      <c r="AK683">
        <v>66</v>
      </c>
      <c r="AL683">
        <v>19</v>
      </c>
      <c r="AM683">
        <v>17</v>
      </c>
      <c r="AN683">
        <v>165</v>
      </c>
      <c r="AO683">
        <v>15</v>
      </c>
      <c r="AP683">
        <v>78</v>
      </c>
      <c r="AQ683">
        <v>28</v>
      </c>
      <c r="AR683">
        <v>34</v>
      </c>
      <c r="AS683">
        <v>100</v>
      </c>
      <c r="AT683">
        <v>14</v>
      </c>
      <c r="AU683">
        <v>22</v>
      </c>
      <c r="AV683">
        <v>4</v>
      </c>
      <c r="AW683">
        <v>20</v>
      </c>
      <c r="AX683">
        <v>18</v>
      </c>
    </row>
    <row r="684" spans="1:50">
      <c r="A684" t="s">
        <v>3199</v>
      </c>
      <c r="V684">
        <v>844</v>
      </c>
      <c r="AM684">
        <v>844</v>
      </c>
    </row>
    <row r="685" spans="1:50">
      <c r="A685" t="s">
        <v>3200</v>
      </c>
      <c r="P685">
        <v>325</v>
      </c>
      <c r="AI685">
        <v>0</v>
      </c>
      <c r="AL685">
        <v>325</v>
      </c>
      <c r="AN685">
        <v>854</v>
      </c>
    </row>
    <row r="686" spans="1:50">
      <c r="A686" t="s">
        <v>1084</v>
      </c>
      <c r="D686">
        <v>776</v>
      </c>
      <c r="H686">
        <v>177</v>
      </c>
      <c r="J686">
        <v>663</v>
      </c>
      <c r="K686">
        <v>65</v>
      </c>
      <c r="L686">
        <v>113</v>
      </c>
      <c r="M686">
        <v>138</v>
      </c>
      <c r="P686">
        <v>803</v>
      </c>
      <c r="V686">
        <v>715</v>
      </c>
      <c r="AA686">
        <v>845</v>
      </c>
      <c r="AJ686">
        <v>776</v>
      </c>
      <c r="AK686">
        <v>663</v>
      </c>
      <c r="AL686">
        <v>803</v>
      </c>
      <c r="AM686">
        <v>715</v>
      </c>
      <c r="AN686">
        <v>762</v>
      </c>
      <c r="AR686">
        <v>151</v>
      </c>
    </row>
    <row r="687" spans="1:50">
      <c r="A687" t="s">
        <v>3201</v>
      </c>
      <c r="D687">
        <v>535</v>
      </c>
      <c r="J687">
        <v>901</v>
      </c>
      <c r="V687">
        <v>574</v>
      </c>
      <c r="AA687">
        <v>490</v>
      </c>
      <c r="AJ687">
        <v>535</v>
      </c>
      <c r="AK687">
        <v>901</v>
      </c>
      <c r="AM687">
        <v>574</v>
      </c>
      <c r="AN687">
        <v>521</v>
      </c>
    </row>
    <row r="688" spans="1:50">
      <c r="A688" t="s">
        <v>3202</v>
      </c>
      <c r="D688">
        <v>817</v>
      </c>
      <c r="J688">
        <v>989</v>
      </c>
      <c r="P688">
        <v>915</v>
      </c>
      <c r="AJ688">
        <v>817</v>
      </c>
      <c r="AK688">
        <v>989</v>
      </c>
      <c r="AL688">
        <v>915</v>
      </c>
    </row>
    <row r="689" spans="1:50">
      <c r="A689" t="s">
        <v>3203</v>
      </c>
      <c r="P689">
        <v>646</v>
      </c>
      <c r="AL689">
        <v>646</v>
      </c>
    </row>
    <row r="690" spans="1:50">
      <c r="A690" t="s">
        <v>3204</v>
      </c>
      <c r="D690">
        <v>223</v>
      </c>
      <c r="J690">
        <v>204</v>
      </c>
      <c r="P690">
        <v>459</v>
      </c>
      <c r="V690">
        <v>659</v>
      </c>
      <c r="AA690">
        <v>393</v>
      </c>
      <c r="AJ690">
        <v>223</v>
      </c>
      <c r="AK690">
        <v>204</v>
      </c>
      <c r="AL690">
        <v>459</v>
      </c>
      <c r="AM690">
        <v>659</v>
      </c>
    </row>
    <row r="691" spans="1:50">
      <c r="A691" t="s">
        <v>3205</v>
      </c>
      <c r="D691">
        <v>587</v>
      </c>
      <c r="J691">
        <v>555</v>
      </c>
      <c r="P691">
        <v>489</v>
      </c>
      <c r="V691">
        <v>278</v>
      </c>
      <c r="AA691">
        <v>294</v>
      </c>
      <c r="AJ691">
        <v>587</v>
      </c>
      <c r="AK691">
        <v>555</v>
      </c>
      <c r="AL691">
        <v>489</v>
      </c>
      <c r="AM691">
        <v>278</v>
      </c>
    </row>
    <row r="692" spans="1:50">
      <c r="A692" t="s">
        <v>3206</v>
      </c>
      <c r="P692">
        <v>944</v>
      </c>
      <c r="AL692">
        <v>944</v>
      </c>
    </row>
    <row r="693" spans="1:50">
      <c r="A693" t="s">
        <v>3207</v>
      </c>
      <c r="D693">
        <v>988</v>
      </c>
      <c r="AJ693">
        <v>988</v>
      </c>
      <c r="AN693">
        <v>514</v>
      </c>
    </row>
    <row r="694" spans="1:50">
      <c r="A694" t="s">
        <v>3208</v>
      </c>
      <c r="J694">
        <v>667</v>
      </c>
      <c r="P694">
        <v>974</v>
      </c>
      <c r="AK694">
        <v>667</v>
      </c>
      <c r="AL694">
        <v>974</v>
      </c>
      <c r="AN694">
        <v>583</v>
      </c>
    </row>
    <row r="695" spans="1:50">
      <c r="A695" t="s">
        <v>3209</v>
      </c>
      <c r="D695">
        <v>434</v>
      </c>
      <c r="J695">
        <v>478</v>
      </c>
      <c r="P695">
        <v>491</v>
      </c>
      <c r="V695">
        <v>844</v>
      </c>
      <c r="AJ695">
        <v>434</v>
      </c>
      <c r="AK695">
        <v>478</v>
      </c>
      <c r="AL695">
        <v>491</v>
      </c>
      <c r="AM695">
        <v>844</v>
      </c>
      <c r="AN695">
        <v>423</v>
      </c>
      <c r="AX695">
        <v>124</v>
      </c>
    </row>
    <row r="696" spans="1:50">
      <c r="A696" t="s">
        <v>3210</v>
      </c>
      <c r="D696">
        <v>708</v>
      </c>
      <c r="AJ696">
        <v>708</v>
      </c>
      <c r="AN696">
        <v>431</v>
      </c>
    </row>
    <row r="697" spans="1:50">
      <c r="A697" t="s">
        <v>3211</v>
      </c>
      <c r="D697">
        <v>730</v>
      </c>
      <c r="J697">
        <v>577</v>
      </c>
      <c r="P697">
        <v>931</v>
      </c>
      <c r="AJ697">
        <v>730</v>
      </c>
      <c r="AK697">
        <v>577</v>
      </c>
      <c r="AL697">
        <v>931</v>
      </c>
      <c r="AN697">
        <v>805</v>
      </c>
    </row>
    <row r="698" spans="1:50">
      <c r="A698" t="s">
        <v>3212</v>
      </c>
      <c r="P698">
        <v>426</v>
      </c>
      <c r="V698">
        <v>457</v>
      </c>
      <c r="AA698">
        <v>500</v>
      </c>
      <c r="AL698">
        <v>426</v>
      </c>
      <c r="AM698">
        <v>457</v>
      </c>
    </row>
    <row r="699" spans="1:50">
      <c r="A699" t="s">
        <v>3213</v>
      </c>
      <c r="D699">
        <v>273</v>
      </c>
      <c r="J699">
        <v>477</v>
      </c>
      <c r="P699">
        <v>694</v>
      </c>
      <c r="V699">
        <v>802</v>
      </c>
      <c r="AA699">
        <v>905</v>
      </c>
      <c r="AJ699">
        <v>273</v>
      </c>
      <c r="AK699">
        <v>477</v>
      </c>
      <c r="AL699">
        <v>694</v>
      </c>
      <c r="AM699">
        <v>802</v>
      </c>
      <c r="AN699">
        <v>304</v>
      </c>
    </row>
    <row r="700" spans="1:50">
      <c r="A700" t="s">
        <v>3214</v>
      </c>
      <c r="V700">
        <v>993</v>
      </c>
      <c r="AM700">
        <v>993</v>
      </c>
    </row>
    <row r="701" spans="1:50">
      <c r="A701" t="s">
        <v>3215</v>
      </c>
      <c r="D701">
        <v>973</v>
      </c>
      <c r="J701">
        <v>788</v>
      </c>
      <c r="AJ701">
        <v>973</v>
      </c>
      <c r="AK701">
        <v>788</v>
      </c>
      <c r="AX701">
        <v>124</v>
      </c>
    </row>
    <row r="702" spans="1:50">
      <c r="A702" t="s">
        <v>3216</v>
      </c>
      <c r="J702">
        <v>344</v>
      </c>
      <c r="P702">
        <v>243</v>
      </c>
      <c r="V702">
        <v>432</v>
      </c>
      <c r="AA702">
        <v>339</v>
      </c>
      <c r="AK702">
        <v>344</v>
      </c>
      <c r="AL702">
        <v>243</v>
      </c>
      <c r="AM702">
        <v>432</v>
      </c>
    </row>
    <row r="703" spans="1:50">
      <c r="A703" t="s">
        <v>3217</v>
      </c>
      <c r="D703">
        <v>301</v>
      </c>
      <c r="J703">
        <v>653</v>
      </c>
      <c r="P703">
        <v>698</v>
      </c>
      <c r="V703">
        <v>533</v>
      </c>
      <c r="AA703">
        <v>676</v>
      </c>
      <c r="AJ703">
        <v>301</v>
      </c>
      <c r="AK703">
        <v>653</v>
      </c>
      <c r="AL703">
        <v>698</v>
      </c>
      <c r="AM703">
        <v>533</v>
      </c>
      <c r="AN703">
        <v>109</v>
      </c>
    </row>
    <row r="704" spans="1:50">
      <c r="A704" t="s">
        <v>3218</v>
      </c>
      <c r="AA704">
        <v>896</v>
      </c>
    </row>
    <row r="705" spans="1:50">
      <c r="A705" t="s">
        <v>3219</v>
      </c>
      <c r="AA705">
        <v>957</v>
      </c>
    </row>
    <row r="706" spans="1:50">
      <c r="A706" t="s">
        <v>3220</v>
      </c>
      <c r="V706">
        <v>912</v>
      </c>
      <c r="AA706">
        <v>891</v>
      </c>
      <c r="AM706">
        <v>912</v>
      </c>
    </row>
    <row r="707" spans="1:50">
      <c r="A707" t="s">
        <v>1085</v>
      </c>
      <c r="B707">
        <v>9</v>
      </c>
      <c r="D707">
        <v>195</v>
      </c>
      <c r="E707">
        <v>174</v>
      </c>
      <c r="F707">
        <v>50</v>
      </c>
      <c r="G707">
        <v>80</v>
      </c>
      <c r="J707">
        <v>437</v>
      </c>
      <c r="V707">
        <v>941</v>
      </c>
      <c r="AA707">
        <v>954</v>
      </c>
      <c r="AJ707">
        <v>195</v>
      </c>
      <c r="AK707">
        <v>437</v>
      </c>
      <c r="AM707">
        <v>941</v>
      </c>
      <c r="AN707">
        <v>557</v>
      </c>
      <c r="AS707">
        <v>161</v>
      </c>
      <c r="AU707">
        <v>123</v>
      </c>
      <c r="AX707">
        <v>124</v>
      </c>
    </row>
    <row r="708" spans="1:50">
      <c r="A708" t="s">
        <v>3221</v>
      </c>
      <c r="J708">
        <v>793</v>
      </c>
      <c r="P708">
        <v>884</v>
      </c>
      <c r="AK708">
        <v>793</v>
      </c>
      <c r="AL708">
        <v>884</v>
      </c>
    </row>
    <row r="709" spans="1:50">
      <c r="A709" t="s">
        <v>3222</v>
      </c>
      <c r="P709">
        <v>551</v>
      </c>
      <c r="V709">
        <v>315</v>
      </c>
      <c r="AA709">
        <v>331</v>
      </c>
      <c r="AL709">
        <v>551</v>
      </c>
      <c r="AM709">
        <v>315</v>
      </c>
    </row>
    <row r="710" spans="1:50">
      <c r="A710" t="s">
        <v>927</v>
      </c>
      <c r="B710">
        <v>113</v>
      </c>
      <c r="D710">
        <v>66</v>
      </c>
      <c r="E710">
        <v>134</v>
      </c>
      <c r="F710">
        <v>62</v>
      </c>
      <c r="G710">
        <v>26</v>
      </c>
      <c r="H710">
        <v>133</v>
      </c>
      <c r="I710">
        <v>11</v>
      </c>
      <c r="J710">
        <v>82</v>
      </c>
      <c r="K710">
        <v>62</v>
      </c>
      <c r="L710">
        <v>141</v>
      </c>
      <c r="M710">
        <v>70</v>
      </c>
      <c r="N710">
        <v>134</v>
      </c>
      <c r="O710">
        <v>0</v>
      </c>
      <c r="P710">
        <v>127</v>
      </c>
      <c r="Q710">
        <v>107</v>
      </c>
      <c r="R710">
        <v>132</v>
      </c>
      <c r="S710">
        <v>133</v>
      </c>
      <c r="T710">
        <v>160</v>
      </c>
      <c r="V710">
        <v>262</v>
      </c>
      <c r="W710">
        <v>23</v>
      </c>
      <c r="X710">
        <v>40</v>
      </c>
      <c r="Y710">
        <v>93</v>
      </c>
      <c r="Z710">
        <v>169</v>
      </c>
      <c r="AA710">
        <v>183</v>
      </c>
      <c r="AB710">
        <v>48</v>
      </c>
      <c r="AC710">
        <v>108</v>
      </c>
      <c r="AD710">
        <v>44</v>
      </c>
      <c r="AF710">
        <v>11</v>
      </c>
      <c r="AG710">
        <v>0</v>
      </c>
      <c r="AJ710">
        <v>66</v>
      </c>
      <c r="AK710">
        <v>82</v>
      </c>
      <c r="AL710">
        <v>127</v>
      </c>
      <c r="AM710">
        <v>262</v>
      </c>
      <c r="AN710">
        <v>543</v>
      </c>
      <c r="AO710">
        <v>59</v>
      </c>
      <c r="AP710">
        <v>135</v>
      </c>
      <c r="AQ710">
        <v>113</v>
      </c>
      <c r="AR710">
        <v>39</v>
      </c>
      <c r="AS710">
        <v>68</v>
      </c>
      <c r="AT710">
        <v>14</v>
      </c>
      <c r="AV710">
        <v>75</v>
      </c>
      <c r="AW710">
        <v>73</v>
      </c>
      <c r="AX710">
        <v>39</v>
      </c>
    </row>
    <row r="711" spans="1:50">
      <c r="A711" t="s">
        <v>1086</v>
      </c>
      <c r="B711">
        <v>166</v>
      </c>
      <c r="D711">
        <v>174</v>
      </c>
      <c r="E711">
        <v>53</v>
      </c>
      <c r="F711">
        <v>124</v>
      </c>
      <c r="G711">
        <v>107</v>
      </c>
      <c r="J711">
        <v>370</v>
      </c>
      <c r="P711">
        <v>553</v>
      </c>
      <c r="V711">
        <v>661</v>
      </c>
      <c r="AA711">
        <v>847</v>
      </c>
      <c r="AJ711">
        <v>174</v>
      </c>
      <c r="AK711">
        <v>370</v>
      </c>
      <c r="AL711">
        <v>553</v>
      </c>
      <c r="AM711">
        <v>661</v>
      </c>
      <c r="AN711">
        <v>216</v>
      </c>
      <c r="AS711">
        <v>79</v>
      </c>
      <c r="AX711">
        <v>56</v>
      </c>
    </row>
    <row r="712" spans="1:50">
      <c r="A712" t="s">
        <v>963</v>
      </c>
      <c r="B712">
        <v>58</v>
      </c>
      <c r="D712">
        <v>228</v>
      </c>
      <c r="E712">
        <v>146</v>
      </c>
      <c r="F712">
        <v>154</v>
      </c>
      <c r="G712">
        <v>71</v>
      </c>
      <c r="H712">
        <v>122</v>
      </c>
      <c r="I712">
        <v>0</v>
      </c>
      <c r="J712">
        <v>75</v>
      </c>
      <c r="K712">
        <v>115</v>
      </c>
      <c r="L712">
        <v>82</v>
      </c>
      <c r="M712">
        <v>79</v>
      </c>
      <c r="N712">
        <v>122</v>
      </c>
      <c r="P712">
        <v>201</v>
      </c>
      <c r="Q712">
        <v>175</v>
      </c>
      <c r="R712">
        <v>166</v>
      </c>
      <c r="S712">
        <v>119</v>
      </c>
      <c r="T712">
        <v>133</v>
      </c>
      <c r="V712">
        <v>472</v>
      </c>
      <c r="W712">
        <v>134</v>
      </c>
      <c r="X712">
        <v>180</v>
      </c>
      <c r="Y712">
        <v>137</v>
      </c>
      <c r="AA712">
        <v>530</v>
      </c>
      <c r="AF712">
        <v>0</v>
      </c>
      <c r="AJ712">
        <v>228</v>
      </c>
      <c r="AK712">
        <v>75</v>
      </c>
      <c r="AL712">
        <v>201</v>
      </c>
      <c r="AM712">
        <v>472</v>
      </c>
      <c r="AN712">
        <v>357</v>
      </c>
      <c r="AP712">
        <v>48</v>
      </c>
      <c r="AQ712">
        <v>101</v>
      </c>
      <c r="AR712">
        <v>56</v>
      </c>
      <c r="AS712">
        <v>63</v>
      </c>
      <c r="AW712">
        <v>73</v>
      </c>
      <c r="AX712">
        <v>88</v>
      </c>
    </row>
    <row r="713" spans="1:50">
      <c r="A713" t="s">
        <v>3223</v>
      </c>
      <c r="AA713">
        <v>661</v>
      </c>
    </row>
    <row r="714" spans="1:50">
      <c r="A714" t="s">
        <v>3224</v>
      </c>
      <c r="D714">
        <v>594</v>
      </c>
      <c r="J714">
        <v>295</v>
      </c>
      <c r="P714">
        <v>573</v>
      </c>
      <c r="V714">
        <v>371</v>
      </c>
      <c r="AA714">
        <v>443</v>
      </c>
      <c r="AJ714">
        <v>594</v>
      </c>
      <c r="AK714">
        <v>295</v>
      </c>
      <c r="AL714">
        <v>573</v>
      </c>
      <c r="AM714">
        <v>371</v>
      </c>
      <c r="AN714">
        <v>235</v>
      </c>
    </row>
    <row r="715" spans="1:50">
      <c r="A715" t="s">
        <v>956</v>
      </c>
      <c r="D715">
        <v>344</v>
      </c>
      <c r="I715">
        <v>60</v>
      </c>
      <c r="J715">
        <v>134</v>
      </c>
      <c r="N715">
        <v>102</v>
      </c>
      <c r="P715">
        <v>248</v>
      </c>
      <c r="Q715">
        <v>134</v>
      </c>
      <c r="R715">
        <v>174</v>
      </c>
      <c r="S715">
        <v>168</v>
      </c>
      <c r="T715">
        <v>110</v>
      </c>
      <c r="V715">
        <v>295</v>
      </c>
      <c r="W715">
        <v>14</v>
      </c>
      <c r="X715">
        <v>141</v>
      </c>
      <c r="Y715">
        <v>71</v>
      </c>
      <c r="AA715">
        <v>371</v>
      </c>
      <c r="AF715">
        <v>60</v>
      </c>
      <c r="AJ715">
        <v>344</v>
      </c>
      <c r="AK715">
        <v>134</v>
      </c>
      <c r="AL715">
        <v>248</v>
      </c>
      <c r="AM715">
        <v>295</v>
      </c>
      <c r="AN715">
        <v>742</v>
      </c>
      <c r="AP715">
        <v>47</v>
      </c>
      <c r="AQ715">
        <v>69</v>
      </c>
      <c r="AW715">
        <v>116</v>
      </c>
      <c r="AX715">
        <v>124</v>
      </c>
    </row>
    <row r="716" spans="1:50">
      <c r="A716" t="s">
        <v>1087</v>
      </c>
      <c r="B716">
        <v>47</v>
      </c>
      <c r="D716">
        <v>147</v>
      </c>
      <c r="E716">
        <v>80</v>
      </c>
      <c r="F716">
        <v>107</v>
      </c>
      <c r="G716">
        <v>75</v>
      </c>
      <c r="H716">
        <v>31</v>
      </c>
      <c r="J716">
        <v>150</v>
      </c>
      <c r="K716">
        <v>93</v>
      </c>
      <c r="L716">
        <v>145</v>
      </c>
      <c r="M716">
        <v>49</v>
      </c>
      <c r="N716">
        <v>86</v>
      </c>
      <c r="P716">
        <v>413</v>
      </c>
      <c r="Q716">
        <v>165</v>
      </c>
      <c r="R716">
        <v>143</v>
      </c>
      <c r="S716">
        <v>175</v>
      </c>
      <c r="V716">
        <v>828</v>
      </c>
      <c r="AJ716">
        <v>147</v>
      </c>
      <c r="AK716">
        <v>150</v>
      </c>
      <c r="AL716">
        <v>413</v>
      </c>
      <c r="AM716">
        <v>828</v>
      </c>
      <c r="AN716">
        <v>175</v>
      </c>
      <c r="AQ716">
        <v>150</v>
      </c>
      <c r="AR716">
        <v>48</v>
      </c>
      <c r="AS716">
        <v>63</v>
      </c>
      <c r="AU716">
        <v>123</v>
      </c>
      <c r="AW716">
        <v>73</v>
      </c>
      <c r="AX716">
        <v>25</v>
      </c>
    </row>
    <row r="717" spans="1:50">
      <c r="A717" t="s">
        <v>149</v>
      </c>
      <c r="B717">
        <v>79</v>
      </c>
      <c r="C717">
        <v>0</v>
      </c>
      <c r="D717">
        <v>38</v>
      </c>
      <c r="E717">
        <v>94</v>
      </c>
      <c r="F717">
        <v>83</v>
      </c>
      <c r="G717">
        <v>13</v>
      </c>
      <c r="H717">
        <v>82</v>
      </c>
      <c r="I717">
        <v>35</v>
      </c>
      <c r="J717">
        <v>108</v>
      </c>
      <c r="K717">
        <v>153</v>
      </c>
      <c r="L717">
        <v>126</v>
      </c>
      <c r="M717">
        <v>152</v>
      </c>
      <c r="N717">
        <v>95</v>
      </c>
      <c r="O717">
        <v>8</v>
      </c>
      <c r="P717">
        <v>50</v>
      </c>
      <c r="Q717">
        <v>49</v>
      </c>
      <c r="R717">
        <v>13</v>
      </c>
      <c r="S717">
        <v>23</v>
      </c>
      <c r="T717">
        <v>89</v>
      </c>
      <c r="U717">
        <v>38</v>
      </c>
      <c r="V717">
        <v>67</v>
      </c>
      <c r="W717">
        <v>163</v>
      </c>
      <c r="X717">
        <v>121</v>
      </c>
      <c r="Y717">
        <v>74</v>
      </c>
      <c r="Z717">
        <v>95</v>
      </c>
      <c r="AA717">
        <v>100</v>
      </c>
      <c r="AB717">
        <v>148</v>
      </c>
      <c r="AC717">
        <v>101</v>
      </c>
      <c r="AD717">
        <v>119</v>
      </c>
      <c r="AE717">
        <v>0</v>
      </c>
      <c r="AF717">
        <v>35</v>
      </c>
      <c r="AG717">
        <v>8</v>
      </c>
      <c r="AH717">
        <v>38</v>
      </c>
      <c r="AJ717">
        <v>38</v>
      </c>
      <c r="AK717">
        <v>108</v>
      </c>
      <c r="AL717">
        <v>50</v>
      </c>
      <c r="AM717">
        <v>67</v>
      </c>
      <c r="AN717">
        <v>43</v>
      </c>
      <c r="AO717">
        <v>95</v>
      </c>
      <c r="AP717">
        <v>95</v>
      </c>
      <c r="AQ717">
        <v>61</v>
      </c>
      <c r="AR717">
        <v>79</v>
      </c>
      <c r="AS717">
        <v>18</v>
      </c>
      <c r="AT717">
        <v>69</v>
      </c>
      <c r="AU717">
        <v>56</v>
      </c>
      <c r="AV717">
        <v>27</v>
      </c>
      <c r="AX717">
        <v>25</v>
      </c>
    </row>
    <row r="718" spans="1:50">
      <c r="A718" t="s">
        <v>991</v>
      </c>
      <c r="B718">
        <v>152</v>
      </c>
      <c r="C718">
        <v>0</v>
      </c>
      <c r="D718">
        <v>109</v>
      </c>
      <c r="E718">
        <v>104</v>
      </c>
      <c r="F718">
        <v>32</v>
      </c>
      <c r="G718">
        <v>114</v>
      </c>
      <c r="H718">
        <v>155</v>
      </c>
      <c r="J718">
        <v>173</v>
      </c>
      <c r="K718">
        <v>120</v>
      </c>
      <c r="L718">
        <v>46</v>
      </c>
      <c r="M718">
        <v>177</v>
      </c>
      <c r="N718">
        <v>113</v>
      </c>
      <c r="P718">
        <v>353</v>
      </c>
      <c r="Q718">
        <v>92</v>
      </c>
      <c r="R718">
        <v>87</v>
      </c>
      <c r="S718">
        <v>166</v>
      </c>
      <c r="T718">
        <v>82</v>
      </c>
      <c r="V718">
        <v>195</v>
      </c>
      <c r="W718">
        <v>82</v>
      </c>
      <c r="X718">
        <v>56</v>
      </c>
      <c r="Y718">
        <v>105</v>
      </c>
      <c r="Z718">
        <v>121</v>
      </c>
      <c r="AA718">
        <v>201</v>
      </c>
      <c r="AB718">
        <v>152</v>
      </c>
      <c r="AC718">
        <v>9</v>
      </c>
      <c r="AD718">
        <v>66</v>
      </c>
      <c r="AE718">
        <v>0</v>
      </c>
      <c r="AJ718">
        <v>109</v>
      </c>
      <c r="AK718">
        <v>173</v>
      </c>
      <c r="AL718">
        <v>353</v>
      </c>
      <c r="AM718">
        <v>195</v>
      </c>
      <c r="AN718">
        <v>220</v>
      </c>
      <c r="AO718">
        <v>120</v>
      </c>
      <c r="AP718">
        <v>121</v>
      </c>
      <c r="AQ718">
        <v>162</v>
      </c>
      <c r="AR718">
        <v>176</v>
      </c>
      <c r="AS718">
        <v>103</v>
      </c>
      <c r="AT718">
        <v>69</v>
      </c>
      <c r="AU718">
        <v>56</v>
      </c>
      <c r="AV718">
        <v>110</v>
      </c>
      <c r="AW718">
        <v>73</v>
      </c>
      <c r="AX718">
        <v>39</v>
      </c>
    </row>
    <row r="719" spans="1:50">
      <c r="A719" t="s">
        <v>1088</v>
      </c>
      <c r="P719">
        <v>320</v>
      </c>
      <c r="T719">
        <v>179</v>
      </c>
      <c r="V719">
        <v>245</v>
      </c>
      <c r="W719">
        <v>35</v>
      </c>
      <c r="X719">
        <v>119</v>
      </c>
      <c r="Y719">
        <v>130</v>
      </c>
      <c r="Z719">
        <v>212</v>
      </c>
      <c r="AA719">
        <v>233</v>
      </c>
      <c r="AB719">
        <v>36</v>
      </c>
      <c r="AC719">
        <v>23</v>
      </c>
      <c r="AD719">
        <v>138</v>
      </c>
      <c r="AL719">
        <v>320</v>
      </c>
      <c r="AM719">
        <v>245</v>
      </c>
      <c r="AO719">
        <v>178</v>
      </c>
      <c r="AP719">
        <v>119</v>
      </c>
      <c r="AT719">
        <v>69</v>
      </c>
      <c r="AU719">
        <v>28</v>
      </c>
    </row>
    <row r="720" spans="1:50">
      <c r="A720" t="s">
        <v>3225</v>
      </c>
      <c r="V720">
        <v>646</v>
      </c>
      <c r="AA720">
        <v>632</v>
      </c>
      <c r="AM720">
        <v>646</v>
      </c>
      <c r="AT720">
        <v>69</v>
      </c>
      <c r="AU720">
        <v>123</v>
      </c>
    </row>
    <row r="721" spans="1:50">
      <c r="A721" t="s">
        <v>159</v>
      </c>
      <c r="B721">
        <v>127</v>
      </c>
      <c r="D721">
        <v>74</v>
      </c>
      <c r="E721">
        <v>16</v>
      </c>
      <c r="F721">
        <v>2</v>
      </c>
      <c r="G721">
        <v>21</v>
      </c>
      <c r="H721">
        <v>123</v>
      </c>
      <c r="J721">
        <v>34</v>
      </c>
      <c r="K721">
        <v>24</v>
      </c>
      <c r="L721">
        <v>40</v>
      </c>
      <c r="M721">
        <v>159</v>
      </c>
      <c r="N721">
        <v>117</v>
      </c>
      <c r="O721">
        <v>2</v>
      </c>
      <c r="P721">
        <v>57</v>
      </c>
      <c r="Q721">
        <v>84</v>
      </c>
      <c r="R721">
        <v>33</v>
      </c>
      <c r="S721">
        <v>137</v>
      </c>
      <c r="T721">
        <v>116</v>
      </c>
      <c r="U721">
        <v>28</v>
      </c>
      <c r="V721">
        <v>150</v>
      </c>
      <c r="W721">
        <v>107</v>
      </c>
      <c r="X721">
        <v>74</v>
      </c>
      <c r="Y721">
        <v>92</v>
      </c>
      <c r="Z721">
        <v>91</v>
      </c>
      <c r="AA721">
        <v>125</v>
      </c>
      <c r="AB721">
        <v>68</v>
      </c>
      <c r="AC721">
        <v>16</v>
      </c>
      <c r="AD721">
        <v>78</v>
      </c>
      <c r="AG721">
        <v>2</v>
      </c>
      <c r="AH721">
        <v>28</v>
      </c>
      <c r="AJ721">
        <v>74</v>
      </c>
      <c r="AK721">
        <v>34</v>
      </c>
      <c r="AL721">
        <v>57</v>
      </c>
      <c r="AM721">
        <v>150</v>
      </c>
      <c r="AN721">
        <v>226</v>
      </c>
      <c r="AO721">
        <v>173</v>
      </c>
      <c r="AP721">
        <v>171</v>
      </c>
      <c r="AQ721">
        <v>156</v>
      </c>
      <c r="AR721">
        <v>161</v>
      </c>
      <c r="AS721">
        <v>93</v>
      </c>
      <c r="AT721">
        <v>35</v>
      </c>
      <c r="AU721">
        <v>123</v>
      </c>
      <c r="AV721">
        <v>110</v>
      </c>
      <c r="AW721">
        <v>73</v>
      </c>
      <c r="AX721">
        <v>25</v>
      </c>
    </row>
    <row r="722" spans="1:50">
      <c r="A722" t="s">
        <v>974</v>
      </c>
      <c r="B722">
        <v>96</v>
      </c>
      <c r="C722">
        <v>27</v>
      </c>
      <c r="D722">
        <v>92</v>
      </c>
      <c r="E722">
        <v>56</v>
      </c>
      <c r="F722">
        <v>40</v>
      </c>
      <c r="G722">
        <v>104</v>
      </c>
      <c r="J722">
        <v>199</v>
      </c>
      <c r="N722">
        <v>102</v>
      </c>
      <c r="P722">
        <v>282</v>
      </c>
      <c r="Q722">
        <v>99</v>
      </c>
      <c r="R722">
        <v>144</v>
      </c>
      <c r="S722">
        <v>123</v>
      </c>
      <c r="T722">
        <v>117</v>
      </c>
      <c r="V722">
        <v>411</v>
      </c>
      <c r="W722">
        <v>5</v>
      </c>
      <c r="X722">
        <v>82</v>
      </c>
      <c r="Y722">
        <v>86</v>
      </c>
      <c r="Z722">
        <v>193</v>
      </c>
      <c r="AA722">
        <v>418</v>
      </c>
      <c r="AB722">
        <v>53</v>
      </c>
      <c r="AC722">
        <v>83</v>
      </c>
      <c r="AD722">
        <v>87</v>
      </c>
      <c r="AE722">
        <v>27</v>
      </c>
      <c r="AI722">
        <v>0</v>
      </c>
      <c r="AJ722">
        <v>92</v>
      </c>
      <c r="AK722">
        <v>199</v>
      </c>
      <c r="AL722">
        <v>282</v>
      </c>
      <c r="AM722">
        <v>411</v>
      </c>
      <c r="AN722">
        <v>55</v>
      </c>
      <c r="AO722">
        <v>108</v>
      </c>
      <c r="AP722">
        <v>97</v>
      </c>
      <c r="AQ722">
        <v>112</v>
      </c>
      <c r="AS722">
        <v>81</v>
      </c>
      <c r="AV722">
        <v>110</v>
      </c>
      <c r="AW722">
        <v>73</v>
      </c>
      <c r="AX722">
        <v>25</v>
      </c>
    </row>
    <row r="723" spans="1:50">
      <c r="A723" t="s">
        <v>3226</v>
      </c>
      <c r="D723">
        <v>212</v>
      </c>
      <c r="J723">
        <v>375</v>
      </c>
      <c r="V723">
        <v>935</v>
      </c>
      <c r="AJ723">
        <v>212</v>
      </c>
      <c r="AK723">
        <v>375</v>
      </c>
      <c r="AM723">
        <v>935</v>
      </c>
      <c r="AN723">
        <v>706</v>
      </c>
    </row>
    <row r="724" spans="1:50">
      <c r="A724" t="s">
        <v>1089</v>
      </c>
      <c r="J724">
        <v>964</v>
      </c>
      <c r="P724">
        <v>314</v>
      </c>
      <c r="T724">
        <v>118</v>
      </c>
      <c r="V724">
        <v>448</v>
      </c>
      <c r="W724">
        <v>53</v>
      </c>
      <c r="X724">
        <v>71</v>
      </c>
      <c r="Y724">
        <v>169</v>
      </c>
      <c r="AA724">
        <v>643</v>
      </c>
      <c r="AK724">
        <v>964</v>
      </c>
      <c r="AL724">
        <v>314</v>
      </c>
      <c r="AM724">
        <v>448</v>
      </c>
      <c r="AP724">
        <v>175</v>
      </c>
    </row>
    <row r="725" spans="1:50">
      <c r="A725" t="s">
        <v>3227</v>
      </c>
      <c r="D725">
        <v>927</v>
      </c>
      <c r="AJ725">
        <v>927</v>
      </c>
    </row>
    <row r="726" spans="1:50">
      <c r="A726" t="s">
        <v>3228</v>
      </c>
      <c r="D726">
        <v>694</v>
      </c>
      <c r="J726">
        <v>644</v>
      </c>
      <c r="AJ726">
        <v>694</v>
      </c>
      <c r="AK726">
        <v>644</v>
      </c>
      <c r="AN726">
        <v>411</v>
      </c>
    </row>
    <row r="727" spans="1:50">
      <c r="A727" t="s">
        <v>3229</v>
      </c>
      <c r="D727">
        <v>339</v>
      </c>
      <c r="J727">
        <v>605</v>
      </c>
      <c r="P727">
        <v>780</v>
      </c>
      <c r="AJ727">
        <v>339</v>
      </c>
      <c r="AK727">
        <v>605</v>
      </c>
      <c r="AL727">
        <v>780</v>
      </c>
      <c r="AN727">
        <v>318</v>
      </c>
    </row>
    <row r="728" spans="1:50">
      <c r="A728" t="s">
        <v>202</v>
      </c>
      <c r="D728">
        <v>108</v>
      </c>
      <c r="J728">
        <v>54</v>
      </c>
      <c r="O728">
        <v>26</v>
      </c>
      <c r="P728">
        <v>37</v>
      </c>
      <c r="U728">
        <v>0</v>
      </c>
      <c r="V728">
        <v>68</v>
      </c>
      <c r="AA728">
        <v>81</v>
      </c>
      <c r="AG728">
        <v>26</v>
      </c>
      <c r="AH728">
        <v>0</v>
      </c>
      <c r="AJ728">
        <v>108</v>
      </c>
      <c r="AK728">
        <v>54</v>
      </c>
      <c r="AL728">
        <v>37</v>
      </c>
      <c r="AM728">
        <v>68</v>
      </c>
      <c r="AN728">
        <v>64</v>
      </c>
    </row>
    <row r="729" spans="1:50">
      <c r="A729" t="s">
        <v>3230</v>
      </c>
      <c r="D729">
        <v>757</v>
      </c>
      <c r="J729">
        <v>912</v>
      </c>
      <c r="P729">
        <v>984</v>
      </c>
      <c r="AJ729">
        <v>757</v>
      </c>
      <c r="AK729">
        <v>912</v>
      </c>
      <c r="AL729">
        <v>984</v>
      </c>
    </row>
    <row r="730" spans="1:50">
      <c r="A730" t="s">
        <v>3231</v>
      </c>
      <c r="V730">
        <v>742</v>
      </c>
      <c r="AA730">
        <v>610</v>
      </c>
      <c r="AM730">
        <v>742</v>
      </c>
    </row>
    <row r="731" spans="1:50">
      <c r="A731" t="s">
        <v>936</v>
      </c>
      <c r="O731">
        <v>0</v>
      </c>
      <c r="V731">
        <v>403</v>
      </c>
      <c r="AA731">
        <v>482</v>
      </c>
      <c r="AG731">
        <v>0</v>
      </c>
      <c r="AM731">
        <v>403</v>
      </c>
      <c r="AU731">
        <v>123</v>
      </c>
    </row>
    <row r="732" spans="1:50">
      <c r="A732" t="s">
        <v>3232</v>
      </c>
      <c r="V732">
        <v>843</v>
      </c>
      <c r="AA732">
        <v>444</v>
      </c>
      <c r="AM732">
        <v>843</v>
      </c>
      <c r="AN732">
        <v>832</v>
      </c>
    </row>
    <row r="733" spans="1:50">
      <c r="A733" t="s">
        <v>126</v>
      </c>
      <c r="D733">
        <v>809</v>
      </c>
      <c r="H733">
        <v>80</v>
      </c>
      <c r="J733">
        <v>20</v>
      </c>
      <c r="K733">
        <v>31</v>
      </c>
      <c r="L733">
        <v>60</v>
      </c>
      <c r="M733">
        <v>3</v>
      </c>
      <c r="N733">
        <v>89</v>
      </c>
      <c r="O733">
        <v>2</v>
      </c>
      <c r="P733">
        <v>14</v>
      </c>
      <c r="Q733">
        <v>13</v>
      </c>
      <c r="R733">
        <v>20</v>
      </c>
      <c r="S733">
        <v>44</v>
      </c>
      <c r="T733">
        <v>78</v>
      </c>
      <c r="U733">
        <v>1</v>
      </c>
      <c r="V733">
        <v>1</v>
      </c>
      <c r="W733">
        <v>4</v>
      </c>
      <c r="X733">
        <v>9</v>
      </c>
      <c r="Y733">
        <v>3</v>
      </c>
      <c r="Z733">
        <v>62</v>
      </c>
      <c r="AA733">
        <v>2</v>
      </c>
      <c r="AB733">
        <v>47</v>
      </c>
      <c r="AC733">
        <v>17</v>
      </c>
      <c r="AD733">
        <v>13</v>
      </c>
      <c r="AG733">
        <v>2</v>
      </c>
      <c r="AH733">
        <v>1</v>
      </c>
      <c r="AJ733">
        <v>809</v>
      </c>
      <c r="AK733">
        <v>20</v>
      </c>
      <c r="AL733">
        <v>14</v>
      </c>
      <c r="AM733">
        <v>1</v>
      </c>
      <c r="AO733">
        <v>12</v>
      </c>
      <c r="AP733">
        <v>4</v>
      </c>
      <c r="AQ733">
        <v>38</v>
      </c>
      <c r="AR733">
        <v>7</v>
      </c>
      <c r="AT733">
        <v>14</v>
      </c>
      <c r="AU733">
        <v>1</v>
      </c>
      <c r="AV733">
        <v>9</v>
      </c>
      <c r="AW733">
        <v>1</v>
      </c>
    </row>
    <row r="734" spans="1:50">
      <c r="A734" t="s">
        <v>3233</v>
      </c>
      <c r="V734">
        <v>516</v>
      </c>
      <c r="AA734">
        <v>540</v>
      </c>
      <c r="AM734">
        <v>516</v>
      </c>
    </row>
    <row r="735" spans="1:50">
      <c r="A735" t="s">
        <v>3234</v>
      </c>
      <c r="D735">
        <v>935</v>
      </c>
      <c r="AJ735">
        <v>935</v>
      </c>
      <c r="AN735">
        <v>813</v>
      </c>
    </row>
    <row r="736" spans="1:50">
      <c r="A736" t="s">
        <v>3235</v>
      </c>
      <c r="D736">
        <v>740</v>
      </c>
      <c r="J736">
        <v>443</v>
      </c>
      <c r="P736">
        <v>264</v>
      </c>
      <c r="V736">
        <v>586</v>
      </c>
      <c r="AA736">
        <v>956</v>
      </c>
      <c r="AJ736">
        <v>740</v>
      </c>
      <c r="AK736">
        <v>443</v>
      </c>
      <c r="AL736">
        <v>264</v>
      </c>
      <c r="AM736">
        <v>586</v>
      </c>
    </row>
    <row r="737" spans="1:50">
      <c r="A737" t="s">
        <v>3236</v>
      </c>
      <c r="D737">
        <v>397</v>
      </c>
      <c r="J737">
        <v>342</v>
      </c>
      <c r="P737">
        <v>366</v>
      </c>
      <c r="V737">
        <v>456</v>
      </c>
      <c r="AA737">
        <v>232</v>
      </c>
      <c r="AJ737">
        <v>397</v>
      </c>
      <c r="AK737">
        <v>342</v>
      </c>
      <c r="AL737">
        <v>366</v>
      </c>
      <c r="AM737">
        <v>456</v>
      </c>
      <c r="AN737">
        <v>388</v>
      </c>
    </row>
    <row r="738" spans="1:50">
      <c r="A738" t="s">
        <v>3237</v>
      </c>
      <c r="D738">
        <v>913</v>
      </c>
      <c r="J738">
        <v>469</v>
      </c>
      <c r="P738">
        <v>745</v>
      </c>
      <c r="V738">
        <v>487</v>
      </c>
      <c r="AA738">
        <v>583</v>
      </c>
      <c r="AJ738">
        <v>913</v>
      </c>
      <c r="AK738">
        <v>469</v>
      </c>
      <c r="AL738">
        <v>745</v>
      </c>
      <c r="AM738">
        <v>487</v>
      </c>
    </row>
    <row r="739" spans="1:50">
      <c r="A739" t="s">
        <v>3238</v>
      </c>
      <c r="D739">
        <v>745</v>
      </c>
      <c r="J739">
        <v>995</v>
      </c>
      <c r="AJ739">
        <v>745</v>
      </c>
      <c r="AK739">
        <v>995</v>
      </c>
      <c r="AN739">
        <v>756</v>
      </c>
    </row>
    <row r="740" spans="1:50">
      <c r="A740" t="s">
        <v>3239</v>
      </c>
      <c r="D740">
        <v>612</v>
      </c>
      <c r="J740">
        <v>400</v>
      </c>
      <c r="P740">
        <v>527</v>
      </c>
      <c r="AJ740">
        <v>612</v>
      </c>
      <c r="AK740">
        <v>400</v>
      </c>
      <c r="AL740">
        <v>527</v>
      </c>
      <c r="AN740">
        <v>413</v>
      </c>
    </row>
    <row r="741" spans="1:50">
      <c r="A741" t="s">
        <v>3240</v>
      </c>
      <c r="D741">
        <v>795</v>
      </c>
      <c r="J741">
        <v>902</v>
      </c>
      <c r="P741">
        <v>902</v>
      </c>
      <c r="AJ741">
        <v>795</v>
      </c>
      <c r="AK741">
        <v>902</v>
      </c>
      <c r="AL741">
        <v>902</v>
      </c>
      <c r="AN741">
        <v>781</v>
      </c>
    </row>
    <row r="742" spans="1:50">
      <c r="A742" t="s">
        <v>3241</v>
      </c>
      <c r="D742">
        <v>399</v>
      </c>
      <c r="J742">
        <v>651</v>
      </c>
      <c r="P742">
        <v>899</v>
      </c>
      <c r="V742">
        <v>591</v>
      </c>
      <c r="AA742">
        <v>662</v>
      </c>
      <c r="AJ742">
        <v>399</v>
      </c>
      <c r="AK742">
        <v>651</v>
      </c>
      <c r="AL742">
        <v>899</v>
      </c>
      <c r="AM742">
        <v>591</v>
      </c>
      <c r="AN742">
        <v>198</v>
      </c>
    </row>
    <row r="743" spans="1:50">
      <c r="A743" t="s">
        <v>209</v>
      </c>
      <c r="C743">
        <v>0</v>
      </c>
      <c r="D743">
        <v>431</v>
      </c>
      <c r="I743">
        <v>50</v>
      </c>
      <c r="J743">
        <v>411</v>
      </c>
      <c r="O743">
        <v>34</v>
      </c>
      <c r="P743">
        <v>633</v>
      </c>
      <c r="U743">
        <v>0</v>
      </c>
      <c r="V743">
        <v>970</v>
      </c>
      <c r="AE743">
        <v>0</v>
      </c>
      <c r="AF743">
        <v>50</v>
      </c>
      <c r="AG743">
        <v>34</v>
      </c>
      <c r="AH743">
        <v>0</v>
      </c>
      <c r="AI743">
        <v>0</v>
      </c>
      <c r="AJ743">
        <v>431</v>
      </c>
      <c r="AK743">
        <v>411</v>
      </c>
      <c r="AL743">
        <v>633</v>
      </c>
      <c r="AM743">
        <v>970</v>
      </c>
      <c r="AN743">
        <v>591</v>
      </c>
    </row>
    <row r="744" spans="1:50">
      <c r="A744" t="s">
        <v>3242</v>
      </c>
      <c r="P744">
        <v>842</v>
      </c>
      <c r="AA744">
        <v>932</v>
      </c>
      <c r="AL744">
        <v>842</v>
      </c>
    </row>
    <row r="745" spans="1:50">
      <c r="A745" t="s">
        <v>3243</v>
      </c>
      <c r="D745">
        <v>520</v>
      </c>
      <c r="J745">
        <v>256</v>
      </c>
      <c r="P745">
        <v>395</v>
      </c>
      <c r="V745">
        <v>821</v>
      </c>
      <c r="AA745">
        <v>972</v>
      </c>
      <c r="AJ745">
        <v>520</v>
      </c>
      <c r="AK745">
        <v>256</v>
      </c>
      <c r="AL745">
        <v>395</v>
      </c>
      <c r="AM745">
        <v>821</v>
      </c>
      <c r="AN745">
        <v>450</v>
      </c>
    </row>
    <row r="746" spans="1:50">
      <c r="A746" t="s">
        <v>3244</v>
      </c>
      <c r="D746">
        <v>582</v>
      </c>
      <c r="J746">
        <v>648</v>
      </c>
      <c r="AJ746">
        <v>582</v>
      </c>
      <c r="AK746">
        <v>648</v>
      </c>
      <c r="AN746">
        <v>904</v>
      </c>
    </row>
    <row r="747" spans="1:50">
      <c r="A747" t="s">
        <v>3245</v>
      </c>
      <c r="D747">
        <v>630</v>
      </c>
      <c r="J747">
        <v>710</v>
      </c>
      <c r="P747">
        <v>708</v>
      </c>
      <c r="AJ747">
        <v>630</v>
      </c>
      <c r="AK747">
        <v>710</v>
      </c>
      <c r="AL747">
        <v>708</v>
      </c>
      <c r="AN747">
        <v>478</v>
      </c>
    </row>
    <row r="748" spans="1:50">
      <c r="A748" t="s">
        <v>3246</v>
      </c>
      <c r="D748">
        <v>932</v>
      </c>
      <c r="AJ748">
        <v>932</v>
      </c>
      <c r="AN748">
        <v>655</v>
      </c>
    </row>
    <row r="749" spans="1:50">
      <c r="A749" t="s">
        <v>3247</v>
      </c>
      <c r="D749">
        <v>731</v>
      </c>
      <c r="J749">
        <v>796</v>
      </c>
      <c r="P749">
        <v>831</v>
      </c>
      <c r="V749">
        <v>311</v>
      </c>
      <c r="AA749">
        <v>283</v>
      </c>
      <c r="AJ749">
        <v>731</v>
      </c>
      <c r="AK749">
        <v>796</v>
      </c>
      <c r="AL749">
        <v>831</v>
      </c>
      <c r="AM749">
        <v>311</v>
      </c>
      <c r="AN749">
        <v>404</v>
      </c>
    </row>
    <row r="750" spans="1:50">
      <c r="A750" t="s">
        <v>3248</v>
      </c>
      <c r="V750">
        <v>653</v>
      </c>
      <c r="AA750">
        <v>628</v>
      </c>
      <c r="AM750">
        <v>653</v>
      </c>
    </row>
    <row r="751" spans="1:50">
      <c r="A751" t="s">
        <v>3249</v>
      </c>
      <c r="D751">
        <v>949</v>
      </c>
      <c r="P751">
        <v>693</v>
      </c>
      <c r="AJ751">
        <v>949</v>
      </c>
      <c r="AL751">
        <v>693</v>
      </c>
    </row>
    <row r="752" spans="1:50">
      <c r="A752" t="s">
        <v>1090</v>
      </c>
      <c r="B752">
        <v>27</v>
      </c>
      <c r="D752">
        <v>201</v>
      </c>
      <c r="E752">
        <v>119</v>
      </c>
      <c r="F752">
        <v>146</v>
      </c>
      <c r="G752">
        <v>58</v>
      </c>
      <c r="H752">
        <v>43</v>
      </c>
      <c r="J752">
        <v>136</v>
      </c>
      <c r="K752">
        <v>157</v>
      </c>
      <c r="L752">
        <v>95</v>
      </c>
      <c r="M752">
        <v>72</v>
      </c>
      <c r="N752">
        <v>53</v>
      </c>
      <c r="P752">
        <v>433</v>
      </c>
      <c r="Q752">
        <v>102</v>
      </c>
      <c r="R752">
        <v>141</v>
      </c>
      <c r="S752">
        <v>142</v>
      </c>
      <c r="V752">
        <v>984</v>
      </c>
      <c r="AJ752">
        <v>201</v>
      </c>
      <c r="AK752">
        <v>136</v>
      </c>
      <c r="AL752">
        <v>433</v>
      </c>
      <c r="AM752">
        <v>984</v>
      </c>
      <c r="AN752">
        <v>295</v>
      </c>
      <c r="AQ752">
        <v>102</v>
      </c>
      <c r="AR752">
        <v>69</v>
      </c>
      <c r="AS752">
        <v>78</v>
      </c>
      <c r="AW752">
        <v>52</v>
      </c>
      <c r="AX752">
        <v>39</v>
      </c>
    </row>
    <row r="753" spans="1:49">
      <c r="A753" t="s">
        <v>3250</v>
      </c>
      <c r="V753">
        <v>508</v>
      </c>
      <c r="AA753">
        <v>579</v>
      </c>
      <c r="AM753">
        <v>508</v>
      </c>
    </row>
    <row r="754" spans="1:49">
      <c r="A754" t="s">
        <v>3251</v>
      </c>
      <c r="AA754">
        <v>675</v>
      </c>
    </row>
    <row r="755" spans="1:49">
      <c r="A755" t="s">
        <v>3252</v>
      </c>
      <c r="AA755">
        <v>923</v>
      </c>
    </row>
    <row r="756" spans="1:49">
      <c r="A756" t="s">
        <v>3253</v>
      </c>
      <c r="V756">
        <v>920</v>
      </c>
      <c r="AM756">
        <v>920</v>
      </c>
    </row>
    <row r="757" spans="1:49">
      <c r="A757" t="s">
        <v>3254</v>
      </c>
      <c r="D757">
        <v>635</v>
      </c>
      <c r="J757">
        <v>899</v>
      </c>
      <c r="P757">
        <v>505</v>
      </c>
      <c r="V757">
        <v>485</v>
      </c>
      <c r="AA757">
        <v>426</v>
      </c>
      <c r="AJ757">
        <v>635</v>
      </c>
      <c r="AK757">
        <v>899</v>
      </c>
      <c r="AL757">
        <v>505</v>
      </c>
      <c r="AM757">
        <v>485</v>
      </c>
      <c r="AN757">
        <v>603</v>
      </c>
    </row>
    <row r="758" spans="1:49">
      <c r="A758" t="s">
        <v>3255</v>
      </c>
      <c r="AA758">
        <v>921</v>
      </c>
    </row>
    <row r="759" spans="1:49">
      <c r="A759" t="s">
        <v>3256</v>
      </c>
      <c r="D759">
        <v>533</v>
      </c>
      <c r="J759">
        <v>696</v>
      </c>
      <c r="AJ759">
        <v>533</v>
      </c>
      <c r="AK759">
        <v>696</v>
      </c>
    </row>
    <row r="760" spans="1:49">
      <c r="A760" t="s">
        <v>3257</v>
      </c>
      <c r="D760">
        <v>735</v>
      </c>
      <c r="J760">
        <v>798</v>
      </c>
      <c r="P760">
        <v>566</v>
      </c>
      <c r="V760">
        <v>854</v>
      </c>
      <c r="AA760">
        <v>825</v>
      </c>
      <c r="AJ760">
        <v>735</v>
      </c>
      <c r="AK760">
        <v>798</v>
      </c>
      <c r="AL760">
        <v>566</v>
      </c>
      <c r="AM760">
        <v>854</v>
      </c>
      <c r="AN760">
        <v>446</v>
      </c>
    </row>
    <row r="761" spans="1:49">
      <c r="A761" t="s">
        <v>3258</v>
      </c>
      <c r="D761">
        <v>188</v>
      </c>
      <c r="J761">
        <v>131</v>
      </c>
      <c r="P761">
        <v>164</v>
      </c>
      <c r="V761">
        <v>199</v>
      </c>
      <c r="AA761">
        <v>167</v>
      </c>
      <c r="AJ761">
        <v>188</v>
      </c>
      <c r="AK761">
        <v>131</v>
      </c>
      <c r="AL761">
        <v>164</v>
      </c>
      <c r="AM761">
        <v>199</v>
      </c>
      <c r="AN761">
        <v>326</v>
      </c>
    </row>
    <row r="762" spans="1:49">
      <c r="A762" t="s">
        <v>3259</v>
      </c>
      <c r="D762">
        <v>640</v>
      </c>
      <c r="J762">
        <v>845</v>
      </c>
      <c r="AJ762">
        <v>640</v>
      </c>
      <c r="AK762">
        <v>845</v>
      </c>
      <c r="AN762">
        <v>755</v>
      </c>
    </row>
    <row r="763" spans="1:49">
      <c r="A763" t="s">
        <v>3260</v>
      </c>
      <c r="D763">
        <v>156</v>
      </c>
      <c r="J763">
        <v>205</v>
      </c>
      <c r="P763">
        <v>257</v>
      </c>
      <c r="V763">
        <v>442</v>
      </c>
      <c r="AA763">
        <v>176</v>
      </c>
      <c r="AJ763">
        <v>156</v>
      </c>
      <c r="AK763">
        <v>205</v>
      </c>
      <c r="AL763">
        <v>257</v>
      </c>
      <c r="AM763">
        <v>442</v>
      </c>
      <c r="AN763">
        <v>237</v>
      </c>
    </row>
    <row r="764" spans="1:49">
      <c r="A764" t="s">
        <v>3261</v>
      </c>
      <c r="V764">
        <v>916</v>
      </c>
      <c r="AA764">
        <v>849</v>
      </c>
      <c r="AM764">
        <v>916</v>
      </c>
    </row>
    <row r="765" spans="1:49">
      <c r="A765" t="s">
        <v>3262</v>
      </c>
      <c r="D765">
        <v>639</v>
      </c>
      <c r="J765">
        <v>674</v>
      </c>
      <c r="P765">
        <v>529</v>
      </c>
      <c r="V765">
        <v>678</v>
      </c>
      <c r="AA765">
        <v>439</v>
      </c>
      <c r="AJ765">
        <v>639</v>
      </c>
      <c r="AK765">
        <v>674</v>
      </c>
      <c r="AL765">
        <v>529</v>
      </c>
      <c r="AM765">
        <v>678</v>
      </c>
      <c r="AN765">
        <v>916</v>
      </c>
    </row>
    <row r="766" spans="1:49">
      <c r="A766" t="s">
        <v>3263</v>
      </c>
      <c r="AA766">
        <v>841</v>
      </c>
    </row>
    <row r="767" spans="1:49">
      <c r="A767" t="s">
        <v>1091</v>
      </c>
      <c r="D767">
        <v>274</v>
      </c>
      <c r="H767">
        <v>149</v>
      </c>
      <c r="J767">
        <v>280</v>
      </c>
      <c r="K767">
        <v>106</v>
      </c>
      <c r="L767">
        <v>91</v>
      </c>
      <c r="M767">
        <v>173</v>
      </c>
      <c r="P767">
        <v>692</v>
      </c>
      <c r="AJ767">
        <v>274</v>
      </c>
      <c r="AK767">
        <v>280</v>
      </c>
      <c r="AL767">
        <v>692</v>
      </c>
      <c r="AN767">
        <v>667</v>
      </c>
      <c r="AR767">
        <v>177</v>
      </c>
      <c r="AW767">
        <v>73</v>
      </c>
    </row>
    <row r="768" spans="1:49">
      <c r="A768" t="s">
        <v>3264</v>
      </c>
      <c r="D768">
        <v>579</v>
      </c>
      <c r="J768">
        <v>587</v>
      </c>
      <c r="P768">
        <v>611</v>
      </c>
      <c r="V768">
        <v>397</v>
      </c>
      <c r="AA768">
        <v>531</v>
      </c>
      <c r="AJ768">
        <v>579</v>
      </c>
      <c r="AK768">
        <v>587</v>
      </c>
      <c r="AL768">
        <v>611</v>
      </c>
      <c r="AM768">
        <v>397</v>
      </c>
      <c r="AN768">
        <v>985</v>
      </c>
    </row>
    <row r="769" spans="1:50">
      <c r="A769" t="s">
        <v>1092</v>
      </c>
      <c r="D769">
        <v>283</v>
      </c>
      <c r="H769">
        <v>146</v>
      </c>
      <c r="J769">
        <v>262</v>
      </c>
      <c r="K769">
        <v>175</v>
      </c>
      <c r="L769">
        <v>137</v>
      </c>
      <c r="M769">
        <v>103</v>
      </c>
      <c r="N769">
        <v>125</v>
      </c>
      <c r="P769">
        <v>152</v>
      </c>
      <c r="Q769">
        <v>146</v>
      </c>
      <c r="R769">
        <v>84</v>
      </c>
      <c r="S769">
        <v>100</v>
      </c>
      <c r="V769">
        <v>410</v>
      </c>
      <c r="Z769">
        <v>175</v>
      </c>
      <c r="AA769">
        <v>666</v>
      </c>
      <c r="AB769">
        <v>214</v>
      </c>
      <c r="AC769">
        <v>127</v>
      </c>
      <c r="AD769">
        <v>168</v>
      </c>
      <c r="AJ769">
        <v>283</v>
      </c>
      <c r="AK769">
        <v>262</v>
      </c>
      <c r="AL769">
        <v>152</v>
      </c>
      <c r="AM769">
        <v>410</v>
      </c>
      <c r="AN769">
        <v>593</v>
      </c>
      <c r="AO769">
        <v>177</v>
      </c>
      <c r="AQ769">
        <v>110</v>
      </c>
      <c r="AR769">
        <v>97</v>
      </c>
      <c r="AV769">
        <v>51</v>
      </c>
      <c r="AW769">
        <v>116</v>
      </c>
    </row>
    <row r="770" spans="1:50">
      <c r="A770" t="s">
        <v>3265</v>
      </c>
      <c r="V770">
        <v>739</v>
      </c>
      <c r="AA770">
        <v>533</v>
      </c>
      <c r="AM770">
        <v>739</v>
      </c>
    </row>
    <row r="771" spans="1:50">
      <c r="A771" t="s">
        <v>1093</v>
      </c>
      <c r="B771">
        <v>172</v>
      </c>
      <c r="D771">
        <v>340</v>
      </c>
      <c r="E771">
        <v>44</v>
      </c>
      <c r="F771">
        <v>165</v>
      </c>
      <c r="G771">
        <v>189</v>
      </c>
      <c r="H771">
        <v>166</v>
      </c>
      <c r="J771">
        <v>208</v>
      </c>
      <c r="K771">
        <v>72</v>
      </c>
      <c r="L771">
        <v>33</v>
      </c>
      <c r="M771">
        <v>91</v>
      </c>
      <c r="N771">
        <v>177</v>
      </c>
      <c r="P771">
        <v>247</v>
      </c>
      <c r="Q771">
        <v>6</v>
      </c>
      <c r="R771">
        <v>8</v>
      </c>
      <c r="S771">
        <v>129</v>
      </c>
      <c r="T771">
        <v>182</v>
      </c>
      <c r="V771">
        <v>549</v>
      </c>
      <c r="W771">
        <v>34</v>
      </c>
      <c r="X771">
        <v>51</v>
      </c>
      <c r="Y771">
        <v>163</v>
      </c>
      <c r="Z771">
        <v>207</v>
      </c>
      <c r="AA771">
        <v>436</v>
      </c>
      <c r="AB771">
        <v>60</v>
      </c>
      <c r="AC771">
        <v>177</v>
      </c>
      <c r="AD771">
        <v>140</v>
      </c>
      <c r="AJ771">
        <v>340</v>
      </c>
      <c r="AK771">
        <v>208</v>
      </c>
      <c r="AL771">
        <v>247</v>
      </c>
      <c r="AM771">
        <v>549</v>
      </c>
      <c r="AN771">
        <v>204</v>
      </c>
      <c r="AO771">
        <v>98</v>
      </c>
      <c r="AP771">
        <v>166</v>
      </c>
      <c r="AQ771">
        <v>165</v>
      </c>
      <c r="AR771">
        <v>123</v>
      </c>
      <c r="AS771">
        <v>142</v>
      </c>
      <c r="AV771">
        <v>75</v>
      </c>
      <c r="AW771">
        <v>116</v>
      </c>
      <c r="AX771">
        <v>88</v>
      </c>
    </row>
    <row r="772" spans="1:50">
      <c r="A772" t="s">
        <v>129</v>
      </c>
      <c r="B772">
        <v>80</v>
      </c>
      <c r="C772">
        <v>8</v>
      </c>
      <c r="D772">
        <v>4</v>
      </c>
      <c r="E772">
        <v>12</v>
      </c>
      <c r="F772">
        <v>128</v>
      </c>
      <c r="G772">
        <v>6</v>
      </c>
      <c r="H772">
        <v>27</v>
      </c>
      <c r="I772">
        <v>25</v>
      </c>
      <c r="J772">
        <v>5</v>
      </c>
      <c r="K772">
        <v>35</v>
      </c>
      <c r="L772">
        <v>133</v>
      </c>
      <c r="M772">
        <v>6</v>
      </c>
      <c r="N772">
        <v>49</v>
      </c>
      <c r="O772">
        <v>14</v>
      </c>
      <c r="P772">
        <v>6</v>
      </c>
      <c r="Q772">
        <v>31</v>
      </c>
      <c r="R772">
        <v>108</v>
      </c>
      <c r="S772">
        <v>6</v>
      </c>
      <c r="T772">
        <v>14</v>
      </c>
      <c r="U772">
        <v>2</v>
      </c>
      <c r="V772">
        <v>7</v>
      </c>
      <c r="W772">
        <v>94</v>
      </c>
      <c r="X772">
        <v>101</v>
      </c>
      <c r="Y772">
        <v>5</v>
      </c>
      <c r="Z772">
        <v>17</v>
      </c>
      <c r="AA772">
        <v>9</v>
      </c>
      <c r="AB772">
        <v>37</v>
      </c>
      <c r="AC772">
        <v>87</v>
      </c>
      <c r="AD772">
        <v>2</v>
      </c>
      <c r="AE772">
        <v>8</v>
      </c>
      <c r="AF772">
        <v>25</v>
      </c>
      <c r="AG772">
        <v>14</v>
      </c>
      <c r="AH772">
        <v>2</v>
      </c>
      <c r="AI772">
        <v>11</v>
      </c>
      <c r="AJ772">
        <v>4</v>
      </c>
      <c r="AK772">
        <v>5</v>
      </c>
      <c r="AL772">
        <v>6</v>
      </c>
      <c r="AM772">
        <v>7</v>
      </c>
      <c r="AN772">
        <v>18</v>
      </c>
      <c r="AO772">
        <v>8</v>
      </c>
      <c r="AP772">
        <v>6</v>
      </c>
      <c r="AQ772">
        <v>4</v>
      </c>
      <c r="AR772">
        <v>1</v>
      </c>
      <c r="AS772">
        <v>4</v>
      </c>
      <c r="AT772">
        <v>14</v>
      </c>
      <c r="AU772">
        <v>8</v>
      </c>
      <c r="AV772">
        <v>9</v>
      </c>
      <c r="AW772">
        <v>10</v>
      </c>
      <c r="AX772">
        <v>6</v>
      </c>
    </row>
    <row r="773" spans="1:50">
      <c r="A773" t="s">
        <v>3266</v>
      </c>
      <c r="V773">
        <v>744</v>
      </c>
      <c r="AA773">
        <v>733</v>
      </c>
      <c r="AM773">
        <v>744</v>
      </c>
    </row>
    <row r="774" spans="1:50">
      <c r="A774" t="s">
        <v>1094</v>
      </c>
      <c r="P774">
        <v>126</v>
      </c>
      <c r="T774">
        <v>15</v>
      </c>
      <c r="V774">
        <v>75</v>
      </c>
      <c r="W774">
        <v>37</v>
      </c>
      <c r="X774">
        <v>95</v>
      </c>
      <c r="Y774">
        <v>7</v>
      </c>
      <c r="Z774">
        <v>28</v>
      </c>
      <c r="AA774">
        <v>34</v>
      </c>
      <c r="AB774">
        <v>155</v>
      </c>
      <c r="AC774">
        <v>129</v>
      </c>
      <c r="AD774">
        <v>14</v>
      </c>
      <c r="AL774">
        <v>126</v>
      </c>
      <c r="AM774">
        <v>75</v>
      </c>
      <c r="AO774">
        <v>35</v>
      </c>
      <c r="AP774">
        <v>17</v>
      </c>
      <c r="AT774">
        <v>14</v>
      </c>
      <c r="AU774">
        <v>14</v>
      </c>
      <c r="AV774">
        <v>110</v>
      </c>
    </row>
    <row r="775" spans="1:50">
      <c r="A775" t="s">
        <v>3267</v>
      </c>
      <c r="D775">
        <v>290</v>
      </c>
      <c r="J775">
        <v>380</v>
      </c>
      <c r="P775">
        <v>307</v>
      </c>
      <c r="V775">
        <v>566</v>
      </c>
      <c r="AA775">
        <v>313</v>
      </c>
      <c r="AJ775">
        <v>290</v>
      </c>
      <c r="AK775">
        <v>380</v>
      </c>
      <c r="AL775">
        <v>307</v>
      </c>
      <c r="AM775">
        <v>566</v>
      </c>
      <c r="AN775">
        <v>396</v>
      </c>
    </row>
    <row r="776" spans="1:50">
      <c r="A776" t="s">
        <v>3268</v>
      </c>
      <c r="D776">
        <v>111</v>
      </c>
      <c r="J776">
        <v>276</v>
      </c>
      <c r="P776">
        <v>310</v>
      </c>
      <c r="V776">
        <v>433</v>
      </c>
      <c r="AA776">
        <v>481</v>
      </c>
      <c r="AJ776">
        <v>111</v>
      </c>
      <c r="AK776">
        <v>276</v>
      </c>
      <c r="AL776">
        <v>310</v>
      </c>
      <c r="AM776">
        <v>433</v>
      </c>
      <c r="AN776">
        <v>157</v>
      </c>
    </row>
    <row r="777" spans="1:50">
      <c r="A777" t="s">
        <v>3269</v>
      </c>
      <c r="D777">
        <v>562</v>
      </c>
      <c r="J777">
        <v>658</v>
      </c>
      <c r="P777">
        <v>458</v>
      </c>
      <c r="V777">
        <v>433</v>
      </c>
      <c r="AA777">
        <v>459</v>
      </c>
      <c r="AJ777">
        <v>562</v>
      </c>
      <c r="AK777">
        <v>658</v>
      </c>
      <c r="AL777">
        <v>458</v>
      </c>
      <c r="AM777">
        <v>433</v>
      </c>
      <c r="AN777">
        <v>502</v>
      </c>
    </row>
    <row r="778" spans="1:50">
      <c r="A778" t="s">
        <v>915</v>
      </c>
      <c r="B778">
        <v>162</v>
      </c>
      <c r="C778">
        <v>0</v>
      </c>
      <c r="D778">
        <v>48</v>
      </c>
      <c r="E778">
        <v>150</v>
      </c>
      <c r="F778">
        <v>173</v>
      </c>
      <c r="G778">
        <v>133</v>
      </c>
      <c r="H778">
        <v>156</v>
      </c>
      <c r="I778">
        <v>46</v>
      </c>
      <c r="J778">
        <v>119</v>
      </c>
      <c r="K778">
        <v>13</v>
      </c>
      <c r="L778">
        <v>36</v>
      </c>
      <c r="M778">
        <v>76</v>
      </c>
      <c r="N778">
        <v>152</v>
      </c>
      <c r="O778">
        <v>34</v>
      </c>
      <c r="P778">
        <v>81</v>
      </c>
      <c r="Q778">
        <v>119</v>
      </c>
      <c r="R778">
        <v>26</v>
      </c>
      <c r="S778">
        <v>83</v>
      </c>
      <c r="T778">
        <v>174</v>
      </c>
      <c r="V778">
        <v>213</v>
      </c>
      <c r="W778">
        <v>16</v>
      </c>
      <c r="X778">
        <v>18</v>
      </c>
      <c r="Y778">
        <v>142</v>
      </c>
      <c r="Z778">
        <v>202</v>
      </c>
      <c r="AA778">
        <v>103</v>
      </c>
      <c r="AB778">
        <v>5</v>
      </c>
      <c r="AC778">
        <v>48</v>
      </c>
      <c r="AD778">
        <v>121</v>
      </c>
      <c r="AE778">
        <v>0</v>
      </c>
      <c r="AF778">
        <v>46</v>
      </c>
      <c r="AG778">
        <v>34</v>
      </c>
      <c r="AI778">
        <v>8</v>
      </c>
      <c r="AJ778">
        <v>48</v>
      </c>
      <c r="AK778">
        <v>119</v>
      </c>
      <c r="AL778">
        <v>81</v>
      </c>
      <c r="AM778">
        <v>213</v>
      </c>
      <c r="AN778">
        <v>15</v>
      </c>
      <c r="AO778">
        <v>90</v>
      </c>
      <c r="AP778">
        <v>127</v>
      </c>
      <c r="AQ778">
        <v>118</v>
      </c>
      <c r="AR778">
        <v>40</v>
      </c>
      <c r="AS778">
        <v>34</v>
      </c>
      <c r="AT778">
        <v>35</v>
      </c>
      <c r="AV778">
        <v>75</v>
      </c>
      <c r="AW778">
        <v>73</v>
      </c>
      <c r="AX778">
        <v>88</v>
      </c>
    </row>
    <row r="779" spans="1:50">
      <c r="A779" t="s">
        <v>985</v>
      </c>
      <c r="C779">
        <v>0</v>
      </c>
      <c r="D779">
        <v>72</v>
      </c>
      <c r="J779">
        <v>176</v>
      </c>
      <c r="P779">
        <v>253</v>
      </c>
      <c r="V779">
        <v>89</v>
      </c>
      <c r="AA779">
        <v>75</v>
      </c>
      <c r="AE779">
        <v>0</v>
      </c>
      <c r="AI779">
        <v>44</v>
      </c>
      <c r="AJ779">
        <v>72</v>
      </c>
      <c r="AK779">
        <v>176</v>
      </c>
      <c r="AL779">
        <v>253</v>
      </c>
      <c r="AM779">
        <v>89</v>
      </c>
      <c r="AN779">
        <v>25</v>
      </c>
    </row>
    <row r="780" spans="1:50">
      <c r="A780" t="s">
        <v>3270</v>
      </c>
      <c r="V780">
        <v>598</v>
      </c>
      <c r="AA780">
        <v>718</v>
      </c>
      <c r="AM780">
        <v>598</v>
      </c>
    </row>
    <row r="781" spans="1:50">
      <c r="A781" t="s">
        <v>3271</v>
      </c>
      <c r="D781">
        <v>661</v>
      </c>
      <c r="J781">
        <v>853</v>
      </c>
      <c r="AJ781">
        <v>661</v>
      </c>
      <c r="AK781">
        <v>853</v>
      </c>
    </row>
    <row r="782" spans="1:50">
      <c r="A782" t="s">
        <v>3272</v>
      </c>
      <c r="D782">
        <v>513</v>
      </c>
      <c r="J782">
        <v>517</v>
      </c>
      <c r="P782">
        <v>985</v>
      </c>
      <c r="AJ782">
        <v>513</v>
      </c>
      <c r="AK782">
        <v>517</v>
      </c>
      <c r="AL782">
        <v>985</v>
      </c>
      <c r="AN782">
        <v>530</v>
      </c>
    </row>
    <row r="783" spans="1:50">
      <c r="A783" t="s">
        <v>3273</v>
      </c>
      <c r="D783">
        <v>334</v>
      </c>
      <c r="J783">
        <v>466</v>
      </c>
      <c r="P783">
        <v>265</v>
      </c>
      <c r="V783">
        <v>220</v>
      </c>
      <c r="AA783">
        <v>239</v>
      </c>
      <c r="AJ783">
        <v>334</v>
      </c>
      <c r="AK783">
        <v>466</v>
      </c>
      <c r="AL783">
        <v>265</v>
      </c>
      <c r="AM783">
        <v>220</v>
      </c>
      <c r="AN783">
        <v>210</v>
      </c>
    </row>
    <row r="784" spans="1:50">
      <c r="A784" t="s">
        <v>3274</v>
      </c>
      <c r="D784">
        <v>614</v>
      </c>
      <c r="J784">
        <v>866</v>
      </c>
      <c r="P784">
        <v>657</v>
      </c>
      <c r="V784">
        <v>967</v>
      </c>
      <c r="AJ784">
        <v>614</v>
      </c>
      <c r="AK784">
        <v>866</v>
      </c>
      <c r="AL784">
        <v>657</v>
      </c>
      <c r="AM784">
        <v>967</v>
      </c>
      <c r="AN784">
        <v>590</v>
      </c>
    </row>
    <row r="785" spans="1:50">
      <c r="A785" t="s">
        <v>3275</v>
      </c>
      <c r="D785">
        <v>255</v>
      </c>
      <c r="J785">
        <v>290</v>
      </c>
      <c r="P785">
        <v>244</v>
      </c>
      <c r="V785">
        <v>301</v>
      </c>
      <c r="AA785">
        <v>448</v>
      </c>
      <c r="AJ785">
        <v>255</v>
      </c>
      <c r="AK785">
        <v>290</v>
      </c>
      <c r="AL785">
        <v>244</v>
      </c>
      <c r="AM785">
        <v>301</v>
      </c>
      <c r="AN785">
        <v>401</v>
      </c>
    </row>
    <row r="786" spans="1:50">
      <c r="A786" t="s">
        <v>145</v>
      </c>
      <c r="B786">
        <v>16</v>
      </c>
      <c r="C786">
        <v>27</v>
      </c>
      <c r="D786">
        <v>13</v>
      </c>
      <c r="E786">
        <v>91</v>
      </c>
      <c r="F786">
        <v>35</v>
      </c>
      <c r="G786">
        <v>1</v>
      </c>
      <c r="H786">
        <v>11</v>
      </c>
      <c r="I786">
        <v>54</v>
      </c>
      <c r="J786">
        <v>15</v>
      </c>
      <c r="K786">
        <v>32</v>
      </c>
      <c r="L786">
        <v>49</v>
      </c>
      <c r="M786">
        <v>4</v>
      </c>
      <c r="N786">
        <v>17</v>
      </c>
      <c r="O786">
        <v>0</v>
      </c>
      <c r="P786">
        <v>27</v>
      </c>
      <c r="Q786">
        <v>14</v>
      </c>
      <c r="R786">
        <v>47</v>
      </c>
      <c r="S786">
        <v>18</v>
      </c>
      <c r="T786">
        <v>10</v>
      </c>
      <c r="U786">
        <v>22</v>
      </c>
      <c r="V786">
        <v>56</v>
      </c>
      <c r="W786">
        <v>115</v>
      </c>
      <c r="X786">
        <v>127</v>
      </c>
      <c r="Y786">
        <v>38</v>
      </c>
      <c r="Z786">
        <v>38</v>
      </c>
      <c r="AA786">
        <v>101</v>
      </c>
      <c r="AB786">
        <v>161</v>
      </c>
      <c r="AC786">
        <v>207</v>
      </c>
      <c r="AD786">
        <v>121</v>
      </c>
      <c r="AE786">
        <v>27</v>
      </c>
      <c r="AF786">
        <v>54</v>
      </c>
      <c r="AG786">
        <v>0</v>
      </c>
      <c r="AH786">
        <v>22</v>
      </c>
      <c r="AJ786">
        <v>13</v>
      </c>
      <c r="AK786">
        <v>15</v>
      </c>
      <c r="AL786">
        <v>27</v>
      </c>
      <c r="AM786">
        <v>56</v>
      </c>
      <c r="AN786">
        <v>31</v>
      </c>
      <c r="AO786">
        <v>28</v>
      </c>
      <c r="AP786">
        <v>14</v>
      </c>
      <c r="AQ786">
        <v>29</v>
      </c>
      <c r="AR786">
        <v>9</v>
      </c>
      <c r="AS786">
        <v>26</v>
      </c>
      <c r="AT786">
        <v>69</v>
      </c>
      <c r="AU786">
        <v>56</v>
      </c>
      <c r="AV786">
        <v>19</v>
      </c>
      <c r="AW786">
        <v>10</v>
      </c>
      <c r="AX786">
        <v>25</v>
      </c>
    </row>
    <row r="787" spans="1:50">
      <c r="A787" t="s">
        <v>3276</v>
      </c>
      <c r="D787">
        <v>783</v>
      </c>
      <c r="J787">
        <v>934</v>
      </c>
      <c r="P787">
        <v>937</v>
      </c>
      <c r="AJ787">
        <v>783</v>
      </c>
      <c r="AK787">
        <v>934</v>
      </c>
      <c r="AL787">
        <v>937</v>
      </c>
    </row>
    <row r="788" spans="1:50">
      <c r="A788" t="s">
        <v>3277</v>
      </c>
      <c r="D788">
        <v>574</v>
      </c>
      <c r="J788">
        <v>714</v>
      </c>
      <c r="P788">
        <v>743</v>
      </c>
      <c r="V788">
        <v>702</v>
      </c>
      <c r="AA788">
        <v>743</v>
      </c>
      <c r="AJ788">
        <v>574</v>
      </c>
      <c r="AK788">
        <v>714</v>
      </c>
      <c r="AL788">
        <v>743</v>
      </c>
      <c r="AM788">
        <v>702</v>
      </c>
    </row>
    <row r="789" spans="1:50">
      <c r="A789" t="s">
        <v>3278</v>
      </c>
      <c r="D789">
        <v>221</v>
      </c>
      <c r="J789">
        <v>414</v>
      </c>
      <c r="P789">
        <v>367</v>
      </c>
      <c r="V789">
        <v>224</v>
      </c>
      <c r="AA789">
        <v>235</v>
      </c>
      <c r="AJ789">
        <v>221</v>
      </c>
      <c r="AK789">
        <v>414</v>
      </c>
      <c r="AL789">
        <v>367</v>
      </c>
      <c r="AM789">
        <v>224</v>
      </c>
      <c r="AN789">
        <v>362</v>
      </c>
    </row>
    <row r="790" spans="1:50">
      <c r="A790" t="s">
        <v>3279</v>
      </c>
      <c r="V790">
        <v>923</v>
      </c>
      <c r="AA790">
        <v>731</v>
      </c>
      <c r="AM790">
        <v>923</v>
      </c>
    </row>
    <row r="791" spans="1:50">
      <c r="A791" t="s">
        <v>983</v>
      </c>
      <c r="C791">
        <v>62</v>
      </c>
      <c r="J791">
        <v>512</v>
      </c>
      <c r="P791">
        <v>716</v>
      </c>
      <c r="V791">
        <v>361</v>
      </c>
      <c r="Z791">
        <v>166</v>
      </c>
      <c r="AA791">
        <v>374</v>
      </c>
      <c r="AB791">
        <v>195</v>
      </c>
      <c r="AC791">
        <v>5</v>
      </c>
      <c r="AD791">
        <v>151</v>
      </c>
      <c r="AE791">
        <v>62</v>
      </c>
      <c r="AK791">
        <v>512</v>
      </c>
      <c r="AL791">
        <v>716</v>
      </c>
      <c r="AM791">
        <v>361</v>
      </c>
      <c r="AN791">
        <v>978</v>
      </c>
      <c r="AO791">
        <v>182</v>
      </c>
    </row>
    <row r="792" spans="1:50">
      <c r="A792" t="s">
        <v>3280</v>
      </c>
      <c r="AA792">
        <v>945</v>
      </c>
    </row>
    <row r="793" spans="1:50">
      <c r="A793" t="s">
        <v>3281</v>
      </c>
      <c r="V793">
        <v>941</v>
      </c>
      <c r="AM793">
        <v>941</v>
      </c>
    </row>
    <row r="794" spans="1:50">
      <c r="A794" t="s">
        <v>926</v>
      </c>
      <c r="B794">
        <v>160</v>
      </c>
      <c r="D794">
        <v>153</v>
      </c>
      <c r="E794">
        <v>26</v>
      </c>
      <c r="F794">
        <v>31</v>
      </c>
      <c r="G794">
        <v>44</v>
      </c>
      <c r="H794">
        <v>170</v>
      </c>
      <c r="J794">
        <v>85</v>
      </c>
      <c r="K794">
        <v>108</v>
      </c>
      <c r="L794">
        <v>108</v>
      </c>
      <c r="M794">
        <v>134</v>
      </c>
      <c r="N794">
        <v>171</v>
      </c>
      <c r="O794">
        <v>0</v>
      </c>
      <c r="P794">
        <v>230</v>
      </c>
      <c r="Q794">
        <v>109</v>
      </c>
      <c r="R794">
        <v>158</v>
      </c>
      <c r="S794">
        <v>112</v>
      </c>
      <c r="T794">
        <v>168</v>
      </c>
      <c r="V794">
        <v>389</v>
      </c>
      <c r="W794">
        <v>102</v>
      </c>
      <c r="X794">
        <v>146</v>
      </c>
      <c r="Y794">
        <v>145</v>
      </c>
      <c r="Z794">
        <v>198</v>
      </c>
      <c r="AA794">
        <v>469</v>
      </c>
      <c r="AB794">
        <v>195</v>
      </c>
      <c r="AC794">
        <v>211</v>
      </c>
      <c r="AD794">
        <v>205</v>
      </c>
      <c r="AG794">
        <v>0</v>
      </c>
      <c r="AJ794">
        <v>153</v>
      </c>
      <c r="AK794">
        <v>85</v>
      </c>
      <c r="AL794">
        <v>230</v>
      </c>
      <c r="AM794">
        <v>389</v>
      </c>
      <c r="AN794">
        <v>265</v>
      </c>
      <c r="AO794">
        <v>126</v>
      </c>
      <c r="AP794">
        <v>125</v>
      </c>
      <c r="AQ794">
        <v>81</v>
      </c>
      <c r="AR794">
        <v>106</v>
      </c>
      <c r="AS794">
        <v>84</v>
      </c>
      <c r="AU794">
        <v>56</v>
      </c>
      <c r="AW794">
        <v>73</v>
      </c>
      <c r="AX794">
        <v>18</v>
      </c>
    </row>
    <row r="795" spans="1:50">
      <c r="A795" t="s">
        <v>3282</v>
      </c>
      <c r="AA795">
        <v>890</v>
      </c>
    </row>
    <row r="796" spans="1:50">
      <c r="A796" t="s">
        <v>3283</v>
      </c>
      <c r="D796">
        <v>130</v>
      </c>
      <c r="J796">
        <v>335</v>
      </c>
      <c r="P796">
        <v>981</v>
      </c>
      <c r="AJ796">
        <v>130</v>
      </c>
      <c r="AK796">
        <v>335</v>
      </c>
      <c r="AL796">
        <v>981</v>
      </c>
      <c r="AN796">
        <v>146</v>
      </c>
    </row>
    <row r="797" spans="1:50">
      <c r="A797" t="s">
        <v>3284</v>
      </c>
      <c r="D797">
        <v>499</v>
      </c>
      <c r="P797">
        <v>729</v>
      </c>
      <c r="AJ797">
        <v>499</v>
      </c>
      <c r="AL797">
        <v>729</v>
      </c>
      <c r="AN797">
        <v>219</v>
      </c>
    </row>
    <row r="798" spans="1:50">
      <c r="A798" t="s">
        <v>3285</v>
      </c>
      <c r="D798">
        <v>858</v>
      </c>
      <c r="J798">
        <v>875</v>
      </c>
      <c r="P798">
        <v>598</v>
      </c>
      <c r="V798">
        <v>617</v>
      </c>
      <c r="AA798">
        <v>799</v>
      </c>
      <c r="AJ798">
        <v>858</v>
      </c>
      <c r="AK798">
        <v>875</v>
      </c>
      <c r="AL798">
        <v>598</v>
      </c>
      <c r="AM798">
        <v>617</v>
      </c>
      <c r="AN798">
        <v>512</v>
      </c>
    </row>
    <row r="799" spans="1:50">
      <c r="A799" t="s">
        <v>3286</v>
      </c>
      <c r="V799">
        <v>860</v>
      </c>
      <c r="AA799">
        <v>386</v>
      </c>
      <c r="AM799">
        <v>860</v>
      </c>
    </row>
    <row r="800" spans="1:50">
      <c r="A800" t="s">
        <v>3287</v>
      </c>
      <c r="J800">
        <v>970</v>
      </c>
      <c r="AK800">
        <v>970</v>
      </c>
      <c r="AN800">
        <v>769</v>
      </c>
    </row>
    <row r="801" spans="1:50">
      <c r="A801" t="s">
        <v>3288</v>
      </c>
      <c r="D801">
        <v>891</v>
      </c>
      <c r="AJ801">
        <v>891</v>
      </c>
      <c r="AN801">
        <v>541</v>
      </c>
    </row>
    <row r="802" spans="1:50">
      <c r="A802" t="s">
        <v>977</v>
      </c>
      <c r="B802">
        <v>58</v>
      </c>
      <c r="C802">
        <v>44</v>
      </c>
      <c r="D802">
        <v>220</v>
      </c>
      <c r="E802">
        <v>83</v>
      </c>
      <c r="F802">
        <v>160</v>
      </c>
      <c r="G802">
        <v>131</v>
      </c>
      <c r="H802">
        <v>52</v>
      </c>
      <c r="J802">
        <v>95</v>
      </c>
      <c r="K802">
        <v>81</v>
      </c>
      <c r="L802">
        <v>158</v>
      </c>
      <c r="M802">
        <v>46</v>
      </c>
      <c r="N802">
        <v>43</v>
      </c>
      <c r="P802">
        <v>89</v>
      </c>
      <c r="Q802">
        <v>114</v>
      </c>
      <c r="R802">
        <v>145</v>
      </c>
      <c r="S802">
        <v>8</v>
      </c>
      <c r="T802">
        <v>67</v>
      </c>
      <c r="V802">
        <v>131</v>
      </c>
      <c r="W802">
        <v>87</v>
      </c>
      <c r="X802">
        <v>61</v>
      </c>
      <c r="Y802">
        <v>49</v>
      </c>
      <c r="Z802">
        <v>47</v>
      </c>
      <c r="AA802">
        <v>70</v>
      </c>
      <c r="AB802">
        <v>99</v>
      </c>
      <c r="AC802">
        <v>193</v>
      </c>
      <c r="AD802">
        <v>46</v>
      </c>
      <c r="AE802">
        <v>44</v>
      </c>
      <c r="AJ802">
        <v>220</v>
      </c>
      <c r="AK802">
        <v>95</v>
      </c>
      <c r="AL802">
        <v>89</v>
      </c>
      <c r="AM802">
        <v>131</v>
      </c>
      <c r="AN802">
        <v>159</v>
      </c>
      <c r="AO802">
        <v>18</v>
      </c>
      <c r="AP802">
        <v>83</v>
      </c>
      <c r="AQ802">
        <v>16</v>
      </c>
      <c r="AR802">
        <v>31</v>
      </c>
      <c r="AS802">
        <v>92</v>
      </c>
      <c r="AT802">
        <v>35</v>
      </c>
      <c r="AU802">
        <v>86</v>
      </c>
      <c r="AV802">
        <v>110</v>
      </c>
      <c r="AW802">
        <v>52</v>
      </c>
      <c r="AX802">
        <v>124</v>
      </c>
    </row>
    <row r="803" spans="1:50">
      <c r="A803" t="s">
        <v>3289</v>
      </c>
      <c r="D803">
        <v>564</v>
      </c>
      <c r="J803">
        <v>368</v>
      </c>
      <c r="P803">
        <v>771</v>
      </c>
      <c r="AJ803">
        <v>564</v>
      </c>
      <c r="AK803">
        <v>368</v>
      </c>
      <c r="AL803">
        <v>771</v>
      </c>
    </row>
    <row r="804" spans="1:50">
      <c r="A804" t="s">
        <v>3290</v>
      </c>
      <c r="D804">
        <v>850</v>
      </c>
      <c r="AJ804">
        <v>850</v>
      </c>
    </row>
    <row r="805" spans="1:50">
      <c r="A805" t="s">
        <v>3291</v>
      </c>
      <c r="J805">
        <v>737</v>
      </c>
      <c r="AK805">
        <v>737</v>
      </c>
    </row>
    <row r="806" spans="1:50">
      <c r="A806" t="s">
        <v>1095</v>
      </c>
      <c r="B806">
        <v>116</v>
      </c>
      <c r="D806">
        <v>500</v>
      </c>
      <c r="E806">
        <v>40</v>
      </c>
      <c r="F806">
        <v>45</v>
      </c>
      <c r="G806">
        <v>161</v>
      </c>
      <c r="J806">
        <v>334</v>
      </c>
      <c r="N806">
        <v>107</v>
      </c>
      <c r="P806">
        <v>257</v>
      </c>
      <c r="Q806">
        <v>122</v>
      </c>
      <c r="R806">
        <v>21</v>
      </c>
      <c r="S806">
        <v>106</v>
      </c>
      <c r="T806">
        <v>114</v>
      </c>
      <c r="V806">
        <v>34</v>
      </c>
      <c r="W806">
        <v>21</v>
      </c>
      <c r="X806">
        <v>45</v>
      </c>
      <c r="Y806">
        <v>83</v>
      </c>
      <c r="Z806">
        <v>96</v>
      </c>
      <c r="AA806">
        <v>22</v>
      </c>
      <c r="AB806">
        <v>85</v>
      </c>
      <c r="AC806">
        <v>38</v>
      </c>
      <c r="AD806">
        <v>3</v>
      </c>
      <c r="AJ806">
        <v>500</v>
      </c>
      <c r="AK806">
        <v>334</v>
      </c>
      <c r="AL806">
        <v>257</v>
      </c>
      <c r="AM806">
        <v>34</v>
      </c>
      <c r="AN806">
        <v>394</v>
      </c>
      <c r="AO806">
        <v>53</v>
      </c>
      <c r="AP806">
        <v>49</v>
      </c>
      <c r="AQ806">
        <v>110</v>
      </c>
      <c r="AS806">
        <v>158</v>
      </c>
      <c r="AT806">
        <v>5</v>
      </c>
      <c r="AU806">
        <v>22</v>
      </c>
      <c r="AV806">
        <v>51</v>
      </c>
      <c r="AX806">
        <v>124</v>
      </c>
    </row>
    <row r="807" spans="1:50">
      <c r="A807" t="s">
        <v>182</v>
      </c>
      <c r="B807">
        <v>165</v>
      </c>
      <c r="C807">
        <v>12</v>
      </c>
      <c r="D807">
        <v>68</v>
      </c>
      <c r="E807">
        <v>21</v>
      </c>
      <c r="F807">
        <v>54</v>
      </c>
      <c r="G807">
        <v>82</v>
      </c>
      <c r="I807">
        <v>59</v>
      </c>
      <c r="J807">
        <v>186</v>
      </c>
      <c r="N807">
        <v>148</v>
      </c>
      <c r="P807">
        <v>34</v>
      </c>
      <c r="Q807">
        <v>4</v>
      </c>
      <c r="R807">
        <v>32</v>
      </c>
      <c r="S807">
        <v>19</v>
      </c>
      <c r="T807">
        <v>159</v>
      </c>
      <c r="U807">
        <v>12</v>
      </c>
      <c r="V807">
        <v>33</v>
      </c>
      <c r="W807">
        <v>19</v>
      </c>
      <c r="X807">
        <v>49</v>
      </c>
      <c r="Y807">
        <v>42</v>
      </c>
      <c r="Z807">
        <v>183</v>
      </c>
      <c r="AA807">
        <v>27</v>
      </c>
      <c r="AB807">
        <v>38</v>
      </c>
      <c r="AC807">
        <v>142</v>
      </c>
      <c r="AD807">
        <v>34</v>
      </c>
      <c r="AE807">
        <v>12</v>
      </c>
      <c r="AF807">
        <v>59</v>
      </c>
      <c r="AH807">
        <v>12</v>
      </c>
      <c r="AI807">
        <v>0</v>
      </c>
      <c r="AJ807">
        <v>68</v>
      </c>
      <c r="AK807">
        <v>186</v>
      </c>
      <c r="AL807">
        <v>34</v>
      </c>
      <c r="AM807">
        <v>33</v>
      </c>
      <c r="AN807">
        <v>70</v>
      </c>
      <c r="AO807">
        <v>13</v>
      </c>
      <c r="AP807">
        <v>28</v>
      </c>
      <c r="AQ807">
        <v>33</v>
      </c>
      <c r="AS807">
        <v>83</v>
      </c>
      <c r="AT807">
        <v>5</v>
      </c>
      <c r="AU807">
        <v>14</v>
      </c>
      <c r="AV807">
        <v>19</v>
      </c>
      <c r="AX807">
        <v>18</v>
      </c>
    </row>
    <row r="808" spans="1:50">
      <c r="A808" t="s">
        <v>3292</v>
      </c>
      <c r="P808">
        <v>711</v>
      </c>
      <c r="V808">
        <v>493</v>
      </c>
      <c r="AA808">
        <v>574</v>
      </c>
      <c r="AL808">
        <v>711</v>
      </c>
      <c r="AM808">
        <v>493</v>
      </c>
    </row>
    <row r="809" spans="1:50">
      <c r="A809" t="s">
        <v>3293</v>
      </c>
      <c r="V809">
        <v>791</v>
      </c>
      <c r="AA809">
        <v>876</v>
      </c>
      <c r="AM809">
        <v>791</v>
      </c>
    </row>
    <row r="810" spans="1:50">
      <c r="A810" t="s">
        <v>204</v>
      </c>
      <c r="B810">
        <v>62</v>
      </c>
      <c r="D810">
        <v>126</v>
      </c>
      <c r="E810">
        <v>58</v>
      </c>
      <c r="F810">
        <v>153</v>
      </c>
      <c r="G810">
        <v>84</v>
      </c>
      <c r="H810">
        <v>75</v>
      </c>
      <c r="J810">
        <v>105</v>
      </c>
      <c r="K810">
        <v>143</v>
      </c>
      <c r="L810">
        <v>152</v>
      </c>
      <c r="M810">
        <v>7</v>
      </c>
      <c r="N810">
        <v>76</v>
      </c>
      <c r="O810">
        <v>8</v>
      </c>
      <c r="P810">
        <v>55</v>
      </c>
      <c r="Q810">
        <v>159</v>
      </c>
      <c r="R810">
        <v>162</v>
      </c>
      <c r="S810">
        <v>40</v>
      </c>
      <c r="U810">
        <v>0</v>
      </c>
      <c r="V810">
        <v>215</v>
      </c>
      <c r="AA810">
        <v>656</v>
      </c>
      <c r="AG810">
        <v>8</v>
      </c>
      <c r="AH810">
        <v>0</v>
      </c>
      <c r="AJ810">
        <v>126</v>
      </c>
      <c r="AK810">
        <v>105</v>
      </c>
      <c r="AL810">
        <v>55</v>
      </c>
      <c r="AM810">
        <v>215</v>
      </c>
      <c r="AN810">
        <v>330</v>
      </c>
      <c r="AQ810">
        <v>21</v>
      </c>
      <c r="AR810">
        <v>25</v>
      </c>
      <c r="AS810">
        <v>37</v>
      </c>
      <c r="AV810">
        <v>51</v>
      </c>
      <c r="AW810">
        <v>52</v>
      </c>
      <c r="AX810">
        <v>25</v>
      </c>
    </row>
    <row r="811" spans="1:50">
      <c r="A811" t="s">
        <v>137</v>
      </c>
      <c r="B811">
        <v>63</v>
      </c>
      <c r="D811">
        <v>225</v>
      </c>
      <c r="E811">
        <v>77</v>
      </c>
      <c r="F811">
        <v>109</v>
      </c>
      <c r="G811">
        <v>110</v>
      </c>
      <c r="H811">
        <v>94</v>
      </c>
      <c r="I811">
        <v>0</v>
      </c>
      <c r="J811">
        <v>36</v>
      </c>
      <c r="K811">
        <v>61</v>
      </c>
      <c r="L811">
        <v>51</v>
      </c>
      <c r="M811">
        <v>54</v>
      </c>
      <c r="N811">
        <v>97</v>
      </c>
      <c r="O811">
        <v>42</v>
      </c>
      <c r="P811">
        <v>48</v>
      </c>
      <c r="Q811">
        <v>155</v>
      </c>
      <c r="R811">
        <v>102</v>
      </c>
      <c r="S811">
        <v>86</v>
      </c>
      <c r="T811">
        <v>93</v>
      </c>
      <c r="U811">
        <v>12</v>
      </c>
      <c r="V811">
        <v>114</v>
      </c>
      <c r="W811">
        <v>104</v>
      </c>
      <c r="X811">
        <v>146</v>
      </c>
      <c r="Y811">
        <v>98</v>
      </c>
      <c r="Z811">
        <v>134</v>
      </c>
      <c r="AA811">
        <v>120</v>
      </c>
      <c r="AB811">
        <v>177</v>
      </c>
      <c r="AC811">
        <v>196</v>
      </c>
      <c r="AD811">
        <v>85</v>
      </c>
      <c r="AF811">
        <v>0</v>
      </c>
      <c r="AG811">
        <v>42</v>
      </c>
      <c r="AH811">
        <v>12</v>
      </c>
      <c r="AI811">
        <v>0</v>
      </c>
      <c r="AJ811">
        <v>225</v>
      </c>
      <c r="AK811">
        <v>36</v>
      </c>
      <c r="AL811">
        <v>48</v>
      </c>
      <c r="AM811">
        <v>114</v>
      </c>
      <c r="AN811">
        <v>137</v>
      </c>
      <c r="AO811">
        <v>51</v>
      </c>
      <c r="AP811">
        <v>51</v>
      </c>
      <c r="AQ811">
        <v>88</v>
      </c>
      <c r="AR811">
        <v>36</v>
      </c>
      <c r="AS811">
        <v>80</v>
      </c>
      <c r="AT811">
        <v>69</v>
      </c>
      <c r="AU811">
        <v>86</v>
      </c>
      <c r="AV811">
        <v>75</v>
      </c>
      <c r="AW811">
        <v>20</v>
      </c>
      <c r="AX811">
        <v>56</v>
      </c>
    </row>
    <row r="812" spans="1:50">
      <c r="A812" t="s">
        <v>3294</v>
      </c>
      <c r="J812">
        <v>623</v>
      </c>
      <c r="P812">
        <v>930</v>
      </c>
      <c r="AK812">
        <v>623</v>
      </c>
      <c r="AL812">
        <v>930</v>
      </c>
      <c r="AN812">
        <v>503</v>
      </c>
    </row>
    <row r="813" spans="1:50">
      <c r="A813" t="s">
        <v>3295</v>
      </c>
      <c r="J813">
        <v>993</v>
      </c>
      <c r="AK813">
        <v>993</v>
      </c>
    </row>
    <row r="814" spans="1:50">
      <c r="A814" t="s">
        <v>1096</v>
      </c>
      <c r="D814">
        <v>965</v>
      </c>
      <c r="J814">
        <v>275</v>
      </c>
      <c r="N814">
        <v>55</v>
      </c>
      <c r="P814">
        <v>478</v>
      </c>
      <c r="Q814">
        <v>162</v>
      </c>
      <c r="R814">
        <v>132</v>
      </c>
      <c r="S814">
        <v>174</v>
      </c>
      <c r="V814">
        <v>525</v>
      </c>
      <c r="AA814">
        <v>559</v>
      </c>
      <c r="AJ814">
        <v>965</v>
      </c>
      <c r="AK814">
        <v>275</v>
      </c>
      <c r="AL814">
        <v>478</v>
      </c>
      <c r="AM814">
        <v>525</v>
      </c>
      <c r="AQ814">
        <v>167</v>
      </c>
    </row>
    <row r="815" spans="1:50">
      <c r="A815" t="s">
        <v>3296</v>
      </c>
      <c r="V815">
        <v>650</v>
      </c>
      <c r="AA815">
        <v>598</v>
      </c>
      <c r="AM815">
        <v>650</v>
      </c>
    </row>
    <row r="816" spans="1:50">
      <c r="A816" t="s">
        <v>3297</v>
      </c>
      <c r="P816">
        <v>806</v>
      </c>
      <c r="AL816">
        <v>806</v>
      </c>
    </row>
    <row r="817" spans="1:48">
      <c r="A817" t="s">
        <v>3298</v>
      </c>
      <c r="D817">
        <v>766</v>
      </c>
      <c r="J817">
        <v>878</v>
      </c>
      <c r="P817">
        <v>532</v>
      </c>
      <c r="V817">
        <v>910</v>
      </c>
      <c r="AJ817">
        <v>766</v>
      </c>
      <c r="AK817">
        <v>878</v>
      </c>
      <c r="AL817">
        <v>532</v>
      </c>
      <c r="AM817">
        <v>910</v>
      </c>
      <c r="AN817">
        <v>811</v>
      </c>
    </row>
    <row r="818" spans="1:48">
      <c r="A818" t="s">
        <v>3299</v>
      </c>
      <c r="D818">
        <v>269</v>
      </c>
      <c r="J818">
        <v>476</v>
      </c>
      <c r="P818">
        <v>900</v>
      </c>
      <c r="V818">
        <v>846</v>
      </c>
      <c r="AJ818">
        <v>269</v>
      </c>
      <c r="AK818">
        <v>476</v>
      </c>
      <c r="AL818">
        <v>900</v>
      </c>
      <c r="AM818">
        <v>846</v>
      </c>
      <c r="AN818">
        <v>519</v>
      </c>
    </row>
    <row r="819" spans="1:48">
      <c r="A819" t="s">
        <v>3300</v>
      </c>
      <c r="D819">
        <v>387</v>
      </c>
      <c r="J819">
        <v>450</v>
      </c>
      <c r="AJ819">
        <v>387</v>
      </c>
      <c r="AK819">
        <v>450</v>
      </c>
    </row>
    <row r="820" spans="1:48">
      <c r="A820" t="s">
        <v>3301</v>
      </c>
      <c r="D820">
        <v>660</v>
      </c>
      <c r="J820">
        <v>789</v>
      </c>
      <c r="AJ820">
        <v>660</v>
      </c>
      <c r="AK820">
        <v>789</v>
      </c>
      <c r="AN820">
        <v>794</v>
      </c>
    </row>
    <row r="821" spans="1:48">
      <c r="A821" t="s">
        <v>3302</v>
      </c>
      <c r="D821">
        <v>609</v>
      </c>
      <c r="J821">
        <v>593</v>
      </c>
      <c r="P821">
        <v>398</v>
      </c>
      <c r="AJ821">
        <v>609</v>
      </c>
      <c r="AK821">
        <v>593</v>
      </c>
      <c r="AL821">
        <v>398</v>
      </c>
      <c r="AN821">
        <v>248</v>
      </c>
    </row>
    <row r="822" spans="1:48">
      <c r="A822" t="s">
        <v>3303</v>
      </c>
      <c r="D822">
        <v>601</v>
      </c>
      <c r="J822">
        <v>729</v>
      </c>
      <c r="AJ822">
        <v>601</v>
      </c>
      <c r="AK822">
        <v>729</v>
      </c>
      <c r="AN822">
        <v>520</v>
      </c>
    </row>
    <row r="823" spans="1:48">
      <c r="A823" t="s">
        <v>3304</v>
      </c>
      <c r="J823">
        <v>491</v>
      </c>
      <c r="P823">
        <v>447</v>
      </c>
      <c r="V823">
        <v>741</v>
      </c>
      <c r="AA823">
        <v>594</v>
      </c>
      <c r="AK823">
        <v>491</v>
      </c>
      <c r="AL823">
        <v>447</v>
      </c>
      <c r="AM823">
        <v>741</v>
      </c>
    </row>
    <row r="824" spans="1:48">
      <c r="A824" t="s">
        <v>1177</v>
      </c>
      <c r="D824">
        <v>193</v>
      </c>
      <c r="J824">
        <v>87</v>
      </c>
      <c r="P824">
        <v>134</v>
      </c>
      <c r="V824">
        <v>49</v>
      </c>
      <c r="AA824">
        <v>37</v>
      </c>
      <c r="AJ824">
        <v>193</v>
      </c>
      <c r="AK824">
        <v>87</v>
      </c>
      <c r="AL824">
        <v>134</v>
      </c>
      <c r="AM824">
        <v>49</v>
      </c>
      <c r="AN824">
        <v>177</v>
      </c>
      <c r="AT824">
        <v>69</v>
      </c>
      <c r="AU824">
        <v>123</v>
      </c>
      <c r="AV824">
        <v>110</v>
      </c>
    </row>
    <row r="825" spans="1:48">
      <c r="A825" t="s">
        <v>3305</v>
      </c>
      <c r="D825">
        <v>629</v>
      </c>
      <c r="AJ825">
        <v>629</v>
      </c>
      <c r="AN825">
        <v>302</v>
      </c>
    </row>
    <row r="826" spans="1:48">
      <c r="A826" t="s">
        <v>3306</v>
      </c>
      <c r="P826">
        <v>425</v>
      </c>
      <c r="V826">
        <v>500</v>
      </c>
      <c r="AA826">
        <v>717</v>
      </c>
      <c r="AL826">
        <v>425</v>
      </c>
      <c r="AM826">
        <v>500</v>
      </c>
    </row>
    <row r="827" spans="1:48">
      <c r="A827" t="s">
        <v>3307</v>
      </c>
      <c r="D827">
        <v>362</v>
      </c>
      <c r="J827">
        <v>687</v>
      </c>
      <c r="P827">
        <v>936</v>
      </c>
      <c r="AJ827">
        <v>362</v>
      </c>
      <c r="AK827">
        <v>687</v>
      </c>
      <c r="AL827">
        <v>936</v>
      </c>
      <c r="AN827">
        <v>351</v>
      </c>
    </row>
    <row r="828" spans="1:48">
      <c r="A828" t="s">
        <v>3308</v>
      </c>
      <c r="D828">
        <v>842</v>
      </c>
      <c r="J828">
        <v>718</v>
      </c>
      <c r="V828">
        <v>758</v>
      </c>
      <c r="AA828">
        <v>920</v>
      </c>
      <c r="AJ828">
        <v>842</v>
      </c>
      <c r="AK828">
        <v>718</v>
      </c>
      <c r="AM828">
        <v>758</v>
      </c>
      <c r="AN828">
        <v>881</v>
      </c>
    </row>
    <row r="829" spans="1:48">
      <c r="A829" t="s">
        <v>3309</v>
      </c>
      <c r="D829">
        <v>679</v>
      </c>
      <c r="J829">
        <v>989</v>
      </c>
      <c r="AJ829">
        <v>679</v>
      </c>
      <c r="AK829">
        <v>989</v>
      </c>
      <c r="AN829">
        <v>553</v>
      </c>
    </row>
    <row r="830" spans="1:48">
      <c r="A830" t="s">
        <v>3310</v>
      </c>
      <c r="D830">
        <v>622</v>
      </c>
      <c r="J830">
        <v>471</v>
      </c>
      <c r="P830">
        <v>785</v>
      </c>
      <c r="AJ830">
        <v>622</v>
      </c>
      <c r="AK830">
        <v>471</v>
      </c>
      <c r="AL830">
        <v>785</v>
      </c>
      <c r="AN830">
        <v>657</v>
      </c>
    </row>
    <row r="831" spans="1:48">
      <c r="A831" t="s">
        <v>3311</v>
      </c>
      <c r="D831">
        <v>638</v>
      </c>
      <c r="J831">
        <v>847</v>
      </c>
      <c r="P831">
        <v>763</v>
      </c>
      <c r="V831">
        <v>730</v>
      </c>
      <c r="AA831">
        <v>499</v>
      </c>
      <c r="AJ831">
        <v>638</v>
      </c>
      <c r="AK831">
        <v>847</v>
      </c>
      <c r="AL831">
        <v>763</v>
      </c>
      <c r="AM831">
        <v>730</v>
      </c>
      <c r="AN831">
        <v>484</v>
      </c>
    </row>
    <row r="832" spans="1:48">
      <c r="A832" t="s">
        <v>3312</v>
      </c>
      <c r="P832">
        <v>868</v>
      </c>
      <c r="AL832">
        <v>868</v>
      </c>
    </row>
    <row r="833" spans="1:50">
      <c r="A833" t="s">
        <v>3313</v>
      </c>
      <c r="D833">
        <v>402</v>
      </c>
      <c r="J833">
        <v>789</v>
      </c>
      <c r="AJ833">
        <v>402</v>
      </c>
      <c r="AK833">
        <v>789</v>
      </c>
      <c r="AN833">
        <v>189</v>
      </c>
    </row>
    <row r="834" spans="1:50">
      <c r="A834" t="s">
        <v>3314</v>
      </c>
      <c r="P834">
        <v>960</v>
      </c>
      <c r="V834">
        <v>991</v>
      </c>
      <c r="AL834">
        <v>960</v>
      </c>
      <c r="AM834">
        <v>991</v>
      </c>
    </row>
    <row r="835" spans="1:50">
      <c r="A835" t="s">
        <v>3315</v>
      </c>
      <c r="P835">
        <v>989</v>
      </c>
      <c r="AL835">
        <v>989</v>
      </c>
    </row>
    <row r="836" spans="1:50">
      <c r="A836" t="s">
        <v>3316</v>
      </c>
      <c r="D836">
        <v>100</v>
      </c>
      <c r="J836">
        <v>159</v>
      </c>
      <c r="P836">
        <v>68</v>
      </c>
      <c r="V836">
        <v>113</v>
      </c>
      <c r="AA836">
        <v>157</v>
      </c>
      <c r="AJ836">
        <v>100</v>
      </c>
      <c r="AK836">
        <v>159</v>
      </c>
      <c r="AL836">
        <v>68</v>
      </c>
      <c r="AM836">
        <v>113</v>
      </c>
      <c r="AN836">
        <v>81</v>
      </c>
    </row>
    <row r="837" spans="1:50">
      <c r="A837" t="s">
        <v>1097</v>
      </c>
      <c r="B837">
        <v>148</v>
      </c>
      <c r="D837">
        <v>307</v>
      </c>
      <c r="E837">
        <v>149</v>
      </c>
      <c r="F837">
        <v>187</v>
      </c>
      <c r="G837">
        <v>117</v>
      </c>
      <c r="J837">
        <v>732</v>
      </c>
      <c r="P837">
        <v>533</v>
      </c>
      <c r="AJ837">
        <v>307</v>
      </c>
      <c r="AK837">
        <v>732</v>
      </c>
      <c r="AL837">
        <v>533</v>
      </c>
      <c r="AN837">
        <v>167</v>
      </c>
      <c r="AS837">
        <v>46</v>
      </c>
    </row>
    <row r="838" spans="1:50">
      <c r="A838" t="s">
        <v>3317</v>
      </c>
      <c r="P838">
        <v>852</v>
      </c>
      <c r="AL838">
        <v>852</v>
      </c>
    </row>
    <row r="839" spans="1:50">
      <c r="A839" t="s">
        <v>3318</v>
      </c>
      <c r="V839">
        <v>627</v>
      </c>
      <c r="AA839">
        <v>608</v>
      </c>
      <c r="AM839">
        <v>627</v>
      </c>
    </row>
    <row r="840" spans="1:50">
      <c r="A840" t="s">
        <v>3319</v>
      </c>
      <c r="D840">
        <v>79</v>
      </c>
      <c r="J840">
        <v>161</v>
      </c>
      <c r="P840">
        <v>143</v>
      </c>
      <c r="V840">
        <v>134</v>
      </c>
      <c r="AA840">
        <v>76</v>
      </c>
      <c r="AJ840">
        <v>79</v>
      </c>
      <c r="AK840">
        <v>161</v>
      </c>
      <c r="AL840">
        <v>143</v>
      </c>
      <c r="AM840">
        <v>134</v>
      </c>
    </row>
    <row r="841" spans="1:50">
      <c r="A841" t="s">
        <v>3320</v>
      </c>
      <c r="V841">
        <v>595</v>
      </c>
      <c r="AA841">
        <v>605</v>
      </c>
      <c r="AM841">
        <v>595</v>
      </c>
    </row>
    <row r="842" spans="1:50">
      <c r="A842" t="s">
        <v>3321</v>
      </c>
      <c r="D842">
        <v>961</v>
      </c>
      <c r="AJ842">
        <v>961</v>
      </c>
      <c r="AN842">
        <v>801</v>
      </c>
    </row>
    <row r="843" spans="1:50">
      <c r="A843" t="s">
        <v>3322</v>
      </c>
      <c r="D843">
        <v>239</v>
      </c>
      <c r="J843">
        <v>246</v>
      </c>
      <c r="P843">
        <v>516</v>
      </c>
      <c r="AJ843">
        <v>239</v>
      </c>
      <c r="AK843">
        <v>246</v>
      </c>
      <c r="AL843">
        <v>516</v>
      </c>
      <c r="AN843">
        <v>275</v>
      </c>
    </row>
    <row r="844" spans="1:50">
      <c r="A844" t="s">
        <v>3323</v>
      </c>
      <c r="D844">
        <v>171</v>
      </c>
      <c r="J844">
        <v>540</v>
      </c>
      <c r="P844">
        <v>615</v>
      </c>
      <c r="V844">
        <v>767</v>
      </c>
      <c r="AA844">
        <v>645</v>
      </c>
      <c r="AJ844">
        <v>171</v>
      </c>
      <c r="AK844">
        <v>540</v>
      </c>
      <c r="AL844">
        <v>615</v>
      </c>
      <c r="AM844">
        <v>767</v>
      </c>
      <c r="AN844">
        <v>138</v>
      </c>
    </row>
    <row r="845" spans="1:50">
      <c r="A845" t="s">
        <v>3324</v>
      </c>
      <c r="D845">
        <v>995</v>
      </c>
      <c r="AJ845">
        <v>995</v>
      </c>
      <c r="AN845">
        <v>714</v>
      </c>
    </row>
    <row r="846" spans="1:50">
      <c r="A846" t="s">
        <v>1098</v>
      </c>
      <c r="B846">
        <v>92</v>
      </c>
      <c r="D846">
        <v>443</v>
      </c>
      <c r="E846">
        <v>100</v>
      </c>
      <c r="F846">
        <v>99</v>
      </c>
      <c r="G846">
        <v>85</v>
      </c>
      <c r="J846">
        <v>551</v>
      </c>
      <c r="P846">
        <v>392</v>
      </c>
      <c r="T846">
        <v>112</v>
      </c>
      <c r="V846">
        <v>211</v>
      </c>
      <c r="W846">
        <v>40</v>
      </c>
      <c r="X846">
        <v>98</v>
      </c>
      <c r="Y846">
        <v>104</v>
      </c>
      <c r="Z846">
        <v>125</v>
      </c>
      <c r="AA846">
        <v>152</v>
      </c>
      <c r="AB846">
        <v>203</v>
      </c>
      <c r="AC846">
        <v>91</v>
      </c>
      <c r="AD846">
        <v>18</v>
      </c>
      <c r="AJ846">
        <v>443</v>
      </c>
      <c r="AK846">
        <v>551</v>
      </c>
      <c r="AL846">
        <v>392</v>
      </c>
      <c r="AM846">
        <v>211</v>
      </c>
      <c r="AN846">
        <v>470</v>
      </c>
      <c r="AO846">
        <v>89</v>
      </c>
      <c r="AP846">
        <v>99</v>
      </c>
      <c r="AS846">
        <v>111</v>
      </c>
      <c r="AT846">
        <v>35</v>
      </c>
      <c r="AU846">
        <v>86</v>
      </c>
      <c r="AW846">
        <v>116</v>
      </c>
    </row>
    <row r="847" spans="1:50">
      <c r="A847" t="s">
        <v>987</v>
      </c>
      <c r="B847">
        <v>8</v>
      </c>
      <c r="C847">
        <v>0</v>
      </c>
      <c r="D847">
        <v>76</v>
      </c>
      <c r="E847">
        <v>173</v>
      </c>
      <c r="F847">
        <v>189</v>
      </c>
      <c r="G847">
        <v>55</v>
      </c>
      <c r="H847">
        <v>22</v>
      </c>
      <c r="J847">
        <v>83</v>
      </c>
      <c r="K847">
        <v>155</v>
      </c>
      <c r="L847">
        <v>176</v>
      </c>
      <c r="M847">
        <v>122</v>
      </c>
      <c r="N847">
        <v>33</v>
      </c>
      <c r="P847">
        <v>274</v>
      </c>
      <c r="Q847">
        <v>167</v>
      </c>
      <c r="R847">
        <v>176</v>
      </c>
      <c r="S847">
        <v>144</v>
      </c>
      <c r="V847">
        <v>414</v>
      </c>
      <c r="Z847">
        <v>116</v>
      </c>
      <c r="AA847">
        <v>280</v>
      </c>
      <c r="AB847">
        <v>185</v>
      </c>
      <c r="AC847">
        <v>138</v>
      </c>
      <c r="AD847">
        <v>98</v>
      </c>
      <c r="AE847">
        <v>0</v>
      </c>
      <c r="AJ847">
        <v>76</v>
      </c>
      <c r="AK847">
        <v>83</v>
      </c>
      <c r="AL847">
        <v>274</v>
      </c>
      <c r="AM847">
        <v>414</v>
      </c>
      <c r="AN847">
        <v>148</v>
      </c>
      <c r="AO847">
        <v>64</v>
      </c>
      <c r="AQ847">
        <v>42</v>
      </c>
      <c r="AR847">
        <v>63</v>
      </c>
      <c r="AS847">
        <v>11</v>
      </c>
      <c r="AV847">
        <v>110</v>
      </c>
      <c r="AW847">
        <v>52</v>
      </c>
      <c r="AX847">
        <v>88</v>
      </c>
    </row>
    <row r="848" spans="1:50">
      <c r="A848" t="s">
        <v>3325</v>
      </c>
      <c r="J848">
        <v>771</v>
      </c>
      <c r="P848">
        <v>903</v>
      </c>
      <c r="AK848">
        <v>771</v>
      </c>
      <c r="AL848">
        <v>903</v>
      </c>
    </row>
    <row r="849" spans="1:50">
      <c r="A849" t="s">
        <v>1099</v>
      </c>
      <c r="B849">
        <v>151</v>
      </c>
      <c r="D849">
        <v>717</v>
      </c>
      <c r="E849">
        <v>189</v>
      </c>
      <c r="F849">
        <v>191</v>
      </c>
      <c r="G849">
        <v>188</v>
      </c>
      <c r="P849">
        <v>952</v>
      </c>
      <c r="V849">
        <v>439</v>
      </c>
      <c r="AA849">
        <v>353</v>
      </c>
      <c r="AJ849">
        <v>717</v>
      </c>
      <c r="AL849">
        <v>952</v>
      </c>
      <c r="AM849">
        <v>439</v>
      </c>
      <c r="AN849">
        <v>298</v>
      </c>
      <c r="AS849">
        <v>145</v>
      </c>
    </row>
    <row r="850" spans="1:50">
      <c r="A850" t="s">
        <v>3326</v>
      </c>
      <c r="P850">
        <v>786</v>
      </c>
      <c r="V850">
        <v>430</v>
      </c>
      <c r="AA850">
        <v>532</v>
      </c>
      <c r="AL850">
        <v>786</v>
      </c>
      <c r="AM850">
        <v>430</v>
      </c>
    </row>
    <row r="851" spans="1:50">
      <c r="A851" t="s">
        <v>3327</v>
      </c>
      <c r="D851">
        <v>172</v>
      </c>
      <c r="J851">
        <v>172</v>
      </c>
      <c r="P851">
        <v>204</v>
      </c>
      <c r="V851">
        <v>160</v>
      </c>
      <c r="AA851">
        <v>184</v>
      </c>
      <c r="AJ851">
        <v>172</v>
      </c>
      <c r="AK851">
        <v>172</v>
      </c>
      <c r="AL851">
        <v>204</v>
      </c>
      <c r="AM851">
        <v>160</v>
      </c>
      <c r="AN851">
        <v>767</v>
      </c>
    </row>
    <row r="852" spans="1:50">
      <c r="A852" t="s">
        <v>3328</v>
      </c>
      <c r="D852">
        <v>314</v>
      </c>
      <c r="J852">
        <v>371</v>
      </c>
      <c r="P852">
        <v>885</v>
      </c>
      <c r="AJ852">
        <v>314</v>
      </c>
      <c r="AK852">
        <v>371</v>
      </c>
      <c r="AL852">
        <v>885</v>
      </c>
      <c r="AN852">
        <v>291</v>
      </c>
    </row>
    <row r="853" spans="1:50">
      <c r="A853" t="s">
        <v>3329</v>
      </c>
      <c r="AA853">
        <v>776</v>
      </c>
    </row>
    <row r="854" spans="1:50">
      <c r="A854" t="s">
        <v>206</v>
      </c>
      <c r="C854">
        <v>0</v>
      </c>
      <c r="I854">
        <v>0</v>
      </c>
      <c r="O854">
        <v>51</v>
      </c>
      <c r="U854">
        <v>0</v>
      </c>
      <c r="AE854">
        <v>0</v>
      </c>
      <c r="AF854">
        <v>0</v>
      </c>
      <c r="AG854">
        <v>51</v>
      </c>
      <c r="AH854">
        <v>0</v>
      </c>
      <c r="AI854">
        <v>0</v>
      </c>
    </row>
    <row r="855" spans="1:50">
      <c r="A855" t="s">
        <v>3330</v>
      </c>
      <c r="D855">
        <v>661</v>
      </c>
      <c r="J855">
        <v>820</v>
      </c>
      <c r="P855">
        <v>451</v>
      </c>
      <c r="V855">
        <v>535</v>
      </c>
      <c r="AA855">
        <v>655</v>
      </c>
      <c r="AJ855">
        <v>661</v>
      </c>
      <c r="AK855">
        <v>820</v>
      </c>
      <c r="AL855">
        <v>451</v>
      </c>
      <c r="AM855">
        <v>535</v>
      </c>
      <c r="AN855">
        <v>795</v>
      </c>
    </row>
    <row r="856" spans="1:50">
      <c r="A856" t="s">
        <v>3331</v>
      </c>
      <c r="J856">
        <v>738</v>
      </c>
      <c r="P856">
        <v>664</v>
      </c>
      <c r="AK856">
        <v>738</v>
      </c>
      <c r="AL856">
        <v>664</v>
      </c>
    </row>
    <row r="857" spans="1:50">
      <c r="A857" t="s">
        <v>3332</v>
      </c>
      <c r="D857">
        <v>961</v>
      </c>
      <c r="J857">
        <v>880</v>
      </c>
      <c r="P857">
        <v>631</v>
      </c>
      <c r="V857">
        <v>658</v>
      </c>
      <c r="AA857">
        <v>796</v>
      </c>
      <c r="AJ857">
        <v>961</v>
      </c>
      <c r="AK857">
        <v>880</v>
      </c>
      <c r="AL857">
        <v>631</v>
      </c>
      <c r="AM857">
        <v>658</v>
      </c>
      <c r="AN857">
        <v>760</v>
      </c>
    </row>
    <row r="858" spans="1:50">
      <c r="A858" t="s">
        <v>3333</v>
      </c>
      <c r="D858">
        <v>524</v>
      </c>
      <c r="J858">
        <v>768</v>
      </c>
      <c r="AJ858">
        <v>524</v>
      </c>
      <c r="AK858">
        <v>768</v>
      </c>
    </row>
    <row r="859" spans="1:50">
      <c r="A859" t="s">
        <v>3334</v>
      </c>
      <c r="D859">
        <v>473</v>
      </c>
      <c r="J859">
        <v>769</v>
      </c>
      <c r="AJ859">
        <v>473</v>
      </c>
      <c r="AK859">
        <v>769</v>
      </c>
      <c r="AN859">
        <v>675</v>
      </c>
      <c r="AX859">
        <v>124</v>
      </c>
    </row>
    <row r="860" spans="1:50">
      <c r="A860" t="s">
        <v>3335</v>
      </c>
      <c r="D860">
        <v>990</v>
      </c>
      <c r="AJ860">
        <v>990</v>
      </c>
    </row>
    <row r="861" spans="1:50">
      <c r="A861" t="s">
        <v>3336</v>
      </c>
      <c r="AA861">
        <v>412</v>
      </c>
      <c r="AT861">
        <v>69</v>
      </c>
    </row>
    <row r="862" spans="1:50">
      <c r="A862" t="s">
        <v>3337</v>
      </c>
      <c r="D862">
        <v>176</v>
      </c>
      <c r="J862">
        <v>270</v>
      </c>
      <c r="P862">
        <v>376</v>
      </c>
      <c r="V862">
        <v>146</v>
      </c>
      <c r="AA862">
        <v>130</v>
      </c>
      <c r="AJ862">
        <v>176</v>
      </c>
      <c r="AK862">
        <v>270</v>
      </c>
      <c r="AL862">
        <v>376</v>
      </c>
      <c r="AM862">
        <v>146</v>
      </c>
      <c r="AN862">
        <v>180</v>
      </c>
      <c r="AX862">
        <v>124</v>
      </c>
    </row>
    <row r="863" spans="1:50">
      <c r="A863" t="s">
        <v>3338</v>
      </c>
      <c r="J863">
        <v>766</v>
      </c>
      <c r="V863">
        <v>373</v>
      </c>
      <c r="AA863">
        <v>128</v>
      </c>
      <c r="AK863">
        <v>766</v>
      </c>
      <c r="AM863">
        <v>373</v>
      </c>
      <c r="AN863">
        <v>920</v>
      </c>
    </row>
    <row r="864" spans="1:50">
      <c r="A864" t="s">
        <v>3339</v>
      </c>
      <c r="D864">
        <v>754</v>
      </c>
      <c r="J864">
        <v>592</v>
      </c>
      <c r="P864">
        <v>627</v>
      </c>
      <c r="V864">
        <v>404</v>
      </c>
      <c r="AA864">
        <v>517</v>
      </c>
      <c r="AJ864">
        <v>754</v>
      </c>
      <c r="AK864">
        <v>592</v>
      </c>
      <c r="AL864">
        <v>627</v>
      </c>
      <c r="AM864">
        <v>404</v>
      </c>
      <c r="AN864">
        <v>911</v>
      </c>
    </row>
    <row r="865" spans="1:50">
      <c r="A865" t="s">
        <v>169</v>
      </c>
      <c r="B865">
        <v>29</v>
      </c>
      <c r="C865">
        <v>3</v>
      </c>
      <c r="D865">
        <v>7</v>
      </c>
      <c r="E865">
        <v>191</v>
      </c>
      <c r="F865">
        <v>180</v>
      </c>
      <c r="G865">
        <v>5</v>
      </c>
      <c r="H865">
        <v>69</v>
      </c>
      <c r="I865">
        <v>8</v>
      </c>
      <c r="J865">
        <v>18</v>
      </c>
      <c r="K865">
        <v>21</v>
      </c>
      <c r="L865">
        <v>168</v>
      </c>
      <c r="M865">
        <v>84</v>
      </c>
      <c r="N865">
        <v>71</v>
      </c>
      <c r="O865">
        <v>7</v>
      </c>
      <c r="P865">
        <v>45</v>
      </c>
      <c r="Q865">
        <v>127</v>
      </c>
      <c r="R865">
        <v>65</v>
      </c>
      <c r="S865">
        <v>56</v>
      </c>
      <c r="T865">
        <v>25</v>
      </c>
      <c r="U865">
        <v>46</v>
      </c>
      <c r="V865">
        <v>42</v>
      </c>
      <c r="W865">
        <v>178</v>
      </c>
      <c r="X865">
        <v>4</v>
      </c>
      <c r="Y865">
        <v>17</v>
      </c>
      <c r="AA865">
        <v>67</v>
      </c>
      <c r="AE865">
        <v>3</v>
      </c>
      <c r="AF865">
        <v>8</v>
      </c>
      <c r="AG865">
        <v>7</v>
      </c>
      <c r="AH865">
        <v>46</v>
      </c>
      <c r="AI865">
        <v>11</v>
      </c>
      <c r="AJ865">
        <v>7</v>
      </c>
      <c r="AK865">
        <v>18</v>
      </c>
      <c r="AL865">
        <v>45</v>
      </c>
      <c r="AM865">
        <v>42</v>
      </c>
      <c r="AN865">
        <v>2</v>
      </c>
      <c r="AP865">
        <v>58</v>
      </c>
      <c r="AQ865">
        <v>49</v>
      </c>
      <c r="AR865">
        <v>11</v>
      </c>
      <c r="AS865">
        <v>8</v>
      </c>
      <c r="AU865">
        <v>123</v>
      </c>
      <c r="AV865">
        <v>75</v>
      </c>
      <c r="AW865">
        <v>16</v>
      </c>
      <c r="AX865">
        <v>12</v>
      </c>
    </row>
    <row r="866" spans="1:50">
      <c r="A866" t="s">
        <v>1100</v>
      </c>
      <c r="D866">
        <v>391</v>
      </c>
      <c r="H866">
        <v>168</v>
      </c>
      <c r="J866">
        <v>515</v>
      </c>
      <c r="K866">
        <v>7</v>
      </c>
      <c r="L866">
        <v>161</v>
      </c>
      <c r="M866">
        <v>163</v>
      </c>
      <c r="P866">
        <v>975</v>
      </c>
      <c r="AJ866">
        <v>391</v>
      </c>
      <c r="AK866">
        <v>515</v>
      </c>
      <c r="AL866">
        <v>975</v>
      </c>
      <c r="AR866">
        <v>143</v>
      </c>
    </row>
    <row r="867" spans="1:50">
      <c r="A867" t="s">
        <v>3340</v>
      </c>
      <c r="D867">
        <v>988</v>
      </c>
      <c r="AJ867">
        <v>988</v>
      </c>
      <c r="AN867">
        <v>798</v>
      </c>
    </row>
    <row r="868" spans="1:50">
      <c r="A868" t="s">
        <v>3341</v>
      </c>
      <c r="P868">
        <v>995</v>
      </c>
      <c r="AL868">
        <v>995</v>
      </c>
      <c r="AN868">
        <v>866</v>
      </c>
    </row>
    <row r="869" spans="1:50">
      <c r="A869" t="s">
        <v>3342</v>
      </c>
      <c r="J869">
        <v>693</v>
      </c>
      <c r="AK869">
        <v>693</v>
      </c>
    </row>
    <row r="870" spans="1:50">
      <c r="A870" t="s">
        <v>3343</v>
      </c>
      <c r="P870">
        <v>802</v>
      </c>
      <c r="AL870">
        <v>802</v>
      </c>
    </row>
    <row r="871" spans="1:50">
      <c r="A871" t="s">
        <v>3344</v>
      </c>
      <c r="D871">
        <v>900</v>
      </c>
      <c r="AJ871">
        <v>900</v>
      </c>
      <c r="AN871">
        <v>931</v>
      </c>
    </row>
    <row r="872" spans="1:50">
      <c r="A872" t="s">
        <v>3345</v>
      </c>
      <c r="V872">
        <v>968</v>
      </c>
      <c r="AA872">
        <v>596</v>
      </c>
      <c r="AM872">
        <v>968</v>
      </c>
    </row>
    <row r="873" spans="1:50">
      <c r="A873" t="s">
        <v>3346</v>
      </c>
      <c r="J873">
        <v>940</v>
      </c>
      <c r="P873">
        <v>933</v>
      </c>
      <c r="AK873">
        <v>940</v>
      </c>
      <c r="AL873">
        <v>933</v>
      </c>
    </row>
    <row r="874" spans="1:50">
      <c r="A874" t="s">
        <v>3347</v>
      </c>
      <c r="J874">
        <v>552</v>
      </c>
      <c r="P874">
        <v>847</v>
      </c>
      <c r="V874">
        <v>731</v>
      </c>
      <c r="AA874">
        <v>769</v>
      </c>
      <c r="AK874">
        <v>552</v>
      </c>
      <c r="AL874">
        <v>847</v>
      </c>
      <c r="AM874">
        <v>731</v>
      </c>
    </row>
    <row r="875" spans="1:50">
      <c r="A875" t="s">
        <v>3348</v>
      </c>
      <c r="P875">
        <v>870</v>
      </c>
      <c r="V875">
        <v>527</v>
      </c>
      <c r="AA875">
        <v>615</v>
      </c>
      <c r="AL875">
        <v>870</v>
      </c>
      <c r="AM875">
        <v>527</v>
      </c>
    </row>
    <row r="876" spans="1:50">
      <c r="A876" t="s">
        <v>3349</v>
      </c>
      <c r="D876">
        <v>772</v>
      </c>
      <c r="J876">
        <v>473</v>
      </c>
      <c r="P876">
        <v>588</v>
      </c>
      <c r="AJ876">
        <v>772</v>
      </c>
      <c r="AK876">
        <v>473</v>
      </c>
      <c r="AL876">
        <v>588</v>
      </c>
      <c r="AN876">
        <v>569</v>
      </c>
    </row>
    <row r="877" spans="1:50">
      <c r="A877" t="s">
        <v>3350</v>
      </c>
      <c r="D877">
        <v>541</v>
      </c>
      <c r="J877">
        <v>701</v>
      </c>
      <c r="AJ877">
        <v>541</v>
      </c>
      <c r="AK877">
        <v>701</v>
      </c>
      <c r="AN877">
        <v>421</v>
      </c>
    </row>
    <row r="878" spans="1:50">
      <c r="A878" t="s">
        <v>3351</v>
      </c>
      <c r="D878">
        <v>243</v>
      </c>
      <c r="J878">
        <v>360</v>
      </c>
      <c r="P878">
        <v>678</v>
      </c>
      <c r="V878">
        <v>672</v>
      </c>
      <c r="AA878">
        <v>764</v>
      </c>
      <c r="AJ878">
        <v>243</v>
      </c>
      <c r="AK878">
        <v>360</v>
      </c>
      <c r="AL878">
        <v>678</v>
      </c>
      <c r="AM878">
        <v>672</v>
      </c>
      <c r="AN878">
        <v>141</v>
      </c>
    </row>
    <row r="879" spans="1:50">
      <c r="A879" t="s">
        <v>3352</v>
      </c>
      <c r="D879">
        <v>714</v>
      </c>
      <c r="J879">
        <v>534</v>
      </c>
      <c r="P879">
        <v>555</v>
      </c>
      <c r="V879">
        <v>714</v>
      </c>
      <c r="AA879">
        <v>961</v>
      </c>
      <c r="AJ879">
        <v>714</v>
      </c>
      <c r="AK879">
        <v>534</v>
      </c>
      <c r="AL879">
        <v>555</v>
      </c>
      <c r="AM879">
        <v>714</v>
      </c>
    </row>
    <row r="880" spans="1:50">
      <c r="A880" t="s">
        <v>136</v>
      </c>
      <c r="B880">
        <v>23</v>
      </c>
      <c r="C880">
        <v>2</v>
      </c>
      <c r="D880">
        <v>6</v>
      </c>
      <c r="E880">
        <v>137</v>
      </c>
      <c r="F880">
        <v>111</v>
      </c>
      <c r="G880">
        <v>8</v>
      </c>
      <c r="I880">
        <v>0</v>
      </c>
      <c r="J880">
        <v>29</v>
      </c>
      <c r="N880">
        <v>21</v>
      </c>
      <c r="O880">
        <v>25</v>
      </c>
      <c r="P880">
        <v>58</v>
      </c>
      <c r="Q880">
        <v>172</v>
      </c>
      <c r="R880">
        <v>160</v>
      </c>
      <c r="S880">
        <v>119</v>
      </c>
      <c r="T880">
        <v>31</v>
      </c>
      <c r="U880">
        <v>19</v>
      </c>
      <c r="V880">
        <v>13</v>
      </c>
      <c r="W880">
        <v>41</v>
      </c>
      <c r="X880">
        <v>143</v>
      </c>
      <c r="Y880">
        <v>12</v>
      </c>
      <c r="Z880">
        <v>40</v>
      </c>
      <c r="AA880">
        <v>11</v>
      </c>
      <c r="AB880">
        <v>208</v>
      </c>
      <c r="AC880">
        <v>124</v>
      </c>
      <c r="AD880">
        <v>59</v>
      </c>
      <c r="AE880">
        <v>2</v>
      </c>
      <c r="AF880">
        <v>0</v>
      </c>
      <c r="AG880">
        <v>25</v>
      </c>
      <c r="AH880">
        <v>19</v>
      </c>
      <c r="AI880">
        <v>0</v>
      </c>
      <c r="AJ880">
        <v>6</v>
      </c>
      <c r="AK880">
        <v>29</v>
      </c>
      <c r="AL880">
        <v>58</v>
      </c>
      <c r="AM880">
        <v>13</v>
      </c>
      <c r="AN880">
        <v>40</v>
      </c>
      <c r="AO880">
        <v>33</v>
      </c>
      <c r="AP880">
        <v>21</v>
      </c>
      <c r="AQ880">
        <v>77</v>
      </c>
      <c r="AS880">
        <v>14</v>
      </c>
      <c r="AT880">
        <v>35</v>
      </c>
      <c r="AU880">
        <v>22</v>
      </c>
      <c r="AV880">
        <v>110</v>
      </c>
      <c r="AW880">
        <v>116</v>
      </c>
      <c r="AX880">
        <v>25</v>
      </c>
    </row>
    <row r="881" spans="1:50">
      <c r="A881" t="s">
        <v>3353</v>
      </c>
      <c r="D881">
        <v>342</v>
      </c>
      <c r="J881">
        <v>860</v>
      </c>
      <c r="V881">
        <v>784</v>
      </c>
      <c r="AA881">
        <v>761</v>
      </c>
      <c r="AJ881">
        <v>342</v>
      </c>
      <c r="AK881">
        <v>860</v>
      </c>
      <c r="AM881">
        <v>784</v>
      </c>
      <c r="AN881">
        <v>211</v>
      </c>
    </row>
    <row r="882" spans="1:50">
      <c r="A882" t="s">
        <v>3354</v>
      </c>
      <c r="AA882">
        <v>949</v>
      </c>
    </row>
    <row r="883" spans="1:50">
      <c r="A883" t="s">
        <v>3355</v>
      </c>
      <c r="J883">
        <v>800</v>
      </c>
      <c r="P883">
        <v>297</v>
      </c>
      <c r="V883">
        <v>303</v>
      </c>
      <c r="AA883">
        <v>132</v>
      </c>
      <c r="AK883">
        <v>800</v>
      </c>
      <c r="AL883">
        <v>297</v>
      </c>
      <c r="AM883">
        <v>303</v>
      </c>
    </row>
    <row r="884" spans="1:50">
      <c r="A884" t="s">
        <v>917</v>
      </c>
      <c r="C884">
        <v>0</v>
      </c>
      <c r="D884">
        <v>259</v>
      </c>
      <c r="H884">
        <v>43</v>
      </c>
      <c r="I884">
        <v>49</v>
      </c>
      <c r="J884">
        <v>236</v>
      </c>
      <c r="K884">
        <v>174</v>
      </c>
      <c r="L884">
        <v>178</v>
      </c>
      <c r="M884">
        <v>130</v>
      </c>
      <c r="N884">
        <v>20</v>
      </c>
      <c r="O884">
        <v>42</v>
      </c>
      <c r="P884">
        <v>486</v>
      </c>
      <c r="Q884">
        <v>176</v>
      </c>
      <c r="R884">
        <v>177</v>
      </c>
      <c r="S884">
        <v>129</v>
      </c>
      <c r="T884">
        <v>38</v>
      </c>
      <c r="V884">
        <v>409</v>
      </c>
      <c r="W884">
        <v>164</v>
      </c>
      <c r="X884">
        <v>184</v>
      </c>
      <c r="Y884">
        <v>83</v>
      </c>
      <c r="Z884">
        <v>43</v>
      </c>
      <c r="AA884">
        <v>282</v>
      </c>
      <c r="AB884">
        <v>54</v>
      </c>
      <c r="AC884">
        <v>168</v>
      </c>
      <c r="AD884">
        <v>43</v>
      </c>
      <c r="AE884">
        <v>0</v>
      </c>
      <c r="AF884">
        <v>49</v>
      </c>
      <c r="AG884">
        <v>42</v>
      </c>
      <c r="AI884">
        <v>0</v>
      </c>
      <c r="AJ884">
        <v>259</v>
      </c>
      <c r="AK884">
        <v>236</v>
      </c>
      <c r="AL884">
        <v>486</v>
      </c>
      <c r="AM884">
        <v>409</v>
      </c>
      <c r="AN884">
        <v>69</v>
      </c>
      <c r="AO884">
        <v>56</v>
      </c>
      <c r="AP884">
        <v>11</v>
      </c>
      <c r="AQ884">
        <v>55</v>
      </c>
      <c r="AR884">
        <v>24</v>
      </c>
      <c r="AT884">
        <v>69</v>
      </c>
      <c r="AW884">
        <v>73</v>
      </c>
    </row>
    <row r="885" spans="1:50">
      <c r="A885" t="s">
        <v>3356</v>
      </c>
      <c r="J885">
        <v>723</v>
      </c>
      <c r="P885">
        <v>778</v>
      </c>
      <c r="V885">
        <v>326</v>
      </c>
      <c r="Z885">
        <v>205</v>
      </c>
      <c r="AA885">
        <v>434</v>
      </c>
      <c r="AB885">
        <v>179</v>
      </c>
      <c r="AC885">
        <v>203</v>
      </c>
      <c r="AD885">
        <v>213</v>
      </c>
      <c r="AK885">
        <v>723</v>
      </c>
      <c r="AL885">
        <v>778</v>
      </c>
      <c r="AM885">
        <v>326</v>
      </c>
      <c r="AO885">
        <v>212</v>
      </c>
    </row>
    <row r="886" spans="1:50">
      <c r="A886" t="s">
        <v>3357</v>
      </c>
      <c r="D886">
        <v>793</v>
      </c>
      <c r="AJ886">
        <v>793</v>
      </c>
    </row>
    <row r="887" spans="1:50">
      <c r="A887" t="s">
        <v>3358</v>
      </c>
      <c r="D887">
        <v>968</v>
      </c>
      <c r="J887">
        <v>713</v>
      </c>
      <c r="P887">
        <v>754</v>
      </c>
      <c r="AJ887">
        <v>968</v>
      </c>
      <c r="AK887">
        <v>713</v>
      </c>
      <c r="AL887">
        <v>754</v>
      </c>
      <c r="AN887">
        <v>992</v>
      </c>
    </row>
    <row r="888" spans="1:50">
      <c r="A888" t="s">
        <v>192</v>
      </c>
      <c r="B888">
        <v>170</v>
      </c>
      <c r="C888">
        <v>32</v>
      </c>
      <c r="D888">
        <v>2</v>
      </c>
      <c r="E888">
        <v>5</v>
      </c>
      <c r="F888">
        <v>3</v>
      </c>
      <c r="G888">
        <v>19</v>
      </c>
      <c r="H888">
        <v>157</v>
      </c>
      <c r="I888">
        <v>25</v>
      </c>
      <c r="J888">
        <v>14</v>
      </c>
      <c r="K888">
        <v>22</v>
      </c>
      <c r="L888">
        <v>13</v>
      </c>
      <c r="M888">
        <v>63</v>
      </c>
      <c r="N888">
        <v>164</v>
      </c>
      <c r="O888">
        <v>0</v>
      </c>
      <c r="P888">
        <v>32</v>
      </c>
      <c r="Q888">
        <v>38</v>
      </c>
      <c r="R888">
        <v>7</v>
      </c>
      <c r="S888">
        <v>121</v>
      </c>
      <c r="T888">
        <v>172</v>
      </c>
      <c r="U888">
        <v>0</v>
      </c>
      <c r="V888">
        <v>63</v>
      </c>
      <c r="W888">
        <v>46</v>
      </c>
      <c r="X888">
        <v>38</v>
      </c>
      <c r="Y888">
        <v>149</v>
      </c>
      <c r="Z888">
        <v>180</v>
      </c>
      <c r="AA888">
        <v>95</v>
      </c>
      <c r="AB888">
        <v>14</v>
      </c>
      <c r="AC888">
        <v>127</v>
      </c>
      <c r="AD888">
        <v>172</v>
      </c>
      <c r="AE888">
        <v>32</v>
      </c>
      <c r="AF888">
        <v>25</v>
      </c>
      <c r="AG888">
        <v>0</v>
      </c>
      <c r="AH888">
        <v>0</v>
      </c>
      <c r="AI888">
        <v>4</v>
      </c>
      <c r="AJ888">
        <v>2</v>
      </c>
      <c r="AK888">
        <v>14</v>
      </c>
      <c r="AL888">
        <v>32</v>
      </c>
      <c r="AM888">
        <v>63</v>
      </c>
      <c r="AN888">
        <v>1</v>
      </c>
      <c r="AO888">
        <v>55</v>
      </c>
      <c r="AP888">
        <v>76</v>
      </c>
      <c r="AQ888">
        <v>83</v>
      </c>
      <c r="AR888">
        <v>22</v>
      </c>
      <c r="AS888">
        <v>22</v>
      </c>
      <c r="AU888">
        <v>86</v>
      </c>
      <c r="AV888">
        <v>51</v>
      </c>
      <c r="AW888">
        <v>20</v>
      </c>
      <c r="AX888">
        <v>6</v>
      </c>
    </row>
    <row r="889" spans="1:50">
      <c r="A889" t="s">
        <v>3359</v>
      </c>
      <c r="D889">
        <v>732</v>
      </c>
      <c r="J889">
        <v>823</v>
      </c>
      <c r="AJ889">
        <v>732</v>
      </c>
      <c r="AK889">
        <v>823</v>
      </c>
    </row>
    <row r="890" spans="1:50">
      <c r="A890" t="s">
        <v>1101</v>
      </c>
      <c r="D890">
        <v>114</v>
      </c>
      <c r="H890">
        <v>127</v>
      </c>
      <c r="J890">
        <v>89</v>
      </c>
      <c r="K890">
        <v>75</v>
      </c>
      <c r="L890">
        <v>136</v>
      </c>
      <c r="M890">
        <v>147</v>
      </c>
      <c r="N890">
        <v>109</v>
      </c>
      <c r="P890">
        <v>187</v>
      </c>
      <c r="Q890">
        <v>29</v>
      </c>
      <c r="R890">
        <v>59</v>
      </c>
      <c r="S890">
        <v>60</v>
      </c>
      <c r="T890">
        <v>138</v>
      </c>
      <c r="V890">
        <v>324</v>
      </c>
      <c r="W890">
        <v>127</v>
      </c>
      <c r="X890">
        <v>77</v>
      </c>
      <c r="Y890">
        <v>133</v>
      </c>
      <c r="Z890">
        <v>93</v>
      </c>
      <c r="AA890">
        <v>346</v>
      </c>
      <c r="AB890">
        <v>90</v>
      </c>
      <c r="AC890">
        <v>113</v>
      </c>
      <c r="AD890">
        <v>117</v>
      </c>
      <c r="AJ890">
        <v>114</v>
      </c>
      <c r="AK890">
        <v>89</v>
      </c>
      <c r="AL890">
        <v>187</v>
      </c>
      <c r="AM890">
        <v>324</v>
      </c>
      <c r="AO890">
        <v>162</v>
      </c>
      <c r="AP890">
        <v>130</v>
      </c>
      <c r="AQ890">
        <v>95</v>
      </c>
      <c r="AR890">
        <v>80</v>
      </c>
      <c r="AT890">
        <v>69</v>
      </c>
      <c r="AU890">
        <v>123</v>
      </c>
      <c r="AV890">
        <v>75</v>
      </c>
      <c r="AW890">
        <v>73</v>
      </c>
      <c r="AX890">
        <v>124</v>
      </c>
    </row>
    <row r="891" spans="1:50">
      <c r="A891" t="s">
        <v>1102</v>
      </c>
      <c r="D891">
        <v>222</v>
      </c>
      <c r="H891">
        <v>1</v>
      </c>
      <c r="J891">
        <v>349</v>
      </c>
      <c r="K891">
        <v>151</v>
      </c>
      <c r="L891">
        <v>149</v>
      </c>
      <c r="M891">
        <v>110</v>
      </c>
      <c r="P891">
        <v>983</v>
      </c>
      <c r="V891">
        <v>649</v>
      </c>
      <c r="Z891">
        <v>12</v>
      </c>
      <c r="AA891">
        <v>290</v>
      </c>
      <c r="AB891">
        <v>51</v>
      </c>
      <c r="AC891">
        <v>156</v>
      </c>
      <c r="AD891">
        <v>69</v>
      </c>
      <c r="AJ891">
        <v>222</v>
      </c>
      <c r="AK891">
        <v>349</v>
      </c>
      <c r="AL891">
        <v>983</v>
      </c>
      <c r="AM891">
        <v>649</v>
      </c>
      <c r="AN891">
        <v>600</v>
      </c>
      <c r="AO891">
        <v>26</v>
      </c>
      <c r="AR891">
        <v>175</v>
      </c>
      <c r="AT891">
        <v>35</v>
      </c>
    </row>
    <row r="892" spans="1:50">
      <c r="A892" t="s">
        <v>3360</v>
      </c>
      <c r="D892">
        <v>880</v>
      </c>
      <c r="J892">
        <v>862</v>
      </c>
      <c r="P892">
        <v>539</v>
      </c>
      <c r="V892">
        <v>771</v>
      </c>
      <c r="AJ892">
        <v>880</v>
      </c>
      <c r="AK892">
        <v>862</v>
      </c>
      <c r="AL892">
        <v>539</v>
      </c>
      <c r="AM892">
        <v>771</v>
      </c>
      <c r="AN892">
        <v>971</v>
      </c>
    </row>
    <row r="893" spans="1:50">
      <c r="A893" t="s">
        <v>3361</v>
      </c>
      <c r="D893">
        <v>560</v>
      </c>
      <c r="J893">
        <v>744</v>
      </c>
      <c r="P893">
        <v>920</v>
      </c>
      <c r="V893">
        <v>875</v>
      </c>
      <c r="AJ893">
        <v>560</v>
      </c>
      <c r="AK893">
        <v>744</v>
      </c>
      <c r="AL893">
        <v>920</v>
      </c>
      <c r="AM893">
        <v>875</v>
      </c>
      <c r="AN893">
        <v>621</v>
      </c>
    </row>
    <row r="894" spans="1:50">
      <c r="A894" t="s">
        <v>3362</v>
      </c>
      <c r="J894">
        <v>534</v>
      </c>
      <c r="P894">
        <v>779</v>
      </c>
      <c r="AK894">
        <v>534</v>
      </c>
      <c r="AL894">
        <v>779</v>
      </c>
    </row>
    <row r="895" spans="1:50">
      <c r="A895" t="s">
        <v>3363</v>
      </c>
      <c r="AA895">
        <v>944</v>
      </c>
    </row>
    <row r="896" spans="1:50">
      <c r="A896" t="s">
        <v>3364</v>
      </c>
      <c r="V896">
        <v>483</v>
      </c>
      <c r="AA896">
        <v>521</v>
      </c>
      <c r="AM896">
        <v>483</v>
      </c>
    </row>
    <row r="897" spans="1:50">
      <c r="A897" t="s">
        <v>3365</v>
      </c>
      <c r="D897">
        <v>180</v>
      </c>
      <c r="J897">
        <v>261</v>
      </c>
      <c r="P897">
        <v>294</v>
      </c>
      <c r="V897">
        <v>270</v>
      </c>
      <c r="AA897">
        <v>337</v>
      </c>
      <c r="AJ897">
        <v>180</v>
      </c>
      <c r="AK897">
        <v>261</v>
      </c>
      <c r="AL897">
        <v>294</v>
      </c>
      <c r="AM897">
        <v>270</v>
      </c>
      <c r="AN897">
        <v>353</v>
      </c>
    </row>
    <row r="898" spans="1:50">
      <c r="A898" t="s">
        <v>3366</v>
      </c>
      <c r="D898">
        <v>971</v>
      </c>
      <c r="AJ898">
        <v>971</v>
      </c>
      <c r="AN898">
        <v>965</v>
      </c>
    </row>
    <row r="899" spans="1:50">
      <c r="A899" t="s">
        <v>3367</v>
      </c>
      <c r="D899">
        <v>855</v>
      </c>
      <c r="J899">
        <v>563</v>
      </c>
      <c r="P899">
        <v>937</v>
      </c>
      <c r="AJ899">
        <v>855</v>
      </c>
      <c r="AK899">
        <v>563</v>
      </c>
      <c r="AL899">
        <v>937</v>
      </c>
      <c r="AN899">
        <v>840</v>
      </c>
    </row>
    <row r="900" spans="1:50">
      <c r="A900" t="s">
        <v>3368</v>
      </c>
      <c r="J900">
        <v>721</v>
      </c>
      <c r="P900">
        <v>773</v>
      </c>
      <c r="AA900">
        <v>671</v>
      </c>
      <c r="AK900">
        <v>721</v>
      </c>
      <c r="AL900">
        <v>773</v>
      </c>
    </row>
    <row r="901" spans="1:50">
      <c r="A901" t="s">
        <v>3369</v>
      </c>
      <c r="D901">
        <v>547</v>
      </c>
      <c r="AJ901">
        <v>547</v>
      </c>
      <c r="AN901">
        <v>272</v>
      </c>
    </row>
    <row r="902" spans="1:50">
      <c r="A902" t="s">
        <v>3370</v>
      </c>
      <c r="D902">
        <v>910</v>
      </c>
      <c r="AJ902">
        <v>910</v>
      </c>
      <c r="AN902">
        <v>522</v>
      </c>
    </row>
    <row r="903" spans="1:50">
      <c r="A903" t="s">
        <v>3371</v>
      </c>
      <c r="J903">
        <v>590</v>
      </c>
      <c r="P903">
        <v>608</v>
      </c>
      <c r="AK903">
        <v>590</v>
      </c>
      <c r="AL903">
        <v>608</v>
      </c>
    </row>
    <row r="904" spans="1:50">
      <c r="A904" t="s">
        <v>3372</v>
      </c>
      <c r="D904">
        <v>858</v>
      </c>
      <c r="AJ904">
        <v>858</v>
      </c>
    </row>
    <row r="905" spans="1:50">
      <c r="A905" t="s">
        <v>923</v>
      </c>
      <c r="B905">
        <v>99</v>
      </c>
      <c r="D905">
        <v>87</v>
      </c>
      <c r="E905">
        <v>74</v>
      </c>
      <c r="F905">
        <v>165</v>
      </c>
      <c r="G905">
        <v>167</v>
      </c>
      <c r="H905">
        <v>102</v>
      </c>
      <c r="I905">
        <v>4</v>
      </c>
      <c r="J905">
        <v>62</v>
      </c>
      <c r="K905">
        <v>96</v>
      </c>
      <c r="L905">
        <v>79</v>
      </c>
      <c r="M905">
        <v>129</v>
      </c>
      <c r="N905">
        <v>32</v>
      </c>
      <c r="O905">
        <v>0</v>
      </c>
      <c r="P905">
        <v>44</v>
      </c>
      <c r="Q905">
        <v>115</v>
      </c>
      <c r="R905">
        <v>104</v>
      </c>
      <c r="S905">
        <v>16</v>
      </c>
      <c r="T905">
        <v>55</v>
      </c>
      <c r="V905">
        <v>36</v>
      </c>
      <c r="W905">
        <v>141</v>
      </c>
      <c r="X905">
        <v>113</v>
      </c>
      <c r="Y905">
        <v>107</v>
      </c>
      <c r="Z905">
        <v>27</v>
      </c>
      <c r="AA905">
        <v>31</v>
      </c>
      <c r="AB905">
        <v>9</v>
      </c>
      <c r="AC905">
        <v>60</v>
      </c>
      <c r="AD905">
        <v>10</v>
      </c>
      <c r="AF905">
        <v>4</v>
      </c>
      <c r="AG905">
        <v>0</v>
      </c>
      <c r="AJ905">
        <v>87</v>
      </c>
      <c r="AK905">
        <v>62</v>
      </c>
      <c r="AL905">
        <v>44</v>
      </c>
      <c r="AM905">
        <v>36</v>
      </c>
      <c r="AN905">
        <v>171</v>
      </c>
      <c r="AO905">
        <v>16</v>
      </c>
      <c r="AP905">
        <v>61</v>
      </c>
      <c r="AQ905">
        <v>27</v>
      </c>
      <c r="AR905">
        <v>74</v>
      </c>
      <c r="AS905">
        <v>51</v>
      </c>
      <c r="AT905">
        <v>69</v>
      </c>
      <c r="AU905">
        <v>37</v>
      </c>
      <c r="AV905">
        <v>19</v>
      </c>
      <c r="AW905">
        <v>34</v>
      </c>
      <c r="AX905">
        <v>88</v>
      </c>
    </row>
    <row r="906" spans="1:50">
      <c r="A906" t="s">
        <v>3373</v>
      </c>
      <c r="D906">
        <v>719</v>
      </c>
      <c r="J906">
        <v>876</v>
      </c>
      <c r="AA906">
        <v>821</v>
      </c>
      <c r="AJ906">
        <v>719</v>
      </c>
      <c r="AK906">
        <v>876</v>
      </c>
      <c r="AN906">
        <v>499</v>
      </c>
    </row>
    <row r="907" spans="1:50">
      <c r="A907" t="s">
        <v>3374</v>
      </c>
      <c r="D907">
        <v>871</v>
      </c>
      <c r="AJ907">
        <v>871</v>
      </c>
      <c r="AN907">
        <v>566</v>
      </c>
    </row>
    <row r="908" spans="1:50">
      <c r="A908" t="s">
        <v>3375</v>
      </c>
      <c r="D908">
        <v>182</v>
      </c>
      <c r="J908">
        <v>109</v>
      </c>
      <c r="P908">
        <v>65</v>
      </c>
      <c r="V908">
        <v>57</v>
      </c>
      <c r="AA908">
        <v>98</v>
      </c>
      <c r="AJ908">
        <v>182</v>
      </c>
      <c r="AK908">
        <v>109</v>
      </c>
      <c r="AL908">
        <v>65</v>
      </c>
      <c r="AM908">
        <v>57</v>
      </c>
      <c r="AN908">
        <v>367</v>
      </c>
    </row>
    <row r="909" spans="1:50">
      <c r="A909" t="s">
        <v>3376</v>
      </c>
      <c r="V909">
        <v>521</v>
      </c>
      <c r="AA909">
        <v>537</v>
      </c>
      <c r="AM909">
        <v>521</v>
      </c>
    </row>
    <row r="910" spans="1:50">
      <c r="A910" t="s">
        <v>3377</v>
      </c>
      <c r="D910">
        <v>60</v>
      </c>
      <c r="J910">
        <v>78</v>
      </c>
      <c r="P910">
        <v>142</v>
      </c>
      <c r="V910">
        <v>120</v>
      </c>
      <c r="AA910">
        <v>173</v>
      </c>
      <c r="AJ910">
        <v>60</v>
      </c>
      <c r="AK910">
        <v>78</v>
      </c>
      <c r="AL910">
        <v>142</v>
      </c>
      <c r="AM910">
        <v>120</v>
      </c>
      <c r="AN910">
        <v>253</v>
      </c>
      <c r="AW910">
        <v>116</v>
      </c>
    </row>
    <row r="911" spans="1:50">
      <c r="A911" t="s">
        <v>3378</v>
      </c>
      <c r="D911">
        <v>913</v>
      </c>
      <c r="P911">
        <v>351</v>
      </c>
      <c r="V911">
        <v>696</v>
      </c>
      <c r="AJ911">
        <v>913</v>
      </c>
      <c r="AL911">
        <v>351</v>
      </c>
      <c r="AM911">
        <v>696</v>
      </c>
    </row>
    <row r="912" spans="1:50">
      <c r="A912" t="s">
        <v>3379</v>
      </c>
      <c r="D912">
        <v>392</v>
      </c>
      <c r="J912">
        <v>239</v>
      </c>
      <c r="P912">
        <v>245</v>
      </c>
      <c r="V912">
        <v>573</v>
      </c>
      <c r="AA912">
        <v>841</v>
      </c>
      <c r="AJ912">
        <v>392</v>
      </c>
      <c r="AK912">
        <v>239</v>
      </c>
      <c r="AL912">
        <v>245</v>
      </c>
      <c r="AM912">
        <v>573</v>
      </c>
    </row>
    <row r="913" spans="1:50">
      <c r="A913" t="s">
        <v>1103</v>
      </c>
      <c r="B913">
        <v>130</v>
      </c>
      <c r="D913">
        <v>756</v>
      </c>
      <c r="E913">
        <v>176</v>
      </c>
      <c r="F913">
        <v>157</v>
      </c>
      <c r="G913">
        <v>157</v>
      </c>
      <c r="AJ913">
        <v>756</v>
      </c>
      <c r="AN913">
        <v>455</v>
      </c>
      <c r="AS913">
        <v>178</v>
      </c>
    </row>
    <row r="914" spans="1:50">
      <c r="A914" t="s">
        <v>3380</v>
      </c>
      <c r="D914">
        <v>685</v>
      </c>
      <c r="J914">
        <v>987</v>
      </c>
      <c r="AJ914">
        <v>685</v>
      </c>
      <c r="AK914">
        <v>987</v>
      </c>
      <c r="AN914">
        <v>663</v>
      </c>
    </row>
    <row r="915" spans="1:50">
      <c r="A915" t="s">
        <v>3381</v>
      </c>
      <c r="V915">
        <v>750</v>
      </c>
      <c r="AA915">
        <v>806</v>
      </c>
      <c r="AM915">
        <v>750</v>
      </c>
    </row>
    <row r="916" spans="1:50">
      <c r="A916" t="s">
        <v>3382</v>
      </c>
      <c r="D916">
        <v>716</v>
      </c>
      <c r="J916">
        <v>903</v>
      </c>
      <c r="P916">
        <v>446</v>
      </c>
      <c r="V916">
        <v>729</v>
      </c>
      <c r="AJ916">
        <v>716</v>
      </c>
      <c r="AK916">
        <v>903</v>
      </c>
      <c r="AL916">
        <v>446</v>
      </c>
      <c r="AM916">
        <v>729</v>
      </c>
      <c r="AN916">
        <v>407</v>
      </c>
    </row>
    <row r="917" spans="1:50">
      <c r="A917" t="s">
        <v>3383</v>
      </c>
      <c r="D917">
        <v>894</v>
      </c>
      <c r="AJ917">
        <v>894</v>
      </c>
      <c r="AN917">
        <v>978</v>
      </c>
    </row>
    <row r="918" spans="1:50">
      <c r="A918" t="s">
        <v>3384</v>
      </c>
      <c r="D918">
        <v>55</v>
      </c>
      <c r="J918">
        <v>97</v>
      </c>
      <c r="P918">
        <v>279</v>
      </c>
      <c r="V918">
        <v>149</v>
      </c>
      <c r="AA918">
        <v>64</v>
      </c>
      <c r="AJ918">
        <v>55</v>
      </c>
      <c r="AK918">
        <v>97</v>
      </c>
      <c r="AL918">
        <v>279</v>
      </c>
      <c r="AM918">
        <v>149</v>
      </c>
      <c r="AN918">
        <v>97</v>
      </c>
    </row>
    <row r="919" spans="1:50">
      <c r="A919" t="s">
        <v>3385</v>
      </c>
      <c r="V919">
        <v>885</v>
      </c>
      <c r="AM919">
        <v>885</v>
      </c>
    </row>
    <row r="920" spans="1:50">
      <c r="A920" t="s">
        <v>3386</v>
      </c>
      <c r="D920">
        <v>321</v>
      </c>
      <c r="J920">
        <v>532</v>
      </c>
      <c r="P920">
        <v>816</v>
      </c>
      <c r="V920">
        <v>283</v>
      </c>
      <c r="AA920">
        <v>360</v>
      </c>
      <c r="AJ920">
        <v>321</v>
      </c>
      <c r="AK920">
        <v>532</v>
      </c>
      <c r="AL920">
        <v>816</v>
      </c>
      <c r="AM920">
        <v>283</v>
      </c>
      <c r="AN920">
        <v>288</v>
      </c>
    </row>
    <row r="921" spans="1:50">
      <c r="A921" t="s">
        <v>3387</v>
      </c>
      <c r="V921">
        <v>965</v>
      </c>
      <c r="AM921">
        <v>965</v>
      </c>
    </row>
    <row r="922" spans="1:50">
      <c r="A922" t="s">
        <v>1104</v>
      </c>
      <c r="B922">
        <v>43</v>
      </c>
      <c r="D922">
        <v>465</v>
      </c>
      <c r="E922">
        <v>163</v>
      </c>
      <c r="F922">
        <v>120</v>
      </c>
      <c r="G922">
        <v>116</v>
      </c>
      <c r="J922">
        <v>313</v>
      </c>
      <c r="P922">
        <v>517</v>
      </c>
      <c r="V922">
        <v>884</v>
      </c>
      <c r="AA922">
        <v>892</v>
      </c>
      <c r="AJ922">
        <v>465</v>
      </c>
      <c r="AK922">
        <v>313</v>
      </c>
      <c r="AL922">
        <v>517</v>
      </c>
      <c r="AM922">
        <v>884</v>
      </c>
      <c r="AN922">
        <v>432</v>
      </c>
      <c r="AS922">
        <v>172</v>
      </c>
      <c r="AX922">
        <v>124</v>
      </c>
    </row>
    <row r="923" spans="1:50">
      <c r="A923" t="s">
        <v>3388</v>
      </c>
      <c r="D923">
        <v>367</v>
      </c>
      <c r="J923">
        <v>459</v>
      </c>
      <c r="P923">
        <v>361</v>
      </c>
      <c r="V923">
        <v>763</v>
      </c>
      <c r="AA923">
        <v>939</v>
      </c>
      <c r="AJ923">
        <v>367</v>
      </c>
      <c r="AK923">
        <v>459</v>
      </c>
      <c r="AL923">
        <v>361</v>
      </c>
      <c r="AM923">
        <v>763</v>
      </c>
      <c r="AN923">
        <v>539</v>
      </c>
    </row>
    <row r="924" spans="1:50">
      <c r="A924" t="s">
        <v>3389</v>
      </c>
      <c r="D924">
        <v>601</v>
      </c>
      <c r="J924">
        <v>811</v>
      </c>
      <c r="AJ924">
        <v>601</v>
      </c>
      <c r="AK924">
        <v>811</v>
      </c>
      <c r="AX924">
        <v>124</v>
      </c>
    </row>
    <row r="925" spans="1:50">
      <c r="A925" t="s">
        <v>3390</v>
      </c>
      <c r="D925">
        <v>173</v>
      </c>
      <c r="J925">
        <v>281</v>
      </c>
      <c r="P925">
        <v>414</v>
      </c>
      <c r="V925">
        <v>401</v>
      </c>
      <c r="AA925">
        <v>533</v>
      </c>
      <c r="AJ925">
        <v>173</v>
      </c>
      <c r="AK925">
        <v>281</v>
      </c>
      <c r="AL925">
        <v>414</v>
      </c>
      <c r="AM925">
        <v>401</v>
      </c>
      <c r="AN925">
        <v>143</v>
      </c>
    </row>
    <row r="926" spans="1:50">
      <c r="A926" t="s">
        <v>3391</v>
      </c>
      <c r="J926">
        <v>756</v>
      </c>
      <c r="P926">
        <v>827</v>
      </c>
      <c r="V926">
        <v>866</v>
      </c>
      <c r="AA926">
        <v>928</v>
      </c>
      <c r="AK926">
        <v>756</v>
      </c>
      <c r="AL926">
        <v>827</v>
      </c>
      <c r="AM926">
        <v>866</v>
      </c>
      <c r="AN926">
        <v>619</v>
      </c>
    </row>
    <row r="927" spans="1:50">
      <c r="A927" t="s">
        <v>3392</v>
      </c>
      <c r="V927">
        <v>922</v>
      </c>
      <c r="AM927">
        <v>922</v>
      </c>
      <c r="AN927">
        <v>953</v>
      </c>
      <c r="AU927">
        <v>123</v>
      </c>
    </row>
    <row r="928" spans="1:50">
      <c r="A928" t="s">
        <v>1105</v>
      </c>
      <c r="J928">
        <v>698</v>
      </c>
      <c r="P928">
        <v>327</v>
      </c>
      <c r="T928">
        <v>165</v>
      </c>
      <c r="V928">
        <v>555</v>
      </c>
      <c r="W928">
        <v>38</v>
      </c>
      <c r="X928">
        <v>132</v>
      </c>
      <c r="Y928">
        <v>131</v>
      </c>
      <c r="Z928">
        <v>184</v>
      </c>
      <c r="AA928">
        <v>383</v>
      </c>
      <c r="AB928">
        <v>43</v>
      </c>
      <c r="AC928">
        <v>79</v>
      </c>
      <c r="AD928">
        <v>91</v>
      </c>
      <c r="AK928">
        <v>698</v>
      </c>
      <c r="AL928">
        <v>327</v>
      </c>
      <c r="AM928">
        <v>555</v>
      </c>
      <c r="AO928">
        <v>109</v>
      </c>
      <c r="AP928">
        <v>140</v>
      </c>
    </row>
    <row r="929" spans="1:50">
      <c r="A929" t="s">
        <v>3393</v>
      </c>
      <c r="V929">
        <v>774</v>
      </c>
      <c r="AA929">
        <v>833</v>
      </c>
      <c r="AM929">
        <v>774</v>
      </c>
    </row>
    <row r="930" spans="1:50">
      <c r="A930" t="s">
        <v>161</v>
      </c>
      <c r="I930">
        <v>0</v>
      </c>
      <c r="O930">
        <v>0</v>
      </c>
      <c r="U930">
        <v>22</v>
      </c>
      <c r="V930">
        <v>764</v>
      </c>
      <c r="AA930">
        <v>870</v>
      </c>
      <c r="AF930">
        <v>0</v>
      </c>
      <c r="AG930">
        <v>0</v>
      </c>
      <c r="AH930">
        <v>22</v>
      </c>
      <c r="AI930">
        <v>0</v>
      </c>
      <c r="AM930">
        <v>764</v>
      </c>
    </row>
    <row r="931" spans="1:50">
      <c r="A931" t="s">
        <v>3394</v>
      </c>
      <c r="P931">
        <v>675</v>
      </c>
      <c r="V931">
        <v>624</v>
      </c>
      <c r="AA931">
        <v>739</v>
      </c>
      <c r="AL931">
        <v>675</v>
      </c>
      <c r="AM931">
        <v>624</v>
      </c>
    </row>
    <row r="932" spans="1:50">
      <c r="A932" t="s">
        <v>3395</v>
      </c>
      <c r="D932">
        <v>389</v>
      </c>
      <c r="J932">
        <v>351</v>
      </c>
      <c r="P932">
        <v>291</v>
      </c>
      <c r="V932">
        <v>407</v>
      </c>
      <c r="AA932">
        <v>600</v>
      </c>
      <c r="AJ932">
        <v>389</v>
      </c>
      <c r="AK932">
        <v>351</v>
      </c>
      <c r="AL932">
        <v>291</v>
      </c>
      <c r="AM932">
        <v>407</v>
      </c>
      <c r="AN932">
        <v>262</v>
      </c>
    </row>
    <row r="933" spans="1:50">
      <c r="A933" t="s">
        <v>3396</v>
      </c>
      <c r="D933">
        <v>686</v>
      </c>
      <c r="J933">
        <v>576</v>
      </c>
      <c r="V933">
        <v>643</v>
      </c>
      <c r="AA933">
        <v>427</v>
      </c>
      <c r="AJ933">
        <v>686</v>
      </c>
      <c r="AK933">
        <v>576</v>
      </c>
      <c r="AM933">
        <v>643</v>
      </c>
    </row>
    <row r="934" spans="1:50">
      <c r="A934" t="s">
        <v>992</v>
      </c>
      <c r="B934">
        <v>183</v>
      </c>
      <c r="C934">
        <v>0</v>
      </c>
      <c r="D934">
        <v>97</v>
      </c>
      <c r="E934">
        <v>84</v>
      </c>
      <c r="F934">
        <v>128</v>
      </c>
      <c r="G934">
        <v>140</v>
      </c>
      <c r="H934">
        <v>158</v>
      </c>
      <c r="J934">
        <v>144</v>
      </c>
      <c r="K934">
        <v>27</v>
      </c>
      <c r="L934">
        <v>134</v>
      </c>
      <c r="M934">
        <v>118</v>
      </c>
      <c r="N934">
        <v>153</v>
      </c>
      <c r="P934">
        <v>461</v>
      </c>
      <c r="Q934">
        <v>138</v>
      </c>
      <c r="R934">
        <v>164</v>
      </c>
      <c r="S934">
        <v>163</v>
      </c>
      <c r="T934">
        <v>162</v>
      </c>
      <c r="V934">
        <v>339</v>
      </c>
      <c r="W934">
        <v>63</v>
      </c>
      <c r="X934">
        <v>126</v>
      </c>
      <c r="Y934">
        <v>116</v>
      </c>
      <c r="Z934">
        <v>209</v>
      </c>
      <c r="AA934">
        <v>417</v>
      </c>
      <c r="AB934">
        <v>122</v>
      </c>
      <c r="AC934">
        <v>185</v>
      </c>
      <c r="AD934">
        <v>163</v>
      </c>
      <c r="AE934">
        <v>0</v>
      </c>
      <c r="AI934">
        <v>0</v>
      </c>
      <c r="AJ934">
        <v>97</v>
      </c>
      <c r="AK934">
        <v>144</v>
      </c>
      <c r="AL934">
        <v>461</v>
      </c>
      <c r="AM934">
        <v>339</v>
      </c>
      <c r="AN934">
        <v>62</v>
      </c>
      <c r="AO934">
        <v>161</v>
      </c>
      <c r="AP934">
        <v>96</v>
      </c>
      <c r="AQ934">
        <v>135</v>
      </c>
      <c r="AR934">
        <v>41</v>
      </c>
      <c r="AS934">
        <v>118</v>
      </c>
      <c r="AU934">
        <v>56</v>
      </c>
      <c r="AW934">
        <v>52</v>
      </c>
      <c r="AX934">
        <v>56</v>
      </c>
    </row>
    <row r="935" spans="1:50">
      <c r="A935" t="s">
        <v>3397</v>
      </c>
      <c r="D935">
        <v>587</v>
      </c>
      <c r="J935">
        <v>854</v>
      </c>
      <c r="AJ935">
        <v>587</v>
      </c>
      <c r="AK935">
        <v>854</v>
      </c>
      <c r="AN935">
        <v>336</v>
      </c>
    </row>
    <row r="936" spans="1:50">
      <c r="A936" t="s">
        <v>3398</v>
      </c>
      <c r="J936">
        <v>659</v>
      </c>
      <c r="P936">
        <v>821</v>
      </c>
      <c r="AK936">
        <v>659</v>
      </c>
      <c r="AL936">
        <v>821</v>
      </c>
    </row>
    <row r="937" spans="1:50">
      <c r="A937" t="s">
        <v>3399</v>
      </c>
      <c r="D937">
        <v>986</v>
      </c>
      <c r="AJ937">
        <v>986</v>
      </c>
      <c r="AN937">
        <v>660</v>
      </c>
    </row>
    <row r="938" spans="1:50">
      <c r="A938" t="s">
        <v>1106</v>
      </c>
      <c r="B938">
        <v>49</v>
      </c>
      <c r="D938">
        <v>270</v>
      </c>
      <c r="E938">
        <v>47</v>
      </c>
      <c r="F938">
        <v>6</v>
      </c>
      <c r="G938">
        <v>78</v>
      </c>
      <c r="H938">
        <v>12</v>
      </c>
      <c r="J938">
        <v>214</v>
      </c>
      <c r="K938">
        <v>15</v>
      </c>
      <c r="L938">
        <v>79</v>
      </c>
      <c r="M938">
        <v>45</v>
      </c>
      <c r="N938">
        <v>44</v>
      </c>
      <c r="P938">
        <v>189</v>
      </c>
      <c r="Q938">
        <v>111</v>
      </c>
      <c r="R938">
        <v>126</v>
      </c>
      <c r="S938">
        <v>100</v>
      </c>
      <c r="T938">
        <v>39</v>
      </c>
      <c r="V938">
        <v>362</v>
      </c>
      <c r="W938">
        <v>99</v>
      </c>
      <c r="X938">
        <v>145</v>
      </c>
      <c r="Y938">
        <v>106</v>
      </c>
      <c r="AA938">
        <v>326</v>
      </c>
      <c r="AJ938">
        <v>270</v>
      </c>
      <c r="AK938">
        <v>214</v>
      </c>
      <c r="AL938">
        <v>189</v>
      </c>
      <c r="AM938">
        <v>362</v>
      </c>
      <c r="AN938">
        <v>449</v>
      </c>
      <c r="AP938">
        <v>70</v>
      </c>
      <c r="AQ938">
        <v>67</v>
      </c>
      <c r="AR938">
        <v>62</v>
      </c>
      <c r="AS938">
        <v>138</v>
      </c>
      <c r="AV938">
        <v>110</v>
      </c>
      <c r="AW938">
        <v>73</v>
      </c>
      <c r="AX938">
        <v>88</v>
      </c>
    </row>
    <row r="939" spans="1:50">
      <c r="A939" t="s">
        <v>201</v>
      </c>
      <c r="C939">
        <v>44</v>
      </c>
      <c r="D939">
        <v>28</v>
      </c>
      <c r="H939">
        <v>87</v>
      </c>
      <c r="I939">
        <v>35</v>
      </c>
      <c r="J939">
        <v>37</v>
      </c>
      <c r="K939">
        <v>171</v>
      </c>
      <c r="L939">
        <v>70</v>
      </c>
      <c r="M939">
        <v>120</v>
      </c>
      <c r="N939">
        <v>50</v>
      </c>
      <c r="O939">
        <v>31</v>
      </c>
      <c r="P939">
        <v>12</v>
      </c>
      <c r="Q939">
        <v>158</v>
      </c>
      <c r="R939">
        <v>120</v>
      </c>
      <c r="S939">
        <v>28</v>
      </c>
      <c r="U939">
        <v>0</v>
      </c>
      <c r="V939">
        <v>21</v>
      </c>
      <c r="AA939">
        <v>50</v>
      </c>
      <c r="AE939">
        <v>44</v>
      </c>
      <c r="AF939">
        <v>35</v>
      </c>
      <c r="AG939">
        <v>31</v>
      </c>
      <c r="AH939">
        <v>0</v>
      </c>
      <c r="AI939">
        <v>0</v>
      </c>
      <c r="AJ939">
        <v>28</v>
      </c>
      <c r="AK939">
        <v>37</v>
      </c>
      <c r="AL939">
        <v>12</v>
      </c>
      <c r="AM939">
        <v>21</v>
      </c>
      <c r="AN939">
        <v>4</v>
      </c>
      <c r="AQ939">
        <v>57</v>
      </c>
      <c r="AR939">
        <v>98</v>
      </c>
      <c r="AU939">
        <v>123</v>
      </c>
      <c r="AV939">
        <v>36</v>
      </c>
      <c r="AW939">
        <v>52</v>
      </c>
      <c r="AX939">
        <v>124</v>
      </c>
    </row>
    <row r="940" spans="1:50">
      <c r="A940" t="s">
        <v>3400</v>
      </c>
      <c r="V940">
        <v>834</v>
      </c>
      <c r="AA940">
        <v>634</v>
      </c>
      <c r="AM940">
        <v>834</v>
      </c>
    </row>
    <row r="941" spans="1:50">
      <c r="A941" t="s">
        <v>959</v>
      </c>
      <c r="B941">
        <v>28</v>
      </c>
      <c r="C941">
        <v>57</v>
      </c>
      <c r="D941">
        <v>71</v>
      </c>
      <c r="E941">
        <v>125</v>
      </c>
      <c r="F941">
        <v>66</v>
      </c>
      <c r="G941">
        <v>91</v>
      </c>
      <c r="H941">
        <v>46</v>
      </c>
      <c r="I941">
        <v>0</v>
      </c>
      <c r="J941">
        <v>57</v>
      </c>
      <c r="K941">
        <v>122</v>
      </c>
      <c r="L941">
        <v>122</v>
      </c>
      <c r="M941">
        <v>121</v>
      </c>
      <c r="N941">
        <v>37</v>
      </c>
      <c r="P941">
        <v>149</v>
      </c>
      <c r="Q941">
        <v>157</v>
      </c>
      <c r="R941">
        <v>130</v>
      </c>
      <c r="S941">
        <v>83</v>
      </c>
      <c r="T941">
        <v>22</v>
      </c>
      <c r="V941">
        <v>202</v>
      </c>
      <c r="W941">
        <v>67</v>
      </c>
      <c r="X941">
        <v>80</v>
      </c>
      <c r="Y941">
        <v>53</v>
      </c>
      <c r="Z941">
        <v>45</v>
      </c>
      <c r="AA941">
        <v>192</v>
      </c>
      <c r="AB941">
        <v>96</v>
      </c>
      <c r="AC941">
        <v>73</v>
      </c>
      <c r="AD941">
        <v>82</v>
      </c>
      <c r="AE941">
        <v>57</v>
      </c>
      <c r="AF941">
        <v>0</v>
      </c>
      <c r="AI941">
        <v>20</v>
      </c>
      <c r="AJ941">
        <v>71</v>
      </c>
      <c r="AK941">
        <v>57</v>
      </c>
      <c r="AL941">
        <v>149</v>
      </c>
      <c r="AM941">
        <v>202</v>
      </c>
      <c r="AN941">
        <v>47</v>
      </c>
      <c r="AO941">
        <v>103</v>
      </c>
      <c r="AP941">
        <v>86</v>
      </c>
      <c r="AQ941">
        <v>108</v>
      </c>
      <c r="AR941">
        <v>90</v>
      </c>
      <c r="AS941">
        <v>66</v>
      </c>
      <c r="AT941">
        <v>69</v>
      </c>
      <c r="AU941">
        <v>56</v>
      </c>
      <c r="AV941">
        <v>110</v>
      </c>
      <c r="AW941">
        <v>73</v>
      </c>
      <c r="AX941">
        <v>56</v>
      </c>
    </row>
    <row r="942" spans="1:50">
      <c r="A942" t="s">
        <v>3401</v>
      </c>
      <c r="P942">
        <v>405</v>
      </c>
      <c r="V942">
        <v>157</v>
      </c>
      <c r="Z942">
        <v>125</v>
      </c>
      <c r="AA942">
        <v>241</v>
      </c>
      <c r="AB942">
        <v>134</v>
      </c>
      <c r="AC942">
        <v>44</v>
      </c>
      <c r="AD942">
        <v>181</v>
      </c>
      <c r="AL942">
        <v>405</v>
      </c>
      <c r="AM942">
        <v>157</v>
      </c>
      <c r="AN942">
        <v>634</v>
      </c>
      <c r="AO942">
        <v>198</v>
      </c>
    </row>
    <row r="943" spans="1:50">
      <c r="A943" t="s">
        <v>3402</v>
      </c>
      <c r="D943">
        <v>864</v>
      </c>
      <c r="J943">
        <v>918</v>
      </c>
      <c r="P943">
        <v>940</v>
      </c>
      <c r="AJ943">
        <v>864</v>
      </c>
      <c r="AK943">
        <v>918</v>
      </c>
      <c r="AL943">
        <v>940</v>
      </c>
      <c r="AN943">
        <v>907</v>
      </c>
    </row>
    <row r="944" spans="1:50">
      <c r="A944" t="s">
        <v>3403</v>
      </c>
      <c r="D944">
        <v>565</v>
      </c>
      <c r="AJ944">
        <v>565</v>
      </c>
      <c r="AN944">
        <v>270</v>
      </c>
    </row>
    <row r="945" spans="1:50">
      <c r="A945" t="s">
        <v>3404</v>
      </c>
      <c r="D945">
        <v>715</v>
      </c>
      <c r="AJ945">
        <v>715</v>
      </c>
      <c r="AN945">
        <v>523</v>
      </c>
    </row>
    <row r="946" spans="1:50">
      <c r="A946" t="s">
        <v>3405</v>
      </c>
      <c r="D946">
        <v>393</v>
      </c>
      <c r="J946">
        <v>224</v>
      </c>
      <c r="P946">
        <v>287</v>
      </c>
      <c r="V946">
        <v>427</v>
      </c>
      <c r="AA946">
        <v>298</v>
      </c>
      <c r="AJ946">
        <v>393</v>
      </c>
      <c r="AK946">
        <v>224</v>
      </c>
      <c r="AL946">
        <v>287</v>
      </c>
      <c r="AM946">
        <v>427</v>
      </c>
    </row>
    <row r="947" spans="1:50">
      <c r="A947" t="s">
        <v>3406</v>
      </c>
      <c r="D947">
        <v>204</v>
      </c>
      <c r="J947">
        <v>357</v>
      </c>
      <c r="P947">
        <v>940</v>
      </c>
      <c r="AJ947">
        <v>204</v>
      </c>
      <c r="AK947">
        <v>357</v>
      </c>
      <c r="AL947">
        <v>940</v>
      </c>
      <c r="AN947">
        <v>453</v>
      </c>
    </row>
    <row r="948" spans="1:50">
      <c r="A948" t="s">
        <v>3407</v>
      </c>
      <c r="D948">
        <v>229</v>
      </c>
      <c r="J948">
        <v>366</v>
      </c>
      <c r="P948">
        <v>362</v>
      </c>
      <c r="AJ948">
        <v>229</v>
      </c>
      <c r="AK948">
        <v>366</v>
      </c>
      <c r="AL948">
        <v>362</v>
      </c>
      <c r="AN948">
        <v>296</v>
      </c>
    </row>
    <row r="949" spans="1:50">
      <c r="A949" t="s">
        <v>3408</v>
      </c>
      <c r="P949">
        <v>701</v>
      </c>
      <c r="V949">
        <v>639</v>
      </c>
      <c r="AA949">
        <v>586</v>
      </c>
      <c r="AL949">
        <v>701</v>
      </c>
      <c r="AM949">
        <v>639</v>
      </c>
    </row>
    <row r="950" spans="1:50">
      <c r="A950" t="s">
        <v>3409</v>
      </c>
      <c r="D950">
        <v>456</v>
      </c>
      <c r="J950">
        <v>948</v>
      </c>
      <c r="AJ950">
        <v>456</v>
      </c>
      <c r="AK950">
        <v>948</v>
      </c>
      <c r="AN950">
        <v>268</v>
      </c>
    </row>
    <row r="951" spans="1:50">
      <c r="A951" t="s">
        <v>1107</v>
      </c>
      <c r="B951">
        <v>82</v>
      </c>
      <c r="D951">
        <v>376</v>
      </c>
      <c r="E951">
        <v>105</v>
      </c>
      <c r="F951">
        <v>150</v>
      </c>
      <c r="G951">
        <v>95</v>
      </c>
      <c r="J951">
        <v>399</v>
      </c>
      <c r="P951">
        <v>562</v>
      </c>
      <c r="V951">
        <v>630</v>
      </c>
      <c r="AA951">
        <v>637</v>
      </c>
      <c r="AJ951">
        <v>376</v>
      </c>
      <c r="AK951">
        <v>399</v>
      </c>
      <c r="AL951">
        <v>562</v>
      </c>
      <c r="AM951">
        <v>630</v>
      </c>
      <c r="AN951">
        <v>221</v>
      </c>
      <c r="AS951">
        <v>132</v>
      </c>
    </row>
    <row r="952" spans="1:50">
      <c r="A952" t="s">
        <v>3410</v>
      </c>
      <c r="P952">
        <v>951</v>
      </c>
      <c r="AL952">
        <v>951</v>
      </c>
    </row>
    <row r="953" spans="1:50">
      <c r="A953" t="s">
        <v>3411</v>
      </c>
      <c r="P953">
        <v>915</v>
      </c>
      <c r="AL953">
        <v>915</v>
      </c>
    </row>
    <row r="954" spans="1:50">
      <c r="A954" t="s">
        <v>3412</v>
      </c>
      <c r="D954">
        <v>723</v>
      </c>
      <c r="J954">
        <v>941</v>
      </c>
      <c r="AJ954">
        <v>723</v>
      </c>
      <c r="AK954">
        <v>941</v>
      </c>
      <c r="AN954">
        <v>701</v>
      </c>
    </row>
    <row r="955" spans="1:50">
      <c r="A955" t="s">
        <v>3413</v>
      </c>
      <c r="V955">
        <v>818</v>
      </c>
      <c r="AA955">
        <v>886</v>
      </c>
      <c r="AM955">
        <v>818</v>
      </c>
    </row>
    <row r="956" spans="1:50">
      <c r="A956" t="s">
        <v>203</v>
      </c>
      <c r="U956">
        <v>0</v>
      </c>
      <c r="AH956">
        <v>0</v>
      </c>
    </row>
    <row r="957" spans="1:50">
      <c r="A957" t="s">
        <v>3414</v>
      </c>
      <c r="D957">
        <v>578</v>
      </c>
      <c r="J957">
        <v>745</v>
      </c>
      <c r="AJ957">
        <v>578</v>
      </c>
      <c r="AK957">
        <v>745</v>
      </c>
    </row>
    <row r="958" spans="1:50">
      <c r="A958" t="s">
        <v>3415</v>
      </c>
      <c r="AA958">
        <v>620</v>
      </c>
    </row>
    <row r="959" spans="1:50">
      <c r="A959" t="s">
        <v>1108</v>
      </c>
      <c r="B959">
        <v>114</v>
      </c>
      <c r="D959">
        <v>678</v>
      </c>
      <c r="E959">
        <v>179</v>
      </c>
      <c r="F959">
        <v>140</v>
      </c>
      <c r="G959">
        <v>183</v>
      </c>
      <c r="J959">
        <v>383</v>
      </c>
      <c r="P959">
        <v>607</v>
      </c>
      <c r="AJ959">
        <v>678</v>
      </c>
      <c r="AK959">
        <v>383</v>
      </c>
      <c r="AL959">
        <v>607</v>
      </c>
      <c r="AN959">
        <v>313</v>
      </c>
      <c r="AS959">
        <v>179</v>
      </c>
      <c r="AX959">
        <v>124</v>
      </c>
    </row>
    <row r="960" spans="1:50">
      <c r="A960" t="s">
        <v>3416</v>
      </c>
      <c r="D960">
        <v>669</v>
      </c>
      <c r="J960">
        <v>715</v>
      </c>
      <c r="P960">
        <v>886</v>
      </c>
      <c r="AJ960">
        <v>669</v>
      </c>
      <c r="AK960">
        <v>715</v>
      </c>
      <c r="AL960">
        <v>886</v>
      </c>
      <c r="AN960">
        <v>625</v>
      </c>
    </row>
    <row r="961" spans="1:50">
      <c r="A961" t="s">
        <v>3417</v>
      </c>
      <c r="D961">
        <v>904</v>
      </c>
      <c r="J961">
        <v>530</v>
      </c>
      <c r="P961">
        <v>654</v>
      </c>
      <c r="V961">
        <v>679</v>
      </c>
      <c r="AA961">
        <v>812</v>
      </c>
      <c r="AJ961">
        <v>904</v>
      </c>
      <c r="AK961">
        <v>530</v>
      </c>
      <c r="AL961">
        <v>654</v>
      </c>
      <c r="AM961">
        <v>679</v>
      </c>
      <c r="AN961">
        <v>425</v>
      </c>
    </row>
    <row r="962" spans="1:50">
      <c r="A962" t="s">
        <v>173</v>
      </c>
      <c r="B962">
        <v>136</v>
      </c>
      <c r="D962">
        <v>125</v>
      </c>
      <c r="E962">
        <v>67</v>
      </c>
      <c r="F962">
        <v>79</v>
      </c>
      <c r="G962">
        <v>66</v>
      </c>
      <c r="H962">
        <v>91</v>
      </c>
      <c r="J962">
        <v>116</v>
      </c>
      <c r="K962">
        <v>113</v>
      </c>
      <c r="L962">
        <v>119</v>
      </c>
      <c r="M962">
        <v>44</v>
      </c>
      <c r="N962">
        <v>116</v>
      </c>
      <c r="O962">
        <v>0</v>
      </c>
      <c r="P962">
        <v>59</v>
      </c>
      <c r="Q962">
        <v>82</v>
      </c>
      <c r="R962">
        <v>4</v>
      </c>
      <c r="S962">
        <v>104</v>
      </c>
      <c r="T962">
        <v>123</v>
      </c>
      <c r="U962">
        <v>0</v>
      </c>
      <c r="V962">
        <v>84</v>
      </c>
      <c r="W962">
        <v>153</v>
      </c>
      <c r="X962">
        <v>85</v>
      </c>
      <c r="Y962">
        <v>182</v>
      </c>
      <c r="Z962">
        <v>127</v>
      </c>
      <c r="AA962">
        <v>177</v>
      </c>
      <c r="AB962">
        <v>187</v>
      </c>
      <c r="AC962">
        <v>179</v>
      </c>
      <c r="AD962">
        <v>197</v>
      </c>
      <c r="AG962">
        <v>0</v>
      </c>
      <c r="AH962">
        <v>0</v>
      </c>
      <c r="AJ962">
        <v>125</v>
      </c>
      <c r="AK962">
        <v>116</v>
      </c>
      <c r="AL962">
        <v>59</v>
      </c>
      <c r="AM962">
        <v>84</v>
      </c>
      <c r="AN962">
        <v>300</v>
      </c>
      <c r="AO962">
        <v>191</v>
      </c>
      <c r="AP962">
        <v>178</v>
      </c>
      <c r="AQ962">
        <v>134</v>
      </c>
      <c r="AR962">
        <v>61</v>
      </c>
      <c r="AS962">
        <v>58</v>
      </c>
      <c r="AU962">
        <v>123</v>
      </c>
      <c r="AV962">
        <v>19</v>
      </c>
      <c r="AW962">
        <v>34</v>
      </c>
      <c r="AX962">
        <v>18</v>
      </c>
    </row>
    <row r="963" spans="1:50">
      <c r="A963" t="s">
        <v>3418</v>
      </c>
      <c r="V963">
        <v>692</v>
      </c>
      <c r="AA963">
        <v>771</v>
      </c>
      <c r="AM963">
        <v>692</v>
      </c>
    </row>
    <row r="964" spans="1:50">
      <c r="A964" t="s">
        <v>3419</v>
      </c>
      <c r="J964">
        <v>806</v>
      </c>
      <c r="P964">
        <v>740</v>
      </c>
      <c r="V964">
        <v>546</v>
      </c>
      <c r="AA964">
        <v>463</v>
      </c>
      <c r="AK964">
        <v>806</v>
      </c>
      <c r="AL964">
        <v>740</v>
      </c>
      <c r="AM964">
        <v>546</v>
      </c>
      <c r="AN964">
        <v>642</v>
      </c>
    </row>
    <row r="965" spans="1:50">
      <c r="A965" t="s">
        <v>3420</v>
      </c>
      <c r="D965">
        <v>834</v>
      </c>
      <c r="J965">
        <v>858</v>
      </c>
      <c r="AJ965">
        <v>834</v>
      </c>
      <c r="AK965">
        <v>858</v>
      </c>
      <c r="AN965">
        <v>462</v>
      </c>
    </row>
    <row r="966" spans="1:50">
      <c r="A966" t="s">
        <v>3421</v>
      </c>
      <c r="D966">
        <v>664</v>
      </c>
      <c r="J966">
        <v>895</v>
      </c>
      <c r="P966">
        <v>576</v>
      </c>
      <c r="V966">
        <v>868</v>
      </c>
      <c r="AJ966">
        <v>664</v>
      </c>
      <c r="AK966">
        <v>895</v>
      </c>
      <c r="AL966">
        <v>576</v>
      </c>
      <c r="AM966">
        <v>868</v>
      </c>
    </row>
    <row r="967" spans="1:50">
      <c r="A967" t="s">
        <v>3422</v>
      </c>
      <c r="D967">
        <v>634</v>
      </c>
      <c r="J967">
        <v>778</v>
      </c>
      <c r="P967">
        <v>976</v>
      </c>
      <c r="AJ967">
        <v>634</v>
      </c>
      <c r="AK967">
        <v>778</v>
      </c>
      <c r="AL967">
        <v>976</v>
      </c>
      <c r="AN967">
        <v>626</v>
      </c>
    </row>
    <row r="968" spans="1:50">
      <c r="A968" t="s">
        <v>3423</v>
      </c>
      <c r="D968">
        <v>667</v>
      </c>
      <c r="J968">
        <v>795</v>
      </c>
      <c r="P968">
        <v>947</v>
      </c>
      <c r="V968">
        <v>861</v>
      </c>
      <c r="AA968">
        <v>964</v>
      </c>
      <c r="AJ968">
        <v>667</v>
      </c>
      <c r="AK968">
        <v>795</v>
      </c>
      <c r="AL968">
        <v>947</v>
      </c>
      <c r="AM968">
        <v>861</v>
      </c>
    </row>
    <row r="969" spans="1:50">
      <c r="A969" t="s">
        <v>930</v>
      </c>
      <c r="B969">
        <v>55</v>
      </c>
      <c r="D969">
        <v>459</v>
      </c>
      <c r="E969">
        <v>61</v>
      </c>
      <c r="F969">
        <v>114</v>
      </c>
      <c r="G969">
        <v>135</v>
      </c>
      <c r="H969">
        <v>56</v>
      </c>
      <c r="J969">
        <v>96</v>
      </c>
      <c r="K969">
        <v>8</v>
      </c>
      <c r="L969">
        <v>66</v>
      </c>
      <c r="M969">
        <v>13</v>
      </c>
      <c r="N969">
        <v>41</v>
      </c>
      <c r="O969">
        <v>0</v>
      </c>
      <c r="P969">
        <v>62</v>
      </c>
      <c r="Q969">
        <v>133</v>
      </c>
      <c r="R969">
        <v>67</v>
      </c>
      <c r="S969">
        <v>79</v>
      </c>
      <c r="T969">
        <v>46</v>
      </c>
      <c r="V969">
        <v>65</v>
      </c>
      <c r="W969">
        <v>42</v>
      </c>
      <c r="X969">
        <v>20</v>
      </c>
      <c r="Y969">
        <v>30</v>
      </c>
      <c r="Z969">
        <v>32</v>
      </c>
      <c r="AA969">
        <v>65</v>
      </c>
      <c r="AB969">
        <v>173</v>
      </c>
      <c r="AC969">
        <v>194</v>
      </c>
      <c r="AD969">
        <v>103</v>
      </c>
      <c r="AG969">
        <v>0</v>
      </c>
      <c r="AJ969">
        <v>459</v>
      </c>
      <c r="AK969">
        <v>96</v>
      </c>
      <c r="AL969">
        <v>62</v>
      </c>
      <c r="AM969">
        <v>65</v>
      </c>
      <c r="AN969">
        <v>236</v>
      </c>
      <c r="AO969">
        <v>128</v>
      </c>
      <c r="AP969">
        <v>72</v>
      </c>
      <c r="AQ969">
        <v>119</v>
      </c>
      <c r="AR969">
        <v>30</v>
      </c>
      <c r="AS969">
        <v>156</v>
      </c>
      <c r="AU969">
        <v>37</v>
      </c>
      <c r="AV969">
        <v>110</v>
      </c>
      <c r="AW969">
        <v>20</v>
      </c>
      <c r="AX969">
        <v>124</v>
      </c>
    </row>
    <row r="970" spans="1:50">
      <c r="A970" t="s">
        <v>160</v>
      </c>
      <c r="B970">
        <v>128</v>
      </c>
      <c r="C970">
        <v>3</v>
      </c>
      <c r="D970">
        <v>21</v>
      </c>
      <c r="E970">
        <v>7</v>
      </c>
      <c r="F970">
        <v>26</v>
      </c>
      <c r="G970">
        <v>24</v>
      </c>
      <c r="H970">
        <v>116</v>
      </c>
      <c r="I970">
        <v>8</v>
      </c>
      <c r="J970">
        <v>8</v>
      </c>
      <c r="K970">
        <v>12</v>
      </c>
      <c r="L970">
        <v>25</v>
      </c>
      <c r="M970">
        <v>20</v>
      </c>
      <c r="N970">
        <v>136</v>
      </c>
      <c r="O970">
        <v>5</v>
      </c>
      <c r="P970">
        <v>9</v>
      </c>
      <c r="Q970">
        <v>12</v>
      </c>
      <c r="R970">
        <v>15</v>
      </c>
      <c r="S970">
        <v>9</v>
      </c>
      <c r="T970">
        <v>104</v>
      </c>
      <c r="U970">
        <v>46</v>
      </c>
      <c r="V970">
        <v>16</v>
      </c>
      <c r="W970">
        <v>13</v>
      </c>
      <c r="X970">
        <v>33</v>
      </c>
      <c r="Y970">
        <v>9</v>
      </c>
      <c r="Z970">
        <v>161</v>
      </c>
      <c r="AA970">
        <v>28</v>
      </c>
      <c r="AB970">
        <v>50</v>
      </c>
      <c r="AC970">
        <v>35</v>
      </c>
      <c r="AD970">
        <v>38</v>
      </c>
      <c r="AE970">
        <v>3</v>
      </c>
      <c r="AF970">
        <v>8</v>
      </c>
      <c r="AG970">
        <v>5</v>
      </c>
      <c r="AH970">
        <v>46</v>
      </c>
      <c r="AI970">
        <v>27</v>
      </c>
      <c r="AJ970">
        <v>21</v>
      </c>
      <c r="AK970">
        <v>8</v>
      </c>
      <c r="AL970">
        <v>9</v>
      </c>
      <c r="AM970">
        <v>16</v>
      </c>
      <c r="AN970">
        <v>11</v>
      </c>
      <c r="AO970">
        <v>45</v>
      </c>
      <c r="AP970">
        <v>22</v>
      </c>
      <c r="AQ970">
        <v>12</v>
      </c>
      <c r="AR970">
        <v>12</v>
      </c>
      <c r="AS970">
        <v>15</v>
      </c>
      <c r="AT970">
        <v>35</v>
      </c>
      <c r="AU970">
        <v>14</v>
      </c>
      <c r="AV970">
        <v>2</v>
      </c>
      <c r="AW970">
        <v>4</v>
      </c>
      <c r="AX970">
        <v>3</v>
      </c>
    </row>
    <row r="971" spans="1:50">
      <c r="A971" t="s">
        <v>3424</v>
      </c>
      <c r="D971">
        <v>972</v>
      </c>
      <c r="J971">
        <v>972</v>
      </c>
      <c r="AJ971">
        <v>972</v>
      </c>
      <c r="AK971">
        <v>972</v>
      </c>
    </row>
    <row r="972" spans="1:50">
      <c r="A972" t="s">
        <v>3425</v>
      </c>
      <c r="D972">
        <v>691</v>
      </c>
      <c r="AJ972">
        <v>691</v>
      </c>
      <c r="AN972">
        <v>350</v>
      </c>
    </row>
    <row r="973" spans="1:50">
      <c r="A973" t="s">
        <v>3426</v>
      </c>
      <c r="AA973">
        <v>573</v>
      </c>
    </row>
    <row r="974" spans="1:50">
      <c r="A974" t="s">
        <v>3427</v>
      </c>
      <c r="D974">
        <v>462</v>
      </c>
      <c r="J974">
        <v>622</v>
      </c>
      <c r="P974">
        <v>448</v>
      </c>
      <c r="V974">
        <v>635</v>
      </c>
      <c r="AA974">
        <v>861</v>
      </c>
      <c r="AJ974">
        <v>462</v>
      </c>
      <c r="AK974">
        <v>622</v>
      </c>
      <c r="AL974">
        <v>448</v>
      </c>
      <c r="AM974">
        <v>635</v>
      </c>
      <c r="AN974">
        <v>890</v>
      </c>
    </row>
    <row r="975" spans="1:50">
      <c r="A975" t="s">
        <v>3428</v>
      </c>
      <c r="D975">
        <v>722</v>
      </c>
      <c r="J975">
        <v>586</v>
      </c>
      <c r="P975">
        <v>541</v>
      </c>
      <c r="V975">
        <v>428</v>
      </c>
      <c r="AA975">
        <v>492</v>
      </c>
      <c r="AJ975">
        <v>722</v>
      </c>
      <c r="AK975">
        <v>586</v>
      </c>
      <c r="AL975">
        <v>541</v>
      </c>
      <c r="AM975">
        <v>428</v>
      </c>
    </row>
    <row r="976" spans="1:50">
      <c r="A976" t="s">
        <v>932</v>
      </c>
      <c r="D976">
        <v>44</v>
      </c>
      <c r="I976">
        <v>0</v>
      </c>
      <c r="J976">
        <v>31</v>
      </c>
      <c r="O976">
        <v>0</v>
      </c>
      <c r="P976">
        <v>91</v>
      </c>
      <c r="V976">
        <v>505</v>
      </c>
      <c r="AA976">
        <v>862</v>
      </c>
      <c r="AF976">
        <v>0</v>
      </c>
      <c r="AG976">
        <v>0</v>
      </c>
      <c r="AJ976">
        <v>44</v>
      </c>
      <c r="AK976">
        <v>31</v>
      </c>
      <c r="AL976">
        <v>91</v>
      </c>
      <c r="AM976">
        <v>505</v>
      </c>
      <c r="AN976">
        <v>58</v>
      </c>
      <c r="AV976">
        <v>110</v>
      </c>
    </row>
    <row r="977" spans="1:48">
      <c r="A977" t="s">
        <v>3429</v>
      </c>
      <c r="D977">
        <v>272</v>
      </c>
      <c r="J977">
        <v>329</v>
      </c>
      <c r="P977">
        <v>210</v>
      </c>
      <c r="V977">
        <v>479</v>
      </c>
      <c r="AA977">
        <v>691</v>
      </c>
      <c r="AJ977">
        <v>272</v>
      </c>
      <c r="AK977">
        <v>329</v>
      </c>
      <c r="AL977">
        <v>210</v>
      </c>
      <c r="AM977">
        <v>479</v>
      </c>
      <c r="AN977">
        <v>286</v>
      </c>
    </row>
    <row r="978" spans="1:48">
      <c r="A978" t="s">
        <v>922</v>
      </c>
      <c r="J978">
        <v>988</v>
      </c>
      <c r="O978">
        <v>0</v>
      </c>
      <c r="P978">
        <v>436</v>
      </c>
      <c r="V978">
        <v>59</v>
      </c>
      <c r="Z978">
        <v>164</v>
      </c>
      <c r="AA978">
        <v>43</v>
      </c>
      <c r="AB978">
        <v>149</v>
      </c>
      <c r="AC978">
        <v>29</v>
      </c>
      <c r="AD978">
        <v>48</v>
      </c>
      <c r="AG978">
        <v>0</v>
      </c>
      <c r="AK978">
        <v>988</v>
      </c>
      <c r="AL978">
        <v>436</v>
      </c>
      <c r="AM978">
        <v>59</v>
      </c>
      <c r="AO978">
        <v>113</v>
      </c>
      <c r="AT978">
        <v>69</v>
      </c>
    </row>
    <row r="979" spans="1:48">
      <c r="A979" t="s">
        <v>3430</v>
      </c>
      <c r="D979">
        <v>947</v>
      </c>
      <c r="J979">
        <v>723</v>
      </c>
      <c r="P979">
        <v>995</v>
      </c>
      <c r="V979">
        <v>566</v>
      </c>
      <c r="AA979">
        <v>571</v>
      </c>
      <c r="AJ979">
        <v>947</v>
      </c>
      <c r="AK979">
        <v>723</v>
      </c>
      <c r="AL979">
        <v>995</v>
      </c>
      <c r="AM979">
        <v>566</v>
      </c>
      <c r="AN979">
        <v>705</v>
      </c>
    </row>
    <row r="980" spans="1:48">
      <c r="A980" t="s">
        <v>3431</v>
      </c>
      <c r="D980">
        <v>476</v>
      </c>
      <c r="J980">
        <v>389</v>
      </c>
      <c r="P980">
        <v>323</v>
      </c>
      <c r="V980">
        <v>459</v>
      </c>
      <c r="AA980">
        <v>273</v>
      </c>
      <c r="AJ980">
        <v>476</v>
      </c>
      <c r="AK980">
        <v>389</v>
      </c>
      <c r="AL980">
        <v>323</v>
      </c>
      <c r="AM980">
        <v>459</v>
      </c>
      <c r="AN980">
        <v>689</v>
      </c>
    </row>
    <row r="981" spans="1:48">
      <c r="A981" t="s">
        <v>3432</v>
      </c>
      <c r="V981">
        <v>957</v>
      </c>
      <c r="AA981">
        <v>644</v>
      </c>
      <c r="AM981">
        <v>957</v>
      </c>
    </row>
    <row r="982" spans="1:48">
      <c r="A982" t="s">
        <v>3433</v>
      </c>
      <c r="D982">
        <v>612</v>
      </c>
      <c r="J982">
        <v>803</v>
      </c>
      <c r="V982">
        <v>536</v>
      </c>
      <c r="AA982">
        <v>275</v>
      </c>
      <c r="AJ982">
        <v>612</v>
      </c>
      <c r="AK982">
        <v>803</v>
      </c>
      <c r="AM982">
        <v>536</v>
      </c>
      <c r="AN982">
        <v>632</v>
      </c>
    </row>
    <row r="983" spans="1:48">
      <c r="A983" t="s">
        <v>3434</v>
      </c>
      <c r="D983">
        <v>643</v>
      </c>
      <c r="J983">
        <v>396</v>
      </c>
      <c r="P983">
        <v>397</v>
      </c>
      <c r="V983">
        <v>498</v>
      </c>
      <c r="AA983">
        <v>553</v>
      </c>
      <c r="AJ983">
        <v>643</v>
      </c>
      <c r="AK983">
        <v>396</v>
      </c>
      <c r="AL983">
        <v>397</v>
      </c>
      <c r="AM983">
        <v>498</v>
      </c>
      <c r="AN983">
        <v>828</v>
      </c>
    </row>
    <row r="984" spans="1:48">
      <c r="A984" t="s">
        <v>3435</v>
      </c>
      <c r="D984">
        <v>666</v>
      </c>
      <c r="J984">
        <v>971</v>
      </c>
      <c r="V984">
        <v>935</v>
      </c>
      <c r="AJ984">
        <v>666</v>
      </c>
      <c r="AK984">
        <v>971</v>
      </c>
      <c r="AM984">
        <v>935</v>
      </c>
      <c r="AN984">
        <v>517</v>
      </c>
    </row>
    <row r="985" spans="1:48">
      <c r="A985" t="s">
        <v>3436</v>
      </c>
      <c r="D985">
        <v>663</v>
      </c>
      <c r="J985">
        <v>420</v>
      </c>
      <c r="P985">
        <v>668</v>
      </c>
      <c r="AJ985">
        <v>663</v>
      </c>
      <c r="AK985">
        <v>420</v>
      </c>
      <c r="AL985">
        <v>668</v>
      </c>
    </row>
    <row r="986" spans="1:48">
      <c r="A986" t="s">
        <v>3437</v>
      </c>
      <c r="D986">
        <v>626</v>
      </c>
      <c r="AJ986">
        <v>626</v>
      </c>
      <c r="AN986">
        <v>361</v>
      </c>
    </row>
    <row r="987" spans="1:48">
      <c r="A987" t="s">
        <v>3438</v>
      </c>
      <c r="P987">
        <v>906</v>
      </c>
      <c r="AL987">
        <v>906</v>
      </c>
    </row>
    <row r="988" spans="1:48">
      <c r="A988" t="s">
        <v>3439</v>
      </c>
      <c r="J988">
        <v>738</v>
      </c>
      <c r="P988">
        <v>857</v>
      </c>
      <c r="AK988">
        <v>738</v>
      </c>
      <c r="AL988">
        <v>857</v>
      </c>
    </row>
    <row r="989" spans="1:48">
      <c r="A989" t="s">
        <v>3440</v>
      </c>
      <c r="J989">
        <v>960</v>
      </c>
      <c r="AK989">
        <v>960</v>
      </c>
    </row>
    <row r="990" spans="1:48">
      <c r="A990" t="s">
        <v>1109</v>
      </c>
      <c r="P990">
        <v>316</v>
      </c>
      <c r="T990">
        <v>59</v>
      </c>
      <c r="V990">
        <v>526</v>
      </c>
      <c r="W990">
        <v>90</v>
      </c>
      <c r="X990">
        <v>135</v>
      </c>
      <c r="Y990">
        <v>180</v>
      </c>
      <c r="AA990">
        <v>667</v>
      </c>
      <c r="AL990">
        <v>316</v>
      </c>
      <c r="AM990">
        <v>526</v>
      </c>
      <c r="AP990">
        <v>169</v>
      </c>
      <c r="AU990">
        <v>123</v>
      </c>
      <c r="AV990">
        <v>110</v>
      </c>
    </row>
    <row r="991" spans="1:48">
      <c r="A991" t="s">
        <v>3441</v>
      </c>
      <c r="AA991">
        <v>915</v>
      </c>
    </row>
    <row r="992" spans="1:48">
      <c r="A992" t="s">
        <v>3442</v>
      </c>
      <c r="V992">
        <v>750</v>
      </c>
      <c r="AA992">
        <v>805</v>
      </c>
      <c r="AM992">
        <v>750</v>
      </c>
    </row>
    <row r="993" spans="1:50">
      <c r="A993" t="s">
        <v>3443</v>
      </c>
      <c r="P993">
        <v>820</v>
      </c>
      <c r="V993">
        <v>289</v>
      </c>
      <c r="AA993">
        <v>367</v>
      </c>
      <c r="AL993">
        <v>820</v>
      </c>
      <c r="AM993">
        <v>289</v>
      </c>
    </row>
    <row r="994" spans="1:50">
      <c r="A994" t="s">
        <v>3444</v>
      </c>
      <c r="D994">
        <v>366</v>
      </c>
      <c r="J994">
        <v>298</v>
      </c>
      <c r="P994">
        <v>277</v>
      </c>
      <c r="V994">
        <v>198</v>
      </c>
      <c r="AA994">
        <v>200</v>
      </c>
      <c r="AJ994">
        <v>366</v>
      </c>
      <c r="AK994">
        <v>298</v>
      </c>
      <c r="AL994">
        <v>277</v>
      </c>
      <c r="AM994">
        <v>198</v>
      </c>
      <c r="AN994">
        <v>726</v>
      </c>
    </row>
    <row r="995" spans="1:50">
      <c r="A995" t="s">
        <v>3445</v>
      </c>
      <c r="V995">
        <v>830</v>
      </c>
      <c r="AA995">
        <v>913</v>
      </c>
      <c r="AM995">
        <v>830</v>
      </c>
    </row>
    <row r="996" spans="1:50">
      <c r="A996" t="s">
        <v>3446</v>
      </c>
      <c r="D996">
        <v>668</v>
      </c>
      <c r="J996">
        <v>702</v>
      </c>
      <c r="AJ996">
        <v>668</v>
      </c>
      <c r="AK996">
        <v>702</v>
      </c>
      <c r="AN996">
        <v>703</v>
      </c>
    </row>
    <row r="997" spans="1:50">
      <c r="A997" t="s">
        <v>3447</v>
      </c>
      <c r="J997">
        <v>920</v>
      </c>
      <c r="P997">
        <v>912</v>
      </c>
      <c r="AK997">
        <v>920</v>
      </c>
      <c r="AL997">
        <v>912</v>
      </c>
    </row>
    <row r="998" spans="1:50">
      <c r="A998" t="s">
        <v>3448</v>
      </c>
      <c r="AA998">
        <v>855</v>
      </c>
    </row>
    <row r="999" spans="1:50">
      <c r="A999" t="s">
        <v>3449</v>
      </c>
      <c r="D999">
        <v>475</v>
      </c>
      <c r="J999">
        <v>354</v>
      </c>
      <c r="P999">
        <v>311</v>
      </c>
      <c r="V999">
        <v>390</v>
      </c>
      <c r="AA999">
        <v>516</v>
      </c>
      <c r="AJ999">
        <v>475</v>
      </c>
      <c r="AK999">
        <v>354</v>
      </c>
      <c r="AL999">
        <v>311</v>
      </c>
      <c r="AM999">
        <v>390</v>
      </c>
      <c r="AN999">
        <v>938</v>
      </c>
    </row>
    <row r="1000" spans="1:50">
      <c r="A1000" t="s">
        <v>3450</v>
      </c>
      <c r="V1000">
        <v>742</v>
      </c>
      <c r="AA1000">
        <v>850</v>
      </c>
      <c r="AM1000">
        <v>742</v>
      </c>
    </row>
    <row r="1001" spans="1:50">
      <c r="A1001" t="s">
        <v>3451</v>
      </c>
      <c r="D1001">
        <v>866</v>
      </c>
      <c r="AJ1001">
        <v>866</v>
      </c>
      <c r="AN1001">
        <v>649</v>
      </c>
      <c r="AX1001">
        <v>124</v>
      </c>
    </row>
    <row r="1002" spans="1:50">
      <c r="A1002" t="s">
        <v>3452</v>
      </c>
      <c r="V1002">
        <v>870</v>
      </c>
      <c r="AA1002">
        <v>952</v>
      </c>
      <c r="AM1002">
        <v>870</v>
      </c>
    </row>
    <row r="1003" spans="1:50">
      <c r="A1003" t="s">
        <v>1110</v>
      </c>
      <c r="B1003">
        <v>148</v>
      </c>
      <c r="D1003">
        <v>615</v>
      </c>
      <c r="E1003">
        <v>156</v>
      </c>
      <c r="F1003">
        <v>130</v>
      </c>
      <c r="G1003">
        <v>181</v>
      </c>
      <c r="H1003">
        <v>112</v>
      </c>
      <c r="J1003">
        <v>932</v>
      </c>
      <c r="K1003">
        <v>166</v>
      </c>
      <c r="L1003">
        <v>165</v>
      </c>
      <c r="M1003">
        <v>178</v>
      </c>
      <c r="AJ1003">
        <v>615</v>
      </c>
      <c r="AK1003">
        <v>932</v>
      </c>
      <c r="AN1003">
        <v>276</v>
      </c>
      <c r="AR1003">
        <v>169</v>
      </c>
      <c r="AS1003">
        <v>173</v>
      </c>
    </row>
    <row r="1004" spans="1:50">
      <c r="A1004" t="s">
        <v>3453</v>
      </c>
      <c r="J1004">
        <v>850</v>
      </c>
      <c r="P1004">
        <v>579</v>
      </c>
      <c r="AK1004">
        <v>850</v>
      </c>
      <c r="AL1004">
        <v>579</v>
      </c>
    </row>
    <row r="1005" spans="1:50">
      <c r="A1005" t="s">
        <v>3454</v>
      </c>
      <c r="D1005">
        <v>285</v>
      </c>
      <c r="J1005">
        <v>346</v>
      </c>
      <c r="AJ1005">
        <v>285</v>
      </c>
      <c r="AK1005">
        <v>346</v>
      </c>
      <c r="AN1005">
        <v>745</v>
      </c>
    </row>
    <row r="1006" spans="1:50">
      <c r="A1006" t="s">
        <v>3455</v>
      </c>
      <c r="J1006">
        <v>754</v>
      </c>
      <c r="AK1006">
        <v>754</v>
      </c>
      <c r="AN1006">
        <v>554</v>
      </c>
    </row>
    <row r="1007" spans="1:50">
      <c r="A1007" t="s">
        <v>3456</v>
      </c>
      <c r="D1007">
        <v>674</v>
      </c>
      <c r="J1007">
        <v>887</v>
      </c>
      <c r="P1007">
        <v>715</v>
      </c>
      <c r="AJ1007">
        <v>674</v>
      </c>
      <c r="AK1007">
        <v>887</v>
      </c>
      <c r="AL1007">
        <v>715</v>
      </c>
    </row>
    <row r="1008" spans="1:50">
      <c r="A1008" t="s">
        <v>3457</v>
      </c>
      <c r="V1008">
        <v>900</v>
      </c>
      <c r="AA1008">
        <v>852</v>
      </c>
      <c r="AM1008">
        <v>900</v>
      </c>
    </row>
    <row r="1009" spans="1:50">
      <c r="A1009" t="s">
        <v>3458</v>
      </c>
      <c r="D1009">
        <v>138</v>
      </c>
      <c r="J1009">
        <v>219</v>
      </c>
      <c r="P1009">
        <v>194</v>
      </c>
      <c r="V1009">
        <v>253</v>
      </c>
      <c r="AA1009">
        <v>406</v>
      </c>
      <c r="AJ1009">
        <v>138</v>
      </c>
      <c r="AK1009">
        <v>219</v>
      </c>
      <c r="AL1009">
        <v>194</v>
      </c>
      <c r="AM1009">
        <v>253</v>
      </c>
      <c r="AN1009">
        <v>102</v>
      </c>
    </row>
    <row r="1010" spans="1:50">
      <c r="A1010" t="s">
        <v>3459</v>
      </c>
      <c r="D1010">
        <v>966</v>
      </c>
      <c r="J1010">
        <v>857</v>
      </c>
      <c r="P1010">
        <v>681</v>
      </c>
      <c r="V1010">
        <v>737</v>
      </c>
      <c r="AA1010">
        <v>700</v>
      </c>
      <c r="AJ1010">
        <v>966</v>
      </c>
      <c r="AK1010">
        <v>857</v>
      </c>
      <c r="AL1010">
        <v>681</v>
      </c>
      <c r="AM1010">
        <v>737</v>
      </c>
    </row>
    <row r="1011" spans="1:50">
      <c r="A1011" t="s">
        <v>3460</v>
      </c>
      <c r="D1011">
        <v>570</v>
      </c>
      <c r="J1011">
        <v>719</v>
      </c>
      <c r="P1011">
        <v>727</v>
      </c>
      <c r="AA1011">
        <v>776</v>
      </c>
      <c r="AJ1011">
        <v>570</v>
      </c>
      <c r="AK1011">
        <v>719</v>
      </c>
      <c r="AL1011">
        <v>727</v>
      </c>
      <c r="AN1011">
        <v>466</v>
      </c>
    </row>
    <row r="1012" spans="1:50">
      <c r="A1012" t="s">
        <v>3461</v>
      </c>
      <c r="J1012">
        <v>612</v>
      </c>
      <c r="P1012">
        <v>493</v>
      </c>
      <c r="V1012">
        <v>357</v>
      </c>
      <c r="Z1012">
        <v>170</v>
      </c>
      <c r="AA1012">
        <v>361</v>
      </c>
      <c r="AB1012">
        <v>97</v>
      </c>
      <c r="AC1012">
        <v>58</v>
      </c>
      <c r="AD1012">
        <v>158</v>
      </c>
      <c r="AK1012">
        <v>612</v>
      </c>
      <c r="AL1012">
        <v>493</v>
      </c>
      <c r="AM1012">
        <v>357</v>
      </c>
      <c r="AO1012">
        <v>160</v>
      </c>
    </row>
    <row r="1013" spans="1:50">
      <c r="A1013" t="s">
        <v>3462</v>
      </c>
      <c r="D1013">
        <v>670</v>
      </c>
      <c r="J1013">
        <v>906</v>
      </c>
      <c r="V1013">
        <v>723</v>
      </c>
      <c r="AA1013">
        <v>793</v>
      </c>
      <c r="AJ1013">
        <v>670</v>
      </c>
      <c r="AK1013">
        <v>906</v>
      </c>
      <c r="AM1013">
        <v>723</v>
      </c>
      <c r="AN1013">
        <v>613</v>
      </c>
    </row>
    <row r="1014" spans="1:50">
      <c r="A1014" t="s">
        <v>3463</v>
      </c>
      <c r="D1014">
        <v>873</v>
      </c>
      <c r="P1014">
        <v>925</v>
      </c>
      <c r="AA1014">
        <v>581</v>
      </c>
      <c r="AJ1014">
        <v>873</v>
      </c>
      <c r="AL1014">
        <v>925</v>
      </c>
      <c r="AN1014">
        <v>814</v>
      </c>
    </row>
    <row r="1015" spans="1:50">
      <c r="A1015" t="s">
        <v>3464</v>
      </c>
      <c r="D1015">
        <v>509</v>
      </c>
      <c r="J1015">
        <v>826</v>
      </c>
      <c r="P1015">
        <v>372</v>
      </c>
      <c r="V1015">
        <v>197</v>
      </c>
      <c r="AA1015">
        <v>308</v>
      </c>
      <c r="AJ1015">
        <v>509</v>
      </c>
      <c r="AK1015">
        <v>826</v>
      </c>
      <c r="AL1015">
        <v>372</v>
      </c>
      <c r="AM1015">
        <v>197</v>
      </c>
      <c r="AN1015">
        <v>622</v>
      </c>
    </row>
    <row r="1016" spans="1:50">
      <c r="A1016" t="s">
        <v>943</v>
      </c>
      <c r="O1016">
        <v>0</v>
      </c>
      <c r="AG1016">
        <v>0</v>
      </c>
    </row>
    <row r="1017" spans="1:50">
      <c r="A1017" t="s">
        <v>1111</v>
      </c>
      <c r="D1017">
        <v>373</v>
      </c>
      <c r="J1017">
        <v>130</v>
      </c>
      <c r="N1017">
        <v>65</v>
      </c>
      <c r="P1017">
        <v>178</v>
      </c>
      <c r="Q1017">
        <v>122</v>
      </c>
      <c r="R1017">
        <v>157</v>
      </c>
      <c r="S1017">
        <v>99</v>
      </c>
      <c r="T1017">
        <v>101</v>
      </c>
      <c r="V1017">
        <v>355</v>
      </c>
      <c r="W1017">
        <v>95</v>
      </c>
      <c r="X1017">
        <v>168</v>
      </c>
      <c r="Y1017">
        <v>115</v>
      </c>
      <c r="AA1017">
        <v>494</v>
      </c>
      <c r="AJ1017">
        <v>373</v>
      </c>
      <c r="AK1017">
        <v>130</v>
      </c>
      <c r="AL1017">
        <v>178</v>
      </c>
      <c r="AM1017">
        <v>355</v>
      </c>
      <c r="AN1017">
        <v>356</v>
      </c>
      <c r="AP1017">
        <v>59</v>
      </c>
      <c r="AQ1017">
        <v>47</v>
      </c>
      <c r="AV1017">
        <v>110</v>
      </c>
    </row>
    <row r="1018" spans="1:50">
      <c r="A1018" t="s">
        <v>3465</v>
      </c>
      <c r="AA1018">
        <v>630</v>
      </c>
      <c r="AN1018">
        <v>460</v>
      </c>
    </row>
    <row r="1019" spans="1:50">
      <c r="A1019" t="s">
        <v>3466</v>
      </c>
      <c r="J1019">
        <v>947</v>
      </c>
      <c r="AK1019">
        <v>947</v>
      </c>
      <c r="AN1019">
        <v>991</v>
      </c>
    </row>
    <row r="1020" spans="1:50">
      <c r="A1020" t="s">
        <v>949</v>
      </c>
      <c r="B1020">
        <v>158</v>
      </c>
      <c r="D1020">
        <v>86</v>
      </c>
      <c r="E1020">
        <v>136</v>
      </c>
      <c r="F1020">
        <v>30</v>
      </c>
      <c r="G1020">
        <v>98</v>
      </c>
      <c r="H1020">
        <v>148</v>
      </c>
      <c r="I1020">
        <v>25</v>
      </c>
      <c r="J1020">
        <v>59</v>
      </c>
      <c r="K1020">
        <v>93</v>
      </c>
      <c r="L1020">
        <v>121</v>
      </c>
      <c r="M1020">
        <v>139</v>
      </c>
      <c r="N1020">
        <v>93</v>
      </c>
      <c r="P1020">
        <v>140</v>
      </c>
      <c r="Q1020">
        <v>90</v>
      </c>
      <c r="R1020">
        <v>14</v>
      </c>
      <c r="S1020">
        <v>85</v>
      </c>
      <c r="T1020">
        <v>98</v>
      </c>
      <c r="V1020">
        <v>264</v>
      </c>
      <c r="W1020">
        <v>161</v>
      </c>
      <c r="X1020">
        <v>66</v>
      </c>
      <c r="Y1020">
        <v>132</v>
      </c>
      <c r="Z1020">
        <v>80</v>
      </c>
      <c r="AA1020">
        <v>352</v>
      </c>
      <c r="AB1020">
        <v>154</v>
      </c>
      <c r="AC1020">
        <v>129</v>
      </c>
      <c r="AD1020">
        <v>51</v>
      </c>
      <c r="AF1020">
        <v>25</v>
      </c>
      <c r="AJ1020">
        <v>86</v>
      </c>
      <c r="AK1020">
        <v>59</v>
      </c>
      <c r="AL1020">
        <v>140</v>
      </c>
      <c r="AM1020">
        <v>264</v>
      </c>
      <c r="AN1020">
        <v>131</v>
      </c>
      <c r="AO1020">
        <v>79</v>
      </c>
      <c r="AP1020">
        <v>145</v>
      </c>
      <c r="AQ1020">
        <v>140</v>
      </c>
      <c r="AR1020">
        <v>141</v>
      </c>
      <c r="AS1020">
        <v>140</v>
      </c>
      <c r="AU1020">
        <v>123</v>
      </c>
      <c r="AV1020">
        <v>110</v>
      </c>
      <c r="AW1020">
        <v>52</v>
      </c>
      <c r="AX1020">
        <v>56</v>
      </c>
    </row>
    <row r="1021" spans="1:50">
      <c r="A1021" t="s">
        <v>965</v>
      </c>
      <c r="I1021">
        <v>0</v>
      </c>
      <c r="AF1021">
        <v>0</v>
      </c>
    </row>
    <row r="1022" spans="1:50">
      <c r="A1022" t="s">
        <v>3467</v>
      </c>
      <c r="D1022">
        <v>849</v>
      </c>
      <c r="J1022">
        <v>736</v>
      </c>
      <c r="P1022">
        <v>717</v>
      </c>
      <c r="AA1022">
        <v>844</v>
      </c>
      <c r="AJ1022">
        <v>849</v>
      </c>
      <c r="AK1022">
        <v>736</v>
      </c>
      <c r="AL1022">
        <v>717</v>
      </c>
      <c r="AN1022">
        <v>845</v>
      </c>
    </row>
    <row r="1023" spans="1:50">
      <c r="A1023" t="s">
        <v>3468</v>
      </c>
      <c r="D1023">
        <v>739</v>
      </c>
      <c r="AJ1023">
        <v>739</v>
      </c>
      <c r="AN1023">
        <v>605</v>
      </c>
    </row>
    <row r="1024" spans="1:50">
      <c r="A1024" t="s">
        <v>3469</v>
      </c>
      <c r="D1024">
        <v>295</v>
      </c>
      <c r="J1024">
        <v>291</v>
      </c>
      <c r="P1024">
        <v>342</v>
      </c>
      <c r="V1024">
        <v>435</v>
      </c>
      <c r="AA1024">
        <v>260</v>
      </c>
      <c r="AJ1024">
        <v>295</v>
      </c>
      <c r="AK1024">
        <v>291</v>
      </c>
      <c r="AL1024">
        <v>342</v>
      </c>
      <c r="AM1024">
        <v>435</v>
      </c>
      <c r="AN1024">
        <v>122</v>
      </c>
    </row>
    <row r="1025" spans="1:50">
      <c r="A1025" t="s">
        <v>1112</v>
      </c>
      <c r="B1025">
        <v>96</v>
      </c>
      <c r="D1025">
        <v>494</v>
      </c>
      <c r="E1025">
        <v>178</v>
      </c>
      <c r="F1025">
        <v>167</v>
      </c>
      <c r="G1025">
        <v>168</v>
      </c>
      <c r="J1025">
        <v>483</v>
      </c>
      <c r="P1025">
        <v>624</v>
      </c>
      <c r="V1025">
        <v>486</v>
      </c>
      <c r="Z1025">
        <v>104</v>
      </c>
      <c r="AA1025">
        <v>560</v>
      </c>
      <c r="AB1025">
        <v>176</v>
      </c>
      <c r="AC1025">
        <v>171</v>
      </c>
      <c r="AD1025">
        <v>128</v>
      </c>
      <c r="AJ1025">
        <v>494</v>
      </c>
      <c r="AK1025">
        <v>483</v>
      </c>
      <c r="AL1025">
        <v>624</v>
      </c>
      <c r="AM1025">
        <v>486</v>
      </c>
      <c r="AN1025">
        <v>323</v>
      </c>
      <c r="AO1025">
        <v>204</v>
      </c>
      <c r="AS1025">
        <v>175</v>
      </c>
    </row>
    <row r="1026" spans="1:50">
      <c r="A1026" t="s">
        <v>205</v>
      </c>
      <c r="D1026">
        <v>54</v>
      </c>
      <c r="J1026">
        <v>43</v>
      </c>
      <c r="P1026">
        <v>36</v>
      </c>
      <c r="U1026">
        <v>0</v>
      </c>
      <c r="V1026">
        <v>71</v>
      </c>
      <c r="AA1026">
        <v>136</v>
      </c>
      <c r="AH1026">
        <v>0</v>
      </c>
      <c r="AJ1026">
        <v>54</v>
      </c>
      <c r="AK1026">
        <v>43</v>
      </c>
      <c r="AL1026">
        <v>36</v>
      </c>
      <c r="AM1026">
        <v>71</v>
      </c>
      <c r="AN1026">
        <v>44</v>
      </c>
      <c r="AV1026">
        <v>110</v>
      </c>
      <c r="AW1026">
        <v>116</v>
      </c>
      <c r="AX1026">
        <v>88</v>
      </c>
    </row>
    <row r="1027" spans="1:50">
      <c r="A1027" t="s">
        <v>911</v>
      </c>
      <c r="C1027">
        <v>56</v>
      </c>
      <c r="O1027">
        <v>4</v>
      </c>
      <c r="AE1027">
        <v>56</v>
      </c>
      <c r="AG1027">
        <v>4</v>
      </c>
      <c r="AI1027">
        <v>27</v>
      </c>
    </row>
    <row r="1028" spans="1:50">
      <c r="A1028" t="s">
        <v>3470</v>
      </c>
      <c r="D1028">
        <v>724</v>
      </c>
      <c r="J1028">
        <v>663</v>
      </c>
      <c r="P1028">
        <v>401</v>
      </c>
      <c r="V1028">
        <v>322</v>
      </c>
      <c r="AA1028">
        <v>108</v>
      </c>
      <c r="AJ1028">
        <v>724</v>
      </c>
      <c r="AK1028">
        <v>663</v>
      </c>
      <c r="AL1028">
        <v>401</v>
      </c>
      <c r="AM1028">
        <v>322</v>
      </c>
      <c r="AN1028">
        <v>797</v>
      </c>
    </row>
    <row r="1029" spans="1:50">
      <c r="A1029" t="s">
        <v>3471</v>
      </c>
      <c r="D1029">
        <v>343</v>
      </c>
      <c r="J1029">
        <v>602</v>
      </c>
      <c r="P1029">
        <v>298</v>
      </c>
      <c r="V1029">
        <v>367</v>
      </c>
      <c r="AA1029">
        <v>501</v>
      </c>
      <c r="AJ1029">
        <v>343</v>
      </c>
      <c r="AK1029">
        <v>602</v>
      </c>
      <c r="AL1029">
        <v>298</v>
      </c>
      <c r="AM1029">
        <v>367</v>
      </c>
      <c r="AN1029">
        <v>374</v>
      </c>
    </row>
    <row r="1030" spans="1:50">
      <c r="A1030" t="s">
        <v>3472</v>
      </c>
      <c r="AA1030">
        <v>812</v>
      </c>
    </row>
    <row r="1031" spans="1:50">
      <c r="A1031" t="s">
        <v>3473</v>
      </c>
      <c r="D1031">
        <v>271</v>
      </c>
      <c r="J1031">
        <v>200</v>
      </c>
      <c r="P1031">
        <v>349</v>
      </c>
      <c r="V1031">
        <v>302</v>
      </c>
      <c r="AA1031">
        <v>324</v>
      </c>
      <c r="AJ1031">
        <v>271</v>
      </c>
      <c r="AK1031">
        <v>200</v>
      </c>
      <c r="AL1031">
        <v>349</v>
      </c>
      <c r="AM1031">
        <v>302</v>
      </c>
      <c r="AN1031">
        <v>585</v>
      </c>
    </row>
    <row r="1032" spans="1:50">
      <c r="A1032" t="s">
        <v>213</v>
      </c>
      <c r="C1032">
        <v>0</v>
      </c>
      <c r="H1032">
        <v>180</v>
      </c>
      <c r="I1032">
        <v>0</v>
      </c>
      <c r="J1032">
        <v>580</v>
      </c>
      <c r="K1032">
        <v>70</v>
      </c>
      <c r="L1032">
        <v>44</v>
      </c>
      <c r="M1032">
        <v>167</v>
      </c>
      <c r="N1032">
        <v>176</v>
      </c>
      <c r="O1032">
        <v>44</v>
      </c>
      <c r="P1032">
        <v>296</v>
      </c>
      <c r="Q1032">
        <v>56</v>
      </c>
      <c r="R1032">
        <v>46</v>
      </c>
      <c r="S1032">
        <v>173</v>
      </c>
      <c r="U1032">
        <v>0</v>
      </c>
      <c r="V1032">
        <v>580</v>
      </c>
      <c r="AE1032">
        <v>0</v>
      </c>
      <c r="AF1032">
        <v>0</v>
      </c>
      <c r="AG1032">
        <v>44</v>
      </c>
      <c r="AH1032">
        <v>0</v>
      </c>
      <c r="AI1032">
        <v>0</v>
      </c>
      <c r="AK1032">
        <v>580</v>
      </c>
      <c r="AL1032">
        <v>296</v>
      </c>
      <c r="AM1032">
        <v>580</v>
      </c>
      <c r="AN1032">
        <v>898</v>
      </c>
      <c r="AQ1032">
        <v>174</v>
      </c>
      <c r="AR1032">
        <v>174</v>
      </c>
      <c r="AV1032">
        <v>110</v>
      </c>
    </row>
    <row r="1033" spans="1:50">
      <c r="A1033" t="s">
        <v>184</v>
      </c>
      <c r="D1033">
        <v>354</v>
      </c>
      <c r="J1033">
        <v>76</v>
      </c>
      <c r="P1033">
        <v>52</v>
      </c>
      <c r="U1033">
        <v>0</v>
      </c>
      <c r="V1033">
        <v>129</v>
      </c>
      <c r="AA1033">
        <v>186</v>
      </c>
      <c r="AH1033">
        <v>0</v>
      </c>
      <c r="AJ1033">
        <v>354</v>
      </c>
      <c r="AK1033">
        <v>76</v>
      </c>
      <c r="AL1033">
        <v>52</v>
      </c>
      <c r="AM1033">
        <v>129</v>
      </c>
      <c r="AN1033">
        <v>471</v>
      </c>
      <c r="AV1033">
        <v>110</v>
      </c>
    </row>
    <row r="1034" spans="1:50">
      <c r="A1034" t="s">
        <v>3474</v>
      </c>
      <c r="D1034">
        <v>347</v>
      </c>
      <c r="J1034">
        <v>308</v>
      </c>
      <c r="P1034">
        <v>428</v>
      </c>
      <c r="V1034">
        <v>313</v>
      </c>
      <c r="AA1034">
        <v>343</v>
      </c>
      <c r="AJ1034">
        <v>347</v>
      </c>
      <c r="AK1034">
        <v>308</v>
      </c>
      <c r="AL1034">
        <v>428</v>
      </c>
      <c r="AM1034">
        <v>313</v>
      </c>
      <c r="AN1034">
        <v>611</v>
      </c>
    </row>
    <row r="1035" spans="1:50">
      <c r="A1035" t="s">
        <v>3475</v>
      </c>
      <c r="V1035">
        <v>982</v>
      </c>
      <c r="AA1035">
        <v>626</v>
      </c>
      <c r="AM1035">
        <v>982</v>
      </c>
    </row>
    <row r="1036" spans="1:50">
      <c r="A1036" t="s">
        <v>3476</v>
      </c>
      <c r="D1036">
        <v>984</v>
      </c>
      <c r="AJ1036">
        <v>984</v>
      </c>
      <c r="AN1036">
        <v>648</v>
      </c>
    </row>
    <row r="1037" spans="1:50">
      <c r="A1037" t="s">
        <v>3477</v>
      </c>
      <c r="V1037">
        <v>716</v>
      </c>
      <c r="AA1037">
        <v>752</v>
      </c>
      <c r="AM1037">
        <v>716</v>
      </c>
    </row>
    <row r="1038" spans="1:50">
      <c r="A1038" t="s">
        <v>3478</v>
      </c>
      <c r="D1038">
        <v>830</v>
      </c>
      <c r="J1038">
        <v>571</v>
      </c>
      <c r="P1038">
        <v>728</v>
      </c>
      <c r="V1038">
        <v>476</v>
      </c>
      <c r="AA1038">
        <v>504</v>
      </c>
      <c r="AJ1038">
        <v>830</v>
      </c>
      <c r="AK1038">
        <v>571</v>
      </c>
      <c r="AL1038">
        <v>728</v>
      </c>
      <c r="AM1038">
        <v>476</v>
      </c>
    </row>
    <row r="1039" spans="1:50">
      <c r="A1039" t="s">
        <v>3479</v>
      </c>
      <c r="J1039">
        <v>784</v>
      </c>
      <c r="P1039">
        <v>815</v>
      </c>
      <c r="AK1039">
        <v>784</v>
      </c>
      <c r="AL1039">
        <v>815</v>
      </c>
    </row>
    <row r="1040" spans="1:50">
      <c r="A1040" t="s">
        <v>3480</v>
      </c>
      <c r="D1040">
        <v>779</v>
      </c>
      <c r="AJ1040">
        <v>779</v>
      </c>
      <c r="AN1040">
        <v>398</v>
      </c>
    </row>
    <row r="1041" spans="1:50">
      <c r="A1041" t="s">
        <v>166</v>
      </c>
      <c r="D1041">
        <v>247</v>
      </c>
      <c r="H1041">
        <v>32</v>
      </c>
      <c r="J1041">
        <v>135</v>
      </c>
      <c r="K1041">
        <v>85</v>
      </c>
      <c r="L1041">
        <v>58</v>
      </c>
      <c r="M1041">
        <v>39</v>
      </c>
      <c r="N1041">
        <v>48</v>
      </c>
      <c r="P1041">
        <v>97</v>
      </c>
      <c r="Q1041">
        <v>106</v>
      </c>
      <c r="R1041">
        <v>10</v>
      </c>
      <c r="S1041">
        <v>58</v>
      </c>
      <c r="T1041">
        <v>45</v>
      </c>
      <c r="U1041">
        <v>28</v>
      </c>
      <c r="V1041">
        <v>108</v>
      </c>
      <c r="W1041">
        <v>92</v>
      </c>
      <c r="X1041">
        <v>49</v>
      </c>
      <c r="Y1041">
        <v>87</v>
      </c>
      <c r="Z1041">
        <v>58</v>
      </c>
      <c r="AA1041">
        <v>158</v>
      </c>
      <c r="AB1041">
        <v>122</v>
      </c>
      <c r="AC1041">
        <v>30</v>
      </c>
      <c r="AD1041">
        <v>103</v>
      </c>
      <c r="AH1041">
        <v>28</v>
      </c>
      <c r="AJ1041">
        <v>247</v>
      </c>
      <c r="AK1041">
        <v>135</v>
      </c>
      <c r="AL1041">
        <v>97</v>
      </c>
      <c r="AM1041">
        <v>108</v>
      </c>
      <c r="AN1041">
        <v>876</v>
      </c>
      <c r="AO1041">
        <v>180</v>
      </c>
      <c r="AP1041">
        <v>112</v>
      </c>
      <c r="AQ1041">
        <v>152</v>
      </c>
      <c r="AR1041">
        <v>96</v>
      </c>
      <c r="AU1041">
        <v>86</v>
      </c>
      <c r="AV1041">
        <v>75</v>
      </c>
      <c r="AW1041">
        <v>52</v>
      </c>
    </row>
    <row r="1042" spans="1:50">
      <c r="A1042" t="s">
        <v>3481</v>
      </c>
      <c r="J1042">
        <v>984</v>
      </c>
      <c r="P1042">
        <v>162</v>
      </c>
      <c r="V1042">
        <v>372</v>
      </c>
      <c r="AA1042">
        <v>547</v>
      </c>
      <c r="AK1042">
        <v>984</v>
      </c>
      <c r="AL1042">
        <v>162</v>
      </c>
      <c r="AM1042">
        <v>372</v>
      </c>
    </row>
    <row r="1043" spans="1:50">
      <c r="A1043" t="s">
        <v>3482</v>
      </c>
      <c r="V1043">
        <v>707</v>
      </c>
      <c r="AA1043">
        <v>793</v>
      </c>
      <c r="AM1043">
        <v>707</v>
      </c>
    </row>
    <row r="1044" spans="1:50">
      <c r="A1044" t="s">
        <v>3483</v>
      </c>
      <c r="D1044">
        <v>364</v>
      </c>
      <c r="J1044">
        <v>218</v>
      </c>
      <c r="P1044">
        <v>191</v>
      </c>
      <c r="V1044">
        <v>247</v>
      </c>
      <c r="AA1044">
        <v>363</v>
      </c>
      <c r="AJ1044">
        <v>364</v>
      </c>
      <c r="AK1044">
        <v>218</v>
      </c>
      <c r="AL1044">
        <v>191</v>
      </c>
      <c r="AM1044">
        <v>247</v>
      </c>
    </row>
    <row r="1045" spans="1:50">
      <c r="A1045" t="s">
        <v>3484</v>
      </c>
      <c r="D1045">
        <v>837</v>
      </c>
      <c r="J1045">
        <v>515</v>
      </c>
      <c r="P1045">
        <v>837</v>
      </c>
      <c r="V1045">
        <v>747</v>
      </c>
      <c r="AA1045">
        <v>949</v>
      </c>
      <c r="AJ1045">
        <v>837</v>
      </c>
      <c r="AK1045">
        <v>515</v>
      </c>
      <c r="AL1045">
        <v>837</v>
      </c>
      <c r="AM1045">
        <v>747</v>
      </c>
    </row>
    <row r="1046" spans="1:50">
      <c r="A1046" t="s">
        <v>3485</v>
      </c>
      <c r="AA1046">
        <v>983</v>
      </c>
    </row>
    <row r="1047" spans="1:50">
      <c r="A1047" t="s">
        <v>3486</v>
      </c>
      <c r="D1047">
        <v>721</v>
      </c>
      <c r="J1047">
        <v>609</v>
      </c>
      <c r="P1047">
        <v>658</v>
      </c>
      <c r="V1047">
        <v>685</v>
      </c>
      <c r="AA1047">
        <v>550</v>
      </c>
      <c r="AJ1047">
        <v>721</v>
      </c>
      <c r="AK1047">
        <v>609</v>
      </c>
      <c r="AL1047">
        <v>658</v>
      </c>
      <c r="AM1047">
        <v>685</v>
      </c>
      <c r="AN1047">
        <v>436</v>
      </c>
    </row>
    <row r="1048" spans="1:50">
      <c r="A1048" t="s">
        <v>3487</v>
      </c>
      <c r="P1048">
        <v>986</v>
      </c>
      <c r="AL1048">
        <v>986</v>
      </c>
    </row>
    <row r="1049" spans="1:50">
      <c r="A1049" t="s">
        <v>3488</v>
      </c>
      <c r="V1049">
        <v>898</v>
      </c>
      <c r="AA1049">
        <v>800</v>
      </c>
      <c r="AM1049">
        <v>898</v>
      </c>
    </row>
    <row r="1050" spans="1:50">
      <c r="A1050" t="s">
        <v>3489</v>
      </c>
      <c r="P1050">
        <v>685</v>
      </c>
      <c r="AL1050">
        <v>685</v>
      </c>
    </row>
    <row r="1051" spans="1:50">
      <c r="A1051" t="s">
        <v>3490</v>
      </c>
      <c r="J1051">
        <v>922</v>
      </c>
      <c r="AK1051">
        <v>922</v>
      </c>
      <c r="AN1051">
        <v>637</v>
      </c>
    </row>
    <row r="1052" spans="1:50">
      <c r="A1052" t="s">
        <v>1113</v>
      </c>
      <c r="B1052">
        <v>154</v>
      </c>
      <c r="D1052">
        <v>532</v>
      </c>
      <c r="E1052">
        <v>88</v>
      </c>
      <c r="F1052">
        <v>39</v>
      </c>
      <c r="G1052">
        <v>103</v>
      </c>
      <c r="J1052">
        <v>652</v>
      </c>
      <c r="P1052">
        <v>752</v>
      </c>
      <c r="V1052">
        <v>998</v>
      </c>
      <c r="AJ1052">
        <v>532</v>
      </c>
      <c r="AK1052">
        <v>652</v>
      </c>
      <c r="AL1052">
        <v>752</v>
      </c>
      <c r="AM1052">
        <v>998</v>
      </c>
      <c r="AN1052">
        <v>476</v>
      </c>
      <c r="AS1052">
        <v>152</v>
      </c>
      <c r="AX1052">
        <v>124</v>
      </c>
    </row>
    <row r="1053" spans="1:50">
      <c r="A1053" t="s">
        <v>3491</v>
      </c>
      <c r="J1053">
        <v>927</v>
      </c>
      <c r="P1053">
        <v>435</v>
      </c>
      <c r="V1053">
        <v>350</v>
      </c>
      <c r="AA1053">
        <v>151</v>
      </c>
      <c r="AK1053">
        <v>927</v>
      </c>
      <c r="AL1053">
        <v>435</v>
      </c>
      <c r="AM1053">
        <v>350</v>
      </c>
    </row>
    <row r="1054" spans="1:50">
      <c r="A1054" t="s">
        <v>3492</v>
      </c>
      <c r="P1054">
        <v>905</v>
      </c>
      <c r="AL1054">
        <v>905</v>
      </c>
    </row>
    <row r="1055" spans="1:50">
      <c r="A1055" t="s">
        <v>967</v>
      </c>
      <c r="I1055">
        <v>0</v>
      </c>
      <c r="AF1055">
        <v>0</v>
      </c>
      <c r="AI1055">
        <v>0</v>
      </c>
    </row>
    <row r="1056" spans="1:50">
      <c r="A1056" t="s">
        <v>3493</v>
      </c>
      <c r="J1056">
        <v>727</v>
      </c>
      <c r="P1056">
        <v>642</v>
      </c>
      <c r="V1056">
        <v>899</v>
      </c>
      <c r="AK1056">
        <v>727</v>
      </c>
      <c r="AL1056">
        <v>642</v>
      </c>
      <c r="AM1056">
        <v>899</v>
      </c>
    </row>
    <row r="1057" spans="1:49">
      <c r="A1057" t="s">
        <v>3494</v>
      </c>
      <c r="AA1057">
        <v>780</v>
      </c>
    </row>
    <row r="1058" spans="1:49">
      <c r="A1058" t="s">
        <v>3495</v>
      </c>
      <c r="D1058">
        <v>846</v>
      </c>
      <c r="J1058">
        <v>650</v>
      </c>
      <c r="P1058">
        <v>545</v>
      </c>
      <c r="V1058">
        <v>660</v>
      </c>
      <c r="AA1058">
        <v>802</v>
      </c>
      <c r="AJ1058">
        <v>846</v>
      </c>
      <c r="AK1058">
        <v>650</v>
      </c>
      <c r="AL1058">
        <v>545</v>
      </c>
      <c r="AM1058">
        <v>660</v>
      </c>
      <c r="AN1058">
        <v>629</v>
      </c>
    </row>
    <row r="1059" spans="1:49">
      <c r="A1059" t="s">
        <v>3496</v>
      </c>
      <c r="D1059">
        <v>632</v>
      </c>
      <c r="J1059">
        <v>818</v>
      </c>
      <c r="P1059">
        <v>850</v>
      </c>
      <c r="V1059">
        <v>865</v>
      </c>
      <c r="AJ1059">
        <v>632</v>
      </c>
      <c r="AK1059">
        <v>818</v>
      </c>
      <c r="AL1059">
        <v>850</v>
      </c>
      <c r="AM1059">
        <v>865</v>
      </c>
      <c r="AN1059">
        <v>659</v>
      </c>
    </row>
    <row r="1060" spans="1:49">
      <c r="A1060" t="s">
        <v>3497</v>
      </c>
      <c r="V1060">
        <v>993</v>
      </c>
      <c r="AA1060">
        <v>359</v>
      </c>
      <c r="AM1060">
        <v>993</v>
      </c>
    </row>
    <row r="1061" spans="1:49">
      <c r="A1061" t="s">
        <v>3498</v>
      </c>
      <c r="D1061">
        <v>687</v>
      </c>
      <c r="AA1061">
        <v>947</v>
      </c>
      <c r="AJ1061">
        <v>687</v>
      </c>
      <c r="AN1061">
        <v>360</v>
      </c>
    </row>
    <row r="1062" spans="1:49">
      <c r="A1062" t="s">
        <v>3499</v>
      </c>
      <c r="V1062">
        <v>914</v>
      </c>
      <c r="AM1062">
        <v>914</v>
      </c>
    </row>
    <row r="1063" spans="1:49">
      <c r="A1063" t="s">
        <v>3500</v>
      </c>
      <c r="D1063">
        <v>781</v>
      </c>
      <c r="P1063">
        <v>547</v>
      </c>
      <c r="V1063">
        <v>539</v>
      </c>
      <c r="AA1063">
        <v>438</v>
      </c>
      <c r="AJ1063">
        <v>781</v>
      </c>
      <c r="AL1063">
        <v>547</v>
      </c>
      <c r="AM1063">
        <v>539</v>
      </c>
      <c r="AN1063">
        <v>949</v>
      </c>
    </row>
    <row r="1064" spans="1:49">
      <c r="A1064" t="s">
        <v>3501</v>
      </c>
      <c r="P1064">
        <v>468</v>
      </c>
      <c r="V1064">
        <v>735</v>
      </c>
      <c r="AL1064">
        <v>468</v>
      </c>
      <c r="AM1064">
        <v>735</v>
      </c>
    </row>
    <row r="1065" spans="1:49">
      <c r="A1065" t="s">
        <v>3502</v>
      </c>
      <c r="P1065">
        <v>770</v>
      </c>
      <c r="V1065">
        <v>945</v>
      </c>
      <c r="AA1065">
        <v>983</v>
      </c>
      <c r="AL1065">
        <v>770</v>
      </c>
      <c r="AM1065">
        <v>945</v>
      </c>
    </row>
    <row r="1066" spans="1:49">
      <c r="A1066" t="s">
        <v>3503</v>
      </c>
      <c r="J1066">
        <v>404</v>
      </c>
      <c r="P1066">
        <v>365</v>
      </c>
      <c r="V1066">
        <v>600</v>
      </c>
      <c r="AA1066">
        <v>460</v>
      </c>
      <c r="AK1066">
        <v>404</v>
      </c>
      <c r="AL1066">
        <v>365</v>
      </c>
      <c r="AM1066">
        <v>600</v>
      </c>
    </row>
    <row r="1067" spans="1:49">
      <c r="A1067" t="s">
        <v>3504</v>
      </c>
      <c r="P1067">
        <v>512</v>
      </c>
      <c r="V1067">
        <v>395</v>
      </c>
      <c r="AA1067">
        <v>368</v>
      </c>
      <c r="AL1067">
        <v>512</v>
      </c>
      <c r="AM1067">
        <v>395</v>
      </c>
    </row>
    <row r="1068" spans="1:49">
      <c r="A1068" t="s">
        <v>1114</v>
      </c>
      <c r="D1068">
        <v>353</v>
      </c>
      <c r="H1068">
        <v>60</v>
      </c>
      <c r="J1068">
        <v>180</v>
      </c>
      <c r="K1068">
        <v>109</v>
      </c>
      <c r="L1068">
        <v>151</v>
      </c>
      <c r="M1068">
        <v>48</v>
      </c>
      <c r="N1068">
        <v>114</v>
      </c>
      <c r="P1068">
        <v>212</v>
      </c>
      <c r="Q1068">
        <v>164</v>
      </c>
      <c r="R1068">
        <v>171</v>
      </c>
      <c r="S1068">
        <v>126</v>
      </c>
      <c r="T1068">
        <v>127</v>
      </c>
      <c r="V1068">
        <v>363</v>
      </c>
      <c r="W1068">
        <v>179</v>
      </c>
      <c r="X1068">
        <v>162</v>
      </c>
      <c r="Y1068">
        <v>88</v>
      </c>
      <c r="AA1068">
        <v>566</v>
      </c>
      <c r="AJ1068">
        <v>353</v>
      </c>
      <c r="AK1068">
        <v>180</v>
      </c>
      <c r="AL1068">
        <v>212</v>
      </c>
      <c r="AM1068">
        <v>363</v>
      </c>
      <c r="AN1068">
        <v>720</v>
      </c>
      <c r="AP1068">
        <v>134</v>
      </c>
      <c r="AQ1068">
        <v>99</v>
      </c>
      <c r="AR1068">
        <v>46</v>
      </c>
      <c r="AU1068">
        <v>123</v>
      </c>
      <c r="AV1068">
        <v>110</v>
      </c>
      <c r="AW1068">
        <v>73</v>
      </c>
    </row>
    <row r="1069" spans="1:49">
      <c r="A1069" t="s">
        <v>3505</v>
      </c>
      <c r="D1069">
        <v>287</v>
      </c>
      <c r="J1069">
        <v>317</v>
      </c>
      <c r="P1069">
        <v>570</v>
      </c>
      <c r="V1069">
        <v>388</v>
      </c>
      <c r="AA1069">
        <v>310</v>
      </c>
      <c r="AJ1069">
        <v>287</v>
      </c>
      <c r="AK1069">
        <v>317</v>
      </c>
      <c r="AL1069">
        <v>570</v>
      </c>
      <c r="AM1069">
        <v>388</v>
      </c>
      <c r="AN1069">
        <v>727</v>
      </c>
    </row>
    <row r="1070" spans="1:49">
      <c r="A1070" t="s">
        <v>3506</v>
      </c>
      <c r="D1070">
        <v>649</v>
      </c>
      <c r="J1070">
        <v>839</v>
      </c>
      <c r="AJ1070">
        <v>649</v>
      </c>
      <c r="AK1070">
        <v>839</v>
      </c>
      <c r="AN1070">
        <v>984</v>
      </c>
    </row>
    <row r="1071" spans="1:49">
      <c r="A1071" t="s">
        <v>3507</v>
      </c>
      <c r="D1071">
        <v>448</v>
      </c>
      <c r="J1071">
        <v>573</v>
      </c>
      <c r="P1071">
        <v>958</v>
      </c>
      <c r="AJ1071">
        <v>448</v>
      </c>
      <c r="AK1071">
        <v>573</v>
      </c>
      <c r="AL1071">
        <v>958</v>
      </c>
      <c r="AN1071">
        <v>691</v>
      </c>
    </row>
    <row r="1072" spans="1:49">
      <c r="A1072" t="s">
        <v>3508</v>
      </c>
      <c r="J1072">
        <v>910</v>
      </c>
      <c r="AK1072">
        <v>910</v>
      </c>
    </row>
    <row r="1073" spans="1:50">
      <c r="A1073" t="s">
        <v>1115</v>
      </c>
      <c r="B1073">
        <v>191</v>
      </c>
      <c r="D1073">
        <v>257</v>
      </c>
      <c r="E1073">
        <v>62</v>
      </c>
      <c r="F1073">
        <v>168</v>
      </c>
      <c r="G1073">
        <v>173</v>
      </c>
      <c r="J1073">
        <v>372</v>
      </c>
      <c r="P1073">
        <v>707</v>
      </c>
      <c r="AJ1073">
        <v>257</v>
      </c>
      <c r="AK1073">
        <v>372</v>
      </c>
      <c r="AL1073">
        <v>707</v>
      </c>
      <c r="AN1073">
        <v>136</v>
      </c>
      <c r="AS1073">
        <v>129</v>
      </c>
      <c r="AW1073">
        <v>116</v>
      </c>
      <c r="AX1073">
        <v>124</v>
      </c>
    </row>
    <row r="1074" spans="1:50">
      <c r="A1074" t="s">
        <v>3509</v>
      </c>
      <c r="J1074">
        <v>579</v>
      </c>
      <c r="P1074">
        <v>709</v>
      </c>
      <c r="AK1074">
        <v>579</v>
      </c>
      <c r="AL1074">
        <v>709</v>
      </c>
    </row>
    <row r="1075" spans="1:50">
      <c r="A1075" t="s">
        <v>1116</v>
      </c>
      <c r="J1075">
        <v>669</v>
      </c>
      <c r="P1075">
        <v>554</v>
      </c>
      <c r="T1075">
        <v>72</v>
      </c>
      <c r="V1075">
        <v>334</v>
      </c>
      <c r="W1075">
        <v>113</v>
      </c>
      <c r="X1075">
        <v>77</v>
      </c>
      <c r="Y1075">
        <v>141</v>
      </c>
      <c r="Z1075">
        <v>51</v>
      </c>
      <c r="AA1075">
        <v>273</v>
      </c>
      <c r="AB1075">
        <v>62</v>
      </c>
      <c r="AC1075">
        <v>97</v>
      </c>
      <c r="AD1075">
        <v>112</v>
      </c>
      <c r="AK1075">
        <v>669</v>
      </c>
      <c r="AL1075">
        <v>554</v>
      </c>
      <c r="AM1075">
        <v>334</v>
      </c>
      <c r="AO1075">
        <v>114</v>
      </c>
      <c r="AP1075">
        <v>158</v>
      </c>
      <c r="AT1075">
        <v>69</v>
      </c>
      <c r="AU1075">
        <v>123</v>
      </c>
    </row>
    <row r="1076" spans="1:50">
      <c r="A1076" t="s">
        <v>919</v>
      </c>
      <c r="B1076">
        <v>36</v>
      </c>
      <c r="C1076">
        <v>32</v>
      </c>
      <c r="D1076">
        <v>20</v>
      </c>
      <c r="E1076">
        <v>141</v>
      </c>
      <c r="F1076">
        <v>102</v>
      </c>
      <c r="G1076">
        <v>37</v>
      </c>
      <c r="H1076">
        <v>63</v>
      </c>
      <c r="I1076">
        <v>13</v>
      </c>
      <c r="J1076">
        <v>27</v>
      </c>
      <c r="K1076">
        <v>121</v>
      </c>
      <c r="L1076">
        <v>99</v>
      </c>
      <c r="M1076">
        <v>60</v>
      </c>
      <c r="N1076">
        <v>45</v>
      </c>
      <c r="O1076">
        <v>44</v>
      </c>
      <c r="P1076">
        <v>88</v>
      </c>
      <c r="Q1076">
        <v>132</v>
      </c>
      <c r="R1076">
        <v>115</v>
      </c>
      <c r="S1076">
        <v>80</v>
      </c>
      <c r="T1076">
        <v>61</v>
      </c>
      <c r="V1076">
        <v>117</v>
      </c>
      <c r="W1076">
        <v>103</v>
      </c>
      <c r="X1076">
        <v>158</v>
      </c>
      <c r="Y1076">
        <v>57</v>
      </c>
      <c r="Z1076">
        <v>26</v>
      </c>
      <c r="AA1076">
        <v>160</v>
      </c>
      <c r="AB1076">
        <v>151</v>
      </c>
      <c r="AC1076">
        <v>111</v>
      </c>
      <c r="AD1076">
        <v>88</v>
      </c>
      <c r="AE1076">
        <v>32</v>
      </c>
      <c r="AF1076">
        <v>13</v>
      </c>
      <c r="AG1076">
        <v>44</v>
      </c>
      <c r="AI1076">
        <v>46</v>
      </c>
      <c r="AJ1076">
        <v>20</v>
      </c>
      <c r="AK1076">
        <v>27</v>
      </c>
      <c r="AL1076">
        <v>88</v>
      </c>
      <c r="AM1076">
        <v>117</v>
      </c>
      <c r="AN1076">
        <v>12</v>
      </c>
      <c r="AO1076">
        <v>99</v>
      </c>
      <c r="AP1076">
        <v>35</v>
      </c>
      <c r="AQ1076">
        <v>35</v>
      </c>
      <c r="AR1076">
        <v>43</v>
      </c>
      <c r="AS1076">
        <v>52</v>
      </c>
      <c r="AU1076">
        <v>56</v>
      </c>
      <c r="AV1076">
        <v>75</v>
      </c>
      <c r="AW1076">
        <v>34</v>
      </c>
      <c r="AX1076">
        <v>25</v>
      </c>
    </row>
    <row r="1077" spans="1:50">
      <c r="A1077" t="s">
        <v>3510</v>
      </c>
      <c r="D1077">
        <v>603</v>
      </c>
      <c r="J1077">
        <v>660</v>
      </c>
      <c r="P1077">
        <v>817</v>
      </c>
      <c r="V1077">
        <v>676</v>
      </c>
      <c r="AA1077">
        <v>786</v>
      </c>
      <c r="AJ1077">
        <v>603</v>
      </c>
      <c r="AK1077">
        <v>660</v>
      </c>
      <c r="AL1077">
        <v>817</v>
      </c>
      <c r="AM1077">
        <v>676</v>
      </c>
      <c r="AN1077">
        <v>438</v>
      </c>
    </row>
    <row r="1078" spans="1:50">
      <c r="A1078" t="s">
        <v>3511</v>
      </c>
      <c r="AA1078">
        <v>744</v>
      </c>
    </row>
    <row r="1079" spans="1:50">
      <c r="A1079" t="s">
        <v>3512</v>
      </c>
      <c r="V1079">
        <v>834</v>
      </c>
      <c r="AA1079">
        <v>868</v>
      </c>
      <c r="AM1079">
        <v>834</v>
      </c>
    </row>
    <row r="1080" spans="1:50">
      <c r="A1080" t="s">
        <v>961</v>
      </c>
      <c r="D1080">
        <v>36</v>
      </c>
      <c r="H1080">
        <v>3</v>
      </c>
      <c r="I1080">
        <v>0</v>
      </c>
      <c r="J1080">
        <v>53</v>
      </c>
      <c r="K1080">
        <v>178</v>
      </c>
      <c r="L1080">
        <v>171</v>
      </c>
      <c r="M1080">
        <v>126</v>
      </c>
      <c r="P1080">
        <v>185</v>
      </c>
      <c r="V1080">
        <v>233</v>
      </c>
      <c r="AA1080">
        <v>250</v>
      </c>
      <c r="AF1080">
        <v>0</v>
      </c>
      <c r="AJ1080">
        <v>36</v>
      </c>
      <c r="AK1080">
        <v>53</v>
      </c>
      <c r="AL1080">
        <v>185</v>
      </c>
      <c r="AM1080">
        <v>233</v>
      </c>
      <c r="AN1080">
        <v>72</v>
      </c>
      <c r="AR1080">
        <v>66</v>
      </c>
      <c r="AW1080">
        <v>52</v>
      </c>
      <c r="AX1080">
        <v>88</v>
      </c>
    </row>
    <row r="1081" spans="1:50">
      <c r="A1081" t="s">
        <v>3513</v>
      </c>
      <c r="D1081">
        <v>936</v>
      </c>
      <c r="J1081">
        <v>913</v>
      </c>
      <c r="V1081">
        <v>972</v>
      </c>
      <c r="AJ1081">
        <v>936</v>
      </c>
      <c r="AK1081">
        <v>913</v>
      </c>
      <c r="AM1081">
        <v>972</v>
      </c>
    </row>
    <row r="1082" spans="1:50">
      <c r="A1082" t="s">
        <v>3514</v>
      </c>
      <c r="D1082">
        <v>753</v>
      </c>
      <c r="AJ1082">
        <v>753</v>
      </c>
      <c r="AN1082">
        <v>500</v>
      </c>
    </row>
    <row r="1083" spans="1:50">
      <c r="A1083" t="s">
        <v>3515</v>
      </c>
      <c r="D1083">
        <v>867</v>
      </c>
      <c r="J1083">
        <v>686</v>
      </c>
      <c r="P1083">
        <v>665</v>
      </c>
      <c r="AJ1083">
        <v>867</v>
      </c>
      <c r="AK1083">
        <v>686</v>
      </c>
      <c r="AL1083">
        <v>665</v>
      </c>
      <c r="AN1083">
        <v>512</v>
      </c>
    </row>
    <row r="1084" spans="1:50">
      <c r="A1084" t="s">
        <v>3516</v>
      </c>
      <c r="J1084">
        <v>955</v>
      </c>
      <c r="P1084">
        <v>713</v>
      </c>
      <c r="V1084">
        <v>973</v>
      </c>
      <c r="AK1084">
        <v>955</v>
      </c>
      <c r="AL1084">
        <v>713</v>
      </c>
      <c r="AM1084">
        <v>973</v>
      </c>
    </row>
    <row r="1085" spans="1:50">
      <c r="A1085" t="s">
        <v>3517</v>
      </c>
      <c r="V1085">
        <v>619</v>
      </c>
      <c r="AA1085">
        <v>564</v>
      </c>
      <c r="AM1085">
        <v>619</v>
      </c>
    </row>
    <row r="1086" spans="1:50">
      <c r="A1086" t="s">
        <v>3518</v>
      </c>
      <c r="V1086">
        <v>587</v>
      </c>
      <c r="AA1086">
        <v>526</v>
      </c>
      <c r="AM1086">
        <v>587</v>
      </c>
    </row>
    <row r="1087" spans="1:50">
      <c r="A1087" t="s">
        <v>3519</v>
      </c>
      <c r="D1087">
        <v>644</v>
      </c>
      <c r="P1087">
        <v>588</v>
      </c>
      <c r="V1087">
        <v>674</v>
      </c>
      <c r="AA1087">
        <v>943</v>
      </c>
      <c r="AJ1087">
        <v>644</v>
      </c>
      <c r="AL1087">
        <v>588</v>
      </c>
      <c r="AM1087">
        <v>674</v>
      </c>
      <c r="AN1087">
        <v>324</v>
      </c>
    </row>
    <row r="1088" spans="1:50">
      <c r="A1088" t="s">
        <v>3520</v>
      </c>
      <c r="D1088">
        <v>697</v>
      </c>
      <c r="AJ1088">
        <v>697</v>
      </c>
      <c r="AN1088">
        <v>496</v>
      </c>
    </row>
    <row r="1089" spans="1:47">
      <c r="A1089" t="s">
        <v>3521</v>
      </c>
      <c r="D1089">
        <v>507</v>
      </c>
      <c r="J1089">
        <v>643</v>
      </c>
      <c r="AJ1089">
        <v>507</v>
      </c>
      <c r="AK1089">
        <v>643</v>
      </c>
      <c r="AN1089">
        <v>993</v>
      </c>
    </row>
    <row r="1090" spans="1:47">
      <c r="A1090" t="s">
        <v>3522</v>
      </c>
      <c r="D1090">
        <v>591</v>
      </c>
      <c r="J1090">
        <v>842</v>
      </c>
      <c r="V1090">
        <v>986</v>
      </c>
      <c r="AA1090">
        <v>407</v>
      </c>
      <c r="AJ1090">
        <v>591</v>
      </c>
      <c r="AK1090">
        <v>842</v>
      </c>
      <c r="AM1090">
        <v>986</v>
      </c>
      <c r="AN1090">
        <v>587</v>
      </c>
    </row>
    <row r="1091" spans="1:47">
      <c r="A1091" t="s">
        <v>3523</v>
      </c>
      <c r="D1091">
        <v>355</v>
      </c>
      <c r="J1091">
        <v>506</v>
      </c>
      <c r="P1091">
        <v>594</v>
      </c>
      <c r="V1091">
        <v>552</v>
      </c>
      <c r="AA1091">
        <v>695</v>
      </c>
      <c r="AJ1091">
        <v>355</v>
      </c>
      <c r="AK1091">
        <v>506</v>
      </c>
      <c r="AL1091">
        <v>594</v>
      </c>
      <c r="AM1091">
        <v>552</v>
      </c>
      <c r="AN1091">
        <v>736</v>
      </c>
    </row>
    <row r="1092" spans="1:47">
      <c r="A1092" t="s">
        <v>3524</v>
      </c>
      <c r="P1092">
        <v>321</v>
      </c>
      <c r="V1092">
        <v>499</v>
      </c>
      <c r="AA1092">
        <v>739</v>
      </c>
      <c r="AL1092">
        <v>321</v>
      </c>
      <c r="AM1092">
        <v>499</v>
      </c>
    </row>
    <row r="1093" spans="1:47">
      <c r="A1093" t="s">
        <v>3525</v>
      </c>
      <c r="D1093">
        <v>357</v>
      </c>
      <c r="J1093">
        <v>445</v>
      </c>
      <c r="P1093">
        <v>223</v>
      </c>
      <c r="V1093">
        <v>317</v>
      </c>
      <c r="AA1093">
        <v>414</v>
      </c>
      <c r="AJ1093">
        <v>357</v>
      </c>
      <c r="AK1093">
        <v>445</v>
      </c>
      <c r="AL1093">
        <v>223</v>
      </c>
      <c r="AM1093">
        <v>317</v>
      </c>
      <c r="AN1093">
        <v>314</v>
      </c>
    </row>
    <row r="1094" spans="1:47">
      <c r="A1094" t="s">
        <v>920</v>
      </c>
      <c r="D1094">
        <v>710</v>
      </c>
      <c r="J1094">
        <v>848</v>
      </c>
      <c r="O1094">
        <v>49</v>
      </c>
      <c r="V1094">
        <v>693</v>
      </c>
      <c r="AA1094">
        <v>876</v>
      </c>
      <c r="AG1094">
        <v>49</v>
      </c>
      <c r="AJ1094">
        <v>710</v>
      </c>
      <c r="AK1094">
        <v>848</v>
      </c>
      <c r="AM1094">
        <v>693</v>
      </c>
    </row>
    <row r="1095" spans="1:47">
      <c r="A1095" t="s">
        <v>3526</v>
      </c>
      <c r="V1095">
        <v>945</v>
      </c>
      <c r="AM1095">
        <v>945</v>
      </c>
    </row>
    <row r="1096" spans="1:47">
      <c r="A1096" t="s">
        <v>3527</v>
      </c>
      <c r="D1096">
        <v>930</v>
      </c>
      <c r="AJ1096">
        <v>930</v>
      </c>
      <c r="AN1096">
        <v>753</v>
      </c>
    </row>
    <row r="1097" spans="1:47">
      <c r="A1097" t="s">
        <v>3528</v>
      </c>
      <c r="D1097">
        <v>482</v>
      </c>
      <c r="J1097">
        <v>497</v>
      </c>
      <c r="P1097">
        <v>156</v>
      </c>
      <c r="V1097">
        <v>370</v>
      </c>
      <c r="AA1097">
        <v>554</v>
      </c>
      <c r="AJ1097">
        <v>482</v>
      </c>
      <c r="AK1097">
        <v>497</v>
      </c>
      <c r="AL1097">
        <v>156</v>
      </c>
      <c r="AM1097">
        <v>370</v>
      </c>
      <c r="AN1097">
        <v>352</v>
      </c>
    </row>
    <row r="1098" spans="1:47">
      <c r="A1098" t="s">
        <v>3529</v>
      </c>
      <c r="P1098">
        <v>889</v>
      </c>
      <c r="V1098">
        <v>369</v>
      </c>
      <c r="Z1098">
        <v>10</v>
      </c>
      <c r="AA1098">
        <v>377</v>
      </c>
      <c r="AB1098">
        <v>200</v>
      </c>
      <c r="AC1098">
        <v>54</v>
      </c>
      <c r="AD1098">
        <v>194</v>
      </c>
      <c r="AL1098">
        <v>889</v>
      </c>
      <c r="AM1098">
        <v>369</v>
      </c>
      <c r="AO1098">
        <v>138</v>
      </c>
    </row>
    <row r="1099" spans="1:47">
      <c r="A1099" t="s">
        <v>3530</v>
      </c>
      <c r="V1099">
        <v>781</v>
      </c>
      <c r="AA1099">
        <v>948</v>
      </c>
      <c r="AM1099">
        <v>781</v>
      </c>
      <c r="AN1099">
        <v>756</v>
      </c>
    </row>
    <row r="1100" spans="1:47">
      <c r="A1100" t="s">
        <v>3531</v>
      </c>
      <c r="D1100">
        <v>605</v>
      </c>
      <c r="J1100">
        <v>759</v>
      </c>
      <c r="AJ1100">
        <v>605</v>
      </c>
      <c r="AK1100">
        <v>759</v>
      </c>
      <c r="AN1100">
        <v>277</v>
      </c>
    </row>
    <row r="1101" spans="1:47">
      <c r="A1101" t="s">
        <v>1117</v>
      </c>
      <c r="D1101">
        <v>412</v>
      </c>
      <c r="J1101">
        <v>453</v>
      </c>
      <c r="P1101">
        <v>574</v>
      </c>
      <c r="T1101">
        <v>93</v>
      </c>
      <c r="V1101">
        <v>642</v>
      </c>
      <c r="W1101">
        <v>147</v>
      </c>
      <c r="X1101">
        <v>154</v>
      </c>
      <c r="Y1101">
        <v>168</v>
      </c>
      <c r="AA1101">
        <v>724</v>
      </c>
      <c r="AJ1101">
        <v>412</v>
      </c>
      <c r="AK1101">
        <v>453</v>
      </c>
      <c r="AL1101">
        <v>574</v>
      </c>
      <c r="AM1101">
        <v>642</v>
      </c>
      <c r="AP1101">
        <v>179</v>
      </c>
      <c r="AU1101">
        <v>123</v>
      </c>
    </row>
    <row r="1102" spans="1:47">
      <c r="A1102" t="s">
        <v>3532</v>
      </c>
      <c r="D1102">
        <v>945</v>
      </c>
      <c r="J1102">
        <v>684</v>
      </c>
      <c r="AJ1102">
        <v>945</v>
      </c>
      <c r="AK1102">
        <v>684</v>
      </c>
      <c r="AN1102">
        <v>968</v>
      </c>
    </row>
    <row r="1103" spans="1:47">
      <c r="A1103" t="s">
        <v>3533</v>
      </c>
      <c r="V1103">
        <v>812</v>
      </c>
      <c r="AA1103">
        <v>860</v>
      </c>
      <c r="AM1103">
        <v>812</v>
      </c>
      <c r="AN1103">
        <v>934</v>
      </c>
    </row>
    <row r="1104" spans="1:47">
      <c r="A1104" t="s">
        <v>3534</v>
      </c>
      <c r="J1104">
        <v>844</v>
      </c>
      <c r="P1104">
        <v>256</v>
      </c>
      <c r="V1104">
        <v>420</v>
      </c>
      <c r="AA1104">
        <v>400</v>
      </c>
      <c r="AK1104">
        <v>844</v>
      </c>
      <c r="AL1104">
        <v>256</v>
      </c>
      <c r="AM1104">
        <v>420</v>
      </c>
    </row>
    <row r="1105" spans="1:50">
      <c r="A1105" t="s">
        <v>3535</v>
      </c>
      <c r="D1105">
        <v>85</v>
      </c>
      <c r="J1105">
        <v>111</v>
      </c>
      <c r="P1105">
        <v>69</v>
      </c>
      <c r="V1105">
        <v>103</v>
      </c>
      <c r="AA1105">
        <v>149</v>
      </c>
      <c r="AJ1105">
        <v>85</v>
      </c>
      <c r="AK1105">
        <v>111</v>
      </c>
      <c r="AL1105">
        <v>69</v>
      </c>
      <c r="AM1105">
        <v>103</v>
      </c>
      <c r="AN1105">
        <v>77</v>
      </c>
    </row>
    <row r="1106" spans="1:50">
      <c r="A1106" t="s">
        <v>3536</v>
      </c>
      <c r="D1106">
        <v>782</v>
      </c>
      <c r="V1106">
        <v>531</v>
      </c>
      <c r="AA1106">
        <v>535</v>
      </c>
      <c r="AJ1106">
        <v>782</v>
      </c>
      <c r="AM1106">
        <v>531</v>
      </c>
      <c r="AN1106">
        <v>258</v>
      </c>
    </row>
    <row r="1107" spans="1:50">
      <c r="A1107" t="s">
        <v>175</v>
      </c>
      <c r="B1107">
        <v>57</v>
      </c>
      <c r="C1107">
        <v>8</v>
      </c>
      <c r="D1107">
        <v>59</v>
      </c>
      <c r="E1107">
        <v>39</v>
      </c>
      <c r="F1107">
        <v>118</v>
      </c>
      <c r="G1107">
        <v>32</v>
      </c>
      <c r="H1107">
        <v>89</v>
      </c>
      <c r="I1107">
        <v>0</v>
      </c>
      <c r="J1107">
        <v>99</v>
      </c>
      <c r="K1107">
        <v>113</v>
      </c>
      <c r="L1107">
        <v>124</v>
      </c>
      <c r="M1107">
        <v>164</v>
      </c>
      <c r="P1107">
        <v>311</v>
      </c>
      <c r="T1107">
        <v>86</v>
      </c>
      <c r="U1107">
        <v>0</v>
      </c>
      <c r="V1107">
        <v>118</v>
      </c>
      <c r="W1107">
        <v>137</v>
      </c>
      <c r="X1107">
        <v>161</v>
      </c>
      <c r="Y1107">
        <v>179</v>
      </c>
      <c r="Z1107">
        <v>139</v>
      </c>
      <c r="AA1107">
        <v>131</v>
      </c>
      <c r="AB1107">
        <v>25</v>
      </c>
      <c r="AC1107">
        <v>186</v>
      </c>
      <c r="AD1107">
        <v>99</v>
      </c>
      <c r="AE1107">
        <v>8</v>
      </c>
      <c r="AF1107">
        <v>0</v>
      </c>
      <c r="AH1107">
        <v>0</v>
      </c>
      <c r="AI1107">
        <v>0</v>
      </c>
      <c r="AJ1107">
        <v>59</v>
      </c>
      <c r="AK1107">
        <v>99</v>
      </c>
      <c r="AL1107">
        <v>311</v>
      </c>
      <c r="AM1107">
        <v>118</v>
      </c>
      <c r="AN1107">
        <v>85</v>
      </c>
      <c r="AO1107">
        <v>62</v>
      </c>
      <c r="AP1107">
        <v>141</v>
      </c>
      <c r="AR1107">
        <v>99</v>
      </c>
      <c r="AS1107">
        <v>16</v>
      </c>
      <c r="AT1107">
        <v>69</v>
      </c>
      <c r="AU1107">
        <v>123</v>
      </c>
      <c r="AW1107">
        <v>52</v>
      </c>
      <c r="AX1107">
        <v>56</v>
      </c>
    </row>
    <row r="1108" spans="1:50">
      <c r="A1108" t="s">
        <v>3537</v>
      </c>
      <c r="D1108">
        <v>889</v>
      </c>
      <c r="V1108">
        <v>760</v>
      </c>
      <c r="AA1108">
        <v>866</v>
      </c>
      <c r="AJ1108">
        <v>889</v>
      </c>
      <c r="AM1108">
        <v>760</v>
      </c>
      <c r="AN1108">
        <v>905</v>
      </c>
    </row>
    <row r="1109" spans="1:50">
      <c r="A1109" t="s">
        <v>3538</v>
      </c>
      <c r="D1109">
        <v>527</v>
      </c>
      <c r="J1109">
        <v>583</v>
      </c>
      <c r="P1109">
        <v>540</v>
      </c>
      <c r="V1109">
        <v>519</v>
      </c>
      <c r="AA1109">
        <v>479</v>
      </c>
      <c r="AJ1109">
        <v>527</v>
      </c>
      <c r="AK1109">
        <v>583</v>
      </c>
      <c r="AL1109">
        <v>540</v>
      </c>
      <c r="AM1109">
        <v>519</v>
      </c>
      <c r="AN1109">
        <v>542</v>
      </c>
    </row>
    <row r="1110" spans="1:50">
      <c r="A1110" t="s">
        <v>3539</v>
      </c>
      <c r="D1110">
        <v>566</v>
      </c>
      <c r="J1110">
        <v>423</v>
      </c>
      <c r="P1110">
        <v>637</v>
      </c>
      <c r="V1110">
        <v>680</v>
      </c>
      <c r="AA1110">
        <v>763</v>
      </c>
      <c r="AJ1110">
        <v>566</v>
      </c>
      <c r="AK1110">
        <v>423</v>
      </c>
      <c r="AL1110">
        <v>637</v>
      </c>
      <c r="AM1110">
        <v>680</v>
      </c>
      <c r="AN1110">
        <v>231</v>
      </c>
    </row>
    <row r="1111" spans="1:50">
      <c r="A1111" t="s">
        <v>3540</v>
      </c>
      <c r="D1111">
        <v>802</v>
      </c>
      <c r="AJ1111">
        <v>802</v>
      </c>
      <c r="AN1111">
        <v>492</v>
      </c>
    </row>
    <row r="1112" spans="1:50">
      <c r="A1112" t="s">
        <v>3541</v>
      </c>
      <c r="D1112">
        <v>317</v>
      </c>
      <c r="J1112">
        <v>457</v>
      </c>
      <c r="P1112">
        <v>225</v>
      </c>
      <c r="V1112">
        <v>225</v>
      </c>
      <c r="AA1112">
        <v>319</v>
      </c>
      <c r="AJ1112">
        <v>317</v>
      </c>
      <c r="AK1112">
        <v>457</v>
      </c>
      <c r="AL1112">
        <v>225</v>
      </c>
      <c r="AM1112">
        <v>225</v>
      </c>
      <c r="AN1112">
        <v>294</v>
      </c>
    </row>
    <row r="1113" spans="1:50">
      <c r="A1113" t="s">
        <v>1118</v>
      </c>
      <c r="B1113">
        <v>75</v>
      </c>
      <c r="D1113">
        <v>142</v>
      </c>
      <c r="E1113">
        <v>14</v>
      </c>
      <c r="F1113">
        <v>77</v>
      </c>
      <c r="G1113">
        <v>51</v>
      </c>
      <c r="H1113">
        <v>71</v>
      </c>
      <c r="J1113">
        <v>145</v>
      </c>
      <c r="K1113">
        <v>111</v>
      </c>
      <c r="L1113">
        <v>112</v>
      </c>
      <c r="M1113">
        <v>55</v>
      </c>
      <c r="N1113">
        <v>115</v>
      </c>
      <c r="P1113">
        <v>148</v>
      </c>
      <c r="Q1113">
        <v>46</v>
      </c>
      <c r="R1113">
        <v>47</v>
      </c>
      <c r="S1113">
        <v>122</v>
      </c>
      <c r="T1113">
        <v>135</v>
      </c>
      <c r="V1113">
        <v>122</v>
      </c>
      <c r="W1113">
        <v>69</v>
      </c>
      <c r="X1113">
        <v>25</v>
      </c>
      <c r="Y1113">
        <v>21</v>
      </c>
      <c r="Z1113">
        <v>113</v>
      </c>
      <c r="AA1113">
        <v>198</v>
      </c>
      <c r="AB1113">
        <v>178</v>
      </c>
      <c r="AC1113">
        <v>184</v>
      </c>
      <c r="AD1113">
        <v>162</v>
      </c>
      <c r="AJ1113">
        <v>142</v>
      </c>
      <c r="AK1113">
        <v>145</v>
      </c>
      <c r="AL1113">
        <v>148</v>
      </c>
      <c r="AM1113">
        <v>122</v>
      </c>
      <c r="AN1113">
        <v>185</v>
      </c>
      <c r="AO1113">
        <v>158</v>
      </c>
      <c r="AP1113">
        <v>79</v>
      </c>
      <c r="AQ1113">
        <v>140</v>
      </c>
      <c r="AR1113">
        <v>67</v>
      </c>
      <c r="AS1113">
        <v>41</v>
      </c>
      <c r="AU1113">
        <v>86</v>
      </c>
      <c r="AV1113">
        <v>51</v>
      </c>
      <c r="AW1113">
        <v>34</v>
      </c>
      <c r="AX1113">
        <v>124</v>
      </c>
    </row>
    <row r="1114" spans="1:50">
      <c r="A1114" t="s">
        <v>979</v>
      </c>
      <c r="C1114">
        <v>47</v>
      </c>
      <c r="D1114">
        <v>311</v>
      </c>
      <c r="J1114">
        <v>213</v>
      </c>
      <c r="P1114">
        <v>560</v>
      </c>
      <c r="AE1114">
        <v>47</v>
      </c>
      <c r="AJ1114">
        <v>311</v>
      </c>
      <c r="AK1114">
        <v>213</v>
      </c>
      <c r="AL1114">
        <v>560</v>
      </c>
      <c r="AN1114">
        <v>440</v>
      </c>
      <c r="AW1114">
        <v>116</v>
      </c>
    </row>
    <row r="1115" spans="1:50">
      <c r="A1115" t="s">
        <v>138</v>
      </c>
      <c r="D1115">
        <v>586</v>
      </c>
      <c r="H1115">
        <v>58</v>
      </c>
      <c r="J1115">
        <v>64</v>
      </c>
      <c r="K1115">
        <v>40</v>
      </c>
      <c r="L1115">
        <v>34</v>
      </c>
      <c r="M1115">
        <v>40</v>
      </c>
      <c r="N1115">
        <v>71</v>
      </c>
      <c r="O1115">
        <v>0</v>
      </c>
      <c r="P1115">
        <v>26</v>
      </c>
      <c r="Q1115">
        <v>69</v>
      </c>
      <c r="R1115">
        <v>51</v>
      </c>
      <c r="S1115">
        <v>49</v>
      </c>
      <c r="T1115">
        <v>69</v>
      </c>
      <c r="U1115">
        <v>22</v>
      </c>
      <c r="V1115">
        <v>20</v>
      </c>
      <c r="W1115">
        <v>28</v>
      </c>
      <c r="X1115">
        <v>19</v>
      </c>
      <c r="Y1115">
        <v>43</v>
      </c>
      <c r="Z1115">
        <v>75</v>
      </c>
      <c r="AA1115">
        <v>10</v>
      </c>
      <c r="AB1115">
        <v>3</v>
      </c>
      <c r="AC1115">
        <v>151</v>
      </c>
      <c r="AD1115">
        <v>28</v>
      </c>
      <c r="AG1115">
        <v>0</v>
      </c>
      <c r="AH1115">
        <v>22</v>
      </c>
      <c r="AJ1115">
        <v>586</v>
      </c>
      <c r="AK1115">
        <v>64</v>
      </c>
      <c r="AL1115">
        <v>26</v>
      </c>
      <c r="AM1115">
        <v>20</v>
      </c>
      <c r="AO1115">
        <v>17</v>
      </c>
      <c r="AP1115">
        <v>41</v>
      </c>
      <c r="AQ1115">
        <v>92</v>
      </c>
      <c r="AR1115">
        <v>124</v>
      </c>
      <c r="AT1115">
        <v>1</v>
      </c>
      <c r="AU1115">
        <v>37</v>
      </c>
      <c r="AV1115">
        <v>36</v>
      </c>
      <c r="AW1115">
        <v>20</v>
      </c>
    </row>
    <row r="1116" spans="1:50">
      <c r="A1116" t="s">
        <v>1119</v>
      </c>
      <c r="J1116">
        <v>961</v>
      </c>
      <c r="P1116">
        <v>737</v>
      </c>
      <c r="T1116">
        <v>9</v>
      </c>
      <c r="V1116">
        <v>124</v>
      </c>
      <c r="W1116">
        <v>145</v>
      </c>
      <c r="X1116">
        <v>105</v>
      </c>
      <c r="Y1116">
        <v>58</v>
      </c>
      <c r="Z1116">
        <v>30</v>
      </c>
      <c r="AA1116">
        <v>129</v>
      </c>
      <c r="AB1116">
        <v>100</v>
      </c>
      <c r="AC1116">
        <v>175</v>
      </c>
      <c r="AD1116">
        <v>35</v>
      </c>
      <c r="AK1116">
        <v>961</v>
      </c>
      <c r="AL1116">
        <v>737</v>
      </c>
      <c r="AM1116">
        <v>124</v>
      </c>
      <c r="AO1116">
        <v>23</v>
      </c>
      <c r="AP1116">
        <v>89</v>
      </c>
      <c r="AT1116">
        <v>35</v>
      </c>
      <c r="AU1116">
        <v>86</v>
      </c>
    </row>
    <row r="1117" spans="1:50">
      <c r="A1117" t="s">
        <v>1120</v>
      </c>
      <c r="B1117">
        <v>173</v>
      </c>
      <c r="D1117">
        <v>888</v>
      </c>
      <c r="E1117">
        <v>131</v>
      </c>
      <c r="F1117">
        <v>135</v>
      </c>
      <c r="G1117">
        <v>191</v>
      </c>
      <c r="J1117">
        <v>951</v>
      </c>
      <c r="AJ1117">
        <v>888</v>
      </c>
      <c r="AK1117">
        <v>951</v>
      </c>
      <c r="AN1117">
        <v>910</v>
      </c>
      <c r="AS1117">
        <v>181</v>
      </c>
    </row>
    <row r="1118" spans="1:50">
      <c r="A1118" t="s">
        <v>3542</v>
      </c>
      <c r="V1118">
        <v>100</v>
      </c>
      <c r="Z1118">
        <v>101</v>
      </c>
      <c r="AA1118">
        <v>58</v>
      </c>
      <c r="AB1118">
        <v>84</v>
      </c>
      <c r="AC1118">
        <v>7</v>
      </c>
      <c r="AD1118">
        <v>84</v>
      </c>
      <c r="AM1118">
        <v>100</v>
      </c>
      <c r="AO1118">
        <v>77</v>
      </c>
      <c r="AT1118">
        <v>5</v>
      </c>
    </row>
    <row r="1119" spans="1:50">
      <c r="A1119" t="s">
        <v>119</v>
      </c>
      <c r="C1119">
        <v>0</v>
      </c>
      <c r="D1119">
        <v>122</v>
      </c>
      <c r="J1119">
        <v>104</v>
      </c>
      <c r="N1119">
        <v>65</v>
      </c>
      <c r="P1119">
        <v>66</v>
      </c>
      <c r="Q1119">
        <v>128</v>
      </c>
      <c r="R1119">
        <v>38</v>
      </c>
      <c r="S1119">
        <v>21</v>
      </c>
      <c r="T1119">
        <v>35</v>
      </c>
      <c r="U1119">
        <v>6</v>
      </c>
      <c r="V1119">
        <v>23</v>
      </c>
      <c r="W1119">
        <v>150</v>
      </c>
      <c r="X1119">
        <v>105</v>
      </c>
      <c r="Y1119">
        <v>19</v>
      </c>
      <c r="Z1119">
        <v>52</v>
      </c>
      <c r="AA1119">
        <v>25</v>
      </c>
      <c r="AB1119">
        <v>110</v>
      </c>
      <c r="AC1119">
        <v>57</v>
      </c>
      <c r="AD1119">
        <v>25</v>
      </c>
      <c r="AE1119">
        <v>0</v>
      </c>
      <c r="AH1119">
        <v>6</v>
      </c>
      <c r="AI1119">
        <v>38</v>
      </c>
      <c r="AJ1119">
        <v>122</v>
      </c>
      <c r="AK1119">
        <v>104</v>
      </c>
      <c r="AL1119">
        <v>66</v>
      </c>
      <c r="AM1119">
        <v>23</v>
      </c>
      <c r="AN1119">
        <v>20</v>
      </c>
      <c r="AO1119">
        <v>19</v>
      </c>
      <c r="AP1119">
        <v>10</v>
      </c>
      <c r="AQ1119">
        <v>25</v>
      </c>
      <c r="AT1119">
        <v>35</v>
      </c>
      <c r="AU1119">
        <v>8</v>
      </c>
    </row>
    <row r="1120" spans="1:50">
      <c r="A1120" t="s">
        <v>3543</v>
      </c>
      <c r="D1120">
        <v>510</v>
      </c>
      <c r="J1120">
        <v>705</v>
      </c>
      <c r="P1120">
        <v>798</v>
      </c>
      <c r="AJ1120">
        <v>510</v>
      </c>
      <c r="AK1120">
        <v>705</v>
      </c>
      <c r="AL1120">
        <v>798</v>
      </c>
      <c r="AN1120">
        <v>546</v>
      </c>
    </row>
    <row r="1121" spans="1:50">
      <c r="A1121" t="s">
        <v>3544</v>
      </c>
      <c r="V1121">
        <v>866</v>
      </c>
      <c r="AA1121">
        <v>979</v>
      </c>
      <c r="AM1121">
        <v>866</v>
      </c>
    </row>
    <row r="1122" spans="1:50">
      <c r="A1122" t="s">
        <v>3545</v>
      </c>
      <c r="V1122">
        <v>656</v>
      </c>
      <c r="AA1122">
        <v>422</v>
      </c>
      <c r="AM1122">
        <v>656</v>
      </c>
    </row>
    <row r="1123" spans="1:50">
      <c r="A1123" t="s">
        <v>3546</v>
      </c>
      <c r="P1123">
        <v>786</v>
      </c>
      <c r="AL1123">
        <v>786</v>
      </c>
    </row>
    <row r="1124" spans="1:50">
      <c r="A1124" t="s">
        <v>3547</v>
      </c>
      <c r="D1124">
        <v>440</v>
      </c>
      <c r="AJ1124">
        <v>440</v>
      </c>
      <c r="AN1124">
        <v>164</v>
      </c>
    </row>
    <row r="1125" spans="1:50">
      <c r="A1125" t="s">
        <v>3548</v>
      </c>
      <c r="D1125">
        <v>315</v>
      </c>
      <c r="J1125">
        <v>566</v>
      </c>
      <c r="AJ1125">
        <v>315</v>
      </c>
      <c r="AK1125">
        <v>566</v>
      </c>
    </row>
    <row r="1126" spans="1:50">
      <c r="A1126" t="s">
        <v>3549</v>
      </c>
      <c r="V1126">
        <v>903</v>
      </c>
      <c r="AA1126">
        <v>992</v>
      </c>
      <c r="AM1126">
        <v>903</v>
      </c>
    </row>
    <row r="1127" spans="1:50">
      <c r="A1127" t="s">
        <v>953</v>
      </c>
      <c r="C1127">
        <v>24</v>
      </c>
      <c r="D1127">
        <v>29</v>
      </c>
      <c r="I1127">
        <v>38</v>
      </c>
      <c r="J1127">
        <v>74</v>
      </c>
      <c r="P1127">
        <v>254</v>
      </c>
      <c r="V1127">
        <v>258</v>
      </c>
      <c r="AA1127">
        <v>327</v>
      </c>
      <c r="AE1127">
        <v>24</v>
      </c>
      <c r="AF1127">
        <v>38</v>
      </c>
      <c r="AJ1127">
        <v>29</v>
      </c>
      <c r="AK1127">
        <v>74</v>
      </c>
      <c r="AL1127">
        <v>254</v>
      </c>
      <c r="AM1127">
        <v>258</v>
      </c>
      <c r="AN1127">
        <v>83</v>
      </c>
      <c r="AX1127">
        <v>124</v>
      </c>
    </row>
    <row r="1128" spans="1:50">
      <c r="A1128" t="s">
        <v>3550</v>
      </c>
      <c r="J1128">
        <v>937</v>
      </c>
      <c r="P1128">
        <v>843</v>
      </c>
      <c r="V1128">
        <v>644</v>
      </c>
      <c r="AA1128">
        <v>721</v>
      </c>
      <c r="AK1128">
        <v>937</v>
      </c>
      <c r="AL1128">
        <v>843</v>
      </c>
      <c r="AM1128">
        <v>644</v>
      </c>
    </row>
    <row r="1129" spans="1:50">
      <c r="A1129" t="s">
        <v>3551</v>
      </c>
      <c r="D1129">
        <v>292</v>
      </c>
      <c r="J1129">
        <v>374</v>
      </c>
      <c r="P1129">
        <v>571</v>
      </c>
      <c r="AJ1129">
        <v>292</v>
      </c>
      <c r="AK1129">
        <v>374</v>
      </c>
      <c r="AL1129">
        <v>571</v>
      </c>
      <c r="AN1129">
        <v>472</v>
      </c>
    </row>
    <row r="1130" spans="1:50">
      <c r="A1130" t="s">
        <v>3552</v>
      </c>
      <c r="P1130">
        <v>623</v>
      </c>
      <c r="V1130">
        <v>267</v>
      </c>
      <c r="AA1130">
        <v>264</v>
      </c>
      <c r="AL1130">
        <v>623</v>
      </c>
      <c r="AM1130">
        <v>267</v>
      </c>
    </row>
    <row r="1131" spans="1:50">
      <c r="A1131" t="s">
        <v>3553</v>
      </c>
      <c r="D1131">
        <v>789</v>
      </c>
      <c r="AJ1131">
        <v>789</v>
      </c>
      <c r="AN1131">
        <v>345</v>
      </c>
    </row>
    <row r="1132" spans="1:50">
      <c r="A1132" t="s">
        <v>3554</v>
      </c>
      <c r="V1132">
        <v>997</v>
      </c>
      <c r="AM1132">
        <v>997</v>
      </c>
    </row>
    <row r="1133" spans="1:50">
      <c r="A1133" t="s">
        <v>3555</v>
      </c>
      <c r="D1133">
        <v>985</v>
      </c>
      <c r="AJ1133">
        <v>985</v>
      </c>
    </row>
    <row r="1134" spans="1:50">
      <c r="A1134" t="s">
        <v>3556</v>
      </c>
      <c r="D1134">
        <v>595</v>
      </c>
      <c r="J1134">
        <v>244</v>
      </c>
      <c r="P1134">
        <v>213</v>
      </c>
      <c r="V1134">
        <v>336</v>
      </c>
      <c r="AA1134">
        <v>544</v>
      </c>
      <c r="AJ1134">
        <v>595</v>
      </c>
      <c r="AK1134">
        <v>244</v>
      </c>
      <c r="AL1134">
        <v>213</v>
      </c>
      <c r="AM1134">
        <v>336</v>
      </c>
      <c r="AN1134">
        <v>627</v>
      </c>
    </row>
    <row r="1135" spans="1:50">
      <c r="A1135" t="s">
        <v>3557</v>
      </c>
      <c r="D1135">
        <v>811</v>
      </c>
      <c r="AJ1135">
        <v>811</v>
      </c>
      <c r="AN1135">
        <v>589</v>
      </c>
    </row>
    <row r="1136" spans="1:50">
      <c r="A1136" t="s">
        <v>3558</v>
      </c>
      <c r="J1136">
        <v>712</v>
      </c>
      <c r="AK1136">
        <v>712</v>
      </c>
    </row>
    <row r="1137" spans="1:50">
      <c r="A1137" t="s">
        <v>3559</v>
      </c>
      <c r="D1137">
        <v>919</v>
      </c>
      <c r="J1137">
        <v>699</v>
      </c>
      <c r="P1137">
        <v>582</v>
      </c>
      <c r="V1137">
        <v>503</v>
      </c>
      <c r="AA1137">
        <v>642</v>
      </c>
      <c r="AJ1137">
        <v>919</v>
      </c>
      <c r="AK1137">
        <v>699</v>
      </c>
      <c r="AL1137">
        <v>582</v>
      </c>
      <c r="AM1137">
        <v>503</v>
      </c>
      <c r="AN1137">
        <v>869</v>
      </c>
    </row>
    <row r="1138" spans="1:50">
      <c r="A1138" t="s">
        <v>3560</v>
      </c>
      <c r="D1138">
        <v>378</v>
      </c>
      <c r="J1138">
        <v>496</v>
      </c>
      <c r="P1138">
        <v>510</v>
      </c>
      <c r="V1138">
        <v>177</v>
      </c>
      <c r="AA1138">
        <v>196</v>
      </c>
      <c r="AJ1138">
        <v>378</v>
      </c>
      <c r="AK1138">
        <v>496</v>
      </c>
      <c r="AL1138">
        <v>510</v>
      </c>
      <c r="AM1138">
        <v>177</v>
      </c>
      <c r="AN1138">
        <v>315</v>
      </c>
    </row>
    <row r="1139" spans="1:50">
      <c r="A1139" t="s">
        <v>3561</v>
      </c>
      <c r="V1139">
        <v>945</v>
      </c>
      <c r="AA1139">
        <v>980</v>
      </c>
      <c r="AM1139">
        <v>945</v>
      </c>
    </row>
    <row r="1140" spans="1:50">
      <c r="A1140" t="s">
        <v>3562</v>
      </c>
      <c r="D1140">
        <v>835</v>
      </c>
      <c r="AJ1140">
        <v>835</v>
      </c>
    </row>
    <row r="1141" spans="1:50">
      <c r="A1141" t="s">
        <v>3563</v>
      </c>
      <c r="P1141">
        <v>766</v>
      </c>
      <c r="AL1141">
        <v>766</v>
      </c>
    </row>
    <row r="1142" spans="1:50">
      <c r="A1142" t="s">
        <v>3564</v>
      </c>
      <c r="V1142">
        <v>717</v>
      </c>
      <c r="AA1142">
        <v>840</v>
      </c>
      <c r="AM1142">
        <v>717</v>
      </c>
    </row>
    <row r="1143" spans="1:50">
      <c r="A1143" t="s">
        <v>3565</v>
      </c>
      <c r="D1143">
        <v>887</v>
      </c>
      <c r="AJ1143">
        <v>887</v>
      </c>
      <c r="AN1143">
        <v>518</v>
      </c>
    </row>
    <row r="1144" spans="1:50">
      <c r="A1144" t="s">
        <v>941</v>
      </c>
      <c r="C1144">
        <v>3</v>
      </c>
      <c r="D1144">
        <v>19</v>
      </c>
      <c r="H1144">
        <v>34</v>
      </c>
      <c r="I1144">
        <v>50</v>
      </c>
      <c r="J1144">
        <v>41</v>
      </c>
      <c r="K1144">
        <v>82</v>
      </c>
      <c r="L1144">
        <v>15</v>
      </c>
      <c r="M1144">
        <v>71</v>
      </c>
      <c r="O1144">
        <v>0</v>
      </c>
      <c r="P1144">
        <v>180</v>
      </c>
      <c r="V1144">
        <v>271</v>
      </c>
      <c r="AA1144">
        <v>265</v>
      </c>
      <c r="AE1144">
        <v>3</v>
      </c>
      <c r="AF1144">
        <v>50</v>
      </c>
      <c r="AG1144">
        <v>0</v>
      </c>
      <c r="AI1144">
        <v>0</v>
      </c>
      <c r="AJ1144">
        <v>19</v>
      </c>
      <c r="AK1144">
        <v>41</v>
      </c>
      <c r="AL1144">
        <v>180</v>
      </c>
      <c r="AM1144">
        <v>271</v>
      </c>
      <c r="AN1144">
        <v>42</v>
      </c>
      <c r="AR1144">
        <v>93</v>
      </c>
      <c r="AW1144">
        <v>116</v>
      </c>
      <c r="AX1144">
        <v>39</v>
      </c>
    </row>
    <row r="1145" spans="1:50">
      <c r="A1145" t="s">
        <v>3566</v>
      </c>
      <c r="D1145">
        <v>755</v>
      </c>
      <c r="P1145">
        <v>686</v>
      </c>
      <c r="AJ1145">
        <v>755</v>
      </c>
      <c r="AL1145">
        <v>686</v>
      </c>
      <c r="AN1145">
        <v>685</v>
      </c>
    </row>
    <row r="1146" spans="1:50">
      <c r="A1146" t="s">
        <v>3567</v>
      </c>
      <c r="D1146">
        <v>896</v>
      </c>
      <c r="P1146">
        <v>744</v>
      </c>
      <c r="V1146">
        <v>576</v>
      </c>
      <c r="AA1146">
        <v>580</v>
      </c>
      <c r="AJ1146">
        <v>896</v>
      </c>
      <c r="AL1146">
        <v>744</v>
      </c>
      <c r="AM1146">
        <v>576</v>
      </c>
      <c r="AN1146">
        <v>409</v>
      </c>
    </row>
    <row r="1147" spans="1:50">
      <c r="A1147" t="s">
        <v>3568</v>
      </c>
      <c r="D1147">
        <v>155</v>
      </c>
      <c r="J1147">
        <v>243</v>
      </c>
      <c r="P1147">
        <v>706</v>
      </c>
      <c r="V1147">
        <v>622</v>
      </c>
      <c r="AA1147">
        <v>705</v>
      </c>
      <c r="AJ1147">
        <v>155</v>
      </c>
      <c r="AK1147">
        <v>243</v>
      </c>
      <c r="AL1147">
        <v>706</v>
      </c>
      <c r="AM1147">
        <v>622</v>
      </c>
      <c r="AN1147">
        <v>153</v>
      </c>
    </row>
    <row r="1148" spans="1:50">
      <c r="A1148" t="s">
        <v>3569</v>
      </c>
      <c r="D1148">
        <v>683</v>
      </c>
      <c r="J1148">
        <v>817</v>
      </c>
      <c r="AA1148">
        <v>892</v>
      </c>
      <c r="AJ1148">
        <v>683</v>
      </c>
      <c r="AK1148">
        <v>817</v>
      </c>
      <c r="AN1148">
        <v>575</v>
      </c>
    </row>
    <row r="1149" spans="1:50">
      <c r="A1149" t="s">
        <v>3570</v>
      </c>
      <c r="J1149">
        <v>326</v>
      </c>
      <c r="P1149">
        <v>402</v>
      </c>
      <c r="V1149">
        <v>316</v>
      </c>
      <c r="Z1149">
        <v>186</v>
      </c>
      <c r="AA1149">
        <v>169</v>
      </c>
      <c r="AB1149">
        <v>72</v>
      </c>
      <c r="AC1149">
        <v>25</v>
      </c>
      <c r="AD1149">
        <v>148</v>
      </c>
      <c r="AK1149">
        <v>326</v>
      </c>
      <c r="AL1149">
        <v>402</v>
      </c>
      <c r="AM1149">
        <v>316</v>
      </c>
      <c r="AO1149">
        <v>176</v>
      </c>
      <c r="AT1149">
        <v>14</v>
      </c>
    </row>
    <row r="1150" spans="1:50">
      <c r="A1150" t="s">
        <v>3571</v>
      </c>
      <c r="D1150">
        <v>810</v>
      </c>
      <c r="J1150">
        <v>748</v>
      </c>
      <c r="P1150">
        <v>917</v>
      </c>
      <c r="AJ1150">
        <v>810</v>
      </c>
      <c r="AK1150">
        <v>748</v>
      </c>
      <c r="AL1150">
        <v>917</v>
      </c>
      <c r="AN1150">
        <v>893</v>
      </c>
    </row>
    <row r="1151" spans="1:50">
      <c r="A1151" t="s">
        <v>3572</v>
      </c>
      <c r="P1151">
        <v>680</v>
      </c>
      <c r="V1151">
        <v>848</v>
      </c>
      <c r="AL1151">
        <v>680</v>
      </c>
      <c r="AM1151">
        <v>848</v>
      </c>
    </row>
    <row r="1152" spans="1:50">
      <c r="A1152" t="s">
        <v>3573</v>
      </c>
      <c r="D1152">
        <v>175</v>
      </c>
      <c r="J1152">
        <v>278</v>
      </c>
      <c r="P1152">
        <v>704</v>
      </c>
      <c r="AA1152">
        <v>372</v>
      </c>
      <c r="AJ1152">
        <v>175</v>
      </c>
      <c r="AK1152">
        <v>278</v>
      </c>
      <c r="AL1152">
        <v>704</v>
      </c>
      <c r="AN1152">
        <v>305</v>
      </c>
    </row>
    <row r="1153" spans="1:50">
      <c r="A1153" t="s">
        <v>3574</v>
      </c>
      <c r="D1153">
        <v>504</v>
      </c>
      <c r="J1153">
        <v>379</v>
      </c>
      <c r="P1153">
        <v>605</v>
      </c>
      <c r="V1153">
        <v>791</v>
      </c>
      <c r="AA1153">
        <v>816</v>
      </c>
      <c r="AJ1153">
        <v>504</v>
      </c>
      <c r="AK1153">
        <v>379</v>
      </c>
      <c r="AL1153">
        <v>605</v>
      </c>
      <c r="AM1153">
        <v>791</v>
      </c>
      <c r="AN1153">
        <v>547</v>
      </c>
    </row>
    <row r="1154" spans="1:50">
      <c r="A1154" t="s">
        <v>3575</v>
      </c>
      <c r="D1154">
        <v>384</v>
      </c>
      <c r="J1154">
        <v>69</v>
      </c>
      <c r="P1154">
        <v>131</v>
      </c>
      <c r="V1154">
        <v>241</v>
      </c>
      <c r="AA1154">
        <v>145</v>
      </c>
      <c r="AI1154">
        <v>0</v>
      </c>
      <c r="AJ1154">
        <v>384</v>
      </c>
      <c r="AK1154">
        <v>69</v>
      </c>
      <c r="AL1154">
        <v>131</v>
      </c>
      <c r="AM1154">
        <v>241</v>
      </c>
      <c r="AN1154">
        <v>883</v>
      </c>
      <c r="AU1154">
        <v>123</v>
      </c>
      <c r="AW1154">
        <v>116</v>
      </c>
    </row>
    <row r="1155" spans="1:50">
      <c r="A1155" t="s">
        <v>3576</v>
      </c>
      <c r="D1155">
        <v>324</v>
      </c>
      <c r="J1155">
        <v>293</v>
      </c>
      <c r="P1155">
        <v>501</v>
      </c>
      <c r="V1155">
        <v>648</v>
      </c>
      <c r="AA1155">
        <v>706</v>
      </c>
      <c r="AJ1155">
        <v>324</v>
      </c>
      <c r="AK1155">
        <v>293</v>
      </c>
      <c r="AL1155">
        <v>501</v>
      </c>
      <c r="AM1155">
        <v>648</v>
      </c>
      <c r="AN1155">
        <v>234</v>
      </c>
    </row>
    <row r="1156" spans="1:50">
      <c r="A1156" t="s">
        <v>3577</v>
      </c>
      <c r="D1156">
        <v>452</v>
      </c>
      <c r="J1156">
        <v>618</v>
      </c>
      <c r="AJ1156">
        <v>452</v>
      </c>
      <c r="AK1156">
        <v>618</v>
      </c>
    </row>
    <row r="1157" spans="1:50">
      <c r="A1157" t="s">
        <v>3578</v>
      </c>
      <c r="D1157">
        <v>868</v>
      </c>
      <c r="J1157">
        <v>538</v>
      </c>
      <c r="P1157">
        <v>549</v>
      </c>
      <c r="V1157">
        <v>470</v>
      </c>
      <c r="AA1157">
        <v>592</v>
      </c>
      <c r="AJ1157">
        <v>868</v>
      </c>
      <c r="AK1157">
        <v>538</v>
      </c>
      <c r="AL1157">
        <v>549</v>
      </c>
      <c r="AM1157">
        <v>470</v>
      </c>
    </row>
    <row r="1158" spans="1:50">
      <c r="A1158" t="s">
        <v>3579</v>
      </c>
      <c r="V1158">
        <v>651</v>
      </c>
      <c r="AA1158">
        <v>216</v>
      </c>
      <c r="AM1158">
        <v>651</v>
      </c>
    </row>
    <row r="1159" spans="1:50">
      <c r="A1159" t="s">
        <v>139</v>
      </c>
      <c r="B1159">
        <v>53</v>
      </c>
      <c r="C1159">
        <v>3</v>
      </c>
      <c r="D1159">
        <v>17</v>
      </c>
      <c r="E1159">
        <v>16</v>
      </c>
      <c r="F1159">
        <v>10</v>
      </c>
      <c r="G1159">
        <v>31</v>
      </c>
      <c r="H1159">
        <v>93</v>
      </c>
      <c r="I1159">
        <v>54</v>
      </c>
      <c r="J1159">
        <v>3</v>
      </c>
      <c r="K1159">
        <v>78</v>
      </c>
      <c r="L1159">
        <v>5</v>
      </c>
      <c r="M1159">
        <v>18</v>
      </c>
      <c r="N1159">
        <v>70</v>
      </c>
      <c r="O1159">
        <v>0</v>
      </c>
      <c r="P1159">
        <v>11</v>
      </c>
      <c r="Q1159">
        <v>20</v>
      </c>
      <c r="R1159">
        <v>50</v>
      </c>
      <c r="S1159">
        <v>32</v>
      </c>
      <c r="T1159">
        <v>22</v>
      </c>
      <c r="U1159">
        <v>2</v>
      </c>
      <c r="V1159">
        <v>24</v>
      </c>
      <c r="W1159">
        <v>84</v>
      </c>
      <c r="X1159">
        <v>41</v>
      </c>
      <c r="Y1159">
        <v>44</v>
      </c>
      <c r="Z1159">
        <v>42</v>
      </c>
      <c r="AA1159">
        <v>18</v>
      </c>
      <c r="AB1159">
        <v>6</v>
      </c>
      <c r="AC1159">
        <v>6</v>
      </c>
      <c r="AD1159">
        <v>8</v>
      </c>
      <c r="AE1159">
        <v>3</v>
      </c>
      <c r="AF1159">
        <v>54</v>
      </c>
      <c r="AG1159">
        <v>0</v>
      </c>
      <c r="AH1159">
        <v>2</v>
      </c>
      <c r="AI1159">
        <v>27</v>
      </c>
      <c r="AJ1159">
        <v>17</v>
      </c>
      <c r="AK1159">
        <v>3</v>
      </c>
      <c r="AL1159">
        <v>11</v>
      </c>
      <c r="AM1159">
        <v>24</v>
      </c>
      <c r="AN1159">
        <v>14</v>
      </c>
      <c r="AO1159">
        <v>9</v>
      </c>
      <c r="AP1159">
        <v>65</v>
      </c>
      <c r="AQ1159">
        <v>43</v>
      </c>
      <c r="AR1159">
        <v>26</v>
      </c>
      <c r="AS1159">
        <v>27</v>
      </c>
      <c r="AT1159">
        <v>14</v>
      </c>
      <c r="AU1159">
        <v>56</v>
      </c>
      <c r="AV1159">
        <v>110</v>
      </c>
      <c r="AW1159">
        <v>10</v>
      </c>
      <c r="AX1159">
        <v>12</v>
      </c>
    </row>
    <row r="1160" spans="1:50">
      <c r="A1160" t="s">
        <v>3580</v>
      </c>
      <c r="D1160">
        <v>379</v>
      </c>
      <c r="J1160">
        <v>430</v>
      </c>
      <c r="P1160">
        <v>432</v>
      </c>
      <c r="V1160">
        <v>706</v>
      </c>
      <c r="AA1160">
        <v>884</v>
      </c>
      <c r="AJ1160">
        <v>379</v>
      </c>
      <c r="AK1160">
        <v>430</v>
      </c>
      <c r="AL1160">
        <v>432</v>
      </c>
      <c r="AM1160">
        <v>706</v>
      </c>
      <c r="AN1160">
        <v>469</v>
      </c>
    </row>
    <row r="1161" spans="1:50">
      <c r="A1161" t="s">
        <v>3581</v>
      </c>
      <c r="D1161">
        <v>531</v>
      </c>
      <c r="J1161">
        <v>533</v>
      </c>
      <c r="P1161">
        <v>939</v>
      </c>
      <c r="AJ1161">
        <v>531</v>
      </c>
      <c r="AK1161">
        <v>533</v>
      </c>
      <c r="AL1161">
        <v>939</v>
      </c>
    </row>
    <row r="1162" spans="1:50">
      <c r="A1162" t="s">
        <v>3582</v>
      </c>
      <c r="V1162">
        <v>871</v>
      </c>
      <c r="AA1162">
        <v>906</v>
      </c>
      <c r="AM1162">
        <v>871</v>
      </c>
    </row>
    <row r="1163" spans="1:50">
      <c r="A1163" t="s">
        <v>3583</v>
      </c>
      <c r="D1163">
        <v>478</v>
      </c>
      <c r="J1163">
        <v>614</v>
      </c>
      <c r="P1163">
        <v>874</v>
      </c>
      <c r="AJ1163">
        <v>478</v>
      </c>
      <c r="AK1163">
        <v>614</v>
      </c>
      <c r="AL1163">
        <v>874</v>
      </c>
      <c r="AN1163">
        <v>395</v>
      </c>
    </row>
    <row r="1164" spans="1:50">
      <c r="A1164" t="s">
        <v>3584</v>
      </c>
      <c r="V1164">
        <v>688</v>
      </c>
      <c r="AA1164">
        <v>808</v>
      </c>
      <c r="AM1164">
        <v>688</v>
      </c>
    </row>
    <row r="1165" spans="1:50">
      <c r="A1165" t="s">
        <v>3585</v>
      </c>
      <c r="D1165">
        <v>824</v>
      </c>
      <c r="P1165">
        <v>528</v>
      </c>
      <c r="V1165">
        <v>724</v>
      </c>
      <c r="AA1165">
        <v>977</v>
      </c>
      <c r="AJ1165">
        <v>824</v>
      </c>
      <c r="AL1165">
        <v>528</v>
      </c>
      <c r="AM1165">
        <v>724</v>
      </c>
      <c r="AN1165">
        <v>556</v>
      </c>
    </row>
    <row r="1166" spans="1:50">
      <c r="A1166" t="s">
        <v>3586</v>
      </c>
      <c r="P1166">
        <v>735</v>
      </c>
      <c r="V1166">
        <v>816</v>
      </c>
      <c r="AA1166">
        <v>902</v>
      </c>
      <c r="AL1166">
        <v>735</v>
      </c>
      <c r="AM1166">
        <v>816</v>
      </c>
    </row>
    <row r="1167" spans="1:50">
      <c r="A1167" t="s">
        <v>3587</v>
      </c>
      <c r="D1167">
        <v>890</v>
      </c>
      <c r="V1167">
        <v>975</v>
      </c>
      <c r="AA1167">
        <v>351</v>
      </c>
      <c r="AJ1167">
        <v>890</v>
      </c>
      <c r="AM1167">
        <v>975</v>
      </c>
      <c r="AN1167">
        <v>787</v>
      </c>
    </row>
    <row r="1168" spans="1:50">
      <c r="A1168" t="s">
        <v>3588</v>
      </c>
      <c r="V1168">
        <v>945</v>
      </c>
      <c r="AA1168">
        <v>958</v>
      </c>
      <c r="AM1168">
        <v>945</v>
      </c>
    </row>
    <row r="1169" spans="1:47">
      <c r="A1169" t="s">
        <v>3589</v>
      </c>
      <c r="J1169">
        <v>738</v>
      </c>
      <c r="P1169">
        <v>487</v>
      </c>
      <c r="V1169">
        <v>530</v>
      </c>
      <c r="AA1169">
        <v>680</v>
      </c>
      <c r="AK1169">
        <v>738</v>
      </c>
      <c r="AL1169">
        <v>487</v>
      </c>
      <c r="AM1169">
        <v>530</v>
      </c>
    </row>
    <row r="1170" spans="1:47">
      <c r="A1170" t="s">
        <v>3590</v>
      </c>
      <c r="P1170">
        <v>635</v>
      </c>
      <c r="AA1170">
        <v>565</v>
      </c>
      <c r="AL1170">
        <v>635</v>
      </c>
    </row>
    <row r="1171" spans="1:47">
      <c r="A1171" t="s">
        <v>3591</v>
      </c>
      <c r="P1171">
        <v>891</v>
      </c>
      <c r="AL1171">
        <v>891</v>
      </c>
    </row>
    <row r="1172" spans="1:47">
      <c r="A1172" t="s">
        <v>3592</v>
      </c>
      <c r="D1172">
        <v>288</v>
      </c>
      <c r="J1172">
        <v>185</v>
      </c>
      <c r="P1172">
        <v>184</v>
      </c>
      <c r="V1172">
        <v>104</v>
      </c>
      <c r="AA1172">
        <v>111</v>
      </c>
      <c r="AJ1172">
        <v>288</v>
      </c>
      <c r="AK1172">
        <v>185</v>
      </c>
      <c r="AL1172">
        <v>184</v>
      </c>
      <c r="AM1172">
        <v>104</v>
      </c>
      <c r="AN1172">
        <v>192</v>
      </c>
    </row>
    <row r="1173" spans="1:47">
      <c r="A1173" t="s">
        <v>3593</v>
      </c>
      <c r="D1173">
        <v>162</v>
      </c>
      <c r="J1173">
        <v>325</v>
      </c>
      <c r="P1173">
        <v>207</v>
      </c>
      <c r="V1173">
        <v>172</v>
      </c>
      <c r="AA1173">
        <v>175</v>
      </c>
      <c r="AJ1173">
        <v>162</v>
      </c>
      <c r="AK1173">
        <v>325</v>
      </c>
      <c r="AL1173">
        <v>207</v>
      </c>
      <c r="AM1173">
        <v>172</v>
      </c>
      <c r="AN1173">
        <v>378</v>
      </c>
      <c r="AU1173">
        <v>123</v>
      </c>
    </row>
    <row r="1174" spans="1:47">
      <c r="A1174" t="s">
        <v>3594</v>
      </c>
      <c r="D1174">
        <v>631</v>
      </c>
      <c r="J1174">
        <v>945</v>
      </c>
      <c r="P1174">
        <v>806</v>
      </c>
      <c r="V1174">
        <v>911</v>
      </c>
      <c r="AA1174">
        <v>595</v>
      </c>
      <c r="AJ1174">
        <v>631</v>
      </c>
      <c r="AK1174">
        <v>945</v>
      </c>
      <c r="AL1174">
        <v>806</v>
      </c>
      <c r="AM1174">
        <v>911</v>
      </c>
      <c r="AN1174">
        <v>695</v>
      </c>
    </row>
    <row r="1175" spans="1:47">
      <c r="A1175" t="s">
        <v>3595</v>
      </c>
      <c r="D1175">
        <v>940</v>
      </c>
      <c r="J1175">
        <v>673</v>
      </c>
      <c r="P1175">
        <v>797</v>
      </c>
      <c r="V1175">
        <v>841</v>
      </c>
      <c r="AJ1175">
        <v>940</v>
      </c>
      <c r="AK1175">
        <v>673</v>
      </c>
      <c r="AL1175">
        <v>797</v>
      </c>
      <c r="AM1175">
        <v>841</v>
      </c>
      <c r="AN1175">
        <v>849</v>
      </c>
    </row>
    <row r="1176" spans="1:47">
      <c r="A1176" t="s">
        <v>3596</v>
      </c>
      <c r="J1176">
        <v>749</v>
      </c>
      <c r="P1176">
        <v>793</v>
      </c>
      <c r="V1176">
        <v>726</v>
      </c>
      <c r="AA1176">
        <v>696</v>
      </c>
      <c r="AK1176">
        <v>749</v>
      </c>
      <c r="AL1176">
        <v>793</v>
      </c>
      <c r="AM1176">
        <v>726</v>
      </c>
    </row>
    <row r="1177" spans="1:47">
      <c r="A1177" t="s">
        <v>3597</v>
      </c>
      <c r="D1177">
        <v>58</v>
      </c>
      <c r="J1177">
        <v>118</v>
      </c>
      <c r="P1177">
        <v>85</v>
      </c>
      <c r="V1177">
        <v>101</v>
      </c>
      <c r="AA1177">
        <v>33</v>
      </c>
      <c r="AJ1177">
        <v>58</v>
      </c>
      <c r="AK1177">
        <v>118</v>
      </c>
      <c r="AL1177">
        <v>85</v>
      </c>
      <c r="AM1177">
        <v>101</v>
      </c>
      <c r="AN1177">
        <v>118</v>
      </c>
      <c r="AT1177">
        <v>35</v>
      </c>
      <c r="AU1177">
        <v>123</v>
      </c>
    </row>
    <row r="1178" spans="1:47">
      <c r="A1178" t="s">
        <v>3598</v>
      </c>
      <c r="V1178">
        <v>853</v>
      </c>
      <c r="AA1178">
        <v>904</v>
      </c>
      <c r="AM1178">
        <v>853</v>
      </c>
    </row>
    <row r="1179" spans="1:47">
      <c r="A1179" t="s">
        <v>3599</v>
      </c>
      <c r="D1179">
        <v>733</v>
      </c>
      <c r="J1179">
        <v>867</v>
      </c>
      <c r="P1179">
        <v>894</v>
      </c>
      <c r="V1179">
        <v>746</v>
      </c>
      <c r="AA1179">
        <v>442</v>
      </c>
      <c r="AJ1179">
        <v>733</v>
      </c>
      <c r="AK1179">
        <v>867</v>
      </c>
      <c r="AL1179">
        <v>894</v>
      </c>
      <c r="AM1179">
        <v>746</v>
      </c>
      <c r="AT1179">
        <v>69</v>
      </c>
    </row>
    <row r="1180" spans="1:47">
      <c r="A1180" t="s">
        <v>3600</v>
      </c>
      <c r="D1180">
        <v>656</v>
      </c>
      <c r="J1180">
        <v>835</v>
      </c>
      <c r="P1180">
        <v>843</v>
      </c>
      <c r="AJ1180">
        <v>656</v>
      </c>
      <c r="AK1180">
        <v>835</v>
      </c>
      <c r="AL1180">
        <v>843</v>
      </c>
      <c r="AN1180">
        <v>511</v>
      </c>
    </row>
    <row r="1181" spans="1:47">
      <c r="A1181" t="s">
        <v>3601</v>
      </c>
      <c r="D1181">
        <v>937</v>
      </c>
      <c r="J1181">
        <v>827</v>
      </c>
      <c r="AJ1181">
        <v>937</v>
      </c>
      <c r="AK1181">
        <v>827</v>
      </c>
      <c r="AN1181">
        <v>687</v>
      </c>
    </row>
    <row r="1182" spans="1:47">
      <c r="A1182" t="s">
        <v>3602</v>
      </c>
      <c r="D1182">
        <v>799</v>
      </c>
      <c r="AJ1182">
        <v>799</v>
      </c>
      <c r="AN1182">
        <v>944</v>
      </c>
    </row>
    <row r="1183" spans="1:47">
      <c r="A1183" t="s">
        <v>3603</v>
      </c>
      <c r="D1183">
        <v>815</v>
      </c>
      <c r="J1183">
        <v>656</v>
      </c>
      <c r="P1183">
        <v>418</v>
      </c>
      <c r="V1183">
        <v>506</v>
      </c>
      <c r="AA1183">
        <v>341</v>
      </c>
      <c r="AJ1183">
        <v>815</v>
      </c>
      <c r="AK1183">
        <v>656</v>
      </c>
      <c r="AL1183">
        <v>418</v>
      </c>
      <c r="AM1183">
        <v>506</v>
      </c>
      <c r="AN1183">
        <v>750</v>
      </c>
    </row>
    <row r="1184" spans="1:47">
      <c r="A1184" t="s">
        <v>3604</v>
      </c>
      <c r="V1184">
        <v>820</v>
      </c>
      <c r="AA1184">
        <v>790</v>
      </c>
      <c r="AM1184">
        <v>820</v>
      </c>
    </row>
    <row r="1185" spans="1:50">
      <c r="A1185" t="s">
        <v>997</v>
      </c>
      <c r="C1185">
        <v>0</v>
      </c>
      <c r="AE1185">
        <v>0</v>
      </c>
    </row>
    <row r="1186" spans="1:50">
      <c r="A1186" t="s">
        <v>3605</v>
      </c>
      <c r="J1186">
        <v>872</v>
      </c>
      <c r="AK1186">
        <v>872</v>
      </c>
    </row>
    <row r="1187" spans="1:50">
      <c r="A1187" t="s">
        <v>3606</v>
      </c>
      <c r="D1187">
        <v>119</v>
      </c>
      <c r="J1187">
        <v>132</v>
      </c>
      <c r="P1187">
        <v>200</v>
      </c>
      <c r="V1187">
        <v>183</v>
      </c>
      <c r="AA1187">
        <v>261</v>
      </c>
      <c r="AJ1187">
        <v>119</v>
      </c>
      <c r="AK1187">
        <v>132</v>
      </c>
      <c r="AL1187">
        <v>200</v>
      </c>
      <c r="AM1187">
        <v>183</v>
      </c>
      <c r="AN1187">
        <v>106</v>
      </c>
    </row>
    <row r="1188" spans="1:50">
      <c r="A1188" t="s">
        <v>3607</v>
      </c>
      <c r="J1188">
        <v>689</v>
      </c>
      <c r="P1188">
        <v>357</v>
      </c>
      <c r="V1188">
        <v>323</v>
      </c>
      <c r="AA1188">
        <v>311</v>
      </c>
      <c r="AK1188">
        <v>689</v>
      </c>
      <c r="AL1188">
        <v>357</v>
      </c>
      <c r="AM1188">
        <v>323</v>
      </c>
    </row>
    <row r="1189" spans="1:50">
      <c r="A1189" t="s">
        <v>3608</v>
      </c>
      <c r="D1189">
        <v>883</v>
      </c>
      <c r="AA1189">
        <v>817</v>
      </c>
      <c r="AJ1189">
        <v>883</v>
      </c>
    </row>
    <row r="1190" spans="1:50">
      <c r="A1190" t="s">
        <v>3609</v>
      </c>
      <c r="P1190">
        <v>695</v>
      </c>
      <c r="V1190">
        <v>449</v>
      </c>
      <c r="AA1190">
        <v>510</v>
      </c>
      <c r="AL1190">
        <v>695</v>
      </c>
      <c r="AM1190">
        <v>449</v>
      </c>
    </row>
    <row r="1191" spans="1:50">
      <c r="A1191" t="s">
        <v>3610</v>
      </c>
      <c r="P1191">
        <v>764</v>
      </c>
      <c r="V1191">
        <v>761</v>
      </c>
      <c r="AL1191">
        <v>764</v>
      </c>
      <c r="AM1191">
        <v>761</v>
      </c>
    </row>
    <row r="1192" spans="1:50">
      <c r="A1192" t="s">
        <v>3611</v>
      </c>
      <c r="D1192">
        <v>450</v>
      </c>
      <c r="J1192">
        <v>615</v>
      </c>
      <c r="AJ1192">
        <v>450</v>
      </c>
      <c r="AK1192">
        <v>615</v>
      </c>
      <c r="AN1192">
        <v>558</v>
      </c>
    </row>
    <row r="1193" spans="1:50">
      <c r="A1193" t="s">
        <v>3612</v>
      </c>
      <c r="D1193">
        <v>751</v>
      </c>
      <c r="J1193">
        <v>959</v>
      </c>
      <c r="AJ1193">
        <v>751</v>
      </c>
      <c r="AK1193">
        <v>959</v>
      </c>
    </row>
    <row r="1194" spans="1:50">
      <c r="A1194" t="s">
        <v>3613</v>
      </c>
      <c r="D1194">
        <v>860</v>
      </c>
      <c r="J1194">
        <v>969</v>
      </c>
      <c r="AJ1194">
        <v>860</v>
      </c>
      <c r="AK1194">
        <v>969</v>
      </c>
    </row>
    <row r="1195" spans="1:50">
      <c r="A1195" t="s">
        <v>3614</v>
      </c>
      <c r="V1195">
        <v>463</v>
      </c>
      <c r="AA1195">
        <v>420</v>
      </c>
      <c r="AM1195">
        <v>463</v>
      </c>
    </row>
    <row r="1196" spans="1:50">
      <c r="A1196" t="s">
        <v>1121</v>
      </c>
      <c r="D1196">
        <v>107</v>
      </c>
      <c r="J1196">
        <v>230</v>
      </c>
      <c r="N1196">
        <v>96</v>
      </c>
      <c r="P1196">
        <v>221</v>
      </c>
      <c r="Q1196">
        <v>33</v>
      </c>
      <c r="R1196">
        <v>25</v>
      </c>
      <c r="S1196">
        <v>138</v>
      </c>
      <c r="T1196">
        <v>71</v>
      </c>
      <c r="V1196">
        <v>204</v>
      </c>
      <c r="W1196">
        <v>85</v>
      </c>
      <c r="X1196">
        <v>99</v>
      </c>
      <c r="Y1196">
        <v>181</v>
      </c>
      <c r="Z1196">
        <v>131</v>
      </c>
      <c r="AA1196">
        <v>178</v>
      </c>
      <c r="AB1196">
        <v>54</v>
      </c>
      <c r="AC1196">
        <v>45</v>
      </c>
      <c r="AD1196">
        <v>166</v>
      </c>
      <c r="AI1196">
        <v>0</v>
      </c>
      <c r="AJ1196">
        <v>107</v>
      </c>
      <c r="AK1196">
        <v>230</v>
      </c>
      <c r="AL1196">
        <v>221</v>
      </c>
      <c r="AM1196">
        <v>204</v>
      </c>
      <c r="AN1196">
        <v>53</v>
      </c>
      <c r="AO1196">
        <v>106</v>
      </c>
      <c r="AP1196">
        <v>149</v>
      </c>
      <c r="AQ1196">
        <v>109</v>
      </c>
      <c r="AU1196">
        <v>56</v>
      </c>
      <c r="AV1196">
        <v>75</v>
      </c>
      <c r="AW1196">
        <v>116</v>
      </c>
      <c r="AX1196">
        <v>88</v>
      </c>
    </row>
    <row r="1197" spans="1:50">
      <c r="A1197" t="s">
        <v>3615</v>
      </c>
      <c r="P1197">
        <v>495</v>
      </c>
      <c r="V1197">
        <v>291</v>
      </c>
      <c r="Z1197">
        <v>84</v>
      </c>
      <c r="AA1197">
        <v>320</v>
      </c>
      <c r="AB1197">
        <v>174</v>
      </c>
      <c r="AC1197">
        <v>153</v>
      </c>
      <c r="AD1197">
        <v>207</v>
      </c>
      <c r="AL1197">
        <v>495</v>
      </c>
      <c r="AM1197">
        <v>291</v>
      </c>
      <c r="AO1197">
        <v>197</v>
      </c>
    </row>
    <row r="1198" spans="1:50">
      <c r="A1198" t="s">
        <v>3616</v>
      </c>
      <c r="D1198">
        <v>386</v>
      </c>
      <c r="J1198">
        <v>519</v>
      </c>
      <c r="P1198">
        <v>550</v>
      </c>
      <c r="V1198">
        <v>304</v>
      </c>
      <c r="AA1198">
        <v>344</v>
      </c>
      <c r="AJ1198">
        <v>386</v>
      </c>
      <c r="AK1198">
        <v>519</v>
      </c>
      <c r="AL1198">
        <v>550</v>
      </c>
      <c r="AM1198">
        <v>304</v>
      </c>
      <c r="AN1198">
        <v>149</v>
      </c>
    </row>
    <row r="1199" spans="1:50">
      <c r="A1199" t="s">
        <v>3617</v>
      </c>
      <c r="V1199">
        <v>754</v>
      </c>
      <c r="AA1199">
        <v>878</v>
      </c>
      <c r="AM1199">
        <v>754</v>
      </c>
    </row>
    <row r="1200" spans="1:50">
      <c r="A1200" t="s">
        <v>3618</v>
      </c>
      <c r="P1200">
        <v>946</v>
      </c>
      <c r="V1200">
        <v>479</v>
      </c>
      <c r="AA1200">
        <v>546</v>
      </c>
      <c r="AL1200">
        <v>946</v>
      </c>
      <c r="AM1200">
        <v>479</v>
      </c>
    </row>
    <row r="1201" spans="1:50">
      <c r="A1201" t="s">
        <v>3619</v>
      </c>
      <c r="V1201">
        <v>774</v>
      </c>
      <c r="AA1201">
        <v>819</v>
      </c>
      <c r="AM1201">
        <v>774</v>
      </c>
    </row>
    <row r="1202" spans="1:50">
      <c r="A1202" t="s">
        <v>3620</v>
      </c>
      <c r="D1202">
        <v>252</v>
      </c>
      <c r="J1202">
        <v>231</v>
      </c>
      <c r="P1202">
        <v>355</v>
      </c>
      <c r="V1202">
        <v>681</v>
      </c>
      <c r="AA1202">
        <v>856</v>
      </c>
      <c r="AJ1202">
        <v>252</v>
      </c>
      <c r="AK1202">
        <v>231</v>
      </c>
      <c r="AL1202">
        <v>355</v>
      </c>
      <c r="AM1202">
        <v>681</v>
      </c>
      <c r="AN1202">
        <v>245</v>
      </c>
    </row>
    <row r="1203" spans="1:50">
      <c r="A1203" t="s">
        <v>3621</v>
      </c>
      <c r="P1203">
        <v>504</v>
      </c>
      <c r="V1203">
        <v>123</v>
      </c>
      <c r="AA1203">
        <v>88</v>
      </c>
      <c r="AL1203">
        <v>504</v>
      </c>
      <c r="AM1203">
        <v>123</v>
      </c>
    </row>
    <row r="1204" spans="1:50">
      <c r="A1204" t="s">
        <v>3622</v>
      </c>
      <c r="D1204">
        <v>277</v>
      </c>
      <c r="J1204">
        <v>195</v>
      </c>
      <c r="P1204">
        <v>416</v>
      </c>
      <c r="V1204">
        <v>674</v>
      </c>
      <c r="AA1204">
        <v>783</v>
      </c>
      <c r="AJ1204">
        <v>277</v>
      </c>
      <c r="AK1204">
        <v>195</v>
      </c>
      <c r="AL1204">
        <v>416</v>
      </c>
      <c r="AM1204">
        <v>674</v>
      </c>
      <c r="AN1204">
        <v>269</v>
      </c>
    </row>
    <row r="1205" spans="1:50">
      <c r="A1205" t="s">
        <v>3623</v>
      </c>
      <c r="D1205">
        <v>657</v>
      </c>
      <c r="J1205">
        <v>841</v>
      </c>
      <c r="AJ1205">
        <v>657</v>
      </c>
      <c r="AK1205">
        <v>841</v>
      </c>
    </row>
    <row r="1206" spans="1:50">
      <c r="A1206" t="s">
        <v>3624</v>
      </c>
      <c r="D1206">
        <v>368</v>
      </c>
      <c r="J1206">
        <v>381</v>
      </c>
      <c r="P1206">
        <v>337</v>
      </c>
      <c r="V1206">
        <v>282</v>
      </c>
      <c r="AA1206">
        <v>227</v>
      </c>
      <c r="AJ1206">
        <v>368</v>
      </c>
      <c r="AK1206">
        <v>381</v>
      </c>
      <c r="AL1206">
        <v>337</v>
      </c>
      <c r="AM1206">
        <v>282</v>
      </c>
      <c r="AN1206">
        <v>599</v>
      </c>
    </row>
    <row r="1207" spans="1:50">
      <c r="A1207" t="s">
        <v>3625</v>
      </c>
      <c r="D1207">
        <v>245</v>
      </c>
      <c r="J1207">
        <v>426</v>
      </c>
      <c r="P1207">
        <v>469</v>
      </c>
      <c r="V1207">
        <v>789</v>
      </c>
      <c r="AA1207">
        <v>949</v>
      </c>
      <c r="AJ1207">
        <v>245</v>
      </c>
      <c r="AK1207">
        <v>426</v>
      </c>
      <c r="AL1207">
        <v>469</v>
      </c>
      <c r="AM1207">
        <v>789</v>
      </c>
      <c r="AN1207">
        <v>256</v>
      </c>
    </row>
    <row r="1208" spans="1:50">
      <c r="A1208" t="s">
        <v>3626</v>
      </c>
      <c r="D1208">
        <v>213</v>
      </c>
      <c r="J1208">
        <v>347</v>
      </c>
      <c r="P1208">
        <v>232</v>
      </c>
      <c r="V1208">
        <v>168</v>
      </c>
      <c r="AA1208">
        <v>197</v>
      </c>
      <c r="AJ1208">
        <v>213</v>
      </c>
      <c r="AK1208">
        <v>347</v>
      </c>
      <c r="AL1208">
        <v>232</v>
      </c>
      <c r="AM1208">
        <v>168</v>
      </c>
      <c r="AN1208">
        <v>99</v>
      </c>
    </row>
    <row r="1209" spans="1:50">
      <c r="A1209" t="s">
        <v>3627</v>
      </c>
      <c r="D1209">
        <v>590</v>
      </c>
      <c r="J1209">
        <v>575</v>
      </c>
      <c r="P1209">
        <v>614</v>
      </c>
      <c r="AJ1209">
        <v>590</v>
      </c>
      <c r="AK1209">
        <v>575</v>
      </c>
      <c r="AL1209">
        <v>614</v>
      </c>
      <c r="AN1209">
        <v>422</v>
      </c>
    </row>
    <row r="1210" spans="1:50">
      <c r="A1210" t="s">
        <v>1122</v>
      </c>
      <c r="B1210">
        <v>134</v>
      </c>
      <c r="D1210">
        <v>1225</v>
      </c>
      <c r="E1210">
        <v>143</v>
      </c>
      <c r="F1210">
        <v>51</v>
      </c>
      <c r="G1210">
        <v>74</v>
      </c>
      <c r="H1210">
        <v>149</v>
      </c>
      <c r="J1210">
        <v>819</v>
      </c>
      <c r="K1210">
        <v>11</v>
      </c>
      <c r="L1210">
        <v>11</v>
      </c>
      <c r="M1210">
        <v>87</v>
      </c>
      <c r="N1210">
        <v>125</v>
      </c>
      <c r="P1210">
        <v>1552</v>
      </c>
      <c r="Q1210">
        <v>32</v>
      </c>
      <c r="R1210">
        <v>16</v>
      </c>
      <c r="S1210">
        <v>155</v>
      </c>
      <c r="V1210">
        <v>1111</v>
      </c>
      <c r="AA1210">
        <v>409</v>
      </c>
      <c r="AJ1210">
        <v>1225</v>
      </c>
      <c r="AK1210">
        <v>819</v>
      </c>
      <c r="AL1210">
        <v>1552</v>
      </c>
      <c r="AM1210">
        <v>1111</v>
      </c>
      <c r="AN1210">
        <v>555</v>
      </c>
      <c r="AQ1210">
        <v>172</v>
      </c>
      <c r="AR1210">
        <v>127</v>
      </c>
      <c r="AS1210">
        <v>126</v>
      </c>
      <c r="AV1210">
        <v>75</v>
      </c>
      <c r="AW1210">
        <v>73</v>
      </c>
      <c r="AX1210">
        <v>124</v>
      </c>
    </row>
    <row r="1211" spans="1:50">
      <c r="A1211" t="s">
        <v>3628</v>
      </c>
      <c r="P1211">
        <v>719</v>
      </c>
      <c r="AL1211">
        <v>719</v>
      </c>
    </row>
    <row r="1212" spans="1:50">
      <c r="A1212" t="s">
        <v>3629</v>
      </c>
      <c r="D1212">
        <v>519</v>
      </c>
      <c r="J1212">
        <v>779</v>
      </c>
      <c r="P1212">
        <v>872</v>
      </c>
      <c r="V1212">
        <v>699</v>
      </c>
      <c r="AA1212">
        <v>673</v>
      </c>
      <c r="AJ1212">
        <v>519</v>
      </c>
      <c r="AK1212">
        <v>779</v>
      </c>
      <c r="AL1212">
        <v>872</v>
      </c>
      <c r="AM1212">
        <v>699</v>
      </c>
      <c r="AN1212">
        <v>283</v>
      </c>
    </row>
    <row r="1213" spans="1:50">
      <c r="A1213" t="s">
        <v>3630</v>
      </c>
      <c r="V1213">
        <v>945</v>
      </c>
      <c r="AA1213">
        <v>975</v>
      </c>
      <c r="AM1213">
        <v>945</v>
      </c>
    </row>
    <row r="1214" spans="1:50">
      <c r="A1214" t="s">
        <v>3631</v>
      </c>
      <c r="D1214">
        <v>521</v>
      </c>
      <c r="J1214">
        <v>725</v>
      </c>
      <c r="AJ1214">
        <v>521</v>
      </c>
      <c r="AK1214">
        <v>725</v>
      </c>
      <c r="AN1214">
        <v>807</v>
      </c>
    </row>
    <row r="1215" spans="1:50">
      <c r="A1215" t="s">
        <v>948</v>
      </c>
      <c r="D1215">
        <v>154</v>
      </c>
      <c r="I1215">
        <v>25</v>
      </c>
      <c r="J1215">
        <v>39</v>
      </c>
      <c r="P1215">
        <v>71</v>
      </c>
      <c r="V1215">
        <v>330</v>
      </c>
      <c r="AA1215">
        <v>375</v>
      </c>
      <c r="AF1215">
        <v>25</v>
      </c>
      <c r="AJ1215">
        <v>154</v>
      </c>
      <c r="AK1215">
        <v>39</v>
      </c>
      <c r="AL1215">
        <v>71</v>
      </c>
      <c r="AM1215">
        <v>330</v>
      </c>
      <c r="AV1215">
        <v>110</v>
      </c>
      <c r="AW1215">
        <v>116</v>
      </c>
    </row>
    <row r="1216" spans="1:50">
      <c r="A1216" t="s">
        <v>3632</v>
      </c>
      <c r="D1216">
        <v>57</v>
      </c>
      <c r="J1216">
        <v>125</v>
      </c>
      <c r="P1216">
        <v>93</v>
      </c>
      <c r="V1216">
        <v>81</v>
      </c>
      <c r="AA1216">
        <v>141</v>
      </c>
      <c r="AJ1216">
        <v>57</v>
      </c>
      <c r="AK1216">
        <v>125</v>
      </c>
      <c r="AL1216">
        <v>93</v>
      </c>
      <c r="AM1216">
        <v>81</v>
      </c>
      <c r="AN1216">
        <v>103</v>
      </c>
    </row>
    <row r="1217" spans="1:50">
      <c r="A1217" t="s">
        <v>3633</v>
      </c>
      <c r="AA1217">
        <v>585</v>
      </c>
    </row>
    <row r="1218" spans="1:50">
      <c r="A1218" t="s">
        <v>3634</v>
      </c>
      <c r="P1218">
        <v>639</v>
      </c>
      <c r="V1218">
        <v>542</v>
      </c>
      <c r="AA1218">
        <v>703</v>
      </c>
      <c r="AL1218">
        <v>639</v>
      </c>
      <c r="AM1218">
        <v>542</v>
      </c>
    </row>
    <row r="1219" spans="1:50">
      <c r="A1219" t="s">
        <v>165</v>
      </c>
      <c r="B1219">
        <v>60</v>
      </c>
      <c r="C1219">
        <v>27</v>
      </c>
      <c r="D1219">
        <v>31</v>
      </c>
      <c r="E1219">
        <v>106</v>
      </c>
      <c r="F1219">
        <v>147</v>
      </c>
      <c r="G1219">
        <v>42</v>
      </c>
      <c r="H1219">
        <v>103</v>
      </c>
      <c r="I1219">
        <v>38</v>
      </c>
      <c r="J1219">
        <v>33</v>
      </c>
      <c r="K1219">
        <v>56</v>
      </c>
      <c r="L1219">
        <v>24</v>
      </c>
      <c r="M1219">
        <v>26</v>
      </c>
      <c r="N1219">
        <v>33</v>
      </c>
      <c r="O1219">
        <v>5</v>
      </c>
      <c r="P1219">
        <v>10</v>
      </c>
      <c r="Q1219">
        <v>17</v>
      </c>
      <c r="R1219">
        <v>35</v>
      </c>
      <c r="S1219">
        <v>38</v>
      </c>
      <c r="T1219">
        <v>39</v>
      </c>
      <c r="U1219">
        <v>12</v>
      </c>
      <c r="V1219">
        <v>5</v>
      </c>
      <c r="W1219">
        <v>47</v>
      </c>
      <c r="X1219">
        <v>36</v>
      </c>
      <c r="Y1219">
        <v>8</v>
      </c>
      <c r="Z1219">
        <v>35</v>
      </c>
      <c r="AA1219">
        <v>5</v>
      </c>
      <c r="AB1219">
        <v>39</v>
      </c>
      <c r="AC1219">
        <v>27</v>
      </c>
      <c r="AD1219">
        <v>1</v>
      </c>
      <c r="AE1219">
        <v>27</v>
      </c>
      <c r="AF1219">
        <v>38</v>
      </c>
      <c r="AG1219">
        <v>5</v>
      </c>
      <c r="AH1219">
        <v>12</v>
      </c>
      <c r="AI1219">
        <v>38</v>
      </c>
      <c r="AJ1219">
        <v>31</v>
      </c>
      <c r="AK1219">
        <v>33</v>
      </c>
      <c r="AL1219">
        <v>10</v>
      </c>
      <c r="AM1219">
        <v>5</v>
      </c>
      <c r="AN1219">
        <v>32</v>
      </c>
      <c r="AO1219">
        <v>6</v>
      </c>
      <c r="AP1219">
        <v>26</v>
      </c>
      <c r="AQ1219">
        <v>48</v>
      </c>
      <c r="AR1219">
        <v>59</v>
      </c>
      <c r="AS1219">
        <v>32</v>
      </c>
      <c r="AT1219">
        <v>2</v>
      </c>
      <c r="AU1219">
        <v>14</v>
      </c>
      <c r="AV1219">
        <v>4</v>
      </c>
      <c r="AW1219">
        <v>20</v>
      </c>
      <c r="AX1219">
        <v>25</v>
      </c>
    </row>
    <row r="1220" spans="1:50">
      <c r="A1220" t="s">
        <v>1123</v>
      </c>
      <c r="B1220">
        <v>68</v>
      </c>
      <c r="D1220">
        <v>244</v>
      </c>
      <c r="E1220">
        <v>148</v>
      </c>
      <c r="F1220">
        <v>179</v>
      </c>
      <c r="G1220">
        <v>139</v>
      </c>
      <c r="H1220">
        <v>80</v>
      </c>
      <c r="J1220">
        <v>332</v>
      </c>
      <c r="K1220">
        <v>162</v>
      </c>
      <c r="L1220">
        <v>172</v>
      </c>
      <c r="M1220">
        <v>149</v>
      </c>
      <c r="N1220">
        <v>82</v>
      </c>
      <c r="P1220">
        <v>318</v>
      </c>
      <c r="Q1220">
        <v>19</v>
      </c>
      <c r="R1220">
        <v>63</v>
      </c>
      <c r="S1220">
        <v>94</v>
      </c>
      <c r="T1220">
        <v>141</v>
      </c>
      <c r="V1220">
        <v>310</v>
      </c>
      <c r="W1220">
        <v>69</v>
      </c>
      <c r="X1220">
        <v>65</v>
      </c>
      <c r="Y1220">
        <v>171</v>
      </c>
      <c r="Z1220">
        <v>93</v>
      </c>
      <c r="AA1220">
        <v>315</v>
      </c>
      <c r="AB1220">
        <v>119</v>
      </c>
      <c r="AC1220">
        <v>36</v>
      </c>
      <c r="AD1220">
        <v>127</v>
      </c>
      <c r="AI1220">
        <v>20</v>
      </c>
      <c r="AJ1220">
        <v>244</v>
      </c>
      <c r="AK1220">
        <v>332</v>
      </c>
      <c r="AL1220">
        <v>318</v>
      </c>
      <c r="AM1220">
        <v>310</v>
      </c>
      <c r="AN1220">
        <v>134</v>
      </c>
      <c r="AO1220">
        <v>179</v>
      </c>
      <c r="AP1220">
        <v>165</v>
      </c>
      <c r="AQ1220">
        <v>86</v>
      </c>
      <c r="AR1220">
        <v>70</v>
      </c>
      <c r="AS1220">
        <v>85</v>
      </c>
      <c r="AU1220">
        <v>123</v>
      </c>
      <c r="AV1220">
        <v>75</v>
      </c>
      <c r="AX1220">
        <v>124</v>
      </c>
    </row>
    <row r="1221" spans="1:50">
      <c r="A1221" t="s">
        <v>3635</v>
      </c>
      <c r="D1221">
        <v>364</v>
      </c>
      <c r="J1221">
        <v>373</v>
      </c>
      <c r="P1221">
        <v>218</v>
      </c>
      <c r="V1221">
        <v>121</v>
      </c>
      <c r="AA1221">
        <v>165</v>
      </c>
      <c r="AJ1221">
        <v>364</v>
      </c>
      <c r="AK1221">
        <v>373</v>
      </c>
      <c r="AL1221">
        <v>218</v>
      </c>
      <c r="AM1221">
        <v>121</v>
      </c>
      <c r="AN1221">
        <v>230</v>
      </c>
    </row>
    <row r="1222" spans="1:50">
      <c r="A1222" t="s">
        <v>3636</v>
      </c>
      <c r="J1222">
        <v>630</v>
      </c>
      <c r="P1222">
        <v>943</v>
      </c>
      <c r="V1222">
        <v>888</v>
      </c>
      <c r="AA1222">
        <v>974</v>
      </c>
      <c r="AK1222">
        <v>630</v>
      </c>
      <c r="AL1222">
        <v>943</v>
      </c>
      <c r="AM1222">
        <v>888</v>
      </c>
    </row>
    <row r="1223" spans="1:50">
      <c r="A1223" t="s">
        <v>3637</v>
      </c>
      <c r="V1223">
        <v>968</v>
      </c>
      <c r="AM1223">
        <v>968</v>
      </c>
    </row>
    <row r="1224" spans="1:50">
      <c r="A1224" t="s">
        <v>3638</v>
      </c>
      <c r="D1224">
        <v>580</v>
      </c>
      <c r="J1224">
        <v>813</v>
      </c>
      <c r="P1224">
        <v>698</v>
      </c>
      <c r="V1224">
        <v>359</v>
      </c>
      <c r="Z1224">
        <v>167</v>
      </c>
      <c r="AA1224">
        <v>405</v>
      </c>
      <c r="AB1224">
        <v>156</v>
      </c>
      <c r="AC1224">
        <v>43</v>
      </c>
      <c r="AD1224">
        <v>183</v>
      </c>
      <c r="AJ1224">
        <v>580</v>
      </c>
      <c r="AK1224">
        <v>813</v>
      </c>
      <c r="AL1224">
        <v>698</v>
      </c>
      <c r="AM1224">
        <v>359</v>
      </c>
      <c r="AN1224">
        <v>564</v>
      </c>
      <c r="AO1224">
        <v>196</v>
      </c>
    </row>
    <row r="1225" spans="1:50">
      <c r="A1225" t="s">
        <v>3639</v>
      </c>
      <c r="V1225">
        <v>702</v>
      </c>
      <c r="AA1225">
        <v>761</v>
      </c>
      <c r="AM1225">
        <v>702</v>
      </c>
      <c r="AU1225">
        <v>123</v>
      </c>
    </row>
    <row r="1226" spans="1:50">
      <c r="A1226" t="s">
        <v>1124</v>
      </c>
      <c r="B1226">
        <v>124</v>
      </c>
      <c r="D1226">
        <v>197</v>
      </c>
      <c r="E1226">
        <v>183</v>
      </c>
      <c r="F1226">
        <v>176</v>
      </c>
      <c r="G1226">
        <v>180</v>
      </c>
      <c r="H1226">
        <v>116</v>
      </c>
      <c r="J1226">
        <v>561</v>
      </c>
      <c r="K1226">
        <v>168</v>
      </c>
      <c r="L1226">
        <v>157</v>
      </c>
      <c r="M1226">
        <v>172</v>
      </c>
      <c r="N1226">
        <v>127</v>
      </c>
      <c r="P1226">
        <v>403</v>
      </c>
      <c r="Q1226">
        <v>52</v>
      </c>
      <c r="R1226">
        <v>134</v>
      </c>
      <c r="S1226">
        <v>154</v>
      </c>
      <c r="T1226">
        <v>147</v>
      </c>
      <c r="V1226">
        <v>502</v>
      </c>
      <c r="W1226">
        <v>180</v>
      </c>
      <c r="X1226">
        <v>179</v>
      </c>
      <c r="Y1226">
        <v>183</v>
      </c>
      <c r="Z1226">
        <v>185</v>
      </c>
      <c r="AA1226">
        <v>733</v>
      </c>
      <c r="AB1226">
        <v>198</v>
      </c>
      <c r="AC1226">
        <v>148</v>
      </c>
      <c r="AD1226">
        <v>209</v>
      </c>
      <c r="AI1226">
        <v>0</v>
      </c>
      <c r="AJ1226">
        <v>197</v>
      </c>
      <c r="AK1226">
        <v>561</v>
      </c>
      <c r="AL1226">
        <v>403</v>
      </c>
      <c r="AM1226">
        <v>502</v>
      </c>
      <c r="AN1226">
        <v>59</v>
      </c>
      <c r="AO1226">
        <v>211</v>
      </c>
      <c r="AP1226">
        <v>132</v>
      </c>
      <c r="AQ1226">
        <v>78</v>
      </c>
      <c r="AR1226">
        <v>153</v>
      </c>
      <c r="AS1226">
        <v>134</v>
      </c>
      <c r="AU1226">
        <v>123</v>
      </c>
      <c r="AW1226">
        <v>116</v>
      </c>
      <c r="AX1226">
        <v>88</v>
      </c>
    </row>
    <row r="1227" spans="1:50">
      <c r="A1227" t="s">
        <v>3640</v>
      </c>
      <c r="V1227">
        <v>893</v>
      </c>
      <c r="AM1227">
        <v>893</v>
      </c>
    </row>
    <row r="1228" spans="1:50">
      <c r="A1228" t="s">
        <v>3641</v>
      </c>
      <c r="D1228">
        <v>404</v>
      </c>
      <c r="J1228">
        <v>706</v>
      </c>
      <c r="P1228">
        <v>603</v>
      </c>
      <c r="V1228">
        <v>422</v>
      </c>
      <c r="AA1228">
        <v>543</v>
      </c>
      <c r="AJ1228">
        <v>404</v>
      </c>
      <c r="AK1228">
        <v>706</v>
      </c>
      <c r="AL1228">
        <v>603</v>
      </c>
      <c r="AM1228">
        <v>422</v>
      </c>
      <c r="AN1228">
        <v>312</v>
      </c>
    </row>
    <row r="1229" spans="1:50">
      <c r="A1229" t="s">
        <v>3642</v>
      </c>
      <c r="D1229">
        <v>712</v>
      </c>
      <c r="J1229">
        <v>315</v>
      </c>
      <c r="P1229">
        <v>559</v>
      </c>
      <c r="V1229">
        <v>328</v>
      </c>
      <c r="AA1229">
        <v>297</v>
      </c>
      <c r="AJ1229">
        <v>712</v>
      </c>
      <c r="AK1229">
        <v>315</v>
      </c>
      <c r="AL1229">
        <v>559</v>
      </c>
      <c r="AM1229">
        <v>328</v>
      </c>
      <c r="AN1229">
        <v>481</v>
      </c>
    </row>
    <row r="1230" spans="1:50">
      <c r="A1230" t="s">
        <v>950</v>
      </c>
      <c r="B1230">
        <v>3</v>
      </c>
      <c r="C1230">
        <v>0</v>
      </c>
      <c r="D1230">
        <v>39</v>
      </c>
      <c r="E1230">
        <v>133</v>
      </c>
      <c r="F1230">
        <v>142</v>
      </c>
      <c r="G1230">
        <v>20</v>
      </c>
      <c r="H1230">
        <v>7</v>
      </c>
      <c r="I1230">
        <v>38</v>
      </c>
      <c r="J1230">
        <v>61</v>
      </c>
      <c r="K1230">
        <v>180</v>
      </c>
      <c r="L1230">
        <v>163</v>
      </c>
      <c r="M1230">
        <v>51</v>
      </c>
      <c r="N1230">
        <v>7</v>
      </c>
      <c r="P1230">
        <v>173</v>
      </c>
      <c r="Q1230">
        <v>116</v>
      </c>
      <c r="R1230">
        <v>87</v>
      </c>
      <c r="S1230">
        <v>54</v>
      </c>
      <c r="T1230">
        <v>20</v>
      </c>
      <c r="V1230">
        <v>399</v>
      </c>
      <c r="W1230">
        <v>176</v>
      </c>
      <c r="X1230">
        <v>175</v>
      </c>
      <c r="Y1230">
        <v>152</v>
      </c>
      <c r="Z1230">
        <v>24</v>
      </c>
      <c r="AA1230">
        <v>511</v>
      </c>
      <c r="AB1230">
        <v>200</v>
      </c>
      <c r="AC1230">
        <v>212</v>
      </c>
      <c r="AD1230">
        <v>175</v>
      </c>
      <c r="AE1230">
        <v>0</v>
      </c>
      <c r="AF1230">
        <v>38</v>
      </c>
      <c r="AJ1230">
        <v>39</v>
      </c>
      <c r="AK1230">
        <v>61</v>
      </c>
      <c r="AL1230">
        <v>173</v>
      </c>
      <c r="AM1230">
        <v>399</v>
      </c>
      <c r="AN1230">
        <v>105</v>
      </c>
      <c r="AO1230">
        <v>68</v>
      </c>
      <c r="AP1230">
        <v>139</v>
      </c>
      <c r="AQ1230">
        <v>62</v>
      </c>
      <c r="AR1230">
        <v>44</v>
      </c>
      <c r="AS1230">
        <v>13</v>
      </c>
      <c r="AV1230">
        <v>75</v>
      </c>
      <c r="AW1230">
        <v>73</v>
      </c>
      <c r="AX1230">
        <v>6</v>
      </c>
    </row>
    <row r="1231" spans="1:50">
      <c r="A1231" t="s">
        <v>980</v>
      </c>
      <c r="B1231">
        <v>50</v>
      </c>
      <c r="C1231">
        <v>50</v>
      </c>
      <c r="D1231">
        <v>121</v>
      </c>
      <c r="E1231">
        <v>172</v>
      </c>
      <c r="F1231">
        <v>183</v>
      </c>
      <c r="G1231">
        <v>125</v>
      </c>
      <c r="H1231">
        <v>98</v>
      </c>
      <c r="J1231">
        <v>274</v>
      </c>
      <c r="K1231">
        <v>100</v>
      </c>
      <c r="L1231">
        <v>155</v>
      </c>
      <c r="M1231">
        <v>144</v>
      </c>
      <c r="P1231">
        <v>108</v>
      </c>
      <c r="V1231">
        <v>165</v>
      </c>
      <c r="AA1231">
        <v>271</v>
      </c>
      <c r="AE1231">
        <v>50</v>
      </c>
      <c r="AI1231">
        <v>27</v>
      </c>
      <c r="AJ1231">
        <v>121</v>
      </c>
      <c r="AK1231">
        <v>274</v>
      </c>
      <c r="AL1231">
        <v>108</v>
      </c>
      <c r="AM1231">
        <v>165</v>
      </c>
      <c r="AN1231">
        <v>24</v>
      </c>
      <c r="AR1231">
        <v>108</v>
      </c>
      <c r="AS1231">
        <v>100</v>
      </c>
      <c r="AV1231">
        <v>75</v>
      </c>
      <c r="AW1231">
        <v>116</v>
      </c>
    </row>
    <row r="1232" spans="1:50">
      <c r="A1232" t="s">
        <v>3643</v>
      </c>
      <c r="D1232">
        <v>104</v>
      </c>
      <c r="J1232">
        <v>210</v>
      </c>
      <c r="P1232">
        <v>302</v>
      </c>
      <c r="V1232">
        <v>308</v>
      </c>
      <c r="AA1232">
        <v>243</v>
      </c>
      <c r="AJ1232">
        <v>104</v>
      </c>
      <c r="AK1232">
        <v>210</v>
      </c>
      <c r="AL1232">
        <v>302</v>
      </c>
      <c r="AM1232">
        <v>308</v>
      </c>
      <c r="AN1232">
        <v>123</v>
      </c>
    </row>
    <row r="1233" spans="1:50">
      <c r="A1233" t="s">
        <v>3644</v>
      </c>
      <c r="P1233">
        <v>945</v>
      </c>
      <c r="V1233">
        <v>882</v>
      </c>
      <c r="AL1233">
        <v>945</v>
      </c>
      <c r="AM1233">
        <v>882</v>
      </c>
    </row>
    <row r="1234" spans="1:50">
      <c r="A1234" t="s">
        <v>214</v>
      </c>
      <c r="D1234">
        <v>245</v>
      </c>
      <c r="H1234">
        <v>24</v>
      </c>
      <c r="J1234">
        <v>286</v>
      </c>
      <c r="K1234">
        <v>86</v>
      </c>
      <c r="L1234">
        <v>100</v>
      </c>
      <c r="M1234">
        <v>119</v>
      </c>
      <c r="N1234">
        <v>25</v>
      </c>
      <c r="P1234">
        <v>188</v>
      </c>
      <c r="Q1234">
        <v>80</v>
      </c>
      <c r="R1234">
        <v>75</v>
      </c>
      <c r="S1234">
        <v>49</v>
      </c>
      <c r="T1234">
        <v>36</v>
      </c>
      <c r="U1234">
        <v>0</v>
      </c>
      <c r="V1234">
        <v>31</v>
      </c>
      <c r="W1234">
        <v>79</v>
      </c>
      <c r="X1234">
        <v>24</v>
      </c>
      <c r="Y1234">
        <v>15</v>
      </c>
      <c r="Z1234">
        <v>67</v>
      </c>
      <c r="AA1234">
        <v>53</v>
      </c>
      <c r="AB1234">
        <v>153</v>
      </c>
      <c r="AC1234">
        <v>183</v>
      </c>
      <c r="AD1234">
        <v>140</v>
      </c>
      <c r="AH1234">
        <v>0</v>
      </c>
      <c r="AJ1234">
        <v>245</v>
      </c>
      <c r="AK1234">
        <v>286</v>
      </c>
      <c r="AL1234">
        <v>188</v>
      </c>
      <c r="AM1234">
        <v>31</v>
      </c>
      <c r="AO1234">
        <v>94</v>
      </c>
      <c r="AP1234">
        <v>27</v>
      </c>
      <c r="AQ1234">
        <v>73</v>
      </c>
      <c r="AR1234">
        <v>128</v>
      </c>
      <c r="AU1234">
        <v>6</v>
      </c>
      <c r="AV1234">
        <v>75</v>
      </c>
    </row>
    <row r="1235" spans="1:50">
      <c r="A1235" t="s">
        <v>3645</v>
      </c>
      <c r="D1235">
        <v>401</v>
      </c>
      <c r="J1235">
        <v>340</v>
      </c>
      <c r="P1235">
        <v>177</v>
      </c>
      <c r="V1235">
        <v>531</v>
      </c>
      <c r="AA1235">
        <v>901</v>
      </c>
      <c r="AJ1235">
        <v>401</v>
      </c>
      <c r="AK1235">
        <v>340</v>
      </c>
      <c r="AL1235">
        <v>177</v>
      </c>
      <c r="AM1235">
        <v>531</v>
      </c>
      <c r="AN1235">
        <v>208</v>
      </c>
    </row>
    <row r="1236" spans="1:50">
      <c r="A1236" t="s">
        <v>933</v>
      </c>
      <c r="B1236">
        <v>83</v>
      </c>
      <c r="D1236">
        <v>281</v>
      </c>
      <c r="E1236">
        <v>62</v>
      </c>
      <c r="F1236">
        <v>82</v>
      </c>
      <c r="G1236">
        <v>36</v>
      </c>
      <c r="H1236">
        <v>130</v>
      </c>
      <c r="J1236">
        <v>67</v>
      </c>
      <c r="K1236">
        <v>26</v>
      </c>
      <c r="L1236">
        <v>167</v>
      </c>
      <c r="M1236">
        <v>31</v>
      </c>
      <c r="N1236">
        <v>134</v>
      </c>
      <c r="O1236">
        <v>0</v>
      </c>
      <c r="P1236">
        <v>137</v>
      </c>
      <c r="Q1236">
        <v>136</v>
      </c>
      <c r="R1236">
        <v>154</v>
      </c>
      <c r="S1236">
        <v>159</v>
      </c>
      <c r="T1236">
        <v>160</v>
      </c>
      <c r="V1236">
        <v>408</v>
      </c>
      <c r="W1236">
        <v>169</v>
      </c>
      <c r="X1236">
        <v>178</v>
      </c>
      <c r="Y1236">
        <v>129</v>
      </c>
      <c r="Z1236">
        <v>171</v>
      </c>
      <c r="AA1236">
        <v>269</v>
      </c>
      <c r="AB1236">
        <v>74</v>
      </c>
      <c r="AC1236">
        <v>198</v>
      </c>
      <c r="AD1236">
        <v>68</v>
      </c>
      <c r="AG1236">
        <v>0</v>
      </c>
      <c r="AJ1236">
        <v>281</v>
      </c>
      <c r="AK1236">
        <v>67</v>
      </c>
      <c r="AL1236">
        <v>137</v>
      </c>
      <c r="AM1236">
        <v>408</v>
      </c>
      <c r="AN1236">
        <v>376</v>
      </c>
      <c r="AO1236">
        <v>22</v>
      </c>
      <c r="AP1236">
        <v>37</v>
      </c>
      <c r="AQ1236">
        <v>105</v>
      </c>
      <c r="AR1236">
        <v>18</v>
      </c>
      <c r="AS1236">
        <v>57</v>
      </c>
      <c r="AT1236">
        <v>35</v>
      </c>
      <c r="AV1236">
        <v>110</v>
      </c>
      <c r="AW1236">
        <v>34</v>
      </c>
      <c r="AX1236">
        <v>124</v>
      </c>
    </row>
    <row r="1237" spans="1:50">
      <c r="A1237" t="s">
        <v>3646</v>
      </c>
      <c r="D1237">
        <v>853</v>
      </c>
      <c r="AJ1237">
        <v>853</v>
      </c>
      <c r="AN1237">
        <v>752</v>
      </c>
    </row>
    <row r="1238" spans="1:50">
      <c r="A1238" t="s">
        <v>3647</v>
      </c>
      <c r="P1238">
        <v>689</v>
      </c>
      <c r="V1238">
        <v>878</v>
      </c>
      <c r="AA1238">
        <v>913</v>
      </c>
      <c r="AL1238">
        <v>689</v>
      </c>
      <c r="AM1238">
        <v>878</v>
      </c>
    </row>
    <row r="1239" spans="1:50">
      <c r="A1239" t="s">
        <v>3648</v>
      </c>
      <c r="V1239">
        <v>834</v>
      </c>
      <c r="AA1239">
        <v>900</v>
      </c>
      <c r="AM1239">
        <v>834</v>
      </c>
    </row>
    <row r="1240" spans="1:50">
      <c r="A1240" t="s">
        <v>1125</v>
      </c>
      <c r="B1240">
        <v>169</v>
      </c>
      <c r="D1240">
        <v>735</v>
      </c>
      <c r="E1240">
        <v>22</v>
      </c>
      <c r="F1240">
        <v>96</v>
      </c>
      <c r="G1240">
        <v>100</v>
      </c>
      <c r="J1240">
        <v>953</v>
      </c>
      <c r="AJ1240">
        <v>735</v>
      </c>
      <c r="AK1240">
        <v>953</v>
      </c>
      <c r="AN1240">
        <v>467</v>
      </c>
      <c r="AS1240">
        <v>131</v>
      </c>
    </row>
    <row r="1241" spans="1:50">
      <c r="A1241" t="s">
        <v>1126</v>
      </c>
      <c r="B1241">
        <v>105</v>
      </c>
      <c r="D1241">
        <v>216</v>
      </c>
      <c r="E1241">
        <v>98</v>
      </c>
      <c r="F1241">
        <v>130</v>
      </c>
      <c r="G1241">
        <v>137</v>
      </c>
      <c r="H1241">
        <v>129</v>
      </c>
      <c r="J1241">
        <v>385</v>
      </c>
      <c r="K1241">
        <v>127</v>
      </c>
      <c r="L1241">
        <v>169</v>
      </c>
      <c r="M1241">
        <v>156</v>
      </c>
      <c r="P1241">
        <v>417</v>
      </c>
      <c r="V1241">
        <v>218</v>
      </c>
      <c r="Z1241">
        <v>163</v>
      </c>
      <c r="AA1241">
        <v>255</v>
      </c>
      <c r="AB1241">
        <v>21</v>
      </c>
      <c r="AC1241">
        <v>182</v>
      </c>
      <c r="AD1241">
        <v>145</v>
      </c>
      <c r="AJ1241">
        <v>216</v>
      </c>
      <c r="AK1241">
        <v>385</v>
      </c>
      <c r="AL1241">
        <v>417</v>
      </c>
      <c r="AM1241">
        <v>218</v>
      </c>
      <c r="AN1241">
        <v>340</v>
      </c>
      <c r="AO1241">
        <v>186</v>
      </c>
      <c r="AR1241">
        <v>135</v>
      </c>
      <c r="AS1241">
        <v>105</v>
      </c>
      <c r="AU1241">
        <v>123</v>
      </c>
      <c r="AV1241">
        <v>110</v>
      </c>
      <c r="AX1241">
        <v>124</v>
      </c>
    </row>
    <row r="1242" spans="1:50">
      <c r="A1242" t="s">
        <v>3649</v>
      </c>
      <c r="V1242">
        <v>492</v>
      </c>
      <c r="AA1242">
        <v>270</v>
      </c>
      <c r="AM1242">
        <v>492</v>
      </c>
      <c r="AT1242">
        <v>69</v>
      </c>
    </row>
    <row r="1243" spans="1:50">
      <c r="A1243" t="s">
        <v>1127</v>
      </c>
      <c r="D1243">
        <v>748</v>
      </c>
      <c r="J1243">
        <v>683</v>
      </c>
      <c r="P1243">
        <v>427</v>
      </c>
      <c r="T1243">
        <v>65</v>
      </c>
      <c r="V1243">
        <v>689</v>
      </c>
      <c r="W1243">
        <v>175</v>
      </c>
      <c r="X1243">
        <v>163</v>
      </c>
      <c r="Y1243">
        <v>178</v>
      </c>
      <c r="AA1243">
        <v>930</v>
      </c>
      <c r="AJ1243">
        <v>748</v>
      </c>
      <c r="AK1243">
        <v>683</v>
      </c>
      <c r="AL1243">
        <v>427</v>
      </c>
      <c r="AM1243">
        <v>689</v>
      </c>
      <c r="AN1243">
        <v>572</v>
      </c>
      <c r="AP1243">
        <v>183</v>
      </c>
    </row>
    <row r="1244" spans="1:50">
      <c r="A1244" t="s">
        <v>3650</v>
      </c>
      <c r="D1244">
        <v>840</v>
      </c>
      <c r="AJ1244">
        <v>840</v>
      </c>
      <c r="AN1244">
        <v>605</v>
      </c>
    </row>
    <row r="1245" spans="1:50">
      <c r="A1245" t="s">
        <v>3651</v>
      </c>
      <c r="D1245">
        <v>728</v>
      </c>
      <c r="J1245">
        <v>773</v>
      </c>
      <c r="P1245">
        <v>987</v>
      </c>
      <c r="V1245">
        <v>603</v>
      </c>
      <c r="AA1245">
        <v>402</v>
      </c>
      <c r="AJ1245">
        <v>728</v>
      </c>
      <c r="AK1245">
        <v>773</v>
      </c>
      <c r="AL1245">
        <v>987</v>
      </c>
      <c r="AM1245">
        <v>603</v>
      </c>
      <c r="AN1245">
        <v>581</v>
      </c>
    </row>
    <row r="1246" spans="1:50">
      <c r="A1246" t="s">
        <v>3652</v>
      </c>
      <c r="D1246">
        <v>870</v>
      </c>
      <c r="J1246">
        <v>882</v>
      </c>
      <c r="AJ1246">
        <v>870</v>
      </c>
      <c r="AK1246">
        <v>882</v>
      </c>
      <c r="AN1246">
        <v>635</v>
      </c>
    </row>
    <row r="1247" spans="1:50">
      <c r="A1247" t="s">
        <v>1128</v>
      </c>
      <c r="B1247">
        <v>104</v>
      </c>
      <c r="D1247">
        <v>466</v>
      </c>
      <c r="E1247">
        <v>186</v>
      </c>
      <c r="F1247">
        <v>185</v>
      </c>
      <c r="G1247">
        <v>121</v>
      </c>
      <c r="J1247">
        <v>610</v>
      </c>
      <c r="P1247">
        <v>610</v>
      </c>
      <c r="V1247">
        <v>592</v>
      </c>
      <c r="AA1247">
        <v>754</v>
      </c>
      <c r="AJ1247">
        <v>466</v>
      </c>
      <c r="AK1247">
        <v>610</v>
      </c>
      <c r="AL1247">
        <v>610</v>
      </c>
      <c r="AM1247">
        <v>592</v>
      </c>
      <c r="AN1247">
        <v>303</v>
      </c>
      <c r="AS1247">
        <v>168</v>
      </c>
      <c r="AX1247">
        <v>124</v>
      </c>
    </row>
    <row r="1248" spans="1:50">
      <c r="A1248" t="s">
        <v>3653</v>
      </c>
      <c r="V1248">
        <v>945</v>
      </c>
      <c r="AM1248">
        <v>945</v>
      </c>
    </row>
    <row r="1249" spans="1:50">
      <c r="A1249" t="s">
        <v>1181</v>
      </c>
      <c r="AA1249">
        <v>618</v>
      </c>
    </row>
    <row r="1250" spans="1:50">
      <c r="A1250" t="s">
        <v>3654</v>
      </c>
      <c r="D1250">
        <v>168</v>
      </c>
      <c r="J1250">
        <v>187</v>
      </c>
      <c r="P1250">
        <v>114</v>
      </c>
      <c r="V1250">
        <v>159</v>
      </c>
      <c r="AA1250">
        <v>213</v>
      </c>
      <c r="AJ1250">
        <v>168</v>
      </c>
      <c r="AK1250">
        <v>187</v>
      </c>
      <c r="AL1250">
        <v>114</v>
      </c>
      <c r="AM1250">
        <v>159</v>
      </c>
      <c r="AN1250">
        <v>242</v>
      </c>
    </row>
    <row r="1251" spans="1:50">
      <c r="A1251" t="s">
        <v>3655</v>
      </c>
      <c r="D1251">
        <v>934</v>
      </c>
      <c r="J1251">
        <v>963</v>
      </c>
      <c r="AJ1251">
        <v>934</v>
      </c>
      <c r="AK1251">
        <v>963</v>
      </c>
      <c r="AN1251">
        <v>989</v>
      </c>
    </row>
    <row r="1252" spans="1:50">
      <c r="A1252" t="s">
        <v>3656</v>
      </c>
      <c r="D1252">
        <v>487</v>
      </c>
      <c r="J1252">
        <v>330</v>
      </c>
      <c r="P1252">
        <v>326</v>
      </c>
      <c r="V1252">
        <v>230</v>
      </c>
      <c r="AA1252">
        <v>248</v>
      </c>
      <c r="AJ1252">
        <v>487</v>
      </c>
      <c r="AK1252">
        <v>330</v>
      </c>
      <c r="AL1252">
        <v>326</v>
      </c>
      <c r="AM1252">
        <v>230</v>
      </c>
    </row>
    <row r="1253" spans="1:50">
      <c r="A1253" t="s">
        <v>3657</v>
      </c>
      <c r="AA1253">
        <v>839</v>
      </c>
    </row>
    <row r="1254" spans="1:50">
      <c r="A1254" t="s">
        <v>3658</v>
      </c>
      <c r="D1254">
        <v>648</v>
      </c>
      <c r="J1254">
        <v>616</v>
      </c>
      <c r="P1254">
        <v>774</v>
      </c>
      <c r="AJ1254">
        <v>648</v>
      </c>
      <c r="AK1254">
        <v>616</v>
      </c>
      <c r="AL1254">
        <v>774</v>
      </c>
      <c r="AN1254">
        <v>616</v>
      </c>
    </row>
    <row r="1255" spans="1:50">
      <c r="A1255" t="s">
        <v>142</v>
      </c>
      <c r="B1255">
        <v>5</v>
      </c>
      <c r="C1255">
        <v>40</v>
      </c>
      <c r="D1255">
        <v>1</v>
      </c>
      <c r="E1255">
        <v>33</v>
      </c>
      <c r="F1255">
        <v>80</v>
      </c>
      <c r="G1255">
        <v>2</v>
      </c>
      <c r="H1255">
        <v>8</v>
      </c>
      <c r="I1255">
        <v>25</v>
      </c>
      <c r="J1255">
        <v>6</v>
      </c>
      <c r="K1255">
        <v>145</v>
      </c>
      <c r="L1255">
        <v>117</v>
      </c>
      <c r="M1255">
        <v>26</v>
      </c>
      <c r="N1255">
        <v>3</v>
      </c>
      <c r="O1255">
        <v>8</v>
      </c>
      <c r="P1255">
        <v>1</v>
      </c>
      <c r="Q1255">
        <v>88</v>
      </c>
      <c r="R1255">
        <v>42</v>
      </c>
      <c r="S1255">
        <v>2</v>
      </c>
      <c r="U1255">
        <v>4</v>
      </c>
      <c r="V1255">
        <v>3</v>
      </c>
      <c r="Z1255">
        <v>6</v>
      </c>
      <c r="AA1255">
        <v>3</v>
      </c>
      <c r="AB1255">
        <v>33</v>
      </c>
      <c r="AC1255">
        <v>94</v>
      </c>
      <c r="AD1255">
        <v>9</v>
      </c>
      <c r="AE1255">
        <v>40</v>
      </c>
      <c r="AF1255">
        <v>25</v>
      </c>
      <c r="AG1255">
        <v>8</v>
      </c>
      <c r="AH1255">
        <v>4</v>
      </c>
      <c r="AI1255">
        <v>15</v>
      </c>
      <c r="AJ1255">
        <v>1</v>
      </c>
      <c r="AK1255">
        <v>6</v>
      </c>
      <c r="AL1255">
        <v>1</v>
      </c>
      <c r="AM1255">
        <v>3</v>
      </c>
      <c r="AN1255">
        <v>3</v>
      </c>
      <c r="AO1255">
        <v>7</v>
      </c>
      <c r="AQ1255">
        <v>1</v>
      </c>
      <c r="AR1255">
        <v>10</v>
      </c>
      <c r="AS1255">
        <v>1</v>
      </c>
      <c r="AT1255">
        <v>35</v>
      </c>
      <c r="AU1255">
        <v>14</v>
      </c>
      <c r="AV1255">
        <v>1</v>
      </c>
      <c r="AW1255">
        <v>20</v>
      </c>
      <c r="AX1255">
        <v>1</v>
      </c>
    </row>
    <row r="1256" spans="1:50">
      <c r="A1256" t="s">
        <v>3659</v>
      </c>
      <c r="AA1256">
        <v>896</v>
      </c>
    </row>
    <row r="1257" spans="1:50">
      <c r="A1257" t="s">
        <v>988</v>
      </c>
      <c r="B1257">
        <v>119</v>
      </c>
      <c r="C1257">
        <v>0</v>
      </c>
      <c r="D1257">
        <v>134</v>
      </c>
      <c r="E1257">
        <v>55</v>
      </c>
      <c r="F1257">
        <v>170</v>
      </c>
      <c r="G1257">
        <v>126</v>
      </c>
      <c r="H1257">
        <v>50</v>
      </c>
      <c r="J1257">
        <v>126</v>
      </c>
      <c r="K1257">
        <v>91</v>
      </c>
      <c r="L1257">
        <v>148</v>
      </c>
      <c r="M1257">
        <v>21</v>
      </c>
      <c r="N1257">
        <v>58</v>
      </c>
      <c r="P1257">
        <v>168</v>
      </c>
      <c r="Q1257">
        <v>142</v>
      </c>
      <c r="R1257">
        <v>148</v>
      </c>
      <c r="S1257">
        <v>111</v>
      </c>
      <c r="T1257">
        <v>90</v>
      </c>
      <c r="V1257">
        <v>137</v>
      </c>
      <c r="W1257">
        <v>17</v>
      </c>
      <c r="X1257">
        <v>134</v>
      </c>
      <c r="Y1257">
        <v>36</v>
      </c>
      <c r="Z1257">
        <v>89</v>
      </c>
      <c r="AA1257">
        <v>210</v>
      </c>
      <c r="AB1257">
        <v>143</v>
      </c>
      <c r="AC1257">
        <v>204</v>
      </c>
      <c r="AD1257">
        <v>155</v>
      </c>
      <c r="AE1257">
        <v>0</v>
      </c>
      <c r="AI1257">
        <v>0</v>
      </c>
      <c r="AJ1257">
        <v>134</v>
      </c>
      <c r="AK1257">
        <v>126</v>
      </c>
      <c r="AL1257">
        <v>168</v>
      </c>
      <c r="AM1257">
        <v>137</v>
      </c>
      <c r="AN1257">
        <v>71</v>
      </c>
      <c r="AO1257">
        <v>164</v>
      </c>
      <c r="AP1257">
        <v>39</v>
      </c>
      <c r="AQ1257">
        <v>139</v>
      </c>
      <c r="AR1257">
        <v>28</v>
      </c>
      <c r="AS1257">
        <v>74</v>
      </c>
      <c r="AU1257">
        <v>37</v>
      </c>
      <c r="AV1257">
        <v>51</v>
      </c>
      <c r="AW1257">
        <v>20</v>
      </c>
      <c r="AX1257">
        <v>88</v>
      </c>
    </row>
    <row r="1258" spans="1:50">
      <c r="A1258" t="s">
        <v>3660</v>
      </c>
      <c r="V1258">
        <v>963</v>
      </c>
      <c r="AM1258">
        <v>963</v>
      </c>
    </row>
    <row r="1259" spans="1:50">
      <c r="A1259" t="s">
        <v>978</v>
      </c>
      <c r="C1259">
        <v>47</v>
      </c>
      <c r="D1259">
        <v>94</v>
      </c>
      <c r="J1259">
        <v>124</v>
      </c>
      <c r="P1259">
        <v>121</v>
      </c>
      <c r="V1259">
        <v>109</v>
      </c>
      <c r="AA1259">
        <v>89</v>
      </c>
      <c r="AE1259">
        <v>47</v>
      </c>
      <c r="AI1259">
        <v>15</v>
      </c>
      <c r="AJ1259">
        <v>94</v>
      </c>
      <c r="AK1259">
        <v>124</v>
      </c>
      <c r="AL1259">
        <v>121</v>
      </c>
      <c r="AM1259">
        <v>109</v>
      </c>
      <c r="AN1259">
        <v>100</v>
      </c>
      <c r="AT1259">
        <v>69</v>
      </c>
      <c r="AW1259">
        <v>116</v>
      </c>
    </row>
    <row r="1260" spans="1:50">
      <c r="A1260" t="s">
        <v>3661</v>
      </c>
      <c r="J1260">
        <v>874</v>
      </c>
      <c r="P1260">
        <v>653</v>
      </c>
      <c r="V1260">
        <v>290</v>
      </c>
      <c r="AA1260">
        <v>276</v>
      </c>
      <c r="AK1260">
        <v>874</v>
      </c>
      <c r="AL1260">
        <v>653</v>
      </c>
      <c r="AM1260">
        <v>290</v>
      </c>
      <c r="AN1260">
        <v>578</v>
      </c>
    </row>
    <row r="1261" spans="1:50">
      <c r="A1261" t="s">
        <v>3662</v>
      </c>
      <c r="P1261">
        <v>812</v>
      </c>
      <c r="AL1261">
        <v>812</v>
      </c>
    </row>
    <row r="1262" spans="1:50">
      <c r="A1262" t="s">
        <v>3663</v>
      </c>
      <c r="AA1262">
        <v>720</v>
      </c>
    </row>
    <row r="1263" spans="1:50">
      <c r="A1263" t="s">
        <v>3664</v>
      </c>
      <c r="P1263">
        <v>881</v>
      </c>
      <c r="V1263">
        <v>446</v>
      </c>
      <c r="AA1263">
        <v>502</v>
      </c>
      <c r="AL1263">
        <v>881</v>
      </c>
      <c r="AM1263">
        <v>446</v>
      </c>
    </row>
    <row r="1264" spans="1:50">
      <c r="A1264" t="s">
        <v>3665</v>
      </c>
      <c r="D1264">
        <v>508</v>
      </c>
      <c r="J1264">
        <v>416</v>
      </c>
      <c r="P1264">
        <v>733</v>
      </c>
      <c r="AA1264">
        <v>779</v>
      </c>
      <c r="AJ1264">
        <v>508</v>
      </c>
      <c r="AK1264">
        <v>416</v>
      </c>
      <c r="AL1264">
        <v>733</v>
      </c>
    </row>
    <row r="1265" spans="1:50">
      <c r="A1265" t="s">
        <v>3666</v>
      </c>
      <c r="P1265">
        <v>775</v>
      </c>
      <c r="AL1265">
        <v>775</v>
      </c>
    </row>
    <row r="1266" spans="1:50">
      <c r="A1266" t="s">
        <v>117</v>
      </c>
      <c r="D1266">
        <v>131</v>
      </c>
      <c r="H1266">
        <v>83</v>
      </c>
      <c r="I1266">
        <v>0</v>
      </c>
      <c r="J1266">
        <v>71</v>
      </c>
      <c r="K1266">
        <v>104</v>
      </c>
      <c r="L1266">
        <v>8</v>
      </c>
      <c r="M1266">
        <v>43</v>
      </c>
      <c r="N1266">
        <v>61</v>
      </c>
      <c r="O1266">
        <v>31</v>
      </c>
      <c r="P1266">
        <v>54</v>
      </c>
      <c r="Q1266">
        <v>170</v>
      </c>
      <c r="R1266">
        <v>28</v>
      </c>
      <c r="S1266">
        <v>103</v>
      </c>
      <c r="T1266">
        <v>36</v>
      </c>
      <c r="U1266">
        <v>21</v>
      </c>
      <c r="V1266">
        <v>52</v>
      </c>
      <c r="W1266">
        <v>130</v>
      </c>
      <c r="X1266">
        <v>8</v>
      </c>
      <c r="Y1266">
        <v>40</v>
      </c>
      <c r="Z1266">
        <v>36</v>
      </c>
      <c r="AA1266">
        <v>80</v>
      </c>
      <c r="AB1266">
        <v>95</v>
      </c>
      <c r="AC1266">
        <v>10</v>
      </c>
      <c r="AD1266">
        <v>20</v>
      </c>
      <c r="AF1266">
        <v>0</v>
      </c>
      <c r="AG1266">
        <v>31</v>
      </c>
      <c r="AH1266">
        <v>21</v>
      </c>
      <c r="AJ1266">
        <v>131</v>
      </c>
      <c r="AK1266">
        <v>71</v>
      </c>
      <c r="AL1266">
        <v>54</v>
      </c>
      <c r="AM1266">
        <v>52</v>
      </c>
      <c r="AN1266">
        <v>428</v>
      </c>
      <c r="AO1266">
        <v>129</v>
      </c>
      <c r="AP1266">
        <v>118</v>
      </c>
      <c r="AQ1266">
        <v>153</v>
      </c>
      <c r="AR1266">
        <v>82</v>
      </c>
      <c r="AT1266">
        <v>14</v>
      </c>
      <c r="AU1266">
        <v>37</v>
      </c>
      <c r="AV1266">
        <v>51</v>
      </c>
      <c r="AW1266">
        <v>52</v>
      </c>
    </row>
    <row r="1267" spans="1:50">
      <c r="A1267" t="s">
        <v>1129</v>
      </c>
      <c r="B1267">
        <v>132</v>
      </c>
      <c r="D1267">
        <v>328</v>
      </c>
      <c r="E1267">
        <v>76</v>
      </c>
      <c r="F1267">
        <v>99</v>
      </c>
      <c r="G1267">
        <v>53</v>
      </c>
      <c r="J1267">
        <v>247</v>
      </c>
      <c r="N1267">
        <v>120</v>
      </c>
      <c r="P1267">
        <v>102</v>
      </c>
      <c r="Q1267">
        <v>8</v>
      </c>
      <c r="R1267">
        <v>122</v>
      </c>
      <c r="S1267">
        <v>31</v>
      </c>
      <c r="T1267">
        <v>136</v>
      </c>
      <c r="V1267">
        <v>77</v>
      </c>
      <c r="W1267">
        <v>71</v>
      </c>
      <c r="X1267">
        <v>117</v>
      </c>
      <c r="Y1267">
        <v>75</v>
      </c>
      <c r="Z1267">
        <v>134</v>
      </c>
      <c r="AA1267">
        <v>35</v>
      </c>
      <c r="AB1267">
        <v>18</v>
      </c>
      <c r="AC1267">
        <v>159</v>
      </c>
      <c r="AD1267">
        <v>63</v>
      </c>
      <c r="AJ1267">
        <v>328</v>
      </c>
      <c r="AK1267">
        <v>247</v>
      </c>
      <c r="AL1267">
        <v>102</v>
      </c>
      <c r="AM1267">
        <v>77</v>
      </c>
      <c r="AN1267">
        <v>308</v>
      </c>
      <c r="AO1267">
        <v>70</v>
      </c>
      <c r="AP1267">
        <v>23</v>
      </c>
      <c r="AQ1267">
        <v>19</v>
      </c>
      <c r="AS1267">
        <v>98</v>
      </c>
      <c r="AT1267">
        <v>35</v>
      </c>
      <c r="AU1267">
        <v>56</v>
      </c>
      <c r="AV1267">
        <v>51</v>
      </c>
      <c r="AX1267">
        <v>88</v>
      </c>
    </row>
    <row r="1268" spans="1:50">
      <c r="A1268" t="s">
        <v>3667</v>
      </c>
      <c r="D1268">
        <v>806</v>
      </c>
      <c r="P1268">
        <v>360</v>
      </c>
      <c r="V1268">
        <v>540</v>
      </c>
      <c r="AA1268">
        <v>291</v>
      </c>
      <c r="AJ1268">
        <v>806</v>
      </c>
      <c r="AL1268">
        <v>360</v>
      </c>
      <c r="AM1268">
        <v>540</v>
      </c>
      <c r="AN1268">
        <v>650</v>
      </c>
    </row>
    <row r="1269" spans="1:50">
      <c r="A1269" t="s">
        <v>3668</v>
      </c>
      <c r="J1269">
        <v>688</v>
      </c>
      <c r="P1269">
        <v>407</v>
      </c>
      <c r="V1269">
        <v>571</v>
      </c>
      <c r="AA1269">
        <v>491</v>
      </c>
      <c r="AK1269">
        <v>688</v>
      </c>
      <c r="AL1269">
        <v>407</v>
      </c>
      <c r="AM1269">
        <v>571</v>
      </c>
    </row>
    <row r="1270" spans="1:50">
      <c r="A1270" t="s">
        <v>3669</v>
      </c>
      <c r="V1270">
        <v>965</v>
      </c>
      <c r="AA1270">
        <v>688</v>
      </c>
      <c r="AM1270">
        <v>965</v>
      </c>
    </row>
    <row r="1271" spans="1:50">
      <c r="A1271" t="s">
        <v>3670</v>
      </c>
      <c r="D1271">
        <v>696</v>
      </c>
      <c r="J1271">
        <v>629</v>
      </c>
      <c r="P1271">
        <v>867</v>
      </c>
      <c r="AJ1271">
        <v>696</v>
      </c>
      <c r="AK1271">
        <v>629</v>
      </c>
      <c r="AL1271">
        <v>867</v>
      </c>
    </row>
    <row r="1272" spans="1:50">
      <c r="A1272" t="s">
        <v>3671</v>
      </c>
      <c r="V1272">
        <v>523</v>
      </c>
      <c r="AA1272">
        <v>523</v>
      </c>
      <c r="AM1272">
        <v>523</v>
      </c>
    </row>
    <row r="1273" spans="1:50">
      <c r="A1273" t="s">
        <v>3672</v>
      </c>
      <c r="D1273">
        <v>763</v>
      </c>
      <c r="J1273">
        <v>816</v>
      </c>
      <c r="P1273">
        <v>508</v>
      </c>
      <c r="V1273">
        <v>135</v>
      </c>
      <c r="AA1273">
        <v>163</v>
      </c>
      <c r="AJ1273">
        <v>763</v>
      </c>
      <c r="AK1273">
        <v>816</v>
      </c>
      <c r="AL1273">
        <v>508</v>
      </c>
      <c r="AM1273">
        <v>135</v>
      </c>
    </row>
    <row r="1274" spans="1:50">
      <c r="A1274" t="s">
        <v>3673</v>
      </c>
      <c r="D1274">
        <v>841</v>
      </c>
      <c r="AJ1274">
        <v>841</v>
      </c>
      <c r="AN1274">
        <v>576</v>
      </c>
    </row>
    <row r="1275" spans="1:50">
      <c r="A1275" t="s">
        <v>3674</v>
      </c>
      <c r="V1275">
        <v>979</v>
      </c>
      <c r="AM1275">
        <v>979</v>
      </c>
    </row>
    <row r="1276" spans="1:50">
      <c r="A1276" t="s">
        <v>3675</v>
      </c>
      <c r="J1276">
        <v>762</v>
      </c>
      <c r="AK1276">
        <v>762</v>
      </c>
      <c r="AN1276">
        <v>908</v>
      </c>
    </row>
    <row r="1277" spans="1:50">
      <c r="A1277" t="s">
        <v>178</v>
      </c>
      <c r="B1277">
        <v>117</v>
      </c>
      <c r="D1277">
        <v>40</v>
      </c>
      <c r="E1277">
        <v>107</v>
      </c>
      <c r="F1277">
        <v>20</v>
      </c>
      <c r="G1277">
        <v>7</v>
      </c>
      <c r="H1277">
        <v>130</v>
      </c>
      <c r="I1277">
        <v>38</v>
      </c>
      <c r="J1277">
        <v>45</v>
      </c>
      <c r="K1277">
        <v>95</v>
      </c>
      <c r="L1277">
        <v>108</v>
      </c>
      <c r="M1277">
        <v>78</v>
      </c>
      <c r="N1277">
        <v>129</v>
      </c>
      <c r="O1277">
        <v>0</v>
      </c>
      <c r="P1277">
        <v>42</v>
      </c>
      <c r="Q1277">
        <v>103</v>
      </c>
      <c r="R1277">
        <v>91</v>
      </c>
      <c r="S1277">
        <v>13</v>
      </c>
      <c r="T1277">
        <v>148</v>
      </c>
      <c r="U1277">
        <v>12</v>
      </c>
      <c r="V1277">
        <v>54</v>
      </c>
      <c r="W1277">
        <v>65</v>
      </c>
      <c r="X1277">
        <v>64</v>
      </c>
      <c r="Y1277">
        <v>33</v>
      </c>
      <c r="Z1277">
        <v>150</v>
      </c>
      <c r="AA1277">
        <v>40</v>
      </c>
      <c r="AB1277">
        <v>76</v>
      </c>
      <c r="AC1277">
        <v>30</v>
      </c>
      <c r="AD1277">
        <v>52</v>
      </c>
      <c r="AF1277">
        <v>38</v>
      </c>
      <c r="AG1277">
        <v>0</v>
      </c>
      <c r="AH1277">
        <v>12</v>
      </c>
      <c r="AI1277">
        <v>35</v>
      </c>
      <c r="AJ1277">
        <v>40</v>
      </c>
      <c r="AK1277">
        <v>45</v>
      </c>
      <c r="AL1277">
        <v>42</v>
      </c>
      <c r="AM1277">
        <v>54</v>
      </c>
      <c r="AN1277">
        <v>57</v>
      </c>
      <c r="AO1277">
        <v>60</v>
      </c>
      <c r="AP1277">
        <v>44</v>
      </c>
      <c r="AQ1277">
        <v>23</v>
      </c>
      <c r="AR1277">
        <v>54</v>
      </c>
      <c r="AS1277">
        <v>71</v>
      </c>
      <c r="AT1277">
        <v>2</v>
      </c>
      <c r="AU1277">
        <v>37</v>
      </c>
      <c r="AV1277">
        <v>14</v>
      </c>
      <c r="AW1277">
        <v>52</v>
      </c>
      <c r="AX1277">
        <v>6</v>
      </c>
    </row>
    <row r="1278" spans="1:50">
      <c r="A1278" t="s">
        <v>120</v>
      </c>
      <c r="B1278">
        <v>15</v>
      </c>
      <c r="C1278">
        <v>0</v>
      </c>
      <c r="D1278">
        <v>118</v>
      </c>
      <c r="E1278">
        <v>73</v>
      </c>
      <c r="F1278">
        <v>22</v>
      </c>
      <c r="G1278">
        <v>56</v>
      </c>
      <c r="H1278">
        <v>10</v>
      </c>
      <c r="J1278">
        <v>94</v>
      </c>
      <c r="K1278">
        <v>133</v>
      </c>
      <c r="L1278">
        <v>37</v>
      </c>
      <c r="M1278">
        <v>41</v>
      </c>
      <c r="N1278">
        <v>23</v>
      </c>
      <c r="P1278">
        <v>39</v>
      </c>
      <c r="Q1278">
        <v>95</v>
      </c>
      <c r="R1278">
        <v>35</v>
      </c>
      <c r="S1278">
        <v>5</v>
      </c>
      <c r="T1278">
        <v>13</v>
      </c>
      <c r="U1278">
        <v>33</v>
      </c>
      <c r="V1278">
        <v>38</v>
      </c>
      <c r="W1278">
        <v>60</v>
      </c>
      <c r="X1278">
        <v>68</v>
      </c>
      <c r="Y1278">
        <v>37</v>
      </c>
      <c r="Z1278">
        <v>8</v>
      </c>
      <c r="AA1278">
        <v>71</v>
      </c>
      <c r="AB1278">
        <v>140</v>
      </c>
      <c r="AC1278">
        <v>135</v>
      </c>
      <c r="AD1278">
        <v>12</v>
      </c>
      <c r="AE1278">
        <v>0</v>
      </c>
      <c r="AH1278">
        <v>33</v>
      </c>
      <c r="AI1278">
        <v>10</v>
      </c>
      <c r="AJ1278">
        <v>118</v>
      </c>
      <c r="AK1278">
        <v>94</v>
      </c>
      <c r="AL1278">
        <v>39</v>
      </c>
      <c r="AM1278">
        <v>38</v>
      </c>
      <c r="AN1278">
        <v>73</v>
      </c>
      <c r="AO1278">
        <v>43</v>
      </c>
      <c r="AP1278">
        <v>25</v>
      </c>
      <c r="AQ1278">
        <v>15</v>
      </c>
      <c r="AR1278">
        <v>38</v>
      </c>
      <c r="AS1278">
        <v>50</v>
      </c>
      <c r="AU1278">
        <v>28</v>
      </c>
      <c r="AV1278">
        <v>9</v>
      </c>
      <c r="AW1278">
        <v>34</v>
      </c>
      <c r="AX1278">
        <v>39</v>
      </c>
    </row>
    <row r="1279" spans="1:50">
      <c r="A1279" t="s">
        <v>3676</v>
      </c>
      <c r="V1279">
        <v>992</v>
      </c>
      <c r="AA1279">
        <v>772</v>
      </c>
      <c r="AM1279">
        <v>992</v>
      </c>
    </row>
    <row r="1280" spans="1:50">
      <c r="A1280" t="s">
        <v>3677</v>
      </c>
      <c r="J1280">
        <v>672</v>
      </c>
      <c r="P1280">
        <v>726</v>
      </c>
      <c r="V1280">
        <v>599</v>
      </c>
      <c r="AA1280">
        <v>694</v>
      </c>
      <c r="AK1280">
        <v>672</v>
      </c>
      <c r="AL1280">
        <v>726</v>
      </c>
      <c r="AM1280">
        <v>599</v>
      </c>
    </row>
    <row r="1281" spans="1:50">
      <c r="A1281" t="s">
        <v>3678</v>
      </c>
      <c r="P1281">
        <v>950</v>
      </c>
      <c r="AL1281">
        <v>950</v>
      </c>
    </row>
    <row r="1282" spans="1:50">
      <c r="A1282" t="s">
        <v>3679</v>
      </c>
      <c r="D1282">
        <v>994</v>
      </c>
      <c r="J1282">
        <v>851</v>
      </c>
      <c r="P1282">
        <v>612</v>
      </c>
      <c r="V1282">
        <v>708</v>
      </c>
      <c r="AA1282">
        <v>837</v>
      </c>
      <c r="AJ1282">
        <v>994</v>
      </c>
      <c r="AK1282">
        <v>851</v>
      </c>
      <c r="AL1282">
        <v>612</v>
      </c>
      <c r="AM1282">
        <v>708</v>
      </c>
      <c r="AN1282">
        <v>929</v>
      </c>
    </row>
    <row r="1283" spans="1:50">
      <c r="A1283" t="s">
        <v>3680</v>
      </c>
      <c r="J1283">
        <v>896</v>
      </c>
      <c r="P1283">
        <v>568</v>
      </c>
      <c r="V1283">
        <v>605</v>
      </c>
      <c r="AA1283">
        <v>729</v>
      </c>
      <c r="AK1283">
        <v>896</v>
      </c>
      <c r="AL1283">
        <v>568</v>
      </c>
      <c r="AM1283">
        <v>605</v>
      </c>
    </row>
    <row r="1284" spans="1:50">
      <c r="A1284" t="s">
        <v>952</v>
      </c>
      <c r="B1284">
        <v>92</v>
      </c>
      <c r="C1284">
        <v>0</v>
      </c>
      <c r="D1284">
        <v>75</v>
      </c>
      <c r="E1284">
        <v>152</v>
      </c>
      <c r="F1284">
        <v>72</v>
      </c>
      <c r="G1284">
        <v>157</v>
      </c>
      <c r="H1284">
        <v>62</v>
      </c>
      <c r="I1284">
        <v>38</v>
      </c>
      <c r="J1284">
        <v>151</v>
      </c>
      <c r="K1284">
        <v>160</v>
      </c>
      <c r="L1284">
        <v>173</v>
      </c>
      <c r="M1284">
        <v>150</v>
      </c>
      <c r="N1284">
        <v>80</v>
      </c>
      <c r="P1284">
        <v>83</v>
      </c>
      <c r="Q1284">
        <v>152</v>
      </c>
      <c r="R1284">
        <v>80</v>
      </c>
      <c r="S1284">
        <v>59</v>
      </c>
      <c r="T1284">
        <v>100</v>
      </c>
      <c r="V1284">
        <v>153</v>
      </c>
      <c r="W1284">
        <v>159</v>
      </c>
      <c r="X1284">
        <v>132</v>
      </c>
      <c r="Y1284">
        <v>78</v>
      </c>
      <c r="Z1284">
        <v>15</v>
      </c>
      <c r="AA1284">
        <v>133</v>
      </c>
      <c r="AB1284">
        <v>182</v>
      </c>
      <c r="AC1284">
        <v>85</v>
      </c>
      <c r="AD1284">
        <v>110</v>
      </c>
      <c r="AE1284">
        <v>0</v>
      </c>
      <c r="AF1284">
        <v>38</v>
      </c>
      <c r="AI1284">
        <v>20</v>
      </c>
      <c r="AJ1284">
        <v>75</v>
      </c>
      <c r="AK1284">
        <v>151</v>
      </c>
      <c r="AL1284">
        <v>83</v>
      </c>
      <c r="AM1284">
        <v>153</v>
      </c>
      <c r="AN1284">
        <v>51</v>
      </c>
      <c r="AO1284">
        <v>202</v>
      </c>
      <c r="AP1284">
        <v>102</v>
      </c>
      <c r="AQ1284">
        <v>84</v>
      </c>
      <c r="AR1284">
        <v>91</v>
      </c>
      <c r="AS1284">
        <v>130</v>
      </c>
      <c r="AU1284">
        <v>86</v>
      </c>
      <c r="AV1284">
        <v>51</v>
      </c>
      <c r="AW1284">
        <v>116</v>
      </c>
      <c r="AX1284">
        <v>88</v>
      </c>
    </row>
    <row r="1285" spans="1:50">
      <c r="A1285" t="s">
        <v>3681</v>
      </c>
      <c r="P1285">
        <v>783</v>
      </c>
      <c r="AL1285">
        <v>783</v>
      </c>
    </row>
    <row r="1286" spans="1:50">
      <c r="A1286" t="s">
        <v>3682</v>
      </c>
      <c r="D1286">
        <v>265</v>
      </c>
      <c r="J1286">
        <v>522</v>
      </c>
      <c r="V1286">
        <v>280</v>
      </c>
      <c r="AA1286">
        <v>342</v>
      </c>
      <c r="AJ1286">
        <v>265</v>
      </c>
      <c r="AK1286">
        <v>522</v>
      </c>
      <c r="AM1286">
        <v>280</v>
      </c>
      <c r="AN1286">
        <v>307</v>
      </c>
    </row>
    <row r="1287" spans="1:50">
      <c r="A1287" t="s">
        <v>1130</v>
      </c>
      <c r="B1287">
        <v>181</v>
      </c>
      <c r="D1287">
        <v>577</v>
      </c>
      <c r="E1287">
        <v>74</v>
      </c>
      <c r="F1287">
        <v>41</v>
      </c>
      <c r="G1287">
        <v>182</v>
      </c>
      <c r="J1287">
        <v>871</v>
      </c>
      <c r="P1287">
        <v>910</v>
      </c>
      <c r="AJ1287">
        <v>577</v>
      </c>
      <c r="AK1287">
        <v>871</v>
      </c>
      <c r="AL1287">
        <v>910</v>
      </c>
      <c r="AN1287">
        <v>224</v>
      </c>
      <c r="AS1287">
        <v>184</v>
      </c>
      <c r="AX1287">
        <v>124</v>
      </c>
    </row>
    <row r="1288" spans="1:50">
      <c r="A1288" t="s">
        <v>3683</v>
      </c>
      <c r="P1288">
        <v>723</v>
      </c>
      <c r="V1288">
        <v>759</v>
      </c>
      <c r="AA1288">
        <v>982</v>
      </c>
      <c r="AL1288">
        <v>723</v>
      </c>
      <c r="AM1288">
        <v>759</v>
      </c>
    </row>
    <row r="1289" spans="1:50">
      <c r="A1289" t="s">
        <v>3684</v>
      </c>
      <c r="J1289">
        <v>942</v>
      </c>
      <c r="P1289">
        <v>877</v>
      </c>
      <c r="V1289">
        <v>927</v>
      </c>
      <c r="AA1289">
        <v>962</v>
      </c>
      <c r="AK1289">
        <v>942</v>
      </c>
      <c r="AL1289">
        <v>877</v>
      </c>
      <c r="AM1289">
        <v>927</v>
      </c>
    </row>
    <row r="1290" spans="1:50">
      <c r="A1290" t="s">
        <v>3685</v>
      </c>
      <c r="D1290">
        <v>571</v>
      </c>
      <c r="J1290">
        <v>763</v>
      </c>
      <c r="P1290">
        <v>467</v>
      </c>
      <c r="V1290">
        <v>405</v>
      </c>
      <c r="AA1290">
        <v>304</v>
      </c>
      <c r="AJ1290">
        <v>571</v>
      </c>
      <c r="AK1290">
        <v>763</v>
      </c>
      <c r="AL1290">
        <v>467</v>
      </c>
      <c r="AM1290">
        <v>405</v>
      </c>
    </row>
    <row r="1291" spans="1:50">
      <c r="A1291" t="s">
        <v>3686</v>
      </c>
      <c r="V1291">
        <v>770</v>
      </c>
      <c r="AA1291">
        <v>337</v>
      </c>
      <c r="AM1291">
        <v>770</v>
      </c>
    </row>
    <row r="1292" spans="1:50">
      <c r="A1292" t="s">
        <v>1131</v>
      </c>
      <c r="D1292">
        <v>628</v>
      </c>
      <c r="J1292">
        <v>102</v>
      </c>
      <c r="P1292">
        <v>176</v>
      </c>
      <c r="T1292">
        <v>139</v>
      </c>
      <c r="V1292">
        <v>352</v>
      </c>
      <c r="W1292">
        <v>8</v>
      </c>
      <c r="X1292">
        <v>160</v>
      </c>
      <c r="Y1292">
        <v>148</v>
      </c>
      <c r="AA1292">
        <v>473</v>
      </c>
      <c r="AJ1292">
        <v>628</v>
      </c>
      <c r="AK1292">
        <v>102</v>
      </c>
      <c r="AL1292">
        <v>176</v>
      </c>
      <c r="AM1292">
        <v>352</v>
      </c>
      <c r="AN1292">
        <v>441</v>
      </c>
      <c r="AP1292">
        <v>136</v>
      </c>
      <c r="AU1292">
        <v>123</v>
      </c>
    </row>
    <row r="1293" spans="1:50">
      <c r="A1293" t="s">
        <v>3687</v>
      </c>
      <c r="D1293">
        <v>291</v>
      </c>
      <c r="J1293">
        <v>306</v>
      </c>
      <c r="P1293">
        <v>364</v>
      </c>
      <c r="V1293">
        <v>510</v>
      </c>
      <c r="AA1293">
        <v>627</v>
      </c>
      <c r="AJ1293">
        <v>291</v>
      </c>
      <c r="AK1293">
        <v>306</v>
      </c>
      <c r="AL1293">
        <v>364</v>
      </c>
      <c r="AM1293">
        <v>510</v>
      </c>
      <c r="AN1293">
        <v>222</v>
      </c>
    </row>
    <row r="1294" spans="1:50">
      <c r="A1294" t="s">
        <v>3688</v>
      </c>
      <c r="D1294">
        <v>543</v>
      </c>
      <c r="J1294">
        <v>529</v>
      </c>
      <c r="P1294">
        <v>825</v>
      </c>
      <c r="V1294">
        <v>769</v>
      </c>
      <c r="AA1294">
        <v>698</v>
      </c>
      <c r="AJ1294">
        <v>543</v>
      </c>
      <c r="AK1294">
        <v>529</v>
      </c>
      <c r="AL1294">
        <v>825</v>
      </c>
      <c r="AM1294">
        <v>769</v>
      </c>
      <c r="AN1294">
        <v>308</v>
      </c>
    </row>
    <row r="1295" spans="1:50">
      <c r="A1295" t="s">
        <v>3689</v>
      </c>
      <c r="J1295">
        <v>915</v>
      </c>
      <c r="P1295">
        <v>703</v>
      </c>
      <c r="V1295">
        <v>611</v>
      </c>
      <c r="AA1295">
        <v>314</v>
      </c>
      <c r="AK1295">
        <v>915</v>
      </c>
      <c r="AL1295">
        <v>703</v>
      </c>
      <c r="AM1295">
        <v>611</v>
      </c>
    </row>
    <row r="1296" spans="1:50">
      <c r="A1296" t="s">
        <v>3690</v>
      </c>
      <c r="P1296">
        <v>722</v>
      </c>
      <c r="V1296">
        <v>801</v>
      </c>
      <c r="AA1296">
        <v>931</v>
      </c>
      <c r="AL1296">
        <v>722</v>
      </c>
      <c r="AM1296">
        <v>801</v>
      </c>
    </row>
    <row r="1297" spans="1:50">
      <c r="A1297" t="s">
        <v>3691</v>
      </c>
      <c r="V1297">
        <v>945</v>
      </c>
      <c r="AM1297">
        <v>945</v>
      </c>
    </row>
    <row r="1298" spans="1:50">
      <c r="A1298" t="s">
        <v>3692</v>
      </c>
      <c r="D1298">
        <v>805</v>
      </c>
      <c r="J1298">
        <v>734</v>
      </c>
      <c r="P1298">
        <v>234</v>
      </c>
      <c r="V1298">
        <v>473</v>
      </c>
      <c r="AA1298">
        <v>685</v>
      </c>
      <c r="AJ1298">
        <v>805</v>
      </c>
      <c r="AK1298">
        <v>734</v>
      </c>
      <c r="AL1298">
        <v>234</v>
      </c>
      <c r="AM1298">
        <v>473</v>
      </c>
      <c r="AN1298">
        <v>617</v>
      </c>
    </row>
    <row r="1299" spans="1:50">
      <c r="A1299" t="s">
        <v>3693</v>
      </c>
      <c r="D1299">
        <v>305</v>
      </c>
      <c r="J1299">
        <v>661</v>
      </c>
      <c r="AJ1299">
        <v>305</v>
      </c>
      <c r="AK1299">
        <v>661</v>
      </c>
      <c r="AN1299">
        <v>202</v>
      </c>
    </row>
    <row r="1300" spans="1:50">
      <c r="A1300" t="s">
        <v>3694</v>
      </c>
      <c r="V1300">
        <v>711</v>
      </c>
      <c r="AA1300">
        <v>747</v>
      </c>
      <c r="AM1300">
        <v>711</v>
      </c>
    </row>
    <row r="1301" spans="1:50">
      <c r="A1301" t="s">
        <v>1132</v>
      </c>
      <c r="D1301">
        <v>538</v>
      </c>
      <c r="J1301">
        <v>766</v>
      </c>
      <c r="P1301">
        <v>419</v>
      </c>
      <c r="T1301">
        <v>68</v>
      </c>
      <c r="V1301">
        <v>236</v>
      </c>
      <c r="W1301">
        <v>121</v>
      </c>
      <c r="X1301">
        <v>136</v>
      </c>
      <c r="Y1301">
        <v>123</v>
      </c>
      <c r="Z1301">
        <v>78</v>
      </c>
      <c r="AA1301">
        <v>256</v>
      </c>
      <c r="AB1301">
        <v>125</v>
      </c>
      <c r="AC1301">
        <v>68</v>
      </c>
      <c r="AD1301">
        <v>171</v>
      </c>
      <c r="AJ1301">
        <v>538</v>
      </c>
      <c r="AK1301">
        <v>766</v>
      </c>
      <c r="AL1301">
        <v>419</v>
      </c>
      <c r="AM1301">
        <v>236</v>
      </c>
      <c r="AN1301">
        <v>772</v>
      </c>
      <c r="AO1301">
        <v>146</v>
      </c>
      <c r="AP1301">
        <v>153</v>
      </c>
      <c r="AU1301">
        <v>123</v>
      </c>
    </row>
    <row r="1302" spans="1:50">
      <c r="A1302" t="s">
        <v>3695</v>
      </c>
      <c r="D1302">
        <v>371</v>
      </c>
      <c r="J1302">
        <v>368</v>
      </c>
      <c r="P1302">
        <v>406</v>
      </c>
      <c r="V1302">
        <v>453</v>
      </c>
      <c r="AA1302">
        <v>432</v>
      </c>
      <c r="AJ1302">
        <v>371</v>
      </c>
      <c r="AK1302">
        <v>368</v>
      </c>
      <c r="AL1302">
        <v>406</v>
      </c>
      <c r="AM1302">
        <v>453</v>
      </c>
      <c r="AN1302">
        <v>354</v>
      </c>
    </row>
    <row r="1303" spans="1:50">
      <c r="A1303" t="s">
        <v>3696</v>
      </c>
      <c r="J1303">
        <v>549</v>
      </c>
      <c r="P1303">
        <v>723</v>
      </c>
      <c r="AA1303">
        <v>817</v>
      </c>
      <c r="AK1303">
        <v>549</v>
      </c>
      <c r="AL1303">
        <v>723</v>
      </c>
    </row>
    <row r="1304" spans="1:50">
      <c r="A1304" t="s">
        <v>197</v>
      </c>
      <c r="C1304">
        <v>0</v>
      </c>
      <c r="I1304">
        <v>54</v>
      </c>
      <c r="J1304">
        <v>937</v>
      </c>
      <c r="O1304">
        <v>44</v>
      </c>
      <c r="P1304">
        <v>920</v>
      </c>
      <c r="U1304">
        <v>0</v>
      </c>
      <c r="AE1304">
        <v>0</v>
      </c>
      <c r="AF1304">
        <v>54</v>
      </c>
      <c r="AG1304">
        <v>44</v>
      </c>
      <c r="AH1304">
        <v>0</v>
      </c>
      <c r="AI1304">
        <v>0</v>
      </c>
      <c r="AK1304">
        <v>937</v>
      </c>
      <c r="AL1304">
        <v>920</v>
      </c>
    </row>
    <row r="1305" spans="1:50">
      <c r="A1305" t="s">
        <v>3697</v>
      </c>
      <c r="D1305">
        <v>309</v>
      </c>
      <c r="J1305">
        <v>367</v>
      </c>
      <c r="P1305">
        <v>359</v>
      </c>
      <c r="V1305">
        <v>368</v>
      </c>
      <c r="AA1305">
        <v>541</v>
      </c>
      <c r="AJ1305">
        <v>309</v>
      </c>
      <c r="AK1305">
        <v>367</v>
      </c>
      <c r="AL1305">
        <v>359</v>
      </c>
      <c r="AM1305">
        <v>368</v>
      </c>
      <c r="AN1305">
        <v>697</v>
      </c>
    </row>
    <row r="1306" spans="1:50">
      <c r="A1306" t="s">
        <v>903</v>
      </c>
      <c r="B1306">
        <v>95</v>
      </c>
      <c r="D1306">
        <v>70</v>
      </c>
      <c r="E1306">
        <v>182</v>
      </c>
      <c r="F1306">
        <v>71</v>
      </c>
      <c r="G1306">
        <v>136</v>
      </c>
      <c r="H1306">
        <v>112</v>
      </c>
      <c r="J1306">
        <v>114</v>
      </c>
      <c r="K1306">
        <v>176</v>
      </c>
      <c r="L1306">
        <v>30</v>
      </c>
      <c r="M1306">
        <v>95</v>
      </c>
      <c r="N1306">
        <v>98</v>
      </c>
      <c r="P1306">
        <v>195</v>
      </c>
      <c r="Q1306">
        <v>112</v>
      </c>
      <c r="R1306">
        <v>18</v>
      </c>
      <c r="S1306">
        <v>64</v>
      </c>
      <c r="T1306">
        <v>92</v>
      </c>
      <c r="U1306">
        <v>33</v>
      </c>
      <c r="V1306">
        <v>92</v>
      </c>
      <c r="W1306">
        <v>45</v>
      </c>
      <c r="X1306">
        <v>43</v>
      </c>
      <c r="Y1306">
        <v>111</v>
      </c>
      <c r="AA1306">
        <v>143</v>
      </c>
      <c r="AH1306">
        <v>33</v>
      </c>
      <c r="AJ1306">
        <v>70</v>
      </c>
      <c r="AK1306">
        <v>114</v>
      </c>
      <c r="AL1306">
        <v>195</v>
      </c>
      <c r="AM1306">
        <v>92</v>
      </c>
      <c r="AN1306">
        <v>30</v>
      </c>
      <c r="AP1306">
        <v>131</v>
      </c>
      <c r="AQ1306">
        <v>136</v>
      </c>
      <c r="AR1306">
        <v>149</v>
      </c>
      <c r="AS1306">
        <v>182</v>
      </c>
      <c r="AU1306">
        <v>28</v>
      </c>
      <c r="AW1306">
        <v>73</v>
      </c>
      <c r="AX1306">
        <v>88</v>
      </c>
    </row>
    <row r="1307" spans="1:50">
      <c r="A1307" t="s">
        <v>187</v>
      </c>
      <c r="C1307">
        <v>37</v>
      </c>
      <c r="O1307">
        <v>0</v>
      </c>
      <c r="AE1307">
        <v>37</v>
      </c>
      <c r="AG1307">
        <v>0</v>
      </c>
    </row>
    <row r="1308" spans="1:50">
      <c r="A1308" t="s">
        <v>3698</v>
      </c>
      <c r="V1308">
        <v>943</v>
      </c>
      <c r="AM1308">
        <v>943</v>
      </c>
      <c r="AN1308">
        <v>949</v>
      </c>
    </row>
    <row r="1309" spans="1:50">
      <c r="A1309" t="s">
        <v>3699</v>
      </c>
      <c r="D1309">
        <v>854</v>
      </c>
      <c r="AJ1309">
        <v>854</v>
      </c>
      <c r="AN1309">
        <v>923</v>
      </c>
    </row>
    <row r="1310" spans="1:50">
      <c r="A1310" t="s">
        <v>3700</v>
      </c>
      <c r="D1310">
        <v>760</v>
      </c>
      <c r="J1310">
        <v>235</v>
      </c>
      <c r="P1310">
        <v>231</v>
      </c>
      <c r="V1310">
        <v>221</v>
      </c>
      <c r="AA1310">
        <v>144</v>
      </c>
      <c r="AJ1310">
        <v>760</v>
      </c>
      <c r="AK1310">
        <v>235</v>
      </c>
      <c r="AL1310">
        <v>231</v>
      </c>
      <c r="AM1310">
        <v>221</v>
      </c>
      <c r="AN1310">
        <v>697</v>
      </c>
    </row>
    <row r="1311" spans="1:50">
      <c r="A1311" t="s">
        <v>3701</v>
      </c>
      <c r="D1311">
        <v>621</v>
      </c>
      <c r="J1311">
        <v>441</v>
      </c>
      <c r="P1311">
        <v>520</v>
      </c>
      <c r="V1311">
        <v>514</v>
      </c>
      <c r="AA1311">
        <v>562</v>
      </c>
      <c r="AJ1311">
        <v>621</v>
      </c>
      <c r="AK1311">
        <v>441</v>
      </c>
      <c r="AL1311">
        <v>520</v>
      </c>
      <c r="AM1311">
        <v>514</v>
      </c>
      <c r="AN1311">
        <v>510</v>
      </c>
    </row>
    <row r="1312" spans="1:50">
      <c r="A1312" t="s">
        <v>3702</v>
      </c>
      <c r="J1312">
        <v>636</v>
      </c>
      <c r="P1312">
        <v>464</v>
      </c>
      <c r="V1312">
        <v>612</v>
      </c>
      <c r="AA1312">
        <v>742</v>
      </c>
      <c r="AK1312">
        <v>636</v>
      </c>
      <c r="AL1312">
        <v>464</v>
      </c>
      <c r="AM1312">
        <v>612</v>
      </c>
    </row>
    <row r="1313" spans="1:50">
      <c r="A1313" t="s">
        <v>3703</v>
      </c>
      <c r="D1313">
        <v>703</v>
      </c>
      <c r="J1313">
        <v>944</v>
      </c>
      <c r="P1313">
        <v>828</v>
      </c>
      <c r="V1313">
        <v>347</v>
      </c>
      <c r="AA1313">
        <v>450</v>
      </c>
      <c r="AJ1313">
        <v>703</v>
      </c>
      <c r="AK1313">
        <v>944</v>
      </c>
      <c r="AL1313">
        <v>828</v>
      </c>
      <c r="AM1313">
        <v>347</v>
      </c>
      <c r="AN1313">
        <v>605</v>
      </c>
    </row>
    <row r="1314" spans="1:50">
      <c r="A1314" t="s">
        <v>3704</v>
      </c>
      <c r="D1314">
        <v>390</v>
      </c>
      <c r="J1314">
        <v>565</v>
      </c>
      <c r="P1314">
        <v>590</v>
      </c>
      <c r="V1314">
        <v>833</v>
      </c>
      <c r="AA1314">
        <v>545</v>
      </c>
      <c r="AJ1314">
        <v>390</v>
      </c>
      <c r="AK1314">
        <v>565</v>
      </c>
      <c r="AL1314">
        <v>590</v>
      </c>
      <c r="AM1314">
        <v>833</v>
      </c>
      <c r="AN1314">
        <v>463</v>
      </c>
    </row>
    <row r="1315" spans="1:50">
      <c r="A1315" t="s">
        <v>1133</v>
      </c>
      <c r="B1315">
        <v>77</v>
      </c>
      <c r="D1315">
        <v>348</v>
      </c>
      <c r="E1315">
        <v>185</v>
      </c>
      <c r="F1315">
        <v>178</v>
      </c>
      <c r="G1315">
        <v>143</v>
      </c>
      <c r="H1315">
        <v>78</v>
      </c>
      <c r="J1315">
        <v>197</v>
      </c>
      <c r="K1315">
        <v>130</v>
      </c>
      <c r="L1315">
        <v>139</v>
      </c>
      <c r="M1315">
        <v>124</v>
      </c>
      <c r="N1315">
        <v>112</v>
      </c>
      <c r="P1315">
        <v>158</v>
      </c>
      <c r="Q1315">
        <v>86</v>
      </c>
      <c r="R1315">
        <v>56</v>
      </c>
      <c r="S1315">
        <v>71</v>
      </c>
      <c r="T1315">
        <v>108</v>
      </c>
      <c r="V1315">
        <v>182</v>
      </c>
      <c r="W1315">
        <v>55</v>
      </c>
      <c r="X1315">
        <v>116</v>
      </c>
      <c r="Y1315">
        <v>56</v>
      </c>
      <c r="Z1315">
        <v>83</v>
      </c>
      <c r="AA1315">
        <v>134</v>
      </c>
      <c r="AB1315">
        <v>131</v>
      </c>
      <c r="AC1315">
        <v>96</v>
      </c>
      <c r="AD1315">
        <v>80</v>
      </c>
      <c r="AJ1315">
        <v>348</v>
      </c>
      <c r="AK1315">
        <v>197</v>
      </c>
      <c r="AL1315">
        <v>158</v>
      </c>
      <c r="AM1315">
        <v>182</v>
      </c>
      <c r="AN1315">
        <v>285</v>
      </c>
      <c r="AO1315">
        <v>80</v>
      </c>
      <c r="AP1315">
        <v>80</v>
      </c>
      <c r="AQ1315">
        <v>97</v>
      </c>
      <c r="AR1315">
        <v>84</v>
      </c>
      <c r="AS1315">
        <v>148</v>
      </c>
      <c r="AT1315">
        <v>5</v>
      </c>
      <c r="AU1315">
        <v>56</v>
      </c>
      <c r="AV1315">
        <v>36</v>
      </c>
      <c r="AW1315">
        <v>116</v>
      </c>
      <c r="AX1315">
        <v>56</v>
      </c>
    </row>
    <row r="1316" spans="1:50">
      <c r="A1316" t="s">
        <v>1134</v>
      </c>
      <c r="B1316">
        <v>166</v>
      </c>
      <c r="D1316">
        <v>583</v>
      </c>
      <c r="E1316">
        <v>65</v>
      </c>
      <c r="F1316">
        <v>188</v>
      </c>
      <c r="G1316">
        <v>159</v>
      </c>
      <c r="J1316">
        <v>503</v>
      </c>
      <c r="P1316">
        <v>929</v>
      </c>
      <c r="AJ1316">
        <v>583</v>
      </c>
      <c r="AK1316">
        <v>503</v>
      </c>
      <c r="AL1316">
        <v>929</v>
      </c>
      <c r="AN1316">
        <v>857</v>
      </c>
      <c r="AS1316">
        <v>113</v>
      </c>
    </row>
    <row r="1317" spans="1:50">
      <c r="A1317" t="s">
        <v>3705</v>
      </c>
      <c r="P1317">
        <v>897</v>
      </c>
      <c r="AL1317">
        <v>897</v>
      </c>
    </row>
    <row r="1318" spans="1:50">
      <c r="A1318" t="s">
        <v>1135</v>
      </c>
      <c r="D1318">
        <v>306</v>
      </c>
      <c r="H1318">
        <v>87</v>
      </c>
      <c r="J1318">
        <v>283</v>
      </c>
      <c r="K1318">
        <v>173</v>
      </c>
      <c r="L1318">
        <v>154</v>
      </c>
      <c r="M1318">
        <v>148</v>
      </c>
      <c r="P1318">
        <v>441</v>
      </c>
      <c r="V1318">
        <v>894</v>
      </c>
      <c r="AJ1318">
        <v>306</v>
      </c>
      <c r="AK1318">
        <v>283</v>
      </c>
      <c r="AL1318">
        <v>441</v>
      </c>
      <c r="AM1318">
        <v>894</v>
      </c>
      <c r="AN1318">
        <v>657</v>
      </c>
      <c r="AR1318">
        <v>160</v>
      </c>
    </row>
    <row r="1319" spans="1:50">
      <c r="A1319" t="s">
        <v>3706</v>
      </c>
      <c r="D1319">
        <v>563</v>
      </c>
      <c r="J1319">
        <v>770</v>
      </c>
      <c r="AJ1319">
        <v>563</v>
      </c>
      <c r="AK1319">
        <v>770</v>
      </c>
      <c r="AN1319">
        <v>524</v>
      </c>
    </row>
    <row r="1320" spans="1:50">
      <c r="A1320" t="s">
        <v>3707</v>
      </c>
      <c r="D1320">
        <v>627</v>
      </c>
      <c r="J1320">
        <v>578</v>
      </c>
      <c r="P1320">
        <v>922</v>
      </c>
      <c r="V1320">
        <v>695</v>
      </c>
      <c r="AA1320">
        <v>766</v>
      </c>
      <c r="AJ1320">
        <v>627</v>
      </c>
      <c r="AK1320">
        <v>578</v>
      </c>
      <c r="AL1320">
        <v>922</v>
      </c>
      <c r="AM1320">
        <v>695</v>
      </c>
    </row>
    <row r="1321" spans="1:50">
      <c r="A1321" t="s">
        <v>907</v>
      </c>
      <c r="U1321">
        <v>0</v>
      </c>
      <c r="AH1321">
        <v>0</v>
      </c>
    </row>
    <row r="1322" spans="1:50">
      <c r="A1322" t="s">
        <v>3708</v>
      </c>
      <c r="D1322">
        <v>262</v>
      </c>
      <c r="J1322">
        <v>167</v>
      </c>
      <c r="P1322">
        <v>214</v>
      </c>
      <c r="V1322">
        <v>167</v>
      </c>
      <c r="AA1322">
        <v>84</v>
      </c>
      <c r="AJ1322">
        <v>262</v>
      </c>
      <c r="AK1322">
        <v>167</v>
      </c>
      <c r="AL1322">
        <v>214</v>
      </c>
      <c r="AM1322">
        <v>167</v>
      </c>
      <c r="AN1322">
        <v>406</v>
      </c>
    </row>
    <row r="1323" spans="1:50">
      <c r="A1323" t="s">
        <v>3709</v>
      </c>
      <c r="D1323">
        <v>381</v>
      </c>
      <c r="J1323">
        <v>382</v>
      </c>
      <c r="P1323">
        <v>449</v>
      </c>
      <c r="V1323">
        <v>452</v>
      </c>
      <c r="AA1323">
        <v>529</v>
      </c>
      <c r="AJ1323">
        <v>381</v>
      </c>
      <c r="AK1323">
        <v>382</v>
      </c>
      <c r="AL1323">
        <v>449</v>
      </c>
      <c r="AM1323">
        <v>452</v>
      </c>
    </row>
    <row r="1324" spans="1:50">
      <c r="A1324" t="s">
        <v>3710</v>
      </c>
      <c r="D1324">
        <v>101</v>
      </c>
      <c r="J1324">
        <v>110</v>
      </c>
      <c r="P1324">
        <v>206</v>
      </c>
      <c r="V1324">
        <v>340</v>
      </c>
      <c r="AA1324">
        <v>441</v>
      </c>
      <c r="AJ1324">
        <v>101</v>
      </c>
      <c r="AK1324">
        <v>110</v>
      </c>
      <c r="AL1324">
        <v>206</v>
      </c>
      <c r="AM1324">
        <v>340</v>
      </c>
      <c r="AN1324">
        <v>214</v>
      </c>
    </row>
    <row r="1325" spans="1:50">
      <c r="A1325" t="s">
        <v>1136</v>
      </c>
      <c r="D1325">
        <v>861</v>
      </c>
      <c r="H1325">
        <v>152</v>
      </c>
      <c r="J1325">
        <v>319</v>
      </c>
      <c r="K1325">
        <v>59</v>
      </c>
      <c r="L1325">
        <v>86</v>
      </c>
      <c r="M1325">
        <v>161</v>
      </c>
      <c r="N1325">
        <v>145</v>
      </c>
      <c r="P1325">
        <v>182</v>
      </c>
      <c r="Q1325">
        <v>21</v>
      </c>
      <c r="R1325">
        <v>43</v>
      </c>
      <c r="S1325">
        <v>80</v>
      </c>
      <c r="T1325">
        <v>157</v>
      </c>
      <c r="V1325">
        <v>256</v>
      </c>
      <c r="W1325">
        <v>93</v>
      </c>
      <c r="X1325">
        <v>99</v>
      </c>
      <c r="Y1325">
        <v>134</v>
      </c>
      <c r="Z1325">
        <v>172</v>
      </c>
      <c r="AA1325">
        <v>403</v>
      </c>
      <c r="AB1325">
        <v>49</v>
      </c>
      <c r="AC1325">
        <v>161</v>
      </c>
      <c r="AD1325">
        <v>203</v>
      </c>
      <c r="AJ1325">
        <v>861</v>
      </c>
      <c r="AK1325">
        <v>319</v>
      </c>
      <c r="AL1325">
        <v>182</v>
      </c>
      <c r="AM1325">
        <v>256</v>
      </c>
      <c r="AO1325">
        <v>193</v>
      </c>
      <c r="AP1325">
        <v>92</v>
      </c>
      <c r="AQ1325">
        <v>103</v>
      </c>
      <c r="AR1325">
        <v>125</v>
      </c>
      <c r="AV1325">
        <v>110</v>
      </c>
      <c r="AW1325">
        <v>116</v>
      </c>
    </row>
    <row r="1326" spans="1:50">
      <c r="A1326" t="s">
        <v>3711</v>
      </c>
      <c r="D1326">
        <v>645</v>
      </c>
      <c r="J1326">
        <v>557</v>
      </c>
      <c r="P1326">
        <v>800</v>
      </c>
      <c r="AJ1326">
        <v>645</v>
      </c>
      <c r="AK1326">
        <v>557</v>
      </c>
      <c r="AL1326">
        <v>800</v>
      </c>
      <c r="AN1326">
        <v>894</v>
      </c>
    </row>
    <row r="1327" spans="1:50">
      <c r="A1327" t="s">
        <v>3712</v>
      </c>
      <c r="D1327">
        <v>734</v>
      </c>
      <c r="AJ1327">
        <v>734</v>
      </c>
      <c r="AN1327">
        <v>393</v>
      </c>
    </row>
    <row r="1328" spans="1:50">
      <c r="A1328" t="s">
        <v>3713</v>
      </c>
      <c r="D1328">
        <v>618</v>
      </c>
      <c r="J1328">
        <v>452</v>
      </c>
      <c r="P1328">
        <v>810</v>
      </c>
      <c r="V1328">
        <v>840</v>
      </c>
      <c r="AA1328">
        <v>933</v>
      </c>
      <c r="AJ1328">
        <v>618</v>
      </c>
      <c r="AK1328">
        <v>452</v>
      </c>
      <c r="AL1328">
        <v>810</v>
      </c>
      <c r="AM1328">
        <v>840</v>
      </c>
    </row>
    <row r="1329" spans="1:50">
      <c r="A1329" t="s">
        <v>954</v>
      </c>
      <c r="B1329">
        <v>12</v>
      </c>
      <c r="D1329">
        <v>41</v>
      </c>
      <c r="E1329">
        <v>35</v>
      </c>
      <c r="F1329">
        <v>56</v>
      </c>
      <c r="G1329">
        <v>17</v>
      </c>
      <c r="H1329">
        <v>21</v>
      </c>
      <c r="I1329">
        <v>54</v>
      </c>
      <c r="J1329">
        <v>40</v>
      </c>
      <c r="K1329">
        <v>161</v>
      </c>
      <c r="L1329">
        <v>132</v>
      </c>
      <c r="M1329">
        <v>110</v>
      </c>
      <c r="P1329">
        <v>147</v>
      </c>
      <c r="T1329">
        <v>41</v>
      </c>
      <c r="V1329">
        <v>43</v>
      </c>
      <c r="W1329">
        <v>105</v>
      </c>
      <c r="X1329">
        <v>104</v>
      </c>
      <c r="Y1329">
        <v>63</v>
      </c>
      <c r="Z1329">
        <v>34</v>
      </c>
      <c r="AA1329">
        <v>47</v>
      </c>
      <c r="AB1329">
        <v>141</v>
      </c>
      <c r="AC1329">
        <v>119</v>
      </c>
      <c r="AD1329">
        <v>38</v>
      </c>
      <c r="AF1329">
        <v>54</v>
      </c>
      <c r="AJ1329">
        <v>41</v>
      </c>
      <c r="AK1329">
        <v>40</v>
      </c>
      <c r="AL1329">
        <v>147</v>
      </c>
      <c r="AM1329">
        <v>43</v>
      </c>
      <c r="AN1329">
        <v>175</v>
      </c>
      <c r="AO1329">
        <v>87</v>
      </c>
      <c r="AP1329">
        <v>60</v>
      </c>
      <c r="AR1329">
        <v>88</v>
      </c>
      <c r="AS1329">
        <v>36</v>
      </c>
      <c r="AT1329">
        <v>69</v>
      </c>
      <c r="AU1329">
        <v>28</v>
      </c>
      <c r="AW1329">
        <v>34</v>
      </c>
      <c r="AX1329">
        <v>39</v>
      </c>
    </row>
    <row r="1330" spans="1:50">
      <c r="A1330" t="s">
        <v>1137</v>
      </c>
      <c r="D1330">
        <v>982</v>
      </c>
      <c r="P1330">
        <v>518</v>
      </c>
      <c r="T1330">
        <v>88</v>
      </c>
      <c r="V1330">
        <v>188</v>
      </c>
      <c r="W1330">
        <v>155</v>
      </c>
      <c r="X1330">
        <v>39</v>
      </c>
      <c r="Y1330">
        <v>78</v>
      </c>
      <c r="Z1330">
        <v>47</v>
      </c>
      <c r="AA1330">
        <v>231</v>
      </c>
      <c r="AB1330">
        <v>204</v>
      </c>
      <c r="AC1330">
        <v>132</v>
      </c>
      <c r="AD1330">
        <v>115</v>
      </c>
      <c r="AJ1330">
        <v>982</v>
      </c>
      <c r="AL1330">
        <v>518</v>
      </c>
      <c r="AM1330">
        <v>188</v>
      </c>
      <c r="AO1330">
        <v>123</v>
      </c>
      <c r="AP1330">
        <v>157</v>
      </c>
      <c r="AU1330">
        <v>56</v>
      </c>
    </row>
    <row r="1331" spans="1:50">
      <c r="A1331" t="s">
        <v>937</v>
      </c>
      <c r="B1331">
        <v>17</v>
      </c>
      <c r="C1331">
        <v>27</v>
      </c>
      <c r="D1331">
        <v>123</v>
      </c>
      <c r="E1331">
        <v>175</v>
      </c>
      <c r="F1331">
        <v>171</v>
      </c>
      <c r="G1331">
        <v>124</v>
      </c>
      <c r="H1331">
        <v>30</v>
      </c>
      <c r="J1331">
        <v>84</v>
      </c>
      <c r="K1331">
        <v>139</v>
      </c>
      <c r="L1331">
        <v>64</v>
      </c>
      <c r="M1331">
        <v>80</v>
      </c>
      <c r="N1331">
        <v>23</v>
      </c>
      <c r="O1331">
        <v>0</v>
      </c>
      <c r="P1331">
        <v>115</v>
      </c>
      <c r="Q1331">
        <v>154</v>
      </c>
      <c r="R1331">
        <v>146</v>
      </c>
      <c r="S1331">
        <v>158</v>
      </c>
      <c r="T1331">
        <v>78</v>
      </c>
      <c r="V1331">
        <v>209</v>
      </c>
      <c r="W1331">
        <v>171</v>
      </c>
      <c r="X1331">
        <v>156</v>
      </c>
      <c r="Y1331">
        <v>140</v>
      </c>
      <c r="Z1331">
        <v>70</v>
      </c>
      <c r="AA1331">
        <v>302</v>
      </c>
      <c r="AB1331">
        <v>159</v>
      </c>
      <c r="AC1331">
        <v>170</v>
      </c>
      <c r="AD1331">
        <v>192</v>
      </c>
      <c r="AE1331">
        <v>27</v>
      </c>
      <c r="AG1331">
        <v>0</v>
      </c>
      <c r="AJ1331">
        <v>123</v>
      </c>
      <c r="AK1331">
        <v>84</v>
      </c>
      <c r="AL1331">
        <v>115</v>
      </c>
      <c r="AM1331">
        <v>209</v>
      </c>
      <c r="AN1331">
        <v>145</v>
      </c>
      <c r="AO1331">
        <v>109</v>
      </c>
      <c r="AP1331">
        <v>133</v>
      </c>
      <c r="AQ1331">
        <v>149</v>
      </c>
      <c r="AR1331">
        <v>142</v>
      </c>
      <c r="AS1331">
        <v>106</v>
      </c>
      <c r="AT1331">
        <v>69</v>
      </c>
      <c r="AU1331">
        <v>123</v>
      </c>
      <c r="AV1331">
        <v>110</v>
      </c>
      <c r="AW1331">
        <v>34</v>
      </c>
      <c r="AX1331">
        <v>56</v>
      </c>
    </row>
    <row r="1332" spans="1:50">
      <c r="A1332" t="s">
        <v>3714</v>
      </c>
      <c r="D1332">
        <v>780</v>
      </c>
      <c r="J1332">
        <v>341</v>
      </c>
      <c r="P1332">
        <v>328</v>
      </c>
      <c r="V1332">
        <v>393</v>
      </c>
      <c r="AA1332">
        <v>485</v>
      </c>
      <c r="AJ1332">
        <v>780</v>
      </c>
      <c r="AK1332">
        <v>341</v>
      </c>
      <c r="AL1332">
        <v>328</v>
      </c>
      <c r="AM1332">
        <v>393</v>
      </c>
      <c r="AN1332">
        <v>458</v>
      </c>
    </row>
    <row r="1333" spans="1:50">
      <c r="A1333" t="s">
        <v>981</v>
      </c>
      <c r="C1333">
        <v>54</v>
      </c>
      <c r="D1333">
        <v>400</v>
      </c>
      <c r="AE1333">
        <v>54</v>
      </c>
      <c r="AJ1333">
        <v>400</v>
      </c>
      <c r="AN1333">
        <v>92</v>
      </c>
    </row>
    <row r="1334" spans="1:50">
      <c r="A1334" t="s">
        <v>3715</v>
      </c>
      <c r="AA1334">
        <v>512</v>
      </c>
    </row>
    <row r="1335" spans="1:50">
      <c r="A1335" t="s">
        <v>3716</v>
      </c>
      <c r="V1335">
        <v>932</v>
      </c>
      <c r="AA1335">
        <v>701</v>
      </c>
      <c r="AM1335">
        <v>932</v>
      </c>
    </row>
    <row r="1336" spans="1:50">
      <c r="A1336" t="s">
        <v>3717</v>
      </c>
      <c r="V1336">
        <v>718</v>
      </c>
      <c r="AA1336">
        <v>791</v>
      </c>
      <c r="AM1336">
        <v>718</v>
      </c>
    </row>
    <row r="1337" spans="1:50">
      <c r="A1337" t="s">
        <v>975</v>
      </c>
      <c r="B1337">
        <v>31</v>
      </c>
      <c r="C1337">
        <v>32</v>
      </c>
      <c r="D1337">
        <v>137</v>
      </c>
      <c r="E1337">
        <v>121</v>
      </c>
      <c r="F1337">
        <v>158</v>
      </c>
      <c r="G1337">
        <v>41</v>
      </c>
      <c r="H1337">
        <v>14</v>
      </c>
      <c r="J1337">
        <v>301</v>
      </c>
      <c r="K1337">
        <v>169</v>
      </c>
      <c r="L1337">
        <v>150</v>
      </c>
      <c r="M1337">
        <v>164</v>
      </c>
      <c r="N1337">
        <v>21</v>
      </c>
      <c r="P1337">
        <v>431</v>
      </c>
      <c r="Q1337">
        <v>63</v>
      </c>
      <c r="R1337">
        <v>81</v>
      </c>
      <c r="S1337">
        <v>141</v>
      </c>
      <c r="T1337">
        <v>47</v>
      </c>
      <c r="V1337">
        <v>115</v>
      </c>
      <c r="W1337">
        <v>83</v>
      </c>
      <c r="X1337">
        <v>60</v>
      </c>
      <c r="Y1337">
        <v>41</v>
      </c>
      <c r="Z1337">
        <v>36</v>
      </c>
      <c r="AA1337">
        <v>107</v>
      </c>
      <c r="AB1337">
        <v>10</v>
      </c>
      <c r="AC1337">
        <v>22</v>
      </c>
      <c r="AD1337">
        <v>20</v>
      </c>
      <c r="AE1337">
        <v>32</v>
      </c>
      <c r="AI1337">
        <v>0</v>
      </c>
      <c r="AJ1337">
        <v>137</v>
      </c>
      <c r="AK1337">
        <v>301</v>
      </c>
      <c r="AL1337">
        <v>431</v>
      </c>
      <c r="AM1337">
        <v>115</v>
      </c>
      <c r="AN1337">
        <v>79</v>
      </c>
      <c r="AO1337">
        <v>86</v>
      </c>
      <c r="AP1337">
        <v>110</v>
      </c>
      <c r="AQ1337">
        <v>148</v>
      </c>
      <c r="AR1337">
        <v>164</v>
      </c>
      <c r="AS1337">
        <v>38</v>
      </c>
      <c r="AT1337">
        <v>69</v>
      </c>
      <c r="AU1337">
        <v>56</v>
      </c>
      <c r="AV1337">
        <v>110</v>
      </c>
      <c r="AX1337">
        <v>88</v>
      </c>
    </row>
    <row r="1338" spans="1:50">
      <c r="A1338" t="s">
        <v>3718</v>
      </c>
      <c r="V1338">
        <v>501</v>
      </c>
      <c r="AA1338">
        <v>513</v>
      </c>
      <c r="AM1338">
        <v>501</v>
      </c>
    </row>
    <row r="1339" spans="1:50">
      <c r="A1339" t="s">
        <v>3719</v>
      </c>
      <c r="P1339">
        <v>371</v>
      </c>
      <c r="V1339">
        <v>534</v>
      </c>
      <c r="AA1339">
        <v>589</v>
      </c>
      <c r="AL1339">
        <v>371</v>
      </c>
      <c r="AM1339">
        <v>534</v>
      </c>
    </row>
    <row r="1340" spans="1:50">
      <c r="A1340" t="s">
        <v>3720</v>
      </c>
      <c r="D1340">
        <v>608</v>
      </c>
      <c r="J1340">
        <v>808</v>
      </c>
      <c r="AJ1340">
        <v>608</v>
      </c>
      <c r="AK1340">
        <v>808</v>
      </c>
      <c r="AN1340">
        <v>878</v>
      </c>
    </row>
    <row r="1341" spans="1:50">
      <c r="A1341" t="s">
        <v>3721</v>
      </c>
      <c r="D1341">
        <v>978</v>
      </c>
      <c r="AJ1341">
        <v>978</v>
      </c>
    </row>
    <row r="1342" spans="1:50">
      <c r="A1342" t="s">
        <v>3722</v>
      </c>
      <c r="AA1342">
        <v>380</v>
      </c>
    </row>
    <row r="1343" spans="1:50">
      <c r="A1343" t="s">
        <v>3723</v>
      </c>
      <c r="D1343">
        <v>928</v>
      </c>
      <c r="J1343">
        <v>868</v>
      </c>
      <c r="P1343">
        <v>926</v>
      </c>
      <c r="AJ1343">
        <v>928</v>
      </c>
      <c r="AK1343">
        <v>868</v>
      </c>
      <c r="AL1343">
        <v>926</v>
      </c>
    </row>
    <row r="1344" spans="1:50">
      <c r="A1344" t="s">
        <v>3724</v>
      </c>
      <c r="D1344">
        <v>757</v>
      </c>
      <c r="J1344">
        <v>904</v>
      </c>
      <c r="AJ1344">
        <v>757</v>
      </c>
      <c r="AK1344">
        <v>904</v>
      </c>
    </row>
    <row r="1345" spans="1:50">
      <c r="A1345" t="s">
        <v>3725</v>
      </c>
      <c r="V1345">
        <v>421</v>
      </c>
      <c r="AA1345">
        <v>257</v>
      </c>
      <c r="AM1345">
        <v>421</v>
      </c>
    </row>
    <row r="1346" spans="1:50">
      <c r="A1346" t="s">
        <v>3726</v>
      </c>
      <c r="D1346">
        <v>704</v>
      </c>
      <c r="J1346">
        <v>681</v>
      </c>
      <c r="P1346">
        <v>873</v>
      </c>
      <c r="V1346">
        <v>589</v>
      </c>
      <c r="AA1346">
        <v>578</v>
      </c>
      <c r="AJ1346">
        <v>704</v>
      </c>
      <c r="AK1346">
        <v>681</v>
      </c>
      <c r="AL1346">
        <v>873</v>
      </c>
      <c r="AM1346">
        <v>589</v>
      </c>
    </row>
    <row r="1347" spans="1:50">
      <c r="A1347" t="s">
        <v>3727</v>
      </c>
      <c r="V1347">
        <v>194</v>
      </c>
      <c r="AA1347">
        <v>186</v>
      </c>
      <c r="AM1347">
        <v>194</v>
      </c>
    </row>
    <row r="1348" spans="1:50">
      <c r="A1348" t="s">
        <v>3728</v>
      </c>
      <c r="D1348">
        <v>951</v>
      </c>
      <c r="J1348">
        <v>896</v>
      </c>
      <c r="AJ1348">
        <v>951</v>
      </c>
      <c r="AK1348">
        <v>896</v>
      </c>
      <c r="AN1348">
        <v>998</v>
      </c>
    </row>
    <row r="1349" spans="1:50">
      <c r="A1349" t="s">
        <v>3729</v>
      </c>
      <c r="D1349">
        <v>363</v>
      </c>
      <c r="J1349">
        <v>582</v>
      </c>
      <c r="AJ1349">
        <v>363</v>
      </c>
      <c r="AK1349">
        <v>582</v>
      </c>
      <c r="AN1349">
        <v>490</v>
      </c>
    </row>
    <row r="1350" spans="1:50">
      <c r="A1350" t="s">
        <v>3730</v>
      </c>
      <c r="D1350">
        <v>968</v>
      </c>
      <c r="AJ1350">
        <v>968</v>
      </c>
    </row>
    <row r="1351" spans="1:50">
      <c r="A1351" t="s">
        <v>131</v>
      </c>
      <c r="B1351">
        <v>64</v>
      </c>
      <c r="C1351">
        <v>12</v>
      </c>
      <c r="D1351">
        <v>16</v>
      </c>
      <c r="E1351">
        <v>69</v>
      </c>
      <c r="F1351">
        <v>24</v>
      </c>
      <c r="G1351">
        <v>18</v>
      </c>
      <c r="H1351">
        <v>64</v>
      </c>
      <c r="I1351">
        <v>8</v>
      </c>
      <c r="J1351">
        <v>17</v>
      </c>
      <c r="K1351">
        <v>99</v>
      </c>
      <c r="L1351">
        <v>8</v>
      </c>
      <c r="M1351">
        <v>9</v>
      </c>
      <c r="N1351">
        <v>57</v>
      </c>
      <c r="O1351">
        <v>0</v>
      </c>
      <c r="P1351">
        <v>3</v>
      </c>
      <c r="Q1351">
        <v>2</v>
      </c>
      <c r="R1351">
        <v>61</v>
      </c>
      <c r="S1351">
        <v>4</v>
      </c>
      <c r="T1351">
        <v>25</v>
      </c>
      <c r="U1351">
        <v>17</v>
      </c>
      <c r="V1351">
        <v>11</v>
      </c>
      <c r="W1351">
        <v>109</v>
      </c>
      <c r="X1351">
        <v>112</v>
      </c>
      <c r="Y1351">
        <v>32</v>
      </c>
      <c r="Z1351">
        <v>46</v>
      </c>
      <c r="AA1351">
        <v>15</v>
      </c>
      <c r="AB1351">
        <v>57</v>
      </c>
      <c r="AC1351">
        <v>199</v>
      </c>
      <c r="AD1351">
        <v>23</v>
      </c>
      <c r="AE1351">
        <v>12</v>
      </c>
      <c r="AF1351">
        <v>8</v>
      </c>
      <c r="AG1351">
        <v>0</v>
      </c>
      <c r="AH1351">
        <v>17</v>
      </c>
      <c r="AI1351">
        <v>35</v>
      </c>
      <c r="AJ1351">
        <v>16</v>
      </c>
      <c r="AK1351">
        <v>17</v>
      </c>
      <c r="AL1351">
        <v>3</v>
      </c>
      <c r="AM1351">
        <v>11</v>
      </c>
      <c r="AN1351">
        <v>17</v>
      </c>
      <c r="AO1351">
        <v>4</v>
      </c>
      <c r="AP1351">
        <v>12</v>
      </c>
      <c r="AQ1351">
        <v>2</v>
      </c>
      <c r="AR1351">
        <v>17</v>
      </c>
      <c r="AS1351">
        <v>28</v>
      </c>
      <c r="AT1351">
        <v>69</v>
      </c>
      <c r="AU1351">
        <v>37</v>
      </c>
      <c r="AV1351">
        <v>4</v>
      </c>
      <c r="AW1351">
        <v>16</v>
      </c>
      <c r="AX1351">
        <v>56</v>
      </c>
    </row>
    <row r="1352" spans="1:50">
      <c r="A1352" t="s">
        <v>3731</v>
      </c>
      <c r="D1352">
        <v>416</v>
      </c>
      <c r="J1352">
        <v>273</v>
      </c>
      <c r="P1352">
        <v>266</v>
      </c>
      <c r="V1352">
        <v>543</v>
      </c>
      <c r="AA1352">
        <v>657</v>
      </c>
      <c r="AJ1352">
        <v>416</v>
      </c>
      <c r="AK1352">
        <v>273</v>
      </c>
      <c r="AL1352">
        <v>266</v>
      </c>
      <c r="AM1352">
        <v>543</v>
      </c>
      <c r="AN1352">
        <v>653</v>
      </c>
    </row>
    <row r="1353" spans="1:50">
      <c r="A1353" t="s">
        <v>3732</v>
      </c>
      <c r="D1353">
        <v>790</v>
      </c>
      <c r="J1353">
        <v>791</v>
      </c>
      <c r="P1353">
        <v>211</v>
      </c>
      <c r="V1353">
        <v>232</v>
      </c>
      <c r="AA1353">
        <v>433</v>
      </c>
      <c r="AJ1353">
        <v>790</v>
      </c>
      <c r="AK1353">
        <v>791</v>
      </c>
      <c r="AL1353">
        <v>211</v>
      </c>
      <c r="AM1353">
        <v>232</v>
      </c>
      <c r="AN1353">
        <v>615</v>
      </c>
    </row>
    <row r="1354" spans="1:50">
      <c r="A1354" t="s">
        <v>125</v>
      </c>
      <c r="B1354">
        <v>19</v>
      </c>
      <c r="D1354">
        <v>95</v>
      </c>
      <c r="E1354">
        <v>80</v>
      </c>
      <c r="F1354">
        <v>59</v>
      </c>
      <c r="G1354">
        <v>25</v>
      </c>
      <c r="H1354">
        <v>18</v>
      </c>
      <c r="J1354">
        <v>146</v>
      </c>
      <c r="K1354">
        <v>158</v>
      </c>
      <c r="L1354">
        <v>166</v>
      </c>
      <c r="M1354">
        <v>160</v>
      </c>
      <c r="N1354">
        <v>40</v>
      </c>
      <c r="P1354">
        <v>94</v>
      </c>
      <c r="Q1354">
        <v>45</v>
      </c>
      <c r="R1354">
        <v>123</v>
      </c>
      <c r="S1354">
        <v>42</v>
      </c>
      <c r="T1354">
        <v>70</v>
      </c>
      <c r="U1354">
        <v>38</v>
      </c>
      <c r="V1354">
        <v>154</v>
      </c>
      <c r="W1354">
        <v>166</v>
      </c>
      <c r="X1354">
        <v>94</v>
      </c>
      <c r="Y1354">
        <v>103</v>
      </c>
      <c r="Z1354">
        <v>64</v>
      </c>
      <c r="AA1354">
        <v>228</v>
      </c>
      <c r="AB1354">
        <v>174</v>
      </c>
      <c r="AC1354">
        <v>90</v>
      </c>
      <c r="AD1354">
        <v>114</v>
      </c>
      <c r="AH1354">
        <v>38</v>
      </c>
      <c r="AJ1354">
        <v>95</v>
      </c>
      <c r="AK1354">
        <v>146</v>
      </c>
      <c r="AL1354">
        <v>94</v>
      </c>
      <c r="AM1354">
        <v>154</v>
      </c>
      <c r="AN1354">
        <v>107</v>
      </c>
      <c r="AO1354">
        <v>124</v>
      </c>
      <c r="AP1354">
        <v>138</v>
      </c>
      <c r="AQ1354">
        <v>58</v>
      </c>
      <c r="AR1354">
        <v>107</v>
      </c>
      <c r="AS1354">
        <v>48</v>
      </c>
      <c r="AU1354">
        <v>123</v>
      </c>
      <c r="AV1354">
        <v>51</v>
      </c>
      <c r="AW1354">
        <v>116</v>
      </c>
      <c r="AX1354">
        <v>56</v>
      </c>
    </row>
    <row r="1355" spans="1:50">
      <c r="A1355" t="s">
        <v>3733</v>
      </c>
      <c r="D1355">
        <v>468</v>
      </c>
      <c r="J1355">
        <v>279</v>
      </c>
      <c r="P1355">
        <v>226</v>
      </c>
      <c r="V1355">
        <v>338</v>
      </c>
      <c r="AA1355">
        <v>477</v>
      </c>
      <c r="AJ1355">
        <v>468</v>
      </c>
      <c r="AK1355">
        <v>279</v>
      </c>
      <c r="AL1355">
        <v>226</v>
      </c>
      <c r="AM1355">
        <v>338</v>
      </c>
      <c r="AN1355">
        <v>683</v>
      </c>
    </row>
    <row r="1356" spans="1:50">
      <c r="A1356" t="s">
        <v>3734</v>
      </c>
      <c r="J1356">
        <v>877</v>
      </c>
      <c r="P1356">
        <v>768</v>
      </c>
      <c r="V1356">
        <v>874</v>
      </c>
      <c r="AA1356">
        <v>848</v>
      </c>
      <c r="AK1356">
        <v>877</v>
      </c>
      <c r="AL1356">
        <v>768</v>
      </c>
      <c r="AM1356">
        <v>874</v>
      </c>
    </row>
    <row r="1357" spans="1:50">
      <c r="A1357" t="s">
        <v>3735</v>
      </c>
      <c r="D1357">
        <v>761</v>
      </c>
      <c r="J1357">
        <v>628</v>
      </c>
      <c r="P1357">
        <v>730</v>
      </c>
      <c r="V1357">
        <v>312</v>
      </c>
      <c r="Z1357">
        <v>201</v>
      </c>
      <c r="AA1357">
        <v>376</v>
      </c>
      <c r="AB1357">
        <v>77</v>
      </c>
      <c r="AC1357">
        <v>59</v>
      </c>
      <c r="AD1357">
        <v>151</v>
      </c>
      <c r="AJ1357">
        <v>761</v>
      </c>
      <c r="AK1357">
        <v>628</v>
      </c>
      <c r="AL1357">
        <v>730</v>
      </c>
      <c r="AM1357">
        <v>312</v>
      </c>
      <c r="AN1357">
        <v>397</v>
      </c>
      <c r="AO1357">
        <v>141</v>
      </c>
    </row>
    <row r="1358" spans="1:50">
      <c r="A1358" t="s">
        <v>176</v>
      </c>
      <c r="D1358">
        <v>52</v>
      </c>
      <c r="J1358">
        <v>70</v>
      </c>
      <c r="P1358">
        <v>53</v>
      </c>
      <c r="U1358">
        <v>0</v>
      </c>
      <c r="V1358">
        <v>18</v>
      </c>
      <c r="Z1358">
        <v>67</v>
      </c>
      <c r="AA1358">
        <v>32</v>
      </c>
      <c r="AB1358">
        <v>189</v>
      </c>
      <c r="AC1358">
        <v>71</v>
      </c>
      <c r="AD1358">
        <v>109</v>
      </c>
      <c r="AH1358">
        <v>0</v>
      </c>
      <c r="AJ1358">
        <v>52</v>
      </c>
      <c r="AK1358">
        <v>70</v>
      </c>
      <c r="AL1358">
        <v>53</v>
      </c>
      <c r="AM1358">
        <v>18</v>
      </c>
      <c r="AN1358">
        <v>119</v>
      </c>
      <c r="AO1358">
        <v>65</v>
      </c>
      <c r="AT1358">
        <v>69</v>
      </c>
      <c r="AU1358">
        <v>56</v>
      </c>
      <c r="AV1358">
        <v>110</v>
      </c>
      <c r="AW1358">
        <v>116</v>
      </c>
    </row>
    <row r="1359" spans="1:50">
      <c r="A1359" t="s">
        <v>3736</v>
      </c>
      <c r="D1359">
        <v>906</v>
      </c>
      <c r="AA1359">
        <v>871</v>
      </c>
      <c r="AJ1359">
        <v>906</v>
      </c>
    </row>
    <row r="1360" spans="1:50">
      <c r="A1360" t="s">
        <v>3737</v>
      </c>
      <c r="D1360">
        <v>833</v>
      </c>
      <c r="AJ1360">
        <v>833</v>
      </c>
      <c r="AN1360">
        <v>498</v>
      </c>
    </row>
    <row r="1361" spans="1:49">
      <c r="A1361" t="s">
        <v>3738</v>
      </c>
      <c r="D1361">
        <v>426</v>
      </c>
      <c r="J1361">
        <v>641</v>
      </c>
      <c r="V1361">
        <v>383</v>
      </c>
      <c r="AA1361">
        <v>207</v>
      </c>
      <c r="AJ1361">
        <v>426</v>
      </c>
      <c r="AK1361">
        <v>641</v>
      </c>
      <c r="AM1361">
        <v>383</v>
      </c>
      <c r="AN1361">
        <v>420</v>
      </c>
    </row>
    <row r="1362" spans="1:49">
      <c r="A1362" t="s">
        <v>1138</v>
      </c>
      <c r="D1362">
        <v>199</v>
      </c>
      <c r="H1362">
        <v>25</v>
      </c>
      <c r="J1362">
        <v>234</v>
      </c>
      <c r="K1362">
        <v>79</v>
      </c>
      <c r="L1362">
        <v>38</v>
      </c>
      <c r="M1362">
        <v>109</v>
      </c>
      <c r="N1362">
        <v>31</v>
      </c>
      <c r="P1362">
        <v>120</v>
      </c>
      <c r="Q1362">
        <v>67</v>
      </c>
      <c r="R1362">
        <v>128</v>
      </c>
      <c r="S1362">
        <v>54</v>
      </c>
      <c r="T1362">
        <v>44</v>
      </c>
      <c r="V1362">
        <v>106</v>
      </c>
      <c r="W1362">
        <v>146</v>
      </c>
      <c r="X1362">
        <v>88</v>
      </c>
      <c r="Y1362">
        <v>18</v>
      </c>
      <c r="Z1362">
        <v>87</v>
      </c>
      <c r="AA1362">
        <v>237</v>
      </c>
      <c r="AB1362">
        <v>188</v>
      </c>
      <c r="AC1362">
        <v>209</v>
      </c>
      <c r="AD1362">
        <v>185</v>
      </c>
      <c r="AJ1362">
        <v>199</v>
      </c>
      <c r="AK1362">
        <v>234</v>
      </c>
      <c r="AL1362">
        <v>120</v>
      </c>
      <c r="AM1362">
        <v>106</v>
      </c>
      <c r="AO1362">
        <v>149</v>
      </c>
      <c r="AP1362">
        <v>42</v>
      </c>
      <c r="AQ1362">
        <v>41</v>
      </c>
      <c r="AR1362">
        <v>156</v>
      </c>
      <c r="AU1362">
        <v>56</v>
      </c>
      <c r="AV1362">
        <v>75</v>
      </c>
      <c r="AW1362">
        <v>73</v>
      </c>
    </row>
    <row r="1363" spans="1:49">
      <c r="A1363" t="s">
        <v>3739</v>
      </c>
      <c r="D1363">
        <v>746</v>
      </c>
      <c r="J1363">
        <v>570</v>
      </c>
      <c r="P1363">
        <v>593</v>
      </c>
      <c r="AJ1363">
        <v>746</v>
      </c>
      <c r="AK1363">
        <v>570</v>
      </c>
      <c r="AL1363">
        <v>593</v>
      </c>
      <c r="AN1363">
        <v>573</v>
      </c>
    </row>
    <row r="1364" spans="1:49">
      <c r="A1364" t="s">
        <v>3740</v>
      </c>
      <c r="D1364">
        <v>159</v>
      </c>
      <c r="J1364">
        <v>138</v>
      </c>
      <c r="P1364">
        <v>151</v>
      </c>
      <c r="V1364">
        <v>136</v>
      </c>
      <c r="AA1364">
        <v>77</v>
      </c>
      <c r="AJ1364">
        <v>159</v>
      </c>
      <c r="AK1364">
        <v>138</v>
      </c>
      <c r="AL1364">
        <v>151</v>
      </c>
      <c r="AM1364">
        <v>136</v>
      </c>
      <c r="AN1364">
        <v>112</v>
      </c>
    </row>
    <row r="1365" spans="1:49">
      <c r="A1365" t="s">
        <v>3741</v>
      </c>
      <c r="V1365">
        <v>850</v>
      </c>
      <c r="AA1365">
        <v>970</v>
      </c>
      <c r="AM1365">
        <v>850</v>
      </c>
      <c r="AN1365">
        <v>588</v>
      </c>
    </row>
    <row r="1366" spans="1:49">
      <c r="A1366" t="s">
        <v>3742</v>
      </c>
      <c r="V1366">
        <v>799</v>
      </c>
      <c r="AA1366">
        <v>923</v>
      </c>
      <c r="AM1366">
        <v>799</v>
      </c>
    </row>
    <row r="1367" spans="1:49">
      <c r="A1367" t="s">
        <v>3743</v>
      </c>
      <c r="V1367">
        <v>940</v>
      </c>
      <c r="AM1367">
        <v>940</v>
      </c>
      <c r="AN1367">
        <v>543</v>
      </c>
    </row>
    <row r="1368" spans="1:49">
      <c r="A1368" t="s">
        <v>3744</v>
      </c>
      <c r="AA1368">
        <v>462</v>
      </c>
    </row>
    <row r="1369" spans="1:49">
      <c r="A1369" t="s">
        <v>3745</v>
      </c>
      <c r="D1369">
        <v>278</v>
      </c>
      <c r="J1369">
        <v>225</v>
      </c>
      <c r="P1369">
        <v>202</v>
      </c>
      <c r="V1369">
        <v>513</v>
      </c>
      <c r="AA1369">
        <v>471</v>
      </c>
      <c r="AJ1369">
        <v>278</v>
      </c>
      <c r="AK1369">
        <v>225</v>
      </c>
      <c r="AL1369">
        <v>202</v>
      </c>
      <c r="AM1369">
        <v>513</v>
      </c>
      <c r="AN1369">
        <v>426</v>
      </c>
    </row>
    <row r="1370" spans="1:49">
      <c r="A1370" t="s">
        <v>3746</v>
      </c>
      <c r="V1370">
        <v>901</v>
      </c>
      <c r="AA1370">
        <v>451</v>
      </c>
      <c r="AM1370">
        <v>901</v>
      </c>
    </row>
    <row r="1371" spans="1:49">
      <c r="A1371" t="s">
        <v>3747</v>
      </c>
      <c r="V1371">
        <v>337</v>
      </c>
      <c r="AA1371">
        <v>284</v>
      </c>
      <c r="AM1371">
        <v>337</v>
      </c>
    </row>
    <row r="1372" spans="1:49">
      <c r="A1372" t="s">
        <v>3748</v>
      </c>
      <c r="V1372">
        <v>851</v>
      </c>
      <c r="AA1372">
        <v>735</v>
      </c>
      <c r="AM1372">
        <v>851</v>
      </c>
    </row>
    <row r="1373" spans="1:49">
      <c r="A1373" t="s">
        <v>3749</v>
      </c>
      <c r="D1373">
        <v>361</v>
      </c>
      <c r="J1373">
        <v>272</v>
      </c>
      <c r="P1373">
        <v>313</v>
      </c>
      <c r="V1373">
        <v>524</v>
      </c>
      <c r="AA1373">
        <v>470</v>
      </c>
      <c r="AJ1373">
        <v>361</v>
      </c>
      <c r="AK1373">
        <v>272</v>
      </c>
      <c r="AL1373">
        <v>313</v>
      </c>
      <c r="AM1373">
        <v>524</v>
      </c>
      <c r="AN1373">
        <v>199</v>
      </c>
    </row>
    <row r="1374" spans="1:49">
      <c r="A1374" t="s">
        <v>3750</v>
      </c>
      <c r="AA1374">
        <v>489</v>
      </c>
    </row>
    <row r="1375" spans="1:49">
      <c r="A1375" t="s">
        <v>3751</v>
      </c>
      <c r="J1375">
        <v>978</v>
      </c>
      <c r="P1375">
        <v>754</v>
      </c>
      <c r="V1375">
        <v>285</v>
      </c>
      <c r="Z1375">
        <v>81</v>
      </c>
      <c r="AA1375">
        <v>154</v>
      </c>
      <c r="AB1375">
        <v>35</v>
      </c>
      <c r="AC1375">
        <v>146</v>
      </c>
      <c r="AD1375">
        <v>86</v>
      </c>
      <c r="AK1375">
        <v>978</v>
      </c>
      <c r="AL1375">
        <v>754</v>
      </c>
      <c r="AM1375">
        <v>285</v>
      </c>
      <c r="AO1375">
        <v>76</v>
      </c>
      <c r="AT1375">
        <v>35</v>
      </c>
    </row>
    <row r="1376" spans="1:49">
      <c r="A1376" t="s">
        <v>3752</v>
      </c>
      <c r="D1376">
        <v>206</v>
      </c>
      <c r="J1376">
        <v>267</v>
      </c>
      <c r="P1376">
        <v>197</v>
      </c>
      <c r="V1376">
        <v>413</v>
      </c>
      <c r="AA1376">
        <v>366</v>
      </c>
      <c r="AJ1376">
        <v>206</v>
      </c>
      <c r="AK1376">
        <v>267</v>
      </c>
      <c r="AL1376">
        <v>197</v>
      </c>
      <c r="AM1376">
        <v>413</v>
      </c>
      <c r="AN1376">
        <v>158</v>
      </c>
    </row>
    <row r="1377" spans="1:50">
      <c r="A1377" t="s">
        <v>3753</v>
      </c>
      <c r="D1377">
        <v>498</v>
      </c>
      <c r="J1377">
        <v>222</v>
      </c>
      <c r="P1377">
        <v>389</v>
      </c>
      <c r="V1377">
        <v>698</v>
      </c>
      <c r="AA1377">
        <v>757</v>
      </c>
      <c r="AJ1377">
        <v>498</v>
      </c>
      <c r="AK1377">
        <v>222</v>
      </c>
      <c r="AL1377">
        <v>389</v>
      </c>
      <c r="AM1377">
        <v>698</v>
      </c>
    </row>
    <row r="1378" spans="1:50">
      <c r="A1378" t="s">
        <v>993</v>
      </c>
      <c r="C1378">
        <v>0</v>
      </c>
      <c r="D1378">
        <v>63</v>
      </c>
      <c r="J1378">
        <v>160</v>
      </c>
      <c r="P1378">
        <v>99</v>
      </c>
      <c r="V1378">
        <v>260</v>
      </c>
      <c r="AA1378">
        <v>567</v>
      </c>
      <c r="AE1378">
        <v>0</v>
      </c>
      <c r="AJ1378">
        <v>63</v>
      </c>
      <c r="AK1378">
        <v>160</v>
      </c>
      <c r="AL1378">
        <v>99</v>
      </c>
      <c r="AM1378">
        <v>260</v>
      </c>
      <c r="AN1378">
        <v>28</v>
      </c>
    </row>
    <row r="1379" spans="1:50">
      <c r="A1379" t="s">
        <v>3754</v>
      </c>
      <c r="V1379">
        <v>702</v>
      </c>
      <c r="AA1379">
        <v>726</v>
      </c>
      <c r="AM1379">
        <v>702</v>
      </c>
    </row>
    <row r="1380" spans="1:50">
      <c r="A1380" t="s">
        <v>3755</v>
      </c>
      <c r="P1380">
        <v>911</v>
      </c>
      <c r="V1380">
        <v>604</v>
      </c>
      <c r="AA1380">
        <v>577</v>
      </c>
      <c r="AL1380">
        <v>911</v>
      </c>
      <c r="AM1380">
        <v>604</v>
      </c>
      <c r="AN1380">
        <v>889</v>
      </c>
    </row>
    <row r="1381" spans="1:50">
      <c r="A1381" t="s">
        <v>3756</v>
      </c>
      <c r="D1381">
        <v>470</v>
      </c>
      <c r="J1381">
        <v>148</v>
      </c>
      <c r="P1381">
        <v>334</v>
      </c>
      <c r="AJ1381">
        <v>470</v>
      </c>
      <c r="AK1381">
        <v>148</v>
      </c>
      <c r="AL1381">
        <v>334</v>
      </c>
      <c r="AN1381">
        <v>257</v>
      </c>
    </row>
    <row r="1382" spans="1:50">
      <c r="A1382" t="s">
        <v>3757</v>
      </c>
      <c r="D1382">
        <v>527</v>
      </c>
      <c r="J1382">
        <v>312</v>
      </c>
      <c r="P1382">
        <v>409</v>
      </c>
      <c r="AJ1382">
        <v>527</v>
      </c>
      <c r="AK1382">
        <v>312</v>
      </c>
      <c r="AL1382">
        <v>409</v>
      </c>
      <c r="AN1382">
        <v>319</v>
      </c>
    </row>
    <row r="1383" spans="1:50">
      <c r="A1383" t="s">
        <v>3758</v>
      </c>
      <c r="D1383">
        <v>227</v>
      </c>
      <c r="J1383">
        <v>421</v>
      </c>
      <c r="P1383">
        <v>606</v>
      </c>
      <c r="V1383">
        <v>528</v>
      </c>
      <c r="AA1383">
        <v>570</v>
      </c>
      <c r="AJ1383">
        <v>227</v>
      </c>
      <c r="AK1383">
        <v>421</v>
      </c>
      <c r="AL1383">
        <v>606</v>
      </c>
      <c r="AM1383">
        <v>528</v>
      </c>
      <c r="AN1383">
        <v>334</v>
      </c>
    </row>
    <row r="1384" spans="1:50">
      <c r="A1384" t="s">
        <v>3759</v>
      </c>
      <c r="J1384">
        <v>860</v>
      </c>
      <c r="V1384">
        <v>811</v>
      </c>
      <c r="AA1384">
        <v>649</v>
      </c>
      <c r="AK1384">
        <v>860</v>
      </c>
      <c r="AM1384">
        <v>811</v>
      </c>
      <c r="AN1384">
        <v>852</v>
      </c>
    </row>
    <row r="1385" spans="1:50">
      <c r="A1385" t="s">
        <v>3760</v>
      </c>
      <c r="D1385">
        <v>529</v>
      </c>
      <c r="J1385">
        <v>873</v>
      </c>
      <c r="AJ1385">
        <v>529</v>
      </c>
      <c r="AK1385">
        <v>873</v>
      </c>
      <c r="AN1385">
        <v>866</v>
      </c>
    </row>
    <row r="1386" spans="1:50">
      <c r="A1386" t="s">
        <v>1179</v>
      </c>
      <c r="V1386">
        <v>255</v>
      </c>
      <c r="Z1386">
        <v>41</v>
      </c>
      <c r="AA1386">
        <v>49</v>
      </c>
      <c r="AB1386">
        <v>85</v>
      </c>
      <c r="AC1386">
        <v>89</v>
      </c>
      <c r="AD1386">
        <v>15</v>
      </c>
      <c r="AM1386">
        <v>255</v>
      </c>
      <c r="AO1386">
        <v>24</v>
      </c>
      <c r="AT1386">
        <v>14</v>
      </c>
    </row>
    <row r="1387" spans="1:50">
      <c r="A1387" t="s">
        <v>3761</v>
      </c>
      <c r="D1387">
        <v>523</v>
      </c>
      <c r="J1387">
        <v>715</v>
      </c>
      <c r="P1387">
        <v>421</v>
      </c>
      <c r="V1387">
        <v>786</v>
      </c>
      <c r="AA1387">
        <v>989</v>
      </c>
      <c r="AJ1387">
        <v>523</v>
      </c>
      <c r="AK1387">
        <v>715</v>
      </c>
      <c r="AL1387">
        <v>421</v>
      </c>
      <c r="AM1387">
        <v>786</v>
      </c>
      <c r="AN1387">
        <v>325</v>
      </c>
    </row>
    <row r="1388" spans="1:50">
      <c r="A1388" t="s">
        <v>1180</v>
      </c>
      <c r="D1388">
        <v>158</v>
      </c>
      <c r="J1388">
        <v>171</v>
      </c>
      <c r="P1388">
        <v>280</v>
      </c>
      <c r="V1388">
        <v>45</v>
      </c>
      <c r="AA1388">
        <v>44</v>
      </c>
      <c r="AJ1388">
        <v>158</v>
      </c>
      <c r="AK1388">
        <v>171</v>
      </c>
      <c r="AL1388">
        <v>280</v>
      </c>
      <c r="AM1388">
        <v>45</v>
      </c>
      <c r="AN1388">
        <v>195</v>
      </c>
    </row>
    <row r="1389" spans="1:50">
      <c r="A1389" t="s">
        <v>1139</v>
      </c>
      <c r="B1389">
        <v>155</v>
      </c>
      <c r="D1389">
        <v>133</v>
      </c>
      <c r="E1389">
        <v>82</v>
      </c>
      <c r="F1389">
        <v>36</v>
      </c>
      <c r="G1389">
        <v>127</v>
      </c>
      <c r="J1389">
        <v>248</v>
      </c>
      <c r="N1389">
        <v>150</v>
      </c>
      <c r="P1389">
        <v>460</v>
      </c>
      <c r="Q1389">
        <v>55</v>
      </c>
      <c r="R1389">
        <v>119</v>
      </c>
      <c r="S1389">
        <v>152</v>
      </c>
      <c r="T1389">
        <v>139</v>
      </c>
      <c r="V1389">
        <v>346</v>
      </c>
      <c r="W1389">
        <v>76</v>
      </c>
      <c r="X1389">
        <v>125</v>
      </c>
      <c r="Y1389">
        <v>143</v>
      </c>
      <c r="Z1389">
        <v>173</v>
      </c>
      <c r="AA1389">
        <v>267</v>
      </c>
      <c r="AB1389">
        <v>82</v>
      </c>
      <c r="AC1389">
        <v>166</v>
      </c>
      <c r="AD1389">
        <v>71</v>
      </c>
      <c r="AJ1389">
        <v>133</v>
      </c>
      <c r="AK1389">
        <v>248</v>
      </c>
      <c r="AL1389">
        <v>460</v>
      </c>
      <c r="AM1389">
        <v>346</v>
      </c>
      <c r="AN1389">
        <v>93</v>
      </c>
      <c r="AO1389">
        <v>81</v>
      </c>
      <c r="AP1389">
        <v>93</v>
      </c>
      <c r="AQ1389">
        <v>145</v>
      </c>
      <c r="AS1389">
        <v>123</v>
      </c>
      <c r="AT1389">
        <v>69</v>
      </c>
      <c r="AU1389">
        <v>123</v>
      </c>
      <c r="AX1389">
        <v>56</v>
      </c>
    </row>
    <row r="1390" spans="1:50">
      <c r="A1390" t="s">
        <v>3762</v>
      </c>
      <c r="D1390">
        <v>454</v>
      </c>
      <c r="J1390">
        <v>464</v>
      </c>
      <c r="P1390">
        <v>344</v>
      </c>
      <c r="V1390">
        <v>223</v>
      </c>
      <c r="AA1390">
        <v>155</v>
      </c>
      <c r="AJ1390">
        <v>454</v>
      </c>
      <c r="AK1390">
        <v>464</v>
      </c>
      <c r="AL1390">
        <v>344</v>
      </c>
      <c r="AM1390">
        <v>223</v>
      </c>
      <c r="AN1390">
        <v>379</v>
      </c>
    </row>
    <row r="1391" spans="1:50">
      <c r="A1391" t="s">
        <v>3763</v>
      </c>
      <c r="V1391">
        <v>824</v>
      </c>
      <c r="AA1391">
        <v>922</v>
      </c>
      <c r="AM1391">
        <v>824</v>
      </c>
    </row>
    <row r="1392" spans="1:50">
      <c r="A1392" t="s">
        <v>1140</v>
      </c>
      <c r="B1392">
        <v>155</v>
      </c>
      <c r="D1392">
        <v>598</v>
      </c>
      <c r="E1392">
        <v>112</v>
      </c>
      <c r="F1392">
        <v>152</v>
      </c>
      <c r="G1392">
        <v>187</v>
      </c>
      <c r="H1392">
        <v>141</v>
      </c>
      <c r="J1392">
        <v>645</v>
      </c>
      <c r="K1392">
        <v>67</v>
      </c>
      <c r="L1392">
        <v>3</v>
      </c>
      <c r="M1392">
        <v>137</v>
      </c>
      <c r="P1392">
        <v>900</v>
      </c>
      <c r="AJ1392">
        <v>598</v>
      </c>
      <c r="AK1392">
        <v>645</v>
      </c>
      <c r="AL1392">
        <v>900</v>
      </c>
      <c r="AN1392">
        <v>337</v>
      </c>
      <c r="AR1392">
        <v>178</v>
      </c>
      <c r="AS1392">
        <v>170</v>
      </c>
    </row>
    <row r="1393" spans="1:50">
      <c r="A1393" t="s">
        <v>3764</v>
      </c>
      <c r="D1393">
        <v>819</v>
      </c>
      <c r="AJ1393">
        <v>819</v>
      </c>
      <c r="AN1393">
        <v>474</v>
      </c>
    </row>
    <row r="1394" spans="1:50">
      <c r="A1394" t="s">
        <v>143</v>
      </c>
      <c r="D1394">
        <v>98</v>
      </c>
      <c r="J1394">
        <v>65</v>
      </c>
      <c r="O1394">
        <v>34</v>
      </c>
      <c r="P1394">
        <v>35</v>
      </c>
      <c r="U1394">
        <v>0</v>
      </c>
      <c r="V1394">
        <v>97</v>
      </c>
      <c r="AA1394">
        <v>203</v>
      </c>
      <c r="AG1394">
        <v>34</v>
      </c>
      <c r="AH1394">
        <v>0</v>
      </c>
      <c r="AJ1394">
        <v>98</v>
      </c>
      <c r="AK1394">
        <v>65</v>
      </c>
      <c r="AL1394">
        <v>35</v>
      </c>
      <c r="AM1394">
        <v>97</v>
      </c>
      <c r="AN1394">
        <v>142</v>
      </c>
      <c r="AV1394">
        <v>110</v>
      </c>
    </row>
    <row r="1395" spans="1:50">
      <c r="A1395" t="s">
        <v>1141</v>
      </c>
      <c r="B1395">
        <v>75</v>
      </c>
      <c r="E1395">
        <v>166</v>
      </c>
      <c r="F1395">
        <v>162</v>
      </c>
      <c r="G1395">
        <v>190</v>
      </c>
      <c r="J1395">
        <v>776</v>
      </c>
      <c r="AK1395">
        <v>776</v>
      </c>
      <c r="AS1395">
        <v>190</v>
      </c>
    </row>
    <row r="1396" spans="1:50">
      <c r="A1396" t="s">
        <v>3765</v>
      </c>
      <c r="D1396">
        <v>844</v>
      </c>
      <c r="AJ1396">
        <v>844</v>
      </c>
      <c r="AN1396">
        <v>903</v>
      </c>
    </row>
    <row r="1397" spans="1:50">
      <c r="A1397" t="s">
        <v>3766</v>
      </c>
      <c r="D1397">
        <v>770</v>
      </c>
      <c r="P1397">
        <v>630</v>
      </c>
      <c r="V1397">
        <v>445</v>
      </c>
      <c r="AA1397">
        <v>474</v>
      </c>
      <c r="AJ1397">
        <v>770</v>
      </c>
      <c r="AL1397">
        <v>630</v>
      </c>
      <c r="AM1397">
        <v>445</v>
      </c>
      <c r="AN1397">
        <v>711</v>
      </c>
    </row>
    <row r="1398" spans="1:50">
      <c r="A1398" t="s">
        <v>3767</v>
      </c>
      <c r="P1398">
        <v>977</v>
      </c>
      <c r="AL1398">
        <v>977</v>
      </c>
    </row>
    <row r="1399" spans="1:50">
      <c r="A1399" t="s">
        <v>3768</v>
      </c>
      <c r="D1399">
        <v>911</v>
      </c>
      <c r="J1399">
        <v>830</v>
      </c>
      <c r="P1399">
        <v>673</v>
      </c>
      <c r="V1399">
        <v>578</v>
      </c>
      <c r="AA1399">
        <v>629</v>
      </c>
      <c r="AJ1399">
        <v>911</v>
      </c>
      <c r="AK1399">
        <v>830</v>
      </c>
      <c r="AL1399">
        <v>673</v>
      </c>
      <c r="AM1399">
        <v>578</v>
      </c>
      <c r="AN1399">
        <v>882</v>
      </c>
    </row>
    <row r="1400" spans="1:50">
      <c r="A1400" t="s">
        <v>3769</v>
      </c>
      <c r="D1400">
        <v>804</v>
      </c>
      <c r="V1400">
        <v>889</v>
      </c>
      <c r="AA1400">
        <v>990</v>
      </c>
      <c r="AJ1400">
        <v>804</v>
      </c>
      <c r="AM1400">
        <v>889</v>
      </c>
      <c r="AN1400">
        <v>456</v>
      </c>
      <c r="AU1400">
        <v>123</v>
      </c>
    </row>
    <row r="1401" spans="1:50">
      <c r="A1401" t="s">
        <v>3770</v>
      </c>
      <c r="D1401">
        <v>706</v>
      </c>
      <c r="AJ1401">
        <v>706</v>
      </c>
      <c r="AN1401">
        <v>493</v>
      </c>
    </row>
    <row r="1402" spans="1:50">
      <c r="A1402" t="s">
        <v>1142</v>
      </c>
      <c r="D1402">
        <v>573</v>
      </c>
      <c r="H1402">
        <v>38</v>
      </c>
      <c r="J1402">
        <v>445</v>
      </c>
      <c r="K1402">
        <v>97</v>
      </c>
      <c r="L1402">
        <v>130</v>
      </c>
      <c r="M1402">
        <v>115</v>
      </c>
      <c r="P1402">
        <v>839</v>
      </c>
      <c r="AJ1402">
        <v>573</v>
      </c>
      <c r="AK1402">
        <v>445</v>
      </c>
      <c r="AL1402">
        <v>839</v>
      </c>
      <c r="AR1402">
        <v>129</v>
      </c>
    </row>
    <row r="1403" spans="1:50">
      <c r="A1403" t="s">
        <v>3771</v>
      </c>
      <c r="J1403">
        <v>824</v>
      </c>
      <c r="P1403">
        <v>288</v>
      </c>
      <c r="V1403">
        <v>585</v>
      </c>
      <c r="AA1403">
        <v>659</v>
      </c>
      <c r="AK1403">
        <v>824</v>
      </c>
      <c r="AL1403">
        <v>288</v>
      </c>
      <c r="AM1403">
        <v>585</v>
      </c>
    </row>
    <row r="1404" spans="1:50">
      <c r="A1404" t="s">
        <v>3772</v>
      </c>
      <c r="D1404">
        <v>461</v>
      </c>
      <c r="J1404">
        <v>916</v>
      </c>
      <c r="P1404">
        <v>584</v>
      </c>
      <c r="V1404">
        <v>294</v>
      </c>
      <c r="Z1404">
        <v>133</v>
      </c>
      <c r="AA1404">
        <v>242</v>
      </c>
      <c r="AB1404">
        <v>168</v>
      </c>
      <c r="AC1404">
        <v>121</v>
      </c>
      <c r="AD1404">
        <v>186</v>
      </c>
      <c r="AI1404">
        <v>42</v>
      </c>
      <c r="AJ1404">
        <v>461</v>
      </c>
      <c r="AK1404">
        <v>916</v>
      </c>
      <c r="AL1404">
        <v>584</v>
      </c>
      <c r="AM1404">
        <v>294</v>
      </c>
      <c r="AN1404">
        <v>95</v>
      </c>
      <c r="AO1404">
        <v>168</v>
      </c>
      <c r="AT1404">
        <v>69</v>
      </c>
    </row>
    <row r="1405" spans="1:50">
      <c r="A1405" t="s">
        <v>174</v>
      </c>
      <c r="B1405">
        <v>138</v>
      </c>
      <c r="C1405">
        <v>47</v>
      </c>
      <c r="D1405">
        <v>18</v>
      </c>
      <c r="E1405">
        <v>34</v>
      </c>
      <c r="F1405">
        <v>75</v>
      </c>
      <c r="G1405">
        <v>22</v>
      </c>
      <c r="H1405">
        <v>124</v>
      </c>
      <c r="I1405">
        <v>20</v>
      </c>
      <c r="J1405">
        <v>7</v>
      </c>
      <c r="K1405">
        <v>2</v>
      </c>
      <c r="L1405">
        <v>2</v>
      </c>
      <c r="M1405">
        <v>2</v>
      </c>
      <c r="O1405">
        <v>31</v>
      </c>
      <c r="P1405">
        <v>28</v>
      </c>
      <c r="U1405">
        <v>28</v>
      </c>
      <c r="V1405">
        <v>180</v>
      </c>
      <c r="Z1405">
        <v>203</v>
      </c>
      <c r="AA1405">
        <v>208</v>
      </c>
      <c r="AB1405">
        <v>30</v>
      </c>
      <c r="AC1405">
        <v>1</v>
      </c>
      <c r="AD1405">
        <v>90</v>
      </c>
      <c r="AE1405">
        <v>47</v>
      </c>
      <c r="AF1405">
        <v>20</v>
      </c>
      <c r="AG1405">
        <v>31</v>
      </c>
      <c r="AH1405">
        <v>28</v>
      </c>
      <c r="AI1405">
        <v>11</v>
      </c>
      <c r="AJ1405">
        <v>18</v>
      </c>
      <c r="AK1405">
        <v>7</v>
      </c>
      <c r="AL1405">
        <v>28</v>
      </c>
      <c r="AM1405">
        <v>180</v>
      </c>
      <c r="AN1405">
        <v>6</v>
      </c>
      <c r="AO1405">
        <v>166</v>
      </c>
      <c r="AR1405">
        <v>4</v>
      </c>
      <c r="AS1405">
        <v>10</v>
      </c>
      <c r="AT1405">
        <v>69</v>
      </c>
      <c r="AV1405">
        <v>75</v>
      </c>
      <c r="AW1405">
        <v>4</v>
      </c>
      <c r="AX1405">
        <v>12</v>
      </c>
    </row>
    <row r="1406" spans="1:50">
      <c r="A1406" t="s">
        <v>3773</v>
      </c>
      <c r="J1406">
        <v>976</v>
      </c>
      <c r="P1406">
        <v>981</v>
      </c>
      <c r="AA1406">
        <v>678</v>
      </c>
      <c r="AK1406">
        <v>976</v>
      </c>
      <c r="AL1406">
        <v>981</v>
      </c>
    </row>
    <row r="1407" spans="1:50">
      <c r="A1407" t="s">
        <v>3774</v>
      </c>
      <c r="D1407">
        <v>209</v>
      </c>
      <c r="J1407">
        <v>177</v>
      </c>
      <c r="P1407">
        <v>246</v>
      </c>
      <c r="V1407">
        <v>610</v>
      </c>
      <c r="AA1407">
        <v>926</v>
      </c>
      <c r="AJ1407">
        <v>209</v>
      </c>
      <c r="AK1407">
        <v>177</v>
      </c>
      <c r="AL1407">
        <v>246</v>
      </c>
      <c r="AM1407">
        <v>610</v>
      </c>
      <c r="AN1407">
        <v>227</v>
      </c>
    </row>
    <row r="1408" spans="1:50">
      <c r="A1408" t="s">
        <v>1143</v>
      </c>
      <c r="B1408">
        <v>121</v>
      </c>
      <c r="D1408">
        <v>537</v>
      </c>
      <c r="E1408">
        <v>101</v>
      </c>
      <c r="F1408">
        <v>106</v>
      </c>
      <c r="G1408">
        <v>152</v>
      </c>
      <c r="J1408">
        <v>531</v>
      </c>
      <c r="P1408">
        <v>400</v>
      </c>
      <c r="T1408">
        <v>107</v>
      </c>
      <c r="V1408">
        <v>265</v>
      </c>
      <c r="W1408">
        <v>56</v>
      </c>
      <c r="X1408">
        <v>29</v>
      </c>
      <c r="Y1408">
        <v>52</v>
      </c>
      <c r="Z1408">
        <v>143</v>
      </c>
      <c r="AA1408">
        <v>354</v>
      </c>
      <c r="AB1408">
        <v>64</v>
      </c>
      <c r="AC1408">
        <v>64</v>
      </c>
      <c r="AD1408">
        <v>199</v>
      </c>
      <c r="AJ1408">
        <v>537</v>
      </c>
      <c r="AK1408">
        <v>531</v>
      </c>
      <c r="AL1408">
        <v>400</v>
      </c>
      <c r="AM1408">
        <v>265</v>
      </c>
      <c r="AN1408">
        <v>366</v>
      </c>
      <c r="AO1408">
        <v>187</v>
      </c>
      <c r="AP1408">
        <v>152</v>
      </c>
      <c r="AS1408">
        <v>164</v>
      </c>
      <c r="AU1408">
        <v>86</v>
      </c>
    </row>
    <row r="1409" spans="1:49">
      <c r="A1409" t="s">
        <v>1144</v>
      </c>
      <c r="D1409">
        <v>617</v>
      </c>
      <c r="J1409">
        <v>353</v>
      </c>
      <c r="P1409">
        <v>250</v>
      </c>
      <c r="T1409">
        <v>167</v>
      </c>
      <c r="V1409">
        <v>423</v>
      </c>
      <c r="W1409">
        <v>39</v>
      </c>
      <c r="X1409">
        <v>137</v>
      </c>
      <c r="Y1409">
        <v>80</v>
      </c>
      <c r="AA1409">
        <v>461</v>
      </c>
      <c r="AJ1409">
        <v>617</v>
      </c>
      <c r="AK1409">
        <v>353</v>
      </c>
      <c r="AL1409">
        <v>250</v>
      </c>
      <c r="AM1409">
        <v>423</v>
      </c>
      <c r="AP1409">
        <v>100</v>
      </c>
    </row>
    <row r="1410" spans="1:49">
      <c r="A1410" t="s">
        <v>913</v>
      </c>
      <c r="D1410">
        <v>616</v>
      </c>
      <c r="H1410">
        <v>13</v>
      </c>
      <c r="J1410">
        <v>321</v>
      </c>
      <c r="K1410">
        <v>17</v>
      </c>
      <c r="L1410">
        <v>115</v>
      </c>
      <c r="M1410">
        <v>105</v>
      </c>
      <c r="N1410">
        <v>29</v>
      </c>
      <c r="O1410">
        <v>26</v>
      </c>
      <c r="P1410">
        <v>123</v>
      </c>
      <c r="Q1410">
        <v>120</v>
      </c>
      <c r="R1410">
        <v>168</v>
      </c>
      <c r="S1410">
        <v>88</v>
      </c>
      <c r="T1410">
        <v>18</v>
      </c>
      <c r="V1410">
        <v>60</v>
      </c>
      <c r="W1410">
        <v>3</v>
      </c>
      <c r="X1410">
        <v>66</v>
      </c>
      <c r="Y1410">
        <v>47</v>
      </c>
      <c r="Z1410">
        <v>110</v>
      </c>
      <c r="AA1410">
        <v>87</v>
      </c>
      <c r="AB1410">
        <v>212</v>
      </c>
      <c r="AC1410">
        <v>107</v>
      </c>
      <c r="AD1410">
        <v>200</v>
      </c>
      <c r="AG1410">
        <v>26</v>
      </c>
      <c r="AJ1410">
        <v>616</v>
      </c>
      <c r="AK1410">
        <v>321</v>
      </c>
      <c r="AL1410">
        <v>123</v>
      </c>
      <c r="AM1410">
        <v>60</v>
      </c>
      <c r="AN1410">
        <v>289</v>
      </c>
      <c r="AO1410">
        <v>214</v>
      </c>
      <c r="AP1410">
        <v>67</v>
      </c>
      <c r="AQ1410">
        <v>60</v>
      </c>
      <c r="AR1410">
        <v>133</v>
      </c>
      <c r="AT1410">
        <v>69</v>
      </c>
      <c r="AU1410">
        <v>86</v>
      </c>
      <c r="AV1410">
        <v>110</v>
      </c>
      <c r="AW1410">
        <v>116</v>
      </c>
    </row>
    <row r="1411" spans="1:49">
      <c r="A1411" t="s">
        <v>3775</v>
      </c>
      <c r="P1411">
        <v>477</v>
      </c>
      <c r="V1411">
        <v>652</v>
      </c>
      <c r="AA1411">
        <v>873</v>
      </c>
      <c r="AL1411">
        <v>477</v>
      </c>
      <c r="AM1411">
        <v>652</v>
      </c>
    </row>
    <row r="1412" spans="1:49">
      <c r="A1412" t="s">
        <v>3776</v>
      </c>
      <c r="D1412">
        <v>420</v>
      </c>
      <c r="J1412">
        <v>482</v>
      </c>
      <c r="P1412">
        <v>723</v>
      </c>
      <c r="AJ1412">
        <v>420</v>
      </c>
      <c r="AK1412">
        <v>482</v>
      </c>
      <c r="AL1412">
        <v>723</v>
      </c>
      <c r="AN1412">
        <v>415</v>
      </c>
    </row>
    <row r="1413" spans="1:49">
      <c r="A1413" t="s">
        <v>3777</v>
      </c>
      <c r="J1413">
        <v>952</v>
      </c>
      <c r="P1413">
        <v>972</v>
      </c>
      <c r="AA1413">
        <v>936</v>
      </c>
      <c r="AK1413">
        <v>952</v>
      </c>
      <c r="AL1413">
        <v>972</v>
      </c>
    </row>
    <row r="1414" spans="1:49">
      <c r="A1414" t="s">
        <v>968</v>
      </c>
      <c r="I1414">
        <v>0</v>
      </c>
      <c r="AA1414">
        <v>801</v>
      </c>
      <c r="AF1414">
        <v>0</v>
      </c>
    </row>
    <row r="1415" spans="1:49">
      <c r="A1415" t="s">
        <v>3778</v>
      </c>
      <c r="P1415">
        <v>469</v>
      </c>
      <c r="V1415">
        <v>709</v>
      </c>
      <c r="AA1415">
        <v>730</v>
      </c>
      <c r="AL1415">
        <v>469</v>
      </c>
      <c r="AM1415">
        <v>709</v>
      </c>
    </row>
    <row r="1416" spans="1:49">
      <c r="A1416" t="s">
        <v>3779</v>
      </c>
      <c r="D1416">
        <v>797</v>
      </c>
      <c r="J1416">
        <v>979</v>
      </c>
      <c r="V1416">
        <v>572</v>
      </c>
      <c r="AA1416">
        <v>633</v>
      </c>
      <c r="AJ1416">
        <v>797</v>
      </c>
      <c r="AK1416">
        <v>979</v>
      </c>
      <c r="AM1416">
        <v>572</v>
      </c>
      <c r="AN1416">
        <v>812</v>
      </c>
    </row>
    <row r="1417" spans="1:49">
      <c r="A1417" t="s">
        <v>3780</v>
      </c>
      <c r="D1417">
        <v>619</v>
      </c>
      <c r="J1417">
        <v>754</v>
      </c>
      <c r="AJ1417">
        <v>619</v>
      </c>
      <c r="AK1417">
        <v>754</v>
      </c>
      <c r="AN1417">
        <v>824</v>
      </c>
    </row>
    <row r="1418" spans="1:49">
      <c r="A1418" t="s">
        <v>3781</v>
      </c>
      <c r="D1418">
        <v>701</v>
      </c>
      <c r="J1418">
        <v>964</v>
      </c>
      <c r="AJ1418">
        <v>701</v>
      </c>
      <c r="AK1418">
        <v>964</v>
      </c>
      <c r="AN1418">
        <v>527</v>
      </c>
    </row>
    <row r="1419" spans="1:49">
      <c r="A1419" t="s">
        <v>3782</v>
      </c>
      <c r="D1419">
        <v>550</v>
      </c>
      <c r="J1419">
        <v>419</v>
      </c>
      <c r="P1419">
        <v>597</v>
      </c>
      <c r="V1419">
        <v>757</v>
      </c>
      <c r="AA1419">
        <v>811</v>
      </c>
      <c r="AJ1419">
        <v>550</v>
      </c>
      <c r="AK1419">
        <v>419</v>
      </c>
      <c r="AL1419">
        <v>597</v>
      </c>
      <c r="AM1419">
        <v>757</v>
      </c>
      <c r="AN1419">
        <v>399</v>
      </c>
    </row>
    <row r="1420" spans="1:49">
      <c r="A1420" t="s">
        <v>912</v>
      </c>
      <c r="B1420">
        <v>105</v>
      </c>
      <c r="C1420">
        <v>50</v>
      </c>
      <c r="D1420">
        <v>319</v>
      </c>
      <c r="E1420">
        <v>169</v>
      </c>
      <c r="F1420">
        <v>33</v>
      </c>
      <c r="G1420">
        <v>179</v>
      </c>
      <c r="H1420">
        <v>73</v>
      </c>
      <c r="I1420">
        <v>25</v>
      </c>
      <c r="J1420">
        <v>149</v>
      </c>
      <c r="K1420">
        <v>164</v>
      </c>
      <c r="L1420">
        <v>144</v>
      </c>
      <c r="M1420">
        <v>81</v>
      </c>
      <c r="N1420">
        <v>61</v>
      </c>
      <c r="O1420">
        <v>14</v>
      </c>
      <c r="P1420">
        <v>153</v>
      </c>
      <c r="Q1420">
        <v>142</v>
      </c>
      <c r="R1420">
        <v>124</v>
      </c>
      <c r="S1420">
        <v>68</v>
      </c>
      <c r="T1420">
        <v>65</v>
      </c>
      <c r="V1420">
        <v>179</v>
      </c>
      <c r="W1420">
        <v>117</v>
      </c>
      <c r="X1420">
        <v>81</v>
      </c>
      <c r="Y1420">
        <v>91</v>
      </c>
      <c r="Z1420">
        <v>62</v>
      </c>
      <c r="AA1420">
        <v>206</v>
      </c>
      <c r="AB1420">
        <v>202</v>
      </c>
      <c r="AC1420">
        <v>188</v>
      </c>
      <c r="AD1420">
        <v>89</v>
      </c>
      <c r="AE1420">
        <v>50</v>
      </c>
      <c r="AF1420">
        <v>25</v>
      </c>
      <c r="AG1420">
        <v>14</v>
      </c>
      <c r="AI1420">
        <v>0</v>
      </c>
      <c r="AJ1420">
        <v>319</v>
      </c>
      <c r="AK1420">
        <v>149</v>
      </c>
      <c r="AL1420">
        <v>153</v>
      </c>
      <c r="AM1420">
        <v>179</v>
      </c>
      <c r="AN1420">
        <v>140</v>
      </c>
      <c r="AO1420">
        <v>67</v>
      </c>
      <c r="AP1420">
        <v>56</v>
      </c>
      <c r="AQ1420">
        <v>82</v>
      </c>
      <c r="AR1420">
        <v>32</v>
      </c>
      <c r="AS1420">
        <v>165</v>
      </c>
      <c r="AU1420">
        <v>123</v>
      </c>
      <c r="AW1420">
        <v>52</v>
      </c>
    </row>
    <row r="1421" spans="1:49">
      <c r="A1421" t="s">
        <v>3783</v>
      </c>
      <c r="V1421">
        <v>710</v>
      </c>
      <c r="AA1421">
        <v>778</v>
      </c>
      <c r="AM1421">
        <v>710</v>
      </c>
    </row>
    <row r="1422" spans="1:49">
      <c r="A1422" t="s">
        <v>3784</v>
      </c>
      <c r="D1422">
        <v>690</v>
      </c>
      <c r="AJ1422">
        <v>690</v>
      </c>
      <c r="AN1422">
        <v>568</v>
      </c>
    </row>
    <row r="1423" spans="1:49">
      <c r="A1423" t="s">
        <v>1145</v>
      </c>
      <c r="B1423">
        <v>159</v>
      </c>
      <c r="D1423">
        <v>376</v>
      </c>
      <c r="E1423">
        <v>29</v>
      </c>
      <c r="F1423">
        <v>57</v>
      </c>
      <c r="G1423">
        <v>113</v>
      </c>
      <c r="H1423">
        <v>119</v>
      </c>
      <c r="J1423">
        <v>282</v>
      </c>
      <c r="K1423">
        <v>4</v>
      </c>
      <c r="L1423">
        <v>32</v>
      </c>
      <c r="M1423">
        <v>94</v>
      </c>
      <c r="N1423">
        <v>159</v>
      </c>
      <c r="P1423">
        <v>107</v>
      </c>
      <c r="Q1423">
        <v>34</v>
      </c>
      <c r="R1423">
        <v>11</v>
      </c>
      <c r="S1423">
        <v>92</v>
      </c>
      <c r="V1423">
        <v>259</v>
      </c>
      <c r="Z1423">
        <v>187</v>
      </c>
      <c r="AA1423">
        <v>390</v>
      </c>
      <c r="AB1423">
        <v>23</v>
      </c>
      <c r="AC1423">
        <v>20</v>
      </c>
      <c r="AD1423">
        <v>193</v>
      </c>
      <c r="AI1423">
        <v>0</v>
      </c>
      <c r="AJ1423">
        <v>376</v>
      </c>
      <c r="AK1423">
        <v>282</v>
      </c>
      <c r="AL1423">
        <v>107</v>
      </c>
      <c r="AM1423">
        <v>259</v>
      </c>
      <c r="AN1423">
        <v>169</v>
      </c>
      <c r="AO1423">
        <v>155</v>
      </c>
      <c r="AQ1423">
        <v>125</v>
      </c>
      <c r="AR1423">
        <v>115</v>
      </c>
      <c r="AS1423">
        <v>147</v>
      </c>
      <c r="AV1423">
        <v>51</v>
      </c>
      <c r="AW1423">
        <v>116</v>
      </c>
    </row>
    <row r="1424" spans="1:49">
      <c r="A1424" t="s">
        <v>3785</v>
      </c>
      <c r="J1424">
        <v>364</v>
      </c>
      <c r="P1424">
        <v>309</v>
      </c>
      <c r="V1424">
        <v>839</v>
      </c>
      <c r="AA1424">
        <v>775</v>
      </c>
      <c r="AK1424">
        <v>364</v>
      </c>
      <c r="AL1424">
        <v>309</v>
      </c>
      <c r="AM1424">
        <v>839</v>
      </c>
      <c r="AN1424">
        <v>656</v>
      </c>
    </row>
    <row r="1425" spans="1:49">
      <c r="A1425" t="s">
        <v>1146</v>
      </c>
      <c r="B1425">
        <v>133</v>
      </c>
      <c r="D1425">
        <v>454</v>
      </c>
      <c r="E1425">
        <v>144</v>
      </c>
      <c r="F1425">
        <v>108</v>
      </c>
      <c r="G1425">
        <v>185</v>
      </c>
      <c r="J1425">
        <v>842</v>
      </c>
      <c r="P1425">
        <v>336</v>
      </c>
      <c r="V1425">
        <v>327</v>
      </c>
      <c r="Z1425">
        <v>109</v>
      </c>
      <c r="AA1425">
        <v>180</v>
      </c>
      <c r="AB1425">
        <v>46</v>
      </c>
      <c r="AC1425">
        <v>52</v>
      </c>
      <c r="AD1425">
        <v>92</v>
      </c>
      <c r="AJ1425">
        <v>454</v>
      </c>
      <c r="AK1425">
        <v>842</v>
      </c>
      <c r="AL1425">
        <v>336</v>
      </c>
      <c r="AM1425">
        <v>327</v>
      </c>
      <c r="AN1425">
        <v>160</v>
      </c>
      <c r="AO1425">
        <v>118</v>
      </c>
      <c r="AS1425">
        <v>191</v>
      </c>
      <c r="AT1425">
        <v>35</v>
      </c>
    </row>
    <row r="1426" spans="1:49">
      <c r="A1426" t="s">
        <v>3786</v>
      </c>
      <c r="D1426">
        <v>832</v>
      </c>
      <c r="J1426">
        <v>981</v>
      </c>
      <c r="AJ1426">
        <v>832</v>
      </c>
      <c r="AK1426">
        <v>981</v>
      </c>
      <c r="AN1426">
        <v>577</v>
      </c>
    </row>
    <row r="1427" spans="1:49">
      <c r="A1427" t="s">
        <v>3787</v>
      </c>
      <c r="P1427">
        <v>971</v>
      </c>
      <c r="AA1427">
        <v>895</v>
      </c>
      <c r="AL1427">
        <v>971</v>
      </c>
    </row>
    <row r="1428" spans="1:49">
      <c r="A1428" t="s">
        <v>3788</v>
      </c>
      <c r="P1428">
        <v>914</v>
      </c>
      <c r="AL1428">
        <v>914</v>
      </c>
    </row>
    <row r="1429" spans="1:49">
      <c r="A1429" t="s">
        <v>3789</v>
      </c>
      <c r="AA1429">
        <v>749</v>
      </c>
    </row>
    <row r="1430" spans="1:49">
      <c r="A1430" t="s">
        <v>3790</v>
      </c>
      <c r="D1430">
        <v>485</v>
      </c>
      <c r="J1430">
        <v>751</v>
      </c>
      <c r="AJ1430">
        <v>485</v>
      </c>
      <c r="AK1430">
        <v>751</v>
      </c>
      <c r="AN1430">
        <v>538</v>
      </c>
    </row>
    <row r="1431" spans="1:49">
      <c r="A1431" t="s">
        <v>3791</v>
      </c>
      <c r="P1431">
        <v>909</v>
      </c>
      <c r="V1431">
        <v>548</v>
      </c>
      <c r="AA1431">
        <v>404</v>
      </c>
      <c r="AL1431">
        <v>909</v>
      </c>
      <c r="AM1431">
        <v>548</v>
      </c>
    </row>
    <row r="1432" spans="1:49">
      <c r="A1432" t="s">
        <v>3792</v>
      </c>
      <c r="D1432">
        <v>894</v>
      </c>
      <c r="AJ1432">
        <v>894</v>
      </c>
      <c r="AN1432">
        <v>746</v>
      </c>
    </row>
    <row r="1433" spans="1:49">
      <c r="A1433" t="s">
        <v>964</v>
      </c>
      <c r="I1433">
        <v>0</v>
      </c>
      <c r="AF1433">
        <v>0</v>
      </c>
    </row>
    <row r="1434" spans="1:49">
      <c r="A1434" t="s">
        <v>3793</v>
      </c>
      <c r="V1434">
        <v>713</v>
      </c>
      <c r="AA1434">
        <v>810</v>
      </c>
      <c r="AM1434">
        <v>713</v>
      </c>
    </row>
    <row r="1435" spans="1:49">
      <c r="A1435" t="s">
        <v>3794</v>
      </c>
      <c r="D1435">
        <v>302</v>
      </c>
      <c r="J1435">
        <v>537</v>
      </c>
      <c r="P1435">
        <v>525</v>
      </c>
      <c r="V1435">
        <v>284</v>
      </c>
      <c r="AA1435">
        <v>397</v>
      </c>
      <c r="AJ1435">
        <v>302</v>
      </c>
      <c r="AK1435">
        <v>537</v>
      </c>
      <c r="AL1435">
        <v>525</v>
      </c>
      <c r="AM1435">
        <v>284</v>
      </c>
      <c r="AN1435">
        <v>135</v>
      </c>
    </row>
    <row r="1436" spans="1:49">
      <c r="A1436" t="s">
        <v>3795</v>
      </c>
      <c r="V1436">
        <v>805</v>
      </c>
      <c r="AA1436">
        <v>883</v>
      </c>
      <c r="AM1436">
        <v>805</v>
      </c>
    </row>
    <row r="1437" spans="1:49">
      <c r="A1437" t="s">
        <v>3796</v>
      </c>
      <c r="D1437">
        <v>954</v>
      </c>
      <c r="AJ1437">
        <v>954</v>
      </c>
      <c r="AN1437">
        <v>747</v>
      </c>
    </row>
    <row r="1438" spans="1:49">
      <c r="A1438" t="s">
        <v>1147</v>
      </c>
      <c r="D1438">
        <v>637</v>
      </c>
      <c r="H1438">
        <v>15</v>
      </c>
      <c r="J1438">
        <v>433</v>
      </c>
      <c r="K1438">
        <v>98</v>
      </c>
      <c r="L1438">
        <v>87</v>
      </c>
      <c r="M1438">
        <v>85</v>
      </c>
      <c r="P1438">
        <v>784</v>
      </c>
      <c r="V1438">
        <v>588</v>
      </c>
      <c r="AA1438">
        <v>647</v>
      </c>
      <c r="AJ1438">
        <v>637</v>
      </c>
      <c r="AK1438">
        <v>433</v>
      </c>
      <c r="AL1438">
        <v>784</v>
      </c>
      <c r="AM1438">
        <v>588</v>
      </c>
      <c r="AN1438">
        <v>491</v>
      </c>
      <c r="AR1438">
        <v>126</v>
      </c>
      <c r="AW1438">
        <v>116</v>
      </c>
    </row>
    <row r="1439" spans="1:49">
      <c r="A1439" t="s">
        <v>3797</v>
      </c>
      <c r="D1439">
        <v>326</v>
      </c>
      <c r="J1439">
        <v>449</v>
      </c>
      <c r="P1439">
        <v>295</v>
      </c>
      <c r="V1439">
        <v>193</v>
      </c>
      <c r="AA1439">
        <v>249</v>
      </c>
      <c r="AJ1439">
        <v>326</v>
      </c>
      <c r="AK1439">
        <v>449</v>
      </c>
      <c r="AL1439">
        <v>295</v>
      </c>
      <c r="AM1439">
        <v>193</v>
      </c>
      <c r="AN1439">
        <v>371</v>
      </c>
    </row>
    <row r="1440" spans="1:49">
      <c r="A1440" t="s">
        <v>3798</v>
      </c>
      <c r="D1440">
        <v>865</v>
      </c>
      <c r="AJ1440">
        <v>865</v>
      </c>
      <c r="AN1440">
        <v>551</v>
      </c>
    </row>
    <row r="1441" spans="1:50">
      <c r="A1441" t="s">
        <v>3799</v>
      </c>
      <c r="P1441">
        <v>861</v>
      </c>
      <c r="AL1441">
        <v>861</v>
      </c>
    </row>
    <row r="1442" spans="1:50">
      <c r="A1442" t="s">
        <v>3800</v>
      </c>
      <c r="D1442">
        <v>467</v>
      </c>
      <c r="J1442">
        <v>668</v>
      </c>
      <c r="AJ1442">
        <v>467</v>
      </c>
      <c r="AK1442">
        <v>668</v>
      </c>
      <c r="AN1442">
        <v>287</v>
      </c>
    </row>
    <row r="1443" spans="1:50">
      <c r="A1443" t="s">
        <v>3801</v>
      </c>
      <c r="AA1443">
        <v>938</v>
      </c>
    </row>
    <row r="1444" spans="1:50">
      <c r="A1444" t="s">
        <v>3802</v>
      </c>
      <c r="V1444">
        <v>814</v>
      </c>
      <c r="AA1444">
        <v>874</v>
      </c>
      <c r="AM1444">
        <v>814</v>
      </c>
    </row>
    <row r="1445" spans="1:50">
      <c r="A1445" t="s">
        <v>3803</v>
      </c>
      <c r="D1445">
        <v>432</v>
      </c>
      <c r="J1445">
        <v>797</v>
      </c>
      <c r="P1445">
        <v>526</v>
      </c>
      <c r="V1445">
        <v>451</v>
      </c>
      <c r="AA1445">
        <v>454</v>
      </c>
      <c r="AJ1445">
        <v>432</v>
      </c>
      <c r="AK1445">
        <v>797</v>
      </c>
      <c r="AL1445">
        <v>526</v>
      </c>
      <c r="AM1445">
        <v>451</v>
      </c>
      <c r="AN1445">
        <v>311</v>
      </c>
    </row>
    <row r="1446" spans="1:50">
      <c r="A1446" t="s">
        <v>3804</v>
      </c>
      <c r="J1446">
        <v>708</v>
      </c>
      <c r="V1446">
        <v>614</v>
      </c>
      <c r="AA1446">
        <v>651</v>
      </c>
      <c r="AK1446">
        <v>708</v>
      </c>
      <c r="AM1446">
        <v>614</v>
      </c>
    </row>
    <row r="1447" spans="1:50">
      <c r="A1447" t="s">
        <v>3805</v>
      </c>
      <c r="D1447">
        <v>938</v>
      </c>
      <c r="V1447">
        <v>975</v>
      </c>
      <c r="AA1447">
        <v>681</v>
      </c>
      <c r="AJ1447">
        <v>938</v>
      </c>
      <c r="AM1447">
        <v>975</v>
      </c>
    </row>
    <row r="1448" spans="1:50">
      <c r="A1448" t="s">
        <v>3806</v>
      </c>
      <c r="V1448">
        <v>581</v>
      </c>
      <c r="AA1448">
        <v>505</v>
      </c>
      <c r="AM1448">
        <v>581</v>
      </c>
    </row>
    <row r="1449" spans="1:50">
      <c r="A1449" t="s">
        <v>3807</v>
      </c>
      <c r="D1449">
        <v>881</v>
      </c>
      <c r="AJ1449">
        <v>881</v>
      </c>
    </row>
    <row r="1450" spans="1:50">
      <c r="A1450" t="s">
        <v>960</v>
      </c>
      <c r="B1450">
        <v>148</v>
      </c>
      <c r="D1450">
        <v>112</v>
      </c>
      <c r="E1450">
        <v>132</v>
      </c>
      <c r="F1450">
        <v>77</v>
      </c>
      <c r="G1450">
        <v>176</v>
      </c>
      <c r="H1450">
        <v>144</v>
      </c>
      <c r="I1450">
        <v>0</v>
      </c>
      <c r="J1450">
        <v>183</v>
      </c>
      <c r="K1450">
        <v>34</v>
      </c>
      <c r="L1450">
        <v>49</v>
      </c>
      <c r="M1450">
        <v>90</v>
      </c>
      <c r="N1450">
        <v>162</v>
      </c>
      <c r="P1450">
        <v>346</v>
      </c>
      <c r="Q1450">
        <v>11</v>
      </c>
      <c r="R1450">
        <v>140</v>
      </c>
      <c r="S1450">
        <v>139</v>
      </c>
      <c r="V1450">
        <v>862</v>
      </c>
      <c r="AF1450">
        <v>0</v>
      </c>
      <c r="AJ1450">
        <v>112</v>
      </c>
      <c r="AK1450">
        <v>183</v>
      </c>
      <c r="AL1450">
        <v>346</v>
      </c>
      <c r="AM1450">
        <v>862</v>
      </c>
      <c r="AN1450">
        <v>174</v>
      </c>
      <c r="AQ1450">
        <v>90</v>
      </c>
      <c r="AR1450">
        <v>81</v>
      </c>
      <c r="AS1450">
        <v>177</v>
      </c>
      <c r="AW1450">
        <v>73</v>
      </c>
      <c r="AX1450">
        <v>124</v>
      </c>
    </row>
    <row r="1451" spans="1:50">
      <c r="A1451" t="s">
        <v>3808</v>
      </c>
      <c r="J1451">
        <v>812</v>
      </c>
      <c r="AK1451">
        <v>812</v>
      </c>
    </row>
    <row r="1452" spans="1:50">
      <c r="A1452" t="s">
        <v>3809</v>
      </c>
      <c r="D1452">
        <v>856</v>
      </c>
      <c r="J1452">
        <v>654</v>
      </c>
      <c r="P1452">
        <v>396</v>
      </c>
      <c r="V1452">
        <v>353</v>
      </c>
      <c r="AA1452">
        <v>312</v>
      </c>
      <c r="AJ1452">
        <v>856</v>
      </c>
      <c r="AK1452">
        <v>654</v>
      </c>
      <c r="AL1452">
        <v>396</v>
      </c>
      <c r="AM1452">
        <v>353</v>
      </c>
      <c r="AN1452">
        <v>545</v>
      </c>
    </row>
    <row r="1453" spans="1:50">
      <c r="A1453" t="s">
        <v>3810</v>
      </c>
      <c r="D1453">
        <v>217</v>
      </c>
      <c r="J1453">
        <v>338</v>
      </c>
      <c r="P1453">
        <v>453</v>
      </c>
      <c r="V1453">
        <v>996</v>
      </c>
      <c r="AJ1453">
        <v>217</v>
      </c>
      <c r="AK1453">
        <v>338</v>
      </c>
      <c r="AL1453">
        <v>453</v>
      </c>
      <c r="AM1453">
        <v>996</v>
      </c>
      <c r="AN1453">
        <v>88</v>
      </c>
    </row>
    <row r="1454" spans="1:50">
      <c r="A1454" t="s">
        <v>3811</v>
      </c>
      <c r="D1454">
        <v>658</v>
      </c>
      <c r="J1454">
        <v>810</v>
      </c>
      <c r="AJ1454">
        <v>658</v>
      </c>
      <c r="AK1454">
        <v>810</v>
      </c>
      <c r="AN1454">
        <v>383</v>
      </c>
    </row>
    <row r="1455" spans="1:50">
      <c r="A1455" t="s">
        <v>3812</v>
      </c>
      <c r="D1455">
        <v>875</v>
      </c>
      <c r="J1455">
        <v>594</v>
      </c>
      <c r="V1455">
        <v>774</v>
      </c>
      <c r="AA1455">
        <v>709</v>
      </c>
      <c r="AJ1455">
        <v>875</v>
      </c>
      <c r="AK1455">
        <v>594</v>
      </c>
      <c r="AM1455">
        <v>774</v>
      </c>
    </row>
    <row r="1456" spans="1:50">
      <c r="A1456" t="s">
        <v>3813</v>
      </c>
      <c r="D1456">
        <v>676</v>
      </c>
      <c r="J1456">
        <v>655</v>
      </c>
      <c r="P1456">
        <v>673</v>
      </c>
      <c r="V1456">
        <v>293</v>
      </c>
      <c r="AA1456">
        <v>214</v>
      </c>
      <c r="AJ1456">
        <v>676</v>
      </c>
      <c r="AK1456">
        <v>655</v>
      </c>
      <c r="AL1456">
        <v>673</v>
      </c>
      <c r="AM1456">
        <v>293</v>
      </c>
      <c r="AN1456">
        <v>765</v>
      </c>
    </row>
    <row r="1457" spans="1:50">
      <c r="A1457" t="s">
        <v>966</v>
      </c>
      <c r="D1457">
        <v>69</v>
      </c>
      <c r="I1457">
        <v>0</v>
      </c>
      <c r="J1457">
        <v>122</v>
      </c>
      <c r="P1457">
        <v>239</v>
      </c>
      <c r="V1457">
        <v>281</v>
      </c>
      <c r="AA1457">
        <v>289</v>
      </c>
      <c r="AF1457">
        <v>0</v>
      </c>
      <c r="AJ1457">
        <v>69</v>
      </c>
      <c r="AK1457">
        <v>122</v>
      </c>
      <c r="AL1457">
        <v>239</v>
      </c>
      <c r="AM1457">
        <v>281</v>
      </c>
      <c r="AN1457">
        <v>186</v>
      </c>
    </row>
    <row r="1458" spans="1:50">
      <c r="A1458" t="s">
        <v>3814</v>
      </c>
      <c r="D1458">
        <v>921</v>
      </c>
      <c r="AJ1458">
        <v>921</v>
      </c>
      <c r="AN1458">
        <v>598</v>
      </c>
    </row>
    <row r="1459" spans="1:50">
      <c r="A1459" t="s">
        <v>3815</v>
      </c>
      <c r="D1459">
        <v>282</v>
      </c>
      <c r="J1459">
        <v>403</v>
      </c>
      <c r="V1459">
        <v>782</v>
      </c>
      <c r="AA1459">
        <v>345</v>
      </c>
      <c r="AJ1459">
        <v>282</v>
      </c>
      <c r="AK1459">
        <v>403</v>
      </c>
      <c r="AM1459">
        <v>782</v>
      </c>
      <c r="AN1459">
        <v>855</v>
      </c>
    </row>
    <row r="1460" spans="1:50">
      <c r="A1460" t="s">
        <v>3816</v>
      </c>
      <c r="D1460">
        <v>113</v>
      </c>
      <c r="J1460">
        <v>139</v>
      </c>
      <c r="P1460">
        <v>139</v>
      </c>
      <c r="V1460">
        <v>148</v>
      </c>
      <c r="Z1460">
        <v>113</v>
      </c>
      <c r="AA1460">
        <v>205</v>
      </c>
      <c r="AB1460">
        <v>130</v>
      </c>
      <c r="AC1460">
        <v>72</v>
      </c>
      <c r="AD1460">
        <v>137</v>
      </c>
      <c r="AJ1460">
        <v>113</v>
      </c>
      <c r="AK1460">
        <v>139</v>
      </c>
      <c r="AL1460">
        <v>139</v>
      </c>
      <c r="AM1460">
        <v>148</v>
      </c>
      <c r="AN1460">
        <v>87</v>
      </c>
      <c r="AO1460">
        <v>147</v>
      </c>
      <c r="AX1460">
        <v>124</v>
      </c>
    </row>
    <row r="1461" spans="1:50">
      <c r="A1461" t="s">
        <v>144</v>
      </c>
      <c r="C1461">
        <v>37</v>
      </c>
      <c r="D1461">
        <v>45</v>
      </c>
      <c r="I1461">
        <v>46</v>
      </c>
      <c r="J1461">
        <v>46</v>
      </c>
      <c r="O1461">
        <v>8</v>
      </c>
      <c r="P1461">
        <v>30</v>
      </c>
      <c r="U1461">
        <v>0</v>
      </c>
      <c r="V1461">
        <v>163</v>
      </c>
      <c r="AA1461">
        <v>221</v>
      </c>
      <c r="AE1461">
        <v>37</v>
      </c>
      <c r="AF1461">
        <v>46</v>
      </c>
      <c r="AG1461">
        <v>8</v>
      </c>
      <c r="AH1461">
        <v>0</v>
      </c>
      <c r="AJ1461">
        <v>45</v>
      </c>
      <c r="AK1461">
        <v>46</v>
      </c>
      <c r="AL1461">
        <v>30</v>
      </c>
      <c r="AM1461">
        <v>163</v>
      </c>
      <c r="AN1461">
        <v>35</v>
      </c>
      <c r="AV1461">
        <v>110</v>
      </c>
    </row>
    <row r="1462" spans="1:50">
      <c r="A1462" t="s">
        <v>3817</v>
      </c>
      <c r="D1462">
        <v>207</v>
      </c>
      <c r="J1462">
        <v>438</v>
      </c>
      <c r="P1462">
        <v>859</v>
      </c>
      <c r="AJ1462">
        <v>207</v>
      </c>
      <c r="AK1462">
        <v>438</v>
      </c>
      <c r="AL1462">
        <v>859</v>
      </c>
      <c r="AN1462">
        <v>161</v>
      </c>
    </row>
    <row r="1463" spans="1:50">
      <c r="A1463" t="s">
        <v>3818</v>
      </c>
      <c r="P1463">
        <v>476</v>
      </c>
      <c r="V1463">
        <v>320</v>
      </c>
      <c r="AA1463">
        <v>332</v>
      </c>
      <c r="AL1463">
        <v>476</v>
      </c>
      <c r="AM1463">
        <v>320</v>
      </c>
    </row>
    <row r="1464" spans="1:50">
      <c r="A1464" t="s">
        <v>3819</v>
      </c>
      <c r="D1464">
        <v>642</v>
      </c>
      <c r="J1464">
        <v>572</v>
      </c>
      <c r="P1464">
        <v>897</v>
      </c>
      <c r="AJ1464">
        <v>642</v>
      </c>
      <c r="AK1464">
        <v>572</v>
      </c>
      <c r="AL1464">
        <v>897</v>
      </c>
      <c r="AN1464">
        <v>494</v>
      </c>
    </row>
    <row r="1465" spans="1:50">
      <c r="A1465" t="s">
        <v>3820</v>
      </c>
      <c r="P1465">
        <v>237</v>
      </c>
      <c r="V1465">
        <v>98</v>
      </c>
      <c r="AA1465">
        <v>57</v>
      </c>
      <c r="AL1465">
        <v>237</v>
      </c>
      <c r="AM1465">
        <v>98</v>
      </c>
    </row>
    <row r="1466" spans="1:50">
      <c r="A1466" t="s">
        <v>198</v>
      </c>
      <c r="D1466">
        <v>80</v>
      </c>
      <c r="J1466">
        <v>60</v>
      </c>
      <c r="O1466">
        <v>37</v>
      </c>
      <c r="P1466">
        <v>43</v>
      </c>
      <c r="U1466">
        <v>55</v>
      </c>
      <c r="V1466">
        <v>32</v>
      </c>
      <c r="AA1466">
        <v>41</v>
      </c>
      <c r="AG1466">
        <v>37</v>
      </c>
      <c r="AH1466">
        <v>55</v>
      </c>
      <c r="AJ1466">
        <v>80</v>
      </c>
      <c r="AK1466">
        <v>60</v>
      </c>
      <c r="AL1466">
        <v>43</v>
      </c>
      <c r="AM1466">
        <v>32</v>
      </c>
      <c r="AN1466">
        <v>151</v>
      </c>
      <c r="AV1466">
        <v>110</v>
      </c>
    </row>
    <row r="1467" spans="1:50">
      <c r="A1467" t="s">
        <v>918</v>
      </c>
      <c r="D1467">
        <v>50</v>
      </c>
      <c r="I1467">
        <v>6</v>
      </c>
      <c r="J1467">
        <v>49</v>
      </c>
      <c r="O1467">
        <v>44</v>
      </c>
      <c r="P1467">
        <v>124</v>
      </c>
      <c r="V1467">
        <v>74</v>
      </c>
      <c r="AA1467">
        <v>66</v>
      </c>
      <c r="AF1467">
        <v>6</v>
      </c>
      <c r="AG1467">
        <v>44</v>
      </c>
      <c r="AJ1467">
        <v>50</v>
      </c>
      <c r="AK1467">
        <v>49</v>
      </c>
      <c r="AL1467">
        <v>124</v>
      </c>
      <c r="AM1467">
        <v>74</v>
      </c>
      <c r="AU1467">
        <v>123</v>
      </c>
      <c r="AV1467">
        <v>110</v>
      </c>
      <c r="AW1467">
        <v>73</v>
      </c>
      <c r="AX1467">
        <v>124</v>
      </c>
    </row>
    <row r="1468" spans="1:50">
      <c r="A1468" t="s">
        <v>3821</v>
      </c>
      <c r="AA1468">
        <v>970</v>
      </c>
    </row>
    <row r="1469" spans="1:50">
      <c r="A1469" t="s">
        <v>167</v>
      </c>
      <c r="B1469">
        <v>32</v>
      </c>
      <c r="C1469">
        <v>40</v>
      </c>
      <c r="D1469">
        <v>3</v>
      </c>
      <c r="E1469">
        <v>4</v>
      </c>
      <c r="F1469">
        <v>28</v>
      </c>
      <c r="G1469">
        <v>10</v>
      </c>
      <c r="H1469">
        <v>49</v>
      </c>
      <c r="I1469">
        <v>4</v>
      </c>
      <c r="J1469">
        <v>1</v>
      </c>
      <c r="K1469">
        <v>46</v>
      </c>
      <c r="L1469">
        <v>23</v>
      </c>
      <c r="M1469">
        <v>1</v>
      </c>
      <c r="P1469">
        <v>17</v>
      </c>
      <c r="U1469">
        <v>17</v>
      </c>
      <c r="V1469">
        <v>321</v>
      </c>
      <c r="AA1469">
        <v>476</v>
      </c>
      <c r="AE1469">
        <v>40</v>
      </c>
      <c r="AF1469">
        <v>4</v>
      </c>
      <c r="AH1469">
        <v>17</v>
      </c>
      <c r="AI1469">
        <v>4</v>
      </c>
      <c r="AJ1469">
        <v>3</v>
      </c>
      <c r="AK1469">
        <v>1</v>
      </c>
      <c r="AL1469">
        <v>17</v>
      </c>
      <c r="AM1469">
        <v>321</v>
      </c>
      <c r="AN1469">
        <v>23</v>
      </c>
      <c r="AR1469">
        <v>3</v>
      </c>
      <c r="AS1469">
        <v>2</v>
      </c>
      <c r="AU1469">
        <v>123</v>
      </c>
      <c r="AW1469">
        <v>4</v>
      </c>
      <c r="AX1469">
        <v>3</v>
      </c>
    </row>
    <row r="1470" spans="1:50">
      <c r="A1470" t="s">
        <v>940</v>
      </c>
      <c r="B1470">
        <v>180</v>
      </c>
      <c r="C1470">
        <v>0</v>
      </c>
      <c r="D1470">
        <v>91</v>
      </c>
      <c r="E1470">
        <v>79</v>
      </c>
      <c r="F1470">
        <v>126</v>
      </c>
      <c r="G1470">
        <v>93</v>
      </c>
      <c r="H1470">
        <v>175</v>
      </c>
      <c r="I1470">
        <v>11</v>
      </c>
      <c r="J1470">
        <v>68</v>
      </c>
      <c r="K1470">
        <v>45</v>
      </c>
      <c r="L1470">
        <v>84</v>
      </c>
      <c r="M1470">
        <v>108</v>
      </c>
      <c r="N1470">
        <v>174</v>
      </c>
      <c r="O1470">
        <v>0</v>
      </c>
      <c r="P1470">
        <v>78</v>
      </c>
      <c r="Q1470">
        <v>70</v>
      </c>
      <c r="R1470">
        <v>94</v>
      </c>
      <c r="S1470">
        <v>67</v>
      </c>
      <c r="V1470">
        <v>110</v>
      </c>
      <c r="Z1470">
        <v>213</v>
      </c>
      <c r="AA1470">
        <v>219</v>
      </c>
      <c r="AB1470">
        <v>194</v>
      </c>
      <c r="AC1470">
        <v>210</v>
      </c>
      <c r="AD1470">
        <v>169</v>
      </c>
      <c r="AE1470">
        <v>0</v>
      </c>
      <c r="AF1470">
        <v>11</v>
      </c>
      <c r="AG1470">
        <v>0</v>
      </c>
      <c r="AI1470">
        <v>0</v>
      </c>
      <c r="AJ1470">
        <v>91</v>
      </c>
      <c r="AK1470">
        <v>68</v>
      </c>
      <c r="AL1470">
        <v>78</v>
      </c>
      <c r="AM1470">
        <v>110</v>
      </c>
      <c r="AN1470">
        <v>94</v>
      </c>
      <c r="AO1470">
        <v>157</v>
      </c>
      <c r="AQ1470">
        <v>93</v>
      </c>
      <c r="AR1470">
        <v>95</v>
      </c>
      <c r="AS1470">
        <v>56</v>
      </c>
      <c r="AU1470">
        <v>123</v>
      </c>
      <c r="AV1470">
        <v>51</v>
      </c>
      <c r="AW1470">
        <v>52</v>
      </c>
      <c r="AX1470">
        <v>56</v>
      </c>
    </row>
    <row r="1471" spans="1:50">
      <c r="A1471" t="s">
        <v>3822</v>
      </c>
      <c r="AA1471">
        <v>660</v>
      </c>
    </row>
    <row r="1472" spans="1:50">
      <c r="A1472" t="s">
        <v>1148</v>
      </c>
      <c r="B1472">
        <v>99</v>
      </c>
      <c r="D1472">
        <v>313</v>
      </c>
      <c r="E1472">
        <v>99</v>
      </c>
      <c r="F1472">
        <v>135</v>
      </c>
      <c r="G1472">
        <v>99</v>
      </c>
      <c r="H1472">
        <v>124</v>
      </c>
      <c r="J1472">
        <v>391</v>
      </c>
      <c r="K1472">
        <v>117</v>
      </c>
      <c r="L1472">
        <v>114</v>
      </c>
      <c r="M1472">
        <v>168</v>
      </c>
      <c r="P1472">
        <v>621</v>
      </c>
      <c r="V1472">
        <v>496</v>
      </c>
      <c r="Z1472">
        <v>197</v>
      </c>
      <c r="AA1472">
        <v>536</v>
      </c>
      <c r="AB1472">
        <v>27</v>
      </c>
      <c r="AC1472">
        <v>120</v>
      </c>
      <c r="AD1472">
        <v>174</v>
      </c>
      <c r="AJ1472">
        <v>313</v>
      </c>
      <c r="AK1472">
        <v>391</v>
      </c>
      <c r="AL1472">
        <v>621</v>
      </c>
      <c r="AM1472">
        <v>496</v>
      </c>
      <c r="AN1472">
        <v>273</v>
      </c>
      <c r="AO1472">
        <v>189</v>
      </c>
      <c r="AR1472">
        <v>131</v>
      </c>
      <c r="AS1472">
        <v>60</v>
      </c>
      <c r="AX1472">
        <v>88</v>
      </c>
    </row>
    <row r="1473" spans="1:50">
      <c r="A1473" t="s">
        <v>3823</v>
      </c>
      <c r="D1473">
        <v>453</v>
      </c>
      <c r="J1473">
        <v>472</v>
      </c>
      <c r="P1473">
        <v>736</v>
      </c>
      <c r="V1473">
        <v>641</v>
      </c>
      <c r="AA1473">
        <v>768</v>
      </c>
      <c r="AJ1473">
        <v>453</v>
      </c>
      <c r="AK1473">
        <v>472</v>
      </c>
      <c r="AL1473">
        <v>736</v>
      </c>
      <c r="AM1473">
        <v>641</v>
      </c>
      <c r="AN1473">
        <v>384</v>
      </c>
      <c r="AU1473">
        <v>123</v>
      </c>
      <c r="AW1473">
        <v>116</v>
      </c>
      <c r="AX1473">
        <v>124</v>
      </c>
    </row>
    <row r="1474" spans="1:50">
      <c r="A1474" t="s">
        <v>3824</v>
      </c>
      <c r="D1474">
        <v>419</v>
      </c>
      <c r="J1474">
        <v>363</v>
      </c>
      <c r="P1474">
        <v>546</v>
      </c>
      <c r="AA1474">
        <v>797</v>
      </c>
      <c r="AJ1474">
        <v>419</v>
      </c>
      <c r="AK1474">
        <v>363</v>
      </c>
      <c r="AL1474">
        <v>546</v>
      </c>
      <c r="AN1474">
        <v>709</v>
      </c>
    </row>
    <row r="1475" spans="1:50">
      <c r="A1475" t="s">
        <v>1149</v>
      </c>
      <c r="D1475">
        <v>738</v>
      </c>
      <c r="J1475">
        <v>318</v>
      </c>
      <c r="N1475">
        <v>140</v>
      </c>
      <c r="P1475">
        <v>270</v>
      </c>
      <c r="Q1475">
        <v>10</v>
      </c>
      <c r="R1475">
        <v>57</v>
      </c>
      <c r="S1475">
        <v>124</v>
      </c>
      <c r="T1475">
        <v>163</v>
      </c>
      <c r="V1475">
        <v>621</v>
      </c>
      <c r="W1475">
        <v>111</v>
      </c>
      <c r="X1475">
        <v>153</v>
      </c>
      <c r="Y1475">
        <v>164</v>
      </c>
      <c r="Z1475">
        <v>196</v>
      </c>
      <c r="AA1475">
        <v>782</v>
      </c>
      <c r="AB1475">
        <v>8</v>
      </c>
      <c r="AC1475">
        <v>76</v>
      </c>
      <c r="AD1475">
        <v>81</v>
      </c>
      <c r="AJ1475">
        <v>738</v>
      </c>
      <c r="AK1475">
        <v>318</v>
      </c>
      <c r="AL1475">
        <v>270</v>
      </c>
      <c r="AM1475">
        <v>621</v>
      </c>
      <c r="AN1475">
        <v>647</v>
      </c>
      <c r="AO1475">
        <v>73</v>
      </c>
      <c r="AP1475">
        <v>164</v>
      </c>
      <c r="AQ1475">
        <v>124</v>
      </c>
      <c r="AV1475">
        <v>51</v>
      </c>
    </row>
    <row r="1476" spans="1:50">
      <c r="A1476" t="s">
        <v>3825</v>
      </c>
      <c r="P1476">
        <v>569</v>
      </c>
      <c r="V1476">
        <v>529</v>
      </c>
      <c r="AA1476">
        <v>575</v>
      </c>
      <c r="AL1476">
        <v>569</v>
      </c>
      <c r="AM1476">
        <v>529</v>
      </c>
    </row>
    <row r="1477" spans="1:50">
      <c r="A1477" t="s">
        <v>3826</v>
      </c>
      <c r="J1477">
        <v>638</v>
      </c>
      <c r="P1477">
        <v>634</v>
      </c>
      <c r="AK1477">
        <v>638</v>
      </c>
      <c r="AL1477">
        <v>634</v>
      </c>
    </row>
    <row r="1478" spans="1:50">
      <c r="A1478" t="s">
        <v>3827</v>
      </c>
      <c r="P1478">
        <v>829</v>
      </c>
      <c r="AA1478">
        <v>747</v>
      </c>
      <c r="AL1478">
        <v>829</v>
      </c>
    </row>
    <row r="1479" spans="1:50">
      <c r="A1479" t="s">
        <v>3828</v>
      </c>
      <c r="D1479">
        <v>896</v>
      </c>
      <c r="J1479">
        <v>568</v>
      </c>
      <c r="P1479">
        <v>379</v>
      </c>
      <c r="V1479">
        <v>693</v>
      </c>
      <c r="AJ1479">
        <v>896</v>
      </c>
      <c r="AK1479">
        <v>568</v>
      </c>
      <c r="AL1479">
        <v>379</v>
      </c>
      <c r="AM1479">
        <v>693</v>
      </c>
    </row>
    <row r="1480" spans="1:50">
      <c r="A1480" t="s">
        <v>3829</v>
      </c>
      <c r="D1480">
        <v>408</v>
      </c>
      <c r="J1480">
        <v>406</v>
      </c>
      <c r="P1480">
        <v>380</v>
      </c>
      <c r="V1480">
        <v>435</v>
      </c>
      <c r="AA1480">
        <v>485</v>
      </c>
      <c r="AJ1480">
        <v>408</v>
      </c>
      <c r="AK1480">
        <v>406</v>
      </c>
      <c r="AL1480">
        <v>380</v>
      </c>
      <c r="AM1480">
        <v>435</v>
      </c>
      <c r="AN1480">
        <v>347</v>
      </c>
    </row>
    <row r="1481" spans="1:50">
      <c r="A1481" t="s">
        <v>3830</v>
      </c>
      <c r="AA1481">
        <v>854</v>
      </c>
    </row>
    <row r="1482" spans="1:50">
      <c r="A1482" t="s">
        <v>3831</v>
      </c>
      <c r="AA1482">
        <v>838</v>
      </c>
    </row>
    <row r="1483" spans="1:50">
      <c r="A1483" t="s">
        <v>3832</v>
      </c>
      <c r="J1483">
        <v>919</v>
      </c>
      <c r="P1483">
        <v>619</v>
      </c>
      <c r="V1483">
        <v>558</v>
      </c>
      <c r="AA1483">
        <v>737</v>
      </c>
      <c r="AK1483">
        <v>919</v>
      </c>
      <c r="AL1483">
        <v>619</v>
      </c>
      <c r="AM1483">
        <v>558</v>
      </c>
    </row>
    <row r="1484" spans="1:50">
      <c r="A1484" t="s">
        <v>3833</v>
      </c>
      <c r="D1484">
        <v>691</v>
      </c>
      <c r="J1484">
        <v>809</v>
      </c>
      <c r="AJ1484">
        <v>691</v>
      </c>
      <c r="AK1484">
        <v>809</v>
      </c>
      <c r="AN1484">
        <v>689</v>
      </c>
      <c r="AX1484">
        <v>124</v>
      </c>
    </row>
    <row r="1485" spans="1:50">
      <c r="A1485" t="s">
        <v>3834</v>
      </c>
      <c r="AA1485">
        <v>625</v>
      </c>
    </row>
    <row r="1486" spans="1:50">
      <c r="A1486" t="s">
        <v>3835</v>
      </c>
      <c r="P1486">
        <v>932</v>
      </c>
      <c r="AL1486">
        <v>932</v>
      </c>
    </row>
    <row r="1487" spans="1:50">
      <c r="A1487" t="s">
        <v>1150</v>
      </c>
      <c r="B1487">
        <v>103</v>
      </c>
      <c r="D1487">
        <v>144</v>
      </c>
      <c r="E1487">
        <v>68</v>
      </c>
      <c r="F1487">
        <v>47</v>
      </c>
      <c r="G1487">
        <v>49</v>
      </c>
      <c r="H1487">
        <v>104</v>
      </c>
      <c r="J1487">
        <v>292</v>
      </c>
      <c r="K1487">
        <v>44</v>
      </c>
      <c r="L1487">
        <v>63</v>
      </c>
      <c r="M1487">
        <v>154</v>
      </c>
      <c r="P1487">
        <v>480</v>
      </c>
      <c r="V1487">
        <v>288</v>
      </c>
      <c r="AA1487">
        <v>411</v>
      </c>
      <c r="AJ1487">
        <v>144</v>
      </c>
      <c r="AK1487">
        <v>292</v>
      </c>
      <c r="AL1487">
        <v>480</v>
      </c>
      <c r="AM1487">
        <v>288</v>
      </c>
      <c r="AN1487">
        <v>225</v>
      </c>
      <c r="AR1487">
        <v>163</v>
      </c>
      <c r="AS1487">
        <v>109</v>
      </c>
      <c r="AU1487">
        <v>123</v>
      </c>
      <c r="AX1487">
        <v>56</v>
      </c>
    </row>
    <row r="1488" spans="1:50">
      <c r="A1488" t="s">
        <v>1151</v>
      </c>
      <c r="D1488">
        <v>792</v>
      </c>
      <c r="J1488">
        <v>585</v>
      </c>
      <c r="P1488">
        <v>463</v>
      </c>
      <c r="T1488">
        <v>74</v>
      </c>
      <c r="V1488">
        <v>261</v>
      </c>
      <c r="W1488">
        <v>106</v>
      </c>
      <c r="X1488">
        <v>107</v>
      </c>
      <c r="Y1488">
        <v>96</v>
      </c>
      <c r="Z1488">
        <v>101</v>
      </c>
      <c r="AA1488">
        <v>279</v>
      </c>
      <c r="AB1488">
        <v>26</v>
      </c>
      <c r="AC1488">
        <v>100</v>
      </c>
      <c r="AD1488">
        <v>143</v>
      </c>
      <c r="AJ1488">
        <v>792</v>
      </c>
      <c r="AK1488">
        <v>585</v>
      </c>
      <c r="AL1488">
        <v>463</v>
      </c>
      <c r="AM1488">
        <v>261</v>
      </c>
      <c r="AN1488">
        <v>803</v>
      </c>
      <c r="AO1488">
        <v>144</v>
      </c>
      <c r="AP1488">
        <v>54</v>
      </c>
      <c r="AT1488">
        <v>69</v>
      </c>
      <c r="AU1488">
        <v>86</v>
      </c>
    </row>
    <row r="1489" spans="1:50">
      <c r="A1489" t="s">
        <v>3836</v>
      </c>
      <c r="D1489">
        <v>949</v>
      </c>
      <c r="AJ1489">
        <v>949</v>
      </c>
      <c r="AN1489">
        <v>475</v>
      </c>
    </row>
    <row r="1490" spans="1:50">
      <c r="A1490" t="s">
        <v>3837</v>
      </c>
      <c r="D1490">
        <v>275</v>
      </c>
      <c r="J1490">
        <v>413</v>
      </c>
      <c r="P1490">
        <v>352</v>
      </c>
      <c r="V1490">
        <v>468</v>
      </c>
      <c r="AA1490">
        <v>601</v>
      </c>
      <c r="AJ1490">
        <v>275</v>
      </c>
      <c r="AK1490">
        <v>413</v>
      </c>
      <c r="AL1490">
        <v>352</v>
      </c>
      <c r="AM1490">
        <v>468</v>
      </c>
      <c r="AN1490">
        <v>172</v>
      </c>
    </row>
    <row r="1491" spans="1:50">
      <c r="A1491" t="s">
        <v>3838</v>
      </c>
      <c r="V1491">
        <v>378</v>
      </c>
      <c r="AA1491">
        <v>392</v>
      </c>
      <c r="AM1491">
        <v>378</v>
      </c>
    </row>
    <row r="1492" spans="1:50">
      <c r="A1492" t="s">
        <v>1152</v>
      </c>
      <c r="B1492">
        <v>187</v>
      </c>
      <c r="D1492">
        <v>447</v>
      </c>
      <c r="E1492">
        <v>117</v>
      </c>
      <c r="F1492">
        <v>161</v>
      </c>
      <c r="G1492">
        <v>186</v>
      </c>
      <c r="J1492">
        <v>949</v>
      </c>
      <c r="AJ1492">
        <v>447</v>
      </c>
      <c r="AK1492">
        <v>949</v>
      </c>
      <c r="AN1492">
        <v>252</v>
      </c>
      <c r="AS1492">
        <v>174</v>
      </c>
      <c r="AX1492">
        <v>124</v>
      </c>
    </row>
    <row r="1493" spans="1:50">
      <c r="A1493" t="s">
        <v>3839</v>
      </c>
      <c r="AA1493">
        <v>993</v>
      </c>
    </row>
    <row r="1494" spans="1:50">
      <c r="A1494" t="s">
        <v>153</v>
      </c>
      <c r="C1494">
        <v>0</v>
      </c>
      <c r="D1494">
        <v>851</v>
      </c>
      <c r="I1494">
        <v>0</v>
      </c>
      <c r="J1494">
        <v>946</v>
      </c>
      <c r="O1494">
        <v>0</v>
      </c>
      <c r="P1494">
        <v>853</v>
      </c>
      <c r="U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851</v>
      </c>
      <c r="AK1494">
        <v>946</v>
      </c>
      <c r="AL1494">
        <v>853</v>
      </c>
      <c r="AN1494">
        <v>677</v>
      </c>
    </row>
    <row r="1495" spans="1:50">
      <c r="A1495" t="s">
        <v>1153</v>
      </c>
      <c r="B1495">
        <v>138</v>
      </c>
      <c r="D1495">
        <v>872</v>
      </c>
      <c r="E1495">
        <v>184</v>
      </c>
      <c r="F1495">
        <v>60</v>
      </c>
      <c r="G1495">
        <v>174</v>
      </c>
      <c r="AJ1495">
        <v>872</v>
      </c>
      <c r="AN1495">
        <v>457</v>
      </c>
      <c r="AS1495">
        <v>186</v>
      </c>
    </row>
    <row r="1496" spans="1:50">
      <c r="A1496" t="s">
        <v>3840</v>
      </c>
      <c r="D1496">
        <v>539</v>
      </c>
      <c r="J1496">
        <v>720</v>
      </c>
      <c r="P1496">
        <v>696</v>
      </c>
      <c r="V1496">
        <v>484</v>
      </c>
      <c r="AA1496">
        <v>615</v>
      </c>
      <c r="AJ1496">
        <v>539</v>
      </c>
      <c r="AK1496">
        <v>720</v>
      </c>
      <c r="AL1496">
        <v>696</v>
      </c>
      <c r="AM1496">
        <v>484</v>
      </c>
    </row>
    <row r="1497" spans="1:50">
      <c r="A1497" t="s">
        <v>3841</v>
      </c>
      <c r="D1497">
        <v>276</v>
      </c>
      <c r="J1497">
        <v>137</v>
      </c>
      <c r="P1497">
        <v>63</v>
      </c>
      <c r="V1497">
        <v>62</v>
      </c>
      <c r="AA1497">
        <v>90</v>
      </c>
      <c r="AJ1497">
        <v>276</v>
      </c>
      <c r="AK1497">
        <v>137</v>
      </c>
      <c r="AL1497">
        <v>63</v>
      </c>
      <c r="AM1497">
        <v>62</v>
      </c>
      <c r="AN1497">
        <v>133</v>
      </c>
      <c r="AU1497">
        <v>123</v>
      </c>
    </row>
    <row r="1498" spans="1:50">
      <c r="A1498" t="s">
        <v>1154</v>
      </c>
      <c r="B1498">
        <v>33</v>
      </c>
      <c r="D1498">
        <v>129</v>
      </c>
      <c r="E1498">
        <v>162</v>
      </c>
      <c r="F1498">
        <v>70</v>
      </c>
      <c r="G1498">
        <v>91</v>
      </c>
      <c r="H1498">
        <v>64</v>
      </c>
      <c r="J1498">
        <v>221</v>
      </c>
      <c r="K1498">
        <v>152</v>
      </c>
      <c r="L1498">
        <v>78</v>
      </c>
      <c r="M1498">
        <v>158</v>
      </c>
      <c r="N1498">
        <v>59</v>
      </c>
      <c r="P1498">
        <v>484</v>
      </c>
      <c r="Q1498">
        <v>174</v>
      </c>
      <c r="R1498">
        <v>95</v>
      </c>
      <c r="S1498">
        <v>140</v>
      </c>
      <c r="V1498">
        <v>515</v>
      </c>
      <c r="AA1498">
        <v>652</v>
      </c>
      <c r="AJ1498">
        <v>129</v>
      </c>
      <c r="AK1498">
        <v>221</v>
      </c>
      <c r="AL1498">
        <v>484</v>
      </c>
      <c r="AM1498">
        <v>515</v>
      </c>
      <c r="AN1498">
        <v>96</v>
      </c>
      <c r="AQ1498">
        <v>159</v>
      </c>
      <c r="AR1498">
        <v>165</v>
      </c>
      <c r="AS1498">
        <v>167</v>
      </c>
      <c r="AV1498">
        <v>110</v>
      </c>
      <c r="AW1498">
        <v>116</v>
      </c>
      <c r="AX1498">
        <v>88</v>
      </c>
    </row>
    <row r="1499" spans="1:50">
      <c r="A1499" t="s">
        <v>3842</v>
      </c>
      <c r="D1499">
        <v>940</v>
      </c>
      <c r="J1499">
        <v>821</v>
      </c>
      <c r="AJ1499">
        <v>940</v>
      </c>
      <c r="AK1499">
        <v>821</v>
      </c>
    </row>
    <row r="1500" spans="1:50">
      <c r="A1500" t="s">
        <v>3843</v>
      </c>
      <c r="D1500">
        <v>187</v>
      </c>
      <c r="J1500">
        <v>284</v>
      </c>
      <c r="P1500">
        <v>242</v>
      </c>
      <c r="V1500">
        <v>147</v>
      </c>
      <c r="AA1500">
        <v>190</v>
      </c>
      <c r="AJ1500">
        <v>187</v>
      </c>
      <c r="AK1500">
        <v>284</v>
      </c>
      <c r="AL1500">
        <v>242</v>
      </c>
      <c r="AM1500">
        <v>147</v>
      </c>
      <c r="AN1500">
        <v>114</v>
      </c>
    </row>
    <row r="1501" spans="1:50">
      <c r="A1501" t="s">
        <v>3844</v>
      </c>
      <c r="D1501">
        <v>970</v>
      </c>
      <c r="P1501">
        <v>953</v>
      </c>
      <c r="AJ1501">
        <v>970</v>
      </c>
      <c r="AL1501">
        <v>953</v>
      </c>
      <c r="AN1501">
        <v>670</v>
      </c>
    </row>
    <row r="1502" spans="1:50">
      <c r="A1502" t="s">
        <v>1155</v>
      </c>
      <c r="P1502">
        <v>217</v>
      </c>
      <c r="T1502">
        <v>7</v>
      </c>
      <c r="V1502">
        <v>86</v>
      </c>
      <c r="W1502">
        <v>149</v>
      </c>
      <c r="X1502">
        <v>109</v>
      </c>
      <c r="Y1502">
        <v>28</v>
      </c>
      <c r="Z1502">
        <v>1</v>
      </c>
      <c r="AA1502">
        <v>73</v>
      </c>
      <c r="AB1502">
        <v>93</v>
      </c>
      <c r="AC1502">
        <v>143</v>
      </c>
      <c r="AD1502">
        <v>93</v>
      </c>
      <c r="AL1502">
        <v>217</v>
      </c>
      <c r="AM1502">
        <v>86</v>
      </c>
      <c r="AO1502">
        <v>92</v>
      </c>
      <c r="AP1502">
        <v>36</v>
      </c>
      <c r="AT1502">
        <v>35</v>
      </c>
      <c r="AU1502">
        <v>28</v>
      </c>
    </row>
    <row r="1503" spans="1:50">
      <c r="A1503" t="s">
        <v>3845</v>
      </c>
      <c r="D1503">
        <v>800</v>
      </c>
      <c r="J1503">
        <v>997</v>
      </c>
      <c r="P1503">
        <v>949</v>
      </c>
      <c r="AJ1503">
        <v>800</v>
      </c>
      <c r="AK1503">
        <v>997</v>
      </c>
      <c r="AL1503">
        <v>949</v>
      </c>
      <c r="AN1503">
        <v>536</v>
      </c>
    </row>
    <row r="1504" spans="1:50">
      <c r="A1504" t="s">
        <v>3846</v>
      </c>
      <c r="D1504">
        <v>77</v>
      </c>
      <c r="J1504">
        <v>209</v>
      </c>
      <c r="P1504">
        <v>394</v>
      </c>
      <c r="V1504">
        <v>382</v>
      </c>
      <c r="AA1504">
        <v>439</v>
      </c>
      <c r="AJ1504">
        <v>77</v>
      </c>
      <c r="AK1504">
        <v>209</v>
      </c>
      <c r="AL1504">
        <v>394</v>
      </c>
      <c r="AM1504">
        <v>382</v>
      </c>
      <c r="AN1504">
        <v>61</v>
      </c>
    </row>
    <row r="1505" spans="1:50">
      <c r="A1505" t="s">
        <v>3847</v>
      </c>
      <c r="D1505">
        <v>103</v>
      </c>
      <c r="J1505">
        <v>202</v>
      </c>
      <c r="P1505">
        <v>429</v>
      </c>
      <c r="V1505">
        <v>138</v>
      </c>
      <c r="AA1505">
        <v>168</v>
      </c>
      <c r="AJ1505">
        <v>103</v>
      </c>
      <c r="AK1505">
        <v>202</v>
      </c>
      <c r="AL1505">
        <v>429</v>
      </c>
      <c r="AM1505">
        <v>138</v>
      </c>
      <c r="AN1505">
        <v>113</v>
      </c>
    </row>
    <row r="1506" spans="1:50">
      <c r="A1506" t="s">
        <v>3848</v>
      </c>
      <c r="D1506">
        <v>869</v>
      </c>
      <c r="J1506">
        <v>691</v>
      </c>
      <c r="V1506">
        <v>774</v>
      </c>
      <c r="AA1506">
        <v>833</v>
      </c>
      <c r="AJ1506">
        <v>869</v>
      </c>
      <c r="AK1506">
        <v>691</v>
      </c>
      <c r="AM1506">
        <v>774</v>
      </c>
    </row>
    <row r="1507" spans="1:50">
      <c r="A1507" t="s">
        <v>3849</v>
      </c>
      <c r="P1507">
        <v>536</v>
      </c>
      <c r="V1507">
        <v>504</v>
      </c>
      <c r="AA1507">
        <v>617</v>
      </c>
      <c r="AL1507">
        <v>536</v>
      </c>
      <c r="AM1507">
        <v>504</v>
      </c>
      <c r="AN1507">
        <v>743</v>
      </c>
    </row>
    <row r="1508" spans="1:50">
      <c r="A1508" t="s">
        <v>3850</v>
      </c>
      <c r="D1508">
        <v>901</v>
      </c>
      <c r="AJ1508">
        <v>901</v>
      </c>
      <c r="AN1508">
        <v>773</v>
      </c>
    </row>
    <row r="1509" spans="1:50">
      <c r="A1509" t="s">
        <v>3851</v>
      </c>
      <c r="D1509">
        <v>256</v>
      </c>
      <c r="J1509">
        <v>302</v>
      </c>
      <c r="P1509">
        <v>285</v>
      </c>
      <c r="V1509">
        <v>257</v>
      </c>
      <c r="AA1509">
        <v>212</v>
      </c>
      <c r="AJ1509">
        <v>256</v>
      </c>
      <c r="AK1509">
        <v>302</v>
      </c>
      <c r="AL1509">
        <v>285</v>
      </c>
      <c r="AM1509">
        <v>257</v>
      </c>
      <c r="AN1509">
        <v>565</v>
      </c>
    </row>
    <row r="1510" spans="1:50">
      <c r="A1510" t="s">
        <v>210</v>
      </c>
      <c r="B1510">
        <v>80</v>
      </c>
      <c r="C1510">
        <v>60</v>
      </c>
      <c r="D1510">
        <v>200</v>
      </c>
      <c r="E1510">
        <v>109</v>
      </c>
      <c r="F1510">
        <v>127</v>
      </c>
      <c r="G1510">
        <v>172</v>
      </c>
      <c r="H1510">
        <v>124</v>
      </c>
      <c r="I1510">
        <v>50</v>
      </c>
      <c r="J1510">
        <v>220</v>
      </c>
      <c r="K1510">
        <v>68</v>
      </c>
      <c r="L1510">
        <v>159</v>
      </c>
      <c r="M1510">
        <v>169</v>
      </c>
      <c r="N1510">
        <v>74</v>
      </c>
      <c r="O1510">
        <v>0</v>
      </c>
      <c r="P1510">
        <v>347</v>
      </c>
      <c r="Q1510">
        <v>150</v>
      </c>
      <c r="R1510">
        <v>163</v>
      </c>
      <c r="S1510">
        <v>146</v>
      </c>
      <c r="U1510">
        <v>0</v>
      </c>
      <c r="AE1510">
        <v>60</v>
      </c>
      <c r="AF1510">
        <v>50</v>
      </c>
      <c r="AG1510">
        <v>0</v>
      </c>
      <c r="AH1510">
        <v>0</v>
      </c>
      <c r="AI1510">
        <v>15</v>
      </c>
      <c r="AJ1510">
        <v>200</v>
      </c>
      <c r="AK1510">
        <v>220</v>
      </c>
      <c r="AL1510">
        <v>347</v>
      </c>
      <c r="AN1510">
        <v>130</v>
      </c>
      <c r="AQ1510">
        <v>90</v>
      </c>
      <c r="AR1510">
        <v>94</v>
      </c>
      <c r="AS1510">
        <v>69</v>
      </c>
      <c r="AV1510">
        <v>110</v>
      </c>
      <c r="AW1510">
        <v>116</v>
      </c>
    </row>
    <row r="1511" spans="1:50">
      <c r="A1511" t="s">
        <v>3852</v>
      </c>
      <c r="J1511">
        <v>832</v>
      </c>
      <c r="P1511">
        <v>794</v>
      </c>
      <c r="AK1511">
        <v>832</v>
      </c>
      <c r="AL1511">
        <v>794</v>
      </c>
    </row>
    <row r="1512" spans="1:50">
      <c r="A1512" t="s">
        <v>3853</v>
      </c>
      <c r="D1512">
        <v>856</v>
      </c>
      <c r="AJ1512">
        <v>856</v>
      </c>
      <c r="AN1512">
        <v>917</v>
      </c>
    </row>
    <row r="1513" spans="1:50">
      <c r="A1513" t="s">
        <v>3854</v>
      </c>
      <c r="V1513">
        <v>686</v>
      </c>
      <c r="AA1513">
        <v>528</v>
      </c>
      <c r="AM1513">
        <v>686</v>
      </c>
    </row>
    <row r="1514" spans="1:50">
      <c r="A1514" t="s">
        <v>1156</v>
      </c>
      <c r="B1514">
        <v>23</v>
      </c>
      <c r="D1514">
        <v>250</v>
      </c>
      <c r="E1514">
        <v>46</v>
      </c>
      <c r="F1514">
        <v>91</v>
      </c>
      <c r="G1514">
        <v>165</v>
      </c>
      <c r="J1514">
        <v>486</v>
      </c>
      <c r="AJ1514">
        <v>250</v>
      </c>
      <c r="AK1514">
        <v>486</v>
      </c>
      <c r="AN1514">
        <v>342</v>
      </c>
      <c r="AS1514">
        <v>171</v>
      </c>
      <c r="AX1514">
        <v>124</v>
      </c>
    </row>
    <row r="1515" spans="1:50">
      <c r="A1515" t="s">
        <v>1157</v>
      </c>
      <c r="B1515">
        <v>26</v>
      </c>
      <c r="D1515">
        <v>183</v>
      </c>
      <c r="E1515">
        <v>114</v>
      </c>
      <c r="F1515">
        <v>64</v>
      </c>
      <c r="G1515">
        <v>150</v>
      </c>
      <c r="H1515">
        <v>38</v>
      </c>
      <c r="J1515">
        <v>271</v>
      </c>
      <c r="K1515">
        <v>63</v>
      </c>
      <c r="L1515">
        <v>100</v>
      </c>
      <c r="M1515">
        <v>141</v>
      </c>
      <c r="N1515">
        <v>39</v>
      </c>
      <c r="P1515">
        <v>599</v>
      </c>
      <c r="Q1515">
        <v>168</v>
      </c>
      <c r="R1515">
        <v>159</v>
      </c>
      <c r="S1515">
        <v>170</v>
      </c>
      <c r="V1515">
        <v>825</v>
      </c>
      <c r="AA1515">
        <v>969</v>
      </c>
      <c r="AJ1515">
        <v>183</v>
      </c>
      <c r="AK1515">
        <v>271</v>
      </c>
      <c r="AL1515">
        <v>599</v>
      </c>
      <c r="AM1515">
        <v>825</v>
      </c>
      <c r="AN1515">
        <v>266</v>
      </c>
      <c r="AQ1515">
        <v>177</v>
      </c>
      <c r="AR1515">
        <v>157</v>
      </c>
      <c r="AS1515">
        <v>136</v>
      </c>
      <c r="AV1515">
        <v>110</v>
      </c>
      <c r="AX1515">
        <v>56</v>
      </c>
    </row>
    <row r="1516" spans="1:50">
      <c r="A1516" t="s">
        <v>1158</v>
      </c>
      <c r="D1516">
        <v>793</v>
      </c>
      <c r="J1516">
        <v>707</v>
      </c>
      <c r="N1516">
        <v>124</v>
      </c>
      <c r="P1516">
        <v>240</v>
      </c>
      <c r="Q1516">
        <v>130</v>
      </c>
      <c r="R1516">
        <v>97</v>
      </c>
      <c r="S1516">
        <v>69</v>
      </c>
      <c r="T1516">
        <v>131</v>
      </c>
      <c r="V1516">
        <v>91</v>
      </c>
      <c r="W1516">
        <v>33</v>
      </c>
      <c r="X1516">
        <v>22</v>
      </c>
      <c r="Y1516">
        <v>173</v>
      </c>
      <c r="Z1516">
        <v>143</v>
      </c>
      <c r="AA1516">
        <v>85</v>
      </c>
      <c r="AB1516">
        <v>80</v>
      </c>
      <c r="AC1516">
        <v>26</v>
      </c>
      <c r="AD1516">
        <v>100</v>
      </c>
      <c r="AJ1516">
        <v>793</v>
      </c>
      <c r="AK1516">
        <v>707</v>
      </c>
      <c r="AL1516">
        <v>240</v>
      </c>
      <c r="AM1516">
        <v>91</v>
      </c>
      <c r="AN1516">
        <v>680</v>
      </c>
      <c r="AO1516">
        <v>169</v>
      </c>
      <c r="AP1516">
        <v>167</v>
      </c>
      <c r="AQ1516">
        <v>129</v>
      </c>
      <c r="AT1516">
        <v>69</v>
      </c>
      <c r="AU1516">
        <v>56</v>
      </c>
      <c r="AV1516">
        <v>110</v>
      </c>
    </row>
    <row r="1517" spans="1:50">
      <c r="A1517" t="s">
        <v>3855</v>
      </c>
      <c r="P1517">
        <v>796</v>
      </c>
      <c r="AL1517">
        <v>796</v>
      </c>
    </row>
    <row r="1518" spans="1:50">
      <c r="A1518" t="s">
        <v>3856</v>
      </c>
      <c r="J1518">
        <v>889</v>
      </c>
      <c r="V1518">
        <v>330</v>
      </c>
      <c r="Z1518">
        <v>162</v>
      </c>
      <c r="AA1518">
        <v>305</v>
      </c>
      <c r="AB1518">
        <v>166</v>
      </c>
      <c r="AC1518">
        <v>103</v>
      </c>
      <c r="AD1518">
        <v>166</v>
      </c>
      <c r="AK1518">
        <v>889</v>
      </c>
      <c r="AM1518">
        <v>330</v>
      </c>
      <c r="AO1518">
        <v>156</v>
      </c>
    </row>
    <row r="1519" spans="1:50">
      <c r="A1519" t="s">
        <v>3857</v>
      </c>
      <c r="V1519">
        <v>616</v>
      </c>
      <c r="AA1519">
        <v>711</v>
      </c>
      <c r="AM1519">
        <v>616</v>
      </c>
    </row>
    <row r="1520" spans="1:50">
      <c r="A1520" t="s">
        <v>3858</v>
      </c>
      <c r="P1520">
        <v>682</v>
      </c>
      <c r="V1520">
        <v>593</v>
      </c>
      <c r="AA1520">
        <v>746</v>
      </c>
      <c r="AL1520">
        <v>682</v>
      </c>
      <c r="AM1520">
        <v>593</v>
      </c>
    </row>
    <row r="1521" spans="1:50">
      <c r="A1521" t="s">
        <v>3859</v>
      </c>
      <c r="D1521">
        <v>576</v>
      </c>
      <c r="J1521">
        <v>836</v>
      </c>
      <c r="P1521">
        <v>759</v>
      </c>
      <c r="AJ1521">
        <v>576</v>
      </c>
      <c r="AK1521">
        <v>836</v>
      </c>
      <c r="AL1521">
        <v>759</v>
      </c>
      <c r="AN1521">
        <v>651</v>
      </c>
    </row>
    <row r="1522" spans="1:50">
      <c r="A1522" t="s">
        <v>3860</v>
      </c>
      <c r="D1522">
        <v>700</v>
      </c>
      <c r="V1522">
        <v>784</v>
      </c>
      <c r="AA1522">
        <v>789</v>
      </c>
      <c r="AJ1522">
        <v>700</v>
      </c>
      <c r="AM1522">
        <v>784</v>
      </c>
      <c r="AN1522">
        <v>424</v>
      </c>
    </row>
    <row r="1523" spans="1:50">
      <c r="A1523" t="s">
        <v>1159</v>
      </c>
      <c r="D1523">
        <v>405</v>
      </c>
      <c r="J1523">
        <v>429</v>
      </c>
      <c r="N1523">
        <v>87</v>
      </c>
      <c r="P1523">
        <v>383</v>
      </c>
      <c r="Q1523">
        <v>94</v>
      </c>
      <c r="R1523">
        <v>99</v>
      </c>
      <c r="S1523">
        <v>131</v>
      </c>
      <c r="T1523">
        <v>129</v>
      </c>
      <c r="V1523">
        <v>544</v>
      </c>
      <c r="W1523">
        <v>116</v>
      </c>
      <c r="X1523">
        <v>138</v>
      </c>
      <c r="Y1523">
        <v>154</v>
      </c>
      <c r="Z1523">
        <v>121</v>
      </c>
      <c r="AA1523">
        <v>286</v>
      </c>
      <c r="AB1523">
        <v>89</v>
      </c>
      <c r="AC1523">
        <v>77</v>
      </c>
      <c r="AD1523">
        <v>131</v>
      </c>
      <c r="AJ1523">
        <v>405</v>
      </c>
      <c r="AK1523">
        <v>429</v>
      </c>
      <c r="AL1523">
        <v>383</v>
      </c>
      <c r="AM1523">
        <v>544</v>
      </c>
      <c r="AN1523">
        <v>724</v>
      </c>
      <c r="AO1523">
        <v>119</v>
      </c>
      <c r="AP1523">
        <v>162</v>
      </c>
      <c r="AQ1523">
        <v>147</v>
      </c>
      <c r="AT1523">
        <v>69</v>
      </c>
    </row>
    <row r="1524" spans="1:50">
      <c r="A1524" t="s">
        <v>3861</v>
      </c>
      <c r="D1524">
        <v>907</v>
      </c>
      <c r="J1524">
        <v>524</v>
      </c>
      <c r="P1524">
        <v>146</v>
      </c>
      <c r="V1524">
        <v>94</v>
      </c>
      <c r="AA1524">
        <v>122</v>
      </c>
      <c r="AJ1524">
        <v>907</v>
      </c>
      <c r="AK1524">
        <v>524</v>
      </c>
      <c r="AL1524">
        <v>146</v>
      </c>
      <c r="AM1524">
        <v>94</v>
      </c>
    </row>
    <row r="1525" spans="1:50">
      <c r="A1525" t="s">
        <v>3862</v>
      </c>
      <c r="D1525">
        <v>898</v>
      </c>
      <c r="AJ1525">
        <v>898</v>
      </c>
      <c r="AN1525">
        <v>602</v>
      </c>
    </row>
    <row r="1526" spans="1:50">
      <c r="A1526" t="s">
        <v>3863</v>
      </c>
      <c r="D1526">
        <v>596</v>
      </c>
      <c r="J1526">
        <v>495</v>
      </c>
      <c r="P1526">
        <v>255</v>
      </c>
      <c r="V1526">
        <v>474</v>
      </c>
      <c r="AA1526">
        <v>715</v>
      </c>
      <c r="AJ1526">
        <v>596</v>
      </c>
      <c r="AK1526">
        <v>495</v>
      </c>
      <c r="AL1526">
        <v>255</v>
      </c>
      <c r="AM1526">
        <v>474</v>
      </c>
      <c r="AN1526">
        <v>692</v>
      </c>
    </row>
    <row r="1527" spans="1:50">
      <c r="A1527" t="s">
        <v>3864</v>
      </c>
      <c r="D1527">
        <v>863</v>
      </c>
      <c r="J1527">
        <v>758</v>
      </c>
      <c r="P1527">
        <v>650</v>
      </c>
      <c r="V1527">
        <v>569</v>
      </c>
      <c r="AA1527">
        <v>727</v>
      </c>
      <c r="AJ1527">
        <v>863</v>
      </c>
      <c r="AK1527">
        <v>758</v>
      </c>
      <c r="AL1527">
        <v>650</v>
      </c>
      <c r="AM1527">
        <v>569</v>
      </c>
      <c r="AN1527">
        <v>682</v>
      </c>
    </row>
    <row r="1528" spans="1:50">
      <c r="A1528" t="s">
        <v>3865</v>
      </c>
      <c r="J1528">
        <v>935</v>
      </c>
      <c r="AK1528">
        <v>935</v>
      </c>
    </row>
    <row r="1529" spans="1:50">
      <c r="A1529" t="s">
        <v>3866</v>
      </c>
      <c r="D1529">
        <v>510</v>
      </c>
      <c r="J1529">
        <v>474</v>
      </c>
      <c r="P1529">
        <v>877</v>
      </c>
      <c r="V1529">
        <v>364</v>
      </c>
      <c r="AA1529">
        <v>335</v>
      </c>
      <c r="AJ1529">
        <v>510</v>
      </c>
      <c r="AK1529">
        <v>474</v>
      </c>
      <c r="AL1529">
        <v>877</v>
      </c>
      <c r="AM1529">
        <v>364</v>
      </c>
      <c r="AN1529">
        <v>918</v>
      </c>
    </row>
    <row r="1530" spans="1:50">
      <c r="A1530" t="s">
        <v>1160</v>
      </c>
      <c r="B1530">
        <v>129</v>
      </c>
      <c r="D1530">
        <v>522</v>
      </c>
      <c r="E1530">
        <v>116</v>
      </c>
      <c r="F1530">
        <v>87</v>
      </c>
      <c r="G1530">
        <v>76</v>
      </c>
      <c r="H1530">
        <v>75</v>
      </c>
      <c r="J1530">
        <v>392</v>
      </c>
      <c r="K1530">
        <v>107</v>
      </c>
      <c r="L1530">
        <v>75</v>
      </c>
      <c r="M1530">
        <v>69</v>
      </c>
      <c r="P1530">
        <v>552</v>
      </c>
      <c r="V1530">
        <v>365</v>
      </c>
      <c r="Z1530">
        <v>176</v>
      </c>
      <c r="AA1530">
        <v>97</v>
      </c>
      <c r="AB1530">
        <v>167</v>
      </c>
      <c r="AC1530">
        <v>178</v>
      </c>
      <c r="AD1530">
        <v>42</v>
      </c>
      <c r="AJ1530">
        <v>522</v>
      </c>
      <c r="AK1530">
        <v>392</v>
      </c>
      <c r="AL1530">
        <v>552</v>
      </c>
      <c r="AM1530">
        <v>365</v>
      </c>
      <c r="AN1530">
        <v>327</v>
      </c>
      <c r="AO1530">
        <v>57</v>
      </c>
      <c r="AR1530">
        <v>116</v>
      </c>
      <c r="AS1530">
        <v>122</v>
      </c>
      <c r="AT1530">
        <v>69</v>
      </c>
      <c r="AU1530">
        <v>86</v>
      </c>
      <c r="AW1530">
        <v>116</v>
      </c>
    </row>
    <row r="1531" spans="1:50">
      <c r="A1531" t="s">
        <v>181</v>
      </c>
      <c r="D1531">
        <v>132</v>
      </c>
      <c r="J1531">
        <v>103</v>
      </c>
      <c r="O1531">
        <v>0</v>
      </c>
      <c r="P1531">
        <v>23</v>
      </c>
      <c r="U1531">
        <v>0</v>
      </c>
      <c r="V1531">
        <v>61</v>
      </c>
      <c r="AA1531">
        <v>48</v>
      </c>
      <c r="AG1531">
        <v>0</v>
      </c>
      <c r="AH1531">
        <v>0</v>
      </c>
      <c r="AJ1531">
        <v>132</v>
      </c>
      <c r="AK1531">
        <v>103</v>
      </c>
      <c r="AL1531">
        <v>23</v>
      </c>
      <c r="AM1531">
        <v>61</v>
      </c>
      <c r="AN1531">
        <v>259</v>
      </c>
      <c r="AV1531">
        <v>51</v>
      </c>
    </row>
    <row r="1532" spans="1:50">
      <c r="A1532" t="s">
        <v>3867</v>
      </c>
      <c r="D1532">
        <v>654</v>
      </c>
      <c r="J1532">
        <v>358</v>
      </c>
      <c r="P1532">
        <v>474</v>
      </c>
      <c r="V1532">
        <v>728</v>
      </c>
      <c r="AA1532">
        <v>841</v>
      </c>
      <c r="AJ1532">
        <v>654</v>
      </c>
      <c r="AK1532">
        <v>358</v>
      </c>
      <c r="AL1532">
        <v>474</v>
      </c>
      <c r="AM1532">
        <v>728</v>
      </c>
      <c r="AN1532">
        <v>380</v>
      </c>
    </row>
    <row r="1533" spans="1:50">
      <c r="A1533" t="s">
        <v>194</v>
      </c>
      <c r="B1533">
        <v>47</v>
      </c>
      <c r="C1533">
        <v>27</v>
      </c>
      <c r="D1533">
        <v>82</v>
      </c>
      <c r="E1533">
        <v>43</v>
      </c>
      <c r="F1533">
        <v>172</v>
      </c>
      <c r="G1533">
        <v>30</v>
      </c>
      <c r="H1533">
        <v>91</v>
      </c>
      <c r="I1533">
        <v>38</v>
      </c>
      <c r="J1533">
        <v>190</v>
      </c>
      <c r="K1533">
        <v>103</v>
      </c>
      <c r="L1533">
        <v>179</v>
      </c>
      <c r="M1533">
        <v>143</v>
      </c>
      <c r="N1533">
        <v>89</v>
      </c>
      <c r="O1533">
        <v>37</v>
      </c>
      <c r="P1533">
        <v>208</v>
      </c>
      <c r="Q1533">
        <v>73</v>
      </c>
      <c r="R1533">
        <v>168</v>
      </c>
      <c r="S1533">
        <v>116</v>
      </c>
      <c r="T1533">
        <v>85</v>
      </c>
      <c r="U1533">
        <v>54</v>
      </c>
      <c r="V1533">
        <v>239</v>
      </c>
      <c r="W1533">
        <v>50</v>
      </c>
      <c r="X1533">
        <v>164</v>
      </c>
      <c r="Y1533">
        <v>96</v>
      </c>
      <c r="Z1533">
        <v>115</v>
      </c>
      <c r="AA1533">
        <v>215</v>
      </c>
      <c r="AB1533">
        <v>102</v>
      </c>
      <c r="AC1533">
        <v>95</v>
      </c>
      <c r="AD1533">
        <v>156</v>
      </c>
      <c r="AE1533">
        <v>27</v>
      </c>
      <c r="AF1533">
        <v>38</v>
      </c>
      <c r="AG1533">
        <v>37</v>
      </c>
      <c r="AH1533">
        <v>54</v>
      </c>
      <c r="AI1533">
        <v>0</v>
      </c>
      <c r="AJ1533">
        <v>82</v>
      </c>
      <c r="AK1533">
        <v>190</v>
      </c>
      <c r="AL1533">
        <v>208</v>
      </c>
      <c r="AM1533">
        <v>239</v>
      </c>
      <c r="AN1533">
        <v>63</v>
      </c>
      <c r="AO1533">
        <v>115</v>
      </c>
      <c r="AP1533">
        <v>23</v>
      </c>
      <c r="AQ1533">
        <v>45</v>
      </c>
      <c r="AR1533">
        <v>21</v>
      </c>
      <c r="AS1533">
        <v>12</v>
      </c>
      <c r="AT1533">
        <v>69</v>
      </c>
      <c r="AU1533">
        <v>123</v>
      </c>
      <c r="AV1533">
        <v>110</v>
      </c>
      <c r="AX1533">
        <v>25</v>
      </c>
    </row>
    <row r="1534" spans="1:50">
      <c r="A1534" t="s">
        <v>3868</v>
      </c>
      <c r="D1534">
        <v>899</v>
      </c>
      <c r="AJ1534">
        <v>899</v>
      </c>
      <c r="AN1534">
        <v>935</v>
      </c>
    </row>
    <row r="1535" spans="1:50">
      <c r="A1535" t="s">
        <v>3869</v>
      </c>
      <c r="D1535">
        <v>687</v>
      </c>
      <c r="J1535">
        <v>258</v>
      </c>
      <c r="P1535">
        <v>271</v>
      </c>
      <c r="V1535">
        <v>219</v>
      </c>
      <c r="AA1535">
        <v>262</v>
      </c>
      <c r="AJ1535">
        <v>687</v>
      </c>
      <c r="AK1535">
        <v>258</v>
      </c>
      <c r="AL1535">
        <v>271</v>
      </c>
      <c r="AM1535">
        <v>219</v>
      </c>
      <c r="AN1535">
        <v>800</v>
      </c>
    </row>
    <row r="1536" spans="1:50">
      <c r="A1536" t="s">
        <v>3870</v>
      </c>
      <c r="J1536">
        <v>991</v>
      </c>
      <c r="P1536">
        <v>761</v>
      </c>
      <c r="AK1536">
        <v>991</v>
      </c>
      <c r="AL1536">
        <v>761</v>
      </c>
    </row>
    <row r="1537" spans="1:50">
      <c r="A1537" t="s">
        <v>3871</v>
      </c>
      <c r="D1537">
        <v>816</v>
      </c>
      <c r="J1537">
        <v>692</v>
      </c>
      <c r="P1537">
        <v>438</v>
      </c>
      <c r="V1537">
        <v>547</v>
      </c>
      <c r="AA1537">
        <v>674</v>
      </c>
      <c r="AJ1537">
        <v>816</v>
      </c>
      <c r="AK1537">
        <v>692</v>
      </c>
      <c r="AL1537">
        <v>438</v>
      </c>
      <c r="AM1537">
        <v>547</v>
      </c>
      <c r="AN1537">
        <v>823</v>
      </c>
    </row>
    <row r="1538" spans="1:50">
      <c r="A1538" t="s">
        <v>3872</v>
      </c>
      <c r="D1538">
        <v>978</v>
      </c>
      <c r="J1538">
        <v>779</v>
      </c>
      <c r="P1538">
        <v>472</v>
      </c>
      <c r="V1538">
        <v>212</v>
      </c>
      <c r="AA1538">
        <v>137</v>
      </c>
      <c r="AJ1538">
        <v>978</v>
      </c>
      <c r="AK1538">
        <v>779</v>
      </c>
      <c r="AL1538">
        <v>472</v>
      </c>
      <c r="AM1538">
        <v>212</v>
      </c>
    </row>
    <row r="1539" spans="1:50">
      <c r="A1539" t="s">
        <v>3873</v>
      </c>
      <c r="D1539">
        <v>821</v>
      </c>
      <c r="P1539">
        <v>660</v>
      </c>
      <c r="AJ1539">
        <v>821</v>
      </c>
      <c r="AL1539">
        <v>660</v>
      </c>
      <c r="AN1539">
        <v>461</v>
      </c>
    </row>
    <row r="1540" spans="1:50">
      <c r="A1540" t="s">
        <v>3874</v>
      </c>
      <c r="D1540">
        <v>190</v>
      </c>
      <c r="J1540">
        <v>155</v>
      </c>
      <c r="P1540">
        <v>171</v>
      </c>
      <c r="V1540">
        <v>181</v>
      </c>
      <c r="AA1540">
        <v>172</v>
      </c>
      <c r="AJ1540">
        <v>190</v>
      </c>
      <c r="AK1540">
        <v>155</v>
      </c>
      <c r="AL1540">
        <v>171</v>
      </c>
      <c r="AM1540">
        <v>181</v>
      </c>
      <c r="AN1540">
        <v>251</v>
      </c>
    </row>
    <row r="1541" spans="1:50">
      <c r="A1541" t="s">
        <v>121</v>
      </c>
      <c r="B1541">
        <v>111</v>
      </c>
      <c r="C1541">
        <v>44</v>
      </c>
      <c r="D1541">
        <v>11</v>
      </c>
      <c r="E1541">
        <v>56</v>
      </c>
      <c r="F1541">
        <v>53</v>
      </c>
      <c r="G1541">
        <v>16</v>
      </c>
      <c r="H1541">
        <v>111</v>
      </c>
      <c r="I1541">
        <v>0</v>
      </c>
      <c r="J1541">
        <v>24</v>
      </c>
      <c r="K1541">
        <v>86</v>
      </c>
      <c r="L1541">
        <v>40</v>
      </c>
      <c r="M1541">
        <v>17</v>
      </c>
      <c r="N1541">
        <v>98</v>
      </c>
      <c r="O1541">
        <v>0</v>
      </c>
      <c r="P1541">
        <v>33</v>
      </c>
      <c r="Q1541">
        <v>77</v>
      </c>
      <c r="R1541">
        <v>34</v>
      </c>
      <c r="S1541">
        <v>33</v>
      </c>
      <c r="T1541">
        <v>97</v>
      </c>
      <c r="U1541">
        <v>28</v>
      </c>
      <c r="V1541">
        <v>53</v>
      </c>
      <c r="W1541">
        <v>9</v>
      </c>
      <c r="X1541">
        <v>174</v>
      </c>
      <c r="Y1541">
        <v>22</v>
      </c>
      <c r="Z1541">
        <v>59</v>
      </c>
      <c r="AA1541">
        <v>83</v>
      </c>
      <c r="AB1541">
        <v>41</v>
      </c>
      <c r="AC1541">
        <v>181</v>
      </c>
      <c r="AD1541">
        <v>24</v>
      </c>
      <c r="AE1541">
        <v>44</v>
      </c>
      <c r="AF1541">
        <v>0</v>
      </c>
      <c r="AG1541">
        <v>0</v>
      </c>
      <c r="AH1541">
        <v>28</v>
      </c>
      <c r="AJ1541">
        <v>11</v>
      </c>
      <c r="AK1541">
        <v>24</v>
      </c>
      <c r="AL1541">
        <v>33</v>
      </c>
      <c r="AM1541">
        <v>53</v>
      </c>
      <c r="AN1541">
        <v>10</v>
      </c>
      <c r="AO1541">
        <v>32</v>
      </c>
      <c r="AP1541">
        <v>7</v>
      </c>
      <c r="AQ1541">
        <v>37</v>
      </c>
      <c r="AR1541">
        <v>16</v>
      </c>
      <c r="AS1541">
        <v>17</v>
      </c>
      <c r="AU1541">
        <v>28</v>
      </c>
      <c r="AV1541">
        <v>8</v>
      </c>
      <c r="AW1541">
        <v>20</v>
      </c>
      <c r="AX1541">
        <v>12</v>
      </c>
    </row>
    <row r="1542" spans="1:50">
      <c r="A1542" t="s">
        <v>3875</v>
      </c>
      <c r="J1542">
        <v>750</v>
      </c>
      <c r="P1542">
        <v>676</v>
      </c>
      <c r="V1542">
        <v>883</v>
      </c>
      <c r="AK1542">
        <v>750</v>
      </c>
      <c r="AL1542">
        <v>676</v>
      </c>
      <c r="AM1542">
        <v>883</v>
      </c>
    </row>
    <row r="1543" spans="1:50">
      <c r="A1543" t="s">
        <v>3876</v>
      </c>
      <c r="D1543">
        <v>701</v>
      </c>
      <c r="J1543">
        <v>431</v>
      </c>
      <c r="P1543">
        <v>481</v>
      </c>
      <c r="V1543">
        <v>482</v>
      </c>
      <c r="AA1543">
        <v>292</v>
      </c>
      <c r="AJ1543">
        <v>701</v>
      </c>
      <c r="AK1543">
        <v>431</v>
      </c>
      <c r="AL1543">
        <v>481</v>
      </c>
      <c r="AM1543">
        <v>482</v>
      </c>
      <c r="AN1543">
        <v>447</v>
      </c>
    </row>
    <row r="1544" spans="1:50">
      <c r="A1544" t="s">
        <v>3877</v>
      </c>
      <c r="D1544">
        <v>728</v>
      </c>
      <c r="J1544">
        <v>680</v>
      </c>
      <c r="P1544">
        <v>859</v>
      </c>
      <c r="AJ1544">
        <v>728</v>
      </c>
      <c r="AK1544">
        <v>680</v>
      </c>
      <c r="AL1544">
        <v>859</v>
      </c>
      <c r="AN1544">
        <v>485</v>
      </c>
    </row>
    <row r="1545" spans="1:50">
      <c r="A1545" t="s">
        <v>3878</v>
      </c>
      <c r="J1545">
        <v>802</v>
      </c>
      <c r="P1545">
        <v>928</v>
      </c>
      <c r="V1545">
        <v>925</v>
      </c>
      <c r="AA1545">
        <v>910</v>
      </c>
      <c r="AK1545">
        <v>802</v>
      </c>
      <c r="AL1545">
        <v>928</v>
      </c>
      <c r="AM1545">
        <v>925</v>
      </c>
    </row>
    <row r="1546" spans="1:50">
      <c r="A1546" t="s">
        <v>3879</v>
      </c>
      <c r="D1546">
        <v>995</v>
      </c>
      <c r="AJ1546">
        <v>995</v>
      </c>
      <c r="AN1546">
        <v>818</v>
      </c>
    </row>
    <row r="1547" spans="1:50">
      <c r="A1547" t="s">
        <v>3880</v>
      </c>
      <c r="P1547">
        <v>649</v>
      </c>
      <c r="AL1547">
        <v>649</v>
      </c>
      <c r="AN1547">
        <v>841</v>
      </c>
    </row>
    <row r="1548" spans="1:50">
      <c r="A1548" t="s">
        <v>1161</v>
      </c>
      <c r="D1548">
        <v>877</v>
      </c>
      <c r="J1548">
        <v>463</v>
      </c>
      <c r="N1548">
        <v>65</v>
      </c>
      <c r="P1548">
        <v>473</v>
      </c>
      <c r="Q1548">
        <v>103</v>
      </c>
      <c r="R1548">
        <v>101</v>
      </c>
      <c r="S1548">
        <v>117</v>
      </c>
      <c r="V1548">
        <v>343</v>
      </c>
      <c r="Z1548">
        <v>91</v>
      </c>
      <c r="AA1548">
        <v>424</v>
      </c>
      <c r="AB1548">
        <v>109</v>
      </c>
      <c r="AC1548">
        <v>56</v>
      </c>
      <c r="AD1548">
        <v>179</v>
      </c>
      <c r="AJ1548">
        <v>877</v>
      </c>
      <c r="AK1548">
        <v>463</v>
      </c>
      <c r="AL1548">
        <v>473</v>
      </c>
      <c r="AM1548">
        <v>343</v>
      </c>
      <c r="AO1548">
        <v>203</v>
      </c>
      <c r="AQ1548">
        <v>163</v>
      </c>
      <c r="AV1548">
        <v>110</v>
      </c>
    </row>
    <row r="1549" spans="1:50">
      <c r="A1549" t="s">
        <v>3881</v>
      </c>
      <c r="J1549">
        <v>908</v>
      </c>
      <c r="AK1549">
        <v>908</v>
      </c>
    </row>
    <row r="1550" spans="1:50">
      <c r="A1550" t="s">
        <v>1162</v>
      </c>
      <c r="D1550">
        <v>310</v>
      </c>
      <c r="J1550">
        <v>336</v>
      </c>
      <c r="P1550">
        <v>561</v>
      </c>
      <c r="T1550">
        <v>150</v>
      </c>
      <c r="V1550">
        <v>319</v>
      </c>
      <c r="W1550">
        <v>123</v>
      </c>
      <c r="X1550">
        <v>129</v>
      </c>
      <c r="Y1550">
        <v>135</v>
      </c>
      <c r="Z1550">
        <v>137</v>
      </c>
      <c r="AA1550">
        <v>415</v>
      </c>
      <c r="AB1550">
        <v>117</v>
      </c>
      <c r="AC1550">
        <v>190</v>
      </c>
      <c r="AD1550">
        <v>206</v>
      </c>
      <c r="AJ1550">
        <v>310</v>
      </c>
      <c r="AK1550">
        <v>336</v>
      </c>
      <c r="AL1550">
        <v>561</v>
      </c>
      <c r="AM1550">
        <v>319</v>
      </c>
      <c r="AN1550">
        <v>535</v>
      </c>
      <c r="AO1550">
        <v>152</v>
      </c>
      <c r="AP1550">
        <v>106</v>
      </c>
      <c r="AU1550">
        <v>86</v>
      </c>
    </row>
    <row r="1551" spans="1:50">
      <c r="A1551" t="s">
        <v>3882</v>
      </c>
      <c r="V1551">
        <v>726</v>
      </c>
      <c r="AA1551">
        <v>741</v>
      </c>
      <c r="AM1551">
        <v>726</v>
      </c>
    </row>
    <row r="1552" spans="1:50">
      <c r="A1552" t="s">
        <v>3883</v>
      </c>
      <c r="D1552">
        <v>505</v>
      </c>
      <c r="J1552">
        <v>507</v>
      </c>
      <c r="P1552">
        <v>834</v>
      </c>
      <c r="AJ1552">
        <v>505</v>
      </c>
      <c r="AK1552">
        <v>507</v>
      </c>
      <c r="AL1552">
        <v>834</v>
      </c>
      <c r="AN1552">
        <v>891</v>
      </c>
    </row>
    <row r="1553" spans="1:50">
      <c r="A1553" t="s">
        <v>3884</v>
      </c>
      <c r="J1553">
        <v>671</v>
      </c>
      <c r="P1553">
        <v>973</v>
      </c>
      <c r="AK1553">
        <v>671</v>
      </c>
      <c r="AL1553">
        <v>973</v>
      </c>
    </row>
    <row r="1554" spans="1:50">
      <c r="A1554" t="s">
        <v>1163</v>
      </c>
      <c r="B1554">
        <v>85</v>
      </c>
      <c r="D1554">
        <v>266</v>
      </c>
      <c r="E1554">
        <v>102</v>
      </c>
      <c r="F1554">
        <v>133</v>
      </c>
      <c r="G1554">
        <v>46</v>
      </c>
      <c r="H1554">
        <v>116</v>
      </c>
      <c r="J1554">
        <v>405</v>
      </c>
      <c r="K1554">
        <v>156</v>
      </c>
      <c r="L1554">
        <v>177</v>
      </c>
      <c r="M1554">
        <v>169</v>
      </c>
      <c r="P1554">
        <v>811</v>
      </c>
      <c r="AJ1554">
        <v>266</v>
      </c>
      <c r="AK1554">
        <v>405</v>
      </c>
      <c r="AL1554">
        <v>811</v>
      </c>
      <c r="AR1554">
        <v>113</v>
      </c>
      <c r="AS1554">
        <v>39</v>
      </c>
      <c r="AX1554">
        <v>88</v>
      </c>
    </row>
    <row r="1555" spans="1:50">
      <c r="A1555" t="s">
        <v>1164</v>
      </c>
      <c r="D1555">
        <v>765</v>
      </c>
      <c r="J1555">
        <v>410</v>
      </c>
      <c r="N1555">
        <v>84</v>
      </c>
      <c r="P1555">
        <v>119</v>
      </c>
      <c r="Q1555">
        <v>134</v>
      </c>
      <c r="R1555">
        <v>64</v>
      </c>
      <c r="S1555">
        <v>35</v>
      </c>
      <c r="V1555">
        <v>228</v>
      </c>
      <c r="Z1555">
        <v>159</v>
      </c>
      <c r="AA1555">
        <v>347</v>
      </c>
      <c r="AB1555">
        <v>191</v>
      </c>
      <c r="AC1555">
        <v>201</v>
      </c>
      <c r="AD1555">
        <v>161</v>
      </c>
      <c r="AJ1555">
        <v>765</v>
      </c>
      <c r="AK1555">
        <v>410</v>
      </c>
      <c r="AL1555">
        <v>119</v>
      </c>
      <c r="AM1555">
        <v>228</v>
      </c>
      <c r="AN1555">
        <v>624</v>
      </c>
      <c r="AO1555">
        <v>102</v>
      </c>
      <c r="AQ1555">
        <v>106</v>
      </c>
      <c r="AT1555">
        <v>69</v>
      </c>
      <c r="AU1555">
        <v>56</v>
      </c>
      <c r="AV1555">
        <v>27</v>
      </c>
    </row>
    <row r="1556" spans="1:50">
      <c r="A1556" t="s">
        <v>3885</v>
      </c>
      <c r="D1556">
        <v>806</v>
      </c>
      <c r="J1556">
        <v>906</v>
      </c>
      <c r="AJ1556">
        <v>806</v>
      </c>
      <c r="AK1556">
        <v>906</v>
      </c>
      <c r="AN1556">
        <v>948</v>
      </c>
    </row>
    <row r="1557" spans="1:50">
      <c r="A1557" t="s">
        <v>1165</v>
      </c>
      <c r="D1557">
        <v>607</v>
      </c>
      <c r="J1557">
        <v>307</v>
      </c>
      <c r="N1557">
        <v>36</v>
      </c>
      <c r="P1557">
        <v>241</v>
      </c>
      <c r="Q1557">
        <v>81</v>
      </c>
      <c r="R1557">
        <v>138</v>
      </c>
      <c r="S1557">
        <v>73</v>
      </c>
      <c r="T1557">
        <v>42</v>
      </c>
      <c r="V1557">
        <v>141</v>
      </c>
      <c r="W1557">
        <v>24</v>
      </c>
      <c r="X1557">
        <v>32</v>
      </c>
      <c r="Y1557">
        <v>2</v>
      </c>
      <c r="Z1557">
        <v>54</v>
      </c>
      <c r="AA1557">
        <v>139</v>
      </c>
      <c r="AB1557">
        <v>92</v>
      </c>
      <c r="AC1557">
        <v>75</v>
      </c>
      <c r="AD1557">
        <v>108</v>
      </c>
      <c r="AJ1557">
        <v>607</v>
      </c>
      <c r="AK1557">
        <v>307</v>
      </c>
      <c r="AL1557">
        <v>241</v>
      </c>
      <c r="AM1557">
        <v>141</v>
      </c>
      <c r="AN1557">
        <v>403</v>
      </c>
      <c r="AO1557">
        <v>140</v>
      </c>
      <c r="AP1557">
        <v>20</v>
      </c>
      <c r="AQ1557">
        <v>53</v>
      </c>
      <c r="AT1557">
        <v>35</v>
      </c>
      <c r="AU1557">
        <v>37</v>
      </c>
      <c r="AV1557">
        <v>75</v>
      </c>
    </row>
    <row r="1558" spans="1:50">
      <c r="A1558" t="s">
        <v>3886</v>
      </c>
      <c r="P1558">
        <v>558</v>
      </c>
      <c r="V1558">
        <v>702</v>
      </c>
      <c r="AA1558">
        <v>965</v>
      </c>
      <c r="AL1558">
        <v>558</v>
      </c>
      <c r="AM1558">
        <v>702</v>
      </c>
    </row>
    <row r="1559" spans="1:50">
      <c r="A1559" t="s">
        <v>3887</v>
      </c>
      <c r="P1559">
        <v>567</v>
      </c>
      <c r="V1559">
        <v>923</v>
      </c>
      <c r="AL1559">
        <v>567</v>
      </c>
      <c r="AM1559">
        <v>923</v>
      </c>
    </row>
    <row r="1560" spans="1:50">
      <c r="A1560" t="s">
        <v>1166</v>
      </c>
      <c r="B1560">
        <v>138</v>
      </c>
      <c r="D1560">
        <v>196</v>
      </c>
      <c r="E1560">
        <v>59</v>
      </c>
      <c r="F1560">
        <v>44</v>
      </c>
      <c r="G1560">
        <v>115</v>
      </c>
      <c r="H1560">
        <v>134</v>
      </c>
      <c r="J1560">
        <v>158</v>
      </c>
      <c r="K1560">
        <v>39</v>
      </c>
      <c r="L1560">
        <v>55</v>
      </c>
      <c r="M1560">
        <v>82</v>
      </c>
      <c r="N1560">
        <v>160</v>
      </c>
      <c r="P1560">
        <v>133</v>
      </c>
      <c r="Q1560">
        <v>79</v>
      </c>
      <c r="R1560">
        <v>31</v>
      </c>
      <c r="S1560">
        <v>90</v>
      </c>
      <c r="T1560">
        <v>158</v>
      </c>
      <c r="V1560">
        <v>170</v>
      </c>
      <c r="W1560">
        <v>11</v>
      </c>
      <c r="X1560">
        <v>91</v>
      </c>
      <c r="Y1560">
        <v>72</v>
      </c>
      <c r="Z1560">
        <v>167</v>
      </c>
      <c r="AA1560">
        <v>121</v>
      </c>
      <c r="AB1560">
        <v>113</v>
      </c>
      <c r="AC1560">
        <v>50</v>
      </c>
      <c r="AD1560">
        <v>49</v>
      </c>
      <c r="AJ1560">
        <v>196</v>
      </c>
      <c r="AK1560">
        <v>158</v>
      </c>
      <c r="AL1560">
        <v>133</v>
      </c>
      <c r="AM1560">
        <v>170</v>
      </c>
      <c r="AN1560">
        <v>444</v>
      </c>
      <c r="AO1560">
        <v>34</v>
      </c>
      <c r="AP1560">
        <v>46</v>
      </c>
      <c r="AQ1560">
        <v>128</v>
      </c>
      <c r="AR1560">
        <v>119</v>
      </c>
      <c r="AS1560">
        <v>120</v>
      </c>
      <c r="AT1560">
        <v>14</v>
      </c>
      <c r="AU1560">
        <v>123</v>
      </c>
      <c r="AV1560">
        <v>36</v>
      </c>
      <c r="AW1560">
        <v>73</v>
      </c>
      <c r="AX1560">
        <v>56</v>
      </c>
    </row>
    <row r="1561" spans="1:50">
      <c r="A1561" t="s">
        <v>3888</v>
      </c>
      <c r="P1561">
        <v>977</v>
      </c>
      <c r="AL1561">
        <v>977</v>
      </c>
    </row>
    <row r="1562" spans="1:50">
      <c r="A1562" t="s">
        <v>3889</v>
      </c>
      <c r="V1562">
        <v>892</v>
      </c>
      <c r="AM1562">
        <v>892</v>
      </c>
    </row>
    <row r="1563" spans="1:50">
      <c r="A1563" t="s">
        <v>3890</v>
      </c>
      <c r="D1563">
        <v>924</v>
      </c>
      <c r="P1563">
        <v>826</v>
      </c>
      <c r="AJ1563">
        <v>924</v>
      </c>
      <c r="AL1563">
        <v>826</v>
      </c>
    </row>
    <row r="1564" spans="1:50">
      <c r="A1564" t="s">
        <v>3891</v>
      </c>
      <c r="J1564">
        <v>995</v>
      </c>
      <c r="AK1564">
        <v>995</v>
      </c>
    </row>
    <row r="1565" spans="1:50">
      <c r="A1565" t="s">
        <v>3892</v>
      </c>
      <c r="V1565">
        <v>640</v>
      </c>
      <c r="AA1565">
        <v>334</v>
      </c>
      <c r="AM1565">
        <v>640</v>
      </c>
      <c r="AN1565">
        <v>630</v>
      </c>
    </row>
    <row r="1566" spans="1:50">
      <c r="A1566" t="s">
        <v>1167</v>
      </c>
      <c r="D1566">
        <v>506</v>
      </c>
      <c r="J1566">
        <v>248</v>
      </c>
      <c r="N1566">
        <v>160</v>
      </c>
      <c r="P1566">
        <v>369</v>
      </c>
      <c r="Q1566">
        <v>146</v>
      </c>
      <c r="R1566">
        <v>126</v>
      </c>
      <c r="S1566">
        <v>177</v>
      </c>
      <c r="AJ1566">
        <v>506</v>
      </c>
      <c r="AK1566">
        <v>248</v>
      </c>
      <c r="AL1566">
        <v>369</v>
      </c>
      <c r="AN1566">
        <v>468</v>
      </c>
      <c r="AQ1566">
        <v>164</v>
      </c>
      <c r="AW1566">
        <v>116</v>
      </c>
    </row>
    <row r="1567" spans="1:50">
      <c r="A1567" t="s">
        <v>3893</v>
      </c>
      <c r="P1567">
        <v>490</v>
      </c>
      <c r="V1567">
        <v>789</v>
      </c>
      <c r="AL1567">
        <v>490</v>
      </c>
      <c r="AM1567">
        <v>789</v>
      </c>
    </row>
    <row r="1568" spans="1:50">
      <c r="A1568" t="s">
        <v>3894</v>
      </c>
      <c r="J1568">
        <v>819</v>
      </c>
      <c r="AK1568">
        <v>819</v>
      </c>
    </row>
    <row r="1569" spans="1:45">
      <c r="A1569" t="s">
        <v>3895</v>
      </c>
      <c r="D1569">
        <v>170</v>
      </c>
      <c r="J1569">
        <v>250</v>
      </c>
      <c r="P1569">
        <v>238</v>
      </c>
      <c r="V1569">
        <v>171</v>
      </c>
      <c r="AA1569">
        <v>189</v>
      </c>
      <c r="AJ1569">
        <v>170</v>
      </c>
      <c r="AK1569">
        <v>250</v>
      </c>
      <c r="AL1569">
        <v>238</v>
      </c>
      <c r="AM1569">
        <v>171</v>
      </c>
      <c r="AN1569">
        <v>931</v>
      </c>
    </row>
    <row r="1570" spans="1:45">
      <c r="A1570" t="s">
        <v>3896</v>
      </c>
      <c r="D1570">
        <v>798</v>
      </c>
      <c r="P1570">
        <v>399</v>
      </c>
      <c r="V1570">
        <v>570</v>
      </c>
      <c r="AA1570">
        <v>435</v>
      </c>
      <c r="AJ1570">
        <v>798</v>
      </c>
      <c r="AL1570">
        <v>399</v>
      </c>
      <c r="AM1570">
        <v>570</v>
      </c>
      <c r="AN1570">
        <v>639</v>
      </c>
    </row>
    <row r="1571" spans="1:45">
      <c r="A1571" t="s">
        <v>935</v>
      </c>
      <c r="B1571">
        <v>146</v>
      </c>
      <c r="C1571">
        <v>57</v>
      </c>
      <c r="D1571">
        <v>105</v>
      </c>
      <c r="E1571">
        <v>87</v>
      </c>
      <c r="F1571">
        <v>17</v>
      </c>
      <c r="G1571">
        <v>151</v>
      </c>
      <c r="H1571">
        <v>101</v>
      </c>
      <c r="I1571">
        <v>0</v>
      </c>
      <c r="J1571">
        <v>259</v>
      </c>
      <c r="K1571">
        <v>110</v>
      </c>
      <c r="L1571">
        <v>116</v>
      </c>
      <c r="M1571">
        <v>164</v>
      </c>
      <c r="N1571">
        <v>143</v>
      </c>
      <c r="O1571">
        <v>0</v>
      </c>
      <c r="P1571">
        <v>645</v>
      </c>
      <c r="Q1571">
        <v>122</v>
      </c>
      <c r="R1571">
        <v>113</v>
      </c>
      <c r="S1571">
        <v>162</v>
      </c>
      <c r="V1571">
        <v>306</v>
      </c>
      <c r="AA1571">
        <v>309</v>
      </c>
      <c r="AE1571">
        <v>57</v>
      </c>
      <c r="AF1571">
        <v>0</v>
      </c>
      <c r="AG1571">
        <v>0</v>
      </c>
      <c r="AI1571">
        <v>20</v>
      </c>
      <c r="AJ1571">
        <v>105</v>
      </c>
      <c r="AK1571">
        <v>259</v>
      </c>
      <c r="AL1571">
        <v>645</v>
      </c>
      <c r="AM1571">
        <v>306</v>
      </c>
      <c r="AN1571">
        <v>45</v>
      </c>
      <c r="AQ1571">
        <v>154</v>
      </c>
      <c r="AR1571">
        <v>150</v>
      </c>
      <c r="AS1571">
        <v>166</v>
      </c>
    </row>
    <row r="1572" spans="1:45">
      <c r="A1572" t="s">
        <v>3897</v>
      </c>
      <c r="D1572">
        <v>429</v>
      </c>
      <c r="J1572">
        <v>553</v>
      </c>
      <c r="P1572">
        <v>499</v>
      </c>
      <c r="V1572">
        <v>818</v>
      </c>
      <c r="AJ1572">
        <v>429</v>
      </c>
      <c r="AK1572">
        <v>553</v>
      </c>
      <c r="AL1572">
        <v>499</v>
      </c>
      <c r="AM1572">
        <v>818</v>
      </c>
      <c r="AN1572">
        <v>531</v>
      </c>
    </row>
    <row r="1573" spans="1:45">
      <c r="A1573" t="s">
        <v>3898</v>
      </c>
      <c r="V1573">
        <v>773</v>
      </c>
      <c r="AA1573">
        <v>892</v>
      </c>
      <c r="AM1573">
        <v>773</v>
      </c>
    </row>
    <row r="1574" spans="1:45">
      <c r="A1574" t="s">
        <v>3899</v>
      </c>
      <c r="V1574">
        <v>932</v>
      </c>
      <c r="AA1574">
        <v>869</v>
      </c>
      <c r="AM1574">
        <v>932</v>
      </c>
    </row>
    <row r="1575" spans="1:45">
      <c r="A1575" t="s">
        <v>3900</v>
      </c>
      <c r="AA1575">
        <v>568</v>
      </c>
    </row>
    <row r="1576" spans="1:45">
      <c r="A1576" t="s">
        <v>3901</v>
      </c>
      <c r="D1576">
        <v>484</v>
      </c>
      <c r="J1576">
        <v>711</v>
      </c>
      <c r="P1576">
        <v>993</v>
      </c>
      <c r="AJ1576">
        <v>484</v>
      </c>
      <c r="AK1576">
        <v>711</v>
      </c>
      <c r="AL1576">
        <v>993</v>
      </c>
      <c r="AN1576">
        <v>400</v>
      </c>
    </row>
    <row r="1577" spans="1:45">
      <c r="A1577" t="s">
        <v>3902</v>
      </c>
      <c r="D1577">
        <v>427</v>
      </c>
      <c r="J1577">
        <v>333</v>
      </c>
      <c r="P1577">
        <v>498</v>
      </c>
      <c r="V1577">
        <v>876</v>
      </c>
      <c r="AJ1577">
        <v>427</v>
      </c>
      <c r="AK1577">
        <v>333</v>
      </c>
      <c r="AL1577">
        <v>498</v>
      </c>
      <c r="AM1577">
        <v>876</v>
      </c>
      <c r="AN1577">
        <v>733</v>
      </c>
    </row>
    <row r="1578" spans="1:45">
      <c r="A1578" t="s">
        <v>3903</v>
      </c>
      <c r="D1578">
        <v>124</v>
      </c>
      <c r="J1578">
        <v>188</v>
      </c>
      <c r="P1578">
        <v>157</v>
      </c>
      <c r="V1578">
        <v>216</v>
      </c>
      <c r="AA1578">
        <v>113</v>
      </c>
      <c r="AJ1578">
        <v>124</v>
      </c>
      <c r="AK1578">
        <v>188</v>
      </c>
      <c r="AL1578">
        <v>157</v>
      </c>
      <c r="AM1578">
        <v>216</v>
      </c>
      <c r="AN1578">
        <v>770</v>
      </c>
    </row>
    <row r="1579" spans="1:45">
      <c r="A1579" t="s">
        <v>3904</v>
      </c>
      <c r="P1579">
        <v>317</v>
      </c>
      <c r="V1579">
        <v>318</v>
      </c>
      <c r="AA1579">
        <v>425</v>
      </c>
      <c r="AL1579">
        <v>317</v>
      </c>
      <c r="AM1579">
        <v>318</v>
      </c>
    </row>
    <row r="1580" spans="1:45">
      <c r="A1580" t="s">
        <v>3905</v>
      </c>
      <c r="D1580">
        <v>693</v>
      </c>
      <c r="J1580">
        <v>771</v>
      </c>
      <c r="AJ1580">
        <v>693</v>
      </c>
      <c r="AK1580">
        <v>771</v>
      </c>
      <c r="AN1580">
        <v>863</v>
      </c>
    </row>
    <row r="1581" spans="1:45">
      <c r="A1581" t="s">
        <v>3906</v>
      </c>
      <c r="D1581">
        <v>884</v>
      </c>
      <c r="J1581">
        <v>891</v>
      </c>
      <c r="P1581">
        <v>521</v>
      </c>
      <c r="V1581">
        <v>385</v>
      </c>
      <c r="AA1581">
        <v>538</v>
      </c>
      <c r="AJ1581">
        <v>884</v>
      </c>
      <c r="AK1581">
        <v>891</v>
      </c>
      <c r="AL1581">
        <v>521</v>
      </c>
      <c r="AM1581">
        <v>385</v>
      </c>
    </row>
    <row r="1582" spans="1:45">
      <c r="A1582" t="s">
        <v>3907</v>
      </c>
      <c r="J1582">
        <v>384</v>
      </c>
      <c r="P1582">
        <v>393</v>
      </c>
      <c r="V1582">
        <v>297</v>
      </c>
      <c r="AA1582">
        <v>123</v>
      </c>
      <c r="AK1582">
        <v>384</v>
      </c>
      <c r="AL1582">
        <v>393</v>
      </c>
      <c r="AM1582">
        <v>297</v>
      </c>
    </row>
    <row r="1583" spans="1:45">
      <c r="A1583" t="s">
        <v>3908</v>
      </c>
      <c r="D1583">
        <v>425</v>
      </c>
      <c r="J1583">
        <v>642</v>
      </c>
      <c r="P1583">
        <v>839</v>
      </c>
      <c r="AJ1583">
        <v>425</v>
      </c>
      <c r="AK1583">
        <v>642</v>
      </c>
      <c r="AL1583">
        <v>839</v>
      </c>
      <c r="AN1583">
        <v>442</v>
      </c>
    </row>
    <row r="1584" spans="1:45">
      <c r="A1584" t="s">
        <v>3909</v>
      </c>
      <c r="P1584">
        <v>691</v>
      </c>
      <c r="V1584">
        <v>458</v>
      </c>
      <c r="AA1584">
        <v>333</v>
      </c>
      <c r="AL1584">
        <v>691</v>
      </c>
      <c r="AM1584">
        <v>458</v>
      </c>
    </row>
    <row r="1585" spans="1:50">
      <c r="A1585" t="s">
        <v>3910</v>
      </c>
      <c r="J1585">
        <v>467</v>
      </c>
      <c r="P1585">
        <v>443</v>
      </c>
      <c r="V1585">
        <v>915</v>
      </c>
      <c r="AK1585">
        <v>467</v>
      </c>
      <c r="AL1585">
        <v>443</v>
      </c>
      <c r="AM1585">
        <v>915</v>
      </c>
    </row>
    <row r="1586" spans="1:50">
      <c r="A1586" t="s">
        <v>3911</v>
      </c>
      <c r="D1586">
        <v>238</v>
      </c>
      <c r="J1586">
        <v>316</v>
      </c>
      <c r="P1586">
        <v>172</v>
      </c>
      <c r="V1586">
        <v>175</v>
      </c>
      <c r="AA1586">
        <v>116</v>
      </c>
      <c r="AJ1586">
        <v>238</v>
      </c>
      <c r="AK1586">
        <v>316</v>
      </c>
      <c r="AL1586">
        <v>172</v>
      </c>
      <c r="AM1586">
        <v>175</v>
      </c>
      <c r="AN1586">
        <v>255</v>
      </c>
    </row>
    <row r="1587" spans="1:50">
      <c r="A1587" t="s">
        <v>3912</v>
      </c>
      <c r="D1587">
        <v>102</v>
      </c>
      <c r="J1587">
        <v>228</v>
      </c>
      <c r="P1587">
        <v>216</v>
      </c>
      <c r="V1587">
        <v>119</v>
      </c>
      <c r="AA1587">
        <v>99</v>
      </c>
      <c r="AI1587">
        <v>0</v>
      </c>
      <c r="AJ1587">
        <v>102</v>
      </c>
      <c r="AK1587">
        <v>228</v>
      </c>
      <c r="AL1587">
        <v>216</v>
      </c>
      <c r="AM1587">
        <v>119</v>
      </c>
      <c r="AN1587">
        <v>75</v>
      </c>
    </row>
    <row r="1588" spans="1:50">
      <c r="A1588" t="s">
        <v>1168</v>
      </c>
      <c r="P1588">
        <v>259</v>
      </c>
      <c r="T1588">
        <v>180</v>
      </c>
      <c r="V1588">
        <v>166</v>
      </c>
      <c r="W1588">
        <v>6</v>
      </c>
      <c r="X1588">
        <v>12</v>
      </c>
      <c r="Y1588">
        <v>112</v>
      </c>
      <c r="Z1588">
        <v>195</v>
      </c>
      <c r="AA1588">
        <v>138</v>
      </c>
      <c r="AB1588">
        <v>27</v>
      </c>
      <c r="AC1588">
        <v>98</v>
      </c>
      <c r="AD1588">
        <v>157</v>
      </c>
      <c r="AL1588">
        <v>259</v>
      </c>
      <c r="AM1588">
        <v>166</v>
      </c>
      <c r="AO1588">
        <v>166</v>
      </c>
      <c r="AP1588">
        <v>146</v>
      </c>
      <c r="AT1588">
        <v>35</v>
      </c>
      <c r="AU1588">
        <v>86</v>
      </c>
    </row>
    <row r="1589" spans="1:50">
      <c r="A1589" t="s">
        <v>162</v>
      </c>
      <c r="B1589">
        <v>168</v>
      </c>
      <c r="C1589">
        <v>32</v>
      </c>
      <c r="D1589">
        <v>25</v>
      </c>
      <c r="E1589">
        <v>30</v>
      </c>
      <c r="F1589">
        <v>9</v>
      </c>
      <c r="G1589">
        <v>9</v>
      </c>
      <c r="H1589">
        <v>153</v>
      </c>
      <c r="I1589">
        <v>35</v>
      </c>
      <c r="J1589">
        <v>11</v>
      </c>
      <c r="K1589">
        <v>54</v>
      </c>
      <c r="L1589">
        <v>31</v>
      </c>
      <c r="M1589">
        <v>50</v>
      </c>
      <c r="N1589">
        <v>141</v>
      </c>
      <c r="O1589">
        <v>0</v>
      </c>
      <c r="P1589">
        <v>16</v>
      </c>
      <c r="Q1589">
        <v>36</v>
      </c>
      <c r="R1589">
        <v>79</v>
      </c>
      <c r="S1589">
        <v>26</v>
      </c>
      <c r="T1589">
        <v>148</v>
      </c>
      <c r="U1589">
        <v>9</v>
      </c>
      <c r="V1589">
        <v>10</v>
      </c>
      <c r="W1589">
        <v>49</v>
      </c>
      <c r="X1589">
        <v>96</v>
      </c>
      <c r="Y1589">
        <v>13</v>
      </c>
      <c r="Z1589">
        <v>165</v>
      </c>
      <c r="AA1589">
        <v>16</v>
      </c>
      <c r="AB1589">
        <v>67</v>
      </c>
      <c r="AC1589">
        <v>41</v>
      </c>
      <c r="AD1589">
        <v>36</v>
      </c>
      <c r="AE1589">
        <v>32</v>
      </c>
      <c r="AF1589">
        <v>35</v>
      </c>
      <c r="AG1589">
        <v>0</v>
      </c>
      <c r="AH1589">
        <v>9</v>
      </c>
      <c r="AI1589">
        <v>0</v>
      </c>
      <c r="AJ1589">
        <v>25</v>
      </c>
      <c r="AK1589">
        <v>11</v>
      </c>
      <c r="AL1589">
        <v>16</v>
      </c>
      <c r="AM1589">
        <v>10</v>
      </c>
      <c r="AN1589">
        <v>37</v>
      </c>
      <c r="AO1589">
        <v>69</v>
      </c>
      <c r="AP1589">
        <v>13</v>
      </c>
      <c r="AQ1589">
        <v>24</v>
      </c>
      <c r="AR1589">
        <v>45</v>
      </c>
      <c r="AS1589">
        <v>42</v>
      </c>
      <c r="AT1589">
        <v>14</v>
      </c>
      <c r="AU1589">
        <v>4</v>
      </c>
      <c r="AV1589">
        <v>27</v>
      </c>
      <c r="AW1589">
        <v>4</v>
      </c>
      <c r="AX1589">
        <v>18</v>
      </c>
    </row>
    <row r="1590" spans="1:50">
      <c r="A1590" t="s">
        <v>3913</v>
      </c>
      <c r="P1590">
        <v>751</v>
      </c>
      <c r="V1590">
        <v>583</v>
      </c>
      <c r="AA1590">
        <v>639</v>
      </c>
      <c r="AL1590">
        <v>751</v>
      </c>
      <c r="AM1590">
        <v>583</v>
      </c>
    </row>
    <row r="1591" spans="1:50">
      <c r="A1591" t="s">
        <v>3914</v>
      </c>
      <c r="J1591">
        <v>679</v>
      </c>
      <c r="P1591">
        <v>190</v>
      </c>
      <c r="V1591">
        <v>495</v>
      </c>
      <c r="AA1591">
        <v>756</v>
      </c>
      <c r="AK1591">
        <v>679</v>
      </c>
      <c r="AL1591">
        <v>190</v>
      </c>
      <c r="AM1591">
        <v>495</v>
      </c>
    </row>
    <row r="1592" spans="1:50">
      <c r="A1592" t="s">
        <v>3915</v>
      </c>
      <c r="V1592">
        <v>765</v>
      </c>
      <c r="AA1592">
        <v>245</v>
      </c>
      <c r="AM1592">
        <v>765</v>
      </c>
    </row>
    <row r="1593" spans="1:50">
      <c r="A1593" t="s">
        <v>3916</v>
      </c>
      <c r="D1593">
        <v>680</v>
      </c>
      <c r="AJ1593">
        <v>680</v>
      </c>
      <c r="AN1593">
        <v>549</v>
      </c>
    </row>
    <row r="1594" spans="1:50">
      <c r="A1594" t="s">
        <v>3917</v>
      </c>
      <c r="P1594">
        <v>864</v>
      </c>
      <c r="V1594">
        <v>826</v>
      </c>
      <c r="AA1594">
        <v>449</v>
      </c>
      <c r="AL1594">
        <v>864</v>
      </c>
      <c r="AM1594">
        <v>826</v>
      </c>
    </row>
    <row r="1595" spans="1:50">
      <c r="A1595" t="s">
        <v>3918</v>
      </c>
      <c r="V1595">
        <v>794</v>
      </c>
      <c r="AA1595">
        <v>851</v>
      </c>
      <c r="AM1595">
        <v>794</v>
      </c>
    </row>
    <row r="1596" spans="1:50">
      <c r="A1596" t="s">
        <v>3923</v>
      </c>
      <c r="AI1596">
        <v>0</v>
      </c>
    </row>
    <row r="1597" spans="1:50">
      <c r="A1597" t="s">
        <v>3924</v>
      </c>
      <c r="AI1597">
        <v>0</v>
      </c>
    </row>
    <row r="1598" spans="1:50">
      <c r="A1598" t="s">
        <v>4089</v>
      </c>
      <c r="AN1598">
        <v>163</v>
      </c>
    </row>
    <row r="1599" spans="1:50">
      <c r="A1599" t="s">
        <v>4090</v>
      </c>
      <c r="AN1599">
        <v>338</v>
      </c>
    </row>
    <row r="1600" spans="1:50">
      <c r="A1600" t="s">
        <v>4091</v>
      </c>
      <c r="AN1600">
        <v>391</v>
      </c>
    </row>
    <row r="1601" spans="1:40">
      <c r="A1601" t="s">
        <v>4092</v>
      </c>
      <c r="AN1601">
        <v>459</v>
      </c>
    </row>
    <row r="1602" spans="1:40">
      <c r="A1602" t="s">
        <v>4093</v>
      </c>
      <c r="AN1602">
        <v>486</v>
      </c>
    </row>
    <row r="1603" spans="1:40">
      <c r="A1603" t="s">
        <v>4094</v>
      </c>
      <c r="AN1603">
        <v>489</v>
      </c>
    </row>
    <row r="1604" spans="1:40">
      <c r="A1604" t="s">
        <v>4095</v>
      </c>
      <c r="AN1604">
        <v>539</v>
      </c>
    </row>
    <row r="1605" spans="1:40">
      <c r="A1605" t="s">
        <v>4096</v>
      </c>
      <c r="AN1605">
        <v>550</v>
      </c>
    </row>
    <row r="1606" spans="1:40">
      <c r="A1606" t="s">
        <v>4097</v>
      </c>
      <c r="AN1606">
        <v>560</v>
      </c>
    </row>
    <row r="1607" spans="1:40">
      <c r="A1607" t="s">
        <v>4098</v>
      </c>
      <c r="AN1607">
        <v>574</v>
      </c>
    </row>
    <row r="1608" spans="1:40">
      <c r="A1608" t="s">
        <v>4099</v>
      </c>
      <c r="AN1608">
        <v>586</v>
      </c>
    </row>
    <row r="1609" spans="1:40">
      <c r="A1609" t="s">
        <v>4100</v>
      </c>
      <c r="AN1609">
        <v>608</v>
      </c>
    </row>
    <row r="1610" spans="1:40">
      <c r="A1610" t="s">
        <v>4101</v>
      </c>
      <c r="AN1610">
        <v>610</v>
      </c>
    </row>
    <row r="1611" spans="1:40">
      <c r="A1611" t="s">
        <v>4102</v>
      </c>
      <c r="AN1611">
        <v>643</v>
      </c>
    </row>
    <row r="1612" spans="1:40">
      <c r="A1612" t="s">
        <v>4103</v>
      </c>
      <c r="AN1612">
        <v>652</v>
      </c>
    </row>
    <row r="1613" spans="1:40">
      <c r="A1613" t="s">
        <v>4104</v>
      </c>
      <c r="AN1613">
        <v>661</v>
      </c>
    </row>
    <row r="1614" spans="1:40">
      <c r="A1614" t="s">
        <v>4105</v>
      </c>
      <c r="AN1614">
        <v>666</v>
      </c>
    </row>
    <row r="1615" spans="1:40">
      <c r="A1615" t="s">
        <v>4106</v>
      </c>
      <c r="AN1615">
        <v>672</v>
      </c>
    </row>
    <row r="1616" spans="1:40">
      <c r="A1616" t="s">
        <v>4107</v>
      </c>
      <c r="AN1616">
        <v>674</v>
      </c>
    </row>
    <row r="1617" spans="1:40">
      <c r="A1617" t="s">
        <v>4108</v>
      </c>
      <c r="AN1617">
        <v>684</v>
      </c>
    </row>
    <row r="1618" spans="1:40">
      <c r="A1618" t="s">
        <v>4109</v>
      </c>
      <c r="AN1618">
        <v>694</v>
      </c>
    </row>
    <row r="1619" spans="1:40">
      <c r="A1619" t="s">
        <v>4110</v>
      </c>
      <c r="AN1619">
        <v>700</v>
      </c>
    </row>
    <row r="1620" spans="1:40">
      <c r="A1620" t="s">
        <v>4111</v>
      </c>
      <c r="AN1620">
        <v>701</v>
      </c>
    </row>
    <row r="1621" spans="1:40">
      <c r="A1621" t="s">
        <v>4112</v>
      </c>
      <c r="AN1621">
        <v>712</v>
      </c>
    </row>
    <row r="1622" spans="1:40">
      <c r="A1622" t="s">
        <v>4113</v>
      </c>
      <c r="AN1622">
        <v>713</v>
      </c>
    </row>
    <row r="1623" spans="1:40">
      <c r="A1623" t="s">
        <v>4114</v>
      </c>
      <c r="AN1623">
        <v>722</v>
      </c>
    </row>
    <row r="1624" spans="1:40">
      <c r="A1624" t="s">
        <v>4115</v>
      </c>
      <c r="AN1624">
        <v>732</v>
      </c>
    </row>
    <row r="1625" spans="1:40">
      <c r="A1625" t="s">
        <v>4116</v>
      </c>
      <c r="AN1625">
        <v>737</v>
      </c>
    </row>
    <row r="1626" spans="1:40">
      <c r="A1626" t="s">
        <v>4117</v>
      </c>
      <c r="AN1626">
        <v>740</v>
      </c>
    </row>
    <row r="1627" spans="1:40">
      <c r="A1627" t="s">
        <v>4118</v>
      </c>
      <c r="AN1627">
        <v>741</v>
      </c>
    </row>
    <row r="1628" spans="1:40">
      <c r="A1628" t="s">
        <v>4119</v>
      </c>
      <c r="AN1628">
        <v>748</v>
      </c>
    </row>
    <row r="1629" spans="1:40">
      <c r="A1629" t="s">
        <v>4120</v>
      </c>
      <c r="AN1629">
        <v>751</v>
      </c>
    </row>
    <row r="1630" spans="1:40">
      <c r="A1630" t="s">
        <v>4121</v>
      </c>
      <c r="AN1630">
        <v>754</v>
      </c>
    </row>
    <row r="1631" spans="1:40">
      <c r="A1631" t="s">
        <v>4122</v>
      </c>
      <c r="AN1631">
        <v>763</v>
      </c>
    </row>
    <row r="1632" spans="1:40">
      <c r="A1632" t="s">
        <v>4123</v>
      </c>
      <c r="AN1632">
        <v>768</v>
      </c>
    </row>
    <row r="1633" spans="1:40">
      <c r="A1633" t="s">
        <v>4124</v>
      </c>
      <c r="AN1633">
        <v>771</v>
      </c>
    </row>
    <row r="1634" spans="1:40">
      <c r="A1634" t="s">
        <v>4125</v>
      </c>
      <c r="AN1634">
        <v>774</v>
      </c>
    </row>
    <row r="1635" spans="1:40">
      <c r="A1635" t="s">
        <v>4126</v>
      </c>
      <c r="AN1635">
        <v>775</v>
      </c>
    </row>
    <row r="1636" spans="1:40">
      <c r="A1636" t="s">
        <v>4127</v>
      </c>
      <c r="AN1636">
        <v>776</v>
      </c>
    </row>
    <row r="1637" spans="1:40">
      <c r="A1637" t="s">
        <v>4128</v>
      </c>
      <c r="AN1637">
        <v>778</v>
      </c>
    </row>
    <row r="1638" spans="1:40">
      <c r="A1638" t="s">
        <v>4129</v>
      </c>
      <c r="AN1638">
        <v>779</v>
      </c>
    </row>
    <row r="1639" spans="1:40">
      <c r="A1639" t="s">
        <v>4130</v>
      </c>
      <c r="AN1639">
        <v>780</v>
      </c>
    </row>
    <row r="1640" spans="1:40">
      <c r="A1640" t="s">
        <v>4131</v>
      </c>
      <c r="AN1640">
        <v>781</v>
      </c>
    </row>
    <row r="1641" spans="1:40">
      <c r="A1641" t="s">
        <v>4132</v>
      </c>
      <c r="AN1641">
        <v>784</v>
      </c>
    </row>
    <row r="1642" spans="1:40">
      <c r="A1642" t="s">
        <v>4133</v>
      </c>
      <c r="AN1642">
        <v>786</v>
      </c>
    </row>
    <row r="1643" spans="1:40">
      <c r="A1643" t="s">
        <v>4134</v>
      </c>
      <c r="AN1643">
        <v>787</v>
      </c>
    </row>
    <row r="1644" spans="1:40">
      <c r="A1644" t="s">
        <v>4135</v>
      </c>
      <c r="AN1644">
        <v>791</v>
      </c>
    </row>
    <row r="1645" spans="1:40">
      <c r="A1645" t="s">
        <v>4136</v>
      </c>
      <c r="AN1645">
        <v>793</v>
      </c>
    </row>
    <row r="1646" spans="1:40">
      <c r="A1646" t="s">
        <v>4137</v>
      </c>
      <c r="AN1646">
        <v>796</v>
      </c>
    </row>
    <row r="1647" spans="1:40">
      <c r="A1647" t="s">
        <v>4138</v>
      </c>
      <c r="AN1647">
        <v>803</v>
      </c>
    </row>
    <row r="1648" spans="1:40">
      <c r="A1648" t="s">
        <v>4139</v>
      </c>
      <c r="AN1648">
        <v>805</v>
      </c>
    </row>
    <row r="1649" spans="1:40">
      <c r="A1649" t="s">
        <v>4140</v>
      </c>
      <c r="AN1649">
        <v>808</v>
      </c>
    </row>
    <row r="1650" spans="1:40">
      <c r="A1650" t="s">
        <v>4141</v>
      </c>
      <c r="AN1650">
        <v>809</v>
      </c>
    </row>
    <row r="1651" spans="1:40">
      <c r="A1651" t="s">
        <v>4142</v>
      </c>
      <c r="AN1651">
        <v>815</v>
      </c>
    </row>
    <row r="1652" spans="1:40">
      <c r="A1652" t="s">
        <v>4143</v>
      </c>
      <c r="AN1652">
        <v>816</v>
      </c>
    </row>
    <row r="1653" spans="1:40">
      <c r="A1653" t="s">
        <v>4144</v>
      </c>
      <c r="AN1653">
        <v>817</v>
      </c>
    </row>
    <row r="1654" spans="1:40">
      <c r="A1654" t="s">
        <v>4145</v>
      </c>
      <c r="AN1654">
        <v>822</v>
      </c>
    </row>
    <row r="1655" spans="1:40">
      <c r="A1655" t="s">
        <v>4146</v>
      </c>
      <c r="AN1655">
        <v>825</v>
      </c>
    </row>
    <row r="1656" spans="1:40">
      <c r="A1656" t="s">
        <v>4147</v>
      </c>
      <c r="AN1656">
        <v>830</v>
      </c>
    </row>
    <row r="1657" spans="1:40">
      <c r="A1657" t="s">
        <v>4148</v>
      </c>
      <c r="AN1657">
        <v>832</v>
      </c>
    </row>
    <row r="1658" spans="1:40">
      <c r="A1658" t="s">
        <v>4149</v>
      </c>
      <c r="AN1658">
        <v>834</v>
      </c>
    </row>
    <row r="1659" spans="1:40">
      <c r="A1659" t="s">
        <v>4150</v>
      </c>
      <c r="AN1659">
        <v>839</v>
      </c>
    </row>
    <row r="1660" spans="1:40">
      <c r="A1660" t="s">
        <v>4151</v>
      </c>
      <c r="AN1660">
        <v>842</v>
      </c>
    </row>
    <row r="1661" spans="1:40">
      <c r="A1661" t="s">
        <v>4152</v>
      </c>
      <c r="AN1661">
        <v>844</v>
      </c>
    </row>
    <row r="1662" spans="1:40">
      <c r="A1662" t="s">
        <v>4153</v>
      </c>
      <c r="AN1662">
        <v>850</v>
      </c>
    </row>
    <row r="1663" spans="1:40">
      <c r="A1663" t="s">
        <v>4154</v>
      </c>
      <c r="AN1663">
        <v>851</v>
      </c>
    </row>
    <row r="1664" spans="1:40">
      <c r="A1664" t="s">
        <v>4155</v>
      </c>
      <c r="AN1664">
        <v>858</v>
      </c>
    </row>
    <row r="1665" spans="1:40">
      <c r="A1665" t="s">
        <v>4156</v>
      </c>
      <c r="AN1665">
        <v>861</v>
      </c>
    </row>
    <row r="1666" spans="1:40">
      <c r="A1666" t="s">
        <v>4157</v>
      </c>
      <c r="AN1666">
        <v>865</v>
      </c>
    </row>
    <row r="1667" spans="1:40">
      <c r="A1667" t="s">
        <v>4158</v>
      </c>
      <c r="AN1667">
        <v>868</v>
      </c>
    </row>
    <row r="1668" spans="1:40">
      <c r="A1668" t="s">
        <v>4159</v>
      </c>
      <c r="AN1668">
        <v>871</v>
      </c>
    </row>
    <row r="1669" spans="1:40">
      <c r="A1669" t="s">
        <v>4160</v>
      </c>
      <c r="AN1669">
        <v>873</v>
      </c>
    </row>
    <row r="1670" spans="1:40">
      <c r="A1670" t="s">
        <v>4161</v>
      </c>
      <c r="AN1670">
        <v>874</v>
      </c>
    </row>
    <row r="1671" spans="1:40">
      <c r="A1671" t="s">
        <v>4162</v>
      </c>
      <c r="AN1671">
        <v>875</v>
      </c>
    </row>
    <row r="1672" spans="1:40">
      <c r="A1672" t="s">
        <v>4163</v>
      </c>
      <c r="AN1672">
        <v>880</v>
      </c>
    </row>
    <row r="1673" spans="1:40">
      <c r="A1673" t="s">
        <v>4164</v>
      </c>
      <c r="AN1673">
        <v>884</v>
      </c>
    </row>
    <row r="1674" spans="1:40">
      <c r="A1674" t="s">
        <v>4165</v>
      </c>
      <c r="AN1674">
        <v>886</v>
      </c>
    </row>
    <row r="1675" spans="1:40">
      <c r="A1675" t="s">
        <v>4166</v>
      </c>
      <c r="AN1675">
        <v>887</v>
      </c>
    </row>
    <row r="1676" spans="1:40">
      <c r="A1676" t="s">
        <v>4167</v>
      </c>
      <c r="AN1676">
        <v>888</v>
      </c>
    </row>
    <row r="1677" spans="1:40">
      <c r="A1677" t="s">
        <v>4168</v>
      </c>
      <c r="AN1677">
        <v>892</v>
      </c>
    </row>
    <row r="1678" spans="1:40">
      <c r="A1678" t="s">
        <v>4169</v>
      </c>
      <c r="AN1678">
        <v>895</v>
      </c>
    </row>
    <row r="1679" spans="1:40">
      <c r="A1679" t="s">
        <v>4170</v>
      </c>
      <c r="AN1679">
        <v>896</v>
      </c>
    </row>
    <row r="1680" spans="1:40">
      <c r="A1680" t="s">
        <v>4171</v>
      </c>
      <c r="AN1680">
        <v>897</v>
      </c>
    </row>
    <row r="1681" spans="1:40">
      <c r="A1681" t="s">
        <v>4172</v>
      </c>
      <c r="AN1681">
        <v>899</v>
      </c>
    </row>
    <row r="1682" spans="1:40">
      <c r="A1682" t="s">
        <v>4173</v>
      </c>
      <c r="AN1682">
        <v>899</v>
      </c>
    </row>
    <row r="1683" spans="1:40">
      <c r="A1683" t="s">
        <v>4174</v>
      </c>
      <c r="AN1683">
        <v>899</v>
      </c>
    </row>
    <row r="1684" spans="1:40">
      <c r="A1684" t="s">
        <v>4175</v>
      </c>
      <c r="AN1684">
        <v>906</v>
      </c>
    </row>
    <row r="1685" spans="1:40">
      <c r="A1685" t="s">
        <v>4176</v>
      </c>
      <c r="AN1685">
        <v>912</v>
      </c>
    </row>
    <row r="1686" spans="1:40">
      <c r="A1686" t="s">
        <v>4177</v>
      </c>
      <c r="AN1686">
        <v>913</v>
      </c>
    </row>
    <row r="1687" spans="1:40">
      <c r="A1687" t="s">
        <v>4178</v>
      </c>
      <c r="AN1687">
        <v>915</v>
      </c>
    </row>
    <row r="1688" spans="1:40">
      <c r="A1688" t="s">
        <v>4179</v>
      </c>
      <c r="AN1688">
        <v>918</v>
      </c>
    </row>
    <row r="1689" spans="1:40">
      <c r="A1689" t="s">
        <v>4180</v>
      </c>
      <c r="AN1689">
        <v>921</v>
      </c>
    </row>
    <row r="1690" spans="1:40">
      <c r="A1690" t="s">
        <v>4181</v>
      </c>
      <c r="AN1690">
        <v>921</v>
      </c>
    </row>
    <row r="1691" spans="1:40">
      <c r="A1691" t="s">
        <v>4182</v>
      </c>
      <c r="AN1691">
        <v>924</v>
      </c>
    </row>
    <row r="1692" spans="1:40">
      <c r="A1692" t="s">
        <v>4183</v>
      </c>
      <c r="AN1692">
        <v>933</v>
      </c>
    </row>
    <row r="1693" spans="1:40">
      <c r="A1693" t="s">
        <v>4184</v>
      </c>
      <c r="AN1693">
        <v>936</v>
      </c>
    </row>
    <row r="1694" spans="1:40">
      <c r="A1694" t="s">
        <v>4185</v>
      </c>
      <c r="AN1694">
        <v>940</v>
      </c>
    </row>
    <row r="1695" spans="1:40">
      <c r="A1695" t="s">
        <v>4186</v>
      </c>
      <c r="AN1695">
        <v>941</v>
      </c>
    </row>
    <row r="1696" spans="1:40">
      <c r="A1696" t="s">
        <v>4187</v>
      </c>
      <c r="AN1696">
        <v>942</v>
      </c>
    </row>
    <row r="1697" spans="1:40">
      <c r="A1697" t="s">
        <v>4188</v>
      </c>
      <c r="AN1697">
        <v>943</v>
      </c>
    </row>
    <row r="1698" spans="1:40">
      <c r="A1698" t="s">
        <v>4189</v>
      </c>
      <c r="AN1698">
        <v>946</v>
      </c>
    </row>
    <row r="1699" spans="1:40">
      <c r="A1699" t="s">
        <v>4190</v>
      </c>
      <c r="AN1699">
        <v>954</v>
      </c>
    </row>
    <row r="1700" spans="1:40">
      <c r="A1700" t="s">
        <v>4191</v>
      </c>
      <c r="AN1700">
        <v>957</v>
      </c>
    </row>
    <row r="1701" spans="1:40">
      <c r="A1701" t="s">
        <v>4192</v>
      </c>
      <c r="AN1701">
        <v>958</v>
      </c>
    </row>
    <row r="1702" spans="1:40">
      <c r="A1702" t="s">
        <v>4193</v>
      </c>
      <c r="AN1702">
        <v>964</v>
      </c>
    </row>
    <row r="1703" spans="1:40">
      <c r="A1703" t="s">
        <v>4194</v>
      </c>
      <c r="AN1703">
        <v>965</v>
      </c>
    </row>
    <row r="1704" spans="1:40">
      <c r="A1704" t="s">
        <v>4195</v>
      </c>
      <c r="AN1704">
        <v>969</v>
      </c>
    </row>
    <row r="1705" spans="1:40">
      <c r="A1705" t="s">
        <v>4196</v>
      </c>
      <c r="AN1705">
        <v>970</v>
      </c>
    </row>
    <row r="1706" spans="1:40">
      <c r="A1706" t="s">
        <v>4197</v>
      </c>
      <c r="AN1706">
        <v>972</v>
      </c>
    </row>
    <row r="1707" spans="1:40">
      <c r="A1707" t="s">
        <v>4198</v>
      </c>
      <c r="AN1707">
        <v>973</v>
      </c>
    </row>
    <row r="1708" spans="1:40">
      <c r="A1708" t="s">
        <v>4199</v>
      </c>
      <c r="AN1708">
        <v>974</v>
      </c>
    </row>
    <row r="1709" spans="1:40">
      <c r="A1709" t="s">
        <v>4200</v>
      </c>
      <c r="AN1709">
        <v>975</v>
      </c>
    </row>
    <row r="1710" spans="1:40">
      <c r="A1710" t="s">
        <v>4201</v>
      </c>
      <c r="AN1710">
        <v>977</v>
      </c>
    </row>
    <row r="1711" spans="1:40">
      <c r="A1711" t="s">
        <v>4202</v>
      </c>
      <c r="AN1711">
        <v>978</v>
      </c>
    </row>
    <row r="1712" spans="1:40">
      <c r="A1712" t="s">
        <v>4203</v>
      </c>
      <c r="AN1712">
        <v>981</v>
      </c>
    </row>
    <row r="1713" spans="1:47">
      <c r="A1713" t="s">
        <v>4204</v>
      </c>
      <c r="AN1713">
        <v>982</v>
      </c>
    </row>
    <row r="1714" spans="1:47">
      <c r="A1714" t="s">
        <v>4205</v>
      </c>
      <c r="AN1714">
        <v>982</v>
      </c>
    </row>
    <row r="1715" spans="1:47">
      <c r="A1715" t="s">
        <v>4206</v>
      </c>
      <c r="AN1715">
        <v>986</v>
      </c>
    </row>
    <row r="1716" spans="1:47">
      <c r="A1716" t="s">
        <v>4207</v>
      </c>
      <c r="AN1716">
        <v>986</v>
      </c>
    </row>
    <row r="1717" spans="1:47">
      <c r="A1717" t="s">
        <v>4208</v>
      </c>
      <c r="AN1717">
        <v>989</v>
      </c>
    </row>
    <row r="1718" spans="1:47">
      <c r="A1718" t="s">
        <v>4209</v>
      </c>
      <c r="AN1718">
        <v>994</v>
      </c>
    </row>
    <row r="1719" spans="1:47">
      <c r="A1719" t="s">
        <v>4210</v>
      </c>
      <c r="AN1719">
        <v>995</v>
      </c>
    </row>
    <row r="1720" spans="1:47">
      <c r="A1720" t="s">
        <v>4211</v>
      </c>
      <c r="AN1720">
        <v>996</v>
      </c>
    </row>
    <row r="1721" spans="1:47">
      <c r="A1721" t="s">
        <v>4212</v>
      </c>
      <c r="AN1721">
        <v>997</v>
      </c>
    </row>
    <row r="1722" spans="1:47">
      <c r="A1722" t="s">
        <v>4213</v>
      </c>
      <c r="AU1722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0" workbookViewId="0">
      <selection activeCell="B8" sqref="B8:B10"/>
    </sheetView>
  </sheetViews>
  <sheetFormatPr defaultRowHeight="15"/>
  <cols>
    <col min="1" max="1" width="15.42578125" bestFit="1" customWidth="1"/>
  </cols>
  <sheetData>
    <row r="1" spans="1:2">
      <c r="A1" t="s">
        <v>216</v>
      </c>
      <c r="B1" t="s">
        <v>4355</v>
      </c>
    </row>
    <row r="2" spans="1:2">
      <c r="A2" t="s">
        <v>409</v>
      </c>
      <c r="B2">
        <v>104</v>
      </c>
    </row>
    <row r="3" spans="1:2">
      <c r="A3" t="s">
        <v>363</v>
      </c>
      <c r="B3">
        <v>89</v>
      </c>
    </row>
    <row r="4" spans="1:2">
      <c r="A4" t="s">
        <v>426</v>
      </c>
      <c r="B4">
        <v>70</v>
      </c>
    </row>
    <row r="5" spans="1:2">
      <c r="A5" t="s">
        <v>381</v>
      </c>
      <c r="B5">
        <v>67</v>
      </c>
    </row>
    <row r="6" spans="1:2">
      <c r="A6" t="s">
        <v>405</v>
      </c>
      <c r="B6">
        <v>58</v>
      </c>
    </row>
    <row r="7" spans="1:2">
      <c r="A7" t="s">
        <v>355</v>
      </c>
      <c r="B7">
        <v>55</v>
      </c>
    </row>
    <row r="8" spans="1:2">
      <c r="A8" t="s">
        <v>365</v>
      </c>
      <c r="B8">
        <v>47</v>
      </c>
    </row>
    <row r="9" spans="1:2">
      <c r="A9" t="s">
        <v>374</v>
      </c>
      <c r="B9">
        <v>41</v>
      </c>
    </row>
    <row r="10" spans="1:2">
      <c r="A10" t="s">
        <v>375</v>
      </c>
      <c r="B10">
        <v>29</v>
      </c>
    </row>
    <row r="11" spans="1:2">
      <c r="A11" t="s">
        <v>378</v>
      </c>
      <c r="B11">
        <v>26</v>
      </c>
    </row>
    <row r="12" spans="1:2">
      <c r="A12" t="s">
        <v>359</v>
      </c>
      <c r="B12">
        <v>19</v>
      </c>
    </row>
    <row r="13" spans="1:2">
      <c r="A13" t="s">
        <v>368</v>
      </c>
      <c r="B13">
        <v>7</v>
      </c>
    </row>
    <row r="14" spans="1:2">
      <c r="A14" t="s">
        <v>399</v>
      </c>
      <c r="B14">
        <v>7</v>
      </c>
    </row>
    <row r="15" spans="1:2">
      <c r="A15" t="s">
        <v>360</v>
      </c>
      <c r="B15">
        <v>7</v>
      </c>
    </row>
    <row r="16" spans="1:2">
      <c r="A16" t="s">
        <v>357</v>
      </c>
      <c r="B16">
        <v>6</v>
      </c>
    </row>
    <row r="17" spans="1:2">
      <c r="A17" t="s">
        <v>396</v>
      </c>
      <c r="B17">
        <v>5</v>
      </c>
    </row>
    <row r="18" spans="1:2">
      <c r="A18" t="s">
        <v>417</v>
      </c>
      <c r="B18">
        <v>5</v>
      </c>
    </row>
    <row r="19" spans="1:2">
      <c r="A19" t="s">
        <v>411</v>
      </c>
      <c r="B19">
        <v>4</v>
      </c>
    </row>
    <row r="20" spans="1:2">
      <c r="A20" t="s">
        <v>397</v>
      </c>
      <c r="B20">
        <v>4</v>
      </c>
    </row>
    <row r="21" spans="1:2">
      <c r="A21" t="s">
        <v>418</v>
      </c>
      <c r="B21">
        <v>4</v>
      </c>
    </row>
    <row r="22" spans="1:2">
      <c r="A22" t="s">
        <v>420</v>
      </c>
      <c r="B22">
        <v>4</v>
      </c>
    </row>
    <row r="23" spans="1:2">
      <c r="A23" t="s">
        <v>380</v>
      </c>
      <c r="B23">
        <v>3</v>
      </c>
    </row>
    <row r="24" spans="1:2">
      <c r="A24" t="s">
        <v>361</v>
      </c>
      <c r="B24">
        <v>2</v>
      </c>
    </row>
    <row r="25" spans="1:2">
      <c r="A25" t="s">
        <v>362</v>
      </c>
      <c r="B25">
        <v>2</v>
      </c>
    </row>
    <row r="26" spans="1:2">
      <c r="A26" t="s">
        <v>352</v>
      </c>
      <c r="B26">
        <v>2</v>
      </c>
    </row>
    <row r="27" spans="1:2">
      <c r="A27" t="s">
        <v>379</v>
      </c>
      <c r="B27">
        <v>2</v>
      </c>
    </row>
    <row r="28" spans="1:2">
      <c r="A28" t="s">
        <v>373</v>
      </c>
      <c r="B28">
        <v>2</v>
      </c>
    </row>
    <row r="29" spans="1:2">
      <c r="A29" t="s">
        <v>358</v>
      </c>
      <c r="B29">
        <v>2</v>
      </c>
    </row>
    <row r="30" spans="1:2">
      <c r="A30" t="s">
        <v>395</v>
      </c>
      <c r="B30">
        <v>1</v>
      </c>
    </row>
    <row r="31" spans="1:2">
      <c r="A31" t="s">
        <v>401</v>
      </c>
      <c r="B31">
        <v>1</v>
      </c>
    </row>
    <row r="32" spans="1:2">
      <c r="A32" t="s">
        <v>413</v>
      </c>
      <c r="B32">
        <v>1</v>
      </c>
    </row>
    <row r="33" spans="1:2">
      <c r="A33" t="s">
        <v>386</v>
      </c>
      <c r="B33">
        <v>1</v>
      </c>
    </row>
    <row r="34" spans="1:2">
      <c r="A34" t="s">
        <v>347</v>
      </c>
      <c r="B34">
        <v>1</v>
      </c>
    </row>
    <row r="35" spans="1:2">
      <c r="A35" t="s">
        <v>366</v>
      </c>
      <c r="B35">
        <v>1</v>
      </c>
    </row>
    <row r="36" spans="1:2">
      <c r="A36" t="s">
        <v>383</v>
      </c>
      <c r="B36">
        <v>1</v>
      </c>
    </row>
    <row r="37" spans="1:2">
      <c r="A37" t="s">
        <v>367</v>
      </c>
      <c r="B37">
        <v>1</v>
      </c>
    </row>
    <row r="38" spans="1:2">
      <c r="A38" t="s">
        <v>410</v>
      </c>
      <c r="B38">
        <v>1</v>
      </c>
    </row>
    <row r="39" spans="1:2">
      <c r="A39" t="s">
        <v>421</v>
      </c>
      <c r="B39">
        <v>1</v>
      </c>
    </row>
    <row r="40" spans="1:2">
      <c r="A40" t="s">
        <v>422</v>
      </c>
      <c r="B40">
        <v>1</v>
      </c>
    </row>
    <row r="41" spans="1:2">
      <c r="A41" t="s">
        <v>424</v>
      </c>
      <c r="B41">
        <v>1</v>
      </c>
    </row>
    <row r="42" spans="1:2">
      <c r="A42" t="s">
        <v>376</v>
      </c>
      <c r="B42">
        <v>0</v>
      </c>
    </row>
    <row r="43" spans="1:2">
      <c r="A43" t="s">
        <v>354</v>
      </c>
      <c r="B43">
        <v>0</v>
      </c>
    </row>
    <row r="44" spans="1:2">
      <c r="A44" t="s">
        <v>389</v>
      </c>
      <c r="B44">
        <v>0</v>
      </c>
    </row>
    <row r="45" spans="1:2">
      <c r="A45" t="s">
        <v>400</v>
      </c>
      <c r="B45">
        <v>0</v>
      </c>
    </row>
    <row r="46" spans="1:2">
      <c r="A46" t="s">
        <v>345</v>
      </c>
      <c r="B46">
        <v>0</v>
      </c>
    </row>
    <row r="47" spans="1:2">
      <c r="A47" t="s">
        <v>388</v>
      </c>
      <c r="B47">
        <v>0</v>
      </c>
    </row>
    <row r="48" spans="1:2">
      <c r="A48" t="s">
        <v>370</v>
      </c>
      <c r="B48">
        <v>0</v>
      </c>
    </row>
    <row r="49" spans="1:2">
      <c r="A49" t="s">
        <v>403</v>
      </c>
      <c r="B49">
        <v>0</v>
      </c>
    </row>
    <row r="50" spans="1:2">
      <c r="A50" t="s">
        <v>390</v>
      </c>
      <c r="B50">
        <v>0</v>
      </c>
    </row>
    <row r="51" spans="1:2">
      <c r="A51" t="s">
        <v>349</v>
      </c>
      <c r="B51">
        <v>0</v>
      </c>
    </row>
    <row r="52" spans="1:2">
      <c r="A52" t="s">
        <v>406</v>
      </c>
      <c r="B52">
        <v>0</v>
      </c>
    </row>
    <row r="53" spans="1:2">
      <c r="A53" t="s">
        <v>402</v>
      </c>
      <c r="B53">
        <v>0</v>
      </c>
    </row>
    <row r="54" spans="1:2">
      <c r="A54" t="s">
        <v>392</v>
      </c>
      <c r="B54">
        <v>0</v>
      </c>
    </row>
    <row r="55" spans="1:2">
      <c r="A55" t="s">
        <v>398</v>
      </c>
      <c r="B55">
        <v>0</v>
      </c>
    </row>
    <row r="56" spans="1:2">
      <c r="A56" t="s">
        <v>408</v>
      </c>
      <c r="B56">
        <v>0</v>
      </c>
    </row>
    <row r="57" spans="1:2">
      <c r="A57" t="s">
        <v>371</v>
      </c>
      <c r="B57">
        <v>0</v>
      </c>
    </row>
    <row r="58" spans="1:2">
      <c r="A58" t="s">
        <v>414</v>
      </c>
      <c r="B58">
        <v>0</v>
      </c>
    </row>
    <row r="59" spans="1:2">
      <c r="A59" t="s">
        <v>404</v>
      </c>
      <c r="B59">
        <v>0</v>
      </c>
    </row>
    <row r="60" spans="1:2">
      <c r="A60" t="s">
        <v>382</v>
      </c>
      <c r="B60">
        <v>0</v>
      </c>
    </row>
    <row r="61" spans="1:2">
      <c r="A61" t="s">
        <v>348</v>
      </c>
      <c r="B61">
        <v>0</v>
      </c>
    </row>
    <row r="62" spans="1:2">
      <c r="A62" t="s">
        <v>377</v>
      </c>
      <c r="B62">
        <v>0</v>
      </c>
    </row>
    <row r="63" spans="1:2">
      <c r="A63" t="s">
        <v>343</v>
      </c>
      <c r="B63">
        <v>0</v>
      </c>
    </row>
    <row r="64" spans="1:2">
      <c r="A64" t="s">
        <v>412</v>
      </c>
      <c r="B64">
        <v>0</v>
      </c>
    </row>
    <row r="65" spans="1:2">
      <c r="A65" t="s">
        <v>364</v>
      </c>
      <c r="B65">
        <v>0</v>
      </c>
    </row>
    <row r="66" spans="1:2">
      <c r="A66" t="s">
        <v>407</v>
      </c>
      <c r="B66">
        <v>0</v>
      </c>
    </row>
    <row r="67" spans="1:2">
      <c r="A67" t="s">
        <v>353</v>
      </c>
      <c r="B67">
        <v>0</v>
      </c>
    </row>
    <row r="68" spans="1:2">
      <c r="A68" t="s">
        <v>351</v>
      </c>
      <c r="B68">
        <v>0</v>
      </c>
    </row>
    <row r="69" spans="1:2">
      <c r="A69" t="s">
        <v>394</v>
      </c>
      <c r="B69">
        <v>0</v>
      </c>
    </row>
    <row r="70" spans="1:2">
      <c r="A70" t="s">
        <v>384</v>
      </c>
      <c r="B70">
        <v>0</v>
      </c>
    </row>
    <row r="71" spans="1:2">
      <c r="A71" t="s">
        <v>391</v>
      </c>
      <c r="B71">
        <v>0</v>
      </c>
    </row>
    <row r="72" spans="1:2">
      <c r="A72" t="s">
        <v>339</v>
      </c>
      <c r="B72">
        <v>0</v>
      </c>
    </row>
    <row r="73" spans="1:2">
      <c r="A73" t="s">
        <v>346</v>
      </c>
      <c r="B73">
        <v>0</v>
      </c>
    </row>
    <row r="74" spans="1:2">
      <c r="A74" t="s">
        <v>393</v>
      </c>
      <c r="B74">
        <v>0</v>
      </c>
    </row>
    <row r="75" spans="1:2">
      <c r="A75" t="s">
        <v>385</v>
      </c>
      <c r="B75">
        <v>0</v>
      </c>
    </row>
    <row r="76" spans="1:2">
      <c r="A76" t="s">
        <v>340</v>
      </c>
      <c r="B76">
        <v>0</v>
      </c>
    </row>
    <row r="77" spans="1:2">
      <c r="A77" t="s">
        <v>356</v>
      </c>
      <c r="B77">
        <v>0</v>
      </c>
    </row>
    <row r="78" spans="1:2">
      <c r="A78" t="s">
        <v>344</v>
      </c>
      <c r="B78">
        <v>0</v>
      </c>
    </row>
    <row r="79" spans="1:2">
      <c r="A79" t="s">
        <v>350</v>
      </c>
      <c r="B79">
        <v>0</v>
      </c>
    </row>
    <row r="80" spans="1:2">
      <c r="A80" t="s">
        <v>369</v>
      </c>
      <c r="B80">
        <v>0</v>
      </c>
    </row>
    <row r="81" spans="1:2">
      <c r="A81" t="s">
        <v>387</v>
      </c>
      <c r="B81">
        <v>0</v>
      </c>
    </row>
    <row r="82" spans="1:2">
      <c r="A82" t="s">
        <v>341</v>
      </c>
      <c r="B82">
        <v>0</v>
      </c>
    </row>
    <row r="83" spans="1:2">
      <c r="A83" t="s">
        <v>372</v>
      </c>
      <c r="B83">
        <v>0</v>
      </c>
    </row>
    <row r="84" spans="1:2">
      <c r="A84" t="s">
        <v>338</v>
      </c>
      <c r="B84">
        <v>0</v>
      </c>
    </row>
    <row r="85" spans="1:2">
      <c r="A85" t="s">
        <v>342</v>
      </c>
      <c r="B85">
        <v>0</v>
      </c>
    </row>
    <row r="86" spans="1:2">
      <c r="A86" t="s">
        <v>415</v>
      </c>
      <c r="B86">
        <v>0</v>
      </c>
    </row>
    <row r="87" spans="1:2">
      <c r="A87" t="s">
        <v>416</v>
      </c>
      <c r="B87">
        <v>0</v>
      </c>
    </row>
    <row r="88" spans="1:2">
      <c r="A88" t="s">
        <v>419</v>
      </c>
      <c r="B88">
        <v>0</v>
      </c>
    </row>
    <row r="89" spans="1:2">
      <c r="A89" t="s">
        <v>423</v>
      </c>
      <c r="B89">
        <v>0</v>
      </c>
    </row>
    <row r="90" spans="1:2">
      <c r="A90" t="s">
        <v>425</v>
      </c>
      <c r="B90">
        <v>0</v>
      </c>
    </row>
  </sheetData>
  <sortState ref="A2:B90">
    <sortCondition descending="1" ref="B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44"/>
  <sheetViews>
    <sheetView workbookViewId="0">
      <pane xSplit="1" ySplit="1" topLeftCell="B83" activePane="bottomRight" state="frozen"/>
      <selection pane="topRight" activeCell="B1" sqref="B1"/>
      <selection pane="bottomLeft" activeCell="A2" sqref="A2"/>
      <selection pane="bottomRight" activeCell="I149" sqref="I149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93" customWidth="1"/>
    <col min="9" max="9" width="8.28515625" style="93" customWidth="1"/>
    <col min="10" max="10" width="10.85546875" bestFit="1" customWidth="1"/>
    <col min="11" max="11" width="14.85546875" customWidth="1"/>
    <col min="12" max="13" width="14.85546875" hidden="1" customWidth="1"/>
    <col min="14" max="14" width="5.5703125" hidden="1" customWidth="1"/>
    <col min="15" max="15" width="16.140625" style="93" customWidth="1"/>
    <col min="16" max="16" width="7.28515625" style="93" bestFit="1" customWidth="1"/>
    <col min="17" max="17" width="10.85546875" bestFit="1" customWidth="1"/>
    <col min="18" max="18" width="16.42578125" customWidth="1"/>
    <col min="19" max="20" width="16.42578125" hidden="1" customWidth="1"/>
    <col min="21" max="21" width="2.5703125" hidden="1" customWidth="1"/>
    <col min="22" max="22" width="16.140625" style="93" customWidth="1"/>
    <col min="23" max="23" width="7.28515625" style="93" bestFit="1" customWidth="1"/>
    <col min="24" max="24" width="10.85546875" bestFit="1" customWidth="1"/>
    <col min="25" max="25" width="16.85546875" customWidth="1"/>
    <col min="26" max="27" width="16.85546875" hidden="1" customWidth="1"/>
    <col min="28" max="28" width="2.5703125" hidden="1" customWidth="1"/>
    <col min="29" max="29" width="16.140625" style="93" customWidth="1"/>
    <col min="30" max="30" width="7.28515625" style="93" bestFit="1" customWidth="1"/>
    <col min="31" max="31" width="10.85546875" bestFit="1" customWidth="1"/>
    <col min="32" max="32" width="17.28515625" customWidth="1"/>
    <col min="33" max="34" width="17.28515625" hidden="1" customWidth="1"/>
    <col min="35" max="35" width="2.5703125" hidden="1" customWidth="1"/>
    <col min="36" max="36" width="16.140625" style="93" customWidth="1"/>
    <col min="37" max="37" width="7.28515625" style="93" bestFit="1" customWidth="1"/>
    <col min="38" max="39" width="10.85546875" bestFit="1" customWidth="1"/>
    <col min="40" max="40" width="17.85546875" customWidth="1"/>
    <col min="41" max="41" width="16.140625" style="93" customWidth="1"/>
  </cols>
  <sheetData>
    <row r="1" spans="1:4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7" t="s">
        <v>63</v>
      </c>
      <c r="K1" s="10" t="s">
        <v>64</v>
      </c>
      <c r="L1" s="2"/>
      <c r="M1" s="2"/>
      <c r="N1" s="2"/>
      <c r="O1" s="9" t="s">
        <v>1</v>
      </c>
      <c r="P1" s="106" t="s">
        <v>4355</v>
      </c>
      <c r="Q1" s="7" t="s">
        <v>63</v>
      </c>
      <c r="R1" s="10" t="s">
        <v>64</v>
      </c>
      <c r="S1" s="2"/>
      <c r="T1" s="2"/>
      <c r="U1" s="2"/>
      <c r="V1" s="9" t="s">
        <v>2</v>
      </c>
      <c r="W1" s="106" t="s">
        <v>4355</v>
      </c>
      <c r="X1" s="7" t="s">
        <v>63</v>
      </c>
      <c r="Y1" s="10" t="s">
        <v>64</v>
      </c>
      <c r="Z1" s="2"/>
      <c r="AA1" s="2"/>
      <c r="AB1" s="2"/>
      <c r="AC1" s="9" t="s">
        <v>3</v>
      </c>
      <c r="AD1" s="106" t="s">
        <v>4355</v>
      </c>
      <c r="AE1" s="7" t="s">
        <v>63</v>
      </c>
      <c r="AF1" s="10" t="s">
        <v>64</v>
      </c>
      <c r="AG1" s="2"/>
      <c r="AH1" s="2"/>
      <c r="AI1" s="2"/>
      <c r="AJ1" s="9" t="s">
        <v>4</v>
      </c>
      <c r="AK1" s="106" t="s">
        <v>4355</v>
      </c>
      <c r="AL1" s="7" t="s">
        <v>63</v>
      </c>
      <c r="AM1" s="10" t="s">
        <v>64</v>
      </c>
      <c r="AN1" s="2"/>
      <c r="AO1" s="2"/>
      <c r="AP1" s="2"/>
    </row>
    <row r="2" spans="1:44">
      <c r="A2" s="89" t="s">
        <v>4242</v>
      </c>
      <c r="B2" s="8">
        <f t="shared" ref="B2:B65" si="0">RANK(D2,$D$2:$G$138,0)</f>
        <v>134</v>
      </c>
      <c r="C2" s="14">
        <f t="shared" ref="C2:C65" si="1">D2-MAX($D$2:$D$138)</f>
        <v>-786121</v>
      </c>
      <c r="D2" s="12">
        <f t="shared" ref="D2:D65" si="2">ROUNDUP(SUM(K2,R2,Y2,AF2,AM2),)</f>
        <v>121775</v>
      </c>
      <c r="E2" s="85" t="s">
        <v>250</v>
      </c>
      <c r="F2" s="89" t="s">
        <v>251</v>
      </c>
      <c r="G2" s="89" t="str">
        <f t="shared" ref="G2:G65" si="3">LEFT(F2,1)</f>
        <v>B</v>
      </c>
      <c r="H2" s="90" t="str">
        <f t="shared" ref="H2:H65" si="4">CONCATENATE(G2,". ",E2)</f>
        <v>B. Watson</v>
      </c>
      <c r="I2" s="107">
        <f>VLOOKUP(H2,'[1]Player Counts'!$A$2:$B$90,2,FALSE)</f>
        <v>58</v>
      </c>
      <c r="J2" s="86">
        <f>VLOOKUP(H2,'Win Scenario'!$A$143:$D$231,4,FALSE)</f>
        <v>84</v>
      </c>
      <c r="K2" s="87">
        <f>IFERROR(VLOOKUP(J2,[1]Moneys!$L$6:$N$95,3,FALSE),IFERROR(VLOOKUP(J2,[1]Moneys!$O$6:$Q$95,3,FALSE),0))</f>
        <v>9566.1654082616242</v>
      </c>
      <c r="L2" s="85" t="s">
        <v>255</v>
      </c>
      <c r="M2" s="89" t="s">
        <v>256</v>
      </c>
      <c r="N2" s="89" t="str">
        <f t="shared" ref="N2:N65" si="5">LEFT(M2,1)</f>
        <v>L</v>
      </c>
      <c r="O2" s="90" t="str">
        <f t="shared" ref="O2:O65" si="6">CONCATENATE(N2,". ",L2)</f>
        <v>L. Oosthuizen</v>
      </c>
      <c r="P2" s="107">
        <f>VLOOKUP(O2,'[1]Player Counts'!$A$2:$B$90,2,FALSE)</f>
        <v>19</v>
      </c>
      <c r="Q2" s="86">
        <f>VLOOKUP(O2,'Win Scenario'!$A$143:$D$231,4,FALSE)</f>
        <v>52</v>
      </c>
      <c r="R2" s="87">
        <f>IFERROR(VLOOKUP(Q2,[1]Moneys!$L$6:$N$95,3,FALSE),IFERROR(VLOOKUP(Q2,[1]Moneys!$O$6:$Q$95,3,FALSE),0))</f>
        <v>24401.881699999794</v>
      </c>
      <c r="S2" s="85" t="s">
        <v>221</v>
      </c>
      <c r="T2" s="89" t="s">
        <v>222</v>
      </c>
      <c r="U2" s="89" t="str">
        <f t="shared" ref="U2:U65" si="7">LEFT(T2,1)</f>
        <v>J</v>
      </c>
      <c r="V2" s="90" t="str">
        <f t="shared" ref="V2:V65" si="8">CONCATENATE(U2,". ",S2)</f>
        <v>J. Day</v>
      </c>
      <c r="W2" s="107">
        <f>VLOOKUP(V2,'[1]Player Counts'!$A$2:$B$90,2,FALSE)</f>
        <v>104</v>
      </c>
      <c r="X2" s="86">
        <f>VLOOKUP(V2,'Win Scenario'!$A$143:$D$231,4,FALSE)</f>
        <v>71</v>
      </c>
      <c r="Y2" s="87">
        <f>IFERROR(VLOOKUP(X2,[1]Moneys!$L$6:$N$95,3,FALSE),IFERROR(VLOOKUP(X2,[1]Moneys!$O$6:$Q$95,3,FALSE),0))</f>
        <v>14213.640948551125</v>
      </c>
      <c r="Z2" s="85" t="s">
        <v>252</v>
      </c>
      <c r="AA2" s="89" t="s">
        <v>253</v>
      </c>
      <c r="AB2" s="89" t="str">
        <f t="shared" ref="AB2:AB65" si="9">LEFT(AA2,1)</f>
        <v>J</v>
      </c>
      <c r="AC2" s="90" t="str">
        <f t="shared" ref="AC2:AC65" si="10">CONCATENATE(AB2,". ",Z2)</f>
        <v>J. Rose</v>
      </c>
      <c r="AD2" s="107">
        <f>VLOOKUP(AC2,'[1]Player Counts'!$A$2:$B$90,2,FALSE)</f>
        <v>26</v>
      </c>
      <c r="AE2" s="86">
        <f>VLOOKUP(AC2,'Win Scenario'!$A$143:$D$231,4,FALSE)</f>
        <v>76</v>
      </c>
      <c r="AF2" s="87">
        <f>IFERROR(VLOOKUP(AE2,[1]Moneys!$L$6:$N$95,3,FALSE),IFERROR(VLOOKUP(AE2,[1]Moneys!$O$6:$Q$95,3,FALSE),0))</f>
        <v>12205.737111603672</v>
      </c>
      <c r="AG2" s="85" t="s">
        <v>244</v>
      </c>
      <c r="AH2" s="89" t="s">
        <v>245</v>
      </c>
      <c r="AI2" s="89" t="str">
        <f t="shared" ref="AI2:AI65" si="11">LEFT(AH2,1)</f>
        <v>J</v>
      </c>
      <c r="AJ2" s="90" t="str">
        <f t="shared" ref="AJ2:AJ65" si="12">CONCATENATE(AI2,". ",AG2)</f>
        <v>J. Spieth</v>
      </c>
      <c r="AK2" s="107">
        <f>VLOOKUP(AJ2,'[1]Player Counts'!$A$2:$B$90,2,FALSE)</f>
        <v>89</v>
      </c>
      <c r="AL2" s="86">
        <f>VLOOKUP(AJ2,'Win Scenario'!$A$143:$D$231,4,FALSE)</f>
        <v>32</v>
      </c>
      <c r="AM2" s="87">
        <f>IFERROR(VLOOKUP(AL2,[1]Moneys!$L$6:$N$95,3,FALSE),IFERROR(VLOOKUP(AL2,[1]Moneys!$O$6:$Q$95,3,FALSE),0))</f>
        <v>61387.449699999997</v>
      </c>
      <c r="AN2" s="88"/>
      <c r="AO2" s="85" t="s">
        <v>18</v>
      </c>
      <c r="AP2" s="85">
        <v>278</v>
      </c>
      <c r="AR2" t="str">
        <f>IFERROR(MATCH([1]Tracking!B1,'Win Scenario'!F2:AH2,0),"")</f>
        <v/>
      </c>
    </row>
    <row r="3" spans="1:44" s="22" customFormat="1">
      <c r="A3" s="85" t="s">
        <v>4225</v>
      </c>
      <c r="B3" s="8">
        <f t="shared" si="0"/>
        <v>112</v>
      </c>
      <c r="C3" s="14">
        <f t="shared" si="1"/>
        <v>-597358</v>
      </c>
      <c r="D3" s="12">
        <f t="shared" si="2"/>
        <v>310538</v>
      </c>
      <c r="E3" s="85" t="s">
        <v>244</v>
      </c>
      <c r="F3" s="88" t="s">
        <v>245</v>
      </c>
      <c r="G3" s="89" t="str">
        <f t="shared" si="3"/>
        <v>J</v>
      </c>
      <c r="H3" s="90" t="str">
        <f t="shared" si="4"/>
        <v>J. Spieth</v>
      </c>
      <c r="I3" s="107">
        <f>VLOOKUP(H3,'[1]Player Counts'!$A$2:$B$90,2,FALSE)</f>
        <v>89</v>
      </c>
      <c r="J3" s="86">
        <f>VLOOKUP(H3,'Win Scenario'!$A$143:$D$231,4,FALSE)</f>
        <v>32</v>
      </c>
      <c r="K3" s="87">
        <f>IFERROR(VLOOKUP(J3,[1]Moneys!$L$6:$N$95,3,FALSE),IFERROR(VLOOKUP(J3,[1]Moneys!$O$6:$Q$95,3,FALSE),0))</f>
        <v>61387.449699999997</v>
      </c>
      <c r="L3" s="85" t="s">
        <v>221</v>
      </c>
      <c r="M3" s="88" t="s">
        <v>222</v>
      </c>
      <c r="N3" s="89" t="str">
        <f t="shared" si="5"/>
        <v>J</v>
      </c>
      <c r="O3" s="90" t="str">
        <f t="shared" si="6"/>
        <v>J. Day</v>
      </c>
      <c r="P3" s="107">
        <f>VLOOKUP(O3,'[1]Player Counts'!$A$2:$B$90,2,FALSE)</f>
        <v>104</v>
      </c>
      <c r="Q3" s="86">
        <f>VLOOKUP(O3,'Win Scenario'!$A$143:$D$231,4,FALSE)</f>
        <v>71</v>
      </c>
      <c r="R3" s="87">
        <f>IFERROR(VLOOKUP(Q3,[1]Moneys!$L$6:$N$95,3,FALSE),IFERROR(VLOOKUP(Q3,[1]Moneys!$O$6:$Q$95,3,FALSE),0))</f>
        <v>14213.640948551125</v>
      </c>
      <c r="S3" s="85" t="s">
        <v>250</v>
      </c>
      <c r="T3" s="88" t="s">
        <v>251</v>
      </c>
      <c r="U3" s="89" t="str">
        <f t="shared" si="7"/>
        <v>B</v>
      </c>
      <c r="V3" s="90" t="str">
        <f t="shared" si="8"/>
        <v>B. Watson</v>
      </c>
      <c r="W3" s="107">
        <f>VLOOKUP(V3,'[1]Player Counts'!$A$2:$B$90,2,FALSE)</f>
        <v>58</v>
      </c>
      <c r="X3" s="86">
        <f>VLOOKUP(V3,'Win Scenario'!$A$143:$D$231,4,FALSE)</f>
        <v>84</v>
      </c>
      <c r="Y3" s="87">
        <f>IFERROR(VLOOKUP(X3,[1]Moneys!$L$6:$N$95,3,FALSE),IFERROR(VLOOKUP(X3,[1]Moneys!$O$6:$Q$95,3,FALSE),0))</f>
        <v>9566.1654082616242</v>
      </c>
      <c r="Z3" s="85" t="s">
        <v>252</v>
      </c>
      <c r="AA3" s="88" t="s">
        <v>253</v>
      </c>
      <c r="AB3" s="89" t="str">
        <f t="shared" si="9"/>
        <v>J</v>
      </c>
      <c r="AC3" s="90" t="str">
        <f t="shared" si="10"/>
        <v>J. Rose</v>
      </c>
      <c r="AD3" s="107">
        <f>VLOOKUP(AC3,'[1]Player Counts'!$A$2:$B$90,2,FALSE)</f>
        <v>26</v>
      </c>
      <c r="AE3" s="86">
        <f>VLOOKUP(AC3,'Win Scenario'!$A$143:$D$231,4,FALSE)</f>
        <v>76</v>
      </c>
      <c r="AF3" s="87">
        <f>IFERROR(VLOOKUP(AE3,[1]Moneys!$L$6:$N$95,3,FALSE),IFERROR(VLOOKUP(AE3,[1]Moneys!$O$6:$Q$95,3,FALSE),0))</f>
        <v>12205.737111603672</v>
      </c>
      <c r="AG3" s="85" t="s">
        <v>238</v>
      </c>
      <c r="AH3" s="88" t="s">
        <v>239</v>
      </c>
      <c r="AI3" s="89" t="str">
        <f t="shared" si="11"/>
        <v>P</v>
      </c>
      <c r="AJ3" s="90" t="str">
        <f t="shared" si="12"/>
        <v>P. Mickelson</v>
      </c>
      <c r="AK3" s="107">
        <f>VLOOKUP(AJ3,'[1]Player Counts'!$A$2:$B$90,2,FALSE)</f>
        <v>41</v>
      </c>
      <c r="AL3" s="86">
        <f>VLOOKUP(AJ3,'Win Scenario'!$A$143:$D$231,4,FALSE)</f>
        <v>13</v>
      </c>
      <c r="AM3" s="87">
        <f>IFERROR(VLOOKUP(AL3,[1]Moneys!$L$6:$N$95,3,FALSE),IFERROR(VLOOKUP(AL3,[1]Moneys!$O$6:$Q$95,3,FALSE),0))</f>
        <v>213164.47519999999</v>
      </c>
      <c r="AN3" s="89"/>
      <c r="AO3" s="85" t="s">
        <v>19</v>
      </c>
      <c r="AP3" s="85">
        <v>271</v>
      </c>
    </row>
    <row r="4" spans="1:44" s="22" customFormat="1">
      <c r="A4" s="85" t="s">
        <v>4268</v>
      </c>
      <c r="B4" s="8">
        <f t="shared" si="0"/>
        <v>97</v>
      </c>
      <c r="C4" s="14">
        <f t="shared" si="1"/>
        <v>-562944</v>
      </c>
      <c r="D4" s="12">
        <f t="shared" si="2"/>
        <v>344952</v>
      </c>
      <c r="E4" s="85" t="s">
        <v>221</v>
      </c>
      <c r="F4" s="89" t="s">
        <v>222</v>
      </c>
      <c r="G4" s="89" t="str">
        <f t="shared" si="3"/>
        <v>J</v>
      </c>
      <c r="H4" s="90" t="str">
        <f t="shared" si="4"/>
        <v>J. Day</v>
      </c>
      <c r="I4" s="107">
        <f>VLOOKUP(H4,'[1]Player Counts'!$A$2:$B$90,2,FALSE)</f>
        <v>104</v>
      </c>
      <c r="J4" s="86">
        <f>VLOOKUP(H4,'Win Scenario'!$A$143:$D$231,4,FALSE)</f>
        <v>71</v>
      </c>
      <c r="K4" s="87">
        <f>IFERROR(VLOOKUP(J4,[1]Moneys!$L$6:$N$95,3,FALSE),IFERROR(VLOOKUP(J4,[1]Moneys!$O$6:$Q$95,3,FALSE),0))</f>
        <v>14213.640948551125</v>
      </c>
      <c r="L4" s="85" t="s">
        <v>250</v>
      </c>
      <c r="M4" s="89" t="s">
        <v>251</v>
      </c>
      <c r="N4" s="89" t="str">
        <f t="shared" si="5"/>
        <v>B</v>
      </c>
      <c r="O4" s="90" t="str">
        <f t="shared" si="6"/>
        <v>B. Watson</v>
      </c>
      <c r="P4" s="107">
        <f>VLOOKUP(O4,'[1]Player Counts'!$A$2:$B$90,2,FALSE)</f>
        <v>58</v>
      </c>
      <c r="Q4" s="86">
        <f>VLOOKUP(O4,'Win Scenario'!$A$143:$D$231,4,FALSE)</f>
        <v>84</v>
      </c>
      <c r="R4" s="87">
        <f>IFERROR(VLOOKUP(Q4,[1]Moneys!$L$6:$N$95,3,FALSE),IFERROR(VLOOKUP(Q4,[1]Moneys!$O$6:$Q$95,3,FALSE),0))</f>
        <v>9566.1654082616242</v>
      </c>
      <c r="S4" s="85" t="s">
        <v>252</v>
      </c>
      <c r="T4" s="89" t="s">
        <v>253</v>
      </c>
      <c r="U4" s="89" t="str">
        <f t="shared" si="7"/>
        <v>J</v>
      </c>
      <c r="V4" s="90" t="str">
        <f t="shared" si="8"/>
        <v>J. Rose</v>
      </c>
      <c r="W4" s="107">
        <f>VLOOKUP(V4,'[1]Player Counts'!$A$2:$B$90,2,FALSE)</f>
        <v>26</v>
      </c>
      <c r="X4" s="86">
        <f>VLOOKUP(V4,'Win Scenario'!$A$143:$D$231,4,FALSE)</f>
        <v>76</v>
      </c>
      <c r="Y4" s="87">
        <f>IFERROR(VLOOKUP(X4,[1]Moneys!$L$6:$N$95,3,FALSE),IFERROR(VLOOKUP(X4,[1]Moneys!$O$6:$Q$95,3,FALSE),0))</f>
        <v>12205.737111603672</v>
      </c>
      <c r="Z4" s="85" t="s">
        <v>244</v>
      </c>
      <c r="AA4" s="89" t="s">
        <v>245</v>
      </c>
      <c r="AB4" s="89" t="str">
        <f t="shared" si="9"/>
        <v>J</v>
      </c>
      <c r="AC4" s="90" t="str">
        <f t="shared" si="10"/>
        <v>J. Spieth</v>
      </c>
      <c r="AD4" s="107">
        <f>VLOOKUP(AC4,'[1]Player Counts'!$A$2:$B$90,2,FALSE)</f>
        <v>89</v>
      </c>
      <c r="AE4" s="86">
        <f>VLOOKUP(AC4,'Win Scenario'!$A$143:$D$231,4,FALSE)</f>
        <v>32</v>
      </c>
      <c r="AF4" s="87">
        <f>IFERROR(VLOOKUP(AE4,[1]Moneys!$L$6:$N$95,3,FALSE),IFERROR(VLOOKUP(AE4,[1]Moneys!$O$6:$Q$95,3,FALSE),0))</f>
        <v>61387.449699999997</v>
      </c>
      <c r="AG4" s="85" t="s">
        <v>242</v>
      </c>
      <c r="AH4" s="89" t="s">
        <v>243</v>
      </c>
      <c r="AI4" s="89" t="str">
        <f t="shared" si="11"/>
        <v>A</v>
      </c>
      <c r="AJ4" s="90" t="str">
        <f t="shared" si="12"/>
        <v>A. Scott</v>
      </c>
      <c r="AK4" s="107">
        <f>VLOOKUP(AJ4,'[1]Player Counts'!$A$2:$B$90,2,FALSE)</f>
        <v>67</v>
      </c>
      <c r="AL4" s="86">
        <f>VLOOKUP(AJ4,'Win Scenario'!$A$143:$D$231,4,FALSE)</f>
        <v>11</v>
      </c>
      <c r="AM4" s="87">
        <f>IFERROR(VLOOKUP(AL4,[1]Moneys!$L$6:$N$95,3,FALSE),IFERROR(VLOOKUP(AL4,[1]Moneys!$O$6:$Q$95,3,FALSE),0))</f>
        <v>247578.22719999999</v>
      </c>
      <c r="AN4" s="89"/>
      <c r="AO4" s="85" t="s">
        <v>19</v>
      </c>
      <c r="AP4" s="85">
        <v>277</v>
      </c>
    </row>
    <row r="5" spans="1:44" s="22" customFormat="1">
      <c r="A5" s="85" t="s">
        <v>51</v>
      </c>
      <c r="B5" s="8">
        <f t="shared" si="0"/>
        <v>133</v>
      </c>
      <c r="C5" s="14">
        <f t="shared" si="1"/>
        <v>-782012</v>
      </c>
      <c r="D5" s="12">
        <f t="shared" si="2"/>
        <v>125884</v>
      </c>
      <c r="E5" s="85" t="s">
        <v>244</v>
      </c>
      <c r="F5" s="89" t="s">
        <v>245</v>
      </c>
      <c r="G5" s="89" t="str">
        <f t="shared" si="3"/>
        <v>J</v>
      </c>
      <c r="H5" s="90" t="str">
        <f t="shared" si="4"/>
        <v>J. Spieth</v>
      </c>
      <c r="I5" s="107">
        <f>VLOOKUP(H5,'[1]Player Counts'!$A$2:$B$90,2,FALSE)</f>
        <v>89</v>
      </c>
      <c r="J5" s="86">
        <f>VLOOKUP(H5,'Win Scenario'!$A$143:$D$231,4,FALSE)</f>
        <v>32</v>
      </c>
      <c r="K5" s="87">
        <f>IFERROR(VLOOKUP(J5,[1]Moneys!$L$6:$N$95,3,FALSE),IFERROR(VLOOKUP(J5,[1]Moneys!$O$6:$Q$95,3,FALSE),0))</f>
        <v>61387.449699999997</v>
      </c>
      <c r="L5" s="85" t="s">
        <v>250</v>
      </c>
      <c r="M5" s="89" t="s">
        <v>251</v>
      </c>
      <c r="N5" s="89" t="str">
        <f t="shared" si="5"/>
        <v>B</v>
      </c>
      <c r="O5" s="90" t="str">
        <f t="shared" si="6"/>
        <v>B. Watson</v>
      </c>
      <c r="P5" s="107">
        <f>VLOOKUP(O5,'[1]Player Counts'!$A$2:$B$90,2,FALSE)</f>
        <v>58</v>
      </c>
      <c r="Q5" s="86">
        <f>VLOOKUP(O5,'Win Scenario'!$A$143:$D$231,4,FALSE)</f>
        <v>84</v>
      </c>
      <c r="R5" s="87">
        <f>IFERROR(VLOOKUP(Q5,[1]Moneys!$L$6:$N$95,3,FALSE),IFERROR(VLOOKUP(Q5,[1]Moneys!$O$6:$Q$95,3,FALSE),0))</f>
        <v>9566.1654082616242</v>
      </c>
      <c r="S5" s="85" t="s">
        <v>221</v>
      </c>
      <c r="T5" s="89" t="s">
        <v>222</v>
      </c>
      <c r="U5" s="89" t="str">
        <f t="shared" si="7"/>
        <v>J</v>
      </c>
      <c r="V5" s="90" t="str">
        <f t="shared" si="8"/>
        <v>J. Day</v>
      </c>
      <c r="W5" s="107">
        <f>VLOOKUP(V5,'[1]Player Counts'!$A$2:$B$90,2,FALSE)</f>
        <v>104</v>
      </c>
      <c r="X5" s="86">
        <f>VLOOKUP(V5,'Win Scenario'!$A$143:$D$231,4,FALSE)</f>
        <v>71</v>
      </c>
      <c r="Y5" s="87">
        <f>IFERROR(VLOOKUP(X5,[1]Moneys!$L$6:$N$95,3,FALSE),IFERROR(VLOOKUP(X5,[1]Moneys!$O$6:$Q$95,3,FALSE),0))</f>
        <v>14213.640948551125</v>
      </c>
      <c r="Z5" s="85" t="s">
        <v>236</v>
      </c>
      <c r="AA5" s="89" t="s">
        <v>237</v>
      </c>
      <c r="AB5" s="89" t="str">
        <f t="shared" si="9"/>
        <v>R</v>
      </c>
      <c r="AC5" s="90" t="str">
        <f t="shared" si="10"/>
        <v>R. McIlroy</v>
      </c>
      <c r="AD5" s="107">
        <f>VLOOKUP(AC5,'[1]Player Counts'!$A$2:$B$90,2,FALSE)</f>
        <v>70</v>
      </c>
      <c r="AE5" s="86">
        <f>VLOOKUP(AC5,'Win Scenario'!$A$143:$D$231,4,FALSE)</f>
        <v>49</v>
      </c>
      <c r="AF5" s="87">
        <f>IFERROR(VLOOKUP(AE5,[1]Moneys!$L$6:$N$95,3,FALSE),IFERROR(VLOOKUP(AE5,[1]Moneys!$O$6:$Q$95,3,FALSE),0))</f>
        <v>28133</v>
      </c>
      <c r="AG5" s="85" t="s">
        <v>258</v>
      </c>
      <c r="AH5" s="89" t="s">
        <v>259</v>
      </c>
      <c r="AI5" s="89" t="str">
        <f t="shared" si="11"/>
        <v>B</v>
      </c>
      <c r="AJ5" s="90" t="str">
        <f t="shared" si="12"/>
        <v>B. Snedeker</v>
      </c>
      <c r="AK5" s="107">
        <f>VLOOKUP(AJ5,'[1]Player Counts'!$A$2:$B$90,2,FALSE)</f>
        <v>5</v>
      </c>
      <c r="AL5" s="86">
        <f>VLOOKUP(AJ5,'Win Scenario'!$A$143:$D$231,4,FALSE)</f>
        <v>75</v>
      </c>
      <c r="AM5" s="87">
        <f>IFERROR(VLOOKUP(AL5,[1]Moneys!$L$6:$N$95,3,FALSE),IFERROR(VLOOKUP(AL5,[1]Moneys!$O$6:$Q$95,3,FALSE),0))</f>
        <v>12583.234135673889</v>
      </c>
      <c r="AN5" s="88"/>
      <c r="AO5" s="85" t="s">
        <v>8</v>
      </c>
      <c r="AP5" s="85">
        <v>273</v>
      </c>
    </row>
    <row r="6" spans="1:44" s="22" customFormat="1">
      <c r="A6" s="85" t="s">
        <v>4269</v>
      </c>
      <c r="B6" s="8">
        <f t="shared" si="0"/>
        <v>131</v>
      </c>
      <c r="C6" s="14">
        <f t="shared" si="1"/>
        <v>-767554</v>
      </c>
      <c r="D6" s="12">
        <f t="shared" si="2"/>
        <v>140342</v>
      </c>
      <c r="E6" s="85" t="s">
        <v>221</v>
      </c>
      <c r="F6" s="89" t="s">
        <v>222</v>
      </c>
      <c r="G6" s="89" t="str">
        <f t="shared" si="3"/>
        <v>J</v>
      </c>
      <c r="H6" s="90" t="str">
        <f t="shared" si="4"/>
        <v>J. Day</v>
      </c>
      <c r="I6" s="107">
        <f>VLOOKUP(H6,'[1]Player Counts'!$A$2:$B$90,2,FALSE)</f>
        <v>104</v>
      </c>
      <c r="J6" s="86">
        <f>VLOOKUP(H6,'Win Scenario'!$A$143:$D$231,4,FALSE)</f>
        <v>71</v>
      </c>
      <c r="K6" s="87">
        <f>IFERROR(VLOOKUP(J6,[1]Moneys!$L$6:$N$95,3,FALSE),IFERROR(VLOOKUP(J6,[1]Moneys!$O$6:$Q$95,3,FALSE),0))</f>
        <v>14213.640948551125</v>
      </c>
      <c r="L6" s="85" t="s">
        <v>236</v>
      </c>
      <c r="M6" s="89" t="s">
        <v>237</v>
      </c>
      <c r="N6" s="89" t="str">
        <f t="shared" si="5"/>
        <v>R</v>
      </c>
      <c r="O6" s="90" t="str">
        <f t="shared" si="6"/>
        <v>R. McIlroy</v>
      </c>
      <c r="P6" s="107">
        <f>VLOOKUP(O6,'[1]Player Counts'!$A$2:$B$90,2,FALSE)</f>
        <v>70</v>
      </c>
      <c r="Q6" s="86">
        <f>VLOOKUP(O6,'Win Scenario'!$A$143:$D$231,4,FALSE)</f>
        <v>49</v>
      </c>
      <c r="R6" s="87">
        <f>IFERROR(VLOOKUP(Q6,[1]Moneys!$L$6:$N$95,3,FALSE),IFERROR(VLOOKUP(Q6,[1]Moneys!$O$6:$Q$95,3,FALSE),0))</f>
        <v>28133</v>
      </c>
      <c r="S6" s="85" t="s">
        <v>252</v>
      </c>
      <c r="T6" s="89" t="s">
        <v>253</v>
      </c>
      <c r="U6" s="89" t="str">
        <f t="shared" si="7"/>
        <v>J</v>
      </c>
      <c r="V6" s="90" t="str">
        <f t="shared" si="8"/>
        <v>J. Rose</v>
      </c>
      <c r="W6" s="107">
        <f>VLOOKUP(V6,'[1]Player Counts'!$A$2:$B$90,2,FALSE)</f>
        <v>26</v>
      </c>
      <c r="X6" s="86">
        <f>VLOOKUP(V6,'Win Scenario'!$A$143:$D$231,4,FALSE)</f>
        <v>76</v>
      </c>
      <c r="Y6" s="87">
        <f>IFERROR(VLOOKUP(X6,[1]Moneys!$L$6:$N$95,3,FALSE),IFERROR(VLOOKUP(X6,[1]Moneys!$O$6:$Q$95,3,FALSE),0))</f>
        <v>12205.737111603672</v>
      </c>
      <c r="Z6" s="85" t="s">
        <v>255</v>
      </c>
      <c r="AA6" s="89" t="s">
        <v>256</v>
      </c>
      <c r="AB6" s="89" t="str">
        <f t="shared" si="9"/>
        <v>L</v>
      </c>
      <c r="AC6" s="90" t="str">
        <f t="shared" si="10"/>
        <v>L. Oosthuizen</v>
      </c>
      <c r="AD6" s="107">
        <f>VLOOKUP(AC6,'[1]Player Counts'!$A$2:$B$90,2,FALSE)</f>
        <v>19</v>
      </c>
      <c r="AE6" s="86">
        <f>VLOOKUP(AC6,'Win Scenario'!$A$143:$D$231,4,FALSE)</f>
        <v>52</v>
      </c>
      <c r="AF6" s="87">
        <f>IFERROR(VLOOKUP(AE6,[1]Moneys!$L$6:$N$95,3,FALSE),IFERROR(VLOOKUP(AE6,[1]Moneys!$O$6:$Q$95,3,FALSE),0))</f>
        <v>24401.881699999794</v>
      </c>
      <c r="AG6" s="85" t="s">
        <v>244</v>
      </c>
      <c r="AH6" s="89" t="s">
        <v>245</v>
      </c>
      <c r="AI6" s="89" t="str">
        <f t="shared" si="11"/>
        <v>J</v>
      </c>
      <c r="AJ6" s="90" t="str">
        <f t="shared" si="12"/>
        <v>J. Spieth</v>
      </c>
      <c r="AK6" s="107">
        <f>VLOOKUP(AJ6,'[1]Player Counts'!$A$2:$B$90,2,FALSE)</f>
        <v>89</v>
      </c>
      <c r="AL6" s="86">
        <f>VLOOKUP(AJ6,'Win Scenario'!$A$143:$D$231,4,FALSE)</f>
        <v>32</v>
      </c>
      <c r="AM6" s="87">
        <f>IFERROR(VLOOKUP(AL6,[1]Moneys!$L$6:$N$95,3,FALSE),IFERROR(VLOOKUP(AL6,[1]Moneys!$O$6:$Q$95,3,FALSE),0))</f>
        <v>61387.449699999997</v>
      </c>
      <c r="AN6" s="89"/>
      <c r="AO6" s="85" t="s">
        <v>22</v>
      </c>
      <c r="AP6" s="85">
        <v>273</v>
      </c>
    </row>
    <row r="7" spans="1:44" s="22" customFormat="1">
      <c r="A7" s="100" t="s">
        <v>4281</v>
      </c>
      <c r="B7" s="101">
        <f t="shared" si="0"/>
        <v>96</v>
      </c>
      <c r="C7" s="102">
        <f t="shared" si="1"/>
        <v>-562567</v>
      </c>
      <c r="D7" s="103">
        <f t="shared" si="2"/>
        <v>345329</v>
      </c>
      <c r="E7" s="100" t="s">
        <v>221</v>
      </c>
      <c r="F7" s="104" t="s">
        <v>222</v>
      </c>
      <c r="G7" s="104" t="str">
        <f t="shared" si="3"/>
        <v>J</v>
      </c>
      <c r="H7" s="105" t="str">
        <f t="shared" si="4"/>
        <v>J. Day</v>
      </c>
      <c r="I7" s="108">
        <f>VLOOKUP(H7,'[1]Player Counts'!$A$2:$B$90,2,FALSE)</f>
        <v>104</v>
      </c>
      <c r="J7" s="101">
        <f>VLOOKUP(H7,'Win Scenario'!$A$143:$D$231,4,FALSE)</f>
        <v>71</v>
      </c>
      <c r="K7" s="103">
        <f>IFERROR(VLOOKUP(J7,[1]Moneys!$L$6:$N$95,3,FALSE),IFERROR(VLOOKUP(J7,[1]Moneys!$O$6:$Q$95,3,FALSE),0))</f>
        <v>14213.640948551125</v>
      </c>
      <c r="L7" s="100" t="s">
        <v>244</v>
      </c>
      <c r="M7" s="104" t="s">
        <v>245</v>
      </c>
      <c r="N7" s="104" t="str">
        <f t="shared" si="5"/>
        <v>J</v>
      </c>
      <c r="O7" s="105" t="str">
        <f t="shared" si="6"/>
        <v>J. Spieth</v>
      </c>
      <c r="P7" s="108">
        <f>VLOOKUP(O7,'[1]Player Counts'!$A$2:$B$90,2,FALSE)</f>
        <v>89</v>
      </c>
      <c r="Q7" s="101">
        <f>VLOOKUP(O7,'Win Scenario'!$A$143:$D$231,4,FALSE)</f>
        <v>32</v>
      </c>
      <c r="R7" s="103">
        <f>IFERROR(VLOOKUP(Q7,[1]Moneys!$L$6:$N$95,3,FALSE),IFERROR(VLOOKUP(Q7,[1]Moneys!$O$6:$Q$95,3,FALSE),0))</f>
        <v>61387.449699999997</v>
      </c>
      <c r="S7" s="100" t="s">
        <v>250</v>
      </c>
      <c r="T7" s="104" t="s">
        <v>251</v>
      </c>
      <c r="U7" s="104" t="str">
        <f t="shared" si="7"/>
        <v>B</v>
      </c>
      <c r="V7" s="105" t="str">
        <f t="shared" si="8"/>
        <v>B. Watson</v>
      </c>
      <c r="W7" s="108">
        <f>VLOOKUP(V7,'[1]Player Counts'!$A$2:$B$90,2,FALSE)</f>
        <v>58</v>
      </c>
      <c r="X7" s="101">
        <f>VLOOKUP(V7,'Win Scenario'!$A$143:$D$231,4,FALSE)</f>
        <v>84</v>
      </c>
      <c r="Y7" s="103">
        <f>IFERROR(VLOOKUP(X7,[1]Moneys!$L$6:$N$95,3,FALSE),IFERROR(VLOOKUP(X7,[1]Moneys!$O$6:$Q$95,3,FALSE),0))</f>
        <v>9566.1654082616242</v>
      </c>
      <c r="Z7" s="100" t="s">
        <v>242</v>
      </c>
      <c r="AA7" s="104" t="s">
        <v>243</v>
      </c>
      <c r="AB7" s="104" t="str">
        <f t="shared" si="9"/>
        <v>A</v>
      </c>
      <c r="AC7" s="105" t="str">
        <f t="shared" si="10"/>
        <v>A. Scott</v>
      </c>
      <c r="AD7" s="108">
        <f>VLOOKUP(AC7,'[1]Player Counts'!$A$2:$B$90,2,FALSE)</f>
        <v>67</v>
      </c>
      <c r="AE7" s="101">
        <f>VLOOKUP(AC7,'Win Scenario'!$A$143:$D$231,4,FALSE)</f>
        <v>11</v>
      </c>
      <c r="AF7" s="103">
        <f>IFERROR(VLOOKUP(AE7,[1]Moneys!$L$6:$N$95,3,FALSE),IFERROR(VLOOKUP(AE7,[1]Moneys!$O$6:$Q$95,3,FALSE),0))</f>
        <v>247578.22719999999</v>
      </c>
      <c r="AG7" s="100" t="s">
        <v>258</v>
      </c>
      <c r="AH7" s="104" t="s">
        <v>259</v>
      </c>
      <c r="AI7" s="104" t="str">
        <f t="shared" si="11"/>
        <v>B</v>
      </c>
      <c r="AJ7" s="105" t="str">
        <f t="shared" si="12"/>
        <v>B. Snedeker</v>
      </c>
      <c r="AK7" s="108">
        <f>VLOOKUP(AJ7,'[1]Player Counts'!$A$2:$B$90,2,FALSE)</f>
        <v>5</v>
      </c>
      <c r="AL7" s="101">
        <f>VLOOKUP(AJ7,'Win Scenario'!$A$143:$D$231,4,FALSE)</f>
        <v>75</v>
      </c>
      <c r="AM7" s="103">
        <f>IFERROR(VLOOKUP(AL7,[1]Moneys!$L$6:$N$95,3,FALSE),IFERROR(VLOOKUP(AL7,[1]Moneys!$O$6:$Q$95,3,FALSE),0))</f>
        <v>12583.234135673889</v>
      </c>
      <c r="AN7" s="89"/>
      <c r="AO7" s="85" t="s">
        <v>7</v>
      </c>
      <c r="AP7" s="85">
        <v>268</v>
      </c>
    </row>
    <row r="8" spans="1:44" s="22" customFormat="1">
      <c r="A8" s="85" t="s">
        <v>49</v>
      </c>
      <c r="B8" s="8">
        <f t="shared" si="0"/>
        <v>91</v>
      </c>
      <c r="C8" s="14">
        <f t="shared" si="1"/>
        <v>-558086</v>
      </c>
      <c r="D8" s="12">
        <f t="shared" si="2"/>
        <v>349810</v>
      </c>
      <c r="E8" s="85" t="s">
        <v>221</v>
      </c>
      <c r="F8" s="89" t="s">
        <v>222</v>
      </c>
      <c r="G8" s="89" t="str">
        <f t="shared" si="3"/>
        <v>J</v>
      </c>
      <c r="H8" s="90" t="str">
        <f t="shared" si="4"/>
        <v>J. Day</v>
      </c>
      <c r="I8" s="107">
        <f>VLOOKUP(H8,'[1]Player Counts'!$A$2:$B$90,2,FALSE)</f>
        <v>104</v>
      </c>
      <c r="J8" s="86">
        <f>VLOOKUP(H8,'Win Scenario'!$A$143:$D$231,4,FALSE)</f>
        <v>71</v>
      </c>
      <c r="K8" s="87">
        <f>IFERROR(VLOOKUP(J8,[1]Moneys!$L$6:$N$95,3,FALSE),IFERROR(VLOOKUP(J8,[1]Moneys!$O$6:$Q$95,3,FALSE),0))</f>
        <v>14213.640948551125</v>
      </c>
      <c r="L8" s="85" t="s">
        <v>248</v>
      </c>
      <c r="M8" s="89" t="s">
        <v>249</v>
      </c>
      <c r="N8" s="89" t="str">
        <f t="shared" si="5"/>
        <v>J</v>
      </c>
      <c r="O8" s="90" t="str">
        <f t="shared" si="6"/>
        <v>J. Walker</v>
      </c>
      <c r="P8" s="107">
        <f>VLOOKUP(O8,'[1]Player Counts'!$A$2:$B$90,2,FALSE)</f>
        <v>5</v>
      </c>
      <c r="Q8" s="86">
        <f>VLOOKUP(O8,'Win Scenario'!$A$143:$D$231,4,FALSE)</f>
        <v>65</v>
      </c>
      <c r="R8" s="87">
        <f>IFERROR(VLOOKUP(Q8,[1]Moneys!$L$6:$N$95,3,FALSE),IFERROR(VLOOKUP(Q8,[1]Moneys!$O$6:$Q$95,3,FALSE),0))</f>
        <v>17063.767887088419</v>
      </c>
      <c r="S8" s="85" t="s">
        <v>250</v>
      </c>
      <c r="T8" s="89" t="s">
        <v>251</v>
      </c>
      <c r="U8" s="89" t="str">
        <f t="shared" si="7"/>
        <v>B</v>
      </c>
      <c r="V8" s="90" t="str">
        <f t="shared" si="8"/>
        <v>B. Watson</v>
      </c>
      <c r="W8" s="107">
        <f>VLOOKUP(V8,'[1]Player Counts'!$A$2:$B$90,2,FALSE)</f>
        <v>58</v>
      </c>
      <c r="X8" s="86">
        <f>VLOOKUP(V8,'Win Scenario'!$A$143:$D$231,4,FALSE)</f>
        <v>84</v>
      </c>
      <c r="Y8" s="87">
        <f>IFERROR(VLOOKUP(X8,[1]Moneys!$L$6:$N$95,3,FALSE),IFERROR(VLOOKUP(X8,[1]Moneys!$O$6:$Q$95,3,FALSE),0))</f>
        <v>9566.1654082616242</v>
      </c>
      <c r="Z8" s="85" t="s">
        <v>242</v>
      </c>
      <c r="AA8" s="89" t="s">
        <v>243</v>
      </c>
      <c r="AB8" s="89" t="str">
        <f t="shared" si="9"/>
        <v>A</v>
      </c>
      <c r="AC8" s="90" t="str">
        <f t="shared" si="10"/>
        <v>A. Scott</v>
      </c>
      <c r="AD8" s="107">
        <f>VLOOKUP(AC8,'[1]Player Counts'!$A$2:$B$90,2,FALSE)</f>
        <v>67</v>
      </c>
      <c r="AE8" s="86">
        <f>VLOOKUP(AC8,'Win Scenario'!$A$143:$D$231,4,FALSE)</f>
        <v>11</v>
      </c>
      <c r="AF8" s="87">
        <f>IFERROR(VLOOKUP(AE8,[1]Moneys!$L$6:$N$95,3,FALSE),IFERROR(VLOOKUP(AE8,[1]Moneys!$O$6:$Q$95,3,FALSE),0))</f>
        <v>247578.22719999999</v>
      </c>
      <c r="AG8" s="85" t="s">
        <v>244</v>
      </c>
      <c r="AH8" s="89" t="s">
        <v>245</v>
      </c>
      <c r="AI8" s="89" t="str">
        <f t="shared" si="11"/>
        <v>J</v>
      </c>
      <c r="AJ8" s="90" t="str">
        <f t="shared" si="12"/>
        <v>J. Spieth</v>
      </c>
      <c r="AK8" s="107">
        <f>VLOOKUP(AJ8,'[1]Player Counts'!$A$2:$B$90,2,FALSE)</f>
        <v>89</v>
      </c>
      <c r="AL8" s="86">
        <f>VLOOKUP(AJ8,'Win Scenario'!$A$143:$D$231,4,FALSE)</f>
        <v>32</v>
      </c>
      <c r="AM8" s="87">
        <f>IFERROR(VLOOKUP(AL8,[1]Moneys!$L$6:$N$95,3,FALSE),IFERROR(VLOOKUP(AL8,[1]Moneys!$O$6:$Q$95,3,FALSE),0))</f>
        <v>61387.449699999997</v>
      </c>
      <c r="AN8" s="1"/>
      <c r="AO8" s="77" t="s">
        <v>7</v>
      </c>
      <c r="AP8" s="77">
        <v>276</v>
      </c>
    </row>
    <row r="9" spans="1:44" s="22" customFormat="1">
      <c r="A9" s="89" t="s">
        <v>4288</v>
      </c>
      <c r="B9" s="8">
        <f t="shared" si="0"/>
        <v>109</v>
      </c>
      <c r="C9" s="14">
        <f t="shared" si="1"/>
        <v>-596443</v>
      </c>
      <c r="D9" s="12">
        <f t="shared" si="2"/>
        <v>311453</v>
      </c>
      <c r="E9" s="85" t="s">
        <v>244</v>
      </c>
      <c r="F9" s="89" t="s">
        <v>245</v>
      </c>
      <c r="G9" s="89" t="str">
        <f t="shared" si="3"/>
        <v>J</v>
      </c>
      <c r="H9" s="90" t="str">
        <f t="shared" si="4"/>
        <v>J. Spieth</v>
      </c>
      <c r="I9" s="107">
        <f>VLOOKUP(H9,'[1]Player Counts'!$A$2:$B$90,2,FALSE)</f>
        <v>89</v>
      </c>
      <c r="J9" s="86">
        <f>VLOOKUP(H9,'Win Scenario'!$A$143:$D$231,4,FALSE)</f>
        <v>32</v>
      </c>
      <c r="K9" s="87">
        <f>IFERROR(VLOOKUP(J9,[1]Moneys!$L$6:$N$95,3,FALSE),IFERROR(VLOOKUP(J9,[1]Moneys!$O$6:$Q$95,3,FALSE),0))</f>
        <v>61387.449699999997</v>
      </c>
      <c r="L9" s="85" t="s">
        <v>238</v>
      </c>
      <c r="M9" s="89" t="s">
        <v>239</v>
      </c>
      <c r="N9" s="89" t="str">
        <f t="shared" si="5"/>
        <v>P</v>
      </c>
      <c r="O9" s="90" t="str">
        <f t="shared" si="6"/>
        <v>P. Mickelson</v>
      </c>
      <c r="P9" s="107">
        <f>VLOOKUP(O9,'[1]Player Counts'!$A$2:$B$90,2,FALSE)</f>
        <v>41</v>
      </c>
      <c r="Q9" s="86">
        <f>VLOOKUP(O9,'Win Scenario'!$A$143:$D$231,4,FALSE)</f>
        <v>13</v>
      </c>
      <c r="R9" s="87">
        <f>IFERROR(VLOOKUP(Q9,[1]Moneys!$L$6:$N$95,3,FALSE),IFERROR(VLOOKUP(Q9,[1]Moneys!$O$6:$Q$95,3,FALSE),0))</f>
        <v>213164.47519999999</v>
      </c>
      <c r="S9" s="85" t="s">
        <v>252</v>
      </c>
      <c r="T9" s="89" t="s">
        <v>253</v>
      </c>
      <c r="U9" s="89" t="str">
        <f t="shared" si="7"/>
        <v>J</v>
      </c>
      <c r="V9" s="90" t="str">
        <f t="shared" si="8"/>
        <v>J. Rose</v>
      </c>
      <c r="W9" s="107">
        <f>VLOOKUP(V9,'[1]Player Counts'!$A$2:$B$90,2,FALSE)</f>
        <v>26</v>
      </c>
      <c r="X9" s="86">
        <f>VLOOKUP(V9,'Win Scenario'!$A$143:$D$231,4,FALSE)</f>
        <v>76</v>
      </c>
      <c r="Y9" s="87">
        <f>IFERROR(VLOOKUP(X9,[1]Moneys!$L$6:$N$95,3,FALSE),IFERROR(VLOOKUP(X9,[1]Moneys!$O$6:$Q$95,3,FALSE),0))</f>
        <v>12205.737111603672</v>
      </c>
      <c r="Z9" s="85" t="s">
        <v>232</v>
      </c>
      <c r="AA9" s="89" t="s">
        <v>233</v>
      </c>
      <c r="AB9" s="89" t="str">
        <f t="shared" si="9"/>
        <v>M</v>
      </c>
      <c r="AC9" s="90" t="str">
        <f t="shared" si="10"/>
        <v>M. Kuchar</v>
      </c>
      <c r="AD9" s="107">
        <f>VLOOKUP(AC9,'[1]Player Counts'!$A$2:$B$90,2,FALSE)</f>
        <v>4</v>
      </c>
      <c r="AE9" s="86">
        <f>VLOOKUP(AC9,'Win Scenario'!$A$143:$D$231,4,FALSE)</f>
        <v>81</v>
      </c>
      <c r="AF9" s="87">
        <f>IFERROR(VLOOKUP(AE9,[1]Moneys!$L$6:$N$95,3,FALSE),IFERROR(VLOOKUP(AE9,[1]Moneys!$O$6:$Q$95,3,FALSE),0))</f>
        <v>10481.481766483312</v>
      </c>
      <c r="AG9" s="85" t="s">
        <v>221</v>
      </c>
      <c r="AH9" s="89" t="s">
        <v>222</v>
      </c>
      <c r="AI9" s="89" t="str">
        <f t="shared" si="11"/>
        <v>J</v>
      </c>
      <c r="AJ9" s="90" t="str">
        <f t="shared" si="12"/>
        <v>J. Day</v>
      </c>
      <c r="AK9" s="107">
        <f>VLOOKUP(AJ9,'[1]Player Counts'!$A$2:$B$90,2,FALSE)</f>
        <v>104</v>
      </c>
      <c r="AL9" s="86">
        <f>VLOOKUP(AJ9,'Win Scenario'!$A$143:$D$231,4,FALSE)</f>
        <v>71</v>
      </c>
      <c r="AM9" s="87">
        <f>IFERROR(VLOOKUP(AL9,[1]Moneys!$L$6:$N$95,3,FALSE),IFERROR(VLOOKUP(AL9,[1]Moneys!$O$6:$Q$95,3,FALSE),0))</f>
        <v>14213.640948551125</v>
      </c>
      <c r="AN9" s="89"/>
      <c r="AO9" s="85" t="s">
        <v>42</v>
      </c>
      <c r="AP9" s="85">
        <v>284</v>
      </c>
    </row>
    <row r="10" spans="1:44" s="22" customFormat="1">
      <c r="A10" s="85" t="s">
        <v>4250</v>
      </c>
      <c r="B10" s="8">
        <f t="shared" si="0"/>
        <v>100</v>
      </c>
      <c r="C10" s="14">
        <f t="shared" si="1"/>
        <v>-578791</v>
      </c>
      <c r="D10" s="12">
        <f t="shared" si="2"/>
        <v>329105</v>
      </c>
      <c r="E10" s="85" t="s">
        <v>244</v>
      </c>
      <c r="F10" s="89" t="s">
        <v>245</v>
      </c>
      <c r="G10" s="89" t="str">
        <f t="shared" si="3"/>
        <v>J</v>
      </c>
      <c r="H10" s="90" t="str">
        <f t="shared" si="4"/>
        <v>J. Spieth</v>
      </c>
      <c r="I10" s="107">
        <f>VLOOKUP(H10,'[1]Player Counts'!$A$2:$B$90,2,FALSE)</f>
        <v>89</v>
      </c>
      <c r="J10" s="86">
        <f>VLOOKUP(H10,'Win Scenario'!$A$143:$D$231,4,FALSE)</f>
        <v>32</v>
      </c>
      <c r="K10" s="87">
        <f>IFERROR(VLOOKUP(J10,[1]Moneys!$L$6:$N$95,3,FALSE),IFERROR(VLOOKUP(J10,[1]Moneys!$O$6:$Q$95,3,FALSE),0))</f>
        <v>61387.449699999997</v>
      </c>
      <c r="L10" s="85" t="s">
        <v>238</v>
      </c>
      <c r="M10" s="89" t="s">
        <v>239</v>
      </c>
      <c r="N10" s="89" t="str">
        <f t="shared" si="5"/>
        <v>P</v>
      </c>
      <c r="O10" s="90" t="str">
        <f t="shared" si="6"/>
        <v>P. Mickelson</v>
      </c>
      <c r="P10" s="107">
        <f>VLOOKUP(O10,'[1]Player Counts'!$A$2:$B$90,2,FALSE)</f>
        <v>41</v>
      </c>
      <c r="Q10" s="86">
        <f>VLOOKUP(O10,'Win Scenario'!$A$143:$D$231,4,FALSE)</f>
        <v>13</v>
      </c>
      <c r="R10" s="87">
        <f>IFERROR(VLOOKUP(Q10,[1]Moneys!$L$6:$N$95,3,FALSE),IFERROR(VLOOKUP(Q10,[1]Moneys!$O$6:$Q$95,3,FALSE),0))</f>
        <v>213164.47519999999</v>
      </c>
      <c r="S10" s="85" t="s">
        <v>236</v>
      </c>
      <c r="T10" s="89" t="s">
        <v>237</v>
      </c>
      <c r="U10" s="89" t="str">
        <f t="shared" si="7"/>
        <v>R</v>
      </c>
      <c r="V10" s="90" t="str">
        <f t="shared" si="8"/>
        <v>R. McIlroy</v>
      </c>
      <c r="W10" s="107">
        <f>VLOOKUP(V10,'[1]Player Counts'!$A$2:$B$90,2,FALSE)</f>
        <v>70</v>
      </c>
      <c r="X10" s="86">
        <f>VLOOKUP(V10,'Win Scenario'!$A$143:$D$231,4,FALSE)</f>
        <v>49</v>
      </c>
      <c r="Y10" s="87">
        <f>IFERROR(VLOOKUP(X10,[1]Moneys!$L$6:$N$95,3,FALSE),IFERROR(VLOOKUP(X10,[1]Moneys!$O$6:$Q$95,3,FALSE),0))</f>
        <v>28133</v>
      </c>
      <c r="Z10" s="85" t="s">
        <v>252</v>
      </c>
      <c r="AA10" s="89" t="s">
        <v>253</v>
      </c>
      <c r="AB10" s="89" t="str">
        <f t="shared" si="9"/>
        <v>J</v>
      </c>
      <c r="AC10" s="90" t="str">
        <f t="shared" si="10"/>
        <v>J. Rose</v>
      </c>
      <c r="AD10" s="107">
        <f>VLOOKUP(AC10,'[1]Player Counts'!$A$2:$B$90,2,FALSE)</f>
        <v>26</v>
      </c>
      <c r="AE10" s="86">
        <f>VLOOKUP(AC10,'Win Scenario'!$A$143:$D$231,4,FALSE)</f>
        <v>76</v>
      </c>
      <c r="AF10" s="87">
        <f>IFERROR(VLOOKUP(AE10,[1]Moneys!$L$6:$N$95,3,FALSE),IFERROR(VLOOKUP(AE10,[1]Moneys!$O$6:$Q$95,3,FALSE),0))</f>
        <v>12205.737111603672</v>
      </c>
      <c r="AG10" s="85" t="s">
        <v>221</v>
      </c>
      <c r="AH10" s="89" t="s">
        <v>222</v>
      </c>
      <c r="AI10" s="89" t="str">
        <f t="shared" si="11"/>
        <v>J</v>
      </c>
      <c r="AJ10" s="90" t="str">
        <f t="shared" si="12"/>
        <v>J. Day</v>
      </c>
      <c r="AK10" s="107">
        <f>VLOOKUP(AJ10,'[1]Player Counts'!$A$2:$B$90,2,FALSE)</f>
        <v>104</v>
      </c>
      <c r="AL10" s="86">
        <f>VLOOKUP(AJ10,'Win Scenario'!$A$143:$D$231,4,FALSE)</f>
        <v>71</v>
      </c>
      <c r="AM10" s="87">
        <f>IFERROR(VLOOKUP(AL10,[1]Moneys!$L$6:$N$95,3,FALSE),IFERROR(VLOOKUP(AL10,[1]Moneys!$O$6:$Q$95,3,FALSE),0))</f>
        <v>14213.640948551125</v>
      </c>
      <c r="AN10" s="89"/>
      <c r="AO10" s="85" t="s">
        <v>5</v>
      </c>
      <c r="AP10" s="85">
        <v>280</v>
      </c>
    </row>
    <row r="11" spans="1:44" s="22" customFormat="1">
      <c r="A11" s="85" t="s">
        <v>4282</v>
      </c>
      <c r="B11" s="8">
        <f t="shared" si="0"/>
        <v>130</v>
      </c>
      <c r="C11" s="14">
        <f t="shared" si="1"/>
        <v>-762448</v>
      </c>
      <c r="D11" s="12">
        <f t="shared" si="2"/>
        <v>145448</v>
      </c>
      <c r="E11" s="85" t="s">
        <v>236</v>
      </c>
      <c r="F11" s="89" t="s">
        <v>237</v>
      </c>
      <c r="G11" s="89" t="str">
        <f t="shared" si="3"/>
        <v>R</v>
      </c>
      <c r="H11" s="90" t="str">
        <f t="shared" si="4"/>
        <v>R. McIlroy</v>
      </c>
      <c r="I11" s="107">
        <f>VLOOKUP(H11,'[1]Player Counts'!$A$2:$B$90,2,FALSE)</f>
        <v>70</v>
      </c>
      <c r="J11" s="86">
        <f>VLOOKUP(H11,'Win Scenario'!$A$143:$D$231,4,FALSE)</f>
        <v>49</v>
      </c>
      <c r="K11" s="87">
        <f>IFERROR(VLOOKUP(J11,[1]Moneys!$L$6:$N$95,3,FALSE),IFERROR(VLOOKUP(J11,[1]Moneys!$O$6:$Q$95,3,FALSE),0))</f>
        <v>28133</v>
      </c>
      <c r="L11" s="85" t="s">
        <v>221</v>
      </c>
      <c r="M11" s="89" t="s">
        <v>222</v>
      </c>
      <c r="N11" s="89" t="str">
        <f t="shared" si="5"/>
        <v>J</v>
      </c>
      <c r="O11" s="90" t="str">
        <f t="shared" si="6"/>
        <v>J. Day</v>
      </c>
      <c r="P11" s="107">
        <f>VLOOKUP(O11,'[1]Player Counts'!$A$2:$B$90,2,FALSE)</f>
        <v>104</v>
      </c>
      <c r="Q11" s="86">
        <f>VLOOKUP(O11,'Win Scenario'!$A$143:$D$231,4,FALSE)</f>
        <v>71</v>
      </c>
      <c r="R11" s="87">
        <f>IFERROR(VLOOKUP(Q11,[1]Moneys!$L$6:$N$95,3,FALSE),IFERROR(VLOOKUP(Q11,[1]Moneys!$O$6:$Q$95,3,FALSE),0))</f>
        <v>14213.640948551125</v>
      </c>
      <c r="S11" s="85" t="s">
        <v>252</v>
      </c>
      <c r="T11" s="89" t="s">
        <v>253</v>
      </c>
      <c r="U11" s="89" t="str">
        <f t="shared" si="7"/>
        <v>J</v>
      </c>
      <c r="V11" s="90" t="str">
        <f t="shared" si="8"/>
        <v>J. Rose</v>
      </c>
      <c r="W11" s="107">
        <f>VLOOKUP(V11,'[1]Player Counts'!$A$2:$B$90,2,FALSE)</f>
        <v>26</v>
      </c>
      <c r="X11" s="86">
        <f>VLOOKUP(V11,'Win Scenario'!$A$143:$D$231,4,FALSE)</f>
        <v>76</v>
      </c>
      <c r="Y11" s="87">
        <f>IFERROR(VLOOKUP(X11,[1]Moneys!$L$6:$N$95,3,FALSE),IFERROR(VLOOKUP(X11,[1]Moneys!$O$6:$Q$95,3,FALSE),0))</f>
        <v>12205.737111603672</v>
      </c>
      <c r="Z11" s="85" t="s">
        <v>230</v>
      </c>
      <c r="AA11" s="89" t="s">
        <v>231</v>
      </c>
      <c r="AB11" s="89" t="str">
        <f t="shared" si="9"/>
        <v>D</v>
      </c>
      <c r="AC11" s="90" t="str">
        <f t="shared" si="10"/>
        <v>D. Johnson</v>
      </c>
      <c r="AD11" s="107">
        <f>VLOOKUP(AC11,'[1]Player Counts'!$A$2:$B$90,2,FALSE)</f>
        <v>47</v>
      </c>
      <c r="AE11" s="86">
        <f>VLOOKUP(AC11,'Win Scenario'!$A$143:$D$231,4,FALSE)</f>
        <v>48</v>
      </c>
      <c r="AF11" s="87">
        <f>IFERROR(VLOOKUP(AE11,[1]Moneys!$L$6:$N$95,3,FALSE),IFERROR(VLOOKUP(AE11,[1]Moneys!$O$6:$Q$95,3,FALSE),0))</f>
        <v>29508.089699999895</v>
      </c>
      <c r="AG11" s="85" t="s">
        <v>244</v>
      </c>
      <c r="AH11" s="89" t="s">
        <v>245</v>
      </c>
      <c r="AI11" s="89" t="str">
        <f t="shared" si="11"/>
        <v>J</v>
      </c>
      <c r="AJ11" s="90" t="str">
        <f t="shared" si="12"/>
        <v>J. Spieth</v>
      </c>
      <c r="AK11" s="107">
        <f>VLOOKUP(AJ11,'[1]Player Counts'!$A$2:$B$90,2,FALSE)</f>
        <v>89</v>
      </c>
      <c r="AL11" s="86">
        <f>VLOOKUP(AJ11,'Win Scenario'!$A$143:$D$231,4,FALSE)</f>
        <v>32</v>
      </c>
      <c r="AM11" s="87">
        <f>IFERROR(VLOOKUP(AL11,[1]Moneys!$L$6:$N$95,3,FALSE),IFERROR(VLOOKUP(AL11,[1]Moneys!$O$6:$Q$95,3,FALSE),0))</f>
        <v>61387.449699999997</v>
      </c>
      <c r="AN11" s="89"/>
      <c r="AO11" s="85" t="s">
        <v>5</v>
      </c>
      <c r="AP11" s="85">
        <v>279</v>
      </c>
    </row>
    <row r="12" spans="1:44" s="22" customFormat="1">
      <c r="A12" s="85" t="s">
        <v>4316</v>
      </c>
      <c r="B12" s="8">
        <f t="shared" si="0"/>
        <v>95</v>
      </c>
      <c r="C12" s="14">
        <f t="shared" si="1"/>
        <v>-562234</v>
      </c>
      <c r="D12" s="12">
        <f t="shared" si="2"/>
        <v>345662</v>
      </c>
      <c r="E12" s="85" t="s">
        <v>221</v>
      </c>
      <c r="F12" s="89" t="s">
        <v>222</v>
      </c>
      <c r="G12" s="89" t="str">
        <f t="shared" si="3"/>
        <v>J</v>
      </c>
      <c r="H12" s="90" t="str">
        <f t="shared" si="4"/>
        <v>J. Day</v>
      </c>
      <c r="I12" s="107">
        <f>VLOOKUP(H12,'[1]Player Counts'!$A$2:$B$90,2,FALSE)</f>
        <v>104</v>
      </c>
      <c r="J12" s="86">
        <f>VLOOKUP(H12,'Win Scenario'!$A$143:$D$231,4,FALSE)</f>
        <v>71</v>
      </c>
      <c r="K12" s="87">
        <f>IFERROR(VLOOKUP(J12,[1]Moneys!$L$6:$N$95,3,FALSE),IFERROR(VLOOKUP(J12,[1]Moneys!$O$6:$Q$95,3,FALSE),0))</f>
        <v>14213.640948551125</v>
      </c>
      <c r="L12" s="85" t="s">
        <v>244</v>
      </c>
      <c r="M12" s="89" t="s">
        <v>245</v>
      </c>
      <c r="N12" s="89" t="str">
        <f t="shared" si="5"/>
        <v>J</v>
      </c>
      <c r="O12" s="90" t="str">
        <f t="shared" si="6"/>
        <v>J. Spieth</v>
      </c>
      <c r="P12" s="107">
        <f>VLOOKUP(O12,'[1]Player Counts'!$A$2:$B$90,2,FALSE)</f>
        <v>89</v>
      </c>
      <c r="Q12" s="86">
        <f>VLOOKUP(O12,'Win Scenario'!$A$143:$D$231,4,FALSE)</f>
        <v>32</v>
      </c>
      <c r="R12" s="87">
        <f>IFERROR(VLOOKUP(Q12,[1]Moneys!$L$6:$N$95,3,FALSE),IFERROR(VLOOKUP(Q12,[1]Moneys!$O$6:$Q$95,3,FALSE),0))</f>
        <v>61387.449699999997</v>
      </c>
      <c r="S12" s="85" t="s">
        <v>236</v>
      </c>
      <c r="T12" s="89" t="s">
        <v>237</v>
      </c>
      <c r="U12" s="89" t="str">
        <f t="shared" si="7"/>
        <v>R</v>
      </c>
      <c r="V12" s="90" t="str">
        <f t="shared" si="8"/>
        <v>R. McIlroy</v>
      </c>
      <c r="W12" s="107">
        <f>VLOOKUP(V12,'[1]Player Counts'!$A$2:$B$90,2,FALSE)</f>
        <v>70</v>
      </c>
      <c r="X12" s="86">
        <f>VLOOKUP(V12,'Win Scenario'!$A$143:$D$231,4,FALSE)</f>
        <v>49</v>
      </c>
      <c r="Y12" s="87">
        <f>IFERROR(VLOOKUP(X12,[1]Moneys!$L$6:$N$95,3,FALSE),IFERROR(VLOOKUP(X12,[1]Moneys!$O$6:$Q$95,3,FALSE),0))</f>
        <v>28133</v>
      </c>
      <c r="Z12" s="85" t="s">
        <v>223</v>
      </c>
      <c r="AA12" s="89" t="s">
        <v>224</v>
      </c>
      <c r="AB12" s="89" t="str">
        <f t="shared" si="9"/>
        <v>R</v>
      </c>
      <c r="AC12" s="90" t="str">
        <f t="shared" si="10"/>
        <v>R. Fowler</v>
      </c>
      <c r="AD12" s="107">
        <f>VLOOKUP(AC12,'[1]Player Counts'!$A$2:$B$90,2,FALSE)</f>
        <v>55</v>
      </c>
      <c r="AE12" s="86">
        <f>VLOOKUP(AC12,'Win Scenario'!$A$143:$D$231,4,FALSE)</f>
        <v>12</v>
      </c>
      <c r="AF12" s="87">
        <f>IFERROR(VLOOKUP(AE12,[1]Moneys!$L$6:$N$95,3,FALSE),IFERROR(VLOOKUP(AE12,[1]Moneys!$O$6:$Q$95,3,FALSE),0))</f>
        <v>229721.65769999998</v>
      </c>
      <c r="AG12" s="85" t="s">
        <v>252</v>
      </c>
      <c r="AH12" s="89" t="s">
        <v>253</v>
      </c>
      <c r="AI12" s="89" t="str">
        <f t="shared" si="11"/>
        <v>J</v>
      </c>
      <c r="AJ12" s="90" t="str">
        <f t="shared" si="12"/>
        <v>J. Rose</v>
      </c>
      <c r="AK12" s="107">
        <f>VLOOKUP(AJ12,'[1]Player Counts'!$A$2:$B$90,2,FALSE)</f>
        <v>26</v>
      </c>
      <c r="AL12" s="86">
        <f>VLOOKUP(AJ12,'Win Scenario'!$A$143:$D$231,4,FALSE)</f>
        <v>76</v>
      </c>
      <c r="AM12" s="87">
        <f>IFERROR(VLOOKUP(AL12,[1]Moneys!$L$6:$N$95,3,FALSE),IFERROR(VLOOKUP(AL12,[1]Moneys!$O$6:$Q$95,3,FALSE),0))</f>
        <v>12205.737111603672</v>
      </c>
      <c r="AN12" s="89"/>
      <c r="AO12" s="85" t="s">
        <v>18</v>
      </c>
      <c r="AP12" s="85">
        <v>275</v>
      </c>
    </row>
    <row r="13" spans="1:44" s="22" customFormat="1">
      <c r="A13" s="85" t="s">
        <v>4309</v>
      </c>
      <c r="B13" s="8">
        <f t="shared" si="0"/>
        <v>115</v>
      </c>
      <c r="C13" s="14">
        <f t="shared" si="1"/>
        <v>-606916</v>
      </c>
      <c r="D13" s="12">
        <f t="shared" si="2"/>
        <v>300980</v>
      </c>
      <c r="E13" s="85" t="s">
        <v>221</v>
      </c>
      <c r="F13" s="89" t="s">
        <v>222</v>
      </c>
      <c r="G13" s="89" t="str">
        <f t="shared" si="3"/>
        <v>J</v>
      </c>
      <c r="H13" s="90" t="str">
        <f t="shared" si="4"/>
        <v>J. Day</v>
      </c>
      <c r="I13" s="107">
        <f>VLOOKUP(H13,'[1]Player Counts'!$A$2:$B$90,2,FALSE)</f>
        <v>104</v>
      </c>
      <c r="J13" s="86">
        <f>VLOOKUP(H13,'Win Scenario'!$A$143:$D$231,4,FALSE)</f>
        <v>71</v>
      </c>
      <c r="K13" s="87">
        <f>IFERROR(VLOOKUP(J13,[1]Moneys!$L$6:$N$95,3,FALSE),IFERROR(VLOOKUP(J13,[1]Moneys!$O$6:$Q$95,3,FALSE),0))</f>
        <v>14213.640948551125</v>
      </c>
      <c r="L13" s="85" t="s">
        <v>4333</v>
      </c>
      <c r="M13" s="89" t="s">
        <v>4337</v>
      </c>
      <c r="N13" s="89" t="str">
        <f t="shared" si="5"/>
        <v>C</v>
      </c>
      <c r="O13" s="90" t="str">
        <f t="shared" si="6"/>
        <v>C. Hoffman</v>
      </c>
      <c r="P13" s="107">
        <f>VLOOKUP(O13,'[1]Player Counts'!$A$2:$B$90,2,FALSE)</f>
        <v>2</v>
      </c>
      <c r="Q13" s="86">
        <f>VLOOKUP(O13,'Win Scenario'!$A$143:$D$231,4,FALSE)</f>
        <v>14</v>
      </c>
      <c r="R13" s="87">
        <f>IFERROR(VLOOKUP(Q13,[1]Moneys!$L$6:$N$95,3,FALSE),IFERROR(VLOOKUP(Q13,[1]Moneys!$O$6:$Q$95,3,FALSE),0))</f>
        <v>197833.5625</v>
      </c>
      <c r="S13" s="85" t="s">
        <v>232</v>
      </c>
      <c r="T13" s="89" t="s">
        <v>233</v>
      </c>
      <c r="U13" s="89" t="str">
        <f t="shared" si="7"/>
        <v>M</v>
      </c>
      <c r="V13" s="90" t="str">
        <f t="shared" si="8"/>
        <v>M. Kuchar</v>
      </c>
      <c r="W13" s="107">
        <f>VLOOKUP(V13,'[1]Player Counts'!$A$2:$B$90,2,FALSE)</f>
        <v>4</v>
      </c>
      <c r="X13" s="86">
        <f>VLOOKUP(V13,'Win Scenario'!$A$143:$D$231,4,FALSE)</f>
        <v>81</v>
      </c>
      <c r="Y13" s="87">
        <f>IFERROR(VLOOKUP(X13,[1]Moneys!$L$6:$N$95,3,FALSE),IFERROR(VLOOKUP(X13,[1]Moneys!$O$6:$Q$95,3,FALSE),0))</f>
        <v>10481.481766483312</v>
      </c>
      <c r="Z13" s="85" t="s">
        <v>244</v>
      </c>
      <c r="AA13" s="89" t="s">
        <v>245</v>
      </c>
      <c r="AB13" s="89" t="str">
        <f t="shared" si="9"/>
        <v>J</v>
      </c>
      <c r="AC13" s="90" t="str">
        <f t="shared" si="10"/>
        <v>J. Spieth</v>
      </c>
      <c r="AD13" s="107">
        <f>VLOOKUP(AC13,'[1]Player Counts'!$A$2:$B$90,2,FALSE)</f>
        <v>89</v>
      </c>
      <c r="AE13" s="86">
        <f>VLOOKUP(AC13,'Win Scenario'!$A$143:$D$231,4,FALSE)</f>
        <v>32</v>
      </c>
      <c r="AF13" s="87">
        <f>IFERROR(VLOOKUP(AE13,[1]Moneys!$L$6:$N$95,3,FALSE),IFERROR(VLOOKUP(AE13,[1]Moneys!$O$6:$Q$95,3,FALSE),0))</f>
        <v>61387.449699999997</v>
      </c>
      <c r="AG13" s="85" t="s">
        <v>248</v>
      </c>
      <c r="AH13" s="89" t="s">
        <v>249</v>
      </c>
      <c r="AI13" s="89" t="str">
        <f t="shared" si="11"/>
        <v>J</v>
      </c>
      <c r="AJ13" s="90" t="str">
        <f t="shared" si="12"/>
        <v>J. Walker</v>
      </c>
      <c r="AK13" s="107">
        <f>VLOOKUP(AJ13,'[1]Player Counts'!$A$2:$B$90,2,FALSE)</f>
        <v>5</v>
      </c>
      <c r="AL13" s="86">
        <f>VLOOKUP(AJ13,'Win Scenario'!$A$143:$D$231,4,FALSE)</f>
        <v>65</v>
      </c>
      <c r="AM13" s="87">
        <f>IFERROR(VLOOKUP(AL13,[1]Moneys!$L$6:$N$95,3,FALSE),IFERROR(VLOOKUP(AL13,[1]Moneys!$O$6:$Q$95,3,FALSE),0))</f>
        <v>17063.767887088419</v>
      </c>
      <c r="AN13" s="88"/>
      <c r="AO13" s="85" t="s">
        <v>5</v>
      </c>
      <c r="AP13" s="85">
        <v>274</v>
      </c>
    </row>
    <row r="14" spans="1:44" s="22" customFormat="1">
      <c r="A14" s="77" t="s">
        <v>53</v>
      </c>
      <c r="B14" s="8">
        <f t="shared" si="0"/>
        <v>75</v>
      </c>
      <c r="C14" s="14">
        <f t="shared" si="1"/>
        <v>-543002</v>
      </c>
      <c r="D14" s="12">
        <f t="shared" si="2"/>
        <v>364894</v>
      </c>
      <c r="E14" s="77" t="s">
        <v>221</v>
      </c>
      <c r="F14" s="1" t="s">
        <v>222</v>
      </c>
      <c r="G14" s="1" t="str">
        <f t="shared" si="3"/>
        <v>J</v>
      </c>
      <c r="H14" s="11" t="str">
        <f t="shared" si="4"/>
        <v>J. Day</v>
      </c>
      <c r="I14" s="107">
        <f>VLOOKUP(H14,'[1]Player Counts'!$A$2:$B$90,2,FALSE)</f>
        <v>104</v>
      </c>
      <c r="J14" s="8">
        <f>VLOOKUP(H14,'Win Scenario'!$A$143:$D$231,4,FALSE)</f>
        <v>71</v>
      </c>
      <c r="K14" s="12">
        <f>IFERROR(VLOOKUP(J14,[1]Moneys!$L$6:$N$95,3,FALSE),IFERROR(VLOOKUP(J14,[1]Moneys!$O$6:$Q$95,3,FALSE),0))</f>
        <v>14213.640948551125</v>
      </c>
      <c r="L14" s="77" t="s">
        <v>242</v>
      </c>
      <c r="M14" s="1" t="s">
        <v>243</v>
      </c>
      <c r="N14" s="1" t="str">
        <f t="shared" si="5"/>
        <v>A</v>
      </c>
      <c r="O14" s="11" t="str">
        <f t="shared" si="6"/>
        <v>A. Scott</v>
      </c>
      <c r="P14" s="107">
        <f>VLOOKUP(O14,'[1]Player Counts'!$A$2:$B$90,2,FALSE)</f>
        <v>67</v>
      </c>
      <c r="Q14" s="8">
        <f>VLOOKUP(O14,'Win Scenario'!$A$143:$D$231,4,FALSE)</f>
        <v>11</v>
      </c>
      <c r="R14" s="12">
        <f>IFERROR(VLOOKUP(Q14,[1]Moneys!$L$6:$N$95,3,FALSE),IFERROR(VLOOKUP(Q14,[1]Moneys!$O$6:$Q$95,3,FALSE),0))</f>
        <v>247578.22719999999</v>
      </c>
      <c r="S14" s="77" t="s">
        <v>244</v>
      </c>
      <c r="T14" s="1" t="s">
        <v>245</v>
      </c>
      <c r="U14" s="1" t="str">
        <f t="shared" si="7"/>
        <v>J</v>
      </c>
      <c r="V14" s="11" t="str">
        <f t="shared" si="8"/>
        <v>J. Spieth</v>
      </c>
      <c r="W14" s="107">
        <f>VLOOKUP(V14,'[1]Player Counts'!$A$2:$B$90,2,FALSE)</f>
        <v>89</v>
      </c>
      <c r="X14" s="8">
        <f>VLOOKUP(V14,'Win Scenario'!$A$143:$D$231,4,FALSE)</f>
        <v>32</v>
      </c>
      <c r="Y14" s="12">
        <f>IFERROR(VLOOKUP(X14,[1]Moneys!$L$6:$N$95,3,FALSE),IFERROR(VLOOKUP(X14,[1]Moneys!$O$6:$Q$95,3,FALSE),0))</f>
        <v>61387.449699999997</v>
      </c>
      <c r="Z14" s="77" t="s">
        <v>230</v>
      </c>
      <c r="AA14" s="1" t="s">
        <v>231</v>
      </c>
      <c r="AB14" s="1" t="str">
        <f t="shared" si="9"/>
        <v>D</v>
      </c>
      <c r="AC14" s="11" t="str">
        <f t="shared" si="10"/>
        <v>D. Johnson</v>
      </c>
      <c r="AD14" s="107">
        <f>VLOOKUP(AC14,'[1]Player Counts'!$A$2:$B$90,2,FALSE)</f>
        <v>47</v>
      </c>
      <c r="AE14" s="8">
        <f>VLOOKUP(AC14,'Win Scenario'!$A$143:$D$231,4,FALSE)</f>
        <v>48</v>
      </c>
      <c r="AF14" s="12">
        <f>IFERROR(VLOOKUP(AE14,[1]Moneys!$L$6:$N$95,3,FALSE),IFERROR(VLOOKUP(AE14,[1]Moneys!$O$6:$Q$95,3,FALSE),0))</f>
        <v>29508.089699999895</v>
      </c>
      <c r="AG14" s="77" t="s">
        <v>252</v>
      </c>
      <c r="AH14" s="1" t="s">
        <v>253</v>
      </c>
      <c r="AI14" s="1" t="str">
        <f t="shared" si="11"/>
        <v>J</v>
      </c>
      <c r="AJ14" s="11" t="str">
        <f t="shared" si="12"/>
        <v>J. Rose</v>
      </c>
      <c r="AK14" s="107">
        <f>VLOOKUP(AJ14,'[1]Player Counts'!$A$2:$B$90,2,FALSE)</f>
        <v>26</v>
      </c>
      <c r="AL14" s="8">
        <f>VLOOKUP(AJ14,'Win Scenario'!$A$143:$D$231,4,FALSE)</f>
        <v>76</v>
      </c>
      <c r="AM14" s="12">
        <f>IFERROR(VLOOKUP(AL14,[1]Moneys!$L$6:$N$95,3,FALSE),IFERROR(VLOOKUP(AL14,[1]Moneys!$O$6:$Q$95,3,FALSE),0))</f>
        <v>12205.737111603672</v>
      </c>
      <c r="AN14" s="89"/>
      <c r="AO14" s="85" t="s">
        <v>15</v>
      </c>
      <c r="AP14" s="85">
        <v>279</v>
      </c>
    </row>
    <row r="15" spans="1:44" s="22" customFormat="1">
      <c r="A15" s="85" t="s">
        <v>4228</v>
      </c>
      <c r="B15" s="8">
        <f t="shared" si="0"/>
        <v>88</v>
      </c>
      <c r="C15" s="14">
        <f t="shared" si="1"/>
        <v>-552640</v>
      </c>
      <c r="D15" s="12">
        <f t="shared" si="2"/>
        <v>355256</v>
      </c>
      <c r="E15" s="85" t="s">
        <v>244</v>
      </c>
      <c r="F15" s="89" t="s">
        <v>245</v>
      </c>
      <c r="G15" s="89" t="str">
        <f t="shared" si="3"/>
        <v>J</v>
      </c>
      <c r="H15" s="90" t="str">
        <f t="shared" si="4"/>
        <v>J. Spieth</v>
      </c>
      <c r="I15" s="107">
        <f>VLOOKUP(H15,'[1]Player Counts'!$A$2:$B$90,2,FALSE)</f>
        <v>89</v>
      </c>
      <c r="J15" s="86">
        <f>VLOOKUP(H15,'Win Scenario'!$A$143:$D$231,4,FALSE)</f>
        <v>32</v>
      </c>
      <c r="K15" s="87">
        <f>IFERROR(VLOOKUP(J15,[1]Moneys!$L$6:$N$95,3,FALSE),IFERROR(VLOOKUP(J15,[1]Moneys!$O$6:$Q$95,3,FALSE),0))</f>
        <v>61387.449699999997</v>
      </c>
      <c r="L15" s="85" t="s">
        <v>221</v>
      </c>
      <c r="M15" s="89" t="s">
        <v>222</v>
      </c>
      <c r="N15" s="89" t="str">
        <f t="shared" si="5"/>
        <v>J</v>
      </c>
      <c r="O15" s="90" t="str">
        <f t="shared" si="6"/>
        <v>J. Day</v>
      </c>
      <c r="P15" s="107">
        <f>VLOOKUP(O15,'[1]Player Counts'!$A$2:$B$90,2,FALSE)</f>
        <v>104</v>
      </c>
      <c r="Q15" s="86">
        <f>VLOOKUP(O15,'Win Scenario'!$A$143:$D$231,4,FALSE)</f>
        <v>71</v>
      </c>
      <c r="R15" s="87">
        <f>IFERROR(VLOOKUP(Q15,[1]Moneys!$L$6:$N$95,3,FALSE),IFERROR(VLOOKUP(Q15,[1]Moneys!$O$6:$Q$95,3,FALSE),0))</f>
        <v>14213.640948551125</v>
      </c>
      <c r="S15" s="85" t="s">
        <v>225</v>
      </c>
      <c r="T15" s="89" t="s">
        <v>226</v>
      </c>
      <c r="U15" s="89" t="str">
        <f t="shared" si="7"/>
        <v>S</v>
      </c>
      <c r="V15" s="90" t="str">
        <f t="shared" si="8"/>
        <v>S. Garcia</v>
      </c>
      <c r="W15" s="107">
        <f>VLOOKUP(V15,'[1]Player Counts'!$A$2:$B$90,2,FALSE)</f>
        <v>4</v>
      </c>
      <c r="X15" s="86">
        <f>VLOOKUP(V15,'Win Scenario'!$A$143:$D$231,4,FALSE)</f>
        <v>60</v>
      </c>
      <c r="Y15" s="87">
        <f>IFERROR(VLOOKUP(X15,[1]Moneys!$L$6:$N$95,3,FALSE),IFERROR(VLOOKUP(X15,[1]Moneys!$O$6:$Q$95,3,FALSE),0))</f>
        <v>19870.84169999999</v>
      </c>
      <c r="Z15" s="85" t="s">
        <v>242</v>
      </c>
      <c r="AA15" s="89" t="s">
        <v>243</v>
      </c>
      <c r="AB15" s="89" t="str">
        <f t="shared" si="9"/>
        <v>A</v>
      </c>
      <c r="AC15" s="90" t="str">
        <f t="shared" si="10"/>
        <v>A. Scott</v>
      </c>
      <c r="AD15" s="107">
        <f>VLOOKUP(AC15,'[1]Player Counts'!$A$2:$B$90,2,FALSE)</f>
        <v>67</v>
      </c>
      <c r="AE15" s="86">
        <f>VLOOKUP(AC15,'Win Scenario'!$A$143:$D$231,4,FALSE)</f>
        <v>11</v>
      </c>
      <c r="AF15" s="87">
        <f>IFERROR(VLOOKUP(AE15,[1]Moneys!$L$6:$N$95,3,FALSE),IFERROR(VLOOKUP(AE15,[1]Moneys!$O$6:$Q$95,3,FALSE),0))</f>
        <v>247578.22719999999</v>
      </c>
      <c r="AG15" s="85" t="s">
        <v>252</v>
      </c>
      <c r="AH15" s="89" t="s">
        <v>253</v>
      </c>
      <c r="AI15" s="89" t="str">
        <f t="shared" si="11"/>
        <v>J</v>
      </c>
      <c r="AJ15" s="90" t="str">
        <f t="shared" si="12"/>
        <v>J. Rose</v>
      </c>
      <c r="AK15" s="107">
        <f>VLOOKUP(AJ15,'[1]Player Counts'!$A$2:$B$90,2,FALSE)</f>
        <v>26</v>
      </c>
      <c r="AL15" s="86">
        <f>VLOOKUP(AJ15,'Win Scenario'!$A$143:$D$231,4,FALSE)</f>
        <v>76</v>
      </c>
      <c r="AM15" s="87">
        <f>IFERROR(VLOOKUP(AL15,[1]Moneys!$L$6:$N$95,3,FALSE),IFERROR(VLOOKUP(AL15,[1]Moneys!$O$6:$Q$95,3,FALSE),0))</f>
        <v>12205.737111603672</v>
      </c>
      <c r="AN15" s="89"/>
      <c r="AO15" s="85" t="s">
        <v>41</v>
      </c>
      <c r="AP15" s="85">
        <v>273</v>
      </c>
    </row>
    <row r="16" spans="1:44" s="22" customFormat="1">
      <c r="A16" s="85" t="s">
        <v>45</v>
      </c>
      <c r="B16" s="8">
        <f t="shared" si="0"/>
        <v>87</v>
      </c>
      <c r="C16" s="14">
        <f t="shared" si="1"/>
        <v>-552250</v>
      </c>
      <c r="D16" s="12">
        <f t="shared" si="2"/>
        <v>355646</v>
      </c>
      <c r="E16" s="85" t="s">
        <v>221</v>
      </c>
      <c r="F16" s="89" t="s">
        <v>222</v>
      </c>
      <c r="G16" s="89" t="str">
        <f t="shared" si="3"/>
        <v>J</v>
      </c>
      <c r="H16" s="90" t="str">
        <f t="shared" si="4"/>
        <v>J. Day</v>
      </c>
      <c r="I16" s="107">
        <f>VLOOKUP(H16,'[1]Player Counts'!$A$2:$B$90,2,FALSE)</f>
        <v>104</v>
      </c>
      <c r="J16" s="86">
        <f>VLOOKUP(H16,'Win Scenario'!$A$143:$D$231,4,FALSE)</f>
        <v>71</v>
      </c>
      <c r="K16" s="87">
        <f>IFERROR(VLOOKUP(J16,[1]Moneys!$L$6:$N$95,3,FALSE),IFERROR(VLOOKUP(J16,[1]Moneys!$O$6:$Q$95,3,FALSE),0))</f>
        <v>14213.640948551125</v>
      </c>
      <c r="L16" s="85" t="s">
        <v>242</v>
      </c>
      <c r="M16" s="89" t="s">
        <v>243</v>
      </c>
      <c r="N16" s="89" t="str">
        <f t="shared" si="5"/>
        <v>A</v>
      </c>
      <c r="O16" s="90" t="str">
        <f t="shared" si="6"/>
        <v>A. Scott</v>
      </c>
      <c r="P16" s="107">
        <f>VLOOKUP(O16,'[1]Player Counts'!$A$2:$B$90,2,FALSE)</f>
        <v>67</v>
      </c>
      <c r="Q16" s="86">
        <f>VLOOKUP(O16,'Win Scenario'!$A$143:$D$231,4,FALSE)</f>
        <v>11</v>
      </c>
      <c r="R16" s="87">
        <f>IFERROR(VLOOKUP(Q16,[1]Moneys!$L$6:$N$95,3,FALSE),IFERROR(VLOOKUP(Q16,[1]Moneys!$O$6:$Q$95,3,FALSE),0))</f>
        <v>247578.22719999999</v>
      </c>
      <c r="S16" s="85" t="s">
        <v>244</v>
      </c>
      <c r="T16" s="89" t="s">
        <v>245</v>
      </c>
      <c r="U16" s="89" t="str">
        <f t="shared" si="7"/>
        <v>J</v>
      </c>
      <c r="V16" s="90" t="str">
        <f t="shared" si="8"/>
        <v>J. Spieth</v>
      </c>
      <c r="W16" s="107">
        <f>VLOOKUP(V16,'[1]Player Counts'!$A$2:$B$90,2,FALSE)</f>
        <v>89</v>
      </c>
      <c r="X16" s="86">
        <f>VLOOKUP(V16,'Win Scenario'!$A$143:$D$231,4,FALSE)</f>
        <v>32</v>
      </c>
      <c r="Y16" s="87">
        <f>IFERROR(VLOOKUP(X16,[1]Moneys!$L$6:$N$95,3,FALSE),IFERROR(VLOOKUP(X16,[1]Moneys!$O$6:$Q$95,3,FALSE),0))</f>
        <v>61387.449699999997</v>
      </c>
      <c r="Z16" s="85" t="s">
        <v>252</v>
      </c>
      <c r="AA16" s="89" t="s">
        <v>253</v>
      </c>
      <c r="AB16" s="89" t="str">
        <f t="shared" si="9"/>
        <v>J</v>
      </c>
      <c r="AC16" s="90" t="str">
        <f t="shared" si="10"/>
        <v>J. Rose</v>
      </c>
      <c r="AD16" s="107">
        <f>VLOOKUP(AC16,'[1]Player Counts'!$A$2:$B$90,2,FALSE)</f>
        <v>26</v>
      </c>
      <c r="AE16" s="86">
        <f>VLOOKUP(AC16,'Win Scenario'!$A$143:$D$231,4,FALSE)</f>
        <v>76</v>
      </c>
      <c r="AF16" s="87">
        <f>IFERROR(VLOOKUP(AE16,[1]Moneys!$L$6:$N$95,3,FALSE),IFERROR(VLOOKUP(AE16,[1]Moneys!$O$6:$Q$95,3,FALSE),0))</f>
        <v>12205.737111603672</v>
      </c>
      <c r="AG16" s="85" t="s">
        <v>240</v>
      </c>
      <c r="AH16" s="89" t="s">
        <v>241</v>
      </c>
      <c r="AI16" s="89" t="str">
        <f t="shared" si="11"/>
        <v>P</v>
      </c>
      <c r="AJ16" s="90" t="str">
        <f t="shared" si="12"/>
        <v>P. Reed</v>
      </c>
      <c r="AK16" s="107">
        <f>VLOOKUP(AJ16,'[1]Player Counts'!$A$2:$B$90,2,FALSE)</f>
        <v>7</v>
      </c>
      <c r="AL16" s="86">
        <f>VLOOKUP(AJ16,'Win Scenario'!$A$143:$D$231,4,FALSE)</f>
        <v>57</v>
      </c>
      <c r="AM16" s="87">
        <f>IFERROR(VLOOKUP(AL16,[1]Moneys!$L$6:$N$95,3,FALSE),IFERROR(VLOOKUP(AL16,[1]Moneys!$O$6:$Q$95,3,FALSE),0))</f>
        <v>20260.027200000128</v>
      </c>
      <c r="AN16" s="89"/>
      <c r="AO16" s="85" t="s">
        <v>34</v>
      </c>
      <c r="AP16" s="85">
        <v>276</v>
      </c>
    </row>
    <row r="17" spans="1:42" s="22" customFormat="1">
      <c r="A17" s="85" t="s">
        <v>55</v>
      </c>
      <c r="B17" s="8">
        <f t="shared" si="0"/>
        <v>125</v>
      </c>
      <c r="C17" s="14">
        <f t="shared" si="1"/>
        <v>-666813</v>
      </c>
      <c r="D17" s="12">
        <f t="shared" si="2"/>
        <v>241083</v>
      </c>
      <c r="E17" s="85" t="s">
        <v>221</v>
      </c>
      <c r="F17" s="89" t="s">
        <v>222</v>
      </c>
      <c r="G17" s="89" t="str">
        <f t="shared" si="3"/>
        <v>J</v>
      </c>
      <c r="H17" s="90" t="str">
        <f t="shared" si="4"/>
        <v>J. Day</v>
      </c>
      <c r="I17" s="107">
        <f>VLOOKUP(H17,'[1]Player Counts'!$A$2:$B$90,2,FALSE)</f>
        <v>104</v>
      </c>
      <c r="J17" s="86">
        <f>VLOOKUP(H17,'Win Scenario'!$A$143:$D$231,4,FALSE)</f>
        <v>71</v>
      </c>
      <c r="K17" s="87">
        <f>IFERROR(VLOOKUP(J17,[1]Moneys!$L$6:$N$95,3,FALSE),IFERROR(VLOOKUP(J17,[1]Moneys!$O$6:$Q$95,3,FALSE),0))</f>
        <v>14213.640948551125</v>
      </c>
      <c r="L17" s="85" t="s">
        <v>236</v>
      </c>
      <c r="M17" s="89" t="s">
        <v>237</v>
      </c>
      <c r="N17" s="89" t="str">
        <f t="shared" si="5"/>
        <v>R</v>
      </c>
      <c r="O17" s="90" t="str">
        <f t="shared" si="6"/>
        <v>R. McIlroy</v>
      </c>
      <c r="P17" s="107">
        <f>VLOOKUP(O17,'[1]Player Counts'!$A$2:$B$90,2,FALSE)</f>
        <v>70</v>
      </c>
      <c r="Q17" s="86">
        <f>VLOOKUP(O17,'Win Scenario'!$A$143:$D$231,4,FALSE)</f>
        <v>49</v>
      </c>
      <c r="R17" s="87">
        <f>IFERROR(VLOOKUP(Q17,[1]Moneys!$L$6:$N$95,3,FALSE),IFERROR(VLOOKUP(Q17,[1]Moneys!$O$6:$Q$95,3,FALSE),0))</f>
        <v>28133</v>
      </c>
      <c r="S17" s="85" t="s">
        <v>244</v>
      </c>
      <c r="T17" s="89" t="s">
        <v>245</v>
      </c>
      <c r="U17" s="89" t="str">
        <f t="shared" si="7"/>
        <v>J</v>
      </c>
      <c r="V17" s="90" t="str">
        <f t="shared" si="8"/>
        <v>J. Spieth</v>
      </c>
      <c r="W17" s="107">
        <f>VLOOKUP(V17,'[1]Player Counts'!$A$2:$B$90,2,FALSE)</f>
        <v>89</v>
      </c>
      <c r="X17" s="86">
        <f>VLOOKUP(V17,'Win Scenario'!$A$143:$D$231,4,FALSE)</f>
        <v>32</v>
      </c>
      <c r="Y17" s="87">
        <f>IFERROR(VLOOKUP(X17,[1]Moneys!$L$6:$N$95,3,FALSE),IFERROR(VLOOKUP(X17,[1]Moneys!$O$6:$Q$95,3,FALSE),0))</f>
        <v>61387.449699999997</v>
      </c>
      <c r="Z17" s="85" t="s">
        <v>246</v>
      </c>
      <c r="AA17" s="89" t="s">
        <v>247</v>
      </c>
      <c r="AB17" s="89" t="str">
        <f t="shared" si="9"/>
        <v>H</v>
      </c>
      <c r="AC17" s="90" t="str">
        <f t="shared" si="10"/>
        <v>H. Stenson</v>
      </c>
      <c r="AD17" s="107">
        <f>VLOOKUP(AC17,'[1]Player Counts'!$A$2:$B$90,2,FALSE)</f>
        <v>29</v>
      </c>
      <c r="AE17" s="86">
        <f>VLOOKUP(AC17,'Win Scenario'!$A$143:$D$231,4,FALSE)</f>
        <v>20</v>
      </c>
      <c r="AF17" s="87">
        <f>IFERROR(VLOOKUP(AE17,[1]Moneys!$L$6:$N$95,3,FALSE),IFERROR(VLOOKUP(AE17,[1]Moneys!$O$6:$Q$95,3,FALSE),0))</f>
        <v>127782.48969999998</v>
      </c>
      <c r="AG17" s="85" t="s">
        <v>250</v>
      </c>
      <c r="AH17" s="89" t="s">
        <v>251</v>
      </c>
      <c r="AI17" s="89" t="str">
        <f t="shared" si="11"/>
        <v>B</v>
      </c>
      <c r="AJ17" s="90" t="str">
        <f t="shared" si="12"/>
        <v>B. Watson</v>
      </c>
      <c r="AK17" s="107">
        <f>VLOOKUP(AJ17,'[1]Player Counts'!$A$2:$B$90,2,FALSE)</f>
        <v>58</v>
      </c>
      <c r="AL17" s="86">
        <f>VLOOKUP(AJ17,'Win Scenario'!$A$143:$D$231,4,FALSE)</f>
        <v>84</v>
      </c>
      <c r="AM17" s="87">
        <f>IFERROR(VLOOKUP(AL17,[1]Moneys!$L$6:$N$95,3,FALSE),IFERROR(VLOOKUP(AL17,[1]Moneys!$O$6:$Q$95,3,FALSE),0))</f>
        <v>9566.1654082616242</v>
      </c>
      <c r="AN17" s="89"/>
      <c r="AO17" s="85" t="s">
        <v>7</v>
      </c>
      <c r="AP17" s="85">
        <v>273</v>
      </c>
    </row>
    <row r="18" spans="1:42" s="22" customFormat="1">
      <c r="A18" s="85" t="s">
        <v>23</v>
      </c>
      <c r="B18" s="8">
        <f t="shared" si="0"/>
        <v>124</v>
      </c>
      <c r="C18" s="14">
        <f t="shared" si="1"/>
        <v>-665438</v>
      </c>
      <c r="D18" s="12">
        <f t="shared" si="2"/>
        <v>242458</v>
      </c>
      <c r="E18" s="85" t="s">
        <v>221</v>
      </c>
      <c r="F18" s="89" t="s">
        <v>222</v>
      </c>
      <c r="G18" s="89" t="str">
        <f t="shared" si="3"/>
        <v>J</v>
      </c>
      <c r="H18" s="90" t="str">
        <f t="shared" si="4"/>
        <v>J. Day</v>
      </c>
      <c r="I18" s="107">
        <f>VLOOKUP(H18,'[1]Player Counts'!$A$2:$B$90,2,FALSE)</f>
        <v>104</v>
      </c>
      <c r="J18" s="86">
        <f>VLOOKUP(H18,'Win Scenario'!$A$143:$D$231,4,FALSE)</f>
        <v>71</v>
      </c>
      <c r="K18" s="87">
        <f>IFERROR(VLOOKUP(J18,[1]Moneys!$L$6:$N$95,3,FALSE),IFERROR(VLOOKUP(J18,[1]Moneys!$O$6:$Q$95,3,FALSE),0))</f>
        <v>14213.640948551125</v>
      </c>
      <c r="L18" s="85" t="s">
        <v>244</v>
      </c>
      <c r="M18" s="89" t="s">
        <v>245</v>
      </c>
      <c r="N18" s="89" t="str">
        <f t="shared" si="5"/>
        <v>J</v>
      </c>
      <c r="O18" s="90" t="str">
        <f t="shared" si="6"/>
        <v>J. Spieth</v>
      </c>
      <c r="P18" s="107">
        <f>VLOOKUP(O18,'[1]Player Counts'!$A$2:$B$90,2,FALSE)</f>
        <v>89</v>
      </c>
      <c r="Q18" s="86">
        <f>VLOOKUP(O18,'Win Scenario'!$A$143:$D$231,4,FALSE)</f>
        <v>32</v>
      </c>
      <c r="R18" s="87">
        <f>IFERROR(VLOOKUP(Q18,[1]Moneys!$L$6:$N$95,3,FALSE),IFERROR(VLOOKUP(Q18,[1]Moneys!$O$6:$Q$95,3,FALSE),0))</f>
        <v>61387.449699999997</v>
      </c>
      <c r="S18" s="85" t="s">
        <v>246</v>
      </c>
      <c r="T18" s="89" t="s">
        <v>247</v>
      </c>
      <c r="U18" s="89" t="str">
        <f t="shared" si="7"/>
        <v>H</v>
      </c>
      <c r="V18" s="90" t="str">
        <f t="shared" si="8"/>
        <v>H. Stenson</v>
      </c>
      <c r="W18" s="107">
        <f>VLOOKUP(V18,'[1]Player Counts'!$A$2:$B$90,2,FALSE)</f>
        <v>29</v>
      </c>
      <c r="X18" s="86">
        <f>VLOOKUP(V18,'Win Scenario'!$A$143:$D$231,4,FALSE)</f>
        <v>20</v>
      </c>
      <c r="Y18" s="87">
        <f>IFERROR(VLOOKUP(X18,[1]Moneys!$L$6:$N$95,3,FALSE),IFERROR(VLOOKUP(X18,[1]Moneys!$O$6:$Q$95,3,FALSE),0))</f>
        <v>127782.48969999998</v>
      </c>
      <c r="Z18" s="85" t="s">
        <v>230</v>
      </c>
      <c r="AA18" s="89" t="s">
        <v>231</v>
      </c>
      <c r="AB18" s="89" t="str">
        <f t="shared" si="9"/>
        <v>D</v>
      </c>
      <c r="AC18" s="90" t="str">
        <f t="shared" si="10"/>
        <v>D. Johnson</v>
      </c>
      <c r="AD18" s="107">
        <f>VLOOKUP(AC18,'[1]Player Counts'!$A$2:$B$90,2,FALSE)</f>
        <v>47</v>
      </c>
      <c r="AE18" s="86">
        <f>VLOOKUP(AC18,'Win Scenario'!$A$143:$D$231,4,FALSE)</f>
        <v>48</v>
      </c>
      <c r="AF18" s="87">
        <f>IFERROR(VLOOKUP(AE18,[1]Moneys!$L$6:$N$95,3,FALSE),IFERROR(VLOOKUP(AE18,[1]Moneys!$O$6:$Q$95,3,FALSE),0))</f>
        <v>29508.089699999895</v>
      </c>
      <c r="AG18" s="85" t="s">
        <v>250</v>
      </c>
      <c r="AH18" s="89" t="s">
        <v>251</v>
      </c>
      <c r="AI18" s="89" t="str">
        <f t="shared" si="11"/>
        <v>B</v>
      </c>
      <c r="AJ18" s="90" t="str">
        <f t="shared" si="12"/>
        <v>B. Watson</v>
      </c>
      <c r="AK18" s="107">
        <f>VLOOKUP(AJ18,'[1]Player Counts'!$A$2:$B$90,2,FALSE)</f>
        <v>58</v>
      </c>
      <c r="AL18" s="86">
        <f>VLOOKUP(AJ18,'Win Scenario'!$A$143:$D$231,4,FALSE)</f>
        <v>84</v>
      </c>
      <c r="AM18" s="87">
        <f>IFERROR(VLOOKUP(AL18,[1]Moneys!$L$6:$N$95,3,FALSE),IFERROR(VLOOKUP(AL18,[1]Moneys!$O$6:$Q$95,3,FALSE),0))</f>
        <v>9566.1654082616242</v>
      </c>
      <c r="AN18" s="89"/>
      <c r="AO18" s="85" t="s">
        <v>17</v>
      </c>
      <c r="AP18" s="85">
        <v>271</v>
      </c>
    </row>
    <row r="19" spans="1:42" s="22" customFormat="1">
      <c r="A19" s="85" t="s">
        <v>4248</v>
      </c>
      <c r="B19" s="8">
        <f t="shared" si="0"/>
        <v>102</v>
      </c>
      <c r="C19" s="14">
        <f t="shared" si="1"/>
        <v>-581431</v>
      </c>
      <c r="D19" s="12">
        <f t="shared" si="2"/>
        <v>326465</v>
      </c>
      <c r="E19" s="85" t="s">
        <v>221</v>
      </c>
      <c r="F19" s="89" t="s">
        <v>222</v>
      </c>
      <c r="G19" s="89" t="str">
        <f t="shared" si="3"/>
        <v>J</v>
      </c>
      <c r="H19" s="90" t="str">
        <f t="shared" si="4"/>
        <v>J. Day</v>
      </c>
      <c r="I19" s="107">
        <f>VLOOKUP(H19,'[1]Player Counts'!$A$2:$B$90,2,FALSE)</f>
        <v>104</v>
      </c>
      <c r="J19" s="86">
        <f>VLOOKUP(H19,'Win Scenario'!$A$143:$D$231,4,FALSE)</f>
        <v>71</v>
      </c>
      <c r="K19" s="87">
        <f>IFERROR(VLOOKUP(J19,[1]Moneys!$L$6:$N$95,3,FALSE),IFERROR(VLOOKUP(J19,[1]Moneys!$O$6:$Q$95,3,FALSE),0))</f>
        <v>14213.640948551125</v>
      </c>
      <c r="L19" s="85" t="s">
        <v>236</v>
      </c>
      <c r="M19" s="89" t="s">
        <v>237</v>
      </c>
      <c r="N19" s="89" t="str">
        <f t="shared" si="5"/>
        <v>R</v>
      </c>
      <c r="O19" s="90" t="str">
        <f t="shared" si="6"/>
        <v>R. McIlroy</v>
      </c>
      <c r="P19" s="107">
        <f>VLOOKUP(O19,'[1]Player Counts'!$A$2:$B$90,2,FALSE)</f>
        <v>70</v>
      </c>
      <c r="Q19" s="86">
        <f>VLOOKUP(O19,'Win Scenario'!$A$143:$D$231,4,FALSE)</f>
        <v>49</v>
      </c>
      <c r="R19" s="87">
        <f>IFERROR(VLOOKUP(Q19,[1]Moneys!$L$6:$N$95,3,FALSE),IFERROR(VLOOKUP(Q19,[1]Moneys!$O$6:$Q$95,3,FALSE),0))</f>
        <v>28133</v>
      </c>
      <c r="S19" s="85" t="s">
        <v>238</v>
      </c>
      <c r="T19" s="89" t="s">
        <v>239</v>
      </c>
      <c r="U19" s="89" t="str">
        <f t="shared" si="7"/>
        <v>P</v>
      </c>
      <c r="V19" s="90" t="str">
        <f t="shared" si="8"/>
        <v>P. Mickelson</v>
      </c>
      <c r="W19" s="107">
        <f>VLOOKUP(V19,'[1]Player Counts'!$A$2:$B$90,2,FALSE)</f>
        <v>41</v>
      </c>
      <c r="X19" s="86">
        <f>VLOOKUP(V19,'Win Scenario'!$A$143:$D$231,4,FALSE)</f>
        <v>13</v>
      </c>
      <c r="Y19" s="87">
        <f>IFERROR(VLOOKUP(X19,[1]Moneys!$L$6:$N$95,3,FALSE),IFERROR(VLOOKUP(X19,[1]Moneys!$O$6:$Q$95,3,FALSE),0))</f>
        <v>213164.47519999999</v>
      </c>
      <c r="Z19" s="85" t="s">
        <v>244</v>
      </c>
      <c r="AA19" s="89" t="s">
        <v>245</v>
      </c>
      <c r="AB19" s="89" t="str">
        <f t="shared" si="9"/>
        <v>J</v>
      </c>
      <c r="AC19" s="90" t="str">
        <f t="shared" si="10"/>
        <v>J. Spieth</v>
      </c>
      <c r="AD19" s="107">
        <f>VLOOKUP(AC19,'[1]Player Counts'!$A$2:$B$90,2,FALSE)</f>
        <v>89</v>
      </c>
      <c r="AE19" s="86">
        <f>VLOOKUP(AC19,'Win Scenario'!$A$143:$D$231,4,FALSE)</f>
        <v>32</v>
      </c>
      <c r="AF19" s="87">
        <f>IFERROR(VLOOKUP(AE19,[1]Moneys!$L$6:$N$95,3,FALSE),IFERROR(VLOOKUP(AE19,[1]Moneys!$O$6:$Q$95,3,FALSE),0))</f>
        <v>61387.449699999997</v>
      </c>
      <c r="AG19" s="85" t="s">
        <v>250</v>
      </c>
      <c r="AH19" s="89" t="s">
        <v>251</v>
      </c>
      <c r="AI19" s="89" t="str">
        <f t="shared" si="11"/>
        <v>B</v>
      </c>
      <c r="AJ19" s="90" t="str">
        <f t="shared" si="12"/>
        <v>B. Watson</v>
      </c>
      <c r="AK19" s="107">
        <f>VLOOKUP(AJ19,'[1]Player Counts'!$A$2:$B$90,2,FALSE)</f>
        <v>58</v>
      </c>
      <c r="AL19" s="86">
        <f>VLOOKUP(AJ19,'Win Scenario'!$A$143:$D$231,4,FALSE)</f>
        <v>84</v>
      </c>
      <c r="AM19" s="87">
        <f>IFERROR(VLOOKUP(AL19,[1]Moneys!$L$6:$N$95,3,FALSE),IFERROR(VLOOKUP(AL19,[1]Moneys!$O$6:$Q$95,3,FALSE),0))</f>
        <v>9566.1654082616242</v>
      </c>
      <c r="AN19" s="89"/>
      <c r="AO19" s="85" t="s">
        <v>5</v>
      </c>
      <c r="AP19" s="85">
        <v>276</v>
      </c>
    </row>
    <row r="20" spans="1:42" s="22" customFormat="1">
      <c r="A20" s="85" t="s">
        <v>4276</v>
      </c>
      <c r="B20" s="8">
        <f t="shared" si="0"/>
        <v>102</v>
      </c>
      <c r="C20" s="14">
        <f t="shared" si="1"/>
        <v>-581431</v>
      </c>
      <c r="D20" s="12">
        <f t="shared" si="2"/>
        <v>326465</v>
      </c>
      <c r="E20" s="85" t="s">
        <v>221</v>
      </c>
      <c r="F20" s="89" t="s">
        <v>222</v>
      </c>
      <c r="G20" s="89" t="str">
        <f t="shared" si="3"/>
        <v>J</v>
      </c>
      <c r="H20" s="90" t="str">
        <f t="shared" si="4"/>
        <v>J. Day</v>
      </c>
      <c r="I20" s="107">
        <f>VLOOKUP(H20,'[1]Player Counts'!$A$2:$B$90,2,FALSE)</f>
        <v>104</v>
      </c>
      <c r="J20" s="86">
        <f>VLOOKUP(H20,'Win Scenario'!$A$143:$D$231,4,FALSE)</f>
        <v>71</v>
      </c>
      <c r="K20" s="87">
        <f>IFERROR(VLOOKUP(J20,[1]Moneys!$L$6:$N$95,3,FALSE),IFERROR(VLOOKUP(J20,[1]Moneys!$O$6:$Q$95,3,FALSE),0))</f>
        <v>14213.640948551125</v>
      </c>
      <c r="L20" s="85" t="s">
        <v>236</v>
      </c>
      <c r="M20" s="89" t="s">
        <v>237</v>
      </c>
      <c r="N20" s="89" t="str">
        <f t="shared" si="5"/>
        <v>R</v>
      </c>
      <c r="O20" s="90" t="str">
        <f t="shared" si="6"/>
        <v>R. McIlroy</v>
      </c>
      <c r="P20" s="107">
        <f>VLOOKUP(O20,'[1]Player Counts'!$A$2:$B$90,2,FALSE)</f>
        <v>70</v>
      </c>
      <c r="Q20" s="86">
        <f>VLOOKUP(O20,'Win Scenario'!$A$143:$D$231,4,FALSE)</f>
        <v>49</v>
      </c>
      <c r="R20" s="87">
        <f>IFERROR(VLOOKUP(Q20,[1]Moneys!$L$6:$N$95,3,FALSE),IFERROR(VLOOKUP(Q20,[1]Moneys!$O$6:$Q$95,3,FALSE),0))</f>
        <v>28133</v>
      </c>
      <c r="S20" s="85" t="s">
        <v>238</v>
      </c>
      <c r="T20" s="89" t="s">
        <v>239</v>
      </c>
      <c r="U20" s="89" t="str">
        <f t="shared" si="7"/>
        <v>P</v>
      </c>
      <c r="V20" s="90" t="str">
        <f t="shared" si="8"/>
        <v>P. Mickelson</v>
      </c>
      <c r="W20" s="107">
        <f>VLOOKUP(V20,'[1]Player Counts'!$A$2:$B$90,2,FALSE)</f>
        <v>41</v>
      </c>
      <c r="X20" s="86">
        <f>VLOOKUP(V20,'Win Scenario'!$A$143:$D$231,4,FALSE)</f>
        <v>13</v>
      </c>
      <c r="Y20" s="87">
        <f>IFERROR(VLOOKUP(X20,[1]Moneys!$L$6:$N$95,3,FALSE),IFERROR(VLOOKUP(X20,[1]Moneys!$O$6:$Q$95,3,FALSE),0))</f>
        <v>213164.47519999999</v>
      </c>
      <c r="Z20" s="85" t="s">
        <v>250</v>
      </c>
      <c r="AA20" s="89" t="s">
        <v>251</v>
      </c>
      <c r="AB20" s="89" t="str">
        <f t="shared" si="9"/>
        <v>B</v>
      </c>
      <c r="AC20" s="90" t="str">
        <f t="shared" si="10"/>
        <v>B. Watson</v>
      </c>
      <c r="AD20" s="107">
        <f>VLOOKUP(AC20,'[1]Player Counts'!$A$2:$B$90,2,FALSE)</f>
        <v>58</v>
      </c>
      <c r="AE20" s="86">
        <f>VLOOKUP(AC20,'Win Scenario'!$A$143:$D$231,4,FALSE)</f>
        <v>84</v>
      </c>
      <c r="AF20" s="87">
        <f>IFERROR(VLOOKUP(AE20,[1]Moneys!$L$6:$N$95,3,FALSE),IFERROR(VLOOKUP(AE20,[1]Moneys!$O$6:$Q$95,3,FALSE),0))</f>
        <v>9566.1654082616242</v>
      </c>
      <c r="AG20" s="85" t="s">
        <v>244</v>
      </c>
      <c r="AH20" s="89" t="s">
        <v>245</v>
      </c>
      <c r="AI20" s="89" t="str">
        <f t="shared" si="11"/>
        <v>J</v>
      </c>
      <c r="AJ20" s="90" t="str">
        <f t="shared" si="12"/>
        <v>J. Spieth</v>
      </c>
      <c r="AK20" s="107">
        <f>VLOOKUP(AJ20,'[1]Player Counts'!$A$2:$B$90,2,FALSE)</f>
        <v>89</v>
      </c>
      <c r="AL20" s="86">
        <f>VLOOKUP(AJ20,'Win Scenario'!$A$143:$D$231,4,FALSE)</f>
        <v>32</v>
      </c>
      <c r="AM20" s="87">
        <f>IFERROR(VLOOKUP(AL20,[1]Moneys!$L$6:$N$95,3,FALSE),IFERROR(VLOOKUP(AL20,[1]Moneys!$O$6:$Q$95,3,FALSE),0))</f>
        <v>61387.449699999997</v>
      </c>
      <c r="AN20" s="89"/>
      <c r="AO20" s="85" t="s">
        <v>7</v>
      </c>
      <c r="AP20" s="85">
        <v>276</v>
      </c>
    </row>
    <row r="21" spans="1:42" s="22" customFormat="1">
      <c r="A21" s="85" t="s">
        <v>60</v>
      </c>
      <c r="B21" s="8">
        <f t="shared" si="0"/>
        <v>102</v>
      </c>
      <c r="C21" s="14">
        <f t="shared" si="1"/>
        <v>-581431</v>
      </c>
      <c r="D21" s="12">
        <f t="shared" si="2"/>
        <v>326465</v>
      </c>
      <c r="E21" s="85" t="s">
        <v>250</v>
      </c>
      <c r="F21" s="89" t="s">
        <v>251</v>
      </c>
      <c r="G21" s="89" t="str">
        <f t="shared" si="3"/>
        <v>B</v>
      </c>
      <c r="H21" s="90" t="str">
        <f t="shared" si="4"/>
        <v>B. Watson</v>
      </c>
      <c r="I21" s="107">
        <f>VLOOKUP(H21,'[1]Player Counts'!$A$2:$B$90,2,FALSE)</f>
        <v>58</v>
      </c>
      <c r="J21" s="86">
        <f>VLOOKUP(H21,'Win Scenario'!$A$143:$D$231,4,FALSE)</f>
        <v>84</v>
      </c>
      <c r="K21" s="87">
        <f>IFERROR(VLOOKUP(J21,[1]Moneys!$L$6:$N$95,3,FALSE),IFERROR(VLOOKUP(J21,[1]Moneys!$O$6:$Q$95,3,FALSE),0))</f>
        <v>9566.1654082616242</v>
      </c>
      <c r="L21" s="85" t="s">
        <v>244</v>
      </c>
      <c r="M21" s="89" t="s">
        <v>245</v>
      </c>
      <c r="N21" s="89" t="str">
        <f t="shared" si="5"/>
        <v>J</v>
      </c>
      <c r="O21" s="90" t="str">
        <f t="shared" si="6"/>
        <v>J. Spieth</v>
      </c>
      <c r="P21" s="107">
        <f>VLOOKUP(O21,'[1]Player Counts'!$A$2:$B$90,2,FALSE)</f>
        <v>89</v>
      </c>
      <c r="Q21" s="86">
        <f>VLOOKUP(O21,'Win Scenario'!$A$143:$D$231,4,FALSE)</f>
        <v>32</v>
      </c>
      <c r="R21" s="87">
        <f>IFERROR(VLOOKUP(Q21,[1]Moneys!$L$6:$N$95,3,FALSE),IFERROR(VLOOKUP(Q21,[1]Moneys!$O$6:$Q$95,3,FALSE),0))</f>
        <v>61387.449699999997</v>
      </c>
      <c r="S21" s="85" t="s">
        <v>236</v>
      </c>
      <c r="T21" s="89" t="s">
        <v>237</v>
      </c>
      <c r="U21" s="89" t="str">
        <f t="shared" si="7"/>
        <v>R</v>
      </c>
      <c r="V21" s="90" t="str">
        <f t="shared" si="8"/>
        <v>R. McIlroy</v>
      </c>
      <c r="W21" s="107">
        <f>VLOOKUP(V21,'[1]Player Counts'!$A$2:$B$90,2,FALSE)</f>
        <v>70</v>
      </c>
      <c r="X21" s="86">
        <f>VLOOKUP(V21,'Win Scenario'!$A$143:$D$231,4,FALSE)</f>
        <v>49</v>
      </c>
      <c r="Y21" s="87">
        <f>IFERROR(VLOOKUP(X21,[1]Moneys!$L$6:$N$95,3,FALSE),IFERROR(VLOOKUP(X21,[1]Moneys!$O$6:$Q$95,3,FALSE),0))</f>
        <v>28133</v>
      </c>
      <c r="Z21" s="85" t="s">
        <v>221</v>
      </c>
      <c r="AA21" s="89" t="s">
        <v>222</v>
      </c>
      <c r="AB21" s="89" t="str">
        <f t="shared" si="9"/>
        <v>J</v>
      </c>
      <c r="AC21" s="90" t="str">
        <f t="shared" si="10"/>
        <v>J. Day</v>
      </c>
      <c r="AD21" s="107">
        <f>VLOOKUP(AC21,'[1]Player Counts'!$A$2:$B$90,2,FALSE)</f>
        <v>104</v>
      </c>
      <c r="AE21" s="86">
        <f>VLOOKUP(AC21,'Win Scenario'!$A$143:$D$231,4,FALSE)</f>
        <v>71</v>
      </c>
      <c r="AF21" s="87">
        <f>IFERROR(VLOOKUP(AE21,[1]Moneys!$L$6:$N$95,3,FALSE),IFERROR(VLOOKUP(AE21,[1]Moneys!$O$6:$Q$95,3,FALSE),0))</f>
        <v>14213.640948551125</v>
      </c>
      <c r="AG21" s="85" t="s">
        <v>238</v>
      </c>
      <c r="AH21" s="89" t="s">
        <v>239</v>
      </c>
      <c r="AI21" s="89" t="str">
        <f t="shared" si="11"/>
        <v>P</v>
      </c>
      <c r="AJ21" s="90" t="str">
        <f t="shared" si="12"/>
        <v>P. Mickelson</v>
      </c>
      <c r="AK21" s="107">
        <f>VLOOKUP(AJ21,'[1]Player Counts'!$A$2:$B$90,2,FALSE)</f>
        <v>41</v>
      </c>
      <c r="AL21" s="86">
        <f>VLOOKUP(AJ21,'Win Scenario'!$A$143:$D$231,4,FALSE)</f>
        <v>13</v>
      </c>
      <c r="AM21" s="87">
        <f>IFERROR(VLOOKUP(AL21,[1]Moneys!$L$6:$N$95,3,FALSE),IFERROR(VLOOKUP(AL21,[1]Moneys!$O$6:$Q$95,3,FALSE),0))</f>
        <v>213164.47519999999</v>
      </c>
      <c r="AN21" s="89"/>
      <c r="AO21" s="85" t="s">
        <v>8</v>
      </c>
      <c r="AP21" s="85">
        <v>276</v>
      </c>
    </row>
    <row r="22" spans="1:42" s="22" customFormat="1">
      <c r="A22" s="85" t="s">
        <v>4241</v>
      </c>
      <c r="B22" s="8">
        <f t="shared" si="0"/>
        <v>57</v>
      </c>
      <c r="C22" s="14">
        <f t="shared" si="1"/>
        <v>-447368</v>
      </c>
      <c r="D22" s="12">
        <f t="shared" si="2"/>
        <v>460528</v>
      </c>
      <c r="E22" s="85" t="s">
        <v>250</v>
      </c>
      <c r="F22" s="89" t="s">
        <v>251</v>
      </c>
      <c r="G22" s="89" t="str">
        <f t="shared" si="3"/>
        <v>B</v>
      </c>
      <c r="H22" s="90" t="str">
        <f t="shared" si="4"/>
        <v>B. Watson</v>
      </c>
      <c r="I22" s="107">
        <f>VLOOKUP(H22,'[1]Player Counts'!$A$2:$B$90,2,FALSE)</f>
        <v>58</v>
      </c>
      <c r="J22" s="86">
        <f>VLOOKUP(H22,'Win Scenario'!$A$143:$D$231,4,FALSE)</f>
        <v>84</v>
      </c>
      <c r="K22" s="87">
        <f>IFERROR(VLOOKUP(J22,[1]Moneys!$L$6:$N$95,3,FALSE),IFERROR(VLOOKUP(J22,[1]Moneys!$O$6:$Q$95,3,FALSE),0))</f>
        <v>9566.1654082616242</v>
      </c>
      <c r="L22" s="85" t="s">
        <v>221</v>
      </c>
      <c r="M22" s="89" t="s">
        <v>222</v>
      </c>
      <c r="N22" s="89" t="str">
        <f t="shared" si="5"/>
        <v>J</v>
      </c>
      <c r="O22" s="90" t="str">
        <f t="shared" si="6"/>
        <v>J. Day</v>
      </c>
      <c r="P22" s="107">
        <f>VLOOKUP(O22,'[1]Player Counts'!$A$2:$B$90,2,FALSE)</f>
        <v>104</v>
      </c>
      <c r="Q22" s="86">
        <f>VLOOKUP(O22,'Win Scenario'!$A$143:$D$231,4,FALSE)</f>
        <v>71</v>
      </c>
      <c r="R22" s="87">
        <f>IFERROR(VLOOKUP(Q22,[1]Moneys!$L$6:$N$95,3,FALSE),IFERROR(VLOOKUP(Q22,[1]Moneys!$O$6:$Q$95,3,FALSE),0))</f>
        <v>14213.640948551125</v>
      </c>
      <c r="S22" s="85" t="s">
        <v>244</v>
      </c>
      <c r="T22" s="89" t="s">
        <v>245</v>
      </c>
      <c r="U22" s="89" t="str">
        <f t="shared" si="7"/>
        <v>J</v>
      </c>
      <c r="V22" s="90" t="str">
        <f t="shared" si="8"/>
        <v>J. Spieth</v>
      </c>
      <c r="W22" s="107">
        <f>VLOOKUP(V22,'[1]Player Counts'!$A$2:$B$90,2,FALSE)</f>
        <v>89</v>
      </c>
      <c r="X22" s="86">
        <f>VLOOKUP(V22,'Win Scenario'!$A$143:$D$231,4,FALSE)</f>
        <v>32</v>
      </c>
      <c r="Y22" s="87">
        <f>IFERROR(VLOOKUP(X22,[1]Moneys!$L$6:$N$95,3,FALSE),IFERROR(VLOOKUP(X22,[1]Moneys!$O$6:$Q$95,3,FALSE),0))</f>
        <v>61387.449699999997</v>
      </c>
      <c r="Z22" s="85" t="s">
        <v>246</v>
      </c>
      <c r="AA22" s="89" t="s">
        <v>247</v>
      </c>
      <c r="AB22" s="89" t="str">
        <f t="shared" si="9"/>
        <v>H</v>
      </c>
      <c r="AC22" s="90" t="str">
        <f t="shared" si="10"/>
        <v>H. Stenson</v>
      </c>
      <c r="AD22" s="107">
        <f>VLOOKUP(AC22,'[1]Player Counts'!$A$2:$B$90,2,FALSE)</f>
        <v>29</v>
      </c>
      <c r="AE22" s="86">
        <f>VLOOKUP(AC22,'Win Scenario'!$A$143:$D$231,4,FALSE)</f>
        <v>20</v>
      </c>
      <c r="AF22" s="87">
        <f>IFERROR(VLOOKUP(AE22,[1]Moneys!$L$6:$N$95,3,FALSE),IFERROR(VLOOKUP(AE22,[1]Moneys!$O$6:$Q$95,3,FALSE),0))</f>
        <v>127782.48969999998</v>
      </c>
      <c r="AG22" s="85" t="s">
        <v>242</v>
      </c>
      <c r="AH22" s="89" t="s">
        <v>243</v>
      </c>
      <c r="AI22" s="89" t="str">
        <f t="shared" si="11"/>
        <v>A</v>
      </c>
      <c r="AJ22" s="90" t="str">
        <f t="shared" si="12"/>
        <v>A. Scott</v>
      </c>
      <c r="AK22" s="107">
        <f>VLOOKUP(AJ22,'[1]Player Counts'!$A$2:$B$90,2,FALSE)</f>
        <v>67</v>
      </c>
      <c r="AL22" s="86">
        <f>VLOOKUP(AJ22,'Win Scenario'!$A$143:$D$231,4,FALSE)</f>
        <v>11</v>
      </c>
      <c r="AM22" s="87">
        <f>IFERROR(VLOOKUP(AL22,[1]Moneys!$L$6:$N$95,3,FALSE),IFERROR(VLOOKUP(AL22,[1]Moneys!$O$6:$Q$95,3,FALSE),0))</f>
        <v>247578.22719999999</v>
      </c>
      <c r="AN22" s="89"/>
      <c r="AO22" s="85" t="s">
        <v>15</v>
      </c>
      <c r="AP22" s="85">
        <v>276</v>
      </c>
    </row>
    <row r="23" spans="1:42" s="22" customFormat="1">
      <c r="A23" s="85" t="s">
        <v>4221</v>
      </c>
      <c r="B23" s="8">
        <f t="shared" si="0"/>
        <v>79</v>
      </c>
      <c r="C23" s="14">
        <f t="shared" si="1"/>
        <v>-547017</v>
      </c>
      <c r="D23" s="12">
        <f t="shared" si="2"/>
        <v>360879</v>
      </c>
      <c r="E23" s="85" t="s">
        <v>242</v>
      </c>
      <c r="F23" s="88" t="s">
        <v>243</v>
      </c>
      <c r="G23" s="89" t="str">
        <f t="shared" si="3"/>
        <v>A</v>
      </c>
      <c r="H23" s="90" t="str">
        <f t="shared" si="4"/>
        <v>A. Scott</v>
      </c>
      <c r="I23" s="107">
        <f>VLOOKUP(H23,'[1]Player Counts'!$A$2:$B$90,2,FALSE)</f>
        <v>67</v>
      </c>
      <c r="J23" s="86">
        <f>VLOOKUP(H23,'Win Scenario'!$A$143:$D$231,4,FALSE)</f>
        <v>11</v>
      </c>
      <c r="K23" s="87">
        <f>IFERROR(VLOOKUP(J23,[1]Moneys!$L$6:$N$95,3,FALSE),IFERROR(VLOOKUP(J23,[1]Moneys!$O$6:$Q$95,3,FALSE),0))</f>
        <v>247578.22719999999</v>
      </c>
      <c r="L23" s="85" t="s">
        <v>221</v>
      </c>
      <c r="M23" s="88" t="s">
        <v>222</v>
      </c>
      <c r="N23" s="89" t="str">
        <f t="shared" si="5"/>
        <v>J</v>
      </c>
      <c r="O23" s="90" t="str">
        <f t="shared" si="6"/>
        <v>J. Day</v>
      </c>
      <c r="P23" s="107">
        <f>VLOOKUP(O23,'[1]Player Counts'!$A$2:$B$90,2,FALSE)</f>
        <v>104</v>
      </c>
      <c r="Q23" s="86">
        <f>VLOOKUP(O23,'Win Scenario'!$A$143:$D$231,4,FALSE)</f>
        <v>71</v>
      </c>
      <c r="R23" s="87">
        <f>IFERROR(VLOOKUP(Q23,[1]Moneys!$L$6:$N$95,3,FALSE),IFERROR(VLOOKUP(Q23,[1]Moneys!$O$6:$Q$95,3,FALSE),0))</f>
        <v>14213.640948551125</v>
      </c>
      <c r="S23" s="85" t="s">
        <v>244</v>
      </c>
      <c r="T23" s="88" t="s">
        <v>245</v>
      </c>
      <c r="U23" s="89" t="str">
        <f t="shared" si="7"/>
        <v>J</v>
      </c>
      <c r="V23" s="90" t="str">
        <f t="shared" si="8"/>
        <v>J. Spieth</v>
      </c>
      <c r="W23" s="107">
        <f>VLOOKUP(V23,'[1]Player Counts'!$A$2:$B$90,2,FALSE)</f>
        <v>89</v>
      </c>
      <c r="X23" s="86">
        <f>VLOOKUP(V23,'Win Scenario'!$A$143:$D$231,4,FALSE)</f>
        <v>32</v>
      </c>
      <c r="Y23" s="87">
        <f>IFERROR(VLOOKUP(X23,[1]Moneys!$L$6:$N$95,3,FALSE),IFERROR(VLOOKUP(X23,[1]Moneys!$O$6:$Q$95,3,FALSE),0))</f>
        <v>61387.449699999997</v>
      </c>
      <c r="Z23" s="85" t="s">
        <v>236</v>
      </c>
      <c r="AA23" s="88" t="s">
        <v>237</v>
      </c>
      <c r="AB23" s="89" t="str">
        <f t="shared" si="9"/>
        <v>R</v>
      </c>
      <c r="AC23" s="90" t="str">
        <f t="shared" si="10"/>
        <v>R. McIlroy</v>
      </c>
      <c r="AD23" s="107">
        <f>VLOOKUP(AC23,'[1]Player Counts'!$A$2:$B$90,2,FALSE)</f>
        <v>70</v>
      </c>
      <c r="AE23" s="86">
        <f>VLOOKUP(AC23,'Win Scenario'!$A$143:$D$231,4,FALSE)</f>
        <v>49</v>
      </c>
      <c r="AF23" s="87">
        <f>IFERROR(VLOOKUP(AE23,[1]Moneys!$L$6:$N$95,3,FALSE),IFERROR(VLOOKUP(AE23,[1]Moneys!$O$6:$Q$95,3,FALSE),0))</f>
        <v>28133</v>
      </c>
      <c r="AG23" s="85" t="s">
        <v>250</v>
      </c>
      <c r="AH23" s="91" t="s">
        <v>251</v>
      </c>
      <c r="AI23" s="89" t="str">
        <f t="shared" si="11"/>
        <v>B</v>
      </c>
      <c r="AJ23" s="90" t="str">
        <f t="shared" si="12"/>
        <v>B. Watson</v>
      </c>
      <c r="AK23" s="107">
        <f>VLOOKUP(AJ23,'[1]Player Counts'!$A$2:$B$90,2,FALSE)</f>
        <v>58</v>
      </c>
      <c r="AL23" s="86">
        <f>VLOOKUP(AJ23,'Win Scenario'!$A$143:$D$231,4,FALSE)</f>
        <v>84</v>
      </c>
      <c r="AM23" s="87">
        <f>IFERROR(VLOOKUP(AL23,[1]Moneys!$L$6:$N$95,3,FALSE),IFERROR(VLOOKUP(AL23,[1]Moneys!$O$6:$Q$95,3,FALSE),0))</f>
        <v>9566.1654082616242</v>
      </c>
      <c r="AN23" s="89"/>
      <c r="AO23" s="85" t="s">
        <v>15</v>
      </c>
      <c r="AP23" s="85">
        <v>273</v>
      </c>
    </row>
    <row r="24" spans="1:42" s="22" customFormat="1">
      <c r="A24" s="85" t="s">
        <v>4226</v>
      </c>
      <c r="B24" s="8">
        <f t="shared" si="0"/>
        <v>79</v>
      </c>
      <c r="C24" s="14">
        <f t="shared" si="1"/>
        <v>-547017</v>
      </c>
      <c r="D24" s="12">
        <f t="shared" si="2"/>
        <v>360879</v>
      </c>
      <c r="E24" s="85" t="s">
        <v>221</v>
      </c>
      <c r="F24" s="88" t="s">
        <v>222</v>
      </c>
      <c r="G24" s="89" t="str">
        <f t="shared" si="3"/>
        <v>J</v>
      </c>
      <c r="H24" s="90" t="str">
        <f t="shared" si="4"/>
        <v>J. Day</v>
      </c>
      <c r="I24" s="107">
        <f>VLOOKUP(H24,'[1]Player Counts'!$A$2:$B$90,2,FALSE)</f>
        <v>104</v>
      </c>
      <c r="J24" s="86">
        <f>VLOOKUP(H24,'Win Scenario'!$A$143:$D$231,4,FALSE)</f>
        <v>71</v>
      </c>
      <c r="K24" s="87">
        <f>IFERROR(VLOOKUP(J24,[1]Moneys!$L$6:$N$95,3,FALSE),IFERROR(VLOOKUP(J24,[1]Moneys!$O$6:$Q$95,3,FALSE),0))</f>
        <v>14213.640948551125</v>
      </c>
      <c r="L24" s="85" t="s">
        <v>244</v>
      </c>
      <c r="M24" s="88" t="s">
        <v>245</v>
      </c>
      <c r="N24" s="89" t="str">
        <f t="shared" si="5"/>
        <v>J</v>
      </c>
      <c r="O24" s="90" t="str">
        <f t="shared" si="6"/>
        <v>J. Spieth</v>
      </c>
      <c r="P24" s="107">
        <f>VLOOKUP(O24,'[1]Player Counts'!$A$2:$B$90,2,FALSE)</f>
        <v>89</v>
      </c>
      <c r="Q24" s="86">
        <f>VLOOKUP(O24,'Win Scenario'!$A$143:$D$231,4,FALSE)</f>
        <v>32</v>
      </c>
      <c r="R24" s="87">
        <f>IFERROR(VLOOKUP(Q24,[1]Moneys!$L$6:$N$95,3,FALSE),IFERROR(VLOOKUP(Q24,[1]Moneys!$O$6:$Q$95,3,FALSE),0))</f>
        <v>61387.449699999997</v>
      </c>
      <c r="S24" s="85" t="s">
        <v>236</v>
      </c>
      <c r="T24" s="88" t="s">
        <v>237</v>
      </c>
      <c r="U24" s="89" t="str">
        <f t="shared" si="7"/>
        <v>R</v>
      </c>
      <c r="V24" s="90" t="str">
        <f t="shared" si="8"/>
        <v>R. McIlroy</v>
      </c>
      <c r="W24" s="107">
        <f>VLOOKUP(V24,'[1]Player Counts'!$A$2:$B$90,2,FALSE)</f>
        <v>70</v>
      </c>
      <c r="X24" s="86">
        <f>VLOOKUP(V24,'Win Scenario'!$A$143:$D$231,4,FALSE)</f>
        <v>49</v>
      </c>
      <c r="Y24" s="87">
        <f>IFERROR(VLOOKUP(X24,[1]Moneys!$L$6:$N$95,3,FALSE),IFERROR(VLOOKUP(X24,[1]Moneys!$O$6:$Q$95,3,FALSE),0))</f>
        <v>28133</v>
      </c>
      <c r="Z24" s="85" t="s">
        <v>242</v>
      </c>
      <c r="AA24" s="88" t="s">
        <v>243</v>
      </c>
      <c r="AB24" s="89" t="str">
        <f t="shared" si="9"/>
        <v>A</v>
      </c>
      <c r="AC24" s="90" t="str">
        <f t="shared" si="10"/>
        <v>A. Scott</v>
      </c>
      <c r="AD24" s="107">
        <f>VLOOKUP(AC24,'[1]Player Counts'!$A$2:$B$90,2,FALSE)</f>
        <v>67</v>
      </c>
      <c r="AE24" s="86">
        <f>VLOOKUP(AC24,'Win Scenario'!$A$143:$D$231,4,FALSE)</f>
        <v>11</v>
      </c>
      <c r="AF24" s="87">
        <f>IFERROR(VLOOKUP(AE24,[1]Moneys!$L$6:$N$95,3,FALSE),IFERROR(VLOOKUP(AE24,[1]Moneys!$O$6:$Q$95,3,FALSE),0))</f>
        <v>247578.22719999999</v>
      </c>
      <c r="AG24" s="85" t="s">
        <v>250</v>
      </c>
      <c r="AH24" s="88" t="s">
        <v>251</v>
      </c>
      <c r="AI24" s="89" t="str">
        <f t="shared" si="11"/>
        <v>B</v>
      </c>
      <c r="AJ24" s="90" t="str">
        <f t="shared" si="12"/>
        <v>B. Watson</v>
      </c>
      <c r="AK24" s="107">
        <f>VLOOKUP(AJ24,'[1]Player Counts'!$A$2:$B$90,2,FALSE)</f>
        <v>58</v>
      </c>
      <c r="AL24" s="86">
        <f>VLOOKUP(AJ24,'Win Scenario'!$A$143:$D$231,4,FALSE)</f>
        <v>84</v>
      </c>
      <c r="AM24" s="87">
        <f>IFERROR(VLOOKUP(AL24,[1]Moneys!$L$6:$N$95,3,FALSE),IFERROR(VLOOKUP(AL24,[1]Moneys!$O$6:$Q$95,3,FALSE),0))</f>
        <v>9566.1654082616242</v>
      </c>
      <c r="AN24" s="89"/>
      <c r="AO24" s="85" t="s">
        <v>7</v>
      </c>
      <c r="AP24" s="85">
        <v>274</v>
      </c>
    </row>
    <row r="25" spans="1:42" s="22" customFormat="1">
      <c r="A25" s="85" t="s">
        <v>4233</v>
      </c>
      <c r="B25" s="8">
        <f t="shared" si="0"/>
        <v>79</v>
      </c>
      <c r="C25" s="14">
        <f t="shared" si="1"/>
        <v>-547017</v>
      </c>
      <c r="D25" s="12">
        <f t="shared" si="2"/>
        <v>360879</v>
      </c>
      <c r="E25" s="85" t="s">
        <v>250</v>
      </c>
      <c r="F25" s="89" t="s">
        <v>251</v>
      </c>
      <c r="G25" s="89" t="str">
        <f t="shared" si="3"/>
        <v>B</v>
      </c>
      <c r="H25" s="90" t="str">
        <f t="shared" si="4"/>
        <v>B. Watson</v>
      </c>
      <c r="I25" s="107">
        <f>VLOOKUP(H25,'[1]Player Counts'!$A$2:$B$90,2,FALSE)</f>
        <v>58</v>
      </c>
      <c r="J25" s="86">
        <f>VLOOKUP(H25,'Win Scenario'!$A$143:$D$231,4,FALSE)</f>
        <v>84</v>
      </c>
      <c r="K25" s="87">
        <f>IFERROR(VLOOKUP(J25,[1]Moneys!$L$6:$N$95,3,FALSE),IFERROR(VLOOKUP(J25,[1]Moneys!$O$6:$Q$95,3,FALSE),0))</f>
        <v>9566.1654082616242</v>
      </c>
      <c r="L25" s="85" t="s">
        <v>236</v>
      </c>
      <c r="M25" s="89" t="s">
        <v>237</v>
      </c>
      <c r="N25" s="89" t="str">
        <f t="shared" si="5"/>
        <v>R</v>
      </c>
      <c r="O25" s="90" t="str">
        <f t="shared" si="6"/>
        <v>R. McIlroy</v>
      </c>
      <c r="P25" s="107">
        <f>VLOOKUP(O25,'[1]Player Counts'!$A$2:$B$90,2,FALSE)</f>
        <v>70</v>
      </c>
      <c r="Q25" s="86">
        <f>VLOOKUP(O25,'Win Scenario'!$A$143:$D$231,4,FALSE)</f>
        <v>49</v>
      </c>
      <c r="R25" s="87">
        <f>IFERROR(VLOOKUP(Q25,[1]Moneys!$L$6:$N$95,3,FALSE),IFERROR(VLOOKUP(Q25,[1]Moneys!$O$6:$Q$95,3,FALSE),0))</f>
        <v>28133</v>
      </c>
      <c r="S25" s="85" t="s">
        <v>221</v>
      </c>
      <c r="T25" s="89" t="s">
        <v>222</v>
      </c>
      <c r="U25" s="89" t="str">
        <f t="shared" si="7"/>
        <v>J</v>
      </c>
      <c r="V25" s="90" t="str">
        <f t="shared" si="8"/>
        <v>J. Day</v>
      </c>
      <c r="W25" s="107">
        <f>VLOOKUP(V25,'[1]Player Counts'!$A$2:$B$90,2,FALSE)</f>
        <v>104</v>
      </c>
      <c r="X25" s="86">
        <f>VLOOKUP(V25,'Win Scenario'!$A$143:$D$231,4,FALSE)</f>
        <v>71</v>
      </c>
      <c r="Y25" s="87">
        <f>IFERROR(VLOOKUP(X25,[1]Moneys!$L$6:$N$95,3,FALSE),IFERROR(VLOOKUP(X25,[1]Moneys!$O$6:$Q$95,3,FALSE),0))</f>
        <v>14213.640948551125</v>
      </c>
      <c r="Z25" s="85" t="s">
        <v>244</v>
      </c>
      <c r="AA25" s="89" t="s">
        <v>245</v>
      </c>
      <c r="AB25" s="89" t="str">
        <f t="shared" si="9"/>
        <v>J</v>
      </c>
      <c r="AC25" s="90" t="str">
        <f t="shared" si="10"/>
        <v>J. Spieth</v>
      </c>
      <c r="AD25" s="107">
        <f>VLOOKUP(AC25,'[1]Player Counts'!$A$2:$B$90,2,FALSE)</f>
        <v>89</v>
      </c>
      <c r="AE25" s="86">
        <f>VLOOKUP(AC25,'Win Scenario'!$A$143:$D$231,4,FALSE)</f>
        <v>32</v>
      </c>
      <c r="AF25" s="87">
        <f>IFERROR(VLOOKUP(AE25,[1]Moneys!$L$6:$N$95,3,FALSE),IFERROR(VLOOKUP(AE25,[1]Moneys!$O$6:$Q$95,3,FALSE),0))</f>
        <v>61387.449699999997</v>
      </c>
      <c r="AG25" s="85" t="s">
        <v>242</v>
      </c>
      <c r="AH25" s="89" t="s">
        <v>243</v>
      </c>
      <c r="AI25" s="89" t="str">
        <f t="shared" si="11"/>
        <v>A</v>
      </c>
      <c r="AJ25" s="90" t="str">
        <f t="shared" si="12"/>
        <v>A. Scott</v>
      </c>
      <c r="AK25" s="107">
        <f>VLOOKUP(AJ25,'[1]Player Counts'!$A$2:$B$90,2,FALSE)</f>
        <v>67</v>
      </c>
      <c r="AL25" s="86">
        <f>VLOOKUP(AJ25,'Win Scenario'!$A$143:$D$231,4,FALSE)</f>
        <v>11</v>
      </c>
      <c r="AM25" s="87">
        <f>IFERROR(VLOOKUP(AL25,[1]Moneys!$L$6:$N$95,3,FALSE),IFERROR(VLOOKUP(AL25,[1]Moneys!$O$6:$Q$95,3,FALSE),0))</f>
        <v>247578.22719999999</v>
      </c>
      <c r="AN25" s="89"/>
      <c r="AO25" s="85" t="s">
        <v>7</v>
      </c>
      <c r="AP25" s="85">
        <v>275</v>
      </c>
    </row>
    <row r="26" spans="1:42" s="22" customFormat="1">
      <c r="A26" s="85" t="s">
        <v>4254</v>
      </c>
      <c r="B26" s="8">
        <f t="shared" si="0"/>
        <v>79</v>
      </c>
      <c r="C26" s="14">
        <f t="shared" si="1"/>
        <v>-547017</v>
      </c>
      <c r="D26" s="12">
        <f t="shared" si="2"/>
        <v>360879</v>
      </c>
      <c r="E26" s="85" t="s">
        <v>221</v>
      </c>
      <c r="F26" s="89" t="s">
        <v>222</v>
      </c>
      <c r="G26" s="89" t="str">
        <f t="shared" si="3"/>
        <v>J</v>
      </c>
      <c r="H26" s="90" t="str">
        <f t="shared" si="4"/>
        <v>J. Day</v>
      </c>
      <c r="I26" s="107">
        <f>VLOOKUP(H26,'[1]Player Counts'!$A$2:$B$90,2,FALSE)</f>
        <v>104</v>
      </c>
      <c r="J26" s="86">
        <f>VLOOKUP(H26,'Win Scenario'!$A$143:$D$231,4,FALSE)</f>
        <v>71</v>
      </c>
      <c r="K26" s="87">
        <f>IFERROR(VLOOKUP(J26,[1]Moneys!$L$6:$N$95,3,FALSE),IFERROR(VLOOKUP(J26,[1]Moneys!$O$6:$Q$95,3,FALSE),0))</f>
        <v>14213.640948551125</v>
      </c>
      <c r="L26" s="85" t="s">
        <v>242</v>
      </c>
      <c r="M26" s="89" t="s">
        <v>243</v>
      </c>
      <c r="N26" s="89" t="str">
        <f t="shared" si="5"/>
        <v>A</v>
      </c>
      <c r="O26" s="90" t="str">
        <f t="shared" si="6"/>
        <v>A. Scott</v>
      </c>
      <c r="P26" s="107">
        <f>VLOOKUP(O26,'[1]Player Counts'!$A$2:$B$90,2,FALSE)</f>
        <v>67</v>
      </c>
      <c r="Q26" s="86">
        <f>VLOOKUP(O26,'Win Scenario'!$A$143:$D$231,4,FALSE)</f>
        <v>11</v>
      </c>
      <c r="R26" s="87">
        <f>IFERROR(VLOOKUP(Q26,[1]Moneys!$L$6:$N$95,3,FALSE),IFERROR(VLOOKUP(Q26,[1]Moneys!$O$6:$Q$95,3,FALSE),0))</f>
        <v>247578.22719999999</v>
      </c>
      <c r="S26" s="85" t="s">
        <v>244</v>
      </c>
      <c r="T26" s="89" t="s">
        <v>245</v>
      </c>
      <c r="U26" s="89" t="str">
        <f t="shared" si="7"/>
        <v>J</v>
      </c>
      <c r="V26" s="90" t="str">
        <f t="shared" si="8"/>
        <v>J. Spieth</v>
      </c>
      <c r="W26" s="107">
        <f>VLOOKUP(V26,'[1]Player Counts'!$A$2:$B$90,2,FALSE)</f>
        <v>89</v>
      </c>
      <c r="X26" s="86">
        <f>VLOOKUP(V26,'Win Scenario'!$A$143:$D$231,4,FALSE)</f>
        <v>32</v>
      </c>
      <c r="Y26" s="87">
        <f>IFERROR(VLOOKUP(X26,[1]Moneys!$L$6:$N$95,3,FALSE),IFERROR(VLOOKUP(X26,[1]Moneys!$O$6:$Q$95,3,FALSE),0))</f>
        <v>61387.449699999997</v>
      </c>
      <c r="Z26" s="85" t="s">
        <v>236</v>
      </c>
      <c r="AA26" s="89" t="s">
        <v>237</v>
      </c>
      <c r="AB26" s="89" t="str">
        <f t="shared" si="9"/>
        <v>R</v>
      </c>
      <c r="AC26" s="90" t="str">
        <f t="shared" si="10"/>
        <v>R. McIlroy</v>
      </c>
      <c r="AD26" s="107">
        <f>VLOOKUP(AC26,'[1]Player Counts'!$A$2:$B$90,2,FALSE)</f>
        <v>70</v>
      </c>
      <c r="AE26" s="86">
        <f>VLOOKUP(AC26,'Win Scenario'!$A$143:$D$231,4,FALSE)</f>
        <v>49</v>
      </c>
      <c r="AF26" s="87">
        <f>IFERROR(VLOOKUP(AE26,[1]Moneys!$L$6:$N$95,3,FALSE),IFERROR(VLOOKUP(AE26,[1]Moneys!$O$6:$Q$95,3,FALSE),0))</f>
        <v>28133</v>
      </c>
      <c r="AG26" s="85" t="s">
        <v>250</v>
      </c>
      <c r="AH26" s="89" t="s">
        <v>251</v>
      </c>
      <c r="AI26" s="89" t="str">
        <f t="shared" si="11"/>
        <v>B</v>
      </c>
      <c r="AJ26" s="90" t="str">
        <f t="shared" si="12"/>
        <v>B. Watson</v>
      </c>
      <c r="AK26" s="107">
        <f>VLOOKUP(AJ26,'[1]Player Counts'!$A$2:$B$90,2,FALSE)</f>
        <v>58</v>
      </c>
      <c r="AL26" s="86">
        <f>VLOOKUP(AJ26,'Win Scenario'!$A$143:$D$231,4,FALSE)</f>
        <v>84</v>
      </c>
      <c r="AM26" s="87">
        <f>IFERROR(VLOOKUP(AL26,[1]Moneys!$L$6:$N$95,3,FALSE),IFERROR(VLOOKUP(AL26,[1]Moneys!$O$6:$Q$95,3,FALSE),0))</f>
        <v>9566.1654082616242</v>
      </c>
      <c r="AN26" s="89"/>
      <c r="AO26" s="85" t="s">
        <v>7</v>
      </c>
      <c r="AP26" s="85">
        <v>282</v>
      </c>
    </row>
    <row r="27" spans="1:42" s="22" customFormat="1">
      <c r="A27" s="85" t="s">
        <v>33</v>
      </c>
      <c r="B27" s="8">
        <f t="shared" si="0"/>
        <v>79</v>
      </c>
      <c r="C27" s="14">
        <f t="shared" si="1"/>
        <v>-547017</v>
      </c>
      <c r="D27" s="12">
        <f t="shared" si="2"/>
        <v>360879</v>
      </c>
      <c r="E27" s="85" t="s">
        <v>221</v>
      </c>
      <c r="F27" s="89" t="s">
        <v>222</v>
      </c>
      <c r="G27" s="89" t="str">
        <f t="shared" si="3"/>
        <v>J</v>
      </c>
      <c r="H27" s="90" t="str">
        <f t="shared" si="4"/>
        <v>J. Day</v>
      </c>
      <c r="I27" s="107">
        <f>VLOOKUP(H27,'[1]Player Counts'!$A$2:$B$90,2,FALSE)</f>
        <v>104</v>
      </c>
      <c r="J27" s="86">
        <f>VLOOKUP(H27,'Win Scenario'!$A$143:$D$231,4,FALSE)</f>
        <v>71</v>
      </c>
      <c r="K27" s="87">
        <f>IFERROR(VLOOKUP(J27,[1]Moneys!$L$6:$N$95,3,FALSE),IFERROR(VLOOKUP(J27,[1]Moneys!$O$6:$Q$95,3,FALSE),0))</f>
        <v>14213.640948551125</v>
      </c>
      <c r="L27" s="85" t="s">
        <v>242</v>
      </c>
      <c r="M27" s="89" t="s">
        <v>243</v>
      </c>
      <c r="N27" s="89" t="str">
        <f t="shared" si="5"/>
        <v>A</v>
      </c>
      <c r="O27" s="90" t="str">
        <f t="shared" si="6"/>
        <v>A. Scott</v>
      </c>
      <c r="P27" s="107">
        <f>VLOOKUP(O27,'[1]Player Counts'!$A$2:$B$90,2,FALSE)</f>
        <v>67</v>
      </c>
      <c r="Q27" s="86">
        <f>VLOOKUP(O27,'Win Scenario'!$A$143:$D$231,4,FALSE)</f>
        <v>11</v>
      </c>
      <c r="R27" s="87">
        <f>IFERROR(VLOOKUP(Q27,[1]Moneys!$L$6:$N$95,3,FALSE),IFERROR(VLOOKUP(Q27,[1]Moneys!$O$6:$Q$95,3,FALSE),0))</f>
        <v>247578.22719999999</v>
      </c>
      <c r="S27" s="85" t="s">
        <v>244</v>
      </c>
      <c r="T27" s="89" t="s">
        <v>245</v>
      </c>
      <c r="U27" s="89" t="str">
        <f t="shared" si="7"/>
        <v>J</v>
      </c>
      <c r="V27" s="90" t="str">
        <f t="shared" si="8"/>
        <v>J. Spieth</v>
      </c>
      <c r="W27" s="107">
        <f>VLOOKUP(V27,'[1]Player Counts'!$A$2:$B$90,2,FALSE)</f>
        <v>89</v>
      </c>
      <c r="X27" s="86">
        <f>VLOOKUP(V27,'Win Scenario'!$A$143:$D$231,4,FALSE)</f>
        <v>32</v>
      </c>
      <c r="Y27" s="87">
        <f>IFERROR(VLOOKUP(X27,[1]Moneys!$L$6:$N$95,3,FALSE),IFERROR(VLOOKUP(X27,[1]Moneys!$O$6:$Q$95,3,FALSE),0))</f>
        <v>61387.449699999997</v>
      </c>
      <c r="Z27" s="85" t="s">
        <v>250</v>
      </c>
      <c r="AA27" s="89" t="s">
        <v>251</v>
      </c>
      <c r="AB27" s="89" t="str">
        <f t="shared" si="9"/>
        <v>B</v>
      </c>
      <c r="AC27" s="90" t="str">
        <f t="shared" si="10"/>
        <v>B. Watson</v>
      </c>
      <c r="AD27" s="107">
        <f>VLOOKUP(AC27,'[1]Player Counts'!$A$2:$B$90,2,FALSE)</f>
        <v>58</v>
      </c>
      <c r="AE27" s="86">
        <f>VLOOKUP(AC27,'Win Scenario'!$A$143:$D$231,4,FALSE)</f>
        <v>84</v>
      </c>
      <c r="AF27" s="87">
        <f>IFERROR(VLOOKUP(AE27,[1]Moneys!$L$6:$N$95,3,FALSE),IFERROR(VLOOKUP(AE27,[1]Moneys!$O$6:$Q$95,3,FALSE),0))</f>
        <v>9566.1654082616242</v>
      </c>
      <c r="AG27" s="85" t="s">
        <v>236</v>
      </c>
      <c r="AH27" s="89" t="s">
        <v>237</v>
      </c>
      <c r="AI27" s="89" t="str">
        <f t="shared" si="11"/>
        <v>R</v>
      </c>
      <c r="AJ27" s="90" t="str">
        <f t="shared" si="12"/>
        <v>R. McIlroy</v>
      </c>
      <c r="AK27" s="107">
        <f>VLOOKUP(AJ27,'[1]Player Counts'!$A$2:$B$90,2,FALSE)</f>
        <v>70</v>
      </c>
      <c r="AL27" s="86">
        <f>VLOOKUP(AJ27,'Win Scenario'!$A$143:$D$231,4,FALSE)</f>
        <v>49</v>
      </c>
      <c r="AM27" s="87">
        <f>IFERROR(VLOOKUP(AL27,[1]Moneys!$L$6:$N$95,3,FALSE),IFERROR(VLOOKUP(AL27,[1]Moneys!$O$6:$Q$95,3,FALSE),0))</f>
        <v>28133</v>
      </c>
      <c r="AN27" s="89"/>
      <c r="AO27" s="85" t="s">
        <v>26</v>
      </c>
      <c r="AP27" s="85">
        <v>273</v>
      </c>
    </row>
    <row r="28" spans="1:42" s="22" customFormat="1">
      <c r="A28" s="85" t="s">
        <v>44</v>
      </c>
      <c r="B28" s="8">
        <f t="shared" si="0"/>
        <v>79</v>
      </c>
      <c r="C28" s="14">
        <f t="shared" si="1"/>
        <v>-547017</v>
      </c>
      <c r="D28" s="12">
        <f t="shared" si="2"/>
        <v>360879</v>
      </c>
      <c r="E28" s="85" t="s">
        <v>221</v>
      </c>
      <c r="F28" s="89" t="s">
        <v>222</v>
      </c>
      <c r="G28" s="89" t="str">
        <f t="shared" si="3"/>
        <v>J</v>
      </c>
      <c r="H28" s="90" t="str">
        <f t="shared" si="4"/>
        <v>J. Day</v>
      </c>
      <c r="I28" s="107">
        <f>VLOOKUP(H28,'[1]Player Counts'!$A$2:$B$90,2,FALSE)</f>
        <v>104</v>
      </c>
      <c r="J28" s="86">
        <f>VLOOKUP(H28,'Win Scenario'!$A$143:$D$231,4,FALSE)</f>
        <v>71</v>
      </c>
      <c r="K28" s="87">
        <f>IFERROR(VLOOKUP(J28,[1]Moneys!$L$6:$N$95,3,FALSE),IFERROR(VLOOKUP(J28,[1]Moneys!$O$6:$Q$95,3,FALSE),0))</f>
        <v>14213.640948551125</v>
      </c>
      <c r="L28" s="85" t="s">
        <v>244</v>
      </c>
      <c r="M28" s="89" t="s">
        <v>245</v>
      </c>
      <c r="N28" s="89" t="str">
        <f t="shared" si="5"/>
        <v>J</v>
      </c>
      <c r="O28" s="90" t="str">
        <f t="shared" si="6"/>
        <v>J. Spieth</v>
      </c>
      <c r="P28" s="107">
        <f>VLOOKUP(O28,'[1]Player Counts'!$A$2:$B$90,2,FALSE)</f>
        <v>89</v>
      </c>
      <c r="Q28" s="86">
        <f>VLOOKUP(O28,'Win Scenario'!$A$143:$D$231,4,FALSE)</f>
        <v>32</v>
      </c>
      <c r="R28" s="87">
        <f>IFERROR(VLOOKUP(Q28,[1]Moneys!$L$6:$N$95,3,FALSE),IFERROR(VLOOKUP(Q28,[1]Moneys!$O$6:$Q$95,3,FALSE),0))</f>
        <v>61387.449699999997</v>
      </c>
      <c r="S28" s="85" t="s">
        <v>250</v>
      </c>
      <c r="T28" s="89" t="s">
        <v>251</v>
      </c>
      <c r="U28" s="89" t="str">
        <f t="shared" si="7"/>
        <v>B</v>
      </c>
      <c r="V28" s="90" t="str">
        <f t="shared" si="8"/>
        <v>B. Watson</v>
      </c>
      <c r="W28" s="107">
        <f>VLOOKUP(V28,'[1]Player Counts'!$A$2:$B$90,2,FALSE)</f>
        <v>58</v>
      </c>
      <c r="X28" s="86">
        <f>VLOOKUP(V28,'Win Scenario'!$A$143:$D$231,4,FALSE)</f>
        <v>84</v>
      </c>
      <c r="Y28" s="87">
        <f>IFERROR(VLOOKUP(X28,[1]Moneys!$L$6:$N$95,3,FALSE),IFERROR(VLOOKUP(X28,[1]Moneys!$O$6:$Q$95,3,FALSE),0))</f>
        <v>9566.1654082616242</v>
      </c>
      <c r="Z28" s="85" t="s">
        <v>242</v>
      </c>
      <c r="AA28" s="89" t="s">
        <v>243</v>
      </c>
      <c r="AB28" s="89" t="str">
        <f t="shared" si="9"/>
        <v>A</v>
      </c>
      <c r="AC28" s="90" t="str">
        <f t="shared" si="10"/>
        <v>A. Scott</v>
      </c>
      <c r="AD28" s="107">
        <f>VLOOKUP(AC28,'[1]Player Counts'!$A$2:$B$90,2,FALSE)</f>
        <v>67</v>
      </c>
      <c r="AE28" s="86">
        <f>VLOOKUP(AC28,'Win Scenario'!$A$143:$D$231,4,FALSE)</f>
        <v>11</v>
      </c>
      <c r="AF28" s="87">
        <f>IFERROR(VLOOKUP(AE28,[1]Moneys!$L$6:$N$95,3,FALSE),IFERROR(VLOOKUP(AE28,[1]Moneys!$O$6:$Q$95,3,FALSE),0))</f>
        <v>247578.22719999999</v>
      </c>
      <c r="AG28" s="85" t="s">
        <v>236</v>
      </c>
      <c r="AH28" s="89" t="s">
        <v>237</v>
      </c>
      <c r="AI28" s="89" t="str">
        <f t="shared" si="11"/>
        <v>R</v>
      </c>
      <c r="AJ28" s="90" t="str">
        <f t="shared" si="12"/>
        <v>R. McIlroy</v>
      </c>
      <c r="AK28" s="107">
        <f>VLOOKUP(AJ28,'[1]Player Counts'!$A$2:$B$90,2,FALSE)</f>
        <v>70</v>
      </c>
      <c r="AL28" s="86">
        <f>VLOOKUP(AJ28,'Win Scenario'!$A$143:$D$231,4,FALSE)</f>
        <v>49</v>
      </c>
      <c r="AM28" s="87">
        <f>IFERROR(VLOOKUP(AL28,[1]Moneys!$L$6:$N$95,3,FALSE),IFERROR(VLOOKUP(AL28,[1]Moneys!$O$6:$Q$95,3,FALSE),0))</f>
        <v>28133</v>
      </c>
      <c r="AN28" s="88"/>
      <c r="AO28" s="85" t="s">
        <v>7</v>
      </c>
      <c r="AP28" s="85">
        <v>272</v>
      </c>
    </row>
    <row r="29" spans="1:42" s="22" customFormat="1">
      <c r="A29" s="77" t="s">
        <v>4323</v>
      </c>
      <c r="B29" s="8">
        <f t="shared" si="0"/>
        <v>79</v>
      </c>
      <c r="C29" s="14">
        <f t="shared" si="1"/>
        <v>-547017</v>
      </c>
      <c r="D29" s="12">
        <f t="shared" si="2"/>
        <v>360879</v>
      </c>
      <c r="E29" s="77" t="s">
        <v>244</v>
      </c>
      <c r="F29" s="1" t="s">
        <v>245</v>
      </c>
      <c r="G29" s="1" t="str">
        <f t="shared" si="3"/>
        <v>J</v>
      </c>
      <c r="H29" s="11" t="str">
        <f t="shared" si="4"/>
        <v>J. Spieth</v>
      </c>
      <c r="I29" s="107">
        <f>VLOOKUP(H29,'[1]Player Counts'!$A$2:$B$90,2,FALSE)</f>
        <v>89</v>
      </c>
      <c r="J29" s="8">
        <f>VLOOKUP(H29,'Win Scenario'!$A$143:$D$231,4,FALSE)</f>
        <v>32</v>
      </c>
      <c r="K29" s="12">
        <f>IFERROR(VLOOKUP(J29,[1]Moneys!$L$6:$N$95,3,FALSE),IFERROR(VLOOKUP(J29,[1]Moneys!$O$6:$Q$95,3,FALSE),0))</f>
        <v>61387.449699999997</v>
      </c>
      <c r="L29" s="77" t="s">
        <v>242</v>
      </c>
      <c r="M29" s="1" t="s">
        <v>243</v>
      </c>
      <c r="N29" s="1" t="str">
        <f t="shared" si="5"/>
        <v>A</v>
      </c>
      <c r="O29" s="11" t="str">
        <f t="shared" si="6"/>
        <v>A. Scott</v>
      </c>
      <c r="P29" s="107">
        <f>VLOOKUP(O29,'[1]Player Counts'!$A$2:$B$90,2,FALSE)</f>
        <v>67</v>
      </c>
      <c r="Q29" s="8">
        <f>VLOOKUP(O29,'Win Scenario'!$A$143:$D$231,4,FALSE)</f>
        <v>11</v>
      </c>
      <c r="R29" s="12">
        <f>IFERROR(VLOOKUP(Q29,[1]Moneys!$L$6:$N$95,3,FALSE),IFERROR(VLOOKUP(Q29,[1]Moneys!$O$6:$Q$95,3,FALSE),0))</f>
        <v>247578.22719999999</v>
      </c>
      <c r="S29" s="77" t="s">
        <v>221</v>
      </c>
      <c r="T29" s="1" t="s">
        <v>222</v>
      </c>
      <c r="U29" s="1" t="str">
        <f t="shared" si="7"/>
        <v>J</v>
      </c>
      <c r="V29" s="11" t="str">
        <f t="shared" si="8"/>
        <v>J. Day</v>
      </c>
      <c r="W29" s="107">
        <f>VLOOKUP(V29,'[1]Player Counts'!$A$2:$B$90,2,FALSE)</f>
        <v>104</v>
      </c>
      <c r="X29" s="8">
        <f>VLOOKUP(V29,'Win Scenario'!$A$143:$D$231,4,FALSE)</f>
        <v>71</v>
      </c>
      <c r="Y29" s="12">
        <f>IFERROR(VLOOKUP(X29,[1]Moneys!$L$6:$N$95,3,FALSE),IFERROR(VLOOKUP(X29,[1]Moneys!$O$6:$Q$95,3,FALSE),0))</f>
        <v>14213.640948551125</v>
      </c>
      <c r="Z29" s="77" t="s">
        <v>250</v>
      </c>
      <c r="AA29" s="1" t="s">
        <v>251</v>
      </c>
      <c r="AB29" s="1" t="str">
        <f t="shared" si="9"/>
        <v>B</v>
      </c>
      <c r="AC29" s="11" t="str">
        <f t="shared" si="10"/>
        <v>B. Watson</v>
      </c>
      <c r="AD29" s="107">
        <f>VLOOKUP(AC29,'[1]Player Counts'!$A$2:$B$90,2,FALSE)</f>
        <v>58</v>
      </c>
      <c r="AE29" s="8">
        <f>VLOOKUP(AC29,'Win Scenario'!$A$143:$D$231,4,FALSE)</f>
        <v>84</v>
      </c>
      <c r="AF29" s="12">
        <f>IFERROR(VLOOKUP(AE29,[1]Moneys!$L$6:$N$95,3,FALSE),IFERROR(VLOOKUP(AE29,[1]Moneys!$O$6:$Q$95,3,FALSE),0))</f>
        <v>9566.1654082616242</v>
      </c>
      <c r="AG29" s="77" t="s">
        <v>236</v>
      </c>
      <c r="AH29" s="1" t="s">
        <v>237</v>
      </c>
      <c r="AI29" s="1" t="str">
        <f t="shared" si="11"/>
        <v>R</v>
      </c>
      <c r="AJ29" s="11" t="str">
        <f t="shared" si="12"/>
        <v>R. McIlroy</v>
      </c>
      <c r="AK29" s="107">
        <f>VLOOKUP(AJ29,'[1]Player Counts'!$A$2:$B$90,2,FALSE)</f>
        <v>70</v>
      </c>
      <c r="AL29" s="8">
        <f>VLOOKUP(AJ29,'Win Scenario'!$A$143:$D$231,4,FALSE)</f>
        <v>49</v>
      </c>
      <c r="AM29" s="12">
        <f>IFERROR(VLOOKUP(AL29,[1]Moneys!$L$6:$N$95,3,FALSE),IFERROR(VLOOKUP(AL29,[1]Moneys!$O$6:$Q$95,3,FALSE),0))</f>
        <v>28133</v>
      </c>
      <c r="AN29" s="89"/>
      <c r="AO29" s="85" t="s">
        <v>8</v>
      </c>
      <c r="AP29" s="85">
        <v>274</v>
      </c>
    </row>
    <row r="30" spans="1:42" s="22" customFormat="1">
      <c r="A30" s="85" t="s">
        <v>52</v>
      </c>
      <c r="B30" s="8">
        <f t="shared" si="0"/>
        <v>67</v>
      </c>
      <c r="C30" s="14">
        <f t="shared" si="1"/>
        <v>-524595</v>
      </c>
      <c r="D30" s="12">
        <f t="shared" si="2"/>
        <v>383301</v>
      </c>
      <c r="E30" s="85" t="s">
        <v>4332</v>
      </c>
      <c r="F30" s="89" t="s">
        <v>4336</v>
      </c>
      <c r="G30" s="89" t="str">
        <f t="shared" si="3"/>
        <v>R</v>
      </c>
      <c r="H30" s="90" t="str">
        <f t="shared" si="4"/>
        <v>R. Cabrera-Bello</v>
      </c>
      <c r="I30" s="107">
        <f>VLOOKUP(H30,'[1]Player Counts'!$A$2:$B$90,2,FALSE)</f>
        <v>4</v>
      </c>
      <c r="J30" s="86">
        <f>VLOOKUP(H30,'Win Scenario'!$A$143:$D$231,4,FALSE)</f>
        <v>10</v>
      </c>
      <c r="K30" s="87">
        <f>IFERROR(VLOOKUP(J30,[1]Moneys!$L$6:$N$95,3,FALSE),IFERROR(VLOOKUP(J30,[1]Moneys!$O$6:$Q$95,3,FALSE),0))</f>
        <v>270000</v>
      </c>
      <c r="L30" s="85" t="s">
        <v>221</v>
      </c>
      <c r="M30" s="89" t="s">
        <v>222</v>
      </c>
      <c r="N30" s="89" t="str">
        <f t="shared" si="5"/>
        <v>J</v>
      </c>
      <c r="O30" s="90" t="str">
        <f t="shared" si="6"/>
        <v>J. Day</v>
      </c>
      <c r="P30" s="107">
        <f>VLOOKUP(O30,'[1]Player Counts'!$A$2:$B$90,2,FALSE)</f>
        <v>104</v>
      </c>
      <c r="Q30" s="86">
        <f>VLOOKUP(O30,'Win Scenario'!$A$143:$D$231,4,FALSE)</f>
        <v>71</v>
      </c>
      <c r="R30" s="87">
        <f>IFERROR(VLOOKUP(Q30,[1]Moneys!$L$6:$N$95,3,FALSE),IFERROR(VLOOKUP(Q30,[1]Moneys!$O$6:$Q$95,3,FALSE),0))</f>
        <v>14213.640948551125</v>
      </c>
      <c r="S30" s="85" t="s">
        <v>236</v>
      </c>
      <c r="T30" s="89" t="s">
        <v>237</v>
      </c>
      <c r="U30" s="89" t="str">
        <f t="shared" si="7"/>
        <v>R</v>
      </c>
      <c r="V30" s="90" t="str">
        <f t="shared" si="8"/>
        <v>R. McIlroy</v>
      </c>
      <c r="W30" s="107">
        <f>VLOOKUP(V30,'[1]Player Counts'!$A$2:$B$90,2,FALSE)</f>
        <v>70</v>
      </c>
      <c r="X30" s="86">
        <f>VLOOKUP(V30,'Win Scenario'!$A$143:$D$231,4,FALSE)</f>
        <v>49</v>
      </c>
      <c r="Y30" s="87">
        <f>IFERROR(VLOOKUP(X30,[1]Moneys!$L$6:$N$95,3,FALSE),IFERROR(VLOOKUP(X30,[1]Moneys!$O$6:$Q$95,3,FALSE),0))</f>
        <v>28133</v>
      </c>
      <c r="Z30" s="85" t="s">
        <v>244</v>
      </c>
      <c r="AA30" s="89" t="s">
        <v>245</v>
      </c>
      <c r="AB30" s="89" t="str">
        <f t="shared" si="9"/>
        <v>J</v>
      </c>
      <c r="AC30" s="90" t="str">
        <f t="shared" si="10"/>
        <v>J. Spieth</v>
      </c>
      <c r="AD30" s="107">
        <f>VLOOKUP(AC30,'[1]Player Counts'!$A$2:$B$90,2,FALSE)</f>
        <v>89</v>
      </c>
      <c r="AE30" s="86">
        <f>VLOOKUP(AC30,'Win Scenario'!$A$143:$D$231,4,FALSE)</f>
        <v>32</v>
      </c>
      <c r="AF30" s="87">
        <f>IFERROR(VLOOKUP(AE30,[1]Moneys!$L$6:$N$95,3,FALSE),IFERROR(VLOOKUP(AE30,[1]Moneys!$O$6:$Q$95,3,FALSE),0))</f>
        <v>61387.449699999997</v>
      </c>
      <c r="AG30" s="85" t="s">
        <v>250</v>
      </c>
      <c r="AH30" s="89" t="s">
        <v>251</v>
      </c>
      <c r="AI30" s="89" t="str">
        <f t="shared" si="11"/>
        <v>B</v>
      </c>
      <c r="AJ30" s="90" t="str">
        <f t="shared" si="12"/>
        <v>B. Watson</v>
      </c>
      <c r="AK30" s="107">
        <f>VLOOKUP(AJ30,'[1]Player Counts'!$A$2:$B$90,2,FALSE)</f>
        <v>58</v>
      </c>
      <c r="AL30" s="86">
        <f>VLOOKUP(AJ30,'Win Scenario'!$A$143:$D$231,4,FALSE)</f>
        <v>84</v>
      </c>
      <c r="AM30" s="87">
        <f>IFERROR(VLOOKUP(AL30,[1]Moneys!$L$6:$N$95,3,FALSE),IFERROR(VLOOKUP(AL30,[1]Moneys!$O$6:$Q$95,3,FALSE),0))</f>
        <v>9566.1654082616242</v>
      </c>
      <c r="AN30" s="89"/>
      <c r="AO30" s="85" t="s">
        <v>7</v>
      </c>
      <c r="AP30" s="85">
        <v>276</v>
      </c>
    </row>
    <row r="31" spans="1:42" s="22" customFormat="1">
      <c r="A31" s="85" t="s">
        <v>4222</v>
      </c>
      <c r="B31" s="8">
        <f t="shared" si="0"/>
        <v>132</v>
      </c>
      <c r="C31" s="14">
        <f t="shared" si="1"/>
        <v>-767778</v>
      </c>
      <c r="D31" s="12">
        <f t="shared" si="2"/>
        <v>140118</v>
      </c>
      <c r="E31" s="85" t="s">
        <v>221</v>
      </c>
      <c r="F31" s="89" t="s">
        <v>222</v>
      </c>
      <c r="G31" s="89" t="str">
        <f t="shared" si="3"/>
        <v>J</v>
      </c>
      <c r="H31" s="90" t="str">
        <f t="shared" si="4"/>
        <v>J. Day</v>
      </c>
      <c r="I31" s="107">
        <f>VLOOKUP(H31,'[1]Player Counts'!$A$2:$B$90,2,FALSE)</f>
        <v>104</v>
      </c>
      <c r="J31" s="86">
        <f>VLOOKUP(H31,'Win Scenario'!$A$143:$D$231,4,FALSE)</f>
        <v>71</v>
      </c>
      <c r="K31" s="87">
        <f>IFERROR(VLOOKUP(J31,[1]Moneys!$L$6:$N$95,3,FALSE),IFERROR(VLOOKUP(J31,[1]Moneys!$O$6:$Q$95,3,FALSE),0))</f>
        <v>14213.640948551125</v>
      </c>
      <c r="L31" s="85" t="s">
        <v>236</v>
      </c>
      <c r="M31" s="89" t="s">
        <v>237</v>
      </c>
      <c r="N31" s="89" t="str">
        <f t="shared" si="5"/>
        <v>R</v>
      </c>
      <c r="O31" s="90" t="str">
        <f t="shared" si="6"/>
        <v>R. McIlroy</v>
      </c>
      <c r="P31" s="107">
        <f>VLOOKUP(O31,'[1]Player Counts'!$A$2:$B$90,2,FALSE)</f>
        <v>70</v>
      </c>
      <c r="Q31" s="86">
        <f>VLOOKUP(O31,'Win Scenario'!$A$143:$D$231,4,FALSE)</f>
        <v>49</v>
      </c>
      <c r="R31" s="87">
        <f>IFERROR(VLOOKUP(Q31,[1]Moneys!$L$6:$N$95,3,FALSE),IFERROR(VLOOKUP(Q31,[1]Moneys!$O$6:$Q$95,3,FALSE),0))</f>
        <v>28133</v>
      </c>
      <c r="S31" s="85" t="s">
        <v>244</v>
      </c>
      <c r="T31" s="89" t="s">
        <v>245</v>
      </c>
      <c r="U31" s="89" t="str">
        <f t="shared" si="7"/>
        <v>J</v>
      </c>
      <c r="V31" s="90" t="str">
        <f t="shared" si="8"/>
        <v>J. Spieth</v>
      </c>
      <c r="W31" s="107">
        <f>VLOOKUP(V31,'[1]Player Counts'!$A$2:$B$90,2,FALSE)</f>
        <v>89</v>
      </c>
      <c r="X31" s="86">
        <f>VLOOKUP(V31,'Win Scenario'!$A$143:$D$231,4,FALSE)</f>
        <v>32</v>
      </c>
      <c r="Y31" s="87">
        <f>IFERROR(VLOOKUP(X31,[1]Moneys!$L$6:$N$95,3,FALSE),IFERROR(VLOOKUP(X31,[1]Moneys!$O$6:$Q$95,3,FALSE),0))</f>
        <v>61387.449699999997</v>
      </c>
      <c r="Z31" s="85" t="s">
        <v>4329</v>
      </c>
      <c r="AA31" s="89" t="s">
        <v>254</v>
      </c>
      <c r="AB31" s="89" t="str">
        <f t="shared" si="9"/>
        <v>K</v>
      </c>
      <c r="AC31" s="90" t="str">
        <f t="shared" si="10"/>
        <v>K. Kisner</v>
      </c>
      <c r="AD31" s="107">
        <f>VLOOKUP(AC31,'[1]Player Counts'!$A$2:$B$90,2,FALSE)</f>
        <v>2</v>
      </c>
      <c r="AE31" s="86">
        <f>VLOOKUP(AC31,'Win Scenario'!$A$143:$D$231,4,FALSE)</f>
        <v>50</v>
      </c>
      <c r="AF31" s="87">
        <f>IFERROR(VLOOKUP(AE31,[1]Moneys!$L$6:$N$95,3,FALSE),IFERROR(VLOOKUP(AE31,[1]Moneys!$O$6:$Q$95,3,FALSE),0))</f>
        <v>26817.693700000062</v>
      </c>
      <c r="AG31" s="85" t="s">
        <v>250</v>
      </c>
      <c r="AH31" s="89" t="s">
        <v>251</v>
      </c>
      <c r="AI31" s="89" t="str">
        <f t="shared" si="11"/>
        <v>B</v>
      </c>
      <c r="AJ31" s="90" t="str">
        <f t="shared" si="12"/>
        <v>B. Watson</v>
      </c>
      <c r="AK31" s="107">
        <f>VLOOKUP(AJ31,'[1]Player Counts'!$A$2:$B$90,2,FALSE)</f>
        <v>58</v>
      </c>
      <c r="AL31" s="86">
        <f>VLOOKUP(AJ31,'Win Scenario'!$A$143:$D$231,4,FALSE)</f>
        <v>84</v>
      </c>
      <c r="AM31" s="87">
        <f>IFERROR(VLOOKUP(AL31,[1]Moneys!$L$6:$N$95,3,FALSE),IFERROR(VLOOKUP(AL31,[1]Moneys!$O$6:$Q$95,3,FALSE),0))</f>
        <v>9566.1654082616242</v>
      </c>
      <c r="AN31" s="89"/>
      <c r="AO31" s="85" t="s">
        <v>5</v>
      </c>
      <c r="AP31" s="85">
        <v>278</v>
      </c>
    </row>
    <row r="32" spans="1:42" s="22" customFormat="1">
      <c r="A32" s="85" t="s">
        <v>4314</v>
      </c>
      <c r="B32" s="8">
        <f t="shared" si="0"/>
        <v>99</v>
      </c>
      <c r="C32" s="14">
        <f t="shared" si="1"/>
        <v>-568605</v>
      </c>
      <c r="D32" s="12">
        <f t="shared" si="2"/>
        <v>339291</v>
      </c>
      <c r="E32" s="85" t="s">
        <v>221</v>
      </c>
      <c r="F32" s="89" t="s">
        <v>222</v>
      </c>
      <c r="G32" s="89" t="str">
        <f t="shared" si="3"/>
        <v>J</v>
      </c>
      <c r="H32" s="90" t="str">
        <f t="shared" si="4"/>
        <v>J. Day</v>
      </c>
      <c r="I32" s="107">
        <f>VLOOKUP(H32,'[1]Player Counts'!$A$2:$B$90,2,FALSE)</f>
        <v>104</v>
      </c>
      <c r="J32" s="86">
        <f>VLOOKUP(H32,'Win Scenario'!$A$143:$D$231,4,FALSE)</f>
        <v>71</v>
      </c>
      <c r="K32" s="87">
        <f>IFERROR(VLOOKUP(J32,[1]Moneys!$L$6:$N$95,3,FALSE),IFERROR(VLOOKUP(J32,[1]Moneys!$O$6:$Q$95,3,FALSE),0))</f>
        <v>14213.640948551125</v>
      </c>
      <c r="L32" s="85" t="s">
        <v>244</v>
      </c>
      <c r="M32" s="89" t="s">
        <v>245</v>
      </c>
      <c r="N32" s="89" t="str">
        <f t="shared" si="5"/>
        <v>J</v>
      </c>
      <c r="O32" s="90" t="str">
        <f t="shared" si="6"/>
        <v>J. Spieth</v>
      </c>
      <c r="P32" s="107">
        <f>VLOOKUP(O32,'[1]Player Counts'!$A$2:$B$90,2,FALSE)</f>
        <v>89</v>
      </c>
      <c r="Q32" s="86">
        <f>VLOOKUP(O32,'Win Scenario'!$A$143:$D$231,4,FALSE)</f>
        <v>32</v>
      </c>
      <c r="R32" s="87">
        <f>IFERROR(VLOOKUP(Q32,[1]Moneys!$L$6:$N$95,3,FALSE),IFERROR(VLOOKUP(Q32,[1]Moneys!$O$6:$Q$95,3,FALSE),0))</f>
        <v>61387.449699999997</v>
      </c>
      <c r="S32" s="85" t="s">
        <v>250</v>
      </c>
      <c r="T32" s="89" t="s">
        <v>251</v>
      </c>
      <c r="U32" s="89" t="str">
        <f t="shared" si="7"/>
        <v>B</v>
      </c>
      <c r="V32" s="90" t="str">
        <f t="shared" si="8"/>
        <v>B. Watson</v>
      </c>
      <c r="W32" s="107">
        <f>VLOOKUP(V32,'[1]Player Counts'!$A$2:$B$90,2,FALSE)</f>
        <v>58</v>
      </c>
      <c r="X32" s="86">
        <f>VLOOKUP(V32,'Win Scenario'!$A$143:$D$231,4,FALSE)</f>
        <v>84</v>
      </c>
      <c r="Y32" s="87">
        <f>IFERROR(VLOOKUP(X32,[1]Moneys!$L$6:$N$95,3,FALSE),IFERROR(VLOOKUP(X32,[1]Moneys!$O$6:$Q$95,3,FALSE),0))</f>
        <v>9566.1654082616242</v>
      </c>
      <c r="Z32" s="85" t="s">
        <v>223</v>
      </c>
      <c r="AA32" s="89" t="s">
        <v>224</v>
      </c>
      <c r="AB32" s="89" t="str">
        <f t="shared" si="9"/>
        <v>R</v>
      </c>
      <c r="AC32" s="90" t="str">
        <f t="shared" si="10"/>
        <v>R. Fowler</v>
      </c>
      <c r="AD32" s="107">
        <f>VLOOKUP(AC32,'[1]Player Counts'!$A$2:$B$90,2,FALSE)</f>
        <v>55</v>
      </c>
      <c r="AE32" s="86">
        <f>VLOOKUP(AC32,'Win Scenario'!$A$143:$D$231,4,FALSE)</f>
        <v>12</v>
      </c>
      <c r="AF32" s="87">
        <f>IFERROR(VLOOKUP(AE32,[1]Moneys!$L$6:$N$95,3,FALSE),IFERROR(VLOOKUP(AE32,[1]Moneys!$O$6:$Q$95,3,FALSE),0))</f>
        <v>229721.65769999998</v>
      </c>
      <c r="AG32" s="85" t="s">
        <v>255</v>
      </c>
      <c r="AH32" s="89" t="s">
        <v>256</v>
      </c>
      <c r="AI32" s="89" t="str">
        <f t="shared" si="11"/>
        <v>L</v>
      </c>
      <c r="AJ32" s="90" t="str">
        <f t="shared" si="12"/>
        <v>L. Oosthuizen</v>
      </c>
      <c r="AK32" s="107">
        <f>VLOOKUP(AJ32,'[1]Player Counts'!$A$2:$B$90,2,FALSE)</f>
        <v>19</v>
      </c>
      <c r="AL32" s="86">
        <f>VLOOKUP(AJ32,'Win Scenario'!$A$143:$D$231,4,FALSE)</f>
        <v>52</v>
      </c>
      <c r="AM32" s="87">
        <f>IFERROR(VLOOKUP(AL32,[1]Moneys!$L$6:$N$95,3,FALSE),IFERROR(VLOOKUP(AL32,[1]Moneys!$O$6:$Q$95,3,FALSE),0))</f>
        <v>24401.881699999794</v>
      </c>
      <c r="AN32" s="88"/>
      <c r="AO32" s="85" t="s">
        <v>12</v>
      </c>
      <c r="AP32" s="85">
        <v>276</v>
      </c>
    </row>
    <row r="33" spans="1:42" s="22" customFormat="1">
      <c r="A33" s="85" t="s">
        <v>4236</v>
      </c>
      <c r="B33" s="8">
        <f t="shared" si="0"/>
        <v>37</v>
      </c>
      <c r="C33" s="14">
        <f t="shared" si="1"/>
        <v>-361986</v>
      </c>
      <c r="D33" s="12">
        <f t="shared" si="2"/>
        <v>545910</v>
      </c>
      <c r="E33" s="85" t="s">
        <v>221</v>
      </c>
      <c r="F33" s="89" t="s">
        <v>222</v>
      </c>
      <c r="G33" s="89" t="str">
        <f t="shared" si="3"/>
        <v>J</v>
      </c>
      <c r="H33" s="90" t="str">
        <f t="shared" si="4"/>
        <v>J. Day</v>
      </c>
      <c r="I33" s="107">
        <f>VLOOKUP(H33,'[1]Player Counts'!$A$2:$B$90,2,FALSE)</f>
        <v>104</v>
      </c>
      <c r="J33" s="86">
        <f>VLOOKUP(H33,'Win Scenario'!$A$143:$D$231,4,FALSE)</f>
        <v>71</v>
      </c>
      <c r="K33" s="87">
        <f>IFERROR(VLOOKUP(J33,[1]Moneys!$L$6:$N$95,3,FALSE),IFERROR(VLOOKUP(J33,[1]Moneys!$O$6:$Q$95,3,FALSE),0))</f>
        <v>14213.640948551125</v>
      </c>
      <c r="L33" s="85" t="s">
        <v>250</v>
      </c>
      <c r="M33" s="89" t="s">
        <v>251</v>
      </c>
      <c r="N33" s="89" t="str">
        <f t="shared" si="5"/>
        <v>B</v>
      </c>
      <c r="O33" s="90" t="str">
        <f t="shared" si="6"/>
        <v>B. Watson</v>
      </c>
      <c r="P33" s="107">
        <f>VLOOKUP(O33,'[1]Player Counts'!$A$2:$B$90,2,FALSE)</f>
        <v>58</v>
      </c>
      <c r="Q33" s="86">
        <f>VLOOKUP(O33,'Win Scenario'!$A$143:$D$231,4,FALSE)</f>
        <v>84</v>
      </c>
      <c r="R33" s="87">
        <f>IFERROR(VLOOKUP(Q33,[1]Moneys!$L$6:$N$95,3,FALSE),IFERROR(VLOOKUP(Q33,[1]Moneys!$O$6:$Q$95,3,FALSE),0))</f>
        <v>9566.1654082616242</v>
      </c>
      <c r="S33" s="85" t="s">
        <v>242</v>
      </c>
      <c r="T33" s="89" t="s">
        <v>243</v>
      </c>
      <c r="U33" s="89" t="str">
        <f t="shared" si="7"/>
        <v>A</v>
      </c>
      <c r="V33" s="90" t="str">
        <f t="shared" si="8"/>
        <v>A. Scott</v>
      </c>
      <c r="W33" s="107">
        <f>VLOOKUP(V33,'[1]Player Counts'!$A$2:$B$90,2,FALSE)</f>
        <v>67</v>
      </c>
      <c r="X33" s="86">
        <f>VLOOKUP(V33,'Win Scenario'!$A$143:$D$231,4,FALSE)</f>
        <v>11</v>
      </c>
      <c r="Y33" s="87">
        <f>IFERROR(VLOOKUP(X33,[1]Moneys!$L$6:$N$95,3,FALSE),IFERROR(VLOOKUP(X33,[1]Moneys!$O$6:$Q$95,3,FALSE),0))</f>
        <v>247578.22719999999</v>
      </c>
      <c r="Z33" s="85" t="s">
        <v>244</v>
      </c>
      <c r="AA33" s="89" t="s">
        <v>245</v>
      </c>
      <c r="AB33" s="89" t="str">
        <f t="shared" si="9"/>
        <v>J</v>
      </c>
      <c r="AC33" s="90" t="str">
        <f t="shared" si="10"/>
        <v>J. Spieth</v>
      </c>
      <c r="AD33" s="107">
        <f>VLOOKUP(AC33,'[1]Player Counts'!$A$2:$B$90,2,FALSE)</f>
        <v>89</v>
      </c>
      <c r="AE33" s="86">
        <f>VLOOKUP(AC33,'Win Scenario'!$A$143:$D$231,4,FALSE)</f>
        <v>32</v>
      </c>
      <c r="AF33" s="87">
        <f>IFERROR(VLOOKUP(AE33,[1]Moneys!$L$6:$N$95,3,FALSE),IFERROR(VLOOKUP(AE33,[1]Moneys!$O$6:$Q$95,3,FALSE),0))</f>
        <v>61387.449699999997</v>
      </c>
      <c r="AG33" s="85" t="s">
        <v>238</v>
      </c>
      <c r="AH33" s="89" t="s">
        <v>239</v>
      </c>
      <c r="AI33" s="89" t="str">
        <f t="shared" si="11"/>
        <v>P</v>
      </c>
      <c r="AJ33" s="90" t="str">
        <f t="shared" si="12"/>
        <v>P. Mickelson</v>
      </c>
      <c r="AK33" s="107">
        <f>VLOOKUP(AJ33,'[1]Player Counts'!$A$2:$B$90,2,FALSE)</f>
        <v>41</v>
      </c>
      <c r="AL33" s="86">
        <f>VLOOKUP(AJ33,'Win Scenario'!$A$143:$D$231,4,FALSE)</f>
        <v>13</v>
      </c>
      <c r="AM33" s="87">
        <f>IFERROR(VLOOKUP(AL33,[1]Moneys!$L$6:$N$95,3,FALSE),IFERROR(VLOOKUP(AL33,[1]Moneys!$O$6:$Q$95,3,FALSE),0))</f>
        <v>213164.47519999999</v>
      </c>
      <c r="AN33" s="89"/>
      <c r="AO33" s="85" t="s">
        <v>5</v>
      </c>
      <c r="AP33" s="85">
        <v>270</v>
      </c>
    </row>
    <row r="34" spans="1:42" s="22" customFormat="1">
      <c r="A34" s="85" t="s">
        <v>4253</v>
      </c>
      <c r="B34" s="8">
        <f t="shared" si="0"/>
        <v>78</v>
      </c>
      <c r="C34" s="14">
        <f t="shared" si="1"/>
        <v>-545642</v>
      </c>
      <c r="D34" s="12">
        <f t="shared" si="2"/>
        <v>362254</v>
      </c>
      <c r="E34" s="85" t="s">
        <v>221</v>
      </c>
      <c r="F34" s="89" t="s">
        <v>222</v>
      </c>
      <c r="G34" s="89" t="str">
        <f t="shared" si="3"/>
        <v>J</v>
      </c>
      <c r="H34" s="90" t="str">
        <f t="shared" si="4"/>
        <v>J. Day</v>
      </c>
      <c r="I34" s="107">
        <f>VLOOKUP(H34,'[1]Player Counts'!$A$2:$B$90,2,FALSE)</f>
        <v>104</v>
      </c>
      <c r="J34" s="86">
        <f>VLOOKUP(H34,'Win Scenario'!$A$143:$D$231,4,FALSE)</f>
        <v>71</v>
      </c>
      <c r="K34" s="87">
        <f>IFERROR(VLOOKUP(J34,[1]Moneys!$L$6:$N$95,3,FALSE),IFERROR(VLOOKUP(J34,[1]Moneys!$O$6:$Q$95,3,FALSE),0))</f>
        <v>14213.640948551125</v>
      </c>
      <c r="L34" s="85" t="s">
        <v>250</v>
      </c>
      <c r="M34" s="89" t="s">
        <v>251</v>
      </c>
      <c r="N34" s="89" t="str">
        <f t="shared" si="5"/>
        <v>B</v>
      </c>
      <c r="O34" s="90" t="str">
        <f t="shared" si="6"/>
        <v>B. Watson</v>
      </c>
      <c r="P34" s="107">
        <f>VLOOKUP(O34,'[1]Player Counts'!$A$2:$B$90,2,FALSE)</f>
        <v>58</v>
      </c>
      <c r="Q34" s="86">
        <f>VLOOKUP(O34,'Win Scenario'!$A$143:$D$231,4,FALSE)</f>
        <v>84</v>
      </c>
      <c r="R34" s="87">
        <f>IFERROR(VLOOKUP(Q34,[1]Moneys!$L$6:$N$95,3,FALSE),IFERROR(VLOOKUP(Q34,[1]Moneys!$O$6:$Q$95,3,FALSE),0))</f>
        <v>9566.1654082616242</v>
      </c>
      <c r="S34" s="85" t="s">
        <v>244</v>
      </c>
      <c r="T34" s="89" t="s">
        <v>245</v>
      </c>
      <c r="U34" s="89" t="str">
        <f t="shared" si="7"/>
        <v>J</v>
      </c>
      <c r="V34" s="90" t="str">
        <f t="shared" si="8"/>
        <v>J. Spieth</v>
      </c>
      <c r="W34" s="107">
        <f>VLOOKUP(V34,'[1]Player Counts'!$A$2:$B$90,2,FALSE)</f>
        <v>89</v>
      </c>
      <c r="X34" s="86">
        <f>VLOOKUP(V34,'Win Scenario'!$A$143:$D$231,4,FALSE)</f>
        <v>32</v>
      </c>
      <c r="Y34" s="87">
        <f>IFERROR(VLOOKUP(X34,[1]Moneys!$L$6:$N$95,3,FALSE),IFERROR(VLOOKUP(X34,[1]Moneys!$O$6:$Q$95,3,FALSE),0))</f>
        <v>61387.449699999997</v>
      </c>
      <c r="Z34" s="85" t="s">
        <v>230</v>
      </c>
      <c r="AA34" s="89" t="s">
        <v>231</v>
      </c>
      <c r="AB34" s="89" t="str">
        <f t="shared" si="9"/>
        <v>D</v>
      </c>
      <c r="AC34" s="90" t="str">
        <f t="shared" si="10"/>
        <v>D. Johnson</v>
      </c>
      <c r="AD34" s="107">
        <f>VLOOKUP(AC34,'[1]Player Counts'!$A$2:$B$90,2,FALSE)</f>
        <v>47</v>
      </c>
      <c r="AE34" s="86">
        <f>VLOOKUP(AC34,'Win Scenario'!$A$143:$D$231,4,FALSE)</f>
        <v>48</v>
      </c>
      <c r="AF34" s="87">
        <f>IFERROR(VLOOKUP(AE34,[1]Moneys!$L$6:$N$95,3,FALSE),IFERROR(VLOOKUP(AE34,[1]Moneys!$O$6:$Q$95,3,FALSE),0))</f>
        <v>29508.089699999895</v>
      </c>
      <c r="AG34" s="85" t="s">
        <v>242</v>
      </c>
      <c r="AH34" s="89" t="s">
        <v>243</v>
      </c>
      <c r="AI34" s="89" t="str">
        <f t="shared" si="11"/>
        <v>A</v>
      </c>
      <c r="AJ34" s="90" t="str">
        <f t="shared" si="12"/>
        <v>A. Scott</v>
      </c>
      <c r="AK34" s="107">
        <f>VLOOKUP(AJ34,'[1]Player Counts'!$A$2:$B$90,2,FALSE)</f>
        <v>67</v>
      </c>
      <c r="AL34" s="86">
        <f>VLOOKUP(AJ34,'Win Scenario'!$A$143:$D$231,4,FALSE)</f>
        <v>11</v>
      </c>
      <c r="AM34" s="87">
        <f>IFERROR(VLOOKUP(AL34,[1]Moneys!$L$6:$N$95,3,FALSE),IFERROR(VLOOKUP(AL34,[1]Moneys!$O$6:$Q$95,3,FALSE),0))</f>
        <v>247578.22719999999</v>
      </c>
      <c r="AN34" s="1"/>
      <c r="AO34" s="77" t="s">
        <v>7</v>
      </c>
      <c r="AP34" s="77">
        <v>267</v>
      </c>
    </row>
    <row r="35" spans="1:42" s="22" customFormat="1">
      <c r="A35" s="85" t="s">
        <v>4287</v>
      </c>
      <c r="B35" s="8">
        <f t="shared" si="0"/>
        <v>32</v>
      </c>
      <c r="C35" s="14">
        <f t="shared" si="1"/>
        <v>-358968</v>
      </c>
      <c r="D35" s="12">
        <f t="shared" si="2"/>
        <v>548928</v>
      </c>
      <c r="E35" s="85" t="s">
        <v>242</v>
      </c>
      <c r="F35" s="89" t="s">
        <v>243</v>
      </c>
      <c r="G35" s="89" t="str">
        <f t="shared" si="3"/>
        <v>A</v>
      </c>
      <c r="H35" s="90" t="str">
        <f t="shared" si="4"/>
        <v>A. Scott</v>
      </c>
      <c r="I35" s="107">
        <f>VLOOKUP(H35,'[1]Player Counts'!$A$2:$B$90,2,FALSE)</f>
        <v>67</v>
      </c>
      <c r="J35" s="86">
        <f>VLOOKUP(H35,'Win Scenario'!$A$143:$D$231,4,FALSE)</f>
        <v>11</v>
      </c>
      <c r="K35" s="87">
        <f>IFERROR(VLOOKUP(J35,[1]Moneys!$L$6:$N$95,3,FALSE),IFERROR(VLOOKUP(J35,[1]Moneys!$O$6:$Q$95,3,FALSE),0))</f>
        <v>247578.22719999999</v>
      </c>
      <c r="L35" s="85" t="s">
        <v>221</v>
      </c>
      <c r="M35" s="89" t="s">
        <v>222</v>
      </c>
      <c r="N35" s="89" t="str">
        <f t="shared" si="5"/>
        <v>J</v>
      </c>
      <c r="O35" s="90" t="str">
        <f t="shared" si="6"/>
        <v>J. Day</v>
      </c>
      <c r="P35" s="107">
        <f>VLOOKUP(O35,'[1]Player Counts'!$A$2:$B$90,2,FALSE)</f>
        <v>104</v>
      </c>
      <c r="Q35" s="86">
        <f>VLOOKUP(O35,'Win Scenario'!$A$143:$D$231,4,FALSE)</f>
        <v>71</v>
      </c>
      <c r="R35" s="87">
        <f>IFERROR(VLOOKUP(Q35,[1]Moneys!$L$6:$N$95,3,FALSE),IFERROR(VLOOKUP(Q35,[1]Moneys!$O$6:$Q$95,3,FALSE),0))</f>
        <v>14213.640948551125</v>
      </c>
      <c r="S35" s="85" t="s">
        <v>244</v>
      </c>
      <c r="T35" s="89" t="s">
        <v>245</v>
      </c>
      <c r="U35" s="89" t="str">
        <f t="shared" si="7"/>
        <v>J</v>
      </c>
      <c r="V35" s="90" t="str">
        <f t="shared" si="8"/>
        <v>J. Spieth</v>
      </c>
      <c r="W35" s="107">
        <f>VLOOKUP(V35,'[1]Player Counts'!$A$2:$B$90,2,FALSE)</f>
        <v>89</v>
      </c>
      <c r="X35" s="86">
        <f>VLOOKUP(V35,'Win Scenario'!$A$143:$D$231,4,FALSE)</f>
        <v>32</v>
      </c>
      <c r="Y35" s="87">
        <f>IFERROR(VLOOKUP(X35,[1]Moneys!$L$6:$N$95,3,FALSE),IFERROR(VLOOKUP(X35,[1]Moneys!$O$6:$Q$95,3,FALSE),0))</f>
        <v>61387.449699999997</v>
      </c>
      <c r="Z35" s="85" t="s">
        <v>238</v>
      </c>
      <c r="AA35" s="89" t="s">
        <v>239</v>
      </c>
      <c r="AB35" s="89" t="str">
        <f t="shared" si="9"/>
        <v>P</v>
      </c>
      <c r="AC35" s="90" t="str">
        <f t="shared" si="10"/>
        <v>P. Mickelson</v>
      </c>
      <c r="AD35" s="107">
        <f>VLOOKUP(AC35,'[1]Player Counts'!$A$2:$B$90,2,FALSE)</f>
        <v>41</v>
      </c>
      <c r="AE35" s="86">
        <f>VLOOKUP(AC35,'Win Scenario'!$A$143:$D$231,4,FALSE)</f>
        <v>13</v>
      </c>
      <c r="AF35" s="87">
        <f>IFERROR(VLOOKUP(AE35,[1]Moneys!$L$6:$N$95,3,FALSE),IFERROR(VLOOKUP(AE35,[1]Moneys!$O$6:$Q$95,3,FALSE),0))</f>
        <v>213164.47519999999</v>
      </c>
      <c r="AG35" s="85" t="s">
        <v>258</v>
      </c>
      <c r="AH35" s="89" t="s">
        <v>259</v>
      </c>
      <c r="AI35" s="89" t="str">
        <f t="shared" si="11"/>
        <v>B</v>
      </c>
      <c r="AJ35" s="90" t="str">
        <f t="shared" si="12"/>
        <v>B. Snedeker</v>
      </c>
      <c r="AK35" s="107">
        <f>VLOOKUP(AJ35,'[1]Player Counts'!$A$2:$B$90,2,FALSE)</f>
        <v>5</v>
      </c>
      <c r="AL35" s="86">
        <f>VLOOKUP(AJ35,'Win Scenario'!$A$143:$D$231,4,FALSE)</f>
        <v>75</v>
      </c>
      <c r="AM35" s="87">
        <f>IFERROR(VLOOKUP(AL35,[1]Moneys!$L$6:$N$95,3,FALSE),IFERROR(VLOOKUP(AL35,[1]Moneys!$O$6:$Q$95,3,FALSE),0))</f>
        <v>12583.234135673889</v>
      </c>
      <c r="AN35" s="89"/>
      <c r="AO35" s="85" t="s">
        <v>19</v>
      </c>
      <c r="AP35" s="85">
        <v>278</v>
      </c>
    </row>
    <row r="36" spans="1:42" s="22" customFormat="1">
      <c r="A36" s="85" t="s">
        <v>4311</v>
      </c>
      <c r="B36" s="8">
        <f t="shared" si="0"/>
        <v>37</v>
      </c>
      <c r="C36" s="14">
        <f t="shared" si="1"/>
        <v>-361986</v>
      </c>
      <c r="D36" s="12">
        <f t="shared" si="2"/>
        <v>545910</v>
      </c>
      <c r="E36" s="85" t="s">
        <v>221</v>
      </c>
      <c r="F36" s="89" t="s">
        <v>222</v>
      </c>
      <c r="G36" s="89" t="str">
        <f t="shared" si="3"/>
        <v>J</v>
      </c>
      <c r="H36" s="90" t="str">
        <f t="shared" si="4"/>
        <v>J. Day</v>
      </c>
      <c r="I36" s="107">
        <f>VLOOKUP(H36,'[1]Player Counts'!$A$2:$B$90,2,FALSE)</f>
        <v>104</v>
      </c>
      <c r="J36" s="86">
        <f>VLOOKUP(H36,'Win Scenario'!$A$143:$D$231,4,FALSE)</f>
        <v>71</v>
      </c>
      <c r="K36" s="87">
        <f>IFERROR(VLOOKUP(J36,[1]Moneys!$L$6:$N$95,3,FALSE),IFERROR(VLOOKUP(J36,[1]Moneys!$O$6:$Q$95,3,FALSE),0))</f>
        <v>14213.640948551125</v>
      </c>
      <c r="L36" s="85" t="s">
        <v>250</v>
      </c>
      <c r="M36" s="89" t="s">
        <v>251</v>
      </c>
      <c r="N36" s="89" t="str">
        <f t="shared" si="5"/>
        <v>B</v>
      </c>
      <c r="O36" s="90" t="str">
        <f t="shared" si="6"/>
        <v>B. Watson</v>
      </c>
      <c r="P36" s="107">
        <f>VLOOKUP(O36,'[1]Player Counts'!$A$2:$B$90,2,FALSE)</f>
        <v>58</v>
      </c>
      <c r="Q36" s="86">
        <f>VLOOKUP(O36,'Win Scenario'!$A$143:$D$231,4,FALSE)</f>
        <v>84</v>
      </c>
      <c r="R36" s="87">
        <f>IFERROR(VLOOKUP(Q36,[1]Moneys!$L$6:$N$95,3,FALSE),IFERROR(VLOOKUP(Q36,[1]Moneys!$O$6:$Q$95,3,FALSE),0))</f>
        <v>9566.1654082616242</v>
      </c>
      <c r="S36" s="85" t="s">
        <v>238</v>
      </c>
      <c r="T36" s="89" t="s">
        <v>239</v>
      </c>
      <c r="U36" s="89" t="str">
        <f t="shared" si="7"/>
        <v>P</v>
      </c>
      <c r="V36" s="90" t="str">
        <f t="shared" si="8"/>
        <v>P. Mickelson</v>
      </c>
      <c r="W36" s="107">
        <f>VLOOKUP(V36,'[1]Player Counts'!$A$2:$B$90,2,FALSE)</f>
        <v>41</v>
      </c>
      <c r="X36" s="86">
        <f>VLOOKUP(V36,'Win Scenario'!$A$143:$D$231,4,FALSE)</f>
        <v>13</v>
      </c>
      <c r="Y36" s="87">
        <f>IFERROR(VLOOKUP(X36,[1]Moneys!$L$6:$N$95,3,FALSE),IFERROR(VLOOKUP(X36,[1]Moneys!$O$6:$Q$95,3,FALSE),0))</f>
        <v>213164.47519999999</v>
      </c>
      <c r="Z36" s="85" t="s">
        <v>242</v>
      </c>
      <c r="AA36" s="89" t="s">
        <v>243</v>
      </c>
      <c r="AB36" s="89" t="str">
        <f t="shared" si="9"/>
        <v>A</v>
      </c>
      <c r="AC36" s="90" t="str">
        <f t="shared" si="10"/>
        <v>A. Scott</v>
      </c>
      <c r="AD36" s="107">
        <f>VLOOKUP(AC36,'[1]Player Counts'!$A$2:$B$90,2,FALSE)</f>
        <v>67</v>
      </c>
      <c r="AE36" s="86">
        <f>VLOOKUP(AC36,'Win Scenario'!$A$143:$D$231,4,FALSE)</f>
        <v>11</v>
      </c>
      <c r="AF36" s="87">
        <f>IFERROR(VLOOKUP(AE36,[1]Moneys!$L$6:$N$95,3,FALSE),IFERROR(VLOOKUP(AE36,[1]Moneys!$O$6:$Q$95,3,FALSE),0))</f>
        <v>247578.22719999999</v>
      </c>
      <c r="AG36" s="85" t="s">
        <v>244</v>
      </c>
      <c r="AH36" s="89" t="s">
        <v>245</v>
      </c>
      <c r="AI36" s="89" t="str">
        <f t="shared" si="11"/>
        <v>J</v>
      </c>
      <c r="AJ36" s="90" t="str">
        <f t="shared" si="12"/>
        <v>J. Spieth</v>
      </c>
      <c r="AK36" s="107">
        <f>VLOOKUP(AJ36,'[1]Player Counts'!$A$2:$B$90,2,FALSE)</f>
        <v>89</v>
      </c>
      <c r="AL36" s="86">
        <f>VLOOKUP(AJ36,'Win Scenario'!$A$143:$D$231,4,FALSE)</f>
        <v>32</v>
      </c>
      <c r="AM36" s="87">
        <f>IFERROR(VLOOKUP(AL36,[1]Moneys!$L$6:$N$95,3,FALSE),IFERROR(VLOOKUP(AL36,[1]Moneys!$O$6:$Q$95,3,FALSE),0))</f>
        <v>61387.449699999997</v>
      </c>
      <c r="AN36" s="89"/>
      <c r="AO36" s="85" t="s">
        <v>17</v>
      </c>
      <c r="AP36" s="85">
        <v>277</v>
      </c>
    </row>
    <row r="37" spans="1:42" s="22" customFormat="1">
      <c r="A37" s="85" t="s">
        <v>4318</v>
      </c>
      <c r="B37" s="8">
        <f t="shared" si="0"/>
        <v>106</v>
      </c>
      <c r="C37" s="14">
        <f t="shared" si="1"/>
        <v>-589693</v>
      </c>
      <c r="D37" s="12">
        <f t="shared" si="2"/>
        <v>318203</v>
      </c>
      <c r="E37" s="85" t="s">
        <v>221</v>
      </c>
      <c r="F37" s="92" t="s">
        <v>222</v>
      </c>
      <c r="G37" s="89" t="str">
        <f t="shared" si="3"/>
        <v>J</v>
      </c>
      <c r="H37" s="90" t="str">
        <f t="shared" si="4"/>
        <v>J. Day</v>
      </c>
      <c r="I37" s="107">
        <f>VLOOKUP(H37,'[1]Player Counts'!$A$2:$B$90,2,FALSE)</f>
        <v>104</v>
      </c>
      <c r="J37" s="86">
        <f>VLOOKUP(H37,'Win Scenario'!$A$143:$D$231,4,FALSE)</f>
        <v>71</v>
      </c>
      <c r="K37" s="87">
        <f>IFERROR(VLOOKUP(J37,[1]Moneys!$L$6:$N$95,3,FALSE),IFERROR(VLOOKUP(J37,[1]Moneys!$O$6:$Q$95,3,FALSE),0))</f>
        <v>14213.640948551125</v>
      </c>
      <c r="L37" s="85" t="s">
        <v>225</v>
      </c>
      <c r="M37" s="92" t="s">
        <v>226</v>
      </c>
      <c r="N37" s="89" t="str">
        <f t="shared" si="5"/>
        <v>S</v>
      </c>
      <c r="O37" s="90" t="str">
        <f t="shared" si="6"/>
        <v>S. Garcia</v>
      </c>
      <c r="P37" s="107">
        <f>VLOOKUP(O37,'[1]Player Counts'!$A$2:$B$90,2,FALSE)</f>
        <v>4</v>
      </c>
      <c r="Q37" s="86">
        <f>VLOOKUP(O37,'Win Scenario'!$A$143:$D$231,4,FALSE)</f>
        <v>60</v>
      </c>
      <c r="R37" s="87">
        <f>IFERROR(VLOOKUP(Q37,[1]Moneys!$L$6:$N$95,3,FALSE),IFERROR(VLOOKUP(Q37,[1]Moneys!$O$6:$Q$95,3,FALSE),0))</f>
        <v>19870.84169999999</v>
      </c>
      <c r="S37" s="85" t="s">
        <v>244</v>
      </c>
      <c r="T37" s="92" t="s">
        <v>245</v>
      </c>
      <c r="U37" s="89" t="str">
        <f t="shared" si="7"/>
        <v>J</v>
      </c>
      <c r="V37" s="90" t="str">
        <f t="shared" si="8"/>
        <v>J. Spieth</v>
      </c>
      <c r="W37" s="107">
        <f>VLOOKUP(V37,'[1]Player Counts'!$A$2:$B$90,2,FALSE)</f>
        <v>89</v>
      </c>
      <c r="X37" s="86">
        <f>VLOOKUP(V37,'Win Scenario'!$A$143:$D$231,4,FALSE)</f>
        <v>32</v>
      </c>
      <c r="Y37" s="87">
        <f>IFERROR(VLOOKUP(X37,[1]Moneys!$L$6:$N$95,3,FALSE),IFERROR(VLOOKUP(X37,[1]Moneys!$O$6:$Q$95,3,FALSE),0))</f>
        <v>61387.449699999997</v>
      </c>
      <c r="Z37" s="85" t="s">
        <v>250</v>
      </c>
      <c r="AA37" s="22" t="s">
        <v>251</v>
      </c>
      <c r="AB37" s="89" t="str">
        <f t="shared" si="9"/>
        <v>B</v>
      </c>
      <c r="AC37" s="90" t="str">
        <f t="shared" si="10"/>
        <v>B. Watson</v>
      </c>
      <c r="AD37" s="107">
        <f>VLOOKUP(AC37,'[1]Player Counts'!$A$2:$B$90,2,FALSE)</f>
        <v>58</v>
      </c>
      <c r="AE37" s="86">
        <f>VLOOKUP(AC37,'Win Scenario'!$A$143:$D$231,4,FALSE)</f>
        <v>84</v>
      </c>
      <c r="AF37" s="87">
        <f>IFERROR(VLOOKUP(AE37,[1]Moneys!$L$6:$N$95,3,FALSE),IFERROR(VLOOKUP(AE37,[1]Moneys!$O$6:$Q$95,3,FALSE),0))</f>
        <v>9566.1654082616242</v>
      </c>
      <c r="AG37" s="85" t="s">
        <v>238</v>
      </c>
      <c r="AH37" s="92" t="s">
        <v>239</v>
      </c>
      <c r="AI37" s="89" t="str">
        <f t="shared" si="11"/>
        <v>P</v>
      </c>
      <c r="AJ37" s="90" t="str">
        <f t="shared" si="12"/>
        <v>P. Mickelson</v>
      </c>
      <c r="AK37" s="107">
        <f>VLOOKUP(AJ37,'[1]Player Counts'!$A$2:$B$90,2,FALSE)</f>
        <v>41</v>
      </c>
      <c r="AL37" s="86">
        <f>VLOOKUP(AJ37,'Win Scenario'!$A$143:$D$231,4,FALSE)</f>
        <v>13</v>
      </c>
      <c r="AM37" s="87">
        <f>IFERROR(VLOOKUP(AL37,[1]Moneys!$L$6:$N$95,3,FALSE),IFERROR(VLOOKUP(AL37,[1]Moneys!$O$6:$Q$95,3,FALSE),0))</f>
        <v>213164.47519999999</v>
      </c>
      <c r="AN37" s="88"/>
      <c r="AO37" s="85" t="s">
        <v>8</v>
      </c>
      <c r="AP37" s="85">
        <v>277</v>
      </c>
    </row>
    <row r="38" spans="1:42" s="22" customFormat="1">
      <c r="A38" s="85" t="s">
        <v>4246</v>
      </c>
      <c r="B38" s="8">
        <f t="shared" si="0"/>
        <v>98</v>
      </c>
      <c r="C38" s="14">
        <f t="shared" si="1"/>
        <v>-563498</v>
      </c>
      <c r="D38" s="12">
        <f t="shared" si="2"/>
        <v>344398</v>
      </c>
      <c r="E38" s="85" t="s">
        <v>244</v>
      </c>
      <c r="F38" s="89" t="s">
        <v>245</v>
      </c>
      <c r="G38" s="89" t="str">
        <f t="shared" si="3"/>
        <v>J</v>
      </c>
      <c r="H38" s="90" t="str">
        <f t="shared" si="4"/>
        <v>J. Spieth</v>
      </c>
      <c r="I38" s="107">
        <f>VLOOKUP(H38,'[1]Player Counts'!$A$2:$B$90,2,FALSE)</f>
        <v>89</v>
      </c>
      <c r="J38" s="86">
        <f>VLOOKUP(H38,'Win Scenario'!$A$143:$D$231,4,FALSE)</f>
        <v>32</v>
      </c>
      <c r="K38" s="87">
        <f>IFERROR(VLOOKUP(J38,[1]Moneys!$L$6:$N$95,3,FALSE),IFERROR(VLOOKUP(J38,[1]Moneys!$O$6:$Q$95,3,FALSE),0))</f>
        <v>61387.449699999997</v>
      </c>
      <c r="L38" s="85" t="s">
        <v>221</v>
      </c>
      <c r="M38" s="89" t="s">
        <v>222</v>
      </c>
      <c r="N38" s="89" t="str">
        <f t="shared" si="5"/>
        <v>J</v>
      </c>
      <c r="O38" s="90" t="str">
        <f t="shared" si="6"/>
        <v>J. Day</v>
      </c>
      <c r="P38" s="107">
        <f>VLOOKUP(O38,'[1]Player Counts'!$A$2:$B$90,2,FALSE)</f>
        <v>104</v>
      </c>
      <c r="Q38" s="86">
        <f>VLOOKUP(O38,'Win Scenario'!$A$143:$D$231,4,FALSE)</f>
        <v>71</v>
      </c>
      <c r="R38" s="87">
        <f>IFERROR(VLOOKUP(Q38,[1]Moneys!$L$6:$N$95,3,FALSE),IFERROR(VLOOKUP(Q38,[1]Moneys!$O$6:$Q$95,3,FALSE),0))</f>
        <v>14213.640948551125</v>
      </c>
      <c r="S38" s="85" t="s">
        <v>223</v>
      </c>
      <c r="T38" s="89" t="s">
        <v>224</v>
      </c>
      <c r="U38" s="89" t="str">
        <f t="shared" si="7"/>
        <v>R</v>
      </c>
      <c r="V38" s="90" t="str">
        <f t="shared" si="8"/>
        <v>R. Fowler</v>
      </c>
      <c r="W38" s="107">
        <f>VLOOKUP(V38,'[1]Player Counts'!$A$2:$B$90,2,FALSE)</f>
        <v>55</v>
      </c>
      <c r="X38" s="86">
        <f>VLOOKUP(V38,'Win Scenario'!$A$143:$D$231,4,FALSE)</f>
        <v>12</v>
      </c>
      <c r="Y38" s="87">
        <f>IFERROR(VLOOKUP(X38,[1]Moneys!$L$6:$N$95,3,FALSE),IFERROR(VLOOKUP(X38,[1]Moneys!$O$6:$Q$95,3,FALSE),0))</f>
        <v>229721.65769999998</v>
      </c>
      <c r="Z38" s="85" t="s">
        <v>250</v>
      </c>
      <c r="AA38" s="89" t="s">
        <v>251</v>
      </c>
      <c r="AB38" s="89" t="str">
        <f t="shared" si="9"/>
        <v>B</v>
      </c>
      <c r="AC38" s="90" t="str">
        <f t="shared" si="10"/>
        <v>B. Watson</v>
      </c>
      <c r="AD38" s="107">
        <f>VLOOKUP(AC38,'[1]Player Counts'!$A$2:$B$90,2,FALSE)</f>
        <v>58</v>
      </c>
      <c r="AE38" s="86">
        <f>VLOOKUP(AC38,'Win Scenario'!$A$143:$D$231,4,FALSE)</f>
        <v>84</v>
      </c>
      <c r="AF38" s="87">
        <f>IFERROR(VLOOKUP(AE38,[1]Moneys!$L$6:$N$95,3,FALSE),IFERROR(VLOOKUP(AE38,[1]Moneys!$O$6:$Q$95,3,FALSE),0))</f>
        <v>9566.1654082616242</v>
      </c>
      <c r="AG38" s="85" t="s">
        <v>230</v>
      </c>
      <c r="AH38" s="89" t="s">
        <v>231</v>
      </c>
      <c r="AI38" s="89" t="str">
        <f t="shared" si="11"/>
        <v>D</v>
      </c>
      <c r="AJ38" s="90" t="str">
        <f t="shared" si="12"/>
        <v>D. Johnson</v>
      </c>
      <c r="AK38" s="107">
        <f>VLOOKUP(AJ38,'[1]Player Counts'!$A$2:$B$90,2,FALSE)</f>
        <v>47</v>
      </c>
      <c r="AL38" s="86">
        <f>VLOOKUP(AJ38,'Win Scenario'!$A$143:$D$231,4,FALSE)</f>
        <v>48</v>
      </c>
      <c r="AM38" s="87">
        <f>IFERROR(VLOOKUP(AL38,[1]Moneys!$L$6:$N$95,3,FALSE),IFERROR(VLOOKUP(AL38,[1]Moneys!$O$6:$Q$95,3,FALSE),0))</f>
        <v>29508.089699999895</v>
      </c>
      <c r="AN38" s="89"/>
      <c r="AO38" s="85" t="s">
        <v>18</v>
      </c>
      <c r="AP38" s="85">
        <v>276</v>
      </c>
    </row>
    <row r="39" spans="1:42" s="22" customFormat="1">
      <c r="A39" s="85" t="s">
        <v>4284</v>
      </c>
      <c r="B39" s="8">
        <f t="shared" si="0"/>
        <v>43</v>
      </c>
      <c r="C39" s="14">
        <f t="shared" si="1"/>
        <v>-379842</v>
      </c>
      <c r="D39" s="12">
        <f t="shared" si="2"/>
        <v>528054</v>
      </c>
      <c r="E39" s="85" t="s">
        <v>221</v>
      </c>
      <c r="F39" s="89" t="s">
        <v>222</v>
      </c>
      <c r="G39" s="89" t="str">
        <f t="shared" si="3"/>
        <v>J</v>
      </c>
      <c r="H39" s="90" t="str">
        <f t="shared" si="4"/>
        <v>J. Day</v>
      </c>
      <c r="I39" s="107">
        <f>VLOOKUP(H39,'[1]Player Counts'!$A$2:$B$90,2,FALSE)</f>
        <v>104</v>
      </c>
      <c r="J39" s="86">
        <f>VLOOKUP(H39,'Win Scenario'!$A$143:$D$231,4,FALSE)</f>
        <v>71</v>
      </c>
      <c r="K39" s="87">
        <f>IFERROR(VLOOKUP(J39,[1]Moneys!$L$6:$N$95,3,FALSE),IFERROR(VLOOKUP(J39,[1]Moneys!$O$6:$Q$95,3,FALSE),0))</f>
        <v>14213.640948551125</v>
      </c>
      <c r="L39" s="85" t="s">
        <v>223</v>
      </c>
      <c r="M39" s="89" t="s">
        <v>224</v>
      </c>
      <c r="N39" s="89" t="str">
        <f t="shared" si="5"/>
        <v>R</v>
      </c>
      <c r="O39" s="90" t="str">
        <f t="shared" si="6"/>
        <v>R. Fowler</v>
      </c>
      <c r="P39" s="107">
        <f>VLOOKUP(O39,'[1]Player Counts'!$A$2:$B$90,2,FALSE)</f>
        <v>55</v>
      </c>
      <c r="Q39" s="86">
        <f>VLOOKUP(O39,'Win Scenario'!$A$143:$D$231,4,FALSE)</f>
        <v>12</v>
      </c>
      <c r="R39" s="87">
        <f>IFERROR(VLOOKUP(Q39,[1]Moneys!$L$6:$N$95,3,FALSE),IFERROR(VLOOKUP(Q39,[1]Moneys!$O$6:$Q$95,3,FALSE),0))</f>
        <v>229721.65769999998</v>
      </c>
      <c r="S39" s="85" t="s">
        <v>238</v>
      </c>
      <c r="T39" s="89" t="s">
        <v>239</v>
      </c>
      <c r="U39" s="89" t="str">
        <f t="shared" si="7"/>
        <v>P</v>
      </c>
      <c r="V39" s="90" t="str">
        <f t="shared" si="8"/>
        <v>P. Mickelson</v>
      </c>
      <c r="W39" s="107">
        <f>VLOOKUP(V39,'[1]Player Counts'!$A$2:$B$90,2,FALSE)</f>
        <v>41</v>
      </c>
      <c r="X39" s="86">
        <f>VLOOKUP(V39,'Win Scenario'!$A$143:$D$231,4,FALSE)</f>
        <v>13</v>
      </c>
      <c r="Y39" s="87">
        <f>IFERROR(VLOOKUP(X39,[1]Moneys!$L$6:$N$95,3,FALSE),IFERROR(VLOOKUP(X39,[1]Moneys!$O$6:$Q$95,3,FALSE),0))</f>
        <v>213164.47519999999</v>
      </c>
      <c r="Z39" s="85" t="s">
        <v>244</v>
      </c>
      <c r="AA39" s="89" t="s">
        <v>245</v>
      </c>
      <c r="AB39" s="89" t="str">
        <f t="shared" si="9"/>
        <v>J</v>
      </c>
      <c r="AC39" s="90" t="str">
        <f t="shared" si="10"/>
        <v>J. Spieth</v>
      </c>
      <c r="AD39" s="107">
        <f>VLOOKUP(AC39,'[1]Player Counts'!$A$2:$B$90,2,FALSE)</f>
        <v>89</v>
      </c>
      <c r="AE39" s="86">
        <f>VLOOKUP(AC39,'Win Scenario'!$A$143:$D$231,4,FALSE)</f>
        <v>32</v>
      </c>
      <c r="AF39" s="87">
        <f>IFERROR(VLOOKUP(AE39,[1]Moneys!$L$6:$N$95,3,FALSE),IFERROR(VLOOKUP(AE39,[1]Moneys!$O$6:$Q$95,3,FALSE),0))</f>
        <v>61387.449699999997</v>
      </c>
      <c r="AG39" s="85" t="s">
        <v>250</v>
      </c>
      <c r="AH39" s="89" t="s">
        <v>251</v>
      </c>
      <c r="AI39" s="89" t="str">
        <f t="shared" si="11"/>
        <v>B</v>
      </c>
      <c r="AJ39" s="90" t="str">
        <f t="shared" si="12"/>
        <v>B. Watson</v>
      </c>
      <c r="AK39" s="107">
        <f>VLOOKUP(AJ39,'[1]Player Counts'!$A$2:$B$90,2,FALSE)</f>
        <v>58</v>
      </c>
      <c r="AL39" s="86">
        <f>VLOOKUP(AJ39,'Win Scenario'!$A$143:$D$231,4,FALSE)</f>
        <v>84</v>
      </c>
      <c r="AM39" s="87">
        <f>IFERROR(VLOOKUP(AL39,[1]Moneys!$L$6:$N$95,3,FALSE),IFERROR(VLOOKUP(AL39,[1]Moneys!$O$6:$Q$95,3,FALSE),0))</f>
        <v>9566.1654082616242</v>
      </c>
      <c r="AN39" s="88"/>
      <c r="AO39" s="85" t="s">
        <v>12</v>
      </c>
      <c r="AP39" s="85">
        <v>275</v>
      </c>
    </row>
    <row r="40" spans="1:42" s="22" customFormat="1">
      <c r="A40" s="85" t="s">
        <v>4230</v>
      </c>
      <c r="B40" s="8">
        <f t="shared" si="0"/>
        <v>45</v>
      </c>
      <c r="C40" s="14">
        <f t="shared" si="1"/>
        <v>-391492</v>
      </c>
      <c r="D40" s="12">
        <f t="shared" si="2"/>
        <v>516404</v>
      </c>
      <c r="E40" s="85" t="s">
        <v>242</v>
      </c>
      <c r="F40" s="89" t="s">
        <v>243</v>
      </c>
      <c r="G40" s="89" t="str">
        <f t="shared" si="3"/>
        <v>A</v>
      </c>
      <c r="H40" s="90" t="str">
        <f t="shared" si="4"/>
        <v>A. Scott</v>
      </c>
      <c r="I40" s="107">
        <f>VLOOKUP(H40,'[1]Player Counts'!$A$2:$B$90,2,FALSE)</f>
        <v>67</v>
      </c>
      <c r="J40" s="86">
        <f>VLOOKUP(H40,'Win Scenario'!$A$143:$D$231,4,FALSE)</f>
        <v>11</v>
      </c>
      <c r="K40" s="87">
        <f>IFERROR(VLOOKUP(J40,[1]Moneys!$L$6:$N$95,3,FALSE),IFERROR(VLOOKUP(J40,[1]Moneys!$O$6:$Q$95,3,FALSE),0))</f>
        <v>247578.22719999999</v>
      </c>
      <c r="L40" s="85" t="s">
        <v>244</v>
      </c>
      <c r="M40" s="89" t="s">
        <v>245</v>
      </c>
      <c r="N40" s="89" t="str">
        <f t="shared" si="5"/>
        <v>J</v>
      </c>
      <c r="O40" s="90" t="str">
        <f t="shared" si="6"/>
        <v>J. Spieth</v>
      </c>
      <c r="P40" s="107">
        <f>VLOOKUP(O40,'[1]Player Counts'!$A$2:$B$90,2,FALSE)</f>
        <v>89</v>
      </c>
      <c r="Q40" s="86">
        <f>VLOOKUP(O40,'Win Scenario'!$A$143:$D$231,4,FALSE)</f>
        <v>32</v>
      </c>
      <c r="R40" s="87">
        <f>IFERROR(VLOOKUP(Q40,[1]Moneys!$L$6:$N$95,3,FALSE),IFERROR(VLOOKUP(Q40,[1]Moneys!$O$6:$Q$95,3,FALSE),0))</f>
        <v>61387.449699999997</v>
      </c>
      <c r="S40" s="85" t="s">
        <v>250</v>
      </c>
      <c r="T40" s="89" t="s">
        <v>251</v>
      </c>
      <c r="U40" s="89" t="str">
        <f t="shared" si="7"/>
        <v>B</v>
      </c>
      <c r="V40" s="90" t="str">
        <f t="shared" si="8"/>
        <v>B. Watson</v>
      </c>
      <c r="W40" s="107">
        <f>VLOOKUP(V40,'[1]Player Counts'!$A$2:$B$90,2,FALSE)</f>
        <v>58</v>
      </c>
      <c r="X40" s="86">
        <f>VLOOKUP(V40,'Win Scenario'!$A$143:$D$231,4,FALSE)</f>
        <v>84</v>
      </c>
      <c r="Y40" s="87">
        <f>IFERROR(VLOOKUP(X40,[1]Moneys!$L$6:$N$95,3,FALSE),IFERROR(VLOOKUP(X40,[1]Moneys!$O$6:$Q$95,3,FALSE),0))</f>
        <v>9566.1654082616242</v>
      </c>
      <c r="Z40" s="85" t="s">
        <v>4330</v>
      </c>
      <c r="AA40" s="89" t="s">
        <v>4334</v>
      </c>
      <c r="AB40" s="89" t="str">
        <f t="shared" si="9"/>
        <v>M</v>
      </c>
      <c r="AC40" s="90" t="str">
        <f t="shared" si="10"/>
        <v>M. Leishman</v>
      </c>
      <c r="AD40" s="107">
        <f>VLOOKUP(AC40,'[1]Player Counts'!$A$2:$B$90,2,FALSE)</f>
        <v>2</v>
      </c>
      <c r="AE40" s="86">
        <f>VLOOKUP(AC40,'Win Scenario'!$A$143:$D$231,4,FALSE)</f>
        <v>15</v>
      </c>
      <c r="AF40" s="87">
        <f>IFERROR(VLOOKUP(AE40,[1]Moneys!$L$6:$N$95,3,FALSE),IFERROR(VLOOKUP(AE40,[1]Moneys!$O$6:$Q$95,3,FALSE),0))</f>
        <v>183658.00320000001</v>
      </c>
      <c r="AG40" s="85" t="s">
        <v>221</v>
      </c>
      <c r="AH40" s="89" t="s">
        <v>222</v>
      </c>
      <c r="AI40" s="89" t="str">
        <f t="shared" si="11"/>
        <v>J</v>
      </c>
      <c r="AJ40" s="90" t="str">
        <f t="shared" si="12"/>
        <v>J. Day</v>
      </c>
      <c r="AK40" s="107">
        <f>VLOOKUP(AJ40,'[1]Player Counts'!$A$2:$B$90,2,FALSE)</f>
        <v>104</v>
      </c>
      <c r="AL40" s="86">
        <f>VLOOKUP(AJ40,'Win Scenario'!$A$143:$D$231,4,FALSE)</f>
        <v>71</v>
      </c>
      <c r="AM40" s="87">
        <f>IFERROR(VLOOKUP(AL40,[1]Moneys!$L$6:$N$95,3,FALSE),IFERROR(VLOOKUP(AL40,[1]Moneys!$O$6:$Q$95,3,FALSE),0))</f>
        <v>14213.640948551125</v>
      </c>
      <c r="AN40" s="89"/>
      <c r="AO40" s="85" t="s">
        <v>15</v>
      </c>
      <c r="AP40" s="85">
        <v>274</v>
      </c>
    </row>
    <row r="41" spans="1:42" s="22" customFormat="1">
      <c r="A41" s="85" t="s">
        <v>4291</v>
      </c>
      <c r="B41" s="8">
        <f t="shared" si="0"/>
        <v>92</v>
      </c>
      <c r="C41" s="14">
        <f t="shared" si="1"/>
        <v>-558384</v>
      </c>
      <c r="D41" s="12">
        <f t="shared" si="2"/>
        <v>349512</v>
      </c>
      <c r="E41" s="85" t="s">
        <v>221</v>
      </c>
      <c r="F41" s="89" t="s">
        <v>222</v>
      </c>
      <c r="G41" s="89" t="str">
        <f t="shared" si="3"/>
        <v>J</v>
      </c>
      <c r="H41" s="90" t="str">
        <f t="shared" si="4"/>
        <v>J. Day</v>
      </c>
      <c r="I41" s="107">
        <f>VLOOKUP(H41,'[1]Player Counts'!$A$2:$B$90,2,FALSE)</f>
        <v>104</v>
      </c>
      <c r="J41" s="86">
        <f>VLOOKUP(H41,'Win Scenario'!$A$143:$D$231,4,FALSE)</f>
        <v>71</v>
      </c>
      <c r="K41" s="87">
        <f>IFERROR(VLOOKUP(J41,[1]Moneys!$L$6:$N$95,3,FALSE),IFERROR(VLOOKUP(J41,[1]Moneys!$O$6:$Q$95,3,FALSE),0))</f>
        <v>14213.640948551125</v>
      </c>
      <c r="L41" s="85" t="s">
        <v>223</v>
      </c>
      <c r="M41" s="89" t="s">
        <v>224</v>
      </c>
      <c r="N41" s="89" t="str">
        <f t="shared" si="5"/>
        <v>R</v>
      </c>
      <c r="O41" s="90" t="str">
        <f t="shared" si="6"/>
        <v>R. Fowler</v>
      </c>
      <c r="P41" s="107">
        <f>VLOOKUP(O41,'[1]Player Counts'!$A$2:$B$90,2,FALSE)</f>
        <v>55</v>
      </c>
      <c r="Q41" s="86">
        <f>VLOOKUP(O41,'Win Scenario'!$A$143:$D$231,4,FALSE)</f>
        <v>12</v>
      </c>
      <c r="R41" s="87">
        <f>IFERROR(VLOOKUP(Q41,[1]Moneys!$L$6:$N$95,3,FALSE),IFERROR(VLOOKUP(Q41,[1]Moneys!$O$6:$Q$95,3,FALSE),0))</f>
        <v>229721.65769999998</v>
      </c>
      <c r="S41" s="85" t="s">
        <v>236</v>
      </c>
      <c r="T41" s="89" t="s">
        <v>237</v>
      </c>
      <c r="U41" s="89" t="str">
        <f t="shared" si="7"/>
        <v>R</v>
      </c>
      <c r="V41" s="90" t="str">
        <f t="shared" si="8"/>
        <v>R. McIlroy</v>
      </c>
      <c r="W41" s="107">
        <f>VLOOKUP(V41,'[1]Player Counts'!$A$2:$B$90,2,FALSE)</f>
        <v>70</v>
      </c>
      <c r="X41" s="86">
        <f>VLOOKUP(V41,'Win Scenario'!$A$143:$D$231,4,FALSE)</f>
        <v>49</v>
      </c>
      <c r="Y41" s="87">
        <f>IFERROR(VLOOKUP(X41,[1]Moneys!$L$6:$N$95,3,FALSE),IFERROR(VLOOKUP(X41,[1]Moneys!$O$6:$Q$95,3,FALSE),0))</f>
        <v>28133</v>
      </c>
      <c r="Z41" s="85" t="s">
        <v>4331</v>
      </c>
      <c r="AA41" s="89" t="s">
        <v>4335</v>
      </c>
      <c r="AB41" s="89" t="str">
        <f t="shared" si="9"/>
        <v>D</v>
      </c>
      <c r="AC41" s="90" t="str">
        <f t="shared" si="10"/>
        <v>D. Willett</v>
      </c>
      <c r="AD41" s="107">
        <f>VLOOKUP(AC41,'[1]Player Counts'!$A$2:$B$90,2,FALSE)</f>
        <v>4</v>
      </c>
      <c r="AE41" s="86">
        <f>VLOOKUP(AC41,'Win Scenario'!$A$143:$D$231,4,FALSE)</f>
        <v>67</v>
      </c>
      <c r="AF41" s="87">
        <f>IFERROR(VLOOKUP(AE41,[1]Moneys!$L$6:$N$95,3,FALSE),IFERROR(VLOOKUP(AE41,[1]Moneys!$O$6:$Q$95,3,FALSE),0))</f>
        <v>16055.299204961493</v>
      </c>
      <c r="AG41" s="85" t="s">
        <v>244</v>
      </c>
      <c r="AH41" s="89" t="s">
        <v>245</v>
      </c>
      <c r="AI41" s="89" t="str">
        <f t="shared" si="11"/>
        <v>J</v>
      </c>
      <c r="AJ41" s="90" t="str">
        <f t="shared" si="12"/>
        <v>J. Spieth</v>
      </c>
      <c r="AK41" s="107">
        <f>VLOOKUP(AJ41,'[1]Player Counts'!$A$2:$B$90,2,FALSE)</f>
        <v>89</v>
      </c>
      <c r="AL41" s="86">
        <f>VLOOKUP(AJ41,'Win Scenario'!$A$143:$D$231,4,FALSE)</f>
        <v>32</v>
      </c>
      <c r="AM41" s="87">
        <f>IFERROR(VLOOKUP(AL41,[1]Moneys!$L$6:$N$95,3,FALSE),IFERROR(VLOOKUP(AL41,[1]Moneys!$O$6:$Q$95,3,FALSE),0))</f>
        <v>61387.449699999997</v>
      </c>
      <c r="AN41" s="89"/>
      <c r="AO41" s="85" t="s">
        <v>19</v>
      </c>
      <c r="AP41" s="85">
        <v>274</v>
      </c>
    </row>
    <row r="42" spans="1:42" s="22" customFormat="1">
      <c r="A42" s="85" t="s">
        <v>4271</v>
      </c>
      <c r="B42" s="8">
        <f t="shared" si="0"/>
        <v>122</v>
      </c>
      <c r="C42" s="14">
        <f t="shared" si="1"/>
        <v>-651977</v>
      </c>
      <c r="D42" s="12">
        <f t="shared" si="2"/>
        <v>255919</v>
      </c>
      <c r="E42" s="85" t="s">
        <v>255</v>
      </c>
      <c r="F42" s="89" t="s">
        <v>256</v>
      </c>
      <c r="G42" s="89" t="str">
        <f t="shared" si="3"/>
        <v>L</v>
      </c>
      <c r="H42" s="90" t="str">
        <f t="shared" si="4"/>
        <v>L. Oosthuizen</v>
      </c>
      <c r="I42" s="107">
        <f>VLOOKUP(H42,'[1]Player Counts'!$A$2:$B$90,2,FALSE)</f>
        <v>19</v>
      </c>
      <c r="J42" s="86">
        <f>VLOOKUP(H42,'Win Scenario'!$A$143:$D$231,4,FALSE)</f>
        <v>52</v>
      </c>
      <c r="K42" s="87">
        <f>IFERROR(VLOOKUP(J42,[1]Moneys!$L$6:$N$95,3,FALSE),IFERROR(VLOOKUP(J42,[1]Moneys!$O$6:$Q$95,3,FALSE),0))</f>
        <v>24401.881699999794</v>
      </c>
      <c r="L42" s="85" t="s">
        <v>221</v>
      </c>
      <c r="M42" s="89" t="s">
        <v>222</v>
      </c>
      <c r="N42" s="89" t="str">
        <f t="shared" si="5"/>
        <v>J</v>
      </c>
      <c r="O42" s="90" t="str">
        <f t="shared" si="6"/>
        <v>J. Day</v>
      </c>
      <c r="P42" s="107">
        <f>VLOOKUP(O42,'[1]Player Counts'!$A$2:$B$90,2,FALSE)</f>
        <v>104</v>
      </c>
      <c r="Q42" s="86">
        <f>VLOOKUP(O42,'Win Scenario'!$A$143:$D$231,4,FALSE)</f>
        <v>71</v>
      </c>
      <c r="R42" s="87">
        <f>IFERROR(VLOOKUP(Q42,[1]Moneys!$L$6:$N$95,3,FALSE),IFERROR(VLOOKUP(Q42,[1]Moneys!$O$6:$Q$95,3,FALSE),0))</f>
        <v>14213.640948551125</v>
      </c>
      <c r="S42" s="85" t="s">
        <v>244</v>
      </c>
      <c r="T42" s="89" t="s">
        <v>245</v>
      </c>
      <c r="U42" s="89" t="str">
        <f t="shared" si="7"/>
        <v>J</v>
      </c>
      <c r="V42" s="90" t="str">
        <f t="shared" si="8"/>
        <v>J. Spieth</v>
      </c>
      <c r="W42" s="107">
        <f>VLOOKUP(V42,'[1]Player Counts'!$A$2:$B$90,2,FALSE)</f>
        <v>89</v>
      </c>
      <c r="X42" s="86">
        <f>VLOOKUP(V42,'Win Scenario'!$A$143:$D$231,4,FALSE)</f>
        <v>32</v>
      </c>
      <c r="Y42" s="87">
        <f>IFERROR(VLOOKUP(X42,[1]Moneys!$L$6:$N$95,3,FALSE),IFERROR(VLOOKUP(X42,[1]Moneys!$O$6:$Q$95,3,FALSE),0))</f>
        <v>61387.449699999997</v>
      </c>
      <c r="Z42" s="85" t="s">
        <v>236</v>
      </c>
      <c r="AA42" s="89" t="s">
        <v>237</v>
      </c>
      <c r="AB42" s="89" t="str">
        <f t="shared" si="9"/>
        <v>R</v>
      </c>
      <c r="AC42" s="90" t="str">
        <f t="shared" si="10"/>
        <v>R. McIlroy</v>
      </c>
      <c r="AD42" s="107">
        <f>VLOOKUP(AC42,'[1]Player Counts'!$A$2:$B$90,2,FALSE)</f>
        <v>70</v>
      </c>
      <c r="AE42" s="86">
        <f>VLOOKUP(AC42,'Win Scenario'!$A$143:$D$231,4,FALSE)</f>
        <v>49</v>
      </c>
      <c r="AF42" s="87">
        <f>IFERROR(VLOOKUP(AE42,[1]Moneys!$L$6:$N$95,3,FALSE),IFERROR(VLOOKUP(AE42,[1]Moneys!$O$6:$Q$95,3,FALSE),0))</f>
        <v>28133</v>
      </c>
      <c r="AG42" s="85" t="s">
        <v>246</v>
      </c>
      <c r="AH42" s="89" t="s">
        <v>247</v>
      </c>
      <c r="AI42" s="89" t="str">
        <f t="shared" si="11"/>
        <v>H</v>
      </c>
      <c r="AJ42" s="90" t="str">
        <f t="shared" si="12"/>
        <v>H. Stenson</v>
      </c>
      <c r="AK42" s="107">
        <f>VLOOKUP(AJ42,'[1]Player Counts'!$A$2:$B$90,2,FALSE)</f>
        <v>29</v>
      </c>
      <c r="AL42" s="86">
        <f>VLOOKUP(AJ42,'Win Scenario'!$A$143:$D$231,4,FALSE)</f>
        <v>20</v>
      </c>
      <c r="AM42" s="87">
        <f>IFERROR(VLOOKUP(AL42,[1]Moneys!$L$6:$N$95,3,FALSE),IFERROR(VLOOKUP(AL42,[1]Moneys!$O$6:$Q$95,3,FALSE),0))</f>
        <v>127782.48969999998</v>
      </c>
      <c r="AN42" s="89"/>
      <c r="AO42" s="85" t="s">
        <v>17</v>
      </c>
      <c r="AP42" s="85">
        <v>275</v>
      </c>
    </row>
    <row r="43" spans="1:42" s="22" customFormat="1">
      <c r="A43" s="85" t="s">
        <v>4290</v>
      </c>
      <c r="B43" s="8">
        <f t="shared" si="0"/>
        <v>108</v>
      </c>
      <c r="C43" s="14">
        <f t="shared" si="1"/>
        <v>-594209</v>
      </c>
      <c r="D43" s="12">
        <f t="shared" si="2"/>
        <v>313687</v>
      </c>
      <c r="E43" s="85" t="s">
        <v>221</v>
      </c>
      <c r="F43" s="89" t="s">
        <v>222</v>
      </c>
      <c r="G43" s="89" t="str">
        <f t="shared" si="3"/>
        <v>J</v>
      </c>
      <c r="H43" s="90" t="str">
        <f t="shared" si="4"/>
        <v>J. Day</v>
      </c>
      <c r="I43" s="107">
        <f>VLOOKUP(H43,'[1]Player Counts'!$A$2:$B$90,2,FALSE)</f>
        <v>104</v>
      </c>
      <c r="J43" s="86">
        <f>VLOOKUP(H43,'Win Scenario'!$A$143:$D$231,4,FALSE)</f>
        <v>71</v>
      </c>
      <c r="K43" s="87">
        <f>IFERROR(VLOOKUP(J43,[1]Moneys!$L$6:$N$95,3,FALSE),IFERROR(VLOOKUP(J43,[1]Moneys!$O$6:$Q$95,3,FALSE),0))</f>
        <v>14213.640948551125</v>
      </c>
      <c r="L43" s="85" t="s">
        <v>244</v>
      </c>
      <c r="M43" s="89" t="s">
        <v>245</v>
      </c>
      <c r="N43" s="89" t="str">
        <f t="shared" si="5"/>
        <v>J</v>
      </c>
      <c r="O43" s="90" t="str">
        <f t="shared" si="6"/>
        <v>J. Spieth</v>
      </c>
      <c r="P43" s="107">
        <f>VLOOKUP(O43,'[1]Player Counts'!$A$2:$B$90,2,FALSE)</f>
        <v>89</v>
      </c>
      <c r="Q43" s="86">
        <f>VLOOKUP(O43,'Win Scenario'!$A$143:$D$231,4,FALSE)</f>
        <v>32</v>
      </c>
      <c r="R43" s="87">
        <f>IFERROR(VLOOKUP(Q43,[1]Moneys!$L$6:$N$95,3,FALSE),IFERROR(VLOOKUP(Q43,[1]Moneys!$O$6:$Q$95,3,FALSE),0))</f>
        <v>61387.449699999997</v>
      </c>
      <c r="S43" s="85" t="s">
        <v>266</v>
      </c>
      <c r="T43" s="89" t="s">
        <v>267</v>
      </c>
      <c r="U43" s="89" t="str">
        <f t="shared" si="7"/>
        <v>H</v>
      </c>
      <c r="V43" s="90" t="str">
        <f t="shared" si="8"/>
        <v>H. Matsuyama</v>
      </c>
      <c r="W43" s="107">
        <f>VLOOKUP(V43,'[1]Player Counts'!$A$2:$B$90,2,FALSE)</f>
        <v>7</v>
      </c>
      <c r="X43" s="86">
        <f>VLOOKUP(V43,'Win Scenario'!$A$143:$D$231,4,FALSE)</f>
        <v>26</v>
      </c>
      <c r="Y43" s="87">
        <f>IFERROR(VLOOKUP(X43,[1]Moneys!$L$6:$N$95,3,FALSE),IFERROR(VLOOKUP(X43,[1]Moneys!$O$6:$Q$95,3,FALSE),0))</f>
        <v>85901.085699999996</v>
      </c>
      <c r="Z43" s="85" t="s">
        <v>255</v>
      </c>
      <c r="AA43" s="89" t="s">
        <v>256</v>
      </c>
      <c r="AB43" s="89" t="str">
        <f t="shared" si="9"/>
        <v>L</v>
      </c>
      <c r="AC43" s="90" t="str">
        <f t="shared" si="10"/>
        <v>L. Oosthuizen</v>
      </c>
      <c r="AD43" s="107">
        <f>VLOOKUP(AC43,'[1]Player Counts'!$A$2:$B$90,2,FALSE)</f>
        <v>19</v>
      </c>
      <c r="AE43" s="86">
        <f>VLOOKUP(AC43,'Win Scenario'!$A$143:$D$231,4,FALSE)</f>
        <v>52</v>
      </c>
      <c r="AF43" s="87">
        <f>IFERROR(VLOOKUP(AE43,[1]Moneys!$L$6:$N$95,3,FALSE),IFERROR(VLOOKUP(AE43,[1]Moneys!$O$6:$Q$95,3,FALSE),0))</f>
        <v>24401.881699999794</v>
      </c>
      <c r="AG43" s="85" t="s">
        <v>246</v>
      </c>
      <c r="AH43" s="89" t="s">
        <v>247</v>
      </c>
      <c r="AI43" s="89" t="str">
        <f t="shared" si="11"/>
        <v>H</v>
      </c>
      <c r="AJ43" s="90" t="str">
        <f t="shared" si="12"/>
        <v>H. Stenson</v>
      </c>
      <c r="AK43" s="107">
        <f>VLOOKUP(AJ43,'[1]Player Counts'!$A$2:$B$90,2,FALSE)</f>
        <v>29</v>
      </c>
      <c r="AL43" s="86">
        <f>VLOOKUP(AJ43,'Win Scenario'!$A$143:$D$231,4,FALSE)</f>
        <v>20</v>
      </c>
      <c r="AM43" s="87">
        <f>IFERROR(VLOOKUP(AL43,[1]Moneys!$L$6:$N$95,3,FALSE),IFERROR(VLOOKUP(AL43,[1]Moneys!$O$6:$Q$95,3,FALSE),0))</f>
        <v>127782.48969999998</v>
      </c>
      <c r="AN43" s="92"/>
      <c r="AO43" s="85" t="s">
        <v>15</v>
      </c>
      <c r="AP43" s="85">
        <v>280</v>
      </c>
    </row>
    <row r="44" spans="1:42" s="22" customFormat="1">
      <c r="A44" s="100" t="s">
        <v>4280</v>
      </c>
      <c r="B44" s="101">
        <f t="shared" si="0"/>
        <v>41</v>
      </c>
      <c r="C44" s="102">
        <f t="shared" si="1"/>
        <v>-373353</v>
      </c>
      <c r="D44" s="103">
        <f t="shared" si="2"/>
        <v>534543</v>
      </c>
      <c r="E44" s="100" t="s">
        <v>221</v>
      </c>
      <c r="F44" s="104" t="s">
        <v>222</v>
      </c>
      <c r="G44" s="104" t="str">
        <f t="shared" si="3"/>
        <v>J</v>
      </c>
      <c r="H44" s="105" t="str">
        <f t="shared" si="4"/>
        <v>J. Day</v>
      </c>
      <c r="I44" s="108">
        <f>VLOOKUP(H44,'[1]Player Counts'!$A$2:$B$90,2,FALSE)</f>
        <v>104</v>
      </c>
      <c r="J44" s="101">
        <f>VLOOKUP(H44,'Win Scenario'!$A$143:$D$231,4,FALSE)</f>
        <v>71</v>
      </c>
      <c r="K44" s="103">
        <f>IFERROR(VLOOKUP(J44,[1]Moneys!$L$6:$N$95,3,FALSE),IFERROR(VLOOKUP(J44,[1]Moneys!$O$6:$Q$95,3,FALSE),0))</f>
        <v>14213.640948551125</v>
      </c>
      <c r="L44" s="100" t="s">
        <v>244</v>
      </c>
      <c r="M44" s="104" t="s">
        <v>245</v>
      </c>
      <c r="N44" s="104" t="str">
        <f t="shared" si="5"/>
        <v>J</v>
      </c>
      <c r="O44" s="105" t="str">
        <f t="shared" si="6"/>
        <v>J. Spieth</v>
      </c>
      <c r="P44" s="108">
        <f>VLOOKUP(O44,'[1]Player Counts'!$A$2:$B$90,2,FALSE)</f>
        <v>89</v>
      </c>
      <c r="Q44" s="101">
        <f>VLOOKUP(O44,'Win Scenario'!$A$143:$D$231,4,FALSE)</f>
        <v>32</v>
      </c>
      <c r="R44" s="103">
        <f>IFERROR(VLOOKUP(Q44,[1]Moneys!$L$6:$N$95,3,FALSE),IFERROR(VLOOKUP(Q44,[1]Moneys!$O$6:$Q$95,3,FALSE),0))</f>
        <v>61387.449699999997</v>
      </c>
      <c r="S44" s="100" t="s">
        <v>223</v>
      </c>
      <c r="T44" s="104" t="s">
        <v>224</v>
      </c>
      <c r="U44" s="104" t="str">
        <f t="shared" si="7"/>
        <v>R</v>
      </c>
      <c r="V44" s="105" t="str">
        <f t="shared" si="8"/>
        <v>R. Fowler</v>
      </c>
      <c r="W44" s="108">
        <f>VLOOKUP(V44,'[1]Player Counts'!$A$2:$B$90,2,FALSE)</f>
        <v>55</v>
      </c>
      <c r="X44" s="101">
        <f>VLOOKUP(V44,'Win Scenario'!$A$143:$D$231,4,FALSE)</f>
        <v>12</v>
      </c>
      <c r="Y44" s="103">
        <f>IFERROR(VLOOKUP(X44,[1]Moneys!$L$6:$N$95,3,FALSE),IFERROR(VLOOKUP(X44,[1]Moneys!$O$6:$Q$95,3,FALSE),0))</f>
        <v>229721.65769999998</v>
      </c>
      <c r="Z44" s="100" t="s">
        <v>238</v>
      </c>
      <c r="AA44" s="104" t="s">
        <v>239</v>
      </c>
      <c r="AB44" s="104" t="str">
        <f t="shared" si="9"/>
        <v>P</v>
      </c>
      <c r="AC44" s="105" t="str">
        <f t="shared" si="10"/>
        <v>P. Mickelson</v>
      </c>
      <c r="AD44" s="108">
        <f>VLOOKUP(AC44,'[1]Player Counts'!$A$2:$B$90,2,FALSE)</f>
        <v>41</v>
      </c>
      <c r="AE44" s="101">
        <f>VLOOKUP(AC44,'Win Scenario'!$A$143:$D$231,4,FALSE)</f>
        <v>13</v>
      </c>
      <c r="AF44" s="103">
        <f>IFERROR(VLOOKUP(AE44,[1]Moneys!$L$6:$N$95,3,FALSE),IFERROR(VLOOKUP(AE44,[1]Moneys!$O$6:$Q$95,3,FALSE),0))</f>
        <v>213164.47519999999</v>
      </c>
      <c r="AG44" s="100" t="s">
        <v>4331</v>
      </c>
      <c r="AH44" s="104" t="s">
        <v>4335</v>
      </c>
      <c r="AI44" s="104" t="str">
        <f t="shared" si="11"/>
        <v>D</v>
      </c>
      <c r="AJ44" s="105" t="str">
        <f t="shared" si="12"/>
        <v>D. Willett</v>
      </c>
      <c r="AK44" s="108">
        <f>VLOOKUP(AJ44,'[1]Player Counts'!$A$2:$B$90,2,FALSE)</f>
        <v>4</v>
      </c>
      <c r="AL44" s="101">
        <f>VLOOKUP(AJ44,'Win Scenario'!$A$143:$D$231,4,FALSE)</f>
        <v>67</v>
      </c>
      <c r="AM44" s="103">
        <f>IFERROR(VLOOKUP(AL44,[1]Moneys!$L$6:$N$95,3,FALSE),IFERROR(VLOOKUP(AL44,[1]Moneys!$O$6:$Q$95,3,FALSE),0))</f>
        <v>16055.299204961493</v>
      </c>
      <c r="AN44" s="89"/>
      <c r="AO44" s="85" t="s">
        <v>8</v>
      </c>
      <c r="AP44" s="85">
        <v>275</v>
      </c>
    </row>
    <row r="45" spans="1:42" s="22" customFormat="1">
      <c r="A45" s="85" t="s">
        <v>4312</v>
      </c>
      <c r="B45" s="8">
        <f t="shared" si="0"/>
        <v>60</v>
      </c>
      <c r="C45" s="14">
        <f t="shared" si="1"/>
        <v>-466946</v>
      </c>
      <c r="D45" s="12">
        <f t="shared" si="2"/>
        <v>440950</v>
      </c>
      <c r="E45" s="85" t="s">
        <v>246</v>
      </c>
      <c r="F45" s="89" t="s">
        <v>247</v>
      </c>
      <c r="G45" s="89" t="str">
        <f t="shared" si="3"/>
        <v>H</v>
      </c>
      <c r="H45" s="90" t="str">
        <f t="shared" si="4"/>
        <v>H. Stenson</v>
      </c>
      <c r="I45" s="107">
        <f>VLOOKUP(H45,'[1]Player Counts'!$A$2:$B$90,2,FALSE)</f>
        <v>29</v>
      </c>
      <c r="J45" s="86">
        <f>VLOOKUP(H45,'Win Scenario'!$A$143:$D$231,4,FALSE)</f>
        <v>20</v>
      </c>
      <c r="K45" s="87">
        <f>IFERROR(VLOOKUP(J45,[1]Moneys!$L$6:$N$95,3,FALSE),IFERROR(VLOOKUP(J45,[1]Moneys!$O$6:$Q$95,3,FALSE),0))</f>
        <v>127782.48969999998</v>
      </c>
      <c r="L45" s="85" t="s">
        <v>221</v>
      </c>
      <c r="M45" s="89" t="s">
        <v>222</v>
      </c>
      <c r="N45" s="89" t="str">
        <f t="shared" si="5"/>
        <v>J</v>
      </c>
      <c r="O45" s="90" t="str">
        <f t="shared" si="6"/>
        <v>J. Day</v>
      </c>
      <c r="P45" s="107">
        <f>VLOOKUP(O45,'[1]Player Counts'!$A$2:$B$90,2,FALSE)</f>
        <v>104</v>
      </c>
      <c r="Q45" s="86">
        <f>VLOOKUP(O45,'Win Scenario'!$A$143:$D$231,4,FALSE)</f>
        <v>71</v>
      </c>
      <c r="R45" s="87">
        <f>IFERROR(VLOOKUP(Q45,[1]Moneys!$L$6:$N$95,3,FALSE),IFERROR(VLOOKUP(Q45,[1]Moneys!$O$6:$Q$95,3,FALSE),0))</f>
        <v>14213.640948551125</v>
      </c>
      <c r="S45" s="85" t="s">
        <v>244</v>
      </c>
      <c r="T45" s="89" t="s">
        <v>245</v>
      </c>
      <c r="U45" s="89" t="str">
        <f t="shared" si="7"/>
        <v>J</v>
      </c>
      <c r="V45" s="90" t="str">
        <f t="shared" si="8"/>
        <v>J. Spieth</v>
      </c>
      <c r="W45" s="107">
        <f>VLOOKUP(V45,'[1]Player Counts'!$A$2:$B$90,2,FALSE)</f>
        <v>89</v>
      </c>
      <c r="X45" s="86">
        <f>VLOOKUP(V45,'Win Scenario'!$A$143:$D$231,4,FALSE)</f>
        <v>32</v>
      </c>
      <c r="Y45" s="87">
        <f>IFERROR(VLOOKUP(X45,[1]Moneys!$L$6:$N$95,3,FALSE),IFERROR(VLOOKUP(X45,[1]Moneys!$O$6:$Q$95,3,FALSE),0))</f>
        <v>61387.449699999997</v>
      </c>
      <c r="Z45" s="85" t="s">
        <v>255</v>
      </c>
      <c r="AA45" s="89" t="s">
        <v>256</v>
      </c>
      <c r="AB45" s="89" t="str">
        <f t="shared" si="9"/>
        <v>L</v>
      </c>
      <c r="AC45" s="90" t="str">
        <f t="shared" si="10"/>
        <v>L. Oosthuizen</v>
      </c>
      <c r="AD45" s="107">
        <f>VLOOKUP(AC45,'[1]Player Counts'!$A$2:$B$90,2,FALSE)</f>
        <v>19</v>
      </c>
      <c r="AE45" s="86">
        <f>VLOOKUP(AC45,'Win Scenario'!$A$143:$D$231,4,FALSE)</f>
        <v>52</v>
      </c>
      <c r="AF45" s="87">
        <f>IFERROR(VLOOKUP(AE45,[1]Moneys!$L$6:$N$95,3,FALSE),IFERROR(VLOOKUP(AE45,[1]Moneys!$O$6:$Q$95,3,FALSE),0))</f>
        <v>24401.881699999794</v>
      </c>
      <c r="AG45" s="85" t="s">
        <v>238</v>
      </c>
      <c r="AH45" s="89" t="s">
        <v>239</v>
      </c>
      <c r="AI45" s="89" t="str">
        <f t="shared" si="11"/>
        <v>P</v>
      </c>
      <c r="AJ45" s="90" t="str">
        <f t="shared" si="12"/>
        <v>P. Mickelson</v>
      </c>
      <c r="AK45" s="107">
        <f>VLOOKUP(AJ45,'[1]Player Counts'!$A$2:$B$90,2,FALSE)</f>
        <v>41</v>
      </c>
      <c r="AL45" s="86">
        <f>VLOOKUP(AJ45,'Win Scenario'!$A$143:$D$231,4,FALSE)</f>
        <v>13</v>
      </c>
      <c r="AM45" s="87">
        <f>IFERROR(VLOOKUP(AL45,[1]Moneys!$L$6:$N$95,3,FALSE),IFERROR(VLOOKUP(AL45,[1]Moneys!$O$6:$Q$95,3,FALSE),0))</f>
        <v>213164.47519999999</v>
      </c>
      <c r="AN45" s="89"/>
      <c r="AO45" s="85" t="s">
        <v>15</v>
      </c>
      <c r="AP45" s="85">
        <v>278</v>
      </c>
    </row>
    <row r="46" spans="1:42" s="22" customFormat="1">
      <c r="A46" s="85" t="s">
        <v>4244</v>
      </c>
      <c r="B46" s="8">
        <f t="shared" si="0"/>
        <v>121</v>
      </c>
      <c r="C46" s="14">
        <f t="shared" si="1"/>
        <v>-646871</v>
      </c>
      <c r="D46" s="12">
        <f t="shared" si="2"/>
        <v>261025</v>
      </c>
      <c r="E46" s="85" t="s">
        <v>221</v>
      </c>
      <c r="F46" s="88" t="s">
        <v>222</v>
      </c>
      <c r="G46" s="89" t="str">
        <f t="shared" si="3"/>
        <v>J</v>
      </c>
      <c r="H46" s="90" t="str">
        <f t="shared" si="4"/>
        <v>J. Day</v>
      </c>
      <c r="I46" s="107">
        <f>VLOOKUP(H46,'[1]Player Counts'!$A$2:$B$90,2,FALSE)</f>
        <v>104</v>
      </c>
      <c r="J46" s="86">
        <f>VLOOKUP(H46,'Win Scenario'!$A$143:$D$231,4,FALSE)</f>
        <v>71</v>
      </c>
      <c r="K46" s="87">
        <f>IFERROR(VLOOKUP(J46,[1]Moneys!$L$6:$N$95,3,FALSE),IFERROR(VLOOKUP(J46,[1]Moneys!$O$6:$Q$95,3,FALSE),0))</f>
        <v>14213.640948551125</v>
      </c>
      <c r="L46" s="85" t="s">
        <v>236</v>
      </c>
      <c r="M46" s="88" t="s">
        <v>237</v>
      </c>
      <c r="N46" s="89" t="str">
        <f t="shared" si="5"/>
        <v>R</v>
      </c>
      <c r="O46" s="90" t="str">
        <f t="shared" si="6"/>
        <v>R. McIlroy</v>
      </c>
      <c r="P46" s="107">
        <f>VLOOKUP(O46,'[1]Player Counts'!$A$2:$B$90,2,FALSE)</f>
        <v>70</v>
      </c>
      <c r="Q46" s="86">
        <f>VLOOKUP(O46,'Win Scenario'!$A$143:$D$231,4,FALSE)</f>
        <v>49</v>
      </c>
      <c r="R46" s="87">
        <f>IFERROR(VLOOKUP(Q46,[1]Moneys!$L$6:$N$95,3,FALSE),IFERROR(VLOOKUP(Q46,[1]Moneys!$O$6:$Q$95,3,FALSE),0))</f>
        <v>28133</v>
      </c>
      <c r="S46" s="85" t="s">
        <v>244</v>
      </c>
      <c r="T46" s="88" t="s">
        <v>245</v>
      </c>
      <c r="U46" s="89" t="str">
        <f t="shared" si="7"/>
        <v>J</v>
      </c>
      <c r="V46" s="90" t="str">
        <f t="shared" si="8"/>
        <v>J. Spieth</v>
      </c>
      <c r="W46" s="107">
        <f>VLOOKUP(V46,'[1]Player Counts'!$A$2:$B$90,2,FALSE)</f>
        <v>89</v>
      </c>
      <c r="X46" s="86">
        <f>VLOOKUP(V46,'Win Scenario'!$A$143:$D$231,4,FALSE)</f>
        <v>32</v>
      </c>
      <c r="Y46" s="87">
        <f>IFERROR(VLOOKUP(X46,[1]Moneys!$L$6:$N$95,3,FALSE),IFERROR(VLOOKUP(X46,[1]Moneys!$O$6:$Q$95,3,FALSE),0))</f>
        <v>61387.449699999997</v>
      </c>
      <c r="Z46" s="85" t="s">
        <v>246</v>
      </c>
      <c r="AA46" s="88" t="s">
        <v>247</v>
      </c>
      <c r="AB46" s="89" t="str">
        <f t="shared" si="9"/>
        <v>H</v>
      </c>
      <c r="AC46" s="90" t="str">
        <f t="shared" si="10"/>
        <v>H. Stenson</v>
      </c>
      <c r="AD46" s="107">
        <f>VLOOKUP(AC46,'[1]Player Counts'!$A$2:$B$90,2,FALSE)</f>
        <v>29</v>
      </c>
      <c r="AE46" s="86">
        <f>VLOOKUP(AC46,'Win Scenario'!$A$143:$D$231,4,FALSE)</f>
        <v>20</v>
      </c>
      <c r="AF46" s="87">
        <f>IFERROR(VLOOKUP(AE46,[1]Moneys!$L$6:$N$95,3,FALSE),IFERROR(VLOOKUP(AE46,[1]Moneys!$O$6:$Q$95,3,FALSE),0))</f>
        <v>127782.48969999998</v>
      </c>
      <c r="AG46" s="85" t="s">
        <v>230</v>
      </c>
      <c r="AH46" s="88" t="s">
        <v>231</v>
      </c>
      <c r="AI46" s="89" t="str">
        <f t="shared" si="11"/>
        <v>D</v>
      </c>
      <c r="AJ46" s="90" t="str">
        <f t="shared" si="12"/>
        <v>D. Johnson</v>
      </c>
      <c r="AK46" s="107">
        <f>VLOOKUP(AJ46,'[1]Player Counts'!$A$2:$B$90,2,FALSE)</f>
        <v>47</v>
      </c>
      <c r="AL46" s="86">
        <f>VLOOKUP(AJ46,'Win Scenario'!$A$143:$D$231,4,FALSE)</f>
        <v>48</v>
      </c>
      <c r="AM46" s="87">
        <f>IFERROR(VLOOKUP(AL46,[1]Moneys!$L$6:$N$95,3,FALSE),IFERROR(VLOOKUP(AL46,[1]Moneys!$O$6:$Q$95,3,FALSE),0))</f>
        <v>29508.089699999895</v>
      </c>
      <c r="AN46" s="89"/>
      <c r="AO46" s="85" t="s">
        <v>6</v>
      </c>
      <c r="AP46" s="85">
        <v>273</v>
      </c>
    </row>
    <row r="47" spans="1:42" s="22" customFormat="1">
      <c r="A47" s="85" t="s">
        <v>4267</v>
      </c>
      <c r="B47" s="8">
        <f t="shared" si="0"/>
        <v>129</v>
      </c>
      <c r="C47" s="14">
        <f t="shared" si="1"/>
        <v>-750251</v>
      </c>
      <c r="D47" s="12">
        <f t="shared" si="2"/>
        <v>157645</v>
      </c>
      <c r="E47" s="85" t="s">
        <v>255</v>
      </c>
      <c r="F47" s="89" t="s">
        <v>256</v>
      </c>
      <c r="G47" s="89" t="str">
        <f t="shared" si="3"/>
        <v>L</v>
      </c>
      <c r="H47" s="90" t="str">
        <f t="shared" si="4"/>
        <v>L. Oosthuizen</v>
      </c>
      <c r="I47" s="107">
        <f>VLOOKUP(H47,'[1]Player Counts'!$A$2:$B$90,2,FALSE)</f>
        <v>19</v>
      </c>
      <c r="J47" s="86">
        <f>VLOOKUP(H47,'Win Scenario'!$A$143:$D$231,4,FALSE)</f>
        <v>52</v>
      </c>
      <c r="K47" s="87">
        <f>IFERROR(VLOOKUP(J47,[1]Moneys!$L$6:$N$95,3,FALSE),IFERROR(VLOOKUP(J47,[1]Moneys!$O$6:$Q$95,3,FALSE),0))</f>
        <v>24401.881699999794</v>
      </c>
      <c r="L47" s="85" t="s">
        <v>230</v>
      </c>
      <c r="M47" s="89" t="s">
        <v>231</v>
      </c>
      <c r="N47" s="89" t="str">
        <f t="shared" si="5"/>
        <v>D</v>
      </c>
      <c r="O47" s="90" t="str">
        <f t="shared" si="6"/>
        <v>D. Johnson</v>
      </c>
      <c r="P47" s="107">
        <f>VLOOKUP(O47,'[1]Player Counts'!$A$2:$B$90,2,FALSE)</f>
        <v>47</v>
      </c>
      <c r="Q47" s="86">
        <f>VLOOKUP(O47,'Win Scenario'!$A$143:$D$231,4,FALSE)</f>
        <v>48</v>
      </c>
      <c r="R47" s="87">
        <f>IFERROR(VLOOKUP(Q47,[1]Moneys!$L$6:$N$95,3,FALSE),IFERROR(VLOOKUP(Q47,[1]Moneys!$O$6:$Q$95,3,FALSE),0))</f>
        <v>29508.089699999895</v>
      </c>
      <c r="S47" s="85" t="s">
        <v>221</v>
      </c>
      <c r="T47" s="89" t="s">
        <v>222</v>
      </c>
      <c r="U47" s="89" t="str">
        <f t="shared" si="7"/>
        <v>J</v>
      </c>
      <c r="V47" s="90" t="str">
        <f t="shared" si="8"/>
        <v>J. Day</v>
      </c>
      <c r="W47" s="107">
        <f>VLOOKUP(V47,'[1]Player Counts'!$A$2:$B$90,2,FALSE)</f>
        <v>104</v>
      </c>
      <c r="X47" s="86">
        <f>VLOOKUP(V47,'Win Scenario'!$A$143:$D$231,4,FALSE)</f>
        <v>71</v>
      </c>
      <c r="Y47" s="87">
        <f>IFERROR(VLOOKUP(X47,[1]Moneys!$L$6:$N$95,3,FALSE),IFERROR(VLOOKUP(X47,[1]Moneys!$O$6:$Q$95,3,FALSE),0))</f>
        <v>14213.640948551125</v>
      </c>
      <c r="Z47" s="85" t="s">
        <v>244</v>
      </c>
      <c r="AA47" s="89" t="s">
        <v>245</v>
      </c>
      <c r="AB47" s="89" t="str">
        <f t="shared" si="9"/>
        <v>J</v>
      </c>
      <c r="AC47" s="90" t="str">
        <f t="shared" si="10"/>
        <v>J. Spieth</v>
      </c>
      <c r="AD47" s="107">
        <f>VLOOKUP(AC47,'[1]Player Counts'!$A$2:$B$90,2,FALSE)</f>
        <v>89</v>
      </c>
      <c r="AE47" s="86">
        <f>VLOOKUP(AC47,'Win Scenario'!$A$143:$D$231,4,FALSE)</f>
        <v>32</v>
      </c>
      <c r="AF47" s="87">
        <f>IFERROR(VLOOKUP(AE47,[1]Moneys!$L$6:$N$95,3,FALSE),IFERROR(VLOOKUP(AE47,[1]Moneys!$O$6:$Q$95,3,FALSE),0))</f>
        <v>61387.449699999997</v>
      </c>
      <c r="AG47" s="85" t="s">
        <v>236</v>
      </c>
      <c r="AH47" s="89" t="s">
        <v>237</v>
      </c>
      <c r="AI47" s="89" t="str">
        <f t="shared" si="11"/>
        <v>R</v>
      </c>
      <c r="AJ47" s="90" t="str">
        <f t="shared" si="12"/>
        <v>R. McIlroy</v>
      </c>
      <c r="AK47" s="107">
        <f>VLOOKUP(AJ47,'[1]Player Counts'!$A$2:$B$90,2,FALSE)</f>
        <v>70</v>
      </c>
      <c r="AL47" s="86">
        <f>VLOOKUP(AJ47,'Win Scenario'!$A$143:$D$231,4,FALSE)</f>
        <v>49</v>
      </c>
      <c r="AM47" s="87">
        <f>IFERROR(VLOOKUP(AL47,[1]Moneys!$L$6:$N$95,3,FALSE),IFERROR(VLOOKUP(AL47,[1]Moneys!$O$6:$Q$95,3,FALSE),0))</f>
        <v>28133</v>
      </c>
      <c r="AN47" s="89"/>
      <c r="AO47" s="85" t="s">
        <v>34</v>
      </c>
      <c r="AP47" s="85">
        <v>284</v>
      </c>
    </row>
    <row r="48" spans="1:42" s="22" customFormat="1">
      <c r="A48" s="85" t="s">
        <v>4249</v>
      </c>
      <c r="B48" s="8">
        <f t="shared" si="0"/>
        <v>53</v>
      </c>
      <c r="C48" s="14">
        <f t="shared" si="1"/>
        <v>-437166</v>
      </c>
      <c r="D48" s="12">
        <f t="shared" si="2"/>
        <v>470730</v>
      </c>
      <c r="E48" s="85" t="s">
        <v>221</v>
      </c>
      <c r="F48" s="89" t="s">
        <v>222</v>
      </c>
      <c r="G48" s="89" t="str">
        <f t="shared" si="3"/>
        <v>J</v>
      </c>
      <c r="H48" s="90" t="str">
        <f t="shared" si="4"/>
        <v>J. Day</v>
      </c>
      <c r="I48" s="107">
        <f>VLOOKUP(H48,'[1]Player Counts'!$A$2:$B$90,2,FALSE)</f>
        <v>104</v>
      </c>
      <c r="J48" s="86">
        <f>VLOOKUP(H48,'Win Scenario'!$A$143:$D$231,4,FALSE)</f>
        <v>71</v>
      </c>
      <c r="K48" s="87">
        <f>IFERROR(VLOOKUP(J48,[1]Moneys!$L$6:$N$95,3,FALSE),IFERROR(VLOOKUP(J48,[1]Moneys!$O$6:$Q$95,3,FALSE),0))</f>
        <v>14213.640948551125</v>
      </c>
      <c r="L48" s="85" t="s">
        <v>244</v>
      </c>
      <c r="M48" s="89" t="s">
        <v>245</v>
      </c>
      <c r="N48" s="89" t="str">
        <f t="shared" si="5"/>
        <v>J</v>
      </c>
      <c r="O48" s="90" t="str">
        <f t="shared" si="6"/>
        <v>J. Spieth</v>
      </c>
      <c r="P48" s="107">
        <f>VLOOKUP(O48,'[1]Player Counts'!$A$2:$B$90,2,FALSE)</f>
        <v>89</v>
      </c>
      <c r="Q48" s="86">
        <f>VLOOKUP(O48,'Win Scenario'!$A$143:$D$231,4,FALSE)</f>
        <v>32</v>
      </c>
      <c r="R48" s="87">
        <f>IFERROR(VLOOKUP(Q48,[1]Moneys!$L$6:$N$95,3,FALSE),IFERROR(VLOOKUP(Q48,[1]Moneys!$O$6:$Q$95,3,FALSE),0))</f>
        <v>61387.449699999997</v>
      </c>
      <c r="S48" s="85" t="s">
        <v>242</v>
      </c>
      <c r="T48" s="89" t="s">
        <v>243</v>
      </c>
      <c r="U48" s="89" t="str">
        <f t="shared" si="7"/>
        <v>A</v>
      </c>
      <c r="V48" s="90" t="str">
        <f t="shared" si="8"/>
        <v>A. Scott</v>
      </c>
      <c r="W48" s="107">
        <f>VLOOKUP(V48,'[1]Player Counts'!$A$2:$B$90,2,FALSE)</f>
        <v>67</v>
      </c>
      <c r="X48" s="86">
        <f>VLOOKUP(V48,'Win Scenario'!$A$143:$D$231,4,FALSE)</f>
        <v>11</v>
      </c>
      <c r="Y48" s="87">
        <f>IFERROR(VLOOKUP(X48,[1]Moneys!$L$6:$N$95,3,FALSE),IFERROR(VLOOKUP(X48,[1]Moneys!$O$6:$Q$95,3,FALSE),0))</f>
        <v>247578.22719999999</v>
      </c>
      <c r="Z48" s="85" t="s">
        <v>268</v>
      </c>
      <c r="AA48" s="89" t="s">
        <v>269</v>
      </c>
      <c r="AB48" s="89" t="str">
        <f t="shared" si="9"/>
        <v>C</v>
      </c>
      <c r="AC48" s="90" t="str">
        <f t="shared" si="10"/>
        <v>C. Schwartzel</v>
      </c>
      <c r="AD48" s="107">
        <f>VLOOKUP(AC48,'[1]Player Counts'!$A$2:$B$90,2,FALSE)</f>
        <v>7</v>
      </c>
      <c r="AE48" s="86">
        <f>VLOOKUP(AC48,'Win Scenario'!$A$143:$D$231,4,FALSE)</f>
        <v>59</v>
      </c>
      <c r="AF48" s="87">
        <f>IFERROR(VLOOKUP(AE48,[1]Moneys!$L$6:$N$95,3,FALSE),IFERROR(VLOOKUP(AE48,[1]Moneys!$O$6:$Q$95,3,FALSE),0))</f>
        <v>19768</v>
      </c>
      <c r="AG48" s="85" t="s">
        <v>246</v>
      </c>
      <c r="AH48" s="89" t="s">
        <v>247</v>
      </c>
      <c r="AI48" s="89" t="str">
        <f t="shared" si="11"/>
        <v>H</v>
      </c>
      <c r="AJ48" s="90" t="str">
        <f t="shared" si="12"/>
        <v>H. Stenson</v>
      </c>
      <c r="AK48" s="107">
        <f>VLOOKUP(AJ48,'[1]Player Counts'!$A$2:$B$90,2,FALSE)</f>
        <v>29</v>
      </c>
      <c r="AL48" s="86">
        <f>VLOOKUP(AJ48,'Win Scenario'!$A$143:$D$231,4,FALSE)</f>
        <v>20</v>
      </c>
      <c r="AM48" s="87">
        <f>IFERROR(VLOOKUP(AL48,[1]Moneys!$L$6:$N$95,3,FALSE),IFERROR(VLOOKUP(AL48,[1]Moneys!$O$6:$Q$95,3,FALSE),0))</f>
        <v>127782.48969999998</v>
      </c>
      <c r="AN48" s="1"/>
      <c r="AO48" s="77" t="s">
        <v>6</v>
      </c>
      <c r="AP48" s="77">
        <v>278</v>
      </c>
    </row>
    <row r="49" spans="1:42" s="22" customFormat="1">
      <c r="A49" s="85" t="s">
        <v>57</v>
      </c>
      <c r="B49" s="8">
        <f t="shared" si="0"/>
        <v>59</v>
      </c>
      <c r="C49" s="14">
        <f t="shared" si="1"/>
        <v>-452521</v>
      </c>
      <c r="D49" s="12">
        <f t="shared" si="2"/>
        <v>455375</v>
      </c>
      <c r="E49" s="85" t="s">
        <v>221</v>
      </c>
      <c r="F49" s="88" t="s">
        <v>222</v>
      </c>
      <c r="G49" s="89" t="str">
        <f t="shared" si="3"/>
        <v>J</v>
      </c>
      <c r="H49" s="90" t="str">
        <f t="shared" si="4"/>
        <v>J. Day</v>
      </c>
      <c r="I49" s="107">
        <f>VLOOKUP(H49,'[1]Player Counts'!$A$2:$B$90,2,FALSE)</f>
        <v>104</v>
      </c>
      <c r="J49" s="86">
        <f>VLOOKUP(H49,'Win Scenario'!$A$143:$D$231,4,FALSE)</f>
        <v>71</v>
      </c>
      <c r="K49" s="87">
        <f>IFERROR(VLOOKUP(J49,[1]Moneys!$L$6:$N$95,3,FALSE),IFERROR(VLOOKUP(J49,[1]Moneys!$O$6:$Q$95,3,FALSE),0))</f>
        <v>14213.640948551125</v>
      </c>
      <c r="L49" s="85" t="s">
        <v>230</v>
      </c>
      <c r="M49" s="88" t="s">
        <v>260</v>
      </c>
      <c r="N49" s="89" t="str">
        <f t="shared" si="5"/>
        <v>Z</v>
      </c>
      <c r="O49" s="90" t="str">
        <f t="shared" si="6"/>
        <v>Z. Johnson</v>
      </c>
      <c r="P49" s="107">
        <f>VLOOKUP(O49,'[1]Player Counts'!$A$2:$B$90,2,FALSE)</f>
        <v>6</v>
      </c>
      <c r="Q49" s="86">
        <f>VLOOKUP(O49,'Win Scenario'!$A$143:$D$231,4,FALSE)</f>
        <v>23</v>
      </c>
      <c r="R49" s="87">
        <f>IFERROR(VLOOKUP(Q49,[1]Moneys!$L$6:$N$95,3,FALSE),IFERROR(VLOOKUP(Q49,[1]Moneys!$O$6:$Q$95,3,FALSE),0))</f>
        <v>104062.5472</v>
      </c>
      <c r="S49" s="85" t="s">
        <v>236</v>
      </c>
      <c r="T49" s="88" t="s">
        <v>237</v>
      </c>
      <c r="U49" s="89" t="str">
        <f t="shared" si="7"/>
        <v>R</v>
      </c>
      <c r="V49" s="90" t="str">
        <f t="shared" si="8"/>
        <v>R. McIlroy</v>
      </c>
      <c r="W49" s="107">
        <f>VLOOKUP(V49,'[1]Player Counts'!$A$2:$B$90,2,FALSE)</f>
        <v>70</v>
      </c>
      <c r="X49" s="86">
        <f>VLOOKUP(V49,'Win Scenario'!$A$143:$D$231,4,FALSE)</f>
        <v>49</v>
      </c>
      <c r="Y49" s="87">
        <f>IFERROR(VLOOKUP(X49,[1]Moneys!$L$6:$N$95,3,FALSE),IFERROR(VLOOKUP(X49,[1]Moneys!$O$6:$Q$95,3,FALSE),0))</f>
        <v>28133</v>
      </c>
      <c r="Z49" s="85" t="s">
        <v>244</v>
      </c>
      <c r="AA49" s="88" t="s">
        <v>245</v>
      </c>
      <c r="AB49" s="89" t="str">
        <f t="shared" si="9"/>
        <v>J</v>
      </c>
      <c r="AC49" s="90" t="str">
        <f t="shared" si="10"/>
        <v>J. Spieth</v>
      </c>
      <c r="AD49" s="107">
        <f>VLOOKUP(AC49,'[1]Player Counts'!$A$2:$B$90,2,FALSE)</f>
        <v>89</v>
      </c>
      <c r="AE49" s="86">
        <f>VLOOKUP(AC49,'Win Scenario'!$A$143:$D$231,4,FALSE)</f>
        <v>32</v>
      </c>
      <c r="AF49" s="87">
        <f>IFERROR(VLOOKUP(AE49,[1]Moneys!$L$6:$N$95,3,FALSE),IFERROR(VLOOKUP(AE49,[1]Moneys!$O$6:$Q$95,3,FALSE),0))</f>
        <v>61387.449699999997</v>
      </c>
      <c r="AG49" s="85" t="s">
        <v>242</v>
      </c>
      <c r="AH49" s="88" t="s">
        <v>243</v>
      </c>
      <c r="AI49" s="89" t="str">
        <f t="shared" si="11"/>
        <v>A</v>
      </c>
      <c r="AJ49" s="90" t="str">
        <f t="shared" si="12"/>
        <v>A. Scott</v>
      </c>
      <c r="AK49" s="107">
        <f>VLOOKUP(AJ49,'[1]Player Counts'!$A$2:$B$90,2,FALSE)</f>
        <v>67</v>
      </c>
      <c r="AL49" s="86">
        <f>VLOOKUP(AJ49,'Win Scenario'!$A$143:$D$231,4,FALSE)</f>
        <v>11</v>
      </c>
      <c r="AM49" s="87">
        <f>IFERROR(VLOOKUP(AL49,[1]Moneys!$L$6:$N$95,3,FALSE),IFERROR(VLOOKUP(AL49,[1]Moneys!$O$6:$Q$95,3,FALSE),0))</f>
        <v>247578.22719999999</v>
      </c>
      <c r="AN49" s="89"/>
      <c r="AO49" s="85" t="s">
        <v>5</v>
      </c>
      <c r="AP49" s="85">
        <v>279</v>
      </c>
    </row>
    <row r="50" spans="1:42" s="22" customFormat="1">
      <c r="A50" s="85" t="s">
        <v>4223</v>
      </c>
      <c r="B50" s="8">
        <f t="shared" si="0"/>
        <v>120</v>
      </c>
      <c r="C50" s="14">
        <f t="shared" si="1"/>
        <v>-643964</v>
      </c>
      <c r="D50" s="12">
        <f t="shared" si="2"/>
        <v>263932</v>
      </c>
      <c r="E50" s="85" t="s">
        <v>221</v>
      </c>
      <c r="F50" s="89" t="s">
        <v>222</v>
      </c>
      <c r="G50" s="89" t="str">
        <f t="shared" si="3"/>
        <v>J</v>
      </c>
      <c r="H50" s="90" t="str">
        <f t="shared" si="4"/>
        <v>J. Day</v>
      </c>
      <c r="I50" s="107">
        <f>VLOOKUP(H50,'[1]Player Counts'!$A$2:$B$90,2,FALSE)</f>
        <v>104</v>
      </c>
      <c r="J50" s="86">
        <f>VLOOKUP(H50,'Win Scenario'!$A$143:$D$231,4,FALSE)</f>
        <v>71</v>
      </c>
      <c r="K50" s="87">
        <f>IFERROR(VLOOKUP(J50,[1]Moneys!$L$6:$N$95,3,FALSE),IFERROR(VLOOKUP(J50,[1]Moneys!$O$6:$Q$95,3,FALSE),0))</f>
        <v>14213.640948551125</v>
      </c>
      <c r="L50" s="85" t="s">
        <v>4340</v>
      </c>
      <c r="M50" s="89" t="s">
        <v>222</v>
      </c>
      <c r="N50" s="89" t="str">
        <f t="shared" si="5"/>
        <v>J</v>
      </c>
      <c r="O50" s="90" t="str">
        <f t="shared" si="6"/>
        <v>J. Dufner</v>
      </c>
      <c r="P50" s="107">
        <f>VLOOKUP(O50,'[1]Player Counts'!$A$2:$B$90,2,FALSE)</f>
        <v>2</v>
      </c>
      <c r="Q50" s="86">
        <f>VLOOKUP(O50,'Win Scenario'!$A$143:$D$231,4,FALSE)</f>
        <v>46</v>
      </c>
      <c r="R50" s="87">
        <f>IFERROR(VLOOKUP(Q50,[1]Moneys!$L$6:$N$95,3,FALSE),IFERROR(VLOOKUP(Q50,[1]Moneys!$O$6:$Q$95,3,FALSE),0))</f>
        <v>32415.37369999988</v>
      </c>
      <c r="S50" s="85" t="s">
        <v>236</v>
      </c>
      <c r="T50" s="89" t="s">
        <v>237</v>
      </c>
      <c r="U50" s="89" t="str">
        <f t="shared" si="7"/>
        <v>R</v>
      </c>
      <c r="V50" s="90" t="str">
        <f t="shared" si="8"/>
        <v>R. McIlroy</v>
      </c>
      <c r="W50" s="107">
        <f>VLOOKUP(V50,'[1]Player Counts'!$A$2:$B$90,2,FALSE)</f>
        <v>70</v>
      </c>
      <c r="X50" s="86">
        <f>VLOOKUP(V50,'Win Scenario'!$A$143:$D$231,4,FALSE)</f>
        <v>49</v>
      </c>
      <c r="Y50" s="87">
        <f>IFERROR(VLOOKUP(X50,[1]Moneys!$L$6:$N$95,3,FALSE),IFERROR(VLOOKUP(X50,[1]Moneys!$O$6:$Q$95,3,FALSE),0))</f>
        <v>28133</v>
      </c>
      <c r="Z50" s="85" t="s">
        <v>244</v>
      </c>
      <c r="AA50" s="89" t="s">
        <v>245</v>
      </c>
      <c r="AB50" s="89" t="str">
        <f t="shared" si="9"/>
        <v>J</v>
      </c>
      <c r="AC50" s="90" t="str">
        <f t="shared" si="10"/>
        <v>J. Spieth</v>
      </c>
      <c r="AD50" s="107">
        <f>VLOOKUP(AC50,'[1]Player Counts'!$A$2:$B$90,2,FALSE)</f>
        <v>89</v>
      </c>
      <c r="AE50" s="86">
        <f>VLOOKUP(AC50,'Win Scenario'!$A$143:$D$231,4,FALSE)</f>
        <v>32</v>
      </c>
      <c r="AF50" s="87">
        <f>IFERROR(VLOOKUP(AE50,[1]Moneys!$L$6:$N$95,3,FALSE),IFERROR(VLOOKUP(AE50,[1]Moneys!$O$6:$Q$95,3,FALSE),0))</f>
        <v>61387.449699999997</v>
      </c>
      <c r="AG50" s="85" t="s">
        <v>246</v>
      </c>
      <c r="AH50" s="89" t="s">
        <v>247</v>
      </c>
      <c r="AI50" s="89" t="str">
        <f t="shared" si="11"/>
        <v>H</v>
      </c>
      <c r="AJ50" s="90" t="str">
        <f t="shared" si="12"/>
        <v>H. Stenson</v>
      </c>
      <c r="AK50" s="107">
        <f>VLOOKUP(AJ50,'[1]Player Counts'!$A$2:$B$90,2,FALSE)</f>
        <v>29</v>
      </c>
      <c r="AL50" s="86">
        <f>VLOOKUP(AJ50,'Win Scenario'!$A$143:$D$231,4,FALSE)</f>
        <v>20</v>
      </c>
      <c r="AM50" s="87">
        <f>IFERROR(VLOOKUP(AL50,[1]Moneys!$L$6:$N$95,3,FALSE),IFERROR(VLOOKUP(AL50,[1]Moneys!$O$6:$Q$95,3,FALSE),0))</f>
        <v>127782.48969999998</v>
      </c>
      <c r="AN50" s="89"/>
      <c r="AO50" s="85" t="s">
        <v>18</v>
      </c>
      <c r="AP50" s="85">
        <v>274</v>
      </c>
    </row>
    <row r="51" spans="1:42" s="22" customFormat="1">
      <c r="A51" s="85" t="s">
        <v>4238</v>
      </c>
      <c r="B51" s="8">
        <f t="shared" si="0"/>
        <v>119</v>
      </c>
      <c r="C51" s="14">
        <f t="shared" si="1"/>
        <v>-633600</v>
      </c>
      <c r="D51" s="12">
        <f t="shared" si="2"/>
        <v>274296</v>
      </c>
      <c r="E51" s="85" t="s">
        <v>230</v>
      </c>
      <c r="F51" s="89" t="s">
        <v>260</v>
      </c>
      <c r="G51" s="89" t="str">
        <f t="shared" si="3"/>
        <v>Z</v>
      </c>
      <c r="H51" s="90" t="str">
        <f t="shared" si="4"/>
        <v>Z. Johnson</v>
      </c>
      <c r="I51" s="107">
        <f>VLOOKUP(H51,'[1]Player Counts'!$A$2:$B$90,2,FALSE)</f>
        <v>6</v>
      </c>
      <c r="J51" s="86">
        <f>VLOOKUP(H51,'Win Scenario'!$A$143:$D$231,4,FALSE)</f>
        <v>23</v>
      </c>
      <c r="K51" s="87">
        <f>IFERROR(VLOOKUP(J51,[1]Moneys!$L$6:$N$95,3,FALSE),IFERROR(VLOOKUP(J51,[1]Moneys!$O$6:$Q$95,3,FALSE),0))</f>
        <v>104062.5472</v>
      </c>
      <c r="L51" s="85" t="s">
        <v>266</v>
      </c>
      <c r="M51" s="89" t="s">
        <v>267</v>
      </c>
      <c r="N51" s="89" t="str">
        <f t="shared" si="5"/>
        <v>H</v>
      </c>
      <c r="O51" s="90" t="str">
        <f t="shared" si="6"/>
        <v>H. Matsuyama</v>
      </c>
      <c r="P51" s="107">
        <f>VLOOKUP(O51,'[1]Player Counts'!$A$2:$B$90,2,FALSE)</f>
        <v>7</v>
      </c>
      <c r="Q51" s="86">
        <f>VLOOKUP(O51,'Win Scenario'!$A$143:$D$231,4,FALSE)</f>
        <v>26</v>
      </c>
      <c r="R51" s="87">
        <f>IFERROR(VLOOKUP(Q51,[1]Moneys!$L$6:$N$95,3,FALSE),IFERROR(VLOOKUP(Q51,[1]Moneys!$O$6:$Q$95,3,FALSE),0))</f>
        <v>85901.085699999996</v>
      </c>
      <c r="S51" s="85" t="s">
        <v>4343</v>
      </c>
      <c r="T51" s="89" t="s">
        <v>4344</v>
      </c>
      <c r="U51" s="89" t="str">
        <f t="shared" si="7"/>
        <v>C</v>
      </c>
      <c r="V51" s="90" t="str">
        <f t="shared" si="8"/>
        <v>C. Kirk</v>
      </c>
      <c r="W51" s="107">
        <f>VLOOKUP(V51,'[1]Player Counts'!$A$2:$B$90,2,FALSE)</f>
        <v>1</v>
      </c>
      <c r="X51" s="86">
        <f>VLOOKUP(V51,'Win Scenario'!$A$143:$D$231,4,FALSE)</f>
        <v>87</v>
      </c>
      <c r="Y51" s="87">
        <f>IFERROR(VLOOKUP(X51,[1]Moneys!$L$6:$N$95,3,FALSE),IFERROR(VLOOKUP(X51,[1]Moneys!$O$6:$Q$95,3,FALSE),0))</f>
        <v>8730.7808816543602</v>
      </c>
      <c r="Z51" s="85" t="s">
        <v>221</v>
      </c>
      <c r="AA51" s="89" t="s">
        <v>222</v>
      </c>
      <c r="AB51" s="89" t="str">
        <f t="shared" si="9"/>
        <v>J</v>
      </c>
      <c r="AC51" s="90" t="str">
        <f t="shared" si="10"/>
        <v>J. Day</v>
      </c>
      <c r="AD51" s="107">
        <f>VLOOKUP(AC51,'[1]Player Counts'!$A$2:$B$90,2,FALSE)</f>
        <v>104</v>
      </c>
      <c r="AE51" s="86">
        <f>VLOOKUP(AC51,'Win Scenario'!$A$143:$D$231,4,FALSE)</f>
        <v>71</v>
      </c>
      <c r="AF51" s="87">
        <f>IFERROR(VLOOKUP(AE51,[1]Moneys!$L$6:$N$95,3,FALSE),IFERROR(VLOOKUP(AE51,[1]Moneys!$O$6:$Q$95,3,FALSE),0))</f>
        <v>14213.640948551125</v>
      </c>
      <c r="AG51" s="85" t="s">
        <v>244</v>
      </c>
      <c r="AH51" s="89" t="s">
        <v>245</v>
      </c>
      <c r="AI51" s="89" t="str">
        <f t="shared" si="11"/>
        <v>J</v>
      </c>
      <c r="AJ51" s="90" t="str">
        <f t="shared" si="12"/>
        <v>J. Spieth</v>
      </c>
      <c r="AK51" s="107">
        <f>VLOOKUP(AJ51,'[1]Player Counts'!$A$2:$B$90,2,FALSE)</f>
        <v>89</v>
      </c>
      <c r="AL51" s="86">
        <f>VLOOKUP(AJ51,'Win Scenario'!$A$143:$D$231,4,FALSE)</f>
        <v>32</v>
      </c>
      <c r="AM51" s="87">
        <f>IFERROR(VLOOKUP(AL51,[1]Moneys!$L$6:$N$95,3,FALSE),IFERROR(VLOOKUP(AL51,[1]Moneys!$O$6:$Q$95,3,FALSE),0))</f>
        <v>61387.449699999997</v>
      </c>
      <c r="AN51" s="89"/>
      <c r="AO51" s="85" t="s">
        <v>8</v>
      </c>
      <c r="AP51" s="85">
        <v>278</v>
      </c>
    </row>
    <row r="52" spans="1:42" s="22" customFormat="1">
      <c r="A52" s="85" t="s">
        <v>4263</v>
      </c>
      <c r="B52" s="8">
        <f t="shared" si="0"/>
        <v>90</v>
      </c>
      <c r="C52" s="14">
        <f t="shared" si="1"/>
        <v>-557888</v>
      </c>
      <c r="D52" s="12">
        <f t="shared" si="2"/>
        <v>350008</v>
      </c>
      <c r="E52" s="85" t="s">
        <v>223</v>
      </c>
      <c r="F52" s="89" t="s">
        <v>224</v>
      </c>
      <c r="G52" s="89" t="str">
        <f t="shared" si="3"/>
        <v>R</v>
      </c>
      <c r="H52" s="90" t="str">
        <f t="shared" si="4"/>
        <v>R. Fowler</v>
      </c>
      <c r="I52" s="107">
        <f>VLOOKUP(H52,'[1]Player Counts'!$A$2:$B$90,2,FALSE)</f>
        <v>55</v>
      </c>
      <c r="J52" s="86">
        <f>VLOOKUP(H52,'Win Scenario'!$A$143:$D$231,4,FALSE)</f>
        <v>12</v>
      </c>
      <c r="K52" s="87">
        <f>IFERROR(VLOOKUP(J52,[1]Moneys!$L$6:$N$95,3,FALSE),IFERROR(VLOOKUP(J52,[1]Moneys!$O$6:$Q$95,3,FALSE),0))</f>
        <v>229721.65769999998</v>
      </c>
      <c r="L52" s="85" t="s">
        <v>236</v>
      </c>
      <c r="M52" s="89" t="s">
        <v>237</v>
      </c>
      <c r="N52" s="89" t="str">
        <f t="shared" si="5"/>
        <v>R</v>
      </c>
      <c r="O52" s="90" t="str">
        <f t="shared" si="6"/>
        <v>R. McIlroy</v>
      </c>
      <c r="P52" s="107">
        <f>VLOOKUP(O52,'[1]Player Counts'!$A$2:$B$90,2,FALSE)</f>
        <v>70</v>
      </c>
      <c r="Q52" s="86">
        <f>VLOOKUP(O52,'Win Scenario'!$A$143:$D$231,4,FALSE)</f>
        <v>49</v>
      </c>
      <c r="R52" s="87">
        <f>IFERROR(VLOOKUP(Q52,[1]Moneys!$L$6:$N$95,3,FALSE),IFERROR(VLOOKUP(Q52,[1]Moneys!$O$6:$Q$95,3,FALSE),0))</f>
        <v>28133</v>
      </c>
      <c r="S52" s="85" t="s">
        <v>221</v>
      </c>
      <c r="T52" s="89" t="s">
        <v>222</v>
      </c>
      <c r="U52" s="89" t="str">
        <f t="shared" si="7"/>
        <v>J</v>
      </c>
      <c r="V52" s="90" t="str">
        <f t="shared" si="8"/>
        <v>J. Day</v>
      </c>
      <c r="W52" s="107">
        <f>VLOOKUP(V52,'[1]Player Counts'!$A$2:$B$90,2,FALSE)</f>
        <v>104</v>
      </c>
      <c r="X52" s="86">
        <f>VLOOKUP(V52,'Win Scenario'!$A$143:$D$231,4,FALSE)</f>
        <v>71</v>
      </c>
      <c r="Y52" s="87">
        <f>IFERROR(VLOOKUP(X52,[1]Moneys!$L$6:$N$95,3,FALSE),IFERROR(VLOOKUP(X52,[1]Moneys!$O$6:$Q$95,3,FALSE),0))</f>
        <v>14213.640948551125</v>
      </c>
      <c r="Z52" s="85" t="s">
        <v>244</v>
      </c>
      <c r="AA52" s="89" t="s">
        <v>245</v>
      </c>
      <c r="AB52" s="89" t="str">
        <f t="shared" si="9"/>
        <v>J</v>
      </c>
      <c r="AC52" s="90" t="str">
        <f t="shared" si="10"/>
        <v>J. Spieth</v>
      </c>
      <c r="AD52" s="107">
        <f>VLOOKUP(AC52,'[1]Player Counts'!$A$2:$B$90,2,FALSE)</f>
        <v>89</v>
      </c>
      <c r="AE52" s="86">
        <f>VLOOKUP(AC52,'Win Scenario'!$A$143:$D$231,4,FALSE)</f>
        <v>32</v>
      </c>
      <c r="AF52" s="87">
        <f>IFERROR(VLOOKUP(AE52,[1]Moneys!$L$6:$N$95,3,FALSE),IFERROR(VLOOKUP(AE52,[1]Moneys!$O$6:$Q$95,3,FALSE),0))</f>
        <v>61387.449699999997</v>
      </c>
      <c r="AG52" s="85" t="s">
        <v>4345</v>
      </c>
      <c r="AH52" s="89" t="s">
        <v>4346</v>
      </c>
      <c r="AI52" s="89" t="str">
        <f t="shared" si="11"/>
        <v>B</v>
      </c>
      <c r="AJ52" s="90" t="str">
        <f t="shared" si="12"/>
        <v>B. DeChambeau</v>
      </c>
      <c r="AK52" s="107">
        <f>VLOOKUP(AJ52,'[1]Player Counts'!$A$2:$B$90,2,FALSE)</f>
        <v>2</v>
      </c>
      <c r="AL52" s="86">
        <f>VLOOKUP(AJ52,'Win Scenario'!$A$143:$D$231,4,FALSE)</f>
        <v>66</v>
      </c>
      <c r="AM52" s="87">
        <f>IFERROR(VLOOKUP(AL52,[1]Moneys!$L$6:$N$95,3,FALSE),IFERROR(VLOOKUP(AL52,[1]Moneys!$O$6:$Q$95,3,FALSE),0))</f>
        <v>16551.854850475767</v>
      </c>
      <c r="AN52" s="91"/>
      <c r="AO52" s="85" t="s">
        <v>15</v>
      </c>
      <c r="AP52" s="85">
        <v>280</v>
      </c>
    </row>
    <row r="53" spans="1:42" s="22" customFormat="1">
      <c r="A53" s="85" t="s">
        <v>40</v>
      </c>
      <c r="B53" s="8">
        <f t="shared" si="0"/>
        <v>56</v>
      </c>
      <c r="C53" s="14">
        <f t="shared" si="1"/>
        <v>-446657</v>
      </c>
      <c r="D53" s="12">
        <f t="shared" si="2"/>
        <v>461239</v>
      </c>
      <c r="E53" s="85" t="s">
        <v>221</v>
      </c>
      <c r="F53" s="89" t="s">
        <v>222</v>
      </c>
      <c r="G53" s="89" t="str">
        <f t="shared" si="3"/>
        <v>J</v>
      </c>
      <c r="H53" s="90" t="str">
        <f t="shared" si="4"/>
        <v>J. Day</v>
      </c>
      <c r="I53" s="107">
        <f>VLOOKUP(H53,'[1]Player Counts'!$A$2:$B$90,2,FALSE)</f>
        <v>104</v>
      </c>
      <c r="J53" s="86">
        <f>VLOOKUP(H53,'Win Scenario'!$A$143:$D$231,4,FALSE)</f>
        <v>71</v>
      </c>
      <c r="K53" s="87">
        <f>IFERROR(VLOOKUP(J53,[1]Moneys!$L$6:$N$95,3,FALSE),IFERROR(VLOOKUP(J53,[1]Moneys!$O$6:$Q$95,3,FALSE),0))</f>
        <v>14213.640948551125</v>
      </c>
      <c r="L53" s="85" t="s">
        <v>223</v>
      </c>
      <c r="M53" s="89" t="s">
        <v>224</v>
      </c>
      <c r="N53" s="89" t="str">
        <f t="shared" si="5"/>
        <v>R</v>
      </c>
      <c r="O53" s="90" t="str">
        <f t="shared" si="6"/>
        <v>R. Fowler</v>
      </c>
      <c r="P53" s="107">
        <f>VLOOKUP(O53,'[1]Player Counts'!$A$2:$B$90,2,FALSE)</f>
        <v>55</v>
      </c>
      <c r="Q53" s="86">
        <f>VLOOKUP(O53,'Win Scenario'!$A$143:$D$231,4,FALSE)</f>
        <v>12</v>
      </c>
      <c r="R53" s="87">
        <f>IFERROR(VLOOKUP(Q53,[1]Moneys!$L$6:$N$95,3,FALSE),IFERROR(VLOOKUP(Q53,[1]Moneys!$O$6:$Q$95,3,FALSE),0))</f>
        <v>229721.65769999998</v>
      </c>
      <c r="S53" s="85" t="s">
        <v>246</v>
      </c>
      <c r="T53" s="89" t="s">
        <v>247</v>
      </c>
      <c r="U53" s="89" t="str">
        <f t="shared" si="7"/>
        <v>H</v>
      </c>
      <c r="V53" s="90" t="str">
        <f t="shared" si="8"/>
        <v>H. Stenson</v>
      </c>
      <c r="W53" s="107">
        <f>VLOOKUP(V53,'[1]Player Counts'!$A$2:$B$90,2,FALSE)</f>
        <v>29</v>
      </c>
      <c r="X53" s="86">
        <f>VLOOKUP(V53,'Win Scenario'!$A$143:$D$231,4,FALSE)</f>
        <v>20</v>
      </c>
      <c r="Y53" s="87">
        <f>IFERROR(VLOOKUP(X53,[1]Moneys!$L$6:$N$95,3,FALSE),IFERROR(VLOOKUP(X53,[1]Moneys!$O$6:$Q$95,3,FALSE),0))</f>
        <v>127782.48969999998</v>
      </c>
      <c r="Z53" s="85" t="s">
        <v>236</v>
      </c>
      <c r="AA53" s="89" t="s">
        <v>237</v>
      </c>
      <c r="AB53" s="89" t="str">
        <f t="shared" si="9"/>
        <v>R</v>
      </c>
      <c r="AC53" s="90" t="str">
        <f t="shared" si="10"/>
        <v>R. McIlroy</v>
      </c>
      <c r="AD53" s="107">
        <f>VLOOKUP(AC53,'[1]Player Counts'!$A$2:$B$90,2,FALSE)</f>
        <v>70</v>
      </c>
      <c r="AE53" s="86">
        <f>VLOOKUP(AC53,'Win Scenario'!$A$143:$D$231,4,FALSE)</f>
        <v>49</v>
      </c>
      <c r="AF53" s="87">
        <f>IFERROR(VLOOKUP(AE53,[1]Moneys!$L$6:$N$95,3,FALSE),IFERROR(VLOOKUP(AE53,[1]Moneys!$O$6:$Q$95,3,FALSE),0))</f>
        <v>28133</v>
      </c>
      <c r="AG53" s="85" t="s">
        <v>244</v>
      </c>
      <c r="AH53" s="89" t="s">
        <v>245</v>
      </c>
      <c r="AI53" s="89" t="str">
        <f t="shared" si="11"/>
        <v>J</v>
      </c>
      <c r="AJ53" s="90" t="str">
        <f t="shared" si="12"/>
        <v>J. Spieth</v>
      </c>
      <c r="AK53" s="107">
        <f>VLOOKUP(AJ53,'[1]Player Counts'!$A$2:$B$90,2,FALSE)</f>
        <v>89</v>
      </c>
      <c r="AL53" s="86">
        <f>VLOOKUP(AJ53,'Win Scenario'!$A$143:$D$231,4,FALSE)</f>
        <v>32</v>
      </c>
      <c r="AM53" s="87">
        <f>IFERROR(VLOOKUP(AL53,[1]Moneys!$L$6:$N$95,3,FALSE),IFERROR(VLOOKUP(AL53,[1]Moneys!$O$6:$Q$95,3,FALSE),0))</f>
        <v>61387.449699999997</v>
      </c>
      <c r="AN53" s="89"/>
      <c r="AO53" s="85" t="s">
        <v>36</v>
      </c>
      <c r="AP53" s="85">
        <v>280</v>
      </c>
    </row>
    <row r="54" spans="1:42" s="22" customFormat="1">
      <c r="A54" s="85" t="s">
        <v>50</v>
      </c>
      <c r="B54" s="8">
        <f t="shared" si="0"/>
        <v>74</v>
      </c>
      <c r="C54" s="14">
        <f t="shared" si="1"/>
        <v>-542792</v>
      </c>
      <c r="D54" s="12">
        <f t="shared" si="2"/>
        <v>365104</v>
      </c>
      <c r="E54" s="85" t="s">
        <v>250</v>
      </c>
      <c r="F54" s="89" t="s">
        <v>251</v>
      </c>
      <c r="G54" s="89" t="str">
        <f t="shared" si="3"/>
        <v>B</v>
      </c>
      <c r="H54" s="90" t="str">
        <f t="shared" si="4"/>
        <v>B. Watson</v>
      </c>
      <c r="I54" s="107">
        <f>VLOOKUP(H54,'[1]Player Counts'!$A$2:$B$90,2,FALSE)</f>
        <v>58</v>
      </c>
      <c r="J54" s="86">
        <f>VLOOKUP(H54,'Win Scenario'!$A$143:$D$231,4,FALSE)</f>
        <v>84</v>
      </c>
      <c r="K54" s="87">
        <f>IFERROR(VLOOKUP(J54,[1]Moneys!$L$6:$N$95,3,FALSE),IFERROR(VLOOKUP(J54,[1]Moneys!$O$6:$Q$95,3,FALSE),0))</f>
        <v>9566.1654082616242</v>
      </c>
      <c r="L54" s="85" t="s">
        <v>244</v>
      </c>
      <c r="M54" s="89" t="s">
        <v>245</v>
      </c>
      <c r="N54" s="89" t="str">
        <f t="shared" si="5"/>
        <v>J</v>
      </c>
      <c r="O54" s="90" t="str">
        <f t="shared" si="6"/>
        <v>J. Spieth</v>
      </c>
      <c r="P54" s="107">
        <f>VLOOKUP(O54,'[1]Player Counts'!$A$2:$B$90,2,FALSE)</f>
        <v>89</v>
      </c>
      <c r="Q54" s="86">
        <f>VLOOKUP(O54,'Win Scenario'!$A$143:$D$231,4,FALSE)</f>
        <v>32</v>
      </c>
      <c r="R54" s="87">
        <f>IFERROR(VLOOKUP(Q54,[1]Moneys!$L$6:$N$95,3,FALSE),IFERROR(VLOOKUP(Q54,[1]Moneys!$O$6:$Q$95,3,FALSE),0))</f>
        <v>61387.449699999997</v>
      </c>
      <c r="S54" s="85" t="s">
        <v>242</v>
      </c>
      <c r="T54" s="89" t="s">
        <v>243</v>
      </c>
      <c r="U54" s="89" t="str">
        <f t="shared" si="7"/>
        <v>A</v>
      </c>
      <c r="V54" s="90" t="str">
        <f t="shared" si="8"/>
        <v>A. Scott</v>
      </c>
      <c r="W54" s="107">
        <f>VLOOKUP(V54,'[1]Player Counts'!$A$2:$B$90,2,FALSE)</f>
        <v>67</v>
      </c>
      <c r="X54" s="86">
        <f>VLOOKUP(V54,'Win Scenario'!$A$143:$D$231,4,FALSE)</f>
        <v>11</v>
      </c>
      <c r="Y54" s="87">
        <f>IFERROR(VLOOKUP(X54,[1]Moneys!$L$6:$N$95,3,FALSE),IFERROR(VLOOKUP(X54,[1]Moneys!$O$6:$Q$95,3,FALSE),0))</f>
        <v>247578.22719999999</v>
      </c>
      <c r="Z54" s="85" t="s">
        <v>230</v>
      </c>
      <c r="AA54" s="89" t="s">
        <v>231</v>
      </c>
      <c r="AB54" s="89" t="str">
        <f t="shared" si="9"/>
        <v>D</v>
      </c>
      <c r="AC54" s="90" t="str">
        <f t="shared" si="10"/>
        <v>D. Johnson</v>
      </c>
      <c r="AD54" s="107">
        <f>VLOOKUP(AC54,'[1]Player Counts'!$A$2:$B$90,2,FALSE)</f>
        <v>47</v>
      </c>
      <c r="AE54" s="86">
        <f>VLOOKUP(AC54,'Win Scenario'!$A$143:$D$231,4,FALSE)</f>
        <v>48</v>
      </c>
      <c r="AF54" s="87">
        <f>IFERROR(VLOOKUP(AE54,[1]Moneys!$L$6:$N$95,3,FALSE),IFERROR(VLOOKUP(AE54,[1]Moneys!$O$6:$Q$95,3,FALSE),0))</f>
        <v>29508.089699999895</v>
      </c>
      <c r="AG54" s="85" t="s">
        <v>248</v>
      </c>
      <c r="AH54" s="89" t="s">
        <v>249</v>
      </c>
      <c r="AI54" s="89" t="str">
        <f t="shared" si="11"/>
        <v>J</v>
      </c>
      <c r="AJ54" s="90" t="str">
        <f t="shared" si="12"/>
        <v>J. Walker</v>
      </c>
      <c r="AK54" s="107">
        <f>VLOOKUP(AJ54,'[1]Player Counts'!$A$2:$B$90,2,FALSE)</f>
        <v>5</v>
      </c>
      <c r="AL54" s="86">
        <f>VLOOKUP(AJ54,'Win Scenario'!$A$143:$D$231,4,FALSE)</f>
        <v>65</v>
      </c>
      <c r="AM54" s="87">
        <f>IFERROR(VLOOKUP(AL54,[1]Moneys!$L$6:$N$95,3,FALSE),IFERROR(VLOOKUP(AL54,[1]Moneys!$O$6:$Q$95,3,FALSE),0))</f>
        <v>17063.767887088419</v>
      </c>
      <c r="AN54" s="89"/>
      <c r="AO54" s="85" t="s">
        <v>18</v>
      </c>
      <c r="AP54" s="85">
        <v>278</v>
      </c>
    </row>
    <row r="55" spans="1:42" s="22" customFormat="1">
      <c r="A55" s="85" t="s">
        <v>4243</v>
      </c>
      <c r="B55" s="8">
        <f t="shared" si="0"/>
        <v>94</v>
      </c>
      <c r="C55" s="14">
        <f t="shared" si="1"/>
        <v>-561489</v>
      </c>
      <c r="D55" s="12">
        <f t="shared" si="2"/>
        <v>346407</v>
      </c>
      <c r="E55" s="85" t="s">
        <v>221</v>
      </c>
      <c r="F55" s="89" t="s">
        <v>222</v>
      </c>
      <c r="G55" s="89" t="str">
        <f t="shared" si="3"/>
        <v>J</v>
      </c>
      <c r="H55" s="90" t="str">
        <f t="shared" si="4"/>
        <v>J. Day</v>
      </c>
      <c r="I55" s="107">
        <f>VLOOKUP(H55,'[1]Player Counts'!$A$2:$B$90,2,FALSE)</f>
        <v>104</v>
      </c>
      <c r="J55" s="86">
        <f>VLOOKUP(H55,'Win Scenario'!$A$143:$D$231,4,FALSE)</f>
        <v>71</v>
      </c>
      <c r="K55" s="87">
        <f>IFERROR(VLOOKUP(J55,[1]Moneys!$L$6:$N$95,3,FALSE),IFERROR(VLOOKUP(J55,[1]Moneys!$O$6:$Q$95,3,FALSE),0))</f>
        <v>14213.640948551125</v>
      </c>
      <c r="L55" s="85" t="s">
        <v>236</v>
      </c>
      <c r="M55" s="89" t="s">
        <v>237</v>
      </c>
      <c r="N55" s="89" t="str">
        <f t="shared" si="5"/>
        <v>R</v>
      </c>
      <c r="O55" s="90" t="str">
        <f t="shared" si="6"/>
        <v>R. McIlroy</v>
      </c>
      <c r="P55" s="107">
        <f>VLOOKUP(O55,'[1]Player Counts'!$A$2:$B$90,2,FALSE)</f>
        <v>70</v>
      </c>
      <c r="Q55" s="86">
        <f>VLOOKUP(O55,'Win Scenario'!$A$143:$D$231,4,FALSE)</f>
        <v>49</v>
      </c>
      <c r="R55" s="87">
        <f>IFERROR(VLOOKUP(Q55,[1]Moneys!$L$6:$N$95,3,FALSE),IFERROR(VLOOKUP(Q55,[1]Moneys!$O$6:$Q$95,3,FALSE),0))</f>
        <v>28133</v>
      </c>
      <c r="S55" s="85" t="s">
        <v>244</v>
      </c>
      <c r="T55" s="89" t="s">
        <v>245</v>
      </c>
      <c r="U55" s="89" t="str">
        <f t="shared" si="7"/>
        <v>J</v>
      </c>
      <c r="V55" s="90" t="str">
        <f t="shared" si="8"/>
        <v>J. Spieth</v>
      </c>
      <c r="W55" s="107">
        <f>VLOOKUP(V55,'[1]Player Counts'!$A$2:$B$90,2,FALSE)</f>
        <v>89</v>
      </c>
      <c r="X55" s="86">
        <f>VLOOKUP(V55,'Win Scenario'!$A$143:$D$231,4,FALSE)</f>
        <v>32</v>
      </c>
      <c r="Y55" s="87">
        <f>IFERROR(VLOOKUP(X55,[1]Moneys!$L$6:$N$95,3,FALSE),IFERROR(VLOOKUP(X55,[1]Moneys!$O$6:$Q$95,3,FALSE),0))</f>
        <v>61387.449699999997</v>
      </c>
      <c r="Z55" s="85" t="s">
        <v>230</v>
      </c>
      <c r="AA55" s="89" t="s">
        <v>231</v>
      </c>
      <c r="AB55" s="89" t="str">
        <f t="shared" si="9"/>
        <v>D</v>
      </c>
      <c r="AC55" s="90" t="str">
        <f t="shared" si="10"/>
        <v>D. Johnson</v>
      </c>
      <c r="AD55" s="107">
        <f>VLOOKUP(AC55,'[1]Player Counts'!$A$2:$B$90,2,FALSE)</f>
        <v>47</v>
      </c>
      <c r="AE55" s="86">
        <f>VLOOKUP(AC55,'Win Scenario'!$A$143:$D$231,4,FALSE)</f>
        <v>48</v>
      </c>
      <c r="AF55" s="87">
        <f>IFERROR(VLOOKUP(AE55,[1]Moneys!$L$6:$N$95,3,FALSE),IFERROR(VLOOKUP(AE55,[1]Moneys!$O$6:$Q$95,3,FALSE),0))</f>
        <v>29508.089699999895</v>
      </c>
      <c r="AG55" s="85" t="s">
        <v>238</v>
      </c>
      <c r="AH55" s="89" t="s">
        <v>239</v>
      </c>
      <c r="AI55" s="89" t="str">
        <f t="shared" si="11"/>
        <v>P</v>
      </c>
      <c r="AJ55" s="90" t="str">
        <f t="shared" si="12"/>
        <v>P. Mickelson</v>
      </c>
      <c r="AK55" s="107">
        <f>VLOOKUP(AJ55,'[1]Player Counts'!$A$2:$B$90,2,FALSE)</f>
        <v>41</v>
      </c>
      <c r="AL55" s="86">
        <f>VLOOKUP(AJ55,'Win Scenario'!$A$143:$D$231,4,FALSE)</f>
        <v>13</v>
      </c>
      <c r="AM55" s="87">
        <f>IFERROR(VLOOKUP(AL55,[1]Moneys!$L$6:$N$95,3,FALSE),IFERROR(VLOOKUP(AL55,[1]Moneys!$O$6:$Q$95,3,FALSE),0))</f>
        <v>213164.47519999999</v>
      </c>
      <c r="AN55" s="89"/>
      <c r="AO55" s="85" t="s">
        <v>19</v>
      </c>
      <c r="AP55" s="85">
        <v>279</v>
      </c>
    </row>
    <row r="56" spans="1:42" s="22" customFormat="1">
      <c r="A56" s="85" t="s">
        <v>4301</v>
      </c>
      <c r="B56" s="8">
        <f t="shared" si="0"/>
        <v>93</v>
      </c>
      <c r="C56" s="14">
        <f t="shared" si="1"/>
        <v>-560648</v>
      </c>
      <c r="D56" s="12">
        <f t="shared" si="2"/>
        <v>347248</v>
      </c>
      <c r="E56" s="85" t="s">
        <v>244</v>
      </c>
      <c r="F56" s="88" t="s">
        <v>245</v>
      </c>
      <c r="G56" s="89" t="str">
        <f t="shared" si="3"/>
        <v>J</v>
      </c>
      <c r="H56" s="90" t="str">
        <f t="shared" si="4"/>
        <v>J. Spieth</v>
      </c>
      <c r="I56" s="107">
        <f>VLOOKUP(H56,'[1]Player Counts'!$A$2:$B$90,2,FALSE)</f>
        <v>89</v>
      </c>
      <c r="J56" s="86">
        <f>VLOOKUP(H56,'Win Scenario'!$A$143:$D$231,4,FALSE)</f>
        <v>32</v>
      </c>
      <c r="K56" s="87">
        <f>IFERROR(VLOOKUP(J56,[1]Moneys!$L$6:$N$95,3,FALSE),IFERROR(VLOOKUP(J56,[1]Moneys!$O$6:$Q$95,3,FALSE),0))</f>
        <v>61387.449699999997</v>
      </c>
      <c r="L56" s="85" t="s">
        <v>250</v>
      </c>
      <c r="M56" s="88" t="s">
        <v>251</v>
      </c>
      <c r="N56" s="89" t="str">
        <f t="shared" si="5"/>
        <v>B</v>
      </c>
      <c r="O56" s="90" t="str">
        <f t="shared" si="6"/>
        <v>B. Watson</v>
      </c>
      <c r="P56" s="107">
        <f>VLOOKUP(O56,'[1]Player Counts'!$A$2:$B$90,2,FALSE)</f>
        <v>58</v>
      </c>
      <c r="Q56" s="86">
        <f>VLOOKUP(O56,'Win Scenario'!$A$143:$D$231,4,FALSE)</f>
        <v>84</v>
      </c>
      <c r="R56" s="87">
        <f>IFERROR(VLOOKUP(Q56,[1]Moneys!$L$6:$N$95,3,FALSE),IFERROR(VLOOKUP(Q56,[1]Moneys!$O$6:$Q$95,3,FALSE),0))</f>
        <v>9566.1654082616242</v>
      </c>
      <c r="S56" s="85" t="s">
        <v>230</v>
      </c>
      <c r="T56" s="88" t="s">
        <v>231</v>
      </c>
      <c r="U56" s="89" t="str">
        <f t="shared" si="7"/>
        <v>D</v>
      </c>
      <c r="V56" s="90" t="str">
        <f t="shared" si="8"/>
        <v>D. Johnson</v>
      </c>
      <c r="W56" s="107">
        <f>VLOOKUP(V56,'[1]Player Counts'!$A$2:$B$90,2,FALSE)</f>
        <v>47</v>
      </c>
      <c r="X56" s="86">
        <f>VLOOKUP(V56,'Win Scenario'!$A$143:$D$231,4,FALSE)</f>
        <v>48</v>
      </c>
      <c r="Y56" s="87">
        <f>IFERROR(VLOOKUP(X56,[1]Moneys!$L$6:$N$95,3,FALSE),IFERROR(VLOOKUP(X56,[1]Moneys!$O$6:$Q$95,3,FALSE),0))</f>
        <v>29508.089699999895</v>
      </c>
      <c r="Z56" s="85" t="s">
        <v>223</v>
      </c>
      <c r="AA56" s="88" t="s">
        <v>224</v>
      </c>
      <c r="AB56" s="89" t="str">
        <f t="shared" si="9"/>
        <v>R</v>
      </c>
      <c r="AC56" s="90" t="str">
        <f t="shared" si="10"/>
        <v>R. Fowler</v>
      </c>
      <c r="AD56" s="107">
        <f>VLOOKUP(AC56,'[1]Player Counts'!$A$2:$B$90,2,FALSE)</f>
        <v>55</v>
      </c>
      <c r="AE56" s="86">
        <f>VLOOKUP(AC56,'Win Scenario'!$A$143:$D$231,4,FALSE)</f>
        <v>12</v>
      </c>
      <c r="AF56" s="87">
        <f>IFERROR(VLOOKUP(AE56,[1]Moneys!$L$6:$N$95,3,FALSE),IFERROR(VLOOKUP(AE56,[1]Moneys!$O$6:$Q$95,3,FALSE),0))</f>
        <v>229721.65769999998</v>
      </c>
      <c r="AG56" s="85" t="s">
        <v>248</v>
      </c>
      <c r="AH56" s="88" t="s">
        <v>249</v>
      </c>
      <c r="AI56" s="89" t="str">
        <f t="shared" si="11"/>
        <v>J</v>
      </c>
      <c r="AJ56" s="90" t="str">
        <f t="shared" si="12"/>
        <v>J. Walker</v>
      </c>
      <c r="AK56" s="107">
        <f>VLOOKUP(AJ56,'[1]Player Counts'!$A$2:$B$90,2,FALSE)</f>
        <v>5</v>
      </c>
      <c r="AL56" s="86">
        <f>VLOOKUP(AJ56,'Win Scenario'!$A$143:$D$231,4,FALSE)</f>
        <v>65</v>
      </c>
      <c r="AM56" s="87">
        <f>IFERROR(VLOOKUP(AL56,[1]Moneys!$L$6:$N$95,3,FALSE),IFERROR(VLOOKUP(AL56,[1]Moneys!$O$6:$Q$95,3,FALSE),0))</f>
        <v>17063.767887088419</v>
      </c>
      <c r="AN56" s="89"/>
      <c r="AO56" s="85" t="s">
        <v>21</v>
      </c>
      <c r="AP56" s="85">
        <v>273</v>
      </c>
    </row>
    <row r="57" spans="1:42" s="22" customFormat="1">
      <c r="A57" s="85" t="s">
        <v>4283</v>
      </c>
      <c r="B57" s="8">
        <f t="shared" si="0"/>
        <v>29</v>
      </c>
      <c r="C57" s="14">
        <f t="shared" si="1"/>
        <v>-351784</v>
      </c>
      <c r="D57" s="12">
        <f t="shared" si="2"/>
        <v>556112</v>
      </c>
      <c r="E57" s="85" t="s">
        <v>244</v>
      </c>
      <c r="F57" s="89" t="s">
        <v>245</v>
      </c>
      <c r="G57" s="89" t="str">
        <f t="shared" si="3"/>
        <v>J</v>
      </c>
      <c r="H57" s="90" t="str">
        <f t="shared" si="4"/>
        <v>J. Spieth</v>
      </c>
      <c r="I57" s="107">
        <f>VLOOKUP(H57,'[1]Player Counts'!$A$2:$B$90,2,FALSE)</f>
        <v>89</v>
      </c>
      <c r="J57" s="86">
        <f>VLOOKUP(H57,'Win Scenario'!$A$143:$D$231,4,FALSE)</f>
        <v>32</v>
      </c>
      <c r="K57" s="87">
        <f>IFERROR(VLOOKUP(J57,[1]Moneys!$L$6:$N$95,3,FALSE),IFERROR(VLOOKUP(J57,[1]Moneys!$O$6:$Q$95,3,FALSE),0))</f>
        <v>61387.449699999997</v>
      </c>
      <c r="L57" s="85" t="s">
        <v>238</v>
      </c>
      <c r="M57" s="89" t="s">
        <v>239</v>
      </c>
      <c r="N57" s="89" t="str">
        <f t="shared" si="5"/>
        <v>P</v>
      </c>
      <c r="O57" s="90" t="str">
        <f t="shared" si="6"/>
        <v>P. Mickelson</v>
      </c>
      <c r="P57" s="107">
        <f>VLOOKUP(O57,'[1]Player Counts'!$A$2:$B$90,2,FALSE)</f>
        <v>41</v>
      </c>
      <c r="Q57" s="86">
        <f>VLOOKUP(O57,'Win Scenario'!$A$143:$D$231,4,FALSE)</f>
        <v>13</v>
      </c>
      <c r="R57" s="87">
        <f>IFERROR(VLOOKUP(Q57,[1]Moneys!$L$6:$N$95,3,FALSE),IFERROR(VLOOKUP(Q57,[1]Moneys!$O$6:$Q$95,3,FALSE),0))</f>
        <v>213164.47519999999</v>
      </c>
      <c r="S57" s="85" t="s">
        <v>268</v>
      </c>
      <c r="T57" s="89" t="s">
        <v>269</v>
      </c>
      <c r="U57" s="89" t="str">
        <f t="shared" si="7"/>
        <v>C</v>
      </c>
      <c r="V57" s="90" t="str">
        <f t="shared" si="8"/>
        <v>C. Schwartzel</v>
      </c>
      <c r="W57" s="107">
        <f>VLOOKUP(V57,'[1]Player Counts'!$A$2:$B$90,2,FALSE)</f>
        <v>7</v>
      </c>
      <c r="X57" s="86">
        <f>VLOOKUP(V57,'Win Scenario'!$A$143:$D$231,4,FALSE)</f>
        <v>59</v>
      </c>
      <c r="Y57" s="87">
        <f>IFERROR(VLOOKUP(X57,[1]Moneys!$L$6:$N$95,3,FALSE),IFERROR(VLOOKUP(X57,[1]Moneys!$O$6:$Q$95,3,FALSE),0))</f>
        <v>19768</v>
      </c>
      <c r="Z57" s="85" t="s">
        <v>221</v>
      </c>
      <c r="AA57" s="89" t="s">
        <v>222</v>
      </c>
      <c r="AB57" s="89" t="str">
        <f t="shared" si="9"/>
        <v>J</v>
      </c>
      <c r="AC57" s="90" t="str">
        <f t="shared" si="10"/>
        <v>J. Day</v>
      </c>
      <c r="AD57" s="107">
        <f>VLOOKUP(AC57,'[1]Player Counts'!$A$2:$B$90,2,FALSE)</f>
        <v>104</v>
      </c>
      <c r="AE57" s="86">
        <f>VLOOKUP(AC57,'Win Scenario'!$A$143:$D$231,4,FALSE)</f>
        <v>71</v>
      </c>
      <c r="AF57" s="87">
        <f>IFERROR(VLOOKUP(AE57,[1]Moneys!$L$6:$N$95,3,FALSE),IFERROR(VLOOKUP(AE57,[1]Moneys!$O$6:$Q$95,3,FALSE),0))</f>
        <v>14213.640948551125</v>
      </c>
      <c r="AG57" s="85" t="s">
        <v>242</v>
      </c>
      <c r="AH57" s="89" t="s">
        <v>243</v>
      </c>
      <c r="AI57" s="89" t="str">
        <f t="shared" si="11"/>
        <v>A</v>
      </c>
      <c r="AJ57" s="90" t="str">
        <f t="shared" si="12"/>
        <v>A. Scott</v>
      </c>
      <c r="AK57" s="107">
        <f>VLOOKUP(AJ57,'[1]Player Counts'!$A$2:$B$90,2,FALSE)</f>
        <v>67</v>
      </c>
      <c r="AL57" s="86">
        <f>VLOOKUP(AJ57,'Win Scenario'!$A$143:$D$231,4,FALSE)</f>
        <v>11</v>
      </c>
      <c r="AM57" s="87">
        <f>IFERROR(VLOOKUP(AL57,[1]Moneys!$L$6:$N$95,3,FALSE),IFERROR(VLOOKUP(AL57,[1]Moneys!$O$6:$Q$95,3,FALSE),0))</f>
        <v>247578.22719999999</v>
      </c>
      <c r="AN57" s="89"/>
      <c r="AO57" s="85" t="s">
        <v>7</v>
      </c>
      <c r="AP57" s="85">
        <v>279</v>
      </c>
    </row>
    <row r="58" spans="1:42" s="22" customFormat="1">
      <c r="A58" s="85" t="s">
        <v>4286</v>
      </c>
      <c r="B58" s="8">
        <f t="shared" si="0"/>
        <v>29</v>
      </c>
      <c r="C58" s="14">
        <f t="shared" si="1"/>
        <v>-351784</v>
      </c>
      <c r="D58" s="12">
        <f t="shared" si="2"/>
        <v>556112</v>
      </c>
      <c r="E58" s="85" t="s">
        <v>242</v>
      </c>
      <c r="F58" s="89" t="s">
        <v>243</v>
      </c>
      <c r="G58" s="89" t="str">
        <f t="shared" si="3"/>
        <v>A</v>
      </c>
      <c r="H58" s="90" t="str">
        <f t="shared" si="4"/>
        <v>A. Scott</v>
      </c>
      <c r="I58" s="107">
        <f>VLOOKUP(H58,'[1]Player Counts'!$A$2:$B$90,2,FALSE)</f>
        <v>67</v>
      </c>
      <c r="J58" s="86">
        <f>VLOOKUP(H58,'Win Scenario'!$A$143:$D$231,4,FALSE)</f>
        <v>11</v>
      </c>
      <c r="K58" s="87">
        <f>IFERROR(VLOOKUP(J58,[1]Moneys!$L$6:$N$95,3,FALSE),IFERROR(VLOOKUP(J58,[1]Moneys!$O$6:$Q$95,3,FALSE),0))</f>
        <v>247578.22719999999</v>
      </c>
      <c r="L58" s="85" t="s">
        <v>221</v>
      </c>
      <c r="M58" s="89" t="s">
        <v>222</v>
      </c>
      <c r="N58" s="89" t="str">
        <f t="shared" si="5"/>
        <v>J</v>
      </c>
      <c r="O58" s="90" t="str">
        <f t="shared" si="6"/>
        <v>J. Day</v>
      </c>
      <c r="P58" s="107">
        <f>VLOOKUP(O58,'[1]Player Counts'!$A$2:$B$90,2,FALSE)</f>
        <v>104</v>
      </c>
      <c r="Q58" s="86">
        <f>VLOOKUP(O58,'Win Scenario'!$A$143:$D$231,4,FALSE)</f>
        <v>71</v>
      </c>
      <c r="R58" s="87">
        <f>IFERROR(VLOOKUP(Q58,[1]Moneys!$L$6:$N$95,3,FALSE),IFERROR(VLOOKUP(Q58,[1]Moneys!$O$6:$Q$95,3,FALSE),0))</f>
        <v>14213.640948551125</v>
      </c>
      <c r="S58" s="85" t="s">
        <v>244</v>
      </c>
      <c r="T58" s="89" t="s">
        <v>245</v>
      </c>
      <c r="U58" s="89" t="str">
        <f t="shared" si="7"/>
        <v>J</v>
      </c>
      <c r="V58" s="90" t="str">
        <f t="shared" si="8"/>
        <v>J. Spieth</v>
      </c>
      <c r="W58" s="107">
        <f>VLOOKUP(V58,'[1]Player Counts'!$A$2:$B$90,2,FALSE)</f>
        <v>89</v>
      </c>
      <c r="X58" s="86">
        <f>VLOOKUP(V58,'Win Scenario'!$A$143:$D$231,4,FALSE)</f>
        <v>32</v>
      </c>
      <c r="Y58" s="87">
        <f>IFERROR(VLOOKUP(X58,[1]Moneys!$L$6:$N$95,3,FALSE),IFERROR(VLOOKUP(X58,[1]Moneys!$O$6:$Q$95,3,FALSE),0))</f>
        <v>61387.449699999997</v>
      </c>
      <c r="Z58" s="85" t="s">
        <v>238</v>
      </c>
      <c r="AA58" s="89" t="s">
        <v>239</v>
      </c>
      <c r="AB58" s="89" t="str">
        <f t="shared" si="9"/>
        <v>P</v>
      </c>
      <c r="AC58" s="90" t="str">
        <f t="shared" si="10"/>
        <v>P. Mickelson</v>
      </c>
      <c r="AD58" s="107">
        <f>VLOOKUP(AC58,'[1]Player Counts'!$A$2:$B$90,2,FALSE)</f>
        <v>41</v>
      </c>
      <c r="AE58" s="86">
        <f>VLOOKUP(AC58,'Win Scenario'!$A$143:$D$231,4,FALSE)</f>
        <v>13</v>
      </c>
      <c r="AF58" s="87">
        <f>IFERROR(VLOOKUP(AE58,[1]Moneys!$L$6:$N$95,3,FALSE),IFERROR(VLOOKUP(AE58,[1]Moneys!$O$6:$Q$95,3,FALSE),0))</f>
        <v>213164.47519999999</v>
      </c>
      <c r="AG58" s="85" t="s">
        <v>268</v>
      </c>
      <c r="AH58" s="89" t="s">
        <v>269</v>
      </c>
      <c r="AI58" s="89" t="str">
        <f t="shared" si="11"/>
        <v>C</v>
      </c>
      <c r="AJ58" s="90" t="str">
        <f t="shared" si="12"/>
        <v>C. Schwartzel</v>
      </c>
      <c r="AK58" s="107">
        <f>VLOOKUP(AJ58,'[1]Player Counts'!$A$2:$B$90,2,FALSE)</f>
        <v>7</v>
      </c>
      <c r="AL58" s="86">
        <f>VLOOKUP(AJ58,'Win Scenario'!$A$143:$D$231,4,FALSE)</f>
        <v>59</v>
      </c>
      <c r="AM58" s="87">
        <f>IFERROR(VLOOKUP(AL58,[1]Moneys!$L$6:$N$95,3,FALSE),IFERROR(VLOOKUP(AL58,[1]Moneys!$O$6:$Q$95,3,FALSE),0))</f>
        <v>19768</v>
      </c>
      <c r="AN58" s="89"/>
      <c r="AO58" s="85" t="s">
        <v>7</v>
      </c>
      <c r="AP58" s="85">
        <v>278</v>
      </c>
    </row>
    <row r="59" spans="1:42" s="22" customFormat="1">
      <c r="A59" s="85" t="s">
        <v>30</v>
      </c>
      <c r="B59" s="8">
        <f t="shared" si="0"/>
        <v>72</v>
      </c>
      <c r="C59" s="14">
        <f t="shared" si="1"/>
        <v>-535440</v>
      </c>
      <c r="D59" s="12">
        <f t="shared" si="2"/>
        <v>372456</v>
      </c>
      <c r="E59" s="85" t="s">
        <v>221</v>
      </c>
      <c r="F59" s="89" t="s">
        <v>222</v>
      </c>
      <c r="G59" s="89" t="str">
        <f t="shared" si="3"/>
        <v>J</v>
      </c>
      <c r="H59" s="90" t="str">
        <f t="shared" si="4"/>
        <v>J. Day</v>
      </c>
      <c r="I59" s="107">
        <f>VLOOKUP(H59,'[1]Player Counts'!$A$2:$B$90,2,FALSE)</f>
        <v>104</v>
      </c>
      <c r="J59" s="86">
        <f>VLOOKUP(H59,'Win Scenario'!$A$143:$D$231,4,FALSE)</f>
        <v>71</v>
      </c>
      <c r="K59" s="87">
        <f>IFERROR(VLOOKUP(J59,[1]Moneys!$L$6:$N$95,3,FALSE),IFERROR(VLOOKUP(J59,[1]Moneys!$O$6:$Q$95,3,FALSE),0))</f>
        <v>14213.640948551125</v>
      </c>
      <c r="L59" s="85" t="s">
        <v>242</v>
      </c>
      <c r="M59" s="89" t="s">
        <v>243</v>
      </c>
      <c r="N59" s="89" t="str">
        <f t="shared" si="5"/>
        <v>A</v>
      </c>
      <c r="O59" s="90" t="str">
        <f t="shared" si="6"/>
        <v>A. Scott</v>
      </c>
      <c r="P59" s="107">
        <f>VLOOKUP(O59,'[1]Player Counts'!$A$2:$B$90,2,FALSE)</f>
        <v>67</v>
      </c>
      <c r="Q59" s="86">
        <f>VLOOKUP(O59,'Win Scenario'!$A$143:$D$231,4,FALSE)</f>
        <v>11</v>
      </c>
      <c r="R59" s="87">
        <f>IFERROR(VLOOKUP(Q59,[1]Moneys!$L$6:$N$95,3,FALSE),IFERROR(VLOOKUP(Q59,[1]Moneys!$O$6:$Q$95,3,FALSE),0))</f>
        <v>247578.22719999999</v>
      </c>
      <c r="S59" s="85" t="s">
        <v>244</v>
      </c>
      <c r="T59" s="89" t="s">
        <v>245</v>
      </c>
      <c r="U59" s="89" t="str">
        <f t="shared" si="7"/>
        <v>J</v>
      </c>
      <c r="V59" s="90" t="str">
        <f t="shared" si="8"/>
        <v>J. Spieth</v>
      </c>
      <c r="W59" s="107">
        <f>VLOOKUP(V59,'[1]Player Counts'!$A$2:$B$90,2,FALSE)</f>
        <v>89</v>
      </c>
      <c r="X59" s="86">
        <f>VLOOKUP(V59,'Win Scenario'!$A$143:$D$231,4,FALSE)</f>
        <v>32</v>
      </c>
      <c r="Y59" s="87">
        <f>IFERROR(VLOOKUP(X59,[1]Moneys!$L$6:$N$95,3,FALSE),IFERROR(VLOOKUP(X59,[1]Moneys!$O$6:$Q$95,3,FALSE),0))</f>
        <v>61387.449699999997</v>
      </c>
      <c r="Z59" s="85" t="s">
        <v>230</v>
      </c>
      <c r="AA59" s="89" t="s">
        <v>231</v>
      </c>
      <c r="AB59" s="89" t="str">
        <f t="shared" si="9"/>
        <v>D</v>
      </c>
      <c r="AC59" s="90" t="str">
        <f t="shared" si="10"/>
        <v>D. Johnson</v>
      </c>
      <c r="AD59" s="107">
        <f>VLOOKUP(AC59,'[1]Player Counts'!$A$2:$B$90,2,FALSE)</f>
        <v>47</v>
      </c>
      <c r="AE59" s="86">
        <f>VLOOKUP(AC59,'Win Scenario'!$A$143:$D$231,4,FALSE)</f>
        <v>48</v>
      </c>
      <c r="AF59" s="87">
        <f>IFERROR(VLOOKUP(AE59,[1]Moneys!$L$6:$N$95,3,FALSE),IFERROR(VLOOKUP(AE59,[1]Moneys!$O$6:$Q$95,3,FALSE),0))</f>
        <v>29508.089699999895</v>
      </c>
      <c r="AG59" s="85" t="s">
        <v>268</v>
      </c>
      <c r="AH59" s="89" t="s">
        <v>269</v>
      </c>
      <c r="AI59" s="89" t="str">
        <f t="shared" si="11"/>
        <v>C</v>
      </c>
      <c r="AJ59" s="90" t="str">
        <f t="shared" si="12"/>
        <v>C. Schwartzel</v>
      </c>
      <c r="AK59" s="107">
        <f>VLOOKUP(AJ59,'[1]Player Counts'!$A$2:$B$90,2,FALSE)</f>
        <v>7</v>
      </c>
      <c r="AL59" s="86">
        <f>VLOOKUP(AJ59,'Win Scenario'!$A$143:$D$231,4,FALSE)</f>
        <v>59</v>
      </c>
      <c r="AM59" s="87">
        <f>IFERROR(VLOOKUP(AL59,[1]Moneys!$L$6:$N$95,3,FALSE),IFERROR(VLOOKUP(AL59,[1]Moneys!$O$6:$Q$95,3,FALSE),0))</f>
        <v>19768</v>
      </c>
      <c r="AN59" s="88"/>
      <c r="AO59" s="85" t="s">
        <v>20</v>
      </c>
      <c r="AP59" s="85">
        <v>280</v>
      </c>
    </row>
    <row r="60" spans="1:42" s="22" customFormat="1">
      <c r="A60" s="85" t="s">
        <v>4304</v>
      </c>
      <c r="B60" s="8">
        <f t="shared" si="0"/>
        <v>16</v>
      </c>
      <c r="C60" s="14">
        <f t="shared" si="1"/>
        <v>-267489</v>
      </c>
      <c r="D60" s="12">
        <f t="shared" si="2"/>
        <v>640407</v>
      </c>
      <c r="E60" s="85" t="s">
        <v>221</v>
      </c>
      <c r="F60" s="89" t="s">
        <v>222</v>
      </c>
      <c r="G60" s="89" t="str">
        <f t="shared" si="3"/>
        <v>J</v>
      </c>
      <c r="H60" s="90" t="str">
        <f t="shared" si="4"/>
        <v>J. Day</v>
      </c>
      <c r="I60" s="107">
        <f>VLOOKUP(H60,'[1]Player Counts'!$A$2:$B$90,2,FALSE)</f>
        <v>104</v>
      </c>
      <c r="J60" s="86">
        <f>VLOOKUP(H60,'Win Scenario'!$A$143:$D$231,4,FALSE)</f>
        <v>71</v>
      </c>
      <c r="K60" s="87">
        <f>IFERROR(VLOOKUP(J60,[1]Moneys!$L$6:$N$95,3,FALSE),IFERROR(VLOOKUP(J60,[1]Moneys!$O$6:$Q$95,3,FALSE),0))</f>
        <v>14213.640948551125</v>
      </c>
      <c r="L60" s="85" t="s">
        <v>242</v>
      </c>
      <c r="M60" s="89" t="s">
        <v>243</v>
      </c>
      <c r="N60" s="89" t="str">
        <f t="shared" si="5"/>
        <v>A</v>
      </c>
      <c r="O60" s="90" t="str">
        <f t="shared" si="6"/>
        <v>A. Scott</v>
      </c>
      <c r="P60" s="107">
        <f>VLOOKUP(O60,'[1]Player Counts'!$A$2:$B$90,2,FALSE)</f>
        <v>67</v>
      </c>
      <c r="Q60" s="86">
        <f>VLOOKUP(O60,'Win Scenario'!$A$143:$D$231,4,FALSE)</f>
        <v>11</v>
      </c>
      <c r="R60" s="87">
        <f>IFERROR(VLOOKUP(Q60,[1]Moneys!$L$6:$N$95,3,FALSE),IFERROR(VLOOKUP(Q60,[1]Moneys!$O$6:$Q$95,3,FALSE),0))</f>
        <v>247578.22719999999</v>
      </c>
      <c r="S60" s="85" t="s">
        <v>238</v>
      </c>
      <c r="T60" s="89" t="s">
        <v>239</v>
      </c>
      <c r="U60" s="89" t="str">
        <f t="shared" si="7"/>
        <v>P</v>
      </c>
      <c r="V60" s="90" t="str">
        <f t="shared" si="8"/>
        <v>P. Mickelson</v>
      </c>
      <c r="W60" s="107">
        <f>VLOOKUP(V60,'[1]Player Counts'!$A$2:$B$90,2,FALSE)</f>
        <v>41</v>
      </c>
      <c r="X60" s="86">
        <f>VLOOKUP(V60,'Win Scenario'!$A$143:$D$231,4,FALSE)</f>
        <v>13</v>
      </c>
      <c r="Y60" s="87">
        <f>IFERROR(VLOOKUP(X60,[1]Moneys!$L$6:$N$95,3,FALSE),IFERROR(VLOOKUP(X60,[1]Moneys!$O$6:$Q$95,3,FALSE),0))</f>
        <v>213164.47519999999</v>
      </c>
      <c r="Z60" s="85" t="s">
        <v>244</v>
      </c>
      <c r="AA60" s="89" t="s">
        <v>245</v>
      </c>
      <c r="AB60" s="89" t="str">
        <f t="shared" si="9"/>
        <v>J</v>
      </c>
      <c r="AC60" s="90" t="str">
        <f t="shared" si="10"/>
        <v>J. Spieth</v>
      </c>
      <c r="AD60" s="107">
        <f>VLOOKUP(AC60,'[1]Player Counts'!$A$2:$B$90,2,FALSE)</f>
        <v>89</v>
      </c>
      <c r="AE60" s="86">
        <f>VLOOKUP(AC60,'Win Scenario'!$A$143:$D$231,4,FALSE)</f>
        <v>32</v>
      </c>
      <c r="AF60" s="87">
        <f>IFERROR(VLOOKUP(AE60,[1]Moneys!$L$6:$N$95,3,FALSE),IFERROR(VLOOKUP(AE60,[1]Moneys!$O$6:$Q$95,3,FALSE),0))</f>
        <v>61387.449699999997</v>
      </c>
      <c r="AG60" s="85" t="s">
        <v>230</v>
      </c>
      <c r="AH60" s="89" t="s">
        <v>260</v>
      </c>
      <c r="AI60" s="89" t="str">
        <f t="shared" si="11"/>
        <v>Z</v>
      </c>
      <c r="AJ60" s="90" t="str">
        <f t="shared" si="12"/>
        <v>Z. Johnson</v>
      </c>
      <c r="AK60" s="107">
        <f>VLOOKUP(AJ60,'[1]Player Counts'!$A$2:$B$90,2,FALSE)</f>
        <v>6</v>
      </c>
      <c r="AL60" s="86">
        <f>VLOOKUP(AJ60,'Win Scenario'!$A$143:$D$231,4,FALSE)</f>
        <v>23</v>
      </c>
      <c r="AM60" s="87">
        <f>IFERROR(VLOOKUP(AL60,[1]Moneys!$L$6:$N$95,3,FALSE),IFERROR(VLOOKUP(AL60,[1]Moneys!$O$6:$Q$95,3,FALSE),0))</f>
        <v>104062.5472</v>
      </c>
      <c r="AN60" s="89"/>
      <c r="AO60" s="85" t="s">
        <v>6</v>
      </c>
      <c r="AP60" s="85">
        <v>278</v>
      </c>
    </row>
    <row r="61" spans="1:42" s="22" customFormat="1">
      <c r="A61" s="85" t="s">
        <v>37</v>
      </c>
      <c r="B61" s="8">
        <f t="shared" si="0"/>
        <v>68</v>
      </c>
      <c r="C61" s="14">
        <f t="shared" si="1"/>
        <v>-527075</v>
      </c>
      <c r="D61" s="12">
        <f t="shared" si="2"/>
        <v>380821</v>
      </c>
      <c r="E61" s="85" t="s">
        <v>244</v>
      </c>
      <c r="F61" s="89" t="s">
        <v>245</v>
      </c>
      <c r="G61" s="89" t="str">
        <f t="shared" si="3"/>
        <v>J</v>
      </c>
      <c r="H61" s="90" t="str">
        <f t="shared" si="4"/>
        <v>J. Spieth</v>
      </c>
      <c r="I61" s="107">
        <f>VLOOKUP(H61,'[1]Player Counts'!$A$2:$B$90,2,FALSE)</f>
        <v>89</v>
      </c>
      <c r="J61" s="86">
        <f>VLOOKUP(H61,'Win Scenario'!$A$143:$D$231,4,FALSE)</f>
        <v>32</v>
      </c>
      <c r="K61" s="87">
        <f>IFERROR(VLOOKUP(J61,[1]Moneys!$L$6:$N$95,3,FALSE),IFERROR(VLOOKUP(J61,[1]Moneys!$O$6:$Q$95,3,FALSE),0))</f>
        <v>61387.449699999997</v>
      </c>
      <c r="L61" s="85" t="s">
        <v>221</v>
      </c>
      <c r="M61" s="89" t="s">
        <v>222</v>
      </c>
      <c r="N61" s="89" t="str">
        <f t="shared" si="5"/>
        <v>J</v>
      </c>
      <c r="O61" s="90" t="str">
        <f t="shared" si="6"/>
        <v>J. Day</v>
      </c>
      <c r="P61" s="107">
        <f>VLOOKUP(O61,'[1]Player Counts'!$A$2:$B$90,2,FALSE)</f>
        <v>104</v>
      </c>
      <c r="Q61" s="86">
        <f>VLOOKUP(O61,'Win Scenario'!$A$143:$D$231,4,FALSE)</f>
        <v>71</v>
      </c>
      <c r="R61" s="87">
        <f>IFERROR(VLOOKUP(Q61,[1]Moneys!$L$6:$N$95,3,FALSE),IFERROR(VLOOKUP(Q61,[1]Moneys!$O$6:$Q$95,3,FALSE),0))</f>
        <v>14213.640948551125</v>
      </c>
      <c r="S61" s="85" t="s">
        <v>236</v>
      </c>
      <c r="T61" s="89" t="s">
        <v>237</v>
      </c>
      <c r="U61" s="89" t="str">
        <f t="shared" si="7"/>
        <v>R</v>
      </c>
      <c r="V61" s="90" t="str">
        <f t="shared" si="8"/>
        <v>R. McIlroy</v>
      </c>
      <c r="W61" s="107">
        <f>VLOOKUP(V61,'[1]Player Counts'!$A$2:$B$90,2,FALSE)</f>
        <v>70</v>
      </c>
      <c r="X61" s="86">
        <f>VLOOKUP(V61,'Win Scenario'!$A$143:$D$231,4,FALSE)</f>
        <v>49</v>
      </c>
      <c r="Y61" s="87">
        <f>IFERROR(VLOOKUP(X61,[1]Moneys!$L$6:$N$95,3,FALSE),IFERROR(VLOOKUP(X61,[1]Moneys!$O$6:$Q$95,3,FALSE),0))</f>
        <v>28133</v>
      </c>
      <c r="Z61" s="85" t="s">
        <v>230</v>
      </c>
      <c r="AA61" s="89" t="s">
        <v>231</v>
      </c>
      <c r="AB61" s="89" t="str">
        <f t="shared" si="9"/>
        <v>D</v>
      </c>
      <c r="AC61" s="90" t="str">
        <f t="shared" si="10"/>
        <v>D. Johnson</v>
      </c>
      <c r="AD61" s="107">
        <f>VLOOKUP(AC61,'[1]Player Counts'!$A$2:$B$90,2,FALSE)</f>
        <v>47</v>
      </c>
      <c r="AE61" s="86">
        <f>VLOOKUP(AC61,'Win Scenario'!$A$143:$D$231,4,FALSE)</f>
        <v>48</v>
      </c>
      <c r="AF61" s="87">
        <f>IFERROR(VLOOKUP(AE61,[1]Moneys!$L$6:$N$95,3,FALSE),IFERROR(VLOOKUP(AE61,[1]Moneys!$O$6:$Q$95,3,FALSE),0))</f>
        <v>29508.089699999895</v>
      </c>
      <c r="AG61" s="85" t="s">
        <v>242</v>
      </c>
      <c r="AH61" s="89" t="s">
        <v>243</v>
      </c>
      <c r="AI61" s="89" t="str">
        <f t="shared" si="11"/>
        <v>A</v>
      </c>
      <c r="AJ61" s="90" t="str">
        <f t="shared" si="12"/>
        <v>A. Scott</v>
      </c>
      <c r="AK61" s="107">
        <f>VLOOKUP(AJ61,'[1]Player Counts'!$A$2:$B$90,2,FALSE)</f>
        <v>67</v>
      </c>
      <c r="AL61" s="86">
        <f>VLOOKUP(AJ61,'Win Scenario'!$A$143:$D$231,4,FALSE)</f>
        <v>11</v>
      </c>
      <c r="AM61" s="87">
        <f>IFERROR(VLOOKUP(AL61,[1]Moneys!$L$6:$N$95,3,FALSE),IFERROR(VLOOKUP(AL61,[1]Moneys!$O$6:$Q$95,3,FALSE),0))</f>
        <v>247578.22719999999</v>
      </c>
      <c r="AN61" s="89"/>
      <c r="AO61" s="85" t="s">
        <v>5</v>
      </c>
      <c r="AP61" s="85">
        <v>276</v>
      </c>
    </row>
    <row r="62" spans="1:42" s="22" customFormat="1">
      <c r="A62" s="85" t="s">
        <v>4299</v>
      </c>
      <c r="B62" s="8">
        <f t="shared" si="0"/>
        <v>26</v>
      </c>
      <c r="C62" s="14">
        <f t="shared" si="1"/>
        <v>-343419</v>
      </c>
      <c r="D62" s="12">
        <f t="shared" si="2"/>
        <v>564477</v>
      </c>
      <c r="E62" s="85" t="s">
        <v>221</v>
      </c>
      <c r="F62" s="88" t="s">
        <v>222</v>
      </c>
      <c r="G62" s="89" t="str">
        <f t="shared" si="3"/>
        <v>J</v>
      </c>
      <c r="H62" s="90" t="str">
        <f t="shared" si="4"/>
        <v>J. Day</v>
      </c>
      <c r="I62" s="107">
        <f>VLOOKUP(H62,'[1]Player Counts'!$A$2:$B$90,2,FALSE)</f>
        <v>104</v>
      </c>
      <c r="J62" s="86">
        <f>VLOOKUP(H62,'Win Scenario'!$A$143:$D$231,4,FALSE)</f>
        <v>71</v>
      </c>
      <c r="K62" s="87">
        <f>IFERROR(VLOOKUP(J62,[1]Moneys!$L$6:$N$95,3,FALSE),IFERROR(VLOOKUP(J62,[1]Moneys!$O$6:$Q$95,3,FALSE),0))</f>
        <v>14213.640948551125</v>
      </c>
      <c r="L62" s="85" t="s">
        <v>238</v>
      </c>
      <c r="M62" s="88" t="s">
        <v>239</v>
      </c>
      <c r="N62" s="89" t="str">
        <f t="shared" si="5"/>
        <v>P</v>
      </c>
      <c r="O62" s="90" t="str">
        <f t="shared" si="6"/>
        <v>P. Mickelson</v>
      </c>
      <c r="P62" s="107">
        <f>VLOOKUP(O62,'[1]Player Counts'!$A$2:$B$90,2,FALSE)</f>
        <v>41</v>
      </c>
      <c r="Q62" s="86">
        <f>VLOOKUP(O62,'Win Scenario'!$A$143:$D$231,4,FALSE)</f>
        <v>13</v>
      </c>
      <c r="R62" s="87">
        <f>IFERROR(VLOOKUP(Q62,[1]Moneys!$L$6:$N$95,3,FALSE),IFERROR(VLOOKUP(Q62,[1]Moneys!$O$6:$Q$95,3,FALSE),0))</f>
        <v>213164.47519999999</v>
      </c>
      <c r="S62" s="85" t="s">
        <v>242</v>
      </c>
      <c r="T62" s="88" t="s">
        <v>243</v>
      </c>
      <c r="U62" s="89" t="str">
        <f t="shared" si="7"/>
        <v>A</v>
      </c>
      <c r="V62" s="90" t="str">
        <f t="shared" si="8"/>
        <v>A. Scott</v>
      </c>
      <c r="W62" s="107">
        <f>VLOOKUP(V62,'[1]Player Counts'!$A$2:$B$90,2,FALSE)</f>
        <v>67</v>
      </c>
      <c r="X62" s="86">
        <f>VLOOKUP(V62,'Win Scenario'!$A$143:$D$231,4,FALSE)</f>
        <v>11</v>
      </c>
      <c r="Y62" s="87">
        <f>IFERROR(VLOOKUP(X62,[1]Moneys!$L$6:$N$95,3,FALSE),IFERROR(VLOOKUP(X62,[1]Moneys!$O$6:$Q$95,3,FALSE),0))</f>
        <v>247578.22719999999</v>
      </c>
      <c r="Z62" s="85" t="s">
        <v>244</v>
      </c>
      <c r="AA62" s="88" t="s">
        <v>245</v>
      </c>
      <c r="AB62" s="89" t="str">
        <f t="shared" si="9"/>
        <v>J</v>
      </c>
      <c r="AC62" s="90" t="str">
        <f t="shared" si="10"/>
        <v>J. Spieth</v>
      </c>
      <c r="AD62" s="107">
        <f>VLOOKUP(AC62,'[1]Player Counts'!$A$2:$B$90,2,FALSE)</f>
        <v>89</v>
      </c>
      <c r="AE62" s="86">
        <f>VLOOKUP(AC62,'Win Scenario'!$A$143:$D$231,4,FALSE)</f>
        <v>32</v>
      </c>
      <c r="AF62" s="87">
        <f>IFERROR(VLOOKUP(AE62,[1]Moneys!$L$6:$N$95,3,FALSE),IFERROR(VLOOKUP(AE62,[1]Moneys!$O$6:$Q$95,3,FALSE),0))</f>
        <v>61387.449699999997</v>
      </c>
      <c r="AG62" s="85" t="s">
        <v>236</v>
      </c>
      <c r="AH62" s="88" t="s">
        <v>237</v>
      </c>
      <c r="AI62" s="89" t="str">
        <f t="shared" si="11"/>
        <v>R</v>
      </c>
      <c r="AJ62" s="90" t="str">
        <f t="shared" si="12"/>
        <v>R. McIlroy</v>
      </c>
      <c r="AK62" s="107">
        <f>VLOOKUP(AJ62,'[1]Player Counts'!$A$2:$B$90,2,FALSE)</f>
        <v>70</v>
      </c>
      <c r="AL62" s="86">
        <f>VLOOKUP(AJ62,'Win Scenario'!$A$143:$D$231,4,FALSE)</f>
        <v>49</v>
      </c>
      <c r="AM62" s="87">
        <f>IFERROR(VLOOKUP(AL62,[1]Moneys!$L$6:$N$95,3,FALSE),IFERROR(VLOOKUP(AL62,[1]Moneys!$O$6:$Q$95,3,FALSE),0))</f>
        <v>28133</v>
      </c>
      <c r="AN62" s="89"/>
      <c r="AO62" s="85" t="s">
        <v>12</v>
      </c>
      <c r="AP62" s="85">
        <v>276</v>
      </c>
    </row>
    <row r="63" spans="1:42" s="22" customFormat="1">
      <c r="A63" s="85" t="s">
        <v>4306</v>
      </c>
      <c r="B63" s="8">
        <f t="shared" si="0"/>
        <v>26</v>
      </c>
      <c r="C63" s="14">
        <f t="shared" si="1"/>
        <v>-343419</v>
      </c>
      <c r="D63" s="12">
        <f t="shared" si="2"/>
        <v>564477</v>
      </c>
      <c r="E63" s="85" t="s">
        <v>221</v>
      </c>
      <c r="F63" s="89" t="s">
        <v>222</v>
      </c>
      <c r="G63" s="89" t="str">
        <f t="shared" si="3"/>
        <v>J</v>
      </c>
      <c r="H63" s="90" t="str">
        <f t="shared" si="4"/>
        <v>J. Day</v>
      </c>
      <c r="I63" s="107">
        <f>VLOOKUP(H63,'[1]Player Counts'!$A$2:$B$90,2,FALSE)</f>
        <v>104</v>
      </c>
      <c r="J63" s="86">
        <f>VLOOKUP(H63,'Win Scenario'!$A$143:$D$231,4,FALSE)</f>
        <v>71</v>
      </c>
      <c r="K63" s="87">
        <f>IFERROR(VLOOKUP(J63,[1]Moneys!$L$6:$N$95,3,FALSE),IFERROR(VLOOKUP(J63,[1]Moneys!$O$6:$Q$95,3,FALSE),0))</f>
        <v>14213.640948551125</v>
      </c>
      <c r="L63" s="85" t="s">
        <v>236</v>
      </c>
      <c r="M63" s="89" t="s">
        <v>237</v>
      </c>
      <c r="N63" s="89" t="str">
        <f t="shared" si="5"/>
        <v>R</v>
      </c>
      <c r="O63" s="90" t="str">
        <f t="shared" si="6"/>
        <v>R. McIlroy</v>
      </c>
      <c r="P63" s="107">
        <f>VLOOKUP(O63,'[1]Player Counts'!$A$2:$B$90,2,FALSE)</f>
        <v>70</v>
      </c>
      <c r="Q63" s="86">
        <f>VLOOKUP(O63,'Win Scenario'!$A$143:$D$231,4,FALSE)</f>
        <v>49</v>
      </c>
      <c r="R63" s="87">
        <f>IFERROR(VLOOKUP(Q63,[1]Moneys!$L$6:$N$95,3,FALSE),IFERROR(VLOOKUP(Q63,[1]Moneys!$O$6:$Q$95,3,FALSE),0))</f>
        <v>28133</v>
      </c>
      <c r="S63" s="85" t="s">
        <v>242</v>
      </c>
      <c r="T63" s="89" t="s">
        <v>243</v>
      </c>
      <c r="U63" s="89" t="str">
        <f t="shared" si="7"/>
        <v>A</v>
      </c>
      <c r="V63" s="90" t="str">
        <f t="shared" si="8"/>
        <v>A. Scott</v>
      </c>
      <c r="W63" s="107">
        <f>VLOOKUP(V63,'[1]Player Counts'!$A$2:$B$90,2,FALSE)</f>
        <v>67</v>
      </c>
      <c r="X63" s="86">
        <f>VLOOKUP(V63,'Win Scenario'!$A$143:$D$231,4,FALSE)</f>
        <v>11</v>
      </c>
      <c r="Y63" s="87">
        <f>IFERROR(VLOOKUP(X63,[1]Moneys!$L$6:$N$95,3,FALSE),IFERROR(VLOOKUP(X63,[1]Moneys!$O$6:$Q$95,3,FALSE),0))</f>
        <v>247578.22719999999</v>
      </c>
      <c r="Z63" s="85" t="s">
        <v>244</v>
      </c>
      <c r="AA63" s="89" t="s">
        <v>245</v>
      </c>
      <c r="AB63" s="89" t="str">
        <f t="shared" si="9"/>
        <v>J</v>
      </c>
      <c r="AC63" s="90" t="str">
        <f t="shared" si="10"/>
        <v>J. Spieth</v>
      </c>
      <c r="AD63" s="107">
        <f>VLOOKUP(AC63,'[1]Player Counts'!$A$2:$B$90,2,FALSE)</f>
        <v>89</v>
      </c>
      <c r="AE63" s="86">
        <f>VLOOKUP(AC63,'Win Scenario'!$A$143:$D$231,4,FALSE)</f>
        <v>32</v>
      </c>
      <c r="AF63" s="87">
        <f>IFERROR(VLOOKUP(AE63,[1]Moneys!$L$6:$N$95,3,FALSE),IFERROR(VLOOKUP(AE63,[1]Moneys!$O$6:$Q$95,3,FALSE),0))</f>
        <v>61387.449699999997</v>
      </c>
      <c r="AG63" s="85" t="s">
        <v>238</v>
      </c>
      <c r="AH63" s="89" t="s">
        <v>239</v>
      </c>
      <c r="AI63" s="89" t="str">
        <f t="shared" si="11"/>
        <v>P</v>
      </c>
      <c r="AJ63" s="90" t="str">
        <f t="shared" si="12"/>
        <v>P. Mickelson</v>
      </c>
      <c r="AK63" s="107">
        <f>VLOOKUP(AJ63,'[1]Player Counts'!$A$2:$B$90,2,FALSE)</f>
        <v>41</v>
      </c>
      <c r="AL63" s="86">
        <f>VLOOKUP(AJ63,'Win Scenario'!$A$143:$D$231,4,FALSE)</f>
        <v>13</v>
      </c>
      <c r="AM63" s="87">
        <f>IFERROR(VLOOKUP(AL63,[1]Moneys!$L$6:$N$95,3,FALSE),IFERROR(VLOOKUP(AL63,[1]Moneys!$O$6:$Q$95,3,FALSE),0))</f>
        <v>213164.47519999999</v>
      </c>
      <c r="AN63" s="89"/>
      <c r="AO63" s="85" t="s">
        <v>19</v>
      </c>
      <c r="AP63" s="85">
        <v>273</v>
      </c>
    </row>
    <row r="64" spans="1:42" s="22" customFormat="1">
      <c r="A64" s="85" t="s">
        <v>4308</v>
      </c>
      <c r="B64" s="8">
        <f t="shared" si="0"/>
        <v>68</v>
      </c>
      <c r="C64" s="14">
        <f t="shared" si="1"/>
        <v>-527075</v>
      </c>
      <c r="D64" s="12">
        <f t="shared" si="2"/>
        <v>380821</v>
      </c>
      <c r="E64" s="85" t="s">
        <v>221</v>
      </c>
      <c r="F64" s="89" t="s">
        <v>222</v>
      </c>
      <c r="G64" s="89" t="str">
        <f t="shared" si="3"/>
        <v>J</v>
      </c>
      <c r="H64" s="90" t="str">
        <f t="shared" si="4"/>
        <v>J. Day</v>
      </c>
      <c r="I64" s="107">
        <f>VLOOKUP(H64,'[1]Player Counts'!$A$2:$B$90,2,FALSE)</f>
        <v>104</v>
      </c>
      <c r="J64" s="86">
        <f>VLOOKUP(H64,'Win Scenario'!$A$143:$D$231,4,FALSE)</f>
        <v>71</v>
      </c>
      <c r="K64" s="87">
        <f>IFERROR(VLOOKUP(J64,[1]Moneys!$L$6:$N$95,3,FALSE),IFERROR(VLOOKUP(J64,[1]Moneys!$O$6:$Q$95,3,FALSE),0))</f>
        <v>14213.640948551125</v>
      </c>
      <c r="L64" s="85" t="s">
        <v>244</v>
      </c>
      <c r="M64" s="89" t="s">
        <v>245</v>
      </c>
      <c r="N64" s="89" t="str">
        <f t="shared" si="5"/>
        <v>J</v>
      </c>
      <c r="O64" s="90" t="str">
        <f t="shared" si="6"/>
        <v>J. Spieth</v>
      </c>
      <c r="P64" s="107">
        <f>VLOOKUP(O64,'[1]Player Counts'!$A$2:$B$90,2,FALSE)</f>
        <v>89</v>
      </c>
      <c r="Q64" s="86">
        <f>VLOOKUP(O64,'Win Scenario'!$A$143:$D$231,4,FALSE)</f>
        <v>32</v>
      </c>
      <c r="R64" s="87">
        <f>IFERROR(VLOOKUP(Q64,[1]Moneys!$L$6:$N$95,3,FALSE),IFERROR(VLOOKUP(Q64,[1]Moneys!$O$6:$Q$95,3,FALSE),0))</f>
        <v>61387.449699999997</v>
      </c>
      <c r="S64" s="85" t="s">
        <v>242</v>
      </c>
      <c r="T64" s="89" t="s">
        <v>243</v>
      </c>
      <c r="U64" s="89" t="str">
        <f t="shared" si="7"/>
        <v>A</v>
      </c>
      <c r="V64" s="90" t="str">
        <f t="shared" si="8"/>
        <v>A. Scott</v>
      </c>
      <c r="W64" s="107">
        <f>VLOOKUP(V64,'[1]Player Counts'!$A$2:$B$90,2,FALSE)</f>
        <v>67</v>
      </c>
      <c r="X64" s="86">
        <f>VLOOKUP(V64,'Win Scenario'!$A$143:$D$231,4,FALSE)</f>
        <v>11</v>
      </c>
      <c r="Y64" s="87">
        <f>IFERROR(VLOOKUP(X64,[1]Moneys!$L$6:$N$95,3,FALSE),IFERROR(VLOOKUP(X64,[1]Moneys!$O$6:$Q$95,3,FALSE),0))</f>
        <v>247578.22719999999</v>
      </c>
      <c r="Z64" s="85" t="s">
        <v>236</v>
      </c>
      <c r="AA64" s="89" t="s">
        <v>237</v>
      </c>
      <c r="AB64" s="89" t="str">
        <f t="shared" si="9"/>
        <v>R</v>
      </c>
      <c r="AC64" s="90" t="str">
        <f t="shared" si="10"/>
        <v>R. McIlroy</v>
      </c>
      <c r="AD64" s="107">
        <f>VLOOKUP(AC64,'[1]Player Counts'!$A$2:$B$90,2,FALSE)</f>
        <v>70</v>
      </c>
      <c r="AE64" s="86">
        <f>VLOOKUP(AC64,'Win Scenario'!$A$143:$D$231,4,FALSE)</f>
        <v>49</v>
      </c>
      <c r="AF64" s="87">
        <f>IFERROR(VLOOKUP(AE64,[1]Moneys!$L$6:$N$95,3,FALSE),IFERROR(VLOOKUP(AE64,[1]Moneys!$O$6:$Q$95,3,FALSE),0))</f>
        <v>28133</v>
      </c>
      <c r="AG64" s="85" t="s">
        <v>230</v>
      </c>
      <c r="AH64" s="89" t="s">
        <v>231</v>
      </c>
      <c r="AI64" s="89" t="str">
        <f t="shared" si="11"/>
        <v>D</v>
      </c>
      <c r="AJ64" s="90" t="str">
        <f t="shared" si="12"/>
        <v>D. Johnson</v>
      </c>
      <c r="AK64" s="107">
        <f>VLOOKUP(AJ64,'[1]Player Counts'!$A$2:$B$90,2,FALSE)</f>
        <v>47</v>
      </c>
      <c r="AL64" s="86">
        <f>VLOOKUP(AJ64,'Win Scenario'!$A$143:$D$231,4,FALSE)</f>
        <v>48</v>
      </c>
      <c r="AM64" s="87">
        <f>IFERROR(VLOOKUP(AL64,[1]Moneys!$L$6:$N$95,3,FALSE),IFERROR(VLOOKUP(AL64,[1]Moneys!$O$6:$Q$95,3,FALSE),0))</f>
        <v>29508.089699999895</v>
      </c>
      <c r="AN64" s="89"/>
      <c r="AO64" s="85" t="s">
        <v>46</v>
      </c>
      <c r="AP64" s="85">
        <v>270</v>
      </c>
    </row>
    <row r="65" spans="1:42" s="22" customFormat="1">
      <c r="A65" s="85" t="s">
        <v>25</v>
      </c>
      <c r="B65" s="8">
        <f t="shared" si="0"/>
        <v>68</v>
      </c>
      <c r="C65" s="14">
        <f t="shared" si="1"/>
        <v>-527075</v>
      </c>
      <c r="D65" s="12">
        <f t="shared" si="2"/>
        <v>380821</v>
      </c>
      <c r="E65" s="85" t="s">
        <v>244</v>
      </c>
      <c r="F65" s="88" t="s">
        <v>245</v>
      </c>
      <c r="G65" s="89" t="str">
        <f t="shared" si="3"/>
        <v>J</v>
      </c>
      <c r="H65" s="90" t="str">
        <f t="shared" si="4"/>
        <v>J. Spieth</v>
      </c>
      <c r="I65" s="107">
        <f>VLOOKUP(H65,'[1]Player Counts'!$A$2:$B$90,2,FALSE)</f>
        <v>89</v>
      </c>
      <c r="J65" s="86">
        <f>VLOOKUP(H65,'Win Scenario'!$A$143:$D$231,4,FALSE)</f>
        <v>32</v>
      </c>
      <c r="K65" s="87">
        <f>IFERROR(VLOOKUP(J65,[1]Moneys!$L$6:$N$95,3,FALSE),IFERROR(VLOOKUP(J65,[1]Moneys!$O$6:$Q$95,3,FALSE),0))</f>
        <v>61387.449699999997</v>
      </c>
      <c r="L65" s="85" t="s">
        <v>221</v>
      </c>
      <c r="M65" s="88" t="s">
        <v>222</v>
      </c>
      <c r="N65" s="89" t="str">
        <f t="shared" si="5"/>
        <v>J</v>
      </c>
      <c r="O65" s="90" t="str">
        <f t="shared" si="6"/>
        <v>J. Day</v>
      </c>
      <c r="P65" s="107">
        <f>VLOOKUP(O65,'[1]Player Counts'!$A$2:$B$90,2,FALSE)</f>
        <v>104</v>
      </c>
      <c r="Q65" s="86">
        <f>VLOOKUP(O65,'Win Scenario'!$A$143:$D$231,4,FALSE)</f>
        <v>71</v>
      </c>
      <c r="R65" s="87">
        <f>IFERROR(VLOOKUP(Q65,[1]Moneys!$L$6:$N$95,3,FALSE),IFERROR(VLOOKUP(Q65,[1]Moneys!$O$6:$Q$95,3,FALSE),0))</f>
        <v>14213.640948551125</v>
      </c>
      <c r="S65" s="85" t="s">
        <v>236</v>
      </c>
      <c r="T65" s="88" t="s">
        <v>237</v>
      </c>
      <c r="U65" s="89" t="str">
        <f t="shared" si="7"/>
        <v>R</v>
      </c>
      <c r="V65" s="90" t="str">
        <f t="shared" si="8"/>
        <v>R. McIlroy</v>
      </c>
      <c r="W65" s="107">
        <f>VLOOKUP(V65,'[1]Player Counts'!$A$2:$B$90,2,FALSE)</f>
        <v>70</v>
      </c>
      <c r="X65" s="86">
        <f>VLOOKUP(V65,'Win Scenario'!$A$143:$D$231,4,FALSE)</f>
        <v>49</v>
      </c>
      <c r="Y65" s="87">
        <f>IFERROR(VLOOKUP(X65,[1]Moneys!$L$6:$N$95,3,FALSE),IFERROR(VLOOKUP(X65,[1]Moneys!$O$6:$Q$95,3,FALSE),0))</f>
        <v>28133</v>
      </c>
      <c r="Z65" s="85" t="s">
        <v>230</v>
      </c>
      <c r="AA65" s="91" t="s">
        <v>231</v>
      </c>
      <c r="AB65" s="89" t="str">
        <f t="shared" si="9"/>
        <v>D</v>
      </c>
      <c r="AC65" s="90" t="str">
        <f t="shared" si="10"/>
        <v>D. Johnson</v>
      </c>
      <c r="AD65" s="107">
        <f>VLOOKUP(AC65,'[1]Player Counts'!$A$2:$B$90,2,FALSE)</f>
        <v>47</v>
      </c>
      <c r="AE65" s="86">
        <f>VLOOKUP(AC65,'Win Scenario'!$A$143:$D$231,4,FALSE)</f>
        <v>48</v>
      </c>
      <c r="AF65" s="87">
        <f>IFERROR(VLOOKUP(AE65,[1]Moneys!$L$6:$N$95,3,FALSE),IFERROR(VLOOKUP(AE65,[1]Moneys!$O$6:$Q$95,3,FALSE),0))</f>
        <v>29508.089699999895</v>
      </c>
      <c r="AG65" s="85" t="s">
        <v>242</v>
      </c>
      <c r="AH65" s="91" t="s">
        <v>243</v>
      </c>
      <c r="AI65" s="89" t="str">
        <f t="shared" si="11"/>
        <v>A</v>
      </c>
      <c r="AJ65" s="90" t="str">
        <f t="shared" si="12"/>
        <v>A. Scott</v>
      </c>
      <c r="AK65" s="107">
        <f>VLOOKUP(AJ65,'[1]Player Counts'!$A$2:$B$90,2,FALSE)</f>
        <v>67</v>
      </c>
      <c r="AL65" s="86">
        <f>VLOOKUP(AJ65,'Win Scenario'!$A$143:$D$231,4,FALSE)</f>
        <v>11</v>
      </c>
      <c r="AM65" s="87">
        <f>IFERROR(VLOOKUP(AL65,[1]Moneys!$L$6:$N$95,3,FALSE),IFERROR(VLOOKUP(AL65,[1]Moneys!$O$6:$Q$95,3,FALSE),0))</f>
        <v>247578.22719999999</v>
      </c>
      <c r="AN65" s="89"/>
      <c r="AO65" s="85" t="s">
        <v>4307</v>
      </c>
      <c r="AP65" s="85">
        <v>276</v>
      </c>
    </row>
    <row r="66" spans="1:42" s="22" customFormat="1">
      <c r="A66" s="85" t="s">
        <v>4259</v>
      </c>
      <c r="B66" s="8">
        <f t="shared" ref="B66:B129" si="13">RANK(D66,$D$2:$G$138,0)</f>
        <v>54</v>
      </c>
      <c r="C66" s="14">
        <f t="shared" ref="C66:C129" si="14">D66-MAX($D$2:$D$138)</f>
        <v>-445282</v>
      </c>
      <c r="D66" s="12">
        <f t="shared" ref="D66:D129" si="15">ROUNDUP(SUM(K66,R66,Y66,AF66,AM66),)</f>
        <v>462614</v>
      </c>
      <c r="E66" s="85" t="s">
        <v>221</v>
      </c>
      <c r="F66" s="89" t="s">
        <v>222</v>
      </c>
      <c r="G66" s="89" t="str">
        <f t="shared" ref="G66:G129" si="16">LEFT(F66,1)</f>
        <v>J</v>
      </c>
      <c r="H66" s="90" t="str">
        <f t="shared" ref="H66:H129" si="17">CONCATENATE(G66,". ",E66)</f>
        <v>J. Day</v>
      </c>
      <c r="I66" s="107">
        <f>VLOOKUP(H66,'[1]Player Counts'!$A$2:$B$90,2,FALSE)</f>
        <v>104</v>
      </c>
      <c r="J66" s="86">
        <f>VLOOKUP(H66,'Win Scenario'!$A$143:$D$231,4,FALSE)</f>
        <v>71</v>
      </c>
      <c r="K66" s="87">
        <f>IFERROR(VLOOKUP(J66,[1]Moneys!$L$6:$N$95,3,FALSE),IFERROR(VLOOKUP(J66,[1]Moneys!$O$6:$Q$95,3,FALSE),0))</f>
        <v>14213.640948551125</v>
      </c>
      <c r="L66" s="85" t="s">
        <v>230</v>
      </c>
      <c r="M66" s="89" t="s">
        <v>231</v>
      </c>
      <c r="N66" s="89" t="str">
        <f t="shared" ref="N66:N129" si="18">LEFT(M66,1)</f>
        <v>D</v>
      </c>
      <c r="O66" s="90" t="str">
        <f t="shared" ref="O66:O129" si="19">CONCATENATE(N66,". ",L66)</f>
        <v>D. Johnson</v>
      </c>
      <c r="P66" s="107">
        <f>VLOOKUP(O66,'[1]Player Counts'!$A$2:$B$90,2,FALSE)</f>
        <v>47</v>
      </c>
      <c r="Q66" s="86">
        <f>VLOOKUP(O66,'Win Scenario'!$A$143:$D$231,4,FALSE)</f>
        <v>48</v>
      </c>
      <c r="R66" s="87">
        <f>IFERROR(VLOOKUP(Q66,[1]Moneys!$L$6:$N$95,3,FALSE),IFERROR(VLOOKUP(Q66,[1]Moneys!$O$6:$Q$95,3,FALSE),0))</f>
        <v>29508.089699999895</v>
      </c>
      <c r="S66" s="85" t="s">
        <v>246</v>
      </c>
      <c r="T66" s="89" t="s">
        <v>247</v>
      </c>
      <c r="U66" s="89" t="str">
        <f t="shared" ref="U66:U129" si="20">LEFT(T66,1)</f>
        <v>H</v>
      </c>
      <c r="V66" s="90" t="str">
        <f t="shared" ref="V66:V129" si="21">CONCATENATE(U66,". ",S66)</f>
        <v>H. Stenson</v>
      </c>
      <c r="W66" s="107">
        <f>VLOOKUP(V66,'[1]Player Counts'!$A$2:$B$90,2,FALSE)</f>
        <v>29</v>
      </c>
      <c r="X66" s="86">
        <f>VLOOKUP(V66,'Win Scenario'!$A$143:$D$231,4,FALSE)</f>
        <v>20</v>
      </c>
      <c r="Y66" s="87">
        <f>IFERROR(VLOOKUP(X66,[1]Moneys!$L$6:$N$95,3,FALSE),IFERROR(VLOOKUP(X66,[1]Moneys!$O$6:$Q$95,3,FALSE),0))</f>
        <v>127782.48969999998</v>
      </c>
      <c r="Z66" s="85" t="s">
        <v>244</v>
      </c>
      <c r="AA66" s="89" t="s">
        <v>245</v>
      </c>
      <c r="AB66" s="89" t="str">
        <f t="shared" ref="AB66:AB129" si="22">LEFT(AA66,1)</f>
        <v>J</v>
      </c>
      <c r="AC66" s="90" t="str">
        <f t="shared" ref="AC66:AC129" si="23">CONCATENATE(AB66,". ",Z66)</f>
        <v>J. Spieth</v>
      </c>
      <c r="AD66" s="107">
        <f>VLOOKUP(AC66,'[1]Player Counts'!$A$2:$B$90,2,FALSE)</f>
        <v>89</v>
      </c>
      <c r="AE66" s="86">
        <f>VLOOKUP(AC66,'Win Scenario'!$A$143:$D$231,4,FALSE)</f>
        <v>32</v>
      </c>
      <c r="AF66" s="87">
        <f>IFERROR(VLOOKUP(AE66,[1]Moneys!$L$6:$N$95,3,FALSE),IFERROR(VLOOKUP(AE66,[1]Moneys!$O$6:$Q$95,3,FALSE),0))</f>
        <v>61387.449699999997</v>
      </c>
      <c r="AG66" s="85" t="s">
        <v>223</v>
      </c>
      <c r="AH66" s="89" t="s">
        <v>224</v>
      </c>
      <c r="AI66" s="89" t="str">
        <f t="shared" ref="AI66:AI129" si="24">LEFT(AH66,1)</f>
        <v>R</v>
      </c>
      <c r="AJ66" s="90" t="str">
        <f t="shared" ref="AJ66:AJ129" si="25">CONCATENATE(AI66,". ",AG66)</f>
        <v>R. Fowler</v>
      </c>
      <c r="AK66" s="107">
        <f>VLOOKUP(AJ66,'[1]Player Counts'!$A$2:$B$90,2,FALSE)</f>
        <v>55</v>
      </c>
      <c r="AL66" s="86">
        <f>VLOOKUP(AJ66,'Win Scenario'!$A$143:$D$231,4,FALSE)</f>
        <v>12</v>
      </c>
      <c r="AM66" s="87">
        <f>IFERROR(VLOOKUP(AL66,[1]Moneys!$L$6:$N$95,3,FALSE),IFERROR(VLOOKUP(AL66,[1]Moneys!$O$6:$Q$95,3,FALSE),0))</f>
        <v>229721.65769999998</v>
      </c>
      <c r="AN66" s="89"/>
      <c r="AO66" s="85" t="s">
        <v>19</v>
      </c>
      <c r="AP66" s="85">
        <v>273</v>
      </c>
    </row>
    <row r="67" spans="1:42" s="22" customFormat="1">
      <c r="A67" s="85" t="s">
        <v>4296</v>
      </c>
      <c r="B67" s="8">
        <f t="shared" si="13"/>
        <v>54</v>
      </c>
      <c r="C67" s="14">
        <f t="shared" si="14"/>
        <v>-445282</v>
      </c>
      <c r="D67" s="12">
        <f t="shared" si="15"/>
        <v>462614</v>
      </c>
      <c r="E67" s="85" t="s">
        <v>244</v>
      </c>
      <c r="F67" s="89" t="s">
        <v>245</v>
      </c>
      <c r="G67" s="89" t="str">
        <f t="shared" si="16"/>
        <v>J</v>
      </c>
      <c r="H67" s="90" t="str">
        <f t="shared" si="17"/>
        <v>J. Spieth</v>
      </c>
      <c r="I67" s="107">
        <f>VLOOKUP(H67,'[1]Player Counts'!$A$2:$B$90,2,FALSE)</f>
        <v>89</v>
      </c>
      <c r="J67" s="86">
        <f>VLOOKUP(H67,'Win Scenario'!$A$143:$D$231,4,FALSE)</f>
        <v>32</v>
      </c>
      <c r="K67" s="87">
        <f>IFERROR(VLOOKUP(J67,[1]Moneys!$L$6:$N$95,3,FALSE),IFERROR(VLOOKUP(J67,[1]Moneys!$O$6:$Q$95,3,FALSE),0))</f>
        <v>61387.449699999997</v>
      </c>
      <c r="L67" s="85" t="s">
        <v>221</v>
      </c>
      <c r="M67" s="89" t="s">
        <v>222</v>
      </c>
      <c r="N67" s="89" t="str">
        <f t="shared" si="18"/>
        <v>J</v>
      </c>
      <c r="O67" s="90" t="str">
        <f t="shared" si="19"/>
        <v>J. Day</v>
      </c>
      <c r="P67" s="107">
        <f>VLOOKUP(O67,'[1]Player Counts'!$A$2:$B$90,2,FALSE)</f>
        <v>104</v>
      </c>
      <c r="Q67" s="86">
        <f>VLOOKUP(O67,'Win Scenario'!$A$143:$D$231,4,FALSE)</f>
        <v>71</v>
      </c>
      <c r="R67" s="87">
        <f>IFERROR(VLOOKUP(Q67,[1]Moneys!$L$6:$N$95,3,FALSE),IFERROR(VLOOKUP(Q67,[1]Moneys!$O$6:$Q$95,3,FALSE),0))</f>
        <v>14213.640948551125</v>
      </c>
      <c r="S67" s="85" t="s">
        <v>246</v>
      </c>
      <c r="T67" s="89" t="s">
        <v>247</v>
      </c>
      <c r="U67" s="89" t="str">
        <f t="shared" si="20"/>
        <v>H</v>
      </c>
      <c r="V67" s="90" t="str">
        <f t="shared" si="21"/>
        <v>H. Stenson</v>
      </c>
      <c r="W67" s="107">
        <f>VLOOKUP(V67,'[1]Player Counts'!$A$2:$B$90,2,FALSE)</f>
        <v>29</v>
      </c>
      <c r="X67" s="86">
        <f>VLOOKUP(V67,'Win Scenario'!$A$143:$D$231,4,FALSE)</f>
        <v>20</v>
      </c>
      <c r="Y67" s="87">
        <f>IFERROR(VLOOKUP(X67,[1]Moneys!$L$6:$N$95,3,FALSE),IFERROR(VLOOKUP(X67,[1]Moneys!$O$6:$Q$95,3,FALSE),0))</f>
        <v>127782.48969999998</v>
      </c>
      <c r="Z67" s="85" t="s">
        <v>223</v>
      </c>
      <c r="AA67" s="89" t="s">
        <v>224</v>
      </c>
      <c r="AB67" s="89" t="str">
        <f t="shared" si="22"/>
        <v>R</v>
      </c>
      <c r="AC67" s="90" t="str">
        <f t="shared" si="23"/>
        <v>R. Fowler</v>
      </c>
      <c r="AD67" s="107">
        <f>VLOOKUP(AC67,'[1]Player Counts'!$A$2:$B$90,2,FALSE)</f>
        <v>55</v>
      </c>
      <c r="AE67" s="86">
        <f>VLOOKUP(AC67,'Win Scenario'!$A$143:$D$231,4,FALSE)</f>
        <v>12</v>
      </c>
      <c r="AF67" s="87">
        <f>IFERROR(VLOOKUP(AE67,[1]Moneys!$L$6:$N$95,3,FALSE),IFERROR(VLOOKUP(AE67,[1]Moneys!$O$6:$Q$95,3,FALSE),0))</f>
        <v>229721.65769999998</v>
      </c>
      <c r="AG67" s="85" t="s">
        <v>230</v>
      </c>
      <c r="AH67" s="89" t="s">
        <v>231</v>
      </c>
      <c r="AI67" s="89" t="str">
        <f t="shared" si="24"/>
        <v>D</v>
      </c>
      <c r="AJ67" s="90" t="str">
        <f t="shared" si="25"/>
        <v>D. Johnson</v>
      </c>
      <c r="AK67" s="107">
        <f>VLOOKUP(AJ67,'[1]Player Counts'!$A$2:$B$90,2,FALSE)</f>
        <v>47</v>
      </c>
      <c r="AL67" s="86">
        <f>VLOOKUP(AJ67,'Win Scenario'!$A$143:$D$231,4,FALSE)</f>
        <v>48</v>
      </c>
      <c r="AM67" s="87">
        <f>IFERROR(VLOOKUP(AL67,[1]Moneys!$L$6:$N$95,3,FALSE),IFERROR(VLOOKUP(AL67,[1]Moneys!$O$6:$Q$95,3,FALSE),0))</f>
        <v>29508.089699999895</v>
      </c>
      <c r="AN67" s="88"/>
      <c r="AO67" s="85" t="s">
        <v>11</v>
      </c>
      <c r="AP67" s="85">
        <v>276</v>
      </c>
    </row>
    <row r="68" spans="1:42" s="22" customFormat="1">
      <c r="A68" s="85" t="s">
        <v>4273</v>
      </c>
      <c r="B68" s="8">
        <f t="shared" si="13"/>
        <v>35</v>
      </c>
      <c r="C68" s="14">
        <f t="shared" si="14"/>
        <v>-361275</v>
      </c>
      <c r="D68" s="12">
        <f t="shared" si="15"/>
        <v>546621</v>
      </c>
      <c r="E68" s="85" t="s">
        <v>221</v>
      </c>
      <c r="F68" s="89" t="s">
        <v>222</v>
      </c>
      <c r="G68" s="89" t="str">
        <f t="shared" si="16"/>
        <v>J</v>
      </c>
      <c r="H68" s="90" t="str">
        <f t="shared" si="17"/>
        <v>J. Day</v>
      </c>
      <c r="I68" s="107">
        <f>VLOOKUP(H68,'[1]Player Counts'!$A$2:$B$90,2,FALSE)</f>
        <v>104</v>
      </c>
      <c r="J68" s="86">
        <f>VLOOKUP(H68,'Win Scenario'!$A$143:$D$231,4,FALSE)</f>
        <v>71</v>
      </c>
      <c r="K68" s="87">
        <f>IFERROR(VLOOKUP(J68,[1]Moneys!$L$6:$N$95,3,FALSE),IFERROR(VLOOKUP(J68,[1]Moneys!$O$6:$Q$95,3,FALSE),0))</f>
        <v>14213.640948551125</v>
      </c>
      <c r="L68" s="85" t="s">
        <v>244</v>
      </c>
      <c r="M68" s="89" t="s">
        <v>245</v>
      </c>
      <c r="N68" s="89" t="str">
        <f t="shared" si="18"/>
        <v>J</v>
      </c>
      <c r="O68" s="90" t="str">
        <f t="shared" si="19"/>
        <v>J. Spieth</v>
      </c>
      <c r="P68" s="107">
        <f>VLOOKUP(O68,'[1]Player Counts'!$A$2:$B$90,2,FALSE)</f>
        <v>89</v>
      </c>
      <c r="Q68" s="86">
        <f>VLOOKUP(O68,'Win Scenario'!$A$143:$D$231,4,FALSE)</f>
        <v>32</v>
      </c>
      <c r="R68" s="87">
        <f>IFERROR(VLOOKUP(Q68,[1]Moneys!$L$6:$N$95,3,FALSE),IFERROR(VLOOKUP(Q68,[1]Moneys!$O$6:$Q$95,3,FALSE),0))</f>
        <v>61387.449699999997</v>
      </c>
      <c r="S68" s="85" t="s">
        <v>236</v>
      </c>
      <c r="T68" s="89" t="s">
        <v>237</v>
      </c>
      <c r="U68" s="89" t="str">
        <f t="shared" si="20"/>
        <v>R</v>
      </c>
      <c r="V68" s="90" t="str">
        <f t="shared" si="21"/>
        <v>R. McIlroy</v>
      </c>
      <c r="W68" s="107">
        <f>VLOOKUP(V68,'[1]Player Counts'!$A$2:$B$90,2,FALSE)</f>
        <v>70</v>
      </c>
      <c r="X68" s="86">
        <f>VLOOKUP(V68,'Win Scenario'!$A$143:$D$231,4,FALSE)</f>
        <v>49</v>
      </c>
      <c r="Y68" s="87">
        <f>IFERROR(VLOOKUP(X68,[1]Moneys!$L$6:$N$95,3,FALSE),IFERROR(VLOOKUP(X68,[1]Moneys!$O$6:$Q$95,3,FALSE),0))</f>
        <v>28133</v>
      </c>
      <c r="Z68" s="85" t="s">
        <v>223</v>
      </c>
      <c r="AA68" s="89" t="s">
        <v>224</v>
      </c>
      <c r="AB68" s="89" t="str">
        <f t="shared" si="22"/>
        <v>R</v>
      </c>
      <c r="AC68" s="90" t="str">
        <f t="shared" si="23"/>
        <v>R. Fowler</v>
      </c>
      <c r="AD68" s="107">
        <f>VLOOKUP(AC68,'[1]Player Counts'!$A$2:$B$90,2,FALSE)</f>
        <v>55</v>
      </c>
      <c r="AE68" s="86">
        <f>VLOOKUP(AC68,'Win Scenario'!$A$143:$D$231,4,FALSE)</f>
        <v>12</v>
      </c>
      <c r="AF68" s="87">
        <f>IFERROR(VLOOKUP(AE68,[1]Moneys!$L$6:$N$95,3,FALSE),IFERROR(VLOOKUP(AE68,[1]Moneys!$O$6:$Q$95,3,FALSE),0))</f>
        <v>229721.65769999998</v>
      </c>
      <c r="AG68" s="85" t="s">
        <v>238</v>
      </c>
      <c r="AH68" s="89" t="s">
        <v>239</v>
      </c>
      <c r="AI68" s="89" t="str">
        <f t="shared" si="24"/>
        <v>P</v>
      </c>
      <c r="AJ68" s="90" t="str">
        <f t="shared" si="25"/>
        <v>P. Mickelson</v>
      </c>
      <c r="AK68" s="107">
        <f>VLOOKUP(AJ68,'[1]Player Counts'!$A$2:$B$90,2,FALSE)</f>
        <v>41</v>
      </c>
      <c r="AL68" s="86">
        <f>VLOOKUP(AJ68,'Win Scenario'!$A$143:$D$231,4,FALSE)</f>
        <v>13</v>
      </c>
      <c r="AM68" s="87">
        <f>IFERROR(VLOOKUP(AL68,[1]Moneys!$L$6:$N$95,3,FALSE),IFERROR(VLOOKUP(AL68,[1]Moneys!$O$6:$Q$95,3,FALSE),0))</f>
        <v>213164.47519999999</v>
      </c>
      <c r="AN68" s="89"/>
      <c r="AO68" s="85" t="s">
        <v>6</v>
      </c>
      <c r="AP68" s="85">
        <v>274</v>
      </c>
    </row>
    <row r="69" spans="1:42" s="22" customFormat="1">
      <c r="A69" s="85" t="s">
        <v>4292</v>
      </c>
      <c r="B69" s="8">
        <f t="shared" si="13"/>
        <v>76</v>
      </c>
      <c r="C69" s="14">
        <f t="shared" si="14"/>
        <v>-544932</v>
      </c>
      <c r="D69" s="12">
        <f t="shared" si="15"/>
        <v>362964</v>
      </c>
      <c r="E69" s="85" t="s">
        <v>221</v>
      </c>
      <c r="F69" s="88" t="s">
        <v>222</v>
      </c>
      <c r="G69" s="89" t="str">
        <f t="shared" si="16"/>
        <v>J</v>
      </c>
      <c r="H69" s="90" t="str">
        <f t="shared" si="17"/>
        <v>J. Day</v>
      </c>
      <c r="I69" s="107">
        <f>VLOOKUP(H69,'[1]Player Counts'!$A$2:$B$90,2,FALSE)</f>
        <v>104</v>
      </c>
      <c r="J69" s="86">
        <f>VLOOKUP(H69,'Win Scenario'!$A$143:$D$231,4,FALSE)</f>
        <v>71</v>
      </c>
      <c r="K69" s="87">
        <f>IFERROR(VLOOKUP(J69,[1]Moneys!$L$6:$N$95,3,FALSE),IFERROR(VLOOKUP(J69,[1]Moneys!$O$6:$Q$95,3,FALSE),0))</f>
        <v>14213.640948551125</v>
      </c>
      <c r="L69" s="85" t="s">
        <v>223</v>
      </c>
      <c r="M69" s="88" t="s">
        <v>224</v>
      </c>
      <c r="N69" s="89" t="str">
        <f t="shared" si="18"/>
        <v>R</v>
      </c>
      <c r="O69" s="90" t="str">
        <f t="shared" si="19"/>
        <v>R. Fowler</v>
      </c>
      <c r="P69" s="107">
        <f>VLOOKUP(O69,'[1]Player Counts'!$A$2:$B$90,2,FALSE)</f>
        <v>55</v>
      </c>
      <c r="Q69" s="86">
        <f>VLOOKUP(O69,'Win Scenario'!$A$143:$D$231,4,FALSE)</f>
        <v>12</v>
      </c>
      <c r="R69" s="87">
        <f>IFERROR(VLOOKUP(Q69,[1]Moneys!$L$6:$N$95,3,FALSE),IFERROR(VLOOKUP(Q69,[1]Moneys!$O$6:$Q$95,3,FALSE),0))</f>
        <v>229721.65769999998</v>
      </c>
      <c r="S69" s="85" t="s">
        <v>230</v>
      </c>
      <c r="T69" s="88" t="s">
        <v>231</v>
      </c>
      <c r="U69" s="89" t="str">
        <f t="shared" si="20"/>
        <v>D</v>
      </c>
      <c r="V69" s="90" t="str">
        <f t="shared" si="21"/>
        <v>D. Johnson</v>
      </c>
      <c r="W69" s="107">
        <f>VLOOKUP(V69,'[1]Player Counts'!$A$2:$B$90,2,FALSE)</f>
        <v>47</v>
      </c>
      <c r="X69" s="86">
        <f>VLOOKUP(V69,'Win Scenario'!$A$143:$D$231,4,FALSE)</f>
        <v>48</v>
      </c>
      <c r="Y69" s="87">
        <f>IFERROR(VLOOKUP(X69,[1]Moneys!$L$6:$N$95,3,FALSE),IFERROR(VLOOKUP(X69,[1]Moneys!$O$6:$Q$95,3,FALSE),0))</f>
        <v>29508.089699999895</v>
      </c>
      <c r="Z69" s="85" t="s">
        <v>236</v>
      </c>
      <c r="AA69" s="88" t="s">
        <v>237</v>
      </c>
      <c r="AB69" s="89" t="str">
        <f t="shared" si="22"/>
        <v>R</v>
      </c>
      <c r="AC69" s="90" t="str">
        <f t="shared" si="23"/>
        <v>R. McIlroy</v>
      </c>
      <c r="AD69" s="107">
        <f>VLOOKUP(AC69,'[1]Player Counts'!$A$2:$B$90,2,FALSE)</f>
        <v>70</v>
      </c>
      <c r="AE69" s="86">
        <f>VLOOKUP(AC69,'Win Scenario'!$A$143:$D$231,4,FALSE)</f>
        <v>49</v>
      </c>
      <c r="AF69" s="87">
        <f>IFERROR(VLOOKUP(AE69,[1]Moneys!$L$6:$N$95,3,FALSE),IFERROR(VLOOKUP(AE69,[1]Moneys!$O$6:$Q$95,3,FALSE),0))</f>
        <v>28133</v>
      </c>
      <c r="AG69" s="85" t="s">
        <v>244</v>
      </c>
      <c r="AH69" s="88" t="s">
        <v>245</v>
      </c>
      <c r="AI69" s="89" t="str">
        <f t="shared" si="24"/>
        <v>J</v>
      </c>
      <c r="AJ69" s="90" t="str">
        <f t="shared" si="25"/>
        <v>J. Spieth</v>
      </c>
      <c r="AK69" s="107">
        <f>VLOOKUP(AJ69,'[1]Player Counts'!$A$2:$B$90,2,FALSE)</f>
        <v>89</v>
      </c>
      <c r="AL69" s="86">
        <f>VLOOKUP(AJ69,'Win Scenario'!$A$143:$D$231,4,FALSE)</f>
        <v>32</v>
      </c>
      <c r="AM69" s="87">
        <f>IFERROR(VLOOKUP(AL69,[1]Moneys!$L$6:$N$95,3,FALSE),IFERROR(VLOOKUP(AL69,[1]Moneys!$O$6:$Q$95,3,FALSE),0))</f>
        <v>61387.449699999997</v>
      </c>
      <c r="AN69" s="89"/>
      <c r="AO69" s="85" t="s">
        <v>18</v>
      </c>
      <c r="AP69" s="85">
        <v>274</v>
      </c>
    </row>
    <row r="70" spans="1:42" s="22" customFormat="1">
      <c r="A70" s="85" t="s">
        <v>4294</v>
      </c>
      <c r="B70" s="8">
        <f t="shared" si="13"/>
        <v>76</v>
      </c>
      <c r="C70" s="14">
        <f t="shared" si="14"/>
        <v>-544932</v>
      </c>
      <c r="D70" s="12">
        <f t="shared" si="15"/>
        <v>362964</v>
      </c>
      <c r="E70" s="85" t="s">
        <v>236</v>
      </c>
      <c r="F70" s="89" t="s">
        <v>237</v>
      </c>
      <c r="G70" s="89" t="str">
        <f t="shared" si="16"/>
        <v>R</v>
      </c>
      <c r="H70" s="90" t="str">
        <f t="shared" si="17"/>
        <v>R. McIlroy</v>
      </c>
      <c r="I70" s="107">
        <f>VLOOKUP(H70,'[1]Player Counts'!$A$2:$B$90,2,FALSE)</f>
        <v>70</v>
      </c>
      <c r="J70" s="86">
        <f>VLOOKUP(H70,'Win Scenario'!$A$143:$D$231,4,FALSE)</f>
        <v>49</v>
      </c>
      <c r="K70" s="87">
        <f>IFERROR(VLOOKUP(J70,[1]Moneys!$L$6:$N$95,3,FALSE),IFERROR(VLOOKUP(J70,[1]Moneys!$O$6:$Q$95,3,FALSE),0))</f>
        <v>28133</v>
      </c>
      <c r="L70" s="85" t="s">
        <v>223</v>
      </c>
      <c r="M70" s="89" t="s">
        <v>224</v>
      </c>
      <c r="N70" s="89" t="str">
        <f t="shared" si="18"/>
        <v>R</v>
      </c>
      <c r="O70" s="90" t="str">
        <f t="shared" si="19"/>
        <v>R. Fowler</v>
      </c>
      <c r="P70" s="107">
        <f>VLOOKUP(O70,'[1]Player Counts'!$A$2:$B$90,2,FALSE)</f>
        <v>55</v>
      </c>
      <c r="Q70" s="86">
        <f>VLOOKUP(O70,'Win Scenario'!$A$143:$D$231,4,FALSE)</f>
        <v>12</v>
      </c>
      <c r="R70" s="87">
        <f>IFERROR(VLOOKUP(Q70,[1]Moneys!$L$6:$N$95,3,FALSE),IFERROR(VLOOKUP(Q70,[1]Moneys!$O$6:$Q$95,3,FALSE),0))</f>
        <v>229721.65769999998</v>
      </c>
      <c r="S70" s="85" t="s">
        <v>244</v>
      </c>
      <c r="T70" s="89" t="s">
        <v>245</v>
      </c>
      <c r="U70" s="89" t="str">
        <f t="shared" si="20"/>
        <v>J</v>
      </c>
      <c r="V70" s="90" t="str">
        <f t="shared" si="21"/>
        <v>J. Spieth</v>
      </c>
      <c r="W70" s="107">
        <f>VLOOKUP(V70,'[1]Player Counts'!$A$2:$B$90,2,FALSE)</f>
        <v>89</v>
      </c>
      <c r="X70" s="86">
        <f>VLOOKUP(V70,'Win Scenario'!$A$143:$D$231,4,FALSE)</f>
        <v>32</v>
      </c>
      <c r="Y70" s="87">
        <f>IFERROR(VLOOKUP(X70,[1]Moneys!$L$6:$N$95,3,FALSE),IFERROR(VLOOKUP(X70,[1]Moneys!$O$6:$Q$95,3,FALSE),0))</f>
        <v>61387.449699999997</v>
      </c>
      <c r="Z70" s="85" t="s">
        <v>230</v>
      </c>
      <c r="AA70" s="89" t="s">
        <v>231</v>
      </c>
      <c r="AB70" s="89" t="str">
        <f t="shared" si="22"/>
        <v>D</v>
      </c>
      <c r="AC70" s="90" t="str">
        <f t="shared" si="23"/>
        <v>D. Johnson</v>
      </c>
      <c r="AD70" s="107">
        <f>VLOOKUP(AC70,'[1]Player Counts'!$A$2:$B$90,2,FALSE)</f>
        <v>47</v>
      </c>
      <c r="AE70" s="86">
        <f>VLOOKUP(AC70,'Win Scenario'!$A$143:$D$231,4,FALSE)</f>
        <v>48</v>
      </c>
      <c r="AF70" s="87">
        <f>IFERROR(VLOOKUP(AE70,[1]Moneys!$L$6:$N$95,3,FALSE),IFERROR(VLOOKUP(AE70,[1]Moneys!$O$6:$Q$95,3,FALSE),0))</f>
        <v>29508.089699999895</v>
      </c>
      <c r="AG70" s="85" t="s">
        <v>221</v>
      </c>
      <c r="AH70" s="89" t="s">
        <v>222</v>
      </c>
      <c r="AI70" s="89" t="str">
        <f t="shared" si="24"/>
        <v>J</v>
      </c>
      <c r="AJ70" s="90" t="str">
        <f t="shared" si="25"/>
        <v>J. Day</v>
      </c>
      <c r="AK70" s="107">
        <f>VLOOKUP(AJ70,'[1]Player Counts'!$A$2:$B$90,2,FALSE)</f>
        <v>104</v>
      </c>
      <c r="AL70" s="86">
        <f>VLOOKUP(AJ70,'Win Scenario'!$A$143:$D$231,4,FALSE)</f>
        <v>71</v>
      </c>
      <c r="AM70" s="87">
        <f>IFERROR(VLOOKUP(AL70,[1]Moneys!$L$6:$N$95,3,FALSE),IFERROR(VLOOKUP(AL70,[1]Moneys!$O$6:$Q$95,3,FALSE),0))</f>
        <v>14213.640948551125</v>
      </c>
      <c r="AN70" s="89"/>
      <c r="AO70" s="85" t="s">
        <v>5</v>
      </c>
      <c r="AP70" s="85">
        <v>278</v>
      </c>
    </row>
    <row r="71" spans="1:42" s="22" customFormat="1">
      <c r="A71" s="77" t="s">
        <v>56</v>
      </c>
      <c r="B71" s="8">
        <f t="shared" si="13"/>
        <v>35</v>
      </c>
      <c r="C71" s="14">
        <f t="shared" si="14"/>
        <v>-361275</v>
      </c>
      <c r="D71" s="12">
        <f t="shared" si="15"/>
        <v>546621</v>
      </c>
      <c r="E71" s="77" t="s">
        <v>244</v>
      </c>
      <c r="F71" t="s">
        <v>245</v>
      </c>
      <c r="G71" s="1" t="str">
        <f t="shared" si="16"/>
        <v>J</v>
      </c>
      <c r="H71" s="11" t="str">
        <f t="shared" si="17"/>
        <v>J. Spieth</v>
      </c>
      <c r="I71" s="107">
        <f>VLOOKUP(H71,'[1]Player Counts'!$A$2:$B$90,2,FALSE)</f>
        <v>89</v>
      </c>
      <c r="J71" s="8">
        <f>VLOOKUP(H71,'Win Scenario'!$A$143:$D$231,4,FALSE)</f>
        <v>32</v>
      </c>
      <c r="K71" s="12">
        <f>IFERROR(VLOOKUP(J71,[1]Moneys!$L$6:$N$95,3,FALSE),IFERROR(VLOOKUP(J71,[1]Moneys!$O$6:$Q$95,3,FALSE),0))</f>
        <v>61387.449699999997</v>
      </c>
      <c r="L71" s="77" t="s">
        <v>223</v>
      </c>
      <c r="M71" t="s">
        <v>224</v>
      </c>
      <c r="N71" s="1" t="str">
        <f t="shared" si="18"/>
        <v>R</v>
      </c>
      <c r="O71" s="11" t="str">
        <f t="shared" si="19"/>
        <v>R. Fowler</v>
      </c>
      <c r="P71" s="107">
        <f>VLOOKUP(O71,'[1]Player Counts'!$A$2:$B$90,2,FALSE)</f>
        <v>55</v>
      </c>
      <c r="Q71" s="8">
        <f>VLOOKUP(O71,'Win Scenario'!$A$143:$D$231,4,FALSE)</f>
        <v>12</v>
      </c>
      <c r="R71" s="12">
        <f>IFERROR(VLOOKUP(Q71,[1]Moneys!$L$6:$N$95,3,FALSE),IFERROR(VLOOKUP(Q71,[1]Moneys!$O$6:$Q$95,3,FALSE),0))</f>
        <v>229721.65769999998</v>
      </c>
      <c r="S71" s="77" t="s">
        <v>236</v>
      </c>
      <c r="T71" t="s">
        <v>237</v>
      </c>
      <c r="U71" s="1" t="str">
        <f t="shared" si="20"/>
        <v>R</v>
      </c>
      <c r="V71" s="11" t="str">
        <f t="shared" si="21"/>
        <v>R. McIlroy</v>
      </c>
      <c r="W71" s="107">
        <f>VLOOKUP(V71,'[1]Player Counts'!$A$2:$B$90,2,FALSE)</f>
        <v>70</v>
      </c>
      <c r="X71" s="8">
        <f>VLOOKUP(V71,'Win Scenario'!$A$143:$D$231,4,FALSE)</f>
        <v>49</v>
      </c>
      <c r="Y71" s="12">
        <f>IFERROR(VLOOKUP(X71,[1]Moneys!$L$6:$N$95,3,FALSE),IFERROR(VLOOKUP(X71,[1]Moneys!$O$6:$Q$95,3,FALSE),0))</f>
        <v>28133</v>
      </c>
      <c r="Z71" s="77" t="s">
        <v>221</v>
      </c>
      <c r="AA71" t="s">
        <v>222</v>
      </c>
      <c r="AB71" s="1" t="str">
        <f t="shared" si="22"/>
        <v>J</v>
      </c>
      <c r="AC71" s="11" t="str">
        <f t="shared" si="23"/>
        <v>J. Day</v>
      </c>
      <c r="AD71" s="107">
        <f>VLOOKUP(AC71,'[1]Player Counts'!$A$2:$B$90,2,FALSE)</f>
        <v>104</v>
      </c>
      <c r="AE71" s="8">
        <f>VLOOKUP(AC71,'Win Scenario'!$A$143:$D$231,4,FALSE)</f>
        <v>71</v>
      </c>
      <c r="AF71" s="12">
        <f>IFERROR(VLOOKUP(AE71,[1]Moneys!$L$6:$N$95,3,FALSE),IFERROR(VLOOKUP(AE71,[1]Moneys!$O$6:$Q$95,3,FALSE),0))</f>
        <v>14213.640948551125</v>
      </c>
      <c r="AG71" s="77" t="s">
        <v>238</v>
      </c>
      <c r="AH71" t="s">
        <v>239</v>
      </c>
      <c r="AI71" s="1" t="str">
        <f t="shared" si="24"/>
        <v>P</v>
      </c>
      <c r="AJ71" s="11" t="str">
        <f t="shared" si="25"/>
        <v>P. Mickelson</v>
      </c>
      <c r="AK71" s="107">
        <f>VLOOKUP(AJ71,'[1]Player Counts'!$A$2:$B$90,2,FALSE)</f>
        <v>41</v>
      </c>
      <c r="AL71" s="8">
        <f>VLOOKUP(AJ71,'Win Scenario'!$A$143:$D$231,4,FALSE)</f>
        <v>13</v>
      </c>
      <c r="AM71" s="12">
        <f>IFERROR(VLOOKUP(AL71,[1]Moneys!$L$6:$N$95,3,FALSE),IFERROR(VLOOKUP(AL71,[1]Moneys!$O$6:$Q$95,3,FALSE),0))</f>
        <v>213164.47519999999</v>
      </c>
      <c r="AN71" s="89"/>
      <c r="AO71" s="85" t="s">
        <v>8</v>
      </c>
      <c r="AP71" s="85">
        <v>276</v>
      </c>
    </row>
    <row r="72" spans="1:42" s="22" customFormat="1">
      <c r="A72" s="85" t="s">
        <v>4266</v>
      </c>
      <c r="B72" s="8">
        <f t="shared" si="13"/>
        <v>65</v>
      </c>
      <c r="C72" s="14">
        <f t="shared" si="14"/>
        <v>-505933</v>
      </c>
      <c r="D72" s="12">
        <f t="shared" si="15"/>
        <v>401963</v>
      </c>
      <c r="E72" s="85" t="s">
        <v>244</v>
      </c>
      <c r="F72" s="89" t="s">
        <v>245</v>
      </c>
      <c r="G72" s="89" t="str">
        <f t="shared" si="16"/>
        <v>J</v>
      </c>
      <c r="H72" s="90" t="str">
        <f t="shared" si="17"/>
        <v>J. Spieth</v>
      </c>
      <c r="I72" s="107">
        <f>VLOOKUP(H72,'[1]Player Counts'!$A$2:$B$90,2,FALSE)</f>
        <v>89</v>
      </c>
      <c r="J72" s="86">
        <f>VLOOKUP(H72,'Win Scenario'!$A$143:$D$231,4,FALSE)</f>
        <v>32</v>
      </c>
      <c r="K72" s="87">
        <f>IFERROR(VLOOKUP(J72,[1]Moneys!$L$6:$N$95,3,FALSE),IFERROR(VLOOKUP(J72,[1]Moneys!$O$6:$Q$95,3,FALSE),0))</f>
        <v>61387.449699999997</v>
      </c>
      <c r="L72" s="85" t="s">
        <v>242</v>
      </c>
      <c r="M72" s="89" t="s">
        <v>243</v>
      </c>
      <c r="N72" s="89" t="str">
        <f t="shared" si="18"/>
        <v>A</v>
      </c>
      <c r="O72" s="90" t="str">
        <f t="shared" si="19"/>
        <v>A. Scott</v>
      </c>
      <c r="P72" s="107">
        <f>VLOOKUP(O72,'[1]Player Counts'!$A$2:$B$90,2,FALSE)</f>
        <v>67</v>
      </c>
      <c r="Q72" s="86">
        <f>VLOOKUP(O72,'Win Scenario'!$A$143:$D$231,4,FALSE)</f>
        <v>11</v>
      </c>
      <c r="R72" s="87">
        <f>IFERROR(VLOOKUP(Q72,[1]Moneys!$L$6:$N$95,3,FALSE),IFERROR(VLOOKUP(Q72,[1]Moneys!$O$6:$Q$95,3,FALSE),0))</f>
        <v>247578.22719999999</v>
      </c>
      <c r="S72" s="85" t="s">
        <v>236</v>
      </c>
      <c r="T72" s="89" t="s">
        <v>237</v>
      </c>
      <c r="U72" s="89" t="str">
        <f t="shared" si="20"/>
        <v>R</v>
      </c>
      <c r="V72" s="90" t="str">
        <f t="shared" si="21"/>
        <v>R. McIlroy</v>
      </c>
      <c r="W72" s="107">
        <f>VLOOKUP(V72,'[1]Player Counts'!$A$2:$B$90,2,FALSE)</f>
        <v>70</v>
      </c>
      <c r="X72" s="86">
        <f>VLOOKUP(V72,'Win Scenario'!$A$143:$D$231,4,FALSE)</f>
        <v>49</v>
      </c>
      <c r="Y72" s="87">
        <f>IFERROR(VLOOKUP(X72,[1]Moneys!$L$6:$N$95,3,FALSE),IFERROR(VLOOKUP(X72,[1]Moneys!$O$6:$Q$95,3,FALSE),0))</f>
        <v>28133</v>
      </c>
      <c r="Z72" s="85" t="s">
        <v>221</v>
      </c>
      <c r="AA72" s="89" t="s">
        <v>222</v>
      </c>
      <c r="AB72" s="89" t="str">
        <f t="shared" si="22"/>
        <v>J</v>
      </c>
      <c r="AC72" s="90" t="str">
        <f t="shared" si="23"/>
        <v>J. Day</v>
      </c>
      <c r="AD72" s="107">
        <f>VLOOKUP(AC72,'[1]Player Counts'!$A$2:$B$90,2,FALSE)</f>
        <v>104</v>
      </c>
      <c r="AE72" s="86">
        <f>VLOOKUP(AC72,'Win Scenario'!$A$143:$D$231,4,FALSE)</f>
        <v>71</v>
      </c>
      <c r="AF72" s="87">
        <f>IFERROR(VLOOKUP(AE72,[1]Moneys!$L$6:$N$95,3,FALSE),IFERROR(VLOOKUP(AE72,[1]Moneys!$O$6:$Q$95,3,FALSE),0))</f>
        <v>14213.640948551125</v>
      </c>
      <c r="AG72" s="85" t="s">
        <v>263</v>
      </c>
      <c r="AH72" s="89" t="s">
        <v>264</v>
      </c>
      <c r="AI72" s="89" t="str">
        <f t="shared" si="24"/>
        <v>B</v>
      </c>
      <c r="AJ72" s="90" t="str">
        <f t="shared" si="25"/>
        <v>B. Haas</v>
      </c>
      <c r="AK72" s="107">
        <f>VLOOKUP(AJ72,'[1]Player Counts'!$A$2:$B$90,2,FALSE)</f>
        <v>1</v>
      </c>
      <c r="AL72" s="86">
        <f>VLOOKUP(AJ72,'Win Scenario'!$A$143:$D$231,4,FALSE)</f>
        <v>36</v>
      </c>
      <c r="AM72" s="87">
        <f>IFERROR(VLOOKUP(AL72,[1]Moneys!$L$6:$N$95,3,FALSE),IFERROR(VLOOKUP(AL72,[1]Moneys!$O$6:$Q$95,3,FALSE),0))</f>
        <v>50650.649700000009</v>
      </c>
      <c r="AN72" s="89"/>
      <c r="AO72" s="85" t="s">
        <v>12</v>
      </c>
      <c r="AP72" s="85">
        <v>273</v>
      </c>
    </row>
    <row r="73" spans="1:42" s="22" customFormat="1">
      <c r="A73" s="85" t="s">
        <v>4240</v>
      </c>
      <c r="B73" s="8">
        <f t="shared" si="13"/>
        <v>11</v>
      </c>
      <c r="C73" s="14">
        <f t="shared" si="14"/>
        <v>-227212</v>
      </c>
      <c r="D73" s="12">
        <f t="shared" si="15"/>
        <v>680684</v>
      </c>
      <c r="E73" s="85" t="s">
        <v>221</v>
      </c>
      <c r="F73" s="89" t="s">
        <v>222</v>
      </c>
      <c r="G73" s="89" t="str">
        <f t="shared" si="16"/>
        <v>J</v>
      </c>
      <c r="H73" s="90" t="str">
        <f t="shared" si="17"/>
        <v>J. Day</v>
      </c>
      <c r="I73" s="107">
        <f>VLOOKUP(H73,'[1]Player Counts'!$A$2:$B$90,2,FALSE)</f>
        <v>104</v>
      </c>
      <c r="J73" s="86">
        <f>VLOOKUP(H73,'Win Scenario'!$A$143:$D$231,4,FALSE)</f>
        <v>71</v>
      </c>
      <c r="K73" s="87">
        <f>IFERROR(VLOOKUP(J73,[1]Moneys!$L$6:$N$95,3,FALSE),IFERROR(VLOOKUP(J73,[1]Moneys!$O$6:$Q$95,3,FALSE),0))</f>
        <v>14213.640948551125</v>
      </c>
      <c r="L73" s="85" t="s">
        <v>244</v>
      </c>
      <c r="M73" s="89" t="s">
        <v>245</v>
      </c>
      <c r="N73" s="89" t="str">
        <f t="shared" si="18"/>
        <v>J</v>
      </c>
      <c r="O73" s="90" t="str">
        <f t="shared" si="19"/>
        <v>J. Spieth</v>
      </c>
      <c r="P73" s="107">
        <f>VLOOKUP(O73,'[1]Player Counts'!$A$2:$B$90,2,FALSE)</f>
        <v>89</v>
      </c>
      <c r="Q73" s="86">
        <f>VLOOKUP(O73,'Win Scenario'!$A$143:$D$231,4,FALSE)</f>
        <v>32</v>
      </c>
      <c r="R73" s="87">
        <f>IFERROR(VLOOKUP(Q73,[1]Moneys!$L$6:$N$95,3,FALSE),IFERROR(VLOOKUP(Q73,[1]Moneys!$O$6:$Q$95,3,FALSE),0))</f>
        <v>61387.449699999997</v>
      </c>
      <c r="S73" s="85" t="s">
        <v>242</v>
      </c>
      <c r="T73" s="89" t="s">
        <v>243</v>
      </c>
      <c r="U73" s="89" t="str">
        <f t="shared" si="20"/>
        <v>A</v>
      </c>
      <c r="V73" s="90" t="str">
        <f t="shared" si="21"/>
        <v>A. Scott</v>
      </c>
      <c r="W73" s="107">
        <f>VLOOKUP(V73,'[1]Player Counts'!$A$2:$B$90,2,FALSE)</f>
        <v>67</v>
      </c>
      <c r="X73" s="86">
        <f>VLOOKUP(V73,'Win Scenario'!$A$143:$D$231,4,FALSE)</f>
        <v>11</v>
      </c>
      <c r="Y73" s="87">
        <f>IFERROR(VLOOKUP(X73,[1]Moneys!$L$6:$N$95,3,FALSE),IFERROR(VLOOKUP(X73,[1]Moneys!$O$6:$Q$95,3,FALSE),0))</f>
        <v>247578.22719999999</v>
      </c>
      <c r="Z73" s="85" t="s">
        <v>223</v>
      </c>
      <c r="AA73" s="89" t="s">
        <v>224</v>
      </c>
      <c r="AB73" s="89" t="str">
        <f t="shared" si="22"/>
        <v>R</v>
      </c>
      <c r="AC73" s="90" t="str">
        <f t="shared" si="23"/>
        <v>R. Fowler</v>
      </c>
      <c r="AD73" s="107">
        <f>VLOOKUP(AC73,'[1]Player Counts'!$A$2:$B$90,2,FALSE)</f>
        <v>55</v>
      </c>
      <c r="AE73" s="86">
        <f>VLOOKUP(AC73,'Win Scenario'!$A$143:$D$231,4,FALSE)</f>
        <v>12</v>
      </c>
      <c r="AF73" s="87">
        <f>IFERROR(VLOOKUP(AE73,[1]Moneys!$L$6:$N$95,3,FALSE),IFERROR(VLOOKUP(AE73,[1]Moneys!$O$6:$Q$95,3,FALSE),0))</f>
        <v>229721.65769999998</v>
      </c>
      <c r="AG73" s="85" t="s">
        <v>246</v>
      </c>
      <c r="AH73" s="89" t="s">
        <v>247</v>
      </c>
      <c r="AI73" s="89" t="str">
        <f t="shared" si="24"/>
        <v>H</v>
      </c>
      <c r="AJ73" s="90" t="str">
        <f t="shared" si="25"/>
        <v>H. Stenson</v>
      </c>
      <c r="AK73" s="107">
        <f>VLOOKUP(AJ73,'[1]Player Counts'!$A$2:$B$90,2,FALSE)</f>
        <v>29</v>
      </c>
      <c r="AL73" s="86">
        <f>VLOOKUP(AJ73,'Win Scenario'!$A$143:$D$231,4,FALSE)</f>
        <v>20</v>
      </c>
      <c r="AM73" s="87">
        <f>IFERROR(VLOOKUP(AL73,[1]Moneys!$L$6:$N$95,3,FALSE),IFERROR(VLOOKUP(AL73,[1]Moneys!$O$6:$Q$95,3,FALSE),0))</f>
        <v>127782.48969999998</v>
      </c>
      <c r="AN73" s="89"/>
      <c r="AO73" s="85" t="s">
        <v>6</v>
      </c>
      <c r="AP73" s="85">
        <v>280</v>
      </c>
    </row>
    <row r="74" spans="1:42" s="22" customFormat="1">
      <c r="A74" s="77" t="s">
        <v>4324</v>
      </c>
      <c r="B74" s="8">
        <f t="shared" si="13"/>
        <v>11</v>
      </c>
      <c r="C74" s="14">
        <f t="shared" si="14"/>
        <v>-227212</v>
      </c>
      <c r="D74" s="12">
        <f t="shared" si="15"/>
        <v>680684</v>
      </c>
      <c r="E74" s="77" t="s">
        <v>221</v>
      </c>
      <c r="F74" s="1" t="s">
        <v>222</v>
      </c>
      <c r="G74" s="1" t="str">
        <f t="shared" si="16"/>
        <v>J</v>
      </c>
      <c r="H74" s="11" t="str">
        <f t="shared" si="17"/>
        <v>J. Day</v>
      </c>
      <c r="I74" s="107">
        <f>VLOOKUP(H74,'[1]Player Counts'!$A$2:$B$90,2,FALSE)</f>
        <v>104</v>
      </c>
      <c r="J74" s="8">
        <f>VLOOKUP(H74,'Win Scenario'!$A$143:$D$231,4,FALSE)</f>
        <v>71</v>
      </c>
      <c r="K74" s="12">
        <f>IFERROR(VLOOKUP(J74,[1]Moneys!$L$6:$N$95,3,FALSE),IFERROR(VLOOKUP(J74,[1]Moneys!$O$6:$Q$95,3,FALSE),0))</f>
        <v>14213.640948551125</v>
      </c>
      <c r="L74" s="77" t="s">
        <v>223</v>
      </c>
      <c r="M74" s="1" t="s">
        <v>224</v>
      </c>
      <c r="N74" s="1" t="str">
        <f t="shared" si="18"/>
        <v>R</v>
      </c>
      <c r="O74" s="11" t="str">
        <f t="shared" si="19"/>
        <v>R. Fowler</v>
      </c>
      <c r="P74" s="107">
        <f>VLOOKUP(O74,'[1]Player Counts'!$A$2:$B$90,2,FALSE)</f>
        <v>55</v>
      </c>
      <c r="Q74" s="8">
        <f>VLOOKUP(O74,'Win Scenario'!$A$143:$D$231,4,FALSE)</f>
        <v>12</v>
      </c>
      <c r="R74" s="12">
        <f>IFERROR(VLOOKUP(Q74,[1]Moneys!$L$6:$N$95,3,FALSE),IFERROR(VLOOKUP(Q74,[1]Moneys!$O$6:$Q$95,3,FALSE),0))</f>
        <v>229721.65769999998</v>
      </c>
      <c r="S74" s="77" t="s">
        <v>242</v>
      </c>
      <c r="T74" s="1" t="s">
        <v>243</v>
      </c>
      <c r="U74" s="1" t="str">
        <f t="shared" si="20"/>
        <v>A</v>
      </c>
      <c r="V74" s="11" t="str">
        <f t="shared" si="21"/>
        <v>A. Scott</v>
      </c>
      <c r="W74" s="107">
        <f>VLOOKUP(V74,'[1]Player Counts'!$A$2:$B$90,2,FALSE)</f>
        <v>67</v>
      </c>
      <c r="X74" s="8">
        <f>VLOOKUP(V74,'Win Scenario'!$A$143:$D$231,4,FALSE)</f>
        <v>11</v>
      </c>
      <c r="Y74" s="12">
        <f>IFERROR(VLOOKUP(X74,[1]Moneys!$L$6:$N$95,3,FALSE),IFERROR(VLOOKUP(X74,[1]Moneys!$O$6:$Q$95,3,FALSE),0))</f>
        <v>247578.22719999999</v>
      </c>
      <c r="Z74" s="77" t="s">
        <v>244</v>
      </c>
      <c r="AA74" s="1" t="s">
        <v>245</v>
      </c>
      <c r="AB74" s="1" t="str">
        <f t="shared" si="22"/>
        <v>J</v>
      </c>
      <c r="AC74" s="11" t="str">
        <f t="shared" si="23"/>
        <v>J. Spieth</v>
      </c>
      <c r="AD74" s="107">
        <f>VLOOKUP(AC74,'[1]Player Counts'!$A$2:$B$90,2,FALSE)</f>
        <v>89</v>
      </c>
      <c r="AE74" s="8">
        <f>VLOOKUP(AC74,'Win Scenario'!$A$143:$D$231,4,FALSE)</f>
        <v>32</v>
      </c>
      <c r="AF74" s="12">
        <f>IFERROR(VLOOKUP(AE74,[1]Moneys!$L$6:$N$95,3,FALSE),IFERROR(VLOOKUP(AE74,[1]Moneys!$O$6:$Q$95,3,FALSE),0))</f>
        <v>61387.449699999997</v>
      </c>
      <c r="AG74" s="77" t="s">
        <v>246</v>
      </c>
      <c r="AH74" s="1" t="s">
        <v>247</v>
      </c>
      <c r="AI74" s="1" t="str">
        <f t="shared" si="24"/>
        <v>H</v>
      </c>
      <c r="AJ74" s="11" t="str">
        <f t="shared" si="25"/>
        <v>H. Stenson</v>
      </c>
      <c r="AK74" s="107">
        <f>VLOOKUP(AJ74,'[1]Player Counts'!$A$2:$B$90,2,FALSE)</f>
        <v>29</v>
      </c>
      <c r="AL74" s="8">
        <f>VLOOKUP(AJ74,'Win Scenario'!$A$143:$D$231,4,FALSE)</f>
        <v>20</v>
      </c>
      <c r="AM74" s="12">
        <f>IFERROR(VLOOKUP(AL74,[1]Moneys!$L$6:$N$95,3,FALSE),IFERROR(VLOOKUP(AL74,[1]Moneys!$O$6:$Q$95,3,FALSE),0))</f>
        <v>127782.48969999998</v>
      </c>
      <c r="AN74" s="89"/>
      <c r="AO74" s="85" t="s">
        <v>15</v>
      </c>
      <c r="AP74" s="85">
        <v>276</v>
      </c>
    </row>
    <row r="75" spans="1:42" s="22" customFormat="1">
      <c r="A75" s="85" t="s">
        <v>59</v>
      </c>
      <c r="B75" s="8">
        <f t="shared" si="13"/>
        <v>24</v>
      </c>
      <c r="C75" s="14">
        <f t="shared" si="14"/>
        <v>-326862</v>
      </c>
      <c r="D75" s="12">
        <f t="shared" si="15"/>
        <v>581034</v>
      </c>
      <c r="E75" s="85" t="s">
        <v>221</v>
      </c>
      <c r="F75" s="89" t="s">
        <v>222</v>
      </c>
      <c r="G75" s="89" t="str">
        <f t="shared" si="16"/>
        <v>J</v>
      </c>
      <c r="H75" s="90" t="str">
        <f t="shared" si="17"/>
        <v>J. Day</v>
      </c>
      <c r="I75" s="107">
        <f>VLOOKUP(H75,'[1]Player Counts'!$A$2:$B$90,2,FALSE)</f>
        <v>104</v>
      </c>
      <c r="J75" s="86">
        <f>VLOOKUP(H75,'Win Scenario'!$A$143:$D$231,4,FALSE)</f>
        <v>71</v>
      </c>
      <c r="K75" s="87">
        <f>IFERROR(VLOOKUP(J75,[1]Moneys!$L$6:$N$95,3,FALSE),IFERROR(VLOOKUP(J75,[1]Moneys!$O$6:$Q$95,3,FALSE),0))</f>
        <v>14213.640948551125</v>
      </c>
      <c r="L75" s="85" t="s">
        <v>242</v>
      </c>
      <c r="M75" s="89" t="s">
        <v>243</v>
      </c>
      <c r="N75" s="89" t="str">
        <f t="shared" si="18"/>
        <v>A</v>
      </c>
      <c r="O75" s="90" t="str">
        <f t="shared" si="19"/>
        <v>A. Scott</v>
      </c>
      <c r="P75" s="107">
        <f>VLOOKUP(O75,'[1]Player Counts'!$A$2:$B$90,2,FALSE)</f>
        <v>67</v>
      </c>
      <c r="Q75" s="86">
        <f>VLOOKUP(O75,'Win Scenario'!$A$143:$D$231,4,FALSE)</f>
        <v>11</v>
      </c>
      <c r="R75" s="87">
        <f>IFERROR(VLOOKUP(Q75,[1]Moneys!$L$6:$N$95,3,FALSE),IFERROR(VLOOKUP(Q75,[1]Moneys!$O$6:$Q$95,3,FALSE),0))</f>
        <v>247578.22719999999</v>
      </c>
      <c r="S75" s="85" t="s">
        <v>244</v>
      </c>
      <c r="T75" s="89" t="s">
        <v>245</v>
      </c>
      <c r="U75" s="89" t="str">
        <f t="shared" si="20"/>
        <v>J</v>
      </c>
      <c r="V75" s="90" t="str">
        <f t="shared" si="21"/>
        <v>J. Spieth</v>
      </c>
      <c r="W75" s="107">
        <f>VLOOKUP(V75,'[1]Player Counts'!$A$2:$B$90,2,FALSE)</f>
        <v>89</v>
      </c>
      <c r="X75" s="86">
        <f>VLOOKUP(V75,'Win Scenario'!$A$143:$D$231,4,FALSE)</f>
        <v>32</v>
      </c>
      <c r="Y75" s="87">
        <f>IFERROR(VLOOKUP(X75,[1]Moneys!$L$6:$N$95,3,FALSE),IFERROR(VLOOKUP(X75,[1]Moneys!$O$6:$Q$95,3,FALSE),0))</f>
        <v>61387.449699999997</v>
      </c>
      <c r="Z75" s="85" t="s">
        <v>236</v>
      </c>
      <c r="AA75" s="89" t="s">
        <v>237</v>
      </c>
      <c r="AB75" s="89" t="str">
        <f t="shared" si="22"/>
        <v>R</v>
      </c>
      <c r="AC75" s="90" t="str">
        <f t="shared" si="23"/>
        <v>R. McIlroy</v>
      </c>
      <c r="AD75" s="107">
        <f>VLOOKUP(AC75,'[1]Player Counts'!$A$2:$B$90,2,FALSE)</f>
        <v>70</v>
      </c>
      <c r="AE75" s="86">
        <f>VLOOKUP(AC75,'Win Scenario'!$A$143:$D$231,4,FALSE)</f>
        <v>49</v>
      </c>
      <c r="AF75" s="87">
        <f>IFERROR(VLOOKUP(AE75,[1]Moneys!$L$6:$N$95,3,FALSE),IFERROR(VLOOKUP(AE75,[1]Moneys!$O$6:$Q$95,3,FALSE),0))</f>
        <v>28133</v>
      </c>
      <c r="AG75" s="85" t="s">
        <v>223</v>
      </c>
      <c r="AH75" s="89" t="s">
        <v>224</v>
      </c>
      <c r="AI75" s="89" t="str">
        <f t="shared" si="24"/>
        <v>R</v>
      </c>
      <c r="AJ75" s="90" t="str">
        <f t="shared" si="25"/>
        <v>R. Fowler</v>
      </c>
      <c r="AK75" s="107">
        <f>VLOOKUP(AJ75,'[1]Player Counts'!$A$2:$B$90,2,FALSE)</f>
        <v>55</v>
      </c>
      <c r="AL75" s="86">
        <f>VLOOKUP(AJ75,'Win Scenario'!$A$143:$D$231,4,FALSE)</f>
        <v>12</v>
      </c>
      <c r="AM75" s="87">
        <f>IFERROR(VLOOKUP(AL75,[1]Moneys!$L$6:$N$95,3,FALSE),IFERROR(VLOOKUP(AL75,[1]Moneys!$O$6:$Q$95,3,FALSE),0))</f>
        <v>229721.65769999998</v>
      </c>
      <c r="AN75"/>
      <c r="AO75" s="77" t="s">
        <v>18</v>
      </c>
      <c r="AP75" s="77">
        <v>276</v>
      </c>
    </row>
    <row r="76" spans="1:42" s="22" customFormat="1">
      <c r="A76" s="85" t="s">
        <v>58</v>
      </c>
      <c r="B76" s="8">
        <f t="shared" si="13"/>
        <v>25</v>
      </c>
      <c r="C76" s="14">
        <f t="shared" si="14"/>
        <v>-342044</v>
      </c>
      <c r="D76" s="12">
        <f t="shared" si="15"/>
        <v>565852</v>
      </c>
      <c r="E76" s="85" t="s">
        <v>230</v>
      </c>
      <c r="F76" s="89" t="s">
        <v>231</v>
      </c>
      <c r="G76" s="89" t="str">
        <f t="shared" si="16"/>
        <v>D</v>
      </c>
      <c r="H76" s="90" t="str">
        <f t="shared" si="17"/>
        <v>D. Johnson</v>
      </c>
      <c r="I76" s="107">
        <f>VLOOKUP(H76,'[1]Player Counts'!$A$2:$B$90,2,FALSE)</f>
        <v>47</v>
      </c>
      <c r="J76" s="86">
        <f>VLOOKUP(H76,'Win Scenario'!$A$143:$D$231,4,FALSE)</f>
        <v>48</v>
      </c>
      <c r="K76" s="87">
        <f>IFERROR(VLOOKUP(J76,[1]Moneys!$L$6:$N$95,3,FALSE),IFERROR(VLOOKUP(J76,[1]Moneys!$O$6:$Q$95,3,FALSE),0))</f>
        <v>29508.089699999895</v>
      </c>
      <c r="L76" s="85" t="s">
        <v>221</v>
      </c>
      <c r="M76" s="89" t="s">
        <v>222</v>
      </c>
      <c r="N76" s="89" t="str">
        <f t="shared" si="18"/>
        <v>J</v>
      </c>
      <c r="O76" s="90" t="str">
        <f t="shared" si="19"/>
        <v>J. Day</v>
      </c>
      <c r="P76" s="107">
        <f>VLOOKUP(O76,'[1]Player Counts'!$A$2:$B$90,2,FALSE)</f>
        <v>104</v>
      </c>
      <c r="Q76" s="86">
        <f>VLOOKUP(O76,'Win Scenario'!$A$143:$D$231,4,FALSE)</f>
        <v>71</v>
      </c>
      <c r="R76" s="87">
        <f>IFERROR(VLOOKUP(Q76,[1]Moneys!$L$6:$N$95,3,FALSE),IFERROR(VLOOKUP(Q76,[1]Moneys!$O$6:$Q$95,3,FALSE),0))</f>
        <v>14213.640948551125</v>
      </c>
      <c r="S76" s="85" t="s">
        <v>238</v>
      </c>
      <c r="T76" s="89" t="s">
        <v>239</v>
      </c>
      <c r="U76" s="89" t="str">
        <f t="shared" si="20"/>
        <v>P</v>
      </c>
      <c r="V76" s="90" t="str">
        <f t="shared" si="21"/>
        <v>P. Mickelson</v>
      </c>
      <c r="W76" s="107">
        <f>VLOOKUP(V76,'[1]Player Counts'!$A$2:$B$90,2,FALSE)</f>
        <v>41</v>
      </c>
      <c r="X76" s="86">
        <f>VLOOKUP(V76,'Win Scenario'!$A$143:$D$231,4,FALSE)</f>
        <v>13</v>
      </c>
      <c r="Y76" s="87">
        <f>IFERROR(VLOOKUP(X76,[1]Moneys!$L$6:$N$95,3,FALSE),IFERROR(VLOOKUP(X76,[1]Moneys!$O$6:$Q$95,3,FALSE),0))</f>
        <v>213164.47519999999</v>
      </c>
      <c r="Z76" s="85" t="s">
        <v>244</v>
      </c>
      <c r="AA76" s="89" t="s">
        <v>245</v>
      </c>
      <c r="AB76" s="89" t="str">
        <f t="shared" si="22"/>
        <v>J</v>
      </c>
      <c r="AC76" s="90" t="str">
        <f t="shared" si="23"/>
        <v>J. Spieth</v>
      </c>
      <c r="AD76" s="107">
        <f>VLOOKUP(AC76,'[1]Player Counts'!$A$2:$B$90,2,FALSE)</f>
        <v>89</v>
      </c>
      <c r="AE76" s="86">
        <f>VLOOKUP(AC76,'Win Scenario'!$A$143:$D$231,4,FALSE)</f>
        <v>32</v>
      </c>
      <c r="AF76" s="87">
        <f>IFERROR(VLOOKUP(AE76,[1]Moneys!$L$6:$N$95,3,FALSE),IFERROR(VLOOKUP(AE76,[1]Moneys!$O$6:$Q$95,3,FALSE),0))</f>
        <v>61387.449699999997</v>
      </c>
      <c r="AG76" s="85" t="s">
        <v>242</v>
      </c>
      <c r="AH76" s="89" t="s">
        <v>243</v>
      </c>
      <c r="AI76" s="89" t="str">
        <f t="shared" si="24"/>
        <v>A</v>
      </c>
      <c r="AJ76" s="90" t="str">
        <f t="shared" si="25"/>
        <v>A. Scott</v>
      </c>
      <c r="AK76" s="107">
        <f>VLOOKUP(AJ76,'[1]Player Counts'!$A$2:$B$90,2,FALSE)</f>
        <v>67</v>
      </c>
      <c r="AL76" s="86">
        <f>VLOOKUP(AJ76,'Win Scenario'!$A$143:$D$231,4,FALSE)</f>
        <v>11</v>
      </c>
      <c r="AM76" s="87">
        <f>IFERROR(VLOOKUP(AL76,[1]Moneys!$L$6:$N$95,3,FALSE),IFERROR(VLOOKUP(AL76,[1]Moneys!$O$6:$Q$95,3,FALSE),0))</f>
        <v>247578.22719999999</v>
      </c>
      <c r="AN76" s="1"/>
      <c r="AO76" s="77" t="s">
        <v>17</v>
      </c>
      <c r="AP76" s="77">
        <v>273</v>
      </c>
    </row>
    <row r="77" spans="1:42" s="22" customFormat="1">
      <c r="A77" s="85" t="s">
        <v>48</v>
      </c>
      <c r="B77" s="8">
        <f t="shared" si="13"/>
        <v>3</v>
      </c>
      <c r="C77" s="14">
        <f t="shared" si="14"/>
        <v>-141830</v>
      </c>
      <c r="D77" s="12">
        <f t="shared" si="15"/>
        <v>766066</v>
      </c>
      <c r="E77" s="85" t="s">
        <v>221</v>
      </c>
      <c r="F77" s="89" t="s">
        <v>222</v>
      </c>
      <c r="G77" s="89" t="str">
        <f t="shared" si="16"/>
        <v>J</v>
      </c>
      <c r="H77" s="90" t="str">
        <f t="shared" si="17"/>
        <v>J. Day</v>
      </c>
      <c r="I77" s="107">
        <f>VLOOKUP(H77,'[1]Player Counts'!$A$2:$B$90,2,FALSE)</f>
        <v>104</v>
      </c>
      <c r="J77" s="86">
        <f>VLOOKUP(H77,'Win Scenario'!$A$143:$D$231,4,FALSE)</f>
        <v>71</v>
      </c>
      <c r="K77" s="87">
        <f>IFERROR(VLOOKUP(J77,[1]Moneys!$L$6:$N$95,3,FALSE),IFERROR(VLOOKUP(J77,[1]Moneys!$O$6:$Q$95,3,FALSE),0))</f>
        <v>14213.640948551125</v>
      </c>
      <c r="L77" s="85" t="s">
        <v>223</v>
      </c>
      <c r="M77" s="89" t="s">
        <v>224</v>
      </c>
      <c r="N77" s="89" t="str">
        <f t="shared" si="18"/>
        <v>R</v>
      </c>
      <c r="O77" s="90" t="str">
        <f t="shared" si="19"/>
        <v>R. Fowler</v>
      </c>
      <c r="P77" s="107">
        <f>VLOOKUP(O77,'[1]Player Counts'!$A$2:$B$90,2,FALSE)</f>
        <v>55</v>
      </c>
      <c r="Q77" s="86">
        <f>VLOOKUP(O77,'Win Scenario'!$A$143:$D$231,4,FALSE)</f>
        <v>12</v>
      </c>
      <c r="R77" s="87">
        <f>IFERROR(VLOOKUP(Q77,[1]Moneys!$L$6:$N$95,3,FALSE),IFERROR(VLOOKUP(Q77,[1]Moneys!$O$6:$Q$95,3,FALSE),0))</f>
        <v>229721.65769999998</v>
      </c>
      <c r="S77" s="85" t="s">
        <v>244</v>
      </c>
      <c r="T77" s="89" t="s">
        <v>245</v>
      </c>
      <c r="U77" s="89" t="str">
        <f t="shared" si="20"/>
        <v>J</v>
      </c>
      <c r="V77" s="90" t="str">
        <f t="shared" si="21"/>
        <v>J. Spieth</v>
      </c>
      <c r="W77" s="107">
        <f>VLOOKUP(V77,'[1]Player Counts'!$A$2:$B$90,2,FALSE)</f>
        <v>89</v>
      </c>
      <c r="X77" s="86">
        <f>VLOOKUP(V77,'Win Scenario'!$A$143:$D$231,4,FALSE)</f>
        <v>32</v>
      </c>
      <c r="Y77" s="87">
        <f>IFERROR(VLOOKUP(X77,[1]Moneys!$L$6:$N$95,3,FALSE),IFERROR(VLOOKUP(X77,[1]Moneys!$O$6:$Q$95,3,FALSE),0))</f>
        <v>61387.449699999997</v>
      </c>
      <c r="Z77" s="85" t="s">
        <v>242</v>
      </c>
      <c r="AA77" s="89" t="s">
        <v>243</v>
      </c>
      <c r="AB77" s="89" t="str">
        <f t="shared" si="22"/>
        <v>A</v>
      </c>
      <c r="AC77" s="90" t="str">
        <f t="shared" si="23"/>
        <v>A. Scott</v>
      </c>
      <c r="AD77" s="107">
        <f>VLOOKUP(AC77,'[1]Player Counts'!$A$2:$B$90,2,FALSE)</f>
        <v>67</v>
      </c>
      <c r="AE77" s="86">
        <f>VLOOKUP(AC77,'Win Scenario'!$A$143:$D$231,4,FALSE)</f>
        <v>11</v>
      </c>
      <c r="AF77" s="87">
        <f>IFERROR(VLOOKUP(AE77,[1]Moneys!$L$6:$N$95,3,FALSE),IFERROR(VLOOKUP(AE77,[1]Moneys!$O$6:$Q$95,3,FALSE),0))</f>
        <v>247578.22719999999</v>
      </c>
      <c r="AG77" s="85" t="s">
        <v>238</v>
      </c>
      <c r="AH77" s="89" t="s">
        <v>239</v>
      </c>
      <c r="AI77" s="89" t="str">
        <f t="shared" si="24"/>
        <v>P</v>
      </c>
      <c r="AJ77" s="90" t="str">
        <f t="shared" si="25"/>
        <v>P. Mickelson</v>
      </c>
      <c r="AK77" s="107">
        <f>VLOOKUP(AJ77,'[1]Player Counts'!$A$2:$B$90,2,FALSE)</f>
        <v>41</v>
      </c>
      <c r="AL77" s="86">
        <f>VLOOKUP(AJ77,'Win Scenario'!$A$143:$D$231,4,FALSE)</f>
        <v>13</v>
      </c>
      <c r="AM77" s="87">
        <f>IFERROR(VLOOKUP(AL77,[1]Moneys!$L$6:$N$95,3,FALSE),IFERROR(VLOOKUP(AL77,[1]Moneys!$O$6:$Q$95,3,FALSE),0))</f>
        <v>213164.47519999999</v>
      </c>
      <c r="AN77" s="88"/>
      <c r="AO77" s="85" t="s">
        <v>19</v>
      </c>
      <c r="AP77" s="85">
        <v>276</v>
      </c>
    </row>
    <row r="78" spans="1:42" s="22" customFormat="1">
      <c r="A78" s="85" t="s">
        <v>31</v>
      </c>
      <c r="B78" s="8">
        <f t="shared" si="13"/>
        <v>123</v>
      </c>
      <c r="C78" s="14">
        <f t="shared" si="14"/>
        <v>-655249</v>
      </c>
      <c r="D78" s="12">
        <f t="shared" si="15"/>
        <v>252647</v>
      </c>
      <c r="E78" s="85" t="s">
        <v>230</v>
      </c>
      <c r="F78" s="89" t="s">
        <v>231</v>
      </c>
      <c r="G78" s="89" t="str">
        <f t="shared" si="16"/>
        <v>D</v>
      </c>
      <c r="H78" s="90" t="str">
        <f t="shared" si="17"/>
        <v>D. Johnson</v>
      </c>
      <c r="I78" s="107">
        <f>VLOOKUP(H78,'[1]Player Counts'!$A$2:$B$90,2,FALSE)</f>
        <v>47</v>
      </c>
      <c r="J78" s="86">
        <f>VLOOKUP(H78,'Win Scenario'!$A$143:$D$231,4,FALSE)</f>
        <v>48</v>
      </c>
      <c r="K78" s="87">
        <f>IFERROR(VLOOKUP(J78,[1]Moneys!$L$6:$N$95,3,FALSE),IFERROR(VLOOKUP(J78,[1]Moneys!$O$6:$Q$95,3,FALSE),0))</f>
        <v>29508.089699999895</v>
      </c>
      <c r="L78" s="85" t="s">
        <v>244</v>
      </c>
      <c r="M78" s="89" t="s">
        <v>245</v>
      </c>
      <c r="N78" s="89" t="str">
        <f t="shared" si="18"/>
        <v>J</v>
      </c>
      <c r="O78" s="90" t="str">
        <f t="shared" si="19"/>
        <v>J. Spieth</v>
      </c>
      <c r="P78" s="107">
        <f>VLOOKUP(O78,'[1]Player Counts'!$A$2:$B$90,2,FALSE)</f>
        <v>89</v>
      </c>
      <c r="Q78" s="86">
        <f>VLOOKUP(O78,'Win Scenario'!$A$143:$D$231,4,FALSE)</f>
        <v>32</v>
      </c>
      <c r="R78" s="87">
        <f>IFERROR(VLOOKUP(Q78,[1]Moneys!$L$6:$N$95,3,FALSE),IFERROR(VLOOKUP(Q78,[1]Moneys!$O$6:$Q$95,3,FALSE),0))</f>
        <v>61387.449699999997</v>
      </c>
      <c r="S78" s="85" t="s">
        <v>246</v>
      </c>
      <c r="T78" s="89" t="s">
        <v>247</v>
      </c>
      <c r="U78" s="89" t="str">
        <f t="shared" si="20"/>
        <v>H</v>
      </c>
      <c r="V78" s="90" t="str">
        <f t="shared" si="21"/>
        <v>H. Stenson</v>
      </c>
      <c r="W78" s="107">
        <f>VLOOKUP(V78,'[1]Player Counts'!$A$2:$B$90,2,FALSE)</f>
        <v>29</v>
      </c>
      <c r="X78" s="86">
        <f>VLOOKUP(V78,'Win Scenario'!$A$143:$D$231,4,FALSE)</f>
        <v>20</v>
      </c>
      <c r="Y78" s="87">
        <f>IFERROR(VLOOKUP(X78,[1]Moneys!$L$6:$N$95,3,FALSE),IFERROR(VLOOKUP(X78,[1]Moneys!$O$6:$Q$95,3,FALSE),0))</f>
        <v>127782.48969999998</v>
      </c>
      <c r="Z78" s="85" t="s">
        <v>250</v>
      </c>
      <c r="AA78" s="89" t="s">
        <v>251</v>
      </c>
      <c r="AB78" s="89" t="str">
        <f t="shared" si="22"/>
        <v>B</v>
      </c>
      <c r="AC78" s="90" t="str">
        <f t="shared" si="23"/>
        <v>B. Watson</v>
      </c>
      <c r="AD78" s="107">
        <f>VLOOKUP(AC78,'[1]Player Counts'!$A$2:$B$90,2,FALSE)</f>
        <v>58</v>
      </c>
      <c r="AE78" s="86">
        <f>VLOOKUP(AC78,'Win Scenario'!$A$143:$D$231,4,FALSE)</f>
        <v>84</v>
      </c>
      <c r="AF78" s="87">
        <f>IFERROR(VLOOKUP(AE78,[1]Moneys!$L$6:$N$95,3,FALSE),IFERROR(VLOOKUP(AE78,[1]Moneys!$O$6:$Q$95,3,FALSE),0))</f>
        <v>9566.1654082616242</v>
      </c>
      <c r="AG78" s="85" t="s">
        <v>255</v>
      </c>
      <c r="AH78" s="89" t="s">
        <v>256</v>
      </c>
      <c r="AI78" s="89" t="str">
        <f t="shared" si="24"/>
        <v>L</v>
      </c>
      <c r="AJ78" s="90" t="str">
        <f t="shared" si="25"/>
        <v>L. Oosthuizen</v>
      </c>
      <c r="AK78" s="107">
        <f>VLOOKUP(AJ78,'[1]Player Counts'!$A$2:$B$90,2,FALSE)</f>
        <v>19</v>
      </c>
      <c r="AL78" s="86">
        <f>VLOOKUP(AJ78,'Win Scenario'!$A$143:$D$231,4,FALSE)</f>
        <v>52</v>
      </c>
      <c r="AM78" s="87">
        <f>IFERROR(VLOOKUP(AL78,[1]Moneys!$L$6:$N$95,3,FALSE),IFERROR(VLOOKUP(AL78,[1]Moneys!$O$6:$Q$95,3,FALSE),0))</f>
        <v>24401.881699999794</v>
      </c>
      <c r="AN78" s="88"/>
      <c r="AO78" s="85" t="s">
        <v>8</v>
      </c>
      <c r="AP78" s="85">
        <v>276</v>
      </c>
    </row>
    <row r="79" spans="1:42" s="22" customFormat="1">
      <c r="A79" s="85" t="s">
        <v>28</v>
      </c>
      <c r="B79" s="8">
        <f t="shared" si="13"/>
        <v>126</v>
      </c>
      <c r="C79" s="14">
        <f t="shared" si="14"/>
        <v>-693400</v>
      </c>
      <c r="D79" s="12">
        <f t="shared" si="15"/>
        <v>214496</v>
      </c>
      <c r="E79" s="85" t="s">
        <v>244</v>
      </c>
      <c r="F79" s="88" t="s">
        <v>245</v>
      </c>
      <c r="G79" s="89" t="str">
        <f t="shared" si="16"/>
        <v>J</v>
      </c>
      <c r="H79" s="90" t="str">
        <f t="shared" si="17"/>
        <v>J. Spieth</v>
      </c>
      <c r="I79" s="107">
        <f>VLOOKUP(H79,'[1]Player Counts'!$A$2:$B$90,2,FALSE)</f>
        <v>89</v>
      </c>
      <c r="J79" s="86">
        <f>VLOOKUP(H79,'Win Scenario'!$A$143:$D$231,4,FALSE)</f>
        <v>32</v>
      </c>
      <c r="K79" s="87">
        <f>IFERROR(VLOOKUP(J79,[1]Moneys!$L$6:$N$95,3,FALSE),IFERROR(VLOOKUP(J79,[1]Moneys!$O$6:$Q$95,3,FALSE),0))</f>
        <v>61387.449699999997</v>
      </c>
      <c r="L79" s="85" t="s">
        <v>236</v>
      </c>
      <c r="M79" s="88" t="s">
        <v>237</v>
      </c>
      <c r="N79" s="89" t="str">
        <f t="shared" si="18"/>
        <v>R</v>
      </c>
      <c r="O79" s="90" t="str">
        <f t="shared" si="19"/>
        <v>R. McIlroy</v>
      </c>
      <c r="P79" s="107">
        <f>VLOOKUP(O79,'[1]Player Counts'!$A$2:$B$90,2,FALSE)</f>
        <v>70</v>
      </c>
      <c r="Q79" s="86">
        <f>VLOOKUP(O79,'Win Scenario'!$A$143:$D$231,4,FALSE)</f>
        <v>49</v>
      </c>
      <c r="R79" s="87">
        <f>IFERROR(VLOOKUP(Q79,[1]Moneys!$L$6:$N$95,3,FALSE),IFERROR(VLOOKUP(Q79,[1]Moneys!$O$6:$Q$95,3,FALSE),0))</f>
        <v>28133</v>
      </c>
      <c r="S79" s="85" t="s">
        <v>250</v>
      </c>
      <c r="T79" s="88" t="s">
        <v>251</v>
      </c>
      <c r="U79" s="89" t="str">
        <f t="shared" si="20"/>
        <v>B</v>
      </c>
      <c r="V79" s="90" t="str">
        <f t="shared" si="21"/>
        <v>B. Watson</v>
      </c>
      <c r="W79" s="107">
        <f>VLOOKUP(V79,'[1]Player Counts'!$A$2:$B$90,2,FALSE)</f>
        <v>58</v>
      </c>
      <c r="X79" s="86">
        <f>VLOOKUP(V79,'Win Scenario'!$A$143:$D$231,4,FALSE)</f>
        <v>84</v>
      </c>
      <c r="Y79" s="87">
        <f>IFERROR(VLOOKUP(X79,[1]Moneys!$L$6:$N$95,3,FALSE),IFERROR(VLOOKUP(X79,[1]Moneys!$O$6:$Q$95,3,FALSE),0))</f>
        <v>9566.1654082616242</v>
      </c>
      <c r="Z79" s="85" t="s">
        <v>230</v>
      </c>
      <c r="AA79" s="88" t="s">
        <v>231</v>
      </c>
      <c r="AB79" s="89" t="str">
        <f t="shared" si="22"/>
        <v>D</v>
      </c>
      <c r="AC79" s="90" t="str">
        <f t="shared" si="23"/>
        <v>D. Johnson</v>
      </c>
      <c r="AD79" s="107">
        <f>VLOOKUP(AC79,'[1]Player Counts'!$A$2:$B$90,2,FALSE)</f>
        <v>47</v>
      </c>
      <c r="AE79" s="86">
        <f>VLOOKUP(AC79,'Win Scenario'!$A$143:$D$231,4,FALSE)</f>
        <v>48</v>
      </c>
      <c r="AF79" s="87">
        <f>IFERROR(VLOOKUP(AE79,[1]Moneys!$L$6:$N$95,3,FALSE),IFERROR(VLOOKUP(AE79,[1]Moneys!$O$6:$Q$95,3,FALSE),0))</f>
        <v>29508.089699999895</v>
      </c>
      <c r="AG79" s="85" t="s">
        <v>266</v>
      </c>
      <c r="AH79" s="88" t="s">
        <v>267</v>
      </c>
      <c r="AI79" s="89" t="str">
        <f t="shared" si="24"/>
        <v>H</v>
      </c>
      <c r="AJ79" s="90" t="str">
        <f t="shared" si="25"/>
        <v>H. Matsuyama</v>
      </c>
      <c r="AK79" s="107">
        <f>VLOOKUP(AJ79,'[1]Player Counts'!$A$2:$B$90,2,FALSE)</f>
        <v>7</v>
      </c>
      <c r="AL79" s="86">
        <f>VLOOKUP(AJ79,'Win Scenario'!$A$143:$D$231,4,FALSE)</f>
        <v>26</v>
      </c>
      <c r="AM79" s="87">
        <f>IFERROR(VLOOKUP(AL79,[1]Moneys!$L$6:$N$95,3,FALSE),IFERROR(VLOOKUP(AL79,[1]Moneys!$O$6:$Q$95,3,FALSE),0))</f>
        <v>85901.085699999996</v>
      </c>
      <c r="AN79" s="89"/>
      <c r="AO79" s="85" t="s">
        <v>21</v>
      </c>
      <c r="AP79" s="85">
        <v>274</v>
      </c>
    </row>
    <row r="80" spans="1:42" s="22" customFormat="1">
      <c r="A80" s="77" t="s">
        <v>4325</v>
      </c>
      <c r="B80" s="8">
        <f t="shared" si="13"/>
        <v>13</v>
      </c>
      <c r="C80" s="14">
        <f t="shared" si="14"/>
        <v>-248417</v>
      </c>
      <c r="D80" s="12">
        <f t="shared" si="15"/>
        <v>659479</v>
      </c>
      <c r="E80" s="77" t="s">
        <v>246</v>
      </c>
      <c r="F80" s="1" t="s">
        <v>247</v>
      </c>
      <c r="G80" s="1" t="str">
        <f t="shared" si="16"/>
        <v>H</v>
      </c>
      <c r="H80" s="11" t="str">
        <f t="shared" si="17"/>
        <v>H. Stenson</v>
      </c>
      <c r="I80" s="107">
        <f>VLOOKUP(H80,'[1]Player Counts'!$A$2:$B$90,2,FALSE)</f>
        <v>29</v>
      </c>
      <c r="J80" s="8">
        <f>VLOOKUP(H80,'Win Scenario'!$A$143:$D$231,4,FALSE)</f>
        <v>20</v>
      </c>
      <c r="K80" s="12">
        <f>IFERROR(VLOOKUP(J80,[1]Moneys!$L$6:$N$95,3,FALSE),IFERROR(VLOOKUP(J80,[1]Moneys!$O$6:$Q$95,3,FALSE),0))</f>
        <v>127782.48969999998</v>
      </c>
      <c r="L80" s="77" t="s">
        <v>250</v>
      </c>
      <c r="M80" s="1" t="s">
        <v>251</v>
      </c>
      <c r="N80" s="1" t="str">
        <f t="shared" si="18"/>
        <v>B</v>
      </c>
      <c r="O80" s="11" t="str">
        <f t="shared" si="19"/>
        <v>B. Watson</v>
      </c>
      <c r="P80" s="107">
        <f>VLOOKUP(O80,'[1]Player Counts'!$A$2:$B$90,2,FALSE)</f>
        <v>58</v>
      </c>
      <c r="Q80" s="8">
        <f>VLOOKUP(O80,'Win Scenario'!$A$143:$D$231,4,FALSE)</f>
        <v>84</v>
      </c>
      <c r="R80" s="12">
        <f>IFERROR(VLOOKUP(Q80,[1]Moneys!$L$6:$N$95,3,FALSE),IFERROR(VLOOKUP(Q80,[1]Moneys!$O$6:$Q$95,3,FALSE),0))</f>
        <v>9566.1654082616242</v>
      </c>
      <c r="S80" s="77" t="s">
        <v>244</v>
      </c>
      <c r="T80" s="1" t="s">
        <v>245</v>
      </c>
      <c r="U80" s="1" t="str">
        <f t="shared" si="20"/>
        <v>J</v>
      </c>
      <c r="V80" s="11" t="str">
        <f t="shared" si="21"/>
        <v>J. Spieth</v>
      </c>
      <c r="W80" s="107">
        <f>VLOOKUP(V80,'[1]Player Counts'!$A$2:$B$90,2,FALSE)</f>
        <v>89</v>
      </c>
      <c r="X80" s="8">
        <f>VLOOKUP(V80,'Win Scenario'!$A$143:$D$231,4,FALSE)</f>
        <v>32</v>
      </c>
      <c r="Y80" s="12">
        <f>IFERROR(VLOOKUP(X80,[1]Moneys!$L$6:$N$95,3,FALSE),IFERROR(VLOOKUP(X80,[1]Moneys!$O$6:$Q$95,3,FALSE),0))</f>
        <v>61387.449699999997</v>
      </c>
      <c r="Z80" s="77" t="s">
        <v>238</v>
      </c>
      <c r="AA80" s="1" t="s">
        <v>239</v>
      </c>
      <c r="AB80" s="1" t="str">
        <f t="shared" si="22"/>
        <v>P</v>
      </c>
      <c r="AC80" s="11" t="str">
        <f t="shared" si="23"/>
        <v>P. Mickelson</v>
      </c>
      <c r="AD80" s="107">
        <f>VLOOKUP(AC80,'[1]Player Counts'!$A$2:$B$90,2,FALSE)</f>
        <v>41</v>
      </c>
      <c r="AE80" s="8">
        <f>VLOOKUP(AC80,'Win Scenario'!$A$143:$D$231,4,FALSE)</f>
        <v>13</v>
      </c>
      <c r="AF80" s="12">
        <f>IFERROR(VLOOKUP(AE80,[1]Moneys!$L$6:$N$95,3,FALSE),IFERROR(VLOOKUP(AE80,[1]Moneys!$O$6:$Q$95,3,FALSE),0))</f>
        <v>213164.47519999999</v>
      </c>
      <c r="AG80" s="77" t="s">
        <v>242</v>
      </c>
      <c r="AH80" s="1" t="s">
        <v>243</v>
      </c>
      <c r="AI80" s="1" t="str">
        <f t="shared" si="24"/>
        <v>A</v>
      </c>
      <c r="AJ80" s="11" t="str">
        <f t="shared" si="25"/>
        <v>A. Scott</v>
      </c>
      <c r="AK80" s="107">
        <f>VLOOKUP(AJ80,'[1]Player Counts'!$A$2:$B$90,2,FALSE)</f>
        <v>67</v>
      </c>
      <c r="AL80" s="8">
        <f>VLOOKUP(AJ80,'Win Scenario'!$A$143:$D$231,4,FALSE)</f>
        <v>11</v>
      </c>
      <c r="AM80" s="12">
        <f>IFERROR(VLOOKUP(AL80,[1]Moneys!$L$6:$N$95,3,FALSE),IFERROR(VLOOKUP(AL80,[1]Moneys!$O$6:$Q$95,3,FALSE),0))</f>
        <v>247578.22719999999</v>
      </c>
      <c r="AN80" s="89"/>
      <c r="AO80" s="85" t="s">
        <v>11</v>
      </c>
      <c r="AP80" s="85">
        <v>278</v>
      </c>
    </row>
    <row r="81" spans="1:42" s="22" customFormat="1">
      <c r="A81" s="85" t="s">
        <v>4231</v>
      </c>
      <c r="B81" s="8">
        <f t="shared" si="13"/>
        <v>49</v>
      </c>
      <c r="C81" s="14">
        <f t="shared" si="14"/>
        <v>-409651</v>
      </c>
      <c r="D81" s="12">
        <f t="shared" si="15"/>
        <v>498245</v>
      </c>
      <c r="E81" s="85" t="s">
        <v>4332</v>
      </c>
      <c r="F81" s="91" t="s">
        <v>4336</v>
      </c>
      <c r="G81" s="89" t="str">
        <f t="shared" si="16"/>
        <v>R</v>
      </c>
      <c r="H81" s="90" t="str">
        <f t="shared" si="17"/>
        <v>R. Cabrera-Bello</v>
      </c>
      <c r="I81" s="107">
        <f>VLOOKUP(H81,'[1]Player Counts'!$A$2:$B$90,2,FALSE)</f>
        <v>4</v>
      </c>
      <c r="J81" s="86">
        <f>VLOOKUP(H81,'Win Scenario'!$A$143:$D$231,4,FALSE)</f>
        <v>10</v>
      </c>
      <c r="K81" s="87">
        <f>IFERROR(VLOOKUP(J81,[1]Moneys!$L$6:$N$95,3,FALSE),IFERROR(VLOOKUP(J81,[1]Moneys!$O$6:$Q$95,3,FALSE),0))</f>
        <v>270000</v>
      </c>
      <c r="L81" s="85" t="s">
        <v>244</v>
      </c>
      <c r="M81" s="91" t="s">
        <v>245</v>
      </c>
      <c r="N81" s="89" t="str">
        <f t="shared" si="18"/>
        <v>J</v>
      </c>
      <c r="O81" s="90" t="str">
        <f t="shared" si="19"/>
        <v>J. Spieth</v>
      </c>
      <c r="P81" s="107">
        <f>VLOOKUP(O81,'[1]Player Counts'!$A$2:$B$90,2,FALSE)</f>
        <v>89</v>
      </c>
      <c r="Q81" s="86">
        <f>VLOOKUP(O81,'Win Scenario'!$A$143:$D$231,4,FALSE)</f>
        <v>32</v>
      </c>
      <c r="R81" s="87">
        <f>IFERROR(VLOOKUP(Q81,[1]Moneys!$L$6:$N$95,3,FALSE),IFERROR(VLOOKUP(Q81,[1]Moneys!$O$6:$Q$95,3,FALSE),0))</f>
        <v>61387.449699999997</v>
      </c>
      <c r="S81" s="85" t="s">
        <v>246</v>
      </c>
      <c r="T81" s="91" t="s">
        <v>247</v>
      </c>
      <c r="U81" s="89" t="str">
        <f t="shared" si="20"/>
        <v>H</v>
      </c>
      <c r="V81" s="90" t="str">
        <f t="shared" si="21"/>
        <v>H. Stenson</v>
      </c>
      <c r="W81" s="107">
        <f>VLOOKUP(V81,'[1]Player Counts'!$A$2:$B$90,2,FALSE)</f>
        <v>29</v>
      </c>
      <c r="X81" s="86">
        <f>VLOOKUP(V81,'Win Scenario'!$A$143:$D$231,4,FALSE)</f>
        <v>20</v>
      </c>
      <c r="Y81" s="87">
        <f>IFERROR(VLOOKUP(X81,[1]Moneys!$L$6:$N$95,3,FALSE),IFERROR(VLOOKUP(X81,[1]Moneys!$O$6:$Q$95,3,FALSE),0))</f>
        <v>127782.48969999998</v>
      </c>
      <c r="Z81" s="85" t="s">
        <v>250</v>
      </c>
      <c r="AA81" s="91" t="s">
        <v>251</v>
      </c>
      <c r="AB81" s="89" t="str">
        <f t="shared" si="22"/>
        <v>B</v>
      </c>
      <c r="AC81" s="90" t="str">
        <f t="shared" si="23"/>
        <v>B. Watson</v>
      </c>
      <c r="AD81" s="107">
        <f>VLOOKUP(AC81,'[1]Player Counts'!$A$2:$B$90,2,FALSE)</f>
        <v>58</v>
      </c>
      <c r="AE81" s="86">
        <f>VLOOKUP(AC81,'Win Scenario'!$A$143:$D$231,4,FALSE)</f>
        <v>84</v>
      </c>
      <c r="AF81" s="87">
        <f>IFERROR(VLOOKUP(AE81,[1]Moneys!$L$6:$N$95,3,FALSE),IFERROR(VLOOKUP(AE81,[1]Moneys!$O$6:$Q$95,3,FALSE),0))</f>
        <v>9566.1654082616242</v>
      </c>
      <c r="AG81" s="85" t="s">
        <v>230</v>
      </c>
      <c r="AH81" s="91" t="s">
        <v>231</v>
      </c>
      <c r="AI81" s="89" t="str">
        <f t="shared" si="24"/>
        <v>D</v>
      </c>
      <c r="AJ81" s="90" t="str">
        <f t="shared" si="25"/>
        <v>D. Johnson</v>
      </c>
      <c r="AK81" s="107">
        <f>VLOOKUP(AJ81,'[1]Player Counts'!$A$2:$B$90,2,FALSE)</f>
        <v>47</v>
      </c>
      <c r="AL81" s="86">
        <f>VLOOKUP(AJ81,'Win Scenario'!$A$143:$D$231,4,FALSE)</f>
        <v>48</v>
      </c>
      <c r="AM81" s="87">
        <f>IFERROR(VLOOKUP(AL81,[1]Moneys!$L$6:$N$95,3,FALSE),IFERROR(VLOOKUP(AL81,[1]Moneys!$O$6:$Q$95,3,FALSE),0))</f>
        <v>29508.089699999895</v>
      </c>
      <c r="AN81" s="89"/>
      <c r="AO81" s="85" t="s">
        <v>15</v>
      </c>
      <c r="AP81" s="85">
        <v>271</v>
      </c>
    </row>
    <row r="82" spans="1:42" s="22" customFormat="1">
      <c r="A82" s="85" t="s">
        <v>4315</v>
      </c>
      <c r="B82" s="8">
        <f t="shared" si="13"/>
        <v>86</v>
      </c>
      <c r="C82" s="14">
        <f t="shared" si="14"/>
        <v>-549579</v>
      </c>
      <c r="D82" s="12">
        <f t="shared" si="15"/>
        <v>358317</v>
      </c>
      <c r="E82" s="85" t="s">
        <v>244</v>
      </c>
      <c r="F82" s="89" t="s">
        <v>245</v>
      </c>
      <c r="G82" s="89" t="str">
        <f t="shared" si="16"/>
        <v>J</v>
      </c>
      <c r="H82" s="90" t="str">
        <f t="shared" si="17"/>
        <v>J. Spieth</v>
      </c>
      <c r="I82" s="107">
        <f>VLOOKUP(H82,'[1]Player Counts'!$A$2:$B$90,2,FALSE)</f>
        <v>89</v>
      </c>
      <c r="J82" s="86">
        <f>VLOOKUP(H82,'Win Scenario'!$A$143:$D$231,4,FALSE)</f>
        <v>32</v>
      </c>
      <c r="K82" s="87">
        <f>IFERROR(VLOOKUP(J82,[1]Moneys!$L$6:$N$95,3,FALSE),IFERROR(VLOOKUP(J82,[1]Moneys!$O$6:$Q$95,3,FALSE),0))</f>
        <v>61387.449699999997</v>
      </c>
      <c r="L82" s="85" t="s">
        <v>250</v>
      </c>
      <c r="M82" s="89" t="s">
        <v>251</v>
      </c>
      <c r="N82" s="89" t="str">
        <f t="shared" si="18"/>
        <v>B</v>
      </c>
      <c r="O82" s="90" t="str">
        <f t="shared" si="19"/>
        <v>B. Watson</v>
      </c>
      <c r="P82" s="107">
        <f>VLOOKUP(O82,'[1]Player Counts'!$A$2:$B$90,2,FALSE)</f>
        <v>58</v>
      </c>
      <c r="Q82" s="86">
        <f>VLOOKUP(O82,'Win Scenario'!$A$143:$D$231,4,FALSE)</f>
        <v>84</v>
      </c>
      <c r="R82" s="87">
        <f>IFERROR(VLOOKUP(Q82,[1]Moneys!$L$6:$N$95,3,FALSE),IFERROR(VLOOKUP(Q82,[1]Moneys!$O$6:$Q$95,3,FALSE),0))</f>
        <v>9566.1654082616242</v>
      </c>
      <c r="S82" s="85" t="s">
        <v>230</v>
      </c>
      <c r="T82" s="89" t="s">
        <v>231</v>
      </c>
      <c r="U82" s="89" t="str">
        <f t="shared" si="20"/>
        <v>D</v>
      </c>
      <c r="V82" s="90" t="str">
        <f t="shared" si="21"/>
        <v>D. Johnson</v>
      </c>
      <c r="W82" s="107">
        <f>VLOOKUP(V82,'[1]Player Counts'!$A$2:$B$90,2,FALSE)</f>
        <v>47</v>
      </c>
      <c r="X82" s="86">
        <f>VLOOKUP(V82,'Win Scenario'!$A$143:$D$231,4,FALSE)</f>
        <v>48</v>
      </c>
      <c r="Y82" s="87">
        <f>IFERROR(VLOOKUP(X82,[1]Moneys!$L$6:$N$95,3,FALSE),IFERROR(VLOOKUP(X82,[1]Moneys!$O$6:$Q$95,3,FALSE),0))</f>
        <v>29508.089699999895</v>
      </c>
      <c r="Z82" s="85" t="s">
        <v>223</v>
      </c>
      <c r="AA82" s="89" t="s">
        <v>224</v>
      </c>
      <c r="AB82" s="89" t="str">
        <f t="shared" si="22"/>
        <v>R</v>
      </c>
      <c r="AC82" s="90" t="str">
        <f t="shared" si="23"/>
        <v>R. Fowler</v>
      </c>
      <c r="AD82" s="107">
        <f>VLOOKUP(AC82,'[1]Player Counts'!$A$2:$B$90,2,FALSE)</f>
        <v>55</v>
      </c>
      <c r="AE82" s="86">
        <f>VLOOKUP(AC82,'Win Scenario'!$A$143:$D$231,4,FALSE)</f>
        <v>12</v>
      </c>
      <c r="AF82" s="87">
        <f>IFERROR(VLOOKUP(AE82,[1]Moneys!$L$6:$N$95,3,FALSE),IFERROR(VLOOKUP(AE82,[1]Moneys!$O$6:$Q$95,3,FALSE),0))</f>
        <v>229721.65769999998</v>
      </c>
      <c r="AG82" s="85" t="s">
        <v>236</v>
      </c>
      <c r="AH82" s="89" t="s">
        <v>237</v>
      </c>
      <c r="AI82" s="89" t="str">
        <f t="shared" si="24"/>
        <v>R</v>
      </c>
      <c r="AJ82" s="90" t="str">
        <f t="shared" si="25"/>
        <v>R. McIlroy</v>
      </c>
      <c r="AK82" s="107">
        <f>VLOOKUP(AJ82,'[1]Player Counts'!$A$2:$B$90,2,FALSE)</f>
        <v>70</v>
      </c>
      <c r="AL82" s="86">
        <f>VLOOKUP(AJ82,'Win Scenario'!$A$143:$D$231,4,FALSE)</f>
        <v>49</v>
      </c>
      <c r="AM82" s="87">
        <f>IFERROR(VLOOKUP(AL82,[1]Moneys!$L$6:$N$95,3,FALSE),IFERROR(VLOOKUP(AL82,[1]Moneys!$O$6:$Q$95,3,FALSE),0))</f>
        <v>28133</v>
      </c>
      <c r="AN82" s="89"/>
      <c r="AO82" s="85" t="s">
        <v>21</v>
      </c>
      <c r="AP82" s="85">
        <v>277</v>
      </c>
    </row>
    <row r="83" spans="1:42" s="22" customFormat="1">
      <c r="A83" s="85" t="s">
        <v>32</v>
      </c>
      <c r="B83" s="8">
        <f t="shared" si="13"/>
        <v>39</v>
      </c>
      <c r="C83" s="14">
        <f t="shared" si="14"/>
        <v>-364548</v>
      </c>
      <c r="D83" s="12">
        <f t="shared" si="15"/>
        <v>543348</v>
      </c>
      <c r="E83" s="85" t="s">
        <v>223</v>
      </c>
      <c r="F83" s="89" t="s">
        <v>224</v>
      </c>
      <c r="G83" s="89" t="str">
        <f t="shared" si="16"/>
        <v>R</v>
      </c>
      <c r="H83" s="90" t="str">
        <f t="shared" si="17"/>
        <v>R. Fowler</v>
      </c>
      <c r="I83" s="107">
        <f>VLOOKUP(H83,'[1]Player Counts'!$A$2:$B$90,2,FALSE)</f>
        <v>55</v>
      </c>
      <c r="J83" s="86">
        <f>VLOOKUP(H83,'Win Scenario'!$A$143:$D$231,4,FALSE)</f>
        <v>12</v>
      </c>
      <c r="K83" s="87">
        <f>IFERROR(VLOOKUP(J83,[1]Moneys!$L$6:$N$95,3,FALSE),IFERROR(VLOOKUP(J83,[1]Moneys!$O$6:$Q$95,3,FALSE),0))</f>
        <v>229721.65769999998</v>
      </c>
      <c r="L83" s="85" t="s">
        <v>230</v>
      </c>
      <c r="M83" s="89" t="s">
        <v>231</v>
      </c>
      <c r="N83" s="89" t="str">
        <f t="shared" si="18"/>
        <v>D</v>
      </c>
      <c r="O83" s="90" t="str">
        <f t="shared" si="19"/>
        <v>D. Johnson</v>
      </c>
      <c r="P83" s="107">
        <f>VLOOKUP(O83,'[1]Player Counts'!$A$2:$B$90,2,FALSE)</f>
        <v>47</v>
      </c>
      <c r="Q83" s="86">
        <f>VLOOKUP(O83,'Win Scenario'!$A$143:$D$231,4,FALSE)</f>
        <v>48</v>
      </c>
      <c r="R83" s="87">
        <f>IFERROR(VLOOKUP(Q83,[1]Moneys!$L$6:$N$95,3,FALSE),IFERROR(VLOOKUP(Q83,[1]Moneys!$O$6:$Q$95,3,FALSE),0))</f>
        <v>29508.089699999895</v>
      </c>
      <c r="S83" s="85" t="s">
        <v>238</v>
      </c>
      <c r="T83" s="89" t="s">
        <v>239</v>
      </c>
      <c r="U83" s="89" t="str">
        <f t="shared" si="20"/>
        <v>P</v>
      </c>
      <c r="V83" s="90" t="str">
        <f t="shared" si="21"/>
        <v>P. Mickelson</v>
      </c>
      <c r="W83" s="107">
        <f>VLOOKUP(V83,'[1]Player Counts'!$A$2:$B$90,2,FALSE)</f>
        <v>41</v>
      </c>
      <c r="X83" s="86">
        <f>VLOOKUP(V83,'Win Scenario'!$A$143:$D$231,4,FALSE)</f>
        <v>13</v>
      </c>
      <c r="Y83" s="87">
        <f>IFERROR(VLOOKUP(X83,[1]Moneys!$L$6:$N$95,3,FALSE),IFERROR(VLOOKUP(X83,[1]Moneys!$O$6:$Q$95,3,FALSE),0))</f>
        <v>213164.47519999999</v>
      </c>
      <c r="Z83" s="85" t="s">
        <v>244</v>
      </c>
      <c r="AA83" s="89" t="s">
        <v>245</v>
      </c>
      <c r="AB83" s="89" t="str">
        <f t="shared" si="22"/>
        <v>J</v>
      </c>
      <c r="AC83" s="90" t="str">
        <f t="shared" si="23"/>
        <v>J. Spieth</v>
      </c>
      <c r="AD83" s="107">
        <f>VLOOKUP(AC83,'[1]Player Counts'!$A$2:$B$90,2,FALSE)</f>
        <v>89</v>
      </c>
      <c r="AE83" s="86">
        <f>VLOOKUP(AC83,'Win Scenario'!$A$143:$D$231,4,FALSE)</f>
        <v>32</v>
      </c>
      <c r="AF83" s="87">
        <f>IFERROR(VLOOKUP(AE83,[1]Moneys!$L$6:$N$95,3,FALSE),IFERROR(VLOOKUP(AE83,[1]Moneys!$O$6:$Q$95,3,FALSE),0))</f>
        <v>61387.449699999997</v>
      </c>
      <c r="AG83" s="85" t="s">
        <v>250</v>
      </c>
      <c r="AH83" s="89" t="s">
        <v>251</v>
      </c>
      <c r="AI83" s="89" t="str">
        <f t="shared" si="24"/>
        <v>B</v>
      </c>
      <c r="AJ83" s="90" t="str">
        <f t="shared" si="25"/>
        <v>B. Watson</v>
      </c>
      <c r="AK83" s="107">
        <f>VLOOKUP(AJ83,'[1]Player Counts'!$A$2:$B$90,2,FALSE)</f>
        <v>58</v>
      </c>
      <c r="AL83" s="86">
        <f>VLOOKUP(AJ83,'Win Scenario'!$A$143:$D$231,4,FALSE)</f>
        <v>84</v>
      </c>
      <c r="AM83" s="87">
        <f>IFERROR(VLOOKUP(AL83,[1]Moneys!$L$6:$N$95,3,FALSE),IFERROR(VLOOKUP(AL83,[1]Moneys!$O$6:$Q$95,3,FALSE),0))</f>
        <v>9566.1654082616242</v>
      </c>
      <c r="AN83" s="89"/>
      <c r="AO83" s="85" t="s">
        <v>15</v>
      </c>
      <c r="AP83" s="85">
        <v>274</v>
      </c>
    </row>
    <row r="84" spans="1:42" s="22" customFormat="1">
      <c r="A84" s="85" t="s">
        <v>4258</v>
      </c>
      <c r="B84" s="8">
        <f t="shared" si="13"/>
        <v>89</v>
      </c>
      <c r="C84" s="14">
        <f t="shared" si="14"/>
        <v>-557452</v>
      </c>
      <c r="D84" s="12">
        <f t="shared" si="15"/>
        <v>350444</v>
      </c>
      <c r="E84" s="85" t="s">
        <v>244</v>
      </c>
      <c r="F84" s="89" t="s">
        <v>245</v>
      </c>
      <c r="G84" s="89" t="str">
        <f t="shared" si="16"/>
        <v>J</v>
      </c>
      <c r="H84" s="90" t="str">
        <f t="shared" si="17"/>
        <v>J. Spieth</v>
      </c>
      <c r="I84" s="107">
        <f>VLOOKUP(H84,'[1]Player Counts'!$A$2:$B$90,2,FALSE)</f>
        <v>89</v>
      </c>
      <c r="J84" s="86">
        <f>VLOOKUP(H84,'Win Scenario'!$A$143:$D$231,4,FALSE)</f>
        <v>32</v>
      </c>
      <c r="K84" s="87">
        <f>IFERROR(VLOOKUP(J84,[1]Moneys!$L$6:$N$95,3,FALSE),IFERROR(VLOOKUP(J84,[1]Moneys!$O$6:$Q$95,3,FALSE),0))</f>
        <v>61387.449699999997</v>
      </c>
      <c r="L84" s="85" t="s">
        <v>250</v>
      </c>
      <c r="M84" s="89" t="s">
        <v>251</v>
      </c>
      <c r="N84" s="89" t="str">
        <f t="shared" si="18"/>
        <v>B</v>
      </c>
      <c r="O84" s="90" t="str">
        <f t="shared" si="19"/>
        <v>B. Watson</v>
      </c>
      <c r="P84" s="107">
        <f>VLOOKUP(O84,'[1]Player Counts'!$A$2:$B$90,2,FALSE)</f>
        <v>58</v>
      </c>
      <c r="Q84" s="86">
        <f>VLOOKUP(O84,'Win Scenario'!$A$143:$D$231,4,FALSE)</f>
        <v>84</v>
      </c>
      <c r="R84" s="87">
        <f>IFERROR(VLOOKUP(Q84,[1]Moneys!$L$6:$N$95,3,FALSE),IFERROR(VLOOKUP(Q84,[1]Moneys!$O$6:$Q$95,3,FALSE),0))</f>
        <v>9566.1654082616242</v>
      </c>
      <c r="S84" s="85" t="s">
        <v>223</v>
      </c>
      <c r="T84" s="89" t="s">
        <v>224</v>
      </c>
      <c r="U84" s="89" t="str">
        <f t="shared" si="20"/>
        <v>R</v>
      </c>
      <c r="V84" s="90" t="str">
        <f t="shared" si="21"/>
        <v>R. Fowler</v>
      </c>
      <c r="W84" s="107">
        <f>VLOOKUP(V84,'[1]Player Counts'!$A$2:$B$90,2,FALSE)</f>
        <v>55</v>
      </c>
      <c r="X84" s="86">
        <f>VLOOKUP(V84,'Win Scenario'!$A$143:$D$231,4,FALSE)</f>
        <v>12</v>
      </c>
      <c r="Y84" s="87">
        <f>IFERROR(VLOOKUP(X84,[1]Moneys!$L$6:$N$95,3,FALSE),IFERROR(VLOOKUP(X84,[1]Moneys!$O$6:$Q$95,3,FALSE),0))</f>
        <v>229721.65769999998</v>
      </c>
      <c r="Z84" s="85" t="s">
        <v>230</v>
      </c>
      <c r="AA84" s="89" t="s">
        <v>231</v>
      </c>
      <c r="AB84" s="89" t="str">
        <f t="shared" si="22"/>
        <v>D</v>
      </c>
      <c r="AC84" s="90" t="str">
        <f t="shared" si="23"/>
        <v>D. Johnson</v>
      </c>
      <c r="AD84" s="107">
        <f>VLOOKUP(AC84,'[1]Player Counts'!$A$2:$B$90,2,FALSE)</f>
        <v>47</v>
      </c>
      <c r="AE84" s="86">
        <f>VLOOKUP(AC84,'Win Scenario'!$A$143:$D$231,4,FALSE)</f>
        <v>48</v>
      </c>
      <c r="AF84" s="87">
        <f>IFERROR(VLOOKUP(AE84,[1]Moneys!$L$6:$N$95,3,FALSE),IFERROR(VLOOKUP(AE84,[1]Moneys!$O$6:$Q$95,3,FALSE),0))</f>
        <v>29508.089699999895</v>
      </c>
      <c r="AG84" s="85" t="s">
        <v>240</v>
      </c>
      <c r="AH84" s="89" t="s">
        <v>241</v>
      </c>
      <c r="AI84" s="89" t="str">
        <f t="shared" si="24"/>
        <v>P</v>
      </c>
      <c r="AJ84" s="90" t="str">
        <f t="shared" si="25"/>
        <v>P. Reed</v>
      </c>
      <c r="AK84" s="107">
        <f>VLOOKUP(AJ84,'[1]Player Counts'!$A$2:$B$90,2,FALSE)</f>
        <v>7</v>
      </c>
      <c r="AL84" s="86">
        <f>VLOOKUP(AJ84,'Win Scenario'!$A$143:$D$231,4,FALSE)</f>
        <v>57</v>
      </c>
      <c r="AM84" s="87">
        <f>IFERROR(VLOOKUP(AL84,[1]Moneys!$L$6:$N$95,3,FALSE),IFERROR(VLOOKUP(AL84,[1]Moneys!$O$6:$Q$95,3,FALSE),0))</f>
        <v>20260.027200000128</v>
      </c>
      <c r="AN84" s="89"/>
      <c r="AO84" s="85" t="s">
        <v>4302</v>
      </c>
      <c r="AP84" s="85">
        <v>278</v>
      </c>
    </row>
    <row r="85" spans="1:42" s="22" customFormat="1">
      <c r="A85" s="85" t="s">
        <v>4310</v>
      </c>
      <c r="B85" s="8">
        <f t="shared" si="13"/>
        <v>28</v>
      </c>
      <c r="C85" s="14">
        <f t="shared" si="14"/>
        <v>-347151</v>
      </c>
      <c r="D85" s="12">
        <f t="shared" si="15"/>
        <v>560745</v>
      </c>
      <c r="E85" s="85" t="s">
        <v>242</v>
      </c>
      <c r="F85" s="89" t="s">
        <v>243</v>
      </c>
      <c r="G85" s="89" t="str">
        <f t="shared" si="16"/>
        <v>A</v>
      </c>
      <c r="H85" s="90" t="str">
        <f t="shared" si="17"/>
        <v>A. Scott</v>
      </c>
      <c r="I85" s="107">
        <f>VLOOKUP(H85,'[1]Player Counts'!$A$2:$B$90,2,FALSE)</f>
        <v>67</v>
      </c>
      <c r="J85" s="86">
        <f>VLOOKUP(H85,'Win Scenario'!$A$143:$D$231,4,FALSE)</f>
        <v>11</v>
      </c>
      <c r="K85" s="87">
        <f>IFERROR(VLOOKUP(J85,[1]Moneys!$L$6:$N$95,3,FALSE),IFERROR(VLOOKUP(J85,[1]Moneys!$O$6:$Q$95,3,FALSE),0))</f>
        <v>247578.22719999999</v>
      </c>
      <c r="L85" s="85" t="s">
        <v>244</v>
      </c>
      <c r="M85" s="89" t="s">
        <v>245</v>
      </c>
      <c r="N85" s="89" t="str">
        <f t="shared" si="18"/>
        <v>J</v>
      </c>
      <c r="O85" s="90" t="str">
        <f t="shared" si="19"/>
        <v>J. Spieth</v>
      </c>
      <c r="P85" s="107">
        <f>VLOOKUP(O85,'[1]Player Counts'!$A$2:$B$90,2,FALSE)</f>
        <v>89</v>
      </c>
      <c r="Q85" s="86">
        <f>VLOOKUP(O85,'Win Scenario'!$A$143:$D$231,4,FALSE)</f>
        <v>32</v>
      </c>
      <c r="R85" s="87">
        <f>IFERROR(VLOOKUP(Q85,[1]Moneys!$L$6:$N$95,3,FALSE),IFERROR(VLOOKUP(Q85,[1]Moneys!$O$6:$Q$95,3,FALSE),0))</f>
        <v>61387.449699999997</v>
      </c>
      <c r="S85" s="85" t="s">
        <v>236</v>
      </c>
      <c r="T85" s="89" t="s">
        <v>237</v>
      </c>
      <c r="U85" s="89" t="str">
        <f t="shared" si="20"/>
        <v>R</v>
      </c>
      <c r="V85" s="90" t="str">
        <f t="shared" si="21"/>
        <v>R. McIlroy</v>
      </c>
      <c r="W85" s="107">
        <f>VLOOKUP(V85,'[1]Player Counts'!$A$2:$B$90,2,FALSE)</f>
        <v>70</v>
      </c>
      <c r="X85" s="86">
        <f>VLOOKUP(V85,'Win Scenario'!$A$143:$D$231,4,FALSE)</f>
        <v>49</v>
      </c>
      <c r="Y85" s="87">
        <f>IFERROR(VLOOKUP(X85,[1]Moneys!$L$6:$N$95,3,FALSE),IFERROR(VLOOKUP(X85,[1]Moneys!$O$6:$Q$95,3,FALSE),0))</f>
        <v>28133</v>
      </c>
      <c r="Z85" s="85" t="s">
        <v>238</v>
      </c>
      <c r="AA85" s="89" t="s">
        <v>239</v>
      </c>
      <c r="AB85" s="89" t="str">
        <f t="shared" si="22"/>
        <v>P</v>
      </c>
      <c r="AC85" s="90" t="str">
        <f t="shared" si="23"/>
        <v>P. Mickelson</v>
      </c>
      <c r="AD85" s="107">
        <f>VLOOKUP(AC85,'[1]Player Counts'!$A$2:$B$90,2,FALSE)</f>
        <v>41</v>
      </c>
      <c r="AE85" s="86">
        <f>VLOOKUP(AC85,'Win Scenario'!$A$143:$D$231,4,FALSE)</f>
        <v>13</v>
      </c>
      <c r="AF85" s="87">
        <f>IFERROR(VLOOKUP(AE85,[1]Moneys!$L$6:$N$95,3,FALSE),IFERROR(VLOOKUP(AE85,[1]Moneys!$O$6:$Q$95,3,FALSE),0))</f>
        <v>213164.47519999999</v>
      </c>
      <c r="AG85" s="85" t="s">
        <v>232</v>
      </c>
      <c r="AH85" s="89" t="s">
        <v>233</v>
      </c>
      <c r="AI85" s="89" t="str">
        <f t="shared" si="24"/>
        <v>M</v>
      </c>
      <c r="AJ85" s="90" t="str">
        <f t="shared" si="25"/>
        <v>M. Kuchar</v>
      </c>
      <c r="AK85" s="107">
        <f>VLOOKUP(AJ85,'[1]Player Counts'!$A$2:$B$90,2,FALSE)</f>
        <v>4</v>
      </c>
      <c r="AL85" s="86">
        <f>VLOOKUP(AJ85,'Win Scenario'!$A$143:$D$231,4,FALSE)</f>
        <v>81</v>
      </c>
      <c r="AM85" s="87">
        <f>IFERROR(VLOOKUP(AL85,[1]Moneys!$L$6:$N$95,3,FALSE),IFERROR(VLOOKUP(AL85,[1]Moneys!$O$6:$Q$95,3,FALSE),0))</f>
        <v>10481.481766483312</v>
      </c>
      <c r="AN85" s="89"/>
      <c r="AO85" s="85" t="s">
        <v>15</v>
      </c>
      <c r="AP85" s="85">
        <v>277</v>
      </c>
    </row>
    <row r="86" spans="1:42" s="22" customFormat="1">
      <c r="A86" s="85" t="s">
        <v>4278</v>
      </c>
      <c r="B86" s="8">
        <f t="shared" si="13"/>
        <v>42</v>
      </c>
      <c r="C86" s="14">
        <f t="shared" si="14"/>
        <v>-373595</v>
      </c>
      <c r="D86" s="12">
        <f t="shared" si="15"/>
        <v>534301</v>
      </c>
      <c r="E86" s="85" t="s">
        <v>246</v>
      </c>
      <c r="F86" s="89" t="s">
        <v>247</v>
      </c>
      <c r="G86" s="89" t="str">
        <f t="shared" si="16"/>
        <v>H</v>
      </c>
      <c r="H86" s="90" t="str">
        <f t="shared" si="17"/>
        <v>H. Stenson</v>
      </c>
      <c r="I86" s="107">
        <f>VLOOKUP(H86,'[1]Player Counts'!$A$2:$B$90,2,FALSE)</f>
        <v>29</v>
      </c>
      <c r="J86" s="86">
        <f>VLOOKUP(H86,'Win Scenario'!$A$143:$D$231,4,FALSE)</f>
        <v>20</v>
      </c>
      <c r="K86" s="87">
        <f>IFERROR(VLOOKUP(J86,[1]Moneys!$L$6:$N$95,3,FALSE),IFERROR(VLOOKUP(J86,[1]Moneys!$O$6:$Q$95,3,FALSE),0))</f>
        <v>127782.48969999998</v>
      </c>
      <c r="L86" s="85" t="s">
        <v>223</v>
      </c>
      <c r="M86" s="89" t="s">
        <v>224</v>
      </c>
      <c r="N86" s="89" t="str">
        <f t="shared" si="18"/>
        <v>R</v>
      </c>
      <c r="O86" s="90" t="str">
        <f t="shared" si="19"/>
        <v>R. Fowler</v>
      </c>
      <c r="P86" s="107">
        <f>VLOOKUP(O86,'[1]Player Counts'!$A$2:$B$90,2,FALSE)</f>
        <v>55</v>
      </c>
      <c r="Q86" s="86">
        <f>VLOOKUP(O86,'Win Scenario'!$A$143:$D$231,4,FALSE)</f>
        <v>12</v>
      </c>
      <c r="R86" s="87">
        <f>IFERROR(VLOOKUP(Q86,[1]Moneys!$L$6:$N$95,3,FALSE),IFERROR(VLOOKUP(Q86,[1]Moneys!$O$6:$Q$95,3,FALSE),0))</f>
        <v>229721.65769999998</v>
      </c>
      <c r="S86" s="85" t="s">
        <v>244</v>
      </c>
      <c r="T86" s="89" t="s">
        <v>245</v>
      </c>
      <c r="U86" s="89" t="str">
        <f t="shared" si="20"/>
        <v>J</v>
      </c>
      <c r="V86" s="90" t="str">
        <f t="shared" si="21"/>
        <v>J. Spieth</v>
      </c>
      <c r="W86" s="107">
        <f>VLOOKUP(V86,'[1]Player Counts'!$A$2:$B$90,2,FALSE)</f>
        <v>89</v>
      </c>
      <c r="X86" s="86">
        <f>VLOOKUP(V86,'Win Scenario'!$A$143:$D$231,4,FALSE)</f>
        <v>32</v>
      </c>
      <c r="Y86" s="87">
        <f>IFERROR(VLOOKUP(X86,[1]Moneys!$L$6:$N$95,3,FALSE),IFERROR(VLOOKUP(X86,[1]Moneys!$O$6:$Q$95,3,FALSE),0))</f>
        <v>61387.449699999997</v>
      </c>
      <c r="Z86" s="85" t="s">
        <v>230</v>
      </c>
      <c r="AA86" s="89" t="s">
        <v>231</v>
      </c>
      <c r="AB86" s="89" t="str">
        <f t="shared" si="22"/>
        <v>D</v>
      </c>
      <c r="AC86" s="90" t="str">
        <f t="shared" si="23"/>
        <v>D. Johnson</v>
      </c>
      <c r="AD86" s="107">
        <f>VLOOKUP(AC86,'[1]Player Counts'!$A$2:$B$90,2,FALSE)</f>
        <v>47</v>
      </c>
      <c r="AE86" s="86">
        <f>VLOOKUP(AC86,'Win Scenario'!$A$143:$D$231,4,FALSE)</f>
        <v>48</v>
      </c>
      <c r="AF86" s="87">
        <f>IFERROR(VLOOKUP(AE86,[1]Moneys!$L$6:$N$95,3,FALSE),IFERROR(VLOOKUP(AE86,[1]Moneys!$O$6:$Q$95,3,FALSE),0))</f>
        <v>29508.089699999895</v>
      </c>
      <c r="AG86" s="85" t="s">
        <v>266</v>
      </c>
      <c r="AH86" s="89" t="s">
        <v>267</v>
      </c>
      <c r="AI86" s="89" t="str">
        <f t="shared" si="24"/>
        <v>H</v>
      </c>
      <c r="AJ86" s="90" t="str">
        <f t="shared" si="25"/>
        <v>H. Matsuyama</v>
      </c>
      <c r="AK86" s="107">
        <f>VLOOKUP(AJ86,'[1]Player Counts'!$A$2:$B$90,2,FALSE)</f>
        <v>7</v>
      </c>
      <c r="AL86" s="86">
        <f>VLOOKUP(AJ86,'Win Scenario'!$A$143:$D$231,4,FALSE)</f>
        <v>26</v>
      </c>
      <c r="AM86" s="87">
        <f>IFERROR(VLOOKUP(AL86,[1]Moneys!$L$6:$N$95,3,FALSE),IFERROR(VLOOKUP(AL86,[1]Moneys!$O$6:$Q$95,3,FALSE),0))</f>
        <v>85901.085699999996</v>
      </c>
      <c r="AN86" s="89"/>
      <c r="AO86" s="85" t="s">
        <v>11</v>
      </c>
      <c r="AP86" s="85">
        <v>279</v>
      </c>
    </row>
    <row r="87" spans="1:42" s="22" customFormat="1">
      <c r="A87" s="85" t="s">
        <v>4229</v>
      </c>
      <c r="B87" s="8">
        <f t="shared" si="13"/>
        <v>18</v>
      </c>
      <c r="C87" s="14">
        <f t="shared" si="14"/>
        <v>-311567</v>
      </c>
      <c r="D87" s="12">
        <f t="shared" si="15"/>
        <v>596329</v>
      </c>
      <c r="E87" s="85" t="s">
        <v>242</v>
      </c>
      <c r="F87" s="89" t="s">
        <v>243</v>
      </c>
      <c r="G87" s="89" t="str">
        <f t="shared" si="16"/>
        <v>A</v>
      </c>
      <c r="H87" s="90" t="str">
        <f t="shared" si="17"/>
        <v>A. Scott</v>
      </c>
      <c r="I87" s="107">
        <f>VLOOKUP(H87,'[1]Player Counts'!$A$2:$B$90,2,FALSE)</f>
        <v>67</v>
      </c>
      <c r="J87" s="86">
        <f>VLOOKUP(H87,'Win Scenario'!$A$143:$D$231,4,FALSE)</f>
        <v>11</v>
      </c>
      <c r="K87" s="87">
        <f>IFERROR(VLOOKUP(J87,[1]Moneys!$L$6:$N$95,3,FALSE),IFERROR(VLOOKUP(J87,[1]Moneys!$O$6:$Q$95,3,FALSE),0))</f>
        <v>247578.22719999999</v>
      </c>
      <c r="L87" s="85" t="s">
        <v>223</v>
      </c>
      <c r="M87" s="89" t="s">
        <v>224</v>
      </c>
      <c r="N87" s="89" t="str">
        <f t="shared" si="18"/>
        <v>R</v>
      </c>
      <c r="O87" s="90" t="str">
        <f t="shared" si="19"/>
        <v>R. Fowler</v>
      </c>
      <c r="P87" s="107">
        <f>VLOOKUP(O87,'[1]Player Counts'!$A$2:$B$90,2,FALSE)</f>
        <v>55</v>
      </c>
      <c r="Q87" s="86">
        <f>VLOOKUP(O87,'Win Scenario'!$A$143:$D$231,4,FALSE)</f>
        <v>12</v>
      </c>
      <c r="R87" s="87">
        <f>IFERROR(VLOOKUP(Q87,[1]Moneys!$L$6:$N$95,3,FALSE),IFERROR(VLOOKUP(Q87,[1]Moneys!$O$6:$Q$95,3,FALSE),0))</f>
        <v>229721.65769999998</v>
      </c>
      <c r="S87" s="85" t="s">
        <v>244</v>
      </c>
      <c r="T87" s="89" t="s">
        <v>245</v>
      </c>
      <c r="U87" s="89" t="str">
        <f t="shared" si="20"/>
        <v>J</v>
      </c>
      <c r="V87" s="90" t="str">
        <f t="shared" si="21"/>
        <v>J. Spieth</v>
      </c>
      <c r="W87" s="107">
        <f>VLOOKUP(V87,'[1]Player Counts'!$A$2:$B$90,2,FALSE)</f>
        <v>89</v>
      </c>
      <c r="X87" s="86">
        <f>VLOOKUP(V87,'Win Scenario'!$A$143:$D$231,4,FALSE)</f>
        <v>32</v>
      </c>
      <c r="Y87" s="87">
        <f>IFERROR(VLOOKUP(X87,[1]Moneys!$L$6:$N$95,3,FALSE),IFERROR(VLOOKUP(X87,[1]Moneys!$O$6:$Q$95,3,FALSE),0))</f>
        <v>61387.449699999997</v>
      </c>
      <c r="Z87" s="85" t="s">
        <v>236</v>
      </c>
      <c r="AA87" s="89" t="s">
        <v>237</v>
      </c>
      <c r="AB87" s="89" t="str">
        <f t="shared" si="22"/>
        <v>R</v>
      </c>
      <c r="AC87" s="90" t="str">
        <f t="shared" si="23"/>
        <v>R. McIlroy</v>
      </c>
      <c r="AD87" s="107">
        <f>VLOOKUP(AC87,'[1]Player Counts'!$A$2:$B$90,2,FALSE)</f>
        <v>70</v>
      </c>
      <c r="AE87" s="86">
        <f>VLOOKUP(AC87,'Win Scenario'!$A$143:$D$231,4,FALSE)</f>
        <v>49</v>
      </c>
      <c r="AF87" s="87">
        <f>IFERROR(VLOOKUP(AE87,[1]Moneys!$L$6:$N$95,3,FALSE),IFERROR(VLOOKUP(AE87,[1]Moneys!$O$6:$Q$95,3,FALSE),0))</f>
        <v>28133</v>
      </c>
      <c r="AG87" s="85" t="s">
        <v>230</v>
      </c>
      <c r="AH87" s="89" t="s">
        <v>231</v>
      </c>
      <c r="AI87" s="89" t="str">
        <f t="shared" si="24"/>
        <v>D</v>
      </c>
      <c r="AJ87" s="90" t="str">
        <f t="shared" si="25"/>
        <v>D. Johnson</v>
      </c>
      <c r="AK87" s="107">
        <f>VLOOKUP(AJ87,'[1]Player Counts'!$A$2:$B$90,2,FALSE)</f>
        <v>47</v>
      </c>
      <c r="AL87" s="86">
        <f>VLOOKUP(AJ87,'Win Scenario'!$A$143:$D$231,4,FALSE)</f>
        <v>48</v>
      </c>
      <c r="AM87" s="87">
        <f>IFERROR(VLOOKUP(AL87,[1]Moneys!$L$6:$N$95,3,FALSE),IFERROR(VLOOKUP(AL87,[1]Moneys!$O$6:$Q$95,3,FALSE),0))</f>
        <v>29508.089699999895</v>
      </c>
      <c r="AN87" s="89"/>
      <c r="AO87" s="85" t="s">
        <v>13</v>
      </c>
      <c r="AP87" s="85">
        <v>279</v>
      </c>
    </row>
    <row r="88" spans="1:42" s="22" customFormat="1">
      <c r="A88" s="85" t="s">
        <v>4313</v>
      </c>
      <c r="B88" s="8">
        <f t="shared" si="13"/>
        <v>22</v>
      </c>
      <c r="C88" s="14">
        <f t="shared" si="14"/>
        <v>-320815</v>
      </c>
      <c r="D88" s="12">
        <f t="shared" si="15"/>
        <v>587081</v>
      </c>
      <c r="E88" s="85" t="s">
        <v>242</v>
      </c>
      <c r="F88" s="89" t="s">
        <v>243</v>
      </c>
      <c r="G88" s="89" t="str">
        <f t="shared" si="16"/>
        <v>A</v>
      </c>
      <c r="H88" s="90" t="str">
        <f t="shared" si="17"/>
        <v>A. Scott</v>
      </c>
      <c r="I88" s="107">
        <f>VLOOKUP(H88,'[1]Player Counts'!$A$2:$B$90,2,FALSE)</f>
        <v>67</v>
      </c>
      <c r="J88" s="86">
        <f>VLOOKUP(H88,'Win Scenario'!$A$143:$D$231,4,FALSE)</f>
        <v>11</v>
      </c>
      <c r="K88" s="87">
        <f>IFERROR(VLOOKUP(J88,[1]Moneys!$L$6:$N$95,3,FALSE),IFERROR(VLOOKUP(J88,[1]Moneys!$O$6:$Q$95,3,FALSE),0))</f>
        <v>247578.22719999999</v>
      </c>
      <c r="L88" s="85" t="s">
        <v>223</v>
      </c>
      <c r="M88" s="89" t="s">
        <v>224</v>
      </c>
      <c r="N88" s="89" t="str">
        <f t="shared" si="18"/>
        <v>R</v>
      </c>
      <c r="O88" s="90" t="str">
        <f t="shared" si="19"/>
        <v>R. Fowler</v>
      </c>
      <c r="P88" s="107">
        <f>VLOOKUP(O88,'[1]Player Counts'!$A$2:$B$90,2,FALSE)</f>
        <v>55</v>
      </c>
      <c r="Q88" s="86">
        <f>VLOOKUP(O88,'Win Scenario'!$A$143:$D$231,4,FALSE)</f>
        <v>12</v>
      </c>
      <c r="R88" s="87">
        <f>IFERROR(VLOOKUP(Q88,[1]Moneys!$L$6:$N$95,3,FALSE),IFERROR(VLOOKUP(Q88,[1]Moneys!$O$6:$Q$95,3,FALSE),0))</f>
        <v>229721.65769999998</v>
      </c>
      <c r="S88" s="85" t="s">
        <v>236</v>
      </c>
      <c r="T88" s="89" t="s">
        <v>237</v>
      </c>
      <c r="U88" s="89" t="str">
        <f t="shared" si="20"/>
        <v>R</v>
      </c>
      <c r="V88" s="90" t="str">
        <f t="shared" si="21"/>
        <v>R. McIlroy</v>
      </c>
      <c r="W88" s="107">
        <f>VLOOKUP(V88,'[1]Player Counts'!$A$2:$B$90,2,FALSE)</f>
        <v>70</v>
      </c>
      <c r="X88" s="86">
        <f>VLOOKUP(V88,'Win Scenario'!$A$143:$D$231,4,FALSE)</f>
        <v>49</v>
      </c>
      <c r="Y88" s="87">
        <f>IFERROR(VLOOKUP(X88,[1]Moneys!$L$6:$N$95,3,FALSE),IFERROR(VLOOKUP(X88,[1]Moneys!$O$6:$Q$95,3,FALSE),0))</f>
        <v>28133</v>
      </c>
      <c r="Z88" s="85" t="s">
        <v>244</v>
      </c>
      <c r="AA88" s="89" t="s">
        <v>245</v>
      </c>
      <c r="AB88" s="89" t="str">
        <f t="shared" si="22"/>
        <v>J</v>
      </c>
      <c r="AC88" s="90" t="str">
        <f t="shared" si="23"/>
        <v>J. Spieth</v>
      </c>
      <c r="AD88" s="107">
        <f>VLOOKUP(AC88,'[1]Player Counts'!$A$2:$B$90,2,FALSE)</f>
        <v>89</v>
      </c>
      <c r="AE88" s="86">
        <f>VLOOKUP(AC88,'Win Scenario'!$A$143:$D$231,4,FALSE)</f>
        <v>32</v>
      </c>
      <c r="AF88" s="87">
        <f>IFERROR(VLOOKUP(AE88,[1]Moneys!$L$6:$N$95,3,FALSE),IFERROR(VLOOKUP(AE88,[1]Moneys!$O$6:$Q$95,3,FALSE),0))</f>
        <v>61387.449699999997</v>
      </c>
      <c r="AG88" s="85" t="s">
        <v>240</v>
      </c>
      <c r="AH88" s="89" t="s">
        <v>241</v>
      </c>
      <c r="AI88" s="89" t="str">
        <f t="shared" si="24"/>
        <v>P</v>
      </c>
      <c r="AJ88" s="90" t="str">
        <f t="shared" si="25"/>
        <v>P. Reed</v>
      </c>
      <c r="AK88" s="107">
        <f>VLOOKUP(AJ88,'[1]Player Counts'!$A$2:$B$90,2,FALSE)</f>
        <v>7</v>
      </c>
      <c r="AL88" s="86">
        <f>VLOOKUP(AJ88,'Win Scenario'!$A$143:$D$231,4,FALSE)</f>
        <v>57</v>
      </c>
      <c r="AM88" s="87">
        <f>IFERROR(VLOOKUP(AL88,[1]Moneys!$L$6:$N$95,3,FALSE),IFERROR(VLOOKUP(AL88,[1]Moneys!$O$6:$Q$95,3,FALSE),0))</f>
        <v>20260.027200000128</v>
      </c>
      <c r="AN88" s="88"/>
      <c r="AO88" s="85" t="s">
        <v>42</v>
      </c>
      <c r="AP88" s="85">
        <v>275</v>
      </c>
    </row>
    <row r="89" spans="1:42" s="22" customFormat="1">
      <c r="A89" s="85" t="s">
        <v>4317</v>
      </c>
      <c r="B89" s="8">
        <f t="shared" si="13"/>
        <v>20</v>
      </c>
      <c r="C89" s="14">
        <f t="shared" si="14"/>
        <v>-319440</v>
      </c>
      <c r="D89" s="12">
        <f t="shared" si="15"/>
        <v>588456</v>
      </c>
      <c r="E89" s="85" t="s">
        <v>244</v>
      </c>
      <c r="F89" s="89" t="s">
        <v>245</v>
      </c>
      <c r="G89" s="89" t="str">
        <f t="shared" si="16"/>
        <v>J</v>
      </c>
      <c r="H89" s="90" t="str">
        <f t="shared" si="17"/>
        <v>J. Spieth</v>
      </c>
      <c r="I89" s="107">
        <f>VLOOKUP(H89,'[1]Player Counts'!$A$2:$B$90,2,FALSE)</f>
        <v>89</v>
      </c>
      <c r="J89" s="86">
        <f>VLOOKUP(H89,'Win Scenario'!$A$143:$D$231,4,FALSE)</f>
        <v>32</v>
      </c>
      <c r="K89" s="87">
        <f>IFERROR(VLOOKUP(J89,[1]Moneys!$L$6:$N$95,3,FALSE),IFERROR(VLOOKUP(J89,[1]Moneys!$O$6:$Q$95,3,FALSE),0))</f>
        <v>61387.449699999997</v>
      </c>
      <c r="L89" s="85" t="s">
        <v>230</v>
      </c>
      <c r="M89" s="89" t="s">
        <v>231</v>
      </c>
      <c r="N89" s="89" t="str">
        <f t="shared" si="18"/>
        <v>D</v>
      </c>
      <c r="O89" s="90" t="str">
        <f t="shared" si="19"/>
        <v>D. Johnson</v>
      </c>
      <c r="P89" s="107">
        <f>VLOOKUP(O89,'[1]Player Counts'!$A$2:$B$90,2,FALSE)</f>
        <v>47</v>
      </c>
      <c r="Q89" s="86">
        <f>VLOOKUP(O89,'Win Scenario'!$A$143:$D$231,4,FALSE)</f>
        <v>48</v>
      </c>
      <c r="R89" s="87">
        <f>IFERROR(VLOOKUP(Q89,[1]Moneys!$L$6:$N$95,3,FALSE),IFERROR(VLOOKUP(Q89,[1]Moneys!$O$6:$Q$95,3,FALSE),0))</f>
        <v>29508.089699999895</v>
      </c>
      <c r="S89" s="85" t="s">
        <v>240</v>
      </c>
      <c r="T89" s="89" t="s">
        <v>241</v>
      </c>
      <c r="U89" s="89" t="str">
        <f t="shared" si="20"/>
        <v>P</v>
      </c>
      <c r="V89" s="90" t="str">
        <f t="shared" si="21"/>
        <v>P. Reed</v>
      </c>
      <c r="W89" s="107">
        <f>VLOOKUP(V89,'[1]Player Counts'!$A$2:$B$90,2,FALSE)</f>
        <v>7</v>
      </c>
      <c r="X89" s="86">
        <f>VLOOKUP(V89,'Win Scenario'!$A$143:$D$231,4,FALSE)</f>
        <v>57</v>
      </c>
      <c r="Y89" s="87">
        <f>IFERROR(VLOOKUP(X89,[1]Moneys!$L$6:$N$95,3,FALSE),IFERROR(VLOOKUP(X89,[1]Moneys!$O$6:$Q$95,3,FALSE),0))</f>
        <v>20260.027200000128</v>
      </c>
      <c r="Z89" s="85" t="s">
        <v>223</v>
      </c>
      <c r="AA89" s="89" t="s">
        <v>224</v>
      </c>
      <c r="AB89" s="89" t="str">
        <f t="shared" si="22"/>
        <v>R</v>
      </c>
      <c r="AC89" s="90" t="str">
        <f t="shared" si="23"/>
        <v>R. Fowler</v>
      </c>
      <c r="AD89" s="107">
        <f>VLOOKUP(AC89,'[1]Player Counts'!$A$2:$B$90,2,FALSE)</f>
        <v>55</v>
      </c>
      <c r="AE89" s="86">
        <f>VLOOKUP(AC89,'Win Scenario'!$A$143:$D$231,4,FALSE)</f>
        <v>12</v>
      </c>
      <c r="AF89" s="87">
        <f>IFERROR(VLOOKUP(AE89,[1]Moneys!$L$6:$N$95,3,FALSE),IFERROR(VLOOKUP(AE89,[1]Moneys!$O$6:$Q$95,3,FALSE),0))</f>
        <v>229721.65769999998</v>
      </c>
      <c r="AG89" s="85" t="s">
        <v>242</v>
      </c>
      <c r="AH89" s="89" t="s">
        <v>243</v>
      </c>
      <c r="AI89" s="89" t="str">
        <f t="shared" si="24"/>
        <v>A</v>
      </c>
      <c r="AJ89" s="90" t="str">
        <f t="shared" si="25"/>
        <v>A. Scott</v>
      </c>
      <c r="AK89" s="107">
        <f>VLOOKUP(AJ89,'[1]Player Counts'!$A$2:$B$90,2,FALSE)</f>
        <v>67</v>
      </c>
      <c r="AL89" s="86">
        <f>VLOOKUP(AJ89,'Win Scenario'!$A$143:$D$231,4,FALSE)</f>
        <v>11</v>
      </c>
      <c r="AM89" s="87">
        <f>IFERROR(VLOOKUP(AL89,[1]Moneys!$L$6:$N$95,3,FALSE),IFERROR(VLOOKUP(AL89,[1]Moneys!$O$6:$Q$95,3,FALSE),0))</f>
        <v>247578.22719999999</v>
      </c>
      <c r="AN89" s="89"/>
      <c r="AO89" s="85" t="s">
        <v>15</v>
      </c>
      <c r="AP89" s="85">
        <v>279</v>
      </c>
    </row>
    <row r="90" spans="1:42" s="22" customFormat="1">
      <c r="A90" s="85" t="s">
        <v>4322</v>
      </c>
      <c r="B90" s="8">
        <f t="shared" si="13"/>
        <v>20</v>
      </c>
      <c r="C90" s="14">
        <f t="shared" si="14"/>
        <v>-319440</v>
      </c>
      <c r="D90" s="12">
        <f t="shared" si="15"/>
        <v>588456</v>
      </c>
      <c r="E90" s="85" t="s">
        <v>223</v>
      </c>
      <c r="F90" s="89" t="s">
        <v>224</v>
      </c>
      <c r="G90" s="89" t="str">
        <f t="shared" si="16"/>
        <v>R</v>
      </c>
      <c r="H90" s="90" t="str">
        <f t="shared" si="17"/>
        <v>R. Fowler</v>
      </c>
      <c r="I90" s="107">
        <f>VLOOKUP(H90,'[1]Player Counts'!$A$2:$B$90,2,FALSE)</f>
        <v>55</v>
      </c>
      <c r="J90" s="86">
        <f>VLOOKUP(H90,'Win Scenario'!$A$143:$D$231,4,FALSE)</f>
        <v>12</v>
      </c>
      <c r="K90" s="87">
        <f>IFERROR(VLOOKUP(J90,[1]Moneys!$L$6:$N$95,3,FALSE),IFERROR(VLOOKUP(J90,[1]Moneys!$O$6:$Q$95,3,FALSE),0))</f>
        <v>229721.65769999998</v>
      </c>
      <c r="L90" s="85" t="s">
        <v>244</v>
      </c>
      <c r="M90" s="89" t="s">
        <v>245</v>
      </c>
      <c r="N90" s="89" t="str">
        <f t="shared" si="18"/>
        <v>J</v>
      </c>
      <c r="O90" s="90" t="str">
        <f t="shared" si="19"/>
        <v>J. Spieth</v>
      </c>
      <c r="P90" s="107">
        <f>VLOOKUP(O90,'[1]Player Counts'!$A$2:$B$90,2,FALSE)</f>
        <v>89</v>
      </c>
      <c r="Q90" s="86">
        <f>VLOOKUP(O90,'Win Scenario'!$A$143:$D$231,4,FALSE)</f>
        <v>32</v>
      </c>
      <c r="R90" s="87">
        <f>IFERROR(VLOOKUP(Q90,[1]Moneys!$L$6:$N$95,3,FALSE),IFERROR(VLOOKUP(Q90,[1]Moneys!$O$6:$Q$95,3,FALSE),0))</f>
        <v>61387.449699999997</v>
      </c>
      <c r="S90" s="85" t="s">
        <v>230</v>
      </c>
      <c r="T90" s="89" t="s">
        <v>231</v>
      </c>
      <c r="U90" s="89" t="str">
        <f t="shared" si="20"/>
        <v>D</v>
      </c>
      <c r="V90" s="90" t="str">
        <f t="shared" si="21"/>
        <v>D. Johnson</v>
      </c>
      <c r="W90" s="107">
        <f>VLOOKUP(V90,'[1]Player Counts'!$A$2:$B$90,2,FALSE)</f>
        <v>47</v>
      </c>
      <c r="X90" s="86">
        <f>VLOOKUP(V90,'Win Scenario'!$A$143:$D$231,4,FALSE)</f>
        <v>48</v>
      </c>
      <c r="Y90" s="87">
        <f>IFERROR(VLOOKUP(X90,[1]Moneys!$L$6:$N$95,3,FALSE),IFERROR(VLOOKUP(X90,[1]Moneys!$O$6:$Q$95,3,FALSE),0))</f>
        <v>29508.089699999895</v>
      </c>
      <c r="Z90" s="85" t="s">
        <v>242</v>
      </c>
      <c r="AA90" s="89" t="s">
        <v>243</v>
      </c>
      <c r="AB90" s="89" t="str">
        <f t="shared" si="22"/>
        <v>A</v>
      </c>
      <c r="AC90" s="90" t="str">
        <f t="shared" si="23"/>
        <v>A. Scott</v>
      </c>
      <c r="AD90" s="107">
        <f>VLOOKUP(AC90,'[1]Player Counts'!$A$2:$B$90,2,FALSE)</f>
        <v>67</v>
      </c>
      <c r="AE90" s="86">
        <f>VLOOKUP(AC90,'Win Scenario'!$A$143:$D$231,4,FALSE)</f>
        <v>11</v>
      </c>
      <c r="AF90" s="87">
        <f>IFERROR(VLOOKUP(AE90,[1]Moneys!$L$6:$N$95,3,FALSE),IFERROR(VLOOKUP(AE90,[1]Moneys!$O$6:$Q$95,3,FALSE),0))</f>
        <v>247578.22719999999</v>
      </c>
      <c r="AG90" s="85" t="s">
        <v>240</v>
      </c>
      <c r="AH90" s="89" t="s">
        <v>241</v>
      </c>
      <c r="AI90" s="89" t="str">
        <f t="shared" si="24"/>
        <v>P</v>
      </c>
      <c r="AJ90" s="90" t="str">
        <f t="shared" si="25"/>
        <v>P. Reed</v>
      </c>
      <c r="AK90" s="107">
        <f>VLOOKUP(AJ90,'[1]Player Counts'!$A$2:$B$90,2,FALSE)</f>
        <v>7</v>
      </c>
      <c r="AL90" s="86">
        <f>VLOOKUP(AJ90,'Win Scenario'!$A$143:$D$231,4,FALSE)</f>
        <v>57</v>
      </c>
      <c r="AM90" s="87">
        <f>IFERROR(VLOOKUP(AL90,[1]Moneys!$L$6:$N$95,3,FALSE),IFERROR(VLOOKUP(AL90,[1]Moneys!$O$6:$Q$95,3,FALSE),0))</f>
        <v>20260.027200000128</v>
      </c>
      <c r="AN90" s="89"/>
      <c r="AO90" s="85" t="s">
        <v>6</v>
      </c>
      <c r="AP90" s="85">
        <v>276</v>
      </c>
    </row>
    <row r="91" spans="1:42" s="22" customFormat="1">
      <c r="A91" s="85" t="s">
        <v>4295</v>
      </c>
      <c r="B91" s="8">
        <f t="shared" si="13"/>
        <v>137</v>
      </c>
      <c r="C91" s="14">
        <f t="shared" si="14"/>
        <v>-816603</v>
      </c>
      <c r="D91" s="12">
        <f t="shared" si="15"/>
        <v>91293</v>
      </c>
      <c r="E91" s="85" t="s">
        <v>219</v>
      </c>
      <c r="F91" s="89" t="s">
        <v>220</v>
      </c>
      <c r="G91" s="89" t="str">
        <f t="shared" si="16"/>
        <v>P</v>
      </c>
      <c r="H91" s="90" t="str">
        <f t="shared" si="17"/>
        <v>P. Casey</v>
      </c>
      <c r="I91" s="107">
        <f>VLOOKUP(H91,'[1]Player Counts'!$A$2:$B$90,2,FALSE)</f>
        <v>2</v>
      </c>
      <c r="J91" s="86">
        <f>VLOOKUP(H91,'Win Scenario'!$A$143:$D$231,4,FALSE)</f>
        <v>53</v>
      </c>
      <c r="K91" s="87">
        <f>IFERROR(VLOOKUP(J91,[1]Moneys!$L$6:$N$95,3,FALSE),IFERROR(VLOOKUP(J91,[1]Moneys!$O$6:$Q$95,3,FALSE),0))</f>
        <v>23324.603200000012</v>
      </c>
      <c r="L91" s="85" t="s">
        <v>221</v>
      </c>
      <c r="M91" s="89" t="s">
        <v>222</v>
      </c>
      <c r="N91" s="89" t="str">
        <f t="shared" si="18"/>
        <v>J</v>
      </c>
      <c r="O91" s="90" t="str">
        <f t="shared" si="19"/>
        <v>J. Day</v>
      </c>
      <c r="P91" s="107">
        <f>VLOOKUP(O91,'[1]Player Counts'!$A$2:$B$90,2,FALSE)</f>
        <v>104</v>
      </c>
      <c r="Q91" s="86">
        <f>VLOOKUP(O91,'Win Scenario'!$A$143:$D$231,4,FALSE)</f>
        <v>71</v>
      </c>
      <c r="R91" s="87">
        <f>IFERROR(VLOOKUP(Q91,[1]Moneys!$L$6:$N$95,3,FALSE),IFERROR(VLOOKUP(Q91,[1]Moneys!$O$6:$Q$95,3,FALSE),0))</f>
        <v>14213.640948551125</v>
      </c>
      <c r="S91" s="85" t="s">
        <v>236</v>
      </c>
      <c r="T91" s="89" t="s">
        <v>237</v>
      </c>
      <c r="U91" s="89" t="str">
        <f t="shared" si="20"/>
        <v>R</v>
      </c>
      <c r="V91" s="90" t="str">
        <f t="shared" si="21"/>
        <v>R. McIlroy</v>
      </c>
      <c r="W91" s="107">
        <f>VLOOKUP(V91,'[1]Player Counts'!$A$2:$B$90,2,FALSE)</f>
        <v>70</v>
      </c>
      <c r="X91" s="86">
        <f>VLOOKUP(V91,'Win Scenario'!$A$143:$D$231,4,FALSE)</f>
        <v>49</v>
      </c>
      <c r="Y91" s="87">
        <f>IFERROR(VLOOKUP(X91,[1]Moneys!$L$6:$N$95,3,FALSE),IFERROR(VLOOKUP(X91,[1]Moneys!$O$6:$Q$95,3,FALSE),0))</f>
        <v>28133</v>
      </c>
      <c r="Z91" s="85" t="s">
        <v>250</v>
      </c>
      <c r="AA91" s="89" t="s">
        <v>251</v>
      </c>
      <c r="AB91" s="89" t="str">
        <f t="shared" si="22"/>
        <v>B</v>
      </c>
      <c r="AC91" s="90" t="str">
        <f t="shared" si="23"/>
        <v>B. Watson</v>
      </c>
      <c r="AD91" s="107">
        <f>VLOOKUP(AC91,'[1]Player Counts'!$A$2:$B$90,2,FALSE)</f>
        <v>58</v>
      </c>
      <c r="AE91" s="86">
        <f>VLOOKUP(AC91,'Win Scenario'!$A$143:$D$231,4,FALSE)</f>
        <v>84</v>
      </c>
      <c r="AF91" s="87">
        <f>IFERROR(VLOOKUP(AE91,[1]Moneys!$L$6:$N$95,3,FALSE),IFERROR(VLOOKUP(AE91,[1]Moneys!$O$6:$Q$95,3,FALSE),0))</f>
        <v>9566.1654082616242</v>
      </c>
      <c r="AG91" s="85" t="s">
        <v>4331</v>
      </c>
      <c r="AH91" s="89" t="s">
        <v>4335</v>
      </c>
      <c r="AI91" s="89" t="str">
        <f t="shared" si="24"/>
        <v>D</v>
      </c>
      <c r="AJ91" s="90" t="str">
        <f t="shared" si="25"/>
        <v>D. Willett</v>
      </c>
      <c r="AK91" s="107">
        <f>VLOOKUP(AJ91,'[1]Player Counts'!$A$2:$B$90,2,FALSE)</f>
        <v>4</v>
      </c>
      <c r="AL91" s="86">
        <f>VLOOKUP(AJ91,'Win Scenario'!$A$143:$D$231,4,FALSE)</f>
        <v>67</v>
      </c>
      <c r="AM91" s="87">
        <f>IFERROR(VLOOKUP(AL91,[1]Moneys!$L$6:$N$95,3,FALSE),IFERROR(VLOOKUP(AL91,[1]Moneys!$O$6:$Q$95,3,FALSE),0))</f>
        <v>16055.299204961493</v>
      </c>
      <c r="AN91" s="89"/>
      <c r="AO91" s="85" t="s">
        <v>15</v>
      </c>
      <c r="AP91" s="85">
        <v>276</v>
      </c>
    </row>
    <row r="92" spans="1:42" s="22" customFormat="1">
      <c r="A92" s="85" t="s">
        <v>4279</v>
      </c>
      <c r="B92" s="8">
        <f t="shared" si="13"/>
        <v>47</v>
      </c>
      <c r="C92" s="14">
        <f t="shared" si="14"/>
        <v>-394610</v>
      </c>
      <c r="D92" s="12">
        <f t="shared" si="15"/>
        <v>513286</v>
      </c>
      <c r="E92" s="85" t="s">
        <v>250</v>
      </c>
      <c r="F92" s="88" t="s">
        <v>251</v>
      </c>
      <c r="G92" s="89" t="str">
        <f t="shared" si="16"/>
        <v>B</v>
      </c>
      <c r="H92" s="90" t="str">
        <f t="shared" si="17"/>
        <v>B. Watson</v>
      </c>
      <c r="I92" s="107">
        <f>VLOOKUP(H92,'[1]Player Counts'!$A$2:$B$90,2,FALSE)</f>
        <v>58</v>
      </c>
      <c r="J92" s="86">
        <f>VLOOKUP(H92,'Win Scenario'!$A$143:$D$231,4,FALSE)</f>
        <v>84</v>
      </c>
      <c r="K92" s="87">
        <f>IFERROR(VLOOKUP(J92,[1]Moneys!$L$6:$N$95,3,FALSE),IFERROR(VLOOKUP(J92,[1]Moneys!$O$6:$Q$95,3,FALSE),0))</f>
        <v>9566.1654082616242</v>
      </c>
      <c r="L92" s="85" t="s">
        <v>221</v>
      </c>
      <c r="M92" s="88" t="s">
        <v>222</v>
      </c>
      <c r="N92" s="89" t="str">
        <f t="shared" si="18"/>
        <v>J</v>
      </c>
      <c r="O92" s="90" t="str">
        <f t="shared" si="19"/>
        <v>J. Day</v>
      </c>
      <c r="P92" s="107">
        <f>VLOOKUP(O92,'[1]Player Counts'!$A$2:$B$90,2,FALSE)</f>
        <v>104</v>
      </c>
      <c r="Q92" s="86">
        <f>VLOOKUP(O92,'Win Scenario'!$A$143:$D$231,4,FALSE)</f>
        <v>71</v>
      </c>
      <c r="R92" s="87">
        <f>IFERROR(VLOOKUP(Q92,[1]Moneys!$L$6:$N$95,3,FALSE),IFERROR(VLOOKUP(Q92,[1]Moneys!$O$6:$Q$95,3,FALSE),0))</f>
        <v>14213.640948551125</v>
      </c>
      <c r="S92" s="85" t="s">
        <v>242</v>
      </c>
      <c r="T92" s="91" t="s">
        <v>243</v>
      </c>
      <c r="U92" s="89" t="str">
        <f t="shared" si="20"/>
        <v>A</v>
      </c>
      <c r="V92" s="90" t="str">
        <f t="shared" si="21"/>
        <v>A. Scott</v>
      </c>
      <c r="W92" s="107">
        <f>VLOOKUP(V92,'[1]Player Counts'!$A$2:$B$90,2,FALSE)</f>
        <v>67</v>
      </c>
      <c r="X92" s="86">
        <f>VLOOKUP(V92,'Win Scenario'!$A$143:$D$231,4,FALSE)</f>
        <v>11</v>
      </c>
      <c r="Y92" s="87">
        <f>IFERROR(VLOOKUP(X92,[1]Moneys!$L$6:$N$95,3,FALSE),IFERROR(VLOOKUP(X92,[1]Moneys!$O$6:$Q$95,3,FALSE),0))</f>
        <v>247578.22719999999</v>
      </c>
      <c r="Z92" s="85" t="s">
        <v>223</v>
      </c>
      <c r="AA92" s="88" t="s">
        <v>224</v>
      </c>
      <c r="AB92" s="89" t="str">
        <f t="shared" si="22"/>
        <v>R</v>
      </c>
      <c r="AC92" s="90" t="str">
        <f t="shared" si="23"/>
        <v>R. Fowler</v>
      </c>
      <c r="AD92" s="107">
        <f>VLOOKUP(AC92,'[1]Player Counts'!$A$2:$B$90,2,FALSE)</f>
        <v>55</v>
      </c>
      <c r="AE92" s="86">
        <f>VLOOKUP(AC92,'Win Scenario'!$A$143:$D$231,4,FALSE)</f>
        <v>12</v>
      </c>
      <c r="AF92" s="87">
        <f>IFERROR(VLOOKUP(AE92,[1]Moneys!$L$6:$N$95,3,FALSE),IFERROR(VLOOKUP(AE92,[1]Moneys!$O$6:$Q$95,3,FALSE),0))</f>
        <v>229721.65769999998</v>
      </c>
      <c r="AG92" s="85" t="s">
        <v>252</v>
      </c>
      <c r="AH92" s="88" t="s">
        <v>253</v>
      </c>
      <c r="AI92" s="89" t="str">
        <f t="shared" si="24"/>
        <v>J</v>
      </c>
      <c r="AJ92" s="90" t="str">
        <f t="shared" si="25"/>
        <v>J. Rose</v>
      </c>
      <c r="AK92" s="107">
        <f>VLOOKUP(AJ92,'[1]Player Counts'!$A$2:$B$90,2,FALSE)</f>
        <v>26</v>
      </c>
      <c r="AL92" s="86">
        <f>VLOOKUP(AJ92,'Win Scenario'!$A$143:$D$231,4,FALSE)</f>
        <v>76</v>
      </c>
      <c r="AM92" s="87">
        <f>IFERROR(VLOOKUP(AL92,[1]Moneys!$L$6:$N$95,3,FALSE),IFERROR(VLOOKUP(AL92,[1]Moneys!$O$6:$Q$95,3,FALSE),0))</f>
        <v>12205.737111603672</v>
      </c>
      <c r="AN92" s="89"/>
      <c r="AO92" s="85" t="s">
        <v>9</v>
      </c>
      <c r="AP92" s="85">
        <v>278</v>
      </c>
    </row>
    <row r="93" spans="1:42" s="22" customFormat="1">
      <c r="A93" s="85" t="s">
        <v>35</v>
      </c>
      <c r="B93" s="8">
        <f t="shared" si="13"/>
        <v>117</v>
      </c>
      <c r="C93" s="14">
        <f t="shared" si="14"/>
        <v>-615777</v>
      </c>
      <c r="D93" s="12">
        <f t="shared" si="15"/>
        <v>292119</v>
      </c>
      <c r="E93" s="85" t="s">
        <v>238</v>
      </c>
      <c r="F93" s="89" t="s">
        <v>239</v>
      </c>
      <c r="G93" s="89" t="str">
        <f t="shared" si="16"/>
        <v>P</v>
      </c>
      <c r="H93" s="90" t="str">
        <f t="shared" si="17"/>
        <v>P. Mickelson</v>
      </c>
      <c r="I93" s="107">
        <f>VLOOKUP(H93,'[1]Player Counts'!$A$2:$B$90,2,FALSE)</f>
        <v>41</v>
      </c>
      <c r="J93" s="86">
        <f>VLOOKUP(H93,'Win Scenario'!$A$143:$D$231,4,FALSE)</f>
        <v>13</v>
      </c>
      <c r="K93" s="87">
        <f>IFERROR(VLOOKUP(J93,[1]Moneys!$L$6:$N$95,3,FALSE),IFERROR(VLOOKUP(J93,[1]Moneys!$O$6:$Q$95,3,FALSE),0))</f>
        <v>213164.47519999999</v>
      </c>
      <c r="L93" s="85" t="s">
        <v>252</v>
      </c>
      <c r="M93" s="89" t="s">
        <v>253</v>
      </c>
      <c r="N93" s="89" t="str">
        <f t="shared" si="18"/>
        <v>J</v>
      </c>
      <c r="O93" s="90" t="str">
        <f t="shared" si="19"/>
        <v>J. Rose</v>
      </c>
      <c r="P93" s="107">
        <f>VLOOKUP(O93,'[1]Player Counts'!$A$2:$B$90,2,FALSE)</f>
        <v>26</v>
      </c>
      <c r="Q93" s="86">
        <f>VLOOKUP(O93,'Win Scenario'!$A$143:$D$231,4,FALSE)</f>
        <v>76</v>
      </c>
      <c r="R93" s="87">
        <f>IFERROR(VLOOKUP(Q93,[1]Moneys!$L$6:$N$95,3,FALSE),IFERROR(VLOOKUP(Q93,[1]Moneys!$O$6:$Q$95,3,FALSE),0))</f>
        <v>12205.737111603672</v>
      </c>
      <c r="S93" s="85" t="s">
        <v>236</v>
      </c>
      <c r="T93" s="89" t="s">
        <v>237</v>
      </c>
      <c r="U93" s="89" t="str">
        <f t="shared" si="20"/>
        <v>R</v>
      </c>
      <c r="V93" s="90" t="str">
        <f t="shared" si="21"/>
        <v>R. McIlroy</v>
      </c>
      <c r="W93" s="107">
        <f>VLOOKUP(V93,'[1]Player Counts'!$A$2:$B$90,2,FALSE)</f>
        <v>70</v>
      </c>
      <c r="X93" s="86">
        <f>VLOOKUP(V93,'Win Scenario'!$A$143:$D$231,4,FALSE)</f>
        <v>49</v>
      </c>
      <c r="Y93" s="87">
        <f>IFERROR(VLOOKUP(X93,[1]Moneys!$L$6:$N$95,3,FALSE),IFERROR(VLOOKUP(X93,[1]Moneys!$O$6:$Q$95,3,FALSE),0))</f>
        <v>28133</v>
      </c>
      <c r="Z93" s="85" t="s">
        <v>255</v>
      </c>
      <c r="AA93" s="89" t="s">
        <v>256</v>
      </c>
      <c r="AB93" s="89" t="str">
        <f t="shared" si="22"/>
        <v>L</v>
      </c>
      <c r="AC93" s="90" t="str">
        <f t="shared" si="23"/>
        <v>L. Oosthuizen</v>
      </c>
      <c r="AD93" s="107">
        <f>VLOOKUP(AC93,'[1]Player Counts'!$A$2:$B$90,2,FALSE)</f>
        <v>19</v>
      </c>
      <c r="AE93" s="86">
        <f>VLOOKUP(AC93,'Win Scenario'!$A$143:$D$231,4,FALSE)</f>
        <v>52</v>
      </c>
      <c r="AF93" s="87">
        <f>IFERROR(VLOOKUP(AE93,[1]Moneys!$L$6:$N$95,3,FALSE),IFERROR(VLOOKUP(AE93,[1]Moneys!$O$6:$Q$95,3,FALSE),0))</f>
        <v>24401.881699999794</v>
      </c>
      <c r="AG93" s="85" t="s">
        <v>221</v>
      </c>
      <c r="AH93" s="89" t="s">
        <v>222</v>
      </c>
      <c r="AI93" s="89" t="str">
        <f t="shared" si="24"/>
        <v>J</v>
      </c>
      <c r="AJ93" s="90" t="str">
        <f t="shared" si="25"/>
        <v>J. Day</v>
      </c>
      <c r="AK93" s="107">
        <f>VLOOKUP(AJ93,'[1]Player Counts'!$A$2:$B$90,2,FALSE)</f>
        <v>104</v>
      </c>
      <c r="AL93" s="86">
        <f>VLOOKUP(AJ93,'Win Scenario'!$A$143:$D$231,4,FALSE)</f>
        <v>71</v>
      </c>
      <c r="AM93" s="87">
        <f>IFERROR(VLOOKUP(AL93,[1]Moneys!$L$6:$N$95,3,FALSE),IFERROR(VLOOKUP(AL93,[1]Moneys!$O$6:$Q$95,3,FALSE),0))</f>
        <v>14213.640948551125</v>
      </c>
      <c r="AN93" s="89"/>
      <c r="AO93" s="85" t="s">
        <v>19</v>
      </c>
      <c r="AP93" s="85">
        <v>270</v>
      </c>
    </row>
    <row r="94" spans="1:42" s="22" customFormat="1">
      <c r="A94" s="85" t="s">
        <v>4305</v>
      </c>
      <c r="B94" s="8">
        <f t="shared" si="13"/>
        <v>116</v>
      </c>
      <c r="C94" s="14">
        <f t="shared" si="14"/>
        <v>-615686</v>
      </c>
      <c r="D94" s="12">
        <f t="shared" si="15"/>
        <v>292210</v>
      </c>
      <c r="E94" s="85" t="s">
        <v>250</v>
      </c>
      <c r="F94" s="89" t="s">
        <v>251</v>
      </c>
      <c r="G94" s="89" t="str">
        <f t="shared" si="16"/>
        <v>B</v>
      </c>
      <c r="H94" s="90" t="str">
        <f t="shared" si="17"/>
        <v>B. Watson</v>
      </c>
      <c r="I94" s="107">
        <f>VLOOKUP(H94,'[1]Player Counts'!$A$2:$B$90,2,FALSE)</f>
        <v>58</v>
      </c>
      <c r="J94" s="86">
        <f>VLOOKUP(H94,'Win Scenario'!$A$143:$D$231,4,FALSE)</f>
        <v>84</v>
      </c>
      <c r="K94" s="87">
        <f>IFERROR(VLOOKUP(J94,[1]Moneys!$L$6:$N$95,3,FALSE),IFERROR(VLOOKUP(J94,[1]Moneys!$O$6:$Q$95,3,FALSE),0))</f>
        <v>9566.1654082616242</v>
      </c>
      <c r="L94" s="85" t="s">
        <v>252</v>
      </c>
      <c r="M94" s="89" t="s">
        <v>253</v>
      </c>
      <c r="N94" s="89" t="str">
        <f t="shared" si="18"/>
        <v>J</v>
      </c>
      <c r="O94" s="90" t="str">
        <f t="shared" si="19"/>
        <v>J. Rose</v>
      </c>
      <c r="P94" s="107">
        <f>VLOOKUP(O94,'[1]Player Counts'!$A$2:$B$90,2,FALSE)</f>
        <v>26</v>
      </c>
      <c r="Q94" s="86">
        <f>VLOOKUP(O94,'Win Scenario'!$A$143:$D$231,4,FALSE)</f>
        <v>76</v>
      </c>
      <c r="R94" s="87">
        <f>IFERROR(VLOOKUP(Q94,[1]Moneys!$L$6:$N$95,3,FALSE),IFERROR(VLOOKUP(Q94,[1]Moneys!$O$6:$Q$95,3,FALSE),0))</f>
        <v>12205.737111603672</v>
      </c>
      <c r="S94" s="85" t="s">
        <v>258</v>
      </c>
      <c r="T94" s="89" t="s">
        <v>259</v>
      </c>
      <c r="U94" s="89" t="str">
        <f t="shared" si="20"/>
        <v>B</v>
      </c>
      <c r="V94" s="90" t="str">
        <f t="shared" si="21"/>
        <v>B. Snedeker</v>
      </c>
      <c r="W94" s="107">
        <f>VLOOKUP(V94,'[1]Player Counts'!$A$2:$B$90,2,FALSE)</f>
        <v>5</v>
      </c>
      <c r="X94" s="86">
        <f>VLOOKUP(V94,'Win Scenario'!$A$143:$D$231,4,FALSE)</f>
        <v>75</v>
      </c>
      <c r="Y94" s="87">
        <f>IFERROR(VLOOKUP(X94,[1]Moneys!$L$6:$N$95,3,FALSE),IFERROR(VLOOKUP(X94,[1]Moneys!$O$6:$Q$95,3,FALSE),0))</f>
        <v>12583.234135673889</v>
      </c>
      <c r="Z94" s="85" t="s">
        <v>236</v>
      </c>
      <c r="AA94" s="89" t="s">
        <v>237</v>
      </c>
      <c r="AB94" s="89" t="str">
        <f t="shared" si="22"/>
        <v>R</v>
      </c>
      <c r="AC94" s="90" t="str">
        <f t="shared" si="23"/>
        <v>R. McIlroy</v>
      </c>
      <c r="AD94" s="107">
        <f>VLOOKUP(AC94,'[1]Player Counts'!$A$2:$B$90,2,FALSE)</f>
        <v>70</v>
      </c>
      <c r="AE94" s="86">
        <f>VLOOKUP(AC94,'Win Scenario'!$A$143:$D$231,4,FALSE)</f>
        <v>49</v>
      </c>
      <c r="AF94" s="87">
        <f>IFERROR(VLOOKUP(AE94,[1]Moneys!$L$6:$N$95,3,FALSE),IFERROR(VLOOKUP(AE94,[1]Moneys!$O$6:$Q$95,3,FALSE),0))</f>
        <v>28133</v>
      </c>
      <c r="AG94" s="85" t="s">
        <v>223</v>
      </c>
      <c r="AH94" s="89" t="s">
        <v>224</v>
      </c>
      <c r="AI94" s="89" t="str">
        <f t="shared" si="24"/>
        <v>R</v>
      </c>
      <c r="AJ94" s="90" t="str">
        <f t="shared" si="25"/>
        <v>R. Fowler</v>
      </c>
      <c r="AK94" s="107">
        <f>VLOOKUP(AJ94,'[1]Player Counts'!$A$2:$B$90,2,FALSE)</f>
        <v>55</v>
      </c>
      <c r="AL94" s="86">
        <f>VLOOKUP(AJ94,'Win Scenario'!$A$143:$D$231,4,FALSE)</f>
        <v>12</v>
      </c>
      <c r="AM94" s="87">
        <f>IFERROR(VLOOKUP(AL94,[1]Moneys!$L$6:$N$95,3,FALSE),IFERROR(VLOOKUP(AL94,[1]Moneys!$O$6:$Q$95,3,FALSE),0))</f>
        <v>229721.65769999998</v>
      </c>
      <c r="AN94" s="89"/>
      <c r="AO94" s="85" t="s">
        <v>15</v>
      </c>
      <c r="AP94" s="85">
        <v>282</v>
      </c>
    </row>
    <row r="95" spans="1:42" s="22" customFormat="1">
      <c r="A95" s="85" t="s">
        <v>4261</v>
      </c>
      <c r="B95" s="8">
        <f t="shared" si="13"/>
        <v>101</v>
      </c>
      <c r="C95" s="14">
        <f t="shared" si="14"/>
        <v>-581363</v>
      </c>
      <c r="D95" s="12">
        <f t="shared" si="15"/>
        <v>326533</v>
      </c>
      <c r="E95" s="85" t="s">
        <v>221</v>
      </c>
      <c r="F95" s="89" t="s">
        <v>222</v>
      </c>
      <c r="G95" s="89" t="str">
        <f t="shared" si="16"/>
        <v>J</v>
      </c>
      <c r="H95" s="90" t="str">
        <f t="shared" si="17"/>
        <v>J. Day</v>
      </c>
      <c r="I95" s="107">
        <f>VLOOKUP(H95,'[1]Player Counts'!$A$2:$B$90,2,FALSE)</f>
        <v>104</v>
      </c>
      <c r="J95" s="86">
        <f>VLOOKUP(H95,'Win Scenario'!$A$143:$D$231,4,FALSE)</f>
        <v>71</v>
      </c>
      <c r="K95" s="87">
        <f>IFERROR(VLOOKUP(J95,[1]Moneys!$L$6:$N$95,3,FALSE),IFERROR(VLOOKUP(J95,[1]Moneys!$O$6:$Q$95,3,FALSE),0))</f>
        <v>14213.640948551125</v>
      </c>
      <c r="L95" s="85" t="s">
        <v>236</v>
      </c>
      <c r="M95" s="89" t="s">
        <v>237</v>
      </c>
      <c r="N95" s="89" t="str">
        <f t="shared" si="18"/>
        <v>R</v>
      </c>
      <c r="O95" s="90" t="str">
        <f t="shared" si="19"/>
        <v>R. McIlroy</v>
      </c>
      <c r="P95" s="107">
        <f>VLOOKUP(O95,'[1]Player Counts'!$A$2:$B$90,2,FALSE)</f>
        <v>70</v>
      </c>
      <c r="Q95" s="86">
        <f>VLOOKUP(O95,'Win Scenario'!$A$143:$D$231,4,FALSE)</f>
        <v>49</v>
      </c>
      <c r="R95" s="87">
        <f>IFERROR(VLOOKUP(Q95,[1]Moneys!$L$6:$N$95,3,FALSE),IFERROR(VLOOKUP(Q95,[1]Moneys!$O$6:$Q$95,3,FALSE),0))</f>
        <v>28133</v>
      </c>
      <c r="S95" s="85" t="s">
        <v>255</v>
      </c>
      <c r="T95" s="89" t="s">
        <v>256</v>
      </c>
      <c r="U95" s="89" t="str">
        <f t="shared" si="20"/>
        <v>L</v>
      </c>
      <c r="V95" s="90" t="str">
        <f t="shared" si="21"/>
        <v>L. Oosthuizen</v>
      </c>
      <c r="W95" s="107">
        <f>VLOOKUP(V95,'[1]Player Counts'!$A$2:$B$90,2,FALSE)</f>
        <v>19</v>
      </c>
      <c r="X95" s="86">
        <f>VLOOKUP(V95,'Win Scenario'!$A$143:$D$231,4,FALSE)</f>
        <v>52</v>
      </c>
      <c r="Y95" s="87">
        <f>IFERROR(VLOOKUP(X95,[1]Moneys!$L$6:$N$95,3,FALSE),IFERROR(VLOOKUP(X95,[1]Moneys!$O$6:$Q$95,3,FALSE),0))</f>
        <v>24401.881699999794</v>
      </c>
      <c r="Z95" s="85" t="s">
        <v>252</v>
      </c>
      <c r="AA95" s="89" t="s">
        <v>253</v>
      </c>
      <c r="AB95" s="89" t="str">
        <f t="shared" si="22"/>
        <v>J</v>
      </c>
      <c r="AC95" s="90" t="str">
        <f t="shared" si="23"/>
        <v>J. Rose</v>
      </c>
      <c r="AD95" s="107">
        <f>VLOOKUP(AC95,'[1]Player Counts'!$A$2:$B$90,2,FALSE)</f>
        <v>26</v>
      </c>
      <c r="AE95" s="86">
        <f>VLOOKUP(AC95,'Win Scenario'!$A$143:$D$231,4,FALSE)</f>
        <v>76</v>
      </c>
      <c r="AF95" s="87">
        <f>IFERROR(VLOOKUP(AE95,[1]Moneys!$L$6:$N$95,3,FALSE),IFERROR(VLOOKUP(AE95,[1]Moneys!$O$6:$Q$95,3,FALSE),0))</f>
        <v>12205.737111603672</v>
      </c>
      <c r="AG95" s="85" t="s">
        <v>242</v>
      </c>
      <c r="AH95" s="89" t="s">
        <v>243</v>
      </c>
      <c r="AI95" s="89" t="str">
        <f t="shared" si="24"/>
        <v>A</v>
      </c>
      <c r="AJ95" s="90" t="str">
        <f t="shared" si="25"/>
        <v>A. Scott</v>
      </c>
      <c r="AK95" s="107">
        <f>VLOOKUP(AJ95,'[1]Player Counts'!$A$2:$B$90,2,FALSE)</f>
        <v>67</v>
      </c>
      <c r="AL95" s="86">
        <f>VLOOKUP(AJ95,'Win Scenario'!$A$143:$D$231,4,FALSE)</f>
        <v>11</v>
      </c>
      <c r="AM95" s="87">
        <f>IFERROR(VLOOKUP(AL95,[1]Moneys!$L$6:$N$95,3,FALSE),IFERROR(VLOOKUP(AL95,[1]Moneys!$O$6:$Q$95,3,FALSE),0))</f>
        <v>247578.22719999999</v>
      </c>
      <c r="AN95" s="89"/>
      <c r="AO95" s="85" t="s">
        <v>26</v>
      </c>
      <c r="AP95" s="85">
        <v>280</v>
      </c>
    </row>
    <row r="96" spans="1:42" s="22" customFormat="1">
      <c r="A96" s="85" t="s">
        <v>29</v>
      </c>
      <c r="B96" s="8">
        <f t="shared" si="13"/>
        <v>58</v>
      </c>
      <c r="C96" s="14">
        <f t="shared" si="14"/>
        <v>-448173</v>
      </c>
      <c r="D96" s="12">
        <f t="shared" si="15"/>
        <v>459723</v>
      </c>
      <c r="E96" s="85" t="s">
        <v>255</v>
      </c>
      <c r="F96" s="89" t="s">
        <v>256</v>
      </c>
      <c r="G96" s="89" t="str">
        <f t="shared" si="16"/>
        <v>L</v>
      </c>
      <c r="H96" s="90" t="str">
        <f t="shared" si="17"/>
        <v>L. Oosthuizen</v>
      </c>
      <c r="I96" s="107">
        <f>VLOOKUP(H96,'[1]Player Counts'!$A$2:$B$90,2,FALSE)</f>
        <v>19</v>
      </c>
      <c r="J96" s="86">
        <f>VLOOKUP(H96,'Win Scenario'!$A$143:$D$231,4,FALSE)</f>
        <v>52</v>
      </c>
      <c r="K96" s="87">
        <f>IFERROR(VLOOKUP(J96,[1]Moneys!$L$6:$N$95,3,FALSE),IFERROR(VLOOKUP(J96,[1]Moneys!$O$6:$Q$95,3,FALSE),0))</f>
        <v>24401.881699999794</v>
      </c>
      <c r="L96" s="85" t="s">
        <v>221</v>
      </c>
      <c r="M96" s="89" t="s">
        <v>222</v>
      </c>
      <c r="N96" s="89" t="str">
        <f t="shared" si="18"/>
        <v>J</v>
      </c>
      <c r="O96" s="90" t="str">
        <f t="shared" si="19"/>
        <v>J. Day</v>
      </c>
      <c r="P96" s="107">
        <f>VLOOKUP(O96,'[1]Player Counts'!$A$2:$B$90,2,FALSE)</f>
        <v>104</v>
      </c>
      <c r="Q96" s="86">
        <f>VLOOKUP(O96,'Win Scenario'!$A$143:$D$231,4,FALSE)</f>
        <v>71</v>
      </c>
      <c r="R96" s="87">
        <f>IFERROR(VLOOKUP(Q96,[1]Moneys!$L$6:$N$95,3,FALSE),IFERROR(VLOOKUP(Q96,[1]Moneys!$O$6:$Q$95,3,FALSE),0))</f>
        <v>14213.640948551125</v>
      </c>
      <c r="S96" s="85" t="s">
        <v>246</v>
      </c>
      <c r="T96" s="89" t="s">
        <v>247</v>
      </c>
      <c r="U96" s="89" t="str">
        <f t="shared" si="20"/>
        <v>H</v>
      </c>
      <c r="V96" s="90" t="str">
        <f t="shared" si="21"/>
        <v>H. Stenson</v>
      </c>
      <c r="W96" s="107">
        <f>VLOOKUP(V96,'[1]Player Counts'!$A$2:$B$90,2,FALSE)</f>
        <v>29</v>
      </c>
      <c r="X96" s="86">
        <f>VLOOKUP(V96,'Win Scenario'!$A$143:$D$231,4,FALSE)</f>
        <v>20</v>
      </c>
      <c r="Y96" s="87">
        <f>IFERROR(VLOOKUP(X96,[1]Moneys!$L$6:$N$95,3,FALSE),IFERROR(VLOOKUP(X96,[1]Moneys!$O$6:$Q$95,3,FALSE),0))</f>
        <v>127782.48969999998</v>
      </c>
      <c r="Z96" s="85" t="s">
        <v>4332</v>
      </c>
      <c r="AA96" s="89" t="s">
        <v>4336</v>
      </c>
      <c r="AB96" s="89" t="str">
        <f t="shared" si="22"/>
        <v>R</v>
      </c>
      <c r="AC96" s="90" t="str">
        <f t="shared" si="23"/>
        <v>R. Cabrera-Bello</v>
      </c>
      <c r="AD96" s="107">
        <f>VLOOKUP(AC96,'[1]Player Counts'!$A$2:$B$90,2,FALSE)</f>
        <v>4</v>
      </c>
      <c r="AE96" s="86">
        <f>VLOOKUP(AC96,'Win Scenario'!$A$143:$D$231,4,FALSE)</f>
        <v>10</v>
      </c>
      <c r="AF96" s="87">
        <f>IFERROR(VLOOKUP(AE96,[1]Moneys!$L$6:$N$95,3,FALSE),IFERROR(VLOOKUP(AE96,[1]Moneys!$O$6:$Q$95,3,FALSE),0))</f>
        <v>270000</v>
      </c>
      <c r="AG96" s="85" t="s">
        <v>219</v>
      </c>
      <c r="AH96" s="89" t="s">
        <v>220</v>
      </c>
      <c r="AI96" s="89" t="str">
        <f t="shared" si="24"/>
        <v>P</v>
      </c>
      <c r="AJ96" s="90" t="str">
        <f t="shared" si="25"/>
        <v>P. Casey</v>
      </c>
      <c r="AK96" s="107">
        <f>VLOOKUP(AJ96,'[1]Player Counts'!$A$2:$B$90,2,FALSE)</f>
        <v>2</v>
      </c>
      <c r="AL96" s="86">
        <f>VLOOKUP(AJ96,'Win Scenario'!$A$143:$D$231,4,FALSE)</f>
        <v>53</v>
      </c>
      <c r="AM96" s="87">
        <f>IFERROR(VLOOKUP(AL96,[1]Moneys!$L$6:$N$95,3,FALSE),IFERROR(VLOOKUP(AL96,[1]Moneys!$O$6:$Q$95,3,FALSE),0))</f>
        <v>23324.603200000012</v>
      </c>
      <c r="AN96" s="89"/>
      <c r="AO96" s="85" t="s">
        <v>11</v>
      </c>
      <c r="AP96" s="85">
        <v>275</v>
      </c>
    </row>
    <row r="97" spans="1:44" s="22" customFormat="1">
      <c r="A97" s="85" t="s">
        <v>4264</v>
      </c>
      <c r="B97" s="8">
        <f t="shared" si="13"/>
        <v>113</v>
      </c>
      <c r="C97" s="14">
        <f t="shared" si="14"/>
        <v>-599220</v>
      </c>
      <c r="D97" s="12">
        <f t="shared" si="15"/>
        <v>308676</v>
      </c>
      <c r="E97" s="85" t="s">
        <v>255</v>
      </c>
      <c r="F97" s="89" t="s">
        <v>256</v>
      </c>
      <c r="G97" s="89" t="str">
        <f t="shared" si="16"/>
        <v>L</v>
      </c>
      <c r="H97" s="90" t="str">
        <f t="shared" si="17"/>
        <v>L. Oosthuizen</v>
      </c>
      <c r="I97" s="107">
        <f>VLOOKUP(H97,'[1]Player Counts'!$A$2:$B$90,2,FALSE)</f>
        <v>19</v>
      </c>
      <c r="J97" s="86">
        <f>VLOOKUP(H97,'Win Scenario'!$A$143:$D$231,4,FALSE)</f>
        <v>52</v>
      </c>
      <c r="K97" s="87">
        <f>IFERROR(VLOOKUP(J97,[1]Moneys!$L$6:$N$95,3,FALSE),IFERROR(VLOOKUP(J97,[1]Moneys!$O$6:$Q$95,3,FALSE),0))</f>
        <v>24401.881699999794</v>
      </c>
      <c r="L97" s="85" t="s">
        <v>252</v>
      </c>
      <c r="M97" s="89" t="s">
        <v>253</v>
      </c>
      <c r="N97" s="89" t="str">
        <f t="shared" si="18"/>
        <v>J</v>
      </c>
      <c r="O97" s="90" t="str">
        <f t="shared" si="19"/>
        <v>J. Rose</v>
      </c>
      <c r="P97" s="107">
        <f>VLOOKUP(O97,'[1]Player Counts'!$A$2:$B$90,2,FALSE)</f>
        <v>26</v>
      </c>
      <c r="Q97" s="86">
        <f>VLOOKUP(O97,'Win Scenario'!$A$143:$D$231,4,FALSE)</f>
        <v>76</v>
      </c>
      <c r="R97" s="87">
        <f>IFERROR(VLOOKUP(Q97,[1]Moneys!$L$6:$N$95,3,FALSE),IFERROR(VLOOKUP(Q97,[1]Moneys!$O$6:$Q$95,3,FALSE),0))</f>
        <v>12205.737111603672</v>
      </c>
      <c r="S97" s="85" t="s">
        <v>221</v>
      </c>
      <c r="T97" s="89" t="s">
        <v>222</v>
      </c>
      <c r="U97" s="89" t="str">
        <f t="shared" si="20"/>
        <v>J</v>
      </c>
      <c r="V97" s="90" t="str">
        <f t="shared" si="21"/>
        <v>J. Day</v>
      </c>
      <c r="W97" s="107">
        <f>VLOOKUP(V97,'[1]Player Counts'!$A$2:$B$90,2,FALSE)</f>
        <v>104</v>
      </c>
      <c r="X97" s="86">
        <f>VLOOKUP(V97,'Win Scenario'!$A$143:$D$231,4,FALSE)</f>
        <v>71</v>
      </c>
      <c r="Y97" s="87">
        <f>IFERROR(VLOOKUP(X97,[1]Moneys!$L$6:$N$95,3,FALSE),IFERROR(VLOOKUP(X97,[1]Moneys!$O$6:$Q$95,3,FALSE),0))</f>
        <v>14213.640948551125</v>
      </c>
      <c r="Z97" s="85" t="s">
        <v>223</v>
      </c>
      <c r="AA97" s="89" t="s">
        <v>224</v>
      </c>
      <c r="AB97" s="89" t="str">
        <f t="shared" si="22"/>
        <v>R</v>
      </c>
      <c r="AC97" s="90" t="str">
        <f t="shared" si="23"/>
        <v>R. Fowler</v>
      </c>
      <c r="AD97" s="107">
        <f>VLOOKUP(AC97,'[1]Player Counts'!$A$2:$B$90,2,FALSE)</f>
        <v>55</v>
      </c>
      <c r="AE97" s="86">
        <f>VLOOKUP(AC97,'Win Scenario'!$A$143:$D$231,4,FALSE)</f>
        <v>12</v>
      </c>
      <c r="AF97" s="87">
        <f>IFERROR(VLOOKUP(AE97,[1]Moneys!$L$6:$N$95,3,FALSE),IFERROR(VLOOKUP(AE97,[1]Moneys!$O$6:$Q$95,3,FALSE),0))</f>
        <v>229721.65769999998</v>
      </c>
      <c r="AG97" s="85" t="s">
        <v>236</v>
      </c>
      <c r="AH97" s="89" t="s">
        <v>237</v>
      </c>
      <c r="AI97" s="89" t="str">
        <f t="shared" si="24"/>
        <v>R</v>
      </c>
      <c r="AJ97" s="90" t="str">
        <f t="shared" si="25"/>
        <v>R. McIlroy</v>
      </c>
      <c r="AK97" s="107">
        <f>VLOOKUP(AJ97,'[1]Player Counts'!$A$2:$B$90,2,FALSE)</f>
        <v>70</v>
      </c>
      <c r="AL97" s="86">
        <f>VLOOKUP(AJ97,'Win Scenario'!$A$143:$D$231,4,FALSE)</f>
        <v>49</v>
      </c>
      <c r="AM97" s="87">
        <f>IFERROR(VLOOKUP(AL97,[1]Moneys!$L$6:$N$95,3,FALSE),IFERROR(VLOOKUP(AL97,[1]Moneys!$O$6:$Q$95,3,FALSE),0))</f>
        <v>28133</v>
      </c>
      <c r="AN97" s="89"/>
      <c r="AO97" s="85" t="s">
        <v>42</v>
      </c>
      <c r="AP97" s="85">
        <v>276</v>
      </c>
    </row>
    <row r="98" spans="1:44" s="22" customFormat="1">
      <c r="A98" s="85" t="s">
        <v>4275</v>
      </c>
      <c r="B98" s="8">
        <f t="shared" si="13"/>
        <v>46</v>
      </c>
      <c r="C98" s="14">
        <f t="shared" si="14"/>
        <v>-392600</v>
      </c>
      <c r="D98" s="12">
        <f t="shared" si="15"/>
        <v>515296</v>
      </c>
      <c r="E98" s="85" t="s">
        <v>221</v>
      </c>
      <c r="F98" s="91" t="s">
        <v>222</v>
      </c>
      <c r="G98" s="89" t="str">
        <f t="shared" si="16"/>
        <v>J</v>
      </c>
      <c r="H98" s="90" t="str">
        <f t="shared" si="17"/>
        <v>J. Day</v>
      </c>
      <c r="I98" s="107">
        <f>VLOOKUP(H98,'[1]Player Counts'!$A$2:$B$90,2,FALSE)</f>
        <v>104</v>
      </c>
      <c r="J98" s="86">
        <f>VLOOKUP(H98,'Win Scenario'!$A$143:$D$231,4,FALSE)</f>
        <v>71</v>
      </c>
      <c r="K98" s="87">
        <f>IFERROR(VLOOKUP(J98,[1]Moneys!$L$6:$N$95,3,FALSE),IFERROR(VLOOKUP(J98,[1]Moneys!$O$6:$Q$95,3,FALSE),0))</f>
        <v>14213.640948551125</v>
      </c>
      <c r="L98" s="85" t="s">
        <v>236</v>
      </c>
      <c r="M98" s="91" t="s">
        <v>237</v>
      </c>
      <c r="N98" s="89" t="str">
        <f t="shared" si="18"/>
        <v>R</v>
      </c>
      <c r="O98" s="90" t="str">
        <f t="shared" si="19"/>
        <v>R. McIlroy</v>
      </c>
      <c r="P98" s="107">
        <f>VLOOKUP(O98,'[1]Player Counts'!$A$2:$B$90,2,FALSE)</f>
        <v>70</v>
      </c>
      <c r="Q98" s="86">
        <f>VLOOKUP(O98,'Win Scenario'!$A$143:$D$231,4,FALSE)</f>
        <v>49</v>
      </c>
      <c r="R98" s="87">
        <f>IFERROR(VLOOKUP(Q98,[1]Moneys!$L$6:$N$95,3,FALSE),IFERROR(VLOOKUP(Q98,[1]Moneys!$O$6:$Q$95,3,FALSE),0))</f>
        <v>28133</v>
      </c>
      <c r="S98" s="85" t="s">
        <v>252</v>
      </c>
      <c r="T98" s="91" t="s">
        <v>253</v>
      </c>
      <c r="U98" s="89" t="str">
        <f t="shared" si="20"/>
        <v>J</v>
      </c>
      <c r="V98" s="90" t="str">
        <f t="shared" si="21"/>
        <v>J. Rose</v>
      </c>
      <c r="W98" s="107">
        <f>VLOOKUP(V98,'[1]Player Counts'!$A$2:$B$90,2,FALSE)</f>
        <v>26</v>
      </c>
      <c r="X98" s="86">
        <f>VLOOKUP(V98,'Win Scenario'!$A$143:$D$231,4,FALSE)</f>
        <v>76</v>
      </c>
      <c r="Y98" s="87">
        <f>IFERROR(VLOOKUP(X98,[1]Moneys!$L$6:$N$95,3,FALSE),IFERROR(VLOOKUP(X98,[1]Moneys!$O$6:$Q$95,3,FALSE),0))</f>
        <v>12205.737111603672</v>
      </c>
      <c r="Z98" s="85" t="s">
        <v>242</v>
      </c>
      <c r="AA98" s="91" t="s">
        <v>243</v>
      </c>
      <c r="AB98" s="89" t="str">
        <f t="shared" si="22"/>
        <v>A</v>
      </c>
      <c r="AC98" s="90" t="str">
        <f t="shared" si="23"/>
        <v>A. Scott</v>
      </c>
      <c r="AD98" s="107">
        <f>VLOOKUP(AC98,'[1]Player Counts'!$A$2:$B$90,2,FALSE)</f>
        <v>67</v>
      </c>
      <c r="AE98" s="86">
        <f>VLOOKUP(AC98,'Win Scenario'!$A$143:$D$231,4,FALSE)</f>
        <v>11</v>
      </c>
      <c r="AF98" s="87">
        <f>IFERROR(VLOOKUP(AE98,[1]Moneys!$L$6:$N$95,3,FALSE),IFERROR(VLOOKUP(AE98,[1]Moneys!$O$6:$Q$95,3,FALSE),0))</f>
        <v>247578.22719999999</v>
      </c>
      <c r="AG98" s="85" t="s">
        <v>238</v>
      </c>
      <c r="AH98" s="91" t="s">
        <v>239</v>
      </c>
      <c r="AI98" s="89" t="str">
        <f t="shared" si="24"/>
        <v>P</v>
      </c>
      <c r="AJ98" s="90" t="str">
        <f t="shared" si="25"/>
        <v>P. Mickelson</v>
      </c>
      <c r="AK98" s="107">
        <f>VLOOKUP(AJ98,'[1]Player Counts'!$A$2:$B$90,2,FALSE)</f>
        <v>41</v>
      </c>
      <c r="AL98" s="86">
        <f>VLOOKUP(AJ98,'Win Scenario'!$A$143:$D$231,4,FALSE)</f>
        <v>13</v>
      </c>
      <c r="AM98" s="87">
        <f>IFERROR(VLOOKUP(AL98,[1]Moneys!$L$6:$N$95,3,FALSE),IFERROR(VLOOKUP(AL98,[1]Moneys!$O$6:$Q$95,3,FALSE),0))</f>
        <v>213164.47519999999</v>
      </c>
      <c r="AN98" s="89"/>
      <c r="AO98" s="85" t="s">
        <v>38</v>
      </c>
      <c r="AP98" s="85">
        <v>273</v>
      </c>
    </row>
    <row r="99" spans="1:44" s="22" customFormat="1">
      <c r="A99" s="85" t="s">
        <v>4235</v>
      </c>
      <c r="B99" s="8">
        <f t="shared" si="13"/>
        <v>105</v>
      </c>
      <c r="C99" s="14">
        <f t="shared" si="14"/>
        <v>-586540</v>
      </c>
      <c r="D99" s="12">
        <f t="shared" si="15"/>
        <v>321356</v>
      </c>
      <c r="E99" s="85" t="s">
        <v>261</v>
      </c>
      <c r="F99" s="89" t="s">
        <v>262</v>
      </c>
      <c r="G99" s="89" t="str">
        <f t="shared" si="16"/>
        <v>B</v>
      </c>
      <c r="H99" s="90" t="str">
        <f t="shared" si="17"/>
        <v>B. Koepka</v>
      </c>
      <c r="I99" s="107">
        <f>VLOOKUP(H99,'[1]Player Counts'!$A$2:$B$90,2,FALSE)</f>
        <v>3</v>
      </c>
      <c r="J99" s="86">
        <f>VLOOKUP(H99,'Win Scenario'!$A$143:$D$231,4,FALSE)</f>
        <v>45</v>
      </c>
      <c r="K99" s="87">
        <f>IFERROR(VLOOKUP(J99,[1]Moneys!$L$6:$N$95,3,FALSE),IFERROR(VLOOKUP(J99,[1]Moneys!$O$6:$Q$95,3,FALSE),0))</f>
        <v>33941.947199999937</v>
      </c>
      <c r="L99" s="85" t="s">
        <v>242</v>
      </c>
      <c r="M99" s="89" t="s">
        <v>243</v>
      </c>
      <c r="N99" s="89" t="str">
        <f t="shared" si="18"/>
        <v>A</v>
      </c>
      <c r="O99" s="90" t="str">
        <f t="shared" si="19"/>
        <v>A. Scott</v>
      </c>
      <c r="P99" s="107">
        <f>VLOOKUP(O99,'[1]Player Counts'!$A$2:$B$90,2,FALSE)</f>
        <v>67</v>
      </c>
      <c r="Q99" s="86">
        <f>VLOOKUP(O99,'Win Scenario'!$A$143:$D$231,4,FALSE)</f>
        <v>11</v>
      </c>
      <c r="R99" s="87">
        <f>IFERROR(VLOOKUP(Q99,[1]Moneys!$L$6:$N$95,3,FALSE),IFERROR(VLOOKUP(Q99,[1]Moneys!$O$6:$Q$95,3,FALSE),0))</f>
        <v>247578.22719999999</v>
      </c>
      <c r="S99" s="85" t="s">
        <v>221</v>
      </c>
      <c r="T99" s="89" t="s">
        <v>222</v>
      </c>
      <c r="U99" s="89" t="str">
        <f t="shared" si="20"/>
        <v>J</v>
      </c>
      <c r="V99" s="90" t="str">
        <f t="shared" si="21"/>
        <v>J. Day</v>
      </c>
      <c r="W99" s="107">
        <f>VLOOKUP(V99,'[1]Player Counts'!$A$2:$B$90,2,FALSE)</f>
        <v>104</v>
      </c>
      <c r="X99" s="86">
        <f>VLOOKUP(V99,'Win Scenario'!$A$143:$D$231,4,FALSE)</f>
        <v>71</v>
      </c>
      <c r="Y99" s="87">
        <f>IFERROR(VLOOKUP(X99,[1]Moneys!$L$6:$N$95,3,FALSE),IFERROR(VLOOKUP(X99,[1]Moneys!$O$6:$Q$95,3,FALSE),0))</f>
        <v>14213.640948551125</v>
      </c>
      <c r="Z99" s="85" t="s">
        <v>4331</v>
      </c>
      <c r="AA99" s="89" t="s">
        <v>4335</v>
      </c>
      <c r="AB99" s="89" t="str">
        <f t="shared" si="22"/>
        <v>D</v>
      </c>
      <c r="AC99" s="90" t="str">
        <f t="shared" si="23"/>
        <v>D. Willett</v>
      </c>
      <c r="AD99" s="107">
        <f>VLOOKUP(AC99,'[1]Player Counts'!$A$2:$B$90,2,FALSE)</f>
        <v>4</v>
      </c>
      <c r="AE99" s="86">
        <f>VLOOKUP(AC99,'Win Scenario'!$A$143:$D$231,4,FALSE)</f>
        <v>67</v>
      </c>
      <c r="AF99" s="87">
        <f>IFERROR(VLOOKUP(AE99,[1]Moneys!$L$6:$N$95,3,FALSE),IFERROR(VLOOKUP(AE99,[1]Moneys!$O$6:$Q$95,3,FALSE),0))</f>
        <v>16055.299204961493</v>
      </c>
      <c r="AG99" s="85" t="s">
        <v>250</v>
      </c>
      <c r="AH99" s="89" t="s">
        <v>251</v>
      </c>
      <c r="AI99" s="89" t="str">
        <f t="shared" si="24"/>
        <v>B</v>
      </c>
      <c r="AJ99" s="90" t="str">
        <f t="shared" si="25"/>
        <v>B. Watson</v>
      </c>
      <c r="AK99" s="107">
        <f>VLOOKUP(AJ99,'[1]Player Counts'!$A$2:$B$90,2,FALSE)</f>
        <v>58</v>
      </c>
      <c r="AL99" s="86">
        <f>VLOOKUP(AJ99,'Win Scenario'!$A$143:$D$231,4,FALSE)</f>
        <v>84</v>
      </c>
      <c r="AM99" s="87">
        <f>IFERROR(VLOOKUP(AL99,[1]Moneys!$L$6:$N$95,3,FALSE),IFERROR(VLOOKUP(AL99,[1]Moneys!$O$6:$Q$95,3,FALSE),0))</f>
        <v>9566.1654082616242</v>
      </c>
      <c r="AN99" s="89"/>
      <c r="AO99" s="85" t="s">
        <v>19</v>
      </c>
      <c r="AP99" s="85">
        <v>274</v>
      </c>
    </row>
    <row r="100" spans="1:44" s="22" customFormat="1">
      <c r="A100" s="85" t="s">
        <v>43</v>
      </c>
      <c r="B100" s="8">
        <f t="shared" si="13"/>
        <v>136</v>
      </c>
      <c r="C100" s="14">
        <f t="shared" si="14"/>
        <v>-802073</v>
      </c>
      <c r="D100" s="12">
        <f t="shared" si="15"/>
        <v>105823</v>
      </c>
      <c r="E100" s="85" t="s">
        <v>250</v>
      </c>
      <c r="F100" s="89" t="s">
        <v>251</v>
      </c>
      <c r="G100" s="89" t="str">
        <f t="shared" si="16"/>
        <v>B</v>
      </c>
      <c r="H100" s="90" t="str">
        <f t="shared" si="17"/>
        <v>B. Watson</v>
      </c>
      <c r="I100" s="107">
        <f>VLOOKUP(H100,'[1]Player Counts'!$A$2:$B$90,2,FALSE)</f>
        <v>58</v>
      </c>
      <c r="J100" s="86">
        <f>VLOOKUP(H100,'Win Scenario'!$A$143:$D$231,4,FALSE)</f>
        <v>84</v>
      </c>
      <c r="K100" s="87">
        <f>IFERROR(VLOOKUP(J100,[1]Moneys!$L$6:$N$95,3,FALSE),IFERROR(VLOOKUP(J100,[1]Moneys!$O$6:$Q$95,3,FALSE),0))</f>
        <v>9566.1654082616242</v>
      </c>
      <c r="L100" s="85" t="s">
        <v>255</v>
      </c>
      <c r="M100" s="89" t="s">
        <v>256</v>
      </c>
      <c r="N100" s="89" t="str">
        <f t="shared" si="18"/>
        <v>L</v>
      </c>
      <c r="O100" s="90" t="str">
        <f t="shared" si="19"/>
        <v>L. Oosthuizen</v>
      </c>
      <c r="P100" s="107">
        <f>VLOOKUP(O100,'[1]Player Counts'!$A$2:$B$90,2,FALSE)</f>
        <v>19</v>
      </c>
      <c r="Q100" s="86">
        <f>VLOOKUP(O100,'Win Scenario'!$A$143:$D$231,4,FALSE)</f>
        <v>52</v>
      </c>
      <c r="R100" s="87">
        <f>IFERROR(VLOOKUP(Q100,[1]Moneys!$L$6:$N$95,3,FALSE),IFERROR(VLOOKUP(Q100,[1]Moneys!$O$6:$Q$95,3,FALSE),0))</f>
        <v>24401.881699999794</v>
      </c>
      <c r="S100" s="85" t="s">
        <v>236</v>
      </c>
      <c r="T100" s="89" t="s">
        <v>237</v>
      </c>
      <c r="U100" s="89" t="str">
        <f t="shared" si="20"/>
        <v>R</v>
      </c>
      <c r="V100" s="90" t="str">
        <f t="shared" si="21"/>
        <v>R. McIlroy</v>
      </c>
      <c r="W100" s="107">
        <f>VLOOKUP(V100,'[1]Player Counts'!$A$2:$B$90,2,FALSE)</f>
        <v>70</v>
      </c>
      <c r="X100" s="86">
        <f>VLOOKUP(V100,'Win Scenario'!$A$143:$D$231,4,FALSE)</f>
        <v>49</v>
      </c>
      <c r="Y100" s="87">
        <f>IFERROR(VLOOKUP(X100,[1]Moneys!$L$6:$N$95,3,FALSE),IFERROR(VLOOKUP(X100,[1]Moneys!$O$6:$Q$95,3,FALSE),0))</f>
        <v>28133</v>
      </c>
      <c r="Z100" s="85" t="s">
        <v>221</v>
      </c>
      <c r="AA100" s="89" t="s">
        <v>222</v>
      </c>
      <c r="AB100" s="89" t="str">
        <f t="shared" si="22"/>
        <v>J</v>
      </c>
      <c r="AC100" s="90" t="str">
        <f t="shared" si="23"/>
        <v>J. Day</v>
      </c>
      <c r="AD100" s="107">
        <f>VLOOKUP(AC100,'[1]Player Counts'!$A$2:$B$90,2,FALSE)</f>
        <v>104</v>
      </c>
      <c r="AE100" s="86">
        <f>VLOOKUP(AC100,'Win Scenario'!$A$143:$D$231,4,FALSE)</f>
        <v>71</v>
      </c>
      <c r="AF100" s="87">
        <f>IFERROR(VLOOKUP(AE100,[1]Moneys!$L$6:$N$95,3,FALSE),IFERROR(VLOOKUP(AE100,[1]Moneys!$O$6:$Q$95,3,FALSE),0))</f>
        <v>14213.640948551125</v>
      </c>
      <c r="AG100" s="85" t="s">
        <v>230</v>
      </c>
      <c r="AH100" s="89" t="s">
        <v>231</v>
      </c>
      <c r="AI100" s="89" t="str">
        <f t="shared" si="24"/>
        <v>D</v>
      </c>
      <c r="AJ100" s="90" t="str">
        <f t="shared" si="25"/>
        <v>D. Johnson</v>
      </c>
      <c r="AK100" s="107">
        <f>VLOOKUP(AJ100,'[1]Player Counts'!$A$2:$B$90,2,FALSE)</f>
        <v>47</v>
      </c>
      <c r="AL100" s="86">
        <f>VLOOKUP(AJ100,'Win Scenario'!$A$143:$D$231,4,FALSE)</f>
        <v>48</v>
      </c>
      <c r="AM100" s="87">
        <f>IFERROR(VLOOKUP(AL100,[1]Moneys!$L$6:$N$95,3,FALSE),IFERROR(VLOOKUP(AL100,[1]Moneys!$O$6:$Q$95,3,FALSE),0))</f>
        <v>29508.089699999895</v>
      </c>
      <c r="AN100" s="89"/>
      <c r="AO100" s="85" t="s">
        <v>18</v>
      </c>
      <c r="AP100" s="85">
        <v>275</v>
      </c>
    </row>
    <row r="101" spans="1:44" s="22" customFormat="1">
      <c r="A101" s="85" t="s">
        <v>4256</v>
      </c>
      <c r="B101" s="8">
        <f t="shared" si="13"/>
        <v>127</v>
      </c>
      <c r="C101" s="14">
        <f t="shared" si="14"/>
        <v>-698692</v>
      </c>
      <c r="D101" s="12">
        <f t="shared" si="15"/>
        <v>209204</v>
      </c>
      <c r="E101" s="85" t="s">
        <v>250</v>
      </c>
      <c r="F101" s="89" t="s">
        <v>251</v>
      </c>
      <c r="G101" s="89" t="str">
        <f t="shared" si="16"/>
        <v>B</v>
      </c>
      <c r="H101" s="90" t="str">
        <f t="shared" si="17"/>
        <v>B. Watson</v>
      </c>
      <c r="I101" s="107">
        <f>VLOOKUP(H101,'[1]Player Counts'!$A$2:$B$90,2,FALSE)</f>
        <v>58</v>
      </c>
      <c r="J101" s="86">
        <f>VLOOKUP(H101,'Win Scenario'!$A$143:$D$231,4,FALSE)</f>
        <v>84</v>
      </c>
      <c r="K101" s="87">
        <f>IFERROR(VLOOKUP(J101,[1]Moneys!$L$6:$N$95,3,FALSE),IFERROR(VLOOKUP(J101,[1]Moneys!$O$6:$Q$95,3,FALSE),0))</f>
        <v>9566.1654082616242</v>
      </c>
      <c r="L101" s="85" t="s">
        <v>236</v>
      </c>
      <c r="M101" s="89" t="s">
        <v>237</v>
      </c>
      <c r="N101" s="89" t="str">
        <f t="shared" si="18"/>
        <v>R</v>
      </c>
      <c r="O101" s="90" t="str">
        <f t="shared" si="19"/>
        <v>R. McIlroy</v>
      </c>
      <c r="P101" s="107">
        <f>VLOOKUP(O101,'[1]Player Counts'!$A$2:$B$90,2,FALSE)</f>
        <v>70</v>
      </c>
      <c r="Q101" s="86">
        <f>VLOOKUP(O101,'Win Scenario'!$A$143:$D$231,4,FALSE)</f>
        <v>49</v>
      </c>
      <c r="R101" s="87">
        <f>IFERROR(VLOOKUP(Q101,[1]Moneys!$L$6:$N$95,3,FALSE),IFERROR(VLOOKUP(Q101,[1]Moneys!$O$6:$Q$95,3,FALSE),0))</f>
        <v>28133</v>
      </c>
      <c r="S101" s="85" t="s">
        <v>221</v>
      </c>
      <c r="T101" s="89" t="s">
        <v>222</v>
      </c>
      <c r="U101" s="89" t="str">
        <f t="shared" si="20"/>
        <v>J</v>
      </c>
      <c r="V101" s="90" t="str">
        <f t="shared" si="21"/>
        <v>J. Day</v>
      </c>
      <c r="W101" s="107">
        <f>VLOOKUP(V101,'[1]Player Counts'!$A$2:$B$90,2,FALSE)</f>
        <v>104</v>
      </c>
      <c r="X101" s="86">
        <f>VLOOKUP(V101,'Win Scenario'!$A$143:$D$231,4,FALSE)</f>
        <v>71</v>
      </c>
      <c r="Y101" s="87">
        <f>IFERROR(VLOOKUP(X101,[1]Moneys!$L$6:$N$95,3,FALSE),IFERROR(VLOOKUP(X101,[1]Moneys!$O$6:$Q$95,3,FALSE),0))</f>
        <v>14213.640948551125</v>
      </c>
      <c r="Z101" s="85" t="s">
        <v>246</v>
      </c>
      <c r="AA101" s="89" t="s">
        <v>247</v>
      </c>
      <c r="AB101" s="89" t="str">
        <f t="shared" si="22"/>
        <v>H</v>
      </c>
      <c r="AC101" s="90" t="str">
        <f t="shared" si="23"/>
        <v>H. Stenson</v>
      </c>
      <c r="AD101" s="107">
        <f>VLOOKUP(AC101,'[1]Player Counts'!$A$2:$B$90,2,FALSE)</f>
        <v>29</v>
      </c>
      <c r="AE101" s="86">
        <f>VLOOKUP(AC101,'Win Scenario'!$A$143:$D$231,4,FALSE)</f>
        <v>20</v>
      </c>
      <c r="AF101" s="87">
        <f>IFERROR(VLOOKUP(AE101,[1]Moneys!$L$6:$N$95,3,FALSE),IFERROR(VLOOKUP(AE101,[1]Moneys!$O$6:$Q$95,3,FALSE),0))</f>
        <v>127782.48969999998</v>
      </c>
      <c r="AG101" s="85" t="s">
        <v>230</v>
      </c>
      <c r="AH101" s="89" t="s">
        <v>231</v>
      </c>
      <c r="AI101" s="89" t="str">
        <f t="shared" si="24"/>
        <v>D</v>
      </c>
      <c r="AJ101" s="90" t="str">
        <f t="shared" si="25"/>
        <v>D. Johnson</v>
      </c>
      <c r="AK101" s="107">
        <f>VLOOKUP(AJ101,'[1]Player Counts'!$A$2:$B$90,2,FALSE)</f>
        <v>47</v>
      </c>
      <c r="AL101" s="86">
        <f>VLOOKUP(AJ101,'Win Scenario'!$A$143:$D$231,4,FALSE)</f>
        <v>48</v>
      </c>
      <c r="AM101" s="87">
        <f>IFERROR(VLOOKUP(AL101,[1]Moneys!$L$6:$N$95,3,FALSE),IFERROR(VLOOKUP(AL101,[1]Moneys!$O$6:$Q$95,3,FALSE),0))</f>
        <v>29508.089699999895</v>
      </c>
      <c r="AN101" s="89"/>
      <c r="AO101" s="85" t="s">
        <v>18</v>
      </c>
      <c r="AP101" s="85">
        <v>277</v>
      </c>
    </row>
    <row r="102" spans="1:44" s="22" customFormat="1">
      <c r="A102" s="85" t="s">
        <v>4255</v>
      </c>
      <c r="B102" s="8">
        <f t="shared" si="13"/>
        <v>135</v>
      </c>
      <c r="C102" s="14">
        <f t="shared" si="14"/>
        <v>-799687</v>
      </c>
      <c r="D102" s="12">
        <f t="shared" si="15"/>
        <v>108209</v>
      </c>
      <c r="E102" s="85" t="s">
        <v>221</v>
      </c>
      <c r="F102" s="89" t="s">
        <v>222</v>
      </c>
      <c r="G102" s="89" t="str">
        <f t="shared" si="16"/>
        <v>J</v>
      </c>
      <c r="H102" s="90" t="str">
        <f t="shared" si="17"/>
        <v>J. Day</v>
      </c>
      <c r="I102" s="107">
        <f>VLOOKUP(H102,'[1]Player Counts'!$A$2:$B$90,2,FALSE)</f>
        <v>104</v>
      </c>
      <c r="J102" s="86">
        <f>VLOOKUP(H102,'Win Scenario'!$A$143:$D$231,4,FALSE)</f>
        <v>71</v>
      </c>
      <c r="K102" s="87">
        <f>IFERROR(VLOOKUP(J102,[1]Moneys!$L$6:$N$95,3,FALSE),IFERROR(VLOOKUP(J102,[1]Moneys!$O$6:$Q$95,3,FALSE),0))</f>
        <v>14213.640948551125</v>
      </c>
      <c r="L102" s="85" t="s">
        <v>265</v>
      </c>
      <c r="M102" s="89" t="s">
        <v>229</v>
      </c>
      <c r="N102" s="89" t="str">
        <f t="shared" si="18"/>
        <v>A</v>
      </c>
      <c r="O102" s="90" t="str">
        <f t="shared" si="19"/>
        <v>A. Cabrera</v>
      </c>
      <c r="P102" s="107">
        <f>VLOOKUP(O102,'[1]Player Counts'!$A$2:$B$90,2,FALSE)</f>
        <v>1</v>
      </c>
      <c r="Q102" s="86">
        <f>VLOOKUP(O102,'Win Scenario'!$A$143:$D$231,4,FALSE)</f>
        <v>54</v>
      </c>
      <c r="R102" s="87">
        <f>IFERROR(VLOOKUP(Q102,[1]Moneys!$L$6:$N$95,3,FALSE),IFERROR(VLOOKUP(Q102,[1]Moneys!$O$6:$Q$95,3,FALSE),0))</f>
        <v>22353.5625</v>
      </c>
      <c r="S102" s="85" t="s">
        <v>261</v>
      </c>
      <c r="T102" s="89" t="s">
        <v>262</v>
      </c>
      <c r="U102" s="89" t="str">
        <f t="shared" si="20"/>
        <v>B</v>
      </c>
      <c r="V102" s="90" t="str">
        <f t="shared" si="21"/>
        <v>B. Koepka</v>
      </c>
      <c r="W102" s="107">
        <f>VLOOKUP(V102,'[1]Player Counts'!$A$2:$B$90,2,FALSE)</f>
        <v>3</v>
      </c>
      <c r="X102" s="86">
        <f>VLOOKUP(V102,'Win Scenario'!$A$143:$D$231,4,FALSE)</f>
        <v>45</v>
      </c>
      <c r="Y102" s="87">
        <f>IFERROR(VLOOKUP(X102,[1]Moneys!$L$6:$N$95,3,FALSE),IFERROR(VLOOKUP(X102,[1]Moneys!$O$6:$Q$95,3,FALSE),0))</f>
        <v>33941.947199999937</v>
      </c>
      <c r="Z102" s="85" t="s">
        <v>250</v>
      </c>
      <c r="AA102" s="89" t="s">
        <v>251</v>
      </c>
      <c r="AB102" s="89" t="str">
        <f t="shared" si="22"/>
        <v>B</v>
      </c>
      <c r="AC102" s="90" t="str">
        <f t="shared" si="23"/>
        <v>B. Watson</v>
      </c>
      <c r="AD102" s="107">
        <f>VLOOKUP(AC102,'[1]Player Counts'!$A$2:$B$90,2,FALSE)</f>
        <v>58</v>
      </c>
      <c r="AE102" s="86">
        <f>VLOOKUP(AC102,'Win Scenario'!$A$143:$D$231,4,FALSE)</f>
        <v>84</v>
      </c>
      <c r="AF102" s="87">
        <f>IFERROR(VLOOKUP(AE102,[1]Moneys!$L$6:$N$95,3,FALSE),IFERROR(VLOOKUP(AE102,[1]Moneys!$O$6:$Q$95,3,FALSE),0))</f>
        <v>9566.1654082616242</v>
      </c>
      <c r="AG102" s="85" t="s">
        <v>236</v>
      </c>
      <c r="AH102" s="89" t="s">
        <v>237</v>
      </c>
      <c r="AI102" s="89" t="str">
        <f t="shared" si="24"/>
        <v>R</v>
      </c>
      <c r="AJ102" s="90" t="str">
        <f t="shared" si="25"/>
        <v>R. McIlroy</v>
      </c>
      <c r="AK102" s="107">
        <f>VLOOKUP(AJ102,'[1]Player Counts'!$A$2:$B$90,2,FALSE)</f>
        <v>70</v>
      </c>
      <c r="AL102" s="86">
        <f>VLOOKUP(AJ102,'Win Scenario'!$A$143:$D$231,4,FALSE)</f>
        <v>49</v>
      </c>
      <c r="AM102" s="87">
        <f>IFERROR(VLOOKUP(AL102,[1]Moneys!$L$6:$N$95,3,FALSE),IFERROR(VLOOKUP(AL102,[1]Moneys!$O$6:$Q$95,3,FALSE),0))</f>
        <v>28133</v>
      </c>
      <c r="AN102" s="89"/>
      <c r="AO102" s="85" t="s">
        <v>4232</v>
      </c>
      <c r="AP102" s="85">
        <v>275</v>
      </c>
    </row>
    <row r="103" spans="1:44" s="22" customFormat="1">
      <c r="A103" s="85" t="s">
        <v>4320</v>
      </c>
      <c r="B103" s="8">
        <f t="shared" si="13"/>
        <v>61</v>
      </c>
      <c r="C103" s="14">
        <f t="shared" si="14"/>
        <v>-480622</v>
      </c>
      <c r="D103" s="12">
        <f t="shared" si="15"/>
        <v>427274</v>
      </c>
      <c r="E103" s="85" t="s">
        <v>250</v>
      </c>
      <c r="F103" s="89" t="s">
        <v>251</v>
      </c>
      <c r="G103" s="89" t="str">
        <f t="shared" si="16"/>
        <v>B</v>
      </c>
      <c r="H103" s="90" t="str">
        <f t="shared" si="17"/>
        <v>B. Watson</v>
      </c>
      <c r="I103" s="107">
        <f>VLOOKUP(H103,'[1]Player Counts'!$A$2:$B$90,2,FALSE)</f>
        <v>58</v>
      </c>
      <c r="J103" s="86">
        <f>VLOOKUP(H103,'Win Scenario'!$A$143:$D$231,4,FALSE)</f>
        <v>84</v>
      </c>
      <c r="K103" s="87">
        <f>IFERROR(VLOOKUP(J103,[1]Moneys!$L$6:$N$95,3,FALSE),IFERROR(VLOOKUP(J103,[1]Moneys!$O$6:$Q$95,3,FALSE),0))</f>
        <v>9566.1654082616242</v>
      </c>
      <c r="L103" s="85" t="s">
        <v>221</v>
      </c>
      <c r="M103" s="89" t="s">
        <v>222</v>
      </c>
      <c r="N103" s="89" t="str">
        <f t="shared" si="18"/>
        <v>J</v>
      </c>
      <c r="O103" s="90" t="str">
        <f t="shared" si="19"/>
        <v>J. Day</v>
      </c>
      <c r="P103" s="107">
        <f>VLOOKUP(O103,'[1]Player Counts'!$A$2:$B$90,2,FALSE)</f>
        <v>104</v>
      </c>
      <c r="Q103" s="86">
        <f>VLOOKUP(O103,'Win Scenario'!$A$143:$D$231,4,FALSE)</f>
        <v>71</v>
      </c>
      <c r="R103" s="87">
        <f>IFERROR(VLOOKUP(Q103,[1]Moneys!$L$6:$N$95,3,FALSE),IFERROR(VLOOKUP(Q103,[1]Moneys!$O$6:$Q$95,3,FALSE),0))</f>
        <v>14213.640948551125</v>
      </c>
      <c r="S103" s="85" t="s">
        <v>242</v>
      </c>
      <c r="T103" s="89" t="s">
        <v>243</v>
      </c>
      <c r="U103" s="89" t="str">
        <f t="shared" si="20"/>
        <v>A</v>
      </c>
      <c r="V103" s="90" t="str">
        <f t="shared" si="21"/>
        <v>A. Scott</v>
      </c>
      <c r="W103" s="107">
        <f>VLOOKUP(V103,'[1]Player Counts'!$A$2:$B$90,2,FALSE)</f>
        <v>67</v>
      </c>
      <c r="X103" s="86">
        <f>VLOOKUP(V103,'Win Scenario'!$A$143:$D$231,4,FALSE)</f>
        <v>11</v>
      </c>
      <c r="Y103" s="87">
        <f>IFERROR(VLOOKUP(X103,[1]Moneys!$L$6:$N$95,3,FALSE),IFERROR(VLOOKUP(X103,[1]Moneys!$O$6:$Q$95,3,FALSE),0))</f>
        <v>247578.22719999999</v>
      </c>
      <c r="Z103" s="85" t="s">
        <v>246</v>
      </c>
      <c r="AA103" s="89" t="s">
        <v>247</v>
      </c>
      <c r="AB103" s="89" t="str">
        <f t="shared" si="22"/>
        <v>H</v>
      </c>
      <c r="AC103" s="90" t="str">
        <f t="shared" si="23"/>
        <v>H. Stenson</v>
      </c>
      <c r="AD103" s="107">
        <f>VLOOKUP(AC103,'[1]Player Counts'!$A$2:$B$90,2,FALSE)</f>
        <v>29</v>
      </c>
      <c r="AE103" s="86">
        <f>VLOOKUP(AC103,'Win Scenario'!$A$143:$D$231,4,FALSE)</f>
        <v>20</v>
      </c>
      <c r="AF103" s="87">
        <f>IFERROR(VLOOKUP(AE103,[1]Moneys!$L$6:$N$95,3,FALSE),IFERROR(VLOOKUP(AE103,[1]Moneys!$O$6:$Q$95,3,FALSE),0))</f>
        <v>127782.48969999998</v>
      </c>
      <c r="AG103" s="85" t="s">
        <v>236</v>
      </c>
      <c r="AH103" s="89" t="s">
        <v>237</v>
      </c>
      <c r="AI103" s="89" t="str">
        <f t="shared" si="24"/>
        <v>R</v>
      </c>
      <c r="AJ103" s="90" t="str">
        <f t="shared" si="25"/>
        <v>R. McIlroy</v>
      </c>
      <c r="AK103" s="107">
        <f>VLOOKUP(AJ103,'[1]Player Counts'!$A$2:$B$90,2,FALSE)</f>
        <v>70</v>
      </c>
      <c r="AL103" s="86">
        <f>VLOOKUP(AJ103,'Win Scenario'!$A$143:$D$231,4,FALSE)</f>
        <v>49</v>
      </c>
      <c r="AM103" s="87">
        <f>IFERROR(VLOOKUP(AL103,[1]Moneys!$L$6:$N$95,3,FALSE),IFERROR(VLOOKUP(AL103,[1]Moneys!$O$6:$Q$95,3,FALSE),0))</f>
        <v>28133</v>
      </c>
      <c r="AN103" s="89"/>
      <c r="AO103" s="85" t="s">
        <v>13</v>
      </c>
      <c r="AP103" s="85">
        <v>276</v>
      </c>
    </row>
    <row r="104" spans="1:44" s="22" customFormat="1">
      <c r="A104" s="85" t="s">
        <v>4257</v>
      </c>
      <c r="B104" s="8">
        <f t="shared" si="13"/>
        <v>114</v>
      </c>
      <c r="C104" s="14">
        <f t="shared" si="14"/>
        <v>-600484</v>
      </c>
      <c r="D104" s="12">
        <f t="shared" si="15"/>
        <v>307412</v>
      </c>
      <c r="E104" s="85" t="s">
        <v>221</v>
      </c>
      <c r="F104" s="89" t="s">
        <v>222</v>
      </c>
      <c r="G104" s="89" t="str">
        <f t="shared" si="16"/>
        <v>J</v>
      </c>
      <c r="H104" s="90" t="str">
        <f t="shared" si="17"/>
        <v>J. Day</v>
      </c>
      <c r="I104" s="107">
        <f>VLOOKUP(H104,'[1]Player Counts'!$A$2:$B$90,2,FALSE)</f>
        <v>104</v>
      </c>
      <c r="J104" s="86">
        <f>VLOOKUP(H104,'Win Scenario'!$A$143:$D$231,4,FALSE)</f>
        <v>71</v>
      </c>
      <c r="K104" s="87">
        <f>IFERROR(VLOOKUP(J104,[1]Moneys!$L$6:$N$95,3,FALSE),IFERROR(VLOOKUP(J104,[1]Moneys!$O$6:$Q$95,3,FALSE),0))</f>
        <v>14213.640948551125</v>
      </c>
      <c r="L104" s="85" t="s">
        <v>223</v>
      </c>
      <c r="M104" s="89" t="s">
        <v>224</v>
      </c>
      <c r="N104" s="89" t="str">
        <f t="shared" si="18"/>
        <v>R</v>
      </c>
      <c r="O104" s="90" t="str">
        <f t="shared" si="19"/>
        <v>R. Fowler</v>
      </c>
      <c r="P104" s="107">
        <f>VLOOKUP(O104,'[1]Player Counts'!$A$2:$B$90,2,FALSE)</f>
        <v>55</v>
      </c>
      <c r="Q104" s="86">
        <f>VLOOKUP(O104,'Win Scenario'!$A$143:$D$231,4,FALSE)</f>
        <v>12</v>
      </c>
      <c r="R104" s="87">
        <f>IFERROR(VLOOKUP(Q104,[1]Moneys!$L$6:$N$95,3,FALSE),IFERROR(VLOOKUP(Q104,[1]Moneys!$O$6:$Q$95,3,FALSE),0))</f>
        <v>229721.65769999998</v>
      </c>
      <c r="S104" s="85" t="s">
        <v>230</v>
      </c>
      <c r="T104" s="89" t="s">
        <v>231</v>
      </c>
      <c r="U104" s="89" t="str">
        <f t="shared" si="20"/>
        <v>D</v>
      </c>
      <c r="V104" s="90" t="str">
        <f t="shared" si="21"/>
        <v>D. Johnson</v>
      </c>
      <c r="W104" s="107">
        <f>VLOOKUP(V104,'[1]Player Counts'!$A$2:$B$90,2,FALSE)</f>
        <v>47</v>
      </c>
      <c r="X104" s="86">
        <f>VLOOKUP(V104,'Win Scenario'!$A$143:$D$231,4,FALSE)</f>
        <v>48</v>
      </c>
      <c r="Y104" s="87">
        <f>IFERROR(VLOOKUP(X104,[1]Moneys!$L$6:$N$95,3,FALSE),IFERROR(VLOOKUP(X104,[1]Moneys!$O$6:$Q$95,3,FALSE),0))</f>
        <v>29508.089699999895</v>
      </c>
      <c r="Z104" s="85" t="s">
        <v>250</v>
      </c>
      <c r="AA104" s="89" t="s">
        <v>251</v>
      </c>
      <c r="AB104" s="89" t="str">
        <f t="shared" si="22"/>
        <v>B</v>
      </c>
      <c r="AC104" s="90" t="str">
        <f t="shared" si="23"/>
        <v>B. Watson</v>
      </c>
      <c r="AD104" s="107">
        <f>VLOOKUP(AC104,'[1]Player Counts'!$A$2:$B$90,2,FALSE)</f>
        <v>58</v>
      </c>
      <c r="AE104" s="86">
        <f>VLOOKUP(AC104,'Win Scenario'!$A$143:$D$231,4,FALSE)</f>
        <v>84</v>
      </c>
      <c r="AF104" s="87">
        <f>IFERROR(VLOOKUP(AE104,[1]Moneys!$L$6:$N$95,3,FALSE),IFERROR(VLOOKUP(AE104,[1]Moneys!$O$6:$Q$95,3,FALSE),0))</f>
        <v>9566.1654082616242</v>
      </c>
      <c r="AG104" s="85" t="s">
        <v>255</v>
      </c>
      <c r="AH104" s="89" t="s">
        <v>256</v>
      </c>
      <c r="AI104" s="89" t="str">
        <f t="shared" si="24"/>
        <v>L</v>
      </c>
      <c r="AJ104" s="90" t="str">
        <f t="shared" si="25"/>
        <v>L. Oosthuizen</v>
      </c>
      <c r="AK104" s="107">
        <f>VLOOKUP(AJ104,'[1]Player Counts'!$A$2:$B$90,2,FALSE)</f>
        <v>19</v>
      </c>
      <c r="AL104" s="86">
        <f>VLOOKUP(AJ104,'Win Scenario'!$A$143:$D$231,4,FALSE)</f>
        <v>52</v>
      </c>
      <c r="AM104" s="87">
        <f>IFERROR(VLOOKUP(AL104,[1]Moneys!$L$6:$N$95,3,FALSE),IFERROR(VLOOKUP(AL104,[1]Moneys!$O$6:$Q$95,3,FALSE),0))</f>
        <v>24401.881699999794</v>
      </c>
      <c r="AN104" s="89"/>
      <c r="AO104" s="85" t="s">
        <v>15</v>
      </c>
      <c r="AP104" s="85">
        <v>274</v>
      </c>
    </row>
    <row r="105" spans="1:44" s="22" customFormat="1">
      <c r="A105" s="85" t="s">
        <v>4227</v>
      </c>
      <c r="B105" s="8">
        <f t="shared" si="13"/>
        <v>110</v>
      </c>
      <c r="C105" s="14">
        <f t="shared" si="14"/>
        <v>-596753</v>
      </c>
      <c r="D105" s="12">
        <f t="shared" si="15"/>
        <v>311143</v>
      </c>
      <c r="E105" s="85" t="s">
        <v>221</v>
      </c>
      <c r="F105" s="89" t="s">
        <v>222</v>
      </c>
      <c r="G105" s="89" t="str">
        <f t="shared" si="16"/>
        <v>J</v>
      </c>
      <c r="H105" s="90" t="str">
        <f t="shared" si="17"/>
        <v>J. Day</v>
      </c>
      <c r="I105" s="107">
        <f>VLOOKUP(H105,'[1]Player Counts'!$A$2:$B$90,2,FALSE)</f>
        <v>104</v>
      </c>
      <c r="J105" s="86">
        <f>VLOOKUP(H105,'Win Scenario'!$A$143:$D$231,4,FALSE)</f>
        <v>71</v>
      </c>
      <c r="K105" s="87">
        <f>IFERROR(VLOOKUP(J105,[1]Moneys!$L$6:$N$95,3,FALSE),IFERROR(VLOOKUP(J105,[1]Moneys!$O$6:$Q$95,3,FALSE),0))</f>
        <v>14213.640948551125</v>
      </c>
      <c r="L105" s="85" t="s">
        <v>223</v>
      </c>
      <c r="M105" s="89" t="s">
        <v>224</v>
      </c>
      <c r="N105" s="89" t="str">
        <f t="shared" si="18"/>
        <v>R</v>
      </c>
      <c r="O105" s="90" t="str">
        <f t="shared" si="19"/>
        <v>R. Fowler</v>
      </c>
      <c r="P105" s="107">
        <f>VLOOKUP(O105,'[1]Player Counts'!$A$2:$B$90,2,FALSE)</f>
        <v>55</v>
      </c>
      <c r="Q105" s="86">
        <f>VLOOKUP(O105,'Win Scenario'!$A$143:$D$231,4,FALSE)</f>
        <v>12</v>
      </c>
      <c r="R105" s="87">
        <f>IFERROR(VLOOKUP(Q105,[1]Moneys!$L$6:$N$95,3,FALSE),IFERROR(VLOOKUP(Q105,[1]Moneys!$O$6:$Q$95,3,FALSE),0))</f>
        <v>229721.65769999998</v>
      </c>
      <c r="S105" s="85" t="s">
        <v>230</v>
      </c>
      <c r="T105" s="89" t="s">
        <v>231</v>
      </c>
      <c r="U105" s="89" t="str">
        <f t="shared" si="20"/>
        <v>D</v>
      </c>
      <c r="V105" s="90" t="str">
        <f t="shared" si="21"/>
        <v>D. Johnson</v>
      </c>
      <c r="W105" s="107">
        <f>VLOOKUP(V105,'[1]Player Counts'!$A$2:$B$90,2,FALSE)</f>
        <v>47</v>
      </c>
      <c r="X105" s="86">
        <f>VLOOKUP(V105,'Win Scenario'!$A$143:$D$231,4,FALSE)</f>
        <v>48</v>
      </c>
      <c r="Y105" s="87">
        <f>IFERROR(VLOOKUP(X105,[1]Moneys!$L$6:$N$95,3,FALSE),IFERROR(VLOOKUP(X105,[1]Moneys!$O$6:$Q$95,3,FALSE),0))</f>
        <v>29508.089699999895</v>
      </c>
      <c r="Z105" s="85" t="s">
        <v>236</v>
      </c>
      <c r="AA105" s="89" t="s">
        <v>237</v>
      </c>
      <c r="AB105" s="89" t="str">
        <f t="shared" si="22"/>
        <v>R</v>
      </c>
      <c r="AC105" s="90" t="str">
        <f t="shared" si="23"/>
        <v>R. McIlroy</v>
      </c>
      <c r="AD105" s="107">
        <f>VLOOKUP(AC105,'[1]Player Counts'!$A$2:$B$90,2,FALSE)</f>
        <v>70</v>
      </c>
      <c r="AE105" s="86">
        <f>VLOOKUP(AC105,'Win Scenario'!$A$143:$D$231,4,FALSE)</f>
        <v>49</v>
      </c>
      <c r="AF105" s="87">
        <f>IFERROR(VLOOKUP(AE105,[1]Moneys!$L$6:$N$95,3,FALSE),IFERROR(VLOOKUP(AE105,[1]Moneys!$O$6:$Q$95,3,FALSE),0))</f>
        <v>28133</v>
      </c>
      <c r="AG105" s="85" t="s">
        <v>250</v>
      </c>
      <c r="AH105" s="89" t="s">
        <v>251</v>
      </c>
      <c r="AI105" s="89" t="str">
        <f t="shared" si="24"/>
        <v>B</v>
      </c>
      <c r="AJ105" s="90" t="str">
        <f t="shared" si="25"/>
        <v>B. Watson</v>
      </c>
      <c r="AK105" s="107">
        <f>VLOOKUP(AJ105,'[1]Player Counts'!$A$2:$B$90,2,FALSE)</f>
        <v>58</v>
      </c>
      <c r="AL105" s="86">
        <f>VLOOKUP(AJ105,'Win Scenario'!$A$143:$D$231,4,FALSE)</f>
        <v>84</v>
      </c>
      <c r="AM105" s="87">
        <f>IFERROR(VLOOKUP(AL105,[1]Moneys!$L$6:$N$95,3,FALSE),IFERROR(VLOOKUP(AL105,[1]Moneys!$O$6:$Q$95,3,FALSE),0))</f>
        <v>9566.1654082616242</v>
      </c>
      <c r="AN105" s="89"/>
      <c r="AO105" s="85" t="s">
        <v>12</v>
      </c>
      <c r="AP105" s="85">
        <v>276</v>
      </c>
    </row>
    <row r="106" spans="1:44" s="22" customFormat="1">
      <c r="A106" s="85" t="s">
        <v>4245</v>
      </c>
      <c r="B106" s="8">
        <f t="shared" si="13"/>
        <v>62</v>
      </c>
      <c r="C106" s="14">
        <f t="shared" si="14"/>
        <v>-489606</v>
      </c>
      <c r="D106" s="12">
        <f t="shared" si="15"/>
        <v>418290</v>
      </c>
      <c r="E106" s="85" t="s">
        <v>223</v>
      </c>
      <c r="F106" s="89" t="s">
        <v>224</v>
      </c>
      <c r="G106" s="89" t="str">
        <f t="shared" si="16"/>
        <v>R</v>
      </c>
      <c r="H106" s="90" t="str">
        <f t="shared" si="17"/>
        <v>R. Fowler</v>
      </c>
      <c r="I106" s="107">
        <f>VLOOKUP(H106,'[1]Player Counts'!$A$2:$B$90,2,FALSE)</f>
        <v>55</v>
      </c>
      <c r="J106" s="86">
        <f>VLOOKUP(H106,'Win Scenario'!$A$143:$D$231,4,FALSE)</f>
        <v>12</v>
      </c>
      <c r="K106" s="87">
        <f>IFERROR(VLOOKUP(J106,[1]Moneys!$L$6:$N$95,3,FALSE),IFERROR(VLOOKUP(J106,[1]Moneys!$O$6:$Q$95,3,FALSE),0))</f>
        <v>229721.65769999998</v>
      </c>
      <c r="L106" s="85" t="s">
        <v>221</v>
      </c>
      <c r="M106" s="89" t="s">
        <v>222</v>
      </c>
      <c r="N106" s="89" t="str">
        <f t="shared" si="18"/>
        <v>J</v>
      </c>
      <c r="O106" s="90" t="str">
        <f t="shared" si="19"/>
        <v>J. Day</v>
      </c>
      <c r="P106" s="107">
        <f>VLOOKUP(O106,'[1]Player Counts'!$A$2:$B$90,2,FALSE)</f>
        <v>104</v>
      </c>
      <c r="Q106" s="86">
        <f>VLOOKUP(O106,'Win Scenario'!$A$143:$D$231,4,FALSE)</f>
        <v>71</v>
      </c>
      <c r="R106" s="87">
        <f>IFERROR(VLOOKUP(Q106,[1]Moneys!$L$6:$N$95,3,FALSE),IFERROR(VLOOKUP(Q106,[1]Moneys!$O$6:$Q$95,3,FALSE),0))</f>
        <v>14213.640948551125</v>
      </c>
      <c r="S106" s="85" t="s">
        <v>230</v>
      </c>
      <c r="T106" s="89" t="s">
        <v>231</v>
      </c>
      <c r="U106" s="89" t="str">
        <f t="shared" si="20"/>
        <v>D</v>
      </c>
      <c r="V106" s="90" t="str">
        <f t="shared" si="21"/>
        <v>D. Johnson</v>
      </c>
      <c r="W106" s="107">
        <f>VLOOKUP(V106,'[1]Player Counts'!$A$2:$B$90,2,FALSE)</f>
        <v>47</v>
      </c>
      <c r="X106" s="86">
        <f>VLOOKUP(V106,'Win Scenario'!$A$143:$D$231,4,FALSE)</f>
        <v>48</v>
      </c>
      <c r="Y106" s="87">
        <f>IFERROR(VLOOKUP(X106,[1]Moneys!$L$6:$N$95,3,FALSE),IFERROR(VLOOKUP(X106,[1]Moneys!$O$6:$Q$95,3,FALSE),0))</f>
        <v>29508.089699999895</v>
      </c>
      <c r="Z106" s="85" t="s">
        <v>248</v>
      </c>
      <c r="AA106" s="89" t="s">
        <v>249</v>
      </c>
      <c r="AB106" s="89" t="str">
        <f t="shared" si="22"/>
        <v>J</v>
      </c>
      <c r="AC106" s="90" t="str">
        <f t="shared" si="23"/>
        <v>J. Walker</v>
      </c>
      <c r="AD106" s="107">
        <f>VLOOKUP(AC106,'[1]Player Counts'!$A$2:$B$90,2,FALSE)</f>
        <v>5</v>
      </c>
      <c r="AE106" s="86">
        <f>VLOOKUP(AC106,'Win Scenario'!$A$143:$D$231,4,FALSE)</f>
        <v>65</v>
      </c>
      <c r="AF106" s="87">
        <f>IFERROR(VLOOKUP(AE106,[1]Moneys!$L$6:$N$95,3,FALSE),IFERROR(VLOOKUP(AE106,[1]Moneys!$O$6:$Q$95,3,FALSE),0))</f>
        <v>17063.767887088419</v>
      </c>
      <c r="AG106" s="85" t="s">
        <v>246</v>
      </c>
      <c r="AH106" s="89" t="s">
        <v>247</v>
      </c>
      <c r="AI106" s="89" t="str">
        <f t="shared" si="24"/>
        <v>H</v>
      </c>
      <c r="AJ106" s="90" t="str">
        <f t="shared" si="25"/>
        <v>H. Stenson</v>
      </c>
      <c r="AK106" s="107">
        <f>VLOOKUP(AJ106,'[1]Player Counts'!$A$2:$B$90,2,FALSE)</f>
        <v>29</v>
      </c>
      <c r="AL106" s="86">
        <f>VLOOKUP(AJ106,'Win Scenario'!$A$143:$D$231,4,FALSE)</f>
        <v>20</v>
      </c>
      <c r="AM106" s="87">
        <f>IFERROR(VLOOKUP(AL106,[1]Moneys!$L$6:$N$95,3,FALSE),IFERROR(VLOOKUP(AL106,[1]Moneys!$O$6:$Q$95,3,FALSE),0))</f>
        <v>127782.48969999998</v>
      </c>
      <c r="AN106"/>
      <c r="AO106" s="77" t="s">
        <v>9</v>
      </c>
      <c r="AP106" s="77">
        <v>276</v>
      </c>
    </row>
    <row r="107" spans="1:44" s="22" customFormat="1">
      <c r="A107" s="85" t="s">
        <v>4247</v>
      </c>
      <c r="B107" s="8">
        <f t="shared" si="13"/>
        <v>110</v>
      </c>
      <c r="C107" s="14">
        <f t="shared" si="14"/>
        <v>-596753</v>
      </c>
      <c r="D107" s="12">
        <f t="shared" si="15"/>
        <v>311143</v>
      </c>
      <c r="E107" s="85" t="s">
        <v>221</v>
      </c>
      <c r="F107" s="89" t="s">
        <v>222</v>
      </c>
      <c r="G107" s="89" t="str">
        <f t="shared" si="16"/>
        <v>J</v>
      </c>
      <c r="H107" s="90" t="str">
        <f t="shared" si="17"/>
        <v>J. Day</v>
      </c>
      <c r="I107" s="107">
        <f>VLOOKUP(H107,'[1]Player Counts'!$A$2:$B$90,2,FALSE)</f>
        <v>104</v>
      </c>
      <c r="J107" s="86">
        <f>VLOOKUP(H107,'Win Scenario'!$A$143:$D$231,4,FALSE)</f>
        <v>71</v>
      </c>
      <c r="K107" s="87">
        <f>IFERROR(VLOOKUP(J107,[1]Moneys!$L$6:$N$95,3,FALSE),IFERROR(VLOOKUP(J107,[1]Moneys!$O$6:$Q$95,3,FALSE),0))</f>
        <v>14213.640948551125</v>
      </c>
      <c r="L107" s="85" t="s">
        <v>230</v>
      </c>
      <c r="M107" s="89" t="s">
        <v>231</v>
      </c>
      <c r="N107" s="89" t="str">
        <f t="shared" si="18"/>
        <v>D</v>
      </c>
      <c r="O107" s="90" t="str">
        <f t="shared" si="19"/>
        <v>D. Johnson</v>
      </c>
      <c r="P107" s="107">
        <f>VLOOKUP(O107,'[1]Player Counts'!$A$2:$B$90,2,FALSE)</f>
        <v>47</v>
      </c>
      <c r="Q107" s="86">
        <f>VLOOKUP(O107,'Win Scenario'!$A$143:$D$231,4,FALSE)</f>
        <v>48</v>
      </c>
      <c r="R107" s="87">
        <f>IFERROR(VLOOKUP(Q107,[1]Moneys!$L$6:$N$95,3,FALSE),IFERROR(VLOOKUP(Q107,[1]Moneys!$O$6:$Q$95,3,FALSE),0))</f>
        <v>29508.089699999895</v>
      </c>
      <c r="S107" s="85" t="s">
        <v>236</v>
      </c>
      <c r="T107" s="89" t="s">
        <v>237</v>
      </c>
      <c r="U107" s="89" t="str">
        <f t="shared" si="20"/>
        <v>R</v>
      </c>
      <c r="V107" s="90" t="str">
        <f t="shared" si="21"/>
        <v>R. McIlroy</v>
      </c>
      <c r="W107" s="107">
        <f>VLOOKUP(V107,'[1]Player Counts'!$A$2:$B$90,2,FALSE)</f>
        <v>70</v>
      </c>
      <c r="X107" s="86">
        <f>VLOOKUP(V107,'Win Scenario'!$A$143:$D$231,4,FALSE)</f>
        <v>49</v>
      </c>
      <c r="Y107" s="87">
        <f>IFERROR(VLOOKUP(X107,[1]Moneys!$L$6:$N$95,3,FALSE),IFERROR(VLOOKUP(X107,[1]Moneys!$O$6:$Q$95,3,FALSE),0))</f>
        <v>28133</v>
      </c>
      <c r="Z107" s="85" t="s">
        <v>250</v>
      </c>
      <c r="AA107" s="89" t="s">
        <v>251</v>
      </c>
      <c r="AB107" s="89" t="str">
        <f t="shared" si="22"/>
        <v>B</v>
      </c>
      <c r="AC107" s="90" t="str">
        <f t="shared" si="23"/>
        <v>B. Watson</v>
      </c>
      <c r="AD107" s="107">
        <f>VLOOKUP(AC107,'[1]Player Counts'!$A$2:$B$90,2,FALSE)</f>
        <v>58</v>
      </c>
      <c r="AE107" s="86">
        <f>VLOOKUP(AC107,'Win Scenario'!$A$143:$D$231,4,FALSE)</f>
        <v>84</v>
      </c>
      <c r="AF107" s="87">
        <f>IFERROR(VLOOKUP(AE107,[1]Moneys!$L$6:$N$95,3,FALSE),IFERROR(VLOOKUP(AE107,[1]Moneys!$O$6:$Q$95,3,FALSE),0))</f>
        <v>9566.1654082616242</v>
      </c>
      <c r="AG107" s="85" t="s">
        <v>223</v>
      </c>
      <c r="AH107" s="89" t="s">
        <v>224</v>
      </c>
      <c r="AI107" s="89" t="str">
        <f t="shared" si="24"/>
        <v>R</v>
      </c>
      <c r="AJ107" s="90" t="str">
        <f t="shared" si="25"/>
        <v>R. Fowler</v>
      </c>
      <c r="AK107" s="107">
        <f>VLOOKUP(AJ107,'[1]Player Counts'!$A$2:$B$90,2,FALSE)</f>
        <v>55</v>
      </c>
      <c r="AL107" s="86">
        <f>VLOOKUP(AJ107,'Win Scenario'!$A$143:$D$231,4,FALSE)</f>
        <v>12</v>
      </c>
      <c r="AM107" s="87">
        <f>IFERROR(VLOOKUP(AL107,[1]Moneys!$L$6:$N$95,3,FALSE),IFERROR(VLOOKUP(AL107,[1]Moneys!$O$6:$Q$95,3,FALSE),0))</f>
        <v>229721.65769999998</v>
      </c>
      <c r="AN107" s="89"/>
      <c r="AO107" s="85" t="s">
        <v>41</v>
      </c>
      <c r="AP107" s="85">
        <v>280</v>
      </c>
      <c r="AR107" s="22" t="str">
        <f>IFERROR(MATCH([1]Tracking!B1,'Win Scenario'!F113:AH113,0)&gt;=1,"")</f>
        <v/>
      </c>
    </row>
    <row r="108" spans="1:44" s="22" customFormat="1">
      <c r="A108" s="85" t="s">
        <v>4224</v>
      </c>
      <c r="B108" s="8">
        <f t="shared" si="13"/>
        <v>23</v>
      </c>
      <c r="C108" s="14">
        <f t="shared" si="14"/>
        <v>-320915</v>
      </c>
      <c r="D108" s="12">
        <f t="shared" si="15"/>
        <v>586981</v>
      </c>
      <c r="E108" s="85" t="s">
        <v>221</v>
      </c>
      <c r="F108" s="88" t="s">
        <v>222</v>
      </c>
      <c r="G108" s="89" t="str">
        <f t="shared" si="16"/>
        <v>J</v>
      </c>
      <c r="H108" s="90" t="str">
        <f t="shared" si="17"/>
        <v>J. Day</v>
      </c>
      <c r="I108" s="107">
        <f>VLOOKUP(H108,'[1]Player Counts'!$A$2:$B$90,2,FALSE)</f>
        <v>104</v>
      </c>
      <c r="J108" s="86">
        <f>VLOOKUP(H108,'Win Scenario'!$A$143:$D$231,4,FALSE)</f>
        <v>71</v>
      </c>
      <c r="K108" s="87">
        <f>IFERROR(VLOOKUP(J108,[1]Moneys!$L$6:$N$95,3,FALSE),IFERROR(VLOOKUP(J108,[1]Moneys!$O$6:$Q$95,3,FALSE),0))</f>
        <v>14213.640948551125</v>
      </c>
      <c r="L108" s="85" t="s">
        <v>250</v>
      </c>
      <c r="M108" s="88" t="s">
        <v>251</v>
      </c>
      <c r="N108" s="89" t="str">
        <f t="shared" si="18"/>
        <v>B</v>
      </c>
      <c r="O108" s="90" t="str">
        <f t="shared" si="19"/>
        <v>B. Watson</v>
      </c>
      <c r="P108" s="107">
        <f>VLOOKUP(O108,'[1]Player Counts'!$A$2:$B$90,2,FALSE)</f>
        <v>58</v>
      </c>
      <c r="Q108" s="86">
        <f>VLOOKUP(O108,'Win Scenario'!$A$143:$D$231,4,FALSE)</f>
        <v>84</v>
      </c>
      <c r="R108" s="87">
        <f>IFERROR(VLOOKUP(Q108,[1]Moneys!$L$6:$N$95,3,FALSE),IFERROR(VLOOKUP(Q108,[1]Moneys!$O$6:$Q$95,3,FALSE),0))</f>
        <v>9566.1654082616242</v>
      </c>
      <c r="S108" s="85" t="s">
        <v>223</v>
      </c>
      <c r="T108" s="88" t="s">
        <v>224</v>
      </c>
      <c r="U108" s="89" t="str">
        <f t="shared" si="20"/>
        <v>R</v>
      </c>
      <c r="V108" s="90" t="str">
        <f t="shared" si="21"/>
        <v>R. Fowler</v>
      </c>
      <c r="W108" s="107">
        <f>VLOOKUP(V108,'[1]Player Counts'!$A$2:$B$90,2,FALSE)</f>
        <v>55</v>
      </c>
      <c r="X108" s="86">
        <f>VLOOKUP(V108,'Win Scenario'!$A$143:$D$231,4,FALSE)</f>
        <v>12</v>
      </c>
      <c r="Y108" s="87">
        <f>IFERROR(VLOOKUP(X108,[1]Moneys!$L$6:$N$95,3,FALSE),IFERROR(VLOOKUP(X108,[1]Moneys!$O$6:$Q$95,3,FALSE),0))</f>
        <v>229721.65769999998</v>
      </c>
      <c r="Z108" s="85" t="s">
        <v>242</v>
      </c>
      <c r="AA108" s="88" t="s">
        <v>243</v>
      </c>
      <c r="AB108" s="89" t="str">
        <f t="shared" si="22"/>
        <v>A</v>
      </c>
      <c r="AC108" s="90" t="str">
        <f t="shared" si="23"/>
        <v>A. Scott</v>
      </c>
      <c r="AD108" s="107">
        <f>VLOOKUP(AC108,'[1]Player Counts'!$A$2:$B$90,2,FALSE)</f>
        <v>67</v>
      </c>
      <c r="AE108" s="86">
        <f>VLOOKUP(AC108,'Win Scenario'!$A$143:$D$231,4,FALSE)</f>
        <v>11</v>
      </c>
      <c r="AF108" s="87">
        <f>IFERROR(VLOOKUP(AE108,[1]Moneys!$L$6:$N$95,3,FALSE),IFERROR(VLOOKUP(AE108,[1]Moneys!$O$6:$Q$95,3,FALSE),0))</f>
        <v>247578.22719999999</v>
      </c>
      <c r="AG108" s="85" t="s">
        <v>266</v>
      </c>
      <c r="AH108" s="88" t="s">
        <v>267</v>
      </c>
      <c r="AI108" s="89" t="str">
        <f t="shared" si="24"/>
        <v>H</v>
      </c>
      <c r="AJ108" s="90" t="str">
        <f t="shared" si="25"/>
        <v>H. Matsuyama</v>
      </c>
      <c r="AK108" s="107">
        <f>VLOOKUP(AJ108,'[1]Player Counts'!$A$2:$B$90,2,FALSE)</f>
        <v>7</v>
      </c>
      <c r="AL108" s="86">
        <f>VLOOKUP(AJ108,'Win Scenario'!$A$143:$D$231,4,FALSE)</f>
        <v>26</v>
      </c>
      <c r="AM108" s="87">
        <f>IFERROR(VLOOKUP(AL108,[1]Moneys!$L$6:$N$95,3,FALSE),IFERROR(VLOOKUP(AL108,[1]Moneys!$O$6:$Q$95,3,FALSE),0))</f>
        <v>85901.085699999996</v>
      </c>
      <c r="AN108" s="89"/>
      <c r="AO108" s="85" t="s">
        <v>46</v>
      </c>
      <c r="AP108" s="85">
        <v>280</v>
      </c>
    </row>
    <row r="109" spans="1:44" s="22" customFormat="1">
      <c r="A109" s="85" t="s">
        <v>39</v>
      </c>
      <c r="B109" s="8">
        <f t="shared" si="13"/>
        <v>50</v>
      </c>
      <c r="C109" s="14">
        <f t="shared" si="14"/>
        <v>-411721</v>
      </c>
      <c r="D109" s="12">
        <f t="shared" si="15"/>
        <v>496175</v>
      </c>
      <c r="E109" s="85" t="s">
        <v>221</v>
      </c>
      <c r="F109" s="89" t="s">
        <v>222</v>
      </c>
      <c r="G109" s="89" t="str">
        <f t="shared" si="16"/>
        <v>J</v>
      </c>
      <c r="H109" s="90" t="str">
        <f t="shared" si="17"/>
        <v>J. Day</v>
      </c>
      <c r="I109" s="107">
        <f>VLOOKUP(H109,'[1]Player Counts'!$A$2:$B$90,2,FALSE)</f>
        <v>104</v>
      </c>
      <c r="J109" s="86">
        <f>VLOOKUP(H109,'Win Scenario'!$A$143:$D$231,4,FALSE)</f>
        <v>71</v>
      </c>
      <c r="K109" s="87">
        <f>IFERROR(VLOOKUP(J109,[1]Moneys!$L$6:$N$95,3,FALSE),IFERROR(VLOOKUP(J109,[1]Moneys!$O$6:$Q$95,3,FALSE),0))</f>
        <v>14213.640948551125</v>
      </c>
      <c r="L109" s="85" t="s">
        <v>250</v>
      </c>
      <c r="M109" s="89" t="s">
        <v>251</v>
      </c>
      <c r="N109" s="89" t="str">
        <f t="shared" si="18"/>
        <v>B</v>
      </c>
      <c r="O109" s="90" t="str">
        <f t="shared" si="19"/>
        <v>B. Watson</v>
      </c>
      <c r="P109" s="107">
        <f>VLOOKUP(O109,'[1]Player Counts'!$A$2:$B$90,2,FALSE)</f>
        <v>58</v>
      </c>
      <c r="Q109" s="86">
        <f>VLOOKUP(O109,'Win Scenario'!$A$143:$D$231,4,FALSE)</f>
        <v>84</v>
      </c>
      <c r="R109" s="87">
        <f>IFERROR(VLOOKUP(Q109,[1]Moneys!$L$6:$N$95,3,FALSE),IFERROR(VLOOKUP(Q109,[1]Moneys!$O$6:$Q$95,3,FALSE),0))</f>
        <v>9566.1654082616242</v>
      </c>
      <c r="S109" s="85" t="s">
        <v>238</v>
      </c>
      <c r="T109" s="89" t="s">
        <v>239</v>
      </c>
      <c r="U109" s="89" t="str">
        <f t="shared" si="20"/>
        <v>P</v>
      </c>
      <c r="V109" s="90" t="str">
        <f t="shared" si="21"/>
        <v>P. Mickelson</v>
      </c>
      <c r="W109" s="107">
        <f>VLOOKUP(V109,'[1]Player Counts'!$A$2:$B$90,2,FALSE)</f>
        <v>41</v>
      </c>
      <c r="X109" s="86">
        <f>VLOOKUP(V109,'Win Scenario'!$A$143:$D$231,4,FALSE)</f>
        <v>13</v>
      </c>
      <c r="Y109" s="87">
        <f>IFERROR(VLOOKUP(X109,[1]Moneys!$L$6:$N$95,3,FALSE),IFERROR(VLOOKUP(X109,[1]Moneys!$O$6:$Q$95,3,FALSE),0))</f>
        <v>213164.47519999999</v>
      </c>
      <c r="Z109" s="85" t="s">
        <v>223</v>
      </c>
      <c r="AA109" s="89" t="s">
        <v>224</v>
      </c>
      <c r="AB109" s="89" t="str">
        <f t="shared" si="22"/>
        <v>R</v>
      </c>
      <c r="AC109" s="90" t="str">
        <f t="shared" si="23"/>
        <v>R. Fowler</v>
      </c>
      <c r="AD109" s="107">
        <f>VLOOKUP(AC109,'[1]Player Counts'!$A$2:$B$90,2,FALSE)</f>
        <v>55</v>
      </c>
      <c r="AE109" s="86">
        <f>VLOOKUP(AC109,'Win Scenario'!$A$143:$D$231,4,FALSE)</f>
        <v>12</v>
      </c>
      <c r="AF109" s="87">
        <f>IFERROR(VLOOKUP(AE109,[1]Moneys!$L$6:$N$95,3,FALSE),IFERROR(VLOOKUP(AE109,[1]Moneys!$O$6:$Q$95,3,FALSE),0))</f>
        <v>229721.65769999998</v>
      </c>
      <c r="AG109" s="85" t="s">
        <v>230</v>
      </c>
      <c r="AH109" s="89" t="s">
        <v>231</v>
      </c>
      <c r="AI109" s="89" t="str">
        <f t="shared" si="24"/>
        <v>D</v>
      </c>
      <c r="AJ109" s="90" t="str">
        <f t="shared" si="25"/>
        <v>D. Johnson</v>
      </c>
      <c r="AK109" s="107">
        <f>VLOOKUP(AJ109,'[1]Player Counts'!$A$2:$B$90,2,FALSE)</f>
        <v>47</v>
      </c>
      <c r="AL109" s="86">
        <f>VLOOKUP(AJ109,'Win Scenario'!$A$143:$D$231,4,FALSE)</f>
        <v>48</v>
      </c>
      <c r="AM109" s="87">
        <f>IFERROR(VLOOKUP(AL109,[1]Moneys!$L$6:$N$95,3,FALSE),IFERROR(VLOOKUP(AL109,[1]Moneys!$O$6:$Q$95,3,FALSE),0))</f>
        <v>29508.089699999895</v>
      </c>
      <c r="AN109" s="89"/>
      <c r="AO109" s="85" t="s">
        <v>7</v>
      </c>
      <c r="AP109" s="85">
        <v>278</v>
      </c>
    </row>
    <row r="110" spans="1:44" s="22" customFormat="1">
      <c r="A110" s="85" t="s">
        <v>4293</v>
      </c>
      <c r="B110" s="8">
        <f t="shared" si="13"/>
        <v>7</v>
      </c>
      <c r="C110" s="14">
        <f t="shared" si="14"/>
        <v>-193651</v>
      </c>
      <c r="D110" s="12">
        <f t="shared" si="15"/>
        <v>714245</v>
      </c>
      <c r="E110" s="85" t="s">
        <v>250</v>
      </c>
      <c r="F110" s="88" t="s">
        <v>251</v>
      </c>
      <c r="G110" s="89" t="str">
        <f t="shared" si="16"/>
        <v>B</v>
      </c>
      <c r="H110" s="90" t="str">
        <f t="shared" si="17"/>
        <v>B. Watson</v>
      </c>
      <c r="I110" s="107">
        <f>VLOOKUP(H110,'[1]Player Counts'!$A$2:$B$90,2,FALSE)</f>
        <v>58</v>
      </c>
      <c r="J110" s="86">
        <f>VLOOKUP(H110,'Win Scenario'!$A$143:$D$231,4,FALSE)</f>
        <v>84</v>
      </c>
      <c r="K110" s="87">
        <f>IFERROR(VLOOKUP(J110,[1]Moneys!$L$6:$N$95,3,FALSE),IFERROR(VLOOKUP(J110,[1]Moneys!$O$6:$Q$95,3,FALSE),0))</f>
        <v>9566.1654082616242</v>
      </c>
      <c r="L110" s="85" t="s">
        <v>221</v>
      </c>
      <c r="M110" s="88" t="s">
        <v>222</v>
      </c>
      <c r="N110" s="89" t="str">
        <f t="shared" si="18"/>
        <v>J</v>
      </c>
      <c r="O110" s="90" t="str">
        <f t="shared" si="19"/>
        <v>J. Day</v>
      </c>
      <c r="P110" s="107">
        <f>VLOOKUP(O110,'[1]Player Counts'!$A$2:$B$90,2,FALSE)</f>
        <v>104</v>
      </c>
      <c r="Q110" s="86">
        <f>VLOOKUP(O110,'Win Scenario'!$A$143:$D$231,4,FALSE)</f>
        <v>71</v>
      </c>
      <c r="R110" s="87">
        <f>IFERROR(VLOOKUP(Q110,[1]Moneys!$L$6:$N$95,3,FALSE),IFERROR(VLOOKUP(Q110,[1]Moneys!$O$6:$Q$95,3,FALSE),0))</f>
        <v>14213.640948551125</v>
      </c>
      <c r="S110" s="85" t="s">
        <v>223</v>
      </c>
      <c r="T110" s="91" t="s">
        <v>224</v>
      </c>
      <c r="U110" s="89" t="str">
        <f t="shared" si="20"/>
        <v>R</v>
      </c>
      <c r="V110" s="90" t="str">
        <f t="shared" si="21"/>
        <v>R. Fowler</v>
      </c>
      <c r="W110" s="107">
        <f>VLOOKUP(V110,'[1]Player Counts'!$A$2:$B$90,2,FALSE)</f>
        <v>55</v>
      </c>
      <c r="X110" s="86">
        <f>VLOOKUP(V110,'Win Scenario'!$A$143:$D$231,4,FALSE)</f>
        <v>12</v>
      </c>
      <c r="Y110" s="87">
        <f>IFERROR(VLOOKUP(X110,[1]Moneys!$L$6:$N$95,3,FALSE),IFERROR(VLOOKUP(X110,[1]Moneys!$O$6:$Q$95,3,FALSE),0))</f>
        <v>229721.65769999998</v>
      </c>
      <c r="Z110" s="85" t="s">
        <v>238</v>
      </c>
      <c r="AA110" s="88" t="s">
        <v>239</v>
      </c>
      <c r="AB110" s="89" t="str">
        <f t="shared" si="22"/>
        <v>P</v>
      </c>
      <c r="AC110" s="90" t="str">
        <f t="shared" si="23"/>
        <v>P. Mickelson</v>
      </c>
      <c r="AD110" s="107">
        <f>VLOOKUP(AC110,'[1]Player Counts'!$A$2:$B$90,2,FALSE)</f>
        <v>41</v>
      </c>
      <c r="AE110" s="86">
        <f>VLOOKUP(AC110,'Win Scenario'!$A$143:$D$231,4,FALSE)</f>
        <v>13</v>
      </c>
      <c r="AF110" s="87">
        <f>IFERROR(VLOOKUP(AE110,[1]Moneys!$L$6:$N$95,3,FALSE),IFERROR(VLOOKUP(AE110,[1]Moneys!$O$6:$Q$95,3,FALSE),0))</f>
        <v>213164.47519999999</v>
      </c>
      <c r="AG110" s="85" t="s">
        <v>242</v>
      </c>
      <c r="AH110" s="88" t="s">
        <v>243</v>
      </c>
      <c r="AI110" s="89" t="str">
        <f t="shared" si="24"/>
        <v>A</v>
      </c>
      <c r="AJ110" s="90" t="str">
        <f t="shared" si="25"/>
        <v>A. Scott</v>
      </c>
      <c r="AK110" s="107">
        <f>VLOOKUP(AJ110,'[1]Player Counts'!$A$2:$B$90,2,FALSE)</f>
        <v>67</v>
      </c>
      <c r="AL110" s="86">
        <f>VLOOKUP(AJ110,'Win Scenario'!$A$143:$D$231,4,FALSE)</f>
        <v>11</v>
      </c>
      <c r="AM110" s="87">
        <f>IFERROR(VLOOKUP(AL110,[1]Moneys!$L$6:$N$95,3,FALSE),IFERROR(VLOOKUP(AL110,[1]Moneys!$O$6:$Q$95,3,FALSE),0))</f>
        <v>247578.22719999999</v>
      </c>
      <c r="AN110" s="89"/>
      <c r="AO110" s="85" t="s">
        <v>17</v>
      </c>
      <c r="AP110" s="85">
        <v>276</v>
      </c>
      <c r="AR110" s="22" t="str">
        <f>IF(IFERROR(MATCH([1]Tracking!B1,'Win Scenario'!F114:AH114,0),"")&gt;=0,"YES","")</f>
        <v>YES</v>
      </c>
    </row>
    <row r="111" spans="1:44" s="22" customFormat="1">
      <c r="A111" s="85" t="s">
        <v>4298</v>
      </c>
      <c r="B111" s="8">
        <f t="shared" si="13"/>
        <v>7</v>
      </c>
      <c r="C111" s="14">
        <f t="shared" si="14"/>
        <v>-193651</v>
      </c>
      <c r="D111" s="12">
        <f t="shared" si="15"/>
        <v>714245</v>
      </c>
      <c r="E111" s="85" t="s">
        <v>221</v>
      </c>
      <c r="F111" s="89" t="s">
        <v>222</v>
      </c>
      <c r="G111" s="89" t="str">
        <f t="shared" si="16"/>
        <v>J</v>
      </c>
      <c r="H111" s="90" t="str">
        <f t="shared" si="17"/>
        <v>J. Day</v>
      </c>
      <c r="I111" s="107">
        <f>VLOOKUP(H111,'[1]Player Counts'!$A$2:$B$90,2,FALSE)</f>
        <v>104</v>
      </c>
      <c r="J111" s="86">
        <f>VLOOKUP(H111,'Win Scenario'!$A$143:$D$231,4,FALSE)</f>
        <v>71</v>
      </c>
      <c r="K111" s="87">
        <f>IFERROR(VLOOKUP(J111,[1]Moneys!$L$6:$N$95,3,FALSE),IFERROR(VLOOKUP(J111,[1]Moneys!$O$6:$Q$95,3,FALSE),0))</f>
        <v>14213.640948551125</v>
      </c>
      <c r="L111" s="85" t="s">
        <v>242</v>
      </c>
      <c r="M111" s="89" t="s">
        <v>243</v>
      </c>
      <c r="N111" s="89" t="str">
        <f t="shared" si="18"/>
        <v>A</v>
      </c>
      <c r="O111" s="90" t="str">
        <f t="shared" si="19"/>
        <v>A. Scott</v>
      </c>
      <c r="P111" s="107">
        <f>VLOOKUP(O111,'[1]Player Counts'!$A$2:$B$90,2,FALSE)</f>
        <v>67</v>
      </c>
      <c r="Q111" s="86">
        <f>VLOOKUP(O111,'Win Scenario'!$A$143:$D$231,4,FALSE)</f>
        <v>11</v>
      </c>
      <c r="R111" s="87">
        <f>IFERROR(VLOOKUP(Q111,[1]Moneys!$L$6:$N$95,3,FALSE),IFERROR(VLOOKUP(Q111,[1]Moneys!$O$6:$Q$95,3,FALSE),0))</f>
        <v>247578.22719999999</v>
      </c>
      <c r="S111" s="85" t="s">
        <v>223</v>
      </c>
      <c r="T111" s="89" t="s">
        <v>224</v>
      </c>
      <c r="U111" s="89" t="str">
        <f t="shared" si="20"/>
        <v>R</v>
      </c>
      <c r="V111" s="90" t="str">
        <f t="shared" si="21"/>
        <v>R. Fowler</v>
      </c>
      <c r="W111" s="107">
        <f>VLOOKUP(V111,'[1]Player Counts'!$A$2:$B$90,2,FALSE)</f>
        <v>55</v>
      </c>
      <c r="X111" s="86">
        <f>VLOOKUP(V111,'Win Scenario'!$A$143:$D$231,4,FALSE)</f>
        <v>12</v>
      </c>
      <c r="Y111" s="87">
        <f>IFERROR(VLOOKUP(X111,[1]Moneys!$L$6:$N$95,3,FALSE),IFERROR(VLOOKUP(X111,[1]Moneys!$O$6:$Q$95,3,FALSE),0))</f>
        <v>229721.65769999998</v>
      </c>
      <c r="Z111" s="85" t="s">
        <v>250</v>
      </c>
      <c r="AA111" s="89" t="s">
        <v>251</v>
      </c>
      <c r="AB111" s="89" t="str">
        <f t="shared" si="22"/>
        <v>B</v>
      </c>
      <c r="AC111" s="90" t="str">
        <f t="shared" si="23"/>
        <v>B. Watson</v>
      </c>
      <c r="AD111" s="107">
        <f>VLOOKUP(AC111,'[1]Player Counts'!$A$2:$B$90,2,FALSE)</f>
        <v>58</v>
      </c>
      <c r="AE111" s="86">
        <f>VLOOKUP(AC111,'Win Scenario'!$A$143:$D$231,4,FALSE)</f>
        <v>84</v>
      </c>
      <c r="AF111" s="87">
        <f>IFERROR(VLOOKUP(AE111,[1]Moneys!$L$6:$N$95,3,FALSE),IFERROR(VLOOKUP(AE111,[1]Moneys!$O$6:$Q$95,3,FALSE),0))</f>
        <v>9566.1654082616242</v>
      </c>
      <c r="AG111" s="85" t="s">
        <v>238</v>
      </c>
      <c r="AH111" s="89" t="s">
        <v>239</v>
      </c>
      <c r="AI111" s="89" t="str">
        <f t="shared" si="24"/>
        <v>P</v>
      </c>
      <c r="AJ111" s="90" t="str">
        <f t="shared" si="25"/>
        <v>P. Mickelson</v>
      </c>
      <c r="AK111" s="107">
        <f>VLOOKUP(AJ111,'[1]Player Counts'!$A$2:$B$90,2,FALSE)</f>
        <v>41</v>
      </c>
      <c r="AL111" s="86">
        <f>VLOOKUP(AJ111,'Win Scenario'!$A$143:$D$231,4,FALSE)</f>
        <v>13</v>
      </c>
      <c r="AM111" s="87">
        <f>IFERROR(VLOOKUP(AL111,[1]Moneys!$L$6:$N$95,3,FALSE),IFERROR(VLOOKUP(AL111,[1]Moneys!$O$6:$Q$95,3,FALSE),0))</f>
        <v>213164.47519999999</v>
      </c>
      <c r="AN111" s="89"/>
      <c r="AO111" s="85" t="s">
        <v>18</v>
      </c>
      <c r="AP111" s="85">
        <v>278</v>
      </c>
    </row>
    <row r="112" spans="1:44" s="22" customFormat="1">
      <c r="A112" s="77" t="s">
        <v>4326</v>
      </c>
      <c r="B112" s="8">
        <f t="shared" si="13"/>
        <v>128</v>
      </c>
      <c r="C112" s="14">
        <f t="shared" si="14"/>
        <v>-705429</v>
      </c>
      <c r="D112" s="12">
        <f t="shared" si="15"/>
        <v>202467</v>
      </c>
      <c r="E112" s="77" t="s">
        <v>258</v>
      </c>
      <c r="F112" t="s">
        <v>259</v>
      </c>
      <c r="G112" s="1" t="str">
        <f t="shared" si="16"/>
        <v>B</v>
      </c>
      <c r="H112" s="11" t="str">
        <f t="shared" si="17"/>
        <v>B. Snedeker</v>
      </c>
      <c r="I112" s="107">
        <f>VLOOKUP(H112,'[1]Player Counts'!$A$2:$B$90,2,FALSE)</f>
        <v>5</v>
      </c>
      <c r="J112" s="8">
        <f>VLOOKUP(H112,'Win Scenario'!$A$143:$D$231,4,FALSE)</f>
        <v>75</v>
      </c>
      <c r="K112" s="12">
        <f>IFERROR(VLOOKUP(J112,[1]Moneys!$L$6:$N$95,3,FALSE),IFERROR(VLOOKUP(J112,[1]Moneys!$O$6:$Q$95,3,FALSE),0))</f>
        <v>12583.234135673889</v>
      </c>
      <c r="L112" s="77" t="s">
        <v>250</v>
      </c>
      <c r="M112" t="s">
        <v>251</v>
      </c>
      <c r="N112" s="1" t="str">
        <f t="shared" si="18"/>
        <v>B</v>
      </c>
      <c r="O112" s="11" t="str">
        <f t="shared" si="19"/>
        <v>B. Watson</v>
      </c>
      <c r="P112" s="107">
        <f>VLOOKUP(O112,'[1]Player Counts'!$A$2:$B$90,2,FALSE)</f>
        <v>58</v>
      </c>
      <c r="Q112" s="8">
        <f>VLOOKUP(O112,'Win Scenario'!$A$143:$D$231,4,FALSE)</f>
        <v>84</v>
      </c>
      <c r="R112" s="12">
        <f>IFERROR(VLOOKUP(Q112,[1]Moneys!$L$6:$N$95,3,FALSE),IFERROR(VLOOKUP(Q112,[1]Moneys!$O$6:$Q$95,3,FALSE),0))</f>
        <v>9566.1654082616242</v>
      </c>
      <c r="S112" s="77" t="s">
        <v>255</v>
      </c>
      <c r="T112" t="s">
        <v>256</v>
      </c>
      <c r="U112" s="1" t="str">
        <f t="shared" si="20"/>
        <v>L</v>
      </c>
      <c r="V112" s="11" t="str">
        <f t="shared" si="21"/>
        <v>L. Oosthuizen</v>
      </c>
      <c r="W112" s="107">
        <f>VLOOKUP(V112,'[1]Player Counts'!$A$2:$B$90,2,FALSE)</f>
        <v>19</v>
      </c>
      <c r="X112" s="8">
        <f>VLOOKUP(V112,'Win Scenario'!$A$143:$D$231,4,FALSE)</f>
        <v>52</v>
      </c>
      <c r="Y112" s="12">
        <f>IFERROR(VLOOKUP(X112,[1]Moneys!$L$6:$N$95,3,FALSE),IFERROR(VLOOKUP(X112,[1]Moneys!$O$6:$Q$95,3,FALSE),0))</f>
        <v>24401.881699999794</v>
      </c>
      <c r="Z112" s="77" t="s">
        <v>236</v>
      </c>
      <c r="AA112" t="s">
        <v>237</v>
      </c>
      <c r="AB112" s="1" t="str">
        <f t="shared" si="22"/>
        <v>R</v>
      </c>
      <c r="AC112" s="11" t="str">
        <f t="shared" si="23"/>
        <v>R. McIlroy</v>
      </c>
      <c r="AD112" s="107">
        <f>VLOOKUP(AC112,'[1]Player Counts'!$A$2:$B$90,2,FALSE)</f>
        <v>70</v>
      </c>
      <c r="AE112" s="8">
        <f>VLOOKUP(AC112,'Win Scenario'!$A$143:$D$231,4,FALSE)</f>
        <v>49</v>
      </c>
      <c r="AF112" s="12">
        <f>IFERROR(VLOOKUP(AE112,[1]Moneys!$L$6:$N$95,3,FALSE),IFERROR(VLOOKUP(AE112,[1]Moneys!$O$6:$Q$95,3,FALSE),0))</f>
        <v>28133</v>
      </c>
      <c r="AG112" s="77" t="s">
        <v>246</v>
      </c>
      <c r="AH112" t="s">
        <v>247</v>
      </c>
      <c r="AI112" s="1" t="str">
        <f t="shared" si="24"/>
        <v>H</v>
      </c>
      <c r="AJ112" s="11" t="str">
        <f t="shared" si="25"/>
        <v>H. Stenson</v>
      </c>
      <c r="AK112" s="107">
        <f>VLOOKUP(AJ112,'[1]Player Counts'!$A$2:$B$90,2,FALSE)</f>
        <v>29</v>
      </c>
      <c r="AL112" s="8">
        <f>VLOOKUP(AJ112,'Win Scenario'!$A$143:$D$231,4,FALSE)</f>
        <v>20</v>
      </c>
      <c r="AM112" s="12">
        <f>IFERROR(VLOOKUP(AL112,[1]Moneys!$L$6:$N$95,3,FALSE),IFERROR(VLOOKUP(AL112,[1]Moneys!$O$6:$Q$95,3,FALSE),0))</f>
        <v>127782.48969999998</v>
      </c>
      <c r="AN112" s="89"/>
      <c r="AO112" s="85" t="s">
        <v>6</v>
      </c>
      <c r="AP112" s="85">
        <v>274</v>
      </c>
    </row>
    <row r="113" spans="1:42" s="22" customFormat="1">
      <c r="A113" s="85" t="s">
        <v>27</v>
      </c>
      <c r="B113" s="8">
        <f t="shared" si="13"/>
        <v>64</v>
      </c>
      <c r="C113" s="14">
        <f t="shared" si="14"/>
        <v>-497102</v>
      </c>
      <c r="D113" s="12">
        <f t="shared" si="15"/>
        <v>410794</v>
      </c>
      <c r="E113" s="85" t="s">
        <v>236</v>
      </c>
      <c r="F113" s="89" t="s">
        <v>237</v>
      </c>
      <c r="G113" s="89" t="str">
        <f t="shared" si="16"/>
        <v>R</v>
      </c>
      <c r="H113" s="90" t="str">
        <f t="shared" si="17"/>
        <v>R. McIlroy</v>
      </c>
      <c r="I113" s="107">
        <f>VLOOKUP(H113,'[1]Player Counts'!$A$2:$B$90,2,FALSE)</f>
        <v>70</v>
      </c>
      <c r="J113" s="86">
        <f>VLOOKUP(H113,'Win Scenario'!$A$143:$D$231,4,FALSE)</f>
        <v>49</v>
      </c>
      <c r="K113" s="87">
        <f>IFERROR(VLOOKUP(J113,[1]Moneys!$L$6:$N$95,3,FALSE),IFERROR(VLOOKUP(J113,[1]Moneys!$O$6:$Q$95,3,FALSE),0))</f>
        <v>28133</v>
      </c>
      <c r="L113" s="85" t="s">
        <v>252</v>
      </c>
      <c r="M113" s="89" t="s">
        <v>253</v>
      </c>
      <c r="N113" s="89" t="str">
        <f t="shared" si="18"/>
        <v>J</v>
      </c>
      <c r="O113" s="90" t="str">
        <f t="shared" si="19"/>
        <v>J. Rose</v>
      </c>
      <c r="P113" s="107">
        <f>VLOOKUP(O113,'[1]Player Counts'!$A$2:$B$90,2,FALSE)</f>
        <v>26</v>
      </c>
      <c r="Q113" s="86">
        <f>VLOOKUP(O113,'Win Scenario'!$A$143:$D$231,4,FALSE)</f>
        <v>76</v>
      </c>
      <c r="R113" s="87">
        <f>IFERROR(VLOOKUP(Q113,[1]Moneys!$L$6:$N$95,3,FALSE),IFERROR(VLOOKUP(Q113,[1]Moneys!$O$6:$Q$95,3,FALSE),0))</f>
        <v>12205.737111603672</v>
      </c>
      <c r="S113" s="85" t="s">
        <v>230</v>
      </c>
      <c r="T113" s="89" t="s">
        <v>231</v>
      </c>
      <c r="U113" s="89" t="str">
        <f t="shared" si="20"/>
        <v>D</v>
      </c>
      <c r="V113" s="90" t="str">
        <f t="shared" si="21"/>
        <v>D. Johnson</v>
      </c>
      <c r="W113" s="107">
        <f>VLOOKUP(V113,'[1]Player Counts'!$A$2:$B$90,2,FALSE)</f>
        <v>47</v>
      </c>
      <c r="X113" s="86">
        <f>VLOOKUP(V113,'Win Scenario'!$A$143:$D$231,4,FALSE)</f>
        <v>48</v>
      </c>
      <c r="Y113" s="87">
        <f>IFERROR(VLOOKUP(X113,[1]Moneys!$L$6:$N$95,3,FALSE),IFERROR(VLOOKUP(X113,[1]Moneys!$O$6:$Q$95,3,FALSE),0))</f>
        <v>29508.089699999895</v>
      </c>
      <c r="Z113" s="85" t="s">
        <v>238</v>
      </c>
      <c r="AA113" s="89" t="s">
        <v>239</v>
      </c>
      <c r="AB113" s="89" t="str">
        <f t="shared" si="22"/>
        <v>P</v>
      </c>
      <c r="AC113" s="90" t="str">
        <f t="shared" si="23"/>
        <v>P. Mickelson</v>
      </c>
      <c r="AD113" s="107">
        <f>VLOOKUP(AC113,'[1]Player Counts'!$A$2:$B$90,2,FALSE)</f>
        <v>41</v>
      </c>
      <c r="AE113" s="86">
        <f>VLOOKUP(AC113,'Win Scenario'!$A$143:$D$231,4,FALSE)</f>
        <v>13</v>
      </c>
      <c r="AF113" s="87">
        <f>IFERROR(VLOOKUP(AE113,[1]Moneys!$L$6:$N$95,3,FALSE),IFERROR(VLOOKUP(AE113,[1]Moneys!$O$6:$Q$95,3,FALSE),0))</f>
        <v>213164.47519999999</v>
      </c>
      <c r="AG113" s="85" t="s">
        <v>246</v>
      </c>
      <c r="AH113" s="89" t="s">
        <v>247</v>
      </c>
      <c r="AI113" s="89" t="str">
        <f t="shared" si="24"/>
        <v>H</v>
      </c>
      <c r="AJ113" s="90" t="str">
        <f t="shared" si="25"/>
        <v>H. Stenson</v>
      </c>
      <c r="AK113" s="107">
        <f>VLOOKUP(AJ113,'[1]Player Counts'!$A$2:$B$90,2,FALSE)</f>
        <v>29</v>
      </c>
      <c r="AL113" s="86">
        <f>VLOOKUP(AJ113,'Win Scenario'!$A$143:$D$231,4,FALSE)</f>
        <v>20</v>
      </c>
      <c r="AM113" s="87">
        <f>IFERROR(VLOOKUP(AL113,[1]Moneys!$L$6:$N$95,3,FALSE),IFERROR(VLOOKUP(AL113,[1]Moneys!$O$6:$Q$95,3,FALSE),0))</f>
        <v>127782.48969999998</v>
      </c>
      <c r="AN113" s="89"/>
      <c r="AO113" s="85" t="s">
        <v>18</v>
      </c>
      <c r="AP113" s="85">
        <v>295</v>
      </c>
    </row>
    <row r="114" spans="1:42" s="22" customFormat="1">
      <c r="A114" s="85" t="s">
        <v>4265</v>
      </c>
      <c r="B114" s="8">
        <f t="shared" si="13"/>
        <v>52</v>
      </c>
      <c r="C114" s="14">
        <f t="shared" si="14"/>
        <v>-426632</v>
      </c>
      <c r="D114" s="12">
        <f t="shared" si="15"/>
        <v>481264</v>
      </c>
      <c r="E114" s="85" t="s">
        <v>221</v>
      </c>
      <c r="F114" s="89" t="s">
        <v>222</v>
      </c>
      <c r="G114" s="89" t="str">
        <f t="shared" si="16"/>
        <v>J</v>
      </c>
      <c r="H114" s="90" t="str">
        <f t="shared" si="17"/>
        <v>J. Day</v>
      </c>
      <c r="I114" s="107">
        <f>VLOOKUP(H114,'[1]Player Counts'!$A$2:$B$90,2,FALSE)</f>
        <v>104</v>
      </c>
      <c r="J114" s="86">
        <f>VLOOKUP(H114,'Win Scenario'!$A$143:$D$231,4,FALSE)</f>
        <v>71</v>
      </c>
      <c r="K114" s="87">
        <f>IFERROR(VLOOKUP(J114,[1]Moneys!$L$6:$N$95,3,FALSE),IFERROR(VLOOKUP(J114,[1]Moneys!$O$6:$Q$95,3,FALSE),0))</f>
        <v>14213.640948551125</v>
      </c>
      <c r="L114" s="85" t="s">
        <v>242</v>
      </c>
      <c r="M114" s="89" t="s">
        <v>243</v>
      </c>
      <c r="N114" s="89" t="str">
        <f t="shared" si="18"/>
        <v>A</v>
      </c>
      <c r="O114" s="90" t="str">
        <f t="shared" si="19"/>
        <v>A. Scott</v>
      </c>
      <c r="P114" s="107">
        <f>VLOOKUP(O114,'[1]Player Counts'!$A$2:$B$90,2,FALSE)</f>
        <v>67</v>
      </c>
      <c r="Q114" s="86">
        <f>VLOOKUP(O114,'Win Scenario'!$A$143:$D$231,4,FALSE)</f>
        <v>11</v>
      </c>
      <c r="R114" s="87">
        <f>IFERROR(VLOOKUP(Q114,[1]Moneys!$L$6:$N$95,3,FALSE),IFERROR(VLOOKUP(Q114,[1]Moneys!$O$6:$Q$95,3,FALSE),0))</f>
        <v>247578.22719999999</v>
      </c>
      <c r="S114" s="85" t="s">
        <v>266</v>
      </c>
      <c r="T114" s="89" t="s">
        <v>267</v>
      </c>
      <c r="U114" s="89" t="str">
        <f t="shared" si="20"/>
        <v>H</v>
      </c>
      <c r="V114" s="90" t="str">
        <f t="shared" si="21"/>
        <v>H. Matsuyama</v>
      </c>
      <c r="W114" s="107">
        <f>VLOOKUP(V114,'[1]Player Counts'!$A$2:$B$90,2,FALSE)</f>
        <v>7</v>
      </c>
      <c r="X114" s="86">
        <f>VLOOKUP(V114,'Win Scenario'!$A$143:$D$231,4,FALSE)</f>
        <v>26</v>
      </c>
      <c r="Y114" s="87">
        <f>IFERROR(VLOOKUP(X114,[1]Moneys!$L$6:$N$95,3,FALSE),IFERROR(VLOOKUP(X114,[1]Moneys!$O$6:$Q$95,3,FALSE),0))</f>
        <v>85901.085699999996</v>
      </c>
      <c r="Z114" s="85" t="s">
        <v>230</v>
      </c>
      <c r="AA114" s="89" t="s">
        <v>260</v>
      </c>
      <c r="AB114" s="89" t="str">
        <f t="shared" si="22"/>
        <v>Z</v>
      </c>
      <c r="AC114" s="90" t="str">
        <f t="shared" si="23"/>
        <v>Z. Johnson</v>
      </c>
      <c r="AD114" s="107">
        <f>VLOOKUP(AC114,'[1]Player Counts'!$A$2:$B$90,2,FALSE)</f>
        <v>6</v>
      </c>
      <c r="AE114" s="86">
        <f>VLOOKUP(AC114,'Win Scenario'!$A$143:$D$231,4,FALSE)</f>
        <v>23</v>
      </c>
      <c r="AF114" s="87">
        <f>IFERROR(VLOOKUP(AE114,[1]Moneys!$L$6:$N$95,3,FALSE),IFERROR(VLOOKUP(AE114,[1]Moneys!$O$6:$Q$95,3,FALSE),0))</f>
        <v>104062.5472</v>
      </c>
      <c r="AG114" s="85" t="s">
        <v>230</v>
      </c>
      <c r="AH114" s="89" t="s">
        <v>231</v>
      </c>
      <c r="AI114" s="89" t="str">
        <f t="shared" si="24"/>
        <v>D</v>
      </c>
      <c r="AJ114" s="90" t="str">
        <f t="shared" si="25"/>
        <v>D. Johnson</v>
      </c>
      <c r="AK114" s="107">
        <f>VLOOKUP(AJ114,'[1]Player Counts'!$A$2:$B$90,2,FALSE)</f>
        <v>47</v>
      </c>
      <c r="AL114" s="86">
        <f>VLOOKUP(AJ114,'Win Scenario'!$A$143:$D$231,4,FALSE)</f>
        <v>48</v>
      </c>
      <c r="AM114" s="87">
        <f>IFERROR(VLOOKUP(AL114,[1]Moneys!$L$6:$N$95,3,FALSE),IFERROR(VLOOKUP(AL114,[1]Moneys!$O$6:$Q$95,3,FALSE),0))</f>
        <v>29508.089699999895</v>
      </c>
      <c r="AN114" s="89"/>
      <c r="AO114" s="85" t="s">
        <v>9</v>
      </c>
      <c r="AP114" s="85">
        <v>279</v>
      </c>
    </row>
    <row r="115" spans="1:42" s="22" customFormat="1">
      <c r="A115" s="77" t="s">
        <v>4220</v>
      </c>
      <c r="B115" s="8">
        <f t="shared" si="13"/>
        <v>71</v>
      </c>
      <c r="C115" s="14">
        <f t="shared" si="14"/>
        <v>-530459</v>
      </c>
      <c r="D115" s="12">
        <f t="shared" si="15"/>
        <v>377437</v>
      </c>
      <c r="E115" s="77" t="s">
        <v>230</v>
      </c>
      <c r="F115" s="1" t="s">
        <v>260</v>
      </c>
      <c r="G115" s="1" t="str">
        <f t="shared" si="16"/>
        <v>Z</v>
      </c>
      <c r="H115" s="11" t="str">
        <f t="shared" si="17"/>
        <v>Z. Johnson</v>
      </c>
      <c r="I115" s="107">
        <f>VLOOKUP(H115,'[1]Player Counts'!$A$2:$B$90,2,FALSE)</f>
        <v>6</v>
      </c>
      <c r="J115" s="8">
        <f>VLOOKUP(H115,'Win Scenario'!$A$143:$D$231,4,FALSE)</f>
        <v>23</v>
      </c>
      <c r="K115" s="12">
        <f>IFERROR(VLOOKUP(J115,[1]Moneys!$L$6:$N$95,3,FALSE),IFERROR(VLOOKUP(J115,[1]Moneys!$O$6:$Q$95,3,FALSE),0))</f>
        <v>104062.5472</v>
      </c>
      <c r="L115" s="77" t="s">
        <v>252</v>
      </c>
      <c r="M115" s="1" t="s">
        <v>253</v>
      </c>
      <c r="N115" s="1" t="str">
        <f t="shared" si="18"/>
        <v>J</v>
      </c>
      <c r="O115" s="11" t="str">
        <f t="shared" si="19"/>
        <v>J. Rose</v>
      </c>
      <c r="P115" s="107">
        <f>VLOOKUP(O115,'[1]Player Counts'!$A$2:$B$90,2,FALSE)</f>
        <v>26</v>
      </c>
      <c r="Q115" s="8">
        <f>VLOOKUP(O115,'Win Scenario'!$A$143:$D$231,4,FALSE)</f>
        <v>76</v>
      </c>
      <c r="R115" s="12">
        <f>IFERROR(VLOOKUP(Q115,[1]Moneys!$L$6:$N$95,3,FALSE),IFERROR(VLOOKUP(Q115,[1]Moneys!$O$6:$Q$95,3,FALSE),0))</f>
        <v>12205.737111603672</v>
      </c>
      <c r="S115" s="77" t="s">
        <v>238</v>
      </c>
      <c r="T115" s="1" t="s">
        <v>239</v>
      </c>
      <c r="U115" s="1" t="str">
        <f t="shared" si="20"/>
        <v>P</v>
      </c>
      <c r="V115" s="11" t="str">
        <f t="shared" si="21"/>
        <v>P. Mickelson</v>
      </c>
      <c r="W115" s="107">
        <f>VLOOKUP(V115,'[1]Player Counts'!$A$2:$B$90,2,FALSE)</f>
        <v>41</v>
      </c>
      <c r="X115" s="8">
        <f>VLOOKUP(V115,'Win Scenario'!$A$143:$D$231,4,FALSE)</f>
        <v>13</v>
      </c>
      <c r="Y115" s="12">
        <f>IFERROR(VLOOKUP(X115,[1]Moneys!$L$6:$N$95,3,FALSE),IFERROR(VLOOKUP(X115,[1]Moneys!$O$6:$Q$95,3,FALSE),0))</f>
        <v>213164.47519999999</v>
      </c>
      <c r="Z115" s="77" t="s">
        <v>236</v>
      </c>
      <c r="AA115" s="1" t="s">
        <v>237</v>
      </c>
      <c r="AB115" s="1" t="str">
        <f t="shared" si="22"/>
        <v>R</v>
      </c>
      <c r="AC115" s="11" t="str">
        <f t="shared" si="23"/>
        <v>R. McIlroy</v>
      </c>
      <c r="AD115" s="107">
        <f>VLOOKUP(AC115,'[1]Player Counts'!$A$2:$B$90,2,FALSE)</f>
        <v>70</v>
      </c>
      <c r="AE115" s="8">
        <f>VLOOKUP(AC115,'Win Scenario'!$A$143:$D$231,4,FALSE)</f>
        <v>49</v>
      </c>
      <c r="AF115" s="12">
        <f>IFERROR(VLOOKUP(AE115,[1]Moneys!$L$6:$N$95,3,FALSE),IFERROR(VLOOKUP(AE115,[1]Moneys!$O$6:$Q$95,3,FALSE),0))</f>
        <v>28133</v>
      </c>
      <c r="AG115" s="77" t="s">
        <v>225</v>
      </c>
      <c r="AH115" s="1" t="s">
        <v>226</v>
      </c>
      <c r="AI115" s="1" t="str">
        <f t="shared" si="24"/>
        <v>S</v>
      </c>
      <c r="AJ115" s="11" t="str">
        <f t="shared" si="25"/>
        <v>S. Garcia</v>
      </c>
      <c r="AK115" s="107">
        <f>VLOOKUP(AJ115,'[1]Player Counts'!$A$2:$B$90,2,FALSE)</f>
        <v>4</v>
      </c>
      <c r="AL115" s="8">
        <f>VLOOKUP(AJ115,'Win Scenario'!$A$143:$D$231,4,FALSE)</f>
        <v>60</v>
      </c>
      <c r="AM115" s="12">
        <f>IFERROR(VLOOKUP(AL115,[1]Moneys!$L$6:$N$95,3,FALSE),IFERROR(VLOOKUP(AL115,[1]Moneys!$O$6:$Q$95,3,FALSE),0))</f>
        <v>19870.84169999999</v>
      </c>
      <c r="AN115" s="89"/>
      <c r="AO115" s="85" t="s">
        <v>9</v>
      </c>
      <c r="AP115" s="85">
        <v>272</v>
      </c>
    </row>
    <row r="116" spans="1:42" s="22" customFormat="1">
      <c r="A116" s="85" t="s">
        <v>4321</v>
      </c>
      <c r="B116" s="8">
        <f t="shared" si="13"/>
        <v>48</v>
      </c>
      <c r="C116" s="14">
        <f t="shared" si="14"/>
        <v>-408634</v>
      </c>
      <c r="D116" s="12">
        <f t="shared" si="15"/>
        <v>499262</v>
      </c>
      <c r="E116" s="85" t="s">
        <v>252</v>
      </c>
      <c r="F116" s="89" t="s">
        <v>253</v>
      </c>
      <c r="G116" s="89" t="str">
        <f t="shared" si="16"/>
        <v>J</v>
      </c>
      <c r="H116" s="90" t="str">
        <f t="shared" si="17"/>
        <v>J. Rose</v>
      </c>
      <c r="I116" s="107">
        <f>VLOOKUP(H116,'[1]Player Counts'!$A$2:$B$90,2,FALSE)</f>
        <v>26</v>
      </c>
      <c r="J116" s="86">
        <f>VLOOKUP(H116,'Win Scenario'!$A$143:$D$231,4,FALSE)</f>
        <v>76</v>
      </c>
      <c r="K116" s="87">
        <f>IFERROR(VLOOKUP(J116,[1]Moneys!$L$6:$N$95,3,FALSE),IFERROR(VLOOKUP(J116,[1]Moneys!$O$6:$Q$95,3,FALSE),0))</f>
        <v>12205.737111603672</v>
      </c>
      <c r="L116" s="85" t="s">
        <v>268</v>
      </c>
      <c r="M116" s="89" t="s">
        <v>269</v>
      </c>
      <c r="N116" s="89" t="str">
        <f t="shared" si="18"/>
        <v>C</v>
      </c>
      <c r="O116" s="90" t="str">
        <f t="shared" si="19"/>
        <v>C. Schwartzel</v>
      </c>
      <c r="P116" s="107">
        <f>VLOOKUP(O116,'[1]Player Counts'!$A$2:$B$90,2,FALSE)</f>
        <v>7</v>
      </c>
      <c r="Q116" s="86">
        <f>VLOOKUP(O116,'Win Scenario'!$A$143:$D$231,4,FALSE)</f>
        <v>59</v>
      </c>
      <c r="R116" s="87">
        <f>IFERROR(VLOOKUP(Q116,[1]Moneys!$L$6:$N$95,3,FALSE),IFERROR(VLOOKUP(Q116,[1]Moneys!$O$6:$Q$95,3,FALSE),0))</f>
        <v>19768</v>
      </c>
      <c r="S116" s="85" t="s">
        <v>223</v>
      </c>
      <c r="T116" s="89" t="s">
        <v>224</v>
      </c>
      <c r="U116" s="89" t="str">
        <f t="shared" si="20"/>
        <v>R</v>
      </c>
      <c r="V116" s="90" t="str">
        <f t="shared" si="21"/>
        <v>R. Fowler</v>
      </c>
      <c r="W116" s="107">
        <f>VLOOKUP(V116,'[1]Player Counts'!$A$2:$B$90,2,FALSE)</f>
        <v>55</v>
      </c>
      <c r="X116" s="86">
        <f>VLOOKUP(V116,'Win Scenario'!$A$143:$D$231,4,FALSE)</f>
        <v>12</v>
      </c>
      <c r="Y116" s="87">
        <f>IFERROR(VLOOKUP(X116,[1]Moneys!$L$6:$N$95,3,FALSE),IFERROR(VLOOKUP(X116,[1]Moneys!$O$6:$Q$95,3,FALSE),0))</f>
        <v>229721.65769999998</v>
      </c>
      <c r="Z116" s="85" t="s">
        <v>255</v>
      </c>
      <c r="AA116" s="89" t="s">
        <v>256</v>
      </c>
      <c r="AB116" s="89" t="str">
        <f t="shared" si="22"/>
        <v>L</v>
      </c>
      <c r="AC116" s="90" t="str">
        <f t="shared" si="23"/>
        <v>L. Oosthuizen</v>
      </c>
      <c r="AD116" s="107">
        <f>VLOOKUP(AC116,'[1]Player Counts'!$A$2:$B$90,2,FALSE)</f>
        <v>19</v>
      </c>
      <c r="AE116" s="86">
        <f>VLOOKUP(AC116,'Win Scenario'!$A$143:$D$231,4,FALSE)</f>
        <v>52</v>
      </c>
      <c r="AF116" s="87">
        <f>IFERROR(VLOOKUP(AE116,[1]Moneys!$L$6:$N$95,3,FALSE),IFERROR(VLOOKUP(AE116,[1]Moneys!$O$6:$Q$95,3,FALSE),0))</f>
        <v>24401.881699999794</v>
      </c>
      <c r="AG116" s="85" t="s">
        <v>238</v>
      </c>
      <c r="AH116" s="89" t="s">
        <v>239</v>
      </c>
      <c r="AI116" s="89" t="str">
        <f t="shared" si="24"/>
        <v>P</v>
      </c>
      <c r="AJ116" s="90" t="str">
        <f t="shared" si="25"/>
        <v>P. Mickelson</v>
      </c>
      <c r="AK116" s="107">
        <f>VLOOKUP(AJ116,'[1]Player Counts'!$A$2:$B$90,2,FALSE)</f>
        <v>41</v>
      </c>
      <c r="AL116" s="86">
        <f>VLOOKUP(AJ116,'Win Scenario'!$A$143:$D$231,4,FALSE)</f>
        <v>13</v>
      </c>
      <c r="AM116" s="87">
        <f>IFERROR(VLOOKUP(AL116,[1]Moneys!$L$6:$N$95,3,FALSE),IFERROR(VLOOKUP(AL116,[1]Moneys!$O$6:$Q$95,3,FALSE),0))</f>
        <v>213164.47519999999</v>
      </c>
      <c r="AN116" s="89"/>
      <c r="AO116" s="85" t="s">
        <v>16</v>
      </c>
      <c r="AP116" s="85">
        <v>280</v>
      </c>
    </row>
    <row r="117" spans="1:42" s="22" customFormat="1">
      <c r="A117" s="85" t="s">
        <v>24</v>
      </c>
      <c r="B117" s="8">
        <f t="shared" si="13"/>
        <v>44</v>
      </c>
      <c r="C117" s="14">
        <f t="shared" si="14"/>
        <v>-388721</v>
      </c>
      <c r="D117" s="12">
        <f t="shared" si="15"/>
        <v>519175</v>
      </c>
      <c r="E117" s="85" t="s">
        <v>238</v>
      </c>
      <c r="F117" s="89" t="s">
        <v>239</v>
      </c>
      <c r="G117" s="89" t="str">
        <f t="shared" si="16"/>
        <v>P</v>
      </c>
      <c r="H117" s="90" t="str">
        <f t="shared" si="17"/>
        <v>P. Mickelson</v>
      </c>
      <c r="I117" s="107">
        <f>VLOOKUP(H117,'[1]Player Counts'!$A$2:$B$90,2,FALSE)</f>
        <v>41</v>
      </c>
      <c r="J117" s="86">
        <f>VLOOKUP(H117,'Win Scenario'!$A$143:$D$231,4,FALSE)</f>
        <v>13</v>
      </c>
      <c r="K117" s="87">
        <f>IFERROR(VLOOKUP(J117,[1]Moneys!$L$6:$N$95,3,FALSE),IFERROR(VLOOKUP(J117,[1]Moneys!$O$6:$Q$95,3,FALSE),0))</f>
        <v>213164.47519999999</v>
      </c>
      <c r="L117" s="85" t="s">
        <v>221</v>
      </c>
      <c r="M117" s="89" t="s">
        <v>222</v>
      </c>
      <c r="N117" s="89" t="str">
        <f t="shared" si="18"/>
        <v>J</v>
      </c>
      <c r="O117" s="90" t="str">
        <f t="shared" si="19"/>
        <v>J. Day</v>
      </c>
      <c r="P117" s="107">
        <f>VLOOKUP(O117,'[1]Player Counts'!$A$2:$B$90,2,FALSE)</f>
        <v>104</v>
      </c>
      <c r="Q117" s="86">
        <f>VLOOKUP(O117,'Win Scenario'!$A$143:$D$231,4,FALSE)</f>
        <v>71</v>
      </c>
      <c r="R117" s="87">
        <f>IFERROR(VLOOKUP(Q117,[1]Moneys!$L$6:$N$95,3,FALSE),IFERROR(VLOOKUP(Q117,[1]Moneys!$O$6:$Q$95,3,FALSE),0))</f>
        <v>14213.640948551125</v>
      </c>
      <c r="S117" s="85" t="s">
        <v>223</v>
      </c>
      <c r="T117" s="89" t="s">
        <v>224</v>
      </c>
      <c r="U117" s="89" t="str">
        <f t="shared" si="20"/>
        <v>R</v>
      </c>
      <c r="V117" s="90" t="str">
        <f t="shared" si="21"/>
        <v>R. Fowler</v>
      </c>
      <c r="W117" s="107">
        <f>VLOOKUP(V117,'[1]Player Counts'!$A$2:$B$90,2,FALSE)</f>
        <v>55</v>
      </c>
      <c r="X117" s="86">
        <f>VLOOKUP(V117,'Win Scenario'!$A$143:$D$231,4,FALSE)</f>
        <v>12</v>
      </c>
      <c r="Y117" s="87">
        <f>IFERROR(VLOOKUP(X117,[1]Moneys!$L$6:$N$95,3,FALSE),IFERROR(VLOOKUP(X117,[1]Moneys!$O$6:$Q$95,3,FALSE),0))</f>
        <v>229721.65769999998</v>
      </c>
      <c r="Z117" s="85" t="s">
        <v>236</v>
      </c>
      <c r="AA117" s="89" t="s">
        <v>237</v>
      </c>
      <c r="AB117" s="89" t="str">
        <f t="shared" si="22"/>
        <v>R</v>
      </c>
      <c r="AC117" s="90" t="str">
        <f t="shared" si="23"/>
        <v>R. McIlroy</v>
      </c>
      <c r="AD117" s="107">
        <f>VLOOKUP(AC117,'[1]Player Counts'!$A$2:$B$90,2,FALSE)</f>
        <v>70</v>
      </c>
      <c r="AE117" s="86">
        <f>VLOOKUP(AC117,'Win Scenario'!$A$143:$D$231,4,FALSE)</f>
        <v>49</v>
      </c>
      <c r="AF117" s="87">
        <f>IFERROR(VLOOKUP(AE117,[1]Moneys!$L$6:$N$95,3,FALSE),IFERROR(VLOOKUP(AE117,[1]Moneys!$O$6:$Q$95,3,FALSE),0))</f>
        <v>28133</v>
      </c>
      <c r="AG117" s="85" t="s">
        <v>261</v>
      </c>
      <c r="AH117" s="89" t="s">
        <v>262</v>
      </c>
      <c r="AI117" s="89" t="str">
        <f t="shared" si="24"/>
        <v>B</v>
      </c>
      <c r="AJ117" s="90" t="str">
        <f t="shared" si="25"/>
        <v>B. Koepka</v>
      </c>
      <c r="AK117" s="107">
        <f>VLOOKUP(AJ117,'[1]Player Counts'!$A$2:$B$90,2,FALSE)</f>
        <v>3</v>
      </c>
      <c r="AL117" s="86">
        <f>VLOOKUP(AJ117,'Win Scenario'!$A$143:$D$231,4,FALSE)</f>
        <v>45</v>
      </c>
      <c r="AM117" s="87">
        <f>IFERROR(VLOOKUP(AL117,[1]Moneys!$L$6:$N$95,3,FALSE),IFERROR(VLOOKUP(AL117,[1]Moneys!$O$6:$Q$95,3,FALSE),0))</f>
        <v>33941.947199999937</v>
      </c>
      <c r="AN117" s="89"/>
      <c r="AO117" s="85" t="s">
        <v>10</v>
      </c>
      <c r="AP117" s="85">
        <v>279</v>
      </c>
    </row>
    <row r="118" spans="1:42" s="22" customFormat="1">
      <c r="A118" s="85" t="s">
        <v>698</v>
      </c>
      <c r="B118" s="8">
        <f t="shared" si="13"/>
        <v>118</v>
      </c>
      <c r="C118" s="14">
        <f t="shared" si="14"/>
        <v>-626818</v>
      </c>
      <c r="D118" s="12">
        <f t="shared" si="15"/>
        <v>281078</v>
      </c>
      <c r="E118" s="85" t="s">
        <v>250</v>
      </c>
      <c r="F118" s="89" t="s">
        <v>251</v>
      </c>
      <c r="G118" s="89" t="str">
        <f t="shared" si="16"/>
        <v>B</v>
      </c>
      <c r="H118" s="90" t="str">
        <f t="shared" si="17"/>
        <v>B. Watson</v>
      </c>
      <c r="I118" s="107">
        <f>VLOOKUP(H118,'[1]Player Counts'!$A$2:$B$90,2,FALSE)</f>
        <v>58</v>
      </c>
      <c r="J118" s="86">
        <f>VLOOKUP(H118,'Win Scenario'!$A$143:$D$231,4,FALSE)</f>
        <v>84</v>
      </c>
      <c r="K118" s="87">
        <f>IFERROR(VLOOKUP(J118,[1]Moneys!$L$6:$N$95,3,FALSE),IFERROR(VLOOKUP(J118,[1]Moneys!$O$6:$Q$95,3,FALSE),0))</f>
        <v>9566.1654082616242</v>
      </c>
      <c r="L118" s="85" t="s">
        <v>268</v>
      </c>
      <c r="M118" s="89" t="s">
        <v>269</v>
      </c>
      <c r="N118" s="89" t="str">
        <f t="shared" si="18"/>
        <v>C</v>
      </c>
      <c r="O118" s="90" t="str">
        <f t="shared" si="19"/>
        <v>C. Schwartzel</v>
      </c>
      <c r="P118" s="107">
        <f>VLOOKUP(O118,'[1]Player Counts'!$A$2:$B$90,2,FALSE)</f>
        <v>7</v>
      </c>
      <c r="Q118" s="86">
        <f>VLOOKUP(O118,'Win Scenario'!$A$143:$D$231,4,FALSE)</f>
        <v>59</v>
      </c>
      <c r="R118" s="87">
        <f>IFERROR(VLOOKUP(Q118,[1]Moneys!$L$6:$N$95,3,FALSE),IFERROR(VLOOKUP(Q118,[1]Moneys!$O$6:$Q$95,3,FALSE),0))</f>
        <v>19768</v>
      </c>
      <c r="S118" s="85" t="s">
        <v>255</v>
      </c>
      <c r="T118" s="89" t="s">
        <v>256</v>
      </c>
      <c r="U118" s="89" t="str">
        <f t="shared" si="20"/>
        <v>L</v>
      </c>
      <c r="V118" s="90" t="str">
        <f t="shared" si="21"/>
        <v>L. Oosthuizen</v>
      </c>
      <c r="W118" s="107">
        <f>VLOOKUP(V118,'[1]Player Counts'!$A$2:$B$90,2,FALSE)</f>
        <v>19</v>
      </c>
      <c r="X118" s="86">
        <f>VLOOKUP(V118,'Win Scenario'!$A$143:$D$231,4,FALSE)</f>
        <v>52</v>
      </c>
      <c r="Y118" s="87">
        <f>IFERROR(VLOOKUP(X118,[1]Moneys!$L$6:$N$95,3,FALSE),IFERROR(VLOOKUP(X118,[1]Moneys!$O$6:$Q$95,3,FALSE),0))</f>
        <v>24401.881699999794</v>
      </c>
      <c r="Z118" s="85" t="s">
        <v>4333</v>
      </c>
      <c r="AA118" s="89" t="s">
        <v>4337</v>
      </c>
      <c r="AB118" s="89" t="str">
        <f t="shared" si="22"/>
        <v>C</v>
      </c>
      <c r="AC118" s="90" t="str">
        <f t="shared" si="23"/>
        <v>C. Hoffman</v>
      </c>
      <c r="AD118" s="107">
        <f>VLOOKUP(AC118,'[1]Player Counts'!$A$2:$B$90,2,FALSE)</f>
        <v>2</v>
      </c>
      <c r="AE118" s="86">
        <f>VLOOKUP(AC118,'Win Scenario'!$A$143:$D$231,4,FALSE)</f>
        <v>14</v>
      </c>
      <c r="AF118" s="87">
        <f>IFERROR(VLOOKUP(AE118,[1]Moneys!$L$6:$N$95,3,FALSE),IFERROR(VLOOKUP(AE118,[1]Moneys!$O$6:$Q$95,3,FALSE),0))</f>
        <v>197833.5625</v>
      </c>
      <c r="AG118" s="85" t="s">
        <v>230</v>
      </c>
      <c r="AH118" s="89" t="s">
        <v>231</v>
      </c>
      <c r="AI118" s="89" t="str">
        <f t="shared" si="24"/>
        <v>D</v>
      </c>
      <c r="AJ118" s="90" t="str">
        <f t="shared" si="25"/>
        <v>D. Johnson</v>
      </c>
      <c r="AK118" s="107">
        <f>VLOOKUP(AJ118,'[1]Player Counts'!$A$2:$B$90,2,FALSE)</f>
        <v>47</v>
      </c>
      <c r="AL118" s="86">
        <f>VLOOKUP(AJ118,'Win Scenario'!$A$143:$D$231,4,FALSE)</f>
        <v>48</v>
      </c>
      <c r="AM118" s="87">
        <f>IFERROR(VLOOKUP(AL118,[1]Moneys!$L$6:$N$95,3,FALSE),IFERROR(VLOOKUP(AL118,[1]Moneys!$O$6:$Q$95,3,FALSE),0))</f>
        <v>29508.089699999895</v>
      </c>
      <c r="AN118" s="89"/>
      <c r="AO118" s="85" t="s">
        <v>4232</v>
      </c>
      <c r="AP118" s="85">
        <v>276</v>
      </c>
    </row>
    <row r="119" spans="1:42" s="22" customFormat="1">
      <c r="A119" s="85" t="s">
        <v>4300</v>
      </c>
      <c r="B119" s="8">
        <f t="shared" si="13"/>
        <v>10</v>
      </c>
      <c r="C119" s="14">
        <f t="shared" si="14"/>
        <v>-221148</v>
      </c>
      <c r="D119" s="12">
        <f t="shared" si="15"/>
        <v>686748</v>
      </c>
      <c r="E119" s="85" t="s">
        <v>4330</v>
      </c>
      <c r="F119" s="89" t="s">
        <v>4334</v>
      </c>
      <c r="G119" s="89" t="str">
        <f t="shared" si="16"/>
        <v>M</v>
      </c>
      <c r="H119" s="90" t="str">
        <f t="shared" si="17"/>
        <v>M. Leishman</v>
      </c>
      <c r="I119" s="107">
        <f>VLOOKUP(H119,'[1]Player Counts'!$A$2:$B$90,2,FALSE)</f>
        <v>2</v>
      </c>
      <c r="J119" s="86">
        <f>VLOOKUP(H119,'Win Scenario'!$A$143:$D$231,4,FALSE)</f>
        <v>15</v>
      </c>
      <c r="K119" s="87">
        <f>IFERROR(VLOOKUP(J119,[1]Moneys!$L$6:$N$95,3,FALSE),IFERROR(VLOOKUP(J119,[1]Moneys!$O$6:$Q$95,3,FALSE),0))</f>
        <v>183658.00320000001</v>
      </c>
      <c r="L119" s="85" t="s">
        <v>236</v>
      </c>
      <c r="M119" s="89" t="s">
        <v>237</v>
      </c>
      <c r="N119" s="89" t="str">
        <f t="shared" si="18"/>
        <v>R</v>
      </c>
      <c r="O119" s="90" t="str">
        <f t="shared" si="19"/>
        <v>R. McIlroy</v>
      </c>
      <c r="P119" s="107">
        <f>VLOOKUP(O119,'[1]Player Counts'!$A$2:$B$90,2,FALSE)</f>
        <v>70</v>
      </c>
      <c r="Q119" s="86">
        <f>VLOOKUP(O119,'Win Scenario'!$A$143:$D$231,4,FALSE)</f>
        <v>49</v>
      </c>
      <c r="R119" s="87">
        <f>IFERROR(VLOOKUP(Q119,[1]Moneys!$L$6:$N$95,3,FALSE),IFERROR(VLOOKUP(Q119,[1]Moneys!$O$6:$Q$95,3,FALSE),0))</f>
        <v>28133</v>
      </c>
      <c r="S119" s="85" t="s">
        <v>221</v>
      </c>
      <c r="T119" s="89" t="s">
        <v>222</v>
      </c>
      <c r="U119" s="89" t="str">
        <f t="shared" si="20"/>
        <v>J</v>
      </c>
      <c r="V119" s="90" t="str">
        <f t="shared" si="21"/>
        <v>J. Day</v>
      </c>
      <c r="W119" s="107">
        <f>VLOOKUP(V119,'[1]Player Counts'!$A$2:$B$90,2,FALSE)</f>
        <v>104</v>
      </c>
      <c r="X119" s="86">
        <f>VLOOKUP(V119,'Win Scenario'!$A$143:$D$231,4,FALSE)</f>
        <v>71</v>
      </c>
      <c r="Y119" s="87">
        <f>IFERROR(VLOOKUP(X119,[1]Moneys!$L$6:$N$95,3,FALSE),IFERROR(VLOOKUP(X119,[1]Moneys!$O$6:$Q$95,3,FALSE),0))</f>
        <v>14213.640948551125</v>
      </c>
      <c r="Z119" s="85" t="s">
        <v>238</v>
      </c>
      <c r="AA119" s="89" t="s">
        <v>239</v>
      </c>
      <c r="AB119" s="89" t="str">
        <f t="shared" si="22"/>
        <v>P</v>
      </c>
      <c r="AC119" s="90" t="str">
        <f t="shared" si="23"/>
        <v>P. Mickelson</v>
      </c>
      <c r="AD119" s="107">
        <f>VLOOKUP(AC119,'[1]Player Counts'!$A$2:$B$90,2,FALSE)</f>
        <v>41</v>
      </c>
      <c r="AE119" s="86">
        <f>VLOOKUP(AC119,'Win Scenario'!$A$143:$D$231,4,FALSE)</f>
        <v>13</v>
      </c>
      <c r="AF119" s="87">
        <f>IFERROR(VLOOKUP(AE119,[1]Moneys!$L$6:$N$95,3,FALSE),IFERROR(VLOOKUP(AE119,[1]Moneys!$O$6:$Q$95,3,FALSE),0))</f>
        <v>213164.47519999999</v>
      </c>
      <c r="AG119" s="85" t="s">
        <v>242</v>
      </c>
      <c r="AH119" s="89" t="s">
        <v>243</v>
      </c>
      <c r="AI119" s="89" t="str">
        <f t="shared" si="24"/>
        <v>A</v>
      </c>
      <c r="AJ119" s="90" t="str">
        <f t="shared" si="25"/>
        <v>A. Scott</v>
      </c>
      <c r="AK119" s="107">
        <f>VLOOKUP(AJ119,'[1]Player Counts'!$A$2:$B$90,2,FALSE)</f>
        <v>67</v>
      </c>
      <c r="AL119" s="86">
        <f>VLOOKUP(AJ119,'Win Scenario'!$A$143:$D$231,4,FALSE)</f>
        <v>11</v>
      </c>
      <c r="AM119" s="87">
        <f>IFERROR(VLOOKUP(AL119,[1]Moneys!$L$6:$N$95,3,FALSE),IFERROR(VLOOKUP(AL119,[1]Moneys!$O$6:$Q$95,3,FALSE),0))</f>
        <v>247578.22719999999</v>
      </c>
      <c r="AN119" s="89"/>
      <c r="AO119" s="85" t="s">
        <v>18</v>
      </c>
      <c r="AP119" s="85">
        <v>276</v>
      </c>
    </row>
    <row r="120" spans="1:42" s="22" customFormat="1">
      <c r="A120" s="85" t="s">
        <v>54</v>
      </c>
      <c r="B120" s="8">
        <f t="shared" si="13"/>
        <v>9</v>
      </c>
      <c r="C120" s="14">
        <f t="shared" si="14"/>
        <v>-194744</v>
      </c>
      <c r="D120" s="12">
        <f t="shared" si="15"/>
        <v>713152</v>
      </c>
      <c r="E120" s="85" t="s">
        <v>223</v>
      </c>
      <c r="F120" s="89" t="s">
        <v>224</v>
      </c>
      <c r="G120" s="89" t="str">
        <f t="shared" si="16"/>
        <v>R</v>
      </c>
      <c r="H120" s="90" t="str">
        <f t="shared" si="17"/>
        <v>R. Fowler</v>
      </c>
      <c r="I120" s="107">
        <f>VLOOKUP(H120,'[1]Player Counts'!$A$2:$B$90,2,FALSE)</f>
        <v>55</v>
      </c>
      <c r="J120" s="86">
        <f>VLOOKUP(H120,'Win Scenario'!$A$143:$D$231,4,FALSE)</f>
        <v>12</v>
      </c>
      <c r="K120" s="87">
        <f>IFERROR(VLOOKUP(J120,[1]Moneys!$L$6:$N$95,3,FALSE),IFERROR(VLOOKUP(J120,[1]Moneys!$O$6:$Q$95,3,FALSE),0))</f>
        <v>229721.65769999998</v>
      </c>
      <c r="L120" s="85" t="s">
        <v>232</v>
      </c>
      <c r="M120" s="89" t="s">
        <v>233</v>
      </c>
      <c r="N120" s="89" t="str">
        <f t="shared" si="18"/>
        <v>M</v>
      </c>
      <c r="O120" s="90" t="str">
        <f t="shared" si="19"/>
        <v>M. Kuchar</v>
      </c>
      <c r="P120" s="107">
        <f>VLOOKUP(O120,'[1]Player Counts'!$A$2:$B$90,2,FALSE)</f>
        <v>4</v>
      </c>
      <c r="Q120" s="86">
        <f>VLOOKUP(O120,'Win Scenario'!$A$143:$D$231,4,FALSE)</f>
        <v>81</v>
      </c>
      <c r="R120" s="87">
        <f>IFERROR(VLOOKUP(Q120,[1]Moneys!$L$6:$N$95,3,FALSE),IFERROR(VLOOKUP(Q120,[1]Moneys!$O$6:$Q$95,3,FALSE),0))</f>
        <v>10481.481766483312</v>
      </c>
      <c r="S120" s="85" t="s">
        <v>238</v>
      </c>
      <c r="T120" s="89" t="s">
        <v>239</v>
      </c>
      <c r="U120" s="89" t="str">
        <f t="shared" si="20"/>
        <v>P</v>
      </c>
      <c r="V120" s="90" t="str">
        <f t="shared" si="21"/>
        <v>P. Mickelson</v>
      </c>
      <c r="W120" s="107">
        <f>VLOOKUP(V120,'[1]Player Counts'!$A$2:$B$90,2,FALSE)</f>
        <v>41</v>
      </c>
      <c r="X120" s="86">
        <f>VLOOKUP(V120,'Win Scenario'!$A$143:$D$231,4,FALSE)</f>
        <v>13</v>
      </c>
      <c r="Y120" s="87">
        <f>IFERROR(VLOOKUP(X120,[1]Moneys!$L$6:$N$95,3,FALSE),IFERROR(VLOOKUP(X120,[1]Moneys!$O$6:$Q$95,3,FALSE),0))</f>
        <v>213164.47519999999</v>
      </c>
      <c r="Z120" s="85" t="s">
        <v>252</v>
      </c>
      <c r="AA120" s="89" t="s">
        <v>253</v>
      </c>
      <c r="AB120" s="89" t="str">
        <f t="shared" si="22"/>
        <v>J</v>
      </c>
      <c r="AC120" s="90" t="str">
        <f t="shared" si="23"/>
        <v>J. Rose</v>
      </c>
      <c r="AD120" s="107">
        <f>VLOOKUP(AC120,'[1]Player Counts'!$A$2:$B$90,2,FALSE)</f>
        <v>26</v>
      </c>
      <c r="AE120" s="86">
        <f>VLOOKUP(AC120,'Win Scenario'!$A$143:$D$231,4,FALSE)</f>
        <v>76</v>
      </c>
      <c r="AF120" s="87">
        <f>IFERROR(VLOOKUP(AE120,[1]Moneys!$L$6:$N$95,3,FALSE),IFERROR(VLOOKUP(AE120,[1]Moneys!$O$6:$Q$95,3,FALSE),0))</f>
        <v>12205.737111603672</v>
      </c>
      <c r="AG120" s="85" t="s">
        <v>242</v>
      </c>
      <c r="AH120" s="89" t="s">
        <v>243</v>
      </c>
      <c r="AI120" s="89" t="str">
        <f t="shared" si="24"/>
        <v>A</v>
      </c>
      <c r="AJ120" s="90" t="str">
        <f t="shared" si="25"/>
        <v>A. Scott</v>
      </c>
      <c r="AK120" s="107">
        <f>VLOOKUP(AJ120,'[1]Player Counts'!$A$2:$B$90,2,FALSE)</f>
        <v>67</v>
      </c>
      <c r="AL120" s="86">
        <f>VLOOKUP(AJ120,'Win Scenario'!$A$143:$D$231,4,FALSE)</f>
        <v>11</v>
      </c>
      <c r="AM120" s="87">
        <f>IFERROR(VLOOKUP(AL120,[1]Moneys!$L$6:$N$95,3,FALSE),IFERROR(VLOOKUP(AL120,[1]Moneys!$O$6:$Q$95,3,FALSE),0))</f>
        <v>247578.22719999999</v>
      </c>
      <c r="AN120" s="89"/>
      <c r="AO120" s="85" t="s">
        <v>9</v>
      </c>
      <c r="AP120" s="85">
        <v>274</v>
      </c>
    </row>
    <row r="121" spans="1:42" s="22" customFormat="1">
      <c r="A121" s="85" t="s">
        <v>4260</v>
      </c>
      <c r="B121" s="8">
        <f t="shared" si="13"/>
        <v>14</v>
      </c>
      <c r="C121" s="14">
        <f t="shared" si="14"/>
        <v>-259091</v>
      </c>
      <c r="D121" s="12">
        <f t="shared" si="15"/>
        <v>648805</v>
      </c>
      <c r="E121" s="85" t="s">
        <v>242</v>
      </c>
      <c r="F121" s="89" t="s">
        <v>243</v>
      </c>
      <c r="G121" s="89" t="str">
        <f t="shared" si="16"/>
        <v>A</v>
      </c>
      <c r="H121" s="90" t="str">
        <f t="shared" si="17"/>
        <v>A. Scott</v>
      </c>
      <c r="I121" s="107">
        <f>VLOOKUP(H121,'[1]Player Counts'!$A$2:$B$90,2,FALSE)</f>
        <v>67</v>
      </c>
      <c r="J121" s="86">
        <f>VLOOKUP(H121,'Win Scenario'!$A$143:$D$231,4,FALSE)</f>
        <v>11</v>
      </c>
      <c r="K121" s="87">
        <f>IFERROR(VLOOKUP(J121,[1]Moneys!$L$6:$N$95,3,FALSE),IFERROR(VLOOKUP(J121,[1]Moneys!$O$6:$Q$95,3,FALSE),0))</f>
        <v>247578.22719999999</v>
      </c>
      <c r="L121" s="85" t="s">
        <v>246</v>
      </c>
      <c r="M121" s="89" t="s">
        <v>247</v>
      </c>
      <c r="N121" s="89" t="str">
        <f t="shared" si="18"/>
        <v>H</v>
      </c>
      <c r="O121" s="90" t="str">
        <f t="shared" si="19"/>
        <v>H. Stenson</v>
      </c>
      <c r="P121" s="107">
        <f>VLOOKUP(O121,'[1]Player Counts'!$A$2:$B$90,2,FALSE)</f>
        <v>29</v>
      </c>
      <c r="Q121" s="86">
        <f>VLOOKUP(O121,'Win Scenario'!$A$143:$D$231,4,FALSE)</f>
        <v>20</v>
      </c>
      <c r="R121" s="87">
        <f>IFERROR(VLOOKUP(Q121,[1]Moneys!$L$6:$N$95,3,FALSE),IFERROR(VLOOKUP(Q121,[1]Moneys!$O$6:$Q$95,3,FALSE),0))</f>
        <v>127782.48969999998</v>
      </c>
      <c r="S121" s="85" t="s">
        <v>221</v>
      </c>
      <c r="T121" s="89" t="s">
        <v>222</v>
      </c>
      <c r="U121" s="89" t="str">
        <f t="shared" si="20"/>
        <v>J</v>
      </c>
      <c r="V121" s="90" t="str">
        <f t="shared" si="21"/>
        <v>J. Day</v>
      </c>
      <c r="W121" s="107">
        <f>VLOOKUP(V121,'[1]Player Counts'!$A$2:$B$90,2,FALSE)</f>
        <v>104</v>
      </c>
      <c r="X121" s="86">
        <f>VLOOKUP(V121,'Win Scenario'!$A$143:$D$231,4,FALSE)</f>
        <v>71</v>
      </c>
      <c r="Y121" s="87">
        <f>IFERROR(VLOOKUP(X121,[1]Moneys!$L$6:$N$95,3,FALSE),IFERROR(VLOOKUP(X121,[1]Moneys!$O$6:$Q$95,3,FALSE),0))</f>
        <v>14213.640948551125</v>
      </c>
      <c r="Z121" s="85" t="s">
        <v>223</v>
      </c>
      <c r="AA121" s="89" t="s">
        <v>224</v>
      </c>
      <c r="AB121" s="89" t="str">
        <f t="shared" si="22"/>
        <v>R</v>
      </c>
      <c r="AC121" s="90" t="str">
        <f t="shared" si="23"/>
        <v>R. Fowler</v>
      </c>
      <c r="AD121" s="107">
        <f>VLOOKUP(AC121,'[1]Player Counts'!$A$2:$B$90,2,FALSE)</f>
        <v>55</v>
      </c>
      <c r="AE121" s="86">
        <f>VLOOKUP(AC121,'Win Scenario'!$A$143:$D$231,4,FALSE)</f>
        <v>12</v>
      </c>
      <c r="AF121" s="87">
        <f>IFERROR(VLOOKUP(AE121,[1]Moneys!$L$6:$N$95,3,FALSE),IFERROR(VLOOKUP(AE121,[1]Moneys!$O$6:$Q$95,3,FALSE),0))</f>
        <v>229721.65769999998</v>
      </c>
      <c r="AG121" s="85" t="s">
        <v>230</v>
      </c>
      <c r="AH121" s="89" t="s">
        <v>231</v>
      </c>
      <c r="AI121" s="89" t="str">
        <f t="shared" si="24"/>
        <v>D</v>
      </c>
      <c r="AJ121" s="90" t="str">
        <f t="shared" si="25"/>
        <v>D. Johnson</v>
      </c>
      <c r="AK121" s="107">
        <f>VLOOKUP(AJ121,'[1]Player Counts'!$A$2:$B$90,2,FALSE)</f>
        <v>47</v>
      </c>
      <c r="AL121" s="86">
        <f>VLOOKUP(AJ121,'Win Scenario'!$A$143:$D$231,4,FALSE)</f>
        <v>48</v>
      </c>
      <c r="AM121" s="87">
        <f>IFERROR(VLOOKUP(AL121,[1]Moneys!$L$6:$N$95,3,FALSE),IFERROR(VLOOKUP(AL121,[1]Moneys!$O$6:$Q$95,3,FALSE),0))</f>
        <v>29508.089699999895</v>
      </c>
      <c r="AN121" s="88"/>
      <c r="AO121" s="85" t="s">
        <v>15</v>
      </c>
      <c r="AP121" s="85">
        <v>276</v>
      </c>
    </row>
    <row r="122" spans="1:42" s="22" customFormat="1">
      <c r="A122" s="94" t="s">
        <v>4297</v>
      </c>
      <c r="B122" s="95">
        <f t="shared" si="13"/>
        <v>15</v>
      </c>
      <c r="C122" s="96">
        <f t="shared" si="14"/>
        <v>-261099</v>
      </c>
      <c r="D122" s="97">
        <f t="shared" si="15"/>
        <v>646797</v>
      </c>
      <c r="E122" s="94" t="s">
        <v>242</v>
      </c>
      <c r="F122" s="98" t="s">
        <v>243</v>
      </c>
      <c r="G122" s="98" t="str">
        <f t="shared" si="16"/>
        <v>A</v>
      </c>
      <c r="H122" s="99" t="str">
        <f t="shared" si="17"/>
        <v>A. Scott</v>
      </c>
      <c r="I122" s="109">
        <f>VLOOKUP(H122,'[1]Player Counts'!$A$2:$B$90,2,FALSE)</f>
        <v>67</v>
      </c>
      <c r="J122" s="95">
        <f>VLOOKUP(H122,'Win Scenario'!$A$143:$D$231,4,FALSE)</f>
        <v>11</v>
      </c>
      <c r="K122" s="97">
        <f>IFERROR(VLOOKUP(J122,[1]Moneys!$L$6:$N$95,3,FALSE),IFERROR(VLOOKUP(J122,[1]Moneys!$O$6:$Q$95,3,FALSE),0))</f>
        <v>247578.22719999999</v>
      </c>
      <c r="L122" s="94" t="s">
        <v>223</v>
      </c>
      <c r="M122" s="98" t="s">
        <v>224</v>
      </c>
      <c r="N122" s="98" t="str">
        <f t="shared" si="18"/>
        <v>R</v>
      </c>
      <c r="O122" s="99" t="str">
        <f t="shared" si="19"/>
        <v>R. Fowler</v>
      </c>
      <c r="P122" s="109">
        <f>VLOOKUP(O122,'[1]Player Counts'!$A$2:$B$90,2,FALSE)</f>
        <v>55</v>
      </c>
      <c r="Q122" s="95">
        <f>VLOOKUP(O122,'Win Scenario'!$A$143:$D$231,4,FALSE)</f>
        <v>12</v>
      </c>
      <c r="R122" s="97">
        <f>IFERROR(VLOOKUP(Q122,[1]Moneys!$L$6:$N$95,3,FALSE),IFERROR(VLOOKUP(Q122,[1]Moneys!$O$6:$Q$95,3,FALSE),0))</f>
        <v>229721.65769999998</v>
      </c>
      <c r="S122" s="94" t="s">
        <v>246</v>
      </c>
      <c r="T122" s="98" t="s">
        <v>247</v>
      </c>
      <c r="U122" s="98" t="str">
        <f t="shared" si="20"/>
        <v>H</v>
      </c>
      <c r="V122" s="99" t="str">
        <f t="shared" si="21"/>
        <v>H. Stenson</v>
      </c>
      <c r="W122" s="109">
        <f>VLOOKUP(V122,'[1]Player Counts'!$A$2:$B$90,2,FALSE)</f>
        <v>29</v>
      </c>
      <c r="X122" s="95">
        <f>VLOOKUP(V122,'Win Scenario'!$A$143:$D$231,4,FALSE)</f>
        <v>20</v>
      </c>
      <c r="Y122" s="97">
        <f>IFERROR(VLOOKUP(X122,[1]Moneys!$L$6:$N$95,3,FALSE),IFERROR(VLOOKUP(X122,[1]Moneys!$O$6:$Q$95,3,FALSE),0))</f>
        <v>127782.48969999998</v>
      </c>
      <c r="Z122" s="94" t="s">
        <v>252</v>
      </c>
      <c r="AA122" s="98" t="s">
        <v>253</v>
      </c>
      <c r="AB122" s="98" t="str">
        <f t="shared" si="22"/>
        <v>J</v>
      </c>
      <c r="AC122" s="99" t="str">
        <f t="shared" si="23"/>
        <v>J. Rose</v>
      </c>
      <c r="AD122" s="109">
        <f>VLOOKUP(AC122,'[1]Player Counts'!$A$2:$B$90,2,FALSE)</f>
        <v>26</v>
      </c>
      <c r="AE122" s="95">
        <f>VLOOKUP(AC122,'Win Scenario'!$A$143:$D$231,4,FALSE)</f>
        <v>76</v>
      </c>
      <c r="AF122" s="97">
        <f>IFERROR(VLOOKUP(AE122,[1]Moneys!$L$6:$N$95,3,FALSE),IFERROR(VLOOKUP(AE122,[1]Moneys!$O$6:$Q$95,3,FALSE),0))</f>
        <v>12205.737111603672</v>
      </c>
      <c r="AG122" s="94" t="s">
        <v>230</v>
      </c>
      <c r="AH122" s="98" t="s">
        <v>231</v>
      </c>
      <c r="AI122" s="98" t="str">
        <f t="shared" si="24"/>
        <v>D</v>
      </c>
      <c r="AJ122" s="99" t="str">
        <f t="shared" si="25"/>
        <v>D. Johnson</v>
      </c>
      <c r="AK122" s="109">
        <f>VLOOKUP(AJ122,'[1]Player Counts'!$A$2:$B$90,2,FALSE)</f>
        <v>47</v>
      </c>
      <c r="AL122" s="95">
        <f>VLOOKUP(AJ122,'Win Scenario'!$A$143:$D$231,4,FALSE)</f>
        <v>48</v>
      </c>
      <c r="AM122" s="97">
        <f>IFERROR(VLOOKUP(AL122,[1]Moneys!$L$6:$N$95,3,FALSE),IFERROR(VLOOKUP(AL122,[1]Moneys!$O$6:$Q$95,3,FALSE),0))</f>
        <v>29508.089699999895</v>
      </c>
      <c r="AN122" s="89"/>
      <c r="AO122" s="85" t="s">
        <v>5</v>
      </c>
      <c r="AP122" s="85">
        <v>273</v>
      </c>
    </row>
    <row r="123" spans="1:42" s="22" customFormat="1">
      <c r="A123" s="85" t="s">
        <v>4234</v>
      </c>
      <c r="B123" s="8">
        <f t="shared" si="13"/>
        <v>31</v>
      </c>
      <c r="C123" s="14">
        <f t="shared" si="14"/>
        <v>-358741</v>
      </c>
      <c r="D123" s="12">
        <f t="shared" si="15"/>
        <v>549155</v>
      </c>
      <c r="E123" s="85" t="s">
        <v>236</v>
      </c>
      <c r="F123" s="89" t="s">
        <v>237</v>
      </c>
      <c r="G123" s="89" t="str">
        <f t="shared" si="16"/>
        <v>R</v>
      </c>
      <c r="H123" s="90" t="str">
        <f t="shared" si="17"/>
        <v>R. McIlroy</v>
      </c>
      <c r="I123" s="107">
        <f>VLOOKUP(H123,'[1]Player Counts'!$A$2:$B$90,2,FALSE)</f>
        <v>70</v>
      </c>
      <c r="J123" s="86">
        <f>VLOOKUP(H123,'Win Scenario'!$A$143:$D$231,4,FALSE)</f>
        <v>49</v>
      </c>
      <c r="K123" s="87">
        <f>IFERROR(VLOOKUP(J123,[1]Moneys!$L$6:$N$95,3,FALSE),IFERROR(VLOOKUP(J123,[1]Moneys!$O$6:$Q$95,3,FALSE),0))</f>
        <v>28133</v>
      </c>
      <c r="L123" s="85" t="s">
        <v>242</v>
      </c>
      <c r="M123" s="89" t="s">
        <v>243</v>
      </c>
      <c r="N123" s="89" t="str">
        <f t="shared" si="18"/>
        <v>A</v>
      </c>
      <c r="O123" s="90" t="str">
        <f t="shared" si="19"/>
        <v>A. Scott</v>
      </c>
      <c r="P123" s="107">
        <f>VLOOKUP(O123,'[1]Player Counts'!$A$2:$B$90,2,FALSE)</f>
        <v>67</v>
      </c>
      <c r="Q123" s="86">
        <f>VLOOKUP(O123,'Win Scenario'!$A$143:$D$231,4,FALSE)</f>
        <v>11</v>
      </c>
      <c r="R123" s="87">
        <f>IFERROR(VLOOKUP(Q123,[1]Moneys!$L$6:$N$95,3,FALSE),IFERROR(VLOOKUP(Q123,[1]Moneys!$O$6:$Q$95,3,FALSE),0))</f>
        <v>247578.22719999999</v>
      </c>
      <c r="S123" s="85" t="s">
        <v>230</v>
      </c>
      <c r="T123" s="89" t="s">
        <v>231</v>
      </c>
      <c r="U123" s="89" t="str">
        <f t="shared" si="20"/>
        <v>D</v>
      </c>
      <c r="V123" s="90" t="str">
        <f t="shared" si="21"/>
        <v>D. Johnson</v>
      </c>
      <c r="W123" s="107">
        <f>VLOOKUP(V123,'[1]Player Counts'!$A$2:$B$90,2,FALSE)</f>
        <v>47</v>
      </c>
      <c r="X123" s="86">
        <f>VLOOKUP(V123,'Win Scenario'!$A$143:$D$231,4,FALSE)</f>
        <v>48</v>
      </c>
      <c r="Y123" s="87">
        <f>IFERROR(VLOOKUP(X123,[1]Moneys!$L$6:$N$95,3,FALSE),IFERROR(VLOOKUP(X123,[1]Moneys!$O$6:$Q$95,3,FALSE),0))</f>
        <v>29508.089699999895</v>
      </c>
      <c r="Z123" s="85" t="s">
        <v>223</v>
      </c>
      <c r="AA123" s="89" t="s">
        <v>224</v>
      </c>
      <c r="AB123" s="89" t="str">
        <f t="shared" si="22"/>
        <v>R</v>
      </c>
      <c r="AC123" s="90" t="str">
        <f t="shared" si="23"/>
        <v>R. Fowler</v>
      </c>
      <c r="AD123" s="107">
        <f>VLOOKUP(AC123,'[1]Player Counts'!$A$2:$B$90,2,FALSE)</f>
        <v>55</v>
      </c>
      <c r="AE123" s="86">
        <f>VLOOKUP(AC123,'Win Scenario'!$A$143:$D$231,4,FALSE)</f>
        <v>12</v>
      </c>
      <c r="AF123" s="87">
        <f>IFERROR(VLOOKUP(AE123,[1]Moneys!$L$6:$N$95,3,FALSE),IFERROR(VLOOKUP(AE123,[1]Moneys!$O$6:$Q$95,3,FALSE),0))</f>
        <v>229721.65769999998</v>
      </c>
      <c r="AG123" s="85" t="s">
        <v>221</v>
      </c>
      <c r="AH123" s="89" t="s">
        <v>222</v>
      </c>
      <c r="AI123" s="89" t="str">
        <f t="shared" si="24"/>
        <v>J</v>
      </c>
      <c r="AJ123" s="90" t="str">
        <f t="shared" si="25"/>
        <v>J. Day</v>
      </c>
      <c r="AK123" s="107">
        <f>VLOOKUP(AJ123,'[1]Player Counts'!$A$2:$B$90,2,FALSE)</f>
        <v>104</v>
      </c>
      <c r="AL123" s="86">
        <f>VLOOKUP(AJ123,'Win Scenario'!$A$143:$D$231,4,FALSE)</f>
        <v>71</v>
      </c>
      <c r="AM123" s="87">
        <f>IFERROR(VLOOKUP(AL123,[1]Moneys!$L$6:$N$95,3,FALSE),IFERROR(VLOOKUP(AL123,[1]Moneys!$O$6:$Q$95,3,FALSE),0))</f>
        <v>14213.640948551125</v>
      </c>
      <c r="AN123" s="89"/>
      <c r="AO123" s="85" t="s">
        <v>9</v>
      </c>
      <c r="AP123" s="85">
        <v>279</v>
      </c>
    </row>
    <row r="124" spans="1:42" s="22" customFormat="1">
      <c r="A124" s="85" t="s">
        <v>4251</v>
      </c>
      <c r="B124" s="8">
        <f t="shared" si="13"/>
        <v>5</v>
      </c>
      <c r="C124" s="14">
        <f t="shared" si="14"/>
        <v>-175084</v>
      </c>
      <c r="D124" s="12">
        <f t="shared" si="15"/>
        <v>732812</v>
      </c>
      <c r="E124" s="85" t="s">
        <v>221</v>
      </c>
      <c r="F124" s="89" t="s">
        <v>222</v>
      </c>
      <c r="G124" s="89" t="str">
        <f t="shared" si="16"/>
        <v>J</v>
      </c>
      <c r="H124" s="90" t="str">
        <f t="shared" si="17"/>
        <v>J. Day</v>
      </c>
      <c r="I124" s="107">
        <f>VLOOKUP(H124,'[1]Player Counts'!$A$2:$B$90,2,FALSE)</f>
        <v>104</v>
      </c>
      <c r="J124" s="86">
        <f>VLOOKUP(H124,'Win Scenario'!$A$143:$D$231,4,FALSE)</f>
        <v>71</v>
      </c>
      <c r="K124" s="87">
        <f>IFERROR(VLOOKUP(J124,[1]Moneys!$L$6:$N$95,3,FALSE),IFERROR(VLOOKUP(J124,[1]Moneys!$O$6:$Q$95,3,FALSE),0))</f>
        <v>14213.640948551125</v>
      </c>
      <c r="L124" s="85" t="s">
        <v>236</v>
      </c>
      <c r="M124" s="89" t="s">
        <v>237</v>
      </c>
      <c r="N124" s="89" t="str">
        <f t="shared" si="18"/>
        <v>R</v>
      </c>
      <c r="O124" s="90" t="str">
        <f t="shared" si="19"/>
        <v>R. McIlroy</v>
      </c>
      <c r="P124" s="107">
        <f>VLOOKUP(O124,'[1]Player Counts'!$A$2:$B$90,2,FALSE)</f>
        <v>70</v>
      </c>
      <c r="Q124" s="86">
        <f>VLOOKUP(O124,'Win Scenario'!$A$143:$D$231,4,FALSE)</f>
        <v>49</v>
      </c>
      <c r="R124" s="87">
        <f>IFERROR(VLOOKUP(Q124,[1]Moneys!$L$6:$N$95,3,FALSE),IFERROR(VLOOKUP(Q124,[1]Moneys!$O$6:$Q$95,3,FALSE),0))</f>
        <v>28133</v>
      </c>
      <c r="S124" s="85" t="s">
        <v>223</v>
      </c>
      <c r="T124" s="89" t="s">
        <v>224</v>
      </c>
      <c r="U124" s="89" t="str">
        <f t="shared" si="20"/>
        <v>R</v>
      </c>
      <c r="V124" s="90" t="str">
        <f t="shared" si="21"/>
        <v>R. Fowler</v>
      </c>
      <c r="W124" s="107">
        <f>VLOOKUP(V124,'[1]Player Counts'!$A$2:$B$90,2,FALSE)</f>
        <v>55</v>
      </c>
      <c r="X124" s="86">
        <f>VLOOKUP(V124,'Win Scenario'!$A$143:$D$231,4,FALSE)</f>
        <v>12</v>
      </c>
      <c r="Y124" s="87">
        <f>IFERROR(VLOOKUP(X124,[1]Moneys!$L$6:$N$95,3,FALSE),IFERROR(VLOOKUP(X124,[1]Moneys!$O$6:$Q$95,3,FALSE),0))</f>
        <v>229721.65769999998</v>
      </c>
      <c r="Z124" s="85" t="s">
        <v>238</v>
      </c>
      <c r="AA124" s="89" t="s">
        <v>239</v>
      </c>
      <c r="AB124" s="89" t="str">
        <f t="shared" si="22"/>
        <v>P</v>
      </c>
      <c r="AC124" s="90" t="str">
        <f t="shared" si="23"/>
        <v>P. Mickelson</v>
      </c>
      <c r="AD124" s="107">
        <f>VLOOKUP(AC124,'[1]Player Counts'!$A$2:$B$90,2,FALSE)</f>
        <v>41</v>
      </c>
      <c r="AE124" s="86">
        <f>VLOOKUP(AC124,'Win Scenario'!$A$143:$D$231,4,FALSE)</f>
        <v>13</v>
      </c>
      <c r="AF124" s="87">
        <f>IFERROR(VLOOKUP(AE124,[1]Moneys!$L$6:$N$95,3,FALSE),IFERROR(VLOOKUP(AE124,[1]Moneys!$O$6:$Q$95,3,FALSE),0))</f>
        <v>213164.47519999999</v>
      </c>
      <c r="AG124" s="85" t="s">
        <v>242</v>
      </c>
      <c r="AH124" s="89" t="s">
        <v>243</v>
      </c>
      <c r="AI124" s="89" t="str">
        <f t="shared" si="24"/>
        <v>A</v>
      </c>
      <c r="AJ124" s="90" t="str">
        <f t="shared" si="25"/>
        <v>A. Scott</v>
      </c>
      <c r="AK124" s="107">
        <f>VLOOKUP(AJ124,'[1]Player Counts'!$A$2:$B$90,2,FALSE)</f>
        <v>67</v>
      </c>
      <c r="AL124" s="86">
        <f>VLOOKUP(AJ124,'Win Scenario'!$A$143:$D$231,4,FALSE)</f>
        <v>11</v>
      </c>
      <c r="AM124" s="87">
        <f>IFERROR(VLOOKUP(AL124,[1]Moneys!$L$6:$N$95,3,FALSE),IFERROR(VLOOKUP(AL124,[1]Moneys!$O$6:$Q$95,3,FALSE),0))</f>
        <v>247578.22719999999</v>
      </c>
      <c r="AN124" s="89"/>
      <c r="AO124" s="85" t="s">
        <v>17</v>
      </c>
      <c r="AP124" s="85">
        <v>278</v>
      </c>
    </row>
    <row r="125" spans="1:42" s="22" customFormat="1">
      <c r="A125" s="85" t="s">
        <v>4262</v>
      </c>
      <c r="B125" s="8">
        <f t="shared" si="13"/>
        <v>33</v>
      </c>
      <c r="C125" s="14">
        <f t="shared" si="14"/>
        <v>-360749</v>
      </c>
      <c r="D125" s="12">
        <f t="shared" si="15"/>
        <v>547147</v>
      </c>
      <c r="E125" s="85" t="s">
        <v>230</v>
      </c>
      <c r="F125" s="89" t="s">
        <v>231</v>
      </c>
      <c r="G125" s="89" t="str">
        <f t="shared" si="16"/>
        <v>D</v>
      </c>
      <c r="H125" s="90" t="str">
        <f t="shared" si="17"/>
        <v>D. Johnson</v>
      </c>
      <c r="I125" s="107">
        <f>VLOOKUP(H125,'[1]Player Counts'!$A$2:$B$90,2,FALSE)</f>
        <v>47</v>
      </c>
      <c r="J125" s="86">
        <f>VLOOKUP(H125,'Win Scenario'!$A$143:$D$231,4,FALSE)</f>
        <v>48</v>
      </c>
      <c r="K125" s="87">
        <f>IFERROR(VLOOKUP(J125,[1]Moneys!$L$6:$N$95,3,FALSE),IFERROR(VLOOKUP(J125,[1]Moneys!$O$6:$Q$95,3,FALSE),0))</f>
        <v>29508.089699999895</v>
      </c>
      <c r="L125" s="85" t="s">
        <v>252</v>
      </c>
      <c r="M125" s="89" t="s">
        <v>253</v>
      </c>
      <c r="N125" s="89" t="str">
        <f t="shared" si="18"/>
        <v>J</v>
      </c>
      <c r="O125" s="90" t="str">
        <f t="shared" si="19"/>
        <v>J. Rose</v>
      </c>
      <c r="P125" s="107">
        <f>VLOOKUP(O125,'[1]Player Counts'!$A$2:$B$90,2,FALSE)</f>
        <v>26</v>
      </c>
      <c r="Q125" s="86">
        <f>VLOOKUP(O125,'Win Scenario'!$A$143:$D$231,4,FALSE)</f>
        <v>76</v>
      </c>
      <c r="R125" s="87">
        <f>IFERROR(VLOOKUP(Q125,[1]Moneys!$L$6:$N$95,3,FALSE),IFERROR(VLOOKUP(Q125,[1]Moneys!$O$6:$Q$95,3,FALSE),0))</f>
        <v>12205.737111603672</v>
      </c>
      <c r="S125" s="85" t="s">
        <v>242</v>
      </c>
      <c r="T125" s="89" t="s">
        <v>243</v>
      </c>
      <c r="U125" s="89" t="str">
        <f t="shared" si="20"/>
        <v>A</v>
      </c>
      <c r="V125" s="90" t="str">
        <f t="shared" si="21"/>
        <v>A. Scott</v>
      </c>
      <c r="W125" s="107">
        <f>VLOOKUP(V125,'[1]Player Counts'!$A$2:$B$90,2,FALSE)</f>
        <v>67</v>
      </c>
      <c r="X125" s="86">
        <f>VLOOKUP(V125,'Win Scenario'!$A$143:$D$231,4,FALSE)</f>
        <v>11</v>
      </c>
      <c r="Y125" s="87">
        <f>IFERROR(VLOOKUP(X125,[1]Moneys!$L$6:$N$95,3,FALSE),IFERROR(VLOOKUP(X125,[1]Moneys!$O$6:$Q$95,3,FALSE),0))</f>
        <v>247578.22719999999</v>
      </c>
      <c r="Z125" s="85" t="s">
        <v>236</v>
      </c>
      <c r="AA125" s="89" t="s">
        <v>237</v>
      </c>
      <c r="AB125" s="89" t="str">
        <f t="shared" si="22"/>
        <v>R</v>
      </c>
      <c r="AC125" s="90" t="str">
        <f t="shared" si="23"/>
        <v>R. McIlroy</v>
      </c>
      <c r="AD125" s="107">
        <f>VLOOKUP(AC125,'[1]Player Counts'!$A$2:$B$90,2,FALSE)</f>
        <v>70</v>
      </c>
      <c r="AE125" s="86">
        <f>VLOOKUP(AC125,'Win Scenario'!$A$143:$D$231,4,FALSE)</f>
        <v>49</v>
      </c>
      <c r="AF125" s="87">
        <f>IFERROR(VLOOKUP(AE125,[1]Moneys!$L$6:$N$95,3,FALSE),IFERROR(VLOOKUP(AE125,[1]Moneys!$O$6:$Q$95,3,FALSE),0))</f>
        <v>28133</v>
      </c>
      <c r="AG125" s="85" t="s">
        <v>223</v>
      </c>
      <c r="AH125" s="89" t="s">
        <v>224</v>
      </c>
      <c r="AI125" s="89" t="str">
        <f t="shared" si="24"/>
        <v>R</v>
      </c>
      <c r="AJ125" s="90" t="str">
        <f t="shared" si="25"/>
        <v>R. Fowler</v>
      </c>
      <c r="AK125" s="107">
        <f>VLOOKUP(AJ125,'[1]Player Counts'!$A$2:$B$90,2,FALSE)</f>
        <v>55</v>
      </c>
      <c r="AL125" s="86">
        <f>VLOOKUP(AJ125,'Win Scenario'!$A$143:$D$231,4,FALSE)</f>
        <v>12</v>
      </c>
      <c r="AM125" s="87">
        <f>IFERROR(VLOOKUP(AL125,[1]Moneys!$L$6:$N$95,3,FALSE),IFERROR(VLOOKUP(AL125,[1]Moneys!$O$6:$Q$95,3,FALSE),0))</f>
        <v>229721.65769999998</v>
      </c>
      <c r="AN125" s="89"/>
      <c r="AO125" s="85" t="s">
        <v>11</v>
      </c>
      <c r="AP125" s="85">
        <v>276</v>
      </c>
    </row>
    <row r="126" spans="1:42" s="22" customFormat="1">
      <c r="A126" s="85" t="s">
        <v>4274</v>
      </c>
      <c r="B126" s="8">
        <f t="shared" si="13"/>
        <v>33</v>
      </c>
      <c r="C126" s="14">
        <f t="shared" si="14"/>
        <v>-360749</v>
      </c>
      <c r="D126" s="12">
        <f t="shared" si="15"/>
        <v>547147</v>
      </c>
      <c r="E126" s="85" t="s">
        <v>230</v>
      </c>
      <c r="F126" s="89" t="s">
        <v>231</v>
      </c>
      <c r="G126" s="89" t="str">
        <f t="shared" si="16"/>
        <v>D</v>
      </c>
      <c r="H126" s="90" t="str">
        <f t="shared" si="17"/>
        <v>D. Johnson</v>
      </c>
      <c r="I126" s="107">
        <f>VLOOKUP(H126,'[1]Player Counts'!$A$2:$B$90,2,FALSE)</f>
        <v>47</v>
      </c>
      <c r="J126" s="86">
        <f>VLOOKUP(H126,'Win Scenario'!$A$143:$D$231,4,FALSE)</f>
        <v>48</v>
      </c>
      <c r="K126" s="87">
        <f>IFERROR(VLOOKUP(J126,[1]Moneys!$L$6:$N$95,3,FALSE),IFERROR(VLOOKUP(J126,[1]Moneys!$O$6:$Q$95,3,FALSE),0))</f>
        <v>29508.089699999895</v>
      </c>
      <c r="L126" s="85" t="s">
        <v>223</v>
      </c>
      <c r="M126" s="89" t="s">
        <v>224</v>
      </c>
      <c r="N126" s="89" t="str">
        <f t="shared" si="18"/>
        <v>R</v>
      </c>
      <c r="O126" s="90" t="str">
        <f t="shared" si="19"/>
        <v>R. Fowler</v>
      </c>
      <c r="P126" s="107">
        <f>VLOOKUP(O126,'[1]Player Counts'!$A$2:$B$90,2,FALSE)</f>
        <v>55</v>
      </c>
      <c r="Q126" s="86">
        <f>VLOOKUP(O126,'Win Scenario'!$A$143:$D$231,4,FALSE)</f>
        <v>12</v>
      </c>
      <c r="R126" s="87">
        <f>IFERROR(VLOOKUP(Q126,[1]Moneys!$L$6:$N$95,3,FALSE),IFERROR(VLOOKUP(Q126,[1]Moneys!$O$6:$Q$95,3,FALSE),0))</f>
        <v>229721.65769999998</v>
      </c>
      <c r="S126" s="85" t="s">
        <v>252</v>
      </c>
      <c r="T126" s="89" t="s">
        <v>253</v>
      </c>
      <c r="U126" s="89" t="str">
        <f t="shared" si="20"/>
        <v>J</v>
      </c>
      <c r="V126" s="90" t="str">
        <f t="shared" si="21"/>
        <v>J. Rose</v>
      </c>
      <c r="W126" s="107">
        <f>VLOOKUP(V126,'[1]Player Counts'!$A$2:$B$90,2,FALSE)</f>
        <v>26</v>
      </c>
      <c r="X126" s="86">
        <f>VLOOKUP(V126,'Win Scenario'!$A$143:$D$231,4,FALSE)</f>
        <v>76</v>
      </c>
      <c r="Y126" s="87">
        <f>IFERROR(VLOOKUP(X126,[1]Moneys!$L$6:$N$95,3,FALSE),IFERROR(VLOOKUP(X126,[1]Moneys!$O$6:$Q$95,3,FALSE),0))</f>
        <v>12205.737111603672</v>
      </c>
      <c r="Z126" s="85" t="s">
        <v>236</v>
      </c>
      <c r="AA126" s="89" t="s">
        <v>237</v>
      </c>
      <c r="AB126" s="89" t="str">
        <f t="shared" si="22"/>
        <v>R</v>
      </c>
      <c r="AC126" s="90" t="str">
        <f t="shared" si="23"/>
        <v>R. McIlroy</v>
      </c>
      <c r="AD126" s="107">
        <f>VLOOKUP(AC126,'[1]Player Counts'!$A$2:$B$90,2,FALSE)</f>
        <v>70</v>
      </c>
      <c r="AE126" s="86">
        <f>VLOOKUP(AC126,'Win Scenario'!$A$143:$D$231,4,FALSE)</f>
        <v>49</v>
      </c>
      <c r="AF126" s="87">
        <f>IFERROR(VLOOKUP(AE126,[1]Moneys!$L$6:$N$95,3,FALSE),IFERROR(VLOOKUP(AE126,[1]Moneys!$O$6:$Q$95,3,FALSE),0))</f>
        <v>28133</v>
      </c>
      <c r="AG126" s="85" t="s">
        <v>242</v>
      </c>
      <c r="AH126" s="89" t="s">
        <v>243</v>
      </c>
      <c r="AI126" s="89" t="str">
        <f t="shared" si="24"/>
        <v>A</v>
      </c>
      <c r="AJ126" s="90" t="str">
        <f t="shared" si="25"/>
        <v>A. Scott</v>
      </c>
      <c r="AK126" s="107">
        <f>VLOOKUP(AJ126,'[1]Player Counts'!$A$2:$B$90,2,FALSE)</f>
        <v>67</v>
      </c>
      <c r="AL126" s="86">
        <f>VLOOKUP(AJ126,'Win Scenario'!$A$143:$D$231,4,FALSE)</f>
        <v>11</v>
      </c>
      <c r="AM126" s="87">
        <f>IFERROR(VLOOKUP(AL126,[1]Moneys!$L$6:$N$95,3,FALSE),IFERROR(VLOOKUP(AL126,[1]Moneys!$O$6:$Q$95,3,FALSE),0))</f>
        <v>247578.22719999999</v>
      </c>
      <c r="AN126" s="89"/>
      <c r="AO126" s="85" t="s">
        <v>9</v>
      </c>
      <c r="AP126" s="85">
        <v>274</v>
      </c>
    </row>
    <row r="127" spans="1:42" s="22" customFormat="1">
      <c r="A127" s="94" t="s">
        <v>4289</v>
      </c>
      <c r="B127" s="95">
        <f t="shared" si="13"/>
        <v>5</v>
      </c>
      <c r="C127" s="96">
        <f t="shared" si="14"/>
        <v>-175084</v>
      </c>
      <c r="D127" s="97">
        <f t="shared" si="15"/>
        <v>732812</v>
      </c>
      <c r="E127" s="94" t="s">
        <v>242</v>
      </c>
      <c r="F127" s="98" t="s">
        <v>243</v>
      </c>
      <c r="G127" s="98" t="str">
        <f t="shared" si="16"/>
        <v>A</v>
      </c>
      <c r="H127" s="99" t="str">
        <f t="shared" si="17"/>
        <v>A. Scott</v>
      </c>
      <c r="I127" s="109">
        <f>VLOOKUP(H127,'[1]Player Counts'!$A$2:$B$90,2,FALSE)</f>
        <v>67</v>
      </c>
      <c r="J127" s="95">
        <f>VLOOKUP(H127,'Win Scenario'!$A$143:$D$231,4,FALSE)</f>
        <v>11</v>
      </c>
      <c r="K127" s="97">
        <f>IFERROR(VLOOKUP(J127,[1]Moneys!$L$6:$N$95,3,FALSE),IFERROR(VLOOKUP(J127,[1]Moneys!$O$6:$Q$95,3,FALSE),0))</f>
        <v>247578.22719999999</v>
      </c>
      <c r="L127" s="94" t="s">
        <v>223</v>
      </c>
      <c r="M127" s="98" t="s">
        <v>224</v>
      </c>
      <c r="N127" s="98" t="str">
        <f t="shared" si="18"/>
        <v>R</v>
      </c>
      <c r="O127" s="99" t="str">
        <f t="shared" si="19"/>
        <v>R. Fowler</v>
      </c>
      <c r="P127" s="109">
        <f>VLOOKUP(O127,'[1]Player Counts'!$A$2:$B$90,2,FALSE)</f>
        <v>55</v>
      </c>
      <c r="Q127" s="95">
        <f>VLOOKUP(O127,'Win Scenario'!$A$143:$D$231,4,FALSE)</f>
        <v>12</v>
      </c>
      <c r="R127" s="97">
        <f>IFERROR(VLOOKUP(Q127,[1]Moneys!$L$6:$N$95,3,FALSE),IFERROR(VLOOKUP(Q127,[1]Moneys!$O$6:$Q$95,3,FALSE),0))</f>
        <v>229721.65769999998</v>
      </c>
      <c r="S127" s="94" t="s">
        <v>238</v>
      </c>
      <c r="T127" s="98" t="s">
        <v>239</v>
      </c>
      <c r="U127" s="98" t="str">
        <f t="shared" si="20"/>
        <v>P</v>
      </c>
      <c r="V127" s="99" t="str">
        <f t="shared" si="21"/>
        <v>P. Mickelson</v>
      </c>
      <c r="W127" s="109">
        <f>VLOOKUP(V127,'[1]Player Counts'!$A$2:$B$90,2,FALSE)</f>
        <v>41</v>
      </c>
      <c r="X127" s="95">
        <f>VLOOKUP(V127,'Win Scenario'!$A$143:$D$231,4,FALSE)</f>
        <v>13</v>
      </c>
      <c r="Y127" s="97">
        <f>IFERROR(VLOOKUP(X127,[1]Moneys!$L$6:$N$95,3,FALSE),IFERROR(VLOOKUP(X127,[1]Moneys!$O$6:$Q$95,3,FALSE),0))</f>
        <v>213164.47519999999</v>
      </c>
      <c r="Z127" s="94" t="s">
        <v>236</v>
      </c>
      <c r="AA127" s="98" t="s">
        <v>237</v>
      </c>
      <c r="AB127" s="98" t="str">
        <f t="shared" si="22"/>
        <v>R</v>
      </c>
      <c r="AC127" s="99" t="str">
        <f t="shared" si="23"/>
        <v>R. McIlroy</v>
      </c>
      <c r="AD127" s="109">
        <f>VLOOKUP(AC127,'[1]Player Counts'!$A$2:$B$90,2,FALSE)</f>
        <v>70</v>
      </c>
      <c r="AE127" s="95">
        <f>VLOOKUP(AC127,'Win Scenario'!$A$143:$D$231,4,FALSE)</f>
        <v>49</v>
      </c>
      <c r="AF127" s="97">
        <f>IFERROR(VLOOKUP(AE127,[1]Moneys!$L$6:$N$95,3,FALSE),IFERROR(VLOOKUP(AE127,[1]Moneys!$O$6:$Q$95,3,FALSE),0))</f>
        <v>28133</v>
      </c>
      <c r="AG127" s="94" t="s">
        <v>221</v>
      </c>
      <c r="AH127" s="98" t="s">
        <v>222</v>
      </c>
      <c r="AI127" s="98" t="str">
        <f t="shared" si="24"/>
        <v>J</v>
      </c>
      <c r="AJ127" s="99" t="str">
        <f t="shared" si="25"/>
        <v>J. Day</v>
      </c>
      <c r="AK127" s="109">
        <f>VLOOKUP(AJ127,'[1]Player Counts'!$A$2:$B$90,2,FALSE)</f>
        <v>104</v>
      </c>
      <c r="AL127" s="95">
        <f>VLOOKUP(AJ127,'Win Scenario'!$A$143:$D$231,4,FALSE)</f>
        <v>71</v>
      </c>
      <c r="AM127" s="97">
        <f>IFERROR(VLOOKUP(AL127,[1]Moneys!$L$6:$N$95,3,FALSE),IFERROR(VLOOKUP(AL127,[1]Moneys!$O$6:$Q$95,3,FALSE),0))</f>
        <v>14213.640948551125</v>
      </c>
      <c r="AN127" s="89"/>
      <c r="AO127" s="85" t="s">
        <v>9</v>
      </c>
      <c r="AP127" s="85">
        <v>277</v>
      </c>
    </row>
    <row r="128" spans="1:42" s="22" customFormat="1">
      <c r="A128" s="85" t="s">
        <v>4272</v>
      </c>
      <c r="B128" s="8">
        <f t="shared" si="13"/>
        <v>66</v>
      </c>
      <c r="C128" s="14">
        <f t="shared" si="14"/>
        <v>-507611</v>
      </c>
      <c r="D128" s="12">
        <f t="shared" si="15"/>
        <v>400285</v>
      </c>
      <c r="E128" s="85" t="s">
        <v>223</v>
      </c>
      <c r="F128" s="89" t="s">
        <v>224</v>
      </c>
      <c r="G128" s="89" t="str">
        <f t="shared" si="16"/>
        <v>R</v>
      </c>
      <c r="H128" s="90" t="str">
        <f t="shared" si="17"/>
        <v>R. Fowler</v>
      </c>
      <c r="I128" s="107">
        <f>VLOOKUP(H128,'[1]Player Counts'!$A$2:$B$90,2,FALSE)</f>
        <v>55</v>
      </c>
      <c r="J128" s="86">
        <f>VLOOKUP(H128,'Win Scenario'!$A$143:$D$231,4,FALSE)</f>
        <v>12</v>
      </c>
      <c r="K128" s="87">
        <f>IFERROR(VLOOKUP(J128,[1]Moneys!$L$6:$N$95,3,FALSE),IFERROR(VLOOKUP(J128,[1]Moneys!$O$6:$Q$95,3,FALSE),0))</f>
        <v>229721.65769999998</v>
      </c>
      <c r="L128" s="85" t="s">
        <v>221</v>
      </c>
      <c r="M128" s="89" t="s">
        <v>222</v>
      </c>
      <c r="N128" s="89" t="str">
        <f t="shared" si="18"/>
        <v>J</v>
      </c>
      <c r="O128" s="90" t="str">
        <f t="shared" si="19"/>
        <v>J. Day</v>
      </c>
      <c r="P128" s="107">
        <f>VLOOKUP(O128,'[1]Player Counts'!$A$2:$B$90,2,FALSE)</f>
        <v>104</v>
      </c>
      <c r="Q128" s="86">
        <f>VLOOKUP(O128,'Win Scenario'!$A$143:$D$231,4,FALSE)</f>
        <v>71</v>
      </c>
      <c r="R128" s="87">
        <f>IFERROR(VLOOKUP(Q128,[1]Moneys!$L$6:$N$95,3,FALSE),IFERROR(VLOOKUP(Q128,[1]Moneys!$O$6:$Q$95,3,FALSE),0))</f>
        <v>14213.640948551125</v>
      </c>
      <c r="S128" s="85" t="s">
        <v>225</v>
      </c>
      <c r="T128" s="89" t="s">
        <v>226</v>
      </c>
      <c r="U128" s="89" t="str">
        <f t="shared" si="20"/>
        <v>S</v>
      </c>
      <c r="V128" s="90" t="str">
        <f t="shared" si="21"/>
        <v>S. Garcia</v>
      </c>
      <c r="W128" s="107">
        <f>VLOOKUP(V128,'[1]Player Counts'!$A$2:$B$90,2,FALSE)</f>
        <v>4</v>
      </c>
      <c r="X128" s="86">
        <f>VLOOKUP(V128,'Win Scenario'!$A$143:$D$231,4,FALSE)</f>
        <v>60</v>
      </c>
      <c r="Y128" s="87">
        <f>IFERROR(VLOOKUP(X128,[1]Moneys!$L$6:$N$95,3,FALSE),IFERROR(VLOOKUP(X128,[1]Moneys!$O$6:$Q$95,3,FALSE),0))</f>
        <v>19870.84169999999</v>
      </c>
      <c r="Z128" s="85" t="s">
        <v>230</v>
      </c>
      <c r="AA128" s="89" t="s">
        <v>260</v>
      </c>
      <c r="AB128" s="89" t="str">
        <f t="shared" si="22"/>
        <v>Z</v>
      </c>
      <c r="AC128" s="90" t="str">
        <f t="shared" si="23"/>
        <v>Z. Johnson</v>
      </c>
      <c r="AD128" s="107">
        <f>VLOOKUP(AC128,'[1]Player Counts'!$A$2:$B$90,2,FALSE)</f>
        <v>6</v>
      </c>
      <c r="AE128" s="86">
        <f>VLOOKUP(AC128,'Win Scenario'!$A$143:$D$231,4,FALSE)</f>
        <v>23</v>
      </c>
      <c r="AF128" s="87">
        <f>IFERROR(VLOOKUP(AE128,[1]Moneys!$L$6:$N$95,3,FALSE),IFERROR(VLOOKUP(AE128,[1]Moneys!$O$6:$Q$95,3,FALSE),0))</f>
        <v>104062.5472</v>
      </c>
      <c r="AG128" s="85" t="s">
        <v>4340</v>
      </c>
      <c r="AH128" s="89" t="s">
        <v>222</v>
      </c>
      <c r="AI128" s="89" t="str">
        <f t="shared" si="24"/>
        <v>J</v>
      </c>
      <c r="AJ128" s="90" t="str">
        <f t="shared" si="25"/>
        <v>J. Dufner</v>
      </c>
      <c r="AK128" s="107">
        <f>VLOOKUP(AJ128,'[1]Player Counts'!$A$2:$B$90,2,FALSE)</f>
        <v>2</v>
      </c>
      <c r="AL128" s="86">
        <f>VLOOKUP(AJ128,'Win Scenario'!$A$143:$D$231,4,FALSE)</f>
        <v>46</v>
      </c>
      <c r="AM128" s="87">
        <f>IFERROR(VLOOKUP(AL128,[1]Moneys!$L$6:$N$95,3,FALSE),IFERROR(VLOOKUP(AL128,[1]Moneys!$O$6:$Q$95,3,FALSE),0))</f>
        <v>32415.37369999988</v>
      </c>
      <c r="AN128" s="89"/>
      <c r="AO128" s="85" t="s">
        <v>15</v>
      </c>
      <c r="AP128" s="85">
        <v>273</v>
      </c>
    </row>
    <row r="129" spans="1:42" s="22" customFormat="1">
      <c r="A129" s="85" t="s">
        <v>4252</v>
      </c>
      <c r="B129" s="8">
        <f t="shared" si="13"/>
        <v>40</v>
      </c>
      <c r="C129" s="14">
        <f t="shared" si="14"/>
        <v>-367989</v>
      </c>
      <c r="D129" s="12">
        <f t="shared" si="15"/>
        <v>539907</v>
      </c>
      <c r="E129" s="85" t="s">
        <v>221</v>
      </c>
      <c r="F129" s="89" t="s">
        <v>222</v>
      </c>
      <c r="G129" s="89" t="str">
        <f t="shared" si="16"/>
        <v>J</v>
      </c>
      <c r="H129" s="90" t="str">
        <f t="shared" si="17"/>
        <v>J. Day</v>
      </c>
      <c r="I129" s="107">
        <f>VLOOKUP(H129,'[1]Player Counts'!$A$2:$B$90,2,FALSE)</f>
        <v>104</v>
      </c>
      <c r="J129" s="86">
        <f>VLOOKUP(H129,'Win Scenario'!$A$143:$D$231,4,FALSE)</f>
        <v>71</v>
      </c>
      <c r="K129" s="87">
        <f>IFERROR(VLOOKUP(J129,[1]Moneys!$L$6:$N$95,3,FALSE),IFERROR(VLOOKUP(J129,[1]Moneys!$O$6:$Q$95,3,FALSE),0))</f>
        <v>14213.640948551125</v>
      </c>
      <c r="L129" s="85" t="s">
        <v>223</v>
      </c>
      <c r="M129" s="89" t="s">
        <v>224</v>
      </c>
      <c r="N129" s="89" t="str">
        <f t="shared" si="18"/>
        <v>R</v>
      </c>
      <c r="O129" s="90" t="str">
        <f t="shared" si="19"/>
        <v>R. Fowler</v>
      </c>
      <c r="P129" s="107">
        <f>VLOOKUP(O129,'[1]Player Counts'!$A$2:$B$90,2,FALSE)</f>
        <v>55</v>
      </c>
      <c r="Q129" s="86">
        <f>VLOOKUP(O129,'Win Scenario'!$A$143:$D$231,4,FALSE)</f>
        <v>12</v>
      </c>
      <c r="R129" s="87">
        <f>IFERROR(VLOOKUP(Q129,[1]Moneys!$L$6:$N$95,3,FALSE),IFERROR(VLOOKUP(Q129,[1]Moneys!$O$6:$Q$95,3,FALSE),0))</f>
        <v>229721.65769999998</v>
      </c>
      <c r="S129" s="85" t="s">
        <v>236</v>
      </c>
      <c r="T129" s="89" t="s">
        <v>237</v>
      </c>
      <c r="U129" s="89" t="str">
        <f t="shared" si="20"/>
        <v>R</v>
      </c>
      <c r="V129" s="90" t="str">
        <f t="shared" si="21"/>
        <v>R. McIlroy</v>
      </c>
      <c r="W129" s="107">
        <f>VLOOKUP(V129,'[1]Player Counts'!$A$2:$B$90,2,FALSE)</f>
        <v>70</v>
      </c>
      <c r="X129" s="86">
        <f>VLOOKUP(V129,'Win Scenario'!$A$143:$D$231,4,FALSE)</f>
        <v>49</v>
      </c>
      <c r="Y129" s="87">
        <f>IFERROR(VLOOKUP(X129,[1]Moneys!$L$6:$N$95,3,FALSE),IFERROR(VLOOKUP(X129,[1]Moneys!$O$6:$Q$95,3,FALSE),0))</f>
        <v>28133</v>
      </c>
      <c r="Z129" s="85" t="s">
        <v>240</v>
      </c>
      <c r="AA129" s="89" t="s">
        <v>241</v>
      </c>
      <c r="AB129" s="89" t="str">
        <f t="shared" si="22"/>
        <v>P</v>
      </c>
      <c r="AC129" s="90" t="str">
        <f t="shared" si="23"/>
        <v>P. Reed</v>
      </c>
      <c r="AD129" s="107">
        <f>VLOOKUP(AC129,'[1]Player Counts'!$A$2:$B$90,2,FALSE)</f>
        <v>7</v>
      </c>
      <c r="AE129" s="86">
        <f>VLOOKUP(AC129,'Win Scenario'!$A$143:$D$231,4,FALSE)</f>
        <v>57</v>
      </c>
      <c r="AF129" s="87">
        <f>IFERROR(VLOOKUP(AE129,[1]Moneys!$L$6:$N$95,3,FALSE),IFERROR(VLOOKUP(AE129,[1]Moneys!$O$6:$Q$95,3,FALSE),0))</f>
        <v>20260.027200000128</v>
      </c>
      <c r="AG129" s="85" t="s">
        <v>242</v>
      </c>
      <c r="AH129" s="89" t="s">
        <v>243</v>
      </c>
      <c r="AI129" s="89" t="str">
        <f t="shared" si="24"/>
        <v>A</v>
      </c>
      <c r="AJ129" s="90" t="str">
        <f t="shared" si="25"/>
        <v>A. Scott</v>
      </c>
      <c r="AK129" s="107">
        <f>VLOOKUP(AJ129,'[1]Player Counts'!$A$2:$B$90,2,FALSE)</f>
        <v>67</v>
      </c>
      <c r="AL129" s="86">
        <f>VLOOKUP(AJ129,'Win Scenario'!$A$143:$D$231,4,FALSE)</f>
        <v>11</v>
      </c>
      <c r="AM129" s="87">
        <f>IFERROR(VLOOKUP(AL129,[1]Moneys!$L$6:$N$95,3,FALSE),IFERROR(VLOOKUP(AL129,[1]Moneys!$O$6:$Q$95,3,FALSE),0))</f>
        <v>247578.22719999999</v>
      </c>
      <c r="AN129" s="1"/>
      <c r="AO129" s="77" t="s">
        <v>11</v>
      </c>
      <c r="AP129" s="77">
        <v>280</v>
      </c>
    </row>
    <row r="130" spans="1:42" s="22" customFormat="1">
      <c r="A130" s="85" t="s">
        <v>4319</v>
      </c>
      <c r="B130" s="8">
        <f t="shared" ref="B130:B138" si="26">RANK(D130,$D$2:$G$138,0)</f>
        <v>4</v>
      </c>
      <c r="C130" s="14">
        <f t="shared" ref="C130:C138" si="27">D130-MAX($D$2:$D$138)</f>
        <v>-173709</v>
      </c>
      <c r="D130" s="12">
        <f t="shared" ref="D130:D138" si="28">ROUNDUP(SUM(K130,R130,Y130,AF130,AM130),)</f>
        <v>734187</v>
      </c>
      <c r="E130" s="85" t="s">
        <v>221</v>
      </c>
      <c r="F130" s="89" t="s">
        <v>222</v>
      </c>
      <c r="G130" s="89" t="str">
        <f t="shared" ref="G130:G138" si="29">LEFT(F130,1)</f>
        <v>J</v>
      </c>
      <c r="H130" s="90" t="str">
        <f t="shared" ref="H130:H138" si="30">CONCATENATE(G130,". ",E130)</f>
        <v>J. Day</v>
      </c>
      <c r="I130" s="107">
        <f>VLOOKUP(H130,'[1]Player Counts'!$A$2:$B$90,2,FALSE)</f>
        <v>104</v>
      </c>
      <c r="J130" s="86">
        <f>VLOOKUP(H130,'Win Scenario'!$A$143:$D$231,4,FALSE)</f>
        <v>71</v>
      </c>
      <c r="K130" s="87">
        <f>IFERROR(VLOOKUP(J130,[1]Moneys!$L$6:$N$95,3,FALSE),IFERROR(VLOOKUP(J130,[1]Moneys!$O$6:$Q$95,3,FALSE),0))</f>
        <v>14213.640948551125</v>
      </c>
      <c r="L130" s="85" t="s">
        <v>242</v>
      </c>
      <c r="M130" s="89" t="s">
        <v>243</v>
      </c>
      <c r="N130" s="89" t="str">
        <f t="shared" ref="N130:N138" si="31">LEFT(M130,1)</f>
        <v>A</v>
      </c>
      <c r="O130" s="90" t="str">
        <f t="shared" ref="O130:O138" si="32">CONCATENATE(N130,". ",L130)</f>
        <v>A. Scott</v>
      </c>
      <c r="P130" s="107">
        <f>VLOOKUP(O130,'[1]Player Counts'!$A$2:$B$90,2,FALSE)</f>
        <v>67</v>
      </c>
      <c r="Q130" s="86">
        <f>VLOOKUP(O130,'Win Scenario'!$A$143:$D$231,4,FALSE)</f>
        <v>11</v>
      </c>
      <c r="R130" s="87">
        <f>IFERROR(VLOOKUP(Q130,[1]Moneys!$L$6:$N$95,3,FALSE),IFERROR(VLOOKUP(Q130,[1]Moneys!$O$6:$Q$95,3,FALSE),0))</f>
        <v>247578.22719999999</v>
      </c>
      <c r="S130" s="85" t="s">
        <v>238</v>
      </c>
      <c r="T130" s="89" t="s">
        <v>239</v>
      </c>
      <c r="U130" s="89" t="str">
        <f t="shared" ref="U130:U138" si="33">LEFT(T130,1)</f>
        <v>P</v>
      </c>
      <c r="V130" s="90" t="str">
        <f t="shared" ref="V130:V138" si="34">CONCATENATE(U130,". ",S130)</f>
        <v>P. Mickelson</v>
      </c>
      <c r="W130" s="107">
        <f>VLOOKUP(V130,'[1]Player Counts'!$A$2:$B$90,2,FALSE)</f>
        <v>41</v>
      </c>
      <c r="X130" s="86">
        <f>VLOOKUP(V130,'Win Scenario'!$A$143:$D$231,4,FALSE)</f>
        <v>13</v>
      </c>
      <c r="Y130" s="87">
        <f>IFERROR(VLOOKUP(X130,[1]Moneys!$L$6:$N$95,3,FALSE),IFERROR(VLOOKUP(X130,[1]Moneys!$O$6:$Q$95,3,FALSE),0))</f>
        <v>213164.47519999999</v>
      </c>
      <c r="Z130" s="85" t="s">
        <v>223</v>
      </c>
      <c r="AA130" s="89" t="s">
        <v>224</v>
      </c>
      <c r="AB130" s="89" t="str">
        <f t="shared" ref="AB130:AB138" si="35">LEFT(AA130,1)</f>
        <v>R</v>
      </c>
      <c r="AC130" s="90" t="str">
        <f t="shared" ref="AC130:AC138" si="36">CONCATENATE(AB130,". ",Z130)</f>
        <v>R. Fowler</v>
      </c>
      <c r="AD130" s="107">
        <f>VLOOKUP(AC130,'[1]Player Counts'!$A$2:$B$90,2,FALSE)</f>
        <v>55</v>
      </c>
      <c r="AE130" s="86">
        <f>VLOOKUP(AC130,'Win Scenario'!$A$143:$D$231,4,FALSE)</f>
        <v>12</v>
      </c>
      <c r="AF130" s="87">
        <f>IFERROR(VLOOKUP(AE130,[1]Moneys!$L$6:$N$95,3,FALSE),IFERROR(VLOOKUP(AE130,[1]Moneys!$O$6:$Q$95,3,FALSE),0))</f>
        <v>229721.65769999998</v>
      </c>
      <c r="AG130" s="85" t="s">
        <v>230</v>
      </c>
      <c r="AH130" s="89" t="s">
        <v>231</v>
      </c>
      <c r="AI130" s="89" t="str">
        <f t="shared" ref="AI130:AI138" si="37">LEFT(AH130,1)</f>
        <v>D</v>
      </c>
      <c r="AJ130" s="90" t="str">
        <f t="shared" ref="AJ130:AJ138" si="38">CONCATENATE(AI130,". ",AG130)</f>
        <v>D. Johnson</v>
      </c>
      <c r="AK130" s="107">
        <f>VLOOKUP(AJ130,'[1]Player Counts'!$A$2:$B$90,2,FALSE)</f>
        <v>47</v>
      </c>
      <c r="AL130" s="86">
        <f>VLOOKUP(AJ130,'Win Scenario'!$A$143:$D$231,4,FALSE)</f>
        <v>48</v>
      </c>
      <c r="AM130" s="87">
        <f>IFERROR(VLOOKUP(AL130,[1]Moneys!$L$6:$N$95,3,FALSE),IFERROR(VLOOKUP(AL130,[1]Moneys!$O$6:$Q$95,3,FALSE),0))</f>
        <v>29508.089699999895</v>
      </c>
      <c r="AN130" s="89"/>
      <c r="AO130" s="85" t="s">
        <v>6</v>
      </c>
      <c r="AP130" s="85">
        <v>279</v>
      </c>
    </row>
    <row r="131" spans="1:42" s="22" customFormat="1">
      <c r="A131" s="85" t="s">
        <v>4277</v>
      </c>
      <c r="B131" s="8">
        <f t="shared" si="26"/>
        <v>51</v>
      </c>
      <c r="C131" s="14">
        <f t="shared" si="27"/>
        <v>-421929</v>
      </c>
      <c r="D131" s="12">
        <f t="shared" si="28"/>
        <v>485967</v>
      </c>
      <c r="E131" s="85" t="s">
        <v>227</v>
      </c>
      <c r="F131" s="88" t="s">
        <v>228</v>
      </c>
      <c r="G131" s="89" t="str">
        <f t="shared" si="29"/>
        <v>J</v>
      </c>
      <c r="H131" s="90" t="str">
        <f t="shared" si="30"/>
        <v>J. Holmes</v>
      </c>
      <c r="I131" s="107">
        <f>VLOOKUP(H131,'[1]Player Counts'!$A$2:$B$90,2,FALSE)</f>
        <v>1</v>
      </c>
      <c r="J131" s="86">
        <f>VLOOKUP(H131,'Win Scenario'!$A$143:$D$231,4,FALSE)</f>
        <v>19</v>
      </c>
      <c r="K131" s="87">
        <f>IFERROR(VLOOKUP(J131,[1]Moneys!$L$6:$N$95,3,FALSE),IFERROR(VLOOKUP(J131,[1]Moneys!$O$6:$Q$95,3,FALSE),0))</f>
        <v>137168</v>
      </c>
      <c r="L131" s="85" t="s">
        <v>4342</v>
      </c>
      <c r="M131" s="88" t="s">
        <v>257</v>
      </c>
      <c r="N131" s="89" t="str">
        <f t="shared" si="31"/>
        <v>R</v>
      </c>
      <c r="O131" s="90" t="str">
        <f t="shared" si="32"/>
        <v>R. Knox</v>
      </c>
      <c r="P131" s="107">
        <f>VLOOKUP(O131,'[1]Player Counts'!$A$2:$B$90,2,FALSE)</f>
        <v>1</v>
      </c>
      <c r="Q131" s="86">
        <f>VLOOKUP(O131,'Win Scenario'!$A$143:$D$231,4,FALSE)</f>
        <v>86</v>
      </c>
      <c r="R131" s="87">
        <f>IFERROR(VLOOKUP(Q131,[1]Moneys!$L$6:$N$95,3,FALSE),IFERROR(VLOOKUP(Q131,[1]Moneys!$O$6:$Q$95,3,FALSE),0))</f>
        <v>9000.8050326333614</v>
      </c>
      <c r="S131" s="85" t="s">
        <v>4347</v>
      </c>
      <c r="T131" s="88" t="s">
        <v>4348</v>
      </c>
      <c r="U131" s="89" t="str">
        <f t="shared" si="33"/>
        <v>T</v>
      </c>
      <c r="V131" s="90" t="str">
        <f t="shared" si="34"/>
        <v>T. Merritt</v>
      </c>
      <c r="W131" s="107">
        <f>VLOOKUP(V131,'[1]Player Counts'!$A$2:$B$90,2,FALSE)</f>
        <v>1</v>
      </c>
      <c r="X131" s="86">
        <f>VLOOKUP(V131,'Win Scenario'!$A$143:$D$231,4,FALSE)</f>
        <v>64</v>
      </c>
      <c r="Y131" s="87">
        <f>IFERROR(VLOOKUP(X131,[1]Moneys!$L$6:$N$95,3,FALSE),IFERROR(VLOOKUP(X131,[1]Moneys!$O$6:$Q$95,3,FALSE),0))</f>
        <v>17591.513285658166</v>
      </c>
      <c r="Z131" s="85" t="s">
        <v>252</v>
      </c>
      <c r="AA131" s="88" t="s">
        <v>253</v>
      </c>
      <c r="AB131" s="89" t="str">
        <f t="shared" si="35"/>
        <v>J</v>
      </c>
      <c r="AC131" s="90" t="str">
        <f t="shared" si="36"/>
        <v>J. Rose</v>
      </c>
      <c r="AD131" s="107">
        <f>VLOOKUP(AC131,'[1]Player Counts'!$A$2:$B$90,2,FALSE)</f>
        <v>26</v>
      </c>
      <c r="AE131" s="86">
        <f>VLOOKUP(AC131,'Win Scenario'!$A$143:$D$231,4,FALSE)</f>
        <v>76</v>
      </c>
      <c r="AF131" s="87">
        <f>IFERROR(VLOOKUP(AE131,[1]Moneys!$L$6:$N$95,3,FALSE),IFERROR(VLOOKUP(AE131,[1]Moneys!$O$6:$Q$95,3,FALSE),0))</f>
        <v>12205.737111603672</v>
      </c>
      <c r="AG131" s="85" t="s">
        <v>4351</v>
      </c>
      <c r="AH131" s="88" t="s">
        <v>4352</v>
      </c>
      <c r="AI131" s="89" t="str">
        <f t="shared" si="37"/>
        <v>C</v>
      </c>
      <c r="AJ131" s="90" t="str">
        <f t="shared" si="38"/>
        <v>C. Smith</v>
      </c>
      <c r="AK131" s="107">
        <f>VLOOKUP(AJ131,'[1]Player Counts'!$A$2:$B$90,2,FALSE)</f>
        <v>1</v>
      </c>
      <c r="AL131" s="86">
        <f>VLOOKUP(AJ131,'Win Scenario'!$A$143:$D$231,4,FALSE)</f>
        <v>8</v>
      </c>
      <c r="AM131" s="87">
        <f>IFERROR(VLOOKUP(AL131,[1]Moneys!$L$6:$N$95,3,FALSE),IFERROR(VLOOKUP(AL131,[1]Moneys!$O$6:$Q$95,3,FALSE),0))</f>
        <v>310000</v>
      </c>
      <c r="AN131" s="88"/>
      <c r="AO131" s="85" t="s">
        <v>17</v>
      </c>
      <c r="AP131" s="85">
        <v>276</v>
      </c>
    </row>
    <row r="132" spans="1:42" s="22" customFormat="1">
      <c r="A132" s="85" t="s">
        <v>4303</v>
      </c>
      <c r="B132" s="8">
        <f t="shared" si="26"/>
        <v>19</v>
      </c>
      <c r="C132" s="14">
        <f t="shared" si="27"/>
        <v>-316641</v>
      </c>
      <c r="D132" s="12">
        <f t="shared" si="28"/>
        <v>591255</v>
      </c>
      <c r="E132" s="85" t="s">
        <v>4338</v>
      </c>
      <c r="F132" s="89" t="s">
        <v>4339</v>
      </c>
      <c r="G132" s="89" t="str">
        <f t="shared" si="29"/>
        <v>V</v>
      </c>
      <c r="H132" s="90" t="str">
        <f t="shared" si="30"/>
        <v>V. Taylor</v>
      </c>
      <c r="I132" s="107">
        <f>VLOOKUP(H132,'[1]Player Counts'!$A$2:$B$90,2,FALSE)</f>
        <v>1</v>
      </c>
      <c r="J132" s="86">
        <f>VLOOKUP(H132,'Win Scenario'!$A$143:$D$231,4,FALSE)</f>
        <v>9</v>
      </c>
      <c r="K132" s="87">
        <f>IFERROR(VLOOKUP(J132,[1]Moneys!$L$6:$N$95,3,FALSE),IFERROR(VLOOKUP(J132,[1]Moneys!$O$6:$Q$95,3,FALSE),0))</f>
        <v>290000</v>
      </c>
      <c r="L132" s="85" t="s">
        <v>252</v>
      </c>
      <c r="M132" s="89" t="s">
        <v>253</v>
      </c>
      <c r="N132" s="89" t="str">
        <f t="shared" si="31"/>
        <v>J</v>
      </c>
      <c r="O132" s="90" t="str">
        <f t="shared" si="32"/>
        <v>J. Rose</v>
      </c>
      <c r="P132" s="107">
        <f>VLOOKUP(O132,'[1]Player Counts'!$A$2:$B$90,2,FALSE)</f>
        <v>26</v>
      </c>
      <c r="Q132" s="86">
        <f>VLOOKUP(O132,'Win Scenario'!$A$143:$D$231,4,FALSE)</f>
        <v>76</v>
      </c>
      <c r="R132" s="87">
        <f>IFERROR(VLOOKUP(Q132,[1]Moneys!$L$6:$N$95,3,FALSE),IFERROR(VLOOKUP(Q132,[1]Moneys!$O$6:$Q$95,3,FALSE),0))</f>
        <v>12205.737111603672</v>
      </c>
      <c r="S132" s="85" t="s">
        <v>4329</v>
      </c>
      <c r="T132" s="89" t="s">
        <v>254</v>
      </c>
      <c r="U132" s="89" t="str">
        <f t="shared" si="33"/>
        <v>K</v>
      </c>
      <c r="V132" s="90" t="str">
        <f t="shared" si="34"/>
        <v>K. Kisner</v>
      </c>
      <c r="W132" s="107">
        <f>VLOOKUP(V132,'[1]Player Counts'!$A$2:$B$90,2,FALSE)</f>
        <v>2</v>
      </c>
      <c r="X132" s="86">
        <f>VLOOKUP(V132,'Win Scenario'!$A$143:$D$231,4,FALSE)</f>
        <v>50</v>
      </c>
      <c r="Y132" s="87">
        <f>IFERROR(VLOOKUP(X132,[1]Moneys!$L$6:$N$95,3,FALSE),IFERROR(VLOOKUP(X132,[1]Moneys!$O$6:$Q$95,3,FALSE),0))</f>
        <v>26817.693700000062</v>
      </c>
      <c r="Z132" s="85" t="s">
        <v>234</v>
      </c>
      <c r="AA132" s="89" t="s">
        <v>235</v>
      </c>
      <c r="AB132" s="89" t="str">
        <f t="shared" si="35"/>
        <v>G</v>
      </c>
      <c r="AC132" s="90" t="str">
        <f t="shared" si="36"/>
        <v>G. McDowell</v>
      </c>
      <c r="AD132" s="107">
        <f>VLOOKUP(AC132,'[1]Player Counts'!$A$2:$B$90,2,FALSE)</f>
        <v>1</v>
      </c>
      <c r="AE132" s="86">
        <f>VLOOKUP(AC132,'Win Scenario'!$A$143:$D$231,4,FALSE)</f>
        <v>70</v>
      </c>
      <c r="AF132" s="87">
        <f>IFERROR(VLOOKUP(AE132,[1]Moneys!$L$6:$N$95,3,FALSE),IFERROR(VLOOKUP(AE132,[1]Moneys!$O$6:$Q$95,3,FALSE),0))</f>
        <v>14653.238091289821</v>
      </c>
      <c r="AG132" s="85" t="s">
        <v>242</v>
      </c>
      <c r="AH132" s="89" t="s">
        <v>243</v>
      </c>
      <c r="AI132" s="89" t="str">
        <f t="shared" si="37"/>
        <v>A</v>
      </c>
      <c r="AJ132" s="90" t="str">
        <f t="shared" si="38"/>
        <v>A. Scott</v>
      </c>
      <c r="AK132" s="107">
        <f>VLOOKUP(AJ132,'[1]Player Counts'!$A$2:$B$90,2,FALSE)</f>
        <v>67</v>
      </c>
      <c r="AL132" s="86">
        <f>VLOOKUP(AJ132,'Win Scenario'!$A$143:$D$231,4,FALSE)</f>
        <v>11</v>
      </c>
      <c r="AM132" s="87">
        <f>IFERROR(VLOOKUP(AL132,[1]Moneys!$L$6:$N$95,3,FALSE),IFERROR(VLOOKUP(AL132,[1]Moneys!$O$6:$Q$95,3,FALSE),0))</f>
        <v>247578.22719999999</v>
      </c>
      <c r="AN132" s="89"/>
      <c r="AO132" s="85" t="s">
        <v>15</v>
      </c>
      <c r="AP132" s="85">
        <v>272</v>
      </c>
    </row>
    <row r="133" spans="1:42">
      <c r="A133" s="85" t="s">
        <v>4285</v>
      </c>
      <c r="B133" s="8">
        <f t="shared" si="26"/>
        <v>107</v>
      </c>
      <c r="C133" s="14">
        <f t="shared" si="27"/>
        <v>-592831</v>
      </c>
      <c r="D133" s="12">
        <f t="shared" si="28"/>
        <v>315065</v>
      </c>
      <c r="E133" s="85" t="s">
        <v>250</v>
      </c>
      <c r="F133" s="89" t="s">
        <v>251</v>
      </c>
      <c r="G133" s="89" t="str">
        <f t="shared" si="29"/>
        <v>B</v>
      </c>
      <c r="H133" s="90" t="str">
        <f t="shared" si="30"/>
        <v>B. Watson</v>
      </c>
      <c r="I133" s="107">
        <f>VLOOKUP(H133,'[1]Player Counts'!$A$2:$B$90,2,FALSE)</f>
        <v>58</v>
      </c>
      <c r="J133" s="86">
        <f>VLOOKUP(H133,'Win Scenario'!$A$143:$D$231,4,FALSE)</f>
        <v>84</v>
      </c>
      <c r="K133" s="87">
        <f>IFERROR(VLOOKUP(J133,[1]Moneys!$L$6:$N$95,3,FALSE),IFERROR(VLOOKUP(J133,[1]Moneys!$O$6:$Q$95,3,FALSE),0))</f>
        <v>9566.1654082616242</v>
      </c>
      <c r="L133" s="85" t="s">
        <v>230</v>
      </c>
      <c r="M133" s="89" t="s">
        <v>231</v>
      </c>
      <c r="N133" s="89" t="str">
        <f t="shared" si="31"/>
        <v>D</v>
      </c>
      <c r="O133" s="90" t="str">
        <f t="shared" si="32"/>
        <v>D. Johnson</v>
      </c>
      <c r="P133" s="107">
        <f>VLOOKUP(O133,'[1]Player Counts'!$A$2:$B$90,2,FALSE)</f>
        <v>47</v>
      </c>
      <c r="Q133" s="86">
        <f>VLOOKUP(O133,'Win Scenario'!$A$143:$D$231,4,FALSE)</f>
        <v>48</v>
      </c>
      <c r="R133" s="87">
        <f>IFERROR(VLOOKUP(Q133,[1]Moneys!$L$6:$N$95,3,FALSE),IFERROR(VLOOKUP(Q133,[1]Moneys!$O$6:$Q$95,3,FALSE),0))</f>
        <v>29508.089699999895</v>
      </c>
      <c r="S133" s="85" t="s">
        <v>217</v>
      </c>
      <c r="T133" s="89" t="s">
        <v>218</v>
      </c>
      <c r="U133" s="89" t="str">
        <f t="shared" si="33"/>
        <v>K</v>
      </c>
      <c r="V133" s="90" t="str">
        <f t="shared" si="34"/>
        <v>K. Bradley</v>
      </c>
      <c r="W133" s="107">
        <f>VLOOKUP(V133,'[1]Player Counts'!$A$2:$B$90,2,FALSE)</f>
        <v>1</v>
      </c>
      <c r="X133" s="86">
        <f>VLOOKUP(V133,'Win Scenario'!$A$143:$D$231,4,FALSE)</f>
        <v>63</v>
      </c>
      <c r="Y133" s="87">
        <f>IFERROR(VLOOKUP(X133,[1]Moneys!$L$6:$N$95,3,FALSE),IFERROR(VLOOKUP(X133,[1]Moneys!$O$6:$Q$95,3,FALSE),0))</f>
        <v>18135.58070686409</v>
      </c>
      <c r="Z133" s="85" t="s">
        <v>236</v>
      </c>
      <c r="AA133" s="89" t="s">
        <v>237</v>
      </c>
      <c r="AB133" s="89" t="str">
        <f t="shared" si="35"/>
        <v>R</v>
      </c>
      <c r="AC133" s="90" t="str">
        <f t="shared" si="36"/>
        <v>R. McIlroy</v>
      </c>
      <c r="AD133" s="107">
        <f>VLOOKUP(AC133,'[1]Player Counts'!$A$2:$B$90,2,FALSE)</f>
        <v>70</v>
      </c>
      <c r="AE133" s="86">
        <f>VLOOKUP(AC133,'Win Scenario'!$A$143:$D$231,4,FALSE)</f>
        <v>49</v>
      </c>
      <c r="AF133" s="87">
        <f>IFERROR(VLOOKUP(AE133,[1]Moneys!$L$6:$N$95,3,FALSE),IFERROR(VLOOKUP(AE133,[1]Moneys!$O$6:$Q$95,3,FALSE),0))</f>
        <v>28133</v>
      </c>
      <c r="AG133" s="85" t="s">
        <v>223</v>
      </c>
      <c r="AH133" s="89" t="s">
        <v>224</v>
      </c>
      <c r="AI133" s="89" t="str">
        <f t="shared" si="37"/>
        <v>R</v>
      </c>
      <c r="AJ133" s="90" t="str">
        <f t="shared" si="38"/>
        <v>R. Fowler</v>
      </c>
      <c r="AK133" s="107">
        <f>VLOOKUP(AJ133,'[1]Player Counts'!$A$2:$B$90,2,FALSE)</f>
        <v>55</v>
      </c>
      <c r="AL133" s="86">
        <f>VLOOKUP(AJ133,'Win Scenario'!$A$143:$D$231,4,FALSE)</f>
        <v>12</v>
      </c>
      <c r="AM133" s="87">
        <f>IFERROR(VLOOKUP(AL133,[1]Moneys!$L$6:$N$95,3,FALSE),IFERROR(VLOOKUP(AL133,[1]Moneys!$O$6:$Q$95,3,FALSE),0))</f>
        <v>229721.65769999998</v>
      </c>
      <c r="AN133" s="89"/>
      <c r="AO133" s="85" t="s">
        <v>9</v>
      </c>
      <c r="AP133" s="85">
        <v>271</v>
      </c>
    </row>
    <row r="134" spans="1:42">
      <c r="A134" s="85" t="s">
        <v>4239</v>
      </c>
      <c r="B134" s="8">
        <f t="shared" si="26"/>
        <v>17</v>
      </c>
      <c r="C134" s="14">
        <f t="shared" si="27"/>
        <v>-273479</v>
      </c>
      <c r="D134" s="12">
        <f t="shared" si="28"/>
        <v>634417</v>
      </c>
      <c r="E134" s="85" t="s">
        <v>242</v>
      </c>
      <c r="F134" s="89" t="s">
        <v>243</v>
      </c>
      <c r="G134" s="89" t="str">
        <f t="shared" si="29"/>
        <v>A</v>
      </c>
      <c r="H134" s="90" t="str">
        <f t="shared" si="30"/>
        <v>A. Scott</v>
      </c>
      <c r="I134" s="107">
        <f>VLOOKUP(H134,'[1]Player Counts'!$A$2:$B$90,2,FALSE)</f>
        <v>67</v>
      </c>
      <c r="J134" s="86">
        <f>VLOOKUP(H134,'Win Scenario'!$A$143:$D$231,4,FALSE)</f>
        <v>11</v>
      </c>
      <c r="K134" s="87">
        <f>IFERROR(VLOOKUP(J134,[1]Moneys!$L$6:$N$95,3,FALSE),IFERROR(VLOOKUP(J134,[1]Moneys!$O$6:$Q$95,3,FALSE),0))</f>
        <v>247578.22719999999</v>
      </c>
      <c r="L134" s="85" t="s">
        <v>223</v>
      </c>
      <c r="M134" s="89" t="s">
        <v>224</v>
      </c>
      <c r="N134" s="89" t="str">
        <f t="shared" si="31"/>
        <v>R</v>
      </c>
      <c r="O134" s="90" t="str">
        <f t="shared" si="32"/>
        <v>R. Fowler</v>
      </c>
      <c r="P134" s="107">
        <f>VLOOKUP(O134,'[1]Player Counts'!$A$2:$B$90,2,FALSE)</f>
        <v>55</v>
      </c>
      <c r="Q134" s="86">
        <f>VLOOKUP(O134,'Win Scenario'!$A$143:$D$231,4,FALSE)</f>
        <v>12</v>
      </c>
      <c r="R134" s="87">
        <f>IFERROR(VLOOKUP(Q134,[1]Moneys!$L$6:$N$95,3,FALSE),IFERROR(VLOOKUP(Q134,[1]Moneys!$O$6:$Q$95,3,FALSE),0))</f>
        <v>229721.65769999998</v>
      </c>
      <c r="S134" s="85" t="s">
        <v>250</v>
      </c>
      <c r="T134" s="89" t="s">
        <v>251</v>
      </c>
      <c r="U134" s="89" t="str">
        <f t="shared" si="33"/>
        <v>B</v>
      </c>
      <c r="V134" s="90" t="str">
        <f t="shared" si="34"/>
        <v>B. Watson</v>
      </c>
      <c r="W134" s="107">
        <f>VLOOKUP(V134,'[1]Player Counts'!$A$2:$B$90,2,FALSE)</f>
        <v>58</v>
      </c>
      <c r="X134" s="86">
        <f>VLOOKUP(V134,'Win Scenario'!$A$143:$D$231,4,FALSE)</f>
        <v>84</v>
      </c>
      <c r="Y134" s="87">
        <f>IFERROR(VLOOKUP(X134,[1]Moneys!$L$6:$N$95,3,FALSE),IFERROR(VLOOKUP(X134,[1]Moneys!$O$6:$Q$95,3,FALSE),0))</f>
        <v>9566.1654082616242</v>
      </c>
      <c r="Z134" s="85" t="s">
        <v>246</v>
      </c>
      <c r="AA134" s="89" t="s">
        <v>247</v>
      </c>
      <c r="AB134" s="89" t="str">
        <f t="shared" si="35"/>
        <v>H</v>
      </c>
      <c r="AC134" s="90" t="str">
        <f t="shared" si="36"/>
        <v>H. Stenson</v>
      </c>
      <c r="AD134" s="107">
        <f>VLOOKUP(AC134,'[1]Player Counts'!$A$2:$B$90,2,FALSE)</f>
        <v>29</v>
      </c>
      <c r="AE134" s="86">
        <f>VLOOKUP(AC134,'Win Scenario'!$A$143:$D$231,4,FALSE)</f>
        <v>20</v>
      </c>
      <c r="AF134" s="87">
        <f>IFERROR(VLOOKUP(AE134,[1]Moneys!$L$6:$N$95,3,FALSE),IFERROR(VLOOKUP(AE134,[1]Moneys!$O$6:$Q$95,3,FALSE),0))</f>
        <v>127782.48969999998</v>
      </c>
      <c r="AG134" s="85" t="s">
        <v>268</v>
      </c>
      <c r="AH134" s="89" t="s">
        <v>269</v>
      </c>
      <c r="AI134" s="89" t="str">
        <f t="shared" si="37"/>
        <v>C</v>
      </c>
      <c r="AJ134" s="90" t="str">
        <f t="shared" si="38"/>
        <v>C. Schwartzel</v>
      </c>
      <c r="AK134" s="107">
        <f>VLOOKUP(AJ134,'[1]Player Counts'!$A$2:$B$90,2,FALSE)</f>
        <v>7</v>
      </c>
      <c r="AL134" s="86">
        <f>VLOOKUP(AJ134,'Win Scenario'!$A$143:$D$231,4,FALSE)</f>
        <v>59</v>
      </c>
      <c r="AM134" s="87">
        <f>IFERROR(VLOOKUP(AL134,[1]Moneys!$L$6:$N$95,3,FALSE),IFERROR(VLOOKUP(AL134,[1]Moneys!$O$6:$Q$95,3,FALSE),0))</f>
        <v>19768</v>
      </c>
      <c r="AN134" s="89"/>
      <c r="AO134" s="85" t="s">
        <v>12</v>
      </c>
      <c r="AP134" s="85">
        <v>280</v>
      </c>
    </row>
    <row r="135" spans="1:42">
      <c r="A135" s="85" t="s">
        <v>47</v>
      </c>
      <c r="B135" s="8">
        <f t="shared" si="26"/>
        <v>2</v>
      </c>
      <c r="C135" s="14">
        <f t="shared" si="27"/>
        <v>-121964</v>
      </c>
      <c r="D135" s="12">
        <f t="shared" si="28"/>
        <v>785932</v>
      </c>
      <c r="E135" s="85" t="s">
        <v>238</v>
      </c>
      <c r="F135" s="89" t="s">
        <v>239</v>
      </c>
      <c r="G135" s="89" t="str">
        <f t="shared" si="29"/>
        <v>P</v>
      </c>
      <c r="H135" s="90" t="str">
        <f t="shared" si="30"/>
        <v>P. Mickelson</v>
      </c>
      <c r="I135" s="107">
        <f>VLOOKUP(H135,'[1]Player Counts'!$A$2:$B$90,2,FALSE)</f>
        <v>41</v>
      </c>
      <c r="J135" s="86">
        <f>VLOOKUP(H135,'Win Scenario'!$A$143:$D$231,4,FALSE)</f>
        <v>13</v>
      </c>
      <c r="K135" s="87">
        <f>IFERROR(VLOOKUP(J135,[1]Moneys!$L$6:$N$95,3,FALSE),IFERROR(VLOOKUP(J135,[1]Moneys!$O$6:$Q$95,3,FALSE),0))</f>
        <v>213164.47519999999</v>
      </c>
      <c r="L135" s="85" t="s">
        <v>250</v>
      </c>
      <c r="M135" s="89" t="s">
        <v>251</v>
      </c>
      <c r="N135" s="89" t="str">
        <f t="shared" si="31"/>
        <v>B</v>
      </c>
      <c r="O135" s="90" t="str">
        <f t="shared" si="32"/>
        <v>B. Watson</v>
      </c>
      <c r="P135" s="107">
        <f>VLOOKUP(O135,'[1]Player Counts'!$A$2:$B$90,2,FALSE)</f>
        <v>58</v>
      </c>
      <c r="Q135" s="86">
        <f>VLOOKUP(O135,'Win Scenario'!$A$143:$D$231,4,FALSE)</f>
        <v>84</v>
      </c>
      <c r="R135" s="87">
        <f>IFERROR(VLOOKUP(Q135,[1]Moneys!$L$6:$N$95,3,FALSE),IFERROR(VLOOKUP(Q135,[1]Moneys!$O$6:$Q$95,3,FALSE),0))</f>
        <v>9566.1654082616242</v>
      </c>
      <c r="S135" s="85" t="s">
        <v>242</v>
      </c>
      <c r="T135" s="89" t="s">
        <v>243</v>
      </c>
      <c r="U135" s="89" t="str">
        <f t="shared" si="33"/>
        <v>A</v>
      </c>
      <c r="V135" s="90" t="str">
        <f t="shared" si="34"/>
        <v>A. Scott</v>
      </c>
      <c r="W135" s="107">
        <f>VLOOKUP(V135,'[1]Player Counts'!$A$2:$B$90,2,FALSE)</f>
        <v>67</v>
      </c>
      <c r="X135" s="86">
        <f>VLOOKUP(V135,'Win Scenario'!$A$143:$D$231,4,FALSE)</f>
        <v>11</v>
      </c>
      <c r="Y135" s="87">
        <f>IFERROR(VLOOKUP(X135,[1]Moneys!$L$6:$N$95,3,FALSE),IFERROR(VLOOKUP(X135,[1]Moneys!$O$6:$Q$95,3,FALSE),0))</f>
        <v>247578.22719999999</v>
      </c>
      <c r="Z135" s="85" t="s">
        <v>266</v>
      </c>
      <c r="AA135" s="89" t="s">
        <v>267</v>
      </c>
      <c r="AB135" s="89" t="str">
        <f t="shared" si="35"/>
        <v>H</v>
      </c>
      <c r="AC135" s="90" t="str">
        <f t="shared" si="36"/>
        <v>H. Matsuyama</v>
      </c>
      <c r="AD135" s="107">
        <f>VLOOKUP(AC135,'[1]Player Counts'!$A$2:$B$90,2,FALSE)</f>
        <v>7</v>
      </c>
      <c r="AE135" s="86">
        <f>VLOOKUP(AC135,'Win Scenario'!$A$143:$D$231,4,FALSE)</f>
        <v>26</v>
      </c>
      <c r="AF135" s="87">
        <f>IFERROR(VLOOKUP(AE135,[1]Moneys!$L$6:$N$95,3,FALSE),IFERROR(VLOOKUP(AE135,[1]Moneys!$O$6:$Q$95,3,FALSE),0))</f>
        <v>85901.085699999996</v>
      </c>
      <c r="AG135" s="85" t="s">
        <v>223</v>
      </c>
      <c r="AH135" s="89" t="s">
        <v>224</v>
      </c>
      <c r="AI135" s="89" t="str">
        <f t="shared" si="37"/>
        <v>R</v>
      </c>
      <c r="AJ135" s="90" t="str">
        <f t="shared" si="38"/>
        <v>R. Fowler</v>
      </c>
      <c r="AK135" s="107">
        <f>VLOOKUP(AJ135,'[1]Player Counts'!$A$2:$B$90,2,FALSE)</f>
        <v>55</v>
      </c>
      <c r="AL135" s="86">
        <f>VLOOKUP(AJ135,'Win Scenario'!$A$143:$D$231,4,FALSE)</f>
        <v>12</v>
      </c>
      <c r="AM135" s="87">
        <f>IFERROR(VLOOKUP(AL135,[1]Moneys!$L$6:$N$95,3,FALSE),IFERROR(VLOOKUP(AL135,[1]Moneys!$O$6:$Q$95,3,FALSE),0))</f>
        <v>229721.65769999998</v>
      </c>
      <c r="AN135" s="89"/>
      <c r="AO135" s="85" t="s">
        <v>11</v>
      </c>
      <c r="AP135" s="85">
        <v>280</v>
      </c>
    </row>
    <row r="136" spans="1:42">
      <c r="A136" s="85" t="s">
        <v>14</v>
      </c>
      <c r="B136" s="8">
        <f t="shared" si="26"/>
        <v>1</v>
      </c>
      <c r="C136" s="14">
        <f t="shared" si="27"/>
        <v>0</v>
      </c>
      <c r="D136" s="12">
        <f t="shared" si="28"/>
        <v>907896</v>
      </c>
      <c r="E136" s="85" t="s">
        <v>246</v>
      </c>
      <c r="F136" s="89" t="s">
        <v>247</v>
      </c>
      <c r="G136" s="89" t="str">
        <f t="shared" si="29"/>
        <v>H</v>
      </c>
      <c r="H136" s="90" t="str">
        <f t="shared" si="30"/>
        <v>H. Stenson</v>
      </c>
      <c r="I136" s="107">
        <f>VLOOKUP(H136,'[1]Player Counts'!$A$2:$B$90,2,FALSE)</f>
        <v>29</v>
      </c>
      <c r="J136" s="86">
        <f>VLOOKUP(H136,'Win Scenario'!$A$143:$D$231,4,FALSE)</f>
        <v>20</v>
      </c>
      <c r="K136" s="87">
        <f>IFERROR(VLOOKUP(J136,[1]Moneys!$L$6:$N$95,3,FALSE),IFERROR(VLOOKUP(J136,[1]Moneys!$O$6:$Q$95,3,FALSE),0))</f>
        <v>127782.48969999998</v>
      </c>
      <c r="L136" s="85" t="s">
        <v>236</v>
      </c>
      <c r="M136" s="89" t="s">
        <v>237</v>
      </c>
      <c r="N136" s="89" t="str">
        <f t="shared" si="31"/>
        <v>R</v>
      </c>
      <c r="O136" s="90" t="str">
        <f t="shared" si="32"/>
        <v>R. McIlroy</v>
      </c>
      <c r="P136" s="107">
        <f>VLOOKUP(O136,'[1]Player Counts'!$A$2:$B$90,2,FALSE)</f>
        <v>70</v>
      </c>
      <c r="Q136" s="86">
        <f>VLOOKUP(O136,'Win Scenario'!$A$143:$D$231,4,FALSE)</f>
        <v>49</v>
      </c>
      <c r="R136" s="87">
        <f>IFERROR(VLOOKUP(Q136,[1]Moneys!$L$6:$N$95,3,FALSE),IFERROR(VLOOKUP(Q136,[1]Moneys!$O$6:$Q$95,3,FALSE),0))</f>
        <v>28133</v>
      </c>
      <c r="S136" s="85" t="s">
        <v>255</v>
      </c>
      <c r="T136" s="89" t="s">
        <v>256</v>
      </c>
      <c r="U136" s="89" t="str">
        <f t="shared" si="33"/>
        <v>L</v>
      </c>
      <c r="V136" s="90" t="str">
        <f t="shared" si="34"/>
        <v>L. Oosthuizen</v>
      </c>
      <c r="W136" s="107">
        <f>VLOOKUP(V136,'[1]Player Counts'!$A$2:$B$90,2,FALSE)</f>
        <v>19</v>
      </c>
      <c r="X136" s="86">
        <f>VLOOKUP(V136,'Win Scenario'!$A$143:$D$231,4,FALSE)</f>
        <v>52</v>
      </c>
      <c r="Y136" s="87">
        <f>IFERROR(VLOOKUP(X136,[1]Moneys!$L$6:$N$95,3,FALSE),IFERROR(VLOOKUP(X136,[1]Moneys!$O$6:$Q$95,3,FALSE),0))</f>
        <v>24401.881699999794</v>
      </c>
      <c r="Z136" s="85" t="s">
        <v>242</v>
      </c>
      <c r="AA136" s="89" t="s">
        <v>243</v>
      </c>
      <c r="AB136" s="89" t="str">
        <f t="shared" si="35"/>
        <v>A</v>
      </c>
      <c r="AC136" s="90" t="str">
        <f t="shared" si="36"/>
        <v>A. Scott</v>
      </c>
      <c r="AD136" s="107">
        <f>VLOOKUP(AC136,'[1]Player Counts'!$A$2:$B$90,2,FALSE)</f>
        <v>67</v>
      </c>
      <c r="AE136" s="86">
        <f>VLOOKUP(AC136,'Win Scenario'!$A$143:$D$231,4,FALSE)</f>
        <v>11</v>
      </c>
      <c r="AF136" s="87">
        <f>IFERROR(VLOOKUP(AE136,[1]Moneys!$L$6:$N$95,3,FALSE),IFERROR(VLOOKUP(AE136,[1]Moneys!$O$6:$Q$95,3,FALSE),0))</f>
        <v>247578.22719999999</v>
      </c>
      <c r="AG136" s="85" t="s">
        <v>4349</v>
      </c>
      <c r="AH136" s="89" t="s">
        <v>4350</v>
      </c>
      <c r="AI136" s="89" t="str">
        <f t="shared" si="37"/>
        <v>E</v>
      </c>
      <c r="AJ136" s="90" t="str">
        <f t="shared" si="38"/>
        <v>E. Els</v>
      </c>
      <c r="AK136" s="107">
        <f>VLOOKUP(AJ136,'[1]Player Counts'!$A$2:$B$90,2,FALSE)</f>
        <v>1</v>
      </c>
      <c r="AL136" s="86">
        <f>VLOOKUP(AJ136,'Win Scenario'!$A$143:$D$231,4,FALSE)</f>
        <v>4</v>
      </c>
      <c r="AM136" s="87">
        <f>IFERROR(VLOOKUP(AL136,[1]Moneys!$L$6:$N$95,3,FALSE),IFERROR(VLOOKUP(AL136,[1]Moneys!$O$6:$Q$95,3,FALSE),0))</f>
        <v>480000</v>
      </c>
      <c r="AN136" s="91"/>
      <c r="AO136" s="85" t="s">
        <v>20</v>
      </c>
      <c r="AP136" s="85">
        <v>278</v>
      </c>
    </row>
    <row r="137" spans="1:42">
      <c r="A137" s="85" t="s">
        <v>4270</v>
      </c>
      <c r="B137" s="8">
        <f t="shared" si="26"/>
        <v>63</v>
      </c>
      <c r="C137" s="14">
        <f t="shared" si="27"/>
        <v>-490133</v>
      </c>
      <c r="D137" s="12">
        <f t="shared" si="28"/>
        <v>417763</v>
      </c>
      <c r="E137" s="85" t="s">
        <v>246</v>
      </c>
      <c r="F137" s="89" t="s">
        <v>247</v>
      </c>
      <c r="G137" s="89" t="str">
        <f t="shared" si="29"/>
        <v>H</v>
      </c>
      <c r="H137" s="90" t="str">
        <f t="shared" si="30"/>
        <v>H. Stenson</v>
      </c>
      <c r="I137" s="107">
        <f>VLOOKUP(H137,'[1]Player Counts'!$A$2:$B$90,2,FALSE)</f>
        <v>29</v>
      </c>
      <c r="J137" s="86">
        <f>VLOOKUP(H137,'Win Scenario'!$A$143:$D$231,4,FALSE)</f>
        <v>20</v>
      </c>
      <c r="K137" s="87">
        <f>IFERROR(VLOOKUP(J137,[1]Moneys!$L$6:$N$95,3,FALSE),IFERROR(VLOOKUP(J137,[1]Moneys!$O$6:$Q$95,3,FALSE),0))</f>
        <v>127782.48969999998</v>
      </c>
      <c r="L137" s="85" t="s">
        <v>4341</v>
      </c>
      <c r="M137" s="89" t="s">
        <v>253</v>
      </c>
      <c r="N137" s="89" t="str">
        <f t="shared" si="31"/>
        <v>J</v>
      </c>
      <c r="O137" s="90" t="str">
        <f t="shared" si="32"/>
        <v>J. Thomas</v>
      </c>
      <c r="P137" s="107">
        <f>VLOOKUP(O137,'[1]Player Counts'!$A$2:$B$90,2,FALSE)</f>
        <v>1</v>
      </c>
      <c r="Q137" s="86">
        <f>VLOOKUP(O137,'Win Scenario'!$A$143:$D$231,4,FALSE)</f>
        <v>68</v>
      </c>
      <c r="R137" s="87">
        <f>IFERROR(VLOOKUP(Q137,[1]Moneys!$L$6:$N$95,3,FALSE),IFERROR(VLOOKUP(Q137,[1]Moneys!$O$6:$Q$95,3,FALSE),0))</f>
        <v>15573.640228812648</v>
      </c>
      <c r="S137" s="85" t="s">
        <v>4345</v>
      </c>
      <c r="T137" s="89" t="s">
        <v>4346</v>
      </c>
      <c r="U137" s="89" t="str">
        <f t="shared" si="33"/>
        <v>B</v>
      </c>
      <c r="V137" s="90" t="str">
        <f t="shared" si="34"/>
        <v>B. DeChambeau</v>
      </c>
      <c r="W137" s="107">
        <f>VLOOKUP(V137,'[1]Player Counts'!$A$2:$B$90,2,FALSE)</f>
        <v>2</v>
      </c>
      <c r="X137" s="86">
        <f>VLOOKUP(V137,'Win Scenario'!$A$143:$D$231,4,FALSE)</f>
        <v>66</v>
      </c>
      <c r="Y137" s="87">
        <f>IFERROR(VLOOKUP(X137,[1]Moneys!$L$6:$N$95,3,FALSE),IFERROR(VLOOKUP(X137,[1]Moneys!$O$6:$Q$95,3,FALSE),0))</f>
        <v>16551.854850475767</v>
      </c>
      <c r="Z137" s="85" t="s">
        <v>223</v>
      </c>
      <c r="AA137" s="89" t="s">
        <v>224</v>
      </c>
      <c r="AB137" s="89" t="str">
        <f t="shared" si="35"/>
        <v>R</v>
      </c>
      <c r="AC137" s="90" t="str">
        <f t="shared" si="36"/>
        <v>R. Fowler</v>
      </c>
      <c r="AD137" s="107">
        <f>VLOOKUP(AC137,'[1]Player Counts'!$A$2:$B$90,2,FALSE)</f>
        <v>55</v>
      </c>
      <c r="AE137" s="86">
        <f>VLOOKUP(AC137,'Win Scenario'!$A$143:$D$231,4,FALSE)</f>
        <v>12</v>
      </c>
      <c r="AF137" s="87">
        <f>IFERROR(VLOOKUP(AE137,[1]Moneys!$L$6:$N$95,3,FALSE),IFERROR(VLOOKUP(AE137,[1]Moneys!$O$6:$Q$95,3,FALSE),0))</f>
        <v>229721.65769999998</v>
      </c>
      <c r="AG137" s="85" t="s">
        <v>236</v>
      </c>
      <c r="AH137" s="89" t="s">
        <v>237</v>
      </c>
      <c r="AI137" s="89" t="str">
        <f t="shared" si="37"/>
        <v>R</v>
      </c>
      <c r="AJ137" s="90" t="str">
        <f t="shared" si="38"/>
        <v>R. McIlroy</v>
      </c>
      <c r="AK137" s="107">
        <f>VLOOKUP(AJ137,'[1]Player Counts'!$A$2:$B$90,2,FALSE)</f>
        <v>70</v>
      </c>
      <c r="AL137" s="86">
        <f>VLOOKUP(AJ137,'Win Scenario'!$A$143:$D$231,4,FALSE)</f>
        <v>49</v>
      </c>
      <c r="AM137" s="87">
        <f>IFERROR(VLOOKUP(AL137,[1]Moneys!$L$6:$N$95,3,FALSE),IFERROR(VLOOKUP(AL137,[1]Moneys!$O$6:$Q$95,3,FALSE),0))</f>
        <v>28133</v>
      </c>
      <c r="AN137" s="89"/>
      <c r="AO137" s="85" t="s">
        <v>9</v>
      </c>
      <c r="AP137" s="85">
        <v>280</v>
      </c>
    </row>
    <row r="138" spans="1:42">
      <c r="A138" s="85" t="s">
        <v>4237</v>
      </c>
      <c r="B138" s="8">
        <f t="shared" si="26"/>
        <v>73</v>
      </c>
      <c r="C138" s="14">
        <f t="shared" si="27"/>
        <v>-535593</v>
      </c>
      <c r="D138" s="12">
        <f t="shared" si="28"/>
        <v>372303</v>
      </c>
      <c r="E138" s="85" t="s">
        <v>236</v>
      </c>
      <c r="F138" s="89" t="s">
        <v>237</v>
      </c>
      <c r="G138" s="89" t="str">
        <f t="shared" si="29"/>
        <v>R</v>
      </c>
      <c r="H138" s="90" t="str">
        <f t="shared" si="30"/>
        <v>R. McIlroy</v>
      </c>
      <c r="I138" s="107">
        <f>VLOOKUP(H138,'[1]Player Counts'!$A$2:$B$90,2,FALSE)</f>
        <v>70</v>
      </c>
      <c r="J138" s="86">
        <f>VLOOKUP(H138,'Win Scenario'!$A$143:$D$231,4,FALSE)</f>
        <v>49</v>
      </c>
      <c r="K138" s="87">
        <f>IFERROR(VLOOKUP(J138,[1]Moneys!$L$6:$N$95,3,FALSE),IFERROR(VLOOKUP(J138,[1]Moneys!$O$6:$Q$95,3,FALSE),0))</f>
        <v>28133</v>
      </c>
      <c r="L138" s="85" t="s">
        <v>255</v>
      </c>
      <c r="M138" s="89" t="s">
        <v>256</v>
      </c>
      <c r="N138" s="89" t="str">
        <f t="shared" si="31"/>
        <v>L</v>
      </c>
      <c r="O138" s="90" t="str">
        <f t="shared" si="32"/>
        <v>L. Oosthuizen</v>
      </c>
      <c r="P138" s="107">
        <f>VLOOKUP(O138,'[1]Player Counts'!$A$2:$B$90,2,FALSE)</f>
        <v>19</v>
      </c>
      <c r="Q138" s="86">
        <f>VLOOKUP(O138,'Win Scenario'!$A$143:$D$231,4,FALSE)</f>
        <v>52</v>
      </c>
      <c r="R138" s="87">
        <f>IFERROR(VLOOKUP(Q138,[1]Moneys!$L$6:$N$95,3,FALSE),IFERROR(VLOOKUP(Q138,[1]Moneys!$O$6:$Q$95,3,FALSE),0))</f>
        <v>24401.881699999794</v>
      </c>
      <c r="S138" s="85" t="s">
        <v>4332</v>
      </c>
      <c r="T138" s="89" t="s">
        <v>4336</v>
      </c>
      <c r="U138" s="89" t="str">
        <f t="shared" si="33"/>
        <v>R</v>
      </c>
      <c r="V138" s="90" t="str">
        <f t="shared" si="34"/>
        <v>R. Cabrera-Bello</v>
      </c>
      <c r="W138" s="107">
        <f>VLOOKUP(V138,'[1]Player Counts'!$A$2:$B$90,2,FALSE)</f>
        <v>4</v>
      </c>
      <c r="X138" s="86">
        <f>VLOOKUP(V138,'Win Scenario'!$A$143:$D$231,4,FALSE)</f>
        <v>10</v>
      </c>
      <c r="Y138" s="87">
        <f>IFERROR(VLOOKUP(X138,[1]Moneys!$L$6:$N$95,3,FALSE),IFERROR(VLOOKUP(X138,[1]Moneys!$O$6:$Q$95,3,FALSE),0))</f>
        <v>270000</v>
      </c>
      <c r="Z138" s="85" t="s">
        <v>240</v>
      </c>
      <c r="AA138" s="89" t="s">
        <v>241</v>
      </c>
      <c r="AB138" s="89" t="str">
        <f t="shared" si="35"/>
        <v>P</v>
      </c>
      <c r="AC138" s="90" t="str">
        <f t="shared" si="36"/>
        <v>P. Reed</v>
      </c>
      <c r="AD138" s="107">
        <f>VLOOKUP(AC138,'[1]Player Counts'!$A$2:$B$90,2,FALSE)</f>
        <v>7</v>
      </c>
      <c r="AE138" s="86">
        <f>VLOOKUP(AC138,'Win Scenario'!$A$143:$D$231,4,FALSE)</f>
        <v>57</v>
      </c>
      <c r="AF138" s="87">
        <f>IFERROR(VLOOKUP(AE138,[1]Moneys!$L$6:$N$95,3,FALSE),IFERROR(VLOOKUP(AE138,[1]Moneys!$O$6:$Q$95,3,FALSE),0))</f>
        <v>20260.027200000128</v>
      </c>
      <c r="AG138" s="85" t="s">
        <v>230</v>
      </c>
      <c r="AH138" s="89" t="s">
        <v>231</v>
      </c>
      <c r="AI138" s="89" t="str">
        <f t="shared" si="37"/>
        <v>D</v>
      </c>
      <c r="AJ138" s="90" t="str">
        <f t="shared" si="38"/>
        <v>D. Johnson</v>
      </c>
      <c r="AK138" s="107">
        <f>VLOOKUP(AJ138,'[1]Player Counts'!$A$2:$B$90,2,FALSE)</f>
        <v>47</v>
      </c>
      <c r="AL138" s="86">
        <f>VLOOKUP(AJ138,'Win Scenario'!$A$143:$D$231,4,FALSE)</f>
        <v>48</v>
      </c>
      <c r="AM138" s="87">
        <f>IFERROR(VLOOKUP(AL138,[1]Moneys!$L$6:$N$95,3,FALSE),IFERROR(VLOOKUP(AL138,[1]Moneys!$O$6:$Q$95,3,FALSE),0))</f>
        <v>29508.089699999895</v>
      </c>
      <c r="AN138" s="89"/>
      <c r="AO138" s="85" t="s">
        <v>9</v>
      </c>
      <c r="AP138" s="85">
        <v>272</v>
      </c>
    </row>
    <row r="142" spans="1:42">
      <c r="A142" s="111" t="s">
        <v>216</v>
      </c>
      <c r="B142" s="112" t="s">
        <v>4362</v>
      </c>
      <c r="C142" s="112" t="s">
        <v>4363</v>
      </c>
      <c r="D142" s="112" t="s">
        <v>4365</v>
      </c>
      <c r="E142" s="112" t="s">
        <v>4355</v>
      </c>
      <c r="F142" s="111"/>
      <c r="G142" s="111"/>
      <c r="H142" s="113" t="s">
        <v>4364</v>
      </c>
      <c r="I142"/>
      <c r="M142" t="e">
        <f>MATCH(J2,[1]Moneys!L6:L55,0)</f>
        <v>#N/A</v>
      </c>
      <c r="N142" s="93"/>
      <c r="P142"/>
      <c r="U142" s="93"/>
      <c r="W142"/>
      <c r="AB142" s="93"/>
      <c r="AD142"/>
      <c r="AI142" s="93"/>
      <c r="AK142"/>
      <c r="AN142" s="93"/>
      <c r="AO142"/>
    </row>
    <row r="143" spans="1:42">
      <c r="A143" s="4" t="s">
        <v>415</v>
      </c>
      <c r="B143" s="110" t="str">
        <f>VLOOKUP(A143,Leaderboard!$A$1:$G$90,3,FALSE)</f>
        <v>T7</v>
      </c>
      <c r="C143" s="110">
        <f>IFERROR(VLOOKUP(B143,Moneys!$O$6:$R$95,4,FALSE),B143)</f>
        <v>7</v>
      </c>
      <c r="D143" s="110">
        <v>1</v>
      </c>
      <c r="E143" s="110">
        <f>COUNTIF('Win Scenario'!$H$2:$AJ$138,A143)</f>
        <v>0</v>
      </c>
      <c r="F143" s="4"/>
      <c r="G143" s="4"/>
      <c r="H143" s="71">
        <f t="shared" ref="H143:H174" si="39">ABS(D143-C143)</f>
        <v>6</v>
      </c>
      <c r="I143"/>
      <c r="N143" s="93"/>
      <c r="P143"/>
      <c r="U143" s="93"/>
      <c r="W143"/>
      <c r="AB143" s="93"/>
      <c r="AD143"/>
      <c r="AI143" s="93"/>
      <c r="AK143"/>
      <c r="AN143" s="93"/>
      <c r="AO143"/>
    </row>
    <row r="144" spans="1:42">
      <c r="A144" s="4" t="s">
        <v>419</v>
      </c>
      <c r="B144" s="110" t="str">
        <f>VLOOKUP(A144,Leaderboard!$A$1:$G$90,3,FALSE)</f>
        <v>CUT</v>
      </c>
      <c r="C144" s="110" t="str">
        <f>IFERROR(VLOOKUP(B144,Moneys!$O$6:$R$95,4,FALSE),B144)</f>
        <v>CUT</v>
      </c>
      <c r="D144" s="110">
        <v>2</v>
      </c>
      <c r="E144" s="110">
        <f>COUNTIF('Win Scenario'!$H$2:$AJ$138,A144)</f>
        <v>0</v>
      </c>
      <c r="F144" s="4"/>
      <c r="G144" s="4"/>
      <c r="H144" s="71" t="e">
        <f t="shared" si="39"/>
        <v>#VALUE!</v>
      </c>
      <c r="I144"/>
      <c r="N144" s="93"/>
      <c r="P144"/>
      <c r="U144" s="93"/>
      <c r="W144"/>
      <c r="AB144" s="93"/>
      <c r="AD144"/>
      <c r="AI144" s="93"/>
      <c r="AK144"/>
      <c r="AN144" s="93"/>
      <c r="AO144"/>
    </row>
    <row r="145" spans="1:41">
      <c r="A145" s="4" t="s">
        <v>425</v>
      </c>
      <c r="B145" s="110" t="str">
        <f>VLOOKUP(A145,Leaderboard!$A$1:$G$90,3,FALSE)</f>
        <v>T49</v>
      </c>
      <c r="C145" s="110">
        <f>IFERROR(VLOOKUP(B145,Moneys!$O$6:$R$95,4,FALSE),B145)</f>
        <v>49</v>
      </c>
      <c r="D145" s="110">
        <v>3</v>
      </c>
      <c r="E145" s="110">
        <f>COUNTIF('Win Scenario'!$H$2:$AJ$138,A145)</f>
        <v>0</v>
      </c>
      <c r="F145" s="4"/>
      <c r="G145" s="4"/>
      <c r="H145" s="71">
        <f t="shared" si="39"/>
        <v>46</v>
      </c>
      <c r="I145"/>
      <c r="O145"/>
      <c r="P145"/>
      <c r="V145"/>
      <c r="W145"/>
      <c r="AC145"/>
      <c r="AD145"/>
      <c r="AJ145"/>
      <c r="AK145"/>
      <c r="AO145"/>
    </row>
    <row r="146" spans="1:41">
      <c r="A146" s="4" t="s">
        <v>410</v>
      </c>
      <c r="B146" s="110" t="str">
        <f>VLOOKUP(A146,Leaderboard!$A$1:$G$90,3,FALSE)</f>
        <v>CUT</v>
      </c>
      <c r="C146" s="110" t="str">
        <f>IFERROR(VLOOKUP(B146,Moneys!$O$6:$R$95,4,FALSE),B146)</f>
        <v>CUT</v>
      </c>
      <c r="D146" s="110">
        <v>4</v>
      </c>
      <c r="E146" s="110">
        <f>COUNTIF('Win Scenario'!$H$2:$AJ$138,A146)</f>
        <v>1</v>
      </c>
      <c r="F146" s="4"/>
      <c r="G146" s="4"/>
      <c r="H146" s="71" t="e">
        <f t="shared" si="39"/>
        <v>#VALUE!</v>
      </c>
      <c r="I146"/>
      <c r="O146"/>
      <c r="P146"/>
      <c r="V146"/>
      <c r="W146"/>
      <c r="AC146"/>
      <c r="AD146"/>
      <c r="AJ146"/>
      <c r="AK146"/>
      <c r="AO146"/>
    </row>
    <row r="147" spans="1:41">
      <c r="A147" s="4" t="s">
        <v>423</v>
      </c>
      <c r="B147" s="110" t="str">
        <f>VLOOKUP(A147,Leaderboard!$A$1:$G$90,3,FALSE)</f>
        <v>T39</v>
      </c>
      <c r="C147" s="110">
        <f>IFERROR(VLOOKUP(B147,Moneys!$O$6:$R$95,4,FALSE),B147)</f>
        <v>39</v>
      </c>
      <c r="D147" s="110">
        <v>5</v>
      </c>
      <c r="E147" s="110">
        <f>COUNTIF('Win Scenario'!$H$2:$AJ$138,A147)</f>
        <v>0</v>
      </c>
      <c r="F147" s="4"/>
      <c r="G147" s="4"/>
      <c r="H147" s="71">
        <f t="shared" si="39"/>
        <v>34</v>
      </c>
      <c r="I147"/>
      <c r="O147"/>
      <c r="P147"/>
      <c r="V147"/>
      <c r="W147"/>
      <c r="AC147"/>
      <c r="AD147"/>
      <c r="AJ147"/>
      <c r="AK147"/>
      <c r="AO147"/>
    </row>
    <row r="148" spans="1:41">
      <c r="A148" s="4" t="s">
        <v>348</v>
      </c>
      <c r="B148" s="110" t="str">
        <f>VLOOKUP(A148,Leaderboard!$A$1:$G$90,3,FALSE)</f>
        <v>T34</v>
      </c>
      <c r="C148" s="110">
        <f>IFERROR(VLOOKUP(B148,Moneys!$O$6:$R$95,4,FALSE),B148)</f>
        <v>34</v>
      </c>
      <c r="D148" s="110">
        <v>6</v>
      </c>
      <c r="E148" s="110">
        <f>COUNTIF('Win Scenario'!$H$2:$AJ$138,A148)</f>
        <v>0</v>
      </c>
      <c r="F148" s="4"/>
      <c r="G148" s="4"/>
      <c r="H148" s="71">
        <f t="shared" si="39"/>
        <v>28</v>
      </c>
      <c r="I148"/>
      <c r="O148"/>
      <c r="P148"/>
      <c r="V148"/>
      <c r="W148"/>
      <c r="AC148"/>
      <c r="AD148"/>
      <c r="AJ148"/>
      <c r="AK148"/>
      <c r="AO148"/>
    </row>
    <row r="149" spans="1:41">
      <c r="A149" s="4" t="s">
        <v>390</v>
      </c>
      <c r="B149" s="110" t="str">
        <f>VLOOKUP(A149,Leaderboard!$A$1:$G$90,3,FALSE)</f>
        <v>T17</v>
      </c>
      <c r="C149" s="110">
        <f>IFERROR(VLOOKUP(B149,Moneys!$O$6:$R$95,4,FALSE),B149)</f>
        <v>17</v>
      </c>
      <c r="D149" s="110">
        <v>7</v>
      </c>
      <c r="E149" s="110">
        <f>COUNTIF('Win Scenario'!$H$2:$AJ$138,A149)</f>
        <v>0</v>
      </c>
      <c r="F149" s="4"/>
      <c r="G149" s="4"/>
      <c r="H149" s="71">
        <f t="shared" si="39"/>
        <v>10</v>
      </c>
      <c r="I149"/>
      <c r="O149"/>
      <c r="P149"/>
      <c r="V149"/>
      <c r="W149"/>
      <c r="AC149"/>
      <c r="AD149"/>
      <c r="AJ149"/>
      <c r="AK149"/>
      <c r="AO149"/>
    </row>
    <row r="150" spans="1:41">
      <c r="A150" s="4" t="s">
        <v>383</v>
      </c>
      <c r="B150" s="110" t="str">
        <f>VLOOKUP(A150,Leaderboard!$A$1:$G$90,3,FALSE)</f>
        <v>T55</v>
      </c>
      <c r="C150" s="110">
        <f>IFERROR(VLOOKUP(B150,Moneys!$O$6:$R$95,4,FALSE),B150)</f>
        <v>55</v>
      </c>
      <c r="D150" s="110">
        <v>8</v>
      </c>
      <c r="E150" s="110">
        <f>COUNTIF('Win Scenario'!$H$2:$AJ$138,A150)</f>
        <v>1</v>
      </c>
      <c r="F150" s="4"/>
      <c r="G150" s="4"/>
      <c r="H150" s="71">
        <f t="shared" si="39"/>
        <v>47</v>
      </c>
      <c r="I150"/>
      <c r="O150"/>
      <c r="P150"/>
      <c r="V150"/>
      <c r="W150"/>
      <c r="AC150"/>
      <c r="AD150"/>
      <c r="AJ150"/>
      <c r="AK150"/>
      <c r="AO150"/>
    </row>
    <row r="151" spans="1:41">
      <c r="A151" s="4" t="s">
        <v>347</v>
      </c>
      <c r="B151" s="110" t="str">
        <f>VLOOKUP(A151,Leaderboard!$A$1:$G$90,3,FALSE)</f>
        <v>CUT</v>
      </c>
      <c r="C151" s="110" t="str">
        <f>IFERROR(VLOOKUP(B151,Moneys!$O$6:$R$95,4,FALSE),B151)</f>
        <v>CUT</v>
      </c>
      <c r="D151" s="110">
        <v>9</v>
      </c>
      <c r="E151" s="110">
        <f>COUNTIF('Win Scenario'!$H$2:$AJ$138,A151)</f>
        <v>1</v>
      </c>
      <c r="F151" s="4"/>
      <c r="G151" s="4"/>
      <c r="H151" s="71" t="e">
        <f t="shared" si="39"/>
        <v>#VALUE!</v>
      </c>
      <c r="I151"/>
      <c r="O151"/>
      <c r="P151"/>
      <c r="V151"/>
      <c r="W151"/>
      <c r="AC151"/>
      <c r="AD151"/>
      <c r="AJ151"/>
      <c r="AK151"/>
      <c r="AO151"/>
    </row>
    <row r="152" spans="1:41">
      <c r="A152" s="4" t="s">
        <v>397</v>
      </c>
      <c r="B152" s="110" t="str">
        <f>VLOOKUP(A152,Leaderboard!$A$1:$G$90,3,FALSE)</f>
        <v>T17</v>
      </c>
      <c r="C152" s="110">
        <f>IFERROR(VLOOKUP(B152,Moneys!$O$6:$R$95,4,FALSE),B152)</f>
        <v>17</v>
      </c>
      <c r="D152" s="110">
        <v>10</v>
      </c>
      <c r="E152" s="110">
        <f>COUNTIF('Win Scenario'!$H$2:$AJ$138,A152)</f>
        <v>4</v>
      </c>
      <c r="F152" s="4"/>
      <c r="G152" s="4"/>
      <c r="H152" s="71">
        <f t="shared" si="39"/>
        <v>7</v>
      </c>
      <c r="I152"/>
      <c r="O152"/>
      <c r="P152"/>
      <c r="V152"/>
      <c r="W152"/>
      <c r="AC152"/>
      <c r="AD152"/>
      <c r="AJ152"/>
      <c r="AK152"/>
      <c r="AO152"/>
    </row>
    <row r="153" spans="1:41">
      <c r="A153" s="4" t="s">
        <v>381</v>
      </c>
      <c r="B153" s="110" t="str">
        <f>VLOOKUP(A153,Leaderboard!$A$1:$G$90,3,FALSE)</f>
        <v>T42</v>
      </c>
      <c r="C153" s="110">
        <f>IFERROR(VLOOKUP(B153,Moneys!$O$6:$R$95,4,FALSE),B153)</f>
        <v>42</v>
      </c>
      <c r="D153" s="110">
        <v>11</v>
      </c>
      <c r="E153" s="110">
        <f>COUNTIF('Win Scenario'!$H$2:$AJ$138,A153)</f>
        <v>67</v>
      </c>
      <c r="F153" s="4"/>
      <c r="G153" s="4"/>
      <c r="H153" s="71">
        <f t="shared" si="39"/>
        <v>31</v>
      </c>
      <c r="I153"/>
      <c r="O153"/>
      <c r="P153"/>
      <c r="V153"/>
      <c r="W153"/>
      <c r="AC153"/>
      <c r="AD153"/>
      <c r="AJ153"/>
      <c r="AK153"/>
      <c r="AO153"/>
    </row>
    <row r="154" spans="1:41">
      <c r="A154" s="4" t="s">
        <v>355</v>
      </c>
      <c r="B154" s="110" t="str">
        <f>VLOOKUP(A154,Leaderboard!$A$1:$G$90,3,FALSE)</f>
        <v>CUT</v>
      </c>
      <c r="C154" s="110" t="str">
        <f>IFERROR(VLOOKUP(B154,Moneys!$O$6:$R$95,4,FALSE),B154)</f>
        <v>CUT</v>
      </c>
      <c r="D154" s="110">
        <v>12</v>
      </c>
      <c r="E154" s="110">
        <f>COUNTIF('Win Scenario'!$H$2:$AJ$138,A154)</f>
        <v>55</v>
      </c>
      <c r="F154" s="4"/>
      <c r="G154" s="4"/>
      <c r="H154" s="71" t="e">
        <f t="shared" si="39"/>
        <v>#VALUE!</v>
      </c>
      <c r="I154"/>
      <c r="O154"/>
      <c r="P154"/>
      <c r="V154"/>
      <c r="W154"/>
      <c r="AC154"/>
      <c r="AD154"/>
      <c r="AJ154"/>
      <c r="AK154"/>
      <c r="AO154"/>
    </row>
    <row r="155" spans="1:41">
      <c r="A155" s="4" t="s">
        <v>374</v>
      </c>
      <c r="B155" s="110" t="str">
        <f>VLOOKUP(A155,Leaderboard!$A$1:$G$90,3,FALSE)</f>
        <v>CUT</v>
      </c>
      <c r="C155" s="110" t="str">
        <f>IFERROR(VLOOKUP(B155,Moneys!$O$6:$R$95,4,FALSE),B155)</f>
        <v>CUT</v>
      </c>
      <c r="D155" s="110">
        <v>13</v>
      </c>
      <c r="E155" s="110">
        <f>COUNTIF('Win Scenario'!$H$2:$AJ$138,A155)</f>
        <v>41</v>
      </c>
      <c r="F155" s="4"/>
      <c r="G155" s="4"/>
      <c r="H155" s="71" t="e">
        <f t="shared" si="39"/>
        <v>#VALUE!</v>
      </c>
      <c r="I155"/>
      <c r="O155"/>
      <c r="P155"/>
      <c r="V155"/>
      <c r="W155"/>
      <c r="AC155"/>
      <c r="AD155"/>
      <c r="AJ155"/>
      <c r="AK155"/>
      <c r="AO155"/>
    </row>
    <row r="156" spans="1:41">
      <c r="A156" s="4" t="s">
        <v>352</v>
      </c>
      <c r="B156" s="110" t="str">
        <f>VLOOKUP(A156,Leaderboard!$A$1:$G$90,3,FALSE)</f>
        <v>T30</v>
      </c>
      <c r="C156" s="110">
        <f>IFERROR(VLOOKUP(B156,Moneys!$O$6:$R$95,4,FALSE),B156)</f>
        <v>30</v>
      </c>
      <c r="D156" s="110">
        <v>14</v>
      </c>
      <c r="E156" s="110">
        <f>COUNTIF('Win Scenario'!$H$2:$AJ$138,A156)</f>
        <v>2</v>
      </c>
      <c r="F156" s="4"/>
      <c r="G156" s="4"/>
      <c r="H156" s="71">
        <f t="shared" si="39"/>
        <v>16</v>
      </c>
      <c r="I156"/>
      <c r="O156"/>
      <c r="P156"/>
      <c r="V156"/>
      <c r="W156"/>
      <c r="AC156"/>
      <c r="AD156"/>
      <c r="AJ156"/>
      <c r="AK156"/>
      <c r="AO156"/>
    </row>
    <row r="157" spans="1:41">
      <c r="A157" s="4" t="s">
        <v>373</v>
      </c>
      <c r="B157" s="110" t="str">
        <f>VLOOKUP(A157,Leaderboard!$A$1:$G$90,3,FALSE)</f>
        <v>CUT</v>
      </c>
      <c r="C157" s="110" t="str">
        <f>IFERROR(VLOOKUP(B157,Moneys!$O$6:$R$95,4,FALSE),B157)</f>
        <v>CUT</v>
      </c>
      <c r="D157" s="110">
        <v>15</v>
      </c>
      <c r="E157" s="110">
        <f>COUNTIF('Win Scenario'!$H$2:$AJ$138,A157)</f>
        <v>2</v>
      </c>
      <c r="F157" s="4"/>
      <c r="G157" s="4"/>
      <c r="H157" s="71" t="e">
        <f t="shared" si="39"/>
        <v>#VALUE!</v>
      </c>
      <c r="I157"/>
      <c r="O157"/>
      <c r="P157"/>
      <c r="V157"/>
      <c r="W157"/>
      <c r="AC157"/>
      <c r="AD157"/>
      <c r="AJ157"/>
      <c r="AK157"/>
      <c r="AO157"/>
    </row>
    <row r="158" spans="1:41">
      <c r="A158" s="4" t="s">
        <v>392</v>
      </c>
      <c r="B158" s="110" t="str">
        <f>VLOOKUP(A158,Leaderboard!$A$1:$G$90,3,FALSE)</f>
        <v>CUT</v>
      </c>
      <c r="C158" s="110" t="str">
        <f>IFERROR(VLOOKUP(B158,Moneys!$O$6:$R$95,4,FALSE),B158)</f>
        <v>CUT</v>
      </c>
      <c r="D158" s="110">
        <v>16</v>
      </c>
      <c r="E158" s="110">
        <f>COUNTIF('Win Scenario'!$H$2:$AJ$138,A158)</f>
        <v>0</v>
      </c>
      <c r="F158" s="4"/>
      <c r="G158" s="4"/>
      <c r="H158" s="71" t="e">
        <f t="shared" si="39"/>
        <v>#VALUE!</v>
      </c>
      <c r="I158"/>
      <c r="O158"/>
      <c r="P158"/>
      <c r="V158"/>
      <c r="W158"/>
      <c r="AC158"/>
      <c r="AD158"/>
      <c r="AJ158"/>
      <c r="AK158"/>
      <c r="AO158"/>
    </row>
    <row r="159" spans="1:41">
      <c r="A159" s="4" t="s">
        <v>340</v>
      </c>
      <c r="B159" s="110" t="str">
        <f>VLOOKUP(A159,Leaderboard!$A$1:$G$90,3,FALSE)</f>
        <v>CUT</v>
      </c>
      <c r="C159" s="110" t="str">
        <f>IFERROR(VLOOKUP(B159,Moneys!$O$6:$R$95,4,FALSE),B159)</f>
        <v>CUT</v>
      </c>
      <c r="D159" s="110">
        <v>17</v>
      </c>
      <c r="E159" s="110">
        <f>COUNTIF('Win Scenario'!$H$2:$AJ$138,A159)</f>
        <v>0</v>
      </c>
      <c r="F159" s="4"/>
      <c r="G159" s="4"/>
      <c r="H159" s="71" t="e">
        <f t="shared" si="39"/>
        <v>#VALUE!</v>
      </c>
      <c r="I159"/>
      <c r="O159"/>
      <c r="P159"/>
      <c r="V159"/>
      <c r="W159"/>
      <c r="AC159"/>
      <c r="AD159"/>
      <c r="AJ159"/>
      <c r="AK159"/>
      <c r="AO159"/>
    </row>
    <row r="160" spans="1:41">
      <c r="A160" s="4" t="s">
        <v>404</v>
      </c>
      <c r="B160" s="110" t="str">
        <f>VLOOKUP(A160,Leaderboard!$A$1:$G$90,3,FALSE)</f>
        <v>T49</v>
      </c>
      <c r="C160" s="110">
        <f>IFERROR(VLOOKUP(B160,Moneys!$O$6:$R$95,4,FALSE),B160)</f>
        <v>49</v>
      </c>
      <c r="D160" s="110">
        <v>18</v>
      </c>
      <c r="E160" s="110">
        <f>COUNTIF('Win Scenario'!$H$2:$AJ$138,A160)</f>
        <v>0</v>
      </c>
      <c r="F160" s="4"/>
      <c r="G160" s="4"/>
      <c r="H160" s="71">
        <f t="shared" si="39"/>
        <v>31</v>
      </c>
      <c r="I160"/>
      <c r="O160"/>
      <c r="P160"/>
      <c r="V160"/>
      <c r="W160"/>
      <c r="AC160"/>
      <c r="AD160"/>
      <c r="AJ160"/>
      <c r="AK160"/>
      <c r="AO160"/>
    </row>
    <row r="161" spans="1:41">
      <c r="A161" s="4" t="s">
        <v>422</v>
      </c>
      <c r="B161" s="110" t="str">
        <f>VLOOKUP(A161,Leaderboard!$A$1:$G$90,3,FALSE)</f>
        <v>T4</v>
      </c>
      <c r="C161" s="110">
        <f>IFERROR(VLOOKUP(B161,Moneys!$O$6:$R$95,4,FALSE),B161)</f>
        <v>4</v>
      </c>
      <c r="D161" s="110">
        <v>19</v>
      </c>
      <c r="E161" s="110">
        <f>COUNTIF('Win Scenario'!$H$2:$AJ$138,A161)</f>
        <v>1</v>
      </c>
      <c r="F161" s="4"/>
      <c r="G161" s="4"/>
      <c r="H161" s="71">
        <f t="shared" si="39"/>
        <v>15</v>
      </c>
      <c r="I161"/>
      <c r="O161"/>
      <c r="P161"/>
      <c r="V161"/>
      <c r="W161"/>
      <c r="AC161"/>
      <c r="AD161"/>
      <c r="AJ161"/>
      <c r="AK161"/>
      <c r="AO161"/>
    </row>
    <row r="162" spans="1:41">
      <c r="A162" s="4" t="s">
        <v>375</v>
      </c>
      <c r="B162" s="110" t="str">
        <f>VLOOKUP(A162,Leaderboard!$A$1:$G$90,3,FALSE)</f>
        <v>T24</v>
      </c>
      <c r="C162" s="110">
        <f>IFERROR(VLOOKUP(B162,Moneys!$O$6:$R$95,4,FALSE),B162)</f>
        <v>24</v>
      </c>
      <c r="D162" s="110">
        <v>20</v>
      </c>
      <c r="E162" s="110">
        <f>COUNTIF('Win Scenario'!$H$2:$AJ$138,A162)</f>
        <v>29</v>
      </c>
      <c r="F162" s="4"/>
      <c r="G162" s="4"/>
      <c r="H162" s="71">
        <f t="shared" si="39"/>
        <v>4</v>
      </c>
      <c r="I162"/>
      <c r="O162"/>
      <c r="P162"/>
      <c r="V162"/>
      <c r="W162"/>
      <c r="AC162"/>
      <c r="AD162"/>
      <c r="AJ162"/>
      <c r="AK162"/>
      <c r="AO162"/>
    </row>
    <row r="163" spans="1:41">
      <c r="A163" s="4" t="s">
        <v>398</v>
      </c>
      <c r="B163" s="110" t="str">
        <f>VLOOKUP(A163,Leaderboard!$A$1:$G$90,3,FALSE)</f>
        <v>T42</v>
      </c>
      <c r="C163" s="110">
        <f>IFERROR(VLOOKUP(B163,Moneys!$O$6:$R$95,4,FALSE),B163)</f>
        <v>42</v>
      </c>
      <c r="D163" s="110">
        <v>21</v>
      </c>
      <c r="E163" s="110">
        <f>COUNTIF('Win Scenario'!$H$2:$AJ$138,A163)</f>
        <v>0</v>
      </c>
      <c r="F163" s="4"/>
      <c r="G163" s="4"/>
      <c r="H163" s="71">
        <f t="shared" si="39"/>
        <v>21</v>
      </c>
      <c r="I163"/>
      <c r="O163"/>
      <c r="P163"/>
      <c r="V163"/>
      <c r="W163"/>
      <c r="AC163"/>
      <c r="AD163"/>
      <c r="AJ163"/>
      <c r="AK163"/>
      <c r="AO163"/>
    </row>
    <row r="164" spans="1:41">
      <c r="A164" s="4" t="s">
        <v>376</v>
      </c>
      <c r="B164" s="110" t="str">
        <f>VLOOKUP(A164,Leaderboard!$A$1:$G$90,3,FALSE)</f>
        <v>T10</v>
      </c>
      <c r="C164" s="110">
        <f>IFERROR(VLOOKUP(B164,Moneys!$O$6:$R$95,4,FALSE),B164)</f>
        <v>10</v>
      </c>
      <c r="D164" s="110">
        <v>22</v>
      </c>
      <c r="E164" s="110">
        <f>COUNTIF('Win Scenario'!$H$2:$AJ$138,A164)</f>
        <v>0</v>
      </c>
      <c r="F164" s="4"/>
      <c r="G164" s="4"/>
      <c r="H164" s="71">
        <f t="shared" si="39"/>
        <v>12</v>
      </c>
      <c r="I164"/>
      <c r="O164"/>
      <c r="P164"/>
      <c r="V164"/>
      <c r="W164"/>
      <c r="AC164"/>
      <c r="AD164"/>
      <c r="AJ164"/>
      <c r="AK164"/>
      <c r="AO164"/>
    </row>
    <row r="165" spans="1:41">
      <c r="A165" s="4" t="s">
        <v>357</v>
      </c>
      <c r="B165" s="110" t="str">
        <f>VLOOKUP(A165,Leaderboard!$A$1:$G$90,3,FALSE)</f>
        <v>CUT</v>
      </c>
      <c r="C165" s="110" t="str">
        <f>IFERROR(VLOOKUP(B165,Moneys!$O$6:$R$95,4,FALSE),B165)</f>
        <v>CUT</v>
      </c>
      <c r="D165" s="110">
        <v>23</v>
      </c>
      <c r="E165" s="110">
        <f>COUNTIF('Win Scenario'!$H$2:$AJ$138,A165)</f>
        <v>6</v>
      </c>
      <c r="F165" s="4"/>
      <c r="G165" s="4"/>
      <c r="H165" s="71" t="e">
        <f t="shared" si="39"/>
        <v>#VALUE!</v>
      </c>
      <c r="I165"/>
      <c r="O165"/>
      <c r="P165"/>
      <c r="V165"/>
      <c r="W165"/>
      <c r="AC165"/>
      <c r="AD165"/>
      <c r="AJ165"/>
      <c r="AK165"/>
      <c r="AO165"/>
    </row>
    <row r="166" spans="1:41">
      <c r="A166" s="4" t="s">
        <v>391</v>
      </c>
      <c r="B166" s="110" t="str">
        <f>VLOOKUP(A166,Leaderboard!$A$1:$G$90,3,FALSE)</f>
        <v>CUT</v>
      </c>
      <c r="C166" s="110" t="str">
        <f>IFERROR(VLOOKUP(B166,Moneys!$O$6:$R$95,4,FALSE),B166)</f>
        <v>CUT</v>
      </c>
      <c r="D166" s="110">
        <v>24</v>
      </c>
      <c r="E166" s="110">
        <f>COUNTIF('Win Scenario'!$H$2:$AJ$138,A166)</f>
        <v>0</v>
      </c>
      <c r="F166" s="4"/>
      <c r="G166" s="4"/>
      <c r="H166" s="71" t="e">
        <f t="shared" si="39"/>
        <v>#VALUE!</v>
      </c>
      <c r="I166"/>
      <c r="O166"/>
      <c r="P166"/>
      <c r="V166"/>
      <c r="W166"/>
      <c r="AC166"/>
      <c r="AD166"/>
      <c r="AJ166"/>
      <c r="AK166"/>
      <c r="AO166"/>
    </row>
    <row r="167" spans="1:41">
      <c r="A167" s="4" t="s">
        <v>345</v>
      </c>
      <c r="B167" s="110" t="str">
        <f>VLOOKUP(A167,Leaderboard!$A$1:$G$90,3,FALSE)</f>
        <v>T34</v>
      </c>
      <c r="C167" s="110">
        <f>IFERROR(VLOOKUP(B167,Moneys!$O$6:$R$95,4,FALSE),B167)</f>
        <v>34</v>
      </c>
      <c r="D167" s="110">
        <v>25</v>
      </c>
      <c r="E167" s="110">
        <f>COUNTIF('Win Scenario'!$H$2:$AJ$138,A167)</f>
        <v>0</v>
      </c>
      <c r="F167" s="4"/>
      <c r="G167" s="4"/>
      <c r="H167" s="71">
        <f t="shared" si="39"/>
        <v>9</v>
      </c>
      <c r="I167"/>
      <c r="O167"/>
      <c r="P167"/>
      <c r="V167"/>
      <c r="W167"/>
      <c r="AC167"/>
      <c r="AD167"/>
      <c r="AJ167"/>
      <c r="AK167"/>
      <c r="AO167"/>
    </row>
    <row r="168" spans="1:41">
      <c r="A168" s="4" t="s">
        <v>368</v>
      </c>
      <c r="B168" s="110" t="str">
        <f>VLOOKUP(A168,Leaderboard!$A$1:$G$90,3,FALSE)</f>
        <v>T7</v>
      </c>
      <c r="C168" s="110">
        <f>IFERROR(VLOOKUP(B168,Moneys!$O$6:$R$95,4,FALSE),B168)</f>
        <v>7</v>
      </c>
      <c r="D168" s="110">
        <v>26</v>
      </c>
      <c r="E168" s="110">
        <f>COUNTIF('Win Scenario'!$H$2:$AJ$138,A168)</f>
        <v>7</v>
      </c>
      <c r="F168" s="4"/>
      <c r="G168" s="4"/>
      <c r="H168" s="71">
        <f t="shared" si="39"/>
        <v>19</v>
      </c>
      <c r="I168"/>
      <c r="O168"/>
      <c r="P168"/>
      <c r="V168"/>
      <c r="W168"/>
      <c r="AC168"/>
      <c r="AD168"/>
      <c r="AJ168"/>
      <c r="AK168"/>
      <c r="AO168"/>
    </row>
    <row r="169" spans="1:41">
      <c r="A169" s="4" t="s">
        <v>351</v>
      </c>
      <c r="B169" s="110" t="str">
        <f>VLOOKUP(A169,Leaderboard!$A$1:$G$90,3,FALSE)</f>
        <v>T42</v>
      </c>
      <c r="C169" s="110">
        <f>IFERROR(VLOOKUP(B169,Moneys!$O$6:$R$95,4,FALSE),B169)</f>
        <v>42</v>
      </c>
      <c r="D169" s="110">
        <v>27</v>
      </c>
      <c r="E169" s="110">
        <f>COUNTIF('Win Scenario'!$H$2:$AJ$138,A169)</f>
        <v>0</v>
      </c>
      <c r="F169" s="4"/>
      <c r="G169" s="4"/>
      <c r="H169" s="71">
        <f t="shared" si="39"/>
        <v>15</v>
      </c>
      <c r="I169"/>
      <c r="O169"/>
      <c r="P169"/>
      <c r="V169"/>
      <c r="W169"/>
      <c r="AC169"/>
      <c r="AD169"/>
      <c r="AJ169"/>
      <c r="AK169"/>
      <c r="AO169"/>
    </row>
    <row r="170" spans="1:41">
      <c r="A170" s="4" t="s">
        <v>382</v>
      </c>
      <c r="B170" s="110" t="str">
        <f>VLOOKUP(A170,Leaderboard!$A$1:$G$90,3,FALSE)</f>
        <v>CUT</v>
      </c>
      <c r="C170" s="110" t="str">
        <f>IFERROR(VLOOKUP(B170,Moneys!$O$6:$R$95,4,FALSE),B170)</f>
        <v>CUT</v>
      </c>
      <c r="D170" s="110">
        <v>28</v>
      </c>
      <c r="E170" s="110">
        <f>COUNTIF('Win Scenario'!$H$2:$AJ$138,A170)</f>
        <v>0</v>
      </c>
      <c r="F170" s="4"/>
      <c r="G170" s="4"/>
      <c r="H170" s="71" t="e">
        <f t="shared" si="39"/>
        <v>#VALUE!</v>
      </c>
      <c r="I170"/>
      <c r="O170"/>
      <c r="P170"/>
      <c r="V170"/>
      <c r="W170"/>
      <c r="AC170"/>
      <c r="AD170"/>
      <c r="AJ170"/>
      <c r="AK170"/>
      <c r="AO170"/>
    </row>
    <row r="171" spans="1:41">
      <c r="A171" s="4" t="s">
        <v>354</v>
      </c>
      <c r="B171" s="110" t="str">
        <f>VLOOKUP(A171,Leaderboard!$A$1:$G$90,3,FALSE)</f>
        <v>T2</v>
      </c>
      <c r="C171" s="110">
        <f>IFERROR(VLOOKUP(B171,Moneys!$O$6:$R$95,4,FALSE),B171)</f>
        <v>2</v>
      </c>
      <c r="D171" s="110">
        <v>29</v>
      </c>
      <c r="E171" s="110">
        <f>COUNTIF('Win Scenario'!$H$2:$AJ$138,A171)</f>
        <v>0</v>
      </c>
      <c r="F171" s="4"/>
      <c r="G171" s="4"/>
      <c r="H171" s="71">
        <f t="shared" si="39"/>
        <v>27</v>
      </c>
      <c r="I171"/>
      <c r="O171"/>
      <c r="P171"/>
      <c r="V171"/>
      <c r="W171"/>
      <c r="AC171"/>
      <c r="AD171"/>
      <c r="AJ171"/>
      <c r="AK171"/>
      <c r="AO171"/>
    </row>
    <row r="172" spans="1:41">
      <c r="A172" s="4" t="s">
        <v>350</v>
      </c>
      <c r="B172" s="110" t="str">
        <f>VLOOKUP(A172,Leaderboard!$A$1:$G$90,3,FALSE)</f>
        <v>T30</v>
      </c>
      <c r="C172" s="110">
        <f>IFERROR(VLOOKUP(B172,Moneys!$O$6:$R$95,4,FALSE),B172)</f>
        <v>30</v>
      </c>
      <c r="D172" s="110">
        <v>30</v>
      </c>
      <c r="E172" s="110">
        <f>COUNTIF('Win Scenario'!$H$2:$AJ$138,A172)</f>
        <v>0</v>
      </c>
      <c r="F172" s="4"/>
      <c r="G172" s="4"/>
      <c r="H172" s="71">
        <f t="shared" si="39"/>
        <v>0</v>
      </c>
      <c r="I172"/>
      <c r="O172"/>
      <c r="P172"/>
      <c r="V172"/>
      <c r="W172"/>
      <c r="AC172"/>
      <c r="AD172"/>
      <c r="AJ172"/>
      <c r="AK172"/>
      <c r="AO172"/>
    </row>
    <row r="173" spans="1:41">
      <c r="A173" s="4" t="s">
        <v>353</v>
      </c>
      <c r="B173" s="110" t="str">
        <f>VLOOKUP(A173,Leaderboard!$A$1:$G$90,3,FALSE)</f>
        <v>CUT</v>
      </c>
      <c r="C173" s="110" t="str">
        <f>IFERROR(VLOOKUP(B173,Moneys!$O$6:$R$95,4,FALSE),B173)</f>
        <v>CUT</v>
      </c>
      <c r="D173" s="110">
        <v>31</v>
      </c>
      <c r="E173" s="110">
        <f>COUNTIF('Win Scenario'!$H$2:$AJ$138,A173)</f>
        <v>0</v>
      </c>
      <c r="F173" s="4"/>
      <c r="G173" s="4"/>
      <c r="H173" s="71" t="e">
        <f t="shared" si="39"/>
        <v>#VALUE!</v>
      </c>
      <c r="I173"/>
      <c r="O173"/>
      <c r="P173"/>
      <c r="V173"/>
      <c r="W173"/>
      <c r="AC173"/>
      <c r="AD173"/>
      <c r="AJ173"/>
      <c r="AK173"/>
      <c r="AO173"/>
    </row>
    <row r="174" spans="1:41">
      <c r="A174" s="4" t="s">
        <v>363</v>
      </c>
      <c r="B174" s="110" t="str">
        <f>VLOOKUP(A174,Leaderboard!$A$1:$G$90,3,FALSE)</f>
        <v>T2</v>
      </c>
      <c r="C174" s="110">
        <f>IFERROR(VLOOKUP(B174,Moneys!$O$6:$R$95,4,FALSE),B174)</f>
        <v>2</v>
      </c>
      <c r="D174" s="110">
        <v>32</v>
      </c>
      <c r="E174" s="110">
        <f>COUNTIF('Win Scenario'!$H$2:$AJ$138,A174)</f>
        <v>89</v>
      </c>
      <c r="F174" s="4"/>
      <c r="G174" s="4"/>
      <c r="H174" s="71">
        <f t="shared" si="39"/>
        <v>30</v>
      </c>
      <c r="I174"/>
      <c r="O174"/>
      <c r="P174"/>
      <c r="V174"/>
      <c r="W174"/>
      <c r="AC174"/>
      <c r="AD174"/>
      <c r="AJ174"/>
      <c r="AK174"/>
      <c r="AO174"/>
    </row>
    <row r="175" spans="1:41">
      <c r="A175" s="4" t="s">
        <v>339</v>
      </c>
      <c r="B175" s="110" t="str">
        <f>VLOOKUP(A175,Leaderboard!$A$1:$G$90,3,FALSE)</f>
        <v>CUT</v>
      </c>
      <c r="C175" s="110" t="str">
        <f>IFERROR(VLOOKUP(B175,Moneys!$O$6:$R$95,4,FALSE),B175)</f>
        <v>CUT</v>
      </c>
      <c r="D175" s="110">
        <v>33</v>
      </c>
      <c r="E175" s="110">
        <f>COUNTIF('Win Scenario'!$H$2:$AJ$138,A175)</f>
        <v>0</v>
      </c>
      <c r="F175" s="4"/>
      <c r="G175" s="4"/>
      <c r="H175" s="71" t="e">
        <f t="shared" ref="H175:H206" si="40">ABS(D175-C175)</f>
        <v>#VALUE!</v>
      </c>
      <c r="I175"/>
      <c r="O175"/>
      <c r="P175"/>
      <c r="V175"/>
      <c r="W175"/>
      <c r="AC175"/>
      <c r="AD175"/>
      <c r="AJ175"/>
      <c r="AK175"/>
      <c r="AO175"/>
    </row>
    <row r="176" spans="1:41">
      <c r="A176" s="4" t="s">
        <v>377</v>
      </c>
      <c r="B176" s="110" t="str">
        <f>VLOOKUP(A176,Leaderboard!$A$1:$G$90,3,FALSE)</f>
        <v>T21</v>
      </c>
      <c r="C176" s="110">
        <f>IFERROR(VLOOKUP(B176,Moneys!$O$6:$R$95,4,FALSE),B176)</f>
        <v>21</v>
      </c>
      <c r="D176" s="110">
        <v>34</v>
      </c>
      <c r="E176" s="110">
        <f>COUNTIF('Win Scenario'!$H$2:$AJ$138,A176)</f>
        <v>0</v>
      </c>
      <c r="F176" s="4"/>
      <c r="G176" s="4"/>
      <c r="H176" s="71">
        <f t="shared" si="40"/>
        <v>13</v>
      </c>
      <c r="I176"/>
      <c r="O176"/>
      <c r="P176"/>
      <c r="V176"/>
      <c r="W176"/>
      <c r="AC176"/>
      <c r="AD176"/>
      <c r="AJ176"/>
      <c r="AK176"/>
      <c r="AO176"/>
    </row>
    <row r="177" spans="1:41">
      <c r="A177" s="4" t="s">
        <v>370</v>
      </c>
      <c r="B177" s="110" t="str">
        <f>VLOOKUP(A177,Leaderboard!$A$1:$G$90,3,FALSE)</f>
        <v>T42</v>
      </c>
      <c r="C177" s="110">
        <f>IFERROR(VLOOKUP(B177,Moneys!$O$6:$R$95,4,FALSE),B177)</f>
        <v>42</v>
      </c>
      <c r="D177" s="110">
        <v>35</v>
      </c>
      <c r="E177" s="110">
        <f>COUNTIF('Win Scenario'!$H$2:$AJ$138,A177)</f>
        <v>0</v>
      </c>
      <c r="F177" s="4"/>
      <c r="G177" s="4"/>
      <c r="H177" s="71">
        <f t="shared" si="40"/>
        <v>7</v>
      </c>
      <c r="I177"/>
      <c r="O177"/>
      <c r="P177"/>
      <c r="V177"/>
      <c r="W177"/>
      <c r="AC177"/>
      <c r="AD177"/>
      <c r="AJ177"/>
      <c r="AK177"/>
      <c r="AO177"/>
    </row>
    <row r="178" spans="1:41">
      <c r="A178" s="4" t="s">
        <v>424</v>
      </c>
      <c r="B178" s="110" t="str">
        <f>VLOOKUP(A178,Leaderboard!$A$1:$G$90,3,FALSE)</f>
        <v>T24</v>
      </c>
      <c r="C178" s="110">
        <f>IFERROR(VLOOKUP(B178,Moneys!$O$6:$R$95,4,FALSE),B178)</f>
        <v>24</v>
      </c>
      <c r="D178" s="110">
        <v>36</v>
      </c>
      <c r="E178" s="110">
        <f>COUNTIF('Win Scenario'!$H$2:$AJ$138,A178)</f>
        <v>1</v>
      </c>
      <c r="F178" s="4"/>
      <c r="G178" s="4"/>
      <c r="H178" s="71">
        <f t="shared" si="40"/>
        <v>12</v>
      </c>
      <c r="I178"/>
      <c r="O178"/>
      <c r="P178"/>
      <c r="V178"/>
      <c r="W178"/>
      <c r="AC178"/>
      <c r="AD178"/>
      <c r="AJ178"/>
      <c r="AK178"/>
      <c r="AO178"/>
    </row>
    <row r="179" spans="1:41">
      <c r="A179" s="4" t="s">
        <v>372</v>
      </c>
      <c r="B179" s="110" t="str">
        <f>VLOOKUP(A179,Leaderboard!$A$1:$G$90,3,FALSE)</f>
        <v>CUT</v>
      </c>
      <c r="C179" s="110" t="str">
        <f>IFERROR(VLOOKUP(B179,Moneys!$O$6:$R$95,4,FALSE),B179)</f>
        <v>CUT</v>
      </c>
      <c r="D179" s="110">
        <v>37</v>
      </c>
      <c r="E179" s="110">
        <f>COUNTIF('Win Scenario'!$H$2:$AJ$138,A179)</f>
        <v>0</v>
      </c>
      <c r="F179" s="4"/>
      <c r="G179" s="4"/>
      <c r="H179" s="71" t="e">
        <f t="shared" si="40"/>
        <v>#VALUE!</v>
      </c>
      <c r="I179"/>
      <c r="O179"/>
      <c r="P179"/>
      <c r="V179"/>
      <c r="W179"/>
      <c r="AC179"/>
      <c r="AD179"/>
      <c r="AJ179"/>
      <c r="AK179"/>
      <c r="AO179"/>
    </row>
    <row r="180" spans="1:41">
      <c r="A180" s="4" t="s">
        <v>338</v>
      </c>
      <c r="B180" s="110" t="str">
        <f>VLOOKUP(A180,Leaderboard!$A$1:$G$90,3,FALSE)</f>
        <v>CUT</v>
      </c>
      <c r="C180" s="110" t="str">
        <f>IFERROR(VLOOKUP(B180,Moneys!$O$6:$R$95,4,FALSE),B180)</f>
        <v>CUT</v>
      </c>
      <c r="D180" s="110">
        <v>38</v>
      </c>
      <c r="E180" s="110">
        <f>COUNTIF('Win Scenario'!$H$2:$AJ$138,A180)</f>
        <v>0</v>
      </c>
      <c r="F180" s="4"/>
      <c r="G180" s="4"/>
      <c r="H180" s="71" t="e">
        <f t="shared" si="40"/>
        <v>#VALUE!</v>
      </c>
      <c r="I180"/>
      <c r="O180"/>
      <c r="P180"/>
      <c r="V180"/>
      <c r="W180"/>
      <c r="AC180"/>
      <c r="AD180"/>
      <c r="AJ180"/>
      <c r="AK180"/>
      <c r="AO180"/>
    </row>
    <row r="181" spans="1:41">
      <c r="A181" s="4" t="s">
        <v>416</v>
      </c>
      <c r="B181" s="110" t="str">
        <f>VLOOKUP(A181,Leaderboard!$A$1:$G$90,3,FALSE)</f>
        <v>T42</v>
      </c>
      <c r="C181" s="110">
        <f>IFERROR(VLOOKUP(B181,Moneys!$O$6:$R$95,4,FALSE),B181)</f>
        <v>42</v>
      </c>
      <c r="D181" s="110">
        <v>39</v>
      </c>
      <c r="E181" s="110">
        <f>COUNTIF('Win Scenario'!$H$2:$AJ$138,A181)</f>
        <v>0</v>
      </c>
      <c r="F181" s="4"/>
      <c r="G181" s="4"/>
      <c r="H181" s="71">
        <f t="shared" si="40"/>
        <v>3</v>
      </c>
      <c r="I181"/>
      <c r="O181"/>
      <c r="P181"/>
      <c r="V181"/>
      <c r="W181"/>
      <c r="AC181"/>
      <c r="AD181"/>
      <c r="AJ181"/>
      <c r="AK181"/>
      <c r="AO181"/>
    </row>
    <row r="182" spans="1:41">
      <c r="A182" s="4" t="s">
        <v>369</v>
      </c>
      <c r="B182" s="110" t="str">
        <f>VLOOKUP(A182,Leaderboard!$A$1:$G$90,3,FALSE)</f>
        <v>CUT</v>
      </c>
      <c r="C182" s="110" t="str">
        <f>IFERROR(VLOOKUP(B182,Moneys!$O$6:$R$95,4,FALSE),B182)</f>
        <v>CUT</v>
      </c>
      <c r="D182" s="110">
        <v>40</v>
      </c>
      <c r="E182" s="110">
        <f>COUNTIF('Win Scenario'!$H$2:$AJ$138,A182)</f>
        <v>0</v>
      </c>
      <c r="F182" s="4"/>
      <c r="G182" s="4"/>
      <c r="H182" s="71" t="e">
        <f t="shared" si="40"/>
        <v>#VALUE!</v>
      </c>
      <c r="I182"/>
      <c r="O182"/>
      <c r="P182"/>
      <c r="V182"/>
      <c r="W182"/>
      <c r="AC182"/>
      <c r="AD182"/>
      <c r="AJ182"/>
      <c r="AK182"/>
      <c r="AO182"/>
    </row>
    <row r="183" spans="1:41">
      <c r="A183" s="4" t="s">
        <v>407</v>
      </c>
      <c r="B183" s="110" t="str">
        <f>VLOOKUP(A183,Leaderboard!$A$1:$G$90,3,FALSE)</f>
        <v>T24</v>
      </c>
      <c r="C183" s="110">
        <f>IFERROR(VLOOKUP(B183,Moneys!$O$6:$R$95,4,FALSE),B183)</f>
        <v>24</v>
      </c>
      <c r="D183" s="110">
        <v>41</v>
      </c>
      <c r="E183" s="110">
        <f>COUNTIF('Win Scenario'!$H$2:$AJ$138,A183)</f>
        <v>0</v>
      </c>
      <c r="F183" s="4"/>
      <c r="G183" s="4"/>
      <c r="H183" s="71">
        <f t="shared" si="40"/>
        <v>17</v>
      </c>
      <c r="I183"/>
      <c r="O183"/>
      <c r="P183"/>
      <c r="V183"/>
      <c r="W183"/>
      <c r="AC183"/>
      <c r="AD183"/>
      <c r="AJ183"/>
      <c r="AK183"/>
      <c r="AO183"/>
    </row>
    <row r="184" spans="1:41">
      <c r="A184" s="4" t="s">
        <v>371</v>
      </c>
      <c r="B184" s="110" t="str">
        <f>VLOOKUP(A184,Leaderboard!$A$1:$G$90,3,FALSE)</f>
        <v>T55</v>
      </c>
      <c r="C184" s="110">
        <f>IFERROR(VLOOKUP(B184,Moneys!$O$6:$R$95,4,FALSE),B184)</f>
        <v>55</v>
      </c>
      <c r="D184" s="110">
        <v>42</v>
      </c>
      <c r="E184" s="110">
        <f>COUNTIF('Win Scenario'!$H$2:$AJ$138,A184)</f>
        <v>0</v>
      </c>
      <c r="F184" s="4"/>
      <c r="G184" s="4"/>
      <c r="H184" s="71">
        <f t="shared" si="40"/>
        <v>13</v>
      </c>
      <c r="I184"/>
      <c r="O184"/>
      <c r="P184"/>
      <c r="V184"/>
      <c r="W184"/>
      <c r="AC184"/>
      <c r="AD184"/>
      <c r="AJ184"/>
      <c r="AK184"/>
      <c r="AO184"/>
    </row>
    <row r="185" spans="1:41">
      <c r="A185" s="4" t="s">
        <v>389</v>
      </c>
      <c r="B185" s="110" t="str">
        <f>VLOOKUP(A185,Leaderboard!$A$1:$G$90,3,FALSE)</f>
        <v>T7</v>
      </c>
      <c r="C185" s="110">
        <f>IFERROR(VLOOKUP(B185,Moneys!$O$6:$R$95,4,FALSE),B185)</f>
        <v>7</v>
      </c>
      <c r="D185" s="110">
        <v>43</v>
      </c>
      <c r="E185" s="110">
        <f>COUNTIF('Win Scenario'!$H$2:$AJ$138,A185)</f>
        <v>0</v>
      </c>
      <c r="F185" s="4"/>
      <c r="G185" s="4"/>
      <c r="H185" s="71">
        <f t="shared" si="40"/>
        <v>36</v>
      </c>
      <c r="I185"/>
      <c r="O185"/>
      <c r="P185"/>
      <c r="V185"/>
      <c r="W185"/>
      <c r="AC185"/>
      <c r="AD185"/>
      <c r="AJ185"/>
      <c r="AK185"/>
      <c r="AO185"/>
    </row>
    <row r="186" spans="1:41">
      <c r="A186" s="4" t="s">
        <v>402</v>
      </c>
      <c r="B186" s="110" t="str">
        <f>VLOOKUP(A186,Leaderboard!$A$1:$G$90,3,FALSE)</f>
        <v>T17</v>
      </c>
      <c r="C186" s="110">
        <f>IFERROR(VLOOKUP(B186,Moneys!$O$6:$R$95,4,FALSE),B186)</f>
        <v>17</v>
      </c>
      <c r="D186" s="110">
        <v>44</v>
      </c>
      <c r="E186" s="110">
        <f>COUNTIF('Win Scenario'!$H$2:$AJ$138,A186)</f>
        <v>0</v>
      </c>
      <c r="F186" s="4"/>
      <c r="G186" s="4"/>
      <c r="H186" s="71">
        <f t="shared" si="40"/>
        <v>27</v>
      </c>
      <c r="I186"/>
      <c r="O186"/>
      <c r="P186"/>
      <c r="V186"/>
      <c r="W186"/>
      <c r="AC186"/>
      <c r="AD186"/>
      <c r="AJ186"/>
      <c r="AK186"/>
      <c r="AO186"/>
    </row>
    <row r="187" spans="1:41">
      <c r="A187" s="4" t="s">
        <v>380</v>
      </c>
      <c r="B187" s="110" t="str">
        <f>VLOOKUP(A187,Leaderboard!$A$1:$G$90,3,FALSE)</f>
        <v>T21</v>
      </c>
      <c r="C187" s="110">
        <f>IFERROR(VLOOKUP(B187,Moneys!$O$6:$R$95,4,FALSE),B187)</f>
        <v>21</v>
      </c>
      <c r="D187" s="110">
        <v>45</v>
      </c>
      <c r="E187" s="110">
        <f>COUNTIF('Win Scenario'!$H$2:$AJ$138,A187)</f>
        <v>3</v>
      </c>
      <c r="F187" s="4"/>
      <c r="G187" s="4"/>
      <c r="H187" s="71">
        <f t="shared" si="40"/>
        <v>24</v>
      </c>
      <c r="I187"/>
      <c r="O187"/>
      <c r="P187"/>
      <c r="V187"/>
      <c r="W187"/>
      <c r="AC187"/>
      <c r="AD187"/>
      <c r="AJ187"/>
      <c r="AK187"/>
      <c r="AO187"/>
    </row>
    <row r="188" spans="1:41">
      <c r="A188" s="4" t="s">
        <v>358</v>
      </c>
      <c r="B188" s="110" t="str">
        <f>VLOOKUP(A188,Leaderboard!$A$1:$G$90,3,FALSE)</f>
        <v>CUT</v>
      </c>
      <c r="C188" s="110" t="str">
        <f>IFERROR(VLOOKUP(B188,Moneys!$O$6:$R$95,4,FALSE),B188)</f>
        <v>CUT</v>
      </c>
      <c r="D188" s="110">
        <v>46</v>
      </c>
      <c r="E188" s="110">
        <f>COUNTIF('Win Scenario'!$H$2:$AJ$138,A188)</f>
        <v>2</v>
      </c>
      <c r="F188" s="4"/>
      <c r="G188" s="4"/>
      <c r="H188" s="71" t="e">
        <f t="shared" si="40"/>
        <v>#VALUE!</v>
      </c>
      <c r="I188"/>
      <c r="O188"/>
      <c r="P188"/>
      <c r="V188"/>
      <c r="W188"/>
      <c r="AC188"/>
      <c r="AD188"/>
      <c r="AJ188"/>
      <c r="AK188"/>
      <c r="AO188"/>
    </row>
    <row r="189" spans="1:41">
      <c r="A189" s="4" t="s">
        <v>394</v>
      </c>
      <c r="B189" s="110" t="str">
        <f>VLOOKUP(A189,Leaderboard!$A$1:$G$90,3,FALSE)</f>
        <v>T15</v>
      </c>
      <c r="C189" s="110">
        <f>IFERROR(VLOOKUP(B189,Moneys!$O$6:$R$95,4,FALSE),B189)</f>
        <v>15</v>
      </c>
      <c r="D189" s="110">
        <v>47</v>
      </c>
      <c r="E189" s="110">
        <f>COUNTIF('Win Scenario'!$H$2:$AJ$138,A189)</f>
        <v>0</v>
      </c>
      <c r="F189" s="4"/>
      <c r="G189" s="4"/>
      <c r="H189" s="71">
        <f t="shared" si="40"/>
        <v>32</v>
      </c>
      <c r="I189"/>
      <c r="O189"/>
      <c r="P189"/>
      <c r="V189"/>
      <c r="W189"/>
      <c r="AC189"/>
      <c r="AD189"/>
      <c r="AJ189"/>
      <c r="AK189"/>
      <c r="AO189"/>
    </row>
    <row r="190" spans="1:41">
      <c r="A190" s="4" t="s">
        <v>365</v>
      </c>
      <c r="B190" s="110" t="str">
        <f>VLOOKUP(A190,Leaderboard!$A$1:$G$90,3,FALSE)</f>
        <v>T4</v>
      </c>
      <c r="C190" s="110">
        <f>IFERROR(VLOOKUP(B190,Moneys!$O$6:$R$95,4,FALSE),B190)</f>
        <v>4</v>
      </c>
      <c r="D190" s="110">
        <v>48</v>
      </c>
      <c r="E190" s="110">
        <f>COUNTIF('Win Scenario'!$H$2:$AJ$138,A190)</f>
        <v>47</v>
      </c>
      <c r="F190" s="4"/>
      <c r="G190" s="4"/>
      <c r="H190" s="71">
        <f t="shared" si="40"/>
        <v>44</v>
      </c>
      <c r="I190"/>
      <c r="O190"/>
      <c r="P190"/>
      <c r="V190"/>
      <c r="W190"/>
      <c r="AC190"/>
      <c r="AD190"/>
      <c r="AJ190"/>
      <c r="AK190"/>
      <c r="AO190"/>
    </row>
    <row r="191" spans="1:41">
      <c r="A191" s="4" t="s">
        <v>426</v>
      </c>
      <c r="B191" s="110" t="str">
        <f>VLOOKUP(A191,Leaderboard!$A$1:$G$90,3,FALSE)</f>
        <v>T10</v>
      </c>
      <c r="C191" s="110">
        <f>IFERROR(VLOOKUP(B191,Moneys!$O$6:$R$95,4,FALSE),B191)</f>
        <v>10</v>
      </c>
      <c r="D191" s="110">
        <v>49</v>
      </c>
      <c r="E191" s="110">
        <f>COUNTIF('Win Scenario'!$H$2:$AJ$138,A191)</f>
        <v>70</v>
      </c>
      <c r="F191" s="4"/>
      <c r="G191" s="4"/>
      <c r="H191" s="71">
        <f t="shared" si="40"/>
        <v>39</v>
      </c>
      <c r="I191"/>
      <c r="O191"/>
      <c r="P191"/>
      <c r="V191"/>
      <c r="W191"/>
      <c r="AC191"/>
      <c r="AD191"/>
      <c r="AJ191"/>
      <c r="AK191"/>
      <c r="AO191"/>
    </row>
    <row r="192" spans="1:41">
      <c r="A192" s="4" t="s">
        <v>379</v>
      </c>
      <c r="B192" s="110" t="str">
        <f>VLOOKUP(A192,Leaderboard!$A$1:$G$90,3,FALSE)</f>
        <v>T37</v>
      </c>
      <c r="C192" s="110">
        <f>IFERROR(VLOOKUP(B192,Moneys!$O$6:$R$95,4,FALSE),B192)</f>
        <v>37</v>
      </c>
      <c r="D192" s="110">
        <v>50</v>
      </c>
      <c r="E192" s="110">
        <f>COUNTIF('Win Scenario'!$H$2:$AJ$138,A192)</f>
        <v>2</v>
      </c>
      <c r="F192" s="4"/>
      <c r="G192" s="4"/>
      <c r="H192" s="71">
        <f t="shared" si="40"/>
        <v>13</v>
      </c>
      <c r="I192"/>
      <c r="O192"/>
      <c r="P192"/>
      <c r="V192"/>
      <c r="W192"/>
      <c r="AC192"/>
      <c r="AD192"/>
      <c r="AJ192"/>
      <c r="AK192"/>
      <c r="AO192"/>
    </row>
    <row r="193" spans="1:41">
      <c r="A193" s="4" t="s">
        <v>356</v>
      </c>
      <c r="B193" s="110" t="str">
        <f>VLOOKUP(A193,Leaderboard!$A$1:$G$90,3,FALSE)</f>
        <v>CUT</v>
      </c>
      <c r="C193" s="110" t="str">
        <f>IFERROR(VLOOKUP(B193,Moneys!$O$6:$R$95,4,FALSE),B193)</f>
        <v>CUT</v>
      </c>
      <c r="D193" s="110">
        <v>51</v>
      </c>
      <c r="E193" s="110">
        <f>COUNTIF('Win Scenario'!$H$2:$AJ$138,A193)</f>
        <v>0</v>
      </c>
      <c r="F193" s="4"/>
      <c r="G193" s="4"/>
      <c r="H193" s="71" t="e">
        <f t="shared" si="40"/>
        <v>#VALUE!</v>
      </c>
      <c r="I193"/>
      <c r="O193"/>
      <c r="P193"/>
      <c r="V193"/>
      <c r="W193"/>
      <c r="AC193"/>
      <c r="AD193"/>
      <c r="AJ193"/>
      <c r="AK193"/>
      <c r="AO193"/>
    </row>
    <row r="194" spans="1:41">
      <c r="A194" s="4" t="s">
        <v>359</v>
      </c>
      <c r="B194" s="110" t="str">
        <f>VLOOKUP(A194,Leaderboard!$A$1:$G$90,3,FALSE)</f>
        <v>T15</v>
      </c>
      <c r="C194" s="110">
        <f>IFERROR(VLOOKUP(B194,Moneys!$O$6:$R$95,4,FALSE),B194)</f>
        <v>15</v>
      </c>
      <c r="D194" s="110">
        <v>52</v>
      </c>
      <c r="E194" s="110">
        <f>COUNTIF('Win Scenario'!$H$2:$AJ$138,A194)</f>
        <v>19</v>
      </c>
      <c r="F194" s="4"/>
      <c r="G194" s="4"/>
      <c r="H194" s="71">
        <f t="shared" si="40"/>
        <v>37</v>
      </c>
      <c r="I194"/>
      <c r="O194"/>
      <c r="P194"/>
      <c r="V194"/>
      <c r="W194"/>
      <c r="AC194"/>
      <c r="AD194"/>
      <c r="AJ194"/>
      <c r="AK194"/>
      <c r="AO194"/>
    </row>
    <row r="195" spans="1:41">
      <c r="A195" s="4" t="s">
        <v>361</v>
      </c>
      <c r="B195" s="110" t="str">
        <f>VLOOKUP(A195,Leaderboard!$A$1:$G$90,3,FALSE)</f>
        <v>T4</v>
      </c>
      <c r="C195" s="110">
        <f>IFERROR(VLOOKUP(B195,Moneys!$O$6:$R$95,4,FALSE),B195)</f>
        <v>4</v>
      </c>
      <c r="D195" s="110">
        <v>53</v>
      </c>
      <c r="E195" s="110">
        <f>COUNTIF('Win Scenario'!$H$2:$AJ$138,A195)</f>
        <v>2</v>
      </c>
      <c r="F195" s="4"/>
      <c r="G195" s="4"/>
      <c r="H195" s="71">
        <f t="shared" si="40"/>
        <v>49</v>
      </c>
      <c r="I195"/>
      <c r="O195"/>
      <c r="P195"/>
      <c r="V195"/>
      <c r="W195"/>
      <c r="AC195"/>
      <c r="AD195"/>
      <c r="AJ195"/>
      <c r="AK195"/>
      <c r="AO195"/>
    </row>
    <row r="196" spans="1:41">
      <c r="A196" s="4" t="s">
        <v>421</v>
      </c>
      <c r="B196" s="110" t="str">
        <f>VLOOKUP(A196,Leaderboard!$A$1:$G$90,3,FALSE)</f>
        <v>T24</v>
      </c>
      <c r="C196" s="110">
        <f>IFERROR(VLOOKUP(B196,Moneys!$O$6:$R$95,4,FALSE),B196)</f>
        <v>24</v>
      </c>
      <c r="D196" s="110">
        <v>54</v>
      </c>
      <c r="E196" s="110">
        <f>COUNTIF('Win Scenario'!$H$2:$AJ$138,A196)</f>
        <v>1</v>
      </c>
      <c r="F196" s="4"/>
      <c r="G196" s="4"/>
      <c r="H196" s="71">
        <f t="shared" si="40"/>
        <v>30</v>
      </c>
      <c r="I196"/>
      <c r="O196"/>
      <c r="P196"/>
      <c r="V196"/>
      <c r="W196"/>
      <c r="AC196"/>
      <c r="AD196"/>
      <c r="AJ196"/>
      <c r="AK196"/>
      <c r="AO196"/>
    </row>
    <row r="197" spans="1:41">
      <c r="A197" s="4" t="s">
        <v>388</v>
      </c>
      <c r="B197" s="110" t="str">
        <f>VLOOKUP(A197,Leaderboard!$A$1:$G$90,3,FALSE)</f>
        <v>CUT</v>
      </c>
      <c r="C197" s="110" t="str">
        <f>IFERROR(VLOOKUP(B197,Moneys!$O$6:$R$95,4,FALSE),B197)</f>
        <v>CUT</v>
      </c>
      <c r="D197" s="110">
        <v>55</v>
      </c>
      <c r="E197" s="110">
        <f>COUNTIF('Win Scenario'!$H$2:$AJ$138,A197)</f>
        <v>0</v>
      </c>
      <c r="F197" s="4"/>
      <c r="G197" s="4"/>
      <c r="H197" s="71" t="e">
        <f t="shared" si="40"/>
        <v>#VALUE!</v>
      </c>
      <c r="I197"/>
      <c r="O197"/>
      <c r="P197"/>
      <c r="V197"/>
      <c r="W197"/>
      <c r="AC197"/>
      <c r="AD197"/>
      <c r="AJ197"/>
      <c r="AK197"/>
      <c r="AO197"/>
    </row>
    <row r="198" spans="1:41">
      <c r="A198" s="4" t="s">
        <v>364</v>
      </c>
      <c r="B198" s="110" t="str">
        <f>VLOOKUP(A198,Leaderboard!$A$1:$G$90,3,FALSE)</f>
        <v>T17</v>
      </c>
      <c r="C198" s="110">
        <f>IFERROR(VLOOKUP(B198,Moneys!$O$6:$R$95,4,FALSE),B198)</f>
        <v>17</v>
      </c>
      <c r="D198" s="110">
        <v>56</v>
      </c>
      <c r="E198" s="110">
        <f>COUNTIF('Win Scenario'!$H$2:$AJ$138,A198)</f>
        <v>0</v>
      </c>
      <c r="F198" s="4"/>
      <c r="G198" s="4"/>
      <c r="H198" s="71">
        <f t="shared" si="40"/>
        <v>39</v>
      </c>
      <c r="I198"/>
      <c r="O198"/>
      <c r="P198"/>
      <c r="V198"/>
      <c r="W198"/>
      <c r="AC198"/>
      <c r="AD198"/>
      <c r="AJ198"/>
      <c r="AK198"/>
      <c r="AO198"/>
    </row>
    <row r="199" spans="1:41">
      <c r="A199" s="4" t="s">
        <v>360</v>
      </c>
      <c r="B199" s="110" t="str">
        <f>VLOOKUP(A199,Leaderboard!$A$1:$G$90,3,FALSE)</f>
        <v>T49</v>
      </c>
      <c r="C199" s="110">
        <f>IFERROR(VLOOKUP(B199,Moneys!$O$6:$R$95,4,FALSE),B199)</f>
        <v>49</v>
      </c>
      <c r="D199" s="110">
        <v>57</v>
      </c>
      <c r="E199" s="110">
        <f>COUNTIF('Win Scenario'!$H$2:$AJ$138,A199)</f>
        <v>7</v>
      </c>
      <c r="F199" s="4"/>
      <c r="G199" s="4"/>
      <c r="H199" s="71">
        <f t="shared" si="40"/>
        <v>8</v>
      </c>
      <c r="I199"/>
      <c r="O199"/>
      <c r="P199"/>
      <c r="V199"/>
      <c r="W199"/>
      <c r="AC199"/>
      <c r="AD199"/>
      <c r="AJ199"/>
      <c r="AK199"/>
      <c r="AO199"/>
    </row>
    <row r="200" spans="1:41">
      <c r="A200" s="4" t="s">
        <v>408</v>
      </c>
      <c r="B200" s="110">
        <f>VLOOKUP(A200,Leaderboard!$A$1:$G$90,3,FALSE)</f>
        <v>54</v>
      </c>
      <c r="C200" s="110">
        <f>IFERROR(VLOOKUP(B200,Moneys!$O$6:$R$95,4,FALSE),B200)</f>
        <v>54</v>
      </c>
      <c r="D200" s="110">
        <v>58</v>
      </c>
      <c r="E200" s="110">
        <f>COUNTIF('Win Scenario'!$H$2:$AJ$138,A200)</f>
        <v>0</v>
      </c>
      <c r="F200" s="4"/>
      <c r="G200" s="4"/>
      <c r="H200" s="71">
        <f t="shared" si="40"/>
        <v>4</v>
      </c>
      <c r="I200"/>
      <c r="O200"/>
      <c r="P200"/>
      <c r="V200"/>
      <c r="W200"/>
      <c r="AC200"/>
      <c r="AD200"/>
      <c r="AJ200"/>
      <c r="AK200"/>
      <c r="AO200"/>
    </row>
    <row r="201" spans="1:41">
      <c r="A201" s="4" t="s">
        <v>399</v>
      </c>
      <c r="B201" s="110" t="str">
        <f>VLOOKUP(A201,Leaderboard!$A$1:$G$90,3,FALSE)</f>
        <v>CUT</v>
      </c>
      <c r="C201" s="110" t="str">
        <f>IFERROR(VLOOKUP(B201,Moneys!$O$6:$R$95,4,FALSE),B201)</f>
        <v>CUT</v>
      </c>
      <c r="D201" s="110">
        <v>59</v>
      </c>
      <c r="E201" s="110">
        <f>COUNTIF('Win Scenario'!$H$2:$AJ$138,A201)</f>
        <v>7</v>
      </c>
      <c r="F201" s="4"/>
      <c r="G201" s="4"/>
      <c r="H201" s="71" t="e">
        <f t="shared" si="40"/>
        <v>#VALUE!</v>
      </c>
      <c r="I201"/>
      <c r="O201"/>
      <c r="P201"/>
      <c r="V201"/>
      <c r="W201"/>
      <c r="AC201"/>
      <c r="AD201"/>
      <c r="AJ201"/>
      <c r="AK201"/>
      <c r="AO201"/>
    </row>
    <row r="202" spans="1:41">
      <c r="A202" s="4" t="s">
        <v>418</v>
      </c>
      <c r="B202" s="110" t="str">
        <f>VLOOKUP(A202,Leaderboard!$A$1:$G$90,3,FALSE)</f>
        <v>T34</v>
      </c>
      <c r="C202" s="110">
        <f>IFERROR(VLOOKUP(B202,Moneys!$O$6:$R$95,4,FALSE),B202)</f>
        <v>34</v>
      </c>
      <c r="D202" s="110">
        <v>60</v>
      </c>
      <c r="E202" s="110">
        <f>COUNTIF('Win Scenario'!$H$2:$AJ$138,A202)</f>
        <v>4</v>
      </c>
      <c r="F202" s="4"/>
      <c r="G202" s="4"/>
      <c r="H202" s="71">
        <f t="shared" si="40"/>
        <v>26</v>
      </c>
      <c r="I202"/>
      <c r="O202"/>
      <c r="P202"/>
      <c r="V202"/>
      <c r="W202"/>
      <c r="AC202"/>
      <c r="AD202"/>
      <c r="AJ202"/>
      <c r="AK202"/>
      <c r="AO202"/>
    </row>
    <row r="203" spans="1:41">
      <c r="A203" s="4" t="s">
        <v>343</v>
      </c>
      <c r="B203" s="110" t="str">
        <f>VLOOKUP(A203,Leaderboard!$A$1:$G$90,3,FALSE)</f>
        <v>T42</v>
      </c>
      <c r="C203" s="110">
        <f>IFERROR(VLOOKUP(B203,Moneys!$O$6:$R$95,4,FALSE),B203)</f>
        <v>42</v>
      </c>
      <c r="D203" s="110">
        <v>61</v>
      </c>
      <c r="E203" s="110">
        <f>COUNTIF('Win Scenario'!$H$2:$AJ$138,A203)</f>
        <v>0</v>
      </c>
      <c r="F203" s="4"/>
      <c r="G203" s="4"/>
      <c r="H203" s="71">
        <f t="shared" si="40"/>
        <v>19</v>
      </c>
      <c r="I203"/>
      <c r="O203"/>
      <c r="P203"/>
      <c r="V203"/>
      <c r="W203"/>
      <c r="AC203"/>
      <c r="AD203"/>
      <c r="AJ203"/>
      <c r="AK203"/>
      <c r="AO203"/>
    </row>
    <row r="204" spans="1:41">
      <c r="A204" s="4" t="s">
        <v>406</v>
      </c>
      <c r="B204" s="110" t="str">
        <f>VLOOKUP(A204,Leaderboard!$A$1:$G$90,3,FALSE)</f>
        <v>T39</v>
      </c>
      <c r="C204" s="110">
        <f>IFERROR(VLOOKUP(B204,Moneys!$O$6:$R$95,4,FALSE),B204)</f>
        <v>39</v>
      </c>
      <c r="D204" s="110">
        <v>62</v>
      </c>
      <c r="E204" s="110">
        <f>COUNTIF('Win Scenario'!$H$2:$AJ$138,A204)</f>
        <v>0</v>
      </c>
      <c r="F204" s="4"/>
      <c r="G204" s="4"/>
      <c r="H204" s="71">
        <f t="shared" si="40"/>
        <v>23</v>
      </c>
      <c r="I204"/>
      <c r="O204"/>
      <c r="P204"/>
      <c r="V204"/>
      <c r="W204"/>
      <c r="AC204"/>
      <c r="AD204"/>
      <c r="AJ204"/>
      <c r="AK204"/>
      <c r="AO204"/>
    </row>
    <row r="205" spans="1:41">
      <c r="A205" s="4" t="s">
        <v>395</v>
      </c>
      <c r="B205" s="110" t="str">
        <f>VLOOKUP(A205,Leaderboard!$A$1:$G$90,3,FALSE)</f>
        <v>T52</v>
      </c>
      <c r="C205" s="110">
        <f>IFERROR(VLOOKUP(B205,Moneys!$O$6:$R$95,4,FALSE),B205)</f>
        <v>52</v>
      </c>
      <c r="D205" s="110">
        <v>63</v>
      </c>
      <c r="E205" s="110">
        <f>COUNTIF('Win Scenario'!$H$2:$AJ$138,A205)</f>
        <v>1</v>
      </c>
      <c r="F205" s="4"/>
      <c r="G205" s="4"/>
      <c r="H205" s="71">
        <f t="shared" si="40"/>
        <v>11</v>
      </c>
      <c r="I205"/>
      <c r="O205"/>
      <c r="P205"/>
      <c r="V205"/>
      <c r="W205"/>
      <c r="AC205"/>
      <c r="AD205"/>
      <c r="AJ205"/>
      <c r="AK205"/>
      <c r="AO205"/>
    </row>
    <row r="206" spans="1:41">
      <c r="A206" s="4" t="s">
        <v>386</v>
      </c>
      <c r="B206" s="110" t="str">
        <f>VLOOKUP(A206,Leaderboard!$A$1:$G$90,3,FALSE)</f>
        <v>T42</v>
      </c>
      <c r="C206" s="110">
        <f>IFERROR(VLOOKUP(B206,Moneys!$O$6:$R$95,4,FALSE),B206)</f>
        <v>42</v>
      </c>
      <c r="D206" s="110">
        <v>64</v>
      </c>
      <c r="E206" s="110">
        <f>COUNTIF('Win Scenario'!$H$2:$AJ$138,A206)</f>
        <v>1</v>
      </c>
      <c r="F206" s="4"/>
      <c r="G206" s="4"/>
      <c r="H206" s="71">
        <f t="shared" si="40"/>
        <v>22</v>
      </c>
      <c r="I206"/>
      <c r="O206"/>
      <c r="P206"/>
      <c r="V206"/>
      <c r="W206"/>
      <c r="AC206"/>
      <c r="AD206"/>
      <c r="AJ206"/>
      <c r="AK206"/>
      <c r="AO206"/>
    </row>
    <row r="207" spans="1:41">
      <c r="A207" s="4" t="s">
        <v>417</v>
      </c>
      <c r="B207" s="110" t="str">
        <f>VLOOKUP(A207,Leaderboard!$A$1:$G$90,3,FALSE)</f>
        <v>T30</v>
      </c>
      <c r="C207" s="110">
        <f>IFERROR(VLOOKUP(B207,Moneys!$O$6:$R$95,4,FALSE),B207)</f>
        <v>30</v>
      </c>
      <c r="D207" s="110">
        <v>65</v>
      </c>
      <c r="E207" s="110">
        <f>COUNTIF('Win Scenario'!$H$2:$AJ$138,A207)</f>
        <v>5</v>
      </c>
      <c r="F207" s="4"/>
      <c r="G207" s="4"/>
      <c r="H207" s="71">
        <f t="shared" ref="H207:H231" si="41">ABS(D207-C207)</f>
        <v>35</v>
      </c>
      <c r="I207"/>
      <c r="O207"/>
      <c r="P207"/>
      <c r="V207"/>
      <c r="W207"/>
      <c r="AC207"/>
      <c r="AD207"/>
      <c r="AJ207"/>
      <c r="AK207"/>
      <c r="AO207"/>
    </row>
    <row r="208" spans="1:41">
      <c r="A208" s="4" t="s">
        <v>362</v>
      </c>
      <c r="B208" s="110" t="str">
        <f>VLOOKUP(A208,Leaderboard!$A$1:$G$90,3,FALSE)</f>
        <v>T21</v>
      </c>
      <c r="C208" s="110">
        <f>IFERROR(VLOOKUP(B208,Moneys!$O$6:$R$95,4,FALSE),B208)</f>
        <v>21</v>
      </c>
      <c r="D208" s="110">
        <v>66</v>
      </c>
      <c r="E208" s="110">
        <f>COUNTIF('Win Scenario'!$H$2:$AJ$138,A208)</f>
        <v>2</v>
      </c>
      <c r="F208" s="4"/>
      <c r="G208" s="4"/>
      <c r="H208" s="71">
        <f t="shared" si="41"/>
        <v>45</v>
      </c>
      <c r="I208"/>
      <c r="O208"/>
      <c r="P208"/>
      <c r="V208"/>
      <c r="W208"/>
      <c r="AC208"/>
      <c r="AD208"/>
      <c r="AJ208"/>
      <c r="AK208"/>
      <c r="AO208"/>
    </row>
    <row r="209" spans="1:41">
      <c r="A209" s="4" t="s">
        <v>420</v>
      </c>
      <c r="B209" s="110">
        <f>VLOOKUP(A209,Leaderboard!$A$1:$G$90,3,FALSE)</f>
        <v>1</v>
      </c>
      <c r="C209" s="110">
        <f>IFERROR(VLOOKUP(B209,Moneys!$O$6:$R$95,4,FALSE),B209)</f>
        <v>1</v>
      </c>
      <c r="D209" s="110">
        <v>67</v>
      </c>
      <c r="E209" s="110">
        <f>COUNTIF('Win Scenario'!$H$2:$AJ$138,A209)</f>
        <v>4</v>
      </c>
      <c r="F209" s="4"/>
      <c r="G209" s="4"/>
      <c r="H209" s="71">
        <f t="shared" si="41"/>
        <v>66</v>
      </c>
      <c r="I209"/>
      <c r="O209"/>
      <c r="P209"/>
      <c r="V209"/>
      <c r="W209"/>
      <c r="AC209"/>
      <c r="AD209"/>
      <c r="AJ209"/>
      <c r="AK209"/>
      <c r="AO209"/>
    </row>
    <row r="210" spans="1:41">
      <c r="A210" s="4" t="s">
        <v>366</v>
      </c>
      <c r="B210" s="110" t="str">
        <f>VLOOKUP(A210,Leaderboard!$A$1:$G$90,3,FALSE)</f>
        <v>T39</v>
      </c>
      <c r="C210" s="110">
        <f>IFERROR(VLOOKUP(B210,Moneys!$O$6:$R$95,4,FALSE),B210)</f>
        <v>39</v>
      </c>
      <c r="D210" s="110">
        <v>68</v>
      </c>
      <c r="E210" s="110">
        <f>COUNTIF('Win Scenario'!$H$2:$AJ$138,A210)</f>
        <v>1</v>
      </c>
      <c r="F210" s="4"/>
      <c r="G210" s="4"/>
      <c r="H210" s="71">
        <f t="shared" si="41"/>
        <v>29</v>
      </c>
      <c r="I210"/>
      <c r="O210"/>
      <c r="P210"/>
      <c r="V210"/>
      <c r="W210"/>
      <c r="AC210"/>
      <c r="AD210"/>
      <c r="AJ210"/>
      <c r="AK210"/>
      <c r="AO210"/>
    </row>
    <row r="211" spans="1:41">
      <c r="A211" s="4" t="s">
        <v>400</v>
      </c>
      <c r="B211" s="110" t="str">
        <f>VLOOKUP(A211,Leaderboard!$A$1:$G$90,3,FALSE)</f>
        <v>T24</v>
      </c>
      <c r="C211" s="110">
        <f>IFERROR(VLOOKUP(B211,Moneys!$O$6:$R$95,4,FALSE),B211)</f>
        <v>24</v>
      </c>
      <c r="D211" s="110">
        <v>69</v>
      </c>
      <c r="E211" s="110">
        <f>COUNTIF('Win Scenario'!$H$2:$AJ$138,A211)</f>
        <v>0</v>
      </c>
      <c r="F211" s="4"/>
      <c r="G211" s="4"/>
      <c r="H211" s="71">
        <f t="shared" si="41"/>
        <v>45</v>
      </c>
      <c r="I211"/>
      <c r="O211"/>
      <c r="P211"/>
      <c r="V211"/>
      <c r="W211"/>
      <c r="AC211"/>
      <c r="AD211"/>
      <c r="AJ211"/>
      <c r="AK211"/>
      <c r="AO211"/>
    </row>
    <row r="212" spans="1:41">
      <c r="A212" s="4" t="s">
        <v>413</v>
      </c>
      <c r="B212" s="110" t="str">
        <f>VLOOKUP(A212,Leaderboard!$A$1:$G$90,3,FALSE)</f>
        <v>CUT</v>
      </c>
      <c r="C212" s="110" t="str">
        <f>IFERROR(VLOOKUP(B212,Moneys!$O$6:$R$95,4,FALSE),B212)</f>
        <v>CUT</v>
      </c>
      <c r="D212" s="110">
        <v>70</v>
      </c>
      <c r="E212" s="110">
        <f>COUNTIF('Win Scenario'!$H$2:$AJ$138,A212)</f>
        <v>1</v>
      </c>
      <c r="F212" s="4"/>
      <c r="G212" s="4"/>
      <c r="H212" s="71" t="e">
        <f t="shared" si="41"/>
        <v>#VALUE!</v>
      </c>
      <c r="I212"/>
      <c r="O212"/>
      <c r="P212"/>
      <c r="V212"/>
      <c r="W212"/>
      <c r="AC212"/>
      <c r="AD212"/>
      <c r="AJ212"/>
      <c r="AK212"/>
      <c r="AO212"/>
    </row>
    <row r="213" spans="1:41">
      <c r="A213" s="4" t="s">
        <v>409</v>
      </c>
      <c r="B213" s="110" t="str">
        <f>VLOOKUP(A213,Leaderboard!$A$1:$G$90,3,FALSE)</f>
        <v>T10</v>
      </c>
      <c r="C213" s="110">
        <f>IFERROR(VLOOKUP(B213,Moneys!$O$6:$R$95,4,FALSE),B213)</f>
        <v>10</v>
      </c>
      <c r="D213" s="110">
        <v>71</v>
      </c>
      <c r="E213" s="110">
        <f>COUNTIF('Win Scenario'!$H$2:$AJ$138,A213)</f>
        <v>104</v>
      </c>
      <c r="F213" s="4"/>
      <c r="G213" s="4"/>
      <c r="H213" s="71">
        <f t="shared" si="41"/>
        <v>61</v>
      </c>
      <c r="I213"/>
      <c r="O213"/>
      <c r="P213"/>
      <c r="V213"/>
      <c r="W213"/>
      <c r="AC213"/>
      <c r="AD213"/>
      <c r="AJ213"/>
      <c r="AK213"/>
      <c r="AO213"/>
    </row>
    <row r="214" spans="1:41">
      <c r="A214" s="4" t="s">
        <v>412</v>
      </c>
      <c r="B214" s="110" t="str">
        <f>VLOOKUP(A214,Leaderboard!$A$1:$G$90,3,FALSE)</f>
        <v>CUT</v>
      </c>
      <c r="C214" s="110" t="str">
        <f>IFERROR(VLOOKUP(B214,Moneys!$O$6:$R$95,4,FALSE),B214)</f>
        <v>CUT</v>
      </c>
      <c r="D214" s="110">
        <v>72</v>
      </c>
      <c r="E214" s="110">
        <f>COUNTIF('Win Scenario'!$H$2:$AJ$138,A214)</f>
        <v>0</v>
      </c>
      <c r="F214" s="4"/>
      <c r="G214" s="4"/>
      <c r="H214" s="71" t="e">
        <f t="shared" si="41"/>
        <v>#VALUE!</v>
      </c>
      <c r="I214"/>
      <c r="O214"/>
      <c r="P214"/>
      <c r="V214"/>
      <c r="W214"/>
      <c r="AC214"/>
      <c r="AD214"/>
      <c r="AJ214"/>
      <c r="AK214"/>
      <c r="AO214"/>
    </row>
    <row r="215" spans="1:41">
      <c r="A215" s="4" t="s">
        <v>384</v>
      </c>
      <c r="B215" s="110" t="str">
        <f>VLOOKUP(A215,Leaderboard!$A$1:$G$90,3,FALSE)</f>
        <v>CUT</v>
      </c>
      <c r="C215" s="110" t="str">
        <f>IFERROR(VLOOKUP(B215,Moneys!$O$6:$R$95,4,FALSE),B215)</f>
        <v>CUT</v>
      </c>
      <c r="D215" s="110">
        <v>73</v>
      </c>
      <c r="E215" s="110">
        <f>COUNTIF('Win Scenario'!$H$2:$AJ$138,A215)</f>
        <v>0</v>
      </c>
      <c r="F215" s="4"/>
      <c r="G215" s="4"/>
      <c r="H215" s="71" t="e">
        <f t="shared" si="41"/>
        <v>#VALUE!</v>
      </c>
      <c r="I215"/>
      <c r="O215"/>
      <c r="P215"/>
      <c r="V215"/>
      <c r="W215"/>
      <c r="AC215"/>
      <c r="AD215"/>
      <c r="AJ215"/>
      <c r="AK215"/>
      <c r="AO215"/>
    </row>
    <row r="216" spans="1:41">
      <c r="A216" s="4" t="s">
        <v>344</v>
      </c>
      <c r="B216" s="110" t="str">
        <f>VLOOKUP(A216,Leaderboard!$A$1:$G$90,3,FALSE)</f>
        <v>T52</v>
      </c>
      <c r="C216" s="110">
        <f>IFERROR(VLOOKUP(B216,Moneys!$O$6:$R$95,4,FALSE),B216)</f>
        <v>52</v>
      </c>
      <c r="D216" s="110">
        <v>74</v>
      </c>
      <c r="E216" s="110">
        <f>COUNTIF('Win Scenario'!$H$2:$AJ$138,A216)</f>
        <v>0</v>
      </c>
      <c r="F216" s="4"/>
      <c r="G216" s="4"/>
      <c r="H216" s="71">
        <f t="shared" si="41"/>
        <v>22</v>
      </c>
      <c r="I216"/>
      <c r="O216"/>
      <c r="P216"/>
      <c r="V216"/>
      <c r="W216"/>
      <c r="AC216"/>
      <c r="AD216"/>
      <c r="AJ216"/>
      <c r="AK216"/>
      <c r="AO216"/>
    </row>
    <row r="217" spans="1:41">
      <c r="A217" s="4" t="s">
        <v>396</v>
      </c>
      <c r="B217" s="110" t="str">
        <f>VLOOKUP(A217,Leaderboard!$A$1:$G$90,3,FALSE)</f>
        <v>T10</v>
      </c>
      <c r="C217" s="110">
        <f>IFERROR(VLOOKUP(B217,Moneys!$O$6:$R$95,4,FALSE),B217)</f>
        <v>10</v>
      </c>
      <c r="D217" s="110">
        <v>75</v>
      </c>
      <c r="E217" s="110">
        <f>COUNTIF('Win Scenario'!$H$2:$AJ$138,A217)</f>
        <v>5</v>
      </c>
      <c r="F217" s="4"/>
      <c r="G217" s="4"/>
      <c r="H217" s="71">
        <f t="shared" si="41"/>
        <v>65</v>
      </c>
      <c r="I217"/>
      <c r="O217"/>
      <c r="P217"/>
      <c r="V217"/>
      <c r="W217"/>
      <c r="AC217"/>
      <c r="AD217"/>
      <c r="AJ217"/>
      <c r="AK217"/>
      <c r="AO217"/>
    </row>
    <row r="218" spans="1:41">
      <c r="A218" s="4" t="s">
        <v>378</v>
      </c>
      <c r="B218" s="110" t="str">
        <f>VLOOKUP(A218,Leaderboard!$A$1:$G$90,3,FALSE)</f>
        <v>T10</v>
      </c>
      <c r="C218" s="110">
        <f>IFERROR(VLOOKUP(B218,Moneys!$O$6:$R$95,4,FALSE),B218)</f>
        <v>10</v>
      </c>
      <c r="D218" s="110">
        <v>76</v>
      </c>
      <c r="E218" s="110">
        <f>COUNTIF('Win Scenario'!$H$2:$AJ$138,A218)</f>
        <v>26</v>
      </c>
      <c r="F218" s="4"/>
      <c r="G218" s="4"/>
      <c r="H218" s="71">
        <f t="shared" si="41"/>
        <v>66</v>
      </c>
      <c r="I218"/>
      <c r="O218"/>
      <c r="P218"/>
      <c r="V218"/>
      <c r="W218"/>
      <c r="AC218"/>
      <c r="AD218"/>
      <c r="AJ218"/>
      <c r="AK218"/>
      <c r="AO218"/>
    </row>
    <row r="219" spans="1:41">
      <c r="A219" s="4" t="s">
        <v>349</v>
      </c>
      <c r="B219" s="110">
        <f>VLOOKUP(A219,Leaderboard!$A$1:$G$90,3,FALSE)</f>
        <v>57</v>
      </c>
      <c r="C219" s="110">
        <f>IFERROR(VLOOKUP(B219,Moneys!$O$6:$R$95,4,FALSE),B219)</f>
        <v>57</v>
      </c>
      <c r="D219" s="110">
        <v>77</v>
      </c>
      <c r="E219" s="110">
        <f>COUNTIF('Win Scenario'!$H$2:$AJ$138,A219)</f>
        <v>0</v>
      </c>
      <c r="F219" s="4"/>
      <c r="G219" s="4"/>
      <c r="H219" s="71">
        <f t="shared" si="41"/>
        <v>20</v>
      </c>
      <c r="I219"/>
      <c r="O219"/>
      <c r="P219"/>
      <c r="V219"/>
      <c r="W219"/>
      <c r="AC219"/>
      <c r="AD219"/>
      <c r="AJ219"/>
      <c r="AK219"/>
      <c r="AO219"/>
    </row>
    <row r="220" spans="1:41">
      <c r="A220" s="4" t="s">
        <v>387</v>
      </c>
      <c r="B220" s="110" t="str">
        <f>VLOOKUP(A220,Leaderboard!$A$1:$G$90,3,FALSE)</f>
        <v>CUT</v>
      </c>
      <c r="C220" s="110" t="str">
        <f>IFERROR(VLOOKUP(B220,Moneys!$O$6:$R$95,4,FALSE),B220)</f>
        <v>CUT</v>
      </c>
      <c r="D220" s="110">
        <v>78</v>
      </c>
      <c r="E220" s="110">
        <f>COUNTIF('Win Scenario'!$H$2:$AJ$138,A220)</f>
        <v>0</v>
      </c>
      <c r="F220" s="4"/>
      <c r="G220" s="4"/>
      <c r="H220" s="71" t="e">
        <f t="shared" si="41"/>
        <v>#VALUE!</v>
      </c>
      <c r="I220"/>
      <c r="O220"/>
      <c r="P220"/>
      <c r="V220"/>
      <c r="W220"/>
      <c r="AC220"/>
      <c r="AD220"/>
      <c r="AJ220"/>
      <c r="AK220"/>
      <c r="AO220"/>
    </row>
    <row r="221" spans="1:41">
      <c r="A221" s="4" t="s">
        <v>385</v>
      </c>
      <c r="B221" s="110" t="str">
        <f>VLOOKUP(A221,Leaderboard!$A$1:$G$90,3,FALSE)</f>
        <v>CUT</v>
      </c>
      <c r="C221" s="110" t="str">
        <f>IFERROR(VLOOKUP(B221,Moneys!$O$6:$R$95,4,FALSE),B221)</f>
        <v>CUT</v>
      </c>
      <c r="D221" s="110">
        <v>79</v>
      </c>
      <c r="E221" s="110">
        <f>COUNTIF('Win Scenario'!$H$2:$AJ$138,A221)</f>
        <v>0</v>
      </c>
      <c r="F221" s="4"/>
      <c r="G221" s="4"/>
      <c r="H221" s="71" t="e">
        <f t="shared" si="41"/>
        <v>#VALUE!</v>
      </c>
      <c r="I221"/>
      <c r="O221"/>
      <c r="P221"/>
      <c r="V221"/>
      <c r="W221"/>
      <c r="AC221"/>
      <c r="AD221"/>
      <c r="AJ221"/>
      <c r="AK221"/>
      <c r="AO221"/>
    </row>
    <row r="222" spans="1:41">
      <c r="A222" s="4" t="s">
        <v>414</v>
      </c>
      <c r="B222" s="110" t="str">
        <f>VLOOKUP(A222,Leaderboard!$A$1:$G$90,3,FALSE)</f>
        <v>T30</v>
      </c>
      <c r="C222" s="110">
        <f>IFERROR(VLOOKUP(B222,Moneys!$O$6:$R$95,4,FALSE),B222)</f>
        <v>30</v>
      </c>
      <c r="D222" s="110">
        <v>80</v>
      </c>
      <c r="E222" s="110">
        <f>COUNTIF('Win Scenario'!$H$2:$AJ$138,A222)</f>
        <v>0</v>
      </c>
      <c r="F222" s="4"/>
      <c r="G222" s="4"/>
      <c r="H222" s="71">
        <f t="shared" si="41"/>
        <v>50</v>
      </c>
      <c r="I222"/>
      <c r="O222"/>
      <c r="P222"/>
      <c r="V222"/>
      <c r="W222"/>
      <c r="AC222"/>
      <c r="AD222"/>
      <c r="AJ222"/>
      <c r="AK222"/>
      <c r="AO222"/>
    </row>
    <row r="223" spans="1:41">
      <c r="A223" s="4" t="s">
        <v>411</v>
      </c>
      <c r="B223" s="110" t="str">
        <f>VLOOKUP(A223,Leaderboard!$A$1:$G$90,3,FALSE)</f>
        <v>T24</v>
      </c>
      <c r="C223" s="110">
        <f>IFERROR(VLOOKUP(B223,Moneys!$O$6:$R$95,4,FALSE),B223)</f>
        <v>24</v>
      </c>
      <c r="D223" s="110">
        <v>81</v>
      </c>
      <c r="E223" s="110">
        <f>COUNTIF('Win Scenario'!$H$2:$AJ$138,A223)</f>
        <v>4</v>
      </c>
      <c r="F223" s="4"/>
      <c r="G223" s="4"/>
      <c r="H223" s="71">
        <f t="shared" si="41"/>
        <v>57</v>
      </c>
      <c r="I223"/>
      <c r="O223"/>
      <c r="P223"/>
      <c r="V223"/>
      <c r="W223"/>
      <c r="AC223"/>
      <c r="AD223"/>
      <c r="AJ223"/>
      <c r="AK223"/>
      <c r="AO223"/>
    </row>
    <row r="224" spans="1:41">
      <c r="A224" s="4" t="s">
        <v>393</v>
      </c>
      <c r="B224" s="110" t="str">
        <f>VLOOKUP(A224,Leaderboard!$A$1:$G$90,3,FALSE)</f>
        <v>CUT</v>
      </c>
      <c r="C224" s="110" t="str">
        <f>IFERROR(VLOOKUP(B224,Moneys!$O$6:$R$95,4,FALSE),B224)</f>
        <v>CUT</v>
      </c>
      <c r="D224" s="110">
        <v>82</v>
      </c>
      <c r="E224" s="110">
        <f>COUNTIF('Win Scenario'!$H$2:$AJ$138,A224)</f>
        <v>0</v>
      </c>
      <c r="F224" s="4"/>
      <c r="G224" s="4"/>
      <c r="H224" s="71" t="e">
        <f t="shared" si="41"/>
        <v>#VALUE!</v>
      </c>
      <c r="I224"/>
      <c r="O224"/>
      <c r="P224"/>
      <c r="V224"/>
      <c r="W224"/>
      <c r="AC224"/>
      <c r="AD224"/>
      <c r="AJ224"/>
      <c r="AK224"/>
      <c r="AO224"/>
    </row>
    <row r="225" spans="1:42">
      <c r="A225" s="4" t="s">
        <v>403</v>
      </c>
      <c r="B225" s="110" t="str">
        <f>VLOOKUP(A225,Leaderboard!$A$1:$G$90,3,FALSE)</f>
        <v>CUT</v>
      </c>
      <c r="C225" s="110" t="str">
        <f>IFERROR(VLOOKUP(B225,Moneys!$O$6:$R$95,4,FALSE),B225)</f>
        <v>CUT</v>
      </c>
      <c r="D225" s="110">
        <v>83</v>
      </c>
      <c r="E225" s="110">
        <f>COUNTIF('Win Scenario'!$H$2:$AJ$138,A225)</f>
        <v>0</v>
      </c>
      <c r="F225" s="4"/>
      <c r="G225" s="4"/>
      <c r="H225" s="71" t="e">
        <f t="shared" si="41"/>
        <v>#VALUE!</v>
      </c>
      <c r="I225"/>
      <c r="O225"/>
      <c r="P225"/>
      <c r="V225"/>
      <c r="W225"/>
      <c r="AC225"/>
      <c r="AD225"/>
      <c r="AJ225"/>
      <c r="AK225"/>
      <c r="AO225"/>
    </row>
    <row r="226" spans="1:42">
      <c r="A226" s="4" t="s">
        <v>405</v>
      </c>
      <c r="B226" s="110" t="str">
        <f>VLOOKUP(A226,Leaderboard!$A$1:$G$90,3,FALSE)</f>
        <v>T37</v>
      </c>
      <c r="C226" s="110">
        <f>IFERROR(VLOOKUP(B226,Moneys!$O$6:$R$95,4,FALSE),B226)</f>
        <v>37</v>
      </c>
      <c r="D226" s="110">
        <v>84</v>
      </c>
      <c r="E226" s="110">
        <f>COUNTIF('Win Scenario'!$H$2:$AJ$138,A226)</f>
        <v>58</v>
      </c>
      <c r="F226" s="4"/>
      <c r="G226" s="4"/>
      <c r="H226" s="71">
        <f t="shared" si="41"/>
        <v>47</v>
      </c>
      <c r="I226"/>
      <c r="O226"/>
      <c r="P226"/>
      <c r="V226"/>
      <c r="W226"/>
      <c r="AC226"/>
      <c r="AD226"/>
      <c r="AJ226"/>
      <c r="AK226"/>
      <c r="AO226"/>
    </row>
    <row r="227" spans="1:42">
      <c r="A227" s="4" t="s">
        <v>341</v>
      </c>
      <c r="B227" s="110" t="str">
        <f>VLOOKUP(A227,Leaderboard!$A$1:$G$90,3,FALSE)</f>
        <v>CUT</v>
      </c>
      <c r="C227" s="110" t="str">
        <f>IFERROR(VLOOKUP(B227,Moneys!$O$6:$R$95,4,FALSE),B227)</f>
        <v>CUT</v>
      </c>
      <c r="D227" s="110">
        <v>85</v>
      </c>
      <c r="E227" s="110">
        <f>COUNTIF('Win Scenario'!$H$2:$AJ$138,A227)</f>
        <v>0</v>
      </c>
      <c r="F227" s="4"/>
      <c r="G227" s="4"/>
      <c r="H227" s="71" t="e">
        <f t="shared" si="41"/>
        <v>#VALUE!</v>
      </c>
      <c r="I227"/>
      <c r="O227"/>
      <c r="P227"/>
      <c r="V227"/>
      <c r="W227"/>
      <c r="AC227"/>
      <c r="AD227"/>
      <c r="AJ227"/>
      <c r="AK227"/>
      <c r="AO227"/>
    </row>
    <row r="228" spans="1:42">
      <c r="A228" s="4" t="s">
        <v>401</v>
      </c>
      <c r="B228" s="110" t="str">
        <f>VLOOKUP(A228,Leaderboard!$A$1:$G$90,3,FALSE)</f>
        <v>CUT</v>
      </c>
      <c r="C228" s="110" t="str">
        <f>IFERROR(VLOOKUP(B228,Moneys!$O$6:$R$95,4,FALSE),B228)</f>
        <v>CUT</v>
      </c>
      <c r="D228" s="110">
        <v>86</v>
      </c>
      <c r="E228" s="110">
        <f>COUNTIF('Win Scenario'!$H$2:$AJ$138,A228)</f>
        <v>1</v>
      </c>
      <c r="F228" s="4"/>
      <c r="G228" s="4"/>
      <c r="H228" s="71" t="e">
        <f t="shared" si="41"/>
        <v>#VALUE!</v>
      </c>
      <c r="I228"/>
      <c r="O228"/>
      <c r="P228"/>
      <c r="V228"/>
      <c r="W228"/>
      <c r="AC228"/>
      <c r="AD228"/>
      <c r="AJ228"/>
      <c r="AK228"/>
      <c r="AO228"/>
    </row>
    <row r="229" spans="1:42">
      <c r="A229" s="4" t="s">
        <v>367</v>
      </c>
      <c r="B229" s="110" t="str">
        <f>VLOOKUP(A229,Leaderboard!$A$1:$G$90,3,FALSE)</f>
        <v>CUT</v>
      </c>
      <c r="C229" s="110" t="str">
        <f>IFERROR(VLOOKUP(B229,Moneys!$O$6:$R$95,4,FALSE),B229)</f>
        <v>CUT</v>
      </c>
      <c r="D229" s="110">
        <v>87</v>
      </c>
      <c r="E229" s="110">
        <f>COUNTIF('Win Scenario'!$H$2:$AJ$138,A229)</f>
        <v>1</v>
      </c>
      <c r="F229" s="4"/>
      <c r="G229" s="4"/>
      <c r="H229" s="71" t="e">
        <f t="shared" si="41"/>
        <v>#VALUE!</v>
      </c>
      <c r="I229"/>
      <c r="O229"/>
      <c r="P229"/>
      <c r="V229"/>
      <c r="W229"/>
      <c r="AC229"/>
      <c r="AD229"/>
      <c r="AJ229"/>
      <c r="AK229"/>
      <c r="AO229"/>
    </row>
    <row r="230" spans="1:42">
      <c r="A230" s="4" t="s">
        <v>346</v>
      </c>
      <c r="B230" s="110" t="str">
        <f>VLOOKUP(A230,Leaderboard!$A$1:$G$90,3,FALSE)</f>
        <v>CUT</v>
      </c>
      <c r="C230" s="110" t="str">
        <f>IFERROR(VLOOKUP(B230,Moneys!$O$6:$R$95,4,FALSE),B230)</f>
        <v>CUT</v>
      </c>
      <c r="D230" s="110">
        <v>88</v>
      </c>
      <c r="E230" s="110">
        <f>COUNTIF('Win Scenario'!$H$2:$AJ$138,A230)</f>
        <v>0</v>
      </c>
      <c r="F230" s="4"/>
      <c r="G230" s="4"/>
      <c r="H230" s="71" t="e">
        <f t="shared" si="41"/>
        <v>#VALUE!</v>
      </c>
      <c r="I230"/>
      <c r="O230"/>
      <c r="P230"/>
      <c r="V230"/>
      <c r="W230"/>
      <c r="AC230"/>
      <c r="AD230"/>
      <c r="AJ230"/>
      <c r="AK230"/>
      <c r="AO230"/>
    </row>
    <row r="231" spans="1:42">
      <c r="A231" s="4" t="s">
        <v>342</v>
      </c>
      <c r="B231" s="110" t="str">
        <f>VLOOKUP(A231,Leaderboard!$A$1:$G$90,3,FALSE)</f>
        <v>CUT</v>
      </c>
      <c r="C231" s="110" t="str">
        <f>IFERROR(VLOOKUP(B231,Moneys!$O$6:$R$95,4,FALSE),B231)</f>
        <v>CUT</v>
      </c>
      <c r="D231" s="110">
        <v>89</v>
      </c>
      <c r="E231" s="110">
        <f>COUNTIF('Win Scenario'!$H$2:$AJ$138,A231)</f>
        <v>0</v>
      </c>
      <c r="F231" s="4"/>
      <c r="G231" s="4"/>
      <c r="H231" s="71" t="e">
        <f t="shared" si="41"/>
        <v>#VALUE!</v>
      </c>
      <c r="I231"/>
      <c r="O231"/>
      <c r="P231"/>
      <c r="V231"/>
      <c r="W231"/>
      <c r="AC231"/>
      <c r="AD231"/>
      <c r="AJ231"/>
      <c r="AK231"/>
      <c r="AO231"/>
    </row>
    <row r="232" spans="1:42">
      <c r="H232"/>
      <c r="J232" s="93"/>
      <c r="O232"/>
      <c r="Q232" s="93"/>
      <c r="V232"/>
      <c r="X232" s="93"/>
      <c r="AC232"/>
      <c r="AE232" s="93"/>
      <c r="AJ232"/>
      <c r="AL232" s="93"/>
      <c r="AO232"/>
      <c r="AP232" s="93"/>
    </row>
    <row r="233" spans="1:42">
      <c r="C233" s="93" t="s">
        <v>4358</v>
      </c>
      <c r="D233" s="93" t="e">
        <f>SUM(H143:H231)</f>
        <v>#VALUE!</v>
      </c>
      <c r="H233" s="93">
        <v>2</v>
      </c>
      <c r="O233"/>
      <c r="P233"/>
      <c r="V233"/>
      <c r="W233"/>
      <c r="AC233"/>
      <c r="AD233"/>
      <c r="AJ233"/>
      <c r="AK233"/>
      <c r="AO233"/>
    </row>
    <row r="234" spans="1:42">
      <c r="C234" s="93" t="s">
        <v>4359</v>
      </c>
      <c r="D234" s="93">
        <v>5000</v>
      </c>
      <c r="H234" s="93">
        <v>5000</v>
      </c>
      <c r="O234"/>
      <c r="P234"/>
      <c r="V234"/>
      <c r="W234"/>
      <c r="AC234"/>
      <c r="AD234"/>
      <c r="AJ234"/>
      <c r="AK234"/>
      <c r="AO234"/>
    </row>
    <row r="235" spans="1:42">
      <c r="C235" s="93" t="s">
        <v>4360</v>
      </c>
      <c r="D235" s="93" t="e">
        <f>1-(D233/D234)</f>
        <v>#VALUE!</v>
      </c>
      <c r="H235" s="93">
        <f>1-(H233/H234)</f>
        <v>0.99960000000000004</v>
      </c>
      <c r="O235"/>
      <c r="P235"/>
      <c r="V235"/>
      <c r="W235"/>
      <c r="AC235"/>
      <c r="AD235"/>
      <c r="AJ235"/>
      <c r="AK235"/>
      <c r="AO235"/>
    </row>
    <row r="236" spans="1:42">
      <c r="B236" s="19" t="s">
        <v>4361</v>
      </c>
      <c r="O236"/>
      <c r="P236"/>
      <c r="V236"/>
      <c r="W236"/>
      <c r="AC236"/>
      <c r="AD236"/>
      <c r="AJ236"/>
      <c r="AK236"/>
      <c r="AO236"/>
    </row>
    <row r="237" spans="1:42">
      <c r="B237" t="b">
        <f>$B$122=5</f>
        <v>0</v>
      </c>
      <c r="O237"/>
      <c r="P237"/>
      <c r="V237"/>
      <c r="W237"/>
      <c r="AC237"/>
      <c r="AD237"/>
      <c r="AJ237"/>
      <c r="AK237"/>
      <c r="AO237"/>
    </row>
    <row r="238" spans="1:42">
      <c r="B238">
        <f>COUNT($D$143:$D$231)</f>
        <v>89</v>
      </c>
      <c r="O238"/>
      <c r="P238"/>
      <c r="V238"/>
      <c r="W238"/>
      <c r="AC238"/>
      <c r="AD238"/>
      <c r="AJ238"/>
      <c r="AK238"/>
      <c r="AO238"/>
    </row>
    <row r="239" spans="1:42">
      <c r="B239" t="b">
        <f t="array" ref="B239">$D$143:$D$231&lt;=89</f>
        <v>1</v>
      </c>
      <c r="O239"/>
      <c r="P239"/>
      <c r="V239"/>
      <c r="W239"/>
      <c r="AC239"/>
      <c r="AD239"/>
      <c r="AJ239"/>
      <c r="AK239"/>
      <c r="AO239"/>
    </row>
    <row r="240" spans="1:42">
      <c r="B240" t="b">
        <f t="array" ref="B240">$D$143:$D$231=INT($D$143:$D$231)</f>
        <v>1</v>
      </c>
      <c r="O240"/>
      <c r="P240"/>
      <c r="V240"/>
      <c r="W240"/>
      <c r="AC240"/>
      <c r="AD240"/>
      <c r="AJ240"/>
      <c r="AK240"/>
      <c r="AO240"/>
    </row>
    <row r="241" spans="2:2" customFormat="1">
      <c r="B241" t="b">
        <f t="array" ref="B241">$D$143:$D$231&gt;=1</f>
        <v>1</v>
      </c>
    </row>
    <row r="242" spans="2:2" customFormat="1">
      <c r="B242">
        <f>{32767,32767,0.000001,0,FALSE,FALSE,FALSE,1,2,1,0.0001,TRUE}</f>
        <v>32767</v>
      </c>
    </row>
    <row r="243" spans="2:2" customFormat="1">
      <c r="B243" t="b">
        <f t="array" ref="B243">$D$143:$D$231=COUNT($D$143:$D$231)</f>
        <v>0</v>
      </c>
    </row>
    <row r="244" spans="2:2" customFormat="1">
      <c r="B244">
        <f>{0,0,3,100,0,FALSE,FALSE,0.075,0,0,FALSE,30}</f>
        <v>0</v>
      </c>
    </row>
  </sheetData>
  <sortState ref="A143:H231">
    <sortCondition ref="D143:D231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0"/>
  <sheetViews>
    <sheetView zoomScale="70" zoomScaleNormal="70" workbookViewId="0">
      <pane xSplit="1" ySplit="2" topLeftCell="B105" activePane="bottomRight" state="frozen"/>
      <selection pane="topRight" activeCell="B1" sqref="B1"/>
      <selection pane="bottomLeft" activeCell="A3" sqref="A3"/>
      <selection pane="bottomRight" activeCell="B140" sqref="B140"/>
    </sheetView>
  </sheetViews>
  <sheetFormatPr defaultRowHeight="15"/>
  <cols>
    <col min="1" max="1" width="22.85546875" bestFit="1" customWidth="1"/>
    <col min="2" max="2" width="14.5703125" bestFit="1" customWidth="1"/>
    <col min="3" max="3" width="13.140625" bestFit="1" customWidth="1"/>
    <col min="4" max="5" width="17.7109375" bestFit="1" customWidth="1"/>
    <col min="6" max="6" width="11.7109375" bestFit="1" customWidth="1"/>
    <col min="7" max="9" width="17.7109375" bestFit="1" customWidth="1"/>
    <col min="10" max="10" width="11.7109375" bestFit="1" customWidth="1"/>
    <col min="11" max="12" width="17.7109375" bestFit="1" customWidth="1"/>
    <col min="13" max="14" width="10.28515625" bestFit="1" customWidth="1"/>
    <col min="15" max="16" width="17.7109375" bestFit="1" customWidth="1"/>
    <col min="17" max="17" width="16" bestFit="1" customWidth="1"/>
    <col min="18" max="27" width="17.7109375" bestFit="1" customWidth="1"/>
    <col min="28" max="29" width="16" bestFit="1" customWidth="1"/>
    <col min="30" max="32" width="17.7109375" bestFit="1" customWidth="1"/>
    <col min="33" max="33" width="8.85546875" bestFit="1" customWidth="1"/>
    <col min="34" max="38" width="17.7109375" bestFit="1" customWidth="1"/>
    <col min="39" max="39" width="14.5703125" bestFit="1" customWidth="1"/>
    <col min="40" max="42" width="17.7109375" bestFit="1" customWidth="1"/>
    <col min="43" max="43" width="4.42578125" bestFit="1" customWidth="1"/>
    <col min="44" max="44" width="17.7109375" bestFit="1" customWidth="1"/>
    <col min="45" max="45" width="4.42578125" bestFit="1" customWidth="1"/>
    <col min="46" max="46" width="4.5703125" bestFit="1" customWidth="1"/>
    <col min="47" max="47" width="4.42578125" bestFit="1" customWidth="1"/>
    <col min="48" max="49" width="4.5703125" bestFit="1" customWidth="1"/>
    <col min="50" max="63" width="4.42578125" bestFit="1" customWidth="1"/>
    <col min="64" max="64" width="4.5703125" bestFit="1" customWidth="1"/>
    <col min="65" max="68" width="4.42578125" bestFit="1" customWidth="1"/>
    <col min="69" max="69" width="4.5703125" bestFit="1" customWidth="1"/>
    <col min="70" max="71" width="4.42578125" bestFit="1" customWidth="1"/>
    <col min="72" max="72" width="4.5703125" bestFit="1" customWidth="1"/>
    <col min="73" max="73" width="4.42578125" bestFit="1" customWidth="1"/>
    <col min="74" max="74" width="4.5703125" bestFit="1" customWidth="1"/>
    <col min="75" max="75" width="4.42578125" bestFit="1" customWidth="1"/>
    <col min="76" max="77" width="4.5703125" bestFit="1" customWidth="1"/>
    <col min="78" max="78" width="4.42578125" bestFit="1" customWidth="1"/>
    <col min="79" max="79" width="4.5703125" bestFit="1" customWidth="1"/>
    <col min="80" max="84" width="4.42578125" bestFit="1" customWidth="1"/>
    <col min="85" max="85" width="6" bestFit="1" customWidth="1"/>
  </cols>
  <sheetData>
    <row r="1" spans="1:44">
      <c r="A1" s="58" t="s">
        <v>4369</v>
      </c>
    </row>
    <row r="2" spans="1:44" ht="80.25">
      <c r="B2" s="115" t="s">
        <v>363</v>
      </c>
      <c r="C2" s="115" t="s">
        <v>426</v>
      </c>
      <c r="D2" s="115" t="s">
        <v>409</v>
      </c>
      <c r="E2" s="115" t="s">
        <v>365</v>
      </c>
      <c r="F2" s="115" t="s">
        <v>375</v>
      </c>
      <c r="G2" s="115" t="s">
        <v>378</v>
      </c>
      <c r="H2" s="115" t="s">
        <v>374</v>
      </c>
      <c r="I2" s="115" t="s">
        <v>381</v>
      </c>
      <c r="J2" s="115" t="s">
        <v>396</v>
      </c>
      <c r="K2" s="115" t="s">
        <v>368</v>
      </c>
      <c r="L2" s="115" t="s">
        <v>405</v>
      </c>
      <c r="M2" s="115" t="s">
        <v>362</v>
      </c>
      <c r="N2" s="115" t="s">
        <v>361</v>
      </c>
      <c r="O2" s="115" t="s">
        <v>420</v>
      </c>
      <c r="P2" s="115" t="s">
        <v>418</v>
      </c>
      <c r="Q2" s="115" t="s">
        <v>355</v>
      </c>
      <c r="R2" s="115" t="s">
        <v>380</v>
      </c>
      <c r="S2" s="115" t="s">
        <v>359</v>
      </c>
      <c r="T2" s="115" t="s">
        <v>360</v>
      </c>
      <c r="U2" s="115" t="s">
        <v>417</v>
      </c>
      <c r="V2" s="115" t="s">
        <v>422</v>
      </c>
      <c r="W2" s="115" t="s">
        <v>397</v>
      </c>
      <c r="X2" s="115" t="s">
        <v>357</v>
      </c>
      <c r="Y2" s="115" t="s">
        <v>411</v>
      </c>
      <c r="Z2" s="115" t="s">
        <v>399</v>
      </c>
      <c r="AA2" s="115" t="s">
        <v>386</v>
      </c>
      <c r="AB2" s="115" t="s">
        <v>352</v>
      </c>
      <c r="AC2" s="115" t="s">
        <v>421</v>
      </c>
      <c r="AD2" s="115" t="s">
        <v>373</v>
      </c>
      <c r="AE2" s="115" t="s">
        <v>383</v>
      </c>
      <c r="AF2" s="115" t="s">
        <v>395</v>
      </c>
      <c r="AG2" s="115" t="s">
        <v>4371</v>
      </c>
      <c r="AH2" s="115" t="s">
        <v>379</v>
      </c>
      <c r="AI2" s="115" t="s">
        <v>366</v>
      </c>
      <c r="AJ2" s="115" t="s">
        <v>358</v>
      </c>
      <c r="AK2" s="115" t="s">
        <v>424</v>
      </c>
      <c r="AL2" s="115" t="s">
        <v>367</v>
      </c>
      <c r="AM2" s="115" t="s">
        <v>347</v>
      </c>
      <c r="AN2" s="115" t="s">
        <v>401</v>
      </c>
      <c r="AO2" s="115" t="s">
        <v>410</v>
      </c>
      <c r="AP2" s="115" t="s">
        <v>413</v>
      </c>
      <c r="AQ2" s="115" t="s">
        <v>4370</v>
      </c>
      <c r="AR2" s="115" t="s">
        <v>4367</v>
      </c>
    </row>
    <row r="3" spans="1:44">
      <c r="A3" s="116" t="s">
        <v>4220</v>
      </c>
      <c r="B3" s="121"/>
      <c r="C3" s="121">
        <v>1080000</v>
      </c>
      <c r="D3" s="121"/>
      <c r="E3" s="121"/>
      <c r="F3" s="121"/>
      <c r="G3" s="121">
        <v>187286.73159999997</v>
      </c>
      <c r="H3" s="121">
        <v>105297.0316</v>
      </c>
      <c r="I3" s="121"/>
      <c r="J3" s="121"/>
      <c r="K3" s="121"/>
      <c r="L3" s="121"/>
      <c r="M3" s="121"/>
      <c r="N3" s="121"/>
      <c r="O3" s="121"/>
      <c r="P3" s="121">
        <v>187286.73159999997</v>
      </c>
      <c r="Q3" s="121"/>
      <c r="R3" s="121"/>
      <c r="S3" s="121"/>
      <c r="T3" s="121"/>
      <c r="U3" s="121"/>
      <c r="V3" s="121"/>
      <c r="W3" s="121"/>
      <c r="X3" s="121">
        <v>22992.877249999903</v>
      </c>
      <c r="Y3" s="121"/>
      <c r="Z3" s="121"/>
      <c r="AA3" s="121"/>
      <c r="AB3" s="121"/>
      <c r="AC3" s="121"/>
      <c r="AD3" s="121"/>
      <c r="AE3" s="121"/>
      <c r="AF3" s="121"/>
      <c r="AG3" s="121">
        <v>276</v>
      </c>
      <c r="AH3" s="121"/>
      <c r="AI3" s="121"/>
      <c r="AJ3" s="121"/>
      <c r="AK3" s="121"/>
      <c r="AL3" s="121"/>
      <c r="AM3" s="121"/>
      <c r="AN3" s="121"/>
      <c r="AO3" s="121"/>
      <c r="AP3" s="121"/>
      <c r="AQ3" s="121">
        <v>0</v>
      </c>
      <c r="AR3" s="121">
        <v>1583139.3720500001</v>
      </c>
    </row>
    <row r="4" spans="1:44">
      <c r="A4" s="116" t="s">
        <v>4221</v>
      </c>
      <c r="B4" s="121">
        <v>1800000</v>
      </c>
      <c r="C4" s="121">
        <v>1080000</v>
      </c>
      <c r="D4" s="121">
        <v>105297.0316</v>
      </c>
      <c r="E4" s="121"/>
      <c r="F4" s="121"/>
      <c r="G4" s="121"/>
      <c r="H4" s="121"/>
      <c r="I4" s="121">
        <v>22992.877249999903</v>
      </c>
      <c r="J4" s="121"/>
      <c r="K4" s="121"/>
      <c r="L4" s="121">
        <v>19629.527000755017</v>
      </c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>
        <v>278</v>
      </c>
      <c r="AH4" s="121"/>
      <c r="AI4" s="121"/>
      <c r="AJ4" s="121"/>
      <c r="AK4" s="121"/>
      <c r="AL4" s="121"/>
      <c r="AM4" s="121"/>
      <c r="AN4" s="121"/>
      <c r="AO4" s="121"/>
      <c r="AP4" s="121"/>
      <c r="AQ4" s="121">
        <v>0</v>
      </c>
      <c r="AR4" s="121">
        <v>3028197.4358507548</v>
      </c>
    </row>
    <row r="5" spans="1:44">
      <c r="A5" s="116" t="s">
        <v>4222</v>
      </c>
      <c r="B5" s="121">
        <v>1800000</v>
      </c>
      <c r="C5" s="121">
        <v>1080000</v>
      </c>
      <c r="D5" s="121">
        <v>105297.0316</v>
      </c>
      <c r="E5" s="121"/>
      <c r="F5" s="121"/>
      <c r="G5" s="121"/>
      <c r="H5" s="121"/>
      <c r="I5" s="121"/>
      <c r="J5" s="121"/>
      <c r="K5" s="121"/>
      <c r="L5" s="121">
        <v>19629.527000755017</v>
      </c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>
        <v>275</v>
      </c>
      <c r="AH5" s="121">
        <v>16828.60936064343</v>
      </c>
      <c r="AI5" s="121"/>
      <c r="AJ5" s="121"/>
      <c r="AK5" s="121"/>
      <c r="AL5" s="121"/>
      <c r="AM5" s="121"/>
      <c r="AN5" s="121"/>
      <c r="AO5" s="121"/>
      <c r="AP5" s="121"/>
      <c r="AQ5" s="121">
        <v>0</v>
      </c>
      <c r="AR5" s="121">
        <v>3022030.1679613986</v>
      </c>
    </row>
    <row r="6" spans="1:44">
      <c r="A6" s="116" t="s">
        <v>4223</v>
      </c>
      <c r="B6" s="121">
        <v>1800000</v>
      </c>
      <c r="C6" s="121">
        <v>1080000</v>
      </c>
      <c r="D6" s="121">
        <v>105297.0316</v>
      </c>
      <c r="E6" s="121"/>
      <c r="F6" s="121">
        <v>301250</v>
      </c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>
        <v>276</v>
      </c>
      <c r="AH6" s="121"/>
      <c r="AI6" s="121"/>
      <c r="AJ6" s="121">
        <v>14226.831310075111</v>
      </c>
      <c r="AK6" s="121"/>
      <c r="AL6" s="121"/>
      <c r="AM6" s="121"/>
      <c r="AN6" s="121"/>
      <c r="AO6" s="121"/>
      <c r="AP6" s="121"/>
      <c r="AQ6" s="121">
        <v>0</v>
      </c>
      <c r="AR6" s="121">
        <v>3301049.8629100751</v>
      </c>
    </row>
    <row r="7" spans="1:44">
      <c r="A7" s="116" t="s">
        <v>4224</v>
      </c>
      <c r="B7" s="121"/>
      <c r="C7" s="121"/>
      <c r="D7" s="121">
        <v>105297.0316</v>
      </c>
      <c r="E7" s="121"/>
      <c r="F7" s="121"/>
      <c r="G7" s="121"/>
      <c r="H7" s="121"/>
      <c r="I7" s="121">
        <v>22992.877249999903</v>
      </c>
      <c r="J7" s="121"/>
      <c r="K7" s="121">
        <v>187286.73159999997</v>
      </c>
      <c r="L7" s="121">
        <v>19629.527000755017</v>
      </c>
      <c r="M7" s="121"/>
      <c r="N7" s="121"/>
      <c r="O7" s="121"/>
      <c r="P7" s="121"/>
      <c r="Q7" s="121">
        <v>12022.651054929618</v>
      </c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>
        <v>272</v>
      </c>
      <c r="AH7" s="121"/>
      <c r="AI7" s="121"/>
      <c r="AJ7" s="121"/>
      <c r="AK7" s="121"/>
      <c r="AL7" s="121"/>
      <c r="AM7" s="121"/>
      <c r="AN7" s="121"/>
      <c r="AO7" s="121"/>
      <c r="AP7" s="121"/>
      <c r="AQ7" s="121">
        <v>0</v>
      </c>
      <c r="AR7" s="121">
        <v>347500.8185056845</v>
      </c>
    </row>
    <row r="8" spans="1:44">
      <c r="A8" s="116" t="s">
        <v>4225</v>
      </c>
      <c r="B8" s="121">
        <v>1800000</v>
      </c>
      <c r="C8" s="121"/>
      <c r="D8" s="121">
        <v>105297.0316</v>
      </c>
      <c r="E8" s="121"/>
      <c r="F8" s="121"/>
      <c r="G8" s="121">
        <v>187286.73159999997</v>
      </c>
      <c r="H8" s="121">
        <v>105297.0316</v>
      </c>
      <c r="I8" s="121"/>
      <c r="J8" s="121"/>
      <c r="K8" s="121"/>
      <c r="L8" s="121">
        <v>19629.527000755017</v>
      </c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>
        <v>270</v>
      </c>
      <c r="AH8" s="121"/>
      <c r="AI8" s="121"/>
      <c r="AJ8" s="121"/>
      <c r="AK8" s="121"/>
      <c r="AL8" s="121"/>
      <c r="AM8" s="121"/>
      <c r="AN8" s="121"/>
      <c r="AO8" s="121"/>
      <c r="AP8" s="121"/>
      <c r="AQ8" s="121">
        <v>0</v>
      </c>
      <c r="AR8" s="121">
        <v>2217780.3218007553</v>
      </c>
    </row>
    <row r="9" spans="1:44">
      <c r="A9" s="116" t="s">
        <v>4226</v>
      </c>
      <c r="B9" s="121">
        <v>1800000</v>
      </c>
      <c r="C9" s="121">
        <v>1080000</v>
      </c>
      <c r="D9" s="121">
        <v>105297.0316</v>
      </c>
      <c r="E9" s="121"/>
      <c r="F9" s="121"/>
      <c r="G9" s="121"/>
      <c r="H9" s="121"/>
      <c r="I9" s="121">
        <v>22992.877249999903</v>
      </c>
      <c r="J9" s="121"/>
      <c r="K9" s="121"/>
      <c r="L9" s="121">
        <v>19629.527000755017</v>
      </c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>
        <v>277</v>
      </c>
      <c r="AH9" s="121"/>
      <c r="AI9" s="121"/>
      <c r="AJ9" s="121"/>
      <c r="AK9" s="121"/>
      <c r="AL9" s="121"/>
      <c r="AM9" s="121"/>
      <c r="AN9" s="121"/>
      <c r="AO9" s="121"/>
      <c r="AP9" s="121"/>
      <c r="AQ9" s="121">
        <v>0</v>
      </c>
      <c r="AR9" s="121">
        <v>3028196.4358507548</v>
      </c>
    </row>
    <row r="10" spans="1:44">
      <c r="A10" s="116" t="s">
        <v>4227</v>
      </c>
      <c r="B10" s="121"/>
      <c r="C10" s="121">
        <v>1080000</v>
      </c>
      <c r="D10" s="121">
        <v>105297.0316</v>
      </c>
      <c r="E10" s="121">
        <v>187286.73159999997</v>
      </c>
      <c r="F10" s="121"/>
      <c r="G10" s="121"/>
      <c r="H10" s="121"/>
      <c r="I10" s="121"/>
      <c r="J10" s="121"/>
      <c r="K10" s="121"/>
      <c r="L10" s="121">
        <v>19629.527000755017</v>
      </c>
      <c r="M10" s="121"/>
      <c r="N10" s="121"/>
      <c r="O10" s="121"/>
      <c r="P10" s="121"/>
      <c r="Q10" s="121">
        <v>12022.651054929618</v>
      </c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>
        <v>276</v>
      </c>
      <c r="AH10" s="121"/>
      <c r="AI10" s="121"/>
      <c r="AJ10" s="121"/>
      <c r="AK10" s="121"/>
      <c r="AL10" s="121"/>
      <c r="AM10" s="121"/>
      <c r="AN10" s="121"/>
      <c r="AO10" s="121"/>
      <c r="AP10" s="121"/>
      <c r="AQ10" s="121">
        <v>0</v>
      </c>
      <c r="AR10" s="121">
        <v>1404511.9412556849</v>
      </c>
    </row>
    <row r="11" spans="1:44">
      <c r="A11" s="116" t="s">
        <v>14</v>
      </c>
      <c r="B11" s="121"/>
      <c r="C11" s="121">
        <v>1080000</v>
      </c>
      <c r="D11" s="121"/>
      <c r="E11" s="121"/>
      <c r="F11" s="121">
        <v>301250</v>
      </c>
      <c r="G11" s="121"/>
      <c r="H11" s="121"/>
      <c r="I11" s="121">
        <v>22992.877249999903</v>
      </c>
      <c r="J11" s="121"/>
      <c r="K11" s="121"/>
      <c r="L11" s="121"/>
      <c r="M11" s="121"/>
      <c r="N11" s="121"/>
      <c r="O11" s="121"/>
      <c r="P11" s="121"/>
      <c r="Q11" s="121"/>
      <c r="R11" s="121"/>
      <c r="S11" s="121">
        <v>29562.201659999952</v>
      </c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>
        <v>276</v>
      </c>
      <c r="AH11" s="121"/>
      <c r="AI11" s="121"/>
      <c r="AJ11" s="121"/>
      <c r="AK11" s="121"/>
      <c r="AL11" s="121"/>
      <c r="AM11" s="121"/>
      <c r="AN11" s="121"/>
      <c r="AO11" s="121">
        <v>12777.820230555444</v>
      </c>
      <c r="AP11" s="121"/>
      <c r="AQ11" s="121">
        <v>0</v>
      </c>
      <c r="AR11" s="121">
        <v>1446858.8991405554</v>
      </c>
    </row>
    <row r="12" spans="1:44">
      <c r="A12" s="116" t="s">
        <v>4228</v>
      </c>
      <c r="B12" s="121">
        <v>1800000</v>
      </c>
      <c r="C12" s="121"/>
      <c r="D12" s="121">
        <v>105297.0316</v>
      </c>
      <c r="E12" s="121"/>
      <c r="F12" s="121"/>
      <c r="G12" s="121">
        <v>187286.73159999997</v>
      </c>
      <c r="H12" s="121"/>
      <c r="I12" s="121">
        <v>22992.877249999903</v>
      </c>
      <c r="J12" s="121"/>
      <c r="K12" s="121"/>
      <c r="L12" s="121"/>
      <c r="M12" s="121"/>
      <c r="N12" s="121"/>
      <c r="O12" s="121"/>
      <c r="P12" s="121">
        <v>187286.73159999997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>
        <v>278</v>
      </c>
      <c r="AH12" s="121"/>
      <c r="AI12" s="121"/>
      <c r="AJ12" s="121"/>
      <c r="AK12" s="121"/>
      <c r="AL12" s="121"/>
      <c r="AM12" s="121"/>
      <c r="AN12" s="121"/>
      <c r="AO12" s="121"/>
      <c r="AP12" s="121"/>
      <c r="AQ12" s="121">
        <v>0</v>
      </c>
      <c r="AR12" s="121">
        <v>2303141.3720499999</v>
      </c>
    </row>
    <row r="13" spans="1:44">
      <c r="A13" s="116" t="s">
        <v>4229</v>
      </c>
      <c r="B13" s="121">
        <v>1800000</v>
      </c>
      <c r="C13" s="121">
        <v>1080000</v>
      </c>
      <c r="D13" s="121"/>
      <c r="E13" s="121">
        <v>187286.73159999997</v>
      </c>
      <c r="F13" s="121"/>
      <c r="G13" s="121"/>
      <c r="H13" s="121"/>
      <c r="I13" s="121">
        <v>22992.877249999903</v>
      </c>
      <c r="J13" s="121"/>
      <c r="K13" s="121"/>
      <c r="L13" s="121"/>
      <c r="M13" s="121"/>
      <c r="N13" s="121"/>
      <c r="O13" s="121"/>
      <c r="P13" s="121"/>
      <c r="Q13" s="121">
        <v>12022.651054929618</v>
      </c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>
        <v>274</v>
      </c>
      <c r="AH13" s="121"/>
      <c r="AI13" s="121"/>
      <c r="AJ13" s="121"/>
      <c r="AK13" s="121"/>
      <c r="AL13" s="121"/>
      <c r="AM13" s="121"/>
      <c r="AN13" s="121"/>
      <c r="AO13" s="121"/>
      <c r="AP13" s="121"/>
      <c r="AQ13" s="121">
        <v>0</v>
      </c>
      <c r="AR13" s="121">
        <v>3102576.2599049299</v>
      </c>
    </row>
    <row r="14" spans="1:44">
      <c r="A14" s="116" t="s">
        <v>4230</v>
      </c>
      <c r="B14" s="121">
        <v>1800000</v>
      </c>
      <c r="C14" s="121"/>
      <c r="D14" s="121">
        <v>105297.0316</v>
      </c>
      <c r="E14" s="121"/>
      <c r="F14" s="121"/>
      <c r="G14" s="121"/>
      <c r="H14" s="121"/>
      <c r="I14" s="121">
        <v>22992.877249999903</v>
      </c>
      <c r="J14" s="121"/>
      <c r="K14" s="121"/>
      <c r="L14" s="121">
        <v>19629.527000755017</v>
      </c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>
        <v>29562.201659999952</v>
      </c>
      <c r="AE14" s="121"/>
      <c r="AF14" s="121"/>
      <c r="AG14" s="121">
        <v>279</v>
      </c>
      <c r="AH14" s="121"/>
      <c r="AI14" s="121"/>
      <c r="AJ14" s="121"/>
      <c r="AK14" s="121"/>
      <c r="AL14" s="121"/>
      <c r="AM14" s="121"/>
      <c r="AN14" s="121"/>
      <c r="AO14" s="121"/>
      <c r="AP14" s="121"/>
      <c r="AQ14" s="121">
        <v>0</v>
      </c>
      <c r="AR14" s="121">
        <v>1977760.6375107551</v>
      </c>
    </row>
    <row r="15" spans="1:44">
      <c r="A15" s="116" t="s">
        <v>57</v>
      </c>
      <c r="B15" s="121">
        <v>1800000</v>
      </c>
      <c r="C15" s="121">
        <v>1080000</v>
      </c>
      <c r="D15" s="121">
        <v>105297.0316</v>
      </c>
      <c r="E15" s="121"/>
      <c r="F15" s="121"/>
      <c r="G15" s="121"/>
      <c r="H15" s="121"/>
      <c r="I15" s="121">
        <v>22992.877249999903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>
        <v>22992.877249999903</v>
      </c>
      <c r="Y15" s="121"/>
      <c r="Z15" s="121"/>
      <c r="AA15" s="121"/>
      <c r="AB15" s="121"/>
      <c r="AC15" s="121"/>
      <c r="AD15" s="121"/>
      <c r="AE15" s="121"/>
      <c r="AF15" s="121"/>
      <c r="AG15" s="121">
        <v>270</v>
      </c>
      <c r="AH15" s="121"/>
      <c r="AI15" s="121"/>
      <c r="AJ15" s="121"/>
      <c r="AK15" s="121"/>
      <c r="AL15" s="121"/>
      <c r="AM15" s="121"/>
      <c r="AN15" s="121"/>
      <c r="AO15" s="121"/>
      <c r="AP15" s="121"/>
      <c r="AQ15" s="121">
        <v>0</v>
      </c>
      <c r="AR15" s="121">
        <v>3031552.7860999997</v>
      </c>
    </row>
    <row r="16" spans="1:44">
      <c r="A16" s="116" t="s">
        <v>4231</v>
      </c>
      <c r="B16" s="121">
        <v>1800000</v>
      </c>
      <c r="C16" s="121"/>
      <c r="D16" s="121"/>
      <c r="E16" s="121">
        <v>187286.73159999997</v>
      </c>
      <c r="F16" s="121">
        <v>301250</v>
      </c>
      <c r="G16" s="121"/>
      <c r="H16" s="121"/>
      <c r="I16" s="121"/>
      <c r="J16" s="121"/>
      <c r="K16" s="121"/>
      <c r="L16" s="121">
        <v>19629.527000755017</v>
      </c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>
        <v>39871.698649999977</v>
      </c>
      <c r="X16" s="121"/>
      <c r="Y16" s="121"/>
      <c r="Z16" s="121"/>
      <c r="AA16" s="121"/>
      <c r="AB16" s="121"/>
      <c r="AC16" s="121"/>
      <c r="AD16" s="121"/>
      <c r="AE16" s="121"/>
      <c r="AF16" s="121"/>
      <c r="AG16" s="121">
        <v>274</v>
      </c>
      <c r="AH16" s="121"/>
      <c r="AI16" s="121"/>
      <c r="AJ16" s="121"/>
      <c r="AK16" s="121"/>
      <c r="AL16" s="121"/>
      <c r="AM16" s="121"/>
      <c r="AN16" s="121"/>
      <c r="AO16" s="121"/>
      <c r="AP16" s="121"/>
      <c r="AQ16" s="121">
        <v>0</v>
      </c>
      <c r="AR16" s="121">
        <v>2348311.9572507548</v>
      </c>
    </row>
    <row r="17" spans="1:44">
      <c r="A17" s="116" t="s">
        <v>4233</v>
      </c>
      <c r="B17" s="121">
        <v>1800000</v>
      </c>
      <c r="C17" s="121">
        <v>1080000</v>
      </c>
      <c r="D17" s="121">
        <v>105297.0316</v>
      </c>
      <c r="E17" s="121"/>
      <c r="F17" s="121"/>
      <c r="G17" s="121"/>
      <c r="H17" s="121"/>
      <c r="I17" s="121">
        <v>22992.877249999903</v>
      </c>
      <c r="J17" s="121"/>
      <c r="K17" s="121"/>
      <c r="L17" s="121">
        <v>19629.527000755017</v>
      </c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>
        <v>277</v>
      </c>
      <c r="AH17" s="121"/>
      <c r="AI17" s="121"/>
      <c r="AJ17" s="121"/>
      <c r="AK17" s="121"/>
      <c r="AL17" s="121"/>
      <c r="AM17" s="121"/>
      <c r="AN17" s="121"/>
      <c r="AO17" s="121"/>
      <c r="AP17" s="121"/>
      <c r="AQ17" s="121">
        <v>0</v>
      </c>
      <c r="AR17" s="121">
        <v>3028196.4358507548</v>
      </c>
    </row>
    <row r="18" spans="1:44">
      <c r="A18" s="116" t="s">
        <v>4234</v>
      </c>
      <c r="B18" s="121"/>
      <c r="C18" s="121">
        <v>1080000</v>
      </c>
      <c r="D18" s="121">
        <v>105297.0316</v>
      </c>
      <c r="E18" s="121">
        <v>187286.73159999997</v>
      </c>
      <c r="F18" s="121"/>
      <c r="G18" s="121"/>
      <c r="H18" s="121"/>
      <c r="I18" s="121">
        <v>22992.877249999903</v>
      </c>
      <c r="J18" s="121"/>
      <c r="K18" s="121"/>
      <c r="L18" s="121"/>
      <c r="M18" s="121"/>
      <c r="N18" s="121"/>
      <c r="O18" s="121"/>
      <c r="P18" s="121"/>
      <c r="Q18" s="121">
        <v>12022.651054929618</v>
      </c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>
        <v>278</v>
      </c>
      <c r="AH18" s="121"/>
      <c r="AI18" s="121"/>
      <c r="AJ18" s="121"/>
      <c r="AK18" s="121"/>
      <c r="AL18" s="121"/>
      <c r="AM18" s="121"/>
      <c r="AN18" s="121"/>
      <c r="AO18" s="121"/>
      <c r="AP18" s="121"/>
      <c r="AQ18" s="121">
        <v>0</v>
      </c>
      <c r="AR18" s="121">
        <v>1407877.2915049298</v>
      </c>
    </row>
    <row r="19" spans="1:44">
      <c r="A19" s="116" t="s">
        <v>4235</v>
      </c>
      <c r="B19" s="121"/>
      <c r="C19" s="121"/>
      <c r="D19" s="121">
        <v>105297.0316</v>
      </c>
      <c r="E19" s="121"/>
      <c r="F19" s="121"/>
      <c r="G19" s="121"/>
      <c r="H19" s="121"/>
      <c r="I19" s="121">
        <v>22992.877249999903</v>
      </c>
      <c r="J19" s="121"/>
      <c r="K19" s="121"/>
      <c r="L19" s="121">
        <v>19629.527000755017</v>
      </c>
      <c r="M19" s="121"/>
      <c r="N19" s="121"/>
      <c r="O19" s="121">
        <v>187286.73159999997</v>
      </c>
      <c r="P19" s="121"/>
      <c r="Q19" s="121"/>
      <c r="R19" s="121">
        <v>187286.73159999997</v>
      </c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>
        <v>278</v>
      </c>
      <c r="AH19" s="121"/>
      <c r="AI19" s="121"/>
      <c r="AJ19" s="121"/>
      <c r="AK19" s="121"/>
      <c r="AL19" s="121"/>
      <c r="AM19" s="121"/>
      <c r="AN19" s="121"/>
      <c r="AO19" s="121"/>
      <c r="AP19" s="121"/>
      <c r="AQ19" s="121">
        <v>0</v>
      </c>
      <c r="AR19" s="121">
        <v>522770.89905075484</v>
      </c>
    </row>
    <row r="20" spans="1:44">
      <c r="A20" s="116" t="s">
        <v>4236</v>
      </c>
      <c r="B20" s="121">
        <v>1800000</v>
      </c>
      <c r="C20" s="121"/>
      <c r="D20" s="121">
        <v>105297.0316</v>
      </c>
      <c r="E20" s="121"/>
      <c r="F20" s="121"/>
      <c r="G20" s="121"/>
      <c r="H20" s="121">
        <v>105297.0316</v>
      </c>
      <c r="I20" s="121">
        <v>22992.877249999903</v>
      </c>
      <c r="J20" s="121"/>
      <c r="K20" s="121"/>
      <c r="L20" s="121">
        <v>19629.527000755017</v>
      </c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>
        <v>271</v>
      </c>
      <c r="AH20" s="121"/>
      <c r="AI20" s="121"/>
      <c r="AJ20" s="121"/>
      <c r="AK20" s="121"/>
      <c r="AL20" s="121"/>
      <c r="AM20" s="121"/>
      <c r="AN20" s="121"/>
      <c r="AO20" s="121"/>
      <c r="AP20" s="121"/>
      <c r="AQ20" s="121">
        <v>0</v>
      </c>
      <c r="AR20" s="121">
        <v>2053487.4674507552</v>
      </c>
    </row>
    <row r="21" spans="1:44">
      <c r="A21" s="116" t="s">
        <v>4237</v>
      </c>
      <c r="B21" s="121"/>
      <c r="C21" s="121">
        <v>1080000</v>
      </c>
      <c r="D21" s="121"/>
      <c r="E21" s="121">
        <v>187286.73159999997</v>
      </c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>
        <v>29562.201659999952</v>
      </c>
      <c r="T21" s="121">
        <v>62678.830300000001</v>
      </c>
      <c r="U21" s="121"/>
      <c r="V21" s="121"/>
      <c r="W21" s="121">
        <v>39871.698649999977</v>
      </c>
      <c r="X21" s="121"/>
      <c r="Y21" s="121"/>
      <c r="Z21" s="121"/>
      <c r="AA21" s="121"/>
      <c r="AB21" s="121"/>
      <c r="AC21" s="121"/>
      <c r="AD21" s="121"/>
      <c r="AE21" s="121"/>
      <c r="AF21" s="121"/>
      <c r="AG21" s="121">
        <v>274</v>
      </c>
      <c r="AH21" s="121"/>
      <c r="AI21" s="121"/>
      <c r="AJ21" s="121"/>
      <c r="AK21" s="121"/>
      <c r="AL21" s="121"/>
      <c r="AM21" s="121"/>
      <c r="AN21" s="121"/>
      <c r="AO21" s="121"/>
      <c r="AP21" s="121"/>
      <c r="AQ21" s="121">
        <v>0</v>
      </c>
      <c r="AR21" s="121">
        <v>1399673.46221</v>
      </c>
    </row>
    <row r="22" spans="1:44">
      <c r="A22" s="116" t="s">
        <v>4238</v>
      </c>
      <c r="B22" s="121">
        <v>1800000</v>
      </c>
      <c r="C22" s="121"/>
      <c r="D22" s="121">
        <v>105297.0316</v>
      </c>
      <c r="E22" s="121"/>
      <c r="F22" s="121"/>
      <c r="G22" s="121"/>
      <c r="H22" s="121"/>
      <c r="I22" s="121"/>
      <c r="J22" s="121"/>
      <c r="K22" s="121">
        <v>187286.73159999997</v>
      </c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>
        <v>22992.877249999903</v>
      </c>
      <c r="Y22" s="121"/>
      <c r="Z22" s="121"/>
      <c r="AA22" s="121"/>
      <c r="AB22" s="121"/>
      <c r="AC22" s="121"/>
      <c r="AD22" s="121"/>
      <c r="AE22" s="121"/>
      <c r="AF22" s="121"/>
      <c r="AG22" s="121">
        <v>274</v>
      </c>
      <c r="AH22" s="121"/>
      <c r="AI22" s="121"/>
      <c r="AJ22" s="121"/>
      <c r="AK22" s="121"/>
      <c r="AL22" s="121">
        <v>22992.877249999903</v>
      </c>
      <c r="AM22" s="121"/>
      <c r="AN22" s="121"/>
      <c r="AO22" s="121"/>
      <c r="AP22" s="121"/>
      <c r="AQ22" s="121">
        <v>0</v>
      </c>
      <c r="AR22" s="121">
        <v>2138843.5176999997</v>
      </c>
    </row>
    <row r="23" spans="1:44">
      <c r="A23" s="116" t="s">
        <v>4239</v>
      </c>
      <c r="B23" s="121"/>
      <c r="C23" s="121"/>
      <c r="D23" s="121"/>
      <c r="E23" s="121"/>
      <c r="F23" s="121">
        <v>301250</v>
      </c>
      <c r="G23" s="121"/>
      <c r="H23" s="121"/>
      <c r="I23" s="121">
        <v>22992.877249999903</v>
      </c>
      <c r="J23" s="121"/>
      <c r="K23" s="121"/>
      <c r="L23" s="121">
        <v>19629.527000755017</v>
      </c>
      <c r="M23" s="121"/>
      <c r="N23" s="121"/>
      <c r="O23" s="121"/>
      <c r="P23" s="121"/>
      <c r="Q23" s="121">
        <v>12022.651054929618</v>
      </c>
      <c r="R23" s="121"/>
      <c r="S23" s="121"/>
      <c r="T23" s="121"/>
      <c r="U23" s="121"/>
      <c r="V23" s="121"/>
      <c r="W23" s="121"/>
      <c r="X23" s="121"/>
      <c r="Y23" s="121"/>
      <c r="Z23" s="121">
        <v>16828.60936064343</v>
      </c>
      <c r="AA23" s="121"/>
      <c r="AB23" s="121"/>
      <c r="AC23" s="121"/>
      <c r="AD23" s="121"/>
      <c r="AE23" s="121"/>
      <c r="AF23" s="121"/>
      <c r="AG23" s="121">
        <v>277</v>
      </c>
      <c r="AH23" s="121"/>
      <c r="AI23" s="121"/>
      <c r="AJ23" s="121"/>
      <c r="AK23" s="121"/>
      <c r="AL23" s="121"/>
      <c r="AM23" s="121"/>
      <c r="AN23" s="121"/>
      <c r="AO23" s="121"/>
      <c r="AP23" s="121"/>
      <c r="AQ23" s="121">
        <v>0</v>
      </c>
      <c r="AR23" s="121">
        <v>373000.66466632794</v>
      </c>
    </row>
    <row r="24" spans="1:44">
      <c r="A24" s="116" t="s">
        <v>4240</v>
      </c>
      <c r="B24" s="121">
        <v>1800000</v>
      </c>
      <c r="C24" s="121"/>
      <c r="D24" s="121">
        <v>105297.0316</v>
      </c>
      <c r="E24" s="121"/>
      <c r="F24" s="121">
        <v>301250</v>
      </c>
      <c r="G24" s="121"/>
      <c r="H24" s="121"/>
      <c r="I24" s="121">
        <v>22992.877249999903</v>
      </c>
      <c r="J24" s="121"/>
      <c r="K24" s="121"/>
      <c r="L24" s="121"/>
      <c r="M24" s="121"/>
      <c r="N24" s="121"/>
      <c r="O24" s="121"/>
      <c r="P24" s="121"/>
      <c r="Q24" s="121">
        <v>12022.651054929618</v>
      </c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>
        <v>278</v>
      </c>
      <c r="AH24" s="121"/>
      <c r="AI24" s="121"/>
      <c r="AJ24" s="121"/>
      <c r="AK24" s="121"/>
      <c r="AL24" s="121"/>
      <c r="AM24" s="121"/>
      <c r="AN24" s="121"/>
      <c r="AO24" s="121"/>
      <c r="AP24" s="121"/>
      <c r="AQ24" s="121">
        <v>0</v>
      </c>
      <c r="AR24" s="121">
        <v>2241840.5599049297</v>
      </c>
    </row>
    <row r="25" spans="1:44">
      <c r="A25" s="116" t="s">
        <v>43</v>
      </c>
      <c r="B25" s="121"/>
      <c r="C25" s="121">
        <v>1080000</v>
      </c>
      <c r="D25" s="121">
        <v>105297.0316</v>
      </c>
      <c r="E25" s="121">
        <v>187286.73159999997</v>
      </c>
      <c r="F25" s="121"/>
      <c r="G25" s="121"/>
      <c r="H25" s="121"/>
      <c r="I25" s="121"/>
      <c r="J25" s="121"/>
      <c r="K25" s="121"/>
      <c r="L25" s="121">
        <v>19629.527000755017</v>
      </c>
      <c r="M25" s="121"/>
      <c r="N25" s="121"/>
      <c r="O25" s="121"/>
      <c r="P25" s="121"/>
      <c r="Q25" s="121"/>
      <c r="R25" s="121"/>
      <c r="S25" s="121">
        <v>29562.201659999952</v>
      </c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>
        <v>280</v>
      </c>
      <c r="AH25" s="121"/>
      <c r="AI25" s="121"/>
      <c r="AJ25" s="121"/>
      <c r="AK25" s="121"/>
      <c r="AL25" s="121"/>
      <c r="AM25" s="121"/>
      <c r="AN25" s="121"/>
      <c r="AO25" s="121"/>
      <c r="AP25" s="121"/>
      <c r="AQ25" s="121">
        <v>0</v>
      </c>
      <c r="AR25" s="121">
        <v>1422055.4918607553</v>
      </c>
    </row>
    <row r="26" spans="1:44">
      <c r="A26" s="116" t="s">
        <v>4241</v>
      </c>
      <c r="B26" s="121">
        <v>1800000</v>
      </c>
      <c r="C26" s="121"/>
      <c r="D26" s="121">
        <v>105297.0316</v>
      </c>
      <c r="E26" s="121"/>
      <c r="F26" s="121">
        <v>301250</v>
      </c>
      <c r="G26" s="121"/>
      <c r="H26" s="121"/>
      <c r="I26" s="121">
        <v>22992.877249999903</v>
      </c>
      <c r="J26" s="121"/>
      <c r="K26" s="121"/>
      <c r="L26" s="121">
        <v>19629.527000755017</v>
      </c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>
        <v>279</v>
      </c>
      <c r="AH26" s="121"/>
      <c r="AI26" s="121"/>
      <c r="AJ26" s="121"/>
      <c r="AK26" s="121"/>
      <c r="AL26" s="121"/>
      <c r="AM26" s="121"/>
      <c r="AN26" s="121"/>
      <c r="AO26" s="121"/>
      <c r="AP26" s="121"/>
      <c r="AQ26" s="121">
        <v>0</v>
      </c>
      <c r="AR26" s="121">
        <v>2249448.4358507553</v>
      </c>
    </row>
    <row r="27" spans="1:44">
      <c r="A27" s="116" t="s">
        <v>4242</v>
      </c>
      <c r="B27" s="121">
        <v>1800000</v>
      </c>
      <c r="C27" s="121"/>
      <c r="D27" s="121">
        <v>105297.0316</v>
      </c>
      <c r="E27" s="121"/>
      <c r="F27" s="121"/>
      <c r="G27" s="121">
        <v>187286.73159999997</v>
      </c>
      <c r="H27" s="121"/>
      <c r="I27" s="121"/>
      <c r="J27" s="121"/>
      <c r="K27" s="121"/>
      <c r="L27" s="121">
        <v>19629.527000755017</v>
      </c>
      <c r="M27" s="121"/>
      <c r="N27" s="121"/>
      <c r="O27" s="121"/>
      <c r="P27" s="121"/>
      <c r="Q27" s="121"/>
      <c r="R27" s="121"/>
      <c r="S27" s="121">
        <v>29562.201659999952</v>
      </c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>
        <v>274</v>
      </c>
      <c r="AH27" s="121"/>
      <c r="AI27" s="121"/>
      <c r="AJ27" s="121"/>
      <c r="AK27" s="121"/>
      <c r="AL27" s="121"/>
      <c r="AM27" s="121"/>
      <c r="AN27" s="121"/>
      <c r="AO27" s="121"/>
      <c r="AP27" s="121"/>
      <c r="AQ27" s="121">
        <v>0</v>
      </c>
      <c r="AR27" s="121">
        <v>2142049.4918607553</v>
      </c>
    </row>
    <row r="28" spans="1:44">
      <c r="A28" s="116" t="s">
        <v>4243</v>
      </c>
      <c r="B28" s="121">
        <v>1800000</v>
      </c>
      <c r="C28" s="121">
        <v>1080000</v>
      </c>
      <c r="D28" s="121">
        <v>105297.0316</v>
      </c>
      <c r="E28" s="121">
        <v>187286.73159999997</v>
      </c>
      <c r="F28" s="121"/>
      <c r="G28" s="121"/>
      <c r="H28" s="121">
        <v>105297.0316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>
        <v>279</v>
      </c>
      <c r="AH28" s="121"/>
      <c r="AI28" s="121"/>
      <c r="AJ28" s="121"/>
      <c r="AK28" s="121"/>
      <c r="AL28" s="121"/>
      <c r="AM28" s="121"/>
      <c r="AN28" s="121"/>
      <c r="AO28" s="121"/>
      <c r="AP28" s="121"/>
      <c r="AQ28" s="121">
        <v>0</v>
      </c>
      <c r="AR28" s="121">
        <v>3278159.7948000003</v>
      </c>
    </row>
    <row r="29" spans="1:44">
      <c r="A29" s="116" t="s">
        <v>4244</v>
      </c>
      <c r="B29" s="121">
        <v>1800000</v>
      </c>
      <c r="C29" s="121">
        <v>1080000</v>
      </c>
      <c r="D29" s="121">
        <v>105297.0316</v>
      </c>
      <c r="E29" s="121">
        <v>187286.73159999997</v>
      </c>
      <c r="F29" s="121">
        <v>301250</v>
      </c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>
        <v>271</v>
      </c>
      <c r="AH29" s="121"/>
      <c r="AI29" s="121"/>
      <c r="AJ29" s="121"/>
      <c r="AK29" s="121"/>
      <c r="AL29" s="121"/>
      <c r="AM29" s="121"/>
      <c r="AN29" s="121"/>
      <c r="AO29" s="121"/>
      <c r="AP29" s="121"/>
      <c r="AQ29" s="121">
        <v>0</v>
      </c>
      <c r="AR29" s="121">
        <v>3474104.7631999999</v>
      </c>
    </row>
    <row r="30" spans="1:44">
      <c r="A30" s="116" t="s">
        <v>4245</v>
      </c>
      <c r="B30" s="121"/>
      <c r="C30" s="121"/>
      <c r="D30" s="121">
        <v>105297.0316</v>
      </c>
      <c r="E30" s="121">
        <v>187286.73159999997</v>
      </c>
      <c r="F30" s="121">
        <v>301250</v>
      </c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>
        <v>12022.651054929618</v>
      </c>
      <c r="R30" s="121"/>
      <c r="S30" s="121"/>
      <c r="T30" s="121"/>
      <c r="U30" s="121">
        <v>62678.830300000001</v>
      </c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>
        <v>274</v>
      </c>
      <c r="AH30" s="121"/>
      <c r="AI30" s="121"/>
      <c r="AJ30" s="121"/>
      <c r="AK30" s="121"/>
      <c r="AL30" s="121"/>
      <c r="AM30" s="121"/>
      <c r="AN30" s="121"/>
      <c r="AO30" s="121"/>
      <c r="AP30" s="121"/>
      <c r="AQ30" s="121">
        <v>0</v>
      </c>
      <c r="AR30" s="121">
        <v>668809.24455492955</v>
      </c>
    </row>
    <row r="31" spans="1:44">
      <c r="A31" s="116" t="s">
        <v>4246</v>
      </c>
      <c r="B31" s="121">
        <v>1800000</v>
      </c>
      <c r="C31" s="121"/>
      <c r="D31" s="121">
        <v>105297.0316</v>
      </c>
      <c r="E31" s="121">
        <v>187286.73159999997</v>
      </c>
      <c r="F31" s="121"/>
      <c r="G31" s="121"/>
      <c r="H31" s="121"/>
      <c r="I31" s="121"/>
      <c r="J31" s="121"/>
      <c r="K31" s="121"/>
      <c r="L31" s="121">
        <v>19629.527000755017</v>
      </c>
      <c r="M31" s="121"/>
      <c r="N31" s="121"/>
      <c r="O31" s="121"/>
      <c r="P31" s="121"/>
      <c r="Q31" s="121">
        <v>12022.651054929618</v>
      </c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>
        <v>280</v>
      </c>
      <c r="AH31" s="121"/>
      <c r="AI31" s="121"/>
      <c r="AJ31" s="121"/>
      <c r="AK31" s="121"/>
      <c r="AL31" s="121"/>
      <c r="AM31" s="121"/>
      <c r="AN31" s="121"/>
      <c r="AO31" s="121"/>
      <c r="AP31" s="121"/>
      <c r="AQ31" s="121">
        <v>0</v>
      </c>
      <c r="AR31" s="121">
        <v>2124515.9412556849</v>
      </c>
    </row>
    <row r="32" spans="1:44">
      <c r="A32" s="116" t="s">
        <v>4247</v>
      </c>
      <c r="B32" s="121"/>
      <c r="C32" s="121">
        <v>1080000</v>
      </c>
      <c r="D32" s="121">
        <v>105297.0316</v>
      </c>
      <c r="E32" s="121">
        <v>187286.73159999997</v>
      </c>
      <c r="F32" s="121"/>
      <c r="G32" s="121"/>
      <c r="H32" s="121"/>
      <c r="I32" s="121"/>
      <c r="J32" s="121"/>
      <c r="K32" s="121"/>
      <c r="L32" s="121">
        <v>19629.527000755017</v>
      </c>
      <c r="M32" s="121"/>
      <c r="N32" s="121"/>
      <c r="O32" s="121"/>
      <c r="P32" s="121"/>
      <c r="Q32" s="121">
        <v>12022.651054929618</v>
      </c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>
        <v>278</v>
      </c>
      <c r="AH32" s="121"/>
      <c r="AI32" s="121"/>
      <c r="AJ32" s="121"/>
      <c r="AK32" s="121"/>
      <c r="AL32" s="121"/>
      <c r="AM32" s="121"/>
      <c r="AN32" s="121"/>
      <c r="AO32" s="121"/>
      <c r="AP32" s="121"/>
      <c r="AQ32" s="121">
        <v>0</v>
      </c>
      <c r="AR32" s="121">
        <v>1404513.9412556849</v>
      </c>
    </row>
    <row r="33" spans="1:44">
      <c r="A33" s="116" t="s">
        <v>4248</v>
      </c>
      <c r="B33" s="121">
        <v>1800000</v>
      </c>
      <c r="C33" s="121">
        <v>1080000</v>
      </c>
      <c r="D33" s="121">
        <v>105297.0316</v>
      </c>
      <c r="E33" s="121"/>
      <c r="F33" s="121"/>
      <c r="G33" s="121"/>
      <c r="H33" s="121">
        <v>105297.0316</v>
      </c>
      <c r="I33" s="121"/>
      <c r="J33" s="121"/>
      <c r="K33" s="121"/>
      <c r="L33" s="121">
        <v>19629.527000755017</v>
      </c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>
        <v>274</v>
      </c>
      <c r="AH33" s="121"/>
      <c r="AI33" s="121"/>
      <c r="AJ33" s="121"/>
      <c r="AK33" s="121"/>
      <c r="AL33" s="121"/>
      <c r="AM33" s="121"/>
      <c r="AN33" s="121"/>
      <c r="AO33" s="121"/>
      <c r="AP33" s="121"/>
      <c r="AQ33" s="121">
        <v>0</v>
      </c>
      <c r="AR33" s="121">
        <v>3110497.5902007553</v>
      </c>
    </row>
    <row r="34" spans="1:44">
      <c r="A34" s="116" t="s">
        <v>4249</v>
      </c>
      <c r="B34" s="121">
        <v>1800000</v>
      </c>
      <c r="C34" s="121"/>
      <c r="D34" s="121">
        <v>105297.0316</v>
      </c>
      <c r="E34" s="121"/>
      <c r="F34" s="121">
        <v>301250</v>
      </c>
      <c r="G34" s="121"/>
      <c r="H34" s="121"/>
      <c r="I34" s="121">
        <v>22992.877249999903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>
        <v>16828.60936064343</v>
      </c>
      <c r="AA34" s="121"/>
      <c r="AB34" s="121"/>
      <c r="AC34" s="121"/>
      <c r="AD34" s="121"/>
      <c r="AE34" s="121"/>
      <c r="AF34" s="121"/>
      <c r="AG34" s="121">
        <v>280</v>
      </c>
      <c r="AH34" s="121"/>
      <c r="AI34" s="121"/>
      <c r="AJ34" s="121"/>
      <c r="AK34" s="121"/>
      <c r="AL34" s="121"/>
      <c r="AM34" s="121"/>
      <c r="AN34" s="121"/>
      <c r="AO34" s="121"/>
      <c r="AP34" s="121"/>
      <c r="AQ34" s="121">
        <v>0</v>
      </c>
      <c r="AR34" s="121">
        <v>2246648.5182106439</v>
      </c>
    </row>
    <row r="35" spans="1:44">
      <c r="A35" s="116" t="s">
        <v>54</v>
      </c>
      <c r="B35" s="121"/>
      <c r="C35" s="121"/>
      <c r="D35" s="121"/>
      <c r="E35" s="121"/>
      <c r="F35" s="121"/>
      <c r="G35" s="121">
        <v>187286.73159999997</v>
      </c>
      <c r="H35" s="121">
        <v>105297.0316</v>
      </c>
      <c r="I35" s="121">
        <v>22992.877249999903</v>
      </c>
      <c r="J35" s="121"/>
      <c r="K35" s="121"/>
      <c r="L35" s="121"/>
      <c r="M35" s="121"/>
      <c r="N35" s="121"/>
      <c r="O35" s="121"/>
      <c r="P35" s="121"/>
      <c r="Q35" s="121">
        <v>12022.651054929618</v>
      </c>
      <c r="R35" s="121"/>
      <c r="S35" s="121"/>
      <c r="T35" s="121"/>
      <c r="U35" s="121"/>
      <c r="V35" s="121"/>
      <c r="W35" s="121"/>
      <c r="X35" s="121"/>
      <c r="Y35" s="121">
        <v>29562.201659999952</v>
      </c>
      <c r="Z35" s="121"/>
      <c r="AA35" s="121"/>
      <c r="AB35" s="121"/>
      <c r="AC35" s="121"/>
      <c r="AD35" s="121"/>
      <c r="AE35" s="121"/>
      <c r="AF35" s="121"/>
      <c r="AG35" s="121">
        <v>273</v>
      </c>
      <c r="AH35" s="121"/>
      <c r="AI35" s="121"/>
      <c r="AJ35" s="121"/>
      <c r="AK35" s="121"/>
      <c r="AL35" s="121"/>
      <c r="AM35" s="121"/>
      <c r="AN35" s="121"/>
      <c r="AO35" s="121"/>
      <c r="AP35" s="121"/>
      <c r="AQ35" s="121">
        <v>0</v>
      </c>
      <c r="AR35" s="121">
        <v>357434.49316492944</v>
      </c>
    </row>
    <row r="36" spans="1:44">
      <c r="A36" s="116" t="s">
        <v>4250</v>
      </c>
      <c r="B36" s="121">
        <v>1800000</v>
      </c>
      <c r="C36" s="121">
        <v>1080000</v>
      </c>
      <c r="D36" s="121">
        <v>105297.0316</v>
      </c>
      <c r="E36" s="121"/>
      <c r="F36" s="121"/>
      <c r="G36" s="121">
        <v>187286.73159999997</v>
      </c>
      <c r="H36" s="121">
        <v>105297.0316</v>
      </c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>
        <v>280</v>
      </c>
      <c r="AH36" s="121"/>
      <c r="AI36" s="121"/>
      <c r="AJ36" s="121"/>
      <c r="AK36" s="121"/>
      <c r="AL36" s="121"/>
      <c r="AM36" s="121"/>
      <c r="AN36" s="121"/>
      <c r="AO36" s="121"/>
      <c r="AP36" s="121"/>
      <c r="AQ36" s="121">
        <v>0</v>
      </c>
      <c r="AR36" s="121">
        <v>3278160.7948000003</v>
      </c>
    </row>
    <row r="37" spans="1:44">
      <c r="A37" s="116" t="s">
        <v>4251</v>
      </c>
      <c r="B37" s="121"/>
      <c r="C37" s="121">
        <v>1080000</v>
      </c>
      <c r="D37" s="121">
        <v>105297.0316</v>
      </c>
      <c r="E37" s="121"/>
      <c r="F37" s="121"/>
      <c r="G37" s="121"/>
      <c r="H37" s="121">
        <v>105297.0316</v>
      </c>
      <c r="I37" s="121">
        <v>22992.877249999903</v>
      </c>
      <c r="J37" s="121"/>
      <c r="K37" s="121"/>
      <c r="L37" s="121"/>
      <c r="M37" s="121"/>
      <c r="N37" s="121"/>
      <c r="O37" s="121"/>
      <c r="P37" s="121"/>
      <c r="Q37" s="121">
        <v>12022.651054929618</v>
      </c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>
        <v>272</v>
      </c>
      <c r="AH37" s="121"/>
      <c r="AI37" s="121"/>
      <c r="AJ37" s="121"/>
      <c r="AK37" s="121"/>
      <c r="AL37" s="121"/>
      <c r="AM37" s="121"/>
      <c r="AN37" s="121"/>
      <c r="AO37" s="121"/>
      <c r="AP37" s="121"/>
      <c r="AQ37" s="121">
        <v>0</v>
      </c>
      <c r="AR37" s="121">
        <v>1325881.5915049298</v>
      </c>
    </row>
    <row r="38" spans="1:44">
      <c r="A38" s="116" t="s">
        <v>49</v>
      </c>
      <c r="B38" s="121">
        <v>1800000</v>
      </c>
      <c r="C38" s="121"/>
      <c r="D38" s="121">
        <v>105297.0316</v>
      </c>
      <c r="E38" s="121"/>
      <c r="F38" s="121"/>
      <c r="G38" s="121"/>
      <c r="H38" s="121"/>
      <c r="I38" s="121">
        <v>22992.877249999903</v>
      </c>
      <c r="J38" s="121"/>
      <c r="K38" s="121"/>
      <c r="L38" s="121">
        <v>19629.527000755017</v>
      </c>
      <c r="M38" s="121"/>
      <c r="N38" s="121"/>
      <c r="O38" s="121"/>
      <c r="P38" s="121"/>
      <c r="Q38" s="121"/>
      <c r="R38" s="121"/>
      <c r="S38" s="121"/>
      <c r="T38" s="121"/>
      <c r="U38" s="121">
        <v>62678.830300000001</v>
      </c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>
        <v>275</v>
      </c>
      <c r="AH38" s="121"/>
      <c r="AI38" s="121"/>
      <c r="AJ38" s="121"/>
      <c r="AK38" s="121"/>
      <c r="AL38" s="121"/>
      <c r="AM38" s="121"/>
      <c r="AN38" s="121"/>
      <c r="AO38" s="121"/>
      <c r="AP38" s="121"/>
      <c r="AQ38" s="121">
        <v>0</v>
      </c>
      <c r="AR38" s="121">
        <v>2010873.2661507551</v>
      </c>
    </row>
    <row r="39" spans="1:44">
      <c r="A39" s="116" t="s">
        <v>4252</v>
      </c>
      <c r="B39" s="121"/>
      <c r="C39" s="121">
        <v>1080000</v>
      </c>
      <c r="D39" s="121">
        <v>105297.0316</v>
      </c>
      <c r="E39" s="121"/>
      <c r="F39" s="121"/>
      <c r="G39" s="121"/>
      <c r="H39" s="121"/>
      <c r="I39" s="121">
        <v>22992.877249999903</v>
      </c>
      <c r="J39" s="121"/>
      <c r="K39" s="121"/>
      <c r="L39" s="121"/>
      <c r="M39" s="121"/>
      <c r="N39" s="121"/>
      <c r="O39" s="121"/>
      <c r="P39" s="121"/>
      <c r="Q39" s="121">
        <v>12022.651054929618</v>
      </c>
      <c r="R39" s="121"/>
      <c r="S39" s="121"/>
      <c r="T39" s="121">
        <v>62678.830300000001</v>
      </c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>
        <v>279</v>
      </c>
      <c r="AH39" s="121"/>
      <c r="AI39" s="121"/>
      <c r="AJ39" s="121"/>
      <c r="AK39" s="121"/>
      <c r="AL39" s="121"/>
      <c r="AM39" s="121"/>
      <c r="AN39" s="121"/>
      <c r="AO39" s="121"/>
      <c r="AP39" s="121"/>
      <c r="AQ39" s="121">
        <v>0</v>
      </c>
      <c r="AR39" s="121">
        <v>1283270.3902049297</v>
      </c>
    </row>
    <row r="40" spans="1:44">
      <c r="A40" s="116" t="s">
        <v>4253</v>
      </c>
      <c r="B40" s="121">
        <v>1800000</v>
      </c>
      <c r="C40" s="121"/>
      <c r="D40" s="121">
        <v>105297.0316</v>
      </c>
      <c r="E40" s="121">
        <v>187286.73159999997</v>
      </c>
      <c r="F40" s="121"/>
      <c r="G40" s="121"/>
      <c r="H40" s="121"/>
      <c r="I40" s="121">
        <v>22992.877249999903</v>
      </c>
      <c r="J40" s="121"/>
      <c r="K40" s="121"/>
      <c r="L40" s="121">
        <v>19629.527000755017</v>
      </c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>
        <v>276</v>
      </c>
      <c r="AH40" s="121"/>
      <c r="AI40" s="121"/>
      <c r="AJ40" s="121"/>
      <c r="AK40" s="121"/>
      <c r="AL40" s="121"/>
      <c r="AM40" s="121"/>
      <c r="AN40" s="121"/>
      <c r="AO40" s="121"/>
      <c r="AP40" s="121"/>
      <c r="AQ40" s="121">
        <v>0</v>
      </c>
      <c r="AR40" s="121">
        <v>2135482.1674507549</v>
      </c>
    </row>
    <row r="41" spans="1:44">
      <c r="A41" s="116" t="s">
        <v>28</v>
      </c>
      <c r="B41" s="121">
        <v>1800000</v>
      </c>
      <c r="C41" s="121">
        <v>1080000</v>
      </c>
      <c r="D41" s="121"/>
      <c r="E41" s="121">
        <v>187286.73159999997</v>
      </c>
      <c r="F41" s="121"/>
      <c r="G41" s="121"/>
      <c r="H41" s="121"/>
      <c r="I41" s="121"/>
      <c r="J41" s="121"/>
      <c r="K41" s="121">
        <v>187286.73159999997</v>
      </c>
      <c r="L41" s="121">
        <v>19629.527000755017</v>
      </c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>
        <v>275</v>
      </c>
      <c r="AH41" s="121"/>
      <c r="AI41" s="121"/>
      <c r="AJ41" s="121"/>
      <c r="AK41" s="121"/>
      <c r="AL41" s="121"/>
      <c r="AM41" s="121"/>
      <c r="AN41" s="121"/>
      <c r="AO41" s="121"/>
      <c r="AP41" s="121"/>
      <c r="AQ41" s="121">
        <v>0</v>
      </c>
      <c r="AR41" s="121">
        <v>3274477.9902007552</v>
      </c>
    </row>
    <row r="42" spans="1:44">
      <c r="A42" s="116" t="s">
        <v>4254</v>
      </c>
      <c r="B42" s="121">
        <v>1800000</v>
      </c>
      <c r="C42" s="121">
        <v>1080000</v>
      </c>
      <c r="D42" s="121">
        <v>105297.0316</v>
      </c>
      <c r="E42" s="121"/>
      <c r="F42" s="121"/>
      <c r="G42" s="121"/>
      <c r="H42" s="121"/>
      <c r="I42" s="121">
        <v>22992.877249999903</v>
      </c>
      <c r="J42" s="121"/>
      <c r="K42" s="121"/>
      <c r="L42" s="121">
        <v>19629.527000755017</v>
      </c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>
        <v>276</v>
      </c>
      <c r="AH42" s="121"/>
      <c r="AI42" s="121"/>
      <c r="AJ42" s="121"/>
      <c r="AK42" s="121"/>
      <c r="AL42" s="121"/>
      <c r="AM42" s="121"/>
      <c r="AN42" s="121"/>
      <c r="AO42" s="121"/>
      <c r="AP42" s="121"/>
      <c r="AQ42" s="121">
        <v>0</v>
      </c>
      <c r="AR42" s="121">
        <v>3028195.4358507548</v>
      </c>
    </row>
    <row r="43" spans="1:44">
      <c r="A43" s="116" t="s">
        <v>27</v>
      </c>
      <c r="B43" s="121"/>
      <c r="C43" s="121">
        <v>1080000</v>
      </c>
      <c r="D43" s="121"/>
      <c r="E43" s="121">
        <v>187286.73159999997</v>
      </c>
      <c r="F43" s="121">
        <v>301250</v>
      </c>
      <c r="G43" s="121">
        <v>187286.73159999997</v>
      </c>
      <c r="H43" s="121">
        <v>105297.0316</v>
      </c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>
        <v>270</v>
      </c>
      <c r="AH43" s="121"/>
      <c r="AI43" s="121"/>
      <c r="AJ43" s="121"/>
      <c r="AK43" s="121"/>
      <c r="AL43" s="121"/>
      <c r="AM43" s="121"/>
      <c r="AN43" s="121"/>
      <c r="AO43" s="121"/>
      <c r="AP43" s="121"/>
      <c r="AQ43" s="121">
        <v>0</v>
      </c>
      <c r="AR43" s="121">
        <v>1861390.4948000002</v>
      </c>
    </row>
    <row r="44" spans="1:44">
      <c r="A44" s="116" t="s">
        <v>24</v>
      </c>
      <c r="B44" s="121"/>
      <c r="C44" s="121">
        <v>1080000</v>
      </c>
      <c r="D44" s="121">
        <v>105297.0316</v>
      </c>
      <c r="E44" s="121"/>
      <c r="F44" s="121"/>
      <c r="G44" s="121"/>
      <c r="H44" s="121">
        <v>105297.0316</v>
      </c>
      <c r="I44" s="121"/>
      <c r="J44" s="121"/>
      <c r="K44" s="121"/>
      <c r="L44" s="121"/>
      <c r="M44" s="121"/>
      <c r="N44" s="121"/>
      <c r="O44" s="121"/>
      <c r="P44" s="121"/>
      <c r="Q44" s="121">
        <v>12022.651054929618</v>
      </c>
      <c r="R44" s="121">
        <v>187286.73159999997</v>
      </c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>
        <v>277</v>
      </c>
      <c r="AH44" s="121"/>
      <c r="AI44" s="121"/>
      <c r="AJ44" s="121"/>
      <c r="AK44" s="121"/>
      <c r="AL44" s="121"/>
      <c r="AM44" s="121"/>
      <c r="AN44" s="121"/>
      <c r="AO44" s="121"/>
      <c r="AP44" s="121"/>
      <c r="AQ44" s="121">
        <v>0</v>
      </c>
      <c r="AR44" s="121">
        <v>1490180.44585493</v>
      </c>
    </row>
    <row r="45" spans="1:44">
      <c r="A45" s="116" t="s">
        <v>4255</v>
      </c>
      <c r="B45" s="121"/>
      <c r="C45" s="121">
        <v>1080000</v>
      </c>
      <c r="D45" s="121">
        <v>105297.0316</v>
      </c>
      <c r="E45" s="121"/>
      <c r="F45" s="121"/>
      <c r="G45" s="121"/>
      <c r="H45" s="121"/>
      <c r="I45" s="121"/>
      <c r="J45" s="121"/>
      <c r="K45" s="121"/>
      <c r="L45" s="121">
        <v>19629.527000755017</v>
      </c>
      <c r="M45" s="121"/>
      <c r="N45" s="121"/>
      <c r="O45" s="121"/>
      <c r="P45" s="121"/>
      <c r="Q45" s="121"/>
      <c r="R45" s="121">
        <v>187286.73159999997</v>
      </c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>
        <v>62678.830300000001</v>
      </c>
      <c r="AD45" s="121"/>
      <c r="AE45" s="121"/>
      <c r="AF45" s="121"/>
      <c r="AG45" s="121">
        <v>274</v>
      </c>
      <c r="AH45" s="121"/>
      <c r="AI45" s="121"/>
      <c r="AJ45" s="121"/>
      <c r="AK45" s="121"/>
      <c r="AL45" s="121"/>
      <c r="AM45" s="121"/>
      <c r="AN45" s="121"/>
      <c r="AO45" s="121"/>
      <c r="AP45" s="121"/>
      <c r="AQ45" s="121">
        <v>0</v>
      </c>
      <c r="AR45" s="121">
        <v>1455166.1205007553</v>
      </c>
    </row>
    <row r="46" spans="1:44">
      <c r="A46" s="116" t="s">
        <v>4256</v>
      </c>
      <c r="B46" s="121"/>
      <c r="C46" s="121">
        <v>1080000</v>
      </c>
      <c r="D46" s="121">
        <v>105297.0316</v>
      </c>
      <c r="E46" s="121">
        <v>187286.73159999997</v>
      </c>
      <c r="F46" s="121">
        <v>301250</v>
      </c>
      <c r="G46" s="121"/>
      <c r="H46" s="121"/>
      <c r="I46" s="121"/>
      <c r="J46" s="121"/>
      <c r="K46" s="121"/>
      <c r="L46" s="121">
        <v>19629.527000755017</v>
      </c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>
        <v>280</v>
      </c>
      <c r="AH46" s="121"/>
      <c r="AI46" s="121"/>
      <c r="AJ46" s="121"/>
      <c r="AK46" s="121"/>
      <c r="AL46" s="121"/>
      <c r="AM46" s="121"/>
      <c r="AN46" s="121"/>
      <c r="AO46" s="121"/>
      <c r="AP46" s="121"/>
      <c r="AQ46" s="121">
        <v>0</v>
      </c>
      <c r="AR46" s="121">
        <v>1693743.2902007552</v>
      </c>
    </row>
    <row r="47" spans="1:44">
      <c r="A47" s="116" t="s">
        <v>29</v>
      </c>
      <c r="B47" s="121"/>
      <c r="C47" s="121"/>
      <c r="D47" s="121">
        <v>105297.0316</v>
      </c>
      <c r="E47" s="121"/>
      <c r="F47" s="121">
        <v>301250</v>
      </c>
      <c r="G47" s="121"/>
      <c r="H47" s="121"/>
      <c r="I47" s="121"/>
      <c r="J47" s="121"/>
      <c r="K47" s="121"/>
      <c r="L47" s="121"/>
      <c r="M47" s="121"/>
      <c r="N47" s="121">
        <v>480000</v>
      </c>
      <c r="O47" s="121"/>
      <c r="P47" s="121"/>
      <c r="Q47" s="121"/>
      <c r="R47" s="121"/>
      <c r="S47" s="121">
        <v>29562.201659999952</v>
      </c>
      <c r="T47" s="121"/>
      <c r="U47" s="121"/>
      <c r="V47" s="121"/>
      <c r="W47" s="121">
        <v>39871.698649999977</v>
      </c>
      <c r="X47" s="121"/>
      <c r="Y47" s="121"/>
      <c r="Z47" s="121"/>
      <c r="AA47" s="121"/>
      <c r="AB47" s="121"/>
      <c r="AC47" s="121"/>
      <c r="AD47" s="121"/>
      <c r="AE47" s="121"/>
      <c r="AF47" s="121"/>
      <c r="AG47" s="121">
        <v>276</v>
      </c>
      <c r="AH47" s="121"/>
      <c r="AI47" s="121"/>
      <c r="AJ47" s="121"/>
      <c r="AK47" s="121"/>
      <c r="AL47" s="121"/>
      <c r="AM47" s="121"/>
      <c r="AN47" s="121"/>
      <c r="AO47" s="121"/>
      <c r="AP47" s="121"/>
      <c r="AQ47" s="121">
        <v>0</v>
      </c>
      <c r="AR47" s="121">
        <v>956256.93190999993</v>
      </c>
    </row>
    <row r="48" spans="1:44">
      <c r="A48" s="116" t="s">
        <v>4257</v>
      </c>
      <c r="B48" s="121"/>
      <c r="C48" s="121"/>
      <c r="D48" s="121">
        <v>105297.0316</v>
      </c>
      <c r="E48" s="121">
        <v>187286.73159999997</v>
      </c>
      <c r="F48" s="121"/>
      <c r="G48" s="121"/>
      <c r="H48" s="121"/>
      <c r="I48" s="121"/>
      <c r="J48" s="121"/>
      <c r="K48" s="121"/>
      <c r="L48" s="121">
        <v>19629.527000755017</v>
      </c>
      <c r="M48" s="121"/>
      <c r="N48" s="121"/>
      <c r="O48" s="121"/>
      <c r="P48" s="121"/>
      <c r="Q48" s="121">
        <v>12022.651054929618</v>
      </c>
      <c r="R48" s="121"/>
      <c r="S48" s="121">
        <v>29562.201659999952</v>
      </c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>
        <v>280</v>
      </c>
      <c r="AH48" s="121"/>
      <c r="AI48" s="121"/>
      <c r="AJ48" s="121"/>
      <c r="AK48" s="121"/>
      <c r="AL48" s="121"/>
      <c r="AM48" s="121"/>
      <c r="AN48" s="121"/>
      <c r="AO48" s="121"/>
      <c r="AP48" s="121"/>
      <c r="AQ48" s="121">
        <v>0</v>
      </c>
      <c r="AR48" s="121">
        <v>354078.14291568456</v>
      </c>
    </row>
    <row r="49" spans="1:44">
      <c r="A49" s="116" t="s">
        <v>47</v>
      </c>
      <c r="B49" s="121"/>
      <c r="C49" s="121"/>
      <c r="D49" s="121"/>
      <c r="E49" s="121"/>
      <c r="F49" s="121"/>
      <c r="G49" s="121"/>
      <c r="H49" s="121">
        <v>105297.0316</v>
      </c>
      <c r="I49" s="121">
        <v>22992.877249999903</v>
      </c>
      <c r="J49" s="121"/>
      <c r="K49" s="121">
        <v>187286.73159999997</v>
      </c>
      <c r="L49" s="121">
        <v>19629.527000755017</v>
      </c>
      <c r="M49" s="121"/>
      <c r="N49" s="121"/>
      <c r="O49" s="121"/>
      <c r="P49" s="121"/>
      <c r="Q49" s="121">
        <v>12022.651054929618</v>
      </c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>
        <v>271</v>
      </c>
      <c r="AH49" s="121"/>
      <c r="AI49" s="121"/>
      <c r="AJ49" s="121"/>
      <c r="AK49" s="121"/>
      <c r="AL49" s="121"/>
      <c r="AM49" s="121"/>
      <c r="AN49" s="121"/>
      <c r="AO49" s="121"/>
      <c r="AP49" s="121"/>
      <c r="AQ49" s="121">
        <v>0</v>
      </c>
      <c r="AR49" s="121">
        <v>347499.8185056845</v>
      </c>
    </row>
    <row r="50" spans="1:44">
      <c r="A50" s="116" t="s">
        <v>31</v>
      </c>
      <c r="B50" s="121">
        <v>1800000</v>
      </c>
      <c r="C50" s="121"/>
      <c r="D50" s="121"/>
      <c r="E50" s="121">
        <v>187286.73159999997</v>
      </c>
      <c r="F50" s="121">
        <v>301250</v>
      </c>
      <c r="G50" s="121"/>
      <c r="H50" s="121"/>
      <c r="I50" s="121"/>
      <c r="J50" s="121"/>
      <c r="K50" s="121"/>
      <c r="L50" s="121">
        <v>19629.527000755017</v>
      </c>
      <c r="M50" s="121"/>
      <c r="N50" s="121"/>
      <c r="O50" s="121"/>
      <c r="P50" s="121"/>
      <c r="Q50" s="121"/>
      <c r="R50" s="121"/>
      <c r="S50" s="121">
        <v>29562.201659999952</v>
      </c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>
        <v>280</v>
      </c>
      <c r="AH50" s="121"/>
      <c r="AI50" s="121"/>
      <c r="AJ50" s="121"/>
      <c r="AK50" s="121"/>
      <c r="AL50" s="121"/>
      <c r="AM50" s="121"/>
      <c r="AN50" s="121"/>
      <c r="AO50" s="121"/>
      <c r="AP50" s="121"/>
      <c r="AQ50" s="121">
        <v>0</v>
      </c>
      <c r="AR50" s="121">
        <v>2338008.4602607549</v>
      </c>
    </row>
    <row r="51" spans="1:44">
      <c r="A51" s="116" t="s">
        <v>4258</v>
      </c>
      <c r="B51" s="121">
        <v>1800000</v>
      </c>
      <c r="C51" s="121"/>
      <c r="D51" s="121"/>
      <c r="E51" s="121">
        <v>187286.73159999997</v>
      </c>
      <c r="F51" s="121"/>
      <c r="G51" s="121"/>
      <c r="H51" s="121"/>
      <c r="I51" s="121"/>
      <c r="J51" s="121"/>
      <c r="K51" s="121"/>
      <c r="L51" s="121">
        <v>19629.527000755017</v>
      </c>
      <c r="M51" s="121"/>
      <c r="N51" s="121"/>
      <c r="O51" s="121"/>
      <c r="P51" s="121"/>
      <c r="Q51" s="121">
        <v>12022.651054929618</v>
      </c>
      <c r="R51" s="121"/>
      <c r="S51" s="121"/>
      <c r="T51" s="121">
        <v>62678.830300000001</v>
      </c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>
        <v>274</v>
      </c>
      <c r="AH51" s="121"/>
      <c r="AI51" s="121"/>
      <c r="AJ51" s="121"/>
      <c r="AK51" s="121"/>
      <c r="AL51" s="121"/>
      <c r="AM51" s="121"/>
      <c r="AN51" s="121"/>
      <c r="AO51" s="121"/>
      <c r="AP51" s="121"/>
      <c r="AQ51" s="121">
        <v>0</v>
      </c>
      <c r="AR51" s="121">
        <v>2081891.7399556846</v>
      </c>
    </row>
    <row r="52" spans="1:44">
      <c r="A52" s="116" t="s">
        <v>4259</v>
      </c>
      <c r="B52" s="121">
        <v>1800000</v>
      </c>
      <c r="C52" s="121"/>
      <c r="D52" s="121">
        <v>105297.0316</v>
      </c>
      <c r="E52" s="121">
        <v>187286.73159999997</v>
      </c>
      <c r="F52" s="121">
        <v>301250</v>
      </c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>
        <v>12022.651054929618</v>
      </c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>
        <v>278</v>
      </c>
      <c r="AH52" s="121"/>
      <c r="AI52" s="121"/>
      <c r="AJ52" s="121"/>
      <c r="AK52" s="121"/>
      <c r="AL52" s="121"/>
      <c r="AM52" s="121"/>
      <c r="AN52" s="121"/>
      <c r="AO52" s="121"/>
      <c r="AP52" s="121"/>
      <c r="AQ52" s="121">
        <v>0</v>
      </c>
      <c r="AR52" s="121">
        <v>2406134.4142549299</v>
      </c>
    </row>
    <row r="53" spans="1:44">
      <c r="A53" s="116" t="s">
        <v>4260</v>
      </c>
      <c r="B53" s="121"/>
      <c r="C53" s="121"/>
      <c r="D53" s="121">
        <v>105297.0316</v>
      </c>
      <c r="E53" s="121">
        <v>187286.73159999997</v>
      </c>
      <c r="F53" s="121">
        <v>301250</v>
      </c>
      <c r="G53" s="121"/>
      <c r="H53" s="121"/>
      <c r="I53" s="121">
        <v>22992.877249999903</v>
      </c>
      <c r="J53" s="121"/>
      <c r="K53" s="121"/>
      <c r="L53" s="121"/>
      <c r="M53" s="121"/>
      <c r="N53" s="121"/>
      <c r="O53" s="121"/>
      <c r="P53" s="121"/>
      <c r="Q53" s="121">
        <v>12022.651054929618</v>
      </c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>
        <v>276</v>
      </c>
      <c r="AH53" s="121"/>
      <c r="AI53" s="121"/>
      <c r="AJ53" s="121"/>
      <c r="AK53" s="121"/>
      <c r="AL53" s="121"/>
      <c r="AM53" s="121"/>
      <c r="AN53" s="121"/>
      <c r="AO53" s="121"/>
      <c r="AP53" s="121"/>
      <c r="AQ53" s="121">
        <v>0</v>
      </c>
      <c r="AR53" s="121">
        <v>629125.29150492954</v>
      </c>
    </row>
    <row r="54" spans="1:44">
      <c r="A54" s="116" t="s">
        <v>32</v>
      </c>
      <c r="B54" s="121">
        <v>1800000</v>
      </c>
      <c r="C54" s="121"/>
      <c r="D54" s="121"/>
      <c r="E54" s="121">
        <v>187286.73159999997</v>
      </c>
      <c r="F54" s="121"/>
      <c r="G54" s="121"/>
      <c r="H54" s="121">
        <v>105297.0316</v>
      </c>
      <c r="I54" s="121"/>
      <c r="J54" s="121"/>
      <c r="K54" s="121"/>
      <c r="L54" s="121">
        <v>19629.527000755017</v>
      </c>
      <c r="M54" s="121"/>
      <c r="N54" s="121"/>
      <c r="O54" s="121"/>
      <c r="P54" s="121"/>
      <c r="Q54" s="121">
        <v>12022.651054929618</v>
      </c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>
        <v>276</v>
      </c>
      <c r="AH54" s="121"/>
      <c r="AI54" s="121"/>
      <c r="AJ54" s="121"/>
      <c r="AK54" s="121"/>
      <c r="AL54" s="121"/>
      <c r="AM54" s="121"/>
      <c r="AN54" s="121"/>
      <c r="AO54" s="121"/>
      <c r="AP54" s="121"/>
      <c r="AQ54" s="121">
        <v>0</v>
      </c>
      <c r="AR54" s="121">
        <v>2124511.9412556845</v>
      </c>
    </row>
    <row r="55" spans="1:44">
      <c r="A55" s="116" t="s">
        <v>4261</v>
      </c>
      <c r="B55" s="121"/>
      <c r="C55" s="121">
        <v>1080000</v>
      </c>
      <c r="D55" s="121">
        <v>105297.0316</v>
      </c>
      <c r="E55" s="121"/>
      <c r="F55" s="121"/>
      <c r="G55" s="121">
        <v>187286.73159999997</v>
      </c>
      <c r="H55" s="121"/>
      <c r="I55" s="121">
        <v>22992.877249999903</v>
      </c>
      <c r="J55" s="121"/>
      <c r="K55" s="121"/>
      <c r="L55" s="121"/>
      <c r="M55" s="121"/>
      <c r="N55" s="121"/>
      <c r="O55" s="121"/>
      <c r="P55" s="121"/>
      <c r="Q55" s="121"/>
      <c r="R55" s="121"/>
      <c r="S55" s="121">
        <v>29562.201659999952</v>
      </c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>
        <v>276</v>
      </c>
      <c r="AH55" s="121"/>
      <c r="AI55" s="121"/>
      <c r="AJ55" s="121"/>
      <c r="AK55" s="121"/>
      <c r="AL55" s="121"/>
      <c r="AM55" s="121"/>
      <c r="AN55" s="121"/>
      <c r="AO55" s="121"/>
      <c r="AP55" s="121"/>
      <c r="AQ55" s="121">
        <v>0</v>
      </c>
      <c r="AR55" s="121">
        <v>1425414.8421100001</v>
      </c>
    </row>
    <row r="56" spans="1:44">
      <c r="A56" s="116" t="s">
        <v>4262</v>
      </c>
      <c r="B56" s="121"/>
      <c r="C56" s="121">
        <v>1080000</v>
      </c>
      <c r="D56" s="121"/>
      <c r="E56" s="121">
        <v>187286.73159999997</v>
      </c>
      <c r="F56" s="121"/>
      <c r="G56" s="121">
        <v>187286.73159999997</v>
      </c>
      <c r="H56" s="121"/>
      <c r="I56" s="121">
        <v>22992.877249999903</v>
      </c>
      <c r="J56" s="121"/>
      <c r="K56" s="121"/>
      <c r="L56" s="121"/>
      <c r="M56" s="121"/>
      <c r="N56" s="121"/>
      <c r="O56" s="121"/>
      <c r="P56" s="121"/>
      <c r="Q56" s="121">
        <v>12022.651054929618</v>
      </c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>
        <v>275</v>
      </c>
      <c r="AH56" s="121"/>
      <c r="AI56" s="121"/>
      <c r="AJ56" s="121"/>
      <c r="AK56" s="121"/>
      <c r="AL56" s="121"/>
      <c r="AM56" s="121"/>
      <c r="AN56" s="121"/>
      <c r="AO56" s="121"/>
      <c r="AP56" s="121"/>
      <c r="AQ56" s="121">
        <v>0</v>
      </c>
      <c r="AR56" s="121">
        <v>1489863.9915049297</v>
      </c>
    </row>
    <row r="57" spans="1:44">
      <c r="A57" s="116" t="s">
        <v>4263</v>
      </c>
      <c r="B57" s="121">
        <v>1800000</v>
      </c>
      <c r="C57" s="121">
        <v>1080000</v>
      </c>
      <c r="D57" s="121">
        <v>105297.0316</v>
      </c>
      <c r="E57" s="121"/>
      <c r="F57" s="121"/>
      <c r="G57" s="121"/>
      <c r="H57" s="121"/>
      <c r="I57" s="121"/>
      <c r="J57" s="121"/>
      <c r="K57" s="121"/>
      <c r="L57" s="121"/>
      <c r="M57" s="121">
        <v>480000</v>
      </c>
      <c r="N57" s="121"/>
      <c r="O57" s="121"/>
      <c r="P57" s="121"/>
      <c r="Q57" s="121">
        <v>12022.651054929618</v>
      </c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>
        <v>278</v>
      </c>
      <c r="AH57" s="121"/>
      <c r="AI57" s="121"/>
      <c r="AJ57" s="121"/>
      <c r="AK57" s="121"/>
      <c r="AL57" s="121"/>
      <c r="AM57" s="121"/>
      <c r="AN57" s="121"/>
      <c r="AO57" s="121"/>
      <c r="AP57" s="121"/>
      <c r="AQ57" s="121">
        <v>0</v>
      </c>
      <c r="AR57" s="121">
        <v>3477597.6826549298</v>
      </c>
    </row>
    <row r="58" spans="1:44">
      <c r="A58" s="116" t="s">
        <v>4264</v>
      </c>
      <c r="B58" s="121"/>
      <c r="C58" s="121">
        <v>1080000</v>
      </c>
      <c r="D58" s="121">
        <v>105297.0316</v>
      </c>
      <c r="E58" s="121"/>
      <c r="F58" s="121"/>
      <c r="G58" s="121">
        <v>187286.73159999997</v>
      </c>
      <c r="H58" s="121"/>
      <c r="I58" s="121"/>
      <c r="J58" s="121"/>
      <c r="K58" s="121"/>
      <c r="L58" s="121"/>
      <c r="M58" s="121"/>
      <c r="N58" s="121"/>
      <c r="O58" s="121"/>
      <c r="P58" s="121"/>
      <c r="Q58" s="121">
        <v>12022.651054929618</v>
      </c>
      <c r="R58" s="121"/>
      <c r="S58" s="121">
        <v>29562.201659999952</v>
      </c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>
        <v>280</v>
      </c>
      <c r="AH58" s="121"/>
      <c r="AI58" s="121"/>
      <c r="AJ58" s="121"/>
      <c r="AK58" s="121"/>
      <c r="AL58" s="121"/>
      <c r="AM58" s="121"/>
      <c r="AN58" s="121"/>
      <c r="AO58" s="121"/>
      <c r="AP58" s="121"/>
      <c r="AQ58" s="121">
        <v>0</v>
      </c>
      <c r="AR58" s="121">
        <v>1414448.6159149299</v>
      </c>
    </row>
    <row r="59" spans="1:44">
      <c r="A59" s="116" t="s">
        <v>4265</v>
      </c>
      <c r="B59" s="121"/>
      <c r="C59" s="121"/>
      <c r="D59" s="121">
        <v>105297.0316</v>
      </c>
      <c r="E59" s="121">
        <v>187286.73159999997</v>
      </c>
      <c r="F59" s="121"/>
      <c r="G59" s="121"/>
      <c r="H59" s="121"/>
      <c r="I59" s="121">
        <v>22992.877249999903</v>
      </c>
      <c r="J59" s="121"/>
      <c r="K59" s="121">
        <v>187286.73159999997</v>
      </c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>
        <v>22992.877249999903</v>
      </c>
      <c r="Y59" s="121"/>
      <c r="Z59" s="121"/>
      <c r="AA59" s="121"/>
      <c r="AB59" s="121"/>
      <c r="AC59" s="121"/>
      <c r="AD59" s="121"/>
      <c r="AE59" s="121"/>
      <c r="AF59" s="121"/>
      <c r="AG59" s="121">
        <v>279</v>
      </c>
      <c r="AH59" s="121"/>
      <c r="AI59" s="121"/>
      <c r="AJ59" s="121"/>
      <c r="AK59" s="121"/>
      <c r="AL59" s="121"/>
      <c r="AM59" s="121"/>
      <c r="AN59" s="121"/>
      <c r="AO59" s="121"/>
      <c r="AP59" s="121"/>
      <c r="AQ59" s="121">
        <v>0</v>
      </c>
      <c r="AR59" s="121">
        <v>526135.24929999979</v>
      </c>
    </row>
    <row r="60" spans="1:44">
      <c r="A60" s="116" t="s">
        <v>4266</v>
      </c>
      <c r="B60" s="121">
        <v>1800000</v>
      </c>
      <c r="C60" s="121">
        <v>1080000</v>
      </c>
      <c r="D60" s="121">
        <v>105297.0316</v>
      </c>
      <c r="E60" s="121"/>
      <c r="F60" s="121"/>
      <c r="G60" s="121"/>
      <c r="H60" s="121"/>
      <c r="I60" s="121">
        <v>22992.877249999903</v>
      </c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>
        <v>267</v>
      </c>
      <c r="AH60" s="121"/>
      <c r="AI60" s="121"/>
      <c r="AJ60" s="121"/>
      <c r="AK60" s="121">
        <v>22992.877249999903</v>
      </c>
      <c r="AL60" s="121"/>
      <c r="AM60" s="121"/>
      <c r="AN60" s="121"/>
      <c r="AO60" s="121"/>
      <c r="AP60" s="121"/>
      <c r="AQ60" s="121">
        <v>0</v>
      </c>
      <c r="AR60" s="121">
        <v>3031549.7860999997</v>
      </c>
    </row>
    <row r="61" spans="1:44">
      <c r="A61" s="116" t="s">
        <v>4267</v>
      </c>
      <c r="B61" s="121">
        <v>1800000</v>
      </c>
      <c r="C61" s="121">
        <v>1080000</v>
      </c>
      <c r="D61" s="121">
        <v>105297.0316</v>
      </c>
      <c r="E61" s="121">
        <v>187286.73159999997</v>
      </c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>
        <v>29562.201659999952</v>
      </c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>
        <v>279</v>
      </c>
      <c r="AH61" s="121"/>
      <c r="AI61" s="121"/>
      <c r="AJ61" s="121"/>
      <c r="AK61" s="121"/>
      <c r="AL61" s="121"/>
      <c r="AM61" s="121"/>
      <c r="AN61" s="121"/>
      <c r="AO61" s="121"/>
      <c r="AP61" s="121"/>
      <c r="AQ61" s="121">
        <v>0</v>
      </c>
      <c r="AR61" s="121">
        <v>3202424.9648599997</v>
      </c>
    </row>
    <row r="62" spans="1:44">
      <c r="A62" s="116" t="s">
        <v>4268</v>
      </c>
      <c r="B62" s="121">
        <v>1800000</v>
      </c>
      <c r="C62" s="121"/>
      <c r="D62" s="121">
        <v>105297.0316</v>
      </c>
      <c r="E62" s="121"/>
      <c r="F62" s="121"/>
      <c r="G62" s="121">
        <v>187286.73159999997</v>
      </c>
      <c r="H62" s="121"/>
      <c r="I62" s="121">
        <v>22992.877249999903</v>
      </c>
      <c r="J62" s="121"/>
      <c r="K62" s="121"/>
      <c r="L62" s="121">
        <v>19629.527000755017</v>
      </c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>
        <v>278</v>
      </c>
      <c r="AH62" s="121"/>
      <c r="AI62" s="121"/>
      <c r="AJ62" s="121"/>
      <c r="AK62" s="121"/>
      <c r="AL62" s="121"/>
      <c r="AM62" s="121"/>
      <c r="AN62" s="121"/>
      <c r="AO62" s="121"/>
      <c r="AP62" s="121"/>
      <c r="AQ62" s="121">
        <v>0</v>
      </c>
      <c r="AR62" s="121">
        <v>2135484.1674507549</v>
      </c>
    </row>
    <row r="63" spans="1:44">
      <c r="A63" s="116" t="s">
        <v>4269</v>
      </c>
      <c r="B63" s="121">
        <v>1800000</v>
      </c>
      <c r="C63" s="121">
        <v>1080000</v>
      </c>
      <c r="D63" s="121">
        <v>105297.0316</v>
      </c>
      <c r="E63" s="121"/>
      <c r="F63" s="121"/>
      <c r="G63" s="121">
        <v>187286.73159999997</v>
      </c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>
        <v>29562.201659999952</v>
      </c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>
        <v>274</v>
      </c>
      <c r="AH63" s="121"/>
      <c r="AI63" s="121"/>
      <c r="AJ63" s="121"/>
      <c r="AK63" s="121"/>
      <c r="AL63" s="121"/>
      <c r="AM63" s="121"/>
      <c r="AN63" s="121"/>
      <c r="AO63" s="121"/>
      <c r="AP63" s="121"/>
      <c r="AQ63" s="121">
        <v>0</v>
      </c>
      <c r="AR63" s="121">
        <v>3202419.9648599997</v>
      </c>
    </row>
    <row r="64" spans="1:44">
      <c r="A64" s="116" t="s">
        <v>4270</v>
      </c>
      <c r="B64" s="121"/>
      <c r="C64" s="121">
        <v>1080000</v>
      </c>
      <c r="D64" s="121"/>
      <c r="E64" s="121"/>
      <c r="F64" s="121">
        <v>301250</v>
      </c>
      <c r="G64" s="121"/>
      <c r="H64" s="121"/>
      <c r="I64" s="121"/>
      <c r="J64" s="121"/>
      <c r="K64" s="121"/>
      <c r="L64" s="121"/>
      <c r="M64" s="121">
        <v>480000</v>
      </c>
      <c r="N64" s="121"/>
      <c r="O64" s="121"/>
      <c r="P64" s="121"/>
      <c r="Q64" s="121">
        <v>12022.651054929618</v>
      </c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>
        <v>276</v>
      </c>
      <c r="AH64" s="121"/>
      <c r="AI64" s="121">
        <v>29562.201659999952</v>
      </c>
      <c r="AJ64" s="121"/>
      <c r="AK64" s="121"/>
      <c r="AL64" s="121"/>
      <c r="AM64" s="121"/>
      <c r="AN64" s="121"/>
      <c r="AO64" s="121"/>
      <c r="AP64" s="121"/>
      <c r="AQ64" s="121">
        <v>0</v>
      </c>
      <c r="AR64" s="121">
        <v>1903110.8527149297</v>
      </c>
    </row>
    <row r="65" spans="1:44">
      <c r="A65" s="116" t="s">
        <v>4271</v>
      </c>
      <c r="B65" s="121">
        <v>1800000</v>
      </c>
      <c r="C65" s="121">
        <v>1080000</v>
      </c>
      <c r="D65" s="121">
        <v>105297.0316</v>
      </c>
      <c r="E65" s="121"/>
      <c r="F65" s="121">
        <v>301250</v>
      </c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>
        <v>29562.201659999952</v>
      </c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>
        <v>273</v>
      </c>
      <c r="AH65" s="121"/>
      <c r="AI65" s="121"/>
      <c r="AJ65" s="121"/>
      <c r="AK65" s="121"/>
      <c r="AL65" s="121"/>
      <c r="AM65" s="121"/>
      <c r="AN65" s="121"/>
      <c r="AO65" s="121"/>
      <c r="AP65" s="121"/>
      <c r="AQ65" s="121">
        <v>0</v>
      </c>
      <c r="AR65" s="121">
        <v>3316382.2332599997</v>
      </c>
    </row>
    <row r="66" spans="1:44">
      <c r="A66" s="116" t="s">
        <v>33</v>
      </c>
      <c r="B66" s="121">
        <v>1800000</v>
      </c>
      <c r="C66" s="121">
        <v>1080000</v>
      </c>
      <c r="D66" s="121">
        <v>105297.0316</v>
      </c>
      <c r="E66" s="121"/>
      <c r="F66" s="121"/>
      <c r="G66" s="121"/>
      <c r="H66" s="121"/>
      <c r="I66" s="121">
        <v>22992.877249999903</v>
      </c>
      <c r="J66" s="121"/>
      <c r="K66" s="121"/>
      <c r="L66" s="121">
        <v>19629.527000755017</v>
      </c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>
        <v>275</v>
      </c>
      <c r="AH66" s="121"/>
      <c r="AI66" s="121"/>
      <c r="AJ66" s="121"/>
      <c r="AK66" s="121"/>
      <c r="AL66" s="121"/>
      <c r="AM66" s="121"/>
      <c r="AN66" s="121"/>
      <c r="AO66" s="121"/>
      <c r="AP66" s="121"/>
      <c r="AQ66" s="121">
        <v>0</v>
      </c>
      <c r="AR66" s="121">
        <v>3028194.4358507548</v>
      </c>
    </row>
    <row r="67" spans="1:44">
      <c r="A67" s="116" t="s">
        <v>4272</v>
      </c>
      <c r="B67" s="121"/>
      <c r="C67" s="121"/>
      <c r="D67" s="121">
        <v>105297.0316</v>
      </c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>
        <v>187286.73159999997</v>
      </c>
      <c r="Q67" s="121">
        <v>12022.651054929618</v>
      </c>
      <c r="R67" s="121"/>
      <c r="S67" s="121"/>
      <c r="T67" s="121"/>
      <c r="U67" s="121"/>
      <c r="V67" s="121"/>
      <c r="W67" s="121"/>
      <c r="X67" s="121">
        <v>22992.877249999903</v>
      </c>
      <c r="Y67" s="121"/>
      <c r="Z67" s="121"/>
      <c r="AA67" s="121"/>
      <c r="AB67" s="121"/>
      <c r="AC67" s="121"/>
      <c r="AD67" s="121"/>
      <c r="AE67" s="121"/>
      <c r="AF67" s="121"/>
      <c r="AG67" s="121">
        <v>280</v>
      </c>
      <c r="AH67" s="121"/>
      <c r="AI67" s="121"/>
      <c r="AJ67" s="121">
        <v>14226.831310075111</v>
      </c>
      <c r="AK67" s="121"/>
      <c r="AL67" s="121"/>
      <c r="AM67" s="121"/>
      <c r="AN67" s="121"/>
      <c r="AO67" s="121"/>
      <c r="AP67" s="121"/>
      <c r="AQ67" s="121">
        <v>0</v>
      </c>
      <c r="AR67" s="121">
        <v>342106.12281500461</v>
      </c>
    </row>
    <row r="68" spans="1:44">
      <c r="A68" s="116" t="s">
        <v>59</v>
      </c>
      <c r="B68" s="121">
        <v>1800000</v>
      </c>
      <c r="C68" s="121">
        <v>1080000</v>
      </c>
      <c r="D68" s="121">
        <v>105297.0316</v>
      </c>
      <c r="E68" s="121"/>
      <c r="F68" s="121"/>
      <c r="G68" s="121"/>
      <c r="H68" s="121"/>
      <c r="I68" s="121">
        <v>22992.877249999903</v>
      </c>
      <c r="J68" s="121"/>
      <c r="K68" s="121"/>
      <c r="L68" s="121"/>
      <c r="M68" s="121"/>
      <c r="N68" s="121"/>
      <c r="O68" s="121"/>
      <c r="P68" s="121"/>
      <c r="Q68" s="121">
        <v>12022.651054929618</v>
      </c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>
        <v>280</v>
      </c>
      <c r="AH68" s="121"/>
      <c r="AI68" s="121"/>
      <c r="AJ68" s="121"/>
      <c r="AK68" s="121"/>
      <c r="AL68" s="121"/>
      <c r="AM68" s="121"/>
      <c r="AN68" s="121"/>
      <c r="AO68" s="121"/>
      <c r="AP68" s="121"/>
      <c r="AQ68" s="121">
        <v>0</v>
      </c>
      <c r="AR68" s="121">
        <v>3020592.5599049297</v>
      </c>
    </row>
    <row r="69" spans="1:44">
      <c r="A69" s="116" t="s">
        <v>4273</v>
      </c>
      <c r="B69" s="121">
        <v>1800000</v>
      </c>
      <c r="C69" s="121">
        <v>1080000</v>
      </c>
      <c r="D69" s="121">
        <v>105297.0316</v>
      </c>
      <c r="E69" s="121"/>
      <c r="F69" s="121"/>
      <c r="G69" s="121"/>
      <c r="H69" s="121">
        <v>105297.0316</v>
      </c>
      <c r="I69" s="121"/>
      <c r="J69" s="121"/>
      <c r="K69" s="121"/>
      <c r="L69" s="121"/>
      <c r="M69" s="121"/>
      <c r="N69" s="121"/>
      <c r="O69" s="121"/>
      <c r="P69" s="121"/>
      <c r="Q69" s="121">
        <v>12022.651054929618</v>
      </c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>
        <v>273</v>
      </c>
      <c r="AH69" s="121"/>
      <c r="AI69" s="121"/>
      <c r="AJ69" s="121"/>
      <c r="AK69" s="121"/>
      <c r="AL69" s="121"/>
      <c r="AM69" s="121"/>
      <c r="AN69" s="121"/>
      <c r="AO69" s="121"/>
      <c r="AP69" s="121"/>
      <c r="AQ69" s="121">
        <v>0</v>
      </c>
      <c r="AR69" s="121">
        <v>3102889.7142549297</v>
      </c>
    </row>
    <row r="70" spans="1:44">
      <c r="A70" s="116" t="s">
        <v>4274</v>
      </c>
      <c r="B70" s="121"/>
      <c r="C70" s="121">
        <v>1080000</v>
      </c>
      <c r="D70" s="121"/>
      <c r="E70" s="121">
        <v>187286.73159999997</v>
      </c>
      <c r="F70" s="121"/>
      <c r="G70" s="121">
        <v>187286.73159999997</v>
      </c>
      <c r="H70" s="121"/>
      <c r="I70" s="121">
        <v>22992.877249999903</v>
      </c>
      <c r="J70" s="121"/>
      <c r="K70" s="121"/>
      <c r="L70" s="121"/>
      <c r="M70" s="121"/>
      <c r="N70" s="121"/>
      <c r="O70" s="121"/>
      <c r="P70" s="121"/>
      <c r="Q70" s="121">
        <v>12022.651054929618</v>
      </c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>
        <v>276</v>
      </c>
      <c r="AH70" s="121"/>
      <c r="AI70" s="121"/>
      <c r="AJ70" s="121"/>
      <c r="AK70" s="121"/>
      <c r="AL70" s="121"/>
      <c r="AM70" s="121"/>
      <c r="AN70" s="121"/>
      <c r="AO70" s="121"/>
      <c r="AP70" s="121"/>
      <c r="AQ70" s="121">
        <v>0</v>
      </c>
      <c r="AR70" s="121">
        <v>1489864.9915049297</v>
      </c>
    </row>
    <row r="71" spans="1:44">
      <c r="A71" s="116" t="s">
        <v>4275</v>
      </c>
      <c r="B71" s="121"/>
      <c r="C71" s="121">
        <v>1080000</v>
      </c>
      <c r="D71" s="121">
        <v>105297.0316</v>
      </c>
      <c r="E71" s="121"/>
      <c r="F71" s="121"/>
      <c r="G71" s="121">
        <v>187286.73159999997</v>
      </c>
      <c r="H71" s="121">
        <v>105297.0316</v>
      </c>
      <c r="I71" s="121">
        <v>22992.877249999903</v>
      </c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>
        <v>275</v>
      </c>
      <c r="AH71" s="121"/>
      <c r="AI71" s="121"/>
      <c r="AJ71" s="121"/>
      <c r="AK71" s="121"/>
      <c r="AL71" s="121"/>
      <c r="AM71" s="121"/>
      <c r="AN71" s="121"/>
      <c r="AO71" s="121"/>
      <c r="AP71" s="121"/>
      <c r="AQ71" s="121">
        <v>0</v>
      </c>
      <c r="AR71" s="121">
        <v>1501148.6720500002</v>
      </c>
    </row>
    <row r="72" spans="1:44">
      <c r="A72" s="116" t="s">
        <v>4276</v>
      </c>
      <c r="B72" s="121">
        <v>1800000</v>
      </c>
      <c r="C72" s="121">
        <v>1080000</v>
      </c>
      <c r="D72" s="121">
        <v>105297.0316</v>
      </c>
      <c r="E72" s="121"/>
      <c r="F72" s="121"/>
      <c r="G72" s="121"/>
      <c r="H72" s="121">
        <v>105297.0316</v>
      </c>
      <c r="I72" s="121"/>
      <c r="J72" s="121"/>
      <c r="K72" s="121"/>
      <c r="L72" s="121">
        <v>19629.527000755017</v>
      </c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>
        <v>275</v>
      </c>
      <c r="AH72" s="121"/>
      <c r="AI72" s="121"/>
      <c r="AJ72" s="121"/>
      <c r="AK72" s="121"/>
      <c r="AL72" s="121"/>
      <c r="AM72" s="121"/>
      <c r="AN72" s="121"/>
      <c r="AO72" s="121"/>
      <c r="AP72" s="121"/>
      <c r="AQ72" s="121">
        <v>0</v>
      </c>
      <c r="AR72" s="121">
        <v>3110498.5902007553</v>
      </c>
    </row>
    <row r="73" spans="1:44">
      <c r="A73" s="116" t="s">
        <v>4277</v>
      </c>
      <c r="B73" s="121"/>
      <c r="C73" s="121"/>
      <c r="D73" s="121"/>
      <c r="E73" s="121"/>
      <c r="F73" s="121"/>
      <c r="G73" s="121">
        <v>187286.73159999997</v>
      </c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>
        <v>187286.73159999997</v>
      </c>
      <c r="W73" s="121"/>
      <c r="X73" s="121"/>
      <c r="Y73" s="121"/>
      <c r="Z73" s="121"/>
      <c r="AA73" s="121">
        <v>105297.0316</v>
      </c>
      <c r="AB73" s="121"/>
      <c r="AC73" s="121"/>
      <c r="AD73" s="121"/>
      <c r="AE73" s="121">
        <v>39871.698649999977</v>
      </c>
      <c r="AF73" s="121"/>
      <c r="AG73" s="121">
        <v>273</v>
      </c>
      <c r="AH73" s="121"/>
      <c r="AI73" s="121"/>
      <c r="AJ73" s="121"/>
      <c r="AK73" s="121"/>
      <c r="AL73" s="121"/>
      <c r="AM73" s="121"/>
      <c r="AN73" s="121">
        <v>14226.831310075111</v>
      </c>
      <c r="AO73" s="121"/>
      <c r="AP73" s="121"/>
      <c r="AQ73" s="121">
        <v>0</v>
      </c>
      <c r="AR73" s="121">
        <v>534242.02476007491</v>
      </c>
    </row>
    <row r="74" spans="1:44">
      <c r="A74" s="116" t="s">
        <v>4278</v>
      </c>
      <c r="B74" s="121">
        <v>1800000</v>
      </c>
      <c r="C74" s="121"/>
      <c r="D74" s="121"/>
      <c r="E74" s="121">
        <v>187286.73159999997</v>
      </c>
      <c r="F74" s="121">
        <v>301250</v>
      </c>
      <c r="G74" s="121"/>
      <c r="H74" s="121"/>
      <c r="I74" s="121"/>
      <c r="J74" s="121"/>
      <c r="K74" s="121">
        <v>187286.73159999997</v>
      </c>
      <c r="L74" s="121"/>
      <c r="M74" s="121"/>
      <c r="N74" s="121"/>
      <c r="O74" s="121"/>
      <c r="P74" s="121"/>
      <c r="Q74" s="121">
        <v>12022.651054929618</v>
      </c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>
        <v>278</v>
      </c>
      <c r="AH74" s="121"/>
      <c r="AI74" s="121"/>
      <c r="AJ74" s="121"/>
      <c r="AK74" s="121"/>
      <c r="AL74" s="121"/>
      <c r="AM74" s="121"/>
      <c r="AN74" s="121"/>
      <c r="AO74" s="121"/>
      <c r="AP74" s="121"/>
      <c r="AQ74" s="121">
        <v>0</v>
      </c>
      <c r="AR74" s="121">
        <v>2488124.1142549301</v>
      </c>
    </row>
    <row r="75" spans="1:44">
      <c r="A75" s="116" t="s">
        <v>4279</v>
      </c>
      <c r="B75" s="121"/>
      <c r="C75" s="121"/>
      <c r="D75" s="121">
        <v>105297.0316</v>
      </c>
      <c r="E75" s="121"/>
      <c r="F75" s="121"/>
      <c r="G75" s="121">
        <v>187286.73159999997</v>
      </c>
      <c r="H75" s="121"/>
      <c r="I75" s="121">
        <v>22992.877249999903</v>
      </c>
      <c r="J75" s="121"/>
      <c r="K75" s="121"/>
      <c r="L75" s="121">
        <v>19629.527000755017</v>
      </c>
      <c r="M75" s="121"/>
      <c r="N75" s="121"/>
      <c r="O75" s="121"/>
      <c r="P75" s="121"/>
      <c r="Q75" s="121">
        <v>12022.651054929618</v>
      </c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>
        <v>276</v>
      </c>
      <c r="AH75" s="121"/>
      <c r="AI75" s="121"/>
      <c r="AJ75" s="121"/>
      <c r="AK75" s="121"/>
      <c r="AL75" s="121"/>
      <c r="AM75" s="121"/>
      <c r="AN75" s="121"/>
      <c r="AO75" s="121"/>
      <c r="AP75" s="121"/>
      <c r="AQ75" s="121">
        <v>0</v>
      </c>
      <c r="AR75" s="121">
        <v>347504.8185056845</v>
      </c>
    </row>
    <row r="76" spans="1:44">
      <c r="A76" s="116" t="s">
        <v>4280</v>
      </c>
      <c r="B76" s="121">
        <v>1800000</v>
      </c>
      <c r="C76" s="121"/>
      <c r="D76" s="121">
        <v>105297.0316</v>
      </c>
      <c r="E76" s="121"/>
      <c r="F76" s="121"/>
      <c r="G76" s="121"/>
      <c r="H76" s="121">
        <v>105297.0316</v>
      </c>
      <c r="I76" s="121"/>
      <c r="J76" s="121"/>
      <c r="K76" s="121"/>
      <c r="L76" s="121"/>
      <c r="M76" s="121"/>
      <c r="N76" s="121"/>
      <c r="O76" s="121">
        <v>187286.73159999997</v>
      </c>
      <c r="P76" s="121"/>
      <c r="Q76" s="121">
        <v>12022.651054929618</v>
      </c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>
        <v>273</v>
      </c>
      <c r="AH76" s="121"/>
      <c r="AI76" s="121"/>
      <c r="AJ76" s="121"/>
      <c r="AK76" s="121"/>
      <c r="AL76" s="121"/>
      <c r="AM76" s="121"/>
      <c r="AN76" s="121"/>
      <c r="AO76" s="121"/>
      <c r="AP76" s="121"/>
      <c r="AQ76" s="121">
        <v>0</v>
      </c>
      <c r="AR76" s="121">
        <v>2210176.4458549297</v>
      </c>
    </row>
    <row r="77" spans="1:44">
      <c r="A77" s="116" t="s">
        <v>4281</v>
      </c>
      <c r="B77" s="121">
        <v>1800000</v>
      </c>
      <c r="C77" s="121"/>
      <c r="D77" s="121">
        <v>105297.0316</v>
      </c>
      <c r="E77" s="121"/>
      <c r="F77" s="121"/>
      <c r="G77" s="121"/>
      <c r="H77" s="121"/>
      <c r="I77" s="121">
        <v>22992.877249999903</v>
      </c>
      <c r="J77" s="121">
        <v>301250</v>
      </c>
      <c r="K77" s="121"/>
      <c r="L77" s="121">
        <v>19629.527000755017</v>
      </c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>
        <v>273</v>
      </c>
      <c r="AH77" s="121"/>
      <c r="AI77" s="121"/>
      <c r="AJ77" s="121"/>
      <c r="AK77" s="121"/>
      <c r="AL77" s="121"/>
      <c r="AM77" s="121"/>
      <c r="AN77" s="121"/>
      <c r="AO77" s="121"/>
      <c r="AP77" s="121"/>
      <c r="AQ77" s="121">
        <v>0</v>
      </c>
      <c r="AR77" s="121">
        <v>2249442.4358507553</v>
      </c>
    </row>
    <row r="78" spans="1:44">
      <c r="A78" s="116" t="s">
        <v>4282</v>
      </c>
      <c r="B78" s="121">
        <v>1800000</v>
      </c>
      <c r="C78" s="121">
        <v>1080000</v>
      </c>
      <c r="D78" s="121">
        <v>105297.0316</v>
      </c>
      <c r="E78" s="121">
        <v>187286.73159999997</v>
      </c>
      <c r="F78" s="121"/>
      <c r="G78" s="121">
        <v>187286.73159999997</v>
      </c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>
        <v>277</v>
      </c>
      <c r="AH78" s="121"/>
      <c r="AI78" s="121"/>
      <c r="AJ78" s="121"/>
      <c r="AK78" s="121"/>
      <c r="AL78" s="121"/>
      <c r="AM78" s="121"/>
      <c r="AN78" s="121"/>
      <c r="AO78" s="121"/>
      <c r="AP78" s="121"/>
      <c r="AQ78" s="121">
        <v>0</v>
      </c>
      <c r="AR78" s="121">
        <v>3360147.4948</v>
      </c>
    </row>
    <row r="79" spans="1:44">
      <c r="A79" s="116" t="s">
        <v>4283</v>
      </c>
      <c r="B79" s="121">
        <v>1800000</v>
      </c>
      <c r="C79" s="121"/>
      <c r="D79" s="121">
        <v>105297.0316</v>
      </c>
      <c r="E79" s="121"/>
      <c r="F79" s="121"/>
      <c r="G79" s="121"/>
      <c r="H79" s="121">
        <v>105297.0316</v>
      </c>
      <c r="I79" s="121">
        <v>22992.877249999903</v>
      </c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>
        <v>16828.60936064343</v>
      </c>
      <c r="AA79" s="121"/>
      <c r="AB79" s="121"/>
      <c r="AC79" s="121"/>
      <c r="AD79" s="121"/>
      <c r="AE79" s="121"/>
      <c r="AF79" s="121"/>
      <c r="AG79" s="121">
        <v>274</v>
      </c>
      <c r="AH79" s="121"/>
      <c r="AI79" s="121"/>
      <c r="AJ79" s="121"/>
      <c r="AK79" s="121"/>
      <c r="AL79" s="121"/>
      <c r="AM79" s="121"/>
      <c r="AN79" s="121"/>
      <c r="AO79" s="121"/>
      <c r="AP79" s="121"/>
      <c r="AQ79" s="121">
        <v>0</v>
      </c>
      <c r="AR79" s="121">
        <v>2050689.5498106435</v>
      </c>
    </row>
    <row r="80" spans="1:44">
      <c r="A80" s="116" t="s">
        <v>4284</v>
      </c>
      <c r="B80" s="121">
        <v>1800000</v>
      </c>
      <c r="C80" s="121"/>
      <c r="D80" s="121">
        <v>105297.0316</v>
      </c>
      <c r="E80" s="121"/>
      <c r="F80" s="121"/>
      <c r="G80" s="121"/>
      <c r="H80" s="121">
        <v>105297.0316</v>
      </c>
      <c r="I80" s="121"/>
      <c r="J80" s="121"/>
      <c r="K80" s="121"/>
      <c r="L80" s="121">
        <v>19629.527000755017</v>
      </c>
      <c r="M80" s="121"/>
      <c r="N80" s="121"/>
      <c r="O80" s="121"/>
      <c r="P80" s="121"/>
      <c r="Q80" s="121">
        <v>12022.651054929618</v>
      </c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>
        <v>279</v>
      </c>
      <c r="AH80" s="121"/>
      <c r="AI80" s="121"/>
      <c r="AJ80" s="121"/>
      <c r="AK80" s="121"/>
      <c r="AL80" s="121"/>
      <c r="AM80" s="121"/>
      <c r="AN80" s="121"/>
      <c r="AO80" s="121"/>
      <c r="AP80" s="121"/>
      <c r="AQ80" s="121">
        <v>0</v>
      </c>
      <c r="AR80" s="121">
        <v>2042525.2412556848</v>
      </c>
    </row>
    <row r="81" spans="1:44">
      <c r="A81" s="116" t="s">
        <v>4285</v>
      </c>
      <c r="B81" s="121"/>
      <c r="C81" s="121">
        <v>1080000</v>
      </c>
      <c r="D81" s="121"/>
      <c r="E81" s="121">
        <v>187286.73159999997</v>
      </c>
      <c r="F81" s="121"/>
      <c r="G81" s="121"/>
      <c r="H81" s="121"/>
      <c r="I81" s="121"/>
      <c r="J81" s="121"/>
      <c r="K81" s="121"/>
      <c r="L81" s="121">
        <v>19629.527000755017</v>
      </c>
      <c r="M81" s="121"/>
      <c r="N81" s="121"/>
      <c r="O81" s="121"/>
      <c r="P81" s="121"/>
      <c r="Q81" s="121">
        <v>12022.651054929618</v>
      </c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>
        <v>39871.698649999977</v>
      </c>
      <c r="AG81" s="121">
        <v>279</v>
      </c>
      <c r="AH81" s="121"/>
      <c r="AI81" s="121"/>
      <c r="AJ81" s="121"/>
      <c r="AK81" s="121"/>
      <c r="AL81" s="121"/>
      <c r="AM81" s="121"/>
      <c r="AN81" s="121"/>
      <c r="AO81" s="121"/>
      <c r="AP81" s="121"/>
      <c r="AQ81" s="121">
        <v>0</v>
      </c>
      <c r="AR81" s="121">
        <v>1339089.6083056848</v>
      </c>
    </row>
    <row r="82" spans="1:44">
      <c r="A82" s="116" t="s">
        <v>4286</v>
      </c>
      <c r="B82" s="121">
        <v>1800000</v>
      </c>
      <c r="C82" s="121"/>
      <c r="D82" s="121">
        <v>105297.0316</v>
      </c>
      <c r="E82" s="121"/>
      <c r="F82" s="121"/>
      <c r="G82" s="121"/>
      <c r="H82" s="121">
        <v>105297.0316</v>
      </c>
      <c r="I82" s="121">
        <v>22992.877249999903</v>
      </c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>
        <v>16828.60936064343</v>
      </c>
      <c r="AA82" s="121"/>
      <c r="AB82" s="121"/>
      <c r="AC82" s="121"/>
      <c r="AD82" s="121"/>
      <c r="AE82" s="121"/>
      <c r="AF82" s="121"/>
      <c r="AG82" s="121">
        <v>278</v>
      </c>
      <c r="AH82" s="121"/>
      <c r="AI82" s="121"/>
      <c r="AJ82" s="121"/>
      <c r="AK82" s="121"/>
      <c r="AL82" s="121"/>
      <c r="AM82" s="121"/>
      <c r="AN82" s="121"/>
      <c r="AO82" s="121"/>
      <c r="AP82" s="121"/>
      <c r="AQ82" s="121">
        <v>0</v>
      </c>
      <c r="AR82" s="121">
        <v>2050693.5498106435</v>
      </c>
    </row>
    <row r="83" spans="1:44">
      <c r="A83" s="116" t="s">
        <v>4287</v>
      </c>
      <c r="B83" s="121">
        <v>1800000</v>
      </c>
      <c r="C83" s="121"/>
      <c r="D83" s="121">
        <v>105297.0316</v>
      </c>
      <c r="E83" s="121"/>
      <c r="F83" s="121"/>
      <c r="G83" s="121"/>
      <c r="H83" s="121">
        <v>105297.0316</v>
      </c>
      <c r="I83" s="121">
        <v>22992.877249999903</v>
      </c>
      <c r="J83" s="121">
        <v>301250</v>
      </c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>
        <v>280</v>
      </c>
      <c r="AH83" s="121"/>
      <c r="AI83" s="121"/>
      <c r="AJ83" s="121"/>
      <c r="AK83" s="121"/>
      <c r="AL83" s="121"/>
      <c r="AM83" s="121"/>
      <c r="AN83" s="121"/>
      <c r="AO83" s="121"/>
      <c r="AP83" s="121"/>
      <c r="AQ83" s="121">
        <v>0</v>
      </c>
      <c r="AR83" s="121">
        <v>2335116.9404500001</v>
      </c>
    </row>
    <row r="84" spans="1:44">
      <c r="A84" s="116" t="s">
        <v>4288</v>
      </c>
      <c r="B84" s="121">
        <v>1800000</v>
      </c>
      <c r="C84" s="121"/>
      <c r="D84" s="121">
        <v>105297.0316</v>
      </c>
      <c r="E84" s="121"/>
      <c r="F84" s="121"/>
      <c r="G84" s="121">
        <v>187286.73159999997</v>
      </c>
      <c r="H84" s="121">
        <v>105297.0316</v>
      </c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>
        <v>29562.201659999952</v>
      </c>
      <c r="Z84" s="121"/>
      <c r="AA84" s="121"/>
      <c r="AB84" s="121"/>
      <c r="AC84" s="121"/>
      <c r="AD84" s="121"/>
      <c r="AE84" s="121"/>
      <c r="AF84" s="121"/>
      <c r="AG84" s="121">
        <v>276</v>
      </c>
      <c r="AH84" s="121"/>
      <c r="AI84" s="121"/>
      <c r="AJ84" s="121"/>
      <c r="AK84" s="121"/>
      <c r="AL84" s="121"/>
      <c r="AM84" s="121"/>
      <c r="AN84" s="121"/>
      <c r="AO84" s="121"/>
      <c r="AP84" s="121"/>
      <c r="AQ84" s="121">
        <v>0</v>
      </c>
      <c r="AR84" s="121">
        <v>2227718.9964599996</v>
      </c>
    </row>
    <row r="85" spans="1:44">
      <c r="A85" s="119" t="s">
        <v>4289</v>
      </c>
      <c r="B85" s="121"/>
      <c r="C85" s="121">
        <v>1080000</v>
      </c>
      <c r="D85" s="121">
        <v>105297.0316</v>
      </c>
      <c r="E85" s="121"/>
      <c r="F85" s="121"/>
      <c r="G85" s="121"/>
      <c r="H85" s="121">
        <v>105297.0316</v>
      </c>
      <c r="I85" s="121">
        <v>22992.877249999903</v>
      </c>
      <c r="J85" s="121"/>
      <c r="K85" s="121"/>
      <c r="L85" s="121"/>
      <c r="M85" s="121"/>
      <c r="N85" s="121"/>
      <c r="O85" s="121"/>
      <c r="P85" s="121"/>
      <c r="Q85" s="121">
        <v>12022.651054929618</v>
      </c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>
        <v>280</v>
      </c>
      <c r="AH85" s="121"/>
      <c r="AI85" s="121"/>
      <c r="AJ85" s="121"/>
      <c r="AK85" s="121"/>
      <c r="AL85" s="121"/>
      <c r="AM85" s="121"/>
      <c r="AN85" s="121"/>
      <c r="AO85" s="121"/>
      <c r="AP85" s="121"/>
      <c r="AQ85" s="121">
        <v>0</v>
      </c>
      <c r="AR85" s="121">
        <v>1325889.5915049298</v>
      </c>
    </row>
    <row r="86" spans="1:44">
      <c r="A86" s="116" t="s">
        <v>4290</v>
      </c>
      <c r="B86" s="121">
        <v>1800000</v>
      </c>
      <c r="C86" s="121"/>
      <c r="D86" s="121">
        <v>105297.0316</v>
      </c>
      <c r="E86" s="121"/>
      <c r="F86" s="121">
        <v>301250</v>
      </c>
      <c r="G86" s="121"/>
      <c r="H86" s="121"/>
      <c r="I86" s="121"/>
      <c r="J86" s="121"/>
      <c r="K86" s="121">
        <v>187286.73159999997</v>
      </c>
      <c r="L86" s="121"/>
      <c r="M86" s="121"/>
      <c r="N86" s="121"/>
      <c r="O86" s="121"/>
      <c r="P86" s="121"/>
      <c r="Q86" s="121"/>
      <c r="R86" s="121"/>
      <c r="S86" s="121">
        <v>29562.201659999952</v>
      </c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>
        <v>273</v>
      </c>
      <c r="AH86" s="121"/>
      <c r="AI86" s="121"/>
      <c r="AJ86" s="121"/>
      <c r="AK86" s="121"/>
      <c r="AL86" s="121"/>
      <c r="AM86" s="121"/>
      <c r="AN86" s="121"/>
      <c r="AO86" s="121"/>
      <c r="AP86" s="121"/>
      <c r="AQ86" s="121">
        <v>0</v>
      </c>
      <c r="AR86" s="121">
        <v>2423668.9648600002</v>
      </c>
    </row>
    <row r="87" spans="1:44">
      <c r="A87" s="116" t="s">
        <v>4291</v>
      </c>
      <c r="B87" s="121">
        <v>1800000</v>
      </c>
      <c r="C87" s="121">
        <v>1080000</v>
      </c>
      <c r="D87" s="121">
        <v>105297.0316</v>
      </c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>
        <v>187286.73159999997</v>
      </c>
      <c r="P87" s="121"/>
      <c r="Q87" s="121">
        <v>12022.651054929618</v>
      </c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>
        <v>276</v>
      </c>
      <c r="AH87" s="121"/>
      <c r="AI87" s="121"/>
      <c r="AJ87" s="121"/>
      <c r="AK87" s="121"/>
      <c r="AL87" s="121"/>
      <c r="AM87" s="121"/>
      <c r="AN87" s="121"/>
      <c r="AO87" s="121"/>
      <c r="AP87" s="121"/>
      <c r="AQ87" s="121">
        <v>0</v>
      </c>
      <c r="AR87" s="121">
        <v>3184882.4142549299</v>
      </c>
    </row>
    <row r="88" spans="1:44">
      <c r="A88" s="116" t="s">
        <v>48</v>
      </c>
      <c r="B88" s="121">
        <v>1800000</v>
      </c>
      <c r="C88" s="121"/>
      <c r="D88" s="121">
        <v>105297.0316</v>
      </c>
      <c r="E88" s="121"/>
      <c r="F88" s="121"/>
      <c r="G88" s="121"/>
      <c r="H88" s="121">
        <v>105297.0316</v>
      </c>
      <c r="I88" s="121">
        <v>22992.877249999903</v>
      </c>
      <c r="J88" s="121"/>
      <c r="K88" s="121"/>
      <c r="L88" s="121"/>
      <c r="M88" s="121"/>
      <c r="N88" s="121"/>
      <c r="O88" s="121"/>
      <c r="P88" s="121"/>
      <c r="Q88" s="121">
        <v>12022.651054929618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>
        <v>277</v>
      </c>
      <c r="AH88" s="121"/>
      <c r="AI88" s="121"/>
      <c r="AJ88" s="121"/>
      <c r="AK88" s="121"/>
      <c r="AL88" s="121"/>
      <c r="AM88" s="121"/>
      <c r="AN88" s="121"/>
      <c r="AO88" s="121"/>
      <c r="AP88" s="121"/>
      <c r="AQ88" s="121">
        <v>0</v>
      </c>
      <c r="AR88" s="121">
        <v>2045886.5915049296</v>
      </c>
    </row>
    <row r="89" spans="1:44">
      <c r="A89" s="116" t="s">
        <v>4292</v>
      </c>
      <c r="B89" s="121">
        <v>1800000</v>
      </c>
      <c r="C89" s="121">
        <v>1080000</v>
      </c>
      <c r="D89" s="121">
        <v>105297.0316</v>
      </c>
      <c r="E89" s="121">
        <v>187286.73159999997</v>
      </c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>
        <v>12022.651054929618</v>
      </c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>
        <v>276</v>
      </c>
      <c r="AH89" s="121"/>
      <c r="AI89" s="121"/>
      <c r="AJ89" s="121"/>
      <c r="AK89" s="121"/>
      <c r="AL89" s="121"/>
      <c r="AM89" s="121"/>
      <c r="AN89" s="121"/>
      <c r="AO89" s="121"/>
      <c r="AP89" s="121"/>
      <c r="AQ89" s="121">
        <v>0</v>
      </c>
      <c r="AR89" s="121">
        <v>3184882.4142549299</v>
      </c>
    </row>
    <row r="90" spans="1:44">
      <c r="A90" s="116" t="s">
        <v>40</v>
      </c>
      <c r="B90" s="121">
        <v>1800000</v>
      </c>
      <c r="C90" s="121">
        <v>1080000</v>
      </c>
      <c r="D90" s="121">
        <v>105297.0316</v>
      </c>
      <c r="E90" s="121"/>
      <c r="F90" s="121">
        <v>301250</v>
      </c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>
        <v>12022.651054929618</v>
      </c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>
        <v>284</v>
      </c>
      <c r="AH90" s="121"/>
      <c r="AI90" s="121"/>
      <c r="AJ90" s="121"/>
      <c r="AK90" s="121"/>
      <c r="AL90" s="121"/>
      <c r="AM90" s="121"/>
      <c r="AN90" s="121"/>
      <c r="AO90" s="121"/>
      <c r="AP90" s="121"/>
      <c r="AQ90" s="121">
        <v>0</v>
      </c>
      <c r="AR90" s="121">
        <v>3298853.6826549298</v>
      </c>
    </row>
    <row r="91" spans="1:44">
      <c r="A91" s="116" t="s">
        <v>44</v>
      </c>
      <c r="B91" s="121">
        <v>1800000</v>
      </c>
      <c r="C91" s="121">
        <v>1080000</v>
      </c>
      <c r="D91" s="121">
        <v>105297.0316</v>
      </c>
      <c r="E91" s="121"/>
      <c r="F91" s="121"/>
      <c r="G91" s="121"/>
      <c r="H91" s="121"/>
      <c r="I91" s="121">
        <v>22992.877249999903</v>
      </c>
      <c r="J91" s="121"/>
      <c r="K91" s="121"/>
      <c r="L91" s="121">
        <v>19629.527000755017</v>
      </c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>
        <v>274</v>
      </c>
      <c r="AH91" s="121"/>
      <c r="AI91" s="121"/>
      <c r="AJ91" s="121"/>
      <c r="AK91" s="121"/>
      <c r="AL91" s="121"/>
      <c r="AM91" s="121"/>
      <c r="AN91" s="121"/>
      <c r="AO91" s="121"/>
      <c r="AP91" s="121"/>
      <c r="AQ91" s="121">
        <v>0</v>
      </c>
      <c r="AR91" s="121">
        <v>3028193.4358507548</v>
      </c>
    </row>
    <row r="92" spans="1:44">
      <c r="A92" s="116" t="s">
        <v>4293</v>
      </c>
      <c r="B92" s="121"/>
      <c r="C92" s="121"/>
      <c r="D92" s="121">
        <v>105297.0316</v>
      </c>
      <c r="E92" s="121"/>
      <c r="F92" s="121"/>
      <c r="G92" s="121"/>
      <c r="H92" s="121">
        <v>105297.0316</v>
      </c>
      <c r="I92" s="121">
        <v>22992.877249999903</v>
      </c>
      <c r="J92" s="121"/>
      <c r="K92" s="121"/>
      <c r="L92" s="121">
        <v>19629.527000755017</v>
      </c>
      <c r="M92" s="121"/>
      <c r="N92" s="121"/>
      <c r="O92" s="121"/>
      <c r="P92" s="121"/>
      <c r="Q92" s="121">
        <v>12022.651054929618</v>
      </c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>
        <v>278</v>
      </c>
      <c r="AH92" s="121"/>
      <c r="AI92" s="121"/>
      <c r="AJ92" s="121"/>
      <c r="AK92" s="121"/>
      <c r="AL92" s="121"/>
      <c r="AM92" s="121"/>
      <c r="AN92" s="121"/>
      <c r="AO92" s="121"/>
      <c r="AP92" s="121"/>
      <c r="AQ92" s="121">
        <v>0</v>
      </c>
      <c r="AR92" s="121">
        <v>265517.11850568454</v>
      </c>
    </row>
    <row r="93" spans="1:44">
      <c r="A93" s="116" t="s">
        <v>4294</v>
      </c>
      <c r="B93" s="121">
        <v>1800000</v>
      </c>
      <c r="C93" s="121">
        <v>1080000</v>
      </c>
      <c r="D93" s="121">
        <v>105297.0316</v>
      </c>
      <c r="E93" s="121">
        <v>187286.73159999997</v>
      </c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>
        <v>12022.651054929618</v>
      </c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>
        <v>276</v>
      </c>
      <c r="AH93" s="121"/>
      <c r="AI93" s="121"/>
      <c r="AJ93" s="121"/>
      <c r="AK93" s="121"/>
      <c r="AL93" s="121"/>
      <c r="AM93" s="121"/>
      <c r="AN93" s="121"/>
      <c r="AO93" s="121"/>
      <c r="AP93" s="121"/>
      <c r="AQ93" s="121">
        <v>0</v>
      </c>
      <c r="AR93" s="121">
        <v>3184882.4142549299</v>
      </c>
    </row>
    <row r="94" spans="1:44">
      <c r="A94" s="116" t="s">
        <v>4295</v>
      </c>
      <c r="B94" s="121"/>
      <c r="C94" s="121">
        <v>1080000</v>
      </c>
      <c r="D94" s="121">
        <v>105297.0316</v>
      </c>
      <c r="E94" s="121"/>
      <c r="F94" s="121"/>
      <c r="G94" s="121"/>
      <c r="H94" s="121"/>
      <c r="I94" s="121"/>
      <c r="J94" s="121"/>
      <c r="K94" s="121"/>
      <c r="L94" s="121">
        <v>19629.527000755017</v>
      </c>
      <c r="M94" s="121"/>
      <c r="N94" s="121">
        <v>480000</v>
      </c>
      <c r="O94" s="121">
        <v>187286.73159999997</v>
      </c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>
        <v>278</v>
      </c>
      <c r="AH94" s="121"/>
      <c r="AI94" s="121"/>
      <c r="AJ94" s="121"/>
      <c r="AK94" s="121"/>
      <c r="AL94" s="121"/>
      <c r="AM94" s="121"/>
      <c r="AN94" s="121"/>
      <c r="AO94" s="121"/>
      <c r="AP94" s="121"/>
      <c r="AQ94" s="121">
        <v>0</v>
      </c>
      <c r="AR94" s="121">
        <v>1872491.2902007552</v>
      </c>
    </row>
    <row r="95" spans="1:44">
      <c r="A95" s="116" t="s">
        <v>30</v>
      </c>
      <c r="B95" s="121">
        <v>1800000</v>
      </c>
      <c r="C95" s="121"/>
      <c r="D95" s="121">
        <v>105297.0316</v>
      </c>
      <c r="E95" s="121">
        <v>187286.73159999997</v>
      </c>
      <c r="F95" s="121"/>
      <c r="G95" s="121"/>
      <c r="H95" s="121"/>
      <c r="I95" s="121">
        <v>22992.877249999903</v>
      </c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>
        <v>16828.60936064343</v>
      </c>
      <c r="AA95" s="121"/>
      <c r="AB95" s="121"/>
      <c r="AC95" s="121"/>
      <c r="AD95" s="121"/>
      <c r="AE95" s="121"/>
      <c r="AF95" s="121"/>
      <c r="AG95" s="121">
        <v>273</v>
      </c>
      <c r="AH95" s="121"/>
      <c r="AI95" s="121"/>
      <c r="AJ95" s="121"/>
      <c r="AK95" s="121"/>
      <c r="AL95" s="121"/>
      <c r="AM95" s="121"/>
      <c r="AN95" s="121"/>
      <c r="AO95" s="121"/>
      <c r="AP95" s="121"/>
      <c r="AQ95" s="121">
        <v>0</v>
      </c>
      <c r="AR95" s="121">
        <v>2132678.2498106435</v>
      </c>
    </row>
    <row r="96" spans="1:44">
      <c r="A96" s="116" t="s">
        <v>4296</v>
      </c>
      <c r="B96" s="121">
        <v>1800000</v>
      </c>
      <c r="C96" s="121"/>
      <c r="D96" s="121">
        <v>105297.0316</v>
      </c>
      <c r="E96" s="121">
        <v>187286.73159999997</v>
      </c>
      <c r="F96" s="121">
        <v>301250</v>
      </c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>
        <v>12022.651054929618</v>
      </c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>
        <v>279</v>
      </c>
      <c r="AH96" s="121"/>
      <c r="AI96" s="121"/>
      <c r="AJ96" s="121"/>
      <c r="AK96" s="121"/>
      <c r="AL96" s="121"/>
      <c r="AM96" s="121"/>
      <c r="AN96" s="121"/>
      <c r="AO96" s="121"/>
      <c r="AP96" s="121"/>
      <c r="AQ96" s="121">
        <v>0</v>
      </c>
      <c r="AR96" s="121">
        <v>2406135.4142549299</v>
      </c>
    </row>
    <row r="97" spans="1:44">
      <c r="A97" s="116" t="s">
        <v>37</v>
      </c>
      <c r="B97" s="121">
        <v>1800000</v>
      </c>
      <c r="C97" s="121">
        <v>1080000</v>
      </c>
      <c r="D97" s="121">
        <v>105297.0316</v>
      </c>
      <c r="E97" s="121">
        <v>187286.73159999997</v>
      </c>
      <c r="F97" s="121"/>
      <c r="G97" s="121"/>
      <c r="H97" s="121"/>
      <c r="I97" s="121">
        <v>22992.877249999903</v>
      </c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>
        <v>273</v>
      </c>
      <c r="AH97" s="121"/>
      <c r="AI97" s="121"/>
      <c r="AJ97" s="121"/>
      <c r="AK97" s="121"/>
      <c r="AL97" s="121"/>
      <c r="AM97" s="121"/>
      <c r="AN97" s="121"/>
      <c r="AO97" s="121"/>
      <c r="AP97" s="121"/>
      <c r="AQ97" s="121">
        <v>0</v>
      </c>
      <c r="AR97" s="121">
        <v>3195849.6404499998</v>
      </c>
    </row>
    <row r="98" spans="1:44">
      <c r="A98" s="116" t="s">
        <v>50</v>
      </c>
      <c r="B98" s="121">
        <v>1800000</v>
      </c>
      <c r="C98" s="121"/>
      <c r="D98" s="121"/>
      <c r="E98" s="121">
        <v>187286.73159999997</v>
      </c>
      <c r="F98" s="121"/>
      <c r="G98" s="121"/>
      <c r="H98" s="121"/>
      <c r="I98" s="121">
        <v>22992.877249999903</v>
      </c>
      <c r="J98" s="121"/>
      <c r="K98" s="121"/>
      <c r="L98" s="121">
        <v>19629.527000755017</v>
      </c>
      <c r="M98" s="121"/>
      <c r="N98" s="121"/>
      <c r="O98" s="121"/>
      <c r="P98" s="121"/>
      <c r="Q98" s="121"/>
      <c r="R98" s="121"/>
      <c r="S98" s="121"/>
      <c r="T98" s="121"/>
      <c r="U98" s="121">
        <v>62678.830300000001</v>
      </c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>
        <v>276</v>
      </c>
      <c r="AH98" s="121"/>
      <c r="AI98" s="121"/>
      <c r="AJ98" s="121"/>
      <c r="AK98" s="121"/>
      <c r="AL98" s="121"/>
      <c r="AM98" s="121"/>
      <c r="AN98" s="121"/>
      <c r="AO98" s="121"/>
      <c r="AP98" s="121"/>
      <c r="AQ98" s="121">
        <v>0</v>
      </c>
      <c r="AR98" s="121">
        <v>2092863.9661507551</v>
      </c>
    </row>
    <row r="99" spans="1:44">
      <c r="A99" s="119" t="s">
        <v>4297</v>
      </c>
      <c r="B99" s="121"/>
      <c r="C99" s="121"/>
      <c r="D99" s="121"/>
      <c r="E99" s="121">
        <v>187286.73159999997</v>
      </c>
      <c r="F99" s="121">
        <v>301250</v>
      </c>
      <c r="G99" s="121">
        <v>187286.73159999997</v>
      </c>
      <c r="H99" s="121"/>
      <c r="I99" s="121">
        <v>22992.877249999903</v>
      </c>
      <c r="J99" s="121"/>
      <c r="K99" s="121"/>
      <c r="L99" s="121"/>
      <c r="M99" s="121"/>
      <c r="N99" s="121"/>
      <c r="O99" s="121"/>
      <c r="P99" s="121"/>
      <c r="Q99" s="121">
        <v>12022.651054929618</v>
      </c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>
        <v>276</v>
      </c>
      <c r="AH99" s="121"/>
      <c r="AI99" s="121"/>
      <c r="AJ99" s="121"/>
      <c r="AK99" s="121"/>
      <c r="AL99" s="121"/>
      <c r="AM99" s="121"/>
      <c r="AN99" s="121"/>
      <c r="AO99" s="121"/>
      <c r="AP99" s="121"/>
      <c r="AQ99" s="121">
        <v>0</v>
      </c>
      <c r="AR99" s="121">
        <v>711114.99150492949</v>
      </c>
    </row>
    <row r="100" spans="1:44">
      <c r="A100" s="116" t="s">
        <v>4298</v>
      </c>
      <c r="B100" s="121"/>
      <c r="C100" s="121"/>
      <c r="D100" s="121">
        <v>105297.0316</v>
      </c>
      <c r="E100" s="121"/>
      <c r="F100" s="121"/>
      <c r="G100" s="121"/>
      <c r="H100" s="121">
        <v>105297.0316</v>
      </c>
      <c r="I100" s="121">
        <v>22992.877249999903</v>
      </c>
      <c r="J100" s="121"/>
      <c r="K100" s="121"/>
      <c r="L100" s="121">
        <v>19629.527000755017</v>
      </c>
      <c r="M100" s="121"/>
      <c r="N100" s="121"/>
      <c r="O100" s="121"/>
      <c r="P100" s="121"/>
      <c r="Q100" s="121">
        <v>12022.651054929618</v>
      </c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>
        <v>280</v>
      </c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>
        <v>0</v>
      </c>
      <c r="AR100" s="121">
        <v>265519.11850568454</v>
      </c>
    </row>
    <row r="101" spans="1:44">
      <c r="A101" s="116" t="s">
        <v>4299</v>
      </c>
      <c r="B101" s="121">
        <v>1800000</v>
      </c>
      <c r="C101" s="121">
        <v>1080000</v>
      </c>
      <c r="D101" s="121">
        <v>105297.0316</v>
      </c>
      <c r="E101" s="121"/>
      <c r="F101" s="121"/>
      <c r="G101" s="121"/>
      <c r="H101" s="121">
        <v>105297.0316</v>
      </c>
      <c r="I101" s="121">
        <v>22992.877249999903</v>
      </c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>
        <v>276</v>
      </c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>
        <v>0</v>
      </c>
      <c r="AR101" s="121">
        <v>3113862.9404500001</v>
      </c>
    </row>
    <row r="102" spans="1:44">
      <c r="A102" s="116" t="s">
        <v>60</v>
      </c>
      <c r="B102" s="121">
        <v>1800000</v>
      </c>
      <c r="C102" s="121">
        <v>1080000</v>
      </c>
      <c r="D102" s="121">
        <v>105297.0316</v>
      </c>
      <c r="E102" s="121"/>
      <c r="F102" s="121"/>
      <c r="G102" s="121"/>
      <c r="H102" s="121">
        <v>105297.0316</v>
      </c>
      <c r="I102" s="121"/>
      <c r="J102" s="121"/>
      <c r="K102" s="121"/>
      <c r="L102" s="121">
        <v>19629.527000755017</v>
      </c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>
        <v>282</v>
      </c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>
        <v>0</v>
      </c>
      <c r="AR102" s="121">
        <v>3110505.5902007553</v>
      </c>
    </row>
    <row r="103" spans="1:44">
      <c r="A103" s="116" t="s">
        <v>4300</v>
      </c>
      <c r="B103" s="121"/>
      <c r="C103" s="121">
        <v>1080000</v>
      </c>
      <c r="D103" s="121">
        <v>105297.0316</v>
      </c>
      <c r="E103" s="121"/>
      <c r="F103" s="121"/>
      <c r="G103" s="121"/>
      <c r="H103" s="121">
        <v>105297.0316</v>
      </c>
      <c r="I103" s="121">
        <v>22992.877249999903</v>
      </c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>
        <v>29562.201659999952</v>
      </c>
      <c r="AE103" s="121"/>
      <c r="AF103" s="121"/>
      <c r="AG103" s="121">
        <v>295</v>
      </c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>
        <v>0</v>
      </c>
      <c r="AR103" s="121">
        <v>1343444.1421100001</v>
      </c>
    </row>
    <row r="104" spans="1:44">
      <c r="A104" s="116" t="s">
        <v>4301</v>
      </c>
      <c r="B104" s="121">
        <v>1800000</v>
      </c>
      <c r="C104" s="121"/>
      <c r="D104" s="121"/>
      <c r="E104" s="121">
        <v>187286.73159999997</v>
      </c>
      <c r="F104" s="121"/>
      <c r="G104" s="121"/>
      <c r="H104" s="121"/>
      <c r="I104" s="121"/>
      <c r="J104" s="121"/>
      <c r="K104" s="121"/>
      <c r="L104" s="121">
        <v>19629.527000755017</v>
      </c>
      <c r="M104" s="121"/>
      <c r="N104" s="121"/>
      <c r="O104" s="121"/>
      <c r="P104" s="121"/>
      <c r="Q104" s="121">
        <v>12022.651054929618</v>
      </c>
      <c r="R104" s="121"/>
      <c r="S104" s="121"/>
      <c r="T104" s="121"/>
      <c r="U104" s="121">
        <v>62678.830300000001</v>
      </c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>
        <v>276</v>
      </c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>
        <v>0</v>
      </c>
      <c r="AR104" s="121">
        <v>2081893.7399556846</v>
      </c>
    </row>
    <row r="105" spans="1:44">
      <c r="A105" s="116" t="s">
        <v>4303</v>
      </c>
      <c r="B105" s="121"/>
      <c r="C105" s="121"/>
      <c r="D105" s="121"/>
      <c r="E105" s="121"/>
      <c r="F105" s="121"/>
      <c r="G105" s="121">
        <v>187286.73159999997</v>
      </c>
      <c r="H105" s="121"/>
      <c r="I105" s="121">
        <v>22992.877249999903</v>
      </c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>
        <v>272</v>
      </c>
      <c r="AH105" s="121">
        <v>16828.60936064343</v>
      </c>
      <c r="AI105" s="121"/>
      <c r="AJ105" s="121"/>
      <c r="AK105" s="121"/>
      <c r="AL105" s="121"/>
      <c r="AM105" s="121">
        <v>19629.527000755017</v>
      </c>
      <c r="AN105" s="121"/>
      <c r="AO105" s="121"/>
      <c r="AP105" s="121">
        <v>12777.820230555444</v>
      </c>
      <c r="AQ105" s="121">
        <v>0</v>
      </c>
      <c r="AR105" s="121">
        <v>259787.56544195378</v>
      </c>
    </row>
    <row r="106" spans="1:44">
      <c r="A106" s="116" t="s">
        <v>51</v>
      </c>
      <c r="B106" s="121">
        <v>1800000</v>
      </c>
      <c r="C106" s="121">
        <v>1080000</v>
      </c>
      <c r="D106" s="121">
        <v>105297.0316</v>
      </c>
      <c r="E106" s="121"/>
      <c r="F106" s="121"/>
      <c r="G106" s="121"/>
      <c r="H106" s="121"/>
      <c r="I106" s="121"/>
      <c r="J106" s="121">
        <v>301250</v>
      </c>
      <c r="K106" s="121"/>
      <c r="L106" s="121">
        <v>19629.527000755017</v>
      </c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>
        <v>273</v>
      </c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>
        <v>0</v>
      </c>
      <c r="AR106" s="121">
        <v>3306449.5586007549</v>
      </c>
    </row>
    <row r="107" spans="1:44">
      <c r="A107" s="116" t="s">
        <v>45</v>
      </c>
      <c r="B107" s="121">
        <v>1800000</v>
      </c>
      <c r="C107" s="121"/>
      <c r="D107" s="121">
        <v>105297.0316</v>
      </c>
      <c r="E107" s="121"/>
      <c r="F107" s="121"/>
      <c r="G107" s="121">
        <v>187286.73159999997</v>
      </c>
      <c r="H107" s="121"/>
      <c r="I107" s="121">
        <v>22992.877249999903</v>
      </c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>
        <v>62678.830300000001</v>
      </c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>
        <v>276</v>
      </c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>
        <v>0</v>
      </c>
      <c r="AR107" s="121">
        <v>2178531.4707499999</v>
      </c>
    </row>
    <row r="108" spans="1:44">
      <c r="A108" s="116" t="s">
        <v>35</v>
      </c>
      <c r="B108" s="121"/>
      <c r="C108" s="121">
        <v>1080000</v>
      </c>
      <c r="D108" s="121">
        <v>105297.0316</v>
      </c>
      <c r="E108" s="121"/>
      <c r="F108" s="121"/>
      <c r="G108" s="121">
        <v>187286.73159999997</v>
      </c>
      <c r="H108" s="121">
        <v>105297.0316</v>
      </c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>
        <v>29562.201659999952</v>
      </c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>
        <v>274</v>
      </c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>
        <v>0</v>
      </c>
      <c r="AR108" s="121">
        <v>1507716.9964600003</v>
      </c>
    </row>
    <row r="109" spans="1:44">
      <c r="A109" s="116" t="s">
        <v>4304</v>
      </c>
      <c r="B109" s="121">
        <v>1800000</v>
      </c>
      <c r="C109" s="121"/>
      <c r="D109" s="121">
        <v>105297.0316</v>
      </c>
      <c r="E109" s="121"/>
      <c r="F109" s="121"/>
      <c r="G109" s="121"/>
      <c r="H109" s="121">
        <v>105297.0316</v>
      </c>
      <c r="I109" s="121">
        <v>22992.877249999903</v>
      </c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>
        <v>22992.877249999903</v>
      </c>
      <c r="Y109" s="121"/>
      <c r="Z109" s="121"/>
      <c r="AA109" s="121"/>
      <c r="AB109" s="121"/>
      <c r="AC109" s="121"/>
      <c r="AD109" s="121"/>
      <c r="AE109" s="121"/>
      <c r="AF109" s="121"/>
      <c r="AG109" s="121">
        <v>278</v>
      </c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>
        <v>0</v>
      </c>
      <c r="AR109" s="121">
        <v>2056857.8177</v>
      </c>
    </row>
    <row r="110" spans="1:44">
      <c r="A110" s="116" t="s">
        <v>4305</v>
      </c>
      <c r="B110" s="121"/>
      <c r="C110" s="121">
        <v>1080000</v>
      </c>
      <c r="D110" s="121"/>
      <c r="E110" s="121"/>
      <c r="F110" s="121"/>
      <c r="G110" s="121">
        <v>187286.73159999997</v>
      </c>
      <c r="H110" s="121"/>
      <c r="I110" s="121"/>
      <c r="J110" s="121">
        <v>301250</v>
      </c>
      <c r="K110" s="121"/>
      <c r="L110" s="121">
        <v>19629.527000755017</v>
      </c>
      <c r="M110" s="121"/>
      <c r="N110" s="121"/>
      <c r="O110" s="121"/>
      <c r="P110" s="121"/>
      <c r="Q110" s="121">
        <v>12022.651054929618</v>
      </c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>
        <v>275</v>
      </c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>
        <v>0</v>
      </c>
      <c r="AR110" s="121">
        <v>1600463.9096556848</v>
      </c>
    </row>
    <row r="111" spans="1:44">
      <c r="A111" s="116" t="s">
        <v>4306</v>
      </c>
      <c r="B111" s="121">
        <v>1800000</v>
      </c>
      <c r="C111" s="121">
        <v>1080000</v>
      </c>
      <c r="D111" s="121">
        <v>105297.0316</v>
      </c>
      <c r="E111" s="121"/>
      <c r="F111" s="121"/>
      <c r="G111" s="121"/>
      <c r="H111" s="121">
        <v>105297.0316</v>
      </c>
      <c r="I111" s="121">
        <v>22992.877249999903</v>
      </c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>
        <v>273</v>
      </c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>
        <v>0</v>
      </c>
      <c r="AR111" s="121">
        <v>3113859.9404500001</v>
      </c>
    </row>
    <row r="112" spans="1:44">
      <c r="A112" s="116" t="s">
        <v>4308</v>
      </c>
      <c r="B112" s="121">
        <v>1800000</v>
      </c>
      <c r="C112" s="121">
        <v>1080000</v>
      </c>
      <c r="D112" s="121">
        <v>105297.0316</v>
      </c>
      <c r="E112" s="121">
        <v>187286.73159999997</v>
      </c>
      <c r="F112" s="121"/>
      <c r="G112" s="121"/>
      <c r="H112" s="121"/>
      <c r="I112" s="121">
        <v>22992.877249999903</v>
      </c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>
        <v>276</v>
      </c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>
        <v>0</v>
      </c>
      <c r="AR112" s="121">
        <v>3195852.6404499998</v>
      </c>
    </row>
    <row r="113" spans="1:44">
      <c r="A113" s="116" t="s">
        <v>4309</v>
      </c>
      <c r="B113" s="121">
        <v>1800000</v>
      </c>
      <c r="C113" s="121"/>
      <c r="D113" s="121">
        <v>105297.0316</v>
      </c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>
        <v>62678.830300000001</v>
      </c>
      <c r="V113" s="121"/>
      <c r="W113" s="121"/>
      <c r="X113" s="121"/>
      <c r="Y113" s="121">
        <v>29562.201659999952</v>
      </c>
      <c r="Z113" s="121"/>
      <c r="AA113" s="121"/>
      <c r="AB113" s="121">
        <v>39871.698649999977</v>
      </c>
      <c r="AC113" s="121"/>
      <c r="AD113" s="121"/>
      <c r="AE113" s="121"/>
      <c r="AF113" s="121"/>
      <c r="AG113" s="121">
        <v>279</v>
      </c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>
        <v>0</v>
      </c>
      <c r="AR113" s="121">
        <v>2037688.7622100001</v>
      </c>
    </row>
    <row r="114" spans="1:44">
      <c r="A114" s="116" t="s">
        <v>23</v>
      </c>
      <c r="B114" s="121">
        <v>1800000</v>
      </c>
      <c r="C114" s="121"/>
      <c r="D114" s="121">
        <v>105297.0316</v>
      </c>
      <c r="E114" s="121">
        <v>187286.73159999997</v>
      </c>
      <c r="F114" s="121">
        <v>301250</v>
      </c>
      <c r="G114" s="121"/>
      <c r="H114" s="121"/>
      <c r="I114" s="121"/>
      <c r="J114" s="121"/>
      <c r="K114" s="121"/>
      <c r="L114" s="121">
        <v>19629.527000755017</v>
      </c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>
        <v>284</v>
      </c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>
        <v>0</v>
      </c>
      <c r="AR114" s="121">
        <v>2413747.2902007555</v>
      </c>
    </row>
    <row r="115" spans="1:44">
      <c r="A115" s="116" t="s">
        <v>4310</v>
      </c>
      <c r="B115" s="121">
        <v>1800000</v>
      </c>
      <c r="C115" s="121">
        <v>1080000</v>
      </c>
      <c r="D115" s="121"/>
      <c r="E115" s="121"/>
      <c r="F115" s="121"/>
      <c r="G115" s="121"/>
      <c r="H115" s="121">
        <v>105297.0316</v>
      </c>
      <c r="I115" s="121">
        <v>22992.877249999903</v>
      </c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>
        <v>29562.201659999952</v>
      </c>
      <c r="Z115" s="121"/>
      <c r="AA115" s="121"/>
      <c r="AB115" s="121"/>
      <c r="AC115" s="121"/>
      <c r="AD115" s="121"/>
      <c r="AE115" s="121"/>
      <c r="AF115" s="121"/>
      <c r="AG115" s="121">
        <v>276</v>
      </c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>
        <v>0</v>
      </c>
      <c r="AR115" s="121">
        <v>3038128.11051</v>
      </c>
    </row>
    <row r="116" spans="1:44">
      <c r="A116" s="116" t="s">
        <v>39</v>
      </c>
      <c r="B116" s="121"/>
      <c r="C116" s="121"/>
      <c r="D116" s="121">
        <v>105297.0316</v>
      </c>
      <c r="E116" s="121">
        <v>187286.73159999997</v>
      </c>
      <c r="F116" s="121"/>
      <c r="G116" s="121"/>
      <c r="H116" s="121">
        <v>105297.0316</v>
      </c>
      <c r="I116" s="121"/>
      <c r="J116" s="121"/>
      <c r="K116" s="121"/>
      <c r="L116" s="121">
        <v>19629.527000755017</v>
      </c>
      <c r="M116" s="121"/>
      <c r="N116" s="121"/>
      <c r="O116" s="121"/>
      <c r="P116" s="121"/>
      <c r="Q116" s="121">
        <v>12022.651054929618</v>
      </c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>
        <v>274</v>
      </c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>
        <v>0</v>
      </c>
      <c r="AR116" s="121">
        <v>429806.97285568464</v>
      </c>
    </row>
    <row r="117" spans="1:44">
      <c r="A117" s="116" t="s">
        <v>698</v>
      </c>
      <c r="B117" s="121"/>
      <c r="C117" s="121"/>
      <c r="D117" s="121"/>
      <c r="E117" s="121">
        <v>187286.73159999997</v>
      </c>
      <c r="F117" s="121"/>
      <c r="G117" s="121"/>
      <c r="H117" s="121"/>
      <c r="I117" s="121"/>
      <c r="J117" s="121"/>
      <c r="K117" s="121"/>
      <c r="L117" s="121">
        <v>19629.527000755017</v>
      </c>
      <c r="M117" s="121"/>
      <c r="N117" s="121"/>
      <c r="O117" s="121"/>
      <c r="P117" s="121"/>
      <c r="Q117" s="121"/>
      <c r="R117" s="121"/>
      <c r="S117" s="121">
        <v>29562.201659999952</v>
      </c>
      <c r="T117" s="121"/>
      <c r="U117" s="121"/>
      <c r="V117" s="121"/>
      <c r="W117" s="121"/>
      <c r="X117" s="121"/>
      <c r="Y117" s="121"/>
      <c r="Z117" s="121">
        <v>16828.60936064343</v>
      </c>
      <c r="AA117" s="121"/>
      <c r="AB117" s="121">
        <v>39871.698649999977</v>
      </c>
      <c r="AC117" s="121"/>
      <c r="AD117" s="121"/>
      <c r="AE117" s="121"/>
      <c r="AF117" s="121"/>
      <c r="AG117" s="121">
        <v>280</v>
      </c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>
        <v>0</v>
      </c>
      <c r="AR117" s="121">
        <v>293458.76827139832</v>
      </c>
    </row>
    <row r="118" spans="1:44">
      <c r="A118" s="116" t="s">
        <v>4311</v>
      </c>
      <c r="B118" s="121">
        <v>1800000</v>
      </c>
      <c r="C118" s="121"/>
      <c r="D118" s="121">
        <v>105297.0316</v>
      </c>
      <c r="E118" s="121"/>
      <c r="F118" s="121"/>
      <c r="G118" s="121"/>
      <c r="H118" s="121">
        <v>105297.0316</v>
      </c>
      <c r="I118" s="121">
        <v>22992.877249999903</v>
      </c>
      <c r="J118" s="121"/>
      <c r="K118" s="121"/>
      <c r="L118" s="121">
        <v>19629.527000755017</v>
      </c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>
        <v>277</v>
      </c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>
        <v>0</v>
      </c>
      <c r="AR118" s="121">
        <v>2053493.4674507552</v>
      </c>
    </row>
    <row r="119" spans="1:44">
      <c r="A119" s="116" t="s">
        <v>4312</v>
      </c>
      <c r="B119" s="121">
        <v>1800000</v>
      </c>
      <c r="C119" s="121"/>
      <c r="D119" s="121">
        <v>105297.0316</v>
      </c>
      <c r="E119" s="121"/>
      <c r="F119" s="121">
        <v>301250</v>
      </c>
      <c r="G119" s="121"/>
      <c r="H119" s="121">
        <v>105297.0316</v>
      </c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>
        <v>29562.201659999952</v>
      </c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>
        <v>278</v>
      </c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>
        <v>0</v>
      </c>
      <c r="AR119" s="121">
        <v>2341684.26486</v>
      </c>
    </row>
    <row r="120" spans="1:44">
      <c r="A120" s="116" t="s">
        <v>58</v>
      </c>
      <c r="B120" s="121">
        <v>1800000</v>
      </c>
      <c r="C120" s="121"/>
      <c r="D120" s="121">
        <v>105297.0316</v>
      </c>
      <c r="E120" s="121">
        <v>187286.73159999997</v>
      </c>
      <c r="F120" s="121"/>
      <c r="G120" s="121"/>
      <c r="H120" s="121">
        <v>105297.0316</v>
      </c>
      <c r="I120" s="121">
        <v>22992.877249999903</v>
      </c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>
        <v>273</v>
      </c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>
        <v>0</v>
      </c>
      <c r="AR120" s="121">
        <v>2221146.6720500002</v>
      </c>
    </row>
    <row r="121" spans="1:44">
      <c r="A121" s="116" t="s">
        <v>52</v>
      </c>
      <c r="B121" s="121">
        <v>1800000</v>
      </c>
      <c r="C121" s="121">
        <v>1080000</v>
      </c>
      <c r="D121" s="121">
        <v>105297.0316</v>
      </c>
      <c r="E121" s="121"/>
      <c r="F121" s="121"/>
      <c r="G121" s="121"/>
      <c r="H121" s="121"/>
      <c r="I121" s="121"/>
      <c r="J121" s="121"/>
      <c r="K121" s="121"/>
      <c r="L121" s="121">
        <v>19629.527000755017</v>
      </c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>
        <v>39871.698649999977</v>
      </c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>
        <v>278</v>
      </c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>
        <v>0</v>
      </c>
      <c r="AR121" s="121">
        <v>3045076.2572507546</v>
      </c>
    </row>
    <row r="122" spans="1:44">
      <c r="A122" s="116" t="s">
        <v>4313</v>
      </c>
      <c r="B122" s="121">
        <v>1800000</v>
      </c>
      <c r="C122" s="121">
        <v>1080000</v>
      </c>
      <c r="D122" s="121"/>
      <c r="E122" s="121"/>
      <c r="F122" s="121"/>
      <c r="G122" s="121"/>
      <c r="H122" s="121"/>
      <c r="I122" s="121">
        <v>22992.877249999903</v>
      </c>
      <c r="J122" s="121"/>
      <c r="K122" s="121"/>
      <c r="L122" s="121"/>
      <c r="M122" s="121"/>
      <c r="N122" s="121"/>
      <c r="O122" s="121"/>
      <c r="P122" s="121"/>
      <c r="Q122" s="121">
        <v>12022.651054929618</v>
      </c>
      <c r="R122" s="121"/>
      <c r="S122" s="121"/>
      <c r="T122" s="121">
        <v>62678.830300000001</v>
      </c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>
        <v>275</v>
      </c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>
        <v>0</v>
      </c>
      <c r="AR122" s="121">
        <v>2977969.3586049294</v>
      </c>
    </row>
    <row r="123" spans="1:44">
      <c r="A123" s="116" t="s">
        <v>4314</v>
      </c>
      <c r="B123" s="121">
        <v>1800000</v>
      </c>
      <c r="C123" s="121"/>
      <c r="D123" s="121">
        <v>105297.0316</v>
      </c>
      <c r="E123" s="121"/>
      <c r="F123" s="121"/>
      <c r="G123" s="121"/>
      <c r="H123" s="121"/>
      <c r="I123" s="121"/>
      <c r="J123" s="121"/>
      <c r="K123" s="121"/>
      <c r="L123" s="121">
        <v>19629.527000755017</v>
      </c>
      <c r="M123" s="121"/>
      <c r="N123" s="121"/>
      <c r="O123" s="121"/>
      <c r="P123" s="121"/>
      <c r="Q123" s="121">
        <v>12022.651054929618</v>
      </c>
      <c r="R123" s="121"/>
      <c r="S123" s="121">
        <v>29562.201659999952</v>
      </c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>
        <v>276</v>
      </c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>
        <v>0</v>
      </c>
      <c r="AR123" s="121">
        <v>1966787.4113156847</v>
      </c>
    </row>
    <row r="124" spans="1:44">
      <c r="A124" s="116" t="s">
        <v>4315</v>
      </c>
      <c r="B124" s="121">
        <v>1800000</v>
      </c>
      <c r="C124" s="121">
        <v>1080000</v>
      </c>
      <c r="D124" s="121"/>
      <c r="E124" s="121">
        <v>187286.73159999997</v>
      </c>
      <c r="F124" s="121"/>
      <c r="G124" s="121"/>
      <c r="H124" s="121"/>
      <c r="I124" s="121"/>
      <c r="J124" s="121"/>
      <c r="K124" s="121"/>
      <c r="L124" s="121">
        <v>19629.527000755017</v>
      </c>
      <c r="M124" s="121"/>
      <c r="N124" s="121"/>
      <c r="O124" s="121"/>
      <c r="P124" s="121"/>
      <c r="Q124" s="121">
        <v>12022.651054929618</v>
      </c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>
        <v>276</v>
      </c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>
        <v>0</v>
      </c>
      <c r="AR124" s="121">
        <v>3099214.9096556851</v>
      </c>
    </row>
    <row r="125" spans="1:44">
      <c r="A125" s="116" t="s">
        <v>4316</v>
      </c>
      <c r="B125" s="121">
        <v>1800000</v>
      </c>
      <c r="C125" s="121">
        <v>1080000</v>
      </c>
      <c r="D125" s="121">
        <v>105297.0316</v>
      </c>
      <c r="E125" s="121"/>
      <c r="F125" s="121"/>
      <c r="G125" s="121">
        <v>187286.73159999997</v>
      </c>
      <c r="H125" s="121"/>
      <c r="I125" s="121"/>
      <c r="J125" s="121"/>
      <c r="K125" s="121"/>
      <c r="L125" s="121"/>
      <c r="M125" s="121"/>
      <c r="N125" s="121"/>
      <c r="O125" s="121"/>
      <c r="P125" s="121"/>
      <c r="Q125" s="121">
        <v>12022.651054929618</v>
      </c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>
        <v>271</v>
      </c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>
        <v>0</v>
      </c>
      <c r="AR125" s="121">
        <v>3184877.4142549299</v>
      </c>
    </row>
    <row r="126" spans="1:44">
      <c r="A126" s="116" t="s">
        <v>4317</v>
      </c>
      <c r="B126" s="121">
        <v>1800000</v>
      </c>
      <c r="C126" s="121"/>
      <c r="D126" s="121"/>
      <c r="E126" s="121">
        <v>187286.73159999997</v>
      </c>
      <c r="F126" s="121"/>
      <c r="G126" s="121"/>
      <c r="H126" s="121"/>
      <c r="I126" s="121">
        <v>22992.877249999903</v>
      </c>
      <c r="J126" s="121"/>
      <c r="K126" s="121"/>
      <c r="L126" s="121"/>
      <c r="M126" s="121"/>
      <c r="N126" s="121"/>
      <c r="O126" s="121"/>
      <c r="P126" s="121"/>
      <c r="Q126" s="121">
        <v>12022.651054929618</v>
      </c>
      <c r="R126" s="121"/>
      <c r="S126" s="121"/>
      <c r="T126" s="121">
        <v>62678.830300000001</v>
      </c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>
        <v>273</v>
      </c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>
        <v>0</v>
      </c>
      <c r="AR126" s="121">
        <v>2085254.0902049295</v>
      </c>
    </row>
    <row r="127" spans="1:44">
      <c r="A127" s="116" t="s">
        <v>25</v>
      </c>
      <c r="B127" s="121">
        <v>1800000</v>
      </c>
      <c r="C127" s="121">
        <v>1080000</v>
      </c>
      <c r="D127" s="121">
        <v>105297.0316</v>
      </c>
      <c r="E127" s="121">
        <v>187286.73159999997</v>
      </c>
      <c r="F127" s="121"/>
      <c r="G127" s="121"/>
      <c r="H127" s="121"/>
      <c r="I127" s="121">
        <v>22992.877249999903</v>
      </c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>
        <v>273</v>
      </c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>
        <v>0</v>
      </c>
      <c r="AR127" s="121">
        <v>3195849.6404499998</v>
      </c>
    </row>
    <row r="128" spans="1:44">
      <c r="A128" s="116" t="s">
        <v>4318</v>
      </c>
      <c r="B128" s="121">
        <v>1800000</v>
      </c>
      <c r="C128" s="121"/>
      <c r="D128" s="121">
        <v>105297.0316</v>
      </c>
      <c r="E128" s="121"/>
      <c r="F128" s="121"/>
      <c r="G128" s="121"/>
      <c r="H128" s="121">
        <v>105297.0316</v>
      </c>
      <c r="I128" s="121"/>
      <c r="J128" s="121"/>
      <c r="K128" s="121"/>
      <c r="L128" s="121">
        <v>19629.527000755017</v>
      </c>
      <c r="M128" s="121"/>
      <c r="N128" s="121"/>
      <c r="O128" s="121"/>
      <c r="P128" s="121">
        <v>187286.73159999997</v>
      </c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>
        <v>276</v>
      </c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>
        <v>0</v>
      </c>
      <c r="AR128" s="121">
        <v>2217786.3218007549</v>
      </c>
    </row>
    <row r="129" spans="1:44">
      <c r="A129" s="116" t="s">
        <v>4319</v>
      </c>
      <c r="B129" s="121"/>
      <c r="C129" s="121"/>
      <c r="D129" s="121">
        <v>105297.0316</v>
      </c>
      <c r="E129" s="121">
        <v>187286.73159999997</v>
      </c>
      <c r="F129" s="121"/>
      <c r="G129" s="121"/>
      <c r="H129" s="121">
        <v>105297.0316</v>
      </c>
      <c r="I129" s="121">
        <v>22992.877249999903</v>
      </c>
      <c r="J129" s="121"/>
      <c r="K129" s="121"/>
      <c r="L129" s="121"/>
      <c r="M129" s="121"/>
      <c r="N129" s="121"/>
      <c r="O129" s="121"/>
      <c r="P129" s="121"/>
      <c r="Q129" s="121">
        <v>12022.651054929618</v>
      </c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>
        <v>276</v>
      </c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>
        <v>0</v>
      </c>
      <c r="AR129" s="121">
        <v>433172.32310492953</v>
      </c>
    </row>
    <row r="130" spans="1:44">
      <c r="A130" s="116" t="s">
        <v>4320</v>
      </c>
      <c r="B130" s="121"/>
      <c r="C130" s="121">
        <v>1080000</v>
      </c>
      <c r="D130" s="121">
        <v>105297.0316</v>
      </c>
      <c r="E130" s="121"/>
      <c r="F130" s="121">
        <v>301250</v>
      </c>
      <c r="G130" s="121"/>
      <c r="H130" s="121"/>
      <c r="I130" s="121">
        <v>22992.877249999903</v>
      </c>
      <c r="J130" s="121"/>
      <c r="K130" s="121"/>
      <c r="L130" s="121">
        <v>19629.527000755017</v>
      </c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>
        <v>273</v>
      </c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>
        <v>0</v>
      </c>
      <c r="AR130" s="121">
        <v>1529442.4358507551</v>
      </c>
    </row>
    <row r="131" spans="1:44">
      <c r="A131" s="116" t="s">
        <v>4321</v>
      </c>
      <c r="B131" s="121"/>
      <c r="C131" s="121"/>
      <c r="D131" s="121"/>
      <c r="E131" s="121"/>
      <c r="F131" s="121"/>
      <c r="G131" s="121">
        <v>187286.73159999997</v>
      </c>
      <c r="H131" s="121">
        <v>105297.0316</v>
      </c>
      <c r="I131" s="121"/>
      <c r="J131" s="121"/>
      <c r="K131" s="121"/>
      <c r="L131" s="121"/>
      <c r="M131" s="121"/>
      <c r="N131" s="121"/>
      <c r="O131" s="121"/>
      <c r="P131" s="121"/>
      <c r="Q131" s="121">
        <v>12022.651054929618</v>
      </c>
      <c r="R131" s="121"/>
      <c r="S131" s="121">
        <v>29562.201659999952</v>
      </c>
      <c r="T131" s="121"/>
      <c r="U131" s="121"/>
      <c r="V131" s="121"/>
      <c r="W131" s="121"/>
      <c r="X131" s="121"/>
      <c r="Y131" s="121"/>
      <c r="Z131" s="121">
        <v>16828.60936064343</v>
      </c>
      <c r="AA131" s="121"/>
      <c r="AB131" s="121"/>
      <c r="AC131" s="121"/>
      <c r="AD131" s="121"/>
      <c r="AE131" s="121"/>
      <c r="AF131" s="121"/>
      <c r="AG131" s="121">
        <v>279</v>
      </c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>
        <v>0</v>
      </c>
      <c r="AR131" s="121">
        <v>351276.22527557297</v>
      </c>
    </row>
    <row r="132" spans="1:44">
      <c r="A132" s="116" t="s">
        <v>4322</v>
      </c>
      <c r="B132" s="121">
        <v>1800000</v>
      </c>
      <c r="C132" s="121"/>
      <c r="D132" s="121"/>
      <c r="E132" s="121">
        <v>187286.73159999997</v>
      </c>
      <c r="F132" s="121"/>
      <c r="G132" s="121"/>
      <c r="H132" s="121"/>
      <c r="I132" s="121">
        <v>22992.877249999903</v>
      </c>
      <c r="J132" s="121"/>
      <c r="K132" s="121"/>
      <c r="L132" s="121"/>
      <c r="M132" s="121"/>
      <c r="N132" s="121"/>
      <c r="O132" s="121"/>
      <c r="P132" s="121"/>
      <c r="Q132" s="121">
        <v>12022.651054929618</v>
      </c>
      <c r="R132" s="121"/>
      <c r="S132" s="121"/>
      <c r="T132" s="121">
        <v>62678.830300000001</v>
      </c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>
        <v>276</v>
      </c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>
        <v>0</v>
      </c>
      <c r="AR132" s="121">
        <v>2085257.0902049295</v>
      </c>
    </row>
    <row r="133" spans="1:44">
      <c r="A133" s="116" t="s">
        <v>55</v>
      </c>
      <c r="B133" s="121">
        <v>1800000</v>
      </c>
      <c r="C133" s="121">
        <v>1080000</v>
      </c>
      <c r="D133" s="121">
        <v>105297.0316</v>
      </c>
      <c r="E133" s="121"/>
      <c r="F133" s="121">
        <v>301250</v>
      </c>
      <c r="G133" s="121"/>
      <c r="H133" s="121"/>
      <c r="I133" s="121"/>
      <c r="J133" s="121"/>
      <c r="K133" s="121"/>
      <c r="L133" s="121">
        <v>19629.527000755017</v>
      </c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>
        <v>268</v>
      </c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>
        <v>0</v>
      </c>
      <c r="AR133" s="121">
        <v>3306444.5586007549</v>
      </c>
    </row>
    <row r="134" spans="1:44">
      <c r="A134" s="116" t="s">
        <v>4323</v>
      </c>
      <c r="B134" s="121">
        <v>1800000</v>
      </c>
      <c r="C134" s="121">
        <v>1080000</v>
      </c>
      <c r="D134" s="121">
        <v>105297.0316</v>
      </c>
      <c r="E134" s="121"/>
      <c r="F134" s="121"/>
      <c r="G134" s="121"/>
      <c r="H134" s="121"/>
      <c r="I134" s="121">
        <v>22992.877249999903</v>
      </c>
      <c r="J134" s="121"/>
      <c r="K134" s="121"/>
      <c r="L134" s="121">
        <v>19629.527000755017</v>
      </c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>
        <v>274</v>
      </c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>
        <v>0</v>
      </c>
      <c r="AR134" s="121">
        <v>3028193.4358507548</v>
      </c>
    </row>
    <row r="135" spans="1:44">
      <c r="A135" s="116" t="s">
        <v>4324</v>
      </c>
      <c r="B135" s="121">
        <v>1800000</v>
      </c>
      <c r="C135" s="121"/>
      <c r="D135" s="121">
        <v>105297.0316</v>
      </c>
      <c r="E135" s="121"/>
      <c r="F135" s="121">
        <v>301250</v>
      </c>
      <c r="G135" s="121"/>
      <c r="H135" s="121"/>
      <c r="I135" s="121">
        <v>22992.877249999903</v>
      </c>
      <c r="J135" s="121"/>
      <c r="K135" s="121"/>
      <c r="L135" s="121"/>
      <c r="M135" s="121"/>
      <c r="N135" s="121"/>
      <c r="O135" s="121"/>
      <c r="P135" s="121"/>
      <c r="Q135" s="121">
        <v>12022.651054929618</v>
      </c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>
        <v>276</v>
      </c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>
        <v>0</v>
      </c>
      <c r="AR135" s="121">
        <v>2241838.5599049297</v>
      </c>
    </row>
    <row r="136" spans="1:44">
      <c r="A136" s="116" t="s">
        <v>4325</v>
      </c>
      <c r="B136" s="121">
        <v>1800000</v>
      </c>
      <c r="C136" s="121"/>
      <c r="D136" s="121"/>
      <c r="E136" s="121"/>
      <c r="F136" s="121">
        <v>301250</v>
      </c>
      <c r="G136" s="121"/>
      <c r="H136" s="121">
        <v>105297.0316</v>
      </c>
      <c r="I136" s="121">
        <v>22992.877249999903</v>
      </c>
      <c r="J136" s="121"/>
      <c r="K136" s="121"/>
      <c r="L136" s="121">
        <v>19629.527000755017</v>
      </c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>
        <v>278</v>
      </c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>
        <v>0</v>
      </c>
      <c r="AR136" s="121">
        <v>2249447.4358507553</v>
      </c>
    </row>
    <row r="137" spans="1:44">
      <c r="A137" s="116" t="s">
        <v>53</v>
      </c>
      <c r="B137" s="121">
        <v>1800000</v>
      </c>
      <c r="C137" s="121"/>
      <c r="D137" s="121">
        <v>105297.0316</v>
      </c>
      <c r="E137" s="121">
        <v>187286.73159999997</v>
      </c>
      <c r="F137" s="121"/>
      <c r="G137" s="121">
        <v>187286.73159999997</v>
      </c>
      <c r="H137" s="121"/>
      <c r="I137" s="121">
        <v>22992.877249999903</v>
      </c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>
        <v>279</v>
      </c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>
        <v>0</v>
      </c>
      <c r="AR137" s="121">
        <v>2303142.3720499999</v>
      </c>
    </row>
    <row r="138" spans="1:44">
      <c r="A138" s="116" t="s">
        <v>4326</v>
      </c>
      <c r="B138" s="121"/>
      <c r="C138" s="121">
        <v>1080000</v>
      </c>
      <c r="D138" s="121"/>
      <c r="E138" s="121"/>
      <c r="F138" s="121">
        <v>301250</v>
      </c>
      <c r="G138" s="121"/>
      <c r="H138" s="121"/>
      <c r="I138" s="121"/>
      <c r="J138" s="121">
        <v>301250</v>
      </c>
      <c r="K138" s="121"/>
      <c r="L138" s="121">
        <v>19629.527000755017</v>
      </c>
      <c r="M138" s="121"/>
      <c r="N138" s="121"/>
      <c r="O138" s="121"/>
      <c r="P138" s="121"/>
      <c r="Q138" s="121"/>
      <c r="R138" s="121"/>
      <c r="S138" s="121">
        <v>29562.201659999952</v>
      </c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>
        <v>282</v>
      </c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>
        <v>0</v>
      </c>
      <c r="AR138" s="121">
        <v>1731973.7286607551</v>
      </c>
    </row>
    <row r="139" spans="1:44">
      <c r="A139" s="116" t="s">
        <v>56</v>
      </c>
      <c r="B139" s="121">
        <v>1800000</v>
      </c>
      <c r="C139" s="121">
        <v>1080000</v>
      </c>
      <c r="D139" s="121">
        <v>105297.0316</v>
      </c>
      <c r="E139" s="121"/>
      <c r="F139" s="121"/>
      <c r="G139" s="121"/>
      <c r="H139" s="121">
        <v>105297.0316</v>
      </c>
      <c r="I139" s="121"/>
      <c r="J139" s="121"/>
      <c r="K139" s="121"/>
      <c r="L139" s="121"/>
      <c r="M139" s="121"/>
      <c r="N139" s="121"/>
      <c r="O139" s="121"/>
      <c r="P139" s="121"/>
      <c r="Q139" s="121">
        <v>12022.651054929618</v>
      </c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>
        <v>272</v>
      </c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>
        <v>0</v>
      </c>
      <c r="AR139" s="121">
        <v>3102888.7142549297</v>
      </c>
    </row>
    <row r="140" spans="1:44">
      <c r="A140" s="59" t="s">
        <v>4367</v>
      </c>
      <c r="B140" s="60">
        <v>160200000</v>
      </c>
      <c r="C140" s="60">
        <v>75600000</v>
      </c>
      <c r="D140" s="60">
        <v>10950891.28640002</v>
      </c>
      <c r="E140" s="60">
        <v>8802476.385199992</v>
      </c>
      <c r="F140" s="60">
        <v>8736250</v>
      </c>
      <c r="G140" s="60">
        <v>4869455.0215999996</v>
      </c>
      <c r="H140" s="60">
        <v>4317178.2955999989</v>
      </c>
      <c r="I140" s="60">
        <v>1540522.7757499935</v>
      </c>
      <c r="J140" s="60">
        <v>1506250</v>
      </c>
      <c r="K140" s="60">
        <v>1311007.1211999999</v>
      </c>
      <c r="L140" s="60">
        <v>1138512.5660437925</v>
      </c>
      <c r="M140" s="60">
        <v>960000</v>
      </c>
      <c r="N140" s="60">
        <v>960000</v>
      </c>
      <c r="O140" s="60">
        <v>749146.92639999988</v>
      </c>
      <c r="P140" s="60">
        <v>749146.92639999988</v>
      </c>
      <c r="Q140" s="60">
        <v>661245.80802112818</v>
      </c>
      <c r="R140" s="60">
        <v>561860.19479999994</v>
      </c>
      <c r="S140" s="60">
        <v>561681.83153999911</v>
      </c>
      <c r="T140" s="60">
        <v>438751.8121000001</v>
      </c>
      <c r="U140" s="60">
        <v>313394.15150000004</v>
      </c>
      <c r="V140" s="60">
        <v>187286.73159999997</v>
      </c>
      <c r="W140" s="60">
        <v>159486.79459999991</v>
      </c>
      <c r="X140" s="60">
        <v>137957.26349999942</v>
      </c>
      <c r="Y140" s="60">
        <v>118248.80663999981</v>
      </c>
      <c r="Z140" s="60">
        <v>117800.26552450401</v>
      </c>
      <c r="AA140" s="60">
        <v>105297.0316</v>
      </c>
      <c r="AB140" s="60">
        <v>79743.397299999953</v>
      </c>
      <c r="AC140" s="60">
        <v>62678.830300000001</v>
      </c>
      <c r="AD140" s="60">
        <v>59124.403319999903</v>
      </c>
      <c r="AE140" s="60">
        <v>39871.698649999977</v>
      </c>
      <c r="AF140" s="60">
        <v>39871.698649999977</v>
      </c>
      <c r="AG140" s="60">
        <v>37837</v>
      </c>
      <c r="AH140" s="60">
        <v>33657.218721286859</v>
      </c>
      <c r="AI140" s="60">
        <v>29562.201659999952</v>
      </c>
      <c r="AJ140" s="60">
        <v>28453.662620150222</v>
      </c>
      <c r="AK140" s="60">
        <v>22992.877249999903</v>
      </c>
      <c r="AL140" s="60">
        <v>22992.877249999903</v>
      </c>
      <c r="AM140" s="60">
        <v>19629.527000755017</v>
      </c>
      <c r="AN140" s="60">
        <v>14226.831310075111</v>
      </c>
      <c r="AO140" s="60">
        <v>12777.820230555444</v>
      </c>
      <c r="AP140" s="60">
        <v>12777.820230555444</v>
      </c>
      <c r="AQ140" s="60">
        <v>0</v>
      </c>
      <c r="AR140" s="60">
        <v>286270045.86051285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9"/>
  <sheetViews>
    <sheetView topLeftCell="A813" workbookViewId="0">
      <selection activeCell="F826" sqref="F826"/>
    </sheetView>
  </sheetViews>
  <sheetFormatPr defaultRowHeight="15"/>
  <cols>
    <col min="1" max="1" width="21" bestFit="1" customWidth="1"/>
    <col min="2" max="2" width="15.42578125" bestFit="1" customWidth="1"/>
    <col min="3" max="3" width="10.85546875" bestFit="1" customWidth="1"/>
  </cols>
  <sheetData>
    <row r="1" spans="1:3">
      <c r="A1" t="s">
        <v>4366</v>
      </c>
      <c r="B1" t="s">
        <v>216</v>
      </c>
      <c r="C1" t="s">
        <v>4368</v>
      </c>
    </row>
    <row r="2" spans="1:3">
      <c r="A2" t="str">
        <f>Participants!A2</f>
        <v xml:space="preserve">Mulligan </v>
      </c>
      <c r="B2" t="str">
        <f>Participants!H2</f>
        <v>J. Day</v>
      </c>
      <c r="C2" s="117">
        <f>Participants!M2</f>
        <v>231659.58451999997</v>
      </c>
    </row>
    <row r="3" spans="1:3">
      <c r="A3" t="str">
        <f>Participants!A3</f>
        <v>KKasual #1</v>
      </c>
      <c r="B3" t="str">
        <f>Participants!H3</f>
        <v>J. Day</v>
      </c>
      <c r="C3" s="117">
        <f>Participants!M3</f>
        <v>231659.58451999997</v>
      </c>
    </row>
    <row r="4" spans="1:3">
      <c r="A4" t="str">
        <f>Participants!A4</f>
        <v>packboy</v>
      </c>
      <c r="B4" t="str">
        <f>Participants!H4</f>
        <v>P. Casey</v>
      </c>
      <c r="C4" s="117">
        <f>Participants!M4</f>
        <v>413333.33333333331</v>
      </c>
    </row>
    <row r="5" spans="1:3">
      <c r="A5" t="str">
        <f>Participants!A5</f>
        <v>Big Shooter</v>
      </c>
      <c r="B5" t="str">
        <f>Participants!H5</f>
        <v>B. Koepka</v>
      </c>
      <c r="C5" s="117">
        <f>Participants!M5</f>
        <v>111506.59069999999</v>
      </c>
    </row>
    <row r="6" spans="1:3">
      <c r="A6" t="str">
        <f>Participants!A6</f>
        <v>klogue10</v>
      </c>
      <c r="B6" t="str">
        <f>Participants!H6</f>
        <v>R. McIlroy</v>
      </c>
      <c r="C6" s="117">
        <f>Participants!M6</f>
        <v>231659.58451999997</v>
      </c>
    </row>
    <row r="7" spans="1:3">
      <c r="A7" t="str">
        <f>Participants!A7</f>
        <v>GOD #1</v>
      </c>
      <c r="B7" t="str">
        <f>Participants!H7</f>
        <v>L. Oosthuizen</v>
      </c>
      <c r="C7" s="117">
        <f>Participants!M7</f>
        <v>177113.54245000001</v>
      </c>
    </row>
    <row r="8" spans="1:3">
      <c r="A8" t="str">
        <f>Participants!A8</f>
        <v>Chuck47</v>
      </c>
      <c r="B8" t="str">
        <f>Participants!H8</f>
        <v>J. Spieth</v>
      </c>
      <c r="C8" s="117">
        <f>Participants!M8</f>
        <v>880000</v>
      </c>
    </row>
    <row r="9" spans="1:3">
      <c r="A9" t="str">
        <f>Participants!A9</f>
        <v>Breeze34 #2</v>
      </c>
      <c r="B9" t="str">
        <f>Participants!H9</f>
        <v>J. Day</v>
      </c>
      <c r="C9" s="117">
        <f>Participants!M9</f>
        <v>231659.58451999997</v>
      </c>
    </row>
    <row r="10" spans="1:3">
      <c r="A10" t="str">
        <f>Participants!A10</f>
        <v>WhoDey</v>
      </c>
      <c r="B10" t="str">
        <f>Participants!H10</f>
        <v>J. Day</v>
      </c>
      <c r="C10" s="117">
        <f>Participants!M10</f>
        <v>231659.58451999997</v>
      </c>
    </row>
    <row r="11" spans="1:3">
      <c r="A11" t="str">
        <f>Participants!A11</f>
        <v>PGATechGuy</v>
      </c>
      <c r="B11" t="str">
        <f>Participants!H11</f>
        <v>J. Spieth</v>
      </c>
      <c r="C11" s="117">
        <f>Participants!M11</f>
        <v>880000</v>
      </c>
    </row>
    <row r="12" spans="1:3">
      <c r="A12" t="str">
        <f>Participants!A12</f>
        <v xml:space="preserve">smttyglf </v>
      </c>
      <c r="B12" t="str">
        <f>Participants!H12</f>
        <v>J. Day</v>
      </c>
      <c r="C12" s="117">
        <f>Participants!M12</f>
        <v>231659.58451999997</v>
      </c>
    </row>
    <row r="13" spans="1:3">
      <c r="A13" t="str">
        <f>Participants!A13</f>
        <v>Texas PaPaw</v>
      </c>
      <c r="B13" t="str">
        <f>Participants!H13</f>
        <v>J. Spieth</v>
      </c>
      <c r="C13" s="117">
        <f>Participants!M13</f>
        <v>880000</v>
      </c>
    </row>
    <row r="14" spans="1:3">
      <c r="A14" t="str">
        <f>Participants!A14</f>
        <v>Breeze34 #1</v>
      </c>
      <c r="B14" t="str">
        <f>Participants!H14</f>
        <v>J. Day</v>
      </c>
      <c r="C14" s="117">
        <f>Participants!M14</f>
        <v>231659.58451999997</v>
      </c>
    </row>
    <row r="15" spans="1:3">
      <c r="A15" t="str">
        <f>Participants!A15</f>
        <v>Not A Chance</v>
      </c>
      <c r="B15" t="str">
        <f>Participants!H15</f>
        <v>J. Day</v>
      </c>
      <c r="C15" s="117">
        <f>Participants!M15</f>
        <v>231659.58451999997</v>
      </c>
    </row>
    <row r="16" spans="1:3">
      <c r="A16" t="str">
        <f>Participants!A16</f>
        <v>OSU Steeler</v>
      </c>
      <c r="B16" t="str">
        <f>Participants!H16</f>
        <v>R. McIlroy</v>
      </c>
      <c r="C16" s="117">
        <f>Participants!M16</f>
        <v>231659.58451999997</v>
      </c>
    </row>
    <row r="17" spans="1:3">
      <c r="A17" t="str">
        <f>Participants!A17</f>
        <v>GoDucks</v>
      </c>
      <c r="B17" t="str">
        <f>Participants!H17</f>
        <v>J. Day</v>
      </c>
      <c r="C17" s="117">
        <f>Participants!M17</f>
        <v>231659.58451999997</v>
      </c>
    </row>
    <row r="18" spans="1:3">
      <c r="A18" t="str">
        <f>Participants!A18</f>
        <v>kcrosley</v>
      </c>
      <c r="B18" t="str">
        <f>Participants!H18</f>
        <v>H. Stenson</v>
      </c>
      <c r="C18" s="117">
        <f>Participants!M18</f>
        <v>83987.45405</v>
      </c>
    </row>
    <row r="19" spans="1:3">
      <c r="A19" t="str">
        <f>Participants!A19</f>
        <v>miam224</v>
      </c>
      <c r="B19" t="str">
        <f>Participants!H19</f>
        <v>J. Day</v>
      </c>
      <c r="C19" s="117">
        <f>Participants!M19</f>
        <v>231659.58451999997</v>
      </c>
    </row>
    <row r="20" spans="1:3">
      <c r="A20" t="str">
        <f>Participants!A20</f>
        <v>Sow Dawg</v>
      </c>
      <c r="B20" t="str">
        <f>Participants!H20</f>
        <v>J. Day</v>
      </c>
      <c r="C20" s="117">
        <f>Participants!M20</f>
        <v>231659.58451999997</v>
      </c>
    </row>
    <row r="21" spans="1:3">
      <c r="A21" t="str">
        <f>Participants!A21</f>
        <v>Rick K</v>
      </c>
      <c r="B21" t="str">
        <f>Participants!H21</f>
        <v>J. Spieth</v>
      </c>
      <c r="C21" s="117">
        <f>Participants!M21</f>
        <v>880000</v>
      </c>
    </row>
    <row r="22" spans="1:3">
      <c r="A22" t="str">
        <f>Participants!A22</f>
        <v>DZ</v>
      </c>
      <c r="B22" t="str">
        <f>Participants!H22</f>
        <v>J. Day</v>
      </c>
      <c r="C22" s="117">
        <f>Participants!M22</f>
        <v>231659.58451999997</v>
      </c>
    </row>
    <row r="23" spans="1:3">
      <c r="A23" t="str">
        <f>Participants!A23</f>
        <v>Perfect Spiral</v>
      </c>
      <c r="B23" t="str">
        <f>Participants!H23</f>
        <v>J. Spieth</v>
      </c>
      <c r="C23" s="117">
        <f>Participants!M23</f>
        <v>880000</v>
      </c>
    </row>
    <row r="24" spans="1:3">
      <c r="A24" t="str">
        <f>Participants!A24</f>
        <v>ChrisH</v>
      </c>
      <c r="B24" t="str">
        <f>Participants!H24</f>
        <v>J. Day</v>
      </c>
      <c r="C24" s="117">
        <f>Participants!M24</f>
        <v>231659.58451999997</v>
      </c>
    </row>
    <row r="25" spans="1:3">
      <c r="A25" t="str">
        <f>Participants!A25</f>
        <v>Green Jacket</v>
      </c>
      <c r="B25" t="str">
        <f>Participants!H25</f>
        <v>L. Oosthuizen</v>
      </c>
      <c r="C25" s="117">
        <f>Participants!M25</f>
        <v>177113.54245000001</v>
      </c>
    </row>
    <row r="26" spans="1:3">
      <c r="A26" t="str">
        <f>Participants!A26</f>
        <v>Drewski</v>
      </c>
      <c r="B26" t="str">
        <f>Participants!H26</f>
        <v>D. Johnson</v>
      </c>
      <c r="C26" s="117">
        <f>Participants!M26</f>
        <v>413333.33333333331</v>
      </c>
    </row>
    <row r="27" spans="1:3">
      <c r="A27" t="str">
        <f>Participants!A27</f>
        <v>CeeDee</v>
      </c>
      <c r="B27" t="str">
        <f>Participants!H27</f>
        <v>J. Spieth</v>
      </c>
      <c r="C27" s="117">
        <f>Participants!M27</f>
        <v>880000</v>
      </c>
    </row>
    <row r="28" spans="1:3">
      <c r="A28" t="str">
        <f>Participants!A28</f>
        <v>Ted</v>
      </c>
      <c r="B28" t="str">
        <f>Participants!H28</f>
        <v>J. Day</v>
      </c>
      <c r="C28" s="117">
        <f>Participants!M28</f>
        <v>231659.58451999997</v>
      </c>
    </row>
    <row r="29" spans="1:3">
      <c r="A29" t="str">
        <f>Participants!A29</f>
        <v>Brown-Ripple</v>
      </c>
      <c r="B29" t="str">
        <f>Participants!H29</f>
        <v>J. Spieth</v>
      </c>
      <c r="C29" s="117">
        <f>Participants!M29</f>
        <v>880000</v>
      </c>
    </row>
    <row r="30" spans="1:3">
      <c r="A30" t="str">
        <f>Participants!A30</f>
        <v>team nazzy</v>
      </c>
      <c r="B30" t="str">
        <f>Participants!H30</f>
        <v>J. Spieth</v>
      </c>
      <c r="C30" s="117">
        <f>Participants!M30</f>
        <v>880000</v>
      </c>
    </row>
    <row r="31" spans="1:3">
      <c r="A31" t="str">
        <f>Participants!A31</f>
        <v>bptacek</v>
      </c>
      <c r="B31" t="str">
        <f>Participants!H31</f>
        <v>B. Watson</v>
      </c>
      <c r="C31" s="117">
        <f>Participants!M31</f>
        <v>47348.676449999999</v>
      </c>
    </row>
    <row r="32" spans="1:3">
      <c r="A32" t="str">
        <f>Participants!A32</f>
        <v>Beth's Winners</v>
      </c>
      <c r="B32" t="str">
        <f>Participants!H32</f>
        <v>R. Cabrera-Bello</v>
      </c>
      <c r="C32" s="117">
        <f>Participants!M32</f>
        <v>142709.51665000001</v>
      </c>
    </row>
    <row r="33" spans="1:3">
      <c r="A33" t="str">
        <f>Participants!A33</f>
        <v>Stinky Nut</v>
      </c>
      <c r="B33" t="str">
        <f>Participants!H33</f>
        <v>D. Johnson</v>
      </c>
      <c r="C33" s="117">
        <f>Participants!M33</f>
        <v>413333.33333333331</v>
      </c>
    </row>
    <row r="34" spans="1:3">
      <c r="A34" t="str">
        <f>Participants!A34</f>
        <v>papersman</v>
      </c>
      <c r="B34" t="str">
        <f>Participants!H34</f>
        <v>J. Day</v>
      </c>
      <c r="C34" s="117">
        <f>Participants!M34</f>
        <v>231659.58451999997</v>
      </c>
    </row>
    <row r="35" spans="1:3">
      <c r="A35" t="str">
        <f>Participants!A35</f>
        <v>BacNaz</v>
      </c>
      <c r="B35" t="str">
        <f>Participants!H35</f>
        <v>A. Scott</v>
      </c>
      <c r="C35" s="117">
        <f>Participants!M35</f>
        <v>34041.231599999941</v>
      </c>
    </row>
    <row r="36" spans="1:3">
      <c r="A36" t="str">
        <f>Participants!A36</f>
        <v>Stretch</v>
      </c>
      <c r="B36" t="str">
        <f>Participants!H36</f>
        <v>R. Cabrera-Bello</v>
      </c>
      <c r="C36" s="117">
        <f>Participants!M36</f>
        <v>142709.51665000001</v>
      </c>
    </row>
    <row r="37" spans="1:3">
      <c r="A37" t="str">
        <f>Participants!A37</f>
        <v>turfit2</v>
      </c>
      <c r="B37" t="str">
        <f>Participants!H37</f>
        <v>J. Day</v>
      </c>
      <c r="C37" s="117">
        <f>Participants!M37</f>
        <v>231659.58451999997</v>
      </c>
    </row>
    <row r="38" spans="1:3">
      <c r="A38" t="str">
        <f>Participants!A38</f>
        <v>Give me a break!!</v>
      </c>
      <c r="B38" t="str">
        <f>Participants!H38</f>
        <v>J. Spieth</v>
      </c>
      <c r="C38" s="117">
        <f>Participants!M38</f>
        <v>880000</v>
      </c>
    </row>
    <row r="39" spans="1:3">
      <c r="A39" t="str">
        <f>Participants!A39</f>
        <v>Foley</v>
      </c>
      <c r="B39" t="str">
        <f>Participants!H39</f>
        <v>R. Fowler</v>
      </c>
      <c r="C39" s="117">
        <f>Participants!M39</f>
        <v>0</v>
      </c>
    </row>
    <row r="40" spans="1:3">
      <c r="A40" t="str">
        <f>Participants!A40</f>
        <v>AFish</v>
      </c>
      <c r="B40" t="str">
        <f>Participants!H40</f>
        <v>J. Day</v>
      </c>
      <c r="C40" s="117">
        <f>Participants!M40</f>
        <v>231659.58451999997</v>
      </c>
    </row>
    <row r="41" spans="1:3">
      <c r="A41" t="str">
        <f>Participants!A41</f>
        <v>Philman911</v>
      </c>
      <c r="B41" t="str">
        <f>Participants!H41</f>
        <v>B. Watson</v>
      </c>
      <c r="C41" s="117">
        <f>Participants!M41</f>
        <v>47348.676449999999</v>
      </c>
    </row>
    <row r="42" spans="1:3">
      <c r="A42" t="str">
        <f>Participants!A42</f>
        <v>Anna Banana</v>
      </c>
      <c r="B42" t="str">
        <f>Participants!H42</f>
        <v>J. Spieth</v>
      </c>
      <c r="C42" s="117">
        <f>Participants!M42</f>
        <v>880000</v>
      </c>
    </row>
    <row r="43" spans="1:3">
      <c r="A43" t="str">
        <f>Participants!A43</f>
        <v>Master Po</v>
      </c>
      <c r="B43" t="str">
        <f>Participants!H43</f>
        <v>J. Spieth</v>
      </c>
      <c r="C43" s="117">
        <f>Participants!M43</f>
        <v>880000</v>
      </c>
    </row>
    <row r="44" spans="1:3">
      <c r="A44" t="str">
        <f>Participants!A44</f>
        <v>AFish1</v>
      </c>
      <c r="B44" t="str">
        <f>Participants!H44</f>
        <v>J. Day</v>
      </c>
      <c r="C44" s="117">
        <f>Participants!M44</f>
        <v>231659.58451999997</v>
      </c>
    </row>
    <row r="45" spans="1:3">
      <c r="A45" t="str">
        <f>Participants!A45</f>
        <v>Oak</v>
      </c>
      <c r="B45" t="str">
        <f>Participants!H45</f>
        <v>J. Day</v>
      </c>
      <c r="C45" s="117">
        <f>Participants!M45</f>
        <v>231659.58451999997</v>
      </c>
    </row>
    <row r="46" spans="1:3">
      <c r="A46" t="str">
        <f>Participants!A46</f>
        <v>GOD #2</v>
      </c>
      <c r="B46" t="str">
        <f>Participants!H46</f>
        <v>J. Day</v>
      </c>
      <c r="C46" s="117">
        <f>Participants!M46</f>
        <v>231659.58451999997</v>
      </c>
    </row>
    <row r="47" spans="1:3">
      <c r="A47" t="str">
        <f>Participants!A47</f>
        <v>KKasual #2</v>
      </c>
      <c r="B47" t="str">
        <f>Participants!H47</f>
        <v>J. Day</v>
      </c>
      <c r="C47" s="117">
        <f>Participants!M47</f>
        <v>231659.58451999997</v>
      </c>
    </row>
    <row r="48" spans="1:3">
      <c r="A48" t="str">
        <f>Participants!A48</f>
        <v>5 Winners</v>
      </c>
      <c r="B48" t="str">
        <f>Participants!H48</f>
        <v>A. Scott</v>
      </c>
      <c r="C48" s="117">
        <f>Participants!M48</f>
        <v>34041.231599999941</v>
      </c>
    </row>
    <row r="49" spans="1:3">
      <c r="A49" t="str">
        <f>Participants!A49</f>
        <v>Ambernic</v>
      </c>
      <c r="B49" t="str">
        <f>Participants!H49</f>
        <v>J. Day</v>
      </c>
      <c r="C49" s="117">
        <f>Participants!M49</f>
        <v>231659.58451999997</v>
      </c>
    </row>
    <row r="50" spans="1:3">
      <c r="A50" t="str">
        <f>Participants!A50</f>
        <v>Big Daddy</v>
      </c>
      <c r="B50" t="str">
        <f>Participants!H50</f>
        <v>B. Watson</v>
      </c>
      <c r="C50" s="117">
        <f>Participants!M50</f>
        <v>47348.676449999999</v>
      </c>
    </row>
    <row r="51" spans="1:3">
      <c r="A51" t="str">
        <f>Participants!A51</f>
        <v>Coach Cox</v>
      </c>
      <c r="B51" t="str">
        <f>Participants!H51</f>
        <v>J. Day</v>
      </c>
      <c r="C51" s="117">
        <f>Participants!M51</f>
        <v>231659.58451999997</v>
      </c>
    </row>
    <row r="52" spans="1:3">
      <c r="A52" t="str">
        <f>Participants!A52</f>
        <v>HAPPY HARRY</v>
      </c>
      <c r="B52" t="str">
        <f>Participants!H52</f>
        <v>J. Day</v>
      </c>
      <c r="C52" s="117">
        <f>Participants!M52</f>
        <v>231659.58451999997</v>
      </c>
    </row>
    <row r="53" spans="1:3">
      <c r="A53" t="str">
        <f>Participants!A53</f>
        <v>Oaks</v>
      </c>
      <c r="B53" t="str">
        <f>Participants!H53</f>
        <v>J. Day</v>
      </c>
      <c r="C53" s="117">
        <f>Participants!M53</f>
        <v>231659.58451999997</v>
      </c>
    </row>
    <row r="54" spans="1:3">
      <c r="A54" t="str">
        <f>Participants!A54</f>
        <v>Vanna Speaks</v>
      </c>
      <c r="B54" t="str">
        <f>Participants!H54</f>
        <v>J. Spieth</v>
      </c>
      <c r="C54" s="117">
        <f>Participants!M54</f>
        <v>880000</v>
      </c>
    </row>
    <row r="55" spans="1:3">
      <c r="A55" t="str">
        <f>Participants!A55</f>
        <v>billymo3</v>
      </c>
      <c r="B55" t="str">
        <f>Participants!H55</f>
        <v>Z. Johnson</v>
      </c>
      <c r="C55" s="117">
        <f>Participants!M55</f>
        <v>0</v>
      </c>
    </row>
    <row r="56" spans="1:3">
      <c r="A56" t="str">
        <f>Participants!A56</f>
        <v>Ripple Effect</v>
      </c>
      <c r="B56" t="str">
        <f>Participants!H56</f>
        <v>J. Day</v>
      </c>
      <c r="C56" s="117">
        <f>Participants!M56</f>
        <v>231659.58451999997</v>
      </c>
    </row>
    <row r="57" spans="1:3">
      <c r="A57" t="str">
        <f>Participants!A57</f>
        <v>R-H #1</v>
      </c>
      <c r="B57" t="str">
        <f>Participants!H57</f>
        <v>J. Spieth</v>
      </c>
      <c r="C57" s="117">
        <f>Participants!M57</f>
        <v>880000</v>
      </c>
    </row>
    <row r="58" spans="1:3">
      <c r="A58" t="str">
        <f>Participants!A58</f>
        <v>ALLIEDWIRE2</v>
      </c>
      <c r="B58" t="str">
        <f>Participants!H58</f>
        <v>J. Spieth</v>
      </c>
      <c r="C58" s="117">
        <f>Participants!M58</f>
        <v>880000</v>
      </c>
    </row>
    <row r="59" spans="1:3">
      <c r="A59" t="str">
        <f>Participants!A59</f>
        <v>Butchie Boy</v>
      </c>
      <c r="B59" t="str">
        <f>Participants!H59</f>
        <v>J. Day</v>
      </c>
      <c r="C59" s="117">
        <f>Participants!M59</f>
        <v>231659.58451999997</v>
      </c>
    </row>
    <row r="60" spans="1:3">
      <c r="A60" t="str">
        <f>Participants!A60</f>
        <v>Judge Smails</v>
      </c>
      <c r="B60" t="str">
        <f>Participants!H60</f>
        <v>J. Day</v>
      </c>
      <c r="C60" s="117">
        <f>Participants!M60</f>
        <v>231659.58451999997</v>
      </c>
    </row>
    <row r="61" spans="1:3">
      <c r="A61" t="str">
        <f>Participants!A61</f>
        <v>Push 'Em</v>
      </c>
      <c r="B61" t="str">
        <f>Participants!H61</f>
        <v>B. Watson</v>
      </c>
      <c r="C61" s="117">
        <f>Participants!M61</f>
        <v>47348.676449999999</v>
      </c>
    </row>
    <row r="62" spans="1:3">
      <c r="A62" t="str">
        <f>Participants!A62</f>
        <v>Manley</v>
      </c>
      <c r="B62" t="str">
        <f>Participants!H62</f>
        <v>A. Scott</v>
      </c>
      <c r="C62" s="117">
        <f>Participants!M62</f>
        <v>34041.231599999941</v>
      </c>
    </row>
    <row r="63" spans="1:3">
      <c r="A63" t="str">
        <f>Participants!A63</f>
        <v>Pitbull</v>
      </c>
      <c r="B63" t="str">
        <f>Participants!H63</f>
        <v>J. Day</v>
      </c>
      <c r="C63" s="117">
        <f>Participants!M63</f>
        <v>231659.58451999997</v>
      </c>
    </row>
    <row r="64" spans="1:3">
      <c r="A64" t="str">
        <f>Participants!A64</f>
        <v>Short timer</v>
      </c>
      <c r="B64" t="str">
        <f>Participants!H64</f>
        <v>J. Day</v>
      </c>
      <c r="C64" s="117">
        <f>Participants!M64</f>
        <v>231659.58451999997</v>
      </c>
    </row>
    <row r="65" spans="1:3">
      <c r="A65" t="str">
        <f>Participants!A65</f>
        <v>BdgrGlfr</v>
      </c>
      <c r="B65" t="str">
        <f>Participants!H65</f>
        <v>J. Day</v>
      </c>
      <c r="C65" s="117">
        <f>Participants!M65</f>
        <v>231659.58451999997</v>
      </c>
    </row>
    <row r="66" spans="1:3">
      <c r="A66" t="str">
        <f>Participants!A66</f>
        <v>Irish Elvis</v>
      </c>
      <c r="B66" t="str">
        <f>Participants!H66</f>
        <v>J. Day</v>
      </c>
      <c r="C66" s="117">
        <f>Participants!M66</f>
        <v>231659.58451999997</v>
      </c>
    </row>
    <row r="67" spans="1:3">
      <c r="A67" t="str">
        <f>Participants!A67</f>
        <v>Still Pushin</v>
      </c>
      <c r="B67" t="str">
        <f>Participants!H67</f>
        <v>H. Stenson</v>
      </c>
      <c r="C67" s="117">
        <f>Participants!M67</f>
        <v>83987.45405</v>
      </c>
    </row>
    <row r="68" spans="1:3">
      <c r="A68" t="str">
        <f>Participants!A68</f>
        <v>Duhawk81</v>
      </c>
      <c r="B68" t="str">
        <f>Participants!H68</f>
        <v>J. Spieth</v>
      </c>
      <c r="C68" s="117">
        <f>Participants!M68</f>
        <v>880000</v>
      </c>
    </row>
    <row r="69" spans="1:3">
      <c r="A69" t="str">
        <f>Participants!A69</f>
        <v>Texas Nanny</v>
      </c>
      <c r="B69" t="str">
        <f>Participants!H69</f>
        <v>J. Spieth</v>
      </c>
      <c r="C69" s="117">
        <f>Participants!M69</f>
        <v>880000</v>
      </c>
    </row>
    <row r="70" spans="1:3">
      <c r="A70" t="str">
        <f>Participants!A70</f>
        <v>TStackMoney</v>
      </c>
      <c r="B70" t="str">
        <f>Participants!H70</f>
        <v>R. Fowler</v>
      </c>
      <c r="C70" s="117">
        <f>Participants!M70</f>
        <v>0</v>
      </c>
    </row>
    <row r="71" spans="1:3">
      <c r="A71" t="str">
        <f>Participants!A71</f>
        <v>Jaybird60</v>
      </c>
      <c r="B71" t="str">
        <f>Participants!H71</f>
        <v>J. Day</v>
      </c>
      <c r="C71" s="117">
        <f>Participants!M71</f>
        <v>231659.58451999997</v>
      </c>
    </row>
    <row r="72" spans="1:3">
      <c r="A72" t="str">
        <f>Participants!A72</f>
        <v>Zoomer</v>
      </c>
      <c r="B72" t="str">
        <f>Participants!H72</f>
        <v>J. Spieth</v>
      </c>
      <c r="C72" s="117">
        <f>Participants!M72</f>
        <v>880000</v>
      </c>
    </row>
    <row r="73" spans="1:3">
      <c r="A73" t="str">
        <f>Participants!A73</f>
        <v>Ed's Americans</v>
      </c>
      <c r="B73" t="str">
        <f>Participants!H73</f>
        <v>R. Fowler</v>
      </c>
      <c r="C73" s="117">
        <f>Participants!M73</f>
        <v>0</v>
      </c>
    </row>
    <row r="74" spans="1:3">
      <c r="A74" t="str">
        <f>Participants!A74</f>
        <v>Team Kelly</v>
      </c>
      <c r="B74" t="str">
        <f>Participants!H74</f>
        <v>J. Day</v>
      </c>
      <c r="C74" s="117">
        <f>Participants!M74</f>
        <v>231659.58451999997</v>
      </c>
    </row>
    <row r="75" spans="1:3">
      <c r="A75" t="str">
        <f>Participants!A75</f>
        <v>South of the Boarder</v>
      </c>
      <c r="B75" t="str">
        <f>Participants!H75</f>
        <v>J. Day</v>
      </c>
      <c r="C75" s="117">
        <f>Participants!M75</f>
        <v>231659.58451999997</v>
      </c>
    </row>
    <row r="76" spans="1:3">
      <c r="A76" t="str">
        <f>Participants!A76</f>
        <v>Boomer</v>
      </c>
      <c r="B76" t="str">
        <f>Participants!H76</f>
        <v>B. Watson</v>
      </c>
      <c r="C76" s="117">
        <f>Participants!M76</f>
        <v>47348.676449999999</v>
      </c>
    </row>
    <row r="77" spans="1:3">
      <c r="A77" t="str">
        <f>Participants!A77</f>
        <v>chefpatty</v>
      </c>
      <c r="B77" t="str">
        <f>Participants!H77</f>
        <v>J. Day</v>
      </c>
      <c r="C77" s="117">
        <f>Participants!M77</f>
        <v>231659.58451999997</v>
      </c>
    </row>
    <row r="78" spans="1:3">
      <c r="A78" t="str">
        <f>Participants!A78</f>
        <v>cachee</v>
      </c>
      <c r="B78" t="str">
        <f>Participants!H78</f>
        <v>J. Day</v>
      </c>
      <c r="C78" s="117">
        <f>Participants!M78</f>
        <v>231659.58451999997</v>
      </c>
    </row>
    <row r="79" spans="1:3">
      <c r="A79" t="str">
        <f>Participants!A79</f>
        <v>BOBBY J</v>
      </c>
      <c r="B79" t="str">
        <f>Participants!H79</f>
        <v>J. Day</v>
      </c>
      <c r="C79" s="117">
        <f>Participants!M79</f>
        <v>231659.58451999997</v>
      </c>
    </row>
    <row r="80" spans="1:3">
      <c r="A80" t="str">
        <f>Participants!A80</f>
        <v>Vertigo Man</v>
      </c>
      <c r="B80" t="str">
        <f>Participants!H80</f>
        <v>J. Day</v>
      </c>
      <c r="C80" s="117">
        <f>Participants!M80</f>
        <v>231659.58451999997</v>
      </c>
    </row>
    <row r="81" spans="1:3">
      <c r="A81" t="str">
        <f>Participants!A81</f>
        <v>Spalding Smails</v>
      </c>
      <c r="B81" t="str">
        <f>Participants!H81</f>
        <v>A. Scott</v>
      </c>
      <c r="C81" s="117">
        <f>Participants!M81</f>
        <v>34041.231599999941</v>
      </c>
    </row>
    <row r="82" spans="1:3">
      <c r="A82" t="str">
        <f>Participants!A82</f>
        <v>Tiff</v>
      </c>
      <c r="B82" t="str">
        <f>Participants!H82</f>
        <v>J. Day</v>
      </c>
      <c r="C82" s="117">
        <f>Participants!M82</f>
        <v>231659.58451999997</v>
      </c>
    </row>
    <row r="83" spans="1:3">
      <c r="A83" t="str">
        <f>Participants!A83</f>
        <v>billymo1</v>
      </c>
      <c r="B83" t="str">
        <f>Participants!H83</f>
        <v>J. Day</v>
      </c>
      <c r="C83" s="117">
        <f>Participants!M83</f>
        <v>231659.58451999997</v>
      </c>
    </row>
    <row r="84" spans="1:3">
      <c r="A84" t="str">
        <f>Participants!A84</f>
        <v>Steve P</v>
      </c>
      <c r="B84" t="str">
        <f>Participants!H84</f>
        <v>J. Day</v>
      </c>
      <c r="C84" s="117">
        <f>Participants!M84</f>
        <v>231659.58451999997</v>
      </c>
    </row>
    <row r="85" spans="1:3">
      <c r="A85" t="str">
        <f>Participants!A85</f>
        <v>Baller</v>
      </c>
      <c r="B85" t="str">
        <f>Participants!H85</f>
        <v>A. Scott</v>
      </c>
      <c r="C85" s="117">
        <f>Participants!M85</f>
        <v>34041.231599999941</v>
      </c>
    </row>
    <row r="86" spans="1:3">
      <c r="A86" t="str">
        <f>Participants!A86</f>
        <v>Swifty For Life</v>
      </c>
      <c r="B86" t="str">
        <f>Participants!H86</f>
        <v>A. Scott</v>
      </c>
      <c r="C86" s="117">
        <f>Participants!M86</f>
        <v>34041.231599999941</v>
      </c>
    </row>
    <row r="87" spans="1:3">
      <c r="A87" t="str">
        <f>Participants!A87</f>
        <v>Longandwrong</v>
      </c>
      <c r="B87" t="str">
        <f>Participants!H87</f>
        <v>J. Day</v>
      </c>
      <c r="C87" s="117">
        <f>Participants!M87</f>
        <v>231659.58451999997</v>
      </c>
    </row>
    <row r="88" spans="1:3">
      <c r="A88" t="str">
        <f>Participants!A88</f>
        <v>Kwilly</v>
      </c>
      <c r="B88" t="str">
        <f>Participants!H88</f>
        <v>J. Spieth</v>
      </c>
      <c r="C88" s="117">
        <f>Participants!M88</f>
        <v>880000</v>
      </c>
    </row>
    <row r="89" spans="1:3">
      <c r="A89" t="str">
        <f>Participants!A89</f>
        <v>Mandog</v>
      </c>
      <c r="B89" t="str">
        <f>Participants!H89</f>
        <v>A. Scott</v>
      </c>
      <c r="C89" s="117">
        <f>Participants!M89</f>
        <v>34041.231599999941</v>
      </c>
    </row>
    <row r="90" spans="1:3">
      <c r="A90" t="str">
        <f>Participants!A90</f>
        <v>Schreiner1</v>
      </c>
      <c r="B90" t="str">
        <f>Participants!H90</f>
        <v>J. Day</v>
      </c>
      <c r="C90" s="117">
        <f>Participants!M90</f>
        <v>231659.58451999997</v>
      </c>
    </row>
    <row r="91" spans="1:3">
      <c r="A91" t="str">
        <f>Participants!A91</f>
        <v>Nilsy</v>
      </c>
      <c r="B91" t="str">
        <f>Participants!H91</f>
        <v>J. Day</v>
      </c>
      <c r="C91" s="117">
        <f>Participants!M91</f>
        <v>231659.58451999997</v>
      </c>
    </row>
    <row r="92" spans="1:3">
      <c r="A92" t="str">
        <f>Participants!A92</f>
        <v>Boom Boom</v>
      </c>
      <c r="B92" t="str">
        <f>Participants!H92</f>
        <v>B. Watson</v>
      </c>
      <c r="C92" s="117">
        <f>Participants!M92</f>
        <v>47348.676449999999</v>
      </c>
    </row>
    <row r="93" spans="1:3">
      <c r="A93" t="str">
        <f>Participants!A93</f>
        <v>Dick</v>
      </c>
      <c r="B93" t="str">
        <f>Participants!H93</f>
        <v>L. Oosthuizen</v>
      </c>
      <c r="C93" s="117">
        <f>Participants!M93</f>
        <v>177113.54245000001</v>
      </c>
    </row>
    <row r="94" spans="1:3">
      <c r="A94" t="str">
        <f>Participants!A94</f>
        <v>WahoosStillLive</v>
      </c>
      <c r="B94" t="str">
        <f>Participants!H94</f>
        <v>H. Stenson</v>
      </c>
      <c r="C94" s="117">
        <f>Participants!M94</f>
        <v>83987.45405</v>
      </c>
    </row>
    <row r="95" spans="1:3">
      <c r="A95" t="str">
        <f>Participants!A95</f>
        <v>D&amp;E</v>
      </c>
      <c r="B95" t="str">
        <f>Participants!H95</f>
        <v>B. Watson</v>
      </c>
      <c r="C95" s="117">
        <f>Participants!M95</f>
        <v>47348.676449999999</v>
      </c>
    </row>
    <row r="96" spans="1:3">
      <c r="A96" t="str">
        <f>Participants!A96</f>
        <v>billymo2</v>
      </c>
      <c r="B96" t="str">
        <f>Participants!H96</f>
        <v>R. McIlroy</v>
      </c>
      <c r="C96" s="117">
        <f>Participants!M96</f>
        <v>231659.58451999997</v>
      </c>
    </row>
    <row r="97" spans="1:3">
      <c r="A97" t="str">
        <f>Participants!A97</f>
        <v>GHOST</v>
      </c>
      <c r="B97" t="str">
        <f>Participants!H97</f>
        <v>J. Day</v>
      </c>
      <c r="C97" s="117">
        <f>Participants!M97</f>
        <v>231659.58451999997</v>
      </c>
    </row>
    <row r="98" spans="1:3">
      <c r="A98" t="str">
        <f>Participants!A98</f>
        <v>Coachwad</v>
      </c>
      <c r="B98" t="str">
        <f>Participants!H98</f>
        <v>R. McIlroy</v>
      </c>
      <c r="C98" s="117">
        <f>Participants!M98</f>
        <v>231659.58451999997</v>
      </c>
    </row>
    <row r="99" spans="1:3">
      <c r="A99" t="str">
        <f>Participants!A99</f>
        <v>AMP</v>
      </c>
      <c r="B99" t="str">
        <f>Participants!H99</f>
        <v>J. Day</v>
      </c>
      <c r="C99" s="117">
        <f>Participants!M99</f>
        <v>231659.58451999997</v>
      </c>
    </row>
    <row r="100" spans="1:3">
      <c r="A100" t="str">
        <f>Participants!A100</f>
        <v>BRUCE</v>
      </c>
      <c r="B100" t="str">
        <f>Participants!H100</f>
        <v>J. Day</v>
      </c>
      <c r="C100" s="117">
        <f>Participants!M100</f>
        <v>231659.58451999997</v>
      </c>
    </row>
    <row r="101" spans="1:3">
      <c r="A101" t="str">
        <f>Participants!A101</f>
        <v>FlashGordon's</v>
      </c>
      <c r="B101" t="str">
        <f>Participants!H101</f>
        <v>D. Johnson</v>
      </c>
      <c r="C101" s="117">
        <f>Participants!M101</f>
        <v>413333.33333333331</v>
      </c>
    </row>
    <row r="102" spans="1:3">
      <c r="A102" t="str">
        <f>Participants!A102</f>
        <v>Jeff Stassel</v>
      </c>
      <c r="B102" t="str">
        <f>Participants!H102</f>
        <v>D. Johnson</v>
      </c>
      <c r="C102" s="117">
        <f>Participants!M102</f>
        <v>413333.33333333331</v>
      </c>
    </row>
    <row r="103" spans="1:3">
      <c r="A103" t="str">
        <f>Participants!A103</f>
        <v xml:space="preserve">Big Delicious </v>
      </c>
      <c r="B103" t="str">
        <f>Participants!H103</f>
        <v>R. McIlroy</v>
      </c>
      <c r="C103" s="117">
        <f>Participants!M103</f>
        <v>231659.58451999997</v>
      </c>
    </row>
    <row r="104" spans="1:3">
      <c r="A104" t="str">
        <f>Participants!A104</f>
        <v>Ed's Ferners</v>
      </c>
      <c r="B104" t="str">
        <f>Participants!H104</f>
        <v>J. Day</v>
      </c>
      <c r="C104" s="117">
        <f>Participants!M104</f>
        <v>231659.58451999997</v>
      </c>
    </row>
    <row r="105" spans="1:3">
      <c r="A105" t="str">
        <f>Participants!A105</f>
        <v>Rudy</v>
      </c>
      <c r="B105" t="str">
        <f>Participants!H105</f>
        <v>P. Mickelson</v>
      </c>
      <c r="C105" s="117">
        <f>Participants!M105</f>
        <v>0</v>
      </c>
    </row>
    <row r="106" spans="1:3">
      <c r="A106" t="str">
        <f>Participants!A106</f>
        <v>Frodo</v>
      </c>
      <c r="B106" t="str">
        <f>Participants!H106</f>
        <v>L. Oosthuizen</v>
      </c>
      <c r="C106" s="117">
        <f>Participants!M106</f>
        <v>177113.54245000001</v>
      </c>
    </row>
    <row r="107" spans="1:3">
      <c r="A107" t="str">
        <f>Participants!A107</f>
        <v>Doonie</v>
      </c>
      <c r="B107" t="str">
        <f>Participants!H107</f>
        <v>J. Day</v>
      </c>
      <c r="C107" s="117">
        <f>Participants!M107</f>
        <v>231659.58451999997</v>
      </c>
    </row>
    <row r="108" spans="1:3">
      <c r="A108" t="str">
        <f>Participants!A108</f>
        <v>Broome</v>
      </c>
      <c r="B108" t="str">
        <f>Participants!H108</f>
        <v>R. Fowler</v>
      </c>
      <c r="C108" s="117">
        <f>Participants!M108</f>
        <v>0</v>
      </c>
    </row>
    <row r="109" spans="1:3">
      <c r="A109" t="str">
        <f>Participants!A109</f>
        <v>Zesus</v>
      </c>
      <c r="B109" t="str">
        <f>Participants!H109</f>
        <v>B. Snedeker</v>
      </c>
      <c r="C109" s="117">
        <f>Participants!M109</f>
        <v>231659.58451999997</v>
      </c>
    </row>
    <row r="110" spans="1:3">
      <c r="A110" t="str">
        <f>Participants!A110</f>
        <v>Pimp Master Flex Face</v>
      </c>
      <c r="B110" t="str">
        <f>Participants!H110</f>
        <v>A. Scott</v>
      </c>
      <c r="C110" s="117">
        <f>Participants!M110</f>
        <v>34041.231599999941</v>
      </c>
    </row>
    <row r="111" spans="1:3">
      <c r="A111" t="str">
        <f>Participants!A111</f>
        <v>East Coast</v>
      </c>
      <c r="B111" t="str">
        <f>Participants!H111</f>
        <v>A. Scott</v>
      </c>
      <c r="C111" s="117">
        <f>Participants!M111</f>
        <v>34041.231599999941</v>
      </c>
    </row>
    <row r="112" spans="1:3">
      <c r="A112" t="str">
        <f>Participants!A112</f>
        <v>Schreiner2</v>
      </c>
      <c r="B112" t="str">
        <f>Participants!H112</f>
        <v>B. Watson</v>
      </c>
      <c r="C112" s="117">
        <f>Participants!M112</f>
        <v>47348.676449999999</v>
      </c>
    </row>
    <row r="113" spans="1:3">
      <c r="A113" t="str">
        <f>Participants!A113</f>
        <v>jopupsdad</v>
      </c>
      <c r="B113" t="str">
        <f>Participants!H113</f>
        <v>J. Day</v>
      </c>
      <c r="C113" s="117">
        <f>Participants!M113</f>
        <v>231659.58451999997</v>
      </c>
    </row>
    <row r="114" spans="1:3">
      <c r="A114" t="str">
        <f>Participants!A114</f>
        <v xml:space="preserve">Longhitter </v>
      </c>
      <c r="B114" t="str">
        <f>Participants!H114</f>
        <v>B. Watson</v>
      </c>
      <c r="C114" s="117">
        <f>Participants!M114</f>
        <v>47348.676449999999</v>
      </c>
    </row>
    <row r="115" spans="1:3">
      <c r="A115" t="str">
        <f>Participants!A115</f>
        <v>Cramer</v>
      </c>
      <c r="B115" t="str">
        <f>Participants!H115</f>
        <v>J. Day</v>
      </c>
      <c r="C115" s="117">
        <f>Participants!M115</f>
        <v>231659.58451999997</v>
      </c>
    </row>
    <row r="116" spans="1:3">
      <c r="A116" t="str">
        <f>Participants!A116</f>
        <v>Stat</v>
      </c>
      <c r="B116" t="str">
        <f>Participants!H116</f>
        <v>B. Watson</v>
      </c>
      <c r="C116" s="117">
        <f>Participants!M116</f>
        <v>47348.676449999999</v>
      </c>
    </row>
    <row r="117" spans="1:3">
      <c r="A117" t="str">
        <f>Participants!A117</f>
        <v>kat</v>
      </c>
      <c r="B117" t="str">
        <f>Participants!H117</f>
        <v>J. Holmes</v>
      </c>
      <c r="C117" s="117">
        <f>Participants!M117</f>
        <v>413333.33333333331</v>
      </c>
    </row>
    <row r="118" spans="1:3">
      <c r="A118" t="str">
        <f>Participants!A118</f>
        <v>sportsjill</v>
      </c>
      <c r="B118" t="str">
        <f>Participants!H118</f>
        <v>J. Day</v>
      </c>
      <c r="C118" s="117">
        <f>Participants!M118</f>
        <v>231659.58451999997</v>
      </c>
    </row>
    <row r="119" spans="1:3">
      <c r="A119" t="str">
        <f>Participants!A119</f>
        <v>TRF1</v>
      </c>
      <c r="B119" t="str">
        <f>Participants!H119</f>
        <v>J. Day</v>
      </c>
      <c r="C119" s="117">
        <f>Participants!M119</f>
        <v>231659.58451999997</v>
      </c>
    </row>
    <row r="120" spans="1:3">
      <c r="A120" t="str">
        <f>Participants!A120</f>
        <v>TRF2</v>
      </c>
      <c r="B120" t="str">
        <f>Participants!H120</f>
        <v>B. Watson</v>
      </c>
      <c r="C120" s="117">
        <f>Participants!M120</f>
        <v>47348.676449999999</v>
      </c>
    </row>
    <row r="121" spans="1:3">
      <c r="A121" t="str">
        <f>Participants!A121</f>
        <v>ALLIEDWIRE1</v>
      </c>
      <c r="B121" t="str">
        <f>Participants!H121</f>
        <v>J. Day</v>
      </c>
      <c r="C121" s="117">
        <f>Participants!M121</f>
        <v>231659.58451999997</v>
      </c>
    </row>
    <row r="122" spans="1:3">
      <c r="A122" t="str">
        <f>Participants!A122</f>
        <v>Connor's Champs</v>
      </c>
      <c r="B122" t="str">
        <f>Participants!H122</f>
        <v>P. Mickelson</v>
      </c>
      <c r="C122" s="117">
        <f>Participants!M122</f>
        <v>0</v>
      </c>
    </row>
    <row r="123" spans="1:3">
      <c r="A123" t="str">
        <f>Participants!A123</f>
        <v>KILLER</v>
      </c>
      <c r="B123" t="str">
        <f>Participants!H123</f>
        <v>B. Watson</v>
      </c>
      <c r="C123" s="117">
        <f>Participants!M123</f>
        <v>47348.676449999999</v>
      </c>
    </row>
    <row r="124" spans="1:3">
      <c r="A124" t="str">
        <f>Participants!A124</f>
        <v>Andy</v>
      </c>
      <c r="B124" t="str">
        <f>Participants!H124</f>
        <v>H. Stenson</v>
      </c>
      <c r="C124" s="117">
        <f>Participants!M124</f>
        <v>83987.45405</v>
      </c>
    </row>
    <row r="125" spans="1:3">
      <c r="A125" t="str">
        <f>Participants!A125</f>
        <v>Chip</v>
      </c>
      <c r="B125" t="str">
        <f>Participants!H125</f>
        <v>J. Day</v>
      </c>
      <c r="C125" s="117">
        <f>Participants!M125</f>
        <v>231659.58451999997</v>
      </c>
    </row>
    <row r="126" spans="1:3">
      <c r="A126" t="str">
        <f>Participants!A126</f>
        <v>"Johnny Come Lately"</v>
      </c>
      <c r="B126" t="str">
        <f>Participants!H126</f>
        <v>Z. Johnson</v>
      </c>
      <c r="C126" s="117">
        <f>Participants!M126</f>
        <v>0</v>
      </c>
    </row>
    <row r="127" spans="1:3">
      <c r="A127" t="str">
        <f>Participants!A127</f>
        <v>Push 'Em All Day</v>
      </c>
      <c r="B127" t="str">
        <f>Participants!H127</f>
        <v>M. Leishman</v>
      </c>
      <c r="C127" s="117">
        <f>Participants!M127</f>
        <v>0</v>
      </c>
    </row>
    <row r="128" spans="1:3">
      <c r="A128" t="str">
        <f>Participants!A128</f>
        <v>ChaseG</v>
      </c>
      <c r="B128" t="str">
        <f>Participants!H128</f>
        <v>J. Day</v>
      </c>
      <c r="C128" s="117">
        <f>Participants!M128</f>
        <v>231659.58451999997</v>
      </c>
    </row>
    <row r="129" spans="1:3">
      <c r="A129" t="str">
        <f>Participants!A129</f>
        <v>Memphis Raines</v>
      </c>
      <c r="B129" t="str">
        <f>Participants!H129</f>
        <v>A. Scott</v>
      </c>
      <c r="C129" s="117">
        <f>Participants!M129</f>
        <v>34041.231599999941</v>
      </c>
    </row>
    <row r="130" spans="1:3">
      <c r="A130" t="str">
        <f>Participants!A130</f>
        <v>Golden Girls</v>
      </c>
      <c r="B130" t="str">
        <f>Participants!H130</f>
        <v>H. Stenson</v>
      </c>
      <c r="C130" s="117">
        <f>Participants!M130</f>
        <v>83987.45405</v>
      </c>
    </row>
    <row r="131" spans="1:3">
      <c r="A131" t="str">
        <f>Participants!A131</f>
        <v>TRF3</v>
      </c>
      <c r="B131" t="str">
        <f>Participants!H131</f>
        <v>J. Rose</v>
      </c>
      <c r="C131" s="117">
        <f>Participants!M131</f>
        <v>231659.58451999997</v>
      </c>
    </row>
    <row r="132" spans="1:3">
      <c r="A132" t="str">
        <f>Participants!A132</f>
        <v>Dragoy</v>
      </c>
      <c r="B132" t="str">
        <f>Participants!H132</f>
        <v>P. Mickelson</v>
      </c>
      <c r="C132" s="117">
        <f>Participants!M132</f>
        <v>0</v>
      </c>
    </row>
    <row r="133" spans="1:3">
      <c r="A133" t="str">
        <f>Participants!A133</f>
        <v>cardboy</v>
      </c>
      <c r="B133" t="str">
        <f>Participants!H133</f>
        <v>R. Fowler</v>
      </c>
      <c r="C133" s="117">
        <f>Participants!M133</f>
        <v>0</v>
      </c>
    </row>
    <row r="134" spans="1:3">
      <c r="A134" t="str">
        <f>Participants!A134</f>
        <v>R-H #2</v>
      </c>
      <c r="B134" t="str">
        <f>Participants!H134</f>
        <v>V. Taylor</v>
      </c>
      <c r="C134" s="117">
        <f>Participants!M134</f>
        <v>0</v>
      </c>
    </row>
    <row r="135" spans="1:3">
      <c r="A135" t="str">
        <f>Participants!A135</f>
        <v>Odie</v>
      </c>
      <c r="B135" t="str">
        <f>Participants!H135</f>
        <v>B. Watson</v>
      </c>
      <c r="C135" s="117">
        <f>Participants!M135</f>
        <v>47348.676449999999</v>
      </c>
    </row>
    <row r="136" spans="1:3">
      <c r="A136" t="str">
        <f>Participants!A136</f>
        <v>Pin Seeker</v>
      </c>
      <c r="B136" t="str">
        <f>Participants!H136</f>
        <v>J. Day</v>
      </c>
      <c r="C136" s="117">
        <f>Participants!M136</f>
        <v>231659.58451999997</v>
      </c>
    </row>
    <row r="137" spans="1:3">
      <c r="A137" t="str">
        <f>Participants!A137</f>
        <v>Hondo</v>
      </c>
      <c r="B137" t="str">
        <f>Participants!H137</f>
        <v>R. Fowler</v>
      </c>
      <c r="C137" s="117">
        <f>Participants!M137</f>
        <v>0</v>
      </c>
    </row>
    <row r="138" spans="1:3">
      <c r="A138" t="str">
        <f>Participants!A138</f>
        <v>Biscuit Boys</v>
      </c>
      <c r="B138" t="str">
        <f>Participants!H138</f>
        <v>A. Scott</v>
      </c>
      <c r="C138" s="117">
        <f>Participants!M138</f>
        <v>34041.231599999941</v>
      </c>
    </row>
    <row r="139" spans="1:3">
      <c r="A139" t="str">
        <f>A2</f>
        <v xml:space="preserve">Mulligan </v>
      </c>
      <c r="B139" t="str">
        <f>Participants!Q2</f>
        <v>R. Fowler</v>
      </c>
      <c r="C139" s="117">
        <f>Participants!V2</f>
        <v>0</v>
      </c>
    </row>
    <row r="140" spans="1:3">
      <c r="A140" t="str">
        <f t="shared" ref="A140:A203" si="0">A3</f>
        <v>KKasual #1</v>
      </c>
      <c r="B140" t="str">
        <f>Participants!Q3</f>
        <v>J. Spieth</v>
      </c>
      <c r="C140" s="117">
        <f>Participants!V3</f>
        <v>880000</v>
      </c>
    </row>
    <row r="141" spans="1:3">
      <c r="A141" t="str">
        <f t="shared" si="0"/>
        <v>packboy</v>
      </c>
      <c r="B141" t="str">
        <f>Participants!Q4</f>
        <v>J. Day</v>
      </c>
      <c r="C141" s="117">
        <f>Participants!V4</f>
        <v>231659.58451999997</v>
      </c>
    </row>
    <row r="142" spans="1:3">
      <c r="A142" t="str">
        <f t="shared" si="0"/>
        <v>Big Shooter</v>
      </c>
      <c r="B142" t="str">
        <f>Participants!Q5</f>
        <v>A. Scott</v>
      </c>
      <c r="C142" s="117">
        <f>Participants!V5</f>
        <v>34041.231599999941</v>
      </c>
    </row>
    <row r="143" spans="1:3">
      <c r="A143" t="str">
        <f t="shared" si="0"/>
        <v>klogue10</v>
      </c>
      <c r="B143" t="str">
        <f>Participants!Q6</f>
        <v>J. Day</v>
      </c>
      <c r="C143" s="117">
        <f>Participants!V6</f>
        <v>231659.58451999997</v>
      </c>
    </row>
    <row r="144" spans="1:3">
      <c r="A144" t="str">
        <f t="shared" si="0"/>
        <v>GOD #1</v>
      </c>
      <c r="B144" t="str">
        <f>Participants!Q7</f>
        <v>D. Johnson</v>
      </c>
      <c r="C144" s="117">
        <f>Participants!V7</f>
        <v>413333.33333333331</v>
      </c>
    </row>
    <row r="145" spans="1:3">
      <c r="A145" t="str">
        <f t="shared" si="0"/>
        <v>Chuck47</v>
      </c>
      <c r="B145" t="str">
        <f>Participants!Q8</f>
        <v>R. McIlroy</v>
      </c>
      <c r="C145" s="117">
        <f>Participants!V8</f>
        <v>231659.58451999997</v>
      </c>
    </row>
    <row r="146" spans="1:3">
      <c r="A146" t="str">
        <f t="shared" si="0"/>
        <v>Breeze34 #2</v>
      </c>
      <c r="B146" t="str">
        <f>Participants!Q9</f>
        <v>R. McIlroy</v>
      </c>
      <c r="C146" s="117">
        <f>Participants!V9</f>
        <v>231659.58451999997</v>
      </c>
    </row>
    <row r="147" spans="1:3">
      <c r="A147" t="str">
        <f t="shared" si="0"/>
        <v>WhoDey</v>
      </c>
      <c r="B147" t="str">
        <f>Participants!Q10</f>
        <v>A. Scott</v>
      </c>
      <c r="C147" s="117">
        <f>Participants!V10</f>
        <v>34041.231599999941</v>
      </c>
    </row>
    <row r="148" spans="1:3">
      <c r="A148" t="str">
        <f t="shared" si="0"/>
        <v>PGATechGuy</v>
      </c>
      <c r="B148" t="str">
        <f>Participants!Q11</f>
        <v>J. Day</v>
      </c>
      <c r="C148" s="117">
        <f>Participants!V11</f>
        <v>231659.58451999997</v>
      </c>
    </row>
    <row r="149" spans="1:3">
      <c r="A149" t="str">
        <f t="shared" si="0"/>
        <v xml:space="preserve">smttyglf </v>
      </c>
      <c r="B149" t="str">
        <f>Participants!Q12</f>
        <v>J. Spieth</v>
      </c>
      <c r="C149" s="117">
        <f>Participants!V12</f>
        <v>880000</v>
      </c>
    </row>
    <row r="150" spans="1:3">
      <c r="A150" t="str">
        <f t="shared" si="0"/>
        <v>Texas PaPaw</v>
      </c>
      <c r="B150" t="str">
        <f>Participants!Q13</f>
        <v>J. Day</v>
      </c>
      <c r="C150" s="117">
        <f>Participants!V13</f>
        <v>231659.58451999997</v>
      </c>
    </row>
    <row r="151" spans="1:3">
      <c r="A151" t="str">
        <f t="shared" si="0"/>
        <v>Breeze34 #1</v>
      </c>
      <c r="B151" t="str">
        <f>Participants!Q14</f>
        <v>R. McIlroy</v>
      </c>
      <c r="C151" s="117">
        <f>Participants!V14</f>
        <v>231659.58451999997</v>
      </c>
    </row>
    <row r="152" spans="1:3">
      <c r="A152" t="str">
        <f t="shared" si="0"/>
        <v>Not A Chance</v>
      </c>
      <c r="B152" t="str">
        <f>Participants!Q15</f>
        <v>R. Fowler</v>
      </c>
      <c r="C152" s="117">
        <f>Participants!V15</f>
        <v>0</v>
      </c>
    </row>
    <row r="153" spans="1:3">
      <c r="A153" t="str">
        <f t="shared" si="0"/>
        <v>OSU Steeler</v>
      </c>
      <c r="B153" t="str">
        <f>Participants!Q16</f>
        <v>R. Fowler</v>
      </c>
      <c r="C153" s="117">
        <f>Participants!V16</f>
        <v>0</v>
      </c>
    </row>
    <row r="154" spans="1:3">
      <c r="A154" t="str">
        <f t="shared" si="0"/>
        <v>GoDucks</v>
      </c>
      <c r="B154" t="str">
        <f>Participants!Q17</f>
        <v>R. McIlroy</v>
      </c>
      <c r="C154" s="117">
        <f>Participants!V17</f>
        <v>231659.58451999997</v>
      </c>
    </row>
    <row r="155" spans="1:3">
      <c r="A155" t="str">
        <f t="shared" si="0"/>
        <v>kcrosley</v>
      </c>
      <c r="B155" t="str">
        <f>Participants!Q18</f>
        <v>R. Fowler</v>
      </c>
      <c r="C155" s="117">
        <f>Participants!V18</f>
        <v>0</v>
      </c>
    </row>
    <row r="156" spans="1:3">
      <c r="A156" t="str">
        <f t="shared" si="0"/>
        <v>miam224</v>
      </c>
      <c r="B156" t="str">
        <f>Participants!Q19</f>
        <v>J. Spieth</v>
      </c>
      <c r="C156" s="117">
        <f>Participants!V19</f>
        <v>880000</v>
      </c>
    </row>
    <row r="157" spans="1:3">
      <c r="A157" t="str">
        <f t="shared" si="0"/>
        <v>Sow Dawg</v>
      </c>
      <c r="B157" t="str">
        <f>Participants!Q20</f>
        <v>J. Spieth</v>
      </c>
      <c r="C157" s="117">
        <f>Participants!V20</f>
        <v>880000</v>
      </c>
    </row>
    <row r="158" spans="1:3">
      <c r="A158" t="str">
        <f t="shared" si="0"/>
        <v>Rick K</v>
      </c>
      <c r="B158" t="str">
        <f>Participants!Q21</f>
        <v>B. Watson</v>
      </c>
      <c r="C158" s="117">
        <f>Participants!V21</f>
        <v>47348.676449999999</v>
      </c>
    </row>
    <row r="159" spans="1:3">
      <c r="A159" t="str">
        <f t="shared" si="0"/>
        <v>DZ</v>
      </c>
      <c r="B159" t="str">
        <f>Participants!Q22</f>
        <v>D. Johnson</v>
      </c>
      <c r="C159" s="117">
        <f>Participants!V22</f>
        <v>413333.33333333331</v>
      </c>
    </row>
    <row r="160" spans="1:3">
      <c r="A160" t="str">
        <f t="shared" si="0"/>
        <v>Perfect Spiral</v>
      </c>
      <c r="B160" t="str">
        <f>Participants!Q23</f>
        <v>J. Day</v>
      </c>
      <c r="C160" s="117">
        <f>Participants!V23</f>
        <v>231659.58451999997</v>
      </c>
    </row>
    <row r="161" spans="1:3">
      <c r="A161" t="str">
        <f t="shared" si="0"/>
        <v>ChrisH</v>
      </c>
      <c r="B161" t="str">
        <f>Participants!Q24</f>
        <v>B. Watson</v>
      </c>
      <c r="C161" s="117">
        <f>Participants!V24</f>
        <v>47348.676449999999</v>
      </c>
    </row>
    <row r="162" spans="1:3">
      <c r="A162" t="str">
        <f t="shared" si="0"/>
        <v>Green Jacket</v>
      </c>
      <c r="B162" t="str">
        <f>Participants!Q25</f>
        <v>J. Day</v>
      </c>
      <c r="C162" s="117">
        <f>Participants!V25</f>
        <v>231659.58451999997</v>
      </c>
    </row>
    <row r="163" spans="1:3">
      <c r="A163" t="str">
        <f t="shared" si="0"/>
        <v>Drewski</v>
      </c>
      <c r="B163" t="str">
        <f>Participants!Q26</f>
        <v>J. Spieth</v>
      </c>
      <c r="C163" s="117">
        <f>Participants!V26</f>
        <v>880000</v>
      </c>
    </row>
    <row r="164" spans="1:3">
      <c r="A164" t="str">
        <f t="shared" si="0"/>
        <v>CeeDee</v>
      </c>
      <c r="B164" t="str">
        <f>Participants!Q27</f>
        <v>P. Mickelson</v>
      </c>
      <c r="C164" s="117">
        <f>Participants!V27</f>
        <v>0</v>
      </c>
    </row>
    <row r="165" spans="1:3">
      <c r="A165" t="str">
        <f t="shared" si="0"/>
        <v>Ted</v>
      </c>
      <c r="B165" t="str">
        <f>Participants!Q28</f>
        <v>J. Spieth</v>
      </c>
      <c r="C165" s="117">
        <f>Participants!V28</f>
        <v>880000</v>
      </c>
    </row>
    <row r="166" spans="1:3">
      <c r="A166" t="str">
        <f t="shared" si="0"/>
        <v>Brown-Ripple</v>
      </c>
      <c r="B166" t="str">
        <f>Participants!Q29</f>
        <v>J. Day</v>
      </c>
      <c r="C166" s="117">
        <f>Participants!V29</f>
        <v>231659.58451999997</v>
      </c>
    </row>
    <row r="167" spans="1:3">
      <c r="A167" t="str">
        <f t="shared" si="0"/>
        <v>team nazzy</v>
      </c>
      <c r="B167" t="str">
        <f>Participants!Q30</f>
        <v>B. Watson</v>
      </c>
      <c r="C167" s="117">
        <f>Participants!V30</f>
        <v>47348.676449999999</v>
      </c>
    </row>
    <row r="168" spans="1:3">
      <c r="A168" t="str">
        <f t="shared" si="0"/>
        <v>bptacek</v>
      </c>
      <c r="B168" t="str">
        <f>Participants!Q31</f>
        <v>L. Oosthuizen</v>
      </c>
      <c r="C168" s="117">
        <f>Participants!V31</f>
        <v>177113.54245000001</v>
      </c>
    </row>
    <row r="169" spans="1:3">
      <c r="A169" t="str">
        <f t="shared" si="0"/>
        <v>Beth's Winners</v>
      </c>
      <c r="B169" t="str">
        <f>Participants!Q32</f>
        <v>J. Spieth</v>
      </c>
      <c r="C169" s="117">
        <f>Participants!V32</f>
        <v>880000</v>
      </c>
    </row>
    <row r="170" spans="1:3">
      <c r="A170" t="str">
        <f t="shared" si="0"/>
        <v>Stinky Nut</v>
      </c>
      <c r="B170" t="str">
        <f>Participants!Q33</f>
        <v>J. Day</v>
      </c>
      <c r="C170" s="117">
        <f>Participants!V33</f>
        <v>231659.58451999997</v>
      </c>
    </row>
    <row r="171" spans="1:3">
      <c r="A171" t="str">
        <f t="shared" si="0"/>
        <v>papersman</v>
      </c>
      <c r="B171" t="str">
        <f>Participants!Q34</f>
        <v>A. Scott</v>
      </c>
      <c r="C171" s="117">
        <f>Participants!V34</f>
        <v>34041.231599999941</v>
      </c>
    </row>
    <row r="172" spans="1:3">
      <c r="A172" t="str">
        <f t="shared" si="0"/>
        <v>BacNaz</v>
      </c>
      <c r="B172" t="str">
        <f>Participants!Q35</f>
        <v>R. Fowler</v>
      </c>
      <c r="C172" s="117">
        <f>Participants!V35</f>
        <v>0</v>
      </c>
    </row>
    <row r="173" spans="1:3">
      <c r="A173" t="str">
        <f t="shared" si="0"/>
        <v>Stretch</v>
      </c>
      <c r="B173" t="str">
        <f>Participants!Q36</f>
        <v>J. Day</v>
      </c>
      <c r="C173" s="117">
        <f>Participants!V36</f>
        <v>231659.58451999997</v>
      </c>
    </row>
    <row r="174" spans="1:3">
      <c r="A174" t="str">
        <f t="shared" si="0"/>
        <v>turfit2</v>
      </c>
      <c r="B174" t="str">
        <f>Participants!Q37</f>
        <v>R. McIlroy</v>
      </c>
      <c r="C174" s="117">
        <f>Participants!V37</f>
        <v>231659.58451999997</v>
      </c>
    </row>
    <row r="175" spans="1:3">
      <c r="A175" t="str">
        <f t="shared" si="0"/>
        <v>Give me a break!!</v>
      </c>
      <c r="B175" t="str">
        <f>Participants!Q38</f>
        <v>A. Scott</v>
      </c>
      <c r="C175" s="117">
        <f>Participants!V38</f>
        <v>34041.231599999941</v>
      </c>
    </row>
    <row r="176" spans="1:3">
      <c r="A176" t="str">
        <f t="shared" si="0"/>
        <v>Foley</v>
      </c>
      <c r="B176" t="str">
        <f>Participants!Q39</f>
        <v>R. McIlroy</v>
      </c>
      <c r="C176" s="117">
        <f>Participants!V39</f>
        <v>231659.58451999997</v>
      </c>
    </row>
    <row r="177" spans="1:3">
      <c r="A177" t="str">
        <f t="shared" si="0"/>
        <v>AFish</v>
      </c>
      <c r="B177" t="str">
        <f>Participants!Q40</f>
        <v>R. McIlroy</v>
      </c>
      <c r="C177" s="117">
        <f>Participants!V40</f>
        <v>231659.58451999997</v>
      </c>
    </row>
    <row r="178" spans="1:3">
      <c r="A178" t="str">
        <f t="shared" si="0"/>
        <v>Philman911</v>
      </c>
      <c r="B178" t="str">
        <f>Participants!Q41</f>
        <v>J. Spieth</v>
      </c>
      <c r="C178" s="117">
        <f>Participants!V41</f>
        <v>880000</v>
      </c>
    </row>
    <row r="179" spans="1:3">
      <c r="A179" t="str">
        <f t="shared" si="0"/>
        <v>Anna Banana</v>
      </c>
      <c r="B179" t="str">
        <f>Participants!Q42</f>
        <v>J. Day</v>
      </c>
      <c r="C179" s="117">
        <f>Participants!V42</f>
        <v>231659.58451999997</v>
      </c>
    </row>
    <row r="180" spans="1:3">
      <c r="A180" t="str">
        <f t="shared" si="0"/>
        <v>Master Po</v>
      </c>
      <c r="B180" t="str">
        <f>Participants!Q43</f>
        <v>P. Mickelson</v>
      </c>
      <c r="C180" s="117">
        <f>Participants!V43</f>
        <v>0</v>
      </c>
    </row>
    <row r="181" spans="1:3">
      <c r="A181" t="str">
        <f t="shared" si="0"/>
        <v>AFish1</v>
      </c>
      <c r="B181" t="str">
        <f>Participants!Q44</f>
        <v>J. Dufner</v>
      </c>
      <c r="C181" s="117">
        <f>Participants!V44</f>
        <v>0</v>
      </c>
    </row>
    <row r="182" spans="1:3">
      <c r="A182" t="str">
        <f t="shared" si="0"/>
        <v>Oak</v>
      </c>
      <c r="B182" t="str">
        <f>Participants!Q45</f>
        <v>R. Fowler</v>
      </c>
      <c r="C182" s="117">
        <f>Participants!V45</f>
        <v>0</v>
      </c>
    </row>
    <row r="183" spans="1:3">
      <c r="A183" t="str">
        <f t="shared" si="0"/>
        <v>GOD #2</v>
      </c>
      <c r="B183" t="str">
        <f>Participants!Q46</f>
        <v>B. Watson</v>
      </c>
      <c r="C183" s="117">
        <f>Participants!V46</f>
        <v>47348.676449999999</v>
      </c>
    </row>
    <row r="184" spans="1:3">
      <c r="A184" t="str">
        <f t="shared" si="0"/>
        <v>KKasual #2</v>
      </c>
      <c r="B184" t="str">
        <f>Participants!Q47</f>
        <v>J. Spieth</v>
      </c>
      <c r="C184" s="117">
        <f>Participants!V47</f>
        <v>880000</v>
      </c>
    </row>
    <row r="185" spans="1:3">
      <c r="A185" t="str">
        <f t="shared" si="0"/>
        <v>5 Winners</v>
      </c>
      <c r="B185" t="str">
        <f>Participants!Q48</f>
        <v>J. Day</v>
      </c>
      <c r="C185" s="117">
        <f>Participants!V48</f>
        <v>231659.58451999997</v>
      </c>
    </row>
    <row r="186" spans="1:3">
      <c r="A186" t="str">
        <f t="shared" si="0"/>
        <v>Ambernic</v>
      </c>
      <c r="B186" t="str">
        <f>Participants!Q49</f>
        <v>J. Spieth</v>
      </c>
      <c r="C186" s="117">
        <f>Participants!V49</f>
        <v>880000</v>
      </c>
    </row>
    <row r="187" spans="1:3">
      <c r="A187" t="str">
        <f t="shared" si="0"/>
        <v>Big Daddy</v>
      </c>
      <c r="B187" t="str">
        <f>Participants!Q50</f>
        <v>R. McIlroy</v>
      </c>
      <c r="C187" s="117">
        <f>Participants!V50</f>
        <v>231659.58451999997</v>
      </c>
    </row>
    <row r="188" spans="1:3">
      <c r="A188" t="str">
        <f t="shared" si="0"/>
        <v>Coach Cox</v>
      </c>
      <c r="B188" t="str">
        <f>Participants!Q51</f>
        <v>A. Scott</v>
      </c>
      <c r="C188" s="117">
        <f>Participants!V51</f>
        <v>34041.231599999941</v>
      </c>
    </row>
    <row r="189" spans="1:3">
      <c r="A189" t="str">
        <f t="shared" si="0"/>
        <v>HAPPY HARRY</v>
      </c>
      <c r="B189" t="str">
        <f>Participants!Q52</f>
        <v>A. Scott</v>
      </c>
      <c r="C189" s="117">
        <f>Participants!V52</f>
        <v>34041.231599999941</v>
      </c>
    </row>
    <row r="190" spans="1:3">
      <c r="A190" t="str">
        <f t="shared" si="0"/>
        <v>Oaks</v>
      </c>
      <c r="B190" t="str">
        <f>Participants!Q53</f>
        <v>J. Spieth</v>
      </c>
      <c r="C190" s="117">
        <f>Participants!V53</f>
        <v>880000</v>
      </c>
    </row>
    <row r="191" spans="1:3">
      <c r="A191" t="str">
        <f t="shared" si="0"/>
        <v>Vanna Speaks</v>
      </c>
      <c r="B191" t="str">
        <f>Participants!Q54</f>
        <v>A. Scott</v>
      </c>
      <c r="C191" s="117">
        <f>Participants!V54</f>
        <v>34041.231599999941</v>
      </c>
    </row>
    <row r="192" spans="1:3">
      <c r="A192" t="str">
        <f t="shared" si="0"/>
        <v>billymo3</v>
      </c>
      <c r="B192" t="str">
        <f>Participants!Q55</f>
        <v>H. Matsuyama</v>
      </c>
      <c r="C192" s="117">
        <f>Participants!V55</f>
        <v>311666.66666666669</v>
      </c>
    </row>
    <row r="193" spans="1:3">
      <c r="A193" t="str">
        <f t="shared" si="0"/>
        <v>Ripple Effect</v>
      </c>
      <c r="B193" t="str">
        <f>Participants!Q56</f>
        <v>A. Scott</v>
      </c>
      <c r="C193" s="117">
        <f>Participants!V56</f>
        <v>34041.231599999941</v>
      </c>
    </row>
    <row r="194" spans="1:3">
      <c r="A194" t="str">
        <f t="shared" si="0"/>
        <v>R-H #1</v>
      </c>
      <c r="B194" t="str">
        <f>Participants!Q57</f>
        <v>B. Watson</v>
      </c>
      <c r="C194" s="117">
        <f>Participants!V57</f>
        <v>47348.676449999999</v>
      </c>
    </row>
    <row r="195" spans="1:3">
      <c r="A195" t="str">
        <f t="shared" si="0"/>
        <v>ALLIEDWIRE2</v>
      </c>
      <c r="B195" t="str">
        <f>Participants!Q58</f>
        <v>J. Day</v>
      </c>
      <c r="C195" s="117">
        <f>Participants!V58</f>
        <v>231659.58451999997</v>
      </c>
    </row>
    <row r="196" spans="1:3">
      <c r="A196" t="str">
        <f t="shared" si="0"/>
        <v>Butchie Boy</v>
      </c>
      <c r="B196" t="str">
        <f>Participants!Q59</f>
        <v>R. McIlroy</v>
      </c>
      <c r="C196" s="117">
        <f>Participants!V59</f>
        <v>231659.58451999997</v>
      </c>
    </row>
    <row r="197" spans="1:3">
      <c r="A197" t="str">
        <f t="shared" si="0"/>
        <v>Judge Smails</v>
      </c>
      <c r="B197" t="str">
        <f>Participants!Q60</f>
        <v>R. McIlroy</v>
      </c>
      <c r="C197" s="117">
        <f>Participants!V60</f>
        <v>231659.58451999997</v>
      </c>
    </row>
    <row r="198" spans="1:3">
      <c r="A198" t="str">
        <f t="shared" si="0"/>
        <v>Push 'Em</v>
      </c>
      <c r="B198" t="str">
        <f>Participants!Q61</f>
        <v>J. Spieth</v>
      </c>
      <c r="C198" s="117">
        <f>Participants!V61</f>
        <v>880000</v>
      </c>
    </row>
    <row r="199" spans="1:3">
      <c r="A199" t="str">
        <f t="shared" si="0"/>
        <v>Manley</v>
      </c>
      <c r="B199" t="str">
        <f>Participants!Q62</f>
        <v>J. Day</v>
      </c>
      <c r="C199" s="117">
        <f>Participants!V62</f>
        <v>231659.58451999997</v>
      </c>
    </row>
    <row r="200" spans="1:3">
      <c r="A200" t="str">
        <f t="shared" si="0"/>
        <v>Pitbull</v>
      </c>
      <c r="B200" t="str">
        <f>Participants!Q63</f>
        <v>P. Mickelson</v>
      </c>
      <c r="C200" s="117">
        <f>Participants!V63</f>
        <v>0</v>
      </c>
    </row>
    <row r="201" spans="1:3">
      <c r="A201" t="str">
        <f t="shared" si="0"/>
        <v>Short timer</v>
      </c>
      <c r="B201" t="str">
        <f>Participants!Q64</f>
        <v>R. McIlroy</v>
      </c>
      <c r="C201" s="117">
        <f>Participants!V64</f>
        <v>231659.58451999997</v>
      </c>
    </row>
    <row r="202" spans="1:3">
      <c r="A202" t="str">
        <f t="shared" si="0"/>
        <v>BdgrGlfr</v>
      </c>
      <c r="B202" t="str">
        <f>Participants!Q65</f>
        <v>Z. Johnson</v>
      </c>
      <c r="C202" s="117">
        <f>Participants!V65</f>
        <v>0</v>
      </c>
    </row>
    <row r="203" spans="1:3">
      <c r="A203" t="str">
        <f t="shared" si="0"/>
        <v>Irish Elvis</v>
      </c>
      <c r="B203" t="str">
        <f>Participants!Q66</f>
        <v>A. Scott</v>
      </c>
      <c r="C203" s="117">
        <f>Participants!V66</f>
        <v>34041.231599999941</v>
      </c>
    </row>
    <row r="204" spans="1:3">
      <c r="A204" t="str">
        <f t="shared" ref="A204:A267" si="1">A67</f>
        <v>Still Pushin</v>
      </c>
      <c r="B204" t="str">
        <f>Participants!Q67</f>
        <v>J. Day</v>
      </c>
      <c r="C204" s="117">
        <f>Participants!V67</f>
        <v>231659.58451999997</v>
      </c>
    </row>
    <row r="205" spans="1:3">
      <c r="A205" t="str">
        <f t="shared" si="1"/>
        <v>Duhawk81</v>
      </c>
      <c r="B205" t="str">
        <f>Participants!Q68</f>
        <v>B. Watson</v>
      </c>
      <c r="C205" s="117">
        <f>Participants!V68</f>
        <v>47348.676449999999</v>
      </c>
    </row>
    <row r="206" spans="1:3">
      <c r="A206" t="str">
        <f t="shared" si="1"/>
        <v>Texas Nanny</v>
      </c>
      <c r="B206" t="str">
        <f>Participants!Q69</f>
        <v>D. Johnson</v>
      </c>
      <c r="C206" s="117">
        <f>Participants!V69</f>
        <v>413333.33333333331</v>
      </c>
    </row>
    <row r="207" spans="1:3">
      <c r="A207" t="str">
        <f t="shared" si="1"/>
        <v>TStackMoney</v>
      </c>
      <c r="B207" t="str">
        <f>Participants!Q70</f>
        <v>J. Spieth</v>
      </c>
      <c r="C207" s="117">
        <f>Participants!V70</f>
        <v>880000</v>
      </c>
    </row>
    <row r="208" spans="1:3">
      <c r="A208" t="str">
        <f t="shared" si="1"/>
        <v>Jaybird60</v>
      </c>
      <c r="B208" t="str">
        <f>Participants!Q71</f>
        <v>J. Spieth</v>
      </c>
      <c r="C208" s="117">
        <f>Participants!V71</f>
        <v>880000</v>
      </c>
    </row>
    <row r="209" spans="1:3">
      <c r="A209" t="str">
        <f t="shared" si="1"/>
        <v>Zoomer</v>
      </c>
      <c r="B209" t="str">
        <f>Participants!Q72</f>
        <v>R. Fowler</v>
      </c>
      <c r="C209" s="117">
        <f>Participants!V72</f>
        <v>0</v>
      </c>
    </row>
    <row r="210" spans="1:3">
      <c r="A210" t="str">
        <f t="shared" si="1"/>
        <v>Ed's Americans</v>
      </c>
      <c r="B210" t="str">
        <f>Participants!Q73</f>
        <v>D. Johnson</v>
      </c>
      <c r="C210" s="117">
        <f>Participants!V73</f>
        <v>413333.33333333331</v>
      </c>
    </row>
    <row r="211" spans="1:3">
      <c r="A211" t="str">
        <f t="shared" si="1"/>
        <v>Team Kelly</v>
      </c>
      <c r="B211" t="str">
        <f>Participants!Q74</f>
        <v>J. Spieth</v>
      </c>
      <c r="C211" s="117">
        <f>Participants!V74</f>
        <v>880000</v>
      </c>
    </row>
    <row r="212" spans="1:3">
      <c r="A212" t="str">
        <f t="shared" si="1"/>
        <v>South of the Boarder</v>
      </c>
      <c r="B212" t="str">
        <f>Participants!Q75</f>
        <v>C. Hoffman</v>
      </c>
      <c r="C212" s="117">
        <f>Participants!V75</f>
        <v>63148.965450000011</v>
      </c>
    </row>
    <row r="213" spans="1:3">
      <c r="A213" t="str">
        <f t="shared" si="1"/>
        <v>Boomer</v>
      </c>
      <c r="B213" t="str">
        <f>Participants!Q76</f>
        <v>J. Day</v>
      </c>
      <c r="C213" s="117">
        <f>Participants!V76</f>
        <v>231659.58451999997</v>
      </c>
    </row>
    <row r="214" spans="1:3">
      <c r="A214" t="str">
        <f t="shared" si="1"/>
        <v>chefpatty</v>
      </c>
      <c r="B214" t="str">
        <f>Participants!Q77</f>
        <v>J. Walker</v>
      </c>
      <c r="C214" s="117">
        <f>Participants!V77</f>
        <v>63148.965450000011</v>
      </c>
    </row>
    <row r="215" spans="1:3">
      <c r="A215" t="str">
        <f t="shared" si="1"/>
        <v>cachee</v>
      </c>
      <c r="B215" t="str">
        <f>Participants!Q78</f>
        <v>J. Spieth</v>
      </c>
      <c r="C215" s="117">
        <f>Participants!V78</f>
        <v>880000</v>
      </c>
    </row>
    <row r="216" spans="1:3">
      <c r="A216" t="str">
        <f t="shared" si="1"/>
        <v>BOBBY J</v>
      </c>
      <c r="B216" t="str">
        <f>Participants!Q79</f>
        <v>J. Spieth</v>
      </c>
      <c r="C216" s="117">
        <f>Participants!V79</f>
        <v>880000</v>
      </c>
    </row>
    <row r="217" spans="1:3">
      <c r="A217" t="str">
        <f t="shared" si="1"/>
        <v>Vertigo Man</v>
      </c>
      <c r="B217" t="str">
        <f>Participants!Q80</f>
        <v>R. Fowler</v>
      </c>
      <c r="C217" s="117">
        <f>Participants!V80</f>
        <v>0</v>
      </c>
    </row>
    <row r="218" spans="1:3">
      <c r="A218" t="str">
        <f t="shared" si="1"/>
        <v>Spalding Smails</v>
      </c>
      <c r="B218" t="str">
        <f>Participants!Q81</f>
        <v>J. Spieth</v>
      </c>
      <c r="C218" s="117">
        <f>Participants!V81</f>
        <v>880000</v>
      </c>
    </row>
    <row r="219" spans="1:3">
      <c r="A219" t="str">
        <f t="shared" si="1"/>
        <v>Tiff</v>
      </c>
      <c r="B219" t="str">
        <f>Participants!Q82</f>
        <v>S. Garcia</v>
      </c>
      <c r="C219" s="117">
        <f>Participants!V82</f>
        <v>53106.023800000003</v>
      </c>
    </row>
    <row r="220" spans="1:3">
      <c r="A220" t="str">
        <f t="shared" si="1"/>
        <v>billymo1</v>
      </c>
      <c r="B220" t="str">
        <f>Participants!Q83</f>
        <v>B. Watson</v>
      </c>
      <c r="C220" s="117">
        <f>Participants!V83</f>
        <v>47348.676449999999</v>
      </c>
    </row>
    <row r="221" spans="1:3">
      <c r="A221" t="str">
        <f t="shared" si="1"/>
        <v>Steve P</v>
      </c>
      <c r="B221" t="str">
        <f>Participants!Q84</f>
        <v>B. Watson</v>
      </c>
      <c r="C221" s="117">
        <f>Participants!V84</f>
        <v>47348.676449999999</v>
      </c>
    </row>
    <row r="222" spans="1:3">
      <c r="A222" t="str">
        <f t="shared" si="1"/>
        <v>Baller</v>
      </c>
      <c r="B222" t="str">
        <f>Participants!Q85</f>
        <v>J. Spieth</v>
      </c>
      <c r="C222" s="117">
        <f>Participants!V85</f>
        <v>880000</v>
      </c>
    </row>
    <row r="223" spans="1:3">
      <c r="A223" t="str">
        <f t="shared" si="1"/>
        <v>Swifty For Life</v>
      </c>
      <c r="B223" t="str">
        <f>Participants!Q86</f>
        <v>R. Fowler</v>
      </c>
      <c r="C223" s="117">
        <f>Participants!V86</f>
        <v>0</v>
      </c>
    </row>
    <row r="224" spans="1:3">
      <c r="A224" t="str">
        <f t="shared" si="1"/>
        <v>Longandwrong</v>
      </c>
      <c r="B224" t="str">
        <f>Participants!Q87</f>
        <v>R. Fowler</v>
      </c>
      <c r="C224" s="117">
        <f>Participants!V87</f>
        <v>0</v>
      </c>
    </row>
    <row r="225" spans="1:3">
      <c r="A225" t="str">
        <f t="shared" si="1"/>
        <v>Kwilly</v>
      </c>
      <c r="B225" t="str">
        <f>Participants!Q88</f>
        <v>P. Mickelson</v>
      </c>
      <c r="C225" s="117">
        <f>Participants!V88</f>
        <v>0</v>
      </c>
    </row>
    <row r="226" spans="1:3">
      <c r="A226" t="str">
        <f t="shared" si="1"/>
        <v>Mandog</v>
      </c>
      <c r="B226" t="str">
        <f>Participants!Q89</f>
        <v>J. Day</v>
      </c>
      <c r="C226" s="117">
        <f>Participants!V89</f>
        <v>231659.58451999997</v>
      </c>
    </row>
    <row r="227" spans="1:3">
      <c r="A227" t="str">
        <f t="shared" si="1"/>
        <v>Schreiner1</v>
      </c>
      <c r="B227" t="str">
        <f>Participants!Q90</f>
        <v>A. Scott</v>
      </c>
      <c r="C227" s="117">
        <f>Participants!V90</f>
        <v>34041.231599999941</v>
      </c>
    </row>
    <row r="228" spans="1:3">
      <c r="A228" t="str">
        <f t="shared" si="1"/>
        <v>Nilsy</v>
      </c>
      <c r="B228" t="str">
        <f>Participants!Q91</f>
        <v>R. Fowler</v>
      </c>
      <c r="C228" s="117">
        <f>Participants!V91</f>
        <v>0</v>
      </c>
    </row>
    <row r="229" spans="1:3">
      <c r="A229" t="str">
        <f t="shared" si="1"/>
        <v>Boom Boom</v>
      </c>
      <c r="B229" t="str">
        <f>Participants!Q92</f>
        <v>L. Oosthuizen</v>
      </c>
      <c r="C229" s="117">
        <f>Participants!V92</f>
        <v>177113.54245000001</v>
      </c>
    </row>
    <row r="230" spans="1:3">
      <c r="A230" t="str">
        <f t="shared" si="1"/>
        <v>Dick</v>
      </c>
      <c r="B230" t="str">
        <f>Participants!Q93</f>
        <v>J. Day</v>
      </c>
      <c r="C230" s="117">
        <f>Participants!V93</f>
        <v>231659.58451999997</v>
      </c>
    </row>
    <row r="231" spans="1:3">
      <c r="A231" t="str">
        <f t="shared" si="1"/>
        <v>WahoosStillLive</v>
      </c>
      <c r="B231" t="str">
        <f>Participants!Q94</f>
        <v>B. Watson</v>
      </c>
      <c r="C231" s="117">
        <f>Participants!V94</f>
        <v>47348.676449999999</v>
      </c>
    </row>
    <row r="232" spans="1:3">
      <c r="A232" t="str">
        <f t="shared" si="1"/>
        <v>D&amp;E</v>
      </c>
      <c r="B232" t="str">
        <f>Participants!Q95</f>
        <v>R. McIlroy</v>
      </c>
      <c r="C232" s="117">
        <f>Participants!V95</f>
        <v>231659.58451999997</v>
      </c>
    </row>
    <row r="233" spans="1:3">
      <c r="A233" t="str">
        <f t="shared" si="1"/>
        <v>billymo2</v>
      </c>
      <c r="B233" t="str">
        <f>Participants!Q96</f>
        <v>L. Oosthuizen</v>
      </c>
      <c r="C233" s="117">
        <f>Participants!V96</f>
        <v>177113.54245000001</v>
      </c>
    </row>
    <row r="234" spans="1:3">
      <c r="A234" t="str">
        <f t="shared" si="1"/>
        <v>GHOST</v>
      </c>
      <c r="B234" t="str">
        <f>Participants!Q97</f>
        <v>A. Scott</v>
      </c>
      <c r="C234" s="117">
        <f>Participants!V97</f>
        <v>34041.231599999941</v>
      </c>
    </row>
    <row r="235" spans="1:3">
      <c r="A235" t="str">
        <f t="shared" si="1"/>
        <v>Coachwad</v>
      </c>
      <c r="B235" t="str">
        <f>Participants!Q98</f>
        <v>J. Rose</v>
      </c>
      <c r="C235" s="117">
        <f>Participants!V98</f>
        <v>231659.58451999997</v>
      </c>
    </row>
    <row r="236" spans="1:3">
      <c r="A236" t="str">
        <f t="shared" si="1"/>
        <v>AMP</v>
      </c>
      <c r="B236" t="str">
        <f>Participants!Q99</f>
        <v>R. Fowler</v>
      </c>
      <c r="C236" s="117">
        <f>Participants!V99</f>
        <v>0</v>
      </c>
    </row>
    <row r="237" spans="1:3">
      <c r="A237" t="str">
        <f t="shared" si="1"/>
        <v>BRUCE</v>
      </c>
      <c r="B237" t="str">
        <f>Participants!Q100</f>
        <v>D. Johnson</v>
      </c>
      <c r="C237" s="117">
        <f>Participants!V100</f>
        <v>413333.33333333331</v>
      </c>
    </row>
    <row r="238" spans="1:3">
      <c r="A238" t="str">
        <f t="shared" si="1"/>
        <v>FlashGordon's</v>
      </c>
      <c r="B238" t="str">
        <f>Participants!Q101</f>
        <v>J. Rose</v>
      </c>
      <c r="C238" s="117">
        <f>Participants!V101</f>
        <v>231659.58451999997</v>
      </c>
    </row>
    <row r="239" spans="1:3">
      <c r="A239" t="str">
        <f t="shared" si="1"/>
        <v>Jeff Stassel</v>
      </c>
      <c r="B239" t="str">
        <f>Participants!Q102</f>
        <v>R. Fowler</v>
      </c>
      <c r="C239" s="117">
        <f>Participants!V102</f>
        <v>0</v>
      </c>
    </row>
    <row r="240" spans="1:3">
      <c r="A240" t="str">
        <f t="shared" si="1"/>
        <v xml:space="preserve">Big Delicious </v>
      </c>
      <c r="B240" t="str">
        <f>Participants!Q103</f>
        <v>A. Scott</v>
      </c>
      <c r="C240" s="117">
        <f>Participants!V103</f>
        <v>34041.231599999941</v>
      </c>
    </row>
    <row r="241" spans="1:3">
      <c r="A241" t="str">
        <f t="shared" si="1"/>
        <v>Ed's Ferners</v>
      </c>
      <c r="B241" t="str">
        <f>Participants!Q104</f>
        <v>R. McIlroy</v>
      </c>
      <c r="C241" s="117">
        <f>Participants!V104</f>
        <v>231659.58451999997</v>
      </c>
    </row>
    <row r="242" spans="1:3">
      <c r="A242" t="str">
        <f t="shared" si="1"/>
        <v>Rudy</v>
      </c>
      <c r="B242" t="str">
        <f>Participants!Q105</f>
        <v>J. Rose</v>
      </c>
      <c r="C242" s="117">
        <f>Participants!V105</f>
        <v>231659.58451999997</v>
      </c>
    </row>
    <row r="243" spans="1:3">
      <c r="A243" t="str">
        <f t="shared" si="1"/>
        <v>Frodo</v>
      </c>
      <c r="B243" t="str">
        <f>Participants!Q106</f>
        <v>J. Rose</v>
      </c>
      <c r="C243" s="117">
        <f>Participants!V106</f>
        <v>231659.58451999997</v>
      </c>
    </row>
    <row r="244" spans="1:3">
      <c r="A244" t="str">
        <f t="shared" si="1"/>
        <v>Doonie</v>
      </c>
      <c r="B244" t="str">
        <f>Participants!Q107</f>
        <v>R. Fowler</v>
      </c>
      <c r="C244" s="117">
        <f>Participants!V107</f>
        <v>0</v>
      </c>
    </row>
    <row r="245" spans="1:3">
      <c r="A245" t="str">
        <f t="shared" si="1"/>
        <v>Broome</v>
      </c>
      <c r="B245" t="str">
        <f>Participants!Q108</f>
        <v>J. Day</v>
      </c>
      <c r="C245" s="117">
        <f>Participants!V108</f>
        <v>231659.58451999997</v>
      </c>
    </row>
    <row r="246" spans="1:3">
      <c r="A246" t="str">
        <f t="shared" si="1"/>
        <v>Zesus</v>
      </c>
      <c r="B246" t="str">
        <f>Participants!Q109</f>
        <v>B. Watson</v>
      </c>
      <c r="C246" s="117">
        <f>Participants!V109</f>
        <v>47348.676449999999</v>
      </c>
    </row>
    <row r="247" spans="1:3">
      <c r="A247" t="str">
        <f t="shared" si="1"/>
        <v>Pimp Master Flex Face</v>
      </c>
      <c r="B247" t="str">
        <f>Participants!Q110</f>
        <v>R. Fowler</v>
      </c>
      <c r="C247" s="117">
        <f>Participants!V110</f>
        <v>0</v>
      </c>
    </row>
    <row r="248" spans="1:3">
      <c r="A248" t="str">
        <f t="shared" si="1"/>
        <v>East Coast</v>
      </c>
      <c r="B248" t="str">
        <f>Participants!Q111</f>
        <v>H. Stenson</v>
      </c>
      <c r="C248" s="117">
        <f>Participants!V111</f>
        <v>83987.45405</v>
      </c>
    </row>
    <row r="249" spans="1:3">
      <c r="A249" t="str">
        <f t="shared" si="1"/>
        <v>Schreiner2</v>
      </c>
      <c r="B249" t="str">
        <f>Participants!Q112</f>
        <v>J. Rose</v>
      </c>
      <c r="C249" s="117">
        <f>Participants!V112</f>
        <v>231659.58451999997</v>
      </c>
    </row>
    <row r="250" spans="1:3">
      <c r="A250" t="str">
        <f t="shared" si="1"/>
        <v>jopupsdad</v>
      </c>
      <c r="B250" t="str">
        <f>Participants!Q113</f>
        <v>R. McIlroy</v>
      </c>
      <c r="C250" s="117">
        <f>Participants!V113</f>
        <v>231659.58451999997</v>
      </c>
    </row>
    <row r="251" spans="1:3">
      <c r="A251" t="str">
        <f t="shared" si="1"/>
        <v xml:space="preserve">Longhitter </v>
      </c>
      <c r="B251" t="str">
        <f>Participants!Q114</f>
        <v>D. Johnson</v>
      </c>
      <c r="C251" s="117">
        <f>Participants!V114</f>
        <v>413333.33333333331</v>
      </c>
    </row>
    <row r="252" spans="1:3">
      <c r="A252" t="str">
        <f t="shared" si="1"/>
        <v>Cramer</v>
      </c>
      <c r="B252" t="str">
        <f>Participants!Q115</f>
        <v>A. Cabrera</v>
      </c>
      <c r="C252" s="117">
        <f>Participants!V115</f>
        <v>83987.45405</v>
      </c>
    </row>
    <row r="253" spans="1:3">
      <c r="A253" t="str">
        <f t="shared" si="1"/>
        <v>Stat</v>
      </c>
      <c r="B253" t="str">
        <f>Participants!Q116</f>
        <v>C. Schwartzel</v>
      </c>
      <c r="C253" s="117">
        <f>Participants!V116</f>
        <v>0</v>
      </c>
    </row>
    <row r="254" spans="1:3">
      <c r="A254" t="str">
        <f t="shared" si="1"/>
        <v>kat</v>
      </c>
      <c r="B254" t="str">
        <f>Participants!Q117</f>
        <v>R. Knox</v>
      </c>
      <c r="C254" s="117">
        <f>Participants!V117</f>
        <v>0</v>
      </c>
    </row>
    <row r="255" spans="1:3">
      <c r="A255" t="str">
        <f t="shared" si="1"/>
        <v>sportsjill</v>
      </c>
      <c r="B255" t="str">
        <f>Participants!Q118</f>
        <v>B. Watson</v>
      </c>
      <c r="C255" s="117">
        <f>Participants!V118</f>
        <v>47348.676449999999</v>
      </c>
    </row>
    <row r="256" spans="1:3">
      <c r="A256" t="str">
        <f t="shared" si="1"/>
        <v>TRF1</v>
      </c>
      <c r="B256" t="str">
        <f>Participants!Q119</f>
        <v>A. Scott</v>
      </c>
      <c r="C256" s="117">
        <f>Participants!V119</f>
        <v>34041.231599999941</v>
      </c>
    </row>
    <row r="257" spans="1:3">
      <c r="A257" t="str">
        <f t="shared" si="1"/>
        <v>TRF2</v>
      </c>
      <c r="B257" t="str">
        <f>Participants!Q120</f>
        <v>J. Day</v>
      </c>
      <c r="C257" s="117">
        <f>Participants!V120</f>
        <v>231659.58451999997</v>
      </c>
    </row>
    <row r="258" spans="1:3">
      <c r="A258" t="str">
        <f t="shared" si="1"/>
        <v>ALLIEDWIRE1</v>
      </c>
      <c r="B258" t="str">
        <f>Participants!Q121</f>
        <v>B. Watson</v>
      </c>
      <c r="C258" s="117">
        <f>Participants!V121</f>
        <v>47348.676449999999</v>
      </c>
    </row>
    <row r="259" spans="1:3">
      <c r="A259" t="str">
        <f t="shared" si="1"/>
        <v>Connor's Champs</v>
      </c>
      <c r="B259" t="str">
        <f>Participants!Q122</f>
        <v>J. Day</v>
      </c>
      <c r="C259" s="117">
        <f>Participants!V122</f>
        <v>231659.58451999997</v>
      </c>
    </row>
    <row r="260" spans="1:3">
      <c r="A260" t="str">
        <f t="shared" si="1"/>
        <v>KILLER</v>
      </c>
      <c r="B260" t="str">
        <f>Participants!Q123</f>
        <v>J. Day</v>
      </c>
      <c r="C260" s="117">
        <f>Participants!V123</f>
        <v>231659.58451999997</v>
      </c>
    </row>
    <row r="261" spans="1:3">
      <c r="A261" t="str">
        <f t="shared" si="1"/>
        <v>Andy</v>
      </c>
      <c r="B261" t="str">
        <f>Participants!Q124</f>
        <v>R. McIlroy</v>
      </c>
      <c r="C261" s="117">
        <f>Participants!V124</f>
        <v>231659.58451999997</v>
      </c>
    </row>
    <row r="262" spans="1:3">
      <c r="A262" t="str">
        <f t="shared" si="1"/>
        <v>Chip</v>
      </c>
      <c r="B262" t="str">
        <f>Participants!Q125</f>
        <v>R. Fowler</v>
      </c>
      <c r="C262" s="117">
        <f>Participants!V125</f>
        <v>0</v>
      </c>
    </row>
    <row r="263" spans="1:3">
      <c r="A263" t="str">
        <f t="shared" si="1"/>
        <v>"Johnny Come Lately"</v>
      </c>
      <c r="B263" t="str">
        <f>Participants!Q126</f>
        <v>J. Rose</v>
      </c>
      <c r="C263" s="117">
        <f>Participants!V126</f>
        <v>231659.58451999997</v>
      </c>
    </row>
    <row r="264" spans="1:3">
      <c r="A264" t="str">
        <f t="shared" si="1"/>
        <v>Push 'Em All Day</v>
      </c>
      <c r="B264" t="str">
        <f>Participants!Q127</f>
        <v>R. McIlroy</v>
      </c>
      <c r="C264" s="117">
        <f>Participants!V127</f>
        <v>231659.58451999997</v>
      </c>
    </row>
    <row r="265" spans="1:3">
      <c r="A265" t="str">
        <f t="shared" si="1"/>
        <v>ChaseG</v>
      </c>
      <c r="B265" t="str">
        <f>Participants!Q128</f>
        <v>R. McIlroy</v>
      </c>
      <c r="C265" s="117">
        <f>Participants!V128</f>
        <v>231659.58451999997</v>
      </c>
    </row>
    <row r="266" spans="1:3">
      <c r="A266" t="str">
        <f t="shared" si="1"/>
        <v>Memphis Raines</v>
      </c>
      <c r="B266" t="str">
        <f>Participants!Q129</f>
        <v>R. Fowler</v>
      </c>
      <c r="C266" s="117">
        <f>Participants!V129</f>
        <v>0</v>
      </c>
    </row>
    <row r="267" spans="1:3">
      <c r="A267" t="str">
        <f t="shared" si="1"/>
        <v>Golden Girls</v>
      </c>
      <c r="B267" t="str">
        <f>Participants!Q130</f>
        <v>J. Thomas</v>
      </c>
      <c r="C267" s="117">
        <f>Participants!V130</f>
        <v>42417.788299999993</v>
      </c>
    </row>
    <row r="268" spans="1:3">
      <c r="A268" t="str">
        <f t="shared" ref="A268:A331" si="2">A131</f>
        <v>TRF3</v>
      </c>
      <c r="B268" t="str">
        <f>Participants!Q131</f>
        <v>C. Schwartzel</v>
      </c>
      <c r="C268" s="117">
        <f>Participants!V131</f>
        <v>0</v>
      </c>
    </row>
    <row r="269" spans="1:3">
      <c r="A269" t="str">
        <f t="shared" si="2"/>
        <v>Dragoy</v>
      </c>
      <c r="B269" t="str">
        <f>Participants!Q132</f>
        <v>B. Watson</v>
      </c>
      <c r="C269" s="117">
        <f>Participants!V132</f>
        <v>47348.676449999999</v>
      </c>
    </row>
    <row r="270" spans="1:3">
      <c r="A270" t="str">
        <f t="shared" si="2"/>
        <v>cardboy</v>
      </c>
      <c r="B270" t="str">
        <f>Participants!Q133</f>
        <v>M. Kuchar</v>
      </c>
      <c r="C270" s="117">
        <f>Participants!V133</f>
        <v>83987.45405</v>
      </c>
    </row>
    <row r="271" spans="1:3">
      <c r="A271" t="str">
        <f t="shared" si="2"/>
        <v>R-H #2</v>
      </c>
      <c r="B271" t="str">
        <f>Participants!Q134</f>
        <v>J. Rose</v>
      </c>
      <c r="C271" s="117">
        <f>Participants!V134</f>
        <v>231659.58451999997</v>
      </c>
    </row>
    <row r="272" spans="1:3">
      <c r="A272" t="str">
        <f t="shared" si="2"/>
        <v>Odie</v>
      </c>
      <c r="B272" t="str">
        <f>Participants!Q135</f>
        <v>J. Day</v>
      </c>
      <c r="C272" s="117">
        <f>Participants!V135</f>
        <v>231659.58451999997</v>
      </c>
    </row>
    <row r="273" spans="1:3">
      <c r="A273" t="str">
        <f t="shared" si="2"/>
        <v>Pin Seeker</v>
      </c>
      <c r="B273" t="str">
        <f>Participants!Q136</f>
        <v>A. Scott</v>
      </c>
      <c r="C273" s="117">
        <f>Participants!V136</f>
        <v>34041.231599999941</v>
      </c>
    </row>
    <row r="274" spans="1:3">
      <c r="A274" t="str">
        <f t="shared" si="2"/>
        <v>Hondo</v>
      </c>
      <c r="B274" t="str">
        <f>Participants!Q137</f>
        <v>J. Day</v>
      </c>
      <c r="C274" s="117">
        <f>Participants!V137</f>
        <v>231659.58451999997</v>
      </c>
    </row>
    <row r="275" spans="1:3">
      <c r="A275" t="str">
        <f t="shared" si="2"/>
        <v>Biscuit Boys</v>
      </c>
      <c r="B275" t="str">
        <f>Participants!Q138</f>
        <v>R. Fowler</v>
      </c>
      <c r="C275" s="117">
        <f>Participants!V138</f>
        <v>0</v>
      </c>
    </row>
    <row r="276" spans="1:3">
      <c r="A276" t="str">
        <f t="shared" si="2"/>
        <v xml:space="preserve">Mulligan </v>
      </c>
      <c r="B276" t="str">
        <f>Participants!Z2</f>
        <v>R. McIlroy</v>
      </c>
      <c r="C276" s="117">
        <f>Participants!AE2</f>
        <v>231659.58451999997</v>
      </c>
    </row>
    <row r="277" spans="1:3">
      <c r="A277" t="str">
        <f t="shared" si="2"/>
        <v>KKasual #1</v>
      </c>
      <c r="B277" t="str">
        <f>Participants!Z3</f>
        <v>R. Fowler</v>
      </c>
      <c r="C277" s="117">
        <f>Participants!AE3</f>
        <v>0</v>
      </c>
    </row>
    <row r="278" spans="1:3">
      <c r="A278" t="str">
        <f t="shared" si="2"/>
        <v>packboy</v>
      </c>
      <c r="B278" t="str">
        <f>Participants!Z4</f>
        <v>R. McIlroy</v>
      </c>
      <c r="C278" s="117">
        <f>Participants!AE4</f>
        <v>231659.58451999997</v>
      </c>
    </row>
    <row r="279" spans="1:3">
      <c r="A279" t="str">
        <f t="shared" si="2"/>
        <v>Big Shooter</v>
      </c>
      <c r="B279" t="str">
        <f>Participants!Z5</f>
        <v>J. Day</v>
      </c>
      <c r="C279" s="117">
        <f>Participants!AE5</f>
        <v>231659.58451999997</v>
      </c>
    </row>
    <row r="280" spans="1:3">
      <c r="A280" t="str">
        <f t="shared" si="2"/>
        <v>klogue10</v>
      </c>
      <c r="B280" t="str">
        <f>Participants!Z6</f>
        <v>J. Rose</v>
      </c>
      <c r="C280" s="117">
        <f>Participants!AE6</f>
        <v>231659.58451999997</v>
      </c>
    </row>
    <row r="281" spans="1:3">
      <c r="A281" t="str">
        <f t="shared" si="2"/>
        <v>GOD #1</v>
      </c>
      <c r="B281" t="str">
        <f>Participants!Z7</f>
        <v>J. Day</v>
      </c>
      <c r="C281" s="117">
        <f>Participants!AE7</f>
        <v>231659.58451999997</v>
      </c>
    </row>
    <row r="282" spans="1:3">
      <c r="A282" t="str">
        <f t="shared" si="2"/>
        <v>Chuck47</v>
      </c>
      <c r="B282" t="str">
        <f>Participants!Z8</f>
        <v>B. Watson</v>
      </c>
      <c r="C282" s="117">
        <f>Participants!AE8</f>
        <v>47348.676449999999</v>
      </c>
    </row>
    <row r="283" spans="1:3">
      <c r="A283" t="str">
        <f t="shared" si="2"/>
        <v>Breeze34 #2</v>
      </c>
      <c r="B283" t="str">
        <f>Participants!Z9</f>
        <v>J. Spieth</v>
      </c>
      <c r="C283" s="117">
        <f>Participants!AE9</f>
        <v>880000</v>
      </c>
    </row>
    <row r="284" spans="1:3">
      <c r="A284" t="str">
        <f t="shared" si="2"/>
        <v>WhoDey</v>
      </c>
      <c r="B284" t="str">
        <f>Participants!Z10</f>
        <v>J. Spieth</v>
      </c>
      <c r="C284" s="117">
        <f>Participants!AE10</f>
        <v>880000</v>
      </c>
    </row>
    <row r="285" spans="1:3">
      <c r="A285" t="str">
        <f t="shared" si="2"/>
        <v>PGATechGuy</v>
      </c>
      <c r="B285" t="str">
        <f>Participants!Z11</f>
        <v>R. McIlroy</v>
      </c>
      <c r="C285" s="117">
        <f>Participants!AE11</f>
        <v>231659.58451999997</v>
      </c>
    </row>
    <row r="286" spans="1:3">
      <c r="A286" t="str">
        <f t="shared" si="2"/>
        <v xml:space="preserve">smttyglf </v>
      </c>
      <c r="B286" t="str">
        <f>Participants!Z12</f>
        <v>A. Scott</v>
      </c>
      <c r="C286" s="117">
        <f>Participants!AE12</f>
        <v>34041.231599999941</v>
      </c>
    </row>
    <row r="287" spans="1:3">
      <c r="A287" t="str">
        <f t="shared" si="2"/>
        <v>Texas PaPaw</v>
      </c>
      <c r="B287" t="str">
        <f>Participants!Z13</f>
        <v>R. McIlroy</v>
      </c>
      <c r="C287" s="117">
        <f>Participants!AE13</f>
        <v>231659.58451999997</v>
      </c>
    </row>
    <row r="288" spans="1:3">
      <c r="A288" t="str">
        <f t="shared" si="2"/>
        <v>Breeze34 #1</v>
      </c>
      <c r="B288" t="str">
        <f>Participants!Z14</f>
        <v>J. Spieth</v>
      </c>
      <c r="C288" s="117">
        <f>Participants!AE14</f>
        <v>880000</v>
      </c>
    </row>
    <row r="289" spans="1:3">
      <c r="A289" t="str">
        <f t="shared" si="2"/>
        <v>Not A Chance</v>
      </c>
      <c r="B289" t="str">
        <f>Participants!Z15</f>
        <v>D. Johnson</v>
      </c>
      <c r="C289" s="117">
        <f>Participants!AE15</f>
        <v>413333.33333333331</v>
      </c>
    </row>
    <row r="290" spans="1:3">
      <c r="A290" t="str">
        <f t="shared" si="2"/>
        <v>OSU Steeler</v>
      </c>
      <c r="B290" t="str">
        <f>Participants!Z16</f>
        <v>J. Spieth</v>
      </c>
      <c r="C290" s="117">
        <f>Participants!AE16</f>
        <v>880000</v>
      </c>
    </row>
    <row r="291" spans="1:3">
      <c r="A291" t="str">
        <f t="shared" si="2"/>
        <v>GoDucks</v>
      </c>
      <c r="B291" t="str">
        <f>Participants!Z17</f>
        <v>J. Rose</v>
      </c>
      <c r="C291" s="117">
        <f>Participants!AE17</f>
        <v>231659.58451999997</v>
      </c>
    </row>
    <row r="292" spans="1:3">
      <c r="A292" t="str">
        <f t="shared" si="2"/>
        <v>kcrosley</v>
      </c>
      <c r="B292" t="str">
        <f>Participants!Z18</f>
        <v>J. Spieth</v>
      </c>
      <c r="C292" s="117">
        <f>Participants!AE18</f>
        <v>880000</v>
      </c>
    </row>
    <row r="293" spans="1:3">
      <c r="A293" t="str">
        <f t="shared" si="2"/>
        <v>miam224</v>
      </c>
      <c r="B293" t="str">
        <f>Participants!Z19</f>
        <v>H. Matsuyama</v>
      </c>
      <c r="C293" s="117">
        <f>Participants!AE19</f>
        <v>311666.66666666669</v>
      </c>
    </row>
    <row r="294" spans="1:3">
      <c r="A294" t="str">
        <f t="shared" si="2"/>
        <v>Sow Dawg</v>
      </c>
      <c r="B294" t="str">
        <f>Participants!Z20</f>
        <v>H. Stenson</v>
      </c>
      <c r="C294" s="117">
        <f>Participants!AE20</f>
        <v>83987.45405</v>
      </c>
    </row>
    <row r="295" spans="1:3">
      <c r="A295" t="str">
        <f t="shared" si="2"/>
        <v>Rick K</v>
      </c>
      <c r="B295" t="str">
        <f>Participants!Z21</f>
        <v>J. Day</v>
      </c>
      <c r="C295" s="117">
        <f>Participants!AE21</f>
        <v>231659.58451999997</v>
      </c>
    </row>
    <row r="296" spans="1:3">
      <c r="A296" t="str">
        <f t="shared" si="2"/>
        <v>DZ</v>
      </c>
      <c r="B296" t="str">
        <f>Participants!Z22</f>
        <v>H. Stenson</v>
      </c>
      <c r="C296" s="117">
        <f>Participants!AE22</f>
        <v>83987.45405</v>
      </c>
    </row>
    <row r="297" spans="1:3">
      <c r="A297" t="str">
        <f t="shared" si="2"/>
        <v>Perfect Spiral</v>
      </c>
      <c r="B297" t="str">
        <f>Participants!Z23</f>
        <v>H. Stenson</v>
      </c>
      <c r="C297" s="117">
        <f>Participants!AE23</f>
        <v>83987.45405</v>
      </c>
    </row>
    <row r="298" spans="1:3">
      <c r="A298" t="str">
        <f t="shared" si="2"/>
        <v>ChrisH</v>
      </c>
      <c r="B298" t="str">
        <f>Participants!Z24</f>
        <v>J. Spieth</v>
      </c>
      <c r="C298" s="117">
        <f>Participants!AE24</f>
        <v>880000</v>
      </c>
    </row>
    <row r="299" spans="1:3">
      <c r="A299" t="str">
        <f t="shared" si="2"/>
        <v>Green Jacket</v>
      </c>
      <c r="B299" t="str">
        <f>Participants!Z25</f>
        <v>J. Spieth</v>
      </c>
      <c r="C299" s="117">
        <f>Participants!AE25</f>
        <v>880000</v>
      </c>
    </row>
    <row r="300" spans="1:3">
      <c r="A300" t="str">
        <f t="shared" si="2"/>
        <v>Drewski</v>
      </c>
      <c r="B300" t="str">
        <f>Participants!Z26</f>
        <v>H. Stenson</v>
      </c>
      <c r="C300" s="117">
        <f>Participants!AE26</f>
        <v>83987.45405</v>
      </c>
    </row>
    <row r="301" spans="1:3">
      <c r="A301" t="str">
        <f t="shared" si="2"/>
        <v>CeeDee</v>
      </c>
      <c r="B301" t="str">
        <f>Participants!Z27</f>
        <v>R. McIlroy</v>
      </c>
      <c r="C301" s="117">
        <f>Participants!AE27</f>
        <v>231659.58451999997</v>
      </c>
    </row>
    <row r="302" spans="1:3">
      <c r="A302" t="str">
        <f t="shared" si="2"/>
        <v>Ted</v>
      </c>
      <c r="B302" t="str">
        <f>Participants!Z28</f>
        <v>R. McIlroy</v>
      </c>
      <c r="C302" s="117">
        <f>Participants!AE28</f>
        <v>231659.58451999997</v>
      </c>
    </row>
    <row r="303" spans="1:3">
      <c r="A303" t="str">
        <f t="shared" si="2"/>
        <v>Brown-Ripple</v>
      </c>
      <c r="B303" t="str">
        <f>Participants!Z29</f>
        <v>R. Fowler</v>
      </c>
      <c r="C303" s="117">
        <f>Participants!AE29</f>
        <v>0</v>
      </c>
    </row>
    <row r="304" spans="1:3">
      <c r="A304" t="str">
        <f t="shared" si="2"/>
        <v>team nazzy</v>
      </c>
      <c r="B304" t="str">
        <f>Participants!Z30</f>
        <v>D. Johnson</v>
      </c>
      <c r="C304" s="117">
        <f>Participants!AE30</f>
        <v>413333.33333333331</v>
      </c>
    </row>
    <row r="305" spans="1:3">
      <c r="A305" t="str">
        <f t="shared" si="2"/>
        <v>bptacek</v>
      </c>
      <c r="B305" t="str">
        <f>Participants!Z31</f>
        <v>J. Day</v>
      </c>
      <c r="C305" s="117">
        <f>Participants!AE31</f>
        <v>231659.58451999997</v>
      </c>
    </row>
    <row r="306" spans="1:3">
      <c r="A306" t="str">
        <f t="shared" si="2"/>
        <v>Beth's Winners</v>
      </c>
      <c r="B306" t="str">
        <f>Participants!Z32</f>
        <v>H. Stenson</v>
      </c>
      <c r="C306" s="117">
        <f>Participants!AE32</f>
        <v>83987.45405</v>
      </c>
    </row>
    <row r="307" spans="1:3">
      <c r="A307" t="str">
        <f t="shared" si="2"/>
        <v>Stinky Nut</v>
      </c>
      <c r="B307" t="str">
        <f>Participants!Z33</f>
        <v>P. Mickelson</v>
      </c>
      <c r="C307" s="117">
        <f>Participants!AE33</f>
        <v>0</v>
      </c>
    </row>
    <row r="308" spans="1:3">
      <c r="A308" t="str">
        <f t="shared" si="2"/>
        <v>papersman</v>
      </c>
      <c r="B308" t="str">
        <f>Participants!Z34</f>
        <v>J. Spieth</v>
      </c>
      <c r="C308" s="117">
        <f>Participants!AE34</f>
        <v>880000</v>
      </c>
    </row>
    <row r="309" spans="1:3">
      <c r="A309" t="str">
        <f t="shared" si="2"/>
        <v>BacNaz</v>
      </c>
      <c r="B309" t="str">
        <f>Participants!Z35</f>
        <v>J. Spieth</v>
      </c>
      <c r="C309" s="117">
        <f>Participants!AE35</f>
        <v>880000</v>
      </c>
    </row>
    <row r="310" spans="1:3">
      <c r="A310" t="str">
        <f t="shared" si="2"/>
        <v>Stretch</v>
      </c>
      <c r="B310" t="str">
        <f>Participants!Z36</f>
        <v>R. McIlroy</v>
      </c>
      <c r="C310" s="117">
        <f>Participants!AE36</f>
        <v>231659.58451999997</v>
      </c>
    </row>
    <row r="311" spans="1:3">
      <c r="A311" t="str">
        <f t="shared" si="2"/>
        <v>turfit2</v>
      </c>
      <c r="B311" t="str">
        <f>Participants!Z37</f>
        <v>J. Spieth</v>
      </c>
      <c r="C311" s="117">
        <f>Participants!AE37</f>
        <v>880000</v>
      </c>
    </row>
    <row r="312" spans="1:3">
      <c r="A312" t="str">
        <f t="shared" si="2"/>
        <v>Give me a break!!</v>
      </c>
      <c r="B312" t="str">
        <f>Participants!Z38</f>
        <v>R. McIlroy</v>
      </c>
      <c r="C312" s="117">
        <f>Participants!AE38</f>
        <v>231659.58451999997</v>
      </c>
    </row>
    <row r="313" spans="1:3">
      <c r="A313" t="str">
        <f t="shared" si="2"/>
        <v>Foley</v>
      </c>
      <c r="B313" t="str">
        <f>Participants!Z39</f>
        <v>J. Day</v>
      </c>
      <c r="C313" s="117">
        <f>Participants!AE39</f>
        <v>231659.58451999997</v>
      </c>
    </row>
    <row r="314" spans="1:3">
      <c r="A314" t="str">
        <f t="shared" si="2"/>
        <v>AFish</v>
      </c>
      <c r="B314" t="str">
        <f>Participants!Z40</f>
        <v>J. Spieth</v>
      </c>
      <c r="C314" s="117">
        <f>Participants!AE40</f>
        <v>880000</v>
      </c>
    </row>
    <row r="315" spans="1:3">
      <c r="A315" t="str">
        <f t="shared" si="2"/>
        <v>Philman911</v>
      </c>
      <c r="B315" t="str">
        <f>Participants!Z41</f>
        <v>A. Scott</v>
      </c>
      <c r="C315" s="117">
        <f>Participants!AE41</f>
        <v>34041.231599999941</v>
      </c>
    </row>
    <row r="316" spans="1:3">
      <c r="A316" t="str">
        <f t="shared" si="2"/>
        <v>Anna Banana</v>
      </c>
      <c r="B316" t="str">
        <f>Participants!Z42</f>
        <v>S. Garcia</v>
      </c>
      <c r="C316" s="117">
        <f>Participants!AE42</f>
        <v>53106.023800000003</v>
      </c>
    </row>
    <row r="317" spans="1:3">
      <c r="A317" t="str">
        <f t="shared" si="2"/>
        <v>Master Po</v>
      </c>
      <c r="B317" t="str">
        <f>Participants!Z43</f>
        <v>J. Rose</v>
      </c>
      <c r="C317" s="117">
        <f>Participants!AE43</f>
        <v>231659.58451999997</v>
      </c>
    </row>
    <row r="318" spans="1:3">
      <c r="A318" t="str">
        <f t="shared" si="2"/>
        <v>AFish1</v>
      </c>
      <c r="B318" t="str">
        <f>Participants!Z44</f>
        <v>R. McIlroy</v>
      </c>
      <c r="C318" s="117">
        <f>Participants!AE44</f>
        <v>231659.58451999997</v>
      </c>
    </row>
    <row r="319" spans="1:3">
      <c r="A319" t="str">
        <f t="shared" si="2"/>
        <v>Oak</v>
      </c>
      <c r="B319" t="str">
        <f>Participants!Z45</f>
        <v>H. Stenson</v>
      </c>
      <c r="C319" s="117">
        <f>Participants!AE45</f>
        <v>83987.45405</v>
      </c>
    </row>
    <row r="320" spans="1:3">
      <c r="A320" t="str">
        <f t="shared" si="2"/>
        <v>GOD #2</v>
      </c>
      <c r="B320" t="str">
        <f>Participants!Z46</f>
        <v>J. Rose</v>
      </c>
      <c r="C320" s="117">
        <f>Participants!AE46</f>
        <v>231659.58451999997</v>
      </c>
    </row>
    <row r="321" spans="1:3">
      <c r="A321" t="str">
        <f t="shared" si="2"/>
        <v>KKasual #2</v>
      </c>
      <c r="B321" t="str">
        <f>Participants!Z47</f>
        <v>B. Watson</v>
      </c>
      <c r="C321" s="117">
        <f>Participants!AE47</f>
        <v>47348.676449999999</v>
      </c>
    </row>
    <row r="322" spans="1:3">
      <c r="A322" t="str">
        <f t="shared" si="2"/>
        <v>5 Winners</v>
      </c>
      <c r="B322" t="str">
        <f>Participants!Z48</f>
        <v>J. Spieth</v>
      </c>
      <c r="C322" s="117">
        <f>Participants!AE48</f>
        <v>880000</v>
      </c>
    </row>
    <row r="323" spans="1:3">
      <c r="A323" t="str">
        <f t="shared" si="2"/>
        <v>Ambernic</v>
      </c>
      <c r="B323" t="str">
        <f>Participants!Z49</f>
        <v>R. McIlroy</v>
      </c>
      <c r="C323" s="117">
        <f>Participants!AE49</f>
        <v>231659.58451999997</v>
      </c>
    </row>
    <row r="324" spans="1:3">
      <c r="A324" t="str">
        <f t="shared" si="2"/>
        <v>Big Daddy</v>
      </c>
      <c r="B324" t="str">
        <f>Participants!Z50</f>
        <v>J. Day</v>
      </c>
      <c r="C324" s="117">
        <f>Participants!AE50</f>
        <v>231659.58451999997</v>
      </c>
    </row>
    <row r="325" spans="1:3">
      <c r="A325" t="str">
        <f t="shared" si="2"/>
        <v>Coach Cox</v>
      </c>
      <c r="B325" t="str">
        <f>Participants!Z51</f>
        <v>J. Spieth</v>
      </c>
      <c r="C325" s="117">
        <f>Participants!AE51</f>
        <v>880000</v>
      </c>
    </row>
    <row r="326" spans="1:3">
      <c r="A326" t="str">
        <f t="shared" si="2"/>
        <v>HAPPY HARRY</v>
      </c>
      <c r="B326" t="str">
        <f>Participants!Z52</f>
        <v>J. Spieth</v>
      </c>
      <c r="C326" s="117">
        <f>Participants!AE52</f>
        <v>880000</v>
      </c>
    </row>
    <row r="327" spans="1:3">
      <c r="A327" t="str">
        <f t="shared" si="2"/>
        <v>Oaks</v>
      </c>
      <c r="B327" t="str">
        <f>Participants!Z53</f>
        <v>B. Watson</v>
      </c>
      <c r="C327" s="117">
        <f>Participants!AE53</f>
        <v>47348.676449999999</v>
      </c>
    </row>
    <row r="328" spans="1:3">
      <c r="A328" t="str">
        <f t="shared" si="2"/>
        <v>Vanna Speaks</v>
      </c>
      <c r="B328" t="str">
        <f>Participants!Z54</f>
        <v>J. Day</v>
      </c>
      <c r="C328" s="117">
        <f>Participants!AE54</f>
        <v>231659.58451999997</v>
      </c>
    </row>
    <row r="329" spans="1:3">
      <c r="A329" t="str">
        <f t="shared" si="2"/>
        <v>billymo3</v>
      </c>
      <c r="B329" t="str">
        <f>Participants!Z55</f>
        <v>C. Kirk</v>
      </c>
      <c r="C329" s="117">
        <f>Participants!AE55</f>
        <v>0</v>
      </c>
    </row>
    <row r="330" spans="1:3">
      <c r="A330" t="str">
        <f t="shared" si="2"/>
        <v>Ripple Effect</v>
      </c>
      <c r="B330" t="str">
        <f>Participants!Z56</f>
        <v>J. Spieth</v>
      </c>
      <c r="C330" s="117">
        <f>Participants!AE56</f>
        <v>880000</v>
      </c>
    </row>
    <row r="331" spans="1:3">
      <c r="A331" t="str">
        <f t="shared" si="2"/>
        <v>R-H #1</v>
      </c>
      <c r="B331" t="str">
        <f>Participants!Z57</f>
        <v>D. Johnson</v>
      </c>
      <c r="C331" s="117">
        <f>Participants!AE57</f>
        <v>413333.33333333331</v>
      </c>
    </row>
    <row r="332" spans="1:3">
      <c r="A332" t="str">
        <f t="shared" ref="A332:A395" si="3">A195</f>
        <v>ALLIEDWIRE2</v>
      </c>
      <c r="B332" t="str">
        <f>Participants!Z58</f>
        <v>B. Watson</v>
      </c>
      <c r="C332" s="117">
        <f>Participants!AE58</f>
        <v>47348.676449999999</v>
      </c>
    </row>
    <row r="333" spans="1:3">
      <c r="A333" t="str">
        <f t="shared" si="3"/>
        <v>Butchie Boy</v>
      </c>
      <c r="B333" t="str">
        <f>Participants!Z59</f>
        <v>P. Mickelson</v>
      </c>
      <c r="C333" s="117">
        <f>Participants!AE59</f>
        <v>0</v>
      </c>
    </row>
    <row r="334" spans="1:3">
      <c r="A334" t="str">
        <f t="shared" si="3"/>
        <v>Judge Smails</v>
      </c>
      <c r="B334" t="str">
        <f>Participants!Z60</f>
        <v>P. Mickelson</v>
      </c>
      <c r="C334" s="117">
        <f>Participants!AE60</f>
        <v>0</v>
      </c>
    </row>
    <row r="335" spans="1:3">
      <c r="A335" t="str">
        <f t="shared" si="3"/>
        <v>Push 'Em</v>
      </c>
      <c r="B335" t="str">
        <f>Participants!Z61</f>
        <v>R. McIlroy</v>
      </c>
      <c r="C335" s="117">
        <f>Participants!AE61</f>
        <v>231659.58451999997</v>
      </c>
    </row>
    <row r="336" spans="1:3">
      <c r="A336" t="str">
        <f t="shared" si="3"/>
        <v>Manley</v>
      </c>
      <c r="B336" t="str">
        <f>Participants!Z62</f>
        <v>J. Spieth</v>
      </c>
      <c r="C336" s="117">
        <f>Participants!AE62</f>
        <v>880000</v>
      </c>
    </row>
    <row r="337" spans="1:3">
      <c r="A337" t="str">
        <f t="shared" si="3"/>
        <v>Pitbull</v>
      </c>
      <c r="B337" t="str">
        <f>Participants!Z63</f>
        <v>A. Scott</v>
      </c>
      <c r="C337" s="117">
        <f>Participants!AE63</f>
        <v>34041.231599999941</v>
      </c>
    </row>
    <row r="338" spans="1:3">
      <c r="A338" t="str">
        <f t="shared" si="3"/>
        <v>Short timer</v>
      </c>
      <c r="B338" t="str">
        <f>Participants!Z64</f>
        <v>A. Scott</v>
      </c>
      <c r="C338" s="117">
        <f>Participants!AE64</f>
        <v>34041.231599999941</v>
      </c>
    </row>
    <row r="339" spans="1:3">
      <c r="A339" t="str">
        <f t="shared" si="3"/>
        <v>BdgrGlfr</v>
      </c>
      <c r="B339" t="str">
        <f>Participants!Z65</f>
        <v>R. McIlroy</v>
      </c>
      <c r="C339" s="117">
        <f>Participants!AE65</f>
        <v>231659.58451999997</v>
      </c>
    </row>
    <row r="340" spans="1:3">
      <c r="A340" t="str">
        <f t="shared" si="3"/>
        <v>Irish Elvis</v>
      </c>
      <c r="B340" t="str">
        <f>Participants!Z66</f>
        <v>J. Spieth</v>
      </c>
      <c r="C340" s="117">
        <f>Participants!AE66</f>
        <v>880000</v>
      </c>
    </row>
    <row r="341" spans="1:3">
      <c r="A341" t="str">
        <f t="shared" si="3"/>
        <v>Still Pushin</v>
      </c>
      <c r="B341" t="str">
        <f>Participants!Z67</f>
        <v>J. Spieth</v>
      </c>
      <c r="C341" s="117">
        <f>Participants!AE67</f>
        <v>880000</v>
      </c>
    </row>
    <row r="342" spans="1:3">
      <c r="A342" t="str">
        <f t="shared" si="3"/>
        <v>Duhawk81</v>
      </c>
      <c r="B342" t="str">
        <f>Participants!Z68</f>
        <v>R. Fowler</v>
      </c>
      <c r="C342" s="117">
        <f>Participants!AE68</f>
        <v>0</v>
      </c>
    </row>
    <row r="343" spans="1:3">
      <c r="A343" t="str">
        <f t="shared" si="3"/>
        <v>Texas Nanny</v>
      </c>
      <c r="B343" t="str">
        <f>Participants!Z69</f>
        <v>P. Reed</v>
      </c>
      <c r="C343" s="117">
        <f>Participants!AE69</f>
        <v>26840.392299999989</v>
      </c>
    </row>
    <row r="344" spans="1:3">
      <c r="A344" t="str">
        <f t="shared" si="3"/>
        <v>TStackMoney</v>
      </c>
      <c r="B344" t="str">
        <f>Participants!Z70</f>
        <v>D. Johnson</v>
      </c>
      <c r="C344" s="117">
        <f>Participants!AE70</f>
        <v>413333.33333333331</v>
      </c>
    </row>
    <row r="345" spans="1:3">
      <c r="A345" t="str">
        <f t="shared" si="3"/>
        <v>Jaybird60</v>
      </c>
      <c r="B345" t="str">
        <f>Participants!Z71</f>
        <v>R. McIlroy</v>
      </c>
      <c r="C345" s="117">
        <f>Participants!AE71</f>
        <v>231659.58451999997</v>
      </c>
    </row>
    <row r="346" spans="1:3">
      <c r="A346" t="str">
        <f t="shared" si="3"/>
        <v>Zoomer</v>
      </c>
      <c r="B346" t="str">
        <f>Participants!Z72</f>
        <v>R. McIlroy</v>
      </c>
      <c r="C346" s="117">
        <f>Participants!AE72</f>
        <v>231659.58451999997</v>
      </c>
    </row>
    <row r="347" spans="1:3">
      <c r="A347" t="str">
        <f t="shared" si="3"/>
        <v>Ed's Americans</v>
      </c>
      <c r="B347" t="str">
        <f>Participants!Z73</f>
        <v>P. Mickelson</v>
      </c>
      <c r="C347" s="117">
        <f>Participants!AE73</f>
        <v>0</v>
      </c>
    </row>
    <row r="348" spans="1:3">
      <c r="A348" t="str">
        <f t="shared" si="3"/>
        <v>Team Kelly</v>
      </c>
      <c r="B348" t="str">
        <f>Participants!Z74</f>
        <v>B. Watson</v>
      </c>
      <c r="C348" s="117">
        <f>Participants!AE74</f>
        <v>47348.676449999999</v>
      </c>
    </row>
    <row r="349" spans="1:3">
      <c r="A349" t="str">
        <f t="shared" si="3"/>
        <v>South of the Boarder</v>
      </c>
      <c r="B349" t="str">
        <f>Participants!Z75</f>
        <v>M. Kuchar</v>
      </c>
      <c r="C349" s="117">
        <f>Participants!AE75</f>
        <v>83987.45405</v>
      </c>
    </row>
    <row r="350" spans="1:3">
      <c r="A350" t="str">
        <f t="shared" si="3"/>
        <v>Boomer</v>
      </c>
      <c r="B350" t="str">
        <f>Participants!Z76</f>
        <v>J. Spieth</v>
      </c>
      <c r="C350" s="117">
        <f>Participants!AE76</f>
        <v>880000</v>
      </c>
    </row>
    <row r="351" spans="1:3">
      <c r="A351" t="str">
        <f t="shared" si="3"/>
        <v>chefpatty</v>
      </c>
      <c r="B351" t="str">
        <f>Participants!Z77</f>
        <v>B. Watson</v>
      </c>
      <c r="C351" s="117">
        <f>Participants!AE77</f>
        <v>47348.676449999999</v>
      </c>
    </row>
    <row r="352" spans="1:3">
      <c r="A352" t="str">
        <f t="shared" si="3"/>
        <v>cachee</v>
      </c>
      <c r="B352" t="str">
        <f>Participants!Z78</f>
        <v>A. Scott</v>
      </c>
      <c r="C352" s="117">
        <f>Participants!AE78</f>
        <v>34041.231599999941</v>
      </c>
    </row>
    <row r="353" spans="1:3">
      <c r="A353" t="str">
        <f t="shared" si="3"/>
        <v>BOBBY J</v>
      </c>
      <c r="B353" t="str">
        <f>Participants!Z79</f>
        <v>A. Scott</v>
      </c>
      <c r="C353" s="117">
        <f>Participants!AE79</f>
        <v>34041.231599999941</v>
      </c>
    </row>
    <row r="354" spans="1:3">
      <c r="A354" t="str">
        <f t="shared" si="3"/>
        <v>Vertigo Man</v>
      </c>
      <c r="B354" t="str">
        <f>Participants!Z80</f>
        <v>A. Scott</v>
      </c>
      <c r="C354" s="117">
        <f>Participants!AE80</f>
        <v>34041.231599999941</v>
      </c>
    </row>
    <row r="355" spans="1:3">
      <c r="A355" t="str">
        <f t="shared" si="3"/>
        <v>Spalding Smails</v>
      </c>
      <c r="B355" t="str">
        <f>Participants!Z81</f>
        <v>R. McIlroy</v>
      </c>
      <c r="C355" s="117">
        <f>Participants!AE81</f>
        <v>231659.58451999997</v>
      </c>
    </row>
    <row r="356" spans="1:3">
      <c r="A356" t="str">
        <f t="shared" si="3"/>
        <v>Tiff</v>
      </c>
      <c r="B356" t="str">
        <f>Participants!Z82</f>
        <v>J. Spieth</v>
      </c>
      <c r="C356" s="117">
        <f>Participants!AE82</f>
        <v>880000</v>
      </c>
    </row>
    <row r="357" spans="1:3">
      <c r="A357" t="str">
        <f t="shared" si="3"/>
        <v>billymo1</v>
      </c>
      <c r="B357" t="str">
        <f>Participants!Z83</f>
        <v>A. Scott</v>
      </c>
      <c r="C357" s="117">
        <f>Participants!AE83</f>
        <v>34041.231599999941</v>
      </c>
    </row>
    <row r="358" spans="1:3">
      <c r="A358" t="str">
        <f t="shared" si="3"/>
        <v>Steve P</v>
      </c>
      <c r="B358" t="str">
        <f>Participants!Z84</f>
        <v>P. Mickelson</v>
      </c>
      <c r="C358" s="117">
        <f>Participants!AE84</f>
        <v>0</v>
      </c>
    </row>
    <row r="359" spans="1:3">
      <c r="A359" t="str">
        <f t="shared" si="3"/>
        <v>Baller</v>
      </c>
      <c r="B359" t="str">
        <f>Participants!Z85</f>
        <v>B. Watson</v>
      </c>
      <c r="C359" s="117">
        <f>Participants!AE85</f>
        <v>47348.676449999999</v>
      </c>
    </row>
    <row r="360" spans="1:3">
      <c r="A360" t="str">
        <f t="shared" si="3"/>
        <v>Swifty For Life</v>
      </c>
      <c r="B360" t="str">
        <f>Participants!Z86</f>
        <v>R. McIlroy</v>
      </c>
      <c r="C360" s="117">
        <f>Participants!AE86</f>
        <v>231659.58451999997</v>
      </c>
    </row>
    <row r="361" spans="1:3">
      <c r="A361" t="str">
        <f t="shared" si="3"/>
        <v>Longandwrong</v>
      </c>
      <c r="B361" t="str">
        <f>Participants!Z87</f>
        <v>P. Mickelson</v>
      </c>
      <c r="C361" s="117">
        <f>Participants!AE87</f>
        <v>0</v>
      </c>
    </row>
    <row r="362" spans="1:3">
      <c r="A362" t="str">
        <f t="shared" si="3"/>
        <v>Kwilly</v>
      </c>
      <c r="B362" t="str">
        <f>Participants!Z88</f>
        <v>C. Schwartzel</v>
      </c>
      <c r="C362" s="117">
        <f>Participants!AE88</f>
        <v>0</v>
      </c>
    </row>
    <row r="363" spans="1:3">
      <c r="A363" t="str">
        <f t="shared" si="3"/>
        <v>Mandog</v>
      </c>
      <c r="B363" t="str">
        <f>Participants!Z89</f>
        <v>J. Spieth</v>
      </c>
      <c r="C363" s="117">
        <f>Participants!AE89</f>
        <v>880000</v>
      </c>
    </row>
    <row r="364" spans="1:3">
      <c r="A364" t="str">
        <f t="shared" si="3"/>
        <v>Schreiner1</v>
      </c>
      <c r="B364" t="str">
        <f>Participants!Z90</f>
        <v>P. Mickelson</v>
      </c>
      <c r="C364" s="117">
        <f>Participants!AE90</f>
        <v>0</v>
      </c>
    </row>
    <row r="365" spans="1:3">
      <c r="A365" t="str">
        <f t="shared" si="3"/>
        <v>Nilsy</v>
      </c>
      <c r="B365" t="str">
        <f>Participants!Z91</f>
        <v>J. Spieth</v>
      </c>
      <c r="C365" s="117">
        <f>Participants!AE91</f>
        <v>880000</v>
      </c>
    </row>
    <row r="366" spans="1:3">
      <c r="A366" t="str">
        <f t="shared" si="3"/>
        <v>Boom Boom</v>
      </c>
      <c r="B366" t="str">
        <f>Participants!Z92</f>
        <v>R. McIlroy</v>
      </c>
      <c r="C366" s="117">
        <f>Participants!AE92</f>
        <v>231659.58451999997</v>
      </c>
    </row>
    <row r="367" spans="1:3">
      <c r="A367" t="str">
        <f t="shared" si="3"/>
        <v>Dick</v>
      </c>
      <c r="B367" t="str">
        <f>Participants!Z93</f>
        <v>H. Stenson</v>
      </c>
      <c r="C367" s="117">
        <f>Participants!AE93</f>
        <v>83987.45405</v>
      </c>
    </row>
    <row r="368" spans="1:3">
      <c r="A368" t="str">
        <f t="shared" si="3"/>
        <v>WahoosStillLive</v>
      </c>
      <c r="B368" t="str">
        <f>Participants!Z94</f>
        <v>J. Spieth</v>
      </c>
      <c r="C368" s="117">
        <f>Participants!AE94</f>
        <v>880000</v>
      </c>
    </row>
    <row r="369" spans="1:3">
      <c r="A369" t="str">
        <f t="shared" si="3"/>
        <v>D&amp;E</v>
      </c>
      <c r="B369" t="str">
        <f>Participants!Z95</f>
        <v>J. Day</v>
      </c>
      <c r="C369" s="117">
        <f>Participants!AE95</f>
        <v>231659.58451999997</v>
      </c>
    </row>
    <row r="370" spans="1:3">
      <c r="A370" t="str">
        <f t="shared" si="3"/>
        <v>billymo2</v>
      </c>
      <c r="B370" t="str">
        <f>Participants!Z96</f>
        <v>R. Cabrera-Bello</v>
      </c>
      <c r="C370" s="117">
        <f>Participants!AE96</f>
        <v>142709.51665000001</v>
      </c>
    </row>
    <row r="371" spans="1:3">
      <c r="A371" t="str">
        <f t="shared" si="3"/>
        <v>GHOST</v>
      </c>
      <c r="B371" t="str">
        <f>Participants!Z97</f>
        <v>H. Matsuyama</v>
      </c>
      <c r="C371" s="117">
        <f>Participants!AE97</f>
        <v>311666.66666666669</v>
      </c>
    </row>
    <row r="372" spans="1:3">
      <c r="A372" t="str">
        <f t="shared" si="3"/>
        <v>Coachwad</v>
      </c>
      <c r="B372" t="str">
        <f>Participants!Z98</f>
        <v>D. Johnson</v>
      </c>
      <c r="C372" s="117">
        <f>Participants!AE98</f>
        <v>413333.33333333331</v>
      </c>
    </row>
    <row r="373" spans="1:3">
      <c r="A373" t="str">
        <f t="shared" si="3"/>
        <v>AMP</v>
      </c>
      <c r="B373" t="str">
        <f>Participants!Z99</f>
        <v>D. Johnson</v>
      </c>
      <c r="C373" s="117">
        <f>Participants!AE99</f>
        <v>413333.33333333331</v>
      </c>
    </row>
    <row r="374" spans="1:3">
      <c r="A374" t="str">
        <f t="shared" si="3"/>
        <v>BRUCE</v>
      </c>
      <c r="B374" t="str">
        <f>Participants!Z100</f>
        <v>R. McIlroy</v>
      </c>
      <c r="C374" s="117">
        <f>Participants!AE100</f>
        <v>231659.58451999997</v>
      </c>
    </row>
    <row r="375" spans="1:3">
      <c r="A375" t="str">
        <f t="shared" si="3"/>
        <v>FlashGordon's</v>
      </c>
      <c r="B375" t="str">
        <f>Participants!Z101</f>
        <v>A. Scott</v>
      </c>
      <c r="C375" s="117">
        <f>Participants!AE101</f>
        <v>34041.231599999941</v>
      </c>
    </row>
    <row r="376" spans="1:3">
      <c r="A376" t="str">
        <f t="shared" si="3"/>
        <v>Jeff Stassel</v>
      </c>
      <c r="B376" t="str">
        <f>Participants!Z102</f>
        <v>J. Rose</v>
      </c>
      <c r="C376" s="117">
        <f>Participants!AE102</f>
        <v>231659.58451999997</v>
      </c>
    </row>
    <row r="377" spans="1:3">
      <c r="A377" t="str">
        <f t="shared" si="3"/>
        <v xml:space="preserve">Big Delicious </v>
      </c>
      <c r="B377" t="str">
        <f>Participants!Z103</f>
        <v>D. Johnson</v>
      </c>
      <c r="C377" s="117">
        <f>Participants!AE103</f>
        <v>413333.33333333331</v>
      </c>
    </row>
    <row r="378" spans="1:3">
      <c r="A378" t="str">
        <f t="shared" si="3"/>
        <v>Ed's Ferners</v>
      </c>
      <c r="B378" t="str">
        <f>Participants!Z104</f>
        <v>L. Oosthuizen</v>
      </c>
      <c r="C378" s="117">
        <f>Participants!AE104</f>
        <v>177113.54245000001</v>
      </c>
    </row>
    <row r="379" spans="1:3">
      <c r="A379" t="str">
        <f t="shared" si="3"/>
        <v>Rudy</v>
      </c>
      <c r="B379" t="str">
        <f>Participants!Z105</f>
        <v>R. McIlroy</v>
      </c>
      <c r="C379" s="117">
        <f>Participants!AE105</f>
        <v>231659.58451999997</v>
      </c>
    </row>
    <row r="380" spans="1:3">
      <c r="A380" t="str">
        <f t="shared" si="3"/>
        <v>Frodo</v>
      </c>
      <c r="B380" t="str">
        <f>Participants!Z106</f>
        <v>J. Day</v>
      </c>
      <c r="C380" s="117">
        <f>Participants!AE106</f>
        <v>231659.58451999997</v>
      </c>
    </row>
    <row r="381" spans="1:3">
      <c r="A381" t="str">
        <f t="shared" si="3"/>
        <v>Doonie</v>
      </c>
      <c r="B381" t="str">
        <f>Participants!Z107</f>
        <v>D. Johnson</v>
      </c>
      <c r="C381" s="117">
        <f>Participants!AE107</f>
        <v>413333.33333333331</v>
      </c>
    </row>
    <row r="382" spans="1:3">
      <c r="A382" t="str">
        <f t="shared" si="3"/>
        <v>Broome</v>
      </c>
      <c r="B382" t="str">
        <f>Participants!Z108</f>
        <v>D. Johnson</v>
      </c>
      <c r="C382" s="117">
        <f>Participants!AE108</f>
        <v>413333.33333333331</v>
      </c>
    </row>
    <row r="383" spans="1:3">
      <c r="A383" t="str">
        <f t="shared" si="3"/>
        <v>Zesus</v>
      </c>
      <c r="B383" t="str">
        <f>Participants!Z109</f>
        <v>L. Oosthuizen</v>
      </c>
      <c r="C383" s="117">
        <f>Participants!AE109</f>
        <v>177113.54245000001</v>
      </c>
    </row>
    <row r="384" spans="1:3">
      <c r="A384" t="str">
        <f t="shared" si="3"/>
        <v>Pimp Master Flex Face</v>
      </c>
      <c r="B384" t="str">
        <f>Participants!Z110</f>
        <v>H. Stenson</v>
      </c>
      <c r="C384" s="117">
        <f>Participants!AE110</f>
        <v>83987.45405</v>
      </c>
    </row>
    <row r="385" spans="1:3">
      <c r="A385" t="str">
        <f t="shared" si="3"/>
        <v>East Coast</v>
      </c>
      <c r="B385" t="str">
        <f>Participants!Z111</f>
        <v>J. Day</v>
      </c>
      <c r="C385" s="117">
        <f>Participants!AE111</f>
        <v>231659.58451999997</v>
      </c>
    </row>
    <row r="386" spans="1:3">
      <c r="A386" t="str">
        <f t="shared" si="3"/>
        <v>Schreiner2</v>
      </c>
      <c r="B386" t="str">
        <f>Participants!Z112</f>
        <v>B. Snedeker</v>
      </c>
      <c r="C386" s="117">
        <f>Participants!AE112</f>
        <v>231659.58451999997</v>
      </c>
    </row>
    <row r="387" spans="1:3">
      <c r="A387" t="str">
        <f t="shared" si="3"/>
        <v>jopupsdad</v>
      </c>
      <c r="B387" t="str">
        <f>Participants!Z113</f>
        <v>J. Rose</v>
      </c>
      <c r="C387" s="117">
        <f>Participants!AE113</f>
        <v>231659.58451999997</v>
      </c>
    </row>
    <row r="388" spans="1:3">
      <c r="A388" t="str">
        <f t="shared" si="3"/>
        <v xml:space="preserve">Longhitter </v>
      </c>
      <c r="B388" t="str">
        <f>Participants!Z114</f>
        <v>K. Bradley</v>
      </c>
      <c r="C388" s="117">
        <f>Participants!AE114</f>
        <v>23863.242449999903</v>
      </c>
    </row>
    <row r="389" spans="1:3">
      <c r="A389" t="str">
        <f t="shared" si="3"/>
        <v>Cramer</v>
      </c>
      <c r="B389" t="str">
        <f>Participants!Z115</f>
        <v>B. Koepka</v>
      </c>
      <c r="C389" s="117">
        <f>Participants!AE115</f>
        <v>111506.59069999999</v>
      </c>
    </row>
    <row r="390" spans="1:3">
      <c r="A390" t="str">
        <f t="shared" si="3"/>
        <v>Stat</v>
      </c>
      <c r="B390" t="str">
        <f>Participants!Z116</f>
        <v>L. Oosthuizen</v>
      </c>
      <c r="C390" s="117">
        <f>Participants!AE116</f>
        <v>177113.54245000001</v>
      </c>
    </row>
    <row r="391" spans="1:3">
      <c r="A391" t="str">
        <f t="shared" si="3"/>
        <v>kat</v>
      </c>
      <c r="B391" t="str">
        <f>Participants!Z117</f>
        <v>T. Merritt</v>
      </c>
      <c r="C391" s="117">
        <f>Participants!AE117</f>
        <v>34041.231599999941</v>
      </c>
    </row>
    <row r="392" spans="1:3">
      <c r="A392" t="str">
        <f t="shared" si="3"/>
        <v>sportsjill</v>
      </c>
      <c r="B392" t="str">
        <f>Participants!Z118</f>
        <v>P. Mickelson</v>
      </c>
      <c r="C392" s="117">
        <f>Participants!AE118</f>
        <v>0</v>
      </c>
    </row>
    <row r="393" spans="1:3">
      <c r="A393" t="str">
        <f t="shared" si="3"/>
        <v>TRF1</v>
      </c>
      <c r="B393" t="str">
        <f>Participants!Z119</f>
        <v>P. Mickelson</v>
      </c>
      <c r="C393" s="117">
        <f>Participants!AE119</f>
        <v>0</v>
      </c>
    </row>
    <row r="394" spans="1:3">
      <c r="A394" t="str">
        <f t="shared" si="3"/>
        <v>TRF2</v>
      </c>
      <c r="B394" t="str">
        <f>Participants!Z120</f>
        <v>A. Scott</v>
      </c>
      <c r="C394" s="117">
        <f>Participants!AE120</f>
        <v>34041.231599999941</v>
      </c>
    </row>
    <row r="395" spans="1:3">
      <c r="A395" t="str">
        <f t="shared" si="3"/>
        <v>ALLIEDWIRE1</v>
      </c>
      <c r="B395" t="str">
        <f>Participants!Z121</f>
        <v>R. Fowler</v>
      </c>
      <c r="C395" s="117">
        <f>Participants!AE121</f>
        <v>0</v>
      </c>
    </row>
    <row r="396" spans="1:3">
      <c r="A396" t="str">
        <f t="shared" ref="A396:A459" si="4">A259</f>
        <v>Connor's Champs</v>
      </c>
      <c r="B396" t="str">
        <f>Participants!Z122</f>
        <v>R. Fowler</v>
      </c>
      <c r="C396" s="117">
        <f>Participants!AE122</f>
        <v>0</v>
      </c>
    </row>
    <row r="397" spans="1:3">
      <c r="A397" t="str">
        <f t="shared" si="4"/>
        <v>KILLER</v>
      </c>
      <c r="B397" t="str">
        <f>Participants!Z123</f>
        <v>A. Scott</v>
      </c>
      <c r="C397" s="117">
        <f>Participants!AE123</f>
        <v>34041.231599999941</v>
      </c>
    </row>
    <row r="398" spans="1:3">
      <c r="A398" t="str">
        <f t="shared" si="4"/>
        <v>Andy</v>
      </c>
      <c r="B398" t="str">
        <f>Participants!Z124</f>
        <v>L. Oosthuizen</v>
      </c>
      <c r="C398" s="117">
        <f>Participants!AE124</f>
        <v>177113.54245000001</v>
      </c>
    </row>
    <row r="399" spans="1:3">
      <c r="A399" t="str">
        <f t="shared" si="4"/>
        <v>Chip</v>
      </c>
      <c r="B399" t="str">
        <f>Participants!Z125</f>
        <v>R. McIlroy</v>
      </c>
      <c r="C399" s="117">
        <f>Participants!AE125</f>
        <v>231659.58451999997</v>
      </c>
    </row>
    <row r="400" spans="1:3">
      <c r="A400" t="str">
        <f t="shared" si="4"/>
        <v>"Johnny Come Lately"</v>
      </c>
      <c r="B400" t="str">
        <f>Participants!Z126</f>
        <v>P. Mickelson</v>
      </c>
      <c r="C400" s="117">
        <f>Participants!AE126</f>
        <v>0</v>
      </c>
    </row>
    <row r="401" spans="1:3">
      <c r="A401" t="str">
        <f t="shared" si="4"/>
        <v>Push 'Em All Day</v>
      </c>
      <c r="B401" t="str">
        <f>Participants!Z127</f>
        <v>J. Day</v>
      </c>
      <c r="C401" s="117">
        <f>Participants!AE127</f>
        <v>231659.58451999997</v>
      </c>
    </row>
    <row r="402" spans="1:3">
      <c r="A402" t="str">
        <f t="shared" si="4"/>
        <v>ChaseG</v>
      </c>
      <c r="B402" t="str">
        <f>Participants!Z128</f>
        <v>R. Fowler</v>
      </c>
      <c r="C402" s="117">
        <f>Participants!AE128</f>
        <v>0</v>
      </c>
    </row>
    <row r="403" spans="1:3">
      <c r="A403" t="str">
        <f t="shared" si="4"/>
        <v>Memphis Raines</v>
      </c>
      <c r="B403" t="str">
        <f>Participants!Z129</f>
        <v>P. Mickelson</v>
      </c>
      <c r="C403" s="117">
        <f>Participants!AE129</f>
        <v>0</v>
      </c>
    </row>
    <row r="404" spans="1:3">
      <c r="A404" t="str">
        <f t="shared" si="4"/>
        <v>Golden Girls</v>
      </c>
      <c r="B404" t="str">
        <f>Participants!Z130</f>
        <v>B. DeChambeau</v>
      </c>
      <c r="C404" s="117">
        <f>Participants!AE130</f>
        <v>111506.59069999999</v>
      </c>
    </row>
    <row r="405" spans="1:3">
      <c r="A405" t="str">
        <f t="shared" si="4"/>
        <v>TRF3</v>
      </c>
      <c r="B405" t="str">
        <f>Participants!Z131</f>
        <v>R. Fowler</v>
      </c>
      <c r="C405" s="117">
        <f>Participants!AE131</f>
        <v>0</v>
      </c>
    </row>
    <row r="406" spans="1:3">
      <c r="A406" t="str">
        <f t="shared" si="4"/>
        <v>Dragoy</v>
      </c>
      <c r="B406" t="str">
        <f>Participants!Z132</f>
        <v>A. Scott</v>
      </c>
      <c r="C406" s="117">
        <f>Participants!AE132</f>
        <v>34041.231599999941</v>
      </c>
    </row>
    <row r="407" spans="1:3">
      <c r="A407" t="str">
        <f t="shared" si="4"/>
        <v>cardboy</v>
      </c>
      <c r="B407" t="str">
        <f>Participants!Z133</f>
        <v>P. Mickelson</v>
      </c>
      <c r="C407" s="117">
        <f>Participants!AE133</f>
        <v>0</v>
      </c>
    </row>
    <row r="408" spans="1:3">
      <c r="A408" t="str">
        <f t="shared" si="4"/>
        <v>R-H #2</v>
      </c>
      <c r="B408" t="str">
        <f>Participants!Z134</f>
        <v>K. Kisner</v>
      </c>
      <c r="C408" s="117">
        <f>Participants!AE134</f>
        <v>47348.676449999999</v>
      </c>
    </row>
    <row r="409" spans="1:3">
      <c r="A409" t="str">
        <f t="shared" si="4"/>
        <v>Odie</v>
      </c>
      <c r="B409" t="str">
        <f>Participants!Z135</f>
        <v>R. Fowler</v>
      </c>
      <c r="C409" s="117">
        <f>Participants!AE135</f>
        <v>0</v>
      </c>
    </row>
    <row r="410" spans="1:3">
      <c r="A410" t="str">
        <f t="shared" si="4"/>
        <v>Pin Seeker</v>
      </c>
      <c r="B410" t="str">
        <f>Participants!Z136</f>
        <v>R. Fowler</v>
      </c>
      <c r="C410" s="117">
        <f>Participants!AE136</f>
        <v>0</v>
      </c>
    </row>
    <row r="411" spans="1:3">
      <c r="A411" t="str">
        <f t="shared" si="4"/>
        <v>Hondo</v>
      </c>
      <c r="B411" t="str">
        <f>Participants!Z137</f>
        <v>S. Garcia</v>
      </c>
      <c r="C411" s="117">
        <f>Participants!AE137</f>
        <v>53106.023800000003</v>
      </c>
    </row>
    <row r="412" spans="1:3">
      <c r="A412" t="str">
        <f t="shared" si="4"/>
        <v>Biscuit Boys</v>
      </c>
      <c r="B412" t="str">
        <f>Participants!Z138</f>
        <v>B. Watson</v>
      </c>
      <c r="C412" s="117">
        <f>Participants!AE138</f>
        <v>47348.676449999999</v>
      </c>
    </row>
    <row r="413" spans="1:3">
      <c r="A413" t="str">
        <f t="shared" si="4"/>
        <v xml:space="preserve">Mulligan </v>
      </c>
      <c r="B413" t="str">
        <f>Participants!AI2</f>
        <v>D. Willett</v>
      </c>
      <c r="C413" s="117">
        <f>Participants!AN2</f>
        <v>1800000</v>
      </c>
    </row>
    <row r="414" spans="1:3">
      <c r="A414" t="str">
        <f t="shared" si="4"/>
        <v>KKasual #1</v>
      </c>
      <c r="B414" t="str">
        <f>Participants!AI3</f>
        <v>P. Mickelson</v>
      </c>
      <c r="C414" s="117">
        <f>Participants!AN3</f>
        <v>0</v>
      </c>
    </row>
    <row r="415" spans="1:3">
      <c r="A415" t="str">
        <f t="shared" si="4"/>
        <v>packboy</v>
      </c>
      <c r="B415" t="str">
        <f>Participants!AI4</f>
        <v>B. Watson</v>
      </c>
      <c r="C415" s="117">
        <f>Participants!AN4</f>
        <v>47348.676449999999</v>
      </c>
    </row>
    <row r="416" spans="1:3">
      <c r="A416" t="str">
        <f t="shared" si="4"/>
        <v>Big Shooter</v>
      </c>
      <c r="B416" t="str">
        <f>Participants!AI5</f>
        <v>D. Willett</v>
      </c>
      <c r="C416" s="117">
        <f>Participants!AN5</f>
        <v>1800000</v>
      </c>
    </row>
    <row r="417" spans="1:3">
      <c r="A417" t="str">
        <f t="shared" si="4"/>
        <v>klogue10</v>
      </c>
      <c r="B417" t="str">
        <f>Participants!AI6</f>
        <v>D. Johnson</v>
      </c>
      <c r="C417" s="117">
        <f>Participants!AN6</f>
        <v>413333.33333333331</v>
      </c>
    </row>
    <row r="418" spans="1:3">
      <c r="A418" t="str">
        <f t="shared" si="4"/>
        <v>GOD #1</v>
      </c>
      <c r="B418" t="str">
        <f>Participants!AI7</f>
        <v>J. Spieth</v>
      </c>
      <c r="C418" s="117">
        <f>Participants!AN7</f>
        <v>880000</v>
      </c>
    </row>
    <row r="419" spans="1:3">
      <c r="A419" t="str">
        <f t="shared" si="4"/>
        <v>Chuck47</v>
      </c>
      <c r="B419" t="str">
        <f>Participants!AI8</f>
        <v>D. Johnson</v>
      </c>
      <c r="C419" s="117">
        <f>Participants!AN8</f>
        <v>413333.33333333331</v>
      </c>
    </row>
    <row r="420" spans="1:3">
      <c r="A420" t="str">
        <f t="shared" si="4"/>
        <v>Breeze34 #2</v>
      </c>
      <c r="B420" t="str">
        <f>Participants!AI9</f>
        <v>H. Stenson</v>
      </c>
      <c r="C420" s="117">
        <f>Participants!AN9</f>
        <v>83987.45405</v>
      </c>
    </row>
    <row r="421" spans="1:3">
      <c r="A421" t="str">
        <f t="shared" si="4"/>
        <v>WhoDey</v>
      </c>
      <c r="B421" t="str">
        <f>Participants!AI10</f>
        <v>D. Johnson</v>
      </c>
      <c r="C421" s="117">
        <f>Participants!AN10</f>
        <v>413333.33333333331</v>
      </c>
    </row>
    <row r="422" spans="1:3">
      <c r="A422" t="str">
        <f t="shared" si="4"/>
        <v>PGATechGuy</v>
      </c>
      <c r="B422" t="str">
        <f>Participants!AI11</f>
        <v>D. Johnson</v>
      </c>
      <c r="C422" s="117">
        <f>Participants!AN11</f>
        <v>413333.33333333331</v>
      </c>
    </row>
    <row r="423" spans="1:3">
      <c r="A423" t="str">
        <f t="shared" si="4"/>
        <v xml:space="preserve">smttyglf </v>
      </c>
      <c r="B423" t="str">
        <f>Participants!AI12</f>
        <v>R. McIlroy</v>
      </c>
      <c r="C423" s="117">
        <f>Participants!AN12</f>
        <v>231659.58451999997</v>
      </c>
    </row>
    <row r="424" spans="1:3">
      <c r="A424" t="str">
        <f t="shared" si="4"/>
        <v>Texas PaPaw</v>
      </c>
      <c r="B424" t="str">
        <f>Participants!AI13</f>
        <v>D. Johnson</v>
      </c>
      <c r="C424" s="117">
        <f>Participants!AN13</f>
        <v>413333.33333333331</v>
      </c>
    </row>
    <row r="425" spans="1:3">
      <c r="A425" t="str">
        <f t="shared" si="4"/>
        <v>Breeze34 #1</v>
      </c>
      <c r="B425" t="str">
        <f>Participants!AI14</f>
        <v>D. Johnson</v>
      </c>
      <c r="C425" s="117">
        <f>Participants!AN14</f>
        <v>413333.33333333331</v>
      </c>
    </row>
    <row r="426" spans="1:3">
      <c r="A426" t="str">
        <f t="shared" si="4"/>
        <v>Not A Chance</v>
      </c>
      <c r="B426" t="str">
        <f>Participants!AI15</f>
        <v>R. McIlroy</v>
      </c>
      <c r="C426" s="117">
        <f>Participants!AN15</f>
        <v>231659.58451999997</v>
      </c>
    </row>
    <row r="427" spans="1:3">
      <c r="A427" t="str">
        <f t="shared" si="4"/>
        <v>OSU Steeler</v>
      </c>
      <c r="B427" t="str">
        <f>Participants!AI16</f>
        <v>D. Johnson</v>
      </c>
      <c r="C427" s="117">
        <f>Participants!AN16</f>
        <v>413333.33333333331</v>
      </c>
    </row>
    <row r="428" spans="1:3">
      <c r="A428" t="str">
        <f t="shared" si="4"/>
        <v>GoDucks</v>
      </c>
      <c r="B428" t="str">
        <f>Participants!AI17</f>
        <v>L. Oosthuizen</v>
      </c>
      <c r="C428" s="117">
        <f>Participants!AN17</f>
        <v>177113.54245000001</v>
      </c>
    </row>
    <row r="429" spans="1:3">
      <c r="A429" t="str">
        <f t="shared" si="4"/>
        <v>kcrosley</v>
      </c>
      <c r="B429" t="str">
        <f>Participants!AI18</f>
        <v>D. Johnson</v>
      </c>
      <c r="C429" s="117">
        <f>Participants!AN18</f>
        <v>413333.33333333331</v>
      </c>
    </row>
    <row r="430" spans="1:3">
      <c r="A430" t="str">
        <f t="shared" si="4"/>
        <v>miam224</v>
      </c>
      <c r="B430" t="str">
        <f>Participants!AI19</f>
        <v>L. Oosthuizen</v>
      </c>
      <c r="C430" s="117">
        <f>Participants!AN19</f>
        <v>177113.54245000001</v>
      </c>
    </row>
    <row r="431" spans="1:3">
      <c r="A431" t="str">
        <f t="shared" si="4"/>
        <v>Sow Dawg</v>
      </c>
      <c r="B431" t="str">
        <f>Participants!AI20</f>
        <v>D. Johnson</v>
      </c>
      <c r="C431" s="117">
        <f>Participants!AN20</f>
        <v>413333.33333333331</v>
      </c>
    </row>
    <row r="432" spans="1:3">
      <c r="A432" t="str">
        <f t="shared" si="4"/>
        <v>Rick K</v>
      </c>
      <c r="B432" t="str">
        <f>Participants!AI21</f>
        <v>R. McIlroy</v>
      </c>
      <c r="C432" s="117">
        <f>Participants!AN21</f>
        <v>231659.58451999997</v>
      </c>
    </row>
    <row r="433" spans="1:3">
      <c r="A433" t="str">
        <f t="shared" si="4"/>
        <v>DZ</v>
      </c>
      <c r="B433" t="str">
        <f>Participants!AI22</f>
        <v>J. Spieth</v>
      </c>
      <c r="C433" s="117">
        <f>Participants!AN22</f>
        <v>880000</v>
      </c>
    </row>
    <row r="434" spans="1:3">
      <c r="A434" t="str">
        <f t="shared" si="4"/>
        <v>Perfect Spiral</v>
      </c>
      <c r="B434" t="str">
        <f>Participants!AI23</f>
        <v>R. Fowler</v>
      </c>
      <c r="C434" s="117">
        <f>Participants!AN23</f>
        <v>0</v>
      </c>
    </row>
    <row r="435" spans="1:3">
      <c r="A435" t="str">
        <f t="shared" si="4"/>
        <v>ChrisH</v>
      </c>
      <c r="B435" t="str">
        <f>Participants!AI24</f>
        <v>D. Johnson</v>
      </c>
      <c r="C435" s="117">
        <f>Participants!AN24</f>
        <v>413333.33333333331</v>
      </c>
    </row>
    <row r="436" spans="1:3">
      <c r="A436" t="str">
        <f t="shared" si="4"/>
        <v>Green Jacket</v>
      </c>
      <c r="B436" t="str">
        <f>Participants!AI25</f>
        <v>R. McIlroy</v>
      </c>
      <c r="C436" s="117">
        <f>Participants!AN25</f>
        <v>231659.58451999997</v>
      </c>
    </row>
    <row r="437" spans="1:3">
      <c r="A437" t="str">
        <f t="shared" si="4"/>
        <v>Drewski</v>
      </c>
      <c r="B437" t="str">
        <f>Participants!AI26</f>
        <v>B. Watson</v>
      </c>
      <c r="C437" s="117">
        <f>Participants!AN26</f>
        <v>47348.676449999999</v>
      </c>
    </row>
    <row r="438" spans="1:3">
      <c r="A438" t="str">
        <f t="shared" si="4"/>
        <v>CeeDee</v>
      </c>
      <c r="B438" t="str">
        <f>Participants!AI27</f>
        <v>J. Rose</v>
      </c>
      <c r="C438" s="117">
        <f>Participants!AN27</f>
        <v>231659.58451999997</v>
      </c>
    </row>
    <row r="439" spans="1:3">
      <c r="A439" t="str">
        <f t="shared" si="4"/>
        <v>Ted</v>
      </c>
      <c r="B439" t="str">
        <f>Participants!AI28</f>
        <v>R. Fowler</v>
      </c>
      <c r="C439" s="117">
        <f>Participants!AN28</f>
        <v>0</v>
      </c>
    </row>
    <row r="440" spans="1:3">
      <c r="A440" t="str">
        <f t="shared" si="4"/>
        <v>Brown-Ripple</v>
      </c>
      <c r="B440" t="str">
        <f>Participants!AI29</f>
        <v>B. Watson</v>
      </c>
      <c r="C440" s="117">
        <f>Participants!AN29</f>
        <v>47348.676449999999</v>
      </c>
    </row>
    <row r="441" spans="1:3">
      <c r="A441" t="str">
        <f t="shared" si="4"/>
        <v>team nazzy</v>
      </c>
      <c r="B441" t="str">
        <f>Participants!AI30</f>
        <v>R. Fowler</v>
      </c>
      <c r="C441" s="117">
        <f>Participants!AN30</f>
        <v>0</v>
      </c>
    </row>
    <row r="442" spans="1:3">
      <c r="A442" t="str">
        <f t="shared" si="4"/>
        <v>bptacek</v>
      </c>
      <c r="B442" t="str">
        <f>Participants!AI31</f>
        <v>J. Rose</v>
      </c>
      <c r="C442" s="117">
        <f>Participants!AN31</f>
        <v>231659.58451999997</v>
      </c>
    </row>
    <row r="443" spans="1:3">
      <c r="A443" t="str">
        <f t="shared" si="4"/>
        <v>Beth's Winners</v>
      </c>
      <c r="B443" t="str">
        <f>Participants!AI32</f>
        <v>B. Watson</v>
      </c>
      <c r="C443" s="117">
        <f>Participants!AN32</f>
        <v>47348.676449999999</v>
      </c>
    </row>
    <row r="444" spans="1:3">
      <c r="A444" t="str">
        <f t="shared" si="4"/>
        <v>Stinky Nut</v>
      </c>
      <c r="B444" t="str">
        <f>Participants!AI33</f>
        <v>J. Spieth</v>
      </c>
      <c r="C444" s="117">
        <f>Participants!AN33</f>
        <v>880000</v>
      </c>
    </row>
    <row r="445" spans="1:3">
      <c r="A445" t="str">
        <f t="shared" si="4"/>
        <v>papersman</v>
      </c>
      <c r="B445" t="str">
        <f>Participants!AI34</f>
        <v>D. Johnson</v>
      </c>
      <c r="C445" s="117">
        <f>Participants!AN34</f>
        <v>413333.33333333331</v>
      </c>
    </row>
    <row r="446" spans="1:3">
      <c r="A446" t="str">
        <f t="shared" si="4"/>
        <v>BacNaz</v>
      </c>
      <c r="B446" t="str">
        <f>Participants!AI35</f>
        <v>R. McIlroy</v>
      </c>
      <c r="C446" s="117">
        <f>Participants!AN35</f>
        <v>231659.58451999997</v>
      </c>
    </row>
    <row r="447" spans="1:3">
      <c r="A447" t="str">
        <f t="shared" si="4"/>
        <v>Stretch</v>
      </c>
      <c r="B447" t="str">
        <f>Participants!AI36</f>
        <v>J. Spieth</v>
      </c>
      <c r="C447" s="117">
        <f>Participants!AN36</f>
        <v>880000</v>
      </c>
    </row>
    <row r="448" spans="1:3">
      <c r="A448" t="str">
        <f t="shared" si="4"/>
        <v>turfit2</v>
      </c>
      <c r="B448" t="str">
        <f>Participants!AI37</f>
        <v>H. Stenson</v>
      </c>
      <c r="C448" s="117">
        <f>Participants!AN37</f>
        <v>83987.45405</v>
      </c>
    </row>
    <row r="449" spans="1:3">
      <c r="A449" t="str">
        <f t="shared" si="4"/>
        <v>Give me a break!!</v>
      </c>
      <c r="B449" t="str">
        <f>Participants!AI38</f>
        <v>J. Day</v>
      </c>
      <c r="C449" s="117">
        <f>Participants!AN38</f>
        <v>231659.58451999997</v>
      </c>
    </row>
    <row r="450" spans="1:3">
      <c r="A450" t="str">
        <f t="shared" si="4"/>
        <v>Foley</v>
      </c>
      <c r="B450" t="str">
        <f>Participants!AI39</f>
        <v>J. Spieth</v>
      </c>
      <c r="C450" s="117">
        <f>Participants!AN39</f>
        <v>880000</v>
      </c>
    </row>
    <row r="451" spans="1:3">
      <c r="A451" t="str">
        <f t="shared" si="4"/>
        <v>AFish</v>
      </c>
      <c r="B451" t="str">
        <f>Participants!AI40</f>
        <v>K. Kisner</v>
      </c>
      <c r="C451" s="117">
        <f>Participants!AN40</f>
        <v>47348.676449999999</v>
      </c>
    </row>
    <row r="452" spans="1:3">
      <c r="A452" t="str">
        <f t="shared" si="4"/>
        <v>Philman911</v>
      </c>
      <c r="B452" t="str">
        <f>Participants!AI41</f>
        <v>D. Johnson</v>
      </c>
      <c r="C452" s="117">
        <f>Participants!AN41</f>
        <v>413333.33333333331</v>
      </c>
    </row>
    <row r="453" spans="1:3">
      <c r="A453" t="str">
        <f t="shared" si="4"/>
        <v>Anna Banana</v>
      </c>
      <c r="B453" t="str">
        <f>Participants!AI42</f>
        <v>A. Scott</v>
      </c>
      <c r="C453" s="117">
        <f>Participants!AN42</f>
        <v>34041.231599999941</v>
      </c>
    </row>
    <row r="454" spans="1:3">
      <c r="A454" t="str">
        <f t="shared" si="4"/>
        <v>Master Po</v>
      </c>
      <c r="B454" t="str">
        <f>Participants!AI43</f>
        <v>M. Kuchar</v>
      </c>
      <c r="C454" s="117">
        <f>Participants!AN43</f>
        <v>83987.45405</v>
      </c>
    </row>
    <row r="455" spans="1:3">
      <c r="A455" t="str">
        <f t="shared" si="4"/>
        <v>AFish1</v>
      </c>
      <c r="B455" t="str">
        <f>Participants!AI44</f>
        <v>J. Spieth</v>
      </c>
      <c r="C455" s="117">
        <f>Participants!AN44</f>
        <v>880000</v>
      </c>
    </row>
    <row r="456" spans="1:3">
      <c r="A456" t="str">
        <f t="shared" si="4"/>
        <v>Oak</v>
      </c>
      <c r="B456" t="str">
        <f>Participants!AI45</f>
        <v>R. McIlroy</v>
      </c>
      <c r="C456" s="117">
        <f>Participants!AN45</f>
        <v>231659.58451999997</v>
      </c>
    </row>
    <row r="457" spans="1:3">
      <c r="A457" t="str">
        <f t="shared" si="4"/>
        <v>GOD #2</v>
      </c>
      <c r="B457" t="str">
        <f>Participants!AI46</f>
        <v>J. Spieth</v>
      </c>
      <c r="C457" s="117">
        <f>Participants!AN46</f>
        <v>880000</v>
      </c>
    </row>
    <row r="458" spans="1:3">
      <c r="A458" t="str">
        <f t="shared" si="4"/>
        <v>KKasual #2</v>
      </c>
      <c r="B458" t="str">
        <f>Participants!AI47</f>
        <v>A. Scott</v>
      </c>
      <c r="C458" s="117">
        <f>Participants!AN47</f>
        <v>34041.231599999941</v>
      </c>
    </row>
    <row r="459" spans="1:3">
      <c r="A459" t="str">
        <f t="shared" si="4"/>
        <v>5 Winners</v>
      </c>
      <c r="B459" t="str">
        <f>Participants!AI48</f>
        <v>R. McIlroy</v>
      </c>
      <c r="C459" s="117">
        <f>Participants!AN48</f>
        <v>231659.58451999997</v>
      </c>
    </row>
    <row r="460" spans="1:3">
      <c r="A460" t="str">
        <f t="shared" ref="A460:A523" si="5">A323</f>
        <v>Ambernic</v>
      </c>
      <c r="B460" t="str">
        <f>Participants!AI49</f>
        <v>A. Scott</v>
      </c>
      <c r="C460" s="117">
        <f>Participants!AN49</f>
        <v>34041.231599999941</v>
      </c>
    </row>
    <row r="461" spans="1:3">
      <c r="A461" t="str">
        <f t="shared" si="5"/>
        <v>Big Daddy</v>
      </c>
      <c r="B461" t="str">
        <f>Participants!AI50</f>
        <v>J. Spieth</v>
      </c>
      <c r="C461" s="117">
        <f>Participants!AN50</f>
        <v>880000</v>
      </c>
    </row>
    <row r="462" spans="1:3">
      <c r="A462" t="str">
        <f t="shared" si="5"/>
        <v>Coach Cox</v>
      </c>
      <c r="B462" t="str">
        <f>Participants!AI51</f>
        <v>R. McIlroy</v>
      </c>
      <c r="C462" s="117">
        <f>Participants!AN51</f>
        <v>231659.58451999997</v>
      </c>
    </row>
    <row r="463" spans="1:3">
      <c r="A463" t="str">
        <f t="shared" si="5"/>
        <v>HAPPY HARRY</v>
      </c>
      <c r="B463" t="str">
        <f>Participants!AI52</f>
        <v>B. Watson</v>
      </c>
      <c r="C463" s="117">
        <f>Participants!AN52</f>
        <v>47348.676449999999</v>
      </c>
    </row>
    <row r="464" spans="1:3">
      <c r="A464" t="str">
        <f t="shared" si="5"/>
        <v>Oaks</v>
      </c>
      <c r="B464" t="str">
        <f>Participants!AI53</f>
        <v>A. Scott</v>
      </c>
      <c r="C464" s="117">
        <f>Participants!AN53</f>
        <v>34041.231599999941</v>
      </c>
    </row>
    <row r="465" spans="1:3">
      <c r="A465" t="str">
        <f t="shared" si="5"/>
        <v>Vanna Speaks</v>
      </c>
      <c r="B465" t="str">
        <f>Participants!AI54</f>
        <v>B. Watson</v>
      </c>
      <c r="C465" s="117">
        <f>Participants!AN54</f>
        <v>47348.676449999999</v>
      </c>
    </row>
    <row r="466" spans="1:3">
      <c r="A466" t="str">
        <f t="shared" si="5"/>
        <v>billymo3</v>
      </c>
      <c r="B466" t="str">
        <f>Participants!AI55</f>
        <v>J. Day</v>
      </c>
      <c r="C466" s="117">
        <f>Participants!AN55</f>
        <v>231659.58451999997</v>
      </c>
    </row>
    <row r="467" spans="1:3">
      <c r="A467" t="str">
        <f t="shared" si="5"/>
        <v>Ripple Effect</v>
      </c>
      <c r="B467" t="str">
        <f>Participants!AI56</f>
        <v>J. Rose</v>
      </c>
      <c r="C467" s="117">
        <f>Participants!AN56</f>
        <v>231659.58451999997</v>
      </c>
    </row>
    <row r="468" spans="1:3">
      <c r="A468" t="str">
        <f t="shared" si="5"/>
        <v>R-H #1</v>
      </c>
      <c r="B468" t="str">
        <f>Participants!AI57</f>
        <v>R. Fowler</v>
      </c>
      <c r="C468" s="117">
        <f>Participants!AN57</f>
        <v>0</v>
      </c>
    </row>
    <row r="469" spans="1:3">
      <c r="A469" t="str">
        <f t="shared" si="5"/>
        <v>ALLIEDWIRE2</v>
      </c>
      <c r="B469" t="str">
        <f>Participants!AI58</f>
        <v>J. Rose</v>
      </c>
      <c r="C469" s="117">
        <f>Participants!AN58</f>
        <v>231659.58451999997</v>
      </c>
    </row>
    <row r="470" spans="1:3">
      <c r="A470" t="str">
        <f t="shared" si="5"/>
        <v>Butchie Boy</v>
      </c>
      <c r="B470" t="str">
        <f>Participants!AI59</f>
        <v>J. Spieth</v>
      </c>
      <c r="C470" s="117">
        <f>Participants!AN59</f>
        <v>880000</v>
      </c>
    </row>
    <row r="471" spans="1:3">
      <c r="A471" t="str">
        <f t="shared" si="5"/>
        <v>Judge Smails</v>
      </c>
      <c r="B471" t="str">
        <f>Participants!AI60</f>
        <v>B. Watson</v>
      </c>
      <c r="C471" s="117">
        <f>Participants!AN60</f>
        <v>47348.676449999999</v>
      </c>
    </row>
    <row r="472" spans="1:3">
      <c r="A472" t="str">
        <f t="shared" si="5"/>
        <v>Push 'Em</v>
      </c>
      <c r="B472" t="str">
        <f>Participants!AI61</f>
        <v>J. Day</v>
      </c>
      <c r="C472" s="117">
        <f>Participants!AN61</f>
        <v>231659.58451999997</v>
      </c>
    </row>
    <row r="473" spans="1:3">
      <c r="A473" t="str">
        <f t="shared" si="5"/>
        <v>Manley</v>
      </c>
      <c r="B473" t="str">
        <f>Participants!AI62</f>
        <v>P. Mickelson</v>
      </c>
      <c r="C473" s="117">
        <f>Participants!AN62</f>
        <v>0</v>
      </c>
    </row>
    <row r="474" spans="1:3">
      <c r="A474" t="str">
        <f t="shared" si="5"/>
        <v>Pitbull</v>
      </c>
      <c r="B474" t="str">
        <f>Participants!AI63</f>
        <v>J. Spieth</v>
      </c>
      <c r="C474" s="117">
        <f>Participants!AN63</f>
        <v>880000</v>
      </c>
    </row>
    <row r="475" spans="1:3">
      <c r="A475" t="str">
        <f t="shared" si="5"/>
        <v>Short timer</v>
      </c>
      <c r="B475" t="str">
        <f>Participants!AI64</f>
        <v>J. Spieth</v>
      </c>
      <c r="C475" s="117">
        <f>Participants!AN64</f>
        <v>880000</v>
      </c>
    </row>
    <row r="476" spans="1:3">
      <c r="A476" t="str">
        <f t="shared" si="5"/>
        <v>BdgrGlfr</v>
      </c>
      <c r="B476" t="str">
        <f>Participants!AI65</f>
        <v>J. Spieth</v>
      </c>
      <c r="C476" s="117">
        <f>Participants!AN65</f>
        <v>880000</v>
      </c>
    </row>
    <row r="477" spans="1:3">
      <c r="A477" t="str">
        <f t="shared" si="5"/>
        <v>Irish Elvis</v>
      </c>
      <c r="B477" t="str">
        <f>Participants!AI66</f>
        <v>R. McIlroy</v>
      </c>
      <c r="C477" s="117">
        <f>Participants!AN66</f>
        <v>231659.58451999997</v>
      </c>
    </row>
    <row r="478" spans="1:3">
      <c r="A478" t="str">
        <f t="shared" si="5"/>
        <v>Still Pushin</v>
      </c>
      <c r="B478" t="str">
        <f>Participants!AI67</f>
        <v>L. Oosthuizen</v>
      </c>
      <c r="C478" s="117">
        <f>Participants!AN67</f>
        <v>177113.54245000001</v>
      </c>
    </row>
    <row r="479" spans="1:3">
      <c r="A479" t="str">
        <f t="shared" si="5"/>
        <v>Duhawk81</v>
      </c>
      <c r="B479" t="str">
        <f>Participants!AI68</f>
        <v>D. Johnson</v>
      </c>
      <c r="C479" s="117">
        <f>Participants!AN68</f>
        <v>413333.33333333331</v>
      </c>
    </row>
    <row r="480" spans="1:3">
      <c r="A480" t="str">
        <f t="shared" si="5"/>
        <v>Texas Nanny</v>
      </c>
      <c r="B480" t="str">
        <f>Participants!AI69</f>
        <v>R. Fowler</v>
      </c>
      <c r="C480" s="117">
        <f>Participants!AN69</f>
        <v>0</v>
      </c>
    </row>
    <row r="481" spans="1:3">
      <c r="A481" t="str">
        <f t="shared" si="5"/>
        <v>TStackMoney</v>
      </c>
      <c r="B481" t="str">
        <f>Participants!AI70</f>
        <v>A. Scott</v>
      </c>
      <c r="C481" s="117">
        <f>Participants!AN70</f>
        <v>34041.231599999941</v>
      </c>
    </row>
    <row r="482" spans="1:3">
      <c r="A482" t="str">
        <f t="shared" si="5"/>
        <v>Jaybird60</v>
      </c>
      <c r="B482" t="str">
        <f>Participants!AI71</f>
        <v>R. Fowler</v>
      </c>
      <c r="C482" s="117">
        <f>Participants!AN71</f>
        <v>0</v>
      </c>
    </row>
    <row r="483" spans="1:3">
      <c r="A483" t="str">
        <f t="shared" si="5"/>
        <v>Zoomer</v>
      </c>
      <c r="B483" t="str">
        <f>Participants!AI72</f>
        <v>J. Day</v>
      </c>
      <c r="C483" s="117">
        <f>Participants!AN72</f>
        <v>231659.58451999997</v>
      </c>
    </row>
    <row r="484" spans="1:3">
      <c r="A484" t="str">
        <f t="shared" si="5"/>
        <v>Ed's Americans</v>
      </c>
      <c r="B484" t="str">
        <f>Participants!AI73</f>
        <v>J. Spieth</v>
      </c>
      <c r="C484" s="117">
        <f>Participants!AN73</f>
        <v>880000</v>
      </c>
    </row>
    <row r="485" spans="1:3">
      <c r="A485" t="str">
        <f t="shared" si="5"/>
        <v>Team Kelly</v>
      </c>
      <c r="B485" t="str">
        <f>Participants!AI74</f>
        <v>R. Fowler</v>
      </c>
      <c r="C485" s="117">
        <f>Participants!AN74</f>
        <v>0</v>
      </c>
    </row>
    <row r="486" spans="1:3">
      <c r="A486" t="str">
        <f t="shared" si="5"/>
        <v>South of the Boarder</v>
      </c>
      <c r="B486" t="str">
        <f>Participants!AI75</f>
        <v>J. Spieth</v>
      </c>
      <c r="C486" s="117">
        <f>Participants!AN75</f>
        <v>880000</v>
      </c>
    </row>
    <row r="487" spans="1:3">
      <c r="A487" t="str">
        <f t="shared" si="5"/>
        <v>Boomer</v>
      </c>
      <c r="B487" t="str">
        <f>Participants!AI76</f>
        <v>H. Stenson</v>
      </c>
      <c r="C487" s="117">
        <f>Participants!AN76</f>
        <v>83987.45405</v>
      </c>
    </row>
    <row r="488" spans="1:3">
      <c r="A488" t="str">
        <f t="shared" si="5"/>
        <v>chefpatty</v>
      </c>
      <c r="B488" t="str">
        <f>Participants!AI77</f>
        <v>A. Scott</v>
      </c>
      <c r="C488" s="117">
        <f>Participants!AN77</f>
        <v>34041.231599999941</v>
      </c>
    </row>
    <row r="489" spans="1:3">
      <c r="A489" t="str">
        <f t="shared" si="5"/>
        <v>cachee</v>
      </c>
      <c r="B489" t="str">
        <f>Participants!AI78</f>
        <v>C. Schwartzel</v>
      </c>
      <c r="C489" s="117">
        <f>Participants!AN78</f>
        <v>0</v>
      </c>
    </row>
    <row r="490" spans="1:3">
      <c r="A490" t="str">
        <f t="shared" si="5"/>
        <v>BOBBY J</v>
      </c>
      <c r="B490" t="str">
        <f>Participants!AI79</f>
        <v>R. Fowler</v>
      </c>
      <c r="C490" s="117">
        <f>Participants!AN79</f>
        <v>0</v>
      </c>
    </row>
    <row r="491" spans="1:3">
      <c r="A491" t="str">
        <f t="shared" si="5"/>
        <v>Vertigo Man</v>
      </c>
      <c r="B491" t="str">
        <f>Participants!AI80</f>
        <v>J. Spieth</v>
      </c>
      <c r="C491" s="117">
        <f>Participants!AN80</f>
        <v>880000</v>
      </c>
    </row>
    <row r="492" spans="1:3">
      <c r="A492" t="str">
        <f t="shared" si="5"/>
        <v>Spalding Smails</v>
      </c>
      <c r="B492" t="str">
        <f>Participants!AI81</f>
        <v>P. Mickelson</v>
      </c>
      <c r="C492" s="117">
        <f>Participants!AN81</f>
        <v>0</v>
      </c>
    </row>
    <row r="493" spans="1:3">
      <c r="A493" t="str">
        <f t="shared" si="5"/>
        <v>Tiff</v>
      </c>
      <c r="B493" t="str">
        <f>Participants!AI82</f>
        <v>B. Watson</v>
      </c>
      <c r="C493" s="117">
        <f>Participants!AN82</f>
        <v>47348.676449999999</v>
      </c>
    </row>
    <row r="494" spans="1:3">
      <c r="A494" t="str">
        <f t="shared" si="5"/>
        <v>billymo1</v>
      </c>
      <c r="B494" t="str">
        <f>Participants!AI83</f>
        <v>J. Spieth</v>
      </c>
      <c r="C494" s="117">
        <f>Participants!AN83</f>
        <v>880000</v>
      </c>
    </row>
    <row r="495" spans="1:3">
      <c r="A495" t="str">
        <f t="shared" si="5"/>
        <v>Steve P</v>
      </c>
      <c r="B495" t="str">
        <f>Participants!AI84</f>
        <v>A. Scott</v>
      </c>
      <c r="C495" s="117">
        <f>Participants!AN84</f>
        <v>34041.231599999941</v>
      </c>
    </row>
    <row r="496" spans="1:3">
      <c r="A496" t="str">
        <f t="shared" si="5"/>
        <v>Baller</v>
      </c>
      <c r="B496" t="str">
        <f>Participants!AI85</f>
        <v>M. Leishman</v>
      </c>
      <c r="C496" s="117">
        <f>Participants!AN85</f>
        <v>0</v>
      </c>
    </row>
    <row r="497" spans="1:3">
      <c r="A497" t="str">
        <f t="shared" si="5"/>
        <v>Swifty For Life</v>
      </c>
      <c r="B497" t="str">
        <f>Participants!AI86</f>
        <v>J. Spieth</v>
      </c>
      <c r="C497" s="117">
        <f>Participants!AN86</f>
        <v>880000</v>
      </c>
    </row>
    <row r="498" spans="1:3">
      <c r="A498" t="str">
        <f t="shared" si="5"/>
        <v>Longandwrong</v>
      </c>
      <c r="B498" t="str">
        <f>Participants!AI87</f>
        <v>J. Spieth</v>
      </c>
      <c r="C498" s="117">
        <f>Participants!AN87</f>
        <v>880000</v>
      </c>
    </row>
    <row r="499" spans="1:3">
      <c r="A499" t="str">
        <f t="shared" si="5"/>
        <v>Kwilly</v>
      </c>
      <c r="B499" t="str">
        <f>Participants!AI88</f>
        <v>J. Day</v>
      </c>
      <c r="C499" s="117">
        <f>Participants!AN88</f>
        <v>231659.58451999997</v>
      </c>
    </row>
    <row r="500" spans="1:3">
      <c r="A500" t="str">
        <f t="shared" si="5"/>
        <v>Mandog</v>
      </c>
      <c r="B500" t="str">
        <f>Participants!AI89</f>
        <v>P. Mickelson</v>
      </c>
      <c r="C500" s="117">
        <f>Participants!AN89</f>
        <v>0</v>
      </c>
    </row>
    <row r="501" spans="1:3">
      <c r="A501" t="str">
        <f t="shared" si="5"/>
        <v>Schreiner1</v>
      </c>
      <c r="B501" t="str">
        <f>Participants!AI90</f>
        <v>J. Spieth</v>
      </c>
      <c r="C501" s="117">
        <f>Participants!AN90</f>
        <v>880000</v>
      </c>
    </row>
    <row r="502" spans="1:3">
      <c r="A502" t="str">
        <f t="shared" si="5"/>
        <v>Nilsy</v>
      </c>
      <c r="B502" t="str">
        <f>Participants!AI91</f>
        <v>A. Scott</v>
      </c>
      <c r="C502" s="117">
        <f>Participants!AN91</f>
        <v>34041.231599999941</v>
      </c>
    </row>
    <row r="503" spans="1:3">
      <c r="A503" t="str">
        <f t="shared" si="5"/>
        <v>Boom Boom</v>
      </c>
      <c r="B503" t="str">
        <f>Participants!AI92</f>
        <v>J. Day</v>
      </c>
      <c r="C503" s="117">
        <f>Participants!AN92</f>
        <v>231659.58451999997</v>
      </c>
    </row>
    <row r="504" spans="1:3">
      <c r="A504" t="str">
        <f t="shared" si="5"/>
        <v>Dick</v>
      </c>
      <c r="B504" t="str">
        <f>Participants!AI93</f>
        <v>R. Cabrera-Bello</v>
      </c>
      <c r="C504" s="117">
        <f>Participants!AN93</f>
        <v>142709.51665000001</v>
      </c>
    </row>
    <row r="505" spans="1:3">
      <c r="A505" t="str">
        <f t="shared" si="5"/>
        <v>WahoosStillLive</v>
      </c>
      <c r="B505" t="str">
        <f>Participants!AI94</f>
        <v>P. Mickelson</v>
      </c>
      <c r="C505" s="117">
        <f>Participants!AN94</f>
        <v>0</v>
      </c>
    </row>
    <row r="506" spans="1:3">
      <c r="A506" t="str">
        <f t="shared" si="5"/>
        <v>D&amp;E</v>
      </c>
      <c r="B506" t="str">
        <f>Participants!AI95</f>
        <v>H. Stenson</v>
      </c>
      <c r="C506" s="117">
        <f>Participants!AN95</f>
        <v>83987.45405</v>
      </c>
    </row>
    <row r="507" spans="1:3">
      <c r="A507" t="str">
        <f t="shared" si="5"/>
        <v>billymo2</v>
      </c>
      <c r="B507" t="str">
        <f>Participants!AI96</f>
        <v>P. Reed</v>
      </c>
      <c r="C507" s="117">
        <f>Participants!AN96</f>
        <v>26840.392299999989</v>
      </c>
    </row>
    <row r="508" spans="1:3">
      <c r="A508" t="str">
        <f t="shared" si="5"/>
        <v>GHOST</v>
      </c>
      <c r="B508" t="str">
        <f>Participants!AI97</f>
        <v>Z. Johnson</v>
      </c>
      <c r="C508" s="117">
        <f>Participants!AN97</f>
        <v>0</v>
      </c>
    </row>
    <row r="509" spans="1:3">
      <c r="A509" t="str">
        <f t="shared" si="5"/>
        <v>Coachwad</v>
      </c>
      <c r="B509" t="str">
        <f>Participants!AI98</f>
        <v>P. Mickelson</v>
      </c>
      <c r="C509" s="117">
        <f>Participants!AN98</f>
        <v>0</v>
      </c>
    </row>
    <row r="510" spans="1:3">
      <c r="A510" t="str">
        <f t="shared" si="5"/>
        <v>AMP</v>
      </c>
      <c r="B510" t="str">
        <f>Participants!AI99</f>
        <v>R. McIlroy</v>
      </c>
      <c r="C510" s="117">
        <f>Participants!AN99</f>
        <v>231659.58451999997</v>
      </c>
    </row>
    <row r="511" spans="1:3">
      <c r="A511" t="str">
        <f t="shared" si="5"/>
        <v>BRUCE</v>
      </c>
      <c r="B511" t="str">
        <f>Participants!AI100</f>
        <v>B. Watson</v>
      </c>
      <c r="C511" s="117">
        <f>Participants!AN100</f>
        <v>47348.676449999999</v>
      </c>
    </row>
    <row r="512" spans="1:3">
      <c r="A512" t="str">
        <f t="shared" si="5"/>
        <v>FlashGordon's</v>
      </c>
      <c r="B512" t="str">
        <f>Participants!AI101</f>
        <v>R. McIlroy</v>
      </c>
      <c r="C512" s="117">
        <f>Participants!AN101</f>
        <v>231659.58451999997</v>
      </c>
    </row>
    <row r="513" spans="1:3">
      <c r="A513" t="str">
        <f t="shared" si="5"/>
        <v>Jeff Stassel</v>
      </c>
      <c r="B513" t="str">
        <f>Participants!AI102</f>
        <v>R. McIlroy</v>
      </c>
      <c r="C513" s="117">
        <f>Participants!AN102</f>
        <v>231659.58451999997</v>
      </c>
    </row>
    <row r="514" spans="1:3">
      <c r="A514" t="str">
        <f t="shared" si="5"/>
        <v xml:space="preserve">Big Delicious </v>
      </c>
      <c r="B514" t="str">
        <f>Participants!AI103</f>
        <v>R. Fowler</v>
      </c>
      <c r="C514" s="117">
        <f>Participants!AN103</f>
        <v>0</v>
      </c>
    </row>
    <row r="515" spans="1:3">
      <c r="A515" t="str">
        <f t="shared" si="5"/>
        <v>Ed's Ferners</v>
      </c>
      <c r="B515" t="str">
        <f>Participants!AI104</f>
        <v>J. Rose</v>
      </c>
      <c r="C515" s="117">
        <f>Participants!AN104</f>
        <v>231659.58451999997</v>
      </c>
    </row>
    <row r="516" spans="1:3">
      <c r="A516" t="str">
        <f t="shared" si="5"/>
        <v>Rudy</v>
      </c>
      <c r="B516" t="str">
        <f>Participants!AI105</f>
        <v>L. Oosthuizen</v>
      </c>
      <c r="C516" s="117">
        <f>Participants!AN105</f>
        <v>177113.54245000001</v>
      </c>
    </row>
    <row r="517" spans="1:3">
      <c r="A517" t="str">
        <f t="shared" si="5"/>
        <v>Frodo</v>
      </c>
      <c r="B517" t="str">
        <f>Participants!AI106</f>
        <v>R. Fowler</v>
      </c>
      <c r="C517" s="117">
        <f>Participants!AN106</f>
        <v>0</v>
      </c>
    </row>
    <row r="518" spans="1:3">
      <c r="A518" t="str">
        <f t="shared" si="5"/>
        <v>Doonie</v>
      </c>
      <c r="B518" t="str">
        <f>Participants!AI107</f>
        <v>B. Watson</v>
      </c>
      <c r="C518" s="117">
        <f>Participants!AN107</f>
        <v>47348.676449999999</v>
      </c>
    </row>
    <row r="519" spans="1:3">
      <c r="A519" t="str">
        <f t="shared" si="5"/>
        <v>Broome</v>
      </c>
      <c r="B519" t="str">
        <f>Participants!AI108</f>
        <v>J. Walker</v>
      </c>
      <c r="C519" s="117">
        <f>Participants!AN108</f>
        <v>63148.965450000011</v>
      </c>
    </row>
    <row r="520" spans="1:3">
      <c r="A520" t="str">
        <f t="shared" si="5"/>
        <v>Zesus</v>
      </c>
      <c r="B520" t="str">
        <f>Participants!AI109</f>
        <v>R. McIlroy</v>
      </c>
      <c r="C520" s="117">
        <f>Participants!AN109</f>
        <v>231659.58451999997</v>
      </c>
    </row>
    <row r="521" spans="1:3">
      <c r="A521" t="str">
        <f t="shared" si="5"/>
        <v>Pimp Master Flex Face</v>
      </c>
      <c r="B521" t="str">
        <f>Participants!AI110</f>
        <v>J. Rose</v>
      </c>
      <c r="C521" s="117">
        <f>Participants!AN110</f>
        <v>231659.58451999997</v>
      </c>
    </row>
    <row r="522" spans="1:3">
      <c r="A522" t="str">
        <f t="shared" si="5"/>
        <v>East Coast</v>
      </c>
      <c r="B522" t="str">
        <f>Participants!AI111</f>
        <v>R. Fowler</v>
      </c>
      <c r="C522" s="117">
        <f>Participants!AN111</f>
        <v>0</v>
      </c>
    </row>
    <row r="523" spans="1:3">
      <c r="A523" t="str">
        <f t="shared" si="5"/>
        <v>Schreiner2</v>
      </c>
      <c r="B523" t="str">
        <f>Participants!AI112</f>
        <v>R. McIlroy</v>
      </c>
      <c r="C523" s="117">
        <f>Participants!AN112</f>
        <v>231659.58451999997</v>
      </c>
    </row>
    <row r="524" spans="1:3">
      <c r="A524" t="str">
        <f t="shared" ref="A524:A587" si="6">A387</f>
        <v>jopupsdad</v>
      </c>
      <c r="B524" t="str">
        <f>Participants!AI113</f>
        <v>A. Scott</v>
      </c>
      <c r="C524" s="117">
        <f>Participants!AN113</f>
        <v>34041.231599999941</v>
      </c>
    </row>
    <row r="525" spans="1:3">
      <c r="A525" t="str">
        <f t="shared" si="6"/>
        <v xml:space="preserve">Longhitter </v>
      </c>
      <c r="B525" t="str">
        <f>Participants!AI114</f>
        <v>R. McIlroy</v>
      </c>
      <c r="C525" s="117">
        <f>Participants!AN114</f>
        <v>231659.58451999997</v>
      </c>
    </row>
    <row r="526" spans="1:3">
      <c r="A526" t="str">
        <f t="shared" si="6"/>
        <v>Cramer</v>
      </c>
      <c r="B526" t="str">
        <f>Participants!AI115</f>
        <v>B. Watson</v>
      </c>
      <c r="C526" s="117">
        <f>Participants!AN115</f>
        <v>47348.676449999999</v>
      </c>
    </row>
    <row r="527" spans="1:3">
      <c r="A527" t="str">
        <f t="shared" si="6"/>
        <v>Stat</v>
      </c>
      <c r="B527" t="str">
        <f>Participants!AI116</f>
        <v>C. Hoffman</v>
      </c>
      <c r="C527" s="117">
        <f>Participants!AN116</f>
        <v>63148.965450000011</v>
      </c>
    </row>
    <row r="528" spans="1:3">
      <c r="A528" t="str">
        <f t="shared" si="6"/>
        <v>kat</v>
      </c>
      <c r="B528" t="str">
        <f>Participants!AI117</f>
        <v>J. Rose</v>
      </c>
      <c r="C528" s="117">
        <f>Participants!AN117</f>
        <v>231659.58451999997</v>
      </c>
    </row>
    <row r="529" spans="1:3">
      <c r="A529" t="str">
        <f t="shared" si="6"/>
        <v>sportsjill</v>
      </c>
      <c r="B529" t="str">
        <f>Participants!AI118</f>
        <v>R. Fowler</v>
      </c>
      <c r="C529" s="117">
        <f>Participants!AN118</f>
        <v>0</v>
      </c>
    </row>
    <row r="530" spans="1:3">
      <c r="A530" t="str">
        <f t="shared" si="6"/>
        <v>TRF1</v>
      </c>
      <c r="B530" t="str">
        <f>Participants!AI119</f>
        <v>R. Fowler</v>
      </c>
      <c r="C530" s="117">
        <f>Participants!AN119</f>
        <v>0</v>
      </c>
    </row>
    <row r="531" spans="1:3">
      <c r="A531" t="str">
        <f t="shared" si="6"/>
        <v>TRF2</v>
      </c>
      <c r="B531" t="str">
        <f>Participants!AI120</f>
        <v>H. Stenson</v>
      </c>
      <c r="C531" s="117">
        <f>Participants!AN120</f>
        <v>83987.45405</v>
      </c>
    </row>
    <row r="532" spans="1:3">
      <c r="A532" t="str">
        <f t="shared" si="6"/>
        <v>ALLIEDWIRE1</v>
      </c>
      <c r="B532" t="str">
        <f>Participants!AI121</f>
        <v>A. Scott</v>
      </c>
      <c r="C532" s="117">
        <f>Participants!AN121</f>
        <v>34041.231599999941</v>
      </c>
    </row>
    <row r="533" spans="1:3">
      <c r="A533" t="str">
        <f t="shared" si="6"/>
        <v>Connor's Champs</v>
      </c>
      <c r="B533" t="str">
        <f>Participants!AI122</f>
        <v>R. McIlroy</v>
      </c>
      <c r="C533" s="117">
        <f>Participants!AN122</f>
        <v>231659.58451999997</v>
      </c>
    </row>
    <row r="534" spans="1:3">
      <c r="A534" t="str">
        <f t="shared" si="6"/>
        <v>KILLER</v>
      </c>
      <c r="B534" t="str">
        <f>Participants!AI123</f>
        <v>R. Fowler</v>
      </c>
      <c r="C534" s="117">
        <f>Participants!AN123</f>
        <v>0</v>
      </c>
    </row>
    <row r="535" spans="1:3">
      <c r="A535" t="str">
        <f t="shared" si="6"/>
        <v>Andy</v>
      </c>
      <c r="B535" t="str">
        <f>Participants!AI124</f>
        <v>A. Scott</v>
      </c>
      <c r="C535" s="117">
        <f>Participants!AN124</f>
        <v>34041.231599999941</v>
      </c>
    </row>
    <row r="536" spans="1:3">
      <c r="A536" t="str">
        <f t="shared" si="6"/>
        <v>Chip</v>
      </c>
      <c r="B536" t="str">
        <f>Participants!AI125</f>
        <v>P. Reed</v>
      </c>
      <c r="C536" s="117">
        <f>Participants!AN125</f>
        <v>26840.392299999989</v>
      </c>
    </row>
    <row r="537" spans="1:3">
      <c r="A537" t="str">
        <f t="shared" si="6"/>
        <v>"Johnny Come Lately"</v>
      </c>
      <c r="B537" t="str">
        <f>Participants!AI126</f>
        <v>R. McIlroy</v>
      </c>
      <c r="C537" s="117">
        <f>Participants!AN126</f>
        <v>231659.58451999997</v>
      </c>
    </row>
    <row r="538" spans="1:3">
      <c r="A538" t="str">
        <f t="shared" si="6"/>
        <v>Push 'Em All Day</v>
      </c>
      <c r="B538" t="str">
        <f>Participants!AI127</f>
        <v>P. Mickelson</v>
      </c>
      <c r="C538" s="117">
        <f>Participants!AN127</f>
        <v>0</v>
      </c>
    </row>
    <row r="539" spans="1:3">
      <c r="A539" t="str">
        <f t="shared" si="6"/>
        <v>ChaseG</v>
      </c>
      <c r="B539" t="str">
        <f>Participants!AI128</f>
        <v>P. Mickelson</v>
      </c>
      <c r="C539" s="117">
        <f>Participants!AN128</f>
        <v>0</v>
      </c>
    </row>
    <row r="540" spans="1:3">
      <c r="A540" t="str">
        <f t="shared" si="6"/>
        <v>Memphis Raines</v>
      </c>
      <c r="B540" t="str">
        <f>Participants!AI129</f>
        <v>R. McIlroy</v>
      </c>
      <c r="C540" s="117">
        <f>Participants!AN129</f>
        <v>231659.58451999997</v>
      </c>
    </row>
    <row r="541" spans="1:3">
      <c r="A541" t="str">
        <f t="shared" si="6"/>
        <v>Golden Girls</v>
      </c>
      <c r="B541" t="str">
        <f>Participants!AI130</f>
        <v>R. Fowler</v>
      </c>
      <c r="C541" s="117">
        <f>Participants!AN130</f>
        <v>0</v>
      </c>
    </row>
    <row r="542" spans="1:3">
      <c r="A542" t="str">
        <f t="shared" si="6"/>
        <v>TRF3</v>
      </c>
      <c r="B542" t="str">
        <f>Participants!AI131</f>
        <v>L. Oosthuizen</v>
      </c>
      <c r="C542" s="117">
        <f>Participants!AN131</f>
        <v>177113.54245000001</v>
      </c>
    </row>
    <row r="543" spans="1:3">
      <c r="A543" t="str">
        <f t="shared" si="6"/>
        <v>Dragoy</v>
      </c>
      <c r="B543" t="str">
        <f>Participants!AI132</f>
        <v>H. Matsuyama</v>
      </c>
      <c r="C543" s="117">
        <f>Participants!AN132</f>
        <v>311666.66666666669</v>
      </c>
    </row>
    <row r="544" spans="1:3">
      <c r="A544" t="str">
        <f t="shared" si="6"/>
        <v>cardboy</v>
      </c>
      <c r="B544" t="str">
        <f>Participants!AI133</f>
        <v>J. Rose</v>
      </c>
      <c r="C544" s="117">
        <f>Participants!AN133</f>
        <v>231659.58451999997</v>
      </c>
    </row>
    <row r="545" spans="1:3">
      <c r="A545" t="str">
        <f t="shared" si="6"/>
        <v>R-H #2</v>
      </c>
      <c r="B545" t="str">
        <f>Participants!AI134</f>
        <v>G. McDowell</v>
      </c>
      <c r="C545" s="117">
        <f>Participants!AN134</f>
        <v>0</v>
      </c>
    </row>
    <row r="546" spans="1:3">
      <c r="A546" t="str">
        <f t="shared" si="6"/>
        <v>Odie</v>
      </c>
      <c r="B546" t="str">
        <f>Participants!AI135</f>
        <v>P. Mickelson</v>
      </c>
      <c r="C546" s="117">
        <f>Participants!AN135</f>
        <v>0</v>
      </c>
    </row>
    <row r="547" spans="1:3">
      <c r="A547" t="str">
        <f t="shared" si="6"/>
        <v>Pin Seeker</v>
      </c>
      <c r="B547" t="str">
        <f>Participants!AI136</f>
        <v>B. Watson</v>
      </c>
      <c r="C547" s="117">
        <f>Participants!AN136</f>
        <v>47348.676449999999</v>
      </c>
    </row>
    <row r="548" spans="1:3">
      <c r="A548" t="str">
        <f t="shared" si="6"/>
        <v>Hondo</v>
      </c>
      <c r="B548" t="str">
        <f>Participants!AI137</f>
        <v>Z. Johnson</v>
      </c>
      <c r="C548" s="117">
        <f>Participants!AN137</f>
        <v>0</v>
      </c>
    </row>
    <row r="549" spans="1:3">
      <c r="A549" t="str">
        <f t="shared" si="6"/>
        <v>Biscuit Boys</v>
      </c>
      <c r="B549" t="str">
        <f>Participants!AI138</f>
        <v>H. Stenson</v>
      </c>
      <c r="C549" s="117">
        <f>Participants!AN138</f>
        <v>83987.45405</v>
      </c>
    </row>
    <row r="550" spans="1:3">
      <c r="A550" t="str">
        <f t="shared" si="6"/>
        <v xml:space="preserve">Mulligan </v>
      </c>
      <c r="B550" t="str">
        <f>Participants!AR2</f>
        <v>J. Spieth</v>
      </c>
      <c r="C550" s="117">
        <f>Participants!AW2</f>
        <v>880000</v>
      </c>
    </row>
    <row r="551" spans="1:3">
      <c r="A551" t="str">
        <f t="shared" si="6"/>
        <v>KKasual #1</v>
      </c>
      <c r="B551" t="str">
        <f>Participants!AR3</f>
        <v>D. Willett</v>
      </c>
      <c r="C551" s="117">
        <f>Participants!AW3</f>
        <v>1800000</v>
      </c>
    </row>
    <row r="552" spans="1:3">
      <c r="A552" t="str">
        <f t="shared" si="6"/>
        <v>packboy</v>
      </c>
      <c r="B552" t="str">
        <f>Participants!AR4</f>
        <v>D. Willett</v>
      </c>
      <c r="C552" s="117">
        <f>Participants!AW4</f>
        <v>1800000</v>
      </c>
    </row>
    <row r="553" spans="1:3">
      <c r="A553" t="str">
        <f t="shared" si="6"/>
        <v>Big Shooter</v>
      </c>
      <c r="B553" t="str">
        <f>Participants!AR5</f>
        <v>B. Watson</v>
      </c>
      <c r="C553" s="117">
        <f>Participants!AW5</f>
        <v>47348.676449999999</v>
      </c>
    </row>
    <row r="554" spans="1:3">
      <c r="A554" t="str">
        <f t="shared" si="6"/>
        <v>klogue10</v>
      </c>
      <c r="B554" t="str">
        <f>Participants!AR6</f>
        <v>J. Spieth</v>
      </c>
      <c r="C554" s="117">
        <f>Participants!AW6</f>
        <v>880000</v>
      </c>
    </row>
    <row r="555" spans="1:3">
      <c r="A555" t="str">
        <f t="shared" si="6"/>
        <v>GOD #1</v>
      </c>
      <c r="B555" t="str">
        <f>Participants!AR7</f>
        <v>R. McIlroy</v>
      </c>
      <c r="C555" s="117">
        <f>Participants!AW7</f>
        <v>231659.58451999997</v>
      </c>
    </row>
    <row r="556" spans="1:3">
      <c r="A556" t="str">
        <f t="shared" si="6"/>
        <v>Chuck47</v>
      </c>
      <c r="B556" t="str">
        <f>Participants!AR8</f>
        <v>H. Matsuyama</v>
      </c>
      <c r="C556" s="117">
        <f>Participants!AW8</f>
        <v>311666.66666666669</v>
      </c>
    </row>
    <row r="557" spans="1:3">
      <c r="A557" t="str">
        <f t="shared" si="6"/>
        <v>Breeze34 #2</v>
      </c>
      <c r="B557" t="str">
        <f>Participants!AR9</f>
        <v>D. Johnson</v>
      </c>
      <c r="C557" s="117">
        <f>Participants!AW9</f>
        <v>413333.33333333331</v>
      </c>
    </row>
    <row r="558" spans="1:3">
      <c r="A558" t="str">
        <f t="shared" si="6"/>
        <v>WhoDey</v>
      </c>
      <c r="B558" t="str">
        <f>Participants!AR10</f>
        <v>J. Rose</v>
      </c>
      <c r="C558" s="117">
        <f>Participants!AW10</f>
        <v>231659.58451999997</v>
      </c>
    </row>
    <row r="559" spans="1:3">
      <c r="A559" t="str">
        <f t="shared" si="6"/>
        <v>PGATechGuy</v>
      </c>
      <c r="B559" t="str">
        <f>Participants!AR11</f>
        <v>A. Scott</v>
      </c>
      <c r="C559" s="117">
        <f>Participants!AW11</f>
        <v>34041.231599999941</v>
      </c>
    </row>
    <row r="560" spans="1:3">
      <c r="A560" t="str">
        <f t="shared" si="6"/>
        <v xml:space="preserve">smttyglf </v>
      </c>
      <c r="B560" t="str">
        <f>Participants!AR12</f>
        <v>D. Johnson</v>
      </c>
      <c r="C560" s="117">
        <f>Participants!AW12</f>
        <v>413333.33333333331</v>
      </c>
    </row>
    <row r="561" spans="1:3">
      <c r="A561" t="str">
        <f t="shared" si="6"/>
        <v>Texas PaPaw</v>
      </c>
      <c r="B561" t="str">
        <f>Participants!AR13</f>
        <v>A. Scott</v>
      </c>
      <c r="C561" s="117">
        <f>Participants!AW13</f>
        <v>34041.231599999941</v>
      </c>
    </row>
    <row r="562" spans="1:3">
      <c r="A562" t="str">
        <f t="shared" si="6"/>
        <v>Breeze34 #1</v>
      </c>
      <c r="B562" t="str">
        <f>Participants!AR14</f>
        <v>P. Mickelson</v>
      </c>
      <c r="C562" s="117">
        <f>Participants!AW14</f>
        <v>0</v>
      </c>
    </row>
    <row r="563" spans="1:3">
      <c r="A563" t="str">
        <f t="shared" si="6"/>
        <v>Not A Chance</v>
      </c>
      <c r="B563" t="str">
        <f>Participants!AR15</f>
        <v>J. Spieth</v>
      </c>
      <c r="C563" s="117">
        <f>Participants!AW15</f>
        <v>880000</v>
      </c>
    </row>
    <row r="564" spans="1:3">
      <c r="A564" t="str">
        <f t="shared" si="6"/>
        <v>OSU Steeler</v>
      </c>
      <c r="B564" t="str">
        <f>Participants!AR16</f>
        <v>J. Day</v>
      </c>
      <c r="C564" s="117">
        <f>Participants!AW16</f>
        <v>231659.58451999997</v>
      </c>
    </row>
    <row r="565" spans="1:3">
      <c r="A565" t="str">
        <f t="shared" si="6"/>
        <v>GoDucks</v>
      </c>
      <c r="B565" t="str">
        <f>Participants!AR17</f>
        <v>J. Spieth</v>
      </c>
      <c r="C565" s="117">
        <f>Participants!AW17</f>
        <v>880000</v>
      </c>
    </row>
    <row r="566" spans="1:3">
      <c r="A566" t="str">
        <f t="shared" si="6"/>
        <v>kcrosley</v>
      </c>
      <c r="B566" t="str">
        <f>Participants!AR18</f>
        <v>H. Matsuyama</v>
      </c>
      <c r="C566" s="117">
        <f>Participants!AW18</f>
        <v>311666.66666666669</v>
      </c>
    </row>
    <row r="567" spans="1:3">
      <c r="A567" t="str">
        <f t="shared" si="6"/>
        <v>miam224</v>
      </c>
      <c r="B567" t="str">
        <f>Participants!AR19</f>
        <v>H. Stenson</v>
      </c>
      <c r="C567" s="117">
        <f>Participants!AW19</f>
        <v>83987.45405</v>
      </c>
    </row>
    <row r="568" spans="1:3">
      <c r="A568" t="str">
        <f t="shared" si="6"/>
        <v>Sow Dawg</v>
      </c>
      <c r="B568" t="str">
        <f>Participants!AR20</f>
        <v>B. Watson</v>
      </c>
      <c r="C568" s="117">
        <f>Participants!AW20</f>
        <v>47348.676449999999</v>
      </c>
    </row>
    <row r="569" spans="1:3">
      <c r="A569" t="str">
        <f t="shared" si="6"/>
        <v>Rick K</v>
      </c>
      <c r="B569" t="str">
        <f>Participants!AR21</f>
        <v>B. Snedeker</v>
      </c>
      <c r="C569" s="117">
        <f>Participants!AW21</f>
        <v>231659.58451999997</v>
      </c>
    </row>
    <row r="570" spans="1:3">
      <c r="A570" t="str">
        <f t="shared" si="6"/>
        <v>DZ</v>
      </c>
      <c r="B570" t="str">
        <f>Participants!AR22</f>
        <v>R. Fowler</v>
      </c>
      <c r="C570" s="117">
        <f>Participants!AW22</f>
        <v>0</v>
      </c>
    </row>
    <row r="571" spans="1:3">
      <c r="A571" t="str">
        <f t="shared" si="6"/>
        <v>Perfect Spiral</v>
      </c>
      <c r="B571" t="str">
        <f>Participants!AR23</f>
        <v>D. Johnson</v>
      </c>
      <c r="C571" s="117">
        <f>Participants!AW23</f>
        <v>413333.33333333331</v>
      </c>
    </row>
    <row r="572" spans="1:3">
      <c r="A572" t="str">
        <f t="shared" si="6"/>
        <v>ChrisH</v>
      </c>
      <c r="B572" t="str">
        <f>Participants!AR24</f>
        <v>A. Scott</v>
      </c>
      <c r="C572" s="117">
        <f>Participants!AW24</f>
        <v>34041.231599999941</v>
      </c>
    </row>
    <row r="573" spans="1:3">
      <c r="A573" t="str">
        <f t="shared" si="6"/>
        <v>Green Jacket</v>
      </c>
      <c r="B573" t="str">
        <f>Participants!AR25</f>
        <v>H. Stenson</v>
      </c>
      <c r="C573" s="117">
        <f>Participants!AW25</f>
        <v>83987.45405</v>
      </c>
    </row>
    <row r="574" spans="1:3">
      <c r="A574" t="str">
        <f t="shared" si="6"/>
        <v>Drewski</v>
      </c>
      <c r="B574" t="str">
        <f>Participants!AR26</f>
        <v>L. Oosthuizen</v>
      </c>
      <c r="C574" s="117">
        <f>Participants!AW26</f>
        <v>177113.54245000001</v>
      </c>
    </row>
    <row r="575" spans="1:3">
      <c r="A575" t="str">
        <f t="shared" si="6"/>
        <v>CeeDee</v>
      </c>
      <c r="B575" t="str">
        <f>Participants!AR27</f>
        <v>J. Day</v>
      </c>
      <c r="C575" s="117">
        <f>Participants!AW27</f>
        <v>231659.58451999997</v>
      </c>
    </row>
    <row r="576" spans="1:3">
      <c r="A576" t="str">
        <f t="shared" si="6"/>
        <v>Ted</v>
      </c>
      <c r="B576" t="str">
        <f>Participants!AR28</f>
        <v>J. Rose</v>
      </c>
      <c r="C576" s="117">
        <f>Participants!AW28</f>
        <v>231659.58451999997</v>
      </c>
    </row>
    <row r="577" spans="1:3">
      <c r="A577" t="str">
        <f t="shared" si="6"/>
        <v>Brown-Ripple</v>
      </c>
      <c r="B577" t="str">
        <f>Participants!AR29</f>
        <v>D. Johnson</v>
      </c>
      <c r="C577" s="117">
        <f>Participants!AW29</f>
        <v>413333.33333333331</v>
      </c>
    </row>
    <row r="578" spans="1:3">
      <c r="A578" t="str">
        <f t="shared" si="6"/>
        <v>team nazzy</v>
      </c>
      <c r="B578" t="str">
        <f>Participants!AR30</f>
        <v>R. McIlroy</v>
      </c>
      <c r="C578" s="117">
        <f>Participants!AW30</f>
        <v>231659.58451999997</v>
      </c>
    </row>
    <row r="579" spans="1:3">
      <c r="A579" t="str">
        <f t="shared" si="6"/>
        <v>bptacek</v>
      </c>
      <c r="B579" t="str">
        <f>Participants!AR31</f>
        <v>J. Spieth</v>
      </c>
      <c r="C579" s="117">
        <f>Participants!AW31</f>
        <v>880000</v>
      </c>
    </row>
    <row r="580" spans="1:3">
      <c r="A580" t="str">
        <f t="shared" si="6"/>
        <v>Beth's Winners</v>
      </c>
      <c r="B580" t="str">
        <f>Participants!AR32</f>
        <v>D. Johnson</v>
      </c>
      <c r="C580" s="117">
        <f>Participants!AW32</f>
        <v>413333.33333333331</v>
      </c>
    </row>
    <row r="581" spans="1:3">
      <c r="A581" t="str">
        <f t="shared" si="6"/>
        <v>Stinky Nut</v>
      </c>
      <c r="B581" t="str">
        <f>Participants!AR33</f>
        <v>A. Scott</v>
      </c>
      <c r="C581" s="117">
        <f>Participants!AW33</f>
        <v>34041.231599999941</v>
      </c>
    </row>
    <row r="582" spans="1:3">
      <c r="A582" t="str">
        <f t="shared" si="6"/>
        <v>papersman</v>
      </c>
      <c r="B582" t="str">
        <f>Participants!AR34</f>
        <v>C. Schwartzel</v>
      </c>
      <c r="C582" s="117">
        <f>Participants!AW34</f>
        <v>0</v>
      </c>
    </row>
    <row r="583" spans="1:3">
      <c r="A583" t="str">
        <f t="shared" si="6"/>
        <v>BacNaz</v>
      </c>
      <c r="B583" t="str">
        <f>Participants!AR35</f>
        <v>D. Johnson</v>
      </c>
      <c r="C583" s="117">
        <f>Participants!AW35</f>
        <v>413333.33333333331</v>
      </c>
    </row>
    <row r="584" spans="1:3">
      <c r="A584" t="str">
        <f t="shared" si="6"/>
        <v>Stretch</v>
      </c>
      <c r="B584" t="str">
        <f>Participants!AR36</f>
        <v>B. Watson</v>
      </c>
      <c r="C584" s="117">
        <f>Participants!AW36</f>
        <v>47348.676449999999</v>
      </c>
    </row>
    <row r="585" spans="1:3">
      <c r="A585" t="str">
        <f t="shared" si="6"/>
        <v>turfit2</v>
      </c>
      <c r="B585" t="str">
        <f>Participants!AR37</f>
        <v>B. Watson</v>
      </c>
      <c r="C585" s="117">
        <f>Participants!AW37</f>
        <v>47348.676449999999</v>
      </c>
    </row>
    <row r="586" spans="1:3">
      <c r="A586" t="str">
        <f t="shared" si="6"/>
        <v>Give me a break!!</v>
      </c>
      <c r="B586" t="str">
        <f>Participants!AR38</f>
        <v>B. Haas</v>
      </c>
      <c r="C586" s="117">
        <f>Participants!AW38</f>
        <v>83987.45405</v>
      </c>
    </row>
    <row r="587" spans="1:3">
      <c r="A587" t="str">
        <f t="shared" si="6"/>
        <v>Foley</v>
      </c>
      <c r="B587" t="str">
        <f>Participants!AR39</f>
        <v>B. DeChambeau</v>
      </c>
      <c r="C587" s="117">
        <f>Participants!AW39</f>
        <v>111506.59069999999</v>
      </c>
    </row>
    <row r="588" spans="1:3">
      <c r="A588" t="str">
        <f t="shared" ref="A588:A651" si="7">A451</f>
        <v>AFish</v>
      </c>
      <c r="B588" t="str">
        <f>Participants!AR40</f>
        <v>B. Watson</v>
      </c>
      <c r="C588" s="117">
        <f>Participants!AW40</f>
        <v>47348.676449999999</v>
      </c>
    </row>
    <row r="589" spans="1:3">
      <c r="A589" t="str">
        <f t="shared" si="7"/>
        <v>Philman911</v>
      </c>
      <c r="B589" t="str">
        <f>Participants!AR41</f>
        <v>J. Walker</v>
      </c>
      <c r="C589" s="117">
        <f>Participants!AW41</f>
        <v>63148.965450000011</v>
      </c>
    </row>
    <row r="590" spans="1:3">
      <c r="A590" t="str">
        <f t="shared" si="7"/>
        <v>Anna Banana</v>
      </c>
      <c r="B590" t="str">
        <f>Participants!AR42</f>
        <v>J. Rose</v>
      </c>
      <c r="C590" s="117">
        <f>Participants!AW42</f>
        <v>231659.58451999997</v>
      </c>
    </row>
    <row r="591" spans="1:3">
      <c r="A591" t="str">
        <f t="shared" si="7"/>
        <v>Master Po</v>
      </c>
      <c r="B591" t="str">
        <f>Participants!AR43</f>
        <v>J. Day</v>
      </c>
      <c r="C591" s="117">
        <f>Participants!AW43</f>
        <v>231659.58451999997</v>
      </c>
    </row>
    <row r="592" spans="1:3">
      <c r="A592" t="str">
        <f t="shared" si="7"/>
        <v>AFish1</v>
      </c>
      <c r="B592" t="str">
        <f>Participants!AR44</f>
        <v>H. Stenson</v>
      </c>
      <c r="C592" s="117">
        <f>Participants!AW44</f>
        <v>83987.45405</v>
      </c>
    </row>
    <row r="593" spans="1:3">
      <c r="A593" t="str">
        <f t="shared" si="7"/>
        <v>Oak</v>
      </c>
      <c r="B593" t="str">
        <f>Participants!AR45</f>
        <v>J. Spieth</v>
      </c>
      <c r="C593" s="117">
        <f>Participants!AW45</f>
        <v>880000</v>
      </c>
    </row>
    <row r="594" spans="1:3">
      <c r="A594" t="str">
        <f t="shared" si="7"/>
        <v>GOD #2</v>
      </c>
      <c r="B594" t="str">
        <f>Participants!AR46</f>
        <v>A. Scott</v>
      </c>
      <c r="C594" s="117">
        <f>Participants!AW46</f>
        <v>34041.231599999941</v>
      </c>
    </row>
    <row r="595" spans="1:3">
      <c r="A595" t="str">
        <f t="shared" si="7"/>
        <v>KKasual #2</v>
      </c>
      <c r="B595" t="str">
        <f>Participants!AR47</f>
        <v>B. Snedeker</v>
      </c>
      <c r="C595" s="117">
        <f>Participants!AW47</f>
        <v>231659.58451999997</v>
      </c>
    </row>
    <row r="596" spans="1:3">
      <c r="A596" t="str">
        <f t="shared" si="7"/>
        <v>5 Winners</v>
      </c>
      <c r="B596" t="str">
        <f>Participants!AR48</f>
        <v>B. Watson</v>
      </c>
      <c r="C596" s="117">
        <f>Participants!AW48</f>
        <v>47348.676449999999</v>
      </c>
    </row>
    <row r="597" spans="1:3">
      <c r="A597" t="str">
        <f t="shared" si="7"/>
        <v>Ambernic</v>
      </c>
      <c r="B597" t="str">
        <f>Participants!AR49</f>
        <v>B. Watson</v>
      </c>
      <c r="C597" s="117">
        <f>Participants!AW49</f>
        <v>47348.676449999999</v>
      </c>
    </row>
    <row r="598" spans="1:3">
      <c r="A598" t="str">
        <f t="shared" si="7"/>
        <v>Big Daddy</v>
      </c>
      <c r="B598" t="str">
        <f>Participants!AR50</f>
        <v>A. Scott</v>
      </c>
      <c r="C598" s="117">
        <f>Participants!AW50</f>
        <v>34041.231599999941</v>
      </c>
    </row>
    <row r="599" spans="1:3">
      <c r="A599" t="str">
        <f t="shared" si="7"/>
        <v>Coach Cox</v>
      </c>
      <c r="B599" t="str">
        <f>Participants!AR51</f>
        <v>B. Watson</v>
      </c>
      <c r="C599" s="117">
        <f>Participants!AW51</f>
        <v>47348.676449999999</v>
      </c>
    </row>
    <row r="600" spans="1:3">
      <c r="A600" t="str">
        <f t="shared" si="7"/>
        <v>HAPPY HARRY</v>
      </c>
      <c r="B600" t="str">
        <f>Participants!AR52</f>
        <v>R. McIlroy</v>
      </c>
      <c r="C600" s="117">
        <f>Participants!AW52</f>
        <v>231659.58451999997</v>
      </c>
    </row>
    <row r="601" spans="1:3">
      <c r="A601" t="str">
        <f t="shared" si="7"/>
        <v>Oaks</v>
      </c>
      <c r="B601" t="str">
        <f>Participants!AR53</f>
        <v>R. McIlroy</v>
      </c>
      <c r="C601" s="117">
        <f>Participants!AW53</f>
        <v>231659.58451999997</v>
      </c>
    </row>
    <row r="602" spans="1:3">
      <c r="A602" t="str">
        <f t="shared" si="7"/>
        <v>Vanna Speaks</v>
      </c>
      <c r="B602" t="str">
        <f>Participants!AR54</f>
        <v>R. McIlroy</v>
      </c>
      <c r="C602" s="117">
        <f>Participants!AW54</f>
        <v>231659.58451999997</v>
      </c>
    </row>
    <row r="603" spans="1:3">
      <c r="A603" t="str">
        <f t="shared" si="7"/>
        <v>billymo3</v>
      </c>
      <c r="B603" t="str">
        <f>Participants!AR55</f>
        <v>J. Spieth</v>
      </c>
      <c r="C603" s="117">
        <f>Participants!AW55</f>
        <v>880000</v>
      </c>
    </row>
    <row r="604" spans="1:3">
      <c r="A604" t="str">
        <f t="shared" si="7"/>
        <v>Ripple Effect</v>
      </c>
      <c r="B604" t="str">
        <f>Participants!AR56</f>
        <v>P. Reed</v>
      </c>
      <c r="C604" s="117">
        <f>Participants!AW56</f>
        <v>26840.392299999989</v>
      </c>
    </row>
    <row r="605" spans="1:3">
      <c r="A605" t="str">
        <f t="shared" si="7"/>
        <v>R-H #1</v>
      </c>
      <c r="B605" t="str">
        <f>Participants!AR57</f>
        <v>J. Walker</v>
      </c>
      <c r="C605" s="117">
        <f>Participants!AW57</f>
        <v>63148.965450000011</v>
      </c>
    </row>
    <row r="606" spans="1:3">
      <c r="A606" t="str">
        <f t="shared" si="7"/>
        <v>ALLIEDWIRE2</v>
      </c>
      <c r="B606" t="str">
        <f>Participants!AR58</f>
        <v>P. Mickelson</v>
      </c>
      <c r="C606" s="117">
        <f>Participants!AW58</f>
        <v>0</v>
      </c>
    </row>
    <row r="607" spans="1:3">
      <c r="A607" t="str">
        <f t="shared" si="7"/>
        <v>Butchie Boy</v>
      </c>
      <c r="B607" t="str">
        <f>Participants!AR59</f>
        <v>B. Watson</v>
      </c>
      <c r="C607" s="117">
        <f>Participants!AW59</f>
        <v>47348.676449999999</v>
      </c>
    </row>
    <row r="608" spans="1:3">
      <c r="A608" t="str">
        <f t="shared" si="7"/>
        <v>Judge Smails</v>
      </c>
      <c r="B608" t="str">
        <f>Participants!AR60</f>
        <v>J. Spieth</v>
      </c>
      <c r="C608" s="117">
        <f>Participants!AW60</f>
        <v>880000</v>
      </c>
    </row>
    <row r="609" spans="1:3">
      <c r="A609" t="str">
        <f t="shared" si="7"/>
        <v>Push 'Em</v>
      </c>
      <c r="B609" t="str">
        <f>Participants!AR61</f>
        <v>P. Mickelson</v>
      </c>
      <c r="C609" s="117">
        <f>Participants!AW61</f>
        <v>0</v>
      </c>
    </row>
    <row r="610" spans="1:3">
      <c r="A610" t="str">
        <f t="shared" si="7"/>
        <v>Manley</v>
      </c>
      <c r="B610" t="str">
        <f>Participants!AR62</f>
        <v>B. Snedeker</v>
      </c>
      <c r="C610" s="117">
        <f>Participants!AW62</f>
        <v>231659.58451999997</v>
      </c>
    </row>
    <row r="611" spans="1:3">
      <c r="A611" t="str">
        <f t="shared" si="7"/>
        <v>Pitbull</v>
      </c>
      <c r="B611" t="str">
        <f>Participants!AR63</f>
        <v>R. McIlroy</v>
      </c>
      <c r="C611" s="117">
        <f>Participants!AW63</f>
        <v>231659.58451999997</v>
      </c>
    </row>
    <row r="612" spans="1:3">
      <c r="A612" t="str">
        <f t="shared" si="7"/>
        <v>Short timer</v>
      </c>
      <c r="B612" t="str">
        <f>Participants!AR64</f>
        <v>P. Mickelson</v>
      </c>
      <c r="C612" s="117">
        <f>Participants!AW64</f>
        <v>0</v>
      </c>
    </row>
    <row r="613" spans="1:3">
      <c r="A613" t="str">
        <f t="shared" si="7"/>
        <v>BdgrGlfr</v>
      </c>
      <c r="B613" t="str">
        <f>Participants!AR65</f>
        <v>A. Scott</v>
      </c>
      <c r="C613" s="117">
        <f>Participants!AW65</f>
        <v>34041.231599999941</v>
      </c>
    </row>
    <row r="614" spans="1:3">
      <c r="A614" t="str">
        <f t="shared" si="7"/>
        <v>Irish Elvis</v>
      </c>
      <c r="B614" t="str">
        <f>Participants!AR66</f>
        <v>R. Fowler</v>
      </c>
      <c r="C614" s="117">
        <f>Participants!AW66</f>
        <v>0</v>
      </c>
    </row>
    <row r="615" spans="1:3">
      <c r="A615" t="str">
        <f t="shared" si="7"/>
        <v>Still Pushin</v>
      </c>
      <c r="B615" t="str">
        <f>Participants!AR67</f>
        <v>P. Mickelson</v>
      </c>
      <c r="C615" s="117">
        <f>Participants!AW67</f>
        <v>0</v>
      </c>
    </row>
    <row r="616" spans="1:3">
      <c r="A616" t="str">
        <f t="shared" si="7"/>
        <v>Duhawk81</v>
      </c>
      <c r="B616" t="str">
        <f>Participants!AR68</f>
        <v>P. Reed</v>
      </c>
      <c r="C616" s="117">
        <f>Participants!AW68</f>
        <v>26840.392299999989</v>
      </c>
    </row>
    <row r="617" spans="1:3">
      <c r="A617" t="str">
        <f t="shared" si="7"/>
        <v>Texas Nanny</v>
      </c>
      <c r="B617" t="str">
        <f>Participants!AR69</f>
        <v>A. Scott</v>
      </c>
      <c r="C617" s="117">
        <f>Participants!AW69</f>
        <v>34041.231599999941</v>
      </c>
    </row>
    <row r="618" spans="1:3">
      <c r="A618" t="str">
        <f t="shared" si="7"/>
        <v>TStackMoney</v>
      </c>
      <c r="B618" t="str">
        <f>Participants!AR70</f>
        <v>P. Reed</v>
      </c>
      <c r="C618" s="117">
        <f>Participants!AW70</f>
        <v>26840.392299999989</v>
      </c>
    </row>
    <row r="619" spans="1:3">
      <c r="A619" t="str">
        <f t="shared" si="7"/>
        <v>Jaybird60</v>
      </c>
      <c r="B619" t="str">
        <f>Participants!AR71</f>
        <v>P. Mickelson</v>
      </c>
      <c r="C619" s="117">
        <f>Participants!AW71</f>
        <v>0</v>
      </c>
    </row>
    <row r="620" spans="1:3">
      <c r="A620" t="str">
        <f t="shared" si="7"/>
        <v>Zoomer</v>
      </c>
      <c r="B620" t="str">
        <f>Participants!AR72</f>
        <v>P. Mickelson</v>
      </c>
      <c r="C620" s="117">
        <f>Participants!AW72</f>
        <v>0</v>
      </c>
    </row>
    <row r="621" spans="1:3">
      <c r="A621" t="str">
        <f t="shared" si="7"/>
        <v>Ed's Americans</v>
      </c>
      <c r="B621" t="str">
        <f>Participants!AR73</f>
        <v>B. Watson</v>
      </c>
      <c r="C621" s="117">
        <f>Participants!AW73</f>
        <v>47348.676449999999</v>
      </c>
    </row>
    <row r="622" spans="1:3">
      <c r="A622" t="str">
        <f t="shared" si="7"/>
        <v>Team Kelly</v>
      </c>
      <c r="B622" t="str">
        <f>Participants!AR74</f>
        <v>L. Oosthuizen</v>
      </c>
      <c r="C622" s="117">
        <f>Participants!AW74</f>
        <v>177113.54245000001</v>
      </c>
    </row>
    <row r="623" spans="1:3">
      <c r="A623" t="str">
        <f t="shared" si="7"/>
        <v>South of the Boarder</v>
      </c>
      <c r="B623" t="str">
        <f>Participants!AR75</f>
        <v>J. Walker</v>
      </c>
      <c r="C623" s="117">
        <f>Participants!AW75</f>
        <v>63148.965450000011</v>
      </c>
    </row>
    <row r="624" spans="1:3">
      <c r="A624" t="str">
        <f t="shared" si="7"/>
        <v>Boomer</v>
      </c>
      <c r="B624" t="str">
        <f>Participants!AR76</f>
        <v>A. Scott</v>
      </c>
      <c r="C624" s="117">
        <f>Participants!AW76</f>
        <v>34041.231599999941</v>
      </c>
    </row>
    <row r="625" spans="1:3">
      <c r="A625" t="str">
        <f t="shared" si="7"/>
        <v>chefpatty</v>
      </c>
      <c r="B625" t="str">
        <f>Participants!AR77</f>
        <v>J. Spieth</v>
      </c>
      <c r="C625" s="117">
        <f>Participants!AW77</f>
        <v>880000</v>
      </c>
    </row>
    <row r="626" spans="1:3">
      <c r="A626" t="str">
        <f t="shared" si="7"/>
        <v>cachee</v>
      </c>
      <c r="B626" t="str">
        <f>Participants!AR78</f>
        <v>H. Stenson</v>
      </c>
      <c r="C626" s="117">
        <f>Participants!AW78</f>
        <v>83987.45405</v>
      </c>
    </row>
    <row r="627" spans="1:3">
      <c r="A627" t="str">
        <f t="shared" si="7"/>
        <v>BOBBY J</v>
      </c>
      <c r="B627" t="str">
        <f>Participants!AR79</f>
        <v>H. Stenson</v>
      </c>
      <c r="C627" s="117">
        <f>Participants!AW79</f>
        <v>83987.45405</v>
      </c>
    </row>
    <row r="628" spans="1:3">
      <c r="A628" t="str">
        <f t="shared" si="7"/>
        <v>Vertigo Man</v>
      </c>
      <c r="B628" t="str">
        <f>Participants!AR80</f>
        <v>H. Stenson</v>
      </c>
      <c r="C628" s="117">
        <f>Participants!AW80</f>
        <v>83987.45405</v>
      </c>
    </row>
    <row r="629" spans="1:3">
      <c r="A629" t="str">
        <f t="shared" si="7"/>
        <v>Spalding Smails</v>
      </c>
      <c r="B629" t="str">
        <f>Participants!AR81</f>
        <v>M. Kuchar</v>
      </c>
      <c r="C629" s="117">
        <f>Participants!AW81</f>
        <v>83987.45405</v>
      </c>
    </row>
    <row r="630" spans="1:3">
      <c r="A630" t="str">
        <f t="shared" si="7"/>
        <v>Tiff</v>
      </c>
      <c r="B630" t="str">
        <f>Participants!AR82</f>
        <v>P. Mickelson</v>
      </c>
      <c r="C630" s="117">
        <f>Participants!AW82</f>
        <v>0</v>
      </c>
    </row>
    <row r="631" spans="1:3">
      <c r="A631" t="str">
        <f t="shared" si="7"/>
        <v>billymo1</v>
      </c>
      <c r="B631" t="str">
        <f>Participants!AR83</f>
        <v>P. Mickelson</v>
      </c>
      <c r="C631" s="117">
        <f>Participants!AW83</f>
        <v>0</v>
      </c>
    </row>
    <row r="632" spans="1:3">
      <c r="A632" t="str">
        <f t="shared" si="7"/>
        <v>Steve P</v>
      </c>
      <c r="B632" t="str">
        <f>Participants!AR84</f>
        <v>J. Spieth</v>
      </c>
      <c r="C632" s="117">
        <f>Participants!AW84</f>
        <v>880000</v>
      </c>
    </row>
    <row r="633" spans="1:3">
      <c r="A633" t="str">
        <f t="shared" si="7"/>
        <v>Baller</v>
      </c>
      <c r="B633" t="str">
        <f>Participants!AR85</f>
        <v>J. Day</v>
      </c>
      <c r="C633" s="117">
        <f>Participants!AW85</f>
        <v>231659.58451999997</v>
      </c>
    </row>
    <row r="634" spans="1:3">
      <c r="A634" t="str">
        <f t="shared" si="7"/>
        <v>Swifty For Life</v>
      </c>
      <c r="B634" t="str">
        <f>Participants!AR86</f>
        <v>P. Reed</v>
      </c>
      <c r="C634" s="117">
        <f>Participants!AW86</f>
        <v>26840.392299999989</v>
      </c>
    </row>
    <row r="635" spans="1:3">
      <c r="A635" t="str">
        <f t="shared" si="7"/>
        <v>Longandwrong</v>
      </c>
      <c r="B635" t="str">
        <f>Participants!AR87</f>
        <v>B. Watson</v>
      </c>
      <c r="C635" s="117">
        <f>Participants!AW87</f>
        <v>47348.676449999999</v>
      </c>
    </row>
    <row r="636" spans="1:3">
      <c r="A636" t="str">
        <f t="shared" si="7"/>
        <v>Kwilly</v>
      </c>
      <c r="B636" t="str">
        <f>Participants!AR88</f>
        <v>A. Scott</v>
      </c>
      <c r="C636" s="117">
        <f>Participants!AW88</f>
        <v>34041.231599999941</v>
      </c>
    </row>
    <row r="637" spans="1:3">
      <c r="A637" t="str">
        <f t="shared" si="7"/>
        <v>Mandog</v>
      </c>
      <c r="B637" t="str">
        <f>Participants!AR89</f>
        <v>C. Schwartzel</v>
      </c>
      <c r="C637" s="117">
        <f>Participants!AW89</f>
        <v>0</v>
      </c>
    </row>
    <row r="638" spans="1:3">
      <c r="A638" t="str">
        <f t="shared" si="7"/>
        <v>Schreiner1</v>
      </c>
      <c r="B638" t="str">
        <f>Participants!AR90</f>
        <v>Z. Johnson</v>
      </c>
      <c r="C638" s="117">
        <f>Participants!AW90</f>
        <v>0</v>
      </c>
    </row>
    <row r="639" spans="1:3">
      <c r="A639" t="str">
        <f t="shared" si="7"/>
        <v>Nilsy</v>
      </c>
      <c r="B639" t="str">
        <f>Participants!AR91</f>
        <v>P. Mickelson</v>
      </c>
      <c r="C639" s="117">
        <f>Participants!AW91</f>
        <v>0</v>
      </c>
    </row>
    <row r="640" spans="1:3">
      <c r="A640" t="str">
        <f t="shared" si="7"/>
        <v>Boom Boom</v>
      </c>
      <c r="B640" t="str">
        <f>Participants!AR92</f>
        <v>D. Johnson</v>
      </c>
      <c r="C640" s="117">
        <f>Participants!AW92</f>
        <v>413333.33333333331</v>
      </c>
    </row>
    <row r="641" spans="1:3">
      <c r="A641" t="str">
        <f t="shared" si="7"/>
        <v>Dick</v>
      </c>
      <c r="B641" t="str">
        <f>Participants!AR93</f>
        <v>P. Casey</v>
      </c>
      <c r="C641" s="117">
        <f>Participants!AW93</f>
        <v>413333.33333333331</v>
      </c>
    </row>
    <row r="642" spans="1:3">
      <c r="A642" t="str">
        <f t="shared" si="7"/>
        <v>WahoosStillLive</v>
      </c>
      <c r="B642" t="str">
        <f>Participants!AR94</f>
        <v>A. Scott</v>
      </c>
      <c r="C642" s="117">
        <f>Participants!AW94</f>
        <v>34041.231599999941</v>
      </c>
    </row>
    <row r="643" spans="1:3">
      <c r="A643" t="str">
        <f t="shared" si="7"/>
        <v>D&amp;E</v>
      </c>
      <c r="B643" t="str">
        <f>Participants!AR95</f>
        <v>D. Johnson</v>
      </c>
      <c r="C643" s="117">
        <f>Participants!AW95</f>
        <v>413333.33333333331</v>
      </c>
    </row>
    <row r="644" spans="1:3">
      <c r="A644" t="str">
        <f t="shared" si="7"/>
        <v>billymo2</v>
      </c>
      <c r="B644" t="str">
        <f>Participants!AR96</f>
        <v>D. Johnson</v>
      </c>
      <c r="C644" s="117">
        <f>Participants!AW96</f>
        <v>413333.33333333331</v>
      </c>
    </row>
    <row r="645" spans="1:3">
      <c r="A645" t="str">
        <f t="shared" si="7"/>
        <v>GHOST</v>
      </c>
      <c r="B645" t="str">
        <f>Participants!AR97</f>
        <v>D. Johnson</v>
      </c>
      <c r="C645" s="117">
        <f>Participants!AW97</f>
        <v>413333.33333333331</v>
      </c>
    </row>
    <row r="646" spans="1:3">
      <c r="A646" t="str">
        <f t="shared" si="7"/>
        <v>Coachwad</v>
      </c>
      <c r="B646" t="str">
        <f>Participants!AR98</f>
        <v>H. Stenson</v>
      </c>
      <c r="C646" s="117">
        <f>Participants!AW98</f>
        <v>83987.45405</v>
      </c>
    </row>
    <row r="647" spans="1:3">
      <c r="A647" t="str">
        <f t="shared" si="7"/>
        <v>AMP</v>
      </c>
      <c r="B647" t="str">
        <f>Participants!AR99</f>
        <v>B. Watson</v>
      </c>
      <c r="C647" s="117">
        <f>Participants!AW99</f>
        <v>47348.676449999999</v>
      </c>
    </row>
    <row r="648" spans="1:3">
      <c r="A648" t="str">
        <f t="shared" si="7"/>
        <v>BRUCE</v>
      </c>
      <c r="B648" t="str">
        <f>Participants!AR100</f>
        <v>R. Fowler</v>
      </c>
      <c r="C648" s="117">
        <f>Participants!AW100</f>
        <v>0</v>
      </c>
    </row>
    <row r="649" spans="1:3">
      <c r="A649" t="str">
        <f t="shared" si="7"/>
        <v>FlashGordon's</v>
      </c>
      <c r="B649" t="str">
        <f>Participants!AR101</f>
        <v>R. Fowler</v>
      </c>
      <c r="C649" s="117">
        <f>Participants!AW101</f>
        <v>0</v>
      </c>
    </row>
    <row r="650" spans="1:3">
      <c r="A650" t="str">
        <f t="shared" si="7"/>
        <v>Jeff Stassel</v>
      </c>
      <c r="B650" t="str">
        <f>Participants!AR102</f>
        <v>A. Scott</v>
      </c>
      <c r="C650" s="117">
        <f>Participants!AW102</f>
        <v>34041.231599999941</v>
      </c>
    </row>
    <row r="651" spans="1:3">
      <c r="A651" t="str">
        <f t="shared" si="7"/>
        <v xml:space="preserve">Big Delicious </v>
      </c>
      <c r="B651" t="str">
        <f>Participants!AR103</f>
        <v>J. Day</v>
      </c>
      <c r="C651" s="117">
        <f>Participants!AW103</f>
        <v>231659.58451999997</v>
      </c>
    </row>
    <row r="652" spans="1:3">
      <c r="A652" t="str">
        <f t="shared" ref="A652:A715" si="8">A515</f>
        <v>Ed's Ferners</v>
      </c>
      <c r="B652" t="str">
        <f>Participants!AR104</f>
        <v>A. Scott</v>
      </c>
      <c r="C652" s="117">
        <f>Participants!AW104</f>
        <v>34041.231599999941</v>
      </c>
    </row>
    <row r="653" spans="1:3">
      <c r="A653" t="str">
        <f t="shared" si="8"/>
        <v>Rudy</v>
      </c>
      <c r="B653" t="str">
        <f>Participants!AR105</f>
        <v>J. Day</v>
      </c>
      <c r="C653" s="117">
        <f>Participants!AW105</f>
        <v>231659.58451999997</v>
      </c>
    </row>
    <row r="654" spans="1:3">
      <c r="A654" t="str">
        <f t="shared" si="8"/>
        <v>Frodo</v>
      </c>
      <c r="B654" t="str">
        <f>Participants!AR106</f>
        <v>R. McIlroy</v>
      </c>
      <c r="C654" s="117">
        <f>Participants!AW106</f>
        <v>231659.58451999997</v>
      </c>
    </row>
    <row r="655" spans="1:3">
      <c r="A655" t="str">
        <f t="shared" si="8"/>
        <v>Doonie</v>
      </c>
      <c r="B655" t="str">
        <f>Participants!AR107</f>
        <v>L. Oosthuizen</v>
      </c>
      <c r="C655" s="117">
        <f>Participants!AW107</f>
        <v>177113.54245000001</v>
      </c>
    </row>
    <row r="656" spans="1:3">
      <c r="A656" t="str">
        <f t="shared" si="8"/>
        <v>Broome</v>
      </c>
      <c r="B656" t="str">
        <f>Participants!AR108</f>
        <v>H. Stenson</v>
      </c>
      <c r="C656" s="117">
        <f>Participants!AW108</f>
        <v>83987.45405</v>
      </c>
    </row>
    <row r="657" spans="1:3">
      <c r="A657" t="str">
        <f t="shared" si="8"/>
        <v>Zesus</v>
      </c>
      <c r="B657" t="str">
        <f>Participants!AR109</f>
        <v>H. Stenson</v>
      </c>
      <c r="C657" s="117">
        <f>Participants!AW109</f>
        <v>83987.45405</v>
      </c>
    </row>
    <row r="658" spans="1:3">
      <c r="A658" t="str">
        <f t="shared" si="8"/>
        <v>Pimp Master Flex Face</v>
      </c>
      <c r="B658" t="str">
        <f>Participants!AR110</f>
        <v>D. Johnson</v>
      </c>
      <c r="C658" s="117">
        <f>Participants!AW110</f>
        <v>413333.33333333331</v>
      </c>
    </row>
    <row r="659" spans="1:3">
      <c r="A659" t="str">
        <f t="shared" si="8"/>
        <v>East Coast</v>
      </c>
      <c r="B659" t="str">
        <f>Participants!AR111</f>
        <v>D. Johnson</v>
      </c>
      <c r="C659" s="117">
        <f>Participants!AW111</f>
        <v>413333.33333333331</v>
      </c>
    </row>
    <row r="660" spans="1:3">
      <c r="A660" t="str">
        <f t="shared" si="8"/>
        <v>Schreiner2</v>
      </c>
      <c r="B660" t="str">
        <f>Participants!AR112</f>
        <v>R. Fowler</v>
      </c>
      <c r="C660" s="117">
        <f>Participants!AW112</f>
        <v>0</v>
      </c>
    </row>
    <row r="661" spans="1:3">
      <c r="A661" t="str">
        <f t="shared" si="8"/>
        <v>jopupsdad</v>
      </c>
      <c r="B661" t="str">
        <f>Participants!AR113</f>
        <v>P. Mickelson</v>
      </c>
      <c r="C661" s="117">
        <f>Participants!AW113</f>
        <v>0</v>
      </c>
    </row>
    <row r="662" spans="1:3">
      <c r="A662" t="str">
        <f t="shared" si="8"/>
        <v xml:space="preserve">Longhitter </v>
      </c>
      <c r="B662" t="str">
        <f>Participants!AR114</f>
        <v>R. Fowler</v>
      </c>
      <c r="C662" s="117">
        <f>Participants!AW114</f>
        <v>0</v>
      </c>
    </row>
    <row r="663" spans="1:3">
      <c r="A663" t="str">
        <f t="shared" si="8"/>
        <v>Cramer</v>
      </c>
      <c r="B663" t="str">
        <f>Participants!AR115</f>
        <v>R. McIlroy</v>
      </c>
      <c r="C663" s="117">
        <f>Participants!AW115</f>
        <v>231659.58451999997</v>
      </c>
    </row>
    <row r="664" spans="1:3">
      <c r="A664" t="str">
        <f t="shared" si="8"/>
        <v>Stat</v>
      </c>
      <c r="B664" t="str">
        <f>Participants!AR116</f>
        <v>D. Johnson</v>
      </c>
      <c r="C664" s="117">
        <f>Participants!AW116</f>
        <v>413333.33333333331</v>
      </c>
    </row>
    <row r="665" spans="1:3">
      <c r="A665" t="str">
        <f t="shared" si="8"/>
        <v>kat</v>
      </c>
      <c r="B665" t="str">
        <f>Participants!AR117</f>
        <v>C. Smith</v>
      </c>
      <c r="C665" s="117">
        <f>Participants!AW117</f>
        <v>21153.366449999856</v>
      </c>
    </row>
    <row r="666" spans="1:3">
      <c r="A666" t="str">
        <f t="shared" si="8"/>
        <v>sportsjill</v>
      </c>
      <c r="B666" t="str">
        <f>Participants!AR118</f>
        <v>D. Johnson</v>
      </c>
      <c r="C666" s="117">
        <f>Participants!AW118</f>
        <v>413333.33333333331</v>
      </c>
    </row>
    <row r="667" spans="1:3">
      <c r="A667" t="str">
        <f t="shared" si="8"/>
        <v>TRF1</v>
      </c>
      <c r="B667" t="str">
        <f>Participants!AR119</f>
        <v>D. Johnson</v>
      </c>
      <c r="C667" s="117">
        <f>Participants!AW119</f>
        <v>413333.33333333331</v>
      </c>
    </row>
    <row r="668" spans="1:3">
      <c r="A668" t="str">
        <f t="shared" si="8"/>
        <v>TRF2</v>
      </c>
      <c r="B668" t="str">
        <f>Participants!AR120</f>
        <v>R. McIlroy</v>
      </c>
      <c r="C668" s="117">
        <f>Participants!AW120</f>
        <v>231659.58451999997</v>
      </c>
    </row>
    <row r="669" spans="1:3">
      <c r="A669" t="str">
        <f t="shared" si="8"/>
        <v>ALLIEDWIRE1</v>
      </c>
      <c r="B669" t="str">
        <f>Participants!AR121</f>
        <v>H. Matsuyama</v>
      </c>
      <c r="C669" s="117">
        <f>Participants!AW121</f>
        <v>311666.66666666669</v>
      </c>
    </row>
    <row r="670" spans="1:3">
      <c r="A670" t="str">
        <f t="shared" si="8"/>
        <v>Connor's Champs</v>
      </c>
      <c r="B670" t="str">
        <f>Participants!AR122</f>
        <v>B. Koepka</v>
      </c>
      <c r="C670" s="117">
        <f>Participants!AW122</f>
        <v>111506.59069999999</v>
      </c>
    </row>
    <row r="671" spans="1:3">
      <c r="A671" t="str">
        <f t="shared" si="8"/>
        <v>KILLER</v>
      </c>
      <c r="B671" t="str">
        <f>Participants!AR123</f>
        <v>J. Rose</v>
      </c>
      <c r="C671" s="117">
        <f>Participants!AW123</f>
        <v>231659.58451999997</v>
      </c>
    </row>
    <row r="672" spans="1:3">
      <c r="A672" t="str">
        <f t="shared" si="8"/>
        <v>Andy</v>
      </c>
      <c r="B672" t="str">
        <f>Participants!AR124</f>
        <v>E. Els</v>
      </c>
      <c r="C672" s="117">
        <f>Participants!AW124</f>
        <v>0</v>
      </c>
    </row>
    <row r="673" spans="1:3">
      <c r="A673" t="str">
        <f t="shared" si="8"/>
        <v>Chip</v>
      </c>
      <c r="B673" t="str">
        <f>Participants!AR125</f>
        <v>A. Scott</v>
      </c>
      <c r="C673" s="117">
        <f>Participants!AW125</f>
        <v>34041.231599999941</v>
      </c>
    </row>
    <row r="674" spans="1:3">
      <c r="A674" t="str">
        <f t="shared" si="8"/>
        <v>"Johnny Come Lately"</v>
      </c>
      <c r="B674" t="str">
        <f>Participants!AR126</f>
        <v>S. Garcia</v>
      </c>
      <c r="C674" s="117">
        <f>Participants!AW126</f>
        <v>53106.023800000003</v>
      </c>
    </row>
    <row r="675" spans="1:3">
      <c r="A675" t="str">
        <f t="shared" si="8"/>
        <v>Push 'Em All Day</v>
      </c>
      <c r="B675" t="str">
        <f>Participants!AR127</f>
        <v>A. Scott</v>
      </c>
      <c r="C675" s="117">
        <f>Participants!AW127</f>
        <v>34041.231599999941</v>
      </c>
    </row>
    <row r="676" spans="1:3">
      <c r="A676" t="str">
        <f t="shared" si="8"/>
        <v>ChaseG</v>
      </c>
      <c r="B676" t="str">
        <f>Participants!AR128</f>
        <v>A. Scott</v>
      </c>
      <c r="C676" s="117">
        <f>Participants!AW128</f>
        <v>34041.231599999941</v>
      </c>
    </row>
    <row r="677" spans="1:3">
      <c r="A677" t="str">
        <f t="shared" si="8"/>
        <v>Memphis Raines</v>
      </c>
      <c r="B677" t="str">
        <f>Participants!AR129</f>
        <v>J. Day</v>
      </c>
      <c r="C677" s="117">
        <f>Participants!AW129</f>
        <v>231659.58451999997</v>
      </c>
    </row>
    <row r="678" spans="1:3">
      <c r="A678" t="str">
        <f t="shared" si="8"/>
        <v>Golden Girls</v>
      </c>
      <c r="B678" t="str">
        <f>Participants!AR130</f>
        <v>R. McIlroy</v>
      </c>
      <c r="C678" s="117">
        <f>Participants!AW130</f>
        <v>231659.58451999997</v>
      </c>
    </row>
    <row r="679" spans="1:3">
      <c r="A679" t="str">
        <f t="shared" si="8"/>
        <v>TRF3</v>
      </c>
      <c r="B679" t="str">
        <f>Participants!AR131</f>
        <v>P. Mickelson</v>
      </c>
      <c r="C679" s="117">
        <f>Participants!AW131</f>
        <v>0</v>
      </c>
    </row>
    <row r="680" spans="1:3">
      <c r="A680" t="str">
        <f t="shared" si="8"/>
        <v>Dragoy</v>
      </c>
      <c r="B680" t="str">
        <f>Participants!AR132</f>
        <v>R. Fowler</v>
      </c>
      <c r="C680" s="117">
        <f>Participants!AW132</f>
        <v>0</v>
      </c>
    </row>
    <row r="681" spans="1:3">
      <c r="A681" t="str">
        <f t="shared" si="8"/>
        <v>cardboy</v>
      </c>
      <c r="B681" t="str">
        <f>Participants!AR133</f>
        <v>A. Scott</v>
      </c>
      <c r="C681" s="117">
        <f>Participants!AW133</f>
        <v>34041.231599999941</v>
      </c>
    </row>
    <row r="682" spans="1:3">
      <c r="A682" t="str">
        <f t="shared" si="8"/>
        <v>R-H #2</v>
      </c>
      <c r="B682" t="str">
        <f>Participants!AR134</f>
        <v>A. Scott</v>
      </c>
      <c r="C682" s="117">
        <f>Participants!AW134</f>
        <v>34041.231599999941</v>
      </c>
    </row>
    <row r="683" spans="1:3">
      <c r="A683" t="str">
        <f t="shared" si="8"/>
        <v>Odie</v>
      </c>
      <c r="B683" t="str">
        <f>Participants!AR135</f>
        <v>A. Scott</v>
      </c>
      <c r="C683" s="117">
        <f>Participants!AW135</f>
        <v>34041.231599999941</v>
      </c>
    </row>
    <row r="684" spans="1:3">
      <c r="A684" t="str">
        <f t="shared" si="8"/>
        <v>Pin Seeker</v>
      </c>
      <c r="B684" t="str">
        <f>Participants!AR136</f>
        <v>P. Mickelson</v>
      </c>
      <c r="C684" s="117">
        <f>Participants!AW136</f>
        <v>0</v>
      </c>
    </row>
    <row r="685" spans="1:3">
      <c r="A685" t="str">
        <f t="shared" si="8"/>
        <v>Hondo</v>
      </c>
      <c r="B685" t="str">
        <f>Participants!AR137</f>
        <v>J. Dufner</v>
      </c>
      <c r="C685" s="117">
        <f>Participants!AW137</f>
        <v>0</v>
      </c>
    </row>
    <row r="686" spans="1:3">
      <c r="A686" t="str">
        <f t="shared" si="8"/>
        <v>Biscuit Boys</v>
      </c>
      <c r="B686" t="str">
        <f>Participants!AR138</f>
        <v>C. Schwartzel</v>
      </c>
      <c r="C686" s="117">
        <f>Participants!AW138</f>
        <v>0</v>
      </c>
    </row>
    <row r="687" spans="1:3">
      <c r="A687" t="str">
        <f t="shared" si="8"/>
        <v xml:space="preserve">Mulligan </v>
      </c>
      <c r="B687" t="s">
        <v>4370</v>
      </c>
      <c r="C687" s="117" t="s">
        <v>18</v>
      </c>
    </row>
    <row r="688" spans="1:3">
      <c r="A688" t="str">
        <f t="shared" si="8"/>
        <v>KKasual #1</v>
      </c>
      <c r="B688" t="s">
        <v>4370</v>
      </c>
      <c r="C688" s="117" t="s">
        <v>19</v>
      </c>
    </row>
    <row r="689" spans="1:3">
      <c r="A689" t="str">
        <f t="shared" si="8"/>
        <v>packboy</v>
      </c>
      <c r="B689" t="s">
        <v>4370</v>
      </c>
      <c r="C689" t="s">
        <v>19</v>
      </c>
    </row>
    <row r="690" spans="1:3">
      <c r="A690" t="str">
        <f t="shared" si="8"/>
        <v>Big Shooter</v>
      </c>
      <c r="B690" t="s">
        <v>4370</v>
      </c>
      <c r="C690" t="s">
        <v>8</v>
      </c>
    </row>
    <row r="691" spans="1:3">
      <c r="A691" t="str">
        <f t="shared" si="8"/>
        <v>klogue10</v>
      </c>
      <c r="B691" t="s">
        <v>4370</v>
      </c>
      <c r="C691" t="s">
        <v>22</v>
      </c>
    </row>
    <row r="692" spans="1:3">
      <c r="A692" t="str">
        <f t="shared" si="8"/>
        <v>GOD #1</v>
      </c>
      <c r="B692" t="s">
        <v>4370</v>
      </c>
      <c r="C692" t="s">
        <v>7</v>
      </c>
    </row>
    <row r="693" spans="1:3">
      <c r="A693" t="str">
        <f t="shared" si="8"/>
        <v>Chuck47</v>
      </c>
      <c r="B693" t="s">
        <v>4370</v>
      </c>
      <c r="C693" t="s">
        <v>7</v>
      </c>
    </row>
    <row r="694" spans="1:3">
      <c r="A694" t="str">
        <f t="shared" si="8"/>
        <v>Breeze34 #2</v>
      </c>
      <c r="B694" t="s">
        <v>4370</v>
      </c>
      <c r="C694" t="s">
        <v>42</v>
      </c>
    </row>
    <row r="695" spans="1:3">
      <c r="A695" t="str">
        <f t="shared" si="8"/>
        <v>WhoDey</v>
      </c>
      <c r="B695" t="s">
        <v>4370</v>
      </c>
      <c r="C695" t="s">
        <v>5</v>
      </c>
    </row>
    <row r="696" spans="1:3">
      <c r="A696" t="str">
        <f t="shared" si="8"/>
        <v>PGATechGuy</v>
      </c>
      <c r="B696" t="s">
        <v>4370</v>
      </c>
      <c r="C696" t="s">
        <v>5</v>
      </c>
    </row>
    <row r="697" spans="1:3">
      <c r="A697" t="str">
        <f t="shared" si="8"/>
        <v xml:space="preserve">smttyglf </v>
      </c>
      <c r="B697" t="s">
        <v>4370</v>
      </c>
      <c r="C697" t="s">
        <v>18</v>
      </c>
    </row>
    <row r="698" spans="1:3">
      <c r="A698" t="str">
        <f t="shared" si="8"/>
        <v>Texas PaPaw</v>
      </c>
      <c r="B698" t="s">
        <v>4370</v>
      </c>
      <c r="C698" t="s">
        <v>5</v>
      </c>
    </row>
    <row r="699" spans="1:3">
      <c r="A699" t="str">
        <f t="shared" si="8"/>
        <v>Breeze34 #1</v>
      </c>
      <c r="B699" t="s">
        <v>4370</v>
      </c>
      <c r="C699" t="s">
        <v>15</v>
      </c>
    </row>
    <row r="700" spans="1:3">
      <c r="A700" t="str">
        <f t="shared" si="8"/>
        <v>Not A Chance</v>
      </c>
      <c r="B700" t="s">
        <v>4370</v>
      </c>
      <c r="C700" t="s">
        <v>41</v>
      </c>
    </row>
    <row r="701" spans="1:3">
      <c r="A701" t="str">
        <f t="shared" si="8"/>
        <v>OSU Steeler</v>
      </c>
      <c r="B701" t="s">
        <v>4370</v>
      </c>
      <c r="C701" t="s">
        <v>34</v>
      </c>
    </row>
    <row r="702" spans="1:3">
      <c r="A702" t="str">
        <f t="shared" si="8"/>
        <v>GoDucks</v>
      </c>
      <c r="B702" t="s">
        <v>4370</v>
      </c>
      <c r="C702" t="s">
        <v>7</v>
      </c>
    </row>
    <row r="703" spans="1:3">
      <c r="A703" t="str">
        <f t="shared" si="8"/>
        <v>kcrosley</v>
      </c>
      <c r="B703" t="s">
        <v>4370</v>
      </c>
      <c r="C703" t="s">
        <v>17</v>
      </c>
    </row>
    <row r="704" spans="1:3">
      <c r="A704" t="str">
        <f t="shared" si="8"/>
        <v>miam224</v>
      </c>
      <c r="B704" t="s">
        <v>4370</v>
      </c>
      <c r="C704" t="s">
        <v>5</v>
      </c>
    </row>
    <row r="705" spans="1:3">
      <c r="A705" t="str">
        <f t="shared" si="8"/>
        <v>Sow Dawg</v>
      </c>
      <c r="B705" t="s">
        <v>4370</v>
      </c>
      <c r="C705" t="s">
        <v>7</v>
      </c>
    </row>
    <row r="706" spans="1:3">
      <c r="A706" t="str">
        <f t="shared" si="8"/>
        <v>Rick K</v>
      </c>
      <c r="B706" t="s">
        <v>4370</v>
      </c>
      <c r="C706" t="s">
        <v>8</v>
      </c>
    </row>
    <row r="707" spans="1:3">
      <c r="A707" t="str">
        <f t="shared" si="8"/>
        <v>DZ</v>
      </c>
      <c r="B707" t="s">
        <v>4370</v>
      </c>
      <c r="C707" t="s">
        <v>15</v>
      </c>
    </row>
    <row r="708" spans="1:3">
      <c r="A708" t="str">
        <f t="shared" si="8"/>
        <v>Perfect Spiral</v>
      </c>
      <c r="B708" t="s">
        <v>4370</v>
      </c>
      <c r="C708" t="s">
        <v>15</v>
      </c>
    </row>
    <row r="709" spans="1:3">
      <c r="A709" t="str">
        <f t="shared" si="8"/>
        <v>ChrisH</v>
      </c>
      <c r="B709" t="s">
        <v>4370</v>
      </c>
      <c r="C709" t="s">
        <v>7</v>
      </c>
    </row>
    <row r="710" spans="1:3">
      <c r="A710" t="str">
        <f t="shared" si="8"/>
        <v>Green Jacket</v>
      </c>
      <c r="B710" t="s">
        <v>4370</v>
      </c>
      <c r="C710" t="s">
        <v>7</v>
      </c>
    </row>
    <row r="711" spans="1:3">
      <c r="A711" t="str">
        <f t="shared" si="8"/>
        <v>Drewski</v>
      </c>
      <c r="B711" t="s">
        <v>4370</v>
      </c>
      <c r="C711" t="s">
        <v>7</v>
      </c>
    </row>
    <row r="712" spans="1:3">
      <c r="A712" t="str">
        <f t="shared" si="8"/>
        <v>CeeDee</v>
      </c>
      <c r="B712" t="s">
        <v>4370</v>
      </c>
      <c r="C712" t="s">
        <v>26</v>
      </c>
    </row>
    <row r="713" spans="1:3">
      <c r="A713" t="str">
        <f t="shared" si="8"/>
        <v>Ted</v>
      </c>
      <c r="B713" t="s">
        <v>4370</v>
      </c>
      <c r="C713" t="s">
        <v>7</v>
      </c>
    </row>
    <row r="714" spans="1:3">
      <c r="A714" t="str">
        <f t="shared" si="8"/>
        <v>Brown-Ripple</v>
      </c>
      <c r="B714" t="s">
        <v>4370</v>
      </c>
      <c r="C714" t="s">
        <v>8</v>
      </c>
    </row>
    <row r="715" spans="1:3">
      <c r="A715" t="str">
        <f t="shared" si="8"/>
        <v>team nazzy</v>
      </c>
      <c r="B715" t="s">
        <v>4370</v>
      </c>
      <c r="C715" t="s">
        <v>7</v>
      </c>
    </row>
    <row r="716" spans="1:3">
      <c r="A716" t="str">
        <f t="shared" ref="A716:A779" si="9">A579</f>
        <v>bptacek</v>
      </c>
      <c r="B716" t="s">
        <v>4370</v>
      </c>
      <c r="C716" t="s">
        <v>5</v>
      </c>
    </row>
    <row r="717" spans="1:3">
      <c r="A717" t="str">
        <f t="shared" si="9"/>
        <v>Beth's Winners</v>
      </c>
      <c r="B717" t="s">
        <v>4370</v>
      </c>
      <c r="C717" t="s">
        <v>12</v>
      </c>
    </row>
    <row r="718" spans="1:3">
      <c r="A718" t="str">
        <f t="shared" si="9"/>
        <v>Stinky Nut</v>
      </c>
      <c r="B718" t="s">
        <v>4370</v>
      </c>
      <c r="C718" t="s">
        <v>5</v>
      </c>
    </row>
    <row r="719" spans="1:3">
      <c r="A719" t="str">
        <f t="shared" si="9"/>
        <v>papersman</v>
      </c>
      <c r="B719" t="s">
        <v>4370</v>
      </c>
      <c r="C719" t="s">
        <v>7</v>
      </c>
    </row>
    <row r="720" spans="1:3">
      <c r="A720" t="str">
        <f t="shared" si="9"/>
        <v>BacNaz</v>
      </c>
      <c r="B720" t="s">
        <v>4370</v>
      </c>
      <c r="C720" t="s">
        <v>19</v>
      </c>
    </row>
    <row r="721" spans="1:3">
      <c r="A721" t="str">
        <f t="shared" si="9"/>
        <v>Stretch</v>
      </c>
      <c r="B721" t="s">
        <v>4370</v>
      </c>
      <c r="C721" t="s">
        <v>17</v>
      </c>
    </row>
    <row r="722" spans="1:3">
      <c r="A722" t="str">
        <f t="shared" si="9"/>
        <v>turfit2</v>
      </c>
      <c r="B722" t="s">
        <v>4370</v>
      </c>
      <c r="C722" t="s">
        <v>8</v>
      </c>
    </row>
    <row r="723" spans="1:3">
      <c r="A723" t="str">
        <f t="shared" si="9"/>
        <v>Give me a break!!</v>
      </c>
      <c r="B723" t="s">
        <v>4370</v>
      </c>
      <c r="C723" t="s">
        <v>18</v>
      </c>
    </row>
    <row r="724" spans="1:3">
      <c r="A724" t="str">
        <f t="shared" si="9"/>
        <v>Foley</v>
      </c>
      <c r="B724" t="s">
        <v>4370</v>
      </c>
      <c r="C724" t="s">
        <v>12</v>
      </c>
    </row>
    <row r="725" spans="1:3">
      <c r="A725" t="str">
        <f t="shared" si="9"/>
        <v>AFish</v>
      </c>
      <c r="B725" t="s">
        <v>4370</v>
      </c>
      <c r="C725" t="s">
        <v>15</v>
      </c>
    </row>
    <row r="726" spans="1:3">
      <c r="A726" t="str">
        <f t="shared" si="9"/>
        <v>Philman911</v>
      </c>
      <c r="B726" t="s">
        <v>4370</v>
      </c>
      <c r="C726" t="s">
        <v>19</v>
      </c>
    </row>
    <row r="727" spans="1:3">
      <c r="A727" t="str">
        <f t="shared" si="9"/>
        <v>Anna Banana</v>
      </c>
      <c r="B727" t="s">
        <v>4370</v>
      </c>
      <c r="C727" t="s">
        <v>17</v>
      </c>
    </row>
    <row r="728" spans="1:3">
      <c r="A728" t="str">
        <f t="shared" si="9"/>
        <v>Master Po</v>
      </c>
      <c r="B728" t="s">
        <v>4370</v>
      </c>
      <c r="C728" t="s">
        <v>15</v>
      </c>
    </row>
    <row r="729" spans="1:3">
      <c r="A729" t="str">
        <f t="shared" si="9"/>
        <v>AFish1</v>
      </c>
      <c r="B729" t="s">
        <v>4370</v>
      </c>
      <c r="C729" t="s">
        <v>8</v>
      </c>
    </row>
    <row r="730" spans="1:3">
      <c r="A730" t="str">
        <f t="shared" si="9"/>
        <v>Oak</v>
      </c>
      <c r="B730" t="s">
        <v>4370</v>
      </c>
      <c r="C730" t="s">
        <v>15</v>
      </c>
    </row>
    <row r="731" spans="1:3">
      <c r="A731" t="str">
        <f t="shared" si="9"/>
        <v>GOD #2</v>
      </c>
      <c r="B731" t="s">
        <v>4370</v>
      </c>
      <c r="C731" t="s">
        <v>6</v>
      </c>
    </row>
    <row r="732" spans="1:3">
      <c r="A732" t="str">
        <f t="shared" si="9"/>
        <v>KKasual #2</v>
      </c>
      <c r="B732" t="s">
        <v>4370</v>
      </c>
      <c r="C732" t="s">
        <v>34</v>
      </c>
    </row>
    <row r="733" spans="1:3">
      <c r="A733" t="str">
        <f t="shared" si="9"/>
        <v>5 Winners</v>
      </c>
      <c r="B733" t="s">
        <v>4370</v>
      </c>
      <c r="C733" t="s">
        <v>6</v>
      </c>
    </row>
    <row r="734" spans="1:3">
      <c r="A734" t="str">
        <f t="shared" si="9"/>
        <v>Ambernic</v>
      </c>
      <c r="B734" t="s">
        <v>4370</v>
      </c>
      <c r="C734" t="s">
        <v>5</v>
      </c>
    </row>
    <row r="735" spans="1:3">
      <c r="A735" t="str">
        <f t="shared" si="9"/>
        <v>Big Daddy</v>
      </c>
      <c r="B735" t="s">
        <v>4370</v>
      </c>
      <c r="C735" t="s">
        <v>18</v>
      </c>
    </row>
    <row r="736" spans="1:3">
      <c r="A736" t="str">
        <f t="shared" si="9"/>
        <v>Coach Cox</v>
      </c>
      <c r="B736" t="s">
        <v>4370</v>
      </c>
      <c r="C736" t="s">
        <v>8</v>
      </c>
    </row>
    <row r="737" spans="1:3">
      <c r="A737" t="str">
        <f t="shared" si="9"/>
        <v>HAPPY HARRY</v>
      </c>
      <c r="B737" t="s">
        <v>4370</v>
      </c>
      <c r="C737" t="s">
        <v>15</v>
      </c>
    </row>
    <row r="738" spans="1:3">
      <c r="A738" t="str">
        <f t="shared" si="9"/>
        <v>Oaks</v>
      </c>
      <c r="B738" t="s">
        <v>4370</v>
      </c>
      <c r="C738" t="s">
        <v>36</v>
      </c>
    </row>
    <row r="739" spans="1:3">
      <c r="A739" t="str">
        <f t="shared" si="9"/>
        <v>Vanna Speaks</v>
      </c>
      <c r="B739" t="s">
        <v>4370</v>
      </c>
      <c r="C739" t="s">
        <v>18</v>
      </c>
    </row>
    <row r="740" spans="1:3">
      <c r="A740" t="str">
        <f t="shared" si="9"/>
        <v>billymo3</v>
      </c>
      <c r="B740" t="s">
        <v>4370</v>
      </c>
      <c r="C740" t="s">
        <v>19</v>
      </c>
    </row>
    <row r="741" spans="1:3">
      <c r="A741" t="str">
        <f t="shared" si="9"/>
        <v>Ripple Effect</v>
      </c>
      <c r="B741" t="s">
        <v>4370</v>
      </c>
      <c r="C741" t="s">
        <v>21</v>
      </c>
    </row>
    <row r="742" spans="1:3">
      <c r="A742" t="str">
        <f t="shared" si="9"/>
        <v>R-H #1</v>
      </c>
      <c r="B742" t="s">
        <v>4370</v>
      </c>
      <c r="C742" t="s">
        <v>7</v>
      </c>
    </row>
    <row r="743" spans="1:3">
      <c r="A743" t="str">
        <f t="shared" si="9"/>
        <v>ALLIEDWIRE2</v>
      </c>
      <c r="B743" t="s">
        <v>4370</v>
      </c>
      <c r="C743" t="s">
        <v>7</v>
      </c>
    </row>
    <row r="744" spans="1:3">
      <c r="A744" t="str">
        <f t="shared" si="9"/>
        <v>Butchie Boy</v>
      </c>
      <c r="B744" t="s">
        <v>4370</v>
      </c>
      <c r="C744" t="s">
        <v>20</v>
      </c>
    </row>
    <row r="745" spans="1:3">
      <c r="A745" t="str">
        <f t="shared" si="9"/>
        <v>Judge Smails</v>
      </c>
      <c r="B745" t="s">
        <v>4370</v>
      </c>
      <c r="C745" t="s">
        <v>6</v>
      </c>
    </row>
    <row r="746" spans="1:3">
      <c r="A746" t="str">
        <f t="shared" si="9"/>
        <v>Push 'Em</v>
      </c>
      <c r="B746" t="s">
        <v>4370</v>
      </c>
      <c r="C746" t="s">
        <v>5</v>
      </c>
    </row>
    <row r="747" spans="1:3">
      <c r="A747" t="str">
        <f t="shared" si="9"/>
        <v>Manley</v>
      </c>
      <c r="B747" t="s">
        <v>4370</v>
      </c>
      <c r="C747" t="s">
        <v>12</v>
      </c>
    </row>
    <row r="748" spans="1:3">
      <c r="A748" t="str">
        <f t="shared" si="9"/>
        <v>Pitbull</v>
      </c>
      <c r="B748" t="s">
        <v>4370</v>
      </c>
      <c r="C748" t="s">
        <v>19</v>
      </c>
    </row>
    <row r="749" spans="1:3">
      <c r="A749" t="str">
        <f t="shared" si="9"/>
        <v>Short timer</v>
      </c>
      <c r="B749" t="s">
        <v>4370</v>
      </c>
      <c r="C749" t="s">
        <v>46</v>
      </c>
    </row>
    <row r="750" spans="1:3">
      <c r="A750" t="str">
        <f t="shared" si="9"/>
        <v>BdgrGlfr</v>
      </c>
      <c r="B750" t="s">
        <v>4370</v>
      </c>
      <c r="C750" t="s">
        <v>4307</v>
      </c>
    </row>
    <row r="751" spans="1:3">
      <c r="A751" t="str">
        <f t="shared" si="9"/>
        <v>Irish Elvis</v>
      </c>
      <c r="B751" t="s">
        <v>4370</v>
      </c>
      <c r="C751" t="s">
        <v>19</v>
      </c>
    </row>
    <row r="752" spans="1:3">
      <c r="A752" t="str">
        <f t="shared" si="9"/>
        <v>Still Pushin</v>
      </c>
      <c r="B752" t="s">
        <v>4370</v>
      </c>
      <c r="C752" t="s">
        <v>11</v>
      </c>
    </row>
    <row r="753" spans="1:3">
      <c r="A753" t="str">
        <f t="shared" si="9"/>
        <v>Duhawk81</v>
      </c>
      <c r="B753" t="s">
        <v>4370</v>
      </c>
      <c r="C753" t="s">
        <v>6</v>
      </c>
    </row>
    <row r="754" spans="1:3">
      <c r="A754" t="str">
        <f t="shared" si="9"/>
        <v>Texas Nanny</v>
      </c>
      <c r="B754" t="s">
        <v>4370</v>
      </c>
      <c r="C754" t="s">
        <v>18</v>
      </c>
    </row>
    <row r="755" spans="1:3">
      <c r="A755" t="str">
        <f t="shared" si="9"/>
        <v>TStackMoney</v>
      </c>
      <c r="B755" t="s">
        <v>4370</v>
      </c>
      <c r="C755" t="s">
        <v>5</v>
      </c>
    </row>
    <row r="756" spans="1:3">
      <c r="A756" t="str">
        <f t="shared" si="9"/>
        <v>Jaybird60</v>
      </c>
      <c r="B756" t="s">
        <v>4370</v>
      </c>
      <c r="C756" t="s">
        <v>8</v>
      </c>
    </row>
    <row r="757" spans="1:3">
      <c r="A757" t="str">
        <f t="shared" si="9"/>
        <v>Zoomer</v>
      </c>
      <c r="B757" t="s">
        <v>4370</v>
      </c>
      <c r="C757" t="s">
        <v>12</v>
      </c>
    </row>
    <row r="758" spans="1:3">
      <c r="A758" t="str">
        <f t="shared" si="9"/>
        <v>Ed's Americans</v>
      </c>
      <c r="B758" t="s">
        <v>4370</v>
      </c>
      <c r="C758" t="s">
        <v>6</v>
      </c>
    </row>
    <row r="759" spans="1:3">
      <c r="A759" t="str">
        <f t="shared" si="9"/>
        <v>Team Kelly</v>
      </c>
      <c r="B759" t="s">
        <v>4370</v>
      </c>
      <c r="C759" t="s">
        <v>15</v>
      </c>
    </row>
    <row r="760" spans="1:3">
      <c r="A760" t="str">
        <f t="shared" si="9"/>
        <v>South of the Boarder</v>
      </c>
      <c r="B760" t="s">
        <v>4370</v>
      </c>
      <c r="C760" t="s">
        <v>18</v>
      </c>
    </row>
    <row r="761" spans="1:3">
      <c r="A761" t="str">
        <f t="shared" si="9"/>
        <v>Boomer</v>
      </c>
      <c r="B761" t="s">
        <v>4370</v>
      </c>
      <c r="C761" t="s">
        <v>17</v>
      </c>
    </row>
    <row r="762" spans="1:3">
      <c r="A762" t="str">
        <f t="shared" si="9"/>
        <v>chefpatty</v>
      </c>
      <c r="B762" t="s">
        <v>4370</v>
      </c>
      <c r="C762" t="s">
        <v>19</v>
      </c>
    </row>
    <row r="763" spans="1:3">
      <c r="A763" t="str">
        <f t="shared" si="9"/>
        <v>cachee</v>
      </c>
      <c r="B763" t="s">
        <v>4370</v>
      </c>
      <c r="C763" t="s">
        <v>8</v>
      </c>
    </row>
    <row r="764" spans="1:3">
      <c r="A764" t="str">
        <f t="shared" si="9"/>
        <v>BOBBY J</v>
      </c>
      <c r="B764" t="s">
        <v>4370</v>
      </c>
      <c r="C764" t="s">
        <v>21</v>
      </c>
    </row>
    <row r="765" spans="1:3">
      <c r="A765" t="str">
        <f t="shared" si="9"/>
        <v>Vertigo Man</v>
      </c>
      <c r="B765" t="s">
        <v>4370</v>
      </c>
      <c r="C765" t="s">
        <v>11</v>
      </c>
    </row>
    <row r="766" spans="1:3">
      <c r="A766" t="str">
        <f t="shared" si="9"/>
        <v>Spalding Smails</v>
      </c>
      <c r="B766" t="s">
        <v>4370</v>
      </c>
      <c r="C766" t="s">
        <v>15</v>
      </c>
    </row>
    <row r="767" spans="1:3">
      <c r="A767" t="str">
        <f t="shared" si="9"/>
        <v>Tiff</v>
      </c>
      <c r="B767" t="s">
        <v>4370</v>
      </c>
      <c r="C767" t="s">
        <v>21</v>
      </c>
    </row>
    <row r="768" spans="1:3">
      <c r="A768" t="str">
        <f t="shared" si="9"/>
        <v>billymo1</v>
      </c>
      <c r="B768" t="s">
        <v>4370</v>
      </c>
      <c r="C768" t="s">
        <v>15</v>
      </c>
    </row>
    <row r="769" spans="1:3">
      <c r="A769" t="str">
        <f t="shared" si="9"/>
        <v>Steve P</v>
      </c>
      <c r="B769" t="s">
        <v>4370</v>
      </c>
      <c r="C769" t="s">
        <v>4302</v>
      </c>
    </row>
    <row r="770" spans="1:3">
      <c r="A770" t="str">
        <f t="shared" si="9"/>
        <v>Baller</v>
      </c>
      <c r="B770" t="s">
        <v>4370</v>
      </c>
      <c r="C770" t="s">
        <v>15</v>
      </c>
    </row>
    <row r="771" spans="1:3">
      <c r="A771" t="str">
        <f t="shared" si="9"/>
        <v>Swifty For Life</v>
      </c>
      <c r="B771" t="s">
        <v>4370</v>
      </c>
      <c r="C771" t="s">
        <v>11</v>
      </c>
    </row>
    <row r="772" spans="1:3">
      <c r="A772" t="str">
        <f t="shared" si="9"/>
        <v>Longandwrong</v>
      </c>
      <c r="B772" t="s">
        <v>4370</v>
      </c>
      <c r="C772" t="s">
        <v>13</v>
      </c>
    </row>
    <row r="773" spans="1:3">
      <c r="A773" t="str">
        <f t="shared" si="9"/>
        <v>Kwilly</v>
      </c>
      <c r="B773" t="s">
        <v>4370</v>
      </c>
      <c r="C773" t="s">
        <v>42</v>
      </c>
    </row>
    <row r="774" spans="1:3">
      <c r="A774" t="str">
        <f t="shared" si="9"/>
        <v>Mandog</v>
      </c>
      <c r="B774" t="s">
        <v>4370</v>
      </c>
      <c r="C774" t="s">
        <v>15</v>
      </c>
    </row>
    <row r="775" spans="1:3">
      <c r="A775" t="str">
        <f t="shared" si="9"/>
        <v>Schreiner1</v>
      </c>
      <c r="B775" t="s">
        <v>4370</v>
      </c>
      <c r="C775" t="s">
        <v>6</v>
      </c>
    </row>
    <row r="776" spans="1:3">
      <c r="A776" t="str">
        <f t="shared" si="9"/>
        <v>Nilsy</v>
      </c>
      <c r="B776" t="s">
        <v>4370</v>
      </c>
      <c r="C776" t="s">
        <v>15</v>
      </c>
    </row>
    <row r="777" spans="1:3">
      <c r="A777" t="str">
        <f t="shared" si="9"/>
        <v>Boom Boom</v>
      </c>
      <c r="B777" t="s">
        <v>4370</v>
      </c>
      <c r="C777" t="s">
        <v>9</v>
      </c>
    </row>
    <row r="778" spans="1:3">
      <c r="A778" t="str">
        <f t="shared" si="9"/>
        <v>Dick</v>
      </c>
      <c r="B778" t="s">
        <v>4370</v>
      </c>
      <c r="C778" t="s">
        <v>19</v>
      </c>
    </row>
    <row r="779" spans="1:3">
      <c r="A779" t="str">
        <f t="shared" si="9"/>
        <v>WahoosStillLive</v>
      </c>
      <c r="B779" t="s">
        <v>4370</v>
      </c>
      <c r="C779" t="s">
        <v>15</v>
      </c>
    </row>
    <row r="780" spans="1:3">
      <c r="A780" t="str">
        <f t="shared" ref="A780:A843" si="10">A643</f>
        <v>D&amp;E</v>
      </c>
      <c r="B780" t="s">
        <v>4370</v>
      </c>
      <c r="C780" t="s">
        <v>26</v>
      </c>
    </row>
    <row r="781" spans="1:3">
      <c r="A781" t="str">
        <f t="shared" si="10"/>
        <v>billymo2</v>
      </c>
      <c r="B781" t="s">
        <v>4370</v>
      </c>
      <c r="C781" t="s">
        <v>11</v>
      </c>
    </row>
    <row r="782" spans="1:3">
      <c r="A782" t="str">
        <f t="shared" si="10"/>
        <v>GHOST</v>
      </c>
      <c r="B782" t="s">
        <v>4370</v>
      </c>
      <c r="C782" t="s">
        <v>42</v>
      </c>
    </row>
    <row r="783" spans="1:3">
      <c r="A783" t="str">
        <f t="shared" si="10"/>
        <v>Coachwad</v>
      </c>
      <c r="B783" t="s">
        <v>4370</v>
      </c>
      <c r="C783" t="s">
        <v>38</v>
      </c>
    </row>
    <row r="784" spans="1:3">
      <c r="A784" t="str">
        <f t="shared" si="10"/>
        <v>AMP</v>
      </c>
      <c r="B784" t="s">
        <v>4370</v>
      </c>
      <c r="C784" t="s">
        <v>19</v>
      </c>
    </row>
    <row r="785" spans="1:3">
      <c r="A785" t="str">
        <f t="shared" si="10"/>
        <v>BRUCE</v>
      </c>
      <c r="B785" t="s">
        <v>4370</v>
      </c>
      <c r="C785" t="s">
        <v>18</v>
      </c>
    </row>
    <row r="786" spans="1:3">
      <c r="A786" t="str">
        <f t="shared" si="10"/>
        <v>FlashGordon's</v>
      </c>
      <c r="B786" t="s">
        <v>4370</v>
      </c>
      <c r="C786" t="s">
        <v>18</v>
      </c>
    </row>
    <row r="787" spans="1:3">
      <c r="A787" t="str">
        <f t="shared" si="10"/>
        <v>Jeff Stassel</v>
      </c>
      <c r="B787" t="s">
        <v>4370</v>
      </c>
      <c r="C787" t="s">
        <v>4232</v>
      </c>
    </row>
    <row r="788" spans="1:3">
      <c r="A788" t="str">
        <f t="shared" si="10"/>
        <v xml:space="preserve">Big Delicious </v>
      </c>
      <c r="B788" t="s">
        <v>4370</v>
      </c>
      <c r="C788" t="s">
        <v>13</v>
      </c>
    </row>
    <row r="789" spans="1:3">
      <c r="A789" t="str">
        <f t="shared" si="10"/>
        <v>Ed's Ferners</v>
      </c>
      <c r="B789" t="s">
        <v>4370</v>
      </c>
      <c r="C789" t="s">
        <v>15</v>
      </c>
    </row>
    <row r="790" spans="1:3">
      <c r="A790" t="str">
        <f t="shared" si="10"/>
        <v>Rudy</v>
      </c>
      <c r="B790" t="s">
        <v>4370</v>
      </c>
      <c r="C790" t="s">
        <v>12</v>
      </c>
    </row>
    <row r="791" spans="1:3">
      <c r="A791" t="str">
        <f t="shared" si="10"/>
        <v>Frodo</v>
      </c>
      <c r="B791" t="s">
        <v>4370</v>
      </c>
      <c r="C791" t="s">
        <v>9</v>
      </c>
    </row>
    <row r="792" spans="1:3">
      <c r="A792" t="str">
        <f t="shared" si="10"/>
        <v>Doonie</v>
      </c>
      <c r="B792" t="s">
        <v>4370</v>
      </c>
      <c r="C792" t="s">
        <v>41</v>
      </c>
    </row>
    <row r="793" spans="1:3">
      <c r="A793" t="str">
        <f t="shared" si="10"/>
        <v>Broome</v>
      </c>
      <c r="B793" t="s">
        <v>4370</v>
      </c>
      <c r="C793" t="s">
        <v>46</v>
      </c>
    </row>
    <row r="794" spans="1:3">
      <c r="A794" t="str">
        <f t="shared" si="10"/>
        <v>Zesus</v>
      </c>
      <c r="B794" t="s">
        <v>4370</v>
      </c>
      <c r="C794" t="s">
        <v>7</v>
      </c>
    </row>
    <row r="795" spans="1:3">
      <c r="A795" t="str">
        <f t="shared" si="10"/>
        <v>Pimp Master Flex Face</v>
      </c>
      <c r="B795" t="s">
        <v>4370</v>
      </c>
      <c r="C795" t="s">
        <v>17</v>
      </c>
    </row>
    <row r="796" spans="1:3">
      <c r="A796" t="str">
        <f t="shared" si="10"/>
        <v>East Coast</v>
      </c>
      <c r="B796" t="s">
        <v>4370</v>
      </c>
      <c r="C796" t="s">
        <v>18</v>
      </c>
    </row>
    <row r="797" spans="1:3">
      <c r="A797" t="str">
        <f t="shared" si="10"/>
        <v>Schreiner2</v>
      </c>
      <c r="B797" t="s">
        <v>4370</v>
      </c>
      <c r="C797" t="s">
        <v>6</v>
      </c>
    </row>
    <row r="798" spans="1:3">
      <c r="A798" t="str">
        <f t="shared" si="10"/>
        <v>jopupsdad</v>
      </c>
      <c r="B798" t="s">
        <v>4370</v>
      </c>
      <c r="C798" t="s">
        <v>18</v>
      </c>
    </row>
    <row r="799" spans="1:3">
      <c r="A799" t="str">
        <f t="shared" si="10"/>
        <v xml:space="preserve">Longhitter </v>
      </c>
      <c r="B799" t="s">
        <v>4370</v>
      </c>
      <c r="C799" t="s">
        <v>9</v>
      </c>
    </row>
    <row r="800" spans="1:3">
      <c r="A800" t="str">
        <f t="shared" si="10"/>
        <v>Cramer</v>
      </c>
      <c r="B800" t="s">
        <v>4370</v>
      </c>
      <c r="C800" t="s">
        <v>9</v>
      </c>
    </row>
    <row r="801" spans="1:3">
      <c r="A801" t="str">
        <f t="shared" si="10"/>
        <v>Stat</v>
      </c>
      <c r="B801" t="s">
        <v>4370</v>
      </c>
      <c r="C801" t="s">
        <v>16</v>
      </c>
    </row>
    <row r="802" spans="1:3">
      <c r="A802" t="str">
        <f t="shared" si="10"/>
        <v>kat</v>
      </c>
      <c r="B802" t="s">
        <v>4370</v>
      </c>
      <c r="C802" t="s">
        <v>10</v>
      </c>
    </row>
    <row r="803" spans="1:3">
      <c r="A803" t="str">
        <f t="shared" si="10"/>
        <v>sportsjill</v>
      </c>
      <c r="B803" t="s">
        <v>4370</v>
      </c>
      <c r="C803" t="s">
        <v>4232</v>
      </c>
    </row>
    <row r="804" spans="1:3">
      <c r="A804" t="str">
        <f t="shared" si="10"/>
        <v>TRF1</v>
      </c>
      <c r="B804" t="s">
        <v>4370</v>
      </c>
      <c r="C804" t="s">
        <v>18</v>
      </c>
    </row>
    <row r="805" spans="1:3">
      <c r="A805" t="str">
        <f t="shared" si="10"/>
        <v>TRF2</v>
      </c>
      <c r="B805" t="s">
        <v>4370</v>
      </c>
      <c r="C805" t="s">
        <v>9</v>
      </c>
    </row>
    <row r="806" spans="1:3">
      <c r="A806" t="str">
        <f t="shared" si="10"/>
        <v>ALLIEDWIRE1</v>
      </c>
      <c r="B806" t="s">
        <v>4370</v>
      </c>
      <c r="C806" t="s">
        <v>15</v>
      </c>
    </row>
    <row r="807" spans="1:3">
      <c r="A807" t="str">
        <f t="shared" si="10"/>
        <v>Connor's Champs</v>
      </c>
      <c r="B807" t="s">
        <v>4370</v>
      </c>
      <c r="C807" t="s">
        <v>5</v>
      </c>
    </row>
    <row r="808" spans="1:3">
      <c r="A808" t="str">
        <f t="shared" si="10"/>
        <v>KILLER</v>
      </c>
      <c r="B808" t="s">
        <v>4370</v>
      </c>
      <c r="C808" t="s">
        <v>9</v>
      </c>
    </row>
    <row r="809" spans="1:3">
      <c r="A809" t="str">
        <f t="shared" si="10"/>
        <v>Andy</v>
      </c>
      <c r="B809" t="s">
        <v>4370</v>
      </c>
      <c r="C809" t="s">
        <v>17</v>
      </c>
    </row>
    <row r="810" spans="1:3">
      <c r="A810" t="str">
        <f t="shared" si="10"/>
        <v>Chip</v>
      </c>
      <c r="B810" t="s">
        <v>4370</v>
      </c>
      <c r="C810" t="s">
        <v>11</v>
      </c>
    </row>
    <row r="811" spans="1:3">
      <c r="A811" t="str">
        <f t="shared" si="10"/>
        <v>"Johnny Come Lately"</v>
      </c>
      <c r="B811" t="s">
        <v>4370</v>
      </c>
      <c r="C811" t="s">
        <v>9</v>
      </c>
    </row>
    <row r="812" spans="1:3">
      <c r="A812" t="str">
        <f t="shared" si="10"/>
        <v>Push 'Em All Day</v>
      </c>
      <c r="B812" t="s">
        <v>4370</v>
      </c>
      <c r="C812" t="s">
        <v>9</v>
      </c>
    </row>
    <row r="813" spans="1:3">
      <c r="A813" t="str">
        <f t="shared" si="10"/>
        <v>ChaseG</v>
      </c>
      <c r="B813" t="s">
        <v>4370</v>
      </c>
      <c r="C813" t="s">
        <v>15</v>
      </c>
    </row>
    <row r="814" spans="1:3">
      <c r="A814" t="str">
        <f t="shared" si="10"/>
        <v>Memphis Raines</v>
      </c>
      <c r="B814" t="s">
        <v>4370</v>
      </c>
      <c r="C814" t="s">
        <v>11</v>
      </c>
    </row>
    <row r="815" spans="1:3">
      <c r="A815" t="str">
        <f t="shared" si="10"/>
        <v>Golden Girls</v>
      </c>
      <c r="B815" t="s">
        <v>4370</v>
      </c>
      <c r="C815" t="s">
        <v>6</v>
      </c>
    </row>
    <row r="816" spans="1:3">
      <c r="A816" t="str">
        <f t="shared" si="10"/>
        <v>TRF3</v>
      </c>
      <c r="B816" t="s">
        <v>4370</v>
      </c>
      <c r="C816" t="s">
        <v>17</v>
      </c>
    </row>
    <row r="817" spans="1:3">
      <c r="A817" t="str">
        <f t="shared" si="10"/>
        <v>Dragoy</v>
      </c>
      <c r="B817" t="s">
        <v>4370</v>
      </c>
      <c r="C817" t="s">
        <v>15</v>
      </c>
    </row>
    <row r="818" spans="1:3">
      <c r="A818" t="str">
        <f t="shared" si="10"/>
        <v>cardboy</v>
      </c>
      <c r="B818" t="s">
        <v>4370</v>
      </c>
      <c r="C818" t="s">
        <v>9</v>
      </c>
    </row>
    <row r="819" spans="1:3">
      <c r="A819" t="str">
        <f t="shared" si="10"/>
        <v>R-H #2</v>
      </c>
      <c r="B819" t="s">
        <v>4370</v>
      </c>
      <c r="C819" t="s">
        <v>12</v>
      </c>
    </row>
    <row r="820" spans="1:3">
      <c r="A820" t="str">
        <f t="shared" si="10"/>
        <v>Odie</v>
      </c>
      <c r="B820" t="s">
        <v>4370</v>
      </c>
      <c r="C820" t="s">
        <v>11</v>
      </c>
    </row>
    <row r="821" spans="1:3">
      <c r="A821" t="str">
        <f t="shared" si="10"/>
        <v>Pin Seeker</v>
      </c>
      <c r="B821" t="s">
        <v>4370</v>
      </c>
      <c r="C821" t="s">
        <v>20</v>
      </c>
    </row>
    <row r="822" spans="1:3">
      <c r="A822" t="str">
        <f t="shared" si="10"/>
        <v>Hondo</v>
      </c>
      <c r="B822" t="s">
        <v>4370</v>
      </c>
      <c r="C822" t="s">
        <v>9</v>
      </c>
    </row>
    <row r="823" spans="1:3">
      <c r="A823" t="str">
        <f t="shared" si="10"/>
        <v>Biscuit Boys</v>
      </c>
      <c r="B823" t="s">
        <v>4370</v>
      </c>
      <c r="C823" t="s">
        <v>9</v>
      </c>
    </row>
    <row r="824" spans="1:3">
      <c r="A824" t="str">
        <f t="shared" si="10"/>
        <v xml:space="preserve">Mulligan </v>
      </c>
      <c r="B824" t="s">
        <v>4371</v>
      </c>
      <c r="C824">
        <v>278</v>
      </c>
    </row>
    <row r="825" spans="1:3">
      <c r="A825" t="str">
        <f t="shared" si="10"/>
        <v>KKasual #1</v>
      </c>
      <c r="B825" t="s">
        <v>4371</v>
      </c>
      <c r="C825">
        <v>271</v>
      </c>
    </row>
    <row r="826" spans="1:3">
      <c r="A826" t="str">
        <f t="shared" si="10"/>
        <v>packboy</v>
      </c>
      <c r="B826" t="s">
        <v>4371</v>
      </c>
      <c r="C826">
        <v>277</v>
      </c>
    </row>
    <row r="827" spans="1:3">
      <c r="A827" t="str">
        <f t="shared" si="10"/>
        <v>Big Shooter</v>
      </c>
      <c r="B827" t="s">
        <v>4371</v>
      </c>
      <c r="C827">
        <v>273</v>
      </c>
    </row>
    <row r="828" spans="1:3">
      <c r="A828" t="str">
        <f t="shared" si="10"/>
        <v>klogue10</v>
      </c>
      <c r="B828" t="s">
        <v>4371</v>
      </c>
      <c r="C828">
        <v>273</v>
      </c>
    </row>
    <row r="829" spans="1:3">
      <c r="A829" t="str">
        <f t="shared" si="10"/>
        <v>GOD #1</v>
      </c>
      <c r="B829" t="s">
        <v>4371</v>
      </c>
      <c r="C829">
        <v>268</v>
      </c>
    </row>
    <row r="830" spans="1:3">
      <c r="A830" t="str">
        <f t="shared" si="10"/>
        <v>Chuck47</v>
      </c>
      <c r="B830" t="s">
        <v>4371</v>
      </c>
      <c r="C830">
        <v>276</v>
      </c>
    </row>
    <row r="831" spans="1:3">
      <c r="A831" t="str">
        <f t="shared" si="10"/>
        <v>Breeze34 #2</v>
      </c>
      <c r="B831" t="s">
        <v>4371</v>
      </c>
      <c r="C831">
        <v>284</v>
      </c>
    </row>
    <row r="832" spans="1:3">
      <c r="A832" t="str">
        <f t="shared" si="10"/>
        <v>WhoDey</v>
      </c>
      <c r="B832" t="s">
        <v>4371</v>
      </c>
      <c r="C832">
        <v>280</v>
      </c>
    </row>
    <row r="833" spans="1:3">
      <c r="A833" t="str">
        <f t="shared" si="10"/>
        <v>PGATechGuy</v>
      </c>
      <c r="B833" t="s">
        <v>4371</v>
      </c>
      <c r="C833">
        <v>279</v>
      </c>
    </row>
    <row r="834" spans="1:3">
      <c r="A834" t="str">
        <f t="shared" si="10"/>
        <v xml:space="preserve">smttyglf </v>
      </c>
      <c r="B834" t="s">
        <v>4371</v>
      </c>
      <c r="C834">
        <v>275</v>
      </c>
    </row>
    <row r="835" spans="1:3">
      <c r="A835" t="str">
        <f t="shared" si="10"/>
        <v>Texas PaPaw</v>
      </c>
      <c r="B835" t="s">
        <v>4371</v>
      </c>
      <c r="C835">
        <v>274</v>
      </c>
    </row>
    <row r="836" spans="1:3">
      <c r="A836" t="str">
        <f t="shared" si="10"/>
        <v>Breeze34 #1</v>
      </c>
      <c r="B836" t="s">
        <v>4371</v>
      </c>
      <c r="C836">
        <v>279</v>
      </c>
    </row>
    <row r="837" spans="1:3">
      <c r="A837" t="str">
        <f t="shared" si="10"/>
        <v>Not A Chance</v>
      </c>
      <c r="B837" t="s">
        <v>4371</v>
      </c>
      <c r="C837">
        <v>273</v>
      </c>
    </row>
    <row r="838" spans="1:3">
      <c r="A838" t="str">
        <f t="shared" si="10"/>
        <v>OSU Steeler</v>
      </c>
      <c r="B838" t="s">
        <v>4371</v>
      </c>
      <c r="C838">
        <v>276</v>
      </c>
    </row>
    <row r="839" spans="1:3">
      <c r="A839" t="str">
        <f t="shared" si="10"/>
        <v>GoDucks</v>
      </c>
      <c r="B839" t="s">
        <v>4371</v>
      </c>
      <c r="C839">
        <v>273</v>
      </c>
    </row>
    <row r="840" spans="1:3">
      <c r="A840" t="str">
        <f t="shared" si="10"/>
        <v>kcrosley</v>
      </c>
      <c r="B840" t="s">
        <v>4371</v>
      </c>
      <c r="C840">
        <v>271</v>
      </c>
    </row>
    <row r="841" spans="1:3">
      <c r="A841" t="str">
        <f t="shared" si="10"/>
        <v>miam224</v>
      </c>
      <c r="B841" t="s">
        <v>4371</v>
      </c>
      <c r="C841">
        <v>276</v>
      </c>
    </row>
    <row r="842" spans="1:3">
      <c r="A842" t="str">
        <f t="shared" si="10"/>
        <v>Sow Dawg</v>
      </c>
      <c r="B842" t="s">
        <v>4371</v>
      </c>
      <c r="C842">
        <v>276</v>
      </c>
    </row>
    <row r="843" spans="1:3">
      <c r="A843" t="str">
        <f t="shared" si="10"/>
        <v>Rick K</v>
      </c>
      <c r="B843" t="s">
        <v>4371</v>
      </c>
      <c r="C843">
        <v>276</v>
      </c>
    </row>
    <row r="844" spans="1:3">
      <c r="A844" t="str">
        <f t="shared" ref="A844:A907" si="11">A707</f>
        <v>DZ</v>
      </c>
      <c r="B844" t="s">
        <v>4371</v>
      </c>
      <c r="C844">
        <v>276</v>
      </c>
    </row>
    <row r="845" spans="1:3">
      <c r="A845" t="str">
        <f t="shared" si="11"/>
        <v>Perfect Spiral</v>
      </c>
      <c r="B845" t="s">
        <v>4371</v>
      </c>
      <c r="C845">
        <v>273</v>
      </c>
    </row>
    <row r="846" spans="1:3">
      <c r="A846" t="str">
        <f t="shared" si="11"/>
        <v>ChrisH</v>
      </c>
      <c r="B846" t="s">
        <v>4371</v>
      </c>
      <c r="C846">
        <v>274</v>
      </c>
    </row>
    <row r="847" spans="1:3">
      <c r="A847" t="str">
        <f t="shared" si="11"/>
        <v>Green Jacket</v>
      </c>
      <c r="B847" t="s">
        <v>4371</v>
      </c>
      <c r="C847">
        <v>275</v>
      </c>
    </row>
    <row r="848" spans="1:3">
      <c r="A848" t="str">
        <f t="shared" si="11"/>
        <v>Drewski</v>
      </c>
      <c r="B848" t="s">
        <v>4371</v>
      </c>
      <c r="C848">
        <v>282</v>
      </c>
    </row>
    <row r="849" spans="1:3">
      <c r="A849" t="str">
        <f t="shared" si="11"/>
        <v>CeeDee</v>
      </c>
      <c r="B849" t="s">
        <v>4371</v>
      </c>
      <c r="C849">
        <v>273</v>
      </c>
    </row>
    <row r="850" spans="1:3">
      <c r="A850" t="str">
        <f t="shared" si="11"/>
        <v>Ted</v>
      </c>
      <c r="B850" t="s">
        <v>4371</v>
      </c>
      <c r="C850">
        <v>272</v>
      </c>
    </row>
    <row r="851" spans="1:3">
      <c r="A851" t="str">
        <f t="shared" si="11"/>
        <v>Brown-Ripple</v>
      </c>
      <c r="B851" t="s">
        <v>4371</v>
      </c>
      <c r="C851">
        <v>274</v>
      </c>
    </row>
    <row r="852" spans="1:3">
      <c r="A852" t="str">
        <f t="shared" si="11"/>
        <v>team nazzy</v>
      </c>
      <c r="B852" t="s">
        <v>4371</v>
      </c>
      <c r="C852">
        <v>276</v>
      </c>
    </row>
    <row r="853" spans="1:3">
      <c r="A853" t="str">
        <f t="shared" si="11"/>
        <v>bptacek</v>
      </c>
      <c r="B853" t="s">
        <v>4371</v>
      </c>
      <c r="C853">
        <v>278</v>
      </c>
    </row>
    <row r="854" spans="1:3">
      <c r="A854" t="str">
        <f t="shared" si="11"/>
        <v>Beth's Winners</v>
      </c>
      <c r="B854" t="s">
        <v>4371</v>
      </c>
      <c r="C854">
        <v>276</v>
      </c>
    </row>
    <row r="855" spans="1:3">
      <c r="A855" t="str">
        <f t="shared" si="11"/>
        <v>Stinky Nut</v>
      </c>
      <c r="B855" t="s">
        <v>4371</v>
      </c>
      <c r="C855">
        <v>270</v>
      </c>
    </row>
    <row r="856" spans="1:3">
      <c r="A856" t="str">
        <f t="shared" si="11"/>
        <v>papersman</v>
      </c>
      <c r="B856" t="s">
        <v>4371</v>
      </c>
      <c r="C856">
        <v>267</v>
      </c>
    </row>
    <row r="857" spans="1:3">
      <c r="A857" t="str">
        <f t="shared" si="11"/>
        <v>BacNaz</v>
      </c>
      <c r="B857" t="s">
        <v>4371</v>
      </c>
      <c r="C857">
        <v>278</v>
      </c>
    </row>
    <row r="858" spans="1:3">
      <c r="A858" t="str">
        <f t="shared" si="11"/>
        <v>Stretch</v>
      </c>
      <c r="B858" t="s">
        <v>4371</v>
      </c>
      <c r="C858">
        <v>277</v>
      </c>
    </row>
    <row r="859" spans="1:3">
      <c r="A859" t="str">
        <f t="shared" si="11"/>
        <v>turfit2</v>
      </c>
      <c r="B859" t="s">
        <v>4371</v>
      </c>
      <c r="C859">
        <v>277</v>
      </c>
    </row>
    <row r="860" spans="1:3">
      <c r="A860" t="str">
        <f t="shared" si="11"/>
        <v>Give me a break!!</v>
      </c>
      <c r="B860" t="s">
        <v>4371</v>
      </c>
      <c r="C860">
        <v>276</v>
      </c>
    </row>
    <row r="861" spans="1:3">
      <c r="A861" t="str">
        <f t="shared" si="11"/>
        <v>Foley</v>
      </c>
      <c r="B861" t="s">
        <v>4371</v>
      </c>
      <c r="C861">
        <v>275</v>
      </c>
    </row>
    <row r="862" spans="1:3">
      <c r="A862" t="str">
        <f t="shared" si="11"/>
        <v>AFish</v>
      </c>
      <c r="B862" t="s">
        <v>4371</v>
      </c>
      <c r="C862">
        <v>274</v>
      </c>
    </row>
    <row r="863" spans="1:3">
      <c r="A863" t="str">
        <f t="shared" si="11"/>
        <v>Philman911</v>
      </c>
      <c r="B863" t="s">
        <v>4371</v>
      </c>
      <c r="C863">
        <v>274</v>
      </c>
    </row>
    <row r="864" spans="1:3">
      <c r="A864" t="str">
        <f t="shared" si="11"/>
        <v>Anna Banana</v>
      </c>
      <c r="B864" t="s">
        <v>4371</v>
      </c>
      <c r="C864">
        <v>275</v>
      </c>
    </row>
    <row r="865" spans="1:3">
      <c r="A865" t="str">
        <f t="shared" si="11"/>
        <v>Master Po</v>
      </c>
      <c r="B865" t="s">
        <v>4371</v>
      </c>
      <c r="C865">
        <v>280</v>
      </c>
    </row>
    <row r="866" spans="1:3">
      <c r="A866" t="str">
        <f t="shared" si="11"/>
        <v>AFish1</v>
      </c>
      <c r="B866" t="s">
        <v>4371</v>
      </c>
      <c r="C866">
        <v>275</v>
      </c>
    </row>
    <row r="867" spans="1:3">
      <c r="A867" t="str">
        <f t="shared" si="11"/>
        <v>Oak</v>
      </c>
      <c r="B867" t="s">
        <v>4371</v>
      </c>
      <c r="C867">
        <v>278</v>
      </c>
    </row>
    <row r="868" spans="1:3">
      <c r="A868" t="str">
        <f t="shared" si="11"/>
        <v>GOD #2</v>
      </c>
      <c r="B868" t="s">
        <v>4371</v>
      </c>
      <c r="C868">
        <v>273</v>
      </c>
    </row>
    <row r="869" spans="1:3">
      <c r="A869" t="str">
        <f t="shared" si="11"/>
        <v>KKasual #2</v>
      </c>
      <c r="B869" t="s">
        <v>4371</v>
      </c>
      <c r="C869">
        <v>284</v>
      </c>
    </row>
    <row r="870" spans="1:3">
      <c r="A870" t="str">
        <f t="shared" si="11"/>
        <v>5 Winners</v>
      </c>
      <c r="B870" t="s">
        <v>4371</v>
      </c>
      <c r="C870">
        <v>278</v>
      </c>
    </row>
    <row r="871" spans="1:3">
      <c r="A871" t="str">
        <f t="shared" si="11"/>
        <v>Ambernic</v>
      </c>
      <c r="B871" t="s">
        <v>4371</v>
      </c>
      <c r="C871">
        <v>279</v>
      </c>
    </row>
    <row r="872" spans="1:3">
      <c r="A872" t="str">
        <f t="shared" si="11"/>
        <v>Big Daddy</v>
      </c>
      <c r="B872" t="s">
        <v>4371</v>
      </c>
      <c r="C872">
        <v>274</v>
      </c>
    </row>
    <row r="873" spans="1:3">
      <c r="A873" t="str">
        <f t="shared" si="11"/>
        <v>Coach Cox</v>
      </c>
      <c r="B873" t="s">
        <v>4371</v>
      </c>
      <c r="C873">
        <v>278</v>
      </c>
    </row>
    <row r="874" spans="1:3">
      <c r="A874" t="str">
        <f t="shared" si="11"/>
        <v>HAPPY HARRY</v>
      </c>
      <c r="B874" t="s">
        <v>4371</v>
      </c>
      <c r="C874">
        <v>280</v>
      </c>
    </row>
    <row r="875" spans="1:3">
      <c r="A875" t="str">
        <f t="shared" si="11"/>
        <v>Oaks</v>
      </c>
      <c r="B875" t="s">
        <v>4371</v>
      </c>
      <c r="C875">
        <v>280</v>
      </c>
    </row>
    <row r="876" spans="1:3">
      <c r="A876" t="str">
        <f t="shared" si="11"/>
        <v>Vanna Speaks</v>
      </c>
      <c r="B876" t="s">
        <v>4371</v>
      </c>
      <c r="C876">
        <v>278</v>
      </c>
    </row>
    <row r="877" spans="1:3">
      <c r="A877" t="str">
        <f t="shared" si="11"/>
        <v>billymo3</v>
      </c>
      <c r="B877" t="s">
        <v>4371</v>
      </c>
      <c r="C877">
        <v>279</v>
      </c>
    </row>
    <row r="878" spans="1:3">
      <c r="A878" t="str">
        <f t="shared" si="11"/>
        <v>Ripple Effect</v>
      </c>
      <c r="B878" t="s">
        <v>4371</v>
      </c>
      <c r="C878">
        <v>273</v>
      </c>
    </row>
    <row r="879" spans="1:3">
      <c r="A879" t="str">
        <f t="shared" si="11"/>
        <v>R-H #1</v>
      </c>
      <c r="B879" t="s">
        <v>4371</v>
      </c>
      <c r="C879">
        <v>279</v>
      </c>
    </row>
    <row r="880" spans="1:3">
      <c r="A880" t="str">
        <f t="shared" si="11"/>
        <v>ALLIEDWIRE2</v>
      </c>
      <c r="B880" t="s">
        <v>4371</v>
      </c>
      <c r="C880">
        <v>278</v>
      </c>
    </row>
    <row r="881" spans="1:3">
      <c r="A881" t="str">
        <f t="shared" si="11"/>
        <v>Butchie Boy</v>
      </c>
      <c r="B881" t="s">
        <v>4371</v>
      </c>
      <c r="C881">
        <v>280</v>
      </c>
    </row>
    <row r="882" spans="1:3">
      <c r="A882" t="str">
        <f t="shared" si="11"/>
        <v>Judge Smails</v>
      </c>
      <c r="B882" t="s">
        <v>4371</v>
      </c>
      <c r="C882">
        <v>278</v>
      </c>
    </row>
    <row r="883" spans="1:3">
      <c r="A883" t="str">
        <f t="shared" si="11"/>
        <v>Push 'Em</v>
      </c>
      <c r="B883" t="s">
        <v>4371</v>
      </c>
      <c r="C883">
        <v>276</v>
      </c>
    </row>
    <row r="884" spans="1:3">
      <c r="A884" t="str">
        <f t="shared" si="11"/>
        <v>Manley</v>
      </c>
      <c r="B884" t="s">
        <v>4371</v>
      </c>
      <c r="C884">
        <v>276</v>
      </c>
    </row>
    <row r="885" spans="1:3">
      <c r="A885" t="str">
        <f t="shared" si="11"/>
        <v>Pitbull</v>
      </c>
      <c r="B885" t="s">
        <v>4371</v>
      </c>
      <c r="C885">
        <v>273</v>
      </c>
    </row>
    <row r="886" spans="1:3">
      <c r="A886" t="str">
        <f t="shared" si="11"/>
        <v>Short timer</v>
      </c>
      <c r="B886" t="s">
        <v>4371</v>
      </c>
      <c r="C886">
        <v>270</v>
      </c>
    </row>
    <row r="887" spans="1:3">
      <c r="A887" t="str">
        <f t="shared" si="11"/>
        <v>BdgrGlfr</v>
      </c>
      <c r="B887" t="s">
        <v>4371</v>
      </c>
      <c r="C887">
        <v>276</v>
      </c>
    </row>
    <row r="888" spans="1:3">
      <c r="A888" t="str">
        <f t="shared" si="11"/>
        <v>Irish Elvis</v>
      </c>
      <c r="B888" t="s">
        <v>4371</v>
      </c>
      <c r="C888">
        <v>273</v>
      </c>
    </row>
    <row r="889" spans="1:3">
      <c r="A889" t="str">
        <f t="shared" si="11"/>
        <v>Still Pushin</v>
      </c>
      <c r="B889" t="s">
        <v>4371</v>
      </c>
      <c r="C889">
        <v>276</v>
      </c>
    </row>
    <row r="890" spans="1:3">
      <c r="A890" t="str">
        <f t="shared" si="11"/>
        <v>Duhawk81</v>
      </c>
      <c r="B890" t="s">
        <v>4371</v>
      </c>
      <c r="C890">
        <v>274</v>
      </c>
    </row>
    <row r="891" spans="1:3">
      <c r="A891" t="str">
        <f t="shared" si="11"/>
        <v>Texas Nanny</v>
      </c>
      <c r="B891" t="s">
        <v>4371</v>
      </c>
      <c r="C891">
        <v>274</v>
      </c>
    </row>
    <row r="892" spans="1:3">
      <c r="A892" t="str">
        <f t="shared" si="11"/>
        <v>TStackMoney</v>
      </c>
      <c r="B892" t="s">
        <v>4371</v>
      </c>
      <c r="C892">
        <v>278</v>
      </c>
    </row>
    <row r="893" spans="1:3">
      <c r="A893" t="str">
        <f t="shared" si="11"/>
        <v>Jaybird60</v>
      </c>
      <c r="B893" t="s">
        <v>4371</v>
      </c>
      <c r="C893">
        <v>276</v>
      </c>
    </row>
    <row r="894" spans="1:3">
      <c r="A894" t="str">
        <f t="shared" si="11"/>
        <v>Zoomer</v>
      </c>
      <c r="B894" t="s">
        <v>4371</v>
      </c>
      <c r="C894">
        <v>273</v>
      </c>
    </row>
    <row r="895" spans="1:3">
      <c r="A895" t="str">
        <f t="shared" si="11"/>
        <v>Ed's Americans</v>
      </c>
      <c r="B895" t="s">
        <v>4371</v>
      </c>
      <c r="C895">
        <v>280</v>
      </c>
    </row>
    <row r="896" spans="1:3">
      <c r="A896" t="str">
        <f t="shared" si="11"/>
        <v>Team Kelly</v>
      </c>
      <c r="B896" t="s">
        <v>4371</v>
      </c>
      <c r="C896">
        <v>276</v>
      </c>
    </row>
    <row r="897" spans="1:3">
      <c r="A897" t="str">
        <f t="shared" si="11"/>
        <v>South of the Boarder</v>
      </c>
      <c r="B897" t="s">
        <v>4371</v>
      </c>
      <c r="C897">
        <v>276</v>
      </c>
    </row>
    <row r="898" spans="1:3">
      <c r="A898" t="str">
        <f t="shared" si="11"/>
        <v>Boomer</v>
      </c>
      <c r="B898" t="s">
        <v>4371</v>
      </c>
      <c r="C898">
        <v>273</v>
      </c>
    </row>
    <row r="899" spans="1:3">
      <c r="A899" t="str">
        <f t="shared" si="11"/>
        <v>chefpatty</v>
      </c>
      <c r="B899" t="s">
        <v>4371</v>
      </c>
      <c r="C899">
        <v>276</v>
      </c>
    </row>
    <row r="900" spans="1:3">
      <c r="A900" t="str">
        <f t="shared" si="11"/>
        <v>cachee</v>
      </c>
      <c r="B900" t="s">
        <v>4371</v>
      </c>
      <c r="C900">
        <v>276</v>
      </c>
    </row>
    <row r="901" spans="1:3">
      <c r="A901" t="str">
        <f t="shared" si="11"/>
        <v>BOBBY J</v>
      </c>
      <c r="B901" t="s">
        <v>4371</v>
      </c>
      <c r="C901">
        <v>274</v>
      </c>
    </row>
    <row r="902" spans="1:3">
      <c r="A902" t="str">
        <f t="shared" si="11"/>
        <v>Vertigo Man</v>
      </c>
      <c r="B902" t="s">
        <v>4371</v>
      </c>
      <c r="C902">
        <v>278</v>
      </c>
    </row>
    <row r="903" spans="1:3">
      <c r="A903" t="str">
        <f t="shared" si="11"/>
        <v>Spalding Smails</v>
      </c>
      <c r="B903" t="s">
        <v>4371</v>
      </c>
      <c r="C903">
        <v>271</v>
      </c>
    </row>
    <row r="904" spans="1:3">
      <c r="A904" t="str">
        <f t="shared" si="11"/>
        <v>Tiff</v>
      </c>
      <c r="B904" t="s">
        <v>4371</v>
      </c>
      <c r="C904">
        <v>277</v>
      </c>
    </row>
    <row r="905" spans="1:3">
      <c r="A905" t="str">
        <f t="shared" si="11"/>
        <v>billymo1</v>
      </c>
      <c r="B905" t="s">
        <v>4371</v>
      </c>
      <c r="C905">
        <v>274</v>
      </c>
    </row>
    <row r="906" spans="1:3">
      <c r="A906" t="str">
        <f t="shared" si="11"/>
        <v>Steve P</v>
      </c>
      <c r="B906" t="s">
        <v>4371</v>
      </c>
      <c r="C906">
        <v>278</v>
      </c>
    </row>
    <row r="907" spans="1:3">
      <c r="A907" t="str">
        <f t="shared" si="11"/>
        <v>Baller</v>
      </c>
      <c r="B907" t="s">
        <v>4371</v>
      </c>
      <c r="C907">
        <v>277</v>
      </c>
    </row>
    <row r="908" spans="1:3">
      <c r="A908" t="str">
        <f t="shared" ref="A908:A960" si="12">A771</f>
        <v>Swifty For Life</v>
      </c>
      <c r="B908" t="s">
        <v>4371</v>
      </c>
      <c r="C908">
        <v>279</v>
      </c>
    </row>
    <row r="909" spans="1:3">
      <c r="A909" t="str">
        <f t="shared" si="12"/>
        <v>Longandwrong</v>
      </c>
      <c r="B909" t="s">
        <v>4371</v>
      </c>
      <c r="C909">
        <v>279</v>
      </c>
    </row>
    <row r="910" spans="1:3">
      <c r="A910" t="str">
        <f t="shared" si="12"/>
        <v>Kwilly</v>
      </c>
      <c r="B910" t="s">
        <v>4371</v>
      </c>
      <c r="C910">
        <v>275</v>
      </c>
    </row>
    <row r="911" spans="1:3">
      <c r="A911" t="str">
        <f t="shared" si="12"/>
        <v>Mandog</v>
      </c>
      <c r="B911" t="s">
        <v>4371</v>
      </c>
      <c r="C911">
        <v>279</v>
      </c>
    </row>
    <row r="912" spans="1:3">
      <c r="A912" t="str">
        <f t="shared" si="12"/>
        <v>Schreiner1</v>
      </c>
      <c r="B912" t="s">
        <v>4371</v>
      </c>
      <c r="C912">
        <v>276</v>
      </c>
    </row>
    <row r="913" spans="1:3">
      <c r="A913" t="str">
        <f t="shared" si="12"/>
        <v>Nilsy</v>
      </c>
      <c r="B913" t="s">
        <v>4371</v>
      </c>
      <c r="C913">
        <v>276</v>
      </c>
    </row>
    <row r="914" spans="1:3">
      <c r="A914" t="str">
        <f t="shared" si="12"/>
        <v>Boom Boom</v>
      </c>
      <c r="B914" t="s">
        <v>4371</v>
      </c>
      <c r="C914">
        <v>278</v>
      </c>
    </row>
    <row r="915" spans="1:3">
      <c r="A915" t="str">
        <f t="shared" si="12"/>
        <v>Dick</v>
      </c>
      <c r="B915" t="s">
        <v>4371</v>
      </c>
      <c r="C915">
        <v>270</v>
      </c>
    </row>
    <row r="916" spans="1:3">
      <c r="A916" t="str">
        <f t="shared" si="12"/>
        <v>WahoosStillLive</v>
      </c>
      <c r="B916" t="s">
        <v>4371</v>
      </c>
      <c r="C916">
        <v>282</v>
      </c>
    </row>
    <row r="917" spans="1:3">
      <c r="A917" t="str">
        <f t="shared" si="12"/>
        <v>D&amp;E</v>
      </c>
      <c r="B917" t="s">
        <v>4371</v>
      </c>
      <c r="C917">
        <v>280</v>
      </c>
    </row>
    <row r="918" spans="1:3">
      <c r="A918" t="str">
        <f t="shared" si="12"/>
        <v>billymo2</v>
      </c>
      <c r="B918" t="s">
        <v>4371</v>
      </c>
      <c r="C918">
        <v>275</v>
      </c>
    </row>
    <row r="919" spans="1:3">
      <c r="A919" t="str">
        <f t="shared" si="12"/>
        <v>GHOST</v>
      </c>
      <c r="B919" t="s">
        <v>4371</v>
      </c>
      <c r="C919">
        <v>276</v>
      </c>
    </row>
    <row r="920" spans="1:3">
      <c r="A920" t="str">
        <f t="shared" si="12"/>
        <v>Coachwad</v>
      </c>
      <c r="B920" t="s">
        <v>4371</v>
      </c>
      <c r="C920">
        <v>273</v>
      </c>
    </row>
    <row r="921" spans="1:3">
      <c r="A921" t="str">
        <f t="shared" si="12"/>
        <v>AMP</v>
      </c>
      <c r="B921" t="s">
        <v>4371</v>
      </c>
      <c r="C921">
        <v>274</v>
      </c>
    </row>
    <row r="922" spans="1:3">
      <c r="A922" t="str">
        <f t="shared" si="12"/>
        <v>BRUCE</v>
      </c>
      <c r="B922" t="s">
        <v>4371</v>
      </c>
      <c r="C922">
        <v>275</v>
      </c>
    </row>
    <row r="923" spans="1:3">
      <c r="A923" t="str">
        <f t="shared" si="12"/>
        <v>FlashGordon's</v>
      </c>
      <c r="B923" t="s">
        <v>4371</v>
      </c>
      <c r="C923">
        <v>277</v>
      </c>
    </row>
    <row r="924" spans="1:3">
      <c r="A924" t="str">
        <f t="shared" si="12"/>
        <v>Jeff Stassel</v>
      </c>
      <c r="B924" t="s">
        <v>4371</v>
      </c>
      <c r="C924">
        <v>275</v>
      </c>
    </row>
    <row r="925" spans="1:3">
      <c r="A925" t="str">
        <f t="shared" si="12"/>
        <v xml:space="preserve">Big Delicious </v>
      </c>
      <c r="B925" t="s">
        <v>4371</v>
      </c>
      <c r="C925">
        <v>276</v>
      </c>
    </row>
    <row r="926" spans="1:3">
      <c r="A926" t="str">
        <f t="shared" si="12"/>
        <v>Ed's Ferners</v>
      </c>
      <c r="B926" t="s">
        <v>4371</v>
      </c>
      <c r="C926">
        <v>274</v>
      </c>
    </row>
    <row r="927" spans="1:3">
      <c r="A927" t="str">
        <f t="shared" si="12"/>
        <v>Rudy</v>
      </c>
      <c r="B927" t="s">
        <v>4371</v>
      </c>
      <c r="C927">
        <v>276</v>
      </c>
    </row>
    <row r="928" spans="1:3">
      <c r="A928" t="str">
        <f t="shared" si="12"/>
        <v>Frodo</v>
      </c>
      <c r="B928" t="s">
        <v>4371</v>
      </c>
      <c r="C928">
        <v>276</v>
      </c>
    </row>
    <row r="929" spans="1:3">
      <c r="A929" t="str">
        <f t="shared" si="12"/>
        <v>Doonie</v>
      </c>
      <c r="B929" t="s">
        <v>4371</v>
      </c>
      <c r="C929">
        <v>280</v>
      </c>
    </row>
    <row r="930" spans="1:3">
      <c r="A930" t="str">
        <f t="shared" si="12"/>
        <v>Broome</v>
      </c>
      <c r="B930" t="s">
        <v>4371</v>
      </c>
      <c r="C930">
        <v>280</v>
      </c>
    </row>
    <row r="931" spans="1:3">
      <c r="A931" t="str">
        <f t="shared" si="12"/>
        <v>Zesus</v>
      </c>
      <c r="B931" t="s">
        <v>4371</v>
      </c>
      <c r="C931">
        <v>278</v>
      </c>
    </row>
    <row r="932" spans="1:3">
      <c r="A932" t="str">
        <f t="shared" si="12"/>
        <v>Pimp Master Flex Face</v>
      </c>
      <c r="B932" t="s">
        <v>4371</v>
      </c>
      <c r="C932">
        <v>276</v>
      </c>
    </row>
    <row r="933" spans="1:3">
      <c r="A933" t="str">
        <f t="shared" si="12"/>
        <v>East Coast</v>
      </c>
      <c r="B933" t="s">
        <v>4371</v>
      </c>
      <c r="C933">
        <v>278</v>
      </c>
    </row>
    <row r="934" spans="1:3">
      <c r="A934" t="str">
        <f t="shared" si="12"/>
        <v>Schreiner2</v>
      </c>
      <c r="B934" t="s">
        <v>4371</v>
      </c>
      <c r="C934">
        <v>274</v>
      </c>
    </row>
    <row r="935" spans="1:3">
      <c r="A935" t="str">
        <f t="shared" si="12"/>
        <v>jopupsdad</v>
      </c>
      <c r="B935" t="s">
        <v>4371</v>
      </c>
      <c r="C935">
        <v>295</v>
      </c>
    </row>
    <row r="936" spans="1:3">
      <c r="A936" t="str">
        <f t="shared" si="12"/>
        <v xml:space="preserve">Longhitter </v>
      </c>
      <c r="B936" t="s">
        <v>4371</v>
      </c>
      <c r="C936">
        <v>279</v>
      </c>
    </row>
    <row r="937" spans="1:3">
      <c r="A937" t="str">
        <f t="shared" si="12"/>
        <v>Cramer</v>
      </c>
      <c r="B937" t="s">
        <v>4371</v>
      </c>
      <c r="C937">
        <v>272</v>
      </c>
    </row>
    <row r="938" spans="1:3">
      <c r="A938" t="str">
        <f t="shared" si="12"/>
        <v>Stat</v>
      </c>
      <c r="B938" t="s">
        <v>4371</v>
      </c>
      <c r="C938">
        <v>280</v>
      </c>
    </row>
    <row r="939" spans="1:3">
      <c r="A939" t="str">
        <f t="shared" si="12"/>
        <v>kat</v>
      </c>
      <c r="B939" t="s">
        <v>4371</v>
      </c>
      <c r="C939">
        <v>279</v>
      </c>
    </row>
    <row r="940" spans="1:3">
      <c r="A940" t="str">
        <f t="shared" si="12"/>
        <v>sportsjill</v>
      </c>
      <c r="B940" t="s">
        <v>4371</v>
      </c>
      <c r="C940">
        <v>276</v>
      </c>
    </row>
    <row r="941" spans="1:3">
      <c r="A941" t="str">
        <f t="shared" si="12"/>
        <v>TRF1</v>
      </c>
      <c r="B941" t="s">
        <v>4371</v>
      </c>
      <c r="C941">
        <v>276</v>
      </c>
    </row>
    <row r="942" spans="1:3">
      <c r="A942" t="str">
        <f t="shared" si="12"/>
        <v>TRF2</v>
      </c>
      <c r="B942" t="s">
        <v>4371</v>
      </c>
      <c r="C942">
        <v>274</v>
      </c>
    </row>
    <row r="943" spans="1:3">
      <c r="A943" t="str">
        <f t="shared" si="12"/>
        <v>ALLIEDWIRE1</v>
      </c>
      <c r="B943" t="s">
        <v>4371</v>
      </c>
      <c r="C943">
        <v>276</v>
      </c>
    </row>
    <row r="944" spans="1:3">
      <c r="A944" t="str">
        <f t="shared" si="12"/>
        <v>Connor's Champs</v>
      </c>
      <c r="B944" t="s">
        <v>4371</v>
      </c>
      <c r="C944">
        <v>273</v>
      </c>
    </row>
    <row r="945" spans="1:3">
      <c r="A945" t="str">
        <f t="shared" si="12"/>
        <v>KILLER</v>
      </c>
      <c r="B945" t="s">
        <v>4371</v>
      </c>
      <c r="C945">
        <v>279</v>
      </c>
    </row>
    <row r="946" spans="1:3">
      <c r="A946" t="str">
        <f t="shared" si="12"/>
        <v>Andy</v>
      </c>
      <c r="B946" t="s">
        <v>4371</v>
      </c>
      <c r="C946">
        <v>278</v>
      </c>
    </row>
    <row r="947" spans="1:3">
      <c r="A947" t="str">
        <f t="shared" si="12"/>
        <v>Chip</v>
      </c>
      <c r="B947" t="s">
        <v>4371</v>
      </c>
      <c r="C947">
        <v>276</v>
      </c>
    </row>
    <row r="948" spans="1:3">
      <c r="A948" t="str">
        <f t="shared" si="12"/>
        <v>"Johnny Come Lately"</v>
      </c>
      <c r="B948" t="s">
        <v>4371</v>
      </c>
      <c r="C948">
        <v>274</v>
      </c>
    </row>
    <row r="949" spans="1:3">
      <c r="A949" t="str">
        <f t="shared" si="12"/>
        <v>Push 'Em All Day</v>
      </c>
      <c r="B949" t="s">
        <v>4371</v>
      </c>
      <c r="C949">
        <v>277</v>
      </c>
    </row>
    <row r="950" spans="1:3">
      <c r="A950" t="str">
        <f t="shared" si="12"/>
        <v>ChaseG</v>
      </c>
      <c r="B950" t="s">
        <v>4371</v>
      </c>
      <c r="C950">
        <v>273</v>
      </c>
    </row>
    <row r="951" spans="1:3">
      <c r="A951" t="str">
        <f t="shared" si="12"/>
        <v>Memphis Raines</v>
      </c>
      <c r="B951" t="s">
        <v>4371</v>
      </c>
      <c r="C951">
        <v>280</v>
      </c>
    </row>
    <row r="952" spans="1:3">
      <c r="A952" t="str">
        <f t="shared" si="12"/>
        <v>Golden Girls</v>
      </c>
      <c r="B952" t="s">
        <v>4371</v>
      </c>
      <c r="C952">
        <v>279</v>
      </c>
    </row>
    <row r="953" spans="1:3">
      <c r="A953" t="str">
        <f t="shared" si="12"/>
        <v>TRF3</v>
      </c>
      <c r="B953" t="s">
        <v>4371</v>
      </c>
      <c r="C953">
        <v>276</v>
      </c>
    </row>
    <row r="954" spans="1:3">
      <c r="A954" t="str">
        <f t="shared" si="12"/>
        <v>Dragoy</v>
      </c>
      <c r="B954" t="s">
        <v>4371</v>
      </c>
      <c r="C954">
        <v>272</v>
      </c>
    </row>
    <row r="955" spans="1:3">
      <c r="A955" t="str">
        <f t="shared" si="12"/>
        <v>cardboy</v>
      </c>
      <c r="B955" t="s">
        <v>4371</v>
      </c>
      <c r="C955">
        <v>271</v>
      </c>
    </row>
    <row r="956" spans="1:3">
      <c r="A956" t="str">
        <f t="shared" si="12"/>
        <v>R-H #2</v>
      </c>
      <c r="B956" t="s">
        <v>4371</v>
      </c>
      <c r="C956">
        <v>280</v>
      </c>
    </row>
    <row r="957" spans="1:3">
      <c r="A957" t="str">
        <f t="shared" si="12"/>
        <v>Odie</v>
      </c>
      <c r="B957" t="s">
        <v>4371</v>
      </c>
      <c r="C957">
        <v>280</v>
      </c>
    </row>
    <row r="958" spans="1:3">
      <c r="A958" t="str">
        <f t="shared" si="12"/>
        <v>Pin Seeker</v>
      </c>
      <c r="B958" t="s">
        <v>4371</v>
      </c>
      <c r="C958">
        <v>278</v>
      </c>
    </row>
    <row r="959" spans="1:3">
      <c r="A959" t="str">
        <f t="shared" si="12"/>
        <v>Hondo</v>
      </c>
      <c r="B959" t="s">
        <v>4371</v>
      </c>
      <c r="C959">
        <v>280</v>
      </c>
    </row>
    <row r="960" spans="1:3">
      <c r="A960" t="str">
        <f t="shared" si="12"/>
        <v>Biscuit Boys</v>
      </c>
      <c r="B960" t="s">
        <v>4371</v>
      </c>
      <c r="C960">
        <v>272</v>
      </c>
    </row>
    <row r="961" spans="2:2">
      <c r="B961">
        <f>Participants!AZ139</f>
        <v>0</v>
      </c>
    </row>
    <row r="962" spans="2:2">
      <c r="B962">
        <f>Participants!AZ140</f>
        <v>0</v>
      </c>
    </row>
    <row r="963" spans="2:2">
      <c r="B963">
        <f>Participants!AZ141</f>
        <v>0</v>
      </c>
    </row>
    <row r="964" spans="2:2">
      <c r="B964">
        <f>Participants!AZ142</f>
        <v>0</v>
      </c>
    </row>
    <row r="965" spans="2:2">
      <c r="B965">
        <f>Participants!AZ143</f>
        <v>0</v>
      </c>
    </row>
    <row r="966" spans="2:2">
      <c r="B966">
        <f>Participants!AZ144</f>
        <v>0</v>
      </c>
    </row>
    <row r="967" spans="2:2">
      <c r="B967">
        <f>Participants!AZ145</f>
        <v>0</v>
      </c>
    </row>
    <row r="968" spans="2:2">
      <c r="B968">
        <f>Participants!AZ146</f>
        <v>0</v>
      </c>
    </row>
    <row r="969" spans="2:2">
      <c r="B969">
        <f>Participants!AZ147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38"/>
  <sheetViews>
    <sheetView zoomScale="85" zoomScaleNormal="85" workbookViewId="0">
      <selection activeCell="A31" sqref="A31"/>
    </sheetView>
  </sheetViews>
  <sheetFormatPr defaultRowHeight="15"/>
  <cols>
    <col min="1" max="1" width="22" bestFit="1" customWidth="1"/>
    <col min="2" max="3" width="10.28515625" bestFit="1" customWidth="1"/>
    <col min="4" max="8" width="8.7109375" bestFit="1" customWidth="1"/>
    <col min="9" max="9" width="7.7109375" bestFit="1" customWidth="1"/>
    <col min="10" max="11" width="8.7109375" bestFit="1" customWidth="1"/>
    <col min="12" max="12" width="7.7109375" bestFit="1" customWidth="1"/>
    <col min="13" max="16" width="8.7109375" bestFit="1" customWidth="1"/>
    <col min="17" max="17" width="7.7109375" bestFit="1" customWidth="1"/>
    <col min="18" max="18" width="8.7109375" bestFit="1" customWidth="1"/>
    <col min="19" max="21" width="7.7109375" bestFit="1" customWidth="1"/>
    <col min="22" max="22" width="8.7109375" bestFit="1" customWidth="1"/>
    <col min="23" max="26" width="7.7109375" bestFit="1" customWidth="1"/>
    <col min="27" max="27" width="8.7109375" bestFit="1" customWidth="1"/>
    <col min="28" max="32" width="7.7109375" bestFit="1" customWidth="1"/>
    <col min="33" max="33" width="5.140625" bestFit="1" customWidth="1"/>
    <col min="34" max="42" width="7.7109375" bestFit="1" customWidth="1"/>
    <col min="43" max="43" width="21.140625" bestFit="1" customWidth="1"/>
    <col min="44" max="44" width="6.5703125" bestFit="1" customWidth="1"/>
    <col min="45" max="45" width="6.85546875" bestFit="1" customWidth="1"/>
    <col min="46" max="46" width="6.140625" bestFit="1" customWidth="1"/>
    <col min="47" max="48" width="7.5703125" bestFit="1" customWidth="1"/>
    <col min="49" max="49" width="7.85546875" bestFit="1" customWidth="1"/>
    <col min="50" max="50" width="7.5703125" bestFit="1" customWidth="1"/>
    <col min="51" max="51" width="6.7109375" bestFit="1" customWidth="1"/>
    <col min="52" max="52" width="8.5703125" bestFit="1" customWidth="1"/>
    <col min="53" max="53" width="6.85546875" bestFit="1" customWidth="1"/>
    <col min="54" max="54" width="7.7109375" bestFit="1" customWidth="1"/>
    <col min="55" max="56" width="7.140625" bestFit="1" customWidth="1"/>
    <col min="57" max="57" width="7.85546875" bestFit="1" customWidth="1"/>
    <col min="58" max="58" width="8.140625" bestFit="1" customWidth="1"/>
    <col min="59" max="59" width="7" bestFit="1" customWidth="1"/>
    <col min="60" max="60" width="6.42578125" bestFit="1" customWidth="1"/>
    <col min="61" max="61" width="7.42578125" bestFit="1" customWidth="1"/>
    <col min="62" max="63" width="7.140625" bestFit="1" customWidth="1"/>
    <col min="64" max="64" width="6" bestFit="1" customWidth="1"/>
    <col min="65" max="65" width="9" bestFit="1" customWidth="1"/>
    <col min="66" max="66" width="7.42578125" bestFit="1" customWidth="1"/>
    <col min="67" max="67" width="6.7109375" bestFit="1" customWidth="1"/>
    <col min="68" max="83" width="4.7109375" bestFit="1" customWidth="1"/>
    <col min="84" max="84" width="6.7109375" bestFit="1" customWidth="1"/>
  </cols>
  <sheetData>
    <row r="1" spans="1:95" ht="80.25">
      <c r="A1" t="s">
        <v>4366</v>
      </c>
      <c r="B1" s="115" t="str">
        <f>'Pick Dist.'!B2</f>
        <v>J. Spieth</v>
      </c>
      <c r="C1" s="115" t="str">
        <f>'Pick Dist.'!C2</f>
        <v>R. McIlroy</v>
      </c>
      <c r="D1" s="115" t="str">
        <f>'Pick Dist.'!D2</f>
        <v>J. Day</v>
      </c>
      <c r="E1" s="115" t="str">
        <f>'Pick Dist.'!E2</f>
        <v>D. Johnson</v>
      </c>
      <c r="F1" s="115" t="str">
        <f>'Pick Dist.'!F2</f>
        <v>H. Stenson</v>
      </c>
      <c r="G1" s="115" t="str">
        <f>'Pick Dist.'!G2</f>
        <v>J. Rose</v>
      </c>
      <c r="H1" s="115" t="str">
        <f>'Pick Dist.'!H2</f>
        <v>P. Mickelson</v>
      </c>
      <c r="I1" s="115" t="str">
        <f>'Pick Dist.'!I2</f>
        <v>A. Scott</v>
      </c>
      <c r="J1" s="115" t="str">
        <f>'Pick Dist.'!J2</f>
        <v>B. Snedeker</v>
      </c>
      <c r="K1" s="115" t="str">
        <f>'Pick Dist.'!K2</f>
        <v>H. Matsuyama</v>
      </c>
      <c r="L1" s="115" t="str">
        <f>'Pick Dist.'!L2</f>
        <v>B. Watson</v>
      </c>
      <c r="M1" s="115" t="str">
        <f>'Pick Dist.'!M2</f>
        <v>B. DeChambeau</v>
      </c>
      <c r="N1" s="115" t="str">
        <f>'Pick Dist.'!N2</f>
        <v>P. Casey</v>
      </c>
      <c r="O1" s="115" t="str">
        <f>'Pick Dist.'!O2</f>
        <v>D. Willett</v>
      </c>
      <c r="P1" s="115" t="str">
        <f>'Pick Dist.'!P2</f>
        <v>S. Garcia</v>
      </c>
      <c r="Q1" s="115" t="str">
        <f>'Pick Dist.'!Q2</f>
        <v>R. Fowler</v>
      </c>
      <c r="R1" s="115" t="str">
        <f>'Pick Dist.'!R2</f>
        <v>B. Koepka</v>
      </c>
      <c r="S1" s="115" t="str">
        <f>'Pick Dist.'!S2</f>
        <v>L. Oosthuizen</v>
      </c>
      <c r="T1" s="115" t="str">
        <f>'Pick Dist.'!T2</f>
        <v>P. Reed</v>
      </c>
      <c r="U1" s="115" t="str">
        <f>'Pick Dist.'!U2</f>
        <v>J. Walker</v>
      </c>
      <c r="V1" s="115" t="str">
        <f>'Pick Dist.'!V2</f>
        <v>J. Holmes</v>
      </c>
      <c r="W1" s="115" t="str">
        <f>'Pick Dist.'!W2</f>
        <v>R. Cabrera-Bello</v>
      </c>
      <c r="X1" s="115" t="str">
        <f>'Pick Dist.'!X2</f>
        <v>Z. Johnson</v>
      </c>
      <c r="Y1" s="115" t="str">
        <f>'Pick Dist.'!Y2</f>
        <v>M. Kuchar</v>
      </c>
      <c r="Z1" s="115" t="str">
        <f>'Pick Dist.'!Z2</f>
        <v>C. Schwartzel</v>
      </c>
      <c r="AA1" s="115" t="str">
        <f>'Pick Dist.'!AA2</f>
        <v>T. Merritt</v>
      </c>
      <c r="AB1" s="115" t="str">
        <f>'Pick Dist.'!AB2</f>
        <v>C. Hoffman</v>
      </c>
      <c r="AC1" s="115" t="str">
        <f>'Pick Dist.'!AC2</f>
        <v>A. Cabrera</v>
      </c>
      <c r="AD1" s="115" t="str">
        <f>'Pick Dist.'!AD2</f>
        <v>M. Leishman</v>
      </c>
      <c r="AE1" s="115" t="str">
        <f>'Pick Dist.'!AE2</f>
        <v>C. Smith</v>
      </c>
      <c r="AF1" s="115" t="str">
        <f>'Pick Dist.'!AF2</f>
        <v>K. Bradley</v>
      </c>
      <c r="AG1" s="115" t="str">
        <f>'Pick Dist.'!AG2</f>
        <v>Tie 2</v>
      </c>
      <c r="AH1" s="115" t="str">
        <f>'Pick Dist.'!AH2</f>
        <v>K. Kisner</v>
      </c>
      <c r="AI1" s="115" t="str">
        <f>'Pick Dist.'!AI2</f>
        <v>J. Thomas</v>
      </c>
      <c r="AJ1" s="115" t="str">
        <f>'Pick Dist.'!AJ2</f>
        <v>J. Dufner</v>
      </c>
      <c r="AK1" s="115" t="str">
        <f>'Pick Dist.'!AK2</f>
        <v>B. Haas</v>
      </c>
      <c r="AL1" s="115" t="str">
        <f>'Pick Dist.'!AL2</f>
        <v>C. Kirk</v>
      </c>
      <c r="AM1" s="115" t="str">
        <f>'Pick Dist.'!AM2</f>
        <v>V. Taylor</v>
      </c>
      <c r="AN1" s="115" t="str">
        <f>'Pick Dist.'!AN2</f>
        <v>R. Knox</v>
      </c>
      <c r="AO1" s="115" t="str">
        <f>'Pick Dist.'!AO2</f>
        <v>E. Els</v>
      </c>
      <c r="AP1" s="115" t="str">
        <f>'Pick Dist.'!AP2</f>
        <v>G. McDowell</v>
      </c>
      <c r="AQ1" s="115" t="str">
        <f>'Pick Dist.'!AQ2</f>
        <v>Tie 1</v>
      </c>
      <c r="AR1" s="115"/>
      <c r="AS1" s="11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  <c r="CO1" s="115"/>
      <c r="CP1" s="115"/>
      <c r="CQ1" s="115"/>
    </row>
    <row r="2" spans="1:95">
      <c r="A2" t="str">
        <f>'Pick Dist.'!A29</f>
        <v>Breeze34 #2</v>
      </c>
      <c r="B2" s="118">
        <f>'Pick Dist.'!B29</f>
        <v>1800000</v>
      </c>
      <c r="C2" s="118">
        <f>'Pick Dist.'!C29</f>
        <v>1080000</v>
      </c>
      <c r="D2" s="118">
        <f>'Pick Dist.'!D29</f>
        <v>105297.0316</v>
      </c>
      <c r="E2" s="118">
        <f>'Pick Dist.'!E29</f>
        <v>187286.73159999997</v>
      </c>
      <c r="F2" s="118">
        <f>'Pick Dist.'!F29</f>
        <v>301250</v>
      </c>
      <c r="G2" s="118">
        <f>'Pick Dist.'!G29</f>
        <v>0</v>
      </c>
      <c r="H2" s="118">
        <f>'Pick Dist.'!H29</f>
        <v>0</v>
      </c>
      <c r="I2" s="118">
        <f>'Pick Dist.'!I29</f>
        <v>0</v>
      </c>
      <c r="J2" s="118">
        <f>'Pick Dist.'!J29</f>
        <v>0</v>
      </c>
      <c r="K2" s="118">
        <f>'Pick Dist.'!K29</f>
        <v>0</v>
      </c>
      <c r="L2" s="118">
        <f>'Pick Dist.'!L29</f>
        <v>0</v>
      </c>
      <c r="M2" s="118">
        <f>'Pick Dist.'!M29</f>
        <v>0</v>
      </c>
      <c r="N2" s="118">
        <f>'Pick Dist.'!N29</f>
        <v>0</v>
      </c>
      <c r="O2" s="118">
        <f>'Pick Dist.'!O29</f>
        <v>0</v>
      </c>
      <c r="P2" s="118">
        <f>'Pick Dist.'!P29</f>
        <v>0</v>
      </c>
      <c r="Q2" s="118">
        <f>'Pick Dist.'!Q29</f>
        <v>0</v>
      </c>
      <c r="R2" s="118">
        <f>'Pick Dist.'!R29</f>
        <v>0</v>
      </c>
      <c r="S2" s="118">
        <f>'Pick Dist.'!S29</f>
        <v>0</v>
      </c>
      <c r="T2" s="118">
        <f>'Pick Dist.'!T29</f>
        <v>0</v>
      </c>
      <c r="U2" s="118">
        <f>'Pick Dist.'!U29</f>
        <v>0</v>
      </c>
      <c r="V2" s="118">
        <f>'Pick Dist.'!V29</f>
        <v>0</v>
      </c>
      <c r="W2" s="118">
        <f>'Pick Dist.'!W29</f>
        <v>0</v>
      </c>
      <c r="X2" s="118">
        <f>'Pick Dist.'!X29</f>
        <v>0</v>
      </c>
      <c r="Y2" s="118">
        <f>'Pick Dist.'!Y29</f>
        <v>0</v>
      </c>
      <c r="Z2" s="118">
        <f>'Pick Dist.'!Z29</f>
        <v>0</v>
      </c>
      <c r="AA2" s="118">
        <f>'Pick Dist.'!AA29</f>
        <v>0</v>
      </c>
      <c r="AB2" s="118">
        <f>'Pick Dist.'!AB29</f>
        <v>0</v>
      </c>
      <c r="AC2" s="118">
        <f>'Pick Dist.'!AC29</f>
        <v>0</v>
      </c>
      <c r="AD2" s="118">
        <f>'Pick Dist.'!AD29</f>
        <v>0</v>
      </c>
      <c r="AE2" s="118">
        <f>'Pick Dist.'!AE29</f>
        <v>0</v>
      </c>
      <c r="AF2" s="118">
        <f>'Pick Dist.'!AF29</f>
        <v>0</v>
      </c>
      <c r="AG2" s="118">
        <f>'Pick Dist.'!AG29</f>
        <v>271</v>
      </c>
      <c r="AH2" s="118">
        <f>'Pick Dist.'!AH29</f>
        <v>0</v>
      </c>
      <c r="AI2" s="118">
        <f>'Pick Dist.'!AI29</f>
        <v>0</v>
      </c>
      <c r="AJ2" s="118">
        <f>'Pick Dist.'!AJ29</f>
        <v>0</v>
      </c>
      <c r="AK2" s="118">
        <f>'Pick Dist.'!AK29</f>
        <v>0</v>
      </c>
      <c r="AL2" s="118">
        <f>'Pick Dist.'!AL29</f>
        <v>0</v>
      </c>
      <c r="AM2" s="118">
        <f>'Pick Dist.'!AM29</f>
        <v>0</v>
      </c>
      <c r="AN2" s="118">
        <f>'Pick Dist.'!AN29</f>
        <v>0</v>
      </c>
      <c r="AO2" s="118">
        <f>'Pick Dist.'!AO29</f>
        <v>0</v>
      </c>
      <c r="AP2" s="118">
        <f>'Pick Dist.'!AP14</f>
        <v>0</v>
      </c>
      <c r="AQ2" s="118" t="str">
        <f>VLOOKUP(A2,Participants!$A$2:$AY$138,51,FALSE)</f>
        <v>Haas, Bill</v>
      </c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</row>
    <row r="3" spans="1:95">
      <c r="A3" t="str">
        <f>'Pick Dist.'!A78</f>
        <v>klogue10</v>
      </c>
      <c r="B3" s="118">
        <f>'Pick Dist.'!B78</f>
        <v>1800000</v>
      </c>
      <c r="C3" s="118">
        <f>'Pick Dist.'!C78</f>
        <v>1080000</v>
      </c>
      <c r="D3" s="118">
        <f>'Pick Dist.'!D78</f>
        <v>105297.0316</v>
      </c>
      <c r="E3" s="118">
        <f>'Pick Dist.'!E78</f>
        <v>187286.73159999997</v>
      </c>
      <c r="F3" s="118">
        <f>'Pick Dist.'!F78</f>
        <v>0</v>
      </c>
      <c r="G3" s="118">
        <f>'Pick Dist.'!G78</f>
        <v>187286.73159999997</v>
      </c>
      <c r="H3" s="118">
        <f>'Pick Dist.'!H78</f>
        <v>0</v>
      </c>
      <c r="I3" s="118">
        <f>'Pick Dist.'!I78</f>
        <v>0</v>
      </c>
      <c r="J3" s="118">
        <f>'Pick Dist.'!J78</f>
        <v>0</v>
      </c>
      <c r="K3" s="118">
        <f>'Pick Dist.'!K78</f>
        <v>0</v>
      </c>
      <c r="L3" s="118">
        <f>'Pick Dist.'!L78</f>
        <v>0</v>
      </c>
      <c r="M3" s="118">
        <f>'Pick Dist.'!M78</f>
        <v>0</v>
      </c>
      <c r="N3" s="118">
        <f>'Pick Dist.'!N78</f>
        <v>0</v>
      </c>
      <c r="O3" s="118">
        <f>'Pick Dist.'!O78</f>
        <v>0</v>
      </c>
      <c r="P3" s="118">
        <f>'Pick Dist.'!P78</f>
        <v>0</v>
      </c>
      <c r="Q3" s="118">
        <f>'Pick Dist.'!Q78</f>
        <v>0</v>
      </c>
      <c r="R3" s="118">
        <f>'Pick Dist.'!R78</f>
        <v>0</v>
      </c>
      <c r="S3" s="118">
        <f>'Pick Dist.'!S78</f>
        <v>0</v>
      </c>
      <c r="T3" s="118">
        <f>'Pick Dist.'!T78</f>
        <v>0</v>
      </c>
      <c r="U3" s="118">
        <f>'Pick Dist.'!U78</f>
        <v>0</v>
      </c>
      <c r="V3" s="118">
        <f>'Pick Dist.'!V78</f>
        <v>0</v>
      </c>
      <c r="W3" s="118">
        <f>'Pick Dist.'!W78</f>
        <v>0</v>
      </c>
      <c r="X3" s="118">
        <f>'Pick Dist.'!X78</f>
        <v>0</v>
      </c>
      <c r="Y3" s="118">
        <f>'Pick Dist.'!Y78</f>
        <v>0</v>
      </c>
      <c r="Z3" s="118">
        <f>'Pick Dist.'!Z78</f>
        <v>0</v>
      </c>
      <c r="AA3" s="118">
        <f>'Pick Dist.'!AA78</f>
        <v>0</v>
      </c>
      <c r="AB3" s="118">
        <f>'Pick Dist.'!AB78</f>
        <v>0</v>
      </c>
      <c r="AC3" s="118">
        <f>'Pick Dist.'!AC78</f>
        <v>0</v>
      </c>
      <c r="AD3" s="118">
        <f>'Pick Dist.'!AD78</f>
        <v>0</v>
      </c>
      <c r="AE3" s="118">
        <f>'Pick Dist.'!AE78</f>
        <v>0</v>
      </c>
      <c r="AF3" s="118">
        <f>'Pick Dist.'!AF78</f>
        <v>0</v>
      </c>
      <c r="AG3" s="118">
        <f>'Pick Dist.'!AG78</f>
        <v>277</v>
      </c>
      <c r="AH3" s="118">
        <f>'Pick Dist.'!AH78</f>
        <v>0</v>
      </c>
      <c r="AI3" s="118">
        <f>'Pick Dist.'!AI78</f>
        <v>0</v>
      </c>
      <c r="AJ3" s="118">
        <f>'Pick Dist.'!AJ78</f>
        <v>0</v>
      </c>
      <c r="AK3" s="118">
        <f>'Pick Dist.'!AK78</f>
        <v>0</v>
      </c>
      <c r="AL3" s="118">
        <f>'Pick Dist.'!AL78</f>
        <v>0</v>
      </c>
      <c r="AM3" s="118">
        <f>'Pick Dist.'!AM78</f>
        <v>0</v>
      </c>
      <c r="AN3" s="118">
        <f>'Pick Dist.'!AN78</f>
        <v>0</v>
      </c>
      <c r="AO3" s="118">
        <f>'Pick Dist.'!AO78</f>
        <v>0</v>
      </c>
      <c r="AP3" s="118">
        <f>'Pick Dist.'!AP59</f>
        <v>0</v>
      </c>
      <c r="AQ3" s="118" t="str">
        <f>VLOOKUP(A3,Participants!$A$2:$AY$138,51,FALSE)</f>
        <v>Casey, Paul</v>
      </c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</row>
    <row r="4" spans="1:95">
      <c r="A4" t="str">
        <f>'Pick Dist.'!A28</f>
        <v>Breeze34 #1</v>
      </c>
      <c r="B4" s="118">
        <f>'Pick Dist.'!B28</f>
        <v>1800000</v>
      </c>
      <c r="C4" s="118">
        <f>'Pick Dist.'!C28</f>
        <v>1080000</v>
      </c>
      <c r="D4" s="118">
        <f>'Pick Dist.'!D28</f>
        <v>105297.0316</v>
      </c>
      <c r="E4" s="118">
        <f>'Pick Dist.'!E28</f>
        <v>187286.73159999997</v>
      </c>
      <c r="F4" s="118">
        <f>'Pick Dist.'!F28</f>
        <v>0</v>
      </c>
      <c r="G4" s="118">
        <f>'Pick Dist.'!G28</f>
        <v>0</v>
      </c>
      <c r="H4" s="118">
        <f>'Pick Dist.'!H28</f>
        <v>105297.0316</v>
      </c>
      <c r="I4" s="118">
        <f>'Pick Dist.'!I28</f>
        <v>0</v>
      </c>
      <c r="J4" s="118">
        <f>'Pick Dist.'!J28</f>
        <v>0</v>
      </c>
      <c r="K4" s="118">
        <f>'Pick Dist.'!K28</f>
        <v>0</v>
      </c>
      <c r="L4" s="118">
        <f>'Pick Dist.'!L28</f>
        <v>0</v>
      </c>
      <c r="M4" s="118">
        <f>'Pick Dist.'!M28</f>
        <v>0</v>
      </c>
      <c r="N4" s="118">
        <f>'Pick Dist.'!N28</f>
        <v>0</v>
      </c>
      <c r="O4" s="118">
        <f>'Pick Dist.'!O28</f>
        <v>0</v>
      </c>
      <c r="P4" s="118">
        <f>'Pick Dist.'!P28</f>
        <v>0</v>
      </c>
      <c r="Q4" s="118">
        <f>'Pick Dist.'!Q28</f>
        <v>0</v>
      </c>
      <c r="R4" s="118">
        <f>'Pick Dist.'!R28</f>
        <v>0</v>
      </c>
      <c r="S4" s="118">
        <f>'Pick Dist.'!S28</f>
        <v>0</v>
      </c>
      <c r="T4" s="118">
        <f>'Pick Dist.'!T28</f>
        <v>0</v>
      </c>
      <c r="U4" s="118">
        <f>'Pick Dist.'!U28</f>
        <v>0</v>
      </c>
      <c r="V4" s="118">
        <f>'Pick Dist.'!V28</f>
        <v>0</v>
      </c>
      <c r="W4" s="118">
        <f>'Pick Dist.'!W28</f>
        <v>0</v>
      </c>
      <c r="X4" s="118">
        <f>'Pick Dist.'!X28</f>
        <v>0</v>
      </c>
      <c r="Y4" s="118">
        <f>'Pick Dist.'!Y28</f>
        <v>0</v>
      </c>
      <c r="Z4" s="118">
        <f>'Pick Dist.'!Z28</f>
        <v>0</v>
      </c>
      <c r="AA4" s="118">
        <f>'Pick Dist.'!AA28</f>
        <v>0</v>
      </c>
      <c r="AB4" s="118">
        <f>'Pick Dist.'!AB28</f>
        <v>0</v>
      </c>
      <c r="AC4" s="118">
        <f>'Pick Dist.'!AC28</f>
        <v>0</v>
      </c>
      <c r="AD4" s="118">
        <f>'Pick Dist.'!AD28</f>
        <v>0</v>
      </c>
      <c r="AE4" s="118">
        <f>'Pick Dist.'!AE28</f>
        <v>0</v>
      </c>
      <c r="AF4" s="118">
        <f>'Pick Dist.'!AF28</f>
        <v>0</v>
      </c>
      <c r="AG4" s="118">
        <f>'Pick Dist.'!AG28</f>
        <v>279</v>
      </c>
      <c r="AH4" s="118">
        <f>'Pick Dist.'!AH28</f>
        <v>0</v>
      </c>
      <c r="AI4" s="118">
        <f>'Pick Dist.'!AI28</f>
        <v>0</v>
      </c>
      <c r="AJ4" s="118">
        <f>'Pick Dist.'!AJ28</f>
        <v>0</v>
      </c>
      <c r="AK4" s="118">
        <f>'Pick Dist.'!AK28</f>
        <v>0</v>
      </c>
      <c r="AL4" s="118">
        <f>'Pick Dist.'!AL28</f>
        <v>0</v>
      </c>
      <c r="AM4" s="118">
        <f>'Pick Dist.'!AM28</f>
        <v>0</v>
      </c>
      <c r="AN4" s="118">
        <f>'Pick Dist.'!AN28</f>
        <v>0</v>
      </c>
      <c r="AO4" s="118">
        <f>'Pick Dist.'!AO28</f>
        <v>0</v>
      </c>
      <c r="AP4" s="118">
        <f>'Pick Dist.'!AP13</f>
        <v>0</v>
      </c>
      <c r="AQ4" s="118" t="str">
        <f>VLOOKUP(A4,Participants!$A$2:$AY$138,51,FALSE)</f>
        <v>Mickelson, Phil</v>
      </c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5"/>
      <c r="BI4" s="115"/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</row>
    <row r="5" spans="1:95">
      <c r="A5" t="str">
        <f>'Pick Dist.'!A97</f>
        <v>PGATechGuy</v>
      </c>
      <c r="B5" s="118">
        <f>'Pick Dist.'!B97</f>
        <v>1800000</v>
      </c>
      <c r="C5" s="118">
        <f>'Pick Dist.'!C97</f>
        <v>1080000</v>
      </c>
      <c r="D5" s="118">
        <f>'Pick Dist.'!D97</f>
        <v>105297.0316</v>
      </c>
      <c r="E5" s="118">
        <f>'Pick Dist.'!E97</f>
        <v>187286.73159999997</v>
      </c>
      <c r="F5" s="118">
        <f>'Pick Dist.'!F97</f>
        <v>0</v>
      </c>
      <c r="G5" s="118">
        <f>'Pick Dist.'!G97</f>
        <v>0</v>
      </c>
      <c r="H5" s="118">
        <f>'Pick Dist.'!H97</f>
        <v>0</v>
      </c>
      <c r="I5" s="118">
        <f>'Pick Dist.'!I97</f>
        <v>22992.877249999903</v>
      </c>
      <c r="J5" s="118">
        <f>'Pick Dist.'!J97</f>
        <v>0</v>
      </c>
      <c r="K5" s="118">
        <f>'Pick Dist.'!K97</f>
        <v>0</v>
      </c>
      <c r="L5" s="118">
        <f>'Pick Dist.'!L97</f>
        <v>0</v>
      </c>
      <c r="M5" s="118">
        <f>'Pick Dist.'!M97</f>
        <v>0</v>
      </c>
      <c r="N5" s="118">
        <f>'Pick Dist.'!N97</f>
        <v>0</v>
      </c>
      <c r="O5" s="118">
        <f>'Pick Dist.'!O97</f>
        <v>0</v>
      </c>
      <c r="P5" s="118">
        <f>'Pick Dist.'!P97</f>
        <v>0</v>
      </c>
      <c r="Q5" s="118">
        <f>'Pick Dist.'!Q97</f>
        <v>0</v>
      </c>
      <c r="R5" s="118">
        <f>'Pick Dist.'!R97</f>
        <v>0</v>
      </c>
      <c r="S5" s="118">
        <f>'Pick Dist.'!S97</f>
        <v>0</v>
      </c>
      <c r="T5" s="118">
        <f>'Pick Dist.'!T97</f>
        <v>0</v>
      </c>
      <c r="U5" s="118">
        <f>'Pick Dist.'!U97</f>
        <v>0</v>
      </c>
      <c r="V5" s="118">
        <f>'Pick Dist.'!V97</f>
        <v>0</v>
      </c>
      <c r="W5" s="118">
        <f>'Pick Dist.'!W97</f>
        <v>0</v>
      </c>
      <c r="X5" s="118">
        <f>'Pick Dist.'!X97</f>
        <v>0</v>
      </c>
      <c r="Y5" s="118">
        <f>'Pick Dist.'!Y97</f>
        <v>0</v>
      </c>
      <c r="Z5" s="118">
        <f>'Pick Dist.'!Z97</f>
        <v>0</v>
      </c>
      <c r="AA5" s="118">
        <f>'Pick Dist.'!AA97</f>
        <v>0</v>
      </c>
      <c r="AB5" s="118">
        <f>'Pick Dist.'!AB97</f>
        <v>0</v>
      </c>
      <c r="AC5" s="118">
        <f>'Pick Dist.'!AC97</f>
        <v>0</v>
      </c>
      <c r="AD5" s="118">
        <f>'Pick Dist.'!AD97</f>
        <v>0</v>
      </c>
      <c r="AE5" s="118">
        <f>'Pick Dist.'!AE97</f>
        <v>0</v>
      </c>
      <c r="AF5" s="118">
        <f>'Pick Dist.'!AF97</f>
        <v>0</v>
      </c>
      <c r="AG5" s="118">
        <f>'Pick Dist.'!AG97</f>
        <v>273</v>
      </c>
      <c r="AH5" s="118">
        <f>'Pick Dist.'!AH97</f>
        <v>0</v>
      </c>
      <c r="AI5" s="118">
        <f>'Pick Dist.'!AI97</f>
        <v>0</v>
      </c>
      <c r="AJ5" s="118">
        <f>'Pick Dist.'!AJ97</f>
        <v>0</v>
      </c>
      <c r="AK5" s="118">
        <f>'Pick Dist.'!AK97</f>
        <v>0</v>
      </c>
      <c r="AL5" s="118">
        <f>'Pick Dist.'!AL97</f>
        <v>0</v>
      </c>
      <c r="AM5" s="118">
        <f>'Pick Dist.'!AM97</f>
        <v>0</v>
      </c>
      <c r="AN5" s="118">
        <f>'Pick Dist.'!AN97</f>
        <v>0</v>
      </c>
      <c r="AO5" s="118">
        <f>'Pick Dist.'!AO97</f>
        <v>0</v>
      </c>
      <c r="AP5" s="118">
        <f>'Pick Dist.'!AP94</f>
        <v>0</v>
      </c>
      <c r="AQ5" s="118" t="str">
        <f>VLOOKUP(A5,Participants!$A$2:$AY$138,51,FALSE)</f>
        <v>Watson, Bubba</v>
      </c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  <c r="CB5" s="115"/>
      <c r="CC5" s="115"/>
      <c r="CD5" s="115"/>
      <c r="CE5" s="115"/>
      <c r="CF5" s="115"/>
    </row>
    <row r="6" spans="1:95">
      <c r="A6" t="str">
        <f>'Pick Dist.'!A127</f>
        <v>Texas PaPaw</v>
      </c>
      <c r="B6" s="118">
        <f>'Pick Dist.'!B127</f>
        <v>1800000</v>
      </c>
      <c r="C6" s="118">
        <f>'Pick Dist.'!C127</f>
        <v>1080000</v>
      </c>
      <c r="D6" s="118">
        <f>'Pick Dist.'!D127</f>
        <v>105297.0316</v>
      </c>
      <c r="E6" s="118">
        <f>'Pick Dist.'!E127</f>
        <v>187286.73159999997</v>
      </c>
      <c r="F6" s="118">
        <f>'Pick Dist.'!F127</f>
        <v>0</v>
      </c>
      <c r="G6" s="118">
        <f>'Pick Dist.'!G127</f>
        <v>0</v>
      </c>
      <c r="H6" s="118">
        <f>'Pick Dist.'!H127</f>
        <v>0</v>
      </c>
      <c r="I6" s="118">
        <f>'Pick Dist.'!I127</f>
        <v>22992.877249999903</v>
      </c>
      <c r="J6" s="118">
        <f>'Pick Dist.'!J127</f>
        <v>0</v>
      </c>
      <c r="K6" s="118">
        <f>'Pick Dist.'!K127</f>
        <v>0</v>
      </c>
      <c r="L6" s="118">
        <f>'Pick Dist.'!L127</f>
        <v>0</v>
      </c>
      <c r="M6" s="118">
        <f>'Pick Dist.'!M127</f>
        <v>0</v>
      </c>
      <c r="N6" s="118">
        <f>'Pick Dist.'!N127</f>
        <v>0</v>
      </c>
      <c r="O6" s="118">
        <f>'Pick Dist.'!O127</f>
        <v>0</v>
      </c>
      <c r="P6" s="118">
        <f>'Pick Dist.'!P127</f>
        <v>0</v>
      </c>
      <c r="Q6" s="118">
        <f>'Pick Dist.'!Q127</f>
        <v>0</v>
      </c>
      <c r="R6" s="118">
        <f>'Pick Dist.'!R127</f>
        <v>0</v>
      </c>
      <c r="S6" s="118">
        <f>'Pick Dist.'!S127</f>
        <v>0</v>
      </c>
      <c r="T6" s="118">
        <f>'Pick Dist.'!T127</f>
        <v>0</v>
      </c>
      <c r="U6" s="118">
        <f>'Pick Dist.'!U127</f>
        <v>0</v>
      </c>
      <c r="V6" s="118">
        <f>'Pick Dist.'!V127</f>
        <v>0</v>
      </c>
      <c r="W6" s="118">
        <f>'Pick Dist.'!W127</f>
        <v>0</v>
      </c>
      <c r="X6" s="118">
        <f>'Pick Dist.'!X127</f>
        <v>0</v>
      </c>
      <c r="Y6" s="118">
        <f>'Pick Dist.'!Y127</f>
        <v>0</v>
      </c>
      <c r="Z6" s="118">
        <f>'Pick Dist.'!Z127</f>
        <v>0</v>
      </c>
      <c r="AA6" s="118">
        <f>'Pick Dist.'!AA127</f>
        <v>0</v>
      </c>
      <c r="AB6" s="118">
        <f>'Pick Dist.'!AB127</f>
        <v>0</v>
      </c>
      <c r="AC6" s="118">
        <f>'Pick Dist.'!AC127</f>
        <v>0</v>
      </c>
      <c r="AD6" s="118">
        <f>'Pick Dist.'!AD127</f>
        <v>0</v>
      </c>
      <c r="AE6" s="118">
        <f>'Pick Dist.'!AE127</f>
        <v>0</v>
      </c>
      <c r="AF6" s="118">
        <f>'Pick Dist.'!AF127</f>
        <v>0</v>
      </c>
      <c r="AG6" s="118">
        <f>'Pick Dist.'!AG127</f>
        <v>273</v>
      </c>
      <c r="AH6" s="118">
        <f>'Pick Dist.'!AH127</f>
        <v>0</v>
      </c>
      <c r="AI6" s="118">
        <f>'Pick Dist.'!AI127</f>
        <v>0</v>
      </c>
      <c r="AJ6" s="118">
        <f>'Pick Dist.'!AJ127</f>
        <v>0</v>
      </c>
      <c r="AK6" s="118">
        <f>'Pick Dist.'!AK127</f>
        <v>0</v>
      </c>
      <c r="AL6" s="118">
        <f>'Pick Dist.'!AL127</f>
        <v>0</v>
      </c>
      <c r="AM6" s="118">
        <f>'Pick Dist.'!AM127</f>
        <v>0</v>
      </c>
      <c r="AN6" s="118">
        <f>'Pick Dist.'!AN127</f>
        <v>0</v>
      </c>
      <c r="AO6" s="118">
        <f>'Pick Dist.'!AO127</f>
        <v>0</v>
      </c>
      <c r="AP6" s="118">
        <f>'Pick Dist.'!AP118</f>
        <v>0</v>
      </c>
      <c r="AQ6" s="118" t="str">
        <f>VLOOKUP(A6,Participants!$A$2:$AY$138,51,FALSE)</f>
        <v>Watson, Bubba</v>
      </c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  <c r="CB6" s="115"/>
      <c r="CC6" s="115"/>
      <c r="CD6" s="115"/>
      <c r="CE6" s="115"/>
      <c r="CF6" s="115"/>
    </row>
    <row r="7" spans="1:95">
      <c r="A7" t="str">
        <f>'Pick Dist.'!A112</f>
        <v xml:space="preserve">smttyglf </v>
      </c>
      <c r="B7" s="118">
        <f>'Pick Dist.'!B112</f>
        <v>1800000</v>
      </c>
      <c r="C7" s="118">
        <f>'Pick Dist.'!C112</f>
        <v>1080000</v>
      </c>
      <c r="D7" s="118">
        <f>'Pick Dist.'!D112</f>
        <v>105297.0316</v>
      </c>
      <c r="E7" s="118">
        <f>'Pick Dist.'!E112</f>
        <v>187286.73159999997</v>
      </c>
      <c r="F7" s="118">
        <f>'Pick Dist.'!F112</f>
        <v>0</v>
      </c>
      <c r="G7" s="118">
        <f>'Pick Dist.'!G112</f>
        <v>0</v>
      </c>
      <c r="H7" s="118">
        <f>'Pick Dist.'!H112</f>
        <v>0</v>
      </c>
      <c r="I7" s="118">
        <f>'Pick Dist.'!I112</f>
        <v>22992.877249999903</v>
      </c>
      <c r="J7" s="118">
        <f>'Pick Dist.'!J112</f>
        <v>0</v>
      </c>
      <c r="K7" s="118">
        <f>'Pick Dist.'!K112</f>
        <v>0</v>
      </c>
      <c r="L7" s="118">
        <f>'Pick Dist.'!L112</f>
        <v>0</v>
      </c>
      <c r="M7" s="118">
        <f>'Pick Dist.'!M112</f>
        <v>0</v>
      </c>
      <c r="N7" s="118">
        <f>'Pick Dist.'!N112</f>
        <v>0</v>
      </c>
      <c r="O7" s="118">
        <f>'Pick Dist.'!O112</f>
        <v>0</v>
      </c>
      <c r="P7" s="118">
        <f>'Pick Dist.'!P112</f>
        <v>0</v>
      </c>
      <c r="Q7" s="118">
        <f>'Pick Dist.'!Q112</f>
        <v>0</v>
      </c>
      <c r="R7" s="118">
        <f>'Pick Dist.'!R112</f>
        <v>0</v>
      </c>
      <c r="S7" s="118">
        <f>'Pick Dist.'!S112</f>
        <v>0</v>
      </c>
      <c r="T7" s="118">
        <f>'Pick Dist.'!T112</f>
        <v>0</v>
      </c>
      <c r="U7" s="118">
        <f>'Pick Dist.'!U112</f>
        <v>0</v>
      </c>
      <c r="V7" s="118">
        <f>'Pick Dist.'!V112</f>
        <v>0</v>
      </c>
      <c r="W7" s="118">
        <f>'Pick Dist.'!W112</f>
        <v>0</v>
      </c>
      <c r="X7" s="118">
        <f>'Pick Dist.'!X112</f>
        <v>0</v>
      </c>
      <c r="Y7" s="118">
        <f>'Pick Dist.'!Y112</f>
        <v>0</v>
      </c>
      <c r="Z7" s="118">
        <f>'Pick Dist.'!Z112</f>
        <v>0</v>
      </c>
      <c r="AA7" s="118">
        <f>'Pick Dist.'!AA112</f>
        <v>0</v>
      </c>
      <c r="AB7" s="118">
        <f>'Pick Dist.'!AB112</f>
        <v>0</v>
      </c>
      <c r="AC7" s="118">
        <f>'Pick Dist.'!AC112</f>
        <v>0</v>
      </c>
      <c r="AD7" s="118">
        <f>'Pick Dist.'!AD112</f>
        <v>0</v>
      </c>
      <c r="AE7" s="118">
        <f>'Pick Dist.'!AE112</f>
        <v>0</v>
      </c>
      <c r="AF7" s="118">
        <f>'Pick Dist.'!AF112</f>
        <v>0</v>
      </c>
      <c r="AG7" s="118">
        <f>'Pick Dist.'!AG112</f>
        <v>276</v>
      </c>
      <c r="AH7" s="118">
        <f>'Pick Dist.'!AH112</f>
        <v>0</v>
      </c>
      <c r="AI7" s="118">
        <f>'Pick Dist.'!AI112</f>
        <v>0</v>
      </c>
      <c r="AJ7" s="118">
        <f>'Pick Dist.'!AJ112</f>
        <v>0</v>
      </c>
      <c r="AK7" s="118">
        <f>'Pick Dist.'!AK112</f>
        <v>0</v>
      </c>
      <c r="AL7" s="118">
        <f>'Pick Dist.'!AL112</f>
        <v>0</v>
      </c>
      <c r="AM7" s="118">
        <f>'Pick Dist.'!AM112</f>
        <v>0</v>
      </c>
      <c r="AN7" s="118">
        <f>'Pick Dist.'!AN112</f>
        <v>0</v>
      </c>
      <c r="AO7" s="118">
        <f>'Pick Dist.'!AO112</f>
        <v>0</v>
      </c>
      <c r="AP7" s="118">
        <f>'Pick Dist.'!AP102</f>
        <v>0</v>
      </c>
      <c r="AQ7" s="118" t="str">
        <f>VLOOKUP(A7,Participants!$A$2:$AY$138,51,FALSE)</f>
        <v>Scott, Adam</v>
      </c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5"/>
      <c r="CE7" s="115"/>
      <c r="CF7" s="115"/>
    </row>
    <row r="8" spans="1:95">
      <c r="A8" t="str">
        <f>'Pick Dist.'!A93</f>
        <v>OSU Steeler</v>
      </c>
      <c r="B8" s="118">
        <f>'Pick Dist.'!B93</f>
        <v>1800000</v>
      </c>
      <c r="C8" s="118">
        <f>'Pick Dist.'!C93</f>
        <v>1080000</v>
      </c>
      <c r="D8" s="118">
        <f>'Pick Dist.'!D93</f>
        <v>105297.0316</v>
      </c>
      <c r="E8" s="118">
        <f>'Pick Dist.'!E93</f>
        <v>187286.73159999997</v>
      </c>
      <c r="F8" s="118">
        <f>'Pick Dist.'!F93</f>
        <v>0</v>
      </c>
      <c r="G8" s="118">
        <f>'Pick Dist.'!G93</f>
        <v>0</v>
      </c>
      <c r="H8" s="118">
        <f>'Pick Dist.'!H93</f>
        <v>0</v>
      </c>
      <c r="I8" s="118">
        <f>'Pick Dist.'!I93</f>
        <v>0</v>
      </c>
      <c r="J8" s="118">
        <f>'Pick Dist.'!J93</f>
        <v>0</v>
      </c>
      <c r="K8" s="118">
        <f>'Pick Dist.'!K93</f>
        <v>0</v>
      </c>
      <c r="L8" s="118">
        <f>'Pick Dist.'!L93</f>
        <v>0</v>
      </c>
      <c r="M8" s="118">
        <f>'Pick Dist.'!M93</f>
        <v>0</v>
      </c>
      <c r="N8" s="118">
        <f>'Pick Dist.'!N93</f>
        <v>0</v>
      </c>
      <c r="O8" s="118">
        <f>'Pick Dist.'!O93</f>
        <v>0</v>
      </c>
      <c r="P8" s="118">
        <f>'Pick Dist.'!P93</f>
        <v>0</v>
      </c>
      <c r="Q8" s="118">
        <f>'Pick Dist.'!Q93</f>
        <v>12022.651054929618</v>
      </c>
      <c r="R8" s="118">
        <f>'Pick Dist.'!R93</f>
        <v>0</v>
      </c>
      <c r="S8" s="118">
        <f>'Pick Dist.'!S93</f>
        <v>0</v>
      </c>
      <c r="T8" s="118">
        <f>'Pick Dist.'!T93</f>
        <v>0</v>
      </c>
      <c r="U8" s="118">
        <f>'Pick Dist.'!U93</f>
        <v>0</v>
      </c>
      <c r="V8" s="118">
        <f>'Pick Dist.'!V93</f>
        <v>0</v>
      </c>
      <c r="W8" s="118">
        <f>'Pick Dist.'!W93</f>
        <v>0</v>
      </c>
      <c r="X8" s="118">
        <f>'Pick Dist.'!X93</f>
        <v>0</v>
      </c>
      <c r="Y8" s="118">
        <f>'Pick Dist.'!Y93</f>
        <v>0</v>
      </c>
      <c r="Z8" s="118">
        <f>'Pick Dist.'!Z93</f>
        <v>0</v>
      </c>
      <c r="AA8" s="118">
        <f>'Pick Dist.'!AA93</f>
        <v>0</v>
      </c>
      <c r="AB8" s="118">
        <f>'Pick Dist.'!AB93</f>
        <v>0</v>
      </c>
      <c r="AC8" s="118">
        <f>'Pick Dist.'!AC93</f>
        <v>0</v>
      </c>
      <c r="AD8" s="118">
        <f>'Pick Dist.'!AD93</f>
        <v>0</v>
      </c>
      <c r="AE8" s="118">
        <f>'Pick Dist.'!AE93</f>
        <v>0</v>
      </c>
      <c r="AF8" s="118">
        <f>'Pick Dist.'!AF93</f>
        <v>0</v>
      </c>
      <c r="AG8" s="118">
        <f>'Pick Dist.'!AG93</f>
        <v>276</v>
      </c>
      <c r="AH8" s="118">
        <f>'Pick Dist.'!AH93</f>
        <v>0</v>
      </c>
      <c r="AI8" s="118">
        <f>'Pick Dist.'!AI93</f>
        <v>0</v>
      </c>
      <c r="AJ8" s="118">
        <f>'Pick Dist.'!AJ93</f>
        <v>0</v>
      </c>
      <c r="AK8" s="118">
        <f>'Pick Dist.'!AK93</f>
        <v>0</v>
      </c>
      <c r="AL8" s="118">
        <f>'Pick Dist.'!AL93</f>
        <v>0</v>
      </c>
      <c r="AM8" s="118">
        <f>'Pick Dist.'!AM93</f>
        <v>0</v>
      </c>
      <c r="AN8" s="118">
        <f>'Pick Dist.'!AN93</f>
        <v>0</v>
      </c>
      <c r="AO8" s="118">
        <f>'Pick Dist.'!AO93</f>
        <v>0</v>
      </c>
      <c r="AP8" s="118">
        <f>'Pick Dist.'!AP111</f>
        <v>0</v>
      </c>
      <c r="AQ8" s="118" t="str">
        <f>VLOOKUP(A8,Participants!$A$2:$AY$138,51,FALSE)</f>
        <v>Koepka, Brooks</v>
      </c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  <c r="CB8" s="115"/>
      <c r="CC8" s="115"/>
      <c r="CD8" s="115"/>
      <c r="CE8" s="115"/>
      <c r="CF8" s="115"/>
    </row>
    <row r="9" spans="1:95">
      <c r="A9" t="str">
        <f>'Pick Dist.'!A89</f>
        <v>Not A Chance</v>
      </c>
      <c r="B9" s="118">
        <f>'Pick Dist.'!B89</f>
        <v>1800000</v>
      </c>
      <c r="C9" s="118">
        <f>'Pick Dist.'!C89</f>
        <v>1080000</v>
      </c>
      <c r="D9" s="118">
        <f>'Pick Dist.'!D89</f>
        <v>105297.0316</v>
      </c>
      <c r="E9" s="118">
        <f>'Pick Dist.'!E89</f>
        <v>187286.73159999997</v>
      </c>
      <c r="F9" s="118">
        <f>'Pick Dist.'!F89</f>
        <v>0</v>
      </c>
      <c r="G9" s="118">
        <f>'Pick Dist.'!G89</f>
        <v>0</v>
      </c>
      <c r="H9" s="118">
        <f>'Pick Dist.'!H89</f>
        <v>0</v>
      </c>
      <c r="I9" s="118">
        <f>'Pick Dist.'!I89</f>
        <v>0</v>
      </c>
      <c r="J9" s="118">
        <f>'Pick Dist.'!J89</f>
        <v>0</v>
      </c>
      <c r="K9" s="118">
        <f>'Pick Dist.'!K89</f>
        <v>0</v>
      </c>
      <c r="L9" s="118">
        <f>'Pick Dist.'!L89</f>
        <v>0</v>
      </c>
      <c r="M9" s="118">
        <f>'Pick Dist.'!M89</f>
        <v>0</v>
      </c>
      <c r="N9" s="118">
        <f>'Pick Dist.'!N89</f>
        <v>0</v>
      </c>
      <c r="O9" s="118">
        <f>'Pick Dist.'!O89</f>
        <v>0</v>
      </c>
      <c r="P9" s="118">
        <f>'Pick Dist.'!P89</f>
        <v>0</v>
      </c>
      <c r="Q9" s="118">
        <f>'Pick Dist.'!Q89</f>
        <v>12022.651054929618</v>
      </c>
      <c r="R9" s="118">
        <f>'Pick Dist.'!R89</f>
        <v>0</v>
      </c>
      <c r="S9" s="118">
        <f>'Pick Dist.'!S89</f>
        <v>0</v>
      </c>
      <c r="T9" s="118">
        <f>'Pick Dist.'!T89</f>
        <v>0</v>
      </c>
      <c r="U9" s="118">
        <f>'Pick Dist.'!U89</f>
        <v>0</v>
      </c>
      <c r="V9" s="118">
        <f>'Pick Dist.'!V89</f>
        <v>0</v>
      </c>
      <c r="W9" s="118">
        <f>'Pick Dist.'!W89</f>
        <v>0</v>
      </c>
      <c r="X9" s="118">
        <f>'Pick Dist.'!X89</f>
        <v>0</v>
      </c>
      <c r="Y9" s="118">
        <f>'Pick Dist.'!Y89</f>
        <v>0</v>
      </c>
      <c r="Z9" s="118">
        <f>'Pick Dist.'!Z89</f>
        <v>0</v>
      </c>
      <c r="AA9" s="118">
        <f>'Pick Dist.'!AA89</f>
        <v>0</v>
      </c>
      <c r="AB9" s="118">
        <f>'Pick Dist.'!AB89</f>
        <v>0</v>
      </c>
      <c r="AC9" s="118">
        <f>'Pick Dist.'!AC89</f>
        <v>0</v>
      </c>
      <c r="AD9" s="118">
        <f>'Pick Dist.'!AD89</f>
        <v>0</v>
      </c>
      <c r="AE9" s="118">
        <f>'Pick Dist.'!AE89</f>
        <v>0</v>
      </c>
      <c r="AF9" s="118">
        <f>'Pick Dist.'!AF89</f>
        <v>0</v>
      </c>
      <c r="AG9" s="118">
        <f>'Pick Dist.'!AG89</f>
        <v>276</v>
      </c>
      <c r="AH9" s="118">
        <f>'Pick Dist.'!AH89</f>
        <v>0</v>
      </c>
      <c r="AI9" s="118">
        <f>'Pick Dist.'!AI89</f>
        <v>0</v>
      </c>
      <c r="AJ9" s="118">
        <f>'Pick Dist.'!AJ89</f>
        <v>0</v>
      </c>
      <c r="AK9" s="118">
        <f>'Pick Dist.'!AK89</f>
        <v>0</v>
      </c>
      <c r="AL9" s="118">
        <f>'Pick Dist.'!AL89</f>
        <v>0</v>
      </c>
      <c r="AM9" s="118">
        <f>'Pick Dist.'!AM89</f>
        <v>0</v>
      </c>
      <c r="AN9" s="118">
        <f>'Pick Dist.'!AN89</f>
        <v>0</v>
      </c>
      <c r="AO9" s="118">
        <f>'Pick Dist.'!AO89</f>
        <v>0</v>
      </c>
      <c r="AP9" s="118">
        <f>'Pick Dist.'!AP89</f>
        <v>0</v>
      </c>
      <c r="AQ9" s="118" t="str">
        <f>VLOOKUP(A9,Participants!$A$2:$AY$138,51,FALSE)</f>
        <v>Schwartzel, Charl</v>
      </c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15"/>
      <c r="BW9" s="115"/>
      <c r="BX9" s="115"/>
      <c r="BY9" s="115"/>
      <c r="BZ9" s="115"/>
      <c r="CA9" s="115"/>
      <c r="CB9" s="115"/>
      <c r="CC9" s="115"/>
      <c r="CD9" s="115"/>
      <c r="CE9" s="115"/>
      <c r="CF9" s="115"/>
    </row>
    <row r="10" spans="1:95">
      <c r="A10" t="str">
        <f>'Pick Dist.'!A61</f>
        <v>GOD #1</v>
      </c>
      <c r="B10" s="118">
        <f>'Pick Dist.'!B61</f>
        <v>1800000</v>
      </c>
      <c r="C10" s="118">
        <f>'Pick Dist.'!C61</f>
        <v>1080000</v>
      </c>
      <c r="D10" s="118">
        <f>'Pick Dist.'!D61</f>
        <v>105297.0316</v>
      </c>
      <c r="E10" s="118">
        <f>'Pick Dist.'!E61</f>
        <v>187286.73159999997</v>
      </c>
      <c r="F10" s="118">
        <f>'Pick Dist.'!F61</f>
        <v>0</v>
      </c>
      <c r="G10" s="118">
        <f>'Pick Dist.'!G61</f>
        <v>0</v>
      </c>
      <c r="H10" s="118">
        <f>'Pick Dist.'!H61</f>
        <v>0</v>
      </c>
      <c r="I10" s="118">
        <f>'Pick Dist.'!I61</f>
        <v>0</v>
      </c>
      <c r="J10" s="118">
        <f>'Pick Dist.'!J61</f>
        <v>0</v>
      </c>
      <c r="K10" s="118">
        <f>'Pick Dist.'!K61</f>
        <v>0</v>
      </c>
      <c r="L10" s="118">
        <f>'Pick Dist.'!L61</f>
        <v>0</v>
      </c>
      <c r="M10" s="118">
        <f>'Pick Dist.'!M61</f>
        <v>0</v>
      </c>
      <c r="N10" s="118">
        <f>'Pick Dist.'!N61</f>
        <v>0</v>
      </c>
      <c r="O10" s="118">
        <f>'Pick Dist.'!O61</f>
        <v>0</v>
      </c>
      <c r="P10" s="118">
        <f>'Pick Dist.'!P61</f>
        <v>0</v>
      </c>
      <c r="Q10" s="118">
        <f>'Pick Dist.'!Q61</f>
        <v>0</v>
      </c>
      <c r="R10" s="118">
        <f>'Pick Dist.'!R61</f>
        <v>0</v>
      </c>
      <c r="S10" s="118">
        <f>'Pick Dist.'!S61</f>
        <v>29562.201659999952</v>
      </c>
      <c r="T10" s="118">
        <f>'Pick Dist.'!T61</f>
        <v>0</v>
      </c>
      <c r="U10" s="118">
        <f>'Pick Dist.'!U61</f>
        <v>0</v>
      </c>
      <c r="V10" s="118">
        <f>'Pick Dist.'!V61</f>
        <v>0</v>
      </c>
      <c r="W10" s="118">
        <f>'Pick Dist.'!W61</f>
        <v>0</v>
      </c>
      <c r="X10" s="118">
        <f>'Pick Dist.'!X61</f>
        <v>0</v>
      </c>
      <c r="Y10" s="118">
        <f>'Pick Dist.'!Y61</f>
        <v>0</v>
      </c>
      <c r="Z10" s="118">
        <f>'Pick Dist.'!Z61</f>
        <v>0</v>
      </c>
      <c r="AA10" s="118">
        <f>'Pick Dist.'!AA61</f>
        <v>0</v>
      </c>
      <c r="AB10" s="118">
        <f>'Pick Dist.'!AB61</f>
        <v>0</v>
      </c>
      <c r="AC10" s="118">
        <f>'Pick Dist.'!AC61</f>
        <v>0</v>
      </c>
      <c r="AD10" s="118">
        <f>'Pick Dist.'!AD61</f>
        <v>0</v>
      </c>
      <c r="AE10" s="118">
        <f>'Pick Dist.'!AE61</f>
        <v>0</v>
      </c>
      <c r="AF10" s="118">
        <f>'Pick Dist.'!AF61</f>
        <v>0</v>
      </c>
      <c r="AG10" s="118">
        <f>'Pick Dist.'!AG61</f>
        <v>279</v>
      </c>
      <c r="AH10" s="118">
        <f>'Pick Dist.'!AH61</f>
        <v>0</v>
      </c>
      <c r="AI10" s="118">
        <f>'Pick Dist.'!AI61</f>
        <v>0</v>
      </c>
      <c r="AJ10" s="118">
        <f>'Pick Dist.'!AJ61</f>
        <v>0</v>
      </c>
      <c r="AK10" s="118">
        <f>'Pick Dist.'!AK61</f>
        <v>0</v>
      </c>
      <c r="AL10" s="118">
        <f>'Pick Dist.'!AL61</f>
        <v>0</v>
      </c>
      <c r="AM10" s="118">
        <f>'Pick Dist.'!AM61</f>
        <v>0</v>
      </c>
      <c r="AN10" s="118">
        <f>'Pick Dist.'!AN61</f>
        <v>0</v>
      </c>
      <c r="AO10" s="118">
        <f>'Pick Dist.'!AO61</f>
        <v>0</v>
      </c>
      <c r="AP10" s="118">
        <f>'Pick Dist.'!AP78</f>
        <v>0</v>
      </c>
      <c r="AQ10" s="118" t="str">
        <f>VLOOKUP(A10,Participants!$A$2:$AY$138,51,FALSE)</f>
        <v>McIlroy, Rory</v>
      </c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</row>
    <row r="11" spans="1:95">
      <c r="A11" t="str">
        <f>'Pick Dist.'!A133</f>
        <v>turfit2</v>
      </c>
      <c r="B11" s="118">
        <f>'Pick Dist.'!B133</f>
        <v>1800000</v>
      </c>
      <c r="C11" s="118">
        <f>'Pick Dist.'!C133</f>
        <v>1080000</v>
      </c>
      <c r="D11" s="118">
        <f>'Pick Dist.'!D133</f>
        <v>105297.0316</v>
      </c>
      <c r="E11" s="118">
        <f>'Pick Dist.'!E133</f>
        <v>0</v>
      </c>
      <c r="F11" s="118">
        <f>'Pick Dist.'!F133</f>
        <v>301250</v>
      </c>
      <c r="G11" s="118">
        <f>'Pick Dist.'!G133</f>
        <v>0</v>
      </c>
      <c r="H11" s="118">
        <f>'Pick Dist.'!H133</f>
        <v>0</v>
      </c>
      <c r="I11" s="118">
        <f>'Pick Dist.'!I133</f>
        <v>0</v>
      </c>
      <c r="J11" s="118">
        <f>'Pick Dist.'!J133</f>
        <v>0</v>
      </c>
      <c r="K11" s="118">
        <f>'Pick Dist.'!K133</f>
        <v>0</v>
      </c>
      <c r="L11" s="118">
        <f>'Pick Dist.'!L133</f>
        <v>19629.527000755017</v>
      </c>
      <c r="M11" s="118">
        <f>'Pick Dist.'!M133</f>
        <v>0</v>
      </c>
      <c r="N11" s="118">
        <f>'Pick Dist.'!N133</f>
        <v>0</v>
      </c>
      <c r="O11" s="118">
        <f>'Pick Dist.'!O133</f>
        <v>0</v>
      </c>
      <c r="P11" s="118">
        <f>'Pick Dist.'!P133</f>
        <v>0</v>
      </c>
      <c r="Q11" s="118">
        <f>'Pick Dist.'!Q133</f>
        <v>0</v>
      </c>
      <c r="R11" s="118">
        <f>'Pick Dist.'!R133</f>
        <v>0</v>
      </c>
      <c r="S11" s="118">
        <f>'Pick Dist.'!S133</f>
        <v>0</v>
      </c>
      <c r="T11" s="118">
        <f>'Pick Dist.'!T133</f>
        <v>0</v>
      </c>
      <c r="U11" s="118">
        <f>'Pick Dist.'!U133</f>
        <v>0</v>
      </c>
      <c r="V11" s="118">
        <f>'Pick Dist.'!V133</f>
        <v>0</v>
      </c>
      <c r="W11" s="118">
        <f>'Pick Dist.'!W133</f>
        <v>0</v>
      </c>
      <c r="X11" s="118">
        <f>'Pick Dist.'!X133</f>
        <v>0</v>
      </c>
      <c r="Y11" s="118">
        <f>'Pick Dist.'!Y133</f>
        <v>0</v>
      </c>
      <c r="Z11" s="118">
        <f>'Pick Dist.'!Z133</f>
        <v>0</v>
      </c>
      <c r="AA11" s="118">
        <f>'Pick Dist.'!AA133</f>
        <v>0</v>
      </c>
      <c r="AB11" s="118">
        <f>'Pick Dist.'!AB133</f>
        <v>0</v>
      </c>
      <c r="AC11" s="118">
        <f>'Pick Dist.'!AC133</f>
        <v>0</v>
      </c>
      <c r="AD11" s="118">
        <f>'Pick Dist.'!AD133</f>
        <v>0</v>
      </c>
      <c r="AE11" s="118">
        <f>'Pick Dist.'!AE133</f>
        <v>0</v>
      </c>
      <c r="AF11" s="118">
        <f>'Pick Dist.'!AF133</f>
        <v>0</v>
      </c>
      <c r="AG11" s="118">
        <f>'Pick Dist.'!AG133</f>
        <v>268</v>
      </c>
      <c r="AH11" s="118">
        <f>'Pick Dist.'!AH133</f>
        <v>0</v>
      </c>
      <c r="AI11" s="118">
        <f>'Pick Dist.'!AI133</f>
        <v>0</v>
      </c>
      <c r="AJ11" s="118">
        <f>'Pick Dist.'!AJ133</f>
        <v>0</v>
      </c>
      <c r="AK11" s="118">
        <f>'Pick Dist.'!AK133</f>
        <v>0</v>
      </c>
      <c r="AL11" s="118">
        <f>'Pick Dist.'!AL133</f>
        <v>0</v>
      </c>
      <c r="AM11" s="118">
        <f>'Pick Dist.'!AM133</f>
        <v>0</v>
      </c>
      <c r="AN11" s="118">
        <f>'Pick Dist.'!AN133</f>
        <v>0</v>
      </c>
      <c r="AO11" s="118">
        <f>'Pick Dist.'!AO133</f>
        <v>0</v>
      </c>
      <c r="AP11" s="118">
        <f>'Pick Dist.'!AP125</f>
        <v>0</v>
      </c>
      <c r="AQ11" s="118" t="str">
        <f>VLOOKUP(A11,Participants!$A$2:$AY$138,51,FALSE)</f>
        <v>Johnson, Dustin</v>
      </c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</row>
    <row r="12" spans="1:95">
      <c r="A12" t="str">
        <f>'Pick Dist.'!A90</f>
        <v>Oak</v>
      </c>
      <c r="B12" s="118">
        <f>'Pick Dist.'!B90</f>
        <v>1800000</v>
      </c>
      <c r="C12" s="118">
        <f>'Pick Dist.'!C90</f>
        <v>1080000</v>
      </c>
      <c r="D12" s="118">
        <f>'Pick Dist.'!D90</f>
        <v>105297.0316</v>
      </c>
      <c r="E12" s="118">
        <f>'Pick Dist.'!E90</f>
        <v>0</v>
      </c>
      <c r="F12" s="118">
        <f>'Pick Dist.'!F90</f>
        <v>301250</v>
      </c>
      <c r="G12" s="118">
        <f>'Pick Dist.'!G90</f>
        <v>0</v>
      </c>
      <c r="H12" s="118">
        <f>'Pick Dist.'!H90</f>
        <v>0</v>
      </c>
      <c r="I12" s="118">
        <f>'Pick Dist.'!I90</f>
        <v>0</v>
      </c>
      <c r="J12" s="118">
        <f>'Pick Dist.'!J90</f>
        <v>0</v>
      </c>
      <c r="K12" s="118">
        <f>'Pick Dist.'!K90</f>
        <v>0</v>
      </c>
      <c r="L12" s="118">
        <f>'Pick Dist.'!L90</f>
        <v>0</v>
      </c>
      <c r="M12" s="118">
        <f>'Pick Dist.'!M90</f>
        <v>0</v>
      </c>
      <c r="N12" s="118">
        <f>'Pick Dist.'!N90</f>
        <v>0</v>
      </c>
      <c r="O12" s="118">
        <f>'Pick Dist.'!O90</f>
        <v>0</v>
      </c>
      <c r="P12" s="118">
        <f>'Pick Dist.'!P90</f>
        <v>0</v>
      </c>
      <c r="Q12" s="118">
        <f>'Pick Dist.'!Q90</f>
        <v>12022.651054929618</v>
      </c>
      <c r="R12" s="118">
        <f>'Pick Dist.'!R90</f>
        <v>0</v>
      </c>
      <c r="S12" s="118">
        <f>'Pick Dist.'!S90</f>
        <v>0</v>
      </c>
      <c r="T12" s="118">
        <f>'Pick Dist.'!T90</f>
        <v>0</v>
      </c>
      <c r="U12" s="118">
        <f>'Pick Dist.'!U90</f>
        <v>0</v>
      </c>
      <c r="V12" s="118">
        <f>'Pick Dist.'!V90</f>
        <v>0</v>
      </c>
      <c r="W12" s="118">
        <f>'Pick Dist.'!W90</f>
        <v>0</v>
      </c>
      <c r="X12" s="118">
        <f>'Pick Dist.'!X90</f>
        <v>0</v>
      </c>
      <c r="Y12" s="118">
        <f>'Pick Dist.'!Y90</f>
        <v>0</v>
      </c>
      <c r="Z12" s="118">
        <f>'Pick Dist.'!Z90</f>
        <v>0</v>
      </c>
      <c r="AA12" s="118">
        <f>'Pick Dist.'!AA90</f>
        <v>0</v>
      </c>
      <c r="AB12" s="118">
        <f>'Pick Dist.'!AB90</f>
        <v>0</v>
      </c>
      <c r="AC12" s="118">
        <f>'Pick Dist.'!AC90</f>
        <v>0</v>
      </c>
      <c r="AD12" s="118">
        <f>'Pick Dist.'!AD90</f>
        <v>0</v>
      </c>
      <c r="AE12" s="118">
        <f>'Pick Dist.'!AE90</f>
        <v>0</v>
      </c>
      <c r="AF12" s="118">
        <f>'Pick Dist.'!AF90</f>
        <v>0</v>
      </c>
      <c r="AG12" s="118">
        <f>'Pick Dist.'!AG90</f>
        <v>284</v>
      </c>
      <c r="AH12" s="118">
        <f>'Pick Dist.'!AH90</f>
        <v>0</v>
      </c>
      <c r="AI12" s="118">
        <f>'Pick Dist.'!AI90</f>
        <v>0</v>
      </c>
      <c r="AJ12" s="118">
        <f>'Pick Dist.'!AJ90</f>
        <v>0</v>
      </c>
      <c r="AK12" s="118">
        <f>'Pick Dist.'!AK90</f>
        <v>0</v>
      </c>
      <c r="AL12" s="118">
        <f>'Pick Dist.'!AL90</f>
        <v>0</v>
      </c>
      <c r="AM12" s="118">
        <f>'Pick Dist.'!AM90</f>
        <v>0</v>
      </c>
      <c r="AN12" s="118">
        <f>'Pick Dist.'!AN90</f>
        <v>0</v>
      </c>
      <c r="AO12" s="118">
        <f>'Pick Dist.'!AO90</f>
        <v>0</v>
      </c>
      <c r="AP12" s="118">
        <f>'Pick Dist.'!AP90</f>
        <v>0</v>
      </c>
      <c r="AQ12" s="118" t="str">
        <f>VLOOKUP(A12,Participants!$A$2:$AY$138,51,FALSE)</f>
        <v>Mickelson, Phil</v>
      </c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</row>
    <row r="13" spans="1:95">
      <c r="A13" t="str">
        <f>'Pick Dist.'!A65</f>
        <v>Green Jacket</v>
      </c>
      <c r="B13" s="118">
        <f>'Pick Dist.'!B65</f>
        <v>1800000</v>
      </c>
      <c r="C13" s="118">
        <f>'Pick Dist.'!C65</f>
        <v>1080000</v>
      </c>
      <c r="D13" s="118">
        <f>'Pick Dist.'!D65</f>
        <v>105297.0316</v>
      </c>
      <c r="E13" s="118">
        <f>'Pick Dist.'!E65</f>
        <v>0</v>
      </c>
      <c r="F13" s="118">
        <f>'Pick Dist.'!F65</f>
        <v>301250</v>
      </c>
      <c r="G13" s="118">
        <f>'Pick Dist.'!G65</f>
        <v>0</v>
      </c>
      <c r="H13" s="118">
        <f>'Pick Dist.'!H65</f>
        <v>0</v>
      </c>
      <c r="I13" s="118">
        <f>'Pick Dist.'!I65</f>
        <v>0</v>
      </c>
      <c r="J13" s="118">
        <f>'Pick Dist.'!J65</f>
        <v>0</v>
      </c>
      <c r="K13" s="118">
        <f>'Pick Dist.'!K65</f>
        <v>0</v>
      </c>
      <c r="L13" s="118">
        <f>'Pick Dist.'!L65</f>
        <v>0</v>
      </c>
      <c r="M13" s="118">
        <f>'Pick Dist.'!M65</f>
        <v>0</v>
      </c>
      <c r="N13" s="118">
        <f>'Pick Dist.'!N65</f>
        <v>0</v>
      </c>
      <c r="O13" s="118">
        <f>'Pick Dist.'!O65</f>
        <v>0</v>
      </c>
      <c r="P13" s="118">
        <f>'Pick Dist.'!P65</f>
        <v>0</v>
      </c>
      <c r="Q13" s="118">
        <f>'Pick Dist.'!Q65</f>
        <v>0</v>
      </c>
      <c r="R13" s="118">
        <f>'Pick Dist.'!R65</f>
        <v>0</v>
      </c>
      <c r="S13" s="118">
        <f>'Pick Dist.'!S65</f>
        <v>29562.201659999952</v>
      </c>
      <c r="T13" s="118">
        <f>'Pick Dist.'!T65</f>
        <v>0</v>
      </c>
      <c r="U13" s="118">
        <f>'Pick Dist.'!U65</f>
        <v>0</v>
      </c>
      <c r="V13" s="118">
        <f>'Pick Dist.'!V65</f>
        <v>0</v>
      </c>
      <c r="W13" s="118">
        <f>'Pick Dist.'!W65</f>
        <v>0</v>
      </c>
      <c r="X13" s="118">
        <f>'Pick Dist.'!X65</f>
        <v>0</v>
      </c>
      <c r="Y13" s="118">
        <f>'Pick Dist.'!Y65</f>
        <v>0</v>
      </c>
      <c r="Z13" s="118">
        <f>'Pick Dist.'!Z65</f>
        <v>0</v>
      </c>
      <c r="AA13" s="118">
        <f>'Pick Dist.'!AA65</f>
        <v>0</v>
      </c>
      <c r="AB13" s="118">
        <f>'Pick Dist.'!AB65</f>
        <v>0</v>
      </c>
      <c r="AC13" s="118">
        <f>'Pick Dist.'!AC65</f>
        <v>0</v>
      </c>
      <c r="AD13" s="118">
        <f>'Pick Dist.'!AD65</f>
        <v>0</v>
      </c>
      <c r="AE13" s="118">
        <f>'Pick Dist.'!AE65</f>
        <v>0</v>
      </c>
      <c r="AF13" s="118">
        <f>'Pick Dist.'!AF65</f>
        <v>0</v>
      </c>
      <c r="AG13" s="118">
        <f>'Pick Dist.'!AG65</f>
        <v>273</v>
      </c>
      <c r="AH13" s="118">
        <f>'Pick Dist.'!AH65</f>
        <v>0</v>
      </c>
      <c r="AI13" s="118">
        <f>'Pick Dist.'!AI65</f>
        <v>0</v>
      </c>
      <c r="AJ13" s="118">
        <f>'Pick Dist.'!AJ65</f>
        <v>0</v>
      </c>
      <c r="AK13" s="118">
        <f>'Pick Dist.'!AK65</f>
        <v>0</v>
      </c>
      <c r="AL13" s="118">
        <f>'Pick Dist.'!AL65</f>
        <v>0</v>
      </c>
      <c r="AM13" s="118">
        <f>'Pick Dist.'!AM65</f>
        <v>0</v>
      </c>
      <c r="AN13" s="118">
        <f>'Pick Dist.'!AN65</f>
        <v>0</v>
      </c>
      <c r="AO13" s="118">
        <f>'Pick Dist.'!AO65</f>
        <v>0</v>
      </c>
      <c r="AP13" s="118">
        <f>'Pick Dist.'!AP88</f>
        <v>0</v>
      </c>
      <c r="AQ13" s="118" t="str">
        <f>VLOOKUP(A13,Participants!$A$2:$AY$138,51,FALSE)</f>
        <v>McIlroy, Rory</v>
      </c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</row>
    <row r="14" spans="1:95">
      <c r="A14" t="str">
        <f>'Pick Dist.'!A6</f>
        <v>AFish1</v>
      </c>
      <c r="B14" s="118">
        <f>'Pick Dist.'!B6</f>
        <v>1800000</v>
      </c>
      <c r="C14" s="118">
        <f>'Pick Dist.'!C6</f>
        <v>1080000</v>
      </c>
      <c r="D14" s="118">
        <f>'Pick Dist.'!D6</f>
        <v>105297.0316</v>
      </c>
      <c r="E14" s="118">
        <f>'Pick Dist.'!E6</f>
        <v>0</v>
      </c>
      <c r="F14" s="118">
        <f>'Pick Dist.'!F6</f>
        <v>301250</v>
      </c>
      <c r="G14" s="118">
        <f>'Pick Dist.'!G6</f>
        <v>0</v>
      </c>
      <c r="H14" s="118">
        <f>'Pick Dist.'!H6</f>
        <v>0</v>
      </c>
      <c r="I14" s="118">
        <f>'Pick Dist.'!I6</f>
        <v>0</v>
      </c>
      <c r="J14" s="118">
        <f>'Pick Dist.'!J6</f>
        <v>0</v>
      </c>
      <c r="K14" s="118">
        <f>'Pick Dist.'!K6</f>
        <v>0</v>
      </c>
      <c r="L14" s="118">
        <f>'Pick Dist.'!L6</f>
        <v>0</v>
      </c>
      <c r="M14" s="118">
        <f>'Pick Dist.'!M6</f>
        <v>0</v>
      </c>
      <c r="N14" s="118">
        <f>'Pick Dist.'!N6</f>
        <v>0</v>
      </c>
      <c r="O14" s="118">
        <f>'Pick Dist.'!O6</f>
        <v>0</v>
      </c>
      <c r="P14" s="118">
        <f>'Pick Dist.'!P6</f>
        <v>0</v>
      </c>
      <c r="Q14" s="118">
        <f>'Pick Dist.'!Q6</f>
        <v>0</v>
      </c>
      <c r="R14" s="118">
        <f>'Pick Dist.'!R6</f>
        <v>0</v>
      </c>
      <c r="S14" s="118">
        <f>'Pick Dist.'!S6</f>
        <v>0</v>
      </c>
      <c r="T14" s="118">
        <f>'Pick Dist.'!T6</f>
        <v>0</v>
      </c>
      <c r="U14" s="118">
        <f>'Pick Dist.'!U6</f>
        <v>0</v>
      </c>
      <c r="V14" s="118">
        <f>'Pick Dist.'!V6</f>
        <v>0</v>
      </c>
      <c r="W14" s="118">
        <f>'Pick Dist.'!W6</f>
        <v>0</v>
      </c>
      <c r="X14" s="118">
        <f>'Pick Dist.'!X6</f>
        <v>0</v>
      </c>
      <c r="Y14" s="118">
        <f>'Pick Dist.'!Y6</f>
        <v>0</v>
      </c>
      <c r="Z14" s="118">
        <f>'Pick Dist.'!Z6</f>
        <v>0</v>
      </c>
      <c r="AA14" s="118">
        <f>'Pick Dist.'!AA6</f>
        <v>0</v>
      </c>
      <c r="AB14" s="118">
        <f>'Pick Dist.'!AB6</f>
        <v>0</v>
      </c>
      <c r="AC14" s="118">
        <f>'Pick Dist.'!AC6</f>
        <v>0</v>
      </c>
      <c r="AD14" s="118">
        <f>'Pick Dist.'!AD6</f>
        <v>0</v>
      </c>
      <c r="AE14" s="118">
        <f>'Pick Dist.'!AE6</f>
        <v>0</v>
      </c>
      <c r="AF14" s="118">
        <f>'Pick Dist.'!AF6</f>
        <v>0</v>
      </c>
      <c r="AG14" s="118">
        <f>'Pick Dist.'!AG6</f>
        <v>276</v>
      </c>
      <c r="AH14" s="118">
        <f>'Pick Dist.'!AH6</f>
        <v>0</v>
      </c>
      <c r="AI14" s="118">
        <f>'Pick Dist.'!AI6</f>
        <v>0</v>
      </c>
      <c r="AJ14" s="118">
        <f>'Pick Dist.'!AJ6</f>
        <v>14226.831310075111</v>
      </c>
      <c r="AK14" s="118">
        <f>'Pick Dist.'!AK6</f>
        <v>0</v>
      </c>
      <c r="AL14" s="118">
        <f>'Pick Dist.'!AL6</f>
        <v>0</v>
      </c>
      <c r="AM14" s="118">
        <f>'Pick Dist.'!AM6</f>
        <v>0</v>
      </c>
      <c r="AN14" s="118">
        <f>'Pick Dist.'!AN6</f>
        <v>0</v>
      </c>
      <c r="AO14" s="118">
        <f>'Pick Dist.'!AO6</f>
        <v>0</v>
      </c>
      <c r="AP14" s="118">
        <f>'Pick Dist.'!AP50</f>
        <v>0</v>
      </c>
      <c r="AQ14" s="118" t="str">
        <f>VLOOKUP(A14,Participants!$A$2:$AY$138,51,FALSE)</f>
        <v>Johnson, Dustin</v>
      </c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</row>
    <row r="15" spans="1:95">
      <c r="A15" t="str">
        <f>'Pick Dist.'!A36</f>
        <v>CeeDee</v>
      </c>
      <c r="B15" s="118">
        <f>'Pick Dist.'!B36</f>
        <v>1800000</v>
      </c>
      <c r="C15" s="118">
        <f>'Pick Dist.'!C36</f>
        <v>1080000</v>
      </c>
      <c r="D15" s="118">
        <f>'Pick Dist.'!D36</f>
        <v>105297.0316</v>
      </c>
      <c r="E15" s="118">
        <f>'Pick Dist.'!E36</f>
        <v>0</v>
      </c>
      <c r="F15" s="118">
        <f>'Pick Dist.'!F36</f>
        <v>0</v>
      </c>
      <c r="G15" s="118">
        <f>'Pick Dist.'!G36</f>
        <v>187286.73159999997</v>
      </c>
      <c r="H15" s="118">
        <f>'Pick Dist.'!H36</f>
        <v>105297.0316</v>
      </c>
      <c r="I15" s="118">
        <f>'Pick Dist.'!I36</f>
        <v>0</v>
      </c>
      <c r="J15" s="118">
        <f>'Pick Dist.'!J36</f>
        <v>0</v>
      </c>
      <c r="K15" s="118">
        <f>'Pick Dist.'!K36</f>
        <v>0</v>
      </c>
      <c r="L15" s="118">
        <f>'Pick Dist.'!L36</f>
        <v>0</v>
      </c>
      <c r="M15" s="118">
        <f>'Pick Dist.'!M36</f>
        <v>0</v>
      </c>
      <c r="N15" s="118">
        <f>'Pick Dist.'!N36</f>
        <v>0</v>
      </c>
      <c r="O15" s="118">
        <f>'Pick Dist.'!O36</f>
        <v>0</v>
      </c>
      <c r="P15" s="118">
        <f>'Pick Dist.'!P36</f>
        <v>0</v>
      </c>
      <c r="Q15" s="118">
        <f>'Pick Dist.'!Q36</f>
        <v>0</v>
      </c>
      <c r="R15" s="118">
        <f>'Pick Dist.'!R36</f>
        <v>0</v>
      </c>
      <c r="S15" s="118">
        <f>'Pick Dist.'!S36</f>
        <v>0</v>
      </c>
      <c r="T15" s="118">
        <f>'Pick Dist.'!T36</f>
        <v>0</v>
      </c>
      <c r="U15" s="118">
        <f>'Pick Dist.'!U36</f>
        <v>0</v>
      </c>
      <c r="V15" s="118">
        <f>'Pick Dist.'!V36</f>
        <v>0</v>
      </c>
      <c r="W15" s="118">
        <f>'Pick Dist.'!W36</f>
        <v>0</v>
      </c>
      <c r="X15" s="118">
        <f>'Pick Dist.'!X36</f>
        <v>0</v>
      </c>
      <c r="Y15" s="118">
        <f>'Pick Dist.'!Y36</f>
        <v>0</v>
      </c>
      <c r="Z15" s="118">
        <f>'Pick Dist.'!Z36</f>
        <v>0</v>
      </c>
      <c r="AA15" s="118">
        <f>'Pick Dist.'!AA36</f>
        <v>0</v>
      </c>
      <c r="AB15" s="118">
        <f>'Pick Dist.'!AB36</f>
        <v>0</v>
      </c>
      <c r="AC15" s="118">
        <f>'Pick Dist.'!AC36</f>
        <v>0</v>
      </c>
      <c r="AD15" s="118">
        <f>'Pick Dist.'!AD36</f>
        <v>0</v>
      </c>
      <c r="AE15" s="118">
        <f>'Pick Dist.'!AE36</f>
        <v>0</v>
      </c>
      <c r="AF15" s="118">
        <f>'Pick Dist.'!AF36</f>
        <v>0</v>
      </c>
      <c r="AG15" s="118">
        <f>'Pick Dist.'!AG36</f>
        <v>280</v>
      </c>
      <c r="AH15" s="118">
        <f>'Pick Dist.'!AH36</f>
        <v>0</v>
      </c>
      <c r="AI15" s="118">
        <f>'Pick Dist.'!AI36</f>
        <v>0</v>
      </c>
      <c r="AJ15" s="118">
        <f>'Pick Dist.'!AJ36</f>
        <v>0</v>
      </c>
      <c r="AK15" s="118">
        <f>'Pick Dist.'!AK36</f>
        <v>0</v>
      </c>
      <c r="AL15" s="118">
        <f>'Pick Dist.'!AL36</f>
        <v>0</v>
      </c>
      <c r="AM15" s="118">
        <f>'Pick Dist.'!AM36</f>
        <v>0</v>
      </c>
      <c r="AN15" s="118">
        <f>'Pick Dist.'!AN36</f>
        <v>0</v>
      </c>
      <c r="AO15" s="118">
        <f>'Pick Dist.'!AO36</f>
        <v>0</v>
      </c>
      <c r="AP15" s="118">
        <f>'Pick Dist.'!AP24</f>
        <v>0</v>
      </c>
      <c r="AQ15" s="118" t="str">
        <f>VLOOKUP(A15,Participants!$A$2:$AY$138,51,FALSE)</f>
        <v>Matsuyama, Hideki</v>
      </c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</row>
    <row r="16" spans="1:95">
      <c r="A16" t="str">
        <f>'Pick Dist.'!A125</f>
        <v>Ted</v>
      </c>
      <c r="B16" s="118">
        <f>'Pick Dist.'!B125</f>
        <v>1800000</v>
      </c>
      <c r="C16" s="118">
        <f>'Pick Dist.'!C125</f>
        <v>1080000</v>
      </c>
      <c r="D16" s="118">
        <f>'Pick Dist.'!D125</f>
        <v>105297.0316</v>
      </c>
      <c r="E16" s="118">
        <f>'Pick Dist.'!E125</f>
        <v>0</v>
      </c>
      <c r="F16" s="118">
        <f>'Pick Dist.'!F125</f>
        <v>0</v>
      </c>
      <c r="G16" s="118">
        <f>'Pick Dist.'!G125</f>
        <v>187286.73159999997</v>
      </c>
      <c r="H16" s="118">
        <f>'Pick Dist.'!H125</f>
        <v>0</v>
      </c>
      <c r="I16" s="118">
        <f>'Pick Dist.'!I125</f>
        <v>0</v>
      </c>
      <c r="J16" s="118">
        <f>'Pick Dist.'!J125</f>
        <v>0</v>
      </c>
      <c r="K16" s="118">
        <f>'Pick Dist.'!K125</f>
        <v>0</v>
      </c>
      <c r="L16" s="118">
        <f>'Pick Dist.'!L125</f>
        <v>0</v>
      </c>
      <c r="M16" s="118">
        <f>'Pick Dist.'!M125</f>
        <v>0</v>
      </c>
      <c r="N16" s="118">
        <f>'Pick Dist.'!N125</f>
        <v>0</v>
      </c>
      <c r="O16" s="118">
        <f>'Pick Dist.'!O125</f>
        <v>0</v>
      </c>
      <c r="P16" s="118">
        <f>'Pick Dist.'!P125</f>
        <v>0</v>
      </c>
      <c r="Q16" s="118">
        <f>'Pick Dist.'!Q125</f>
        <v>12022.651054929618</v>
      </c>
      <c r="R16" s="118">
        <f>'Pick Dist.'!R125</f>
        <v>0</v>
      </c>
      <c r="S16" s="118">
        <f>'Pick Dist.'!S125</f>
        <v>0</v>
      </c>
      <c r="T16" s="118">
        <f>'Pick Dist.'!T125</f>
        <v>0</v>
      </c>
      <c r="U16" s="118">
        <f>'Pick Dist.'!U125</f>
        <v>0</v>
      </c>
      <c r="V16" s="118">
        <f>'Pick Dist.'!V125</f>
        <v>0</v>
      </c>
      <c r="W16" s="118">
        <f>'Pick Dist.'!W125</f>
        <v>0</v>
      </c>
      <c r="X16" s="118">
        <f>'Pick Dist.'!X125</f>
        <v>0</v>
      </c>
      <c r="Y16" s="118">
        <f>'Pick Dist.'!Y125</f>
        <v>0</v>
      </c>
      <c r="Z16" s="118">
        <f>'Pick Dist.'!Z125</f>
        <v>0</v>
      </c>
      <c r="AA16" s="118">
        <f>'Pick Dist.'!AA125</f>
        <v>0</v>
      </c>
      <c r="AB16" s="118">
        <f>'Pick Dist.'!AB125</f>
        <v>0</v>
      </c>
      <c r="AC16" s="118">
        <f>'Pick Dist.'!AC125</f>
        <v>0</v>
      </c>
      <c r="AD16" s="118">
        <f>'Pick Dist.'!AD125</f>
        <v>0</v>
      </c>
      <c r="AE16" s="118">
        <f>'Pick Dist.'!AE125</f>
        <v>0</v>
      </c>
      <c r="AF16" s="118">
        <f>'Pick Dist.'!AF125</f>
        <v>0</v>
      </c>
      <c r="AG16" s="118">
        <f>'Pick Dist.'!AG125</f>
        <v>271</v>
      </c>
      <c r="AH16" s="118">
        <f>'Pick Dist.'!AH125</f>
        <v>0</v>
      </c>
      <c r="AI16" s="118">
        <f>'Pick Dist.'!AI125</f>
        <v>0</v>
      </c>
      <c r="AJ16" s="118">
        <f>'Pick Dist.'!AJ125</f>
        <v>0</v>
      </c>
      <c r="AK16" s="118">
        <f>'Pick Dist.'!AK125</f>
        <v>0</v>
      </c>
      <c r="AL16" s="118">
        <f>'Pick Dist.'!AL125</f>
        <v>0</v>
      </c>
      <c r="AM16" s="118">
        <f>'Pick Dist.'!AM125</f>
        <v>0</v>
      </c>
      <c r="AN16" s="118">
        <f>'Pick Dist.'!AN125</f>
        <v>0</v>
      </c>
      <c r="AO16" s="118">
        <f>'Pick Dist.'!AO125</f>
        <v>0</v>
      </c>
      <c r="AP16" s="118">
        <f>'Pick Dist.'!AP119</f>
        <v>0</v>
      </c>
      <c r="AQ16" s="118" t="str">
        <f>VLOOKUP(A16,Participants!$A$2:$AY$138,51,FALSE)</f>
        <v>McIlroy, Rory</v>
      </c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</row>
    <row r="17" spans="1:84">
      <c r="A17" t="str">
        <f>'Pick Dist.'!A63</f>
        <v>GoDucks</v>
      </c>
      <c r="B17" s="118">
        <f>'Pick Dist.'!B63</f>
        <v>1800000</v>
      </c>
      <c r="C17" s="118">
        <f>'Pick Dist.'!C63</f>
        <v>1080000</v>
      </c>
      <c r="D17" s="118">
        <f>'Pick Dist.'!D63</f>
        <v>105297.0316</v>
      </c>
      <c r="E17" s="118">
        <f>'Pick Dist.'!E63</f>
        <v>0</v>
      </c>
      <c r="F17" s="118">
        <f>'Pick Dist.'!F63</f>
        <v>0</v>
      </c>
      <c r="G17" s="118">
        <f>'Pick Dist.'!G63</f>
        <v>187286.73159999997</v>
      </c>
      <c r="H17" s="118">
        <f>'Pick Dist.'!H63</f>
        <v>0</v>
      </c>
      <c r="I17" s="118">
        <f>'Pick Dist.'!I63</f>
        <v>0</v>
      </c>
      <c r="J17" s="118">
        <f>'Pick Dist.'!J63</f>
        <v>0</v>
      </c>
      <c r="K17" s="118">
        <f>'Pick Dist.'!K63</f>
        <v>0</v>
      </c>
      <c r="L17" s="118">
        <f>'Pick Dist.'!L63</f>
        <v>0</v>
      </c>
      <c r="M17" s="118">
        <f>'Pick Dist.'!M63</f>
        <v>0</v>
      </c>
      <c r="N17" s="118">
        <f>'Pick Dist.'!N63</f>
        <v>0</v>
      </c>
      <c r="O17" s="118">
        <f>'Pick Dist.'!O63</f>
        <v>0</v>
      </c>
      <c r="P17" s="118">
        <f>'Pick Dist.'!P63</f>
        <v>0</v>
      </c>
      <c r="Q17" s="118">
        <f>'Pick Dist.'!Q63</f>
        <v>0</v>
      </c>
      <c r="R17" s="118">
        <f>'Pick Dist.'!R63</f>
        <v>0</v>
      </c>
      <c r="S17" s="118">
        <f>'Pick Dist.'!S63</f>
        <v>29562.201659999952</v>
      </c>
      <c r="T17" s="118">
        <f>'Pick Dist.'!T63</f>
        <v>0</v>
      </c>
      <c r="U17" s="118">
        <f>'Pick Dist.'!U63</f>
        <v>0</v>
      </c>
      <c r="V17" s="118">
        <f>'Pick Dist.'!V63</f>
        <v>0</v>
      </c>
      <c r="W17" s="118">
        <f>'Pick Dist.'!W63</f>
        <v>0</v>
      </c>
      <c r="X17" s="118">
        <f>'Pick Dist.'!X63</f>
        <v>0</v>
      </c>
      <c r="Y17" s="118">
        <f>'Pick Dist.'!Y63</f>
        <v>0</v>
      </c>
      <c r="Z17" s="118">
        <f>'Pick Dist.'!Z63</f>
        <v>0</v>
      </c>
      <c r="AA17" s="118">
        <f>'Pick Dist.'!AA63</f>
        <v>0</v>
      </c>
      <c r="AB17" s="118">
        <f>'Pick Dist.'!AB63</f>
        <v>0</v>
      </c>
      <c r="AC17" s="118">
        <f>'Pick Dist.'!AC63</f>
        <v>0</v>
      </c>
      <c r="AD17" s="118">
        <f>'Pick Dist.'!AD63</f>
        <v>0</v>
      </c>
      <c r="AE17" s="118">
        <f>'Pick Dist.'!AE63</f>
        <v>0</v>
      </c>
      <c r="AF17" s="118">
        <f>'Pick Dist.'!AF63</f>
        <v>0</v>
      </c>
      <c r="AG17" s="118">
        <f>'Pick Dist.'!AG63</f>
        <v>274</v>
      </c>
      <c r="AH17" s="118">
        <f>'Pick Dist.'!AH63</f>
        <v>0</v>
      </c>
      <c r="AI17" s="118">
        <f>'Pick Dist.'!AI63</f>
        <v>0</v>
      </c>
      <c r="AJ17" s="118">
        <f>'Pick Dist.'!AJ63</f>
        <v>0</v>
      </c>
      <c r="AK17" s="118">
        <f>'Pick Dist.'!AK63</f>
        <v>0</v>
      </c>
      <c r="AL17" s="118">
        <f>'Pick Dist.'!AL63</f>
        <v>0</v>
      </c>
      <c r="AM17" s="118">
        <f>'Pick Dist.'!AM63</f>
        <v>0</v>
      </c>
      <c r="AN17" s="118">
        <f>'Pick Dist.'!AN63</f>
        <v>0</v>
      </c>
      <c r="AO17" s="118">
        <f>'Pick Dist.'!AO63</f>
        <v>0</v>
      </c>
      <c r="AP17" s="118">
        <f>'Pick Dist.'!AP62</f>
        <v>0</v>
      </c>
      <c r="AQ17" s="118" t="str">
        <f>VLOOKUP(A17,Participants!$A$2:$AY$138,51,FALSE)</f>
        <v>McIlroy, Rory</v>
      </c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</row>
    <row r="18" spans="1:84">
      <c r="A18" t="str">
        <f>'Pick Dist.'!A111</f>
        <v>Short timer</v>
      </c>
      <c r="B18" s="118">
        <f>'Pick Dist.'!B111</f>
        <v>1800000</v>
      </c>
      <c r="C18" s="118">
        <f>'Pick Dist.'!C111</f>
        <v>1080000</v>
      </c>
      <c r="D18" s="118">
        <f>'Pick Dist.'!D111</f>
        <v>105297.0316</v>
      </c>
      <c r="E18" s="118">
        <f>'Pick Dist.'!E111</f>
        <v>0</v>
      </c>
      <c r="F18" s="118">
        <f>'Pick Dist.'!F111</f>
        <v>0</v>
      </c>
      <c r="G18" s="118">
        <f>'Pick Dist.'!G111</f>
        <v>0</v>
      </c>
      <c r="H18" s="118">
        <f>'Pick Dist.'!H111</f>
        <v>105297.0316</v>
      </c>
      <c r="I18" s="118">
        <f>'Pick Dist.'!I111</f>
        <v>22992.877249999903</v>
      </c>
      <c r="J18" s="118">
        <f>'Pick Dist.'!J111</f>
        <v>0</v>
      </c>
      <c r="K18" s="118">
        <f>'Pick Dist.'!K111</f>
        <v>0</v>
      </c>
      <c r="L18" s="118">
        <f>'Pick Dist.'!L111</f>
        <v>0</v>
      </c>
      <c r="M18" s="118">
        <f>'Pick Dist.'!M111</f>
        <v>0</v>
      </c>
      <c r="N18" s="118">
        <f>'Pick Dist.'!N111</f>
        <v>0</v>
      </c>
      <c r="O18" s="118">
        <f>'Pick Dist.'!O111</f>
        <v>0</v>
      </c>
      <c r="P18" s="118">
        <f>'Pick Dist.'!P111</f>
        <v>0</v>
      </c>
      <c r="Q18" s="118">
        <f>'Pick Dist.'!Q111</f>
        <v>0</v>
      </c>
      <c r="R18" s="118">
        <f>'Pick Dist.'!R111</f>
        <v>0</v>
      </c>
      <c r="S18" s="118">
        <f>'Pick Dist.'!S111</f>
        <v>0</v>
      </c>
      <c r="T18" s="118">
        <f>'Pick Dist.'!T111</f>
        <v>0</v>
      </c>
      <c r="U18" s="118">
        <f>'Pick Dist.'!U111</f>
        <v>0</v>
      </c>
      <c r="V18" s="118">
        <f>'Pick Dist.'!V111</f>
        <v>0</v>
      </c>
      <c r="W18" s="118">
        <f>'Pick Dist.'!W111</f>
        <v>0</v>
      </c>
      <c r="X18" s="118">
        <f>'Pick Dist.'!X111</f>
        <v>0</v>
      </c>
      <c r="Y18" s="118">
        <f>'Pick Dist.'!Y111</f>
        <v>0</v>
      </c>
      <c r="Z18" s="118">
        <f>'Pick Dist.'!Z111</f>
        <v>0</v>
      </c>
      <c r="AA18" s="118">
        <f>'Pick Dist.'!AA111</f>
        <v>0</v>
      </c>
      <c r="AB18" s="118">
        <f>'Pick Dist.'!AB111</f>
        <v>0</v>
      </c>
      <c r="AC18" s="118">
        <f>'Pick Dist.'!AC111</f>
        <v>0</v>
      </c>
      <c r="AD18" s="118">
        <f>'Pick Dist.'!AD111</f>
        <v>0</v>
      </c>
      <c r="AE18" s="118">
        <f>'Pick Dist.'!AE111</f>
        <v>0</v>
      </c>
      <c r="AF18" s="118">
        <f>'Pick Dist.'!AF111</f>
        <v>0</v>
      </c>
      <c r="AG18" s="118">
        <f>'Pick Dist.'!AG111</f>
        <v>273</v>
      </c>
      <c r="AH18" s="118">
        <f>'Pick Dist.'!AH111</f>
        <v>0</v>
      </c>
      <c r="AI18" s="118">
        <f>'Pick Dist.'!AI111</f>
        <v>0</v>
      </c>
      <c r="AJ18" s="118">
        <f>'Pick Dist.'!AJ111</f>
        <v>0</v>
      </c>
      <c r="AK18" s="118">
        <f>'Pick Dist.'!AK111</f>
        <v>0</v>
      </c>
      <c r="AL18" s="118">
        <f>'Pick Dist.'!AL111</f>
        <v>0</v>
      </c>
      <c r="AM18" s="118">
        <f>'Pick Dist.'!AM111</f>
        <v>0</v>
      </c>
      <c r="AN18" s="118">
        <f>'Pick Dist.'!AN111</f>
        <v>0</v>
      </c>
      <c r="AO18" s="118">
        <f>'Pick Dist.'!AO111</f>
        <v>0</v>
      </c>
      <c r="AP18" s="118">
        <f>'Pick Dist.'!AP101</f>
        <v>0</v>
      </c>
      <c r="AQ18" s="118" t="str">
        <f>VLOOKUP(A18,Participants!$A$2:$AY$138,51,FALSE)</f>
        <v>Oosthuizen, Louis</v>
      </c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</row>
    <row r="19" spans="1:84">
      <c r="A19" t="str">
        <f>'Pick Dist.'!A101</f>
        <v>Pitbull</v>
      </c>
      <c r="B19" s="118">
        <f>'Pick Dist.'!B101</f>
        <v>1800000</v>
      </c>
      <c r="C19" s="118">
        <f>'Pick Dist.'!C101</f>
        <v>1080000</v>
      </c>
      <c r="D19" s="118">
        <f>'Pick Dist.'!D101</f>
        <v>105297.0316</v>
      </c>
      <c r="E19" s="118">
        <f>'Pick Dist.'!E101</f>
        <v>0</v>
      </c>
      <c r="F19" s="118">
        <f>'Pick Dist.'!F101</f>
        <v>0</v>
      </c>
      <c r="G19" s="118">
        <f>'Pick Dist.'!G101</f>
        <v>0</v>
      </c>
      <c r="H19" s="118">
        <f>'Pick Dist.'!H101</f>
        <v>105297.0316</v>
      </c>
      <c r="I19" s="118">
        <f>'Pick Dist.'!I101</f>
        <v>22992.877249999903</v>
      </c>
      <c r="J19" s="118">
        <f>'Pick Dist.'!J101</f>
        <v>0</v>
      </c>
      <c r="K19" s="118">
        <f>'Pick Dist.'!K101</f>
        <v>0</v>
      </c>
      <c r="L19" s="118">
        <f>'Pick Dist.'!L101</f>
        <v>0</v>
      </c>
      <c r="M19" s="118">
        <f>'Pick Dist.'!M101</f>
        <v>0</v>
      </c>
      <c r="N19" s="118">
        <f>'Pick Dist.'!N101</f>
        <v>0</v>
      </c>
      <c r="O19" s="118">
        <f>'Pick Dist.'!O101</f>
        <v>0</v>
      </c>
      <c r="P19" s="118">
        <f>'Pick Dist.'!P101</f>
        <v>0</v>
      </c>
      <c r="Q19" s="118">
        <f>'Pick Dist.'!Q101</f>
        <v>0</v>
      </c>
      <c r="R19" s="118">
        <f>'Pick Dist.'!R101</f>
        <v>0</v>
      </c>
      <c r="S19" s="118">
        <f>'Pick Dist.'!S101</f>
        <v>0</v>
      </c>
      <c r="T19" s="118">
        <f>'Pick Dist.'!T101</f>
        <v>0</v>
      </c>
      <c r="U19" s="118">
        <f>'Pick Dist.'!U101</f>
        <v>0</v>
      </c>
      <c r="V19" s="118">
        <f>'Pick Dist.'!V101</f>
        <v>0</v>
      </c>
      <c r="W19" s="118">
        <f>'Pick Dist.'!W101</f>
        <v>0</v>
      </c>
      <c r="X19" s="118">
        <f>'Pick Dist.'!X101</f>
        <v>0</v>
      </c>
      <c r="Y19" s="118">
        <f>'Pick Dist.'!Y101</f>
        <v>0</v>
      </c>
      <c r="Z19" s="118">
        <f>'Pick Dist.'!Z101</f>
        <v>0</v>
      </c>
      <c r="AA19" s="118">
        <f>'Pick Dist.'!AA101</f>
        <v>0</v>
      </c>
      <c r="AB19" s="118">
        <f>'Pick Dist.'!AB101</f>
        <v>0</v>
      </c>
      <c r="AC19" s="118">
        <f>'Pick Dist.'!AC101</f>
        <v>0</v>
      </c>
      <c r="AD19" s="118">
        <f>'Pick Dist.'!AD101</f>
        <v>0</v>
      </c>
      <c r="AE19" s="118">
        <f>'Pick Dist.'!AE101</f>
        <v>0</v>
      </c>
      <c r="AF19" s="118">
        <f>'Pick Dist.'!AF101</f>
        <v>0</v>
      </c>
      <c r="AG19" s="118">
        <f>'Pick Dist.'!AG101</f>
        <v>276</v>
      </c>
      <c r="AH19" s="118">
        <f>'Pick Dist.'!AH101</f>
        <v>0</v>
      </c>
      <c r="AI19" s="118">
        <f>'Pick Dist.'!AI101</f>
        <v>0</v>
      </c>
      <c r="AJ19" s="118">
        <f>'Pick Dist.'!AJ101</f>
        <v>0</v>
      </c>
      <c r="AK19" s="118">
        <f>'Pick Dist.'!AK101</f>
        <v>0</v>
      </c>
      <c r="AL19" s="118">
        <f>'Pick Dist.'!AL101</f>
        <v>0</v>
      </c>
      <c r="AM19" s="118">
        <f>'Pick Dist.'!AM101</f>
        <v>0</v>
      </c>
      <c r="AN19" s="118">
        <f>'Pick Dist.'!AN101</f>
        <v>0</v>
      </c>
      <c r="AO19" s="118">
        <f>'Pick Dist.'!AO101</f>
        <v>0</v>
      </c>
      <c r="AP19" s="118">
        <f>'Pick Dist.'!AP99</f>
        <v>0</v>
      </c>
      <c r="AQ19" s="118" t="str">
        <f>VLOOKUP(A19,Participants!$A$2:$AY$138,51,FALSE)</f>
        <v>Fowler, Rickie</v>
      </c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</row>
    <row r="20" spans="1:84">
      <c r="A20" t="str">
        <f>'Pick Dist.'!A33</f>
        <v>Butchie Boy</v>
      </c>
      <c r="B20" s="118">
        <f>'Pick Dist.'!B33</f>
        <v>1800000</v>
      </c>
      <c r="C20" s="118">
        <f>'Pick Dist.'!C33</f>
        <v>1080000</v>
      </c>
      <c r="D20" s="118">
        <f>'Pick Dist.'!D33</f>
        <v>105297.0316</v>
      </c>
      <c r="E20" s="118">
        <f>'Pick Dist.'!E33</f>
        <v>0</v>
      </c>
      <c r="F20" s="118">
        <f>'Pick Dist.'!F33</f>
        <v>0</v>
      </c>
      <c r="G20" s="118">
        <f>'Pick Dist.'!G33</f>
        <v>0</v>
      </c>
      <c r="H20" s="118">
        <f>'Pick Dist.'!H33</f>
        <v>105297.0316</v>
      </c>
      <c r="I20" s="118">
        <f>'Pick Dist.'!I33</f>
        <v>0</v>
      </c>
      <c r="J20" s="118">
        <f>'Pick Dist.'!J33</f>
        <v>0</v>
      </c>
      <c r="K20" s="118">
        <f>'Pick Dist.'!K33</f>
        <v>0</v>
      </c>
      <c r="L20" s="118">
        <f>'Pick Dist.'!L33</f>
        <v>19629.527000755017</v>
      </c>
      <c r="M20" s="118">
        <f>'Pick Dist.'!M33</f>
        <v>0</v>
      </c>
      <c r="N20" s="118">
        <f>'Pick Dist.'!N33</f>
        <v>0</v>
      </c>
      <c r="O20" s="118">
        <f>'Pick Dist.'!O33</f>
        <v>0</v>
      </c>
      <c r="P20" s="118">
        <f>'Pick Dist.'!P33</f>
        <v>0</v>
      </c>
      <c r="Q20" s="118">
        <f>'Pick Dist.'!Q33</f>
        <v>0</v>
      </c>
      <c r="R20" s="118">
        <f>'Pick Dist.'!R33</f>
        <v>0</v>
      </c>
      <c r="S20" s="118">
        <f>'Pick Dist.'!S33</f>
        <v>0</v>
      </c>
      <c r="T20" s="118">
        <f>'Pick Dist.'!T33</f>
        <v>0</v>
      </c>
      <c r="U20" s="118">
        <f>'Pick Dist.'!U33</f>
        <v>0</v>
      </c>
      <c r="V20" s="118">
        <f>'Pick Dist.'!V33</f>
        <v>0</v>
      </c>
      <c r="W20" s="118">
        <f>'Pick Dist.'!W33</f>
        <v>0</v>
      </c>
      <c r="X20" s="118">
        <f>'Pick Dist.'!X33</f>
        <v>0</v>
      </c>
      <c r="Y20" s="118">
        <f>'Pick Dist.'!Y33</f>
        <v>0</v>
      </c>
      <c r="Z20" s="118">
        <f>'Pick Dist.'!Z33</f>
        <v>0</v>
      </c>
      <c r="AA20" s="118">
        <f>'Pick Dist.'!AA33</f>
        <v>0</v>
      </c>
      <c r="AB20" s="118">
        <f>'Pick Dist.'!AB33</f>
        <v>0</v>
      </c>
      <c r="AC20" s="118">
        <f>'Pick Dist.'!AC33</f>
        <v>0</v>
      </c>
      <c r="AD20" s="118">
        <f>'Pick Dist.'!AD33</f>
        <v>0</v>
      </c>
      <c r="AE20" s="118">
        <f>'Pick Dist.'!AE33</f>
        <v>0</v>
      </c>
      <c r="AF20" s="118">
        <f>'Pick Dist.'!AF33</f>
        <v>0</v>
      </c>
      <c r="AG20" s="118">
        <f>'Pick Dist.'!AG33</f>
        <v>274</v>
      </c>
      <c r="AH20" s="118">
        <f>'Pick Dist.'!AH33</f>
        <v>0</v>
      </c>
      <c r="AI20" s="118">
        <f>'Pick Dist.'!AI33</f>
        <v>0</v>
      </c>
      <c r="AJ20" s="118">
        <f>'Pick Dist.'!AJ33</f>
        <v>0</v>
      </c>
      <c r="AK20" s="118">
        <f>'Pick Dist.'!AK33</f>
        <v>0</v>
      </c>
      <c r="AL20" s="118">
        <f>'Pick Dist.'!AL33</f>
        <v>0</v>
      </c>
      <c r="AM20" s="118">
        <f>'Pick Dist.'!AM33</f>
        <v>0</v>
      </c>
      <c r="AN20" s="118">
        <f>'Pick Dist.'!AN33</f>
        <v>0</v>
      </c>
      <c r="AO20" s="118">
        <f>'Pick Dist.'!AO33</f>
        <v>0</v>
      </c>
      <c r="AP20" s="118">
        <f>'Pick Dist.'!AP22</f>
        <v>0</v>
      </c>
      <c r="AQ20" s="118" t="str">
        <f>VLOOKUP(A20,Participants!$A$2:$AY$138,51,FALSE)</f>
        <v>Snedeker, Brandt</v>
      </c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</row>
    <row r="21" spans="1:84">
      <c r="A21" t="str">
        <f>'Pick Dist.'!A72</f>
        <v>Judge Smails</v>
      </c>
      <c r="B21" s="118">
        <f>'Pick Dist.'!B72</f>
        <v>1800000</v>
      </c>
      <c r="C21" s="118">
        <f>'Pick Dist.'!C72</f>
        <v>1080000</v>
      </c>
      <c r="D21" s="118">
        <f>'Pick Dist.'!D72</f>
        <v>105297.0316</v>
      </c>
      <c r="E21" s="118">
        <f>'Pick Dist.'!E72</f>
        <v>0</v>
      </c>
      <c r="F21" s="118">
        <f>'Pick Dist.'!F72</f>
        <v>0</v>
      </c>
      <c r="G21" s="118">
        <f>'Pick Dist.'!G72</f>
        <v>0</v>
      </c>
      <c r="H21" s="118">
        <f>'Pick Dist.'!H72</f>
        <v>105297.0316</v>
      </c>
      <c r="I21" s="118">
        <f>'Pick Dist.'!I72</f>
        <v>0</v>
      </c>
      <c r="J21" s="118">
        <f>'Pick Dist.'!J72</f>
        <v>0</v>
      </c>
      <c r="K21" s="118">
        <f>'Pick Dist.'!K72</f>
        <v>0</v>
      </c>
      <c r="L21" s="118">
        <f>'Pick Dist.'!L72</f>
        <v>19629.527000755017</v>
      </c>
      <c r="M21" s="118">
        <f>'Pick Dist.'!M72</f>
        <v>0</v>
      </c>
      <c r="N21" s="118">
        <f>'Pick Dist.'!N72</f>
        <v>0</v>
      </c>
      <c r="O21" s="118">
        <f>'Pick Dist.'!O72</f>
        <v>0</v>
      </c>
      <c r="P21" s="118">
        <f>'Pick Dist.'!P72</f>
        <v>0</v>
      </c>
      <c r="Q21" s="118">
        <f>'Pick Dist.'!Q72</f>
        <v>0</v>
      </c>
      <c r="R21" s="118">
        <f>'Pick Dist.'!R72</f>
        <v>0</v>
      </c>
      <c r="S21" s="118">
        <f>'Pick Dist.'!S72</f>
        <v>0</v>
      </c>
      <c r="T21" s="118">
        <f>'Pick Dist.'!T72</f>
        <v>0</v>
      </c>
      <c r="U21" s="118">
        <f>'Pick Dist.'!U72</f>
        <v>0</v>
      </c>
      <c r="V21" s="118">
        <f>'Pick Dist.'!V72</f>
        <v>0</v>
      </c>
      <c r="W21" s="118">
        <f>'Pick Dist.'!W72</f>
        <v>0</v>
      </c>
      <c r="X21" s="118">
        <f>'Pick Dist.'!X72</f>
        <v>0</v>
      </c>
      <c r="Y21" s="118">
        <f>'Pick Dist.'!Y72</f>
        <v>0</v>
      </c>
      <c r="Z21" s="118">
        <f>'Pick Dist.'!Z72</f>
        <v>0</v>
      </c>
      <c r="AA21" s="118">
        <f>'Pick Dist.'!AA72</f>
        <v>0</v>
      </c>
      <c r="AB21" s="118">
        <f>'Pick Dist.'!AB72</f>
        <v>0</v>
      </c>
      <c r="AC21" s="118">
        <f>'Pick Dist.'!AC72</f>
        <v>0</v>
      </c>
      <c r="AD21" s="118">
        <f>'Pick Dist.'!AD72</f>
        <v>0</v>
      </c>
      <c r="AE21" s="118">
        <f>'Pick Dist.'!AE72</f>
        <v>0</v>
      </c>
      <c r="AF21" s="118">
        <f>'Pick Dist.'!AF72</f>
        <v>0</v>
      </c>
      <c r="AG21" s="118">
        <f>'Pick Dist.'!AG72</f>
        <v>275</v>
      </c>
      <c r="AH21" s="118">
        <f>'Pick Dist.'!AH72</f>
        <v>0</v>
      </c>
      <c r="AI21" s="118">
        <f>'Pick Dist.'!AI72</f>
        <v>0</v>
      </c>
      <c r="AJ21" s="118">
        <f>'Pick Dist.'!AJ72</f>
        <v>0</v>
      </c>
      <c r="AK21" s="118">
        <f>'Pick Dist.'!AK72</f>
        <v>0</v>
      </c>
      <c r="AL21" s="118">
        <f>'Pick Dist.'!AL72</f>
        <v>0</v>
      </c>
      <c r="AM21" s="118">
        <f>'Pick Dist.'!AM72</f>
        <v>0</v>
      </c>
      <c r="AN21" s="118">
        <f>'Pick Dist.'!AN72</f>
        <v>0</v>
      </c>
      <c r="AO21" s="118">
        <f>'Pick Dist.'!AO72</f>
        <v>0</v>
      </c>
      <c r="AP21" s="118">
        <f>'Pick Dist.'!AP57</f>
        <v>0</v>
      </c>
      <c r="AQ21" s="118" t="str">
        <f>VLOOKUP(A21,Participants!$A$2:$AY$138,51,FALSE)</f>
        <v>Stenson, Henrik</v>
      </c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</row>
    <row r="22" spans="1:84">
      <c r="A22" t="str">
        <f>'Pick Dist.'!A102</f>
        <v>Push 'Em</v>
      </c>
      <c r="B22" s="118">
        <f>'Pick Dist.'!B102</f>
        <v>1800000</v>
      </c>
      <c r="C22" s="118">
        <f>'Pick Dist.'!C102</f>
        <v>1080000</v>
      </c>
      <c r="D22" s="118">
        <f>'Pick Dist.'!D102</f>
        <v>105297.0316</v>
      </c>
      <c r="E22" s="118">
        <f>'Pick Dist.'!E102</f>
        <v>0</v>
      </c>
      <c r="F22" s="118">
        <f>'Pick Dist.'!F102</f>
        <v>0</v>
      </c>
      <c r="G22" s="118">
        <f>'Pick Dist.'!G102</f>
        <v>0</v>
      </c>
      <c r="H22" s="118">
        <f>'Pick Dist.'!H102</f>
        <v>105297.0316</v>
      </c>
      <c r="I22" s="118">
        <f>'Pick Dist.'!I102</f>
        <v>0</v>
      </c>
      <c r="J22" s="118">
        <f>'Pick Dist.'!J102</f>
        <v>0</v>
      </c>
      <c r="K22" s="118">
        <f>'Pick Dist.'!K102</f>
        <v>0</v>
      </c>
      <c r="L22" s="118">
        <f>'Pick Dist.'!L102</f>
        <v>19629.527000755017</v>
      </c>
      <c r="M22" s="118">
        <f>'Pick Dist.'!M102</f>
        <v>0</v>
      </c>
      <c r="N22" s="118">
        <f>'Pick Dist.'!N102</f>
        <v>0</v>
      </c>
      <c r="O22" s="118">
        <f>'Pick Dist.'!O102</f>
        <v>0</v>
      </c>
      <c r="P22" s="118">
        <f>'Pick Dist.'!P102</f>
        <v>0</v>
      </c>
      <c r="Q22" s="118">
        <f>'Pick Dist.'!Q102</f>
        <v>0</v>
      </c>
      <c r="R22" s="118">
        <f>'Pick Dist.'!R102</f>
        <v>0</v>
      </c>
      <c r="S22" s="118">
        <f>'Pick Dist.'!S102</f>
        <v>0</v>
      </c>
      <c r="T22" s="118">
        <f>'Pick Dist.'!T102</f>
        <v>0</v>
      </c>
      <c r="U22" s="118">
        <f>'Pick Dist.'!U102</f>
        <v>0</v>
      </c>
      <c r="V22" s="118">
        <f>'Pick Dist.'!V102</f>
        <v>0</v>
      </c>
      <c r="W22" s="118">
        <f>'Pick Dist.'!W102</f>
        <v>0</v>
      </c>
      <c r="X22" s="118">
        <f>'Pick Dist.'!X102</f>
        <v>0</v>
      </c>
      <c r="Y22" s="118">
        <f>'Pick Dist.'!Y102</f>
        <v>0</v>
      </c>
      <c r="Z22" s="118">
        <f>'Pick Dist.'!Z102</f>
        <v>0</v>
      </c>
      <c r="AA22" s="118">
        <f>'Pick Dist.'!AA102</f>
        <v>0</v>
      </c>
      <c r="AB22" s="118">
        <f>'Pick Dist.'!AB102</f>
        <v>0</v>
      </c>
      <c r="AC22" s="118">
        <f>'Pick Dist.'!AC102</f>
        <v>0</v>
      </c>
      <c r="AD22" s="118">
        <f>'Pick Dist.'!AD102</f>
        <v>0</v>
      </c>
      <c r="AE22" s="118">
        <f>'Pick Dist.'!AE102</f>
        <v>0</v>
      </c>
      <c r="AF22" s="118">
        <f>'Pick Dist.'!AF102</f>
        <v>0</v>
      </c>
      <c r="AG22" s="118">
        <f>'Pick Dist.'!AG102</f>
        <v>282</v>
      </c>
      <c r="AH22" s="118">
        <f>'Pick Dist.'!AH102</f>
        <v>0</v>
      </c>
      <c r="AI22" s="118">
        <f>'Pick Dist.'!AI102</f>
        <v>0</v>
      </c>
      <c r="AJ22" s="118">
        <f>'Pick Dist.'!AJ102</f>
        <v>0</v>
      </c>
      <c r="AK22" s="118">
        <f>'Pick Dist.'!AK102</f>
        <v>0</v>
      </c>
      <c r="AL22" s="118">
        <f>'Pick Dist.'!AL102</f>
        <v>0</v>
      </c>
      <c r="AM22" s="118">
        <f>'Pick Dist.'!AM102</f>
        <v>0</v>
      </c>
      <c r="AN22" s="118">
        <f>'Pick Dist.'!AN102</f>
        <v>0</v>
      </c>
      <c r="AO22" s="118">
        <f>'Pick Dist.'!AO102</f>
        <v>0</v>
      </c>
      <c r="AP22" s="118">
        <f>'Pick Dist.'!AP114</f>
        <v>0</v>
      </c>
      <c r="AQ22" s="118" t="str">
        <f>VLOOKUP(A22,Participants!$A$2:$AY$138,51,FALSE)</f>
        <v>Watson, Bubba</v>
      </c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</row>
    <row r="23" spans="1:84">
      <c r="A23" t="str">
        <f>'Pick Dist.'!A139</f>
        <v>Zoomer</v>
      </c>
      <c r="B23" s="118">
        <f>'Pick Dist.'!B139</f>
        <v>1800000</v>
      </c>
      <c r="C23" s="118">
        <f>'Pick Dist.'!C139</f>
        <v>1080000</v>
      </c>
      <c r="D23" s="118">
        <f>'Pick Dist.'!D139</f>
        <v>105297.0316</v>
      </c>
      <c r="E23" s="118">
        <f>'Pick Dist.'!E139</f>
        <v>0</v>
      </c>
      <c r="F23" s="118">
        <f>'Pick Dist.'!F139</f>
        <v>0</v>
      </c>
      <c r="G23" s="118">
        <f>'Pick Dist.'!G139</f>
        <v>0</v>
      </c>
      <c r="H23" s="118">
        <f>'Pick Dist.'!H139</f>
        <v>105297.0316</v>
      </c>
      <c r="I23" s="118">
        <f>'Pick Dist.'!I139</f>
        <v>0</v>
      </c>
      <c r="J23" s="118">
        <f>'Pick Dist.'!J139</f>
        <v>0</v>
      </c>
      <c r="K23" s="118">
        <f>'Pick Dist.'!K139</f>
        <v>0</v>
      </c>
      <c r="L23" s="118">
        <f>'Pick Dist.'!L139</f>
        <v>0</v>
      </c>
      <c r="M23" s="118">
        <f>'Pick Dist.'!M139</f>
        <v>0</v>
      </c>
      <c r="N23" s="118">
        <f>'Pick Dist.'!N139</f>
        <v>0</v>
      </c>
      <c r="O23" s="118">
        <f>'Pick Dist.'!O139</f>
        <v>0</v>
      </c>
      <c r="P23" s="118">
        <f>'Pick Dist.'!P139</f>
        <v>0</v>
      </c>
      <c r="Q23" s="118">
        <f>'Pick Dist.'!Q139</f>
        <v>12022.651054929618</v>
      </c>
      <c r="R23" s="118">
        <f>'Pick Dist.'!R139</f>
        <v>0</v>
      </c>
      <c r="S23" s="118">
        <f>'Pick Dist.'!S139</f>
        <v>0</v>
      </c>
      <c r="T23" s="118">
        <f>'Pick Dist.'!T139</f>
        <v>0</v>
      </c>
      <c r="U23" s="118">
        <f>'Pick Dist.'!U139</f>
        <v>0</v>
      </c>
      <c r="V23" s="118">
        <f>'Pick Dist.'!V139</f>
        <v>0</v>
      </c>
      <c r="W23" s="118">
        <f>'Pick Dist.'!W139</f>
        <v>0</v>
      </c>
      <c r="X23" s="118">
        <f>'Pick Dist.'!X139</f>
        <v>0</v>
      </c>
      <c r="Y23" s="118">
        <f>'Pick Dist.'!Y139</f>
        <v>0</v>
      </c>
      <c r="Z23" s="118">
        <f>'Pick Dist.'!Z139</f>
        <v>0</v>
      </c>
      <c r="AA23" s="118">
        <f>'Pick Dist.'!AA139</f>
        <v>0</v>
      </c>
      <c r="AB23" s="118">
        <f>'Pick Dist.'!AB139</f>
        <v>0</v>
      </c>
      <c r="AC23" s="118">
        <f>'Pick Dist.'!AC139</f>
        <v>0</v>
      </c>
      <c r="AD23" s="118">
        <f>'Pick Dist.'!AD139</f>
        <v>0</v>
      </c>
      <c r="AE23" s="118">
        <f>'Pick Dist.'!AE139</f>
        <v>0</v>
      </c>
      <c r="AF23" s="118">
        <f>'Pick Dist.'!AF139</f>
        <v>0</v>
      </c>
      <c r="AG23" s="118">
        <f>'Pick Dist.'!AG139</f>
        <v>272</v>
      </c>
      <c r="AH23" s="118">
        <f>'Pick Dist.'!AH139</f>
        <v>0</v>
      </c>
      <c r="AI23" s="118">
        <f>'Pick Dist.'!AI139</f>
        <v>0</v>
      </c>
      <c r="AJ23" s="118">
        <f>'Pick Dist.'!AJ139</f>
        <v>0</v>
      </c>
      <c r="AK23" s="118">
        <f>'Pick Dist.'!AK139</f>
        <v>0</v>
      </c>
      <c r="AL23" s="118">
        <f>'Pick Dist.'!AL139</f>
        <v>0</v>
      </c>
      <c r="AM23" s="118">
        <f>'Pick Dist.'!AM139</f>
        <v>0</v>
      </c>
      <c r="AN23" s="118">
        <f>'Pick Dist.'!AN139</f>
        <v>0</v>
      </c>
      <c r="AO23" s="118">
        <f>'Pick Dist.'!AO139</f>
        <v>0</v>
      </c>
      <c r="AP23" s="118">
        <f>'Pick Dist.'!AP138</f>
        <v>0</v>
      </c>
      <c r="AQ23" s="118" t="str">
        <f>VLOOKUP(A23,Participants!$A$2:$AY$138,51,FALSE)</f>
        <v>Kuchar, Matt</v>
      </c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</row>
    <row r="24" spans="1:84">
      <c r="A24" t="str">
        <f>'Pick Dist.'!A69</f>
        <v>Jaybird60</v>
      </c>
      <c r="B24" s="118">
        <f>'Pick Dist.'!B69</f>
        <v>1800000</v>
      </c>
      <c r="C24" s="118">
        <f>'Pick Dist.'!C69</f>
        <v>1080000</v>
      </c>
      <c r="D24" s="118">
        <f>'Pick Dist.'!D69</f>
        <v>105297.0316</v>
      </c>
      <c r="E24" s="118">
        <f>'Pick Dist.'!E69</f>
        <v>0</v>
      </c>
      <c r="F24" s="118">
        <f>'Pick Dist.'!F69</f>
        <v>0</v>
      </c>
      <c r="G24" s="118">
        <f>'Pick Dist.'!G69</f>
        <v>0</v>
      </c>
      <c r="H24" s="118">
        <f>'Pick Dist.'!H69</f>
        <v>105297.0316</v>
      </c>
      <c r="I24" s="118">
        <f>'Pick Dist.'!I69</f>
        <v>0</v>
      </c>
      <c r="J24" s="118">
        <f>'Pick Dist.'!J69</f>
        <v>0</v>
      </c>
      <c r="K24" s="118">
        <f>'Pick Dist.'!K69</f>
        <v>0</v>
      </c>
      <c r="L24" s="118">
        <f>'Pick Dist.'!L69</f>
        <v>0</v>
      </c>
      <c r="M24" s="118">
        <f>'Pick Dist.'!M69</f>
        <v>0</v>
      </c>
      <c r="N24" s="118">
        <f>'Pick Dist.'!N69</f>
        <v>0</v>
      </c>
      <c r="O24" s="118">
        <f>'Pick Dist.'!O69</f>
        <v>0</v>
      </c>
      <c r="P24" s="118">
        <f>'Pick Dist.'!P69</f>
        <v>0</v>
      </c>
      <c r="Q24" s="118">
        <f>'Pick Dist.'!Q69</f>
        <v>12022.651054929618</v>
      </c>
      <c r="R24" s="118">
        <f>'Pick Dist.'!R69</f>
        <v>0</v>
      </c>
      <c r="S24" s="118">
        <f>'Pick Dist.'!S69</f>
        <v>0</v>
      </c>
      <c r="T24" s="118">
        <f>'Pick Dist.'!T69</f>
        <v>0</v>
      </c>
      <c r="U24" s="118">
        <f>'Pick Dist.'!U69</f>
        <v>0</v>
      </c>
      <c r="V24" s="118">
        <f>'Pick Dist.'!V69</f>
        <v>0</v>
      </c>
      <c r="W24" s="118">
        <f>'Pick Dist.'!W69</f>
        <v>0</v>
      </c>
      <c r="X24" s="118">
        <f>'Pick Dist.'!X69</f>
        <v>0</v>
      </c>
      <c r="Y24" s="118">
        <f>'Pick Dist.'!Y69</f>
        <v>0</v>
      </c>
      <c r="Z24" s="118">
        <f>'Pick Dist.'!Z69</f>
        <v>0</v>
      </c>
      <c r="AA24" s="118">
        <f>'Pick Dist.'!AA69</f>
        <v>0</v>
      </c>
      <c r="AB24" s="118">
        <f>'Pick Dist.'!AB69</f>
        <v>0</v>
      </c>
      <c r="AC24" s="118">
        <f>'Pick Dist.'!AC69</f>
        <v>0</v>
      </c>
      <c r="AD24" s="118">
        <f>'Pick Dist.'!AD69</f>
        <v>0</v>
      </c>
      <c r="AE24" s="118">
        <f>'Pick Dist.'!AE69</f>
        <v>0</v>
      </c>
      <c r="AF24" s="118">
        <f>'Pick Dist.'!AF69</f>
        <v>0</v>
      </c>
      <c r="AG24" s="118">
        <f>'Pick Dist.'!AG69</f>
        <v>273</v>
      </c>
      <c r="AH24" s="118">
        <f>'Pick Dist.'!AH69</f>
        <v>0</v>
      </c>
      <c r="AI24" s="118">
        <f>'Pick Dist.'!AI69</f>
        <v>0</v>
      </c>
      <c r="AJ24" s="118">
        <f>'Pick Dist.'!AJ69</f>
        <v>0</v>
      </c>
      <c r="AK24" s="118">
        <f>'Pick Dist.'!AK69</f>
        <v>0</v>
      </c>
      <c r="AL24" s="118">
        <f>'Pick Dist.'!AL69</f>
        <v>0</v>
      </c>
      <c r="AM24" s="118">
        <f>'Pick Dist.'!AM69</f>
        <v>0</v>
      </c>
      <c r="AN24" s="118">
        <f>'Pick Dist.'!AN69</f>
        <v>0</v>
      </c>
      <c r="AO24" s="118">
        <f>'Pick Dist.'!AO69</f>
        <v>0</v>
      </c>
      <c r="AP24" s="118">
        <f>'Pick Dist.'!AP66</f>
        <v>0</v>
      </c>
      <c r="AQ24" s="118" t="str">
        <f>VLOOKUP(A24,Participants!$A$2:$AY$138,51,FALSE)</f>
        <v>Johnson, Dustin</v>
      </c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</row>
    <row r="25" spans="1:84">
      <c r="A25" t="str">
        <f>'Pick Dist.'!A134</f>
        <v>Vanna Speaks</v>
      </c>
      <c r="B25" s="118">
        <f>'Pick Dist.'!B134</f>
        <v>1800000</v>
      </c>
      <c r="C25" s="118">
        <f>'Pick Dist.'!C134</f>
        <v>1080000</v>
      </c>
      <c r="D25" s="118">
        <f>'Pick Dist.'!D134</f>
        <v>105297.0316</v>
      </c>
      <c r="E25" s="118">
        <f>'Pick Dist.'!E134</f>
        <v>0</v>
      </c>
      <c r="F25" s="118">
        <f>'Pick Dist.'!F134</f>
        <v>0</v>
      </c>
      <c r="G25" s="118">
        <f>'Pick Dist.'!G134</f>
        <v>0</v>
      </c>
      <c r="H25" s="118">
        <f>'Pick Dist.'!H134</f>
        <v>0</v>
      </c>
      <c r="I25" s="118">
        <f>'Pick Dist.'!I134</f>
        <v>22992.877249999903</v>
      </c>
      <c r="J25" s="118">
        <f>'Pick Dist.'!J134</f>
        <v>0</v>
      </c>
      <c r="K25" s="118">
        <f>'Pick Dist.'!K134</f>
        <v>0</v>
      </c>
      <c r="L25" s="118">
        <f>'Pick Dist.'!L134</f>
        <v>19629.527000755017</v>
      </c>
      <c r="M25" s="118">
        <f>'Pick Dist.'!M134</f>
        <v>0</v>
      </c>
      <c r="N25" s="118">
        <f>'Pick Dist.'!N134</f>
        <v>0</v>
      </c>
      <c r="O25" s="118">
        <f>'Pick Dist.'!O134</f>
        <v>0</v>
      </c>
      <c r="P25" s="118">
        <f>'Pick Dist.'!P134</f>
        <v>0</v>
      </c>
      <c r="Q25" s="118">
        <f>'Pick Dist.'!Q134</f>
        <v>0</v>
      </c>
      <c r="R25" s="118">
        <f>'Pick Dist.'!R134</f>
        <v>0</v>
      </c>
      <c r="S25" s="118">
        <f>'Pick Dist.'!S134</f>
        <v>0</v>
      </c>
      <c r="T25" s="118">
        <f>'Pick Dist.'!T134</f>
        <v>0</v>
      </c>
      <c r="U25" s="118">
        <f>'Pick Dist.'!U134</f>
        <v>0</v>
      </c>
      <c r="V25" s="118">
        <f>'Pick Dist.'!V134</f>
        <v>0</v>
      </c>
      <c r="W25" s="118">
        <f>'Pick Dist.'!W134</f>
        <v>0</v>
      </c>
      <c r="X25" s="118">
        <f>'Pick Dist.'!X134</f>
        <v>0</v>
      </c>
      <c r="Y25" s="118">
        <f>'Pick Dist.'!Y134</f>
        <v>0</v>
      </c>
      <c r="Z25" s="118">
        <f>'Pick Dist.'!Z134</f>
        <v>0</v>
      </c>
      <c r="AA25" s="118">
        <f>'Pick Dist.'!AA134</f>
        <v>0</v>
      </c>
      <c r="AB25" s="118">
        <f>'Pick Dist.'!AB134</f>
        <v>0</v>
      </c>
      <c r="AC25" s="118">
        <f>'Pick Dist.'!AC134</f>
        <v>0</v>
      </c>
      <c r="AD25" s="118">
        <f>'Pick Dist.'!AD134</f>
        <v>0</v>
      </c>
      <c r="AE25" s="118">
        <f>'Pick Dist.'!AE134</f>
        <v>0</v>
      </c>
      <c r="AF25" s="118">
        <f>'Pick Dist.'!AF134</f>
        <v>0</v>
      </c>
      <c r="AG25" s="118">
        <f>'Pick Dist.'!AG134</f>
        <v>274</v>
      </c>
      <c r="AH25" s="118">
        <f>'Pick Dist.'!AH134</f>
        <v>0</v>
      </c>
      <c r="AI25" s="118">
        <f>'Pick Dist.'!AI134</f>
        <v>0</v>
      </c>
      <c r="AJ25" s="118">
        <f>'Pick Dist.'!AJ134</f>
        <v>0</v>
      </c>
      <c r="AK25" s="118">
        <f>'Pick Dist.'!AK134</f>
        <v>0</v>
      </c>
      <c r="AL25" s="118">
        <f>'Pick Dist.'!AL134</f>
        <v>0</v>
      </c>
      <c r="AM25" s="118">
        <f>'Pick Dist.'!AM134</f>
        <v>0</v>
      </c>
      <c r="AN25" s="118">
        <f>'Pick Dist.'!AN134</f>
        <v>0</v>
      </c>
      <c r="AO25" s="118">
        <f>'Pick Dist.'!AO134</f>
        <v>0</v>
      </c>
      <c r="AP25" s="118">
        <f>'Pick Dist.'!AP132</f>
        <v>0</v>
      </c>
      <c r="AQ25" s="118" t="str">
        <f>VLOOKUP(A25,Participants!$A$2:$AY$138,51,FALSE)</f>
        <v>Scott, Adam</v>
      </c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</row>
    <row r="26" spans="1:84">
      <c r="A26" t="str">
        <f>'Pick Dist.'!A91</f>
        <v>Oaks</v>
      </c>
      <c r="B26" s="118">
        <f>'Pick Dist.'!B91</f>
        <v>1800000</v>
      </c>
      <c r="C26" s="118">
        <f>'Pick Dist.'!C91</f>
        <v>1080000</v>
      </c>
      <c r="D26" s="118">
        <f>'Pick Dist.'!D91</f>
        <v>105297.0316</v>
      </c>
      <c r="E26" s="118">
        <f>'Pick Dist.'!E91</f>
        <v>0</v>
      </c>
      <c r="F26" s="118">
        <f>'Pick Dist.'!F91</f>
        <v>0</v>
      </c>
      <c r="G26" s="118">
        <f>'Pick Dist.'!G91</f>
        <v>0</v>
      </c>
      <c r="H26" s="118">
        <f>'Pick Dist.'!H91</f>
        <v>0</v>
      </c>
      <c r="I26" s="118">
        <f>'Pick Dist.'!I91</f>
        <v>22992.877249999903</v>
      </c>
      <c r="J26" s="118">
        <f>'Pick Dist.'!J91</f>
        <v>0</v>
      </c>
      <c r="K26" s="118">
        <f>'Pick Dist.'!K91</f>
        <v>0</v>
      </c>
      <c r="L26" s="118">
        <f>'Pick Dist.'!L91</f>
        <v>19629.527000755017</v>
      </c>
      <c r="M26" s="118">
        <f>'Pick Dist.'!M91</f>
        <v>0</v>
      </c>
      <c r="N26" s="118">
        <f>'Pick Dist.'!N91</f>
        <v>0</v>
      </c>
      <c r="O26" s="118">
        <f>'Pick Dist.'!O91</f>
        <v>0</v>
      </c>
      <c r="P26" s="118">
        <f>'Pick Dist.'!P91</f>
        <v>0</v>
      </c>
      <c r="Q26" s="118">
        <f>'Pick Dist.'!Q91</f>
        <v>0</v>
      </c>
      <c r="R26" s="118">
        <f>'Pick Dist.'!R91</f>
        <v>0</v>
      </c>
      <c r="S26" s="118">
        <f>'Pick Dist.'!S91</f>
        <v>0</v>
      </c>
      <c r="T26" s="118">
        <f>'Pick Dist.'!T91</f>
        <v>0</v>
      </c>
      <c r="U26" s="118">
        <f>'Pick Dist.'!U91</f>
        <v>0</v>
      </c>
      <c r="V26" s="118">
        <f>'Pick Dist.'!V91</f>
        <v>0</v>
      </c>
      <c r="W26" s="118">
        <f>'Pick Dist.'!W91</f>
        <v>0</v>
      </c>
      <c r="X26" s="118">
        <f>'Pick Dist.'!X91</f>
        <v>0</v>
      </c>
      <c r="Y26" s="118">
        <f>'Pick Dist.'!Y91</f>
        <v>0</v>
      </c>
      <c r="Z26" s="118">
        <f>'Pick Dist.'!Z91</f>
        <v>0</v>
      </c>
      <c r="AA26" s="118">
        <f>'Pick Dist.'!AA91</f>
        <v>0</v>
      </c>
      <c r="AB26" s="118">
        <f>'Pick Dist.'!AB91</f>
        <v>0</v>
      </c>
      <c r="AC26" s="118">
        <f>'Pick Dist.'!AC91</f>
        <v>0</v>
      </c>
      <c r="AD26" s="118">
        <f>'Pick Dist.'!AD91</f>
        <v>0</v>
      </c>
      <c r="AE26" s="118">
        <f>'Pick Dist.'!AE91</f>
        <v>0</v>
      </c>
      <c r="AF26" s="118">
        <f>'Pick Dist.'!AF91</f>
        <v>0</v>
      </c>
      <c r="AG26" s="118">
        <f>'Pick Dist.'!AG91</f>
        <v>274</v>
      </c>
      <c r="AH26" s="118">
        <f>'Pick Dist.'!AH91</f>
        <v>0</v>
      </c>
      <c r="AI26" s="118">
        <f>'Pick Dist.'!AI91</f>
        <v>0</v>
      </c>
      <c r="AJ26" s="118">
        <f>'Pick Dist.'!AJ91</f>
        <v>0</v>
      </c>
      <c r="AK26" s="118">
        <f>'Pick Dist.'!AK91</f>
        <v>0</v>
      </c>
      <c r="AL26" s="118">
        <f>'Pick Dist.'!AL91</f>
        <v>0</v>
      </c>
      <c r="AM26" s="118">
        <f>'Pick Dist.'!AM91</f>
        <v>0</v>
      </c>
      <c r="AN26" s="118">
        <f>'Pick Dist.'!AN91</f>
        <v>0</v>
      </c>
      <c r="AO26" s="118">
        <f>'Pick Dist.'!AO91</f>
        <v>0</v>
      </c>
      <c r="AP26" s="118">
        <f>'Pick Dist.'!AP91</f>
        <v>0</v>
      </c>
      <c r="AQ26" s="118" t="str">
        <f>VLOOKUP(A26,Participants!$A$2:$AY$138,51,FALSE)</f>
        <v>Dufner, Jason</v>
      </c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</row>
    <row r="27" spans="1:84">
      <c r="A27" t="str">
        <f>'Pick Dist.'!A66</f>
        <v>HAPPY HARRY</v>
      </c>
      <c r="B27" s="118">
        <f>'Pick Dist.'!B66</f>
        <v>1800000</v>
      </c>
      <c r="C27" s="118">
        <f>'Pick Dist.'!C66</f>
        <v>1080000</v>
      </c>
      <c r="D27" s="118">
        <f>'Pick Dist.'!D66</f>
        <v>105297.0316</v>
      </c>
      <c r="E27" s="118">
        <f>'Pick Dist.'!E66</f>
        <v>0</v>
      </c>
      <c r="F27" s="118">
        <f>'Pick Dist.'!F66</f>
        <v>0</v>
      </c>
      <c r="G27" s="118">
        <f>'Pick Dist.'!G66</f>
        <v>0</v>
      </c>
      <c r="H27" s="118">
        <f>'Pick Dist.'!H66</f>
        <v>0</v>
      </c>
      <c r="I27" s="118">
        <f>'Pick Dist.'!I66</f>
        <v>22992.877249999903</v>
      </c>
      <c r="J27" s="118">
        <f>'Pick Dist.'!J66</f>
        <v>0</v>
      </c>
      <c r="K27" s="118">
        <f>'Pick Dist.'!K66</f>
        <v>0</v>
      </c>
      <c r="L27" s="118">
        <f>'Pick Dist.'!L66</f>
        <v>19629.527000755017</v>
      </c>
      <c r="M27" s="118">
        <f>'Pick Dist.'!M66</f>
        <v>0</v>
      </c>
      <c r="N27" s="118">
        <f>'Pick Dist.'!N66</f>
        <v>0</v>
      </c>
      <c r="O27" s="118">
        <f>'Pick Dist.'!O66</f>
        <v>0</v>
      </c>
      <c r="P27" s="118">
        <f>'Pick Dist.'!P66</f>
        <v>0</v>
      </c>
      <c r="Q27" s="118">
        <f>'Pick Dist.'!Q66</f>
        <v>0</v>
      </c>
      <c r="R27" s="118">
        <f>'Pick Dist.'!R66</f>
        <v>0</v>
      </c>
      <c r="S27" s="118">
        <f>'Pick Dist.'!S66</f>
        <v>0</v>
      </c>
      <c r="T27" s="118">
        <f>'Pick Dist.'!T66</f>
        <v>0</v>
      </c>
      <c r="U27" s="118">
        <f>'Pick Dist.'!U66</f>
        <v>0</v>
      </c>
      <c r="V27" s="118">
        <f>'Pick Dist.'!V66</f>
        <v>0</v>
      </c>
      <c r="W27" s="118">
        <f>'Pick Dist.'!W66</f>
        <v>0</v>
      </c>
      <c r="X27" s="118">
        <f>'Pick Dist.'!X66</f>
        <v>0</v>
      </c>
      <c r="Y27" s="118">
        <f>'Pick Dist.'!Y66</f>
        <v>0</v>
      </c>
      <c r="Z27" s="118">
        <f>'Pick Dist.'!Z66</f>
        <v>0</v>
      </c>
      <c r="AA27" s="118">
        <f>'Pick Dist.'!AA66</f>
        <v>0</v>
      </c>
      <c r="AB27" s="118">
        <f>'Pick Dist.'!AB66</f>
        <v>0</v>
      </c>
      <c r="AC27" s="118">
        <f>'Pick Dist.'!AC66</f>
        <v>0</v>
      </c>
      <c r="AD27" s="118">
        <f>'Pick Dist.'!AD66</f>
        <v>0</v>
      </c>
      <c r="AE27" s="118">
        <f>'Pick Dist.'!AE66</f>
        <v>0</v>
      </c>
      <c r="AF27" s="118">
        <f>'Pick Dist.'!AF66</f>
        <v>0</v>
      </c>
      <c r="AG27" s="118">
        <f>'Pick Dist.'!AG66</f>
        <v>275</v>
      </c>
      <c r="AH27" s="118">
        <f>'Pick Dist.'!AH66</f>
        <v>0</v>
      </c>
      <c r="AI27" s="118">
        <f>'Pick Dist.'!AI66</f>
        <v>0</v>
      </c>
      <c r="AJ27" s="118">
        <f>'Pick Dist.'!AJ66</f>
        <v>0</v>
      </c>
      <c r="AK27" s="118">
        <f>'Pick Dist.'!AK66</f>
        <v>0</v>
      </c>
      <c r="AL27" s="118">
        <f>'Pick Dist.'!AL66</f>
        <v>0</v>
      </c>
      <c r="AM27" s="118">
        <f>'Pick Dist.'!AM66</f>
        <v>0</v>
      </c>
      <c r="AN27" s="118">
        <f>'Pick Dist.'!AN66</f>
        <v>0</v>
      </c>
      <c r="AO27" s="118">
        <f>'Pick Dist.'!AO66</f>
        <v>0</v>
      </c>
      <c r="AP27" s="118">
        <f>'Pick Dist.'!AP84</f>
        <v>0</v>
      </c>
      <c r="AQ27" s="118" t="str">
        <f>VLOOKUP(A27,Participants!$A$2:$AY$138,51,FALSE)</f>
        <v>Mickelson, Phil</v>
      </c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</row>
    <row r="28" spans="1:84">
      <c r="A28" t="str">
        <f>'Pick Dist.'!A42</f>
        <v>Coach Cox</v>
      </c>
      <c r="B28" s="118">
        <f>'Pick Dist.'!B42</f>
        <v>1800000</v>
      </c>
      <c r="C28" s="118">
        <f>'Pick Dist.'!C42</f>
        <v>1080000</v>
      </c>
      <c r="D28" s="118">
        <f>'Pick Dist.'!D42</f>
        <v>105297.0316</v>
      </c>
      <c r="E28" s="118">
        <f>'Pick Dist.'!E42</f>
        <v>0</v>
      </c>
      <c r="F28" s="118">
        <f>'Pick Dist.'!F42</f>
        <v>0</v>
      </c>
      <c r="G28" s="118">
        <f>'Pick Dist.'!G42</f>
        <v>0</v>
      </c>
      <c r="H28" s="118">
        <f>'Pick Dist.'!H42</f>
        <v>0</v>
      </c>
      <c r="I28" s="118">
        <f>'Pick Dist.'!I42</f>
        <v>22992.877249999903</v>
      </c>
      <c r="J28" s="118">
        <f>'Pick Dist.'!J42</f>
        <v>0</v>
      </c>
      <c r="K28" s="118">
        <f>'Pick Dist.'!K42</f>
        <v>0</v>
      </c>
      <c r="L28" s="118">
        <f>'Pick Dist.'!L42</f>
        <v>19629.527000755017</v>
      </c>
      <c r="M28" s="118">
        <f>'Pick Dist.'!M42</f>
        <v>0</v>
      </c>
      <c r="N28" s="118">
        <f>'Pick Dist.'!N42</f>
        <v>0</v>
      </c>
      <c r="O28" s="118">
        <f>'Pick Dist.'!O42</f>
        <v>0</v>
      </c>
      <c r="P28" s="118">
        <f>'Pick Dist.'!P42</f>
        <v>0</v>
      </c>
      <c r="Q28" s="118">
        <f>'Pick Dist.'!Q42</f>
        <v>0</v>
      </c>
      <c r="R28" s="118">
        <f>'Pick Dist.'!R42</f>
        <v>0</v>
      </c>
      <c r="S28" s="118">
        <f>'Pick Dist.'!S42</f>
        <v>0</v>
      </c>
      <c r="T28" s="118">
        <f>'Pick Dist.'!T42</f>
        <v>0</v>
      </c>
      <c r="U28" s="118">
        <f>'Pick Dist.'!U42</f>
        <v>0</v>
      </c>
      <c r="V28" s="118">
        <f>'Pick Dist.'!V42</f>
        <v>0</v>
      </c>
      <c r="W28" s="118">
        <f>'Pick Dist.'!W42</f>
        <v>0</v>
      </c>
      <c r="X28" s="118">
        <f>'Pick Dist.'!X42</f>
        <v>0</v>
      </c>
      <c r="Y28" s="118">
        <f>'Pick Dist.'!Y42</f>
        <v>0</v>
      </c>
      <c r="Z28" s="118">
        <f>'Pick Dist.'!Z42</f>
        <v>0</v>
      </c>
      <c r="AA28" s="118">
        <f>'Pick Dist.'!AA42</f>
        <v>0</v>
      </c>
      <c r="AB28" s="118">
        <f>'Pick Dist.'!AB42</f>
        <v>0</v>
      </c>
      <c r="AC28" s="118">
        <f>'Pick Dist.'!AC42</f>
        <v>0</v>
      </c>
      <c r="AD28" s="118">
        <f>'Pick Dist.'!AD42</f>
        <v>0</v>
      </c>
      <c r="AE28" s="118">
        <f>'Pick Dist.'!AE42</f>
        <v>0</v>
      </c>
      <c r="AF28" s="118">
        <f>'Pick Dist.'!AF42</f>
        <v>0</v>
      </c>
      <c r="AG28" s="118">
        <f>'Pick Dist.'!AG42</f>
        <v>276</v>
      </c>
      <c r="AH28" s="118">
        <f>'Pick Dist.'!AH42</f>
        <v>0</v>
      </c>
      <c r="AI28" s="118">
        <f>'Pick Dist.'!AI42</f>
        <v>0</v>
      </c>
      <c r="AJ28" s="118">
        <f>'Pick Dist.'!AJ42</f>
        <v>0</v>
      </c>
      <c r="AK28" s="118">
        <f>'Pick Dist.'!AK42</f>
        <v>0</v>
      </c>
      <c r="AL28" s="118">
        <f>'Pick Dist.'!AL42</f>
        <v>0</v>
      </c>
      <c r="AM28" s="118">
        <f>'Pick Dist.'!AM42</f>
        <v>0</v>
      </c>
      <c r="AN28" s="118">
        <f>'Pick Dist.'!AN42</f>
        <v>0</v>
      </c>
      <c r="AO28" s="118">
        <f>'Pick Dist.'!AO42</f>
        <v>0</v>
      </c>
      <c r="AP28" s="118">
        <f>'Pick Dist.'!AP29</f>
        <v>0</v>
      </c>
      <c r="AQ28" s="118" t="str">
        <f>VLOOKUP(A28,Participants!$A$2:$AY$138,51,FALSE)</f>
        <v>Johnson, Dustin</v>
      </c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</row>
    <row r="29" spans="1:84">
      <c r="A29" t="str">
        <f>'Pick Dist.'!A9</f>
        <v>Ambernic</v>
      </c>
      <c r="B29" s="118">
        <f>'Pick Dist.'!B9</f>
        <v>1800000</v>
      </c>
      <c r="C29" s="118">
        <f>'Pick Dist.'!C9</f>
        <v>1080000</v>
      </c>
      <c r="D29" s="118">
        <f>'Pick Dist.'!D9</f>
        <v>105297.0316</v>
      </c>
      <c r="E29" s="118">
        <f>'Pick Dist.'!E9</f>
        <v>0</v>
      </c>
      <c r="F29" s="118">
        <f>'Pick Dist.'!F9</f>
        <v>0</v>
      </c>
      <c r="G29" s="118">
        <f>'Pick Dist.'!G9</f>
        <v>0</v>
      </c>
      <c r="H29" s="118">
        <f>'Pick Dist.'!H9</f>
        <v>0</v>
      </c>
      <c r="I29" s="118">
        <f>'Pick Dist.'!I9</f>
        <v>22992.877249999903</v>
      </c>
      <c r="J29" s="118">
        <f>'Pick Dist.'!J9</f>
        <v>0</v>
      </c>
      <c r="K29" s="118">
        <f>'Pick Dist.'!K9</f>
        <v>0</v>
      </c>
      <c r="L29" s="118">
        <f>'Pick Dist.'!L9</f>
        <v>19629.527000755017</v>
      </c>
      <c r="M29" s="118">
        <f>'Pick Dist.'!M9</f>
        <v>0</v>
      </c>
      <c r="N29" s="118">
        <f>'Pick Dist.'!N9</f>
        <v>0</v>
      </c>
      <c r="O29" s="118">
        <f>'Pick Dist.'!O9</f>
        <v>0</v>
      </c>
      <c r="P29" s="118">
        <f>'Pick Dist.'!P9</f>
        <v>0</v>
      </c>
      <c r="Q29" s="118">
        <f>'Pick Dist.'!Q9</f>
        <v>0</v>
      </c>
      <c r="R29" s="118">
        <f>'Pick Dist.'!R9</f>
        <v>0</v>
      </c>
      <c r="S29" s="118">
        <f>'Pick Dist.'!S9</f>
        <v>0</v>
      </c>
      <c r="T29" s="118">
        <f>'Pick Dist.'!T9</f>
        <v>0</v>
      </c>
      <c r="U29" s="118">
        <f>'Pick Dist.'!U9</f>
        <v>0</v>
      </c>
      <c r="V29" s="118">
        <f>'Pick Dist.'!V9</f>
        <v>0</v>
      </c>
      <c r="W29" s="118">
        <f>'Pick Dist.'!W9</f>
        <v>0</v>
      </c>
      <c r="X29" s="118">
        <f>'Pick Dist.'!X9</f>
        <v>0</v>
      </c>
      <c r="Y29" s="118">
        <f>'Pick Dist.'!Y9</f>
        <v>0</v>
      </c>
      <c r="Z29" s="118">
        <f>'Pick Dist.'!Z9</f>
        <v>0</v>
      </c>
      <c r="AA29" s="118">
        <f>'Pick Dist.'!AA9</f>
        <v>0</v>
      </c>
      <c r="AB29" s="118">
        <f>'Pick Dist.'!AB9</f>
        <v>0</v>
      </c>
      <c r="AC29" s="118">
        <f>'Pick Dist.'!AC9</f>
        <v>0</v>
      </c>
      <c r="AD29" s="118">
        <f>'Pick Dist.'!AD9</f>
        <v>0</v>
      </c>
      <c r="AE29" s="118">
        <f>'Pick Dist.'!AE9</f>
        <v>0</v>
      </c>
      <c r="AF29" s="118">
        <f>'Pick Dist.'!AF9</f>
        <v>0</v>
      </c>
      <c r="AG29" s="118">
        <f>'Pick Dist.'!AG9</f>
        <v>277</v>
      </c>
      <c r="AH29" s="118">
        <f>'Pick Dist.'!AH9</f>
        <v>0</v>
      </c>
      <c r="AI29" s="118">
        <f>'Pick Dist.'!AI9</f>
        <v>0</v>
      </c>
      <c r="AJ29" s="118">
        <f>'Pick Dist.'!AJ9</f>
        <v>0</v>
      </c>
      <c r="AK29" s="118">
        <f>'Pick Dist.'!AK9</f>
        <v>0</v>
      </c>
      <c r="AL29" s="118">
        <f>'Pick Dist.'!AL9</f>
        <v>0</v>
      </c>
      <c r="AM29" s="118">
        <f>'Pick Dist.'!AM9</f>
        <v>0</v>
      </c>
      <c r="AN29" s="118">
        <f>'Pick Dist.'!AN9</f>
        <v>0</v>
      </c>
      <c r="AO29" s="118">
        <f>'Pick Dist.'!AO9</f>
        <v>0</v>
      </c>
      <c r="AP29" s="118">
        <f>'Pick Dist.'!AP34</f>
        <v>0</v>
      </c>
      <c r="AQ29" s="118" t="str">
        <f>VLOOKUP(A29,Participants!$A$2:$AY$138,51,FALSE)</f>
        <v>Watson, Bubba</v>
      </c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</row>
    <row r="30" spans="1:84">
      <c r="A30" t="str">
        <f>'Pick Dist.'!A17</f>
        <v>Big Daddy</v>
      </c>
      <c r="B30" s="118">
        <f>'Pick Dist.'!B17</f>
        <v>1800000</v>
      </c>
      <c r="C30" s="118">
        <f>'Pick Dist.'!C17</f>
        <v>1080000</v>
      </c>
      <c r="D30" s="118">
        <f>'Pick Dist.'!D17</f>
        <v>105297.0316</v>
      </c>
      <c r="E30" s="118">
        <f>'Pick Dist.'!E17</f>
        <v>0</v>
      </c>
      <c r="F30" s="118">
        <f>'Pick Dist.'!F17</f>
        <v>0</v>
      </c>
      <c r="G30" s="118">
        <f>'Pick Dist.'!G17</f>
        <v>0</v>
      </c>
      <c r="H30" s="118">
        <f>'Pick Dist.'!H17</f>
        <v>0</v>
      </c>
      <c r="I30" s="118">
        <f>'Pick Dist.'!I17</f>
        <v>22992.877249999903</v>
      </c>
      <c r="J30" s="118">
        <f>'Pick Dist.'!J17</f>
        <v>0</v>
      </c>
      <c r="K30" s="118">
        <f>'Pick Dist.'!K17</f>
        <v>0</v>
      </c>
      <c r="L30" s="118">
        <f>'Pick Dist.'!L17</f>
        <v>19629.527000755017</v>
      </c>
      <c r="M30" s="118">
        <f>'Pick Dist.'!M17</f>
        <v>0</v>
      </c>
      <c r="N30" s="118">
        <f>'Pick Dist.'!N17</f>
        <v>0</v>
      </c>
      <c r="O30" s="118">
        <f>'Pick Dist.'!O17</f>
        <v>0</v>
      </c>
      <c r="P30" s="118">
        <f>'Pick Dist.'!P17</f>
        <v>0</v>
      </c>
      <c r="Q30" s="118">
        <f>'Pick Dist.'!Q17</f>
        <v>0</v>
      </c>
      <c r="R30" s="118">
        <f>'Pick Dist.'!R17</f>
        <v>0</v>
      </c>
      <c r="S30" s="118">
        <f>'Pick Dist.'!S17</f>
        <v>0</v>
      </c>
      <c r="T30" s="118">
        <f>'Pick Dist.'!T17</f>
        <v>0</v>
      </c>
      <c r="U30" s="118">
        <f>'Pick Dist.'!U17</f>
        <v>0</v>
      </c>
      <c r="V30" s="118">
        <f>'Pick Dist.'!V17</f>
        <v>0</v>
      </c>
      <c r="W30" s="118">
        <f>'Pick Dist.'!W17</f>
        <v>0</v>
      </c>
      <c r="X30" s="118">
        <f>'Pick Dist.'!X17</f>
        <v>0</v>
      </c>
      <c r="Y30" s="118">
        <f>'Pick Dist.'!Y17</f>
        <v>0</v>
      </c>
      <c r="Z30" s="118">
        <f>'Pick Dist.'!Z17</f>
        <v>0</v>
      </c>
      <c r="AA30" s="118">
        <f>'Pick Dist.'!AA17</f>
        <v>0</v>
      </c>
      <c r="AB30" s="118">
        <f>'Pick Dist.'!AB17</f>
        <v>0</v>
      </c>
      <c r="AC30" s="118">
        <f>'Pick Dist.'!AC17</f>
        <v>0</v>
      </c>
      <c r="AD30" s="118">
        <f>'Pick Dist.'!AD17</f>
        <v>0</v>
      </c>
      <c r="AE30" s="118">
        <f>'Pick Dist.'!AE17</f>
        <v>0</v>
      </c>
      <c r="AF30" s="118">
        <f>'Pick Dist.'!AF17</f>
        <v>0</v>
      </c>
      <c r="AG30" s="118">
        <f>'Pick Dist.'!AG17</f>
        <v>277</v>
      </c>
      <c r="AH30" s="118">
        <f>'Pick Dist.'!AH17</f>
        <v>0</v>
      </c>
      <c r="AI30" s="118">
        <f>'Pick Dist.'!AI17</f>
        <v>0</v>
      </c>
      <c r="AJ30" s="118">
        <f>'Pick Dist.'!AJ17</f>
        <v>0</v>
      </c>
      <c r="AK30" s="118">
        <f>'Pick Dist.'!AK17</f>
        <v>0</v>
      </c>
      <c r="AL30" s="118">
        <f>'Pick Dist.'!AL17</f>
        <v>0</v>
      </c>
      <c r="AM30" s="118">
        <f>'Pick Dist.'!AM17</f>
        <v>0</v>
      </c>
      <c r="AN30" s="118">
        <f>'Pick Dist.'!AN17</f>
        <v>0</v>
      </c>
      <c r="AO30" s="118">
        <f>'Pick Dist.'!AO17</f>
        <v>0</v>
      </c>
      <c r="AP30" s="118">
        <f>'Pick Dist.'!AP49</f>
        <v>0</v>
      </c>
      <c r="AQ30" s="118" t="str">
        <f>VLOOKUP(A30,Participants!$A$2:$AY$138,51,FALSE)</f>
        <v>Scott, Adam</v>
      </c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</row>
    <row r="31" spans="1:84">
      <c r="A31" t="str">
        <f>'Pick Dist.'!A4</f>
        <v>5 Winners</v>
      </c>
      <c r="B31" s="118">
        <f>'Pick Dist.'!B4</f>
        <v>1800000</v>
      </c>
      <c r="C31" s="118">
        <f>'Pick Dist.'!C4</f>
        <v>1080000</v>
      </c>
      <c r="D31" s="118">
        <f>'Pick Dist.'!D4</f>
        <v>105297.0316</v>
      </c>
      <c r="E31" s="118">
        <f>'Pick Dist.'!E4</f>
        <v>0</v>
      </c>
      <c r="F31" s="118">
        <f>'Pick Dist.'!F4</f>
        <v>0</v>
      </c>
      <c r="G31" s="118">
        <f>'Pick Dist.'!G4</f>
        <v>0</v>
      </c>
      <c r="H31" s="118">
        <f>'Pick Dist.'!H4</f>
        <v>0</v>
      </c>
      <c r="I31" s="118">
        <f>'Pick Dist.'!I4</f>
        <v>22992.877249999903</v>
      </c>
      <c r="J31" s="118">
        <f>'Pick Dist.'!J4</f>
        <v>0</v>
      </c>
      <c r="K31" s="118">
        <f>'Pick Dist.'!K4</f>
        <v>0</v>
      </c>
      <c r="L31" s="118">
        <f>'Pick Dist.'!L4</f>
        <v>19629.527000755017</v>
      </c>
      <c r="M31" s="118">
        <f>'Pick Dist.'!M4</f>
        <v>0</v>
      </c>
      <c r="N31" s="118">
        <f>'Pick Dist.'!N4</f>
        <v>0</v>
      </c>
      <c r="O31" s="118">
        <f>'Pick Dist.'!O4</f>
        <v>0</v>
      </c>
      <c r="P31" s="118">
        <f>'Pick Dist.'!P4</f>
        <v>0</v>
      </c>
      <c r="Q31" s="118">
        <f>'Pick Dist.'!Q4</f>
        <v>0</v>
      </c>
      <c r="R31" s="118">
        <f>'Pick Dist.'!R4</f>
        <v>0</v>
      </c>
      <c r="S31" s="118">
        <f>'Pick Dist.'!S4</f>
        <v>0</v>
      </c>
      <c r="T31" s="118">
        <f>'Pick Dist.'!T4</f>
        <v>0</v>
      </c>
      <c r="U31" s="118">
        <f>'Pick Dist.'!U4</f>
        <v>0</v>
      </c>
      <c r="V31" s="118">
        <f>'Pick Dist.'!V4</f>
        <v>0</v>
      </c>
      <c r="W31" s="118">
        <f>'Pick Dist.'!W4</f>
        <v>0</v>
      </c>
      <c r="X31" s="118">
        <f>'Pick Dist.'!X4</f>
        <v>0</v>
      </c>
      <c r="Y31" s="118">
        <f>'Pick Dist.'!Y4</f>
        <v>0</v>
      </c>
      <c r="Z31" s="118">
        <f>'Pick Dist.'!Z4</f>
        <v>0</v>
      </c>
      <c r="AA31" s="118">
        <f>'Pick Dist.'!AA4</f>
        <v>0</v>
      </c>
      <c r="AB31" s="118">
        <f>'Pick Dist.'!AB4</f>
        <v>0</v>
      </c>
      <c r="AC31" s="118">
        <f>'Pick Dist.'!AC4</f>
        <v>0</v>
      </c>
      <c r="AD31" s="118">
        <f>'Pick Dist.'!AD4</f>
        <v>0</v>
      </c>
      <c r="AE31" s="118">
        <f>'Pick Dist.'!AE4</f>
        <v>0</v>
      </c>
      <c r="AF31" s="118">
        <f>'Pick Dist.'!AF4</f>
        <v>0</v>
      </c>
      <c r="AG31" s="118">
        <f>'Pick Dist.'!AG4</f>
        <v>278</v>
      </c>
      <c r="AH31" s="118">
        <f>'Pick Dist.'!AH4</f>
        <v>0</v>
      </c>
      <c r="AI31" s="118">
        <f>'Pick Dist.'!AI4</f>
        <v>0</v>
      </c>
      <c r="AJ31" s="118">
        <f>'Pick Dist.'!AJ4</f>
        <v>0</v>
      </c>
      <c r="AK31" s="118">
        <f>'Pick Dist.'!AK4</f>
        <v>0</v>
      </c>
      <c r="AL31" s="118">
        <f>'Pick Dist.'!AL4</f>
        <v>0</v>
      </c>
      <c r="AM31" s="118">
        <f>'Pick Dist.'!AM4</f>
        <v>0</v>
      </c>
      <c r="AN31" s="118">
        <f>'Pick Dist.'!AN4</f>
        <v>0</v>
      </c>
      <c r="AO31" s="118">
        <f>'Pick Dist.'!AO4</f>
        <v>0</v>
      </c>
      <c r="AP31" s="118">
        <f>'Pick Dist.'!AP5</f>
        <v>0</v>
      </c>
      <c r="AQ31" s="118" t="str">
        <f>VLOOKUP(A31,Participants!$A$2:$AY$138,51,FALSE)</f>
        <v>Stenson, Henrik</v>
      </c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</row>
    <row r="32" spans="1:84">
      <c r="A32" t="str">
        <f>'Pick Dist.'!A68</f>
        <v>Irish Elvis</v>
      </c>
      <c r="B32" s="118">
        <f>'Pick Dist.'!B68</f>
        <v>1800000</v>
      </c>
      <c r="C32" s="118">
        <f>'Pick Dist.'!C68</f>
        <v>1080000</v>
      </c>
      <c r="D32" s="118">
        <f>'Pick Dist.'!D68</f>
        <v>105297.0316</v>
      </c>
      <c r="E32" s="118">
        <f>'Pick Dist.'!E68</f>
        <v>0</v>
      </c>
      <c r="F32" s="118">
        <f>'Pick Dist.'!F68</f>
        <v>0</v>
      </c>
      <c r="G32" s="118">
        <f>'Pick Dist.'!G68</f>
        <v>0</v>
      </c>
      <c r="H32" s="118">
        <f>'Pick Dist.'!H68</f>
        <v>0</v>
      </c>
      <c r="I32" s="118">
        <f>'Pick Dist.'!I68</f>
        <v>22992.877249999903</v>
      </c>
      <c r="J32" s="118">
        <f>'Pick Dist.'!J68</f>
        <v>0</v>
      </c>
      <c r="K32" s="118">
        <f>'Pick Dist.'!K68</f>
        <v>0</v>
      </c>
      <c r="L32" s="118">
        <f>'Pick Dist.'!L68</f>
        <v>0</v>
      </c>
      <c r="M32" s="118">
        <f>'Pick Dist.'!M68</f>
        <v>0</v>
      </c>
      <c r="N32" s="118">
        <f>'Pick Dist.'!N68</f>
        <v>0</v>
      </c>
      <c r="O32" s="118">
        <f>'Pick Dist.'!O68</f>
        <v>0</v>
      </c>
      <c r="P32" s="118">
        <f>'Pick Dist.'!P68</f>
        <v>0</v>
      </c>
      <c r="Q32" s="118">
        <f>'Pick Dist.'!Q68</f>
        <v>12022.651054929618</v>
      </c>
      <c r="R32" s="118">
        <f>'Pick Dist.'!R68</f>
        <v>0</v>
      </c>
      <c r="S32" s="118">
        <f>'Pick Dist.'!S68</f>
        <v>0</v>
      </c>
      <c r="T32" s="118">
        <f>'Pick Dist.'!T68</f>
        <v>0</v>
      </c>
      <c r="U32" s="118">
        <f>'Pick Dist.'!U68</f>
        <v>0</v>
      </c>
      <c r="V32" s="118">
        <f>'Pick Dist.'!V68</f>
        <v>0</v>
      </c>
      <c r="W32" s="118">
        <f>'Pick Dist.'!W68</f>
        <v>0</v>
      </c>
      <c r="X32" s="118">
        <f>'Pick Dist.'!X68</f>
        <v>0</v>
      </c>
      <c r="Y32" s="118">
        <f>'Pick Dist.'!Y68</f>
        <v>0</v>
      </c>
      <c r="Z32" s="118">
        <f>'Pick Dist.'!Z68</f>
        <v>0</v>
      </c>
      <c r="AA32" s="118">
        <f>'Pick Dist.'!AA68</f>
        <v>0</v>
      </c>
      <c r="AB32" s="118">
        <f>'Pick Dist.'!AB68</f>
        <v>0</v>
      </c>
      <c r="AC32" s="118">
        <f>'Pick Dist.'!AC68</f>
        <v>0</v>
      </c>
      <c r="AD32" s="118">
        <f>'Pick Dist.'!AD68</f>
        <v>0</v>
      </c>
      <c r="AE32" s="118">
        <f>'Pick Dist.'!AE68</f>
        <v>0</v>
      </c>
      <c r="AF32" s="118">
        <f>'Pick Dist.'!AF68</f>
        <v>0</v>
      </c>
      <c r="AG32" s="118">
        <f>'Pick Dist.'!AG68</f>
        <v>280</v>
      </c>
      <c r="AH32" s="118">
        <f>'Pick Dist.'!AH68</f>
        <v>0</v>
      </c>
      <c r="AI32" s="118">
        <f>'Pick Dist.'!AI68</f>
        <v>0</v>
      </c>
      <c r="AJ32" s="118">
        <f>'Pick Dist.'!AJ68</f>
        <v>0</v>
      </c>
      <c r="AK32" s="118">
        <f>'Pick Dist.'!AK68</f>
        <v>0</v>
      </c>
      <c r="AL32" s="118">
        <f>'Pick Dist.'!AL68</f>
        <v>0</v>
      </c>
      <c r="AM32" s="118">
        <f>'Pick Dist.'!AM68</f>
        <v>0</v>
      </c>
      <c r="AN32" s="118">
        <f>'Pick Dist.'!AN68</f>
        <v>0</v>
      </c>
      <c r="AO32" s="118">
        <f>'Pick Dist.'!AO68</f>
        <v>0</v>
      </c>
      <c r="AP32" s="118">
        <f>'Pick Dist.'!AP54</f>
        <v>0</v>
      </c>
      <c r="AQ32" s="118" t="str">
        <f>VLOOKUP(A32,Participants!$A$2:$AY$138,51,FALSE)</f>
        <v>Fowler, Rickie</v>
      </c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</row>
    <row r="33" spans="1:84">
      <c r="A33" t="str">
        <f>'Pick Dist.'!A15</f>
        <v>BdgrGlfr</v>
      </c>
      <c r="B33" s="118">
        <f>'Pick Dist.'!B15</f>
        <v>1800000</v>
      </c>
      <c r="C33" s="118">
        <f>'Pick Dist.'!C15</f>
        <v>1080000</v>
      </c>
      <c r="D33" s="118">
        <f>'Pick Dist.'!D15</f>
        <v>105297.0316</v>
      </c>
      <c r="E33" s="118">
        <f>'Pick Dist.'!E15</f>
        <v>0</v>
      </c>
      <c r="F33" s="118">
        <f>'Pick Dist.'!F15</f>
        <v>0</v>
      </c>
      <c r="G33" s="118">
        <f>'Pick Dist.'!G15</f>
        <v>0</v>
      </c>
      <c r="H33" s="118">
        <f>'Pick Dist.'!H15</f>
        <v>0</v>
      </c>
      <c r="I33" s="118">
        <f>'Pick Dist.'!I15</f>
        <v>22992.877249999903</v>
      </c>
      <c r="J33" s="118">
        <f>'Pick Dist.'!J15</f>
        <v>0</v>
      </c>
      <c r="K33" s="118">
        <f>'Pick Dist.'!K15</f>
        <v>0</v>
      </c>
      <c r="L33" s="118">
        <f>'Pick Dist.'!L15</f>
        <v>0</v>
      </c>
      <c r="M33" s="118">
        <f>'Pick Dist.'!M15</f>
        <v>0</v>
      </c>
      <c r="N33" s="118">
        <f>'Pick Dist.'!N15</f>
        <v>0</v>
      </c>
      <c r="O33" s="118">
        <f>'Pick Dist.'!O15</f>
        <v>0</v>
      </c>
      <c r="P33" s="118">
        <f>'Pick Dist.'!P15</f>
        <v>0</v>
      </c>
      <c r="Q33" s="118">
        <f>'Pick Dist.'!Q15</f>
        <v>0</v>
      </c>
      <c r="R33" s="118">
        <f>'Pick Dist.'!R15</f>
        <v>0</v>
      </c>
      <c r="S33" s="118">
        <f>'Pick Dist.'!S15</f>
        <v>0</v>
      </c>
      <c r="T33" s="118">
        <f>'Pick Dist.'!T15</f>
        <v>0</v>
      </c>
      <c r="U33" s="118">
        <f>'Pick Dist.'!U15</f>
        <v>0</v>
      </c>
      <c r="V33" s="118">
        <f>'Pick Dist.'!V15</f>
        <v>0</v>
      </c>
      <c r="W33" s="118">
        <f>'Pick Dist.'!W15</f>
        <v>0</v>
      </c>
      <c r="X33" s="118">
        <f>'Pick Dist.'!X15</f>
        <v>22992.877249999903</v>
      </c>
      <c r="Y33" s="118">
        <f>'Pick Dist.'!Y15</f>
        <v>0</v>
      </c>
      <c r="Z33" s="118">
        <f>'Pick Dist.'!Z15</f>
        <v>0</v>
      </c>
      <c r="AA33" s="118">
        <f>'Pick Dist.'!AA15</f>
        <v>0</v>
      </c>
      <c r="AB33" s="118">
        <f>'Pick Dist.'!AB15</f>
        <v>0</v>
      </c>
      <c r="AC33" s="118">
        <f>'Pick Dist.'!AC15</f>
        <v>0</v>
      </c>
      <c r="AD33" s="118">
        <f>'Pick Dist.'!AD15</f>
        <v>0</v>
      </c>
      <c r="AE33" s="118">
        <f>'Pick Dist.'!AE15</f>
        <v>0</v>
      </c>
      <c r="AF33" s="118">
        <f>'Pick Dist.'!AF15</f>
        <v>0</v>
      </c>
      <c r="AG33" s="118">
        <f>'Pick Dist.'!AG15</f>
        <v>270</v>
      </c>
      <c r="AH33" s="118">
        <f>'Pick Dist.'!AH15</f>
        <v>0</v>
      </c>
      <c r="AI33" s="118">
        <f>'Pick Dist.'!AI15</f>
        <v>0</v>
      </c>
      <c r="AJ33" s="118">
        <f>'Pick Dist.'!AJ15</f>
        <v>0</v>
      </c>
      <c r="AK33" s="118">
        <f>'Pick Dist.'!AK15</f>
        <v>0</v>
      </c>
      <c r="AL33" s="118">
        <f>'Pick Dist.'!AL15</f>
        <v>0</v>
      </c>
      <c r="AM33" s="118">
        <f>'Pick Dist.'!AM15</f>
        <v>0</v>
      </c>
      <c r="AN33" s="118">
        <f>'Pick Dist.'!AN15</f>
        <v>0</v>
      </c>
      <c r="AO33" s="118">
        <f>'Pick Dist.'!AO15</f>
        <v>0</v>
      </c>
      <c r="AP33" s="118">
        <f>'Pick Dist.'!AP8</f>
        <v>0</v>
      </c>
      <c r="AQ33" s="118" t="str">
        <f>VLOOKUP(A33,Participants!$A$2:$AY$138,51,FALSE)</f>
        <v>Watson, Tom</v>
      </c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</row>
    <row r="34" spans="1:84">
      <c r="A34" t="str">
        <f>'Pick Dist.'!A60</f>
        <v>Give me a break!!</v>
      </c>
      <c r="B34" s="118">
        <f>'Pick Dist.'!B60</f>
        <v>1800000</v>
      </c>
      <c r="C34" s="118">
        <f>'Pick Dist.'!C60</f>
        <v>1080000</v>
      </c>
      <c r="D34" s="118">
        <f>'Pick Dist.'!D60</f>
        <v>105297.0316</v>
      </c>
      <c r="E34" s="118">
        <f>'Pick Dist.'!E60</f>
        <v>0</v>
      </c>
      <c r="F34" s="118">
        <f>'Pick Dist.'!F60</f>
        <v>0</v>
      </c>
      <c r="G34" s="118">
        <f>'Pick Dist.'!G60</f>
        <v>0</v>
      </c>
      <c r="H34" s="118">
        <f>'Pick Dist.'!H60</f>
        <v>0</v>
      </c>
      <c r="I34" s="118">
        <f>'Pick Dist.'!I60</f>
        <v>22992.877249999903</v>
      </c>
      <c r="J34" s="118">
        <f>'Pick Dist.'!J60</f>
        <v>0</v>
      </c>
      <c r="K34" s="118">
        <f>'Pick Dist.'!K60</f>
        <v>0</v>
      </c>
      <c r="L34" s="118">
        <f>'Pick Dist.'!L60</f>
        <v>0</v>
      </c>
      <c r="M34" s="118">
        <f>'Pick Dist.'!M60</f>
        <v>0</v>
      </c>
      <c r="N34" s="118">
        <f>'Pick Dist.'!N60</f>
        <v>0</v>
      </c>
      <c r="O34" s="118">
        <f>'Pick Dist.'!O60</f>
        <v>0</v>
      </c>
      <c r="P34" s="118">
        <f>'Pick Dist.'!P60</f>
        <v>0</v>
      </c>
      <c r="Q34" s="118">
        <f>'Pick Dist.'!Q60</f>
        <v>0</v>
      </c>
      <c r="R34" s="118">
        <f>'Pick Dist.'!R60</f>
        <v>0</v>
      </c>
      <c r="S34" s="118">
        <f>'Pick Dist.'!S60</f>
        <v>0</v>
      </c>
      <c r="T34" s="118">
        <f>'Pick Dist.'!T60</f>
        <v>0</v>
      </c>
      <c r="U34" s="118">
        <f>'Pick Dist.'!U60</f>
        <v>0</v>
      </c>
      <c r="V34" s="118">
        <f>'Pick Dist.'!V60</f>
        <v>0</v>
      </c>
      <c r="W34" s="118">
        <f>'Pick Dist.'!W60</f>
        <v>0</v>
      </c>
      <c r="X34" s="118">
        <f>'Pick Dist.'!X60</f>
        <v>0</v>
      </c>
      <c r="Y34" s="118">
        <f>'Pick Dist.'!Y60</f>
        <v>0</v>
      </c>
      <c r="Z34" s="118">
        <f>'Pick Dist.'!Z60</f>
        <v>0</v>
      </c>
      <c r="AA34" s="118">
        <f>'Pick Dist.'!AA60</f>
        <v>0</v>
      </c>
      <c r="AB34" s="118">
        <f>'Pick Dist.'!AB60</f>
        <v>0</v>
      </c>
      <c r="AC34" s="118">
        <f>'Pick Dist.'!AC60</f>
        <v>0</v>
      </c>
      <c r="AD34" s="118">
        <f>'Pick Dist.'!AD60</f>
        <v>0</v>
      </c>
      <c r="AE34" s="118">
        <f>'Pick Dist.'!AE60</f>
        <v>0</v>
      </c>
      <c r="AF34" s="118">
        <f>'Pick Dist.'!AF60</f>
        <v>0</v>
      </c>
      <c r="AG34" s="118">
        <f>'Pick Dist.'!AG60</f>
        <v>267</v>
      </c>
      <c r="AH34" s="118">
        <f>'Pick Dist.'!AH60</f>
        <v>0</v>
      </c>
      <c r="AI34" s="118">
        <f>'Pick Dist.'!AI60</f>
        <v>0</v>
      </c>
      <c r="AJ34" s="118">
        <f>'Pick Dist.'!AJ60</f>
        <v>0</v>
      </c>
      <c r="AK34" s="118">
        <f>'Pick Dist.'!AK60</f>
        <v>22992.877249999903</v>
      </c>
      <c r="AL34" s="118">
        <f>'Pick Dist.'!AL60</f>
        <v>0</v>
      </c>
      <c r="AM34" s="118">
        <f>'Pick Dist.'!AM60</f>
        <v>0</v>
      </c>
      <c r="AN34" s="118">
        <f>'Pick Dist.'!AN60</f>
        <v>0</v>
      </c>
      <c r="AO34" s="118">
        <f>'Pick Dist.'!AO60</f>
        <v>0</v>
      </c>
      <c r="AP34" s="118">
        <f>'Pick Dist.'!AP86</f>
        <v>0</v>
      </c>
      <c r="AQ34" s="118" t="str">
        <f>VLOOKUP(A34,Participants!$A$2:$AY$138,51,FALSE)</f>
        <v>Scott, Adam</v>
      </c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</row>
    <row r="35" spans="1:84">
      <c r="A35" t="str">
        <f>'Pick Dist.'!A106</f>
        <v>Rick K</v>
      </c>
      <c r="B35" s="118">
        <f>'Pick Dist.'!B106</f>
        <v>1800000</v>
      </c>
      <c r="C35" s="118">
        <f>'Pick Dist.'!C106</f>
        <v>1080000</v>
      </c>
      <c r="D35" s="118">
        <f>'Pick Dist.'!D106</f>
        <v>105297.0316</v>
      </c>
      <c r="E35" s="118">
        <f>'Pick Dist.'!E106</f>
        <v>0</v>
      </c>
      <c r="F35" s="118">
        <f>'Pick Dist.'!F106</f>
        <v>0</v>
      </c>
      <c r="G35" s="118">
        <f>'Pick Dist.'!G106</f>
        <v>0</v>
      </c>
      <c r="H35" s="118">
        <f>'Pick Dist.'!H106</f>
        <v>0</v>
      </c>
      <c r="I35" s="118">
        <f>'Pick Dist.'!I106</f>
        <v>0</v>
      </c>
      <c r="J35" s="118">
        <f>'Pick Dist.'!J106</f>
        <v>301250</v>
      </c>
      <c r="K35" s="118">
        <f>'Pick Dist.'!K106</f>
        <v>0</v>
      </c>
      <c r="L35" s="118">
        <f>'Pick Dist.'!L106</f>
        <v>19629.527000755017</v>
      </c>
      <c r="M35" s="118">
        <f>'Pick Dist.'!M106</f>
        <v>0</v>
      </c>
      <c r="N35" s="118">
        <f>'Pick Dist.'!N106</f>
        <v>0</v>
      </c>
      <c r="O35" s="118">
        <f>'Pick Dist.'!O106</f>
        <v>0</v>
      </c>
      <c r="P35" s="118">
        <f>'Pick Dist.'!P106</f>
        <v>0</v>
      </c>
      <c r="Q35" s="118">
        <f>'Pick Dist.'!Q106</f>
        <v>0</v>
      </c>
      <c r="R35" s="118">
        <f>'Pick Dist.'!R106</f>
        <v>0</v>
      </c>
      <c r="S35" s="118">
        <f>'Pick Dist.'!S106</f>
        <v>0</v>
      </c>
      <c r="T35" s="118">
        <f>'Pick Dist.'!T106</f>
        <v>0</v>
      </c>
      <c r="U35" s="118">
        <f>'Pick Dist.'!U106</f>
        <v>0</v>
      </c>
      <c r="V35" s="118">
        <f>'Pick Dist.'!V106</f>
        <v>0</v>
      </c>
      <c r="W35" s="118">
        <f>'Pick Dist.'!W106</f>
        <v>0</v>
      </c>
      <c r="X35" s="118">
        <f>'Pick Dist.'!X106</f>
        <v>0</v>
      </c>
      <c r="Y35" s="118">
        <f>'Pick Dist.'!Y106</f>
        <v>0</v>
      </c>
      <c r="Z35" s="118">
        <f>'Pick Dist.'!Z106</f>
        <v>0</v>
      </c>
      <c r="AA35" s="118">
        <f>'Pick Dist.'!AA106</f>
        <v>0</v>
      </c>
      <c r="AB35" s="118">
        <f>'Pick Dist.'!AB106</f>
        <v>0</v>
      </c>
      <c r="AC35" s="118">
        <f>'Pick Dist.'!AC106</f>
        <v>0</v>
      </c>
      <c r="AD35" s="118">
        <f>'Pick Dist.'!AD106</f>
        <v>0</v>
      </c>
      <c r="AE35" s="118">
        <f>'Pick Dist.'!AE106</f>
        <v>0</v>
      </c>
      <c r="AF35" s="118">
        <f>'Pick Dist.'!AF106</f>
        <v>0</v>
      </c>
      <c r="AG35" s="118">
        <f>'Pick Dist.'!AG106</f>
        <v>273</v>
      </c>
      <c r="AH35" s="118">
        <f>'Pick Dist.'!AH106</f>
        <v>0</v>
      </c>
      <c r="AI35" s="118">
        <f>'Pick Dist.'!AI106</f>
        <v>0</v>
      </c>
      <c r="AJ35" s="118">
        <f>'Pick Dist.'!AJ106</f>
        <v>0</v>
      </c>
      <c r="AK35" s="118">
        <f>'Pick Dist.'!AK106</f>
        <v>0</v>
      </c>
      <c r="AL35" s="118">
        <f>'Pick Dist.'!AL106</f>
        <v>0</v>
      </c>
      <c r="AM35" s="118">
        <f>'Pick Dist.'!AM106</f>
        <v>0</v>
      </c>
      <c r="AN35" s="118">
        <f>'Pick Dist.'!AN106</f>
        <v>0</v>
      </c>
      <c r="AO35" s="118">
        <f>'Pick Dist.'!AO106</f>
        <v>0</v>
      </c>
      <c r="AP35" s="118">
        <f>'Pick Dist.'!AP123</f>
        <v>0</v>
      </c>
      <c r="AQ35" s="118" t="str">
        <f>VLOOKUP(A35,Participants!$A$2:$AY$138,51,FALSE)</f>
        <v>Johnson, Dustin</v>
      </c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</row>
    <row r="36" spans="1:84">
      <c r="A36" t="str">
        <f>'Pick Dist.'!A121</f>
        <v>Stretch</v>
      </c>
      <c r="B36" s="118">
        <f>'Pick Dist.'!B121</f>
        <v>1800000</v>
      </c>
      <c r="C36" s="118">
        <f>'Pick Dist.'!C121</f>
        <v>1080000</v>
      </c>
      <c r="D36" s="118">
        <f>'Pick Dist.'!D121</f>
        <v>105297.0316</v>
      </c>
      <c r="E36" s="118">
        <f>'Pick Dist.'!E121</f>
        <v>0</v>
      </c>
      <c r="F36" s="118">
        <f>'Pick Dist.'!F121</f>
        <v>0</v>
      </c>
      <c r="G36" s="118">
        <f>'Pick Dist.'!G121</f>
        <v>0</v>
      </c>
      <c r="H36" s="118">
        <f>'Pick Dist.'!H121</f>
        <v>0</v>
      </c>
      <c r="I36" s="118">
        <f>'Pick Dist.'!I121</f>
        <v>0</v>
      </c>
      <c r="J36" s="118">
        <f>'Pick Dist.'!J121</f>
        <v>0</v>
      </c>
      <c r="K36" s="118">
        <f>'Pick Dist.'!K121</f>
        <v>0</v>
      </c>
      <c r="L36" s="118">
        <f>'Pick Dist.'!L121</f>
        <v>19629.527000755017</v>
      </c>
      <c r="M36" s="118">
        <f>'Pick Dist.'!M121</f>
        <v>0</v>
      </c>
      <c r="N36" s="118">
        <f>'Pick Dist.'!N121</f>
        <v>0</v>
      </c>
      <c r="O36" s="118">
        <f>'Pick Dist.'!O121</f>
        <v>0</v>
      </c>
      <c r="P36" s="118">
        <f>'Pick Dist.'!P121</f>
        <v>0</v>
      </c>
      <c r="Q36" s="118">
        <f>'Pick Dist.'!Q121</f>
        <v>0</v>
      </c>
      <c r="R36" s="118">
        <f>'Pick Dist.'!R121</f>
        <v>0</v>
      </c>
      <c r="S36" s="118">
        <f>'Pick Dist.'!S121</f>
        <v>0</v>
      </c>
      <c r="T36" s="118">
        <f>'Pick Dist.'!T121</f>
        <v>0</v>
      </c>
      <c r="U36" s="118">
        <f>'Pick Dist.'!U121</f>
        <v>0</v>
      </c>
      <c r="V36" s="118">
        <f>'Pick Dist.'!V121</f>
        <v>0</v>
      </c>
      <c r="W36" s="118">
        <f>'Pick Dist.'!W121</f>
        <v>39871.698649999977</v>
      </c>
      <c r="X36" s="118">
        <f>'Pick Dist.'!X121</f>
        <v>0</v>
      </c>
      <c r="Y36" s="118">
        <f>'Pick Dist.'!Y121</f>
        <v>0</v>
      </c>
      <c r="Z36" s="118">
        <f>'Pick Dist.'!Z121</f>
        <v>0</v>
      </c>
      <c r="AA36" s="118">
        <f>'Pick Dist.'!AA121</f>
        <v>0</v>
      </c>
      <c r="AB36" s="118">
        <f>'Pick Dist.'!AB121</f>
        <v>0</v>
      </c>
      <c r="AC36" s="118">
        <f>'Pick Dist.'!AC121</f>
        <v>0</v>
      </c>
      <c r="AD36" s="118">
        <f>'Pick Dist.'!AD121</f>
        <v>0</v>
      </c>
      <c r="AE36" s="118">
        <f>'Pick Dist.'!AE121</f>
        <v>0</v>
      </c>
      <c r="AF36" s="118">
        <f>'Pick Dist.'!AF121</f>
        <v>0</v>
      </c>
      <c r="AG36" s="118">
        <f>'Pick Dist.'!AG121</f>
        <v>278</v>
      </c>
      <c r="AH36" s="118">
        <f>'Pick Dist.'!AH121</f>
        <v>0</v>
      </c>
      <c r="AI36" s="118">
        <f>'Pick Dist.'!AI121</f>
        <v>0</v>
      </c>
      <c r="AJ36" s="118">
        <f>'Pick Dist.'!AJ121</f>
        <v>0</v>
      </c>
      <c r="AK36" s="118">
        <f>'Pick Dist.'!AK121</f>
        <v>0</v>
      </c>
      <c r="AL36" s="118">
        <f>'Pick Dist.'!AL121</f>
        <v>0</v>
      </c>
      <c r="AM36" s="118">
        <f>'Pick Dist.'!AM121</f>
        <v>0</v>
      </c>
      <c r="AN36" s="118">
        <f>'Pick Dist.'!AN121</f>
        <v>0</v>
      </c>
      <c r="AO36" s="118">
        <f>'Pick Dist.'!AO121</f>
        <v>0</v>
      </c>
      <c r="AP36" s="118">
        <f>'Pick Dist.'!AP110</f>
        <v>0</v>
      </c>
      <c r="AQ36" s="118" t="str">
        <f>VLOOKUP(A36,Participants!$A$2:$AY$138,51,FALSE)</f>
        <v>Rose, Justin</v>
      </c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</row>
    <row r="37" spans="1:84">
      <c r="A37" t="str">
        <f>'Pick Dist.'!A5</f>
        <v>AFish</v>
      </c>
      <c r="B37" s="118">
        <f>'Pick Dist.'!B5</f>
        <v>1800000</v>
      </c>
      <c r="C37" s="118">
        <f>'Pick Dist.'!C5</f>
        <v>1080000</v>
      </c>
      <c r="D37" s="118">
        <f>'Pick Dist.'!D5</f>
        <v>105297.0316</v>
      </c>
      <c r="E37" s="118">
        <f>'Pick Dist.'!E5</f>
        <v>0</v>
      </c>
      <c r="F37" s="118">
        <f>'Pick Dist.'!F5</f>
        <v>0</v>
      </c>
      <c r="G37" s="118">
        <f>'Pick Dist.'!G5</f>
        <v>0</v>
      </c>
      <c r="H37" s="118">
        <f>'Pick Dist.'!H5</f>
        <v>0</v>
      </c>
      <c r="I37" s="118">
        <f>'Pick Dist.'!I5</f>
        <v>0</v>
      </c>
      <c r="J37" s="118">
        <f>'Pick Dist.'!J5</f>
        <v>0</v>
      </c>
      <c r="K37" s="118">
        <f>'Pick Dist.'!K5</f>
        <v>0</v>
      </c>
      <c r="L37" s="118">
        <f>'Pick Dist.'!L5</f>
        <v>19629.527000755017</v>
      </c>
      <c r="M37" s="118">
        <f>'Pick Dist.'!M5</f>
        <v>0</v>
      </c>
      <c r="N37" s="118">
        <f>'Pick Dist.'!N5</f>
        <v>0</v>
      </c>
      <c r="O37" s="118">
        <f>'Pick Dist.'!O5</f>
        <v>0</v>
      </c>
      <c r="P37" s="118">
        <f>'Pick Dist.'!P5</f>
        <v>0</v>
      </c>
      <c r="Q37" s="118">
        <f>'Pick Dist.'!Q5</f>
        <v>0</v>
      </c>
      <c r="R37" s="118">
        <f>'Pick Dist.'!R5</f>
        <v>0</v>
      </c>
      <c r="S37" s="118">
        <f>'Pick Dist.'!S5</f>
        <v>0</v>
      </c>
      <c r="T37" s="118">
        <f>'Pick Dist.'!T5</f>
        <v>0</v>
      </c>
      <c r="U37" s="118">
        <f>'Pick Dist.'!U5</f>
        <v>0</v>
      </c>
      <c r="V37" s="118">
        <f>'Pick Dist.'!V5</f>
        <v>0</v>
      </c>
      <c r="W37" s="118">
        <f>'Pick Dist.'!W5</f>
        <v>0</v>
      </c>
      <c r="X37" s="118">
        <f>'Pick Dist.'!X5</f>
        <v>0</v>
      </c>
      <c r="Y37" s="118">
        <f>'Pick Dist.'!Y5</f>
        <v>0</v>
      </c>
      <c r="Z37" s="118">
        <f>'Pick Dist.'!Z5</f>
        <v>0</v>
      </c>
      <c r="AA37" s="118">
        <f>'Pick Dist.'!AA5</f>
        <v>0</v>
      </c>
      <c r="AB37" s="118">
        <f>'Pick Dist.'!AB5</f>
        <v>0</v>
      </c>
      <c r="AC37" s="118">
        <f>'Pick Dist.'!AC5</f>
        <v>0</v>
      </c>
      <c r="AD37" s="118">
        <f>'Pick Dist.'!AD5</f>
        <v>0</v>
      </c>
      <c r="AE37" s="118">
        <f>'Pick Dist.'!AE5</f>
        <v>0</v>
      </c>
      <c r="AF37" s="118">
        <f>'Pick Dist.'!AF5</f>
        <v>0</v>
      </c>
      <c r="AG37" s="118">
        <f>'Pick Dist.'!AG5</f>
        <v>275</v>
      </c>
      <c r="AH37" s="118">
        <f>'Pick Dist.'!AH5</f>
        <v>16828.60936064343</v>
      </c>
      <c r="AI37" s="118">
        <f>'Pick Dist.'!AI5</f>
        <v>0</v>
      </c>
      <c r="AJ37" s="118">
        <f>'Pick Dist.'!AJ5</f>
        <v>0</v>
      </c>
      <c r="AK37" s="118">
        <f>'Pick Dist.'!AK5</f>
        <v>0</v>
      </c>
      <c r="AL37" s="118">
        <f>'Pick Dist.'!AL5</f>
        <v>0</v>
      </c>
      <c r="AM37" s="118">
        <f>'Pick Dist.'!AM5</f>
        <v>0</v>
      </c>
      <c r="AN37" s="118">
        <f>'Pick Dist.'!AN5</f>
        <v>0</v>
      </c>
      <c r="AO37" s="118">
        <f>'Pick Dist.'!AO5</f>
        <v>0</v>
      </c>
      <c r="AP37" s="118">
        <f>'Pick Dist.'!AP4</f>
        <v>0</v>
      </c>
      <c r="AQ37" s="118" t="str">
        <f>VLOOKUP(A37,Participants!$A$2:$AY$138,51,FALSE)</f>
        <v>Mickelson, Phil</v>
      </c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</row>
    <row r="38" spans="1:84">
      <c r="A38" t="str">
        <f>'Pick Dist.'!A57</f>
        <v>Foley</v>
      </c>
      <c r="B38" s="118">
        <f>'Pick Dist.'!B57</f>
        <v>1800000</v>
      </c>
      <c r="C38" s="118">
        <f>'Pick Dist.'!C57</f>
        <v>1080000</v>
      </c>
      <c r="D38" s="118">
        <f>'Pick Dist.'!D57</f>
        <v>105297.0316</v>
      </c>
      <c r="E38" s="118">
        <f>'Pick Dist.'!E57</f>
        <v>0</v>
      </c>
      <c r="F38" s="118">
        <f>'Pick Dist.'!F57</f>
        <v>0</v>
      </c>
      <c r="G38" s="118">
        <f>'Pick Dist.'!G57</f>
        <v>0</v>
      </c>
      <c r="H38" s="118">
        <f>'Pick Dist.'!H57</f>
        <v>0</v>
      </c>
      <c r="I38" s="118">
        <f>'Pick Dist.'!I57</f>
        <v>0</v>
      </c>
      <c r="J38" s="118">
        <f>'Pick Dist.'!J57</f>
        <v>0</v>
      </c>
      <c r="K38" s="118">
        <f>'Pick Dist.'!K57</f>
        <v>0</v>
      </c>
      <c r="L38" s="118">
        <f>'Pick Dist.'!L57</f>
        <v>0</v>
      </c>
      <c r="M38" s="118">
        <f>'Pick Dist.'!M57</f>
        <v>480000</v>
      </c>
      <c r="N38" s="118">
        <f>'Pick Dist.'!N57</f>
        <v>0</v>
      </c>
      <c r="O38" s="118">
        <f>'Pick Dist.'!O57</f>
        <v>0</v>
      </c>
      <c r="P38" s="118">
        <f>'Pick Dist.'!P57</f>
        <v>0</v>
      </c>
      <c r="Q38" s="118">
        <f>'Pick Dist.'!Q57</f>
        <v>12022.651054929618</v>
      </c>
      <c r="R38" s="118">
        <f>'Pick Dist.'!R57</f>
        <v>0</v>
      </c>
      <c r="S38" s="118">
        <f>'Pick Dist.'!S57</f>
        <v>0</v>
      </c>
      <c r="T38" s="118">
        <f>'Pick Dist.'!T57</f>
        <v>0</v>
      </c>
      <c r="U38" s="118">
        <f>'Pick Dist.'!U57</f>
        <v>0</v>
      </c>
      <c r="V38" s="118">
        <f>'Pick Dist.'!V57</f>
        <v>0</v>
      </c>
      <c r="W38" s="118">
        <f>'Pick Dist.'!W57</f>
        <v>0</v>
      </c>
      <c r="X38" s="118">
        <f>'Pick Dist.'!X57</f>
        <v>0</v>
      </c>
      <c r="Y38" s="118">
        <f>'Pick Dist.'!Y57</f>
        <v>0</v>
      </c>
      <c r="Z38" s="118">
        <f>'Pick Dist.'!Z57</f>
        <v>0</v>
      </c>
      <c r="AA38" s="118">
        <f>'Pick Dist.'!AA57</f>
        <v>0</v>
      </c>
      <c r="AB38" s="118">
        <f>'Pick Dist.'!AB57</f>
        <v>0</v>
      </c>
      <c r="AC38" s="118">
        <f>'Pick Dist.'!AC57</f>
        <v>0</v>
      </c>
      <c r="AD38" s="118">
        <f>'Pick Dist.'!AD57</f>
        <v>0</v>
      </c>
      <c r="AE38" s="118">
        <f>'Pick Dist.'!AE57</f>
        <v>0</v>
      </c>
      <c r="AF38" s="118">
        <f>'Pick Dist.'!AF57</f>
        <v>0</v>
      </c>
      <c r="AG38" s="118">
        <f>'Pick Dist.'!AG57</f>
        <v>278</v>
      </c>
      <c r="AH38" s="118">
        <f>'Pick Dist.'!AH57</f>
        <v>0</v>
      </c>
      <c r="AI38" s="118">
        <f>'Pick Dist.'!AI57</f>
        <v>0</v>
      </c>
      <c r="AJ38" s="118">
        <f>'Pick Dist.'!AJ57</f>
        <v>0</v>
      </c>
      <c r="AK38" s="118">
        <f>'Pick Dist.'!AK57</f>
        <v>0</v>
      </c>
      <c r="AL38" s="118">
        <f>'Pick Dist.'!AL57</f>
        <v>0</v>
      </c>
      <c r="AM38" s="118">
        <f>'Pick Dist.'!AM57</f>
        <v>0</v>
      </c>
      <c r="AN38" s="118">
        <f>'Pick Dist.'!AN57</f>
        <v>0</v>
      </c>
      <c r="AO38" s="118">
        <f>'Pick Dist.'!AO57</f>
        <v>0</v>
      </c>
      <c r="AP38" s="118">
        <f>'Pick Dist.'!AP60</f>
        <v>0</v>
      </c>
      <c r="AQ38" s="118" t="str">
        <f>VLOOKUP(A38,Participants!$A$2:$AY$138,51,FALSE)</f>
        <v>Kuchar, Matt</v>
      </c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</row>
    <row r="39" spans="1:84">
      <c r="A39" t="str">
        <f>'Pick Dist.'!A87</f>
        <v xml:space="preserve">Mulligan </v>
      </c>
      <c r="B39" s="118">
        <f>'Pick Dist.'!B87</f>
        <v>1800000</v>
      </c>
      <c r="C39" s="118">
        <f>'Pick Dist.'!C87</f>
        <v>1080000</v>
      </c>
      <c r="D39" s="118">
        <f>'Pick Dist.'!D87</f>
        <v>105297.0316</v>
      </c>
      <c r="E39" s="118">
        <f>'Pick Dist.'!E87</f>
        <v>0</v>
      </c>
      <c r="F39" s="118">
        <f>'Pick Dist.'!F87</f>
        <v>0</v>
      </c>
      <c r="G39" s="118">
        <f>'Pick Dist.'!G87</f>
        <v>0</v>
      </c>
      <c r="H39" s="118">
        <f>'Pick Dist.'!H87</f>
        <v>0</v>
      </c>
      <c r="I39" s="118">
        <f>'Pick Dist.'!I87</f>
        <v>0</v>
      </c>
      <c r="J39" s="118">
        <f>'Pick Dist.'!J87</f>
        <v>0</v>
      </c>
      <c r="K39" s="118">
        <f>'Pick Dist.'!K87</f>
        <v>0</v>
      </c>
      <c r="L39" s="118">
        <f>'Pick Dist.'!L87</f>
        <v>0</v>
      </c>
      <c r="M39" s="118">
        <f>'Pick Dist.'!M87</f>
        <v>0</v>
      </c>
      <c r="N39" s="118">
        <f>'Pick Dist.'!N87</f>
        <v>0</v>
      </c>
      <c r="O39" s="118">
        <f>'Pick Dist.'!O87</f>
        <v>187286.73159999997</v>
      </c>
      <c r="P39" s="118">
        <f>'Pick Dist.'!P87</f>
        <v>0</v>
      </c>
      <c r="Q39" s="118">
        <f>'Pick Dist.'!Q87</f>
        <v>12022.651054929618</v>
      </c>
      <c r="R39" s="118">
        <f>'Pick Dist.'!R87</f>
        <v>0</v>
      </c>
      <c r="S39" s="118">
        <f>'Pick Dist.'!S87</f>
        <v>0</v>
      </c>
      <c r="T39" s="118">
        <f>'Pick Dist.'!T87</f>
        <v>0</v>
      </c>
      <c r="U39" s="118">
        <f>'Pick Dist.'!U87</f>
        <v>0</v>
      </c>
      <c r="V39" s="118">
        <f>'Pick Dist.'!V87</f>
        <v>0</v>
      </c>
      <c r="W39" s="118">
        <f>'Pick Dist.'!W87</f>
        <v>0</v>
      </c>
      <c r="X39" s="118">
        <f>'Pick Dist.'!X87</f>
        <v>0</v>
      </c>
      <c r="Y39" s="118">
        <f>'Pick Dist.'!Y87</f>
        <v>0</v>
      </c>
      <c r="Z39" s="118">
        <f>'Pick Dist.'!Z87</f>
        <v>0</v>
      </c>
      <c r="AA39" s="118">
        <f>'Pick Dist.'!AA87</f>
        <v>0</v>
      </c>
      <c r="AB39" s="118">
        <f>'Pick Dist.'!AB87</f>
        <v>0</v>
      </c>
      <c r="AC39" s="118">
        <f>'Pick Dist.'!AC87</f>
        <v>0</v>
      </c>
      <c r="AD39" s="118">
        <f>'Pick Dist.'!AD87</f>
        <v>0</v>
      </c>
      <c r="AE39" s="118">
        <f>'Pick Dist.'!AE87</f>
        <v>0</v>
      </c>
      <c r="AF39" s="118">
        <f>'Pick Dist.'!AF87</f>
        <v>0</v>
      </c>
      <c r="AG39" s="118">
        <f>'Pick Dist.'!AG87</f>
        <v>276</v>
      </c>
      <c r="AH39" s="118">
        <f>'Pick Dist.'!AH87</f>
        <v>0</v>
      </c>
      <c r="AI39" s="118">
        <f>'Pick Dist.'!AI87</f>
        <v>0</v>
      </c>
      <c r="AJ39" s="118">
        <f>'Pick Dist.'!AJ87</f>
        <v>0</v>
      </c>
      <c r="AK39" s="118">
        <f>'Pick Dist.'!AK87</f>
        <v>0</v>
      </c>
      <c r="AL39" s="118">
        <f>'Pick Dist.'!AL87</f>
        <v>0</v>
      </c>
      <c r="AM39" s="118">
        <f>'Pick Dist.'!AM87</f>
        <v>0</v>
      </c>
      <c r="AN39" s="118">
        <f>'Pick Dist.'!AN87</f>
        <v>0</v>
      </c>
      <c r="AO39" s="118">
        <f>'Pick Dist.'!AO87</f>
        <v>0</v>
      </c>
      <c r="AP39" s="118">
        <f>'Pick Dist.'!AP74</f>
        <v>0</v>
      </c>
      <c r="AQ39" s="118" t="str">
        <f>VLOOKUP(A39,Participants!$A$2:$AY$138,51,FALSE)</f>
        <v>Scott, Adam</v>
      </c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</row>
    <row r="40" spans="1:84">
      <c r="A40" t="str">
        <f>'Pick Dist.'!A13</f>
        <v>BacNaz</v>
      </c>
      <c r="B40" s="118">
        <f>'Pick Dist.'!B13</f>
        <v>1800000</v>
      </c>
      <c r="C40" s="118">
        <f>'Pick Dist.'!C13</f>
        <v>1080000</v>
      </c>
      <c r="D40" s="118">
        <f>'Pick Dist.'!D13</f>
        <v>0</v>
      </c>
      <c r="E40" s="118">
        <f>'Pick Dist.'!E13</f>
        <v>187286.73159999997</v>
      </c>
      <c r="F40" s="118">
        <f>'Pick Dist.'!F13</f>
        <v>0</v>
      </c>
      <c r="G40" s="118">
        <f>'Pick Dist.'!G13</f>
        <v>0</v>
      </c>
      <c r="H40" s="118">
        <f>'Pick Dist.'!H13</f>
        <v>0</v>
      </c>
      <c r="I40" s="118">
        <f>'Pick Dist.'!I13</f>
        <v>22992.877249999903</v>
      </c>
      <c r="J40" s="118">
        <f>'Pick Dist.'!J13</f>
        <v>0</v>
      </c>
      <c r="K40" s="118">
        <f>'Pick Dist.'!K13</f>
        <v>0</v>
      </c>
      <c r="L40" s="118">
        <f>'Pick Dist.'!L13</f>
        <v>0</v>
      </c>
      <c r="M40" s="118">
        <f>'Pick Dist.'!M13</f>
        <v>0</v>
      </c>
      <c r="N40" s="118">
        <f>'Pick Dist.'!N13</f>
        <v>0</v>
      </c>
      <c r="O40" s="118">
        <f>'Pick Dist.'!O13</f>
        <v>0</v>
      </c>
      <c r="P40" s="118">
        <f>'Pick Dist.'!P13</f>
        <v>0</v>
      </c>
      <c r="Q40" s="118">
        <f>'Pick Dist.'!Q13</f>
        <v>12022.651054929618</v>
      </c>
      <c r="R40" s="118">
        <f>'Pick Dist.'!R13</f>
        <v>0</v>
      </c>
      <c r="S40" s="118">
        <f>'Pick Dist.'!S13</f>
        <v>0</v>
      </c>
      <c r="T40" s="118">
        <f>'Pick Dist.'!T13</f>
        <v>0</v>
      </c>
      <c r="U40" s="118">
        <f>'Pick Dist.'!U13</f>
        <v>0</v>
      </c>
      <c r="V40" s="118">
        <f>'Pick Dist.'!V13</f>
        <v>0</v>
      </c>
      <c r="W40" s="118">
        <f>'Pick Dist.'!W13</f>
        <v>0</v>
      </c>
      <c r="X40" s="118">
        <f>'Pick Dist.'!X13</f>
        <v>0</v>
      </c>
      <c r="Y40" s="118">
        <f>'Pick Dist.'!Y13</f>
        <v>0</v>
      </c>
      <c r="Z40" s="118">
        <f>'Pick Dist.'!Z13</f>
        <v>0</v>
      </c>
      <c r="AA40" s="118">
        <f>'Pick Dist.'!AA13</f>
        <v>0</v>
      </c>
      <c r="AB40" s="118">
        <f>'Pick Dist.'!AB13</f>
        <v>0</v>
      </c>
      <c r="AC40" s="118">
        <f>'Pick Dist.'!AC13</f>
        <v>0</v>
      </c>
      <c r="AD40" s="118">
        <f>'Pick Dist.'!AD13</f>
        <v>0</v>
      </c>
      <c r="AE40" s="118">
        <f>'Pick Dist.'!AE13</f>
        <v>0</v>
      </c>
      <c r="AF40" s="118">
        <f>'Pick Dist.'!AF13</f>
        <v>0</v>
      </c>
      <c r="AG40" s="118">
        <f>'Pick Dist.'!AG13</f>
        <v>274</v>
      </c>
      <c r="AH40" s="118">
        <f>'Pick Dist.'!AH13</f>
        <v>0</v>
      </c>
      <c r="AI40" s="118">
        <f>'Pick Dist.'!AI13</f>
        <v>0</v>
      </c>
      <c r="AJ40" s="118">
        <f>'Pick Dist.'!AJ13</f>
        <v>0</v>
      </c>
      <c r="AK40" s="118">
        <f>'Pick Dist.'!AK13</f>
        <v>0</v>
      </c>
      <c r="AL40" s="118">
        <f>'Pick Dist.'!AL13</f>
        <v>0</v>
      </c>
      <c r="AM40" s="118">
        <f>'Pick Dist.'!AM13</f>
        <v>0</v>
      </c>
      <c r="AN40" s="118">
        <f>'Pick Dist.'!AN13</f>
        <v>0</v>
      </c>
      <c r="AO40" s="118">
        <f>'Pick Dist.'!AO13</f>
        <v>0</v>
      </c>
      <c r="AP40" s="118">
        <f>'Pick Dist.'!AP20</f>
        <v>0</v>
      </c>
      <c r="AQ40" s="118" t="str">
        <f>VLOOKUP(A40,Participants!$A$2:$AY$138,51,FALSE)</f>
        <v>Fowler, Rickie</v>
      </c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</row>
    <row r="41" spans="1:84">
      <c r="A41" t="str">
        <f>'Pick Dist.'!A41</f>
        <v>Chuck47</v>
      </c>
      <c r="B41" s="118">
        <f>'Pick Dist.'!B41</f>
        <v>1800000</v>
      </c>
      <c r="C41" s="118">
        <f>'Pick Dist.'!C41</f>
        <v>1080000</v>
      </c>
      <c r="D41" s="118">
        <f>'Pick Dist.'!D41</f>
        <v>0</v>
      </c>
      <c r="E41" s="118">
        <f>'Pick Dist.'!E41</f>
        <v>187286.73159999997</v>
      </c>
      <c r="F41" s="118">
        <f>'Pick Dist.'!F41</f>
        <v>0</v>
      </c>
      <c r="G41" s="118">
        <f>'Pick Dist.'!G41</f>
        <v>0</v>
      </c>
      <c r="H41" s="118">
        <f>'Pick Dist.'!H41</f>
        <v>0</v>
      </c>
      <c r="I41" s="118">
        <f>'Pick Dist.'!I41</f>
        <v>0</v>
      </c>
      <c r="J41" s="118">
        <f>'Pick Dist.'!J41</f>
        <v>0</v>
      </c>
      <c r="K41" s="118">
        <f>'Pick Dist.'!K41</f>
        <v>187286.73159999997</v>
      </c>
      <c r="L41" s="118">
        <f>'Pick Dist.'!L41</f>
        <v>19629.527000755017</v>
      </c>
      <c r="M41" s="118">
        <f>'Pick Dist.'!M41</f>
        <v>0</v>
      </c>
      <c r="N41" s="118">
        <f>'Pick Dist.'!N41</f>
        <v>0</v>
      </c>
      <c r="O41" s="118">
        <f>'Pick Dist.'!O41</f>
        <v>0</v>
      </c>
      <c r="P41" s="118">
        <f>'Pick Dist.'!P41</f>
        <v>0</v>
      </c>
      <c r="Q41" s="118">
        <f>'Pick Dist.'!Q41</f>
        <v>0</v>
      </c>
      <c r="R41" s="118">
        <f>'Pick Dist.'!R41</f>
        <v>0</v>
      </c>
      <c r="S41" s="118">
        <f>'Pick Dist.'!S41</f>
        <v>0</v>
      </c>
      <c r="T41" s="118">
        <f>'Pick Dist.'!T41</f>
        <v>0</v>
      </c>
      <c r="U41" s="118">
        <f>'Pick Dist.'!U41</f>
        <v>0</v>
      </c>
      <c r="V41" s="118">
        <f>'Pick Dist.'!V41</f>
        <v>0</v>
      </c>
      <c r="W41" s="118">
        <f>'Pick Dist.'!W41</f>
        <v>0</v>
      </c>
      <c r="X41" s="118">
        <f>'Pick Dist.'!X41</f>
        <v>0</v>
      </c>
      <c r="Y41" s="118">
        <f>'Pick Dist.'!Y41</f>
        <v>0</v>
      </c>
      <c r="Z41" s="118">
        <f>'Pick Dist.'!Z41</f>
        <v>0</v>
      </c>
      <c r="AA41" s="118">
        <f>'Pick Dist.'!AA41</f>
        <v>0</v>
      </c>
      <c r="AB41" s="118">
        <f>'Pick Dist.'!AB41</f>
        <v>0</v>
      </c>
      <c r="AC41" s="118">
        <f>'Pick Dist.'!AC41</f>
        <v>0</v>
      </c>
      <c r="AD41" s="118">
        <f>'Pick Dist.'!AD41</f>
        <v>0</v>
      </c>
      <c r="AE41" s="118">
        <f>'Pick Dist.'!AE41</f>
        <v>0</v>
      </c>
      <c r="AF41" s="118">
        <f>'Pick Dist.'!AF41</f>
        <v>0</v>
      </c>
      <c r="AG41" s="118">
        <f>'Pick Dist.'!AG41</f>
        <v>275</v>
      </c>
      <c r="AH41" s="118">
        <f>'Pick Dist.'!AH41</f>
        <v>0</v>
      </c>
      <c r="AI41" s="118">
        <f>'Pick Dist.'!AI41</f>
        <v>0</v>
      </c>
      <c r="AJ41" s="118">
        <f>'Pick Dist.'!AJ41</f>
        <v>0</v>
      </c>
      <c r="AK41" s="118">
        <f>'Pick Dist.'!AK41</f>
        <v>0</v>
      </c>
      <c r="AL41" s="118">
        <f>'Pick Dist.'!AL41</f>
        <v>0</v>
      </c>
      <c r="AM41" s="118">
        <f>'Pick Dist.'!AM41</f>
        <v>0</v>
      </c>
      <c r="AN41" s="118">
        <f>'Pick Dist.'!AN41</f>
        <v>0</v>
      </c>
      <c r="AO41" s="118">
        <f>'Pick Dist.'!AO41</f>
        <v>0</v>
      </c>
      <c r="AP41" s="118">
        <f>'Pick Dist.'!AP28</f>
        <v>0</v>
      </c>
      <c r="AQ41" s="118" t="str">
        <f>VLOOKUP(A41,Participants!$A$2:$AY$138,51,FALSE)</f>
        <v>McIlroy, Rory</v>
      </c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</row>
    <row r="42" spans="1:84">
      <c r="A42" t="str">
        <f>'Pick Dist.'!A124</f>
        <v>team nazzy</v>
      </c>
      <c r="B42" s="118">
        <f>'Pick Dist.'!B124</f>
        <v>1800000</v>
      </c>
      <c r="C42" s="118">
        <f>'Pick Dist.'!C124</f>
        <v>1080000</v>
      </c>
      <c r="D42" s="118">
        <f>'Pick Dist.'!D124</f>
        <v>0</v>
      </c>
      <c r="E42" s="118">
        <f>'Pick Dist.'!E124</f>
        <v>187286.73159999997</v>
      </c>
      <c r="F42" s="118">
        <f>'Pick Dist.'!F124</f>
        <v>0</v>
      </c>
      <c r="G42" s="118">
        <f>'Pick Dist.'!G124</f>
        <v>0</v>
      </c>
      <c r="H42" s="118">
        <f>'Pick Dist.'!H124</f>
        <v>0</v>
      </c>
      <c r="I42" s="118">
        <f>'Pick Dist.'!I124</f>
        <v>0</v>
      </c>
      <c r="J42" s="118">
        <f>'Pick Dist.'!J124</f>
        <v>0</v>
      </c>
      <c r="K42" s="118">
        <f>'Pick Dist.'!K124</f>
        <v>0</v>
      </c>
      <c r="L42" s="118">
        <f>'Pick Dist.'!L124</f>
        <v>19629.527000755017</v>
      </c>
      <c r="M42" s="118">
        <f>'Pick Dist.'!M124</f>
        <v>0</v>
      </c>
      <c r="N42" s="118">
        <f>'Pick Dist.'!N124</f>
        <v>0</v>
      </c>
      <c r="O42" s="118">
        <f>'Pick Dist.'!O124</f>
        <v>0</v>
      </c>
      <c r="P42" s="118">
        <f>'Pick Dist.'!P124</f>
        <v>0</v>
      </c>
      <c r="Q42" s="118">
        <f>'Pick Dist.'!Q124</f>
        <v>12022.651054929618</v>
      </c>
      <c r="R42" s="118">
        <f>'Pick Dist.'!R124</f>
        <v>0</v>
      </c>
      <c r="S42" s="118">
        <f>'Pick Dist.'!S124</f>
        <v>0</v>
      </c>
      <c r="T42" s="118">
        <f>'Pick Dist.'!T124</f>
        <v>0</v>
      </c>
      <c r="U42" s="118">
        <f>'Pick Dist.'!U124</f>
        <v>0</v>
      </c>
      <c r="V42" s="118">
        <f>'Pick Dist.'!V124</f>
        <v>0</v>
      </c>
      <c r="W42" s="118">
        <f>'Pick Dist.'!W124</f>
        <v>0</v>
      </c>
      <c r="X42" s="118">
        <f>'Pick Dist.'!X124</f>
        <v>0</v>
      </c>
      <c r="Y42" s="118">
        <f>'Pick Dist.'!Y124</f>
        <v>0</v>
      </c>
      <c r="Z42" s="118">
        <f>'Pick Dist.'!Z124</f>
        <v>0</v>
      </c>
      <c r="AA42" s="118">
        <f>'Pick Dist.'!AA124</f>
        <v>0</v>
      </c>
      <c r="AB42" s="118">
        <f>'Pick Dist.'!AB124</f>
        <v>0</v>
      </c>
      <c r="AC42" s="118">
        <f>'Pick Dist.'!AC124</f>
        <v>0</v>
      </c>
      <c r="AD42" s="118">
        <f>'Pick Dist.'!AD124</f>
        <v>0</v>
      </c>
      <c r="AE42" s="118">
        <f>'Pick Dist.'!AE124</f>
        <v>0</v>
      </c>
      <c r="AF42" s="118">
        <f>'Pick Dist.'!AF124</f>
        <v>0</v>
      </c>
      <c r="AG42" s="118">
        <f>'Pick Dist.'!AG124</f>
        <v>276</v>
      </c>
      <c r="AH42" s="118">
        <f>'Pick Dist.'!AH124</f>
        <v>0</v>
      </c>
      <c r="AI42" s="118">
        <f>'Pick Dist.'!AI124</f>
        <v>0</v>
      </c>
      <c r="AJ42" s="118">
        <f>'Pick Dist.'!AJ124</f>
        <v>0</v>
      </c>
      <c r="AK42" s="118">
        <f>'Pick Dist.'!AK124</f>
        <v>0</v>
      </c>
      <c r="AL42" s="118">
        <f>'Pick Dist.'!AL124</f>
        <v>0</v>
      </c>
      <c r="AM42" s="118">
        <f>'Pick Dist.'!AM124</f>
        <v>0</v>
      </c>
      <c r="AN42" s="118">
        <f>'Pick Dist.'!AN124</f>
        <v>0</v>
      </c>
      <c r="AO42" s="118">
        <f>'Pick Dist.'!AO124</f>
        <v>0</v>
      </c>
      <c r="AP42" s="118">
        <f>'Pick Dist.'!AP121</f>
        <v>0</v>
      </c>
      <c r="AQ42" s="118" t="str">
        <f>VLOOKUP(A42,Participants!$A$2:$AY$138,51,FALSE)</f>
        <v>McIlroy, Rory</v>
      </c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</row>
    <row r="43" spans="1:84">
      <c r="A43" t="str">
        <f>'Pick Dist.'!A115</f>
        <v>Spalding Smails</v>
      </c>
      <c r="B43" s="118">
        <f>'Pick Dist.'!B115</f>
        <v>1800000</v>
      </c>
      <c r="C43" s="118">
        <f>'Pick Dist.'!C115</f>
        <v>1080000</v>
      </c>
      <c r="D43" s="118">
        <f>'Pick Dist.'!D115</f>
        <v>0</v>
      </c>
      <c r="E43" s="118">
        <f>'Pick Dist.'!E115</f>
        <v>0</v>
      </c>
      <c r="F43" s="118">
        <f>'Pick Dist.'!F115</f>
        <v>0</v>
      </c>
      <c r="G43" s="118">
        <f>'Pick Dist.'!G115</f>
        <v>0</v>
      </c>
      <c r="H43" s="118">
        <f>'Pick Dist.'!H115</f>
        <v>105297.0316</v>
      </c>
      <c r="I43" s="118">
        <f>'Pick Dist.'!I115</f>
        <v>22992.877249999903</v>
      </c>
      <c r="J43" s="118">
        <f>'Pick Dist.'!J115</f>
        <v>0</v>
      </c>
      <c r="K43" s="118">
        <f>'Pick Dist.'!K115</f>
        <v>0</v>
      </c>
      <c r="L43" s="118">
        <f>'Pick Dist.'!L115</f>
        <v>0</v>
      </c>
      <c r="M43" s="118">
        <f>'Pick Dist.'!M115</f>
        <v>0</v>
      </c>
      <c r="N43" s="118">
        <f>'Pick Dist.'!N115</f>
        <v>0</v>
      </c>
      <c r="O43" s="118">
        <f>'Pick Dist.'!O115</f>
        <v>0</v>
      </c>
      <c r="P43" s="118">
        <f>'Pick Dist.'!P115</f>
        <v>0</v>
      </c>
      <c r="Q43" s="118">
        <f>'Pick Dist.'!Q115</f>
        <v>0</v>
      </c>
      <c r="R43" s="118">
        <f>'Pick Dist.'!R115</f>
        <v>0</v>
      </c>
      <c r="S43" s="118">
        <f>'Pick Dist.'!S115</f>
        <v>0</v>
      </c>
      <c r="T43" s="118">
        <f>'Pick Dist.'!T115</f>
        <v>0</v>
      </c>
      <c r="U43" s="118">
        <f>'Pick Dist.'!U115</f>
        <v>0</v>
      </c>
      <c r="V43" s="118">
        <f>'Pick Dist.'!V115</f>
        <v>0</v>
      </c>
      <c r="W43" s="118">
        <f>'Pick Dist.'!W115</f>
        <v>0</v>
      </c>
      <c r="X43" s="118">
        <f>'Pick Dist.'!X115</f>
        <v>0</v>
      </c>
      <c r="Y43" s="118">
        <f>'Pick Dist.'!Y115</f>
        <v>29562.201659999952</v>
      </c>
      <c r="Z43" s="118">
        <f>'Pick Dist.'!Z115</f>
        <v>0</v>
      </c>
      <c r="AA43" s="118">
        <f>'Pick Dist.'!AA115</f>
        <v>0</v>
      </c>
      <c r="AB43" s="118">
        <f>'Pick Dist.'!AB115</f>
        <v>0</v>
      </c>
      <c r="AC43" s="118">
        <f>'Pick Dist.'!AC115</f>
        <v>0</v>
      </c>
      <c r="AD43" s="118">
        <f>'Pick Dist.'!AD115</f>
        <v>0</v>
      </c>
      <c r="AE43" s="118">
        <f>'Pick Dist.'!AE115</f>
        <v>0</v>
      </c>
      <c r="AF43" s="118">
        <f>'Pick Dist.'!AF115</f>
        <v>0</v>
      </c>
      <c r="AG43" s="118">
        <f>'Pick Dist.'!AG115</f>
        <v>276</v>
      </c>
      <c r="AH43" s="118">
        <f>'Pick Dist.'!AH115</f>
        <v>0</v>
      </c>
      <c r="AI43" s="118">
        <f>'Pick Dist.'!AI115</f>
        <v>0</v>
      </c>
      <c r="AJ43" s="118">
        <f>'Pick Dist.'!AJ115</f>
        <v>0</v>
      </c>
      <c r="AK43" s="118">
        <f>'Pick Dist.'!AK115</f>
        <v>0</v>
      </c>
      <c r="AL43" s="118">
        <f>'Pick Dist.'!AL115</f>
        <v>0</v>
      </c>
      <c r="AM43" s="118">
        <f>'Pick Dist.'!AM115</f>
        <v>0</v>
      </c>
      <c r="AN43" s="118">
        <f>'Pick Dist.'!AN115</f>
        <v>0</v>
      </c>
      <c r="AO43" s="118">
        <f>'Pick Dist.'!AO115</f>
        <v>0</v>
      </c>
      <c r="AP43" s="118">
        <f>'Pick Dist.'!AP115</f>
        <v>0</v>
      </c>
      <c r="AQ43" s="118" t="str">
        <f>VLOOKUP(A43,Participants!$A$2:$AY$138,51,FALSE)</f>
        <v>Mickelson, Phil</v>
      </c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</row>
    <row r="44" spans="1:84">
      <c r="A44" t="str">
        <f>'Pick Dist.'!A122</f>
        <v>Swifty For Life</v>
      </c>
      <c r="B44" s="118">
        <f>'Pick Dist.'!B122</f>
        <v>1800000</v>
      </c>
      <c r="C44" s="118">
        <f>'Pick Dist.'!C122</f>
        <v>1080000</v>
      </c>
      <c r="D44" s="118">
        <f>'Pick Dist.'!D122</f>
        <v>0</v>
      </c>
      <c r="E44" s="118">
        <f>'Pick Dist.'!E122</f>
        <v>0</v>
      </c>
      <c r="F44" s="118">
        <f>'Pick Dist.'!F122</f>
        <v>0</v>
      </c>
      <c r="G44" s="118">
        <f>'Pick Dist.'!G122</f>
        <v>0</v>
      </c>
      <c r="H44" s="118">
        <f>'Pick Dist.'!H122</f>
        <v>0</v>
      </c>
      <c r="I44" s="118">
        <f>'Pick Dist.'!I122</f>
        <v>22992.877249999903</v>
      </c>
      <c r="J44" s="118">
        <f>'Pick Dist.'!J122</f>
        <v>0</v>
      </c>
      <c r="K44" s="118">
        <f>'Pick Dist.'!K122</f>
        <v>0</v>
      </c>
      <c r="L44" s="118">
        <f>'Pick Dist.'!L122</f>
        <v>0</v>
      </c>
      <c r="M44" s="118">
        <f>'Pick Dist.'!M122</f>
        <v>0</v>
      </c>
      <c r="N44" s="118">
        <f>'Pick Dist.'!N122</f>
        <v>0</v>
      </c>
      <c r="O44" s="118">
        <f>'Pick Dist.'!O122</f>
        <v>0</v>
      </c>
      <c r="P44" s="118">
        <f>'Pick Dist.'!P122</f>
        <v>0</v>
      </c>
      <c r="Q44" s="118">
        <f>'Pick Dist.'!Q122</f>
        <v>12022.651054929618</v>
      </c>
      <c r="R44" s="118">
        <f>'Pick Dist.'!R122</f>
        <v>0</v>
      </c>
      <c r="S44" s="118">
        <f>'Pick Dist.'!S122</f>
        <v>0</v>
      </c>
      <c r="T44" s="118">
        <f>'Pick Dist.'!T122</f>
        <v>62678.830300000001</v>
      </c>
      <c r="U44" s="118">
        <f>'Pick Dist.'!U122</f>
        <v>0</v>
      </c>
      <c r="V44" s="118">
        <f>'Pick Dist.'!V122</f>
        <v>0</v>
      </c>
      <c r="W44" s="118">
        <f>'Pick Dist.'!W122</f>
        <v>0</v>
      </c>
      <c r="X44" s="118">
        <f>'Pick Dist.'!X122</f>
        <v>0</v>
      </c>
      <c r="Y44" s="118">
        <f>'Pick Dist.'!Y122</f>
        <v>0</v>
      </c>
      <c r="Z44" s="118">
        <f>'Pick Dist.'!Z122</f>
        <v>0</v>
      </c>
      <c r="AA44" s="118">
        <f>'Pick Dist.'!AA122</f>
        <v>0</v>
      </c>
      <c r="AB44" s="118">
        <f>'Pick Dist.'!AB122</f>
        <v>0</v>
      </c>
      <c r="AC44" s="118">
        <f>'Pick Dist.'!AC122</f>
        <v>0</v>
      </c>
      <c r="AD44" s="118">
        <f>'Pick Dist.'!AD122</f>
        <v>0</v>
      </c>
      <c r="AE44" s="118">
        <f>'Pick Dist.'!AE122</f>
        <v>0</v>
      </c>
      <c r="AF44" s="118">
        <f>'Pick Dist.'!AF122</f>
        <v>0</v>
      </c>
      <c r="AG44" s="118">
        <f>'Pick Dist.'!AG122</f>
        <v>275</v>
      </c>
      <c r="AH44" s="118">
        <f>'Pick Dist.'!AH122</f>
        <v>0</v>
      </c>
      <c r="AI44" s="118">
        <f>'Pick Dist.'!AI122</f>
        <v>0</v>
      </c>
      <c r="AJ44" s="118">
        <f>'Pick Dist.'!AJ122</f>
        <v>0</v>
      </c>
      <c r="AK44" s="118">
        <f>'Pick Dist.'!AK122</f>
        <v>0</v>
      </c>
      <c r="AL44" s="118">
        <f>'Pick Dist.'!AL122</f>
        <v>0</v>
      </c>
      <c r="AM44" s="118">
        <f>'Pick Dist.'!AM122</f>
        <v>0</v>
      </c>
      <c r="AN44" s="118">
        <f>'Pick Dist.'!AN122</f>
        <v>0</v>
      </c>
      <c r="AO44" s="118">
        <f>'Pick Dist.'!AO122</f>
        <v>0</v>
      </c>
      <c r="AP44" s="118">
        <f>'Pick Dist.'!AP122</f>
        <v>0</v>
      </c>
      <c r="AQ44" s="118" t="str">
        <f>VLOOKUP(A44,Participants!$A$2:$AY$138,51,FALSE)</f>
        <v>Day, Jason</v>
      </c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</row>
    <row r="45" spans="1:84">
      <c r="A45" t="str">
        <f>'Pick Dist.'!A114</f>
        <v>Sow Dawg</v>
      </c>
      <c r="B45" s="118">
        <f>'Pick Dist.'!B114</f>
        <v>1800000</v>
      </c>
      <c r="C45" s="118">
        <f>'Pick Dist.'!C114</f>
        <v>0</v>
      </c>
      <c r="D45" s="118">
        <f>'Pick Dist.'!D114</f>
        <v>105297.0316</v>
      </c>
      <c r="E45" s="118">
        <f>'Pick Dist.'!E114</f>
        <v>187286.73159999997</v>
      </c>
      <c r="F45" s="118">
        <f>'Pick Dist.'!F114</f>
        <v>301250</v>
      </c>
      <c r="G45" s="118">
        <f>'Pick Dist.'!G114</f>
        <v>0</v>
      </c>
      <c r="H45" s="118">
        <f>'Pick Dist.'!H114</f>
        <v>0</v>
      </c>
      <c r="I45" s="118">
        <f>'Pick Dist.'!I114</f>
        <v>0</v>
      </c>
      <c r="J45" s="118">
        <f>'Pick Dist.'!J114</f>
        <v>0</v>
      </c>
      <c r="K45" s="118">
        <f>'Pick Dist.'!K114</f>
        <v>0</v>
      </c>
      <c r="L45" s="118">
        <f>'Pick Dist.'!L114</f>
        <v>19629.527000755017</v>
      </c>
      <c r="M45" s="118">
        <f>'Pick Dist.'!M114</f>
        <v>0</v>
      </c>
      <c r="N45" s="118">
        <f>'Pick Dist.'!N114</f>
        <v>0</v>
      </c>
      <c r="O45" s="118">
        <f>'Pick Dist.'!O114</f>
        <v>0</v>
      </c>
      <c r="P45" s="118">
        <f>'Pick Dist.'!P114</f>
        <v>0</v>
      </c>
      <c r="Q45" s="118">
        <f>'Pick Dist.'!Q114</f>
        <v>0</v>
      </c>
      <c r="R45" s="118">
        <f>'Pick Dist.'!R114</f>
        <v>0</v>
      </c>
      <c r="S45" s="118">
        <f>'Pick Dist.'!S114</f>
        <v>0</v>
      </c>
      <c r="T45" s="118">
        <f>'Pick Dist.'!T114</f>
        <v>0</v>
      </c>
      <c r="U45" s="118">
        <f>'Pick Dist.'!U114</f>
        <v>0</v>
      </c>
      <c r="V45" s="118">
        <f>'Pick Dist.'!V114</f>
        <v>0</v>
      </c>
      <c r="W45" s="118">
        <f>'Pick Dist.'!W114</f>
        <v>0</v>
      </c>
      <c r="X45" s="118">
        <f>'Pick Dist.'!X114</f>
        <v>0</v>
      </c>
      <c r="Y45" s="118">
        <f>'Pick Dist.'!Y114</f>
        <v>0</v>
      </c>
      <c r="Z45" s="118">
        <f>'Pick Dist.'!Z114</f>
        <v>0</v>
      </c>
      <c r="AA45" s="118">
        <f>'Pick Dist.'!AA114</f>
        <v>0</v>
      </c>
      <c r="AB45" s="118">
        <f>'Pick Dist.'!AB114</f>
        <v>0</v>
      </c>
      <c r="AC45" s="118">
        <f>'Pick Dist.'!AC114</f>
        <v>0</v>
      </c>
      <c r="AD45" s="118">
        <f>'Pick Dist.'!AD114</f>
        <v>0</v>
      </c>
      <c r="AE45" s="118">
        <f>'Pick Dist.'!AE114</f>
        <v>0</v>
      </c>
      <c r="AF45" s="118">
        <f>'Pick Dist.'!AF114</f>
        <v>0</v>
      </c>
      <c r="AG45" s="118">
        <f>'Pick Dist.'!AG114</f>
        <v>284</v>
      </c>
      <c r="AH45" s="118">
        <f>'Pick Dist.'!AH114</f>
        <v>0</v>
      </c>
      <c r="AI45" s="118">
        <f>'Pick Dist.'!AI114</f>
        <v>0</v>
      </c>
      <c r="AJ45" s="118">
        <f>'Pick Dist.'!AJ114</f>
        <v>0</v>
      </c>
      <c r="AK45" s="118">
        <f>'Pick Dist.'!AK114</f>
        <v>0</v>
      </c>
      <c r="AL45" s="118">
        <f>'Pick Dist.'!AL114</f>
        <v>0</v>
      </c>
      <c r="AM45" s="118">
        <f>'Pick Dist.'!AM114</f>
        <v>0</v>
      </c>
      <c r="AN45" s="118">
        <f>'Pick Dist.'!AN114</f>
        <v>0</v>
      </c>
      <c r="AO45" s="118">
        <f>'Pick Dist.'!AO114</f>
        <v>0</v>
      </c>
      <c r="AP45" s="118">
        <f>'Pick Dist.'!AP135</f>
        <v>0</v>
      </c>
      <c r="AQ45" s="118" t="str">
        <f>VLOOKUP(A45,Participants!$A$2:$AY$138,51,FALSE)</f>
        <v>McIlroy, Rory</v>
      </c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</row>
    <row r="46" spans="1:84" ht="21" customHeight="1">
      <c r="A46" t="str">
        <f>'Pick Dist.'!A52</f>
        <v>DZ</v>
      </c>
      <c r="B46" s="118">
        <f>'Pick Dist.'!B52</f>
        <v>1800000</v>
      </c>
      <c r="C46" s="118">
        <f>'Pick Dist.'!C52</f>
        <v>0</v>
      </c>
      <c r="D46" s="118">
        <f>'Pick Dist.'!D52</f>
        <v>105297.0316</v>
      </c>
      <c r="E46" s="118">
        <f>'Pick Dist.'!E52</f>
        <v>187286.73159999997</v>
      </c>
      <c r="F46" s="118">
        <f>'Pick Dist.'!F52</f>
        <v>301250</v>
      </c>
      <c r="G46" s="118">
        <f>'Pick Dist.'!G52</f>
        <v>0</v>
      </c>
      <c r="H46" s="118">
        <f>'Pick Dist.'!H52</f>
        <v>0</v>
      </c>
      <c r="I46" s="118">
        <f>'Pick Dist.'!I52</f>
        <v>0</v>
      </c>
      <c r="J46" s="118">
        <f>'Pick Dist.'!J52</f>
        <v>0</v>
      </c>
      <c r="K46" s="118">
        <f>'Pick Dist.'!K52</f>
        <v>0</v>
      </c>
      <c r="L46" s="118">
        <f>'Pick Dist.'!L52</f>
        <v>0</v>
      </c>
      <c r="M46" s="118">
        <f>'Pick Dist.'!M52</f>
        <v>0</v>
      </c>
      <c r="N46" s="118">
        <f>'Pick Dist.'!N52</f>
        <v>0</v>
      </c>
      <c r="O46" s="118">
        <f>'Pick Dist.'!O52</f>
        <v>0</v>
      </c>
      <c r="P46" s="118">
        <f>'Pick Dist.'!P52</f>
        <v>0</v>
      </c>
      <c r="Q46" s="118">
        <f>'Pick Dist.'!Q52</f>
        <v>12022.651054929618</v>
      </c>
      <c r="R46" s="118">
        <f>'Pick Dist.'!R52</f>
        <v>0</v>
      </c>
      <c r="S46" s="118">
        <f>'Pick Dist.'!S52</f>
        <v>0</v>
      </c>
      <c r="T46" s="118">
        <f>'Pick Dist.'!T52</f>
        <v>0</v>
      </c>
      <c r="U46" s="118">
        <f>'Pick Dist.'!U52</f>
        <v>0</v>
      </c>
      <c r="V46" s="118">
        <f>'Pick Dist.'!V52</f>
        <v>0</v>
      </c>
      <c r="W46" s="118">
        <f>'Pick Dist.'!W52</f>
        <v>0</v>
      </c>
      <c r="X46" s="118">
        <f>'Pick Dist.'!X52</f>
        <v>0</v>
      </c>
      <c r="Y46" s="118">
        <f>'Pick Dist.'!Y52</f>
        <v>0</v>
      </c>
      <c r="Z46" s="118">
        <f>'Pick Dist.'!Z52</f>
        <v>0</v>
      </c>
      <c r="AA46" s="118">
        <f>'Pick Dist.'!AA52</f>
        <v>0</v>
      </c>
      <c r="AB46" s="118">
        <f>'Pick Dist.'!AB52</f>
        <v>0</v>
      </c>
      <c r="AC46" s="118">
        <f>'Pick Dist.'!AC52</f>
        <v>0</v>
      </c>
      <c r="AD46" s="118">
        <f>'Pick Dist.'!AD52</f>
        <v>0</v>
      </c>
      <c r="AE46" s="118">
        <f>'Pick Dist.'!AE52</f>
        <v>0</v>
      </c>
      <c r="AF46" s="118">
        <f>'Pick Dist.'!AF52</f>
        <v>0</v>
      </c>
      <c r="AG46" s="118">
        <f>'Pick Dist.'!AG52</f>
        <v>278</v>
      </c>
      <c r="AH46" s="118">
        <f>'Pick Dist.'!AH52</f>
        <v>0</v>
      </c>
      <c r="AI46" s="118">
        <f>'Pick Dist.'!AI52</f>
        <v>0</v>
      </c>
      <c r="AJ46" s="118">
        <f>'Pick Dist.'!AJ52</f>
        <v>0</v>
      </c>
      <c r="AK46" s="118">
        <f>'Pick Dist.'!AK52</f>
        <v>0</v>
      </c>
      <c r="AL46" s="118">
        <f>'Pick Dist.'!AL52</f>
        <v>0</v>
      </c>
      <c r="AM46" s="118">
        <f>'Pick Dist.'!AM52</f>
        <v>0</v>
      </c>
      <c r="AN46" s="118">
        <f>'Pick Dist.'!AN52</f>
        <v>0</v>
      </c>
      <c r="AO46" s="118">
        <f>'Pick Dist.'!AO52</f>
        <v>0</v>
      </c>
      <c r="AP46" s="118">
        <f>'Pick Dist.'!AP43</f>
        <v>0</v>
      </c>
      <c r="AQ46" s="118" t="str">
        <f>VLOOKUP(A46,Participants!$A$2:$AY$138,51,FALSE)</f>
        <v>Mickelson, Phil</v>
      </c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</row>
    <row r="47" spans="1:84">
      <c r="A47" t="str">
        <f>'Pick Dist.'!A96</f>
        <v>Perfect Spiral</v>
      </c>
      <c r="B47" s="118">
        <f>'Pick Dist.'!B96</f>
        <v>1800000</v>
      </c>
      <c r="C47" s="118">
        <f>'Pick Dist.'!C96</f>
        <v>0</v>
      </c>
      <c r="D47" s="118">
        <f>'Pick Dist.'!D96</f>
        <v>105297.0316</v>
      </c>
      <c r="E47" s="118">
        <f>'Pick Dist.'!E96</f>
        <v>187286.73159999997</v>
      </c>
      <c r="F47" s="118">
        <f>'Pick Dist.'!F96</f>
        <v>301250</v>
      </c>
      <c r="G47" s="118">
        <f>'Pick Dist.'!G96</f>
        <v>0</v>
      </c>
      <c r="H47" s="118">
        <f>'Pick Dist.'!H96</f>
        <v>0</v>
      </c>
      <c r="I47" s="118">
        <f>'Pick Dist.'!I96</f>
        <v>0</v>
      </c>
      <c r="J47" s="118">
        <f>'Pick Dist.'!J96</f>
        <v>0</v>
      </c>
      <c r="K47" s="118">
        <f>'Pick Dist.'!K96</f>
        <v>0</v>
      </c>
      <c r="L47" s="118">
        <f>'Pick Dist.'!L96</f>
        <v>0</v>
      </c>
      <c r="M47" s="118">
        <f>'Pick Dist.'!M96</f>
        <v>0</v>
      </c>
      <c r="N47" s="118">
        <f>'Pick Dist.'!N96</f>
        <v>0</v>
      </c>
      <c r="O47" s="118">
        <f>'Pick Dist.'!O96</f>
        <v>0</v>
      </c>
      <c r="P47" s="118">
        <f>'Pick Dist.'!P96</f>
        <v>0</v>
      </c>
      <c r="Q47" s="118">
        <f>'Pick Dist.'!Q96</f>
        <v>12022.651054929618</v>
      </c>
      <c r="R47" s="118">
        <f>'Pick Dist.'!R96</f>
        <v>0</v>
      </c>
      <c r="S47" s="118">
        <f>'Pick Dist.'!S96</f>
        <v>0</v>
      </c>
      <c r="T47" s="118">
        <f>'Pick Dist.'!T96</f>
        <v>0</v>
      </c>
      <c r="U47" s="118">
        <f>'Pick Dist.'!U96</f>
        <v>0</v>
      </c>
      <c r="V47" s="118">
        <f>'Pick Dist.'!V96</f>
        <v>0</v>
      </c>
      <c r="W47" s="118">
        <f>'Pick Dist.'!W96</f>
        <v>0</v>
      </c>
      <c r="X47" s="118">
        <f>'Pick Dist.'!X96</f>
        <v>0</v>
      </c>
      <c r="Y47" s="118">
        <f>'Pick Dist.'!Y96</f>
        <v>0</v>
      </c>
      <c r="Z47" s="118">
        <f>'Pick Dist.'!Z96</f>
        <v>0</v>
      </c>
      <c r="AA47" s="118">
        <f>'Pick Dist.'!AA96</f>
        <v>0</v>
      </c>
      <c r="AB47" s="118">
        <f>'Pick Dist.'!AB96</f>
        <v>0</v>
      </c>
      <c r="AC47" s="118">
        <f>'Pick Dist.'!AC96</f>
        <v>0</v>
      </c>
      <c r="AD47" s="118">
        <f>'Pick Dist.'!AD96</f>
        <v>0</v>
      </c>
      <c r="AE47" s="118">
        <f>'Pick Dist.'!AE96</f>
        <v>0</v>
      </c>
      <c r="AF47" s="118">
        <f>'Pick Dist.'!AF96</f>
        <v>0</v>
      </c>
      <c r="AG47" s="118">
        <f>'Pick Dist.'!AG96</f>
        <v>279</v>
      </c>
      <c r="AH47" s="118">
        <f>'Pick Dist.'!AH96</f>
        <v>0</v>
      </c>
      <c r="AI47" s="118">
        <f>'Pick Dist.'!AI96</f>
        <v>0</v>
      </c>
      <c r="AJ47" s="118">
        <f>'Pick Dist.'!AJ96</f>
        <v>0</v>
      </c>
      <c r="AK47" s="118">
        <f>'Pick Dist.'!AK96</f>
        <v>0</v>
      </c>
      <c r="AL47" s="118">
        <f>'Pick Dist.'!AL96</f>
        <v>0</v>
      </c>
      <c r="AM47" s="118">
        <f>'Pick Dist.'!AM96</f>
        <v>0</v>
      </c>
      <c r="AN47" s="118">
        <f>'Pick Dist.'!AN96</f>
        <v>0</v>
      </c>
      <c r="AO47" s="118">
        <f>'Pick Dist.'!AO96</f>
        <v>0</v>
      </c>
      <c r="AP47" s="118">
        <f>'Pick Dist.'!AP100</f>
        <v>0</v>
      </c>
      <c r="AQ47" s="118" t="str">
        <f>VLOOKUP(A47,Participants!$A$2:$AY$138,51,FALSE)</f>
        <v>Mickelson, Phil</v>
      </c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5"/>
      <c r="CE47" s="115"/>
      <c r="CF47" s="115"/>
    </row>
    <row r="48" spans="1:84">
      <c r="A48" t="str">
        <f>'Pick Dist.'!A137</f>
        <v>WhoDey</v>
      </c>
      <c r="B48" s="118">
        <f>'Pick Dist.'!B137</f>
        <v>1800000</v>
      </c>
      <c r="C48" s="118">
        <f>'Pick Dist.'!C137</f>
        <v>0</v>
      </c>
      <c r="D48" s="118">
        <f>'Pick Dist.'!D137</f>
        <v>105297.0316</v>
      </c>
      <c r="E48" s="118">
        <f>'Pick Dist.'!E137</f>
        <v>187286.73159999997</v>
      </c>
      <c r="F48" s="118">
        <f>'Pick Dist.'!F137</f>
        <v>0</v>
      </c>
      <c r="G48" s="118">
        <f>'Pick Dist.'!G137</f>
        <v>187286.73159999997</v>
      </c>
      <c r="H48" s="118">
        <f>'Pick Dist.'!H137</f>
        <v>0</v>
      </c>
      <c r="I48" s="118">
        <f>'Pick Dist.'!I137</f>
        <v>22992.877249999903</v>
      </c>
      <c r="J48" s="118">
        <f>'Pick Dist.'!J137</f>
        <v>0</v>
      </c>
      <c r="K48" s="118">
        <f>'Pick Dist.'!K137</f>
        <v>0</v>
      </c>
      <c r="L48" s="118">
        <f>'Pick Dist.'!L137</f>
        <v>0</v>
      </c>
      <c r="M48" s="118">
        <f>'Pick Dist.'!M137</f>
        <v>0</v>
      </c>
      <c r="N48" s="118">
        <f>'Pick Dist.'!N137</f>
        <v>0</v>
      </c>
      <c r="O48" s="118">
        <f>'Pick Dist.'!O137</f>
        <v>0</v>
      </c>
      <c r="P48" s="118">
        <f>'Pick Dist.'!P137</f>
        <v>0</v>
      </c>
      <c r="Q48" s="118">
        <f>'Pick Dist.'!Q137</f>
        <v>0</v>
      </c>
      <c r="R48" s="118">
        <f>'Pick Dist.'!R137</f>
        <v>0</v>
      </c>
      <c r="S48" s="118">
        <f>'Pick Dist.'!S137</f>
        <v>0</v>
      </c>
      <c r="T48" s="118">
        <f>'Pick Dist.'!T137</f>
        <v>0</v>
      </c>
      <c r="U48" s="118">
        <f>'Pick Dist.'!U137</f>
        <v>0</v>
      </c>
      <c r="V48" s="118">
        <f>'Pick Dist.'!V137</f>
        <v>0</v>
      </c>
      <c r="W48" s="118">
        <f>'Pick Dist.'!W137</f>
        <v>0</v>
      </c>
      <c r="X48" s="118">
        <f>'Pick Dist.'!X137</f>
        <v>0</v>
      </c>
      <c r="Y48" s="118">
        <f>'Pick Dist.'!Y137</f>
        <v>0</v>
      </c>
      <c r="Z48" s="118">
        <f>'Pick Dist.'!Z137</f>
        <v>0</v>
      </c>
      <c r="AA48" s="118">
        <f>'Pick Dist.'!AA137</f>
        <v>0</v>
      </c>
      <c r="AB48" s="118">
        <f>'Pick Dist.'!AB137</f>
        <v>0</v>
      </c>
      <c r="AC48" s="118">
        <f>'Pick Dist.'!AC137</f>
        <v>0</v>
      </c>
      <c r="AD48" s="118">
        <f>'Pick Dist.'!AD137</f>
        <v>0</v>
      </c>
      <c r="AE48" s="118">
        <f>'Pick Dist.'!AE137</f>
        <v>0</v>
      </c>
      <c r="AF48" s="118">
        <f>'Pick Dist.'!AF137</f>
        <v>0</v>
      </c>
      <c r="AG48" s="118">
        <f>'Pick Dist.'!AG137</f>
        <v>279</v>
      </c>
      <c r="AH48" s="118">
        <f>'Pick Dist.'!AH137</f>
        <v>0</v>
      </c>
      <c r="AI48" s="118">
        <f>'Pick Dist.'!AI137</f>
        <v>0</v>
      </c>
      <c r="AJ48" s="118">
        <f>'Pick Dist.'!AJ137</f>
        <v>0</v>
      </c>
      <c r="AK48" s="118">
        <f>'Pick Dist.'!AK137</f>
        <v>0</v>
      </c>
      <c r="AL48" s="118">
        <f>'Pick Dist.'!AL137</f>
        <v>0</v>
      </c>
      <c r="AM48" s="118">
        <f>'Pick Dist.'!AM137</f>
        <v>0</v>
      </c>
      <c r="AN48" s="118">
        <f>'Pick Dist.'!AN137</f>
        <v>0</v>
      </c>
      <c r="AO48" s="118">
        <f>'Pick Dist.'!AO137</f>
        <v>0</v>
      </c>
      <c r="AP48" s="118">
        <f>'Pick Dist.'!AP127</f>
        <v>0</v>
      </c>
      <c r="AQ48" s="118" t="str">
        <f>VLOOKUP(A48,Participants!$A$2:$AY$138,51,FALSE)</f>
        <v>Watson, Bubba</v>
      </c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</row>
    <row r="49" spans="1:84">
      <c r="A49" t="str">
        <f>'Pick Dist.'!A120</f>
        <v>Stinky Nut</v>
      </c>
      <c r="B49" s="118">
        <f>'Pick Dist.'!B120</f>
        <v>1800000</v>
      </c>
      <c r="C49" s="118">
        <f>'Pick Dist.'!C120</f>
        <v>0</v>
      </c>
      <c r="D49" s="118">
        <f>'Pick Dist.'!D120</f>
        <v>105297.0316</v>
      </c>
      <c r="E49" s="118">
        <f>'Pick Dist.'!E120</f>
        <v>187286.73159999997</v>
      </c>
      <c r="F49" s="118">
        <f>'Pick Dist.'!F120</f>
        <v>0</v>
      </c>
      <c r="G49" s="118">
        <f>'Pick Dist.'!G120</f>
        <v>0</v>
      </c>
      <c r="H49" s="118">
        <f>'Pick Dist.'!H120</f>
        <v>105297.0316</v>
      </c>
      <c r="I49" s="118">
        <f>'Pick Dist.'!I120</f>
        <v>22992.877249999903</v>
      </c>
      <c r="J49" s="118">
        <f>'Pick Dist.'!J120</f>
        <v>0</v>
      </c>
      <c r="K49" s="118">
        <f>'Pick Dist.'!K120</f>
        <v>0</v>
      </c>
      <c r="L49" s="118">
        <f>'Pick Dist.'!L120</f>
        <v>0</v>
      </c>
      <c r="M49" s="118">
        <f>'Pick Dist.'!M120</f>
        <v>0</v>
      </c>
      <c r="N49" s="118">
        <f>'Pick Dist.'!N120</f>
        <v>0</v>
      </c>
      <c r="O49" s="118">
        <f>'Pick Dist.'!O120</f>
        <v>0</v>
      </c>
      <c r="P49" s="118">
        <f>'Pick Dist.'!P120</f>
        <v>0</v>
      </c>
      <c r="Q49" s="118">
        <f>'Pick Dist.'!Q120</f>
        <v>0</v>
      </c>
      <c r="R49" s="118">
        <f>'Pick Dist.'!R120</f>
        <v>0</v>
      </c>
      <c r="S49" s="118">
        <f>'Pick Dist.'!S120</f>
        <v>0</v>
      </c>
      <c r="T49" s="118">
        <f>'Pick Dist.'!T120</f>
        <v>0</v>
      </c>
      <c r="U49" s="118">
        <f>'Pick Dist.'!U120</f>
        <v>0</v>
      </c>
      <c r="V49" s="118">
        <f>'Pick Dist.'!V120</f>
        <v>0</v>
      </c>
      <c r="W49" s="118">
        <f>'Pick Dist.'!W120</f>
        <v>0</v>
      </c>
      <c r="X49" s="118">
        <f>'Pick Dist.'!X120</f>
        <v>0</v>
      </c>
      <c r="Y49" s="118">
        <f>'Pick Dist.'!Y120</f>
        <v>0</v>
      </c>
      <c r="Z49" s="118">
        <f>'Pick Dist.'!Z120</f>
        <v>0</v>
      </c>
      <c r="AA49" s="118">
        <f>'Pick Dist.'!AA120</f>
        <v>0</v>
      </c>
      <c r="AB49" s="118">
        <f>'Pick Dist.'!AB120</f>
        <v>0</v>
      </c>
      <c r="AC49" s="118">
        <f>'Pick Dist.'!AC120</f>
        <v>0</v>
      </c>
      <c r="AD49" s="118">
        <f>'Pick Dist.'!AD120</f>
        <v>0</v>
      </c>
      <c r="AE49" s="118">
        <f>'Pick Dist.'!AE120</f>
        <v>0</v>
      </c>
      <c r="AF49" s="118">
        <f>'Pick Dist.'!AF120</f>
        <v>0</v>
      </c>
      <c r="AG49" s="118">
        <f>'Pick Dist.'!AG120</f>
        <v>273</v>
      </c>
      <c r="AH49" s="118">
        <f>'Pick Dist.'!AH120</f>
        <v>0</v>
      </c>
      <c r="AI49" s="118">
        <f>'Pick Dist.'!AI120</f>
        <v>0</v>
      </c>
      <c r="AJ49" s="118">
        <f>'Pick Dist.'!AJ120</f>
        <v>0</v>
      </c>
      <c r="AK49" s="118">
        <f>'Pick Dist.'!AK120</f>
        <v>0</v>
      </c>
      <c r="AL49" s="118">
        <f>'Pick Dist.'!AL120</f>
        <v>0</v>
      </c>
      <c r="AM49" s="118">
        <f>'Pick Dist.'!AM120</f>
        <v>0</v>
      </c>
      <c r="AN49" s="118">
        <f>'Pick Dist.'!AN120</f>
        <v>0</v>
      </c>
      <c r="AO49" s="118">
        <f>'Pick Dist.'!AO120</f>
        <v>0</v>
      </c>
      <c r="AP49" s="118">
        <f>'Pick Dist.'!AP109</f>
        <v>0</v>
      </c>
      <c r="AQ49" s="118" t="str">
        <f>VLOOKUP(A49,Participants!$A$2:$AY$138,51,FALSE)</f>
        <v>Watson, Bubba</v>
      </c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</row>
    <row r="50" spans="1:84">
      <c r="A50" t="str">
        <f>'Pick Dist.'!A40</f>
        <v>ChrisH</v>
      </c>
      <c r="B50" s="118">
        <f>'Pick Dist.'!B40</f>
        <v>1800000</v>
      </c>
      <c r="C50" s="118">
        <f>'Pick Dist.'!C40</f>
        <v>0</v>
      </c>
      <c r="D50" s="118">
        <f>'Pick Dist.'!D40</f>
        <v>105297.0316</v>
      </c>
      <c r="E50" s="118">
        <f>'Pick Dist.'!E40</f>
        <v>187286.73159999997</v>
      </c>
      <c r="F50" s="118">
        <f>'Pick Dist.'!F40</f>
        <v>0</v>
      </c>
      <c r="G50" s="118">
        <f>'Pick Dist.'!G40</f>
        <v>0</v>
      </c>
      <c r="H50" s="118">
        <f>'Pick Dist.'!H40</f>
        <v>0</v>
      </c>
      <c r="I50" s="118">
        <f>'Pick Dist.'!I40</f>
        <v>22992.877249999903</v>
      </c>
      <c r="J50" s="118">
        <f>'Pick Dist.'!J40</f>
        <v>0</v>
      </c>
      <c r="K50" s="118">
        <f>'Pick Dist.'!K40</f>
        <v>0</v>
      </c>
      <c r="L50" s="118">
        <f>'Pick Dist.'!L40</f>
        <v>19629.527000755017</v>
      </c>
      <c r="M50" s="118">
        <f>'Pick Dist.'!M40</f>
        <v>0</v>
      </c>
      <c r="N50" s="118">
        <f>'Pick Dist.'!N40</f>
        <v>0</v>
      </c>
      <c r="O50" s="118">
        <f>'Pick Dist.'!O40</f>
        <v>0</v>
      </c>
      <c r="P50" s="118">
        <f>'Pick Dist.'!P40</f>
        <v>0</v>
      </c>
      <c r="Q50" s="118">
        <f>'Pick Dist.'!Q40</f>
        <v>0</v>
      </c>
      <c r="R50" s="118">
        <f>'Pick Dist.'!R40</f>
        <v>0</v>
      </c>
      <c r="S50" s="118">
        <f>'Pick Dist.'!S40</f>
        <v>0</v>
      </c>
      <c r="T50" s="118">
        <f>'Pick Dist.'!T40</f>
        <v>0</v>
      </c>
      <c r="U50" s="118">
        <f>'Pick Dist.'!U40</f>
        <v>0</v>
      </c>
      <c r="V50" s="118">
        <f>'Pick Dist.'!V40</f>
        <v>0</v>
      </c>
      <c r="W50" s="118">
        <f>'Pick Dist.'!W40</f>
        <v>0</v>
      </c>
      <c r="X50" s="118">
        <f>'Pick Dist.'!X40</f>
        <v>0</v>
      </c>
      <c r="Y50" s="118">
        <f>'Pick Dist.'!Y40</f>
        <v>0</v>
      </c>
      <c r="Z50" s="118">
        <f>'Pick Dist.'!Z40</f>
        <v>0</v>
      </c>
      <c r="AA50" s="118">
        <f>'Pick Dist.'!AA40</f>
        <v>0</v>
      </c>
      <c r="AB50" s="118">
        <f>'Pick Dist.'!AB40</f>
        <v>0</v>
      </c>
      <c r="AC50" s="118">
        <f>'Pick Dist.'!AC40</f>
        <v>0</v>
      </c>
      <c r="AD50" s="118">
        <f>'Pick Dist.'!AD40</f>
        <v>0</v>
      </c>
      <c r="AE50" s="118">
        <f>'Pick Dist.'!AE40</f>
        <v>0</v>
      </c>
      <c r="AF50" s="118">
        <f>'Pick Dist.'!AF40</f>
        <v>0</v>
      </c>
      <c r="AG50" s="118">
        <f>'Pick Dist.'!AG40</f>
        <v>276</v>
      </c>
      <c r="AH50" s="118">
        <f>'Pick Dist.'!AH40</f>
        <v>0</v>
      </c>
      <c r="AI50" s="118">
        <f>'Pick Dist.'!AI40</f>
        <v>0</v>
      </c>
      <c r="AJ50" s="118">
        <f>'Pick Dist.'!AJ40</f>
        <v>0</v>
      </c>
      <c r="AK50" s="118">
        <f>'Pick Dist.'!AK40</f>
        <v>0</v>
      </c>
      <c r="AL50" s="118">
        <f>'Pick Dist.'!AL40</f>
        <v>0</v>
      </c>
      <c r="AM50" s="118">
        <f>'Pick Dist.'!AM40</f>
        <v>0</v>
      </c>
      <c r="AN50" s="118">
        <f>'Pick Dist.'!AN40</f>
        <v>0</v>
      </c>
      <c r="AO50" s="118">
        <f>'Pick Dist.'!AO40</f>
        <v>0</v>
      </c>
      <c r="AP50" s="118">
        <f>'Pick Dist.'!AP51</f>
        <v>0</v>
      </c>
      <c r="AQ50" s="118" t="str">
        <f>VLOOKUP(A50,Participants!$A$2:$AY$138,51,FALSE)</f>
        <v>McIlroy, Rory</v>
      </c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</row>
    <row r="51" spans="1:84">
      <c r="A51" t="str">
        <f>'Pick Dist.'!A95</f>
        <v>papersman</v>
      </c>
      <c r="B51" s="118">
        <f>'Pick Dist.'!B95</f>
        <v>1800000</v>
      </c>
      <c r="C51" s="118">
        <f>'Pick Dist.'!C95</f>
        <v>0</v>
      </c>
      <c r="D51" s="118">
        <f>'Pick Dist.'!D95</f>
        <v>105297.0316</v>
      </c>
      <c r="E51" s="118">
        <f>'Pick Dist.'!E95</f>
        <v>187286.73159999997</v>
      </c>
      <c r="F51" s="118">
        <f>'Pick Dist.'!F95</f>
        <v>0</v>
      </c>
      <c r="G51" s="118">
        <f>'Pick Dist.'!G95</f>
        <v>0</v>
      </c>
      <c r="H51" s="118">
        <f>'Pick Dist.'!H95</f>
        <v>0</v>
      </c>
      <c r="I51" s="118">
        <f>'Pick Dist.'!I95</f>
        <v>22992.877249999903</v>
      </c>
      <c r="J51" s="118">
        <f>'Pick Dist.'!J95</f>
        <v>0</v>
      </c>
      <c r="K51" s="118">
        <f>'Pick Dist.'!K95</f>
        <v>0</v>
      </c>
      <c r="L51" s="118">
        <f>'Pick Dist.'!L95</f>
        <v>0</v>
      </c>
      <c r="M51" s="118">
        <f>'Pick Dist.'!M95</f>
        <v>0</v>
      </c>
      <c r="N51" s="118">
        <f>'Pick Dist.'!N95</f>
        <v>0</v>
      </c>
      <c r="O51" s="118">
        <f>'Pick Dist.'!O95</f>
        <v>0</v>
      </c>
      <c r="P51" s="118">
        <f>'Pick Dist.'!P95</f>
        <v>0</v>
      </c>
      <c r="Q51" s="118">
        <f>'Pick Dist.'!Q95</f>
        <v>0</v>
      </c>
      <c r="R51" s="118">
        <f>'Pick Dist.'!R95</f>
        <v>0</v>
      </c>
      <c r="S51" s="118">
        <f>'Pick Dist.'!S95</f>
        <v>0</v>
      </c>
      <c r="T51" s="118">
        <f>'Pick Dist.'!T95</f>
        <v>0</v>
      </c>
      <c r="U51" s="118">
        <f>'Pick Dist.'!U95</f>
        <v>0</v>
      </c>
      <c r="V51" s="118">
        <f>'Pick Dist.'!V95</f>
        <v>0</v>
      </c>
      <c r="W51" s="118">
        <f>'Pick Dist.'!W95</f>
        <v>0</v>
      </c>
      <c r="X51" s="118">
        <f>'Pick Dist.'!X95</f>
        <v>0</v>
      </c>
      <c r="Y51" s="118">
        <f>'Pick Dist.'!Y95</f>
        <v>0</v>
      </c>
      <c r="Z51" s="118">
        <f>'Pick Dist.'!Z95</f>
        <v>16828.60936064343</v>
      </c>
      <c r="AA51" s="118">
        <f>'Pick Dist.'!AA95</f>
        <v>0</v>
      </c>
      <c r="AB51" s="118">
        <f>'Pick Dist.'!AB95</f>
        <v>0</v>
      </c>
      <c r="AC51" s="118">
        <f>'Pick Dist.'!AC95</f>
        <v>0</v>
      </c>
      <c r="AD51" s="118">
        <f>'Pick Dist.'!AD95</f>
        <v>0</v>
      </c>
      <c r="AE51" s="118">
        <f>'Pick Dist.'!AE95</f>
        <v>0</v>
      </c>
      <c r="AF51" s="118">
        <f>'Pick Dist.'!AF95</f>
        <v>0</v>
      </c>
      <c r="AG51" s="118">
        <f>'Pick Dist.'!AG95</f>
        <v>273</v>
      </c>
      <c r="AH51" s="118">
        <f>'Pick Dist.'!AH95</f>
        <v>0</v>
      </c>
      <c r="AI51" s="118">
        <f>'Pick Dist.'!AI95</f>
        <v>0</v>
      </c>
      <c r="AJ51" s="118">
        <f>'Pick Dist.'!AJ95</f>
        <v>0</v>
      </c>
      <c r="AK51" s="118">
        <f>'Pick Dist.'!AK95</f>
        <v>0</v>
      </c>
      <c r="AL51" s="118">
        <f>'Pick Dist.'!AL95</f>
        <v>0</v>
      </c>
      <c r="AM51" s="118">
        <f>'Pick Dist.'!AM95</f>
        <v>0</v>
      </c>
      <c r="AN51" s="118">
        <f>'Pick Dist.'!AN95</f>
        <v>0</v>
      </c>
      <c r="AO51" s="118">
        <f>'Pick Dist.'!AO95</f>
        <v>0</v>
      </c>
      <c r="AP51" s="118">
        <f>'Pick Dist.'!AP96</f>
        <v>0</v>
      </c>
      <c r="AQ51" s="118" t="str">
        <f>VLOOKUP(A51,Participants!$A$2:$AY$138,51,FALSE)</f>
        <v>McIlroy, Rory</v>
      </c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</row>
    <row r="52" spans="1:84">
      <c r="A52" t="str">
        <f>'Pick Dist.'!A31</f>
        <v>Brown-Ripple</v>
      </c>
      <c r="B52" s="118">
        <f>'Pick Dist.'!B31</f>
        <v>1800000</v>
      </c>
      <c r="C52" s="118">
        <f>'Pick Dist.'!C31</f>
        <v>0</v>
      </c>
      <c r="D52" s="118">
        <f>'Pick Dist.'!D31</f>
        <v>105297.0316</v>
      </c>
      <c r="E52" s="118">
        <f>'Pick Dist.'!E31</f>
        <v>187286.73159999997</v>
      </c>
      <c r="F52" s="118">
        <f>'Pick Dist.'!F31</f>
        <v>0</v>
      </c>
      <c r="G52" s="118">
        <f>'Pick Dist.'!G31</f>
        <v>0</v>
      </c>
      <c r="H52" s="118">
        <f>'Pick Dist.'!H31</f>
        <v>0</v>
      </c>
      <c r="I52" s="118">
        <f>'Pick Dist.'!I31</f>
        <v>0</v>
      </c>
      <c r="J52" s="118">
        <f>'Pick Dist.'!J31</f>
        <v>0</v>
      </c>
      <c r="K52" s="118">
        <f>'Pick Dist.'!K31</f>
        <v>0</v>
      </c>
      <c r="L52" s="118">
        <f>'Pick Dist.'!L31</f>
        <v>19629.527000755017</v>
      </c>
      <c r="M52" s="118">
        <f>'Pick Dist.'!M31</f>
        <v>0</v>
      </c>
      <c r="N52" s="118">
        <f>'Pick Dist.'!N31</f>
        <v>0</v>
      </c>
      <c r="O52" s="118">
        <f>'Pick Dist.'!O31</f>
        <v>0</v>
      </c>
      <c r="P52" s="118">
        <f>'Pick Dist.'!P31</f>
        <v>0</v>
      </c>
      <c r="Q52" s="118">
        <f>'Pick Dist.'!Q31</f>
        <v>12022.651054929618</v>
      </c>
      <c r="R52" s="118">
        <f>'Pick Dist.'!R31</f>
        <v>0</v>
      </c>
      <c r="S52" s="118">
        <f>'Pick Dist.'!S31</f>
        <v>0</v>
      </c>
      <c r="T52" s="118">
        <f>'Pick Dist.'!T31</f>
        <v>0</v>
      </c>
      <c r="U52" s="118">
        <f>'Pick Dist.'!U31</f>
        <v>0</v>
      </c>
      <c r="V52" s="118">
        <f>'Pick Dist.'!V31</f>
        <v>0</v>
      </c>
      <c r="W52" s="118">
        <f>'Pick Dist.'!W31</f>
        <v>0</v>
      </c>
      <c r="X52" s="118">
        <f>'Pick Dist.'!X31</f>
        <v>0</v>
      </c>
      <c r="Y52" s="118">
        <f>'Pick Dist.'!Y31</f>
        <v>0</v>
      </c>
      <c r="Z52" s="118">
        <f>'Pick Dist.'!Z31</f>
        <v>0</v>
      </c>
      <c r="AA52" s="118">
        <f>'Pick Dist.'!AA31</f>
        <v>0</v>
      </c>
      <c r="AB52" s="118">
        <f>'Pick Dist.'!AB31</f>
        <v>0</v>
      </c>
      <c r="AC52" s="118">
        <f>'Pick Dist.'!AC31</f>
        <v>0</v>
      </c>
      <c r="AD52" s="118">
        <f>'Pick Dist.'!AD31</f>
        <v>0</v>
      </c>
      <c r="AE52" s="118">
        <f>'Pick Dist.'!AE31</f>
        <v>0</v>
      </c>
      <c r="AF52" s="118">
        <f>'Pick Dist.'!AF31</f>
        <v>0</v>
      </c>
      <c r="AG52" s="118">
        <f>'Pick Dist.'!AG31</f>
        <v>280</v>
      </c>
      <c r="AH52" s="118">
        <f>'Pick Dist.'!AH31</f>
        <v>0</v>
      </c>
      <c r="AI52" s="118">
        <f>'Pick Dist.'!AI31</f>
        <v>0</v>
      </c>
      <c r="AJ52" s="118">
        <f>'Pick Dist.'!AJ31</f>
        <v>0</v>
      </c>
      <c r="AK52" s="118">
        <f>'Pick Dist.'!AK31</f>
        <v>0</v>
      </c>
      <c r="AL52" s="118">
        <f>'Pick Dist.'!AL31</f>
        <v>0</v>
      </c>
      <c r="AM52" s="118">
        <f>'Pick Dist.'!AM31</f>
        <v>0</v>
      </c>
      <c r="AN52" s="118">
        <f>'Pick Dist.'!AN31</f>
        <v>0</v>
      </c>
      <c r="AO52" s="118">
        <f>'Pick Dist.'!AO31</f>
        <v>0</v>
      </c>
      <c r="AP52" s="118">
        <f>'Pick Dist.'!AP40</f>
        <v>0</v>
      </c>
      <c r="AQ52" s="118" t="str">
        <f>VLOOKUP(A52,Participants!$A$2:$AY$138,51,FALSE)</f>
        <v>Johnson, Dustin</v>
      </c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</row>
    <row r="53" spans="1:84">
      <c r="A53" t="str">
        <f>'Pick Dist.'!A119</f>
        <v>Still Pushin</v>
      </c>
      <c r="B53" s="118">
        <f>'Pick Dist.'!B119</f>
        <v>1800000</v>
      </c>
      <c r="C53" s="118">
        <f>'Pick Dist.'!C119</f>
        <v>0</v>
      </c>
      <c r="D53" s="118">
        <f>'Pick Dist.'!D119</f>
        <v>105297.0316</v>
      </c>
      <c r="E53" s="118">
        <f>'Pick Dist.'!E119</f>
        <v>0</v>
      </c>
      <c r="F53" s="118">
        <f>'Pick Dist.'!F119</f>
        <v>301250</v>
      </c>
      <c r="G53" s="118">
        <f>'Pick Dist.'!G119</f>
        <v>0</v>
      </c>
      <c r="H53" s="118">
        <f>'Pick Dist.'!H119</f>
        <v>105297.0316</v>
      </c>
      <c r="I53" s="118">
        <f>'Pick Dist.'!I119</f>
        <v>0</v>
      </c>
      <c r="J53" s="118">
        <f>'Pick Dist.'!J119</f>
        <v>0</v>
      </c>
      <c r="K53" s="118">
        <f>'Pick Dist.'!K119</f>
        <v>0</v>
      </c>
      <c r="L53" s="118">
        <f>'Pick Dist.'!L119</f>
        <v>0</v>
      </c>
      <c r="M53" s="118">
        <f>'Pick Dist.'!M119</f>
        <v>0</v>
      </c>
      <c r="N53" s="118">
        <f>'Pick Dist.'!N119</f>
        <v>0</v>
      </c>
      <c r="O53" s="118">
        <f>'Pick Dist.'!O119</f>
        <v>0</v>
      </c>
      <c r="P53" s="118">
        <f>'Pick Dist.'!P119</f>
        <v>0</v>
      </c>
      <c r="Q53" s="118">
        <f>'Pick Dist.'!Q119</f>
        <v>0</v>
      </c>
      <c r="R53" s="118">
        <f>'Pick Dist.'!R119</f>
        <v>0</v>
      </c>
      <c r="S53" s="118">
        <f>'Pick Dist.'!S119</f>
        <v>29562.201659999952</v>
      </c>
      <c r="T53" s="118">
        <f>'Pick Dist.'!T119</f>
        <v>0</v>
      </c>
      <c r="U53" s="118">
        <f>'Pick Dist.'!U119</f>
        <v>0</v>
      </c>
      <c r="V53" s="118">
        <f>'Pick Dist.'!V119</f>
        <v>0</v>
      </c>
      <c r="W53" s="118">
        <f>'Pick Dist.'!W119</f>
        <v>0</v>
      </c>
      <c r="X53" s="118">
        <f>'Pick Dist.'!X119</f>
        <v>0</v>
      </c>
      <c r="Y53" s="118">
        <f>'Pick Dist.'!Y119</f>
        <v>0</v>
      </c>
      <c r="Z53" s="118">
        <f>'Pick Dist.'!Z119</f>
        <v>0</v>
      </c>
      <c r="AA53" s="118">
        <f>'Pick Dist.'!AA119</f>
        <v>0</v>
      </c>
      <c r="AB53" s="118">
        <f>'Pick Dist.'!AB119</f>
        <v>0</v>
      </c>
      <c r="AC53" s="118">
        <f>'Pick Dist.'!AC119</f>
        <v>0</v>
      </c>
      <c r="AD53" s="118">
        <f>'Pick Dist.'!AD119</f>
        <v>0</v>
      </c>
      <c r="AE53" s="118">
        <f>'Pick Dist.'!AE119</f>
        <v>0</v>
      </c>
      <c r="AF53" s="118">
        <f>'Pick Dist.'!AF119</f>
        <v>0</v>
      </c>
      <c r="AG53" s="118">
        <f>'Pick Dist.'!AG119</f>
        <v>278</v>
      </c>
      <c r="AH53" s="118">
        <f>'Pick Dist.'!AH119</f>
        <v>0</v>
      </c>
      <c r="AI53" s="118">
        <f>'Pick Dist.'!AI119</f>
        <v>0</v>
      </c>
      <c r="AJ53" s="118">
        <f>'Pick Dist.'!AJ119</f>
        <v>0</v>
      </c>
      <c r="AK53" s="118">
        <f>'Pick Dist.'!AK119</f>
        <v>0</v>
      </c>
      <c r="AL53" s="118">
        <f>'Pick Dist.'!AL119</f>
        <v>0</v>
      </c>
      <c r="AM53" s="118">
        <f>'Pick Dist.'!AM119</f>
        <v>0</v>
      </c>
      <c r="AN53" s="118">
        <f>'Pick Dist.'!AN119</f>
        <v>0</v>
      </c>
      <c r="AO53" s="118">
        <f>'Pick Dist.'!AO119</f>
        <v>0</v>
      </c>
      <c r="AP53" s="118">
        <f>'Pick Dist.'!AP108</f>
        <v>0</v>
      </c>
      <c r="AQ53" s="118" t="str">
        <f>VLOOKUP(A53,Participants!$A$2:$AY$138,51,FALSE)</f>
        <v>Day, Jason</v>
      </c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</row>
    <row r="54" spans="1:84">
      <c r="A54" t="str">
        <f>'Pick Dist.'!A26</f>
        <v>Boomer</v>
      </c>
      <c r="B54" s="118">
        <f>'Pick Dist.'!B26</f>
        <v>1800000</v>
      </c>
      <c r="C54" s="118">
        <f>'Pick Dist.'!C26</f>
        <v>0</v>
      </c>
      <c r="D54" s="118">
        <f>'Pick Dist.'!D26</f>
        <v>105297.0316</v>
      </c>
      <c r="E54" s="118">
        <f>'Pick Dist.'!E26</f>
        <v>0</v>
      </c>
      <c r="F54" s="118">
        <f>'Pick Dist.'!F26</f>
        <v>301250</v>
      </c>
      <c r="G54" s="118">
        <f>'Pick Dist.'!G26</f>
        <v>0</v>
      </c>
      <c r="H54" s="118">
        <f>'Pick Dist.'!H26</f>
        <v>0</v>
      </c>
      <c r="I54" s="118">
        <f>'Pick Dist.'!I26</f>
        <v>22992.877249999903</v>
      </c>
      <c r="J54" s="118">
        <f>'Pick Dist.'!J26</f>
        <v>0</v>
      </c>
      <c r="K54" s="118">
        <f>'Pick Dist.'!K26</f>
        <v>0</v>
      </c>
      <c r="L54" s="118">
        <f>'Pick Dist.'!L26</f>
        <v>19629.527000755017</v>
      </c>
      <c r="M54" s="118">
        <f>'Pick Dist.'!M26</f>
        <v>0</v>
      </c>
      <c r="N54" s="118">
        <f>'Pick Dist.'!N26</f>
        <v>0</v>
      </c>
      <c r="O54" s="118">
        <f>'Pick Dist.'!O26</f>
        <v>0</v>
      </c>
      <c r="P54" s="118">
        <f>'Pick Dist.'!P26</f>
        <v>0</v>
      </c>
      <c r="Q54" s="118">
        <f>'Pick Dist.'!Q26</f>
        <v>0</v>
      </c>
      <c r="R54" s="118">
        <f>'Pick Dist.'!R26</f>
        <v>0</v>
      </c>
      <c r="S54" s="118">
        <f>'Pick Dist.'!S26</f>
        <v>0</v>
      </c>
      <c r="T54" s="118">
        <f>'Pick Dist.'!T26</f>
        <v>0</v>
      </c>
      <c r="U54" s="118">
        <f>'Pick Dist.'!U26</f>
        <v>0</v>
      </c>
      <c r="V54" s="118">
        <f>'Pick Dist.'!V26</f>
        <v>0</v>
      </c>
      <c r="W54" s="118">
        <f>'Pick Dist.'!W26</f>
        <v>0</v>
      </c>
      <c r="X54" s="118">
        <f>'Pick Dist.'!X26</f>
        <v>0</v>
      </c>
      <c r="Y54" s="118">
        <f>'Pick Dist.'!Y26</f>
        <v>0</v>
      </c>
      <c r="Z54" s="118">
        <f>'Pick Dist.'!Z26</f>
        <v>0</v>
      </c>
      <c r="AA54" s="118">
        <f>'Pick Dist.'!AA26</f>
        <v>0</v>
      </c>
      <c r="AB54" s="118">
        <f>'Pick Dist.'!AB26</f>
        <v>0</v>
      </c>
      <c r="AC54" s="118">
        <f>'Pick Dist.'!AC26</f>
        <v>0</v>
      </c>
      <c r="AD54" s="118">
        <f>'Pick Dist.'!AD26</f>
        <v>0</v>
      </c>
      <c r="AE54" s="118">
        <f>'Pick Dist.'!AE26</f>
        <v>0</v>
      </c>
      <c r="AF54" s="118">
        <f>'Pick Dist.'!AF26</f>
        <v>0</v>
      </c>
      <c r="AG54" s="118">
        <f>'Pick Dist.'!AG26</f>
        <v>279</v>
      </c>
      <c r="AH54" s="118">
        <f>'Pick Dist.'!AH26</f>
        <v>0</v>
      </c>
      <c r="AI54" s="118">
        <f>'Pick Dist.'!AI26</f>
        <v>0</v>
      </c>
      <c r="AJ54" s="118">
        <f>'Pick Dist.'!AJ26</f>
        <v>0</v>
      </c>
      <c r="AK54" s="118">
        <f>'Pick Dist.'!AK26</f>
        <v>0</v>
      </c>
      <c r="AL54" s="118">
        <f>'Pick Dist.'!AL26</f>
        <v>0</v>
      </c>
      <c r="AM54" s="118">
        <f>'Pick Dist.'!AM26</f>
        <v>0</v>
      </c>
      <c r="AN54" s="118">
        <f>'Pick Dist.'!AN26</f>
        <v>0</v>
      </c>
      <c r="AO54" s="118">
        <f>'Pick Dist.'!AO26</f>
        <v>0</v>
      </c>
      <c r="AP54" s="118">
        <f>'Pick Dist.'!AP19</f>
        <v>0</v>
      </c>
      <c r="AQ54" s="118" t="str">
        <f>VLOOKUP(A54,Participants!$A$2:$AY$138,51,FALSE)</f>
        <v>Rose, Justin</v>
      </c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</row>
    <row r="55" spans="1:84">
      <c r="A55" t="str">
        <f>'Pick Dist.'!A135</f>
        <v>Vertigo Man</v>
      </c>
      <c r="B55" s="118">
        <f>'Pick Dist.'!B135</f>
        <v>1800000</v>
      </c>
      <c r="C55" s="118">
        <f>'Pick Dist.'!C135</f>
        <v>0</v>
      </c>
      <c r="D55" s="118">
        <f>'Pick Dist.'!D135</f>
        <v>105297.0316</v>
      </c>
      <c r="E55" s="118">
        <f>'Pick Dist.'!E135</f>
        <v>0</v>
      </c>
      <c r="F55" s="118">
        <f>'Pick Dist.'!F135</f>
        <v>301250</v>
      </c>
      <c r="G55" s="118">
        <f>'Pick Dist.'!G135</f>
        <v>0</v>
      </c>
      <c r="H55" s="118">
        <f>'Pick Dist.'!H135</f>
        <v>0</v>
      </c>
      <c r="I55" s="118">
        <f>'Pick Dist.'!I135</f>
        <v>22992.877249999903</v>
      </c>
      <c r="J55" s="118">
        <f>'Pick Dist.'!J135</f>
        <v>0</v>
      </c>
      <c r="K55" s="118">
        <f>'Pick Dist.'!K135</f>
        <v>0</v>
      </c>
      <c r="L55" s="118">
        <f>'Pick Dist.'!L135</f>
        <v>0</v>
      </c>
      <c r="M55" s="118">
        <f>'Pick Dist.'!M135</f>
        <v>0</v>
      </c>
      <c r="N55" s="118">
        <f>'Pick Dist.'!N135</f>
        <v>0</v>
      </c>
      <c r="O55" s="118">
        <f>'Pick Dist.'!O135</f>
        <v>0</v>
      </c>
      <c r="P55" s="118">
        <f>'Pick Dist.'!P135</f>
        <v>0</v>
      </c>
      <c r="Q55" s="118">
        <f>'Pick Dist.'!Q135</f>
        <v>12022.651054929618</v>
      </c>
      <c r="R55" s="118">
        <f>'Pick Dist.'!R135</f>
        <v>0</v>
      </c>
      <c r="S55" s="118">
        <f>'Pick Dist.'!S135</f>
        <v>0</v>
      </c>
      <c r="T55" s="118">
        <f>'Pick Dist.'!T135</f>
        <v>0</v>
      </c>
      <c r="U55" s="118">
        <f>'Pick Dist.'!U135</f>
        <v>0</v>
      </c>
      <c r="V55" s="118">
        <f>'Pick Dist.'!V135</f>
        <v>0</v>
      </c>
      <c r="W55" s="118">
        <f>'Pick Dist.'!W135</f>
        <v>0</v>
      </c>
      <c r="X55" s="118">
        <f>'Pick Dist.'!X135</f>
        <v>0</v>
      </c>
      <c r="Y55" s="118">
        <f>'Pick Dist.'!Y135</f>
        <v>0</v>
      </c>
      <c r="Z55" s="118">
        <f>'Pick Dist.'!Z135</f>
        <v>0</v>
      </c>
      <c r="AA55" s="118">
        <f>'Pick Dist.'!AA135</f>
        <v>0</v>
      </c>
      <c r="AB55" s="118">
        <f>'Pick Dist.'!AB135</f>
        <v>0</v>
      </c>
      <c r="AC55" s="118">
        <f>'Pick Dist.'!AC135</f>
        <v>0</v>
      </c>
      <c r="AD55" s="118">
        <f>'Pick Dist.'!AD135</f>
        <v>0</v>
      </c>
      <c r="AE55" s="118">
        <f>'Pick Dist.'!AE135</f>
        <v>0</v>
      </c>
      <c r="AF55" s="118">
        <f>'Pick Dist.'!AF135</f>
        <v>0</v>
      </c>
      <c r="AG55" s="118">
        <f>'Pick Dist.'!AG135</f>
        <v>276</v>
      </c>
      <c r="AH55" s="118">
        <f>'Pick Dist.'!AH135</f>
        <v>0</v>
      </c>
      <c r="AI55" s="118">
        <f>'Pick Dist.'!AI135</f>
        <v>0</v>
      </c>
      <c r="AJ55" s="118">
        <f>'Pick Dist.'!AJ135</f>
        <v>0</v>
      </c>
      <c r="AK55" s="118">
        <f>'Pick Dist.'!AK135</f>
        <v>0</v>
      </c>
      <c r="AL55" s="118">
        <f>'Pick Dist.'!AL135</f>
        <v>0</v>
      </c>
      <c r="AM55" s="118">
        <f>'Pick Dist.'!AM135</f>
        <v>0</v>
      </c>
      <c r="AN55" s="118">
        <f>'Pick Dist.'!AN135</f>
        <v>0</v>
      </c>
      <c r="AO55" s="118">
        <f>'Pick Dist.'!AO135</f>
        <v>0</v>
      </c>
      <c r="AP55" s="118">
        <f>'Pick Dist.'!AP126</f>
        <v>0</v>
      </c>
      <c r="AQ55" s="118" t="str">
        <f>VLOOKUP(A55,Participants!$A$2:$AY$138,51,FALSE)</f>
        <v>Day, Jason</v>
      </c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</row>
    <row r="56" spans="1:84">
      <c r="A56" t="str">
        <f>'Pick Dist.'!A24</f>
        <v>BOBBY J</v>
      </c>
      <c r="B56" s="118">
        <f>'Pick Dist.'!B24</f>
        <v>1800000</v>
      </c>
      <c r="C56" s="118">
        <f>'Pick Dist.'!C24</f>
        <v>0</v>
      </c>
      <c r="D56" s="118">
        <f>'Pick Dist.'!D24</f>
        <v>105297.0316</v>
      </c>
      <c r="E56" s="118">
        <f>'Pick Dist.'!E24</f>
        <v>0</v>
      </c>
      <c r="F56" s="118">
        <f>'Pick Dist.'!F24</f>
        <v>301250</v>
      </c>
      <c r="G56" s="118">
        <f>'Pick Dist.'!G24</f>
        <v>0</v>
      </c>
      <c r="H56" s="118">
        <f>'Pick Dist.'!H24</f>
        <v>0</v>
      </c>
      <c r="I56" s="118">
        <f>'Pick Dist.'!I24</f>
        <v>22992.877249999903</v>
      </c>
      <c r="J56" s="118">
        <f>'Pick Dist.'!J24</f>
        <v>0</v>
      </c>
      <c r="K56" s="118">
        <f>'Pick Dist.'!K24</f>
        <v>0</v>
      </c>
      <c r="L56" s="118">
        <f>'Pick Dist.'!L24</f>
        <v>0</v>
      </c>
      <c r="M56" s="118">
        <f>'Pick Dist.'!M24</f>
        <v>0</v>
      </c>
      <c r="N56" s="118">
        <f>'Pick Dist.'!N24</f>
        <v>0</v>
      </c>
      <c r="O56" s="118">
        <f>'Pick Dist.'!O24</f>
        <v>0</v>
      </c>
      <c r="P56" s="118">
        <f>'Pick Dist.'!P24</f>
        <v>0</v>
      </c>
      <c r="Q56" s="118">
        <f>'Pick Dist.'!Q24</f>
        <v>12022.651054929618</v>
      </c>
      <c r="R56" s="118">
        <f>'Pick Dist.'!R24</f>
        <v>0</v>
      </c>
      <c r="S56" s="118">
        <f>'Pick Dist.'!S24</f>
        <v>0</v>
      </c>
      <c r="T56" s="118">
        <f>'Pick Dist.'!T24</f>
        <v>0</v>
      </c>
      <c r="U56" s="118">
        <f>'Pick Dist.'!U24</f>
        <v>0</v>
      </c>
      <c r="V56" s="118">
        <f>'Pick Dist.'!V24</f>
        <v>0</v>
      </c>
      <c r="W56" s="118">
        <f>'Pick Dist.'!W24</f>
        <v>0</v>
      </c>
      <c r="X56" s="118">
        <f>'Pick Dist.'!X24</f>
        <v>0</v>
      </c>
      <c r="Y56" s="118">
        <f>'Pick Dist.'!Y24</f>
        <v>0</v>
      </c>
      <c r="Z56" s="118">
        <f>'Pick Dist.'!Z24</f>
        <v>0</v>
      </c>
      <c r="AA56" s="118">
        <f>'Pick Dist.'!AA24</f>
        <v>0</v>
      </c>
      <c r="AB56" s="118">
        <f>'Pick Dist.'!AB24</f>
        <v>0</v>
      </c>
      <c r="AC56" s="118">
        <f>'Pick Dist.'!AC24</f>
        <v>0</v>
      </c>
      <c r="AD56" s="118">
        <f>'Pick Dist.'!AD24</f>
        <v>0</v>
      </c>
      <c r="AE56" s="118">
        <f>'Pick Dist.'!AE24</f>
        <v>0</v>
      </c>
      <c r="AF56" s="118">
        <f>'Pick Dist.'!AF24</f>
        <v>0</v>
      </c>
      <c r="AG56" s="118">
        <f>'Pick Dist.'!AG24</f>
        <v>278</v>
      </c>
      <c r="AH56" s="118">
        <f>'Pick Dist.'!AH24</f>
        <v>0</v>
      </c>
      <c r="AI56" s="118">
        <f>'Pick Dist.'!AI24</f>
        <v>0</v>
      </c>
      <c r="AJ56" s="118">
        <f>'Pick Dist.'!AJ24</f>
        <v>0</v>
      </c>
      <c r="AK56" s="118">
        <f>'Pick Dist.'!AK24</f>
        <v>0</v>
      </c>
      <c r="AL56" s="118">
        <f>'Pick Dist.'!AL24</f>
        <v>0</v>
      </c>
      <c r="AM56" s="118">
        <f>'Pick Dist.'!AM24</f>
        <v>0</v>
      </c>
      <c r="AN56" s="118">
        <f>'Pick Dist.'!AN24</f>
        <v>0</v>
      </c>
      <c r="AO56" s="118">
        <f>'Pick Dist.'!AO24</f>
        <v>0</v>
      </c>
      <c r="AP56" s="118">
        <f>'Pick Dist.'!AP11</f>
        <v>0</v>
      </c>
      <c r="AQ56" s="118" t="str">
        <f>VLOOKUP(A56,Participants!$A$2:$AY$138,51,FALSE)</f>
        <v>Johnson, Zach</v>
      </c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</row>
    <row r="57" spans="1:84">
      <c r="A57" t="str">
        <f>'Pick Dist.'!A34</f>
        <v>cachee</v>
      </c>
      <c r="B57" s="118">
        <f>'Pick Dist.'!B34</f>
        <v>1800000</v>
      </c>
      <c r="C57" s="118">
        <f>'Pick Dist.'!C34</f>
        <v>0</v>
      </c>
      <c r="D57" s="118">
        <f>'Pick Dist.'!D34</f>
        <v>105297.0316</v>
      </c>
      <c r="E57" s="118">
        <f>'Pick Dist.'!E34</f>
        <v>0</v>
      </c>
      <c r="F57" s="118">
        <f>'Pick Dist.'!F34</f>
        <v>301250</v>
      </c>
      <c r="G57" s="118">
        <f>'Pick Dist.'!G34</f>
        <v>0</v>
      </c>
      <c r="H57" s="118">
        <f>'Pick Dist.'!H34</f>
        <v>0</v>
      </c>
      <c r="I57" s="118">
        <f>'Pick Dist.'!I34</f>
        <v>22992.877249999903</v>
      </c>
      <c r="J57" s="118">
        <f>'Pick Dist.'!J34</f>
        <v>0</v>
      </c>
      <c r="K57" s="118">
        <f>'Pick Dist.'!K34</f>
        <v>0</v>
      </c>
      <c r="L57" s="118">
        <f>'Pick Dist.'!L34</f>
        <v>0</v>
      </c>
      <c r="M57" s="118">
        <f>'Pick Dist.'!M34</f>
        <v>0</v>
      </c>
      <c r="N57" s="118">
        <f>'Pick Dist.'!N34</f>
        <v>0</v>
      </c>
      <c r="O57" s="118">
        <f>'Pick Dist.'!O34</f>
        <v>0</v>
      </c>
      <c r="P57" s="118">
        <f>'Pick Dist.'!P34</f>
        <v>0</v>
      </c>
      <c r="Q57" s="118">
        <f>'Pick Dist.'!Q34</f>
        <v>0</v>
      </c>
      <c r="R57" s="118">
        <f>'Pick Dist.'!R34</f>
        <v>0</v>
      </c>
      <c r="S57" s="118">
        <f>'Pick Dist.'!S34</f>
        <v>0</v>
      </c>
      <c r="T57" s="118">
        <f>'Pick Dist.'!T34</f>
        <v>0</v>
      </c>
      <c r="U57" s="118">
        <f>'Pick Dist.'!U34</f>
        <v>0</v>
      </c>
      <c r="V57" s="118">
        <f>'Pick Dist.'!V34</f>
        <v>0</v>
      </c>
      <c r="W57" s="118">
        <f>'Pick Dist.'!W34</f>
        <v>0</v>
      </c>
      <c r="X57" s="118">
        <f>'Pick Dist.'!X34</f>
        <v>0</v>
      </c>
      <c r="Y57" s="118">
        <f>'Pick Dist.'!Y34</f>
        <v>0</v>
      </c>
      <c r="Z57" s="118">
        <f>'Pick Dist.'!Z34</f>
        <v>16828.60936064343</v>
      </c>
      <c r="AA57" s="118">
        <f>'Pick Dist.'!AA34</f>
        <v>0</v>
      </c>
      <c r="AB57" s="118">
        <f>'Pick Dist.'!AB34</f>
        <v>0</v>
      </c>
      <c r="AC57" s="118">
        <f>'Pick Dist.'!AC34</f>
        <v>0</v>
      </c>
      <c r="AD57" s="118">
        <f>'Pick Dist.'!AD34</f>
        <v>0</v>
      </c>
      <c r="AE57" s="118">
        <f>'Pick Dist.'!AE34</f>
        <v>0</v>
      </c>
      <c r="AF57" s="118">
        <f>'Pick Dist.'!AF34</f>
        <v>0</v>
      </c>
      <c r="AG57" s="118">
        <f>'Pick Dist.'!AG34</f>
        <v>280</v>
      </c>
      <c r="AH57" s="118">
        <f>'Pick Dist.'!AH34</f>
        <v>0</v>
      </c>
      <c r="AI57" s="118">
        <f>'Pick Dist.'!AI34</f>
        <v>0</v>
      </c>
      <c r="AJ57" s="118">
        <f>'Pick Dist.'!AJ34</f>
        <v>0</v>
      </c>
      <c r="AK57" s="118">
        <f>'Pick Dist.'!AK34</f>
        <v>0</v>
      </c>
      <c r="AL57" s="118">
        <f>'Pick Dist.'!AL34</f>
        <v>0</v>
      </c>
      <c r="AM57" s="118">
        <f>'Pick Dist.'!AM34</f>
        <v>0</v>
      </c>
      <c r="AN57" s="118">
        <f>'Pick Dist.'!AN34</f>
        <v>0</v>
      </c>
      <c r="AO57" s="118">
        <f>'Pick Dist.'!AO34</f>
        <v>0</v>
      </c>
      <c r="AP57" s="118">
        <f>'Pick Dist.'!AP23</f>
        <v>0</v>
      </c>
      <c r="AQ57" s="118" t="str">
        <f>VLOOKUP(A57,Participants!$A$2:$AY$138,51,FALSE)</f>
        <v>Johnson, Dustin</v>
      </c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</row>
    <row r="58" spans="1:84">
      <c r="A58" t="str">
        <f>'Pick Dist.'!A86</f>
        <v>miam224</v>
      </c>
      <c r="B58" s="118">
        <f>'Pick Dist.'!B86</f>
        <v>1800000</v>
      </c>
      <c r="C58" s="118">
        <f>'Pick Dist.'!C86</f>
        <v>0</v>
      </c>
      <c r="D58" s="118">
        <f>'Pick Dist.'!D86</f>
        <v>105297.0316</v>
      </c>
      <c r="E58" s="118">
        <f>'Pick Dist.'!E86</f>
        <v>0</v>
      </c>
      <c r="F58" s="118">
        <f>'Pick Dist.'!F86</f>
        <v>301250</v>
      </c>
      <c r="G58" s="118">
        <f>'Pick Dist.'!G86</f>
        <v>0</v>
      </c>
      <c r="H58" s="118">
        <f>'Pick Dist.'!H86</f>
        <v>0</v>
      </c>
      <c r="I58" s="118">
        <f>'Pick Dist.'!I86</f>
        <v>0</v>
      </c>
      <c r="J58" s="118">
        <f>'Pick Dist.'!J86</f>
        <v>0</v>
      </c>
      <c r="K58" s="118">
        <f>'Pick Dist.'!K86</f>
        <v>187286.73159999997</v>
      </c>
      <c r="L58" s="118">
        <f>'Pick Dist.'!L86</f>
        <v>0</v>
      </c>
      <c r="M58" s="118">
        <f>'Pick Dist.'!M86</f>
        <v>0</v>
      </c>
      <c r="N58" s="118">
        <f>'Pick Dist.'!N86</f>
        <v>0</v>
      </c>
      <c r="O58" s="118">
        <f>'Pick Dist.'!O86</f>
        <v>0</v>
      </c>
      <c r="P58" s="118">
        <f>'Pick Dist.'!P86</f>
        <v>0</v>
      </c>
      <c r="Q58" s="118">
        <f>'Pick Dist.'!Q86</f>
        <v>0</v>
      </c>
      <c r="R58" s="118">
        <f>'Pick Dist.'!R86</f>
        <v>0</v>
      </c>
      <c r="S58" s="118">
        <f>'Pick Dist.'!S86</f>
        <v>29562.201659999952</v>
      </c>
      <c r="T58" s="118">
        <f>'Pick Dist.'!T86</f>
        <v>0</v>
      </c>
      <c r="U58" s="118">
        <f>'Pick Dist.'!U86</f>
        <v>0</v>
      </c>
      <c r="V58" s="118">
        <f>'Pick Dist.'!V86</f>
        <v>0</v>
      </c>
      <c r="W58" s="118">
        <f>'Pick Dist.'!W86</f>
        <v>0</v>
      </c>
      <c r="X58" s="118">
        <f>'Pick Dist.'!X86</f>
        <v>0</v>
      </c>
      <c r="Y58" s="118">
        <f>'Pick Dist.'!Y86</f>
        <v>0</v>
      </c>
      <c r="Z58" s="118">
        <f>'Pick Dist.'!Z86</f>
        <v>0</v>
      </c>
      <c r="AA58" s="118">
        <f>'Pick Dist.'!AA86</f>
        <v>0</v>
      </c>
      <c r="AB58" s="118">
        <f>'Pick Dist.'!AB86</f>
        <v>0</v>
      </c>
      <c r="AC58" s="118">
        <f>'Pick Dist.'!AC86</f>
        <v>0</v>
      </c>
      <c r="AD58" s="118">
        <f>'Pick Dist.'!AD86</f>
        <v>0</v>
      </c>
      <c r="AE58" s="118">
        <f>'Pick Dist.'!AE86</f>
        <v>0</v>
      </c>
      <c r="AF58" s="118">
        <f>'Pick Dist.'!AF86</f>
        <v>0</v>
      </c>
      <c r="AG58" s="118">
        <f>'Pick Dist.'!AG86</f>
        <v>273</v>
      </c>
      <c r="AH58" s="118">
        <f>'Pick Dist.'!AH86</f>
        <v>0</v>
      </c>
      <c r="AI58" s="118">
        <f>'Pick Dist.'!AI86</f>
        <v>0</v>
      </c>
      <c r="AJ58" s="118">
        <f>'Pick Dist.'!AJ86</f>
        <v>0</v>
      </c>
      <c r="AK58" s="118">
        <f>'Pick Dist.'!AK86</f>
        <v>0</v>
      </c>
      <c r="AL58" s="118">
        <f>'Pick Dist.'!AL86</f>
        <v>0</v>
      </c>
      <c r="AM58" s="118">
        <f>'Pick Dist.'!AM86</f>
        <v>0</v>
      </c>
      <c r="AN58" s="118">
        <f>'Pick Dist.'!AN86</f>
        <v>0</v>
      </c>
      <c r="AO58" s="118">
        <f>'Pick Dist.'!AO86</f>
        <v>0</v>
      </c>
      <c r="AP58" s="118">
        <f>'Pick Dist.'!AP83</f>
        <v>0</v>
      </c>
      <c r="AQ58" s="118" t="str">
        <f>VLOOKUP(A58,Participants!$A$2:$AY$138,51,FALSE)</f>
        <v>Watson, Bubba</v>
      </c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</row>
    <row r="59" spans="1:84">
      <c r="A59" t="str">
        <f>'Pick Dist.'!A8</f>
        <v>ALLIEDWIRE2</v>
      </c>
      <c r="B59" s="118">
        <f>'Pick Dist.'!B8</f>
        <v>1800000</v>
      </c>
      <c r="C59" s="118">
        <f>'Pick Dist.'!C8</f>
        <v>0</v>
      </c>
      <c r="D59" s="118">
        <f>'Pick Dist.'!D8</f>
        <v>105297.0316</v>
      </c>
      <c r="E59" s="118">
        <f>'Pick Dist.'!E8</f>
        <v>0</v>
      </c>
      <c r="F59" s="118">
        <f>'Pick Dist.'!F8</f>
        <v>0</v>
      </c>
      <c r="G59" s="118">
        <f>'Pick Dist.'!G8</f>
        <v>187286.73159999997</v>
      </c>
      <c r="H59" s="118">
        <f>'Pick Dist.'!H8</f>
        <v>105297.0316</v>
      </c>
      <c r="I59" s="118">
        <f>'Pick Dist.'!I8</f>
        <v>0</v>
      </c>
      <c r="J59" s="118">
        <f>'Pick Dist.'!J8</f>
        <v>0</v>
      </c>
      <c r="K59" s="118">
        <f>'Pick Dist.'!K8</f>
        <v>0</v>
      </c>
      <c r="L59" s="118">
        <f>'Pick Dist.'!L8</f>
        <v>19629.527000755017</v>
      </c>
      <c r="M59" s="118">
        <f>'Pick Dist.'!M8</f>
        <v>0</v>
      </c>
      <c r="N59" s="118">
        <f>'Pick Dist.'!N8</f>
        <v>0</v>
      </c>
      <c r="O59" s="118">
        <f>'Pick Dist.'!O8</f>
        <v>0</v>
      </c>
      <c r="P59" s="118">
        <f>'Pick Dist.'!P8</f>
        <v>0</v>
      </c>
      <c r="Q59" s="118">
        <f>'Pick Dist.'!Q8</f>
        <v>0</v>
      </c>
      <c r="R59" s="118">
        <f>'Pick Dist.'!R8</f>
        <v>0</v>
      </c>
      <c r="S59" s="118">
        <f>'Pick Dist.'!S8</f>
        <v>0</v>
      </c>
      <c r="T59" s="118">
        <f>'Pick Dist.'!T8</f>
        <v>0</v>
      </c>
      <c r="U59" s="118">
        <f>'Pick Dist.'!U8</f>
        <v>0</v>
      </c>
      <c r="V59" s="118">
        <f>'Pick Dist.'!V8</f>
        <v>0</v>
      </c>
      <c r="W59" s="118">
        <f>'Pick Dist.'!W8</f>
        <v>0</v>
      </c>
      <c r="X59" s="118">
        <f>'Pick Dist.'!X8</f>
        <v>0</v>
      </c>
      <c r="Y59" s="118">
        <f>'Pick Dist.'!Y8</f>
        <v>0</v>
      </c>
      <c r="Z59" s="118">
        <f>'Pick Dist.'!Z8</f>
        <v>0</v>
      </c>
      <c r="AA59" s="118">
        <f>'Pick Dist.'!AA8</f>
        <v>0</v>
      </c>
      <c r="AB59" s="118">
        <f>'Pick Dist.'!AB8</f>
        <v>0</v>
      </c>
      <c r="AC59" s="118">
        <f>'Pick Dist.'!AC8</f>
        <v>0</v>
      </c>
      <c r="AD59" s="118">
        <f>'Pick Dist.'!AD8</f>
        <v>0</v>
      </c>
      <c r="AE59" s="118">
        <f>'Pick Dist.'!AE8</f>
        <v>0</v>
      </c>
      <c r="AF59" s="118">
        <f>'Pick Dist.'!AF8</f>
        <v>0</v>
      </c>
      <c r="AG59" s="118">
        <f>'Pick Dist.'!AG8</f>
        <v>270</v>
      </c>
      <c r="AH59" s="118">
        <f>'Pick Dist.'!AH8</f>
        <v>0</v>
      </c>
      <c r="AI59" s="118">
        <f>'Pick Dist.'!AI8</f>
        <v>0</v>
      </c>
      <c r="AJ59" s="118">
        <f>'Pick Dist.'!AJ8</f>
        <v>0</v>
      </c>
      <c r="AK59" s="118">
        <f>'Pick Dist.'!AK8</f>
        <v>0</v>
      </c>
      <c r="AL59" s="118">
        <f>'Pick Dist.'!AL8</f>
        <v>0</v>
      </c>
      <c r="AM59" s="118">
        <f>'Pick Dist.'!AM8</f>
        <v>0</v>
      </c>
      <c r="AN59" s="118">
        <f>'Pick Dist.'!AN8</f>
        <v>0</v>
      </c>
      <c r="AO59" s="118">
        <f>'Pick Dist.'!AO8</f>
        <v>0</v>
      </c>
      <c r="AP59" s="118">
        <f>'Pick Dist.'!AP6</f>
        <v>0</v>
      </c>
      <c r="AQ59" s="118" t="str">
        <f>VLOOKUP(A59,Participants!$A$2:$AY$138,51,FALSE)</f>
        <v>McIlroy, Rory</v>
      </c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</row>
    <row r="60" spans="1:84">
      <c r="A60" t="str">
        <f>'Pick Dist.'!A84</f>
        <v>Master Po</v>
      </c>
      <c r="B60" s="118">
        <f>'Pick Dist.'!B84</f>
        <v>1800000</v>
      </c>
      <c r="C60" s="118">
        <f>'Pick Dist.'!C84</f>
        <v>0</v>
      </c>
      <c r="D60" s="118">
        <f>'Pick Dist.'!D84</f>
        <v>105297.0316</v>
      </c>
      <c r="E60" s="118">
        <f>'Pick Dist.'!E84</f>
        <v>0</v>
      </c>
      <c r="F60" s="118">
        <f>'Pick Dist.'!F84</f>
        <v>0</v>
      </c>
      <c r="G60" s="118">
        <f>'Pick Dist.'!G84</f>
        <v>187286.73159999997</v>
      </c>
      <c r="H60" s="118">
        <f>'Pick Dist.'!H84</f>
        <v>105297.0316</v>
      </c>
      <c r="I60" s="118">
        <f>'Pick Dist.'!I84</f>
        <v>0</v>
      </c>
      <c r="J60" s="118">
        <f>'Pick Dist.'!J84</f>
        <v>0</v>
      </c>
      <c r="K60" s="118">
        <f>'Pick Dist.'!K84</f>
        <v>0</v>
      </c>
      <c r="L60" s="118">
        <f>'Pick Dist.'!L84</f>
        <v>0</v>
      </c>
      <c r="M60" s="118">
        <f>'Pick Dist.'!M84</f>
        <v>0</v>
      </c>
      <c r="N60" s="118">
        <f>'Pick Dist.'!N84</f>
        <v>0</v>
      </c>
      <c r="O60" s="118">
        <f>'Pick Dist.'!O84</f>
        <v>0</v>
      </c>
      <c r="P60" s="118">
        <f>'Pick Dist.'!P84</f>
        <v>0</v>
      </c>
      <c r="Q60" s="118">
        <f>'Pick Dist.'!Q84</f>
        <v>0</v>
      </c>
      <c r="R60" s="118">
        <f>'Pick Dist.'!R84</f>
        <v>0</v>
      </c>
      <c r="S60" s="118">
        <f>'Pick Dist.'!S84</f>
        <v>0</v>
      </c>
      <c r="T60" s="118">
        <f>'Pick Dist.'!T84</f>
        <v>0</v>
      </c>
      <c r="U60" s="118">
        <f>'Pick Dist.'!U84</f>
        <v>0</v>
      </c>
      <c r="V60" s="118">
        <f>'Pick Dist.'!V84</f>
        <v>0</v>
      </c>
      <c r="W60" s="118">
        <f>'Pick Dist.'!W84</f>
        <v>0</v>
      </c>
      <c r="X60" s="118">
        <f>'Pick Dist.'!X84</f>
        <v>0</v>
      </c>
      <c r="Y60" s="118">
        <f>'Pick Dist.'!Y84</f>
        <v>29562.201659999952</v>
      </c>
      <c r="Z60" s="118">
        <f>'Pick Dist.'!Z84</f>
        <v>0</v>
      </c>
      <c r="AA60" s="118">
        <f>'Pick Dist.'!AA84</f>
        <v>0</v>
      </c>
      <c r="AB60" s="118">
        <f>'Pick Dist.'!AB84</f>
        <v>0</v>
      </c>
      <c r="AC60" s="118">
        <f>'Pick Dist.'!AC84</f>
        <v>0</v>
      </c>
      <c r="AD60" s="118">
        <f>'Pick Dist.'!AD84</f>
        <v>0</v>
      </c>
      <c r="AE60" s="118">
        <f>'Pick Dist.'!AE84</f>
        <v>0</v>
      </c>
      <c r="AF60" s="118">
        <f>'Pick Dist.'!AF84</f>
        <v>0</v>
      </c>
      <c r="AG60" s="118">
        <f>'Pick Dist.'!AG84</f>
        <v>276</v>
      </c>
      <c r="AH60" s="118">
        <f>'Pick Dist.'!AH84</f>
        <v>0</v>
      </c>
      <c r="AI60" s="118">
        <f>'Pick Dist.'!AI84</f>
        <v>0</v>
      </c>
      <c r="AJ60" s="118">
        <f>'Pick Dist.'!AJ84</f>
        <v>0</v>
      </c>
      <c r="AK60" s="118">
        <f>'Pick Dist.'!AK84</f>
        <v>0</v>
      </c>
      <c r="AL60" s="118">
        <f>'Pick Dist.'!AL84</f>
        <v>0</v>
      </c>
      <c r="AM60" s="118">
        <f>'Pick Dist.'!AM84</f>
        <v>0</v>
      </c>
      <c r="AN60" s="118">
        <f>'Pick Dist.'!AN84</f>
        <v>0</v>
      </c>
      <c r="AO60" s="118">
        <f>'Pick Dist.'!AO84</f>
        <v>0</v>
      </c>
      <c r="AP60" s="118">
        <f>'Pick Dist.'!AP73</f>
        <v>0</v>
      </c>
      <c r="AQ60" s="118" t="str">
        <f>VLOOKUP(A60,Participants!$A$2:$AY$138,51,FALSE)</f>
        <v>Mickelson, Phil</v>
      </c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</row>
    <row r="61" spans="1:84">
      <c r="A61" t="str">
        <f>'Pick Dist.'!A62</f>
        <v>GOD #2</v>
      </c>
      <c r="B61" s="118">
        <f>'Pick Dist.'!B62</f>
        <v>1800000</v>
      </c>
      <c r="C61" s="118">
        <f>'Pick Dist.'!C62</f>
        <v>0</v>
      </c>
      <c r="D61" s="118">
        <f>'Pick Dist.'!D62</f>
        <v>105297.0316</v>
      </c>
      <c r="E61" s="118">
        <f>'Pick Dist.'!E62</f>
        <v>0</v>
      </c>
      <c r="F61" s="118">
        <f>'Pick Dist.'!F62</f>
        <v>0</v>
      </c>
      <c r="G61" s="118">
        <f>'Pick Dist.'!G62</f>
        <v>187286.73159999997</v>
      </c>
      <c r="H61" s="118">
        <f>'Pick Dist.'!H62</f>
        <v>0</v>
      </c>
      <c r="I61" s="118">
        <f>'Pick Dist.'!I62</f>
        <v>22992.877249999903</v>
      </c>
      <c r="J61" s="118">
        <f>'Pick Dist.'!J62</f>
        <v>0</v>
      </c>
      <c r="K61" s="118">
        <f>'Pick Dist.'!K62</f>
        <v>0</v>
      </c>
      <c r="L61" s="118">
        <f>'Pick Dist.'!L62</f>
        <v>19629.527000755017</v>
      </c>
      <c r="M61" s="118">
        <f>'Pick Dist.'!M62</f>
        <v>0</v>
      </c>
      <c r="N61" s="118">
        <f>'Pick Dist.'!N62</f>
        <v>0</v>
      </c>
      <c r="O61" s="118">
        <f>'Pick Dist.'!O62</f>
        <v>0</v>
      </c>
      <c r="P61" s="118">
        <f>'Pick Dist.'!P62</f>
        <v>0</v>
      </c>
      <c r="Q61" s="118">
        <f>'Pick Dist.'!Q62</f>
        <v>0</v>
      </c>
      <c r="R61" s="118">
        <f>'Pick Dist.'!R62</f>
        <v>0</v>
      </c>
      <c r="S61" s="118">
        <f>'Pick Dist.'!S62</f>
        <v>0</v>
      </c>
      <c r="T61" s="118">
        <f>'Pick Dist.'!T62</f>
        <v>0</v>
      </c>
      <c r="U61" s="118">
        <f>'Pick Dist.'!U62</f>
        <v>0</v>
      </c>
      <c r="V61" s="118">
        <f>'Pick Dist.'!V62</f>
        <v>0</v>
      </c>
      <c r="W61" s="118">
        <f>'Pick Dist.'!W62</f>
        <v>0</v>
      </c>
      <c r="X61" s="118">
        <f>'Pick Dist.'!X62</f>
        <v>0</v>
      </c>
      <c r="Y61" s="118">
        <f>'Pick Dist.'!Y62</f>
        <v>0</v>
      </c>
      <c r="Z61" s="118">
        <f>'Pick Dist.'!Z62</f>
        <v>0</v>
      </c>
      <c r="AA61" s="118">
        <f>'Pick Dist.'!AA62</f>
        <v>0</v>
      </c>
      <c r="AB61" s="118">
        <f>'Pick Dist.'!AB62</f>
        <v>0</v>
      </c>
      <c r="AC61" s="118">
        <f>'Pick Dist.'!AC62</f>
        <v>0</v>
      </c>
      <c r="AD61" s="118">
        <f>'Pick Dist.'!AD62</f>
        <v>0</v>
      </c>
      <c r="AE61" s="118">
        <f>'Pick Dist.'!AE62</f>
        <v>0</v>
      </c>
      <c r="AF61" s="118">
        <f>'Pick Dist.'!AF62</f>
        <v>0</v>
      </c>
      <c r="AG61" s="118">
        <f>'Pick Dist.'!AG62</f>
        <v>278</v>
      </c>
      <c r="AH61" s="118">
        <f>'Pick Dist.'!AH62</f>
        <v>0</v>
      </c>
      <c r="AI61" s="118">
        <f>'Pick Dist.'!AI62</f>
        <v>0</v>
      </c>
      <c r="AJ61" s="118">
        <f>'Pick Dist.'!AJ62</f>
        <v>0</v>
      </c>
      <c r="AK61" s="118">
        <f>'Pick Dist.'!AK62</f>
        <v>0</v>
      </c>
      <c r="AL61" s="118">
        <f>'Pick Dist.'!AL62</f>
        <v>0</v>
      </c>
      <c r="AM61" s="118">
        <f>'Pick Dist.'!AM62</f>
        <v>0</v>
      </c>
      <c r="AN61" s="118">
        <f>'Pick Dist.'!AN62</f>
        <v>0</v>
      </c>
      <c r="AO61" s="118">
        <f>'Pick Dist.'!AO62</f>
        <v>0</v>
      </c>
      <c r="AP61" s="118">
        <f>'Pick Dist.'!AP77</f>
        <v>0</v>
      </c>
      <c r="AQ61" s="118" t="str">
        <f>VLOOKUP(A61,Participants!$A$2:$AY$138,51,FALSE)</f>
        <v>Stenson, Henrik</v>
      </c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</row>
    <row r="62" spans="1:84">
      <c r="A62" t="str">
        <f>'Pick Dist.'!A12</f>
        <v>Anna Banana</v>
      </c>
      <c r="B62" s="118">
        <f>'Pick Dist.'!B12</f>
        <v>1800000</v>
      </c>
      <c r="C62" s="118">
        <f>'Pick Dist.'!C12</f>
        <v>0</v>
      </c>
      <c r="D62" s="118">
        <f>'Pick Dist.'!D12</f>
        <v>105297.0316</v>
      </c>
      <c r="E62" s="118">
        <f>'Pick Dist.'!E12</f>
        <v>0</v>
      </c>
      <c r="F62" s="118">
        <f>'Pick Dist.'!F12</f>
        <v>0</v>
      </c>
      <c r="G62" s="118">
        <f>'Pick Dist.'!G12</f>
        <v>187286.73159999997</v>
      </c>
      <c r="H62" s="118">
        <f>'Pick Dist.'!H12</f>
        <v>0</v>
      </c>
      <c r="I62" s="118">
        <f>'Pick Dist.'!I12</f>
        <v>22992.877249999903</v>
      </c>
      <c r="J62" s="118">
        <f>'Pick Dist.'!J12</f>
        <v>0</v>
      </c>
      <c r="K62" s="118">
        <f>'Pick Dist.'!K12</f>
        <v>0</v>
      </c>
      <c r="L62" s="118">
        <f>'Pick Dist.'!L12</f>
        <v>0</v>
      </c>
      <c r="M62" s="118">
        <f>'Pick Dist.'!M12</f>
        <v>0</v>
      </c>
      <c r="N62" s="118">
        <f>'Pick Dist.'!N12</f>
        <v>0</v>
      </c>
      <c r="O62" s="118">
        <f>'Pick Dist.'!O12</f>
        <v>0</v>
      </c>
      <c r="P62" s="118">
        <f>'Pick Dist.'!P12</f>
        <v>187286.73159999997</v>
      </c>
      <c r="Q62" s="118">
        <f>'Pick Dist.'!Q12</f>
        <v>0</v>
      </c>
      <c r="R62" s="118">
        <f>'Pick Dist.'!R12</f>
        <v>0</v>
      </c>
      <c r="S62" s="118">
        <f>'Pick Dist.'!S12</f>
        <v>0</v>
      </c>
      <c r="T62" s="118">
        <f>'Pick Dist.'!T12</f>
        <v>0</v>
      </c>
      <c r="U62" s="118">
        <f>'Pick Dist.'!U12</f>
        <v>0</v>
      </c>
      <c r="V62" s="118">
        <f>'Pick Dist.'!V12</f>
        <v>0</v>
      </c>
      <c r="W62" s="118">
        <f>'Pick Dist.'!W12</f>
        <v>0</v>
      </c>
      <c r="X62" s="118">
        <f>'Pick Dist.'!X12</f>
        <v>0</v>
      </c>
      <c r="Y62" s="118">
        <f>'Pick Dist.'!Y12</f>
        <v>0</v>
      </c>
      <c r="Z62" s="118">
        <f>'Pick Dist.'!Z12</f>
        <v>0</v>
      </c>
      <c r="AA62" s="118">
        <f>'Pick Dist.'!AA12</f>
        <v>0</v>
      </c>
      <c r="AB62" s="118">
        <f>'Pick Dist.'!AB12</f>
        <v>0</v>
      </c>
      <c r="AC62" s="118">
        <f>'Pick Dist.'!AC12</f>
        <v>0</v>
      </c>
      <c r="AD62" s="118">
        <f>'Pick Dist.'!AD12</f>
        <v>0</v>
      </c>
      <c r="AE62" s="118">
        <f>'Pick Dist.'!AE12</f>
        <v>0</v>
      </c>
      <c r="AF62" s="118">
        <f>'Pick Dist.'!AF12</f>
        <v>0</v>
      </c>
      <c r="AG62" s="118">
        <f>'Pick Dist.'!AG12</f>
        <v>278</v>
      </c>
      <c r="AH62" s="118">
        <f>'Pick Dist.'!AH12</f>
        <v>0</v>
      </c>
      <c r="AI62" s="118">
        <f>'Pick Dist.'!AI12</f>
        <v>0</v>
      </c>
      <c r="AJ62" s="118">
        <f>'Pick Dist.'!AJ12</f>
        <v>0</v>
      </c>
      <c r="AK62" s="118">
        <f>'Pick Dist.'!AK12</f>
        <v>0</v>
      </c>
      <c r="AL62" s="118">
        <f>'Pick Dist.'!AL12</f>
        <v>0</v>
      </c>
      <c r="AM62" s="118">
        <f>'Pick Dist.'!AM12</f>
        <v>0</v>
      </c>
      <c r="AN62" s="118">
        <f>'Pick Dist.'!AN12</f>
        <v>0</v>
      </c>
      <c r="AO62" s="118">
        <f>'Pick Dist.'!AO12</f>
        <v>0</v>
      </c>
      <c r="AP62" s="118">
        <f>'Pick Dist.'!AP7</f>
        <v>0</v>
      </c>
      <c r="AQ62" s="118" t="str">
        <f>VLOOKUP(A62,Participants!$A$2:$AY$138,51,FALSE)</f>
        <v>Rose, Justin</v>
      </c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</row>
    <row r="63" spans="1:84">
      <c r="A63" t="str">
        <f>'Pick Dist.'!A107</f>
        <v>Ripple Effect</v>
      </c>
      <c r="B63" s="118">
        <f>'Pick Dist.'!B107</f>
        <v>1800000</v>
      </c>
      <c r="C63" s="118">
        <f>'Pick Dist.'!C107</f>
        <v>0</v>
      </c>
      <c r="D63" s="118">
        <f>'Pick Dist.'!D107</f>
        <v>105297.0316</v>
      </c>
      <c r="E63" s="118">
        <f>'Pick Dist.'!E107</f>
        <v>0</v>
      </c>
      <c r="F63" s="118">
        <f>'Pick Dist.'!F107</f>
        <v>0</v>
      </c>
      <c r="G63" s="118">
        <f>'Pick Dist.'!G107</f>
        <v>187286.73159999997</v>
      </c>
      <c r="H63" s="118">
        <f>'Pick Dist.'!H107</f>
        <v>0</v>
      </c>
      <c r="I63" s="118">
        <f>'Pick Dist.'!I107</f>
        <v>22992.877249999903</v>
      </c>
      <c r="J63" s="118">
        <f>'Pick Dist.'!J107</f>
        <v>0</v>
      </c>
      <c r="K63" s="118">
        <f>'Pick Dist.'!K107</f>
        <v>0</v>
      </c>
      <c r="L63" s="118">
        <f>'Pick Dist.'!L107</f>
        <v>0</v>
      </c>
      <c r="M63" s="118">
        <f>'Pick Dist.'!M107</f>
        <v>0</v>
      </c>
      <c r="N63" s="118">
        <f>'Pick Dist.'!N107</f>
        <v>0</v>
      </c>
      <c r="O63" s="118">
        <f>'Pick Dist.'!O107</f>
        <v>0</v>
      </c>
      <c r="P63" s="118">
        <f>'Pick Dist.'!P107</f>
        <v>0</v>
      </c>
      <c r="Q63" s="118">
        <f>'Pick Dist.'!Q107</f>
        <v>0</v>
      </c>
      <c r="R63" s="118">
        <f>'Pick Dist.'!R107</f>
        <v>0</v>
      </c>
      <c r="S63" s="118">
        <f>'Pick Dist.'!S107</f>
        <v>0</v>
      </c>
      <c r="T63" s="118">
        <f>'Pick Dist.'!T107</f>
        <v>62678.830300000001</v>
      </c>
      <c r="U63" s="118">
        <f>'Pick Dist.'!U107</f>
        <v>0</v>
      </c>
      <c r="V63" s="118">
        <f>'Pick Dist.'!V107</f>
        <v>0</v>
      </c>
      <c r="W63" s="118">
        <f>'Pick Dist.'!W107</f>
        <v>0</v>
      </c>
      <c r="X63" s="118">
        <f>'Pick Dist.'!X107</f>
        <v>0</v>
      </c>
      <c r="Y63" s="118">
        <f>'Pick Dist.'!Y107</f>
        <v>0</v>
      </c>
      <c r="Z63" s="118">
        <f>'Pick Dist.'!Z107</f>
        <v>0</v>
      </c>
      <c r="AA63" s="118">
        <f>'Pick Dist.'!AA107</f>
        <v>0</v>
      </c>
      <c r="AB63" s="118">
        <f>'Pick Dist.'!AB107</f>
        <v>0</v>
      </c>
      <c r="AC63" s="118">
        <f>'Pick Dist.'!AC107</f>
        <v>0</v>
      </c>
      <c r="AD63" s="118">
        <f>'Pick Dist.'!AD107</f>
        <v>0</v>
      </c>
      <c r="AE63" s="118">
        <f>'Pick Dist.'!AE107</f>
        <v>0</v>
      </c>
      <c r="AF63" s="118">
        <f>'Pick Dist.'!AF107</f>
        <v>0</v>
      </c>
      <c r="AG63" s="118">
        <f>'Pick Dist.'!AG107</f>
        <v>276</v>
      </c>
      <c r="AH63" s="118">
        <f>'Pick Dist.'!AH107</f>
        <v>0</v>
      </c>
      <c r="AI63" s="118">
        <f>'Pick Dist.'!AI107</f>
        <v>0</v>
      </c>
      <c r="AJ63" s="118">
        <f>'Pick Dist.'!AJ107</f>
        <v>0</v>
      </c>
      <c r="AK63" s="118">
        <f>'Pick Dist.'!AK107</f>
        <v>0</v>
      </c>
      <c r="AL63" s="118">
        <f>'Pick Dist.'!AL107</f>
        <v>0</v>
      </c>
      <c r="AM63" s="118">
        <f>'Pick Dist.'!AM107</f>
        <v>0</v>
      </c>
      <c r="AN63" s="118">
        <f>'Pick Dist.'!AN107</f>
        <v>0</v>
      </c>
      <c r="AO63" s="118">
        <f>'Pick Dist.'!AO107</f>
        <v>0</v>
      </c>
      <c r="AP63" s="118">
        <f>'Pick Dist.'!AP104</f>
        <v>0</v>
      </c>
      <c r="AQ63" s="118" t="str">
        <f>VLOOKUP(A63,Participants!$A$2:$AY$138,51,FALSE)</f>
        <v>Johnson, Zach</v>
      </c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</row>
    <row r="64" spans="1:84">
      <c r="A64" t="str">
        <f>'Pick Dist.'!A27</f>
        <v>bptacek</v>
      </c>
      <c r="B64" s="118">
        <f>'Pick Dist.'!B27</f>
        <v>1800000</v>
      </c>
      <c r="C64" s="118">
        <f>'Pick Dist.'!C27</f>
        <v>0</v>
      </c>
      <c r="D64" s="118">
        <f>'Pick Dist.'!D27</f>
        <v>105297.0316</v>
      </c>
      <c r="E64" s="118">
        <f>'Pick Dist.'!E27</f>
        <v>0</v>
      </c>
      <c r="F64" s="118">
        <f>'Pick Dist.'!F27</f>
        <v>0</v>
      </c>
      <c r="G64" s="118">
        <f>'Pick Dist.'!G27</f>
        <v>187286.73159999997</v>
      </c>
      <c r="H64" s="118">
        <f>'Pick Dist.'!H27</f>
        <v>0</v>
      </c>
      <c r="I64" s="118">
        <f>'Pick Dist.'!I27</f>
        <v>0</v>
      </c>
      <c r="J64" s="118">
        <f>'Pick Dist.'!J27</f>
        <v>0</v>
      </c>
      <c r="K64" s="118">
        <f>'Pick Dist.'!K27</f>
        <v>0</v>
      </c>
      <c r="L64" s="118">
        <f>'Pick Dist.'!L27</f>
        <v>19629.527000755017</v>
      </c>
      <c r="M64" s="118">
        <f>'Pick Dist.'!M27</f>
        <v>0</v>
      </c>
      <c r="N64" s="118">
        <f>'Pick Dist.'!N27</f>
        <v>0</v>
      </c>
      <c r="O64" s="118">
        <f>'Pick Dist.'!O27</f>
        <v>0</v>
      </c>
      <c r="P64" s="118">
        <f>'Pick Dist.'!P27</f>
        <v>0</v>
      </c>
      <c r="Q64" s="118">
        <f>'Pick Dist.'!Q27</f>
        <v>0</v>
      </c>
      <c r="R64" s="118">
        <f>'Pick Dist.'!R27</f>
        <v>0</v>
      </c>
      <c r="S64" s="118">
        <f>'Pick Dist.'!S27</f>
        <v>29562.201659999952</v>
      </c>
      <c r="T64" s="118">
        <f>'Pick Dist.'!T27</f>
        <v>0</v>
      </c>
      <c r="U64" s="118">
        <f>'Pick Dist.'!U27</f>
        <v>0</v>
      </c>
      <c r="V64" s="118">
        <f>'Pick Dist.'!V27</f>
        <v>0</v>
      </c>
      <c r="W64" s="118">
        <f>'Pick Dist.'!W27</f>
        <v>0</v>
      </c>
      <c r="X64" s="118">
        <f>'Pick Dist.'!X27</f>
        <v>0</v>
      </c>
      <c r="Y64" s="118">
        <f>'Pick Dist.'!Y27</f>
        <v>0</v>
      </c>
      <c r="Z64" s="118">
        <f>'Pick Dist.'!Z27</f>
        <v>0</v>
      </c>
      <c r="AA64" s="118">
        <f>'Pick Dist.'!AA27</f>
        <v>0</v>
      </c>
      <c r="AB64" s="118">
        <f>'Pick Dist.'!AB27</f>
        <v>0</v>
      </c>
      <c r="AC64" s="118">
        <f>'Pick Dist.'!AC27</f>
        <v>0</v>
      </c>
      <c r="AD64" s="118">
        <f>'Pick Dist.'!AD27</f>
        <v>0</v>
      </c>
      <c r="AE64" s="118">
        <f>'Pick Dist.'!AE27</f>
        <v>0</v>
      </c>
      <c r="AF64" s="118">
        <f>'Pick Dist.'!AF27</f>
        <v>0</v>
      </c>
      <c r="AG64" s="118">
        <f>'Pick Dist.'!AG27</f>
        <v>274</v>
      </c>
      <c r="AH64" s="118">
        <f>'Pick Dist.'!AH27</f>
        <v>0</v>
      </c>
      <c r="AI64" s="118">
        <f>'Pick Dist.'!AI27</f>
        <v>0</v>
      </c>
      <c r="AJ64" s="118">
        <f>'Pick Dist.'!AJ27</f>
        <v>0</v>
      </c>
      <c r="AK64" s="118">
        <f>'Pick Dist.'!AK27</f>
        <v>0</v>
      </c>
      <c r="AL64" s="118">
        <f>'Pick Dist.'!AL27</f>
        <v>0</v>
      </c>
      <c r="AM64" s="118">
        <f>'Pick Dist.'!AM27</f>
        <v>0</v>
      </c>
      <c r="AN64" s="118">
        <f>'Pick Dist.'!AN27</f>
        <v>0</v>
      </c>
      <c r="AO64" s="118">
        <f>'Pick Dist.'!AO27</f>
        <v>0</v>
      </c>
      <c r="AP64" s="118">
        <f>'Pick Dist.'!AP55</f>
        <v>0</v>
      </c>
      <c r="AQ64" s="118" t="str">
        <f>VLOOKUP(A64,Participants!$A$2:$AY$138,51,FALSE)</f>
        <v>Watson, Bubba</v>
      </c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</row>
    <row r="65" spans="1:84">
      <c r="A65" t="str">
        <f>'Pick Dist.'!A83</f>
        <v>Manley</v>
      </c>
      <c r="B65" s="118">
        <f>'Pick Dist.'!B83</f>
        <v>1800000</v>
      </c>
      <c r="C65" s="118">
        <f>'Pick Dist.'!C83</f>
        <v>0</v>
      </c>
      <c r="D65" s="118">
        <f>'Pick Dist.'!D83</f>
        <v>105297.0316</v>
      </c>
      <c r="E65" s="118">
        <f>'Pick Dist.'!E83</f>
        <v>0</v>
      </c>
      <c r="F65" s="118">
        <f>'Pick Dist.'!F83</f>
        <v>0</v>
      </c>
      <c r="G65" s="118">
        <f>'Pick Dist.'!G83</f>
        <v>0</v>
      </c>
      <c r="H65" s="118">
        <f>'Pick Dist.'!H83</f>
        <v>105297.0316</v>
      </c>
      <c r="I65" s="118">
        <f>'Pick Dist.'!I83</f>
        <v>22992.877249999903</v>
      </c>
      <c r="J65" s="118">
        <f>'Pick Dist.'!J83</f>
        <v>301250</v>
      </c>
      <c r="K65" s="118">
        <f>'Pick Dist.'!K83</f>
        <v>0</v>
      </c>
      <c r="L65" s="118">
        <f>'Pick Dist.'!L83</f>
        <v>0</v>
      </c>
      <c r="M65" s="118">
        <f>'Pick Dist.'!M83</f>
        <v>0</v>
      </c>
      <c r="N65" s="118">
        <f>'Pick Dist.'!N83</f>
        <v>0</v>
      </c>
      <c r="O65" s="118">
        <f>'Pick Dist.'!O83</f>
        <v>0</v>
      </c>
      <c r="P65" s="118">
        <f>'Pick Dist.'!P83</f>
        <v>0</v>
      </c>
      <c r="Q65" s="118">
        <f>'Pick Dist.'!Q83</f>
        <v>0</v>
      </c>
      <c r="R65" s="118">
        <f>'Pick Dist.'!R83</f>
        <v>0</v>
      </c>
      <c r="S65" s="118">
        <f>'Pick Dist.'!S83</f>
        <v>0</v>
      </c>
      <c r="T65" s="118">
        <f>'Pick Dist.'!T83</f>
        <v>0</v>
      </c>
      <c r="U65" s="118">
        <f>'Pick Dist.'!U83</f>
        <v>0</v>
      </c>
      <c r="V65" s="118">
        <f>'Pick Dist.'!V83</f>
        <v>0</v>
      </c>
      <c r="W65" s="118">
        <f>'Pick Dist.'!W83</f>
        <v>0</v>
      </c>
      <c r="X65" s="118">
        <f>'Pick Dist.'!X83</f>
        <v>0</v>
      </c>
      <c r="Y65" s="118">
        <f>'Pick Dist.'!Y83</f>
        <v>0</v>
      </c>
      <c r="Z65" s="118">
        <f>'Pick Dist.'!Z83</f>
        <v>0</v>
      </c>
      <c r="AA65" s="118">
        <f>'Pick Dist.'!AA83</f>
        <v>0</v>
      </c>
      <c r="AB65" s="118">
        <f>'Pick Dist.'!AB83</f>
        <v>0</v>
      </c>
      <c r="AC65" s="118">
        <f>'Pick Dist.'!AC83</f>
        <v>0</v>
      </c>
      <c r="AD65" s="118">
        <f>'Pick Dist.'!AD83</f>
        <v>0</v>
      </c>
      <c r="AE65" s="118">
        <f>'Pick Dist.'!AE83</f>
        <v>0</v>
      </c>
      <c r="AF65" s="118">
        <f>'Pick Dist.'!AF83</f>
        <v>0</v>
      </c>
      <c r="AG65" s="118">
        <f>'Pick Dist.'!AG83</f>
        <v>280</v>
      </c>
      <c r="AH65" s="118">
        <f>'Pick Dist.'!AH83</f>
        <v>0</v>
      </c>
      <c r="AI65" s="118">
        <f>'Pick Dist.'!AI83</f>
        <v>0</v>
      </c>
      <c r="AJ65" s="118">
        <f>'Pick Dist.'!AJ83</f>
        <v>0</v>
      </c>
      <c r="AK65" s="118">
        <f>'Pick Dist.'!AK83</f>
        <v>0</v>
      </c>
      <c r="AL65" s="118">
        <f>'Pick Dist.'!AL83</f>
        <v>0</v>
      </c>
      <c r="AM65" s="118">
        <f>'Pick Dist.'!AM83</f>
        <v>0</v>
      </c>
      <c r="AN65" s="118">
        <f>'Pick Dist.'!AN83</f>
        <v>0</v>
      </c>
      <c r="AO65" s="118">
        <f>'Pick Dist.'!AO83</f>
        <v>0</v>
      </c>
      <c r="AP65" s="118">
        <f>'Pick Dist.'!AP85</f>
        <v>0</v>
      </c>
      <c r="AQ65" s="118" t="str">
        <f>VLOOKUP(A65,Participants!$A$2:$AY$138,51,FALSE)</f>
        <v>Kuchar, Matt</v>
      </c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</row>
    <row r="66" spans="1:84">
      <c r="A66" t="str">
        <f>'Pick Dist.'!A20</f>
        <v>billymo1</v>
      </c>
      <c r="B66" s="118">
        <f>'Pick Dist.'!B20</f>
        <v>1800000</v>
      </c>
      <c r="C66" s="118">
        <f>'Pick Dist.'!C20</f>
        <v>0</v>
      </c>
      <c r="D66" s="118">
        <f>'Pick Dist.'!D20</f>
        <v>105297.0316</v>
      </c>
      <c r="E66" s="118">
        <f>'Pick Dist.'!E20</f>
        <v>0</v>
      </c>
      <c r="F66" s="118">
        <f>'Pick Dist.'!F20</f>
        <v>0</v>
      </c>
      <c r="G66" s="118">
        <f>'Pick Dist.'!G20</f>
        <v>0</v>
      </c>
      <c r="H66" s="118">
        <f>'Pick Dist.'!H20</f>
        <v>105297.0316</v>
      </c>
      <c r="I66" s="118">
        <f>'Pick Dist.'!I20</f>
        <v>22992.877249999903</v>
      </c>
      <c r="J66" s="118">
        <f>'Pick Dist.'!J20</f>
        <v>0</v>
      </c>
      <c r="K66" s="118">
        <f>'Pick Dist.'!K20</f>
        <v>0</v>
      </c>
      <c r="L66" s="118">
        <f>'Pick Dist.'!L20</f>
        <v>19629.527000755017</v>
      </c>
      <c r="M66" s="118">
        <f>'Pick Dist.'!M20</f>
        <v>0</v>
      </c>
      <c r="N66" s="118">
        <f>'Pick Dist.'!N20</f>
        <v>0</v>
      </c>
      <c r="O66" s="118">
        <f>'Pick Dist.'!O20</f>
        <v>0</v>
      </c>
      <c r="P66" s="118">
        <f>'Pick Dist.'!P20</f>
        <v>0</v>
      </c>
      <c r="Q66" s="118">
        <f>'Pick Dist.'!Q20</f>
        <v>0</v>
      </c>
      <c r="R66" s="118">
        <f>'Pick Dist.'!R20</f>
        <v>0</v>
      </c>
      <c r="S66" s="118">
        <f>'Pick Dist.'!S20</f>
        <v>0</v>
      </c>
      <c r="T66" s="118">
        <f>'Pick Dist.'!T20</f>
        <v>0</v>
      </c>
      <c r="U66" s="118">
        <f>'Pick Dist.'!U20</f>
        <v>0</v>
      </c>
      <c r="V66" s="118">
        <f>'Pick Dist.'!V20</f>
        <v>0</v>
      </c>
      <c r="W66" s="118">
        <f>'Pick Dist.'!W20</f>
        <v>0</v>
      </c>
      <c r="X66" s="118">
        <f>'Pick Dist.'!X20</f>
        <v>0</v>
      </c>
      <c r="Y66" s="118">
        <f>'Pick Dist.'!Y20</f>
        <v>0</v>
      </c>
      <c r="Z66" s="118">
        <f>'Pick Dist.'!Z20</f>
        <v>0</v>
      </c>
      <c r="AA66" s="118">
        <f>'Pick Dist.'!AA20</f>
        <v>0</v>
      </c>
      <c r="AB66" s="118">
        <f>'Pick Dist.'!AB20</f>
        <v>0</v>
      </c>
      <c r="AC66" s="118">
        <f>'Pick Dist.'!AC20</f>
        <v>0</v>
      </c>
      <c r="AD66" s="118">
        <f>'Pick Dist.'!AD20</f>
        <v>0</v>
      </c>
      <c r="AE66" s="118">
        <f>'Pick Dist.'!AE20</f>
        <v>0</v>
      </c>
      <c r="AF66" s="118">
        <f>'Pick Dist.'!AF20</f>
        <v>0</v>
      </c>
      <c r="AG66" s="118">
        <f>'Pick Dist.'!AG20</f>
        <v>271</v>
      </c>
      <c r="AH66" s="118">
        <f>'Pick Dist.'!AH20</f>
        <v>0</v>
      </c>
      <c r="AI66" s="118">
        <f>'Pick Dist.'!AI20</f>
        <v>0</v>
      </c>
      <c r="AJ66" s="118">
        <f>'Pick Dist.'!AJ20</f>
        <v>0</v>
      </c>
      <c r="AK66" s="118">
        <f>'Pick Dist.'!AK20</f>
        <v>0</v>
      </c>
      <c r="AL66" s="118">
        <f>'Pick Dist.'!AL20</f>
        <v>0</v>
      </c>
      <c r="AM66" s="118">
        <f>'Pick Dist.'!AM20</f>
        <v>0</v>
      </c>
      <c r="AN66" s="118">
        <f>'Pick Dist.'!AN20</f>
        <v>0</v>
      </c>
      <c r="AO66" s="118">
        <f>'Pick Dist.'!AO20</f>
        <v>0</v>
      </c>
      <c r="AP66" s="118">
        <f>'Pick Dist.'!AP46</f>
        <v>0</v>
      </c>
      <c r="AQ66" s="118" t="str">
        <f>VLOOKUP(A66,Participants!$A$2:$AY$138,51,FALSE)</f>
        <v>Mickelson, Phil</v>
      </c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</row>
    <row r="67" spans="1:84">
      <c r="A67" t="str">
        <f>'Pick Dist.'!A118</f>
        <v>Steve P</v>
      </c>
      <c r="B67" s="118">
        <f>'Pick Dist.'!B118</f>
        <v>1800000</v>
      </c>
      <c r="C67" s="118">
        <f>'Pick Dist.'!C118</f>
        <v>0</v>
      </c>
      <c r="D67" s="118">
        <f>'Pick Dist.'!D118</f>
        <v>105297.0316</v>
      </c>
      <c r="E67" s="118">
        <f>'Pick Dist.'!E118</f>
        <v>0</v>
      </c>
      <c r="F67" s="118">
        <f>'Pick Dist.'!F118</f>
        <v>0</v>
      </c>
      <c r="G67" s="118">
        <f>'Pick Dist.'!G118</f>
        <v>0</v>
      </c>
      <c r="H67" s="118">
        <f>'Pick Dist.'!H118</f>
        <v>105297.0316</v>
      </c>
      <c r="I67" s="118">
        <f>'Pick Dist.'!I118</f>
        <v>22992.877249999903</v>
      </c>
      <c r="J67" s="118">
        <f>'Pick Dist.'!J118</f>
        <v>0</v>
      </c>
      <c r="K67" s="118">
        <f>'Pick Dist.'!K118</f>
        <v>0</v>
      </c>
      <c r="L67" s="118">
        <f>'Pick Dist.'!L118</f>
        <v>19629.527000755017</v>
      </c>
      <c r="M67" s="118">
        <f>'Pick Dist.'!M118</f>
        <v>0</v>
      </c>
      <c r="N67" s="118">
        <f>'Pick Dist.'!N118</f>
        <v>0</v>
      </c>
      <c r="O67" s="118">
        <f>'Pick Dist.'!O118</f>
        <v>0</v>
      </c>
      <c r="P67" s="118">
        <f>'Pick Dist.'!P118</f>
        <v>0</v>
      </c>
      <c r="Q67" s="118">
        <f>'Pick Dist.'!Q118</f>
        <v>0</v>
      </c>
      <c r="R67" s="118">
        <f>'Pick Dist.'!R118</f>
        <v>0</v>
      </c>
      <c r="S67" s="118">
        <f>'Pick Dist.'!S118</f>
        <v>0</v>
      </c>
      <c r="T67" s="118">
        <f>'Pick Dist.'!T118</f>
        <v>0</v>
      </c>
      <c r="U67" s="118">
        <f>'Pick Dist.'!U118</f>
        <v>0</v>
      </c>
      <c r="V67" s="118">
        <f>'Pick Dist.'!V118</f>
        <v>0</v>
      </c>
      <c r="W67" s="118">
        <f>'Pick Dist.'!W118</f>
        <v>0</v>
      </c>
      <c r="X67" s="118">
        <f>'Pick Dist.'!X118</f>
        <v>0</v>
      </c>
      <c r="Y67" s="118">
        <f>'Pick Dist.'!Y118</f>
        <v>0</v>
      </c>
      <c r="Z67" s="118">
        <f>'Pick Dist.'!Z118</f>
        <v>0</v>
      </c>
      <c r="AA67" s="118">
        <f>'Pick Dist.'!AA118</f>
        <v>0</v>
      </c>
      <c r="AB67" s="118">
        <f>'Pick Dist.'!AB118</f>
        <v>0</v>
      </c>
      <c r="AC67" s="118">
        <f>'Pick Dist.'!AC118</f>
        <v>0</v>
      </c>
      <c r="AD67" s="118">
        <f>'Pick Dist.'!AD118</f>
        <v>0</v>
      </c>
      <c r="AE67" s="118">
        <f>'Pick Dist.'!AE118</f>
        <v>0</v>
      </c>
      <c r="AF67" s="118">
        <f>'Pick Dist.'!AF118</f>
        <v>0</v>
      </c>
      <c r="AG67" s="118">
        <f>'Pick Dist.'!AG118</f>
        <v>277</v>
      </c>
      <c r="AH67" s="118">
        <f>'Pick Dist.'!AH118</f>
        <v>0</v>
      </c>
      <c r="AI67" s="118">
        <f>'Pick Dist.'!AI118</f>
        <v>0</v>
      </c>
      <c r="AJ67" s="118">
        <f>'Pick Dist.'!AJ118</f>
        <v>0</v>
      </c>
      <c r="AK67" s="118">
        <f>'Pick Dist.'!AK118</f>
        <v>0</v>
      </c>
      <c r="AL67" s="118">
        <f>'Pick Dist.'!AL118</f>
        <v>0</v>
      </c>
      <c r="AM67" s="118">
        <f>'Pick Dist.'!AM118</f>
        <v>0</v>
      </c>
      <c r="AN67" s="118">
        <f>'Pick Dist.'!AN118</f>
        <v>0</v>
      </c>
      <c r="AO67" s="118">
        <f>'Pick Dist.'!AO118</f>
        <v>0</v>
      </c>
      <c r="AP67" s="118">
        <f>'Pick Dist.'!AP134</f>
        <v>0</v>
      </c>
      <c r="AQ67" s="118" t="str">
        <f>VLOOKUP(A67,Participants!$A$2:$AY$138,51,FALSE)</f>
        <v>Taylor, Vaughn</v>
      </c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</row>
    <row r="68" spans="1:84">
      <c r="A68" t="str">
        <f>'Pick Dist.'!A88</f>
        <v>Nilsy</v>
      </c>
      <c r="B68" s="118">
        <f>'Pick Dist.'!B88</f>
        <v>1800000</v>
      </c>
      <c r="C68" s="118">
        <f>'Pick Dist.'!C88</f>
        <v>0</v>
      </c>
      <c r="D68" s="118">
        <f>'Pick Dist.'!D88</f>
        <v>105297.0316</v>
      </c>
      <c r="E68" s="118">
        <f>'Pick Dist.'!E88</f>
        <v>0</v>
      </c>
      <c r="F68" s="118">
        <f>'Pick Dist.'!F88</f>
        <v>0</v>
      </c>
      <c r="G68" s="118">
        <f>'Pick Dist.'!G88</f>
        <v>0</v>
      </c>
      <c r="H68" s="118">
        <f>'Pick Dist.'!H88</f>
        <v>105297.0316</v>
      </c>
      <c r="I68" s="118">
        <f>'Pick Dist.'!I88</f>
        <v>22992.877249999903</v>
      </c>
      <c r="J68" s="118">
        <f>'Pick Dist.'!J88</f>
        <v>0</v>
      </c>
      <c r="K68" s="118">
        <f>'Pick Dist.'!K88</f>
        <v>0</v>
      </c>
      <c r="L68" s="118">
        <f>'Pick Dist.'!L88</f>
        <v>0</v>
      </c>
      <c r="M68" s="118">
        <f>'Pick Dist.'!M88</f>
        <v>0</v>
      </c>
      <c r="N68" s="118">
        <f>'Pick Dist.'!N88</f>
        <v>0</v>
      </c>
      <c r="O68" s="118">
        <f>'Pick Dist.'!O88</f>
        <v>0</v>
      </c>
      <c r="P68" s="118">
        <f>'Pick Dist.'!P88</f>
        <v>0</v>
      </c>
      <c r="Q68" s="118">
        <f>'Pick Dist.'!Q88</f>
        <v>12022.651054929618</v>
      </c>
      <c r="R68" s="118">
        <f>'Pick Dist.'!R88</f>
        <v>0</v>
      </c>
      <c r="S68" s="118">
        <f>'Pick Dist.'!S88</f>
        <v>0</v>
      </c>
      <c r="T68" s="118">
        <f>'Pick Dist.'!T88</f>
        <v>0</v>
      </c>
      <c r="U68" s="118">
        <f>'Pick Dist.'!U88</f>
        <v>0</v>
      </c>
      <c r="V68" s="118">
        <f>'Pick Dist.'!V88</f>
        <v>0</v>
      </c>
      <c r="W68" s="118">
        <f>'Pick Dist.'!W88</f>
        <v>0</v>
      </c>
      <c r="X68" s="118">
        <f>'Pick Dist.'!X88</f>
        <v>0</v>
      </c>
      <c r="Y68" s="118">
        <f>'Pick Dist.'!Y88</f>
        <v>0</v>
      </c>
      <c r="Z68" s="118">
        <f>'Pick Dist.'!Z88</f>
        <v>0</v>
      </c>
      <c r="AA68" s="118">
        <f>'Pick Dist.'!AA88</f>
        <v>0</v>
      </c>
      <c r="AB68" s="118">
        <f>'Pick Dist.'!AB88</f>
        <v>0</v>
      </c>
      <c r="AC68" s="118">
        <f>'Pick Dist.'!AC88</f>
        <v>0</v>
      </c>
      <c r="AD68" s="118">
        <f>'Pick Dist.'!AD88</f>
        <v>0</v>
      </c>
      <c r="AE68" s="118">
        <f>'Pick Dist.'!AE88</f>
        <v>0</v>
      </c>
      <c r="AF68" s="118">
        <f>'Pick Dist.'!AF88</f>
        <v>0</v>
      </c>
      <c r="AG68" s="118">
        <f>'Pick Dist.'!AG88</f>
        <v>277</v>
      </c>
      <c r="AH68" s="118">
        <f>'Pick Dist.'!AH88</f>
        <v>0</v>
      </c>
      <c r="AI68" s="118">
        <f>'Pick Dist.'!AI88</f>
        <v>0</v>
      </c>
      <c r="AJ68" s="118">
        <f>'Pick Dist.'!AJ88</f>
        <v>0</v>
      </c>
      <c r="AK68" s="118">
        <f>'Pick Dist.'!AK88</f>
        <v>0</v>
      </c>
      <c r="AL68" s="118">
        <f>'Pick Dist.'!AL88</f>
        <v>0</v>
      </c>
      <c r="AM68" s="118">
        <f>'Pick Dist.'!AM88</f>
        <v>0</v>
      </c>
      <c r="AN68" s="118">
        <f>'Pick Dist.'!AN88</f>
        <v>0</v>
      </c>
      <c r="AO68" s="118">
        <f>'Pick Dist.'!AO88</f>
        <v>0</v>
      </c>
      <c r="AP68" s="118">
        <f>'Pick Dist.'!AP79</f>
        <v>0</v>
      </c>
      <c r="AQ68" s="118" t="str">
        <f>VLOOKUP(A68,Participants!$A$2:$AY$138,51,FALSE)</f>
        <v>Mickelson, Phil</v>
      </c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</row>
    <row r="69" spans="1:84">
      <c r="A69" t="str">
        <f>'Pick Dist.'!A109</f>
        <v>Schreiner1</v>
      </c>
      <c r="B69" s="118">
        <f>'Pick Dist.'!B109</f>
        <v>1800000</v>
      </c>
      <c r="C69" s="118">
        <f>'Pick Dist.'!C109</f>
        <v>0</v>
      </c>
      <c r="D69" s="118">
        <f>'Pick Dist.'!D109</f>
        <v>105297.0316</v>
      </c>
      <c r="E69" s="118">
        <f>'Pick Dist.'!E109</f>
        <v>0</v>
      </c>
      <c r="F69" s="118">
        <f>'Pick Dist.'!F109</f>
        <v>0</v>
      </c>
      <c r="G69" s="118">
        <f>'Pick Dist.'!G109</f>
        <v>0</v>
      </c>
      <c r="H69" s="118">
        <f>'Pick Dist.'!H109</f>
        <v>105297.0316</v>
      </c>
      <c r="I69" s="118">
        <f>'Pick Dist.'!I109</f>
        <v>22992.877249999903</v>
      </c>
      <c r="J69" s="118">
        <f>'Pick Dist.'!J109</f>
        <v>0</v>
      </c>
      <c r="K69" s="118">
        <f>'Pick Dist.'!K109</f>
        <v>0</v>
      </c>
      <c r="L69" s="118">
        <f>'Pick Dist.'!L109</f>
        <v>0</v>
      </c>
      <c r="M69" s="118">
        <f>'Pick Dist.'!M109</f>
        <v>0</v>
      </c>
      <c r="N69" s="118">
        <f>'Pick Dist.'!N109</f>
        <v>0</v>
      </c>
      <c r="O69" s="118">
        <f>'Pick Dist.'!O109</f>
        <v>0</v>
      </c>
      <c r="P69" s="118">
        <f>'Pick Dist.'!P109</f>
        <v>0</v>
      </c>
      <c r="Q69" s="118">
        <f>'Pick Dist.'!Q109</f>
        <v>0</v>
      </c>
      <c r="R69" s="118">
        <f>'Pick Dist.'!R109</f>
        <v>0</v>
      </c>
      <c r="S69" s="118">
        <f>'Pick Dist.'!S109</f>
        <v>0</v>
      </c>
      <c r="T69" s="118">
        <f>'Pick Dist.'!T109</f>
        <v>0</v>
      </c>
      <c r="U69" s="118">
        <f>'Pick Dist.'!U109</f>
        <v>0</v>
      </c>
      <c r="V69" s="118">
        <f>'Pick Dist.'!V109</f>
        <v>0</v>
      </c>
      <c r="W69" s="118">
        <f>'Pick Dist.'!W109</f>
        <v>0</v>
      </c>
      <c r="X69" s="118">
        <f>'Pick Dist.'!X109</f>
        <v>22992.877249999903</v>
      </c>
      <c r="Y69" s="118">
        <f>'Pick Dist.'!Y109</f>
        <v>0</v>
      </c>
      <c r="Z69" s="118">
        <f>'Pick Dist.'!Z109</f>
        <v>0</v>
      </c>
      <c r="AA69" s="118">
        <f>'Pick Dist.'!AA109</f>
        <v>0</v>
      </c>
      <c r="AB69" s="118">
        <f>'Pick Dist.'!AB109</f>
        <v>0</v>
      </c>
      <c r="AC69" s="118">
        <f>'Pick Dist.'!AC109</f>
        <v>0</v>
      </c>
      <c r="AD69" s="118">
        <f>'Pick Dist.'!AD109</f>
        <v>0</v>
      </c>
      <c r="AE69" s="118">
        <f>'Pick Dist.'!AE109</f>
        <v>0</v>
      </c>
      <c r="AF69" s="118">
        <f>'Pick Dist.'!AF109</f>
        <v>0</v>
      </c>
      <c r="AG69" s="118">
        <f>'Pick Dist.'!AG109</f>
        <v>278</v>
      </c>
      <c r="AH69" s="118">
        <f>'Pick Dist.'!AH109</f>
        <v>0</v>
      </c>
      <c r="AI69" s="118">
        <f>'Pick Dist.'!AI109</f>
        <v>0</v>
      </c>
      <c r="AJ69" s="118">
        <f>'Pick Dist.'!AJ109</f>
        <v>0</v>
      </c>
      <c r="AK69" s="118">
        <f>'Pick Dist.'!AK109</f>
        <v>0</v>
      </c>
      <c r="AL69" s="118">
        <f>'Pick Dist.'!AL109</f>
        <v>0</v>
      </c>
      <c r="AM69" s="118">
        <f>'Pick Dist.'!AM109</f>
        <v>0</v>
      </c>
      <c r="AN69" s="118">
        <f>'Pick Dist.'!AN109</f>
        <v>0</v>
      </c>
      <c r="AO69" s="118">
        <f>'Pick Dist.'!AO109</f>
        <v>0</v>
      </c>
      <c r="AP69" s="118">
        <f>'Pick Dist.'!AP106</f>
        <v>0</v>
      </c>
      <c r="AQ69" s="118" t="str">
        <f>VLOOKUP(A69,Participants!$A$2:$AY$138,51,FALSE)</f>
        <v>Stenson, Henrik</v>
      </c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</row>
    <row r="70" spans="1:84">
      <c r="A70" t="str">
        <f>'Pick Dist.'!A79</f>
        <v>Kwilly</v>
      </c>
      <c r="B70" s="118">
        <f>'Pick Dist.'!B79</f>
        <v>1800000</v>
      </c>
      <c r="C70" s="118">
        <f>'Pick Dist.'!C79</f>
        <v>0</v>
      </c>
      <c r="D70" s="118">
        <f>'Pick Dist.'!D79</f>
        <v>105297.0316</v>
      </c>
      <c r="E70" s="118">
        <f>'Pick Dist.'!E79</f>
        <v>0</v>
      </c>
      <c r="F70" s="118">
        <f>'Pick Dist.'!F79</f>
        <v>0</v>
      </c>
      <c r="G70" s="118">
        <f>'Pick Dist.'!G79</f>
        <v>0</v>
      </c>
      <c r="H70" s="118">
        <f>'Pick Dist.'!H79</f>
        <v>105297.0316</v>
      </c>
      <c r="I70" s="118">
        <f>'Pick Dist.'!I79</f>
        <v>22992.877249999903</v>
      </c>
      <c r="J70" s="118">
        <f>'Pick Dist.'!J79</f>
        <v>0</v>
      </c>
      <c r="K70" s="118">
        <f>'Pick Dist.'!K79</f>
        <v>0</v>
      </c>
      <c r="L70" s="118">
        <f>'Pick Dist.'!L79</f>
        <v>0</v>
      </c>
      <c r="M70" s="118">
        <f>'Pick Dist.'!M79</f>
        <v>0</v>
      </c>
      <c r="N70" s="118">
        <f>'Pick Dist.'!N79</f>
        <v>0</v>
      </c>
      <c r="O70" s="118">
        <f>'Pick Dist.'!O79</f>
        <v>0</v>
      </c>
      <c r="P70" s="118">
        <f>'Pick Dist.'!P79</f>
        <v>0</v>
      </c>
      <c r="Q70" s="118">
        <f>'Pick Dist.'!Q79</f>
        <v>0</v>
      </c>
      <c r="R70" s="118">
        <f>'Pick Dist.'!R79</f>
        <v>0</v>
      </c>
      <c r="S70" s="118">
        <f>'Pick Dist.'!S79</f>
        <v>0</v>
      </c>
      <c r="T70" s="118">
        <f>'Pick Dist.'!T79</f>
        <v>0</v>
      </c>
      <c r="U70" s="118">
        <f>'Pick Dist.'!U79</f>
        <v>0</v>
      </c>
      <c r="V70" s="118">
        <f>'Pick Dist.'!V79</f>
        <v>0</v>
      </c>
      <c r="W70" s="118">
        <f>'Pick Dist.'!W79</f>
        <v>0</v>
      </c>
      <c r="X70" s="118">
        <f>'Pick Dist.'!X79</f>
        <v>0</v>
      </c>
      <c r="Y70" s="118">
        <f>'Pick Dist.'!Y79</f>
        <v>0</v>
      </c>
      <c r="Z70" s="118">
        <f>'Pick Dist.'!Z79</f>
        <v>16828.60936064343</v>
      </c>
      <c r="AA70" s="118">
        <f>'Pick Dist.'!AA79</f>
        <v>0</v>
      </c>
      <c r="AB70" s="118">
        <f>'Pick Dist.'!AB79</f>
        <v>0</v>
      </c>
      <c r="AC70" s="118">
        <f>'Pick Dist.'!AC79</f>
        <v>0</v>
      </c>
      <c r="AD70" s="118">
        <f>'Pick Dist.'!AD79</f>
        <v>0</v>
      </c>
      <c r="AE70" s="118">
        <f>'Pick Dist.'!AE79</f>
        <v>0</v>
      </c>
      <c r="AF70" s="118">
        <f>'Pick Dist.'!AF79</f>
        <v>0</v>
      </c>
      <c r="AG70" s="118">
        <f>'Pick Dist.'!AG79</f>
        <v>274</v>
      </c>
      <c r="AH70" s="118">
        <f>'Pick Dist.'!AH79</f>
        <v>0</v>
      </c>
      <c r="AI70" s="118">
        <f>'Pick Dist.'!AI79</f>
        <v>0</v>
      </c>
      <c r="AJ70" s="118">
        <f>'Pick Dist.'!AJ79</f>
        <v>0</v>
      </c>
      <c r="AK70" s="118">
        <f>'Pick Dist.'!AK79</f>
        <v>0</v>
      </c>
      <c r="AL70" s="118">
        <f>'Pick Dist.'!AL79</f>
        <v>0</v>
      </c>
      <c r="AM70" s="118">
        <f>'Pick Dist.'!AM79</f>
        <v>0</v>
      </c>
      <c r="AN70" s="118">
        <f>'Pick Dist.'!AN79</f>
        <v>0</v>
      </c>
      <c r="AO70" s="118">
        <f>'Pick Dist.'!AO79</f>
        <v>0</v>
      </c>
      <c r="AP70" s="118">
        <f>'Pick Dist.'!AP76</f>
        <v>0</v>
      </c>
      <c r="AQ70" s="118" t="str">
        <f>VLOOKUP(A70,Participants!$A$2:$AY$138,51,FALSE)</f>
        <v>Haas, Bill</v>
      </c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</row>
    <row r="71" spans="1:84">
      <c r="A71" t="str">
        <f>'Pick Dist.'!A82</f>
        <v>Mandog</v>
      </c>
      <c r="B71" s="118">
        <f>'Pick Dist.'!B82</f>
        <v>1800000</v>
      </c>
      <c r="C71" s="118">
        <f>'Pick Dist.'!C82</f>
        <v>0</v>
      </c>
      <c r="D71" s="118">
        <f>'Pick Dist.'!D82</f>
        <v>105297.0316</v>
      </c>
      <c r="E71" s="118">
        <f>'Pick Dist.'!E82</f>
        <v>0</v>
      </c>
      <c r="F71" s="118">
        <f>'Pick Dist.'!F82</f>
        <v>0</v>
      </c>
      <c r="G71" s="118">
        <f>'Pick Dist.'!G82</f>
        <v>0</v>
      </c>
      <c r="H71" s="118">
        <f>'Pick Dist.'!H82</f>
        <v>105297.0316</v>
      </c>
      <c r="I71" s="118">
        <f>'Pick Dist.'!I82</f>
        <v>22992.877249999903</v>
      </c>
      <c r="J71" s="118">
        <f>'Pick Dist.'!J82</f>
        <v>0</v>
      </c>
      <c r="K71" s="118">
        <f>'Pick Dist.'!K82</f>
        <v>0</v>
      </c>
      <c r="L71" s="118">
        <f>'Pick Dist.'!L82</f>
        <v>0</v>
      </c>
      <c r="M71" s="118">
        <f>'Pick Dist.'!M82</f>
        <v>0</v>
      </c>
      <c r="N71" s="118">
        <f>'Pick Dist.'!N82</f>
        <v>0</v>
      </c>
      <c r="O71" s="118">
        <f>'Pick Dist.'!O82</f>
        <v>0</v>
      </c>
      <c r="P71" s="118">
        <f>'Pick Dist.'!P82</f>
        <v>0</v>
      </c>
      <c r="Q71" s="118">
        <f>'Pick Dist.'!Q82</f>
        <v>0</v>
      </c>
      <c r="R71" s="118">
        <f>'Pick Dist.'!R82</f>
        <v>0</v>
      </c>
      <c r="S71" s="118">
        <f>'Pick Dist.'!S82</f>
        <v>0</v>
      </c>
      <c r="T71" s="118">
        <f>'Pick Dist.'!T82</f>
        <v>0</v>
      </c>
      <c r="U71" s="118">
        <f>'Pick Dist.'!U82</f>
        <v>0</v>
      </c>
      <c r="V71" s="118">
        <f>'Pick Dist.'!V82</f>
        <v>0</v>
      </c>
      <c r="W71" s="118">
        <f>'Pick Dist.'!W82</f>
        <v>0</v>
      </c>
      <c r="X71" s="118">
        <f>'Pick Dist.'!X82</f>
        <v>0</v>
      </c>
      <c r="Y71" s="118">
        <f>'Pick Dist.'!Y82</f>
        <v>0</v>
      </c>
      <c r="Z71" s="118">
        <f>'Pick Dist.'!Z82</f>
        <v>16828.60936064343</v>
      </c>
      <c r="AA71" s="118">
        <f>'Pick Dist.'!AA82</f>
        <v>0</v>
      </c>
      <c r="AB71" s="118">
        <f>'Pick Dist.'!AB82</f>
        <v>0</v>
      </c>
      <c r="AC71" s="118">
        <f>'Pick Dist.'!AC82</f>
        <v>0</v>
      </c>
      <c r="AD71" s="118">
        <f>'Pick Dist.'!AD82</f>
        <v>0</v>
      </c>
      <c r="AE71" s="118">
        <f>'Pick Dist.'!AE82</f>
        <v>0</v>
      </c>
      <c r="AF71" s="118">
        <f>'Pick Dist.'!AF82</f>
        <v>0</v>
      </c>
      <c r="AG71" s="118">
        <f>'Pick Dist.'!AG82</f>
        <v>278</v>
      </c>
      <c r="AH71" s="118">
        <f>'Pick Dist.'!AH82</f>
        <v>0</v>
      </c>
      <c r="AI71" s="118">
        <f>'Pick Dist.'!AI82</f>
        <v>0</v>
      </c>
      <c r="AJ71" s="118">
        <f>'Pick Dist.'!AJ82</f>
        <v>0</v>
      </c>
      <c r="AK71" s="118">
        <f>'Pick Dist.'!AK82</f>
        <v>0</v>
      </c>
      <c r="AL71" s="118">
        <f>'Pick Dist.'!AL82</f>
        <v>0</v>
      </c>
      <c r="AM71" s="118">
        <f>'Pick Dist.'!AM82</f>
        <v>0</v>
      </c>
      <c r="AN71" s="118">
        <f>'Pick Dist.'!AN82</f>
        <v>0</v>
      </c>
      <c r="AO71" s="118">
        <f>'Pick Dist.'!AO82</f>
        <v>0</v>
      </c>
      <c r="AP71" s="118">
        <f>'Pick Dist.'!AP71</f>
        <v>0</v>
      </c>
      <c r="AQ71" s="118" t="str">
        <f>VLOOKUP(A71,Participants!$A$2:$AY$138,51,FALSE)</f>
        <v>Mickelson, Phil</v>
      </c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</row>
    <row r="72" spans="1:84">
      <c r="A72" t="str">
        <f>'Pick Dist.'!A128</f>
        <v>Tiff</v>
      </c>
      <c r="B72" s="118">
        <f>'Pick Dist.'!B128</f>
        <v>1800000</v>
      </c>
      <c r="C72" s="118">
        <f>'Pick Dist.'!C128</f>
        <v>0</v>
      </c>
      <c r="D72" s="118">
        <f>'Pick Dist.'!D128</f>
        <v>105297.0316</v>
      </c>
      <c r="E72" s="118">
        <f>'Pick Dist.'!E128</f>
        <v>0</v>
      </c>
      <c r="F72" s="118">
        <f>'Pick Dist.'!F128</f>
        <v>0</v>
      </c>
      <c r="G72" s="118">
        <f>'Pick Dist.'!G128</f>
        <v>0</v>
      </c>
      <c r="H72" s="118">
        <f>'Pick Dist.'!H128</f>
        <v>105297.0316</v>
      </c>
      <c r="I72" s="118">
        <f>'Pick Dist.'!I128</f>
        <v>0</v>
      </c>
      <c r="J72" s="118">
        <f>'Pick Dist.'!J128</f>
        <v>0</v>
      </c>
      <c r="K72" s="118">
        <f>'Pick Dist.'!K128</f>
        <v>0</v>
      </c>
      <c r="L72" s="118">
        <f>'Pick Dist.'!L128</f>
        <v>19629.527000755017</v>
      </c>
      <c r="M72" s="118">
        <f>'Pick Dist.'!M128</f>
        <v>0</v>
      </c>
      <c r="N72" s="118">
        <f>'Pick Dist.'!N128</f>
        <v>0</v>
      </c>
      <c r="O72" s="118">
        <f>'Pick Dist.'!O128</f>
        <v>0</v>
      </c>
      <c r="P72" s="118">
        <f>'Pick Dist.'!P128</f>
        <v>187286.73159999997</v>
      </c>
      <c r="Q72" s="118">
        <f>'Pick Dist.'!Q128</f>
        <v>0</v>
      </c>
      <c r="R72" s="118">
        <f>'Pick Dist.'!R128</f>
        <v>0</v>
      </c>
      <c r="S72" s="118">
        <f>'Pick Dist.'!S128</f>
        <v>0</v>
      </c>
      <c r="T72" s="118">
        <f>'Pick Dist.'!T128</f>
        <v>0</v>
      </c>
      <c r="U72" s="118">
        <f>'Pick Dist.'!U128</f>
        <v>0</v>
      </c>
      <c r="V72" s="118">
        <f>'Pick Dist.'!V128</f>
        <v>0</v>
      </c>
      <c r="W72" s="118">
        <f>'Pick Dist.'!W128</f>
        <v>0</v>
      </c>
      <c r="X72" s="118">
        <f>'Pick Dist.'!X128</f>
        <v>0</v>
      </c>
      <c r="Y72" s="118">
        <f>'Pick Dist.'!Y128</f>
        <v>0</v>
      </c>
      <c r="Z72" s="118">
        <f>'Pick Dist.'!Z128</f>
        <v>0</v>
      </c>
      <c r="AA72" s="118">
        <f>'Pick Dist.'!AA128</f>
        <v>0</v>
      </c>
      <c r="AB72" s="118">
        <f>'Pick Dist.'!AB128</f>
        <v>0</v>
      </c>
      <c r="AC72" s="118">
        <f>'Pick Dist.'!AC128</f>
        <v>0</v>
      </c>
      <c r="AD72" s="118">
        <f>'Pick Dist.'!AD128</f>
        <v>0</v>
      </c>
      <c r="AE72" s="118">
        <f>'Pick Dist.'!AE128</f>
        <v>0</v>
      </c>
      <c r="AF72" s="118">
        <f>'Pick Dist.'!AF128</f>
        <v>0</v>
      </c>
      <c r="AG72" s="118">
        <f>'Pick Dist.'!AG128</f>
        <v>276</v>
      </c>
      <c r="AH72" s="118">
        <f>'Pick Dist.'!AH128</f>
        <v>0</v>
      </c>
      <c r="AI72" s="118">
        <f>'Pick Dist.'!AI128</f>
        <v>0</v>
      </c>
      <c r="AJ72" s="118">
        <f>'Pick Dist.'!AJ128</f>
        <v>0</v>
      </c>
      <c r="AK72" s="118">
        <f>'Pick Dist.'!AK128</f>
        <v>0</v>
      </c>
      <c r="AL72" s="118">
        <f>'Pick Dist.'!AL128</f>
        <v>0</v>
      </c>
      <c r="AM72" s="118">
        <f>'Pick Dist.'!AM128</f>
        <v>0</v>
      </c>
      <c r="AN72" s="118">
        <f>'Pick Dist.'!AN128</f>
        <v>0</v>
      </c>
      <c r="AO72" s="118">
        <f>'Pick Dist.'!AO128</f>
        <v>0</v>
      </c>
      <c r="AP72" s="118">
        <f>'Pick Dist.'!AP133</f>
        <v>0</v>
      </c>
      <c r="AQ72" s="118" t="str">
        <f>VLOOKUP(A72,Participants!$A$2:$AY$138,51,FALSE)</f>
        <v>Johnson, Zach</v>
      </c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5"/>
      <c r="BO72" s="115"/>
      <c r="BP72" s="115"/>
      <c r="BQ72" s="115"/>
      <c r="BR72" s="115"/>
      <c r="BS72" s="115"/>
      <c r="BT72" s="115"/>
      <c r="BU72" s="115"/>
      <c r="BV72" s="115"/>
      <c r="BW72" s="115"/>
      <c r="BX72" s="115"/>
      <c r="BY72" s="115"/>
      <c r="BZ72" s="115"/>
      <c r="CA72" s="115"/>
      <c r="CB72" s="115"/>
      <c r="CC72" s="115"/>
      <c r="CD72" s="115"/>
      <c r="CE72" s="115"/>
      <c r="CF72" s="115"/>
    </row>
    <row r="73" spans="1:84">
      <c r="A73" t="str">
        <f>'Pick Dist.'!A80</f>
        <v>Longandwrong</v>
      </c>
      <c r="B73" s="118">
        <f>'Pick Dist.'!B80</f>
        <v>1800000</v>
      </c>
      <c r="C73" s="118">
        <f>'Pick Dist.'!C80</f>
        <v>0</v>
      </c>
      <c r="D73" s="118">
        <f>'Pick Dist.'!D80</f>
        <v>105297.0316</v>
      </c>
      <c r="E73" s="118">
        <f>'Pick Dist.'!E80</f>
        <v>0</v>
      </c>
      <c r="F73" s="118">
        <f>'Pick Dist.'!F80</f>
        <v>0</v>
      </c>
      <c r="G73" s="118">
        <f>'Pick Dist.'!G80</f>
        <v>0</v>
      </c>
      <c r="H73" s="118">
        <f>'Pick Dist.'!H80</f>
        <v>105297.0316</v>
      </c>
      <c r="I73" s="118">
        <f>'Pick Dist.'!I80</f>
        <v>0</v>
      </c>
      <c r="J73" s="118">
        <f>'Pick Dist.'!J80</f>
        <v>0</v>
      </c>
      <c r="K73" s="118">
        <f>'Pick Dist.'!K80</f>
        <v>0</v>
      </c>
      <c r="L73" s="118">
        <f>'Pick Dist.'!L80</f>
        <v>19629.527000755017</v>
      </c>
      <c r="M73" s="118">
        <f>'Pick Dist.'!M80</f>
        <v>0</v>
      </c>
      <c r="N73" s="118">
        <f>'Pick Dist.'!N80</f>
        <v>0</v>
      </c>
      <c r="O73" s="118">
        <f>'Pick Dist.'!O80</f>
        <v>0</v>
      </c>
      <c r="P73" s="118">
        <f>'Pick Dist.'!P80</f>
        <v>0</v>
      </c>
      <c r="Q73" s="118">
        <f>'Pick Dist.'!Q80</f>
        <v>12022.651054929618</v>
      </c>
      <c r="R73" s="118">
        <f>'Pick Dist.'!R80</f>
        <v>0</v>
      </c>
      <c r="S73" s="118">
        <f>'Pick Dist.'!S80</f>
        <v>0</v>
      </c>
      <c r="T73" s="118">
        <f>'Pick Dist.'!T80</f>
        <v>0</v>
      </c>
      <c r="U73" s="118">
        <f>'Pick Dist.'!U80</f>
        <v>0</v>
      </c>
      <c r="V73" s="118">
        <f>'Pick Dist.'!V80</f>
        <v>0</v>
      </c>
      <c r="W73" s="118">
        <f>'Pick Dist.'!W80</f>
        <v>0</v>
      </c>
      <c r="X73" s="118">
        <f>'Pick Dist.'!X80</f>
        <v>0</v>
      </c>
      <c r="Y73" s="118">
        <f>'Pick Dist.'!Y80</f>
        <v>0</v>
      </c>
      <c r="Z73" s="118">
        <f>'Pick Dist.'!Z80</f>
        <v>0</v>
      </c>
      <c r="AA73" s="118">
        <f>'Pick Dist.'!AA80</f>
        <v>0</v>
      </c>
      <c r="AB73" s="118">
        <f>'Pick Dist.'!AB80</f>
        <v>0</v>
      </c>
      <c r="AC73" s="118">
        <f>'Pick Dist.'!AC80</f>
        <v>0</v>
      </c>
      <c r="AD73" s="118">
        <f>'Pick Dist.'!AD80</f>
        <v>0</v>
      </c>
      <c r="AE73" s="118">
        <f>'Pick Dist.'!AE80</f>
        <v>0</v>
      </c>
      <c r="AF73" s="118">
        <f>'Pick Dist.'!AF80</f>
        <v>0</v>
      </c>
      <c r="AG73" s="118">
        <f>'Pick Dist.'!AG80</f>
        <v>279</v>
      </c>
      <c r="AH73" s="118">
        <f>'Pick Dist.'!AH80</f>
        <v>0</v>
      </c>
      <c r="AI73" s="118">
        <f>'Pick Dist.'!AI80</f>
        <v>0</v>
      </c>
      <c r="AJ73" s="118">
        <f>'Pick Dist.'!AJ80</f>
        <v>0</v>
      </c>
      <c r="AK73" s="118">
        <f>'Pick Dist.'!AK80</f>
        <v>0</v>
      </c>
      <c r="AL73" s="118">
        <f>'Pick Dist.'!AL80</f>
        <v>0</v>
      </c>
      <c r="AM73" s="118">
        <f>'Pick Dist.'!AM80</f>
        <v>0</v>
      </c>
      <c r="AN73" s="118">
        <f>'Pick Dist.'!AN80</f>
        <v>0</v>
      </c>
      <c r="AO73" s="118">
        <f>'Pick Dist.'!AO80</f>
        <v>0</v>
      </c>
      <c r="AP73" s="118">
        <f>'Pick Dist.'!AP70</f>
        <v>0</v>
      </c>
      <c r="AQ73" s="118" t="str">
        <f>VLOOKUP(A73,Participants!$A$2:$AY$138,51,FALSE)</f>
        <v>Garcia, Sergio</v>
      </c>
      <c r="AR73" s="115"/>
      <c r="AS73" s="115"/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15"/>
      <c r="BL73" s="115"/>
      <c r="BM73" s="115"/>
      <c r="BN73" s="115"/>
      <c r="BO73" s="115"/>
      <c r="BP73" s="115"/>
      <c r="BQ73" s="115"/>
      <c r="BR73" s="115"/>
      <c r="BS73" s="115"/>
      <c r="BT73" s="115"/>
      <c r="BU73" s="115"/>
      <c r="BV73" s="115"/>
      <c r="BW73" s="115"/>
      <c r="BX73" s="115"/>
      <c r="BY73" s="115"/>
      <c r="BZ73" s="115"/>
      <c r="CA73" s="115"/>
      <c r="CB73" s="115"/>
      <c r="CC73" s="115"/>
      <c r="CD73" s="115"/>
      <c r="CE73" s="115"/>
      <c r="CF73" s="115"/>
    </row>
    <row r="74" spans="1:84">
      <c r="A74" t="str">
        <f>'Pick Dist.'!A76</f>
        <v>KKasual #1</v>
      </c>
      <c r="B74" s="118">
        <f>'Pick Dist.'!B76</f>
        <v>1800000</v>
      </c>
      <c r="C74" s="118">
        <f>'Pick Dist.'!C76</f>
        <v>0</v>
      </c>
      <c r="D74" s="118">
        <f>'Pick Dist.'!D76</f>
        <v>105297.0316</v>
      </c>
      <c r="E74" s="118">
        <f>'Pick Dist.'!E76</f>
        <v>0</v>
      </c>
      <c r="F74" s="118">
        <f>'Pick Dist.'!F76</f>
        <v>0</v>
      </c>
      <c r="G74" s="118">
        <f>'Pick Dist.'!G76</f>
        <v>0</v>
      </c>
      <c r="H74" s="118">
        <f>'Pick Dist.'!H76</f>
        <v>105297.0316</v>
      </c>
      <c r="I74" s="118">
        <f>'Pick Dist.'!I76</f>
        <v>0</v>
      </c>
      <c r="J74" s="118">
        <f>'Pick Dist.'!J76</f>
        <v>0</v>
      </c>
      <c r="K74" s="118">
        <f>'Pick Dist.'!K76</f>
        <v>0</v>
      </c>
      <c r="L74" s="118">
        <f>'Pick Dist.'!L76</f>
        <v>0</v>
      </c>
      <c r="M74" s="118">
        <f>'Pick Dist.'!M76</f>
        <v>0</v>
      </c>
      <c r="N74" s="118">
        <f>'Pick Dist.'!N76</f>
        <v>0</v>
      </c>
      <c r="O74" s="118">
        <f>'Pick Dist.'!O76</f>
        <v>187286.73159999997</v>
      </c>
      <c r="P74" s="118">
        <f>'Pick Dist.'!P76</f>
        <v>0</v>
      </c>
      <c r="Q74" s="118">
        <f>'Pick Dist.'!Q76</f>
        <v>12022.651054929618</v>
      </c>
      <c r="R74" s="118">
        <f>'Pick Dist.'!R76</f>
        <v>0</v>
      </c>
      <c r="S74" s="118">
        <f>'Pick Dist.'!S76</f>
        <v>0</v>
      </c>
      <c r="T74" s="118">
        <f>'Pick Dist.'!T76</f>
        <v>0</v>
      </c>
      <c r="U74" s="118">
        <f>'Pick Dist.'!U76</f>
        <v>0</v>
      </c>
      <c r="V74" s="118">
        <f>'Pick Dist.'!V76</f>
        <v>0</v>
      </c>
      <c r="W74" s="118">
        <f>'Pick Dist.'!W76</f>
        <v>0</v>
      </c>
      <c r="X74" s="118">
        <f>'Pick Dist.'!X76</f>
        <v>0</v>
      </c>
      <c r="Y74" s="118">
        <f>'Pick Dist.'!Y76</f>
        <v>0</v>
      </c>
      <c r="Z74" s="118">
        <f>'Pick Dist.'!Z76</f>
        <v>0</v>
      </c>
      <c r="AA74" s="118">
        <f>'Pick Dist.'!AA76</f>
        <v>0</v>
      </c>
      <c r="AB74" s="118">
        <f>'Pick Dist.'!AB76</f>
        <v>0</v>
      </c>
      <c r="AC74" s="118">
        <f>'Pick Dist.'!AC76</f>
        <v>0</v>
      </c>
      <c r="AD74" s="118">
        <f>'Pick Dist.'!AD76</f>
        <v>0</v>
      </c>
      <c r="AE74" s="118">
        <f>'Pick Dist.'!AE76</f>
        <v>0</v>
      </c>
      <c r="AF74" s="118">
        <f>'Pick Dist.'!AF76</f>
        <v>0</v>
      </c>
      <c r="AG74" s="118">
        <f>'Pick Dist.'!AG76</f>
        <v>273</v>
      </c>
      <c r="AH74" s="118">
        <f>'Pick Dist.'!AH76</f>
        <v>0</v>
      </c>
      <c r="AI74" s="118">
        <f>'Pick Dist.'!AI76</f>
        <v>0</v>
      </c>
      <c r="AJ74" s="118">
        <f>'Pick Dist.'!AJ76</f>
        <v>0</v>
      </c>
      <c r="AK74" s="118">
        <f>'Pick Dist.'!AK76</f>
        <v>0</v>
      </c>
      <c r="AL74" s="118">
        <f>'Pick Dist.'!AL76</f>
        <v>0</v>
      </c>
      <c r="AM74" s="118">
        <f>'Pick Dist.'!AM76</f>
        <v>0</v>
      </c>
      <c r="AN74" s="118">
        <f>'Pick Dist.'!AN76</f>
        <v>0</v>
      </c>
      <c r="AO74" s="118">
        <f>'Pick Dist.'!AO76</f>
        <v>0</v>
      </c>
      <c r="AP74" s="118">
        <f>'Pick Dist.'!AP63</f>
        <v>0</v>
      </c>
      <c r="AQ74" s="118" t="str">
        <f>VLOOKUP(A74,Participants!$A$2:$AY$138,51,FALSE)</f>
        <v>Fowler, Rickie</v>
      </c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</row>
    <row r="75" spans="1:84">
      <c r="A75" t="str">
        <f>'Pick Dist.'!A77</f>
        <v>KKasual #2</v>
      </c>
      <c r="B75" s="118">
        <f>'Pick Dist.'!B77</f>
        <v>1800000</v>
      </c>
      <c r="C75" s="118">
        <f>'Pick Dist.'!C77</f>
        <v>0</v>
      </c>
      <c r="D75" s="118">
        <f>'Pick Dist.'!D77</f>
        <v>105297.0316</v>
      </c>
      <c r="E75" s="118">
        <f>'Pick Dist.'!E77</f>
        <v>0</v>
      </c>
      <c r="F75" s="118">
        <f>'Pick Dist.'!F77</f>
        <v>0</v>
      </c>
      <c r="G75" s="118">
        <f>'Pick Dist.'!G77</f>
        <v>0</v>
      </c>
      <c r="H75" s="118">
        <f>'Pick Dist.'!H77</f>
        <v>0</v>
      </c>
      <c r="I75" s="118">
        <f>'Pick Dist.'!I77</f>
        <v>22992.877249999903</v>
      </c>
      <c r="J75" s="118">
        <f>'Pick Dist.'!J77</f>
        <v>301250</v>
      </c>
      <c r="K75" s="118">
        <f>'Pick Dist.'!K77</f>
        <v>0</v>
      </c>
      <c r="L75" s="118">
        <f>'Pick Dist.'!L77</f>
        <v>19629.527000755017</v>
      </c>
      <c r="M75" s="118">
        <f>'Pick Dist.'!M77</f>
        <v>0</v>
      </c>
      <c r="N75" s="118">
        <f>'Pick Dist.'!N77</f>
        <v>0</v>
      </c>
      <c r="O75" s="118">
        <f>'Pick Dist.'!O77</f>
        <v>0</v>
      </c>
      <c r="P75" s="118">
        <f>'Pick Dist.'!P77</f>
        <v>0</v>
      </c>
      <c r="Q75" s="118">
        <f>'Pick Dist.'!Q77</f>
        <v>0</v>
      </c>
      <c r="R75" s="118">
        <f>'Pick Dist.'!R77</f>
        <v>0</v>
      </c>
      <c r="S75" s="118">
        <f>'Pick Dist.'!S77</f>
        <v>0</v>
      </c>
      <c r="T75" s="118">
        <f>'Pick Dist.'!T77</f>
        <v>0</v>
      </c>
      <c r="U75" s="118">
        <f>'Pick Dist.'!U77</f>
        <v>0</v>
      </c>
      <c r="V75" s="118">
        <f>'Pick Dist.'!V77</f>
        <v>0</v>
      </c>
      <c r="W75" s="118">
        <f>'Pick Dist.'!W77</f>
        <v>0</v>
      </c>
      <c r="X75" s="118">
        <f>'Pick Dist.'!X77</f>
        <v>0</v>
      </c>
      <c r="Y75" s="118">
        <f>'Pick Dist.'!Y77</f>
        <v>0</v>
      </c>
      <c r="Z75" s="118">
        <f>'Pick Dist.'!Z77</f>
        <v>0</v>
      </c>
      <c r="AA75" s="118">
        <f>'Pick Dist.'!AA77</f>
        <v>0</v>
      </c>
      <c r="AB75" s="118">
        <f>'Pick Dist.'!AB77</f>
        <v>0</v>
      </c>
      <c r="AC75" s="118">
        <f>'Pick Dist.'!AC77</f>
        <v>0</v>
      </c>
      <c r="AD75" s="118">
        <f>'Pick Dist.'!AD77</f>
        <v>0</v>
      </c>
      <c r="AE75" s="118">
        <f>'Pick Dist.'!AE77</f>
        <v>0</v>
      </c>
      <c r="AF75" s="118">
        <f>'Pick Dist.'!AF77</f>
        <v>0</v>
      </c>
      <c r="AG75" s="118">
        <f>'Pick Dist.'!AG77</f>
        <v>273</v>
      </c>
      <c r="AH75" s="118">
        <f>'Pick Dist.'!AH77</f>
        <v>0</v>
      </c>
      <c r="AI75" s="118">
        <f>'Pick Dist.'!AI77</f>
        <v>0</v>
      </c>
      <c r="AJ75" s="118">
        <f>'Pick Dist.'!AJ77</f>
        <v>0</v>
      </c>
      <c r="AK75" s="118">
        <f>'Pick Dist.'!AK77</f>
        <v>0</v>
      </c>
      <c r="AL75" s="118">
        <f>'Pick Dist.'!AL77</f>
        <v>0</v>
      </c>
      <c r="AM75" s="118">
        <f>'Pick Dist.'!AM77</f>
        <v>0</v>
      </c>
      <c r="AN75" s="118">
        <f>'Pick Dist.'!AN77</f>
        <v>0</v>
      </c>
      <c r="AO75" s="118">
        <f>'Pick Dist.'!AO77</f>
        <v>0</v>
      </c>
      <c r="AP75" s="118">
        <f>'Pick Dist.'!AP64</f>
        <v>0</v>
      </c>
      <c r="AQ75" s="118" t="str">
        <f>VLOOKUP(A75,Participants!$A$2:$AY$138,51,FALSE)</f>
        <v>Koepka, Brooks</v>
      </c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</row>
    <row r="76" spans="1:84">
      <c r="A76" t="str">
        <f>'Pick Dist.'!A38</f>
        <v>chefpatty</v>
      </c>
      <c r="B76" s="118">
        <f>'Pick Dist.'!B38</f>
        <v>1800000</v>
      </c>
      <c r="C76" s="118">
        <f>'Pick Dist.'!C38</f>
        <v>0</v>
      </c>
      <c r="D76" s="118">
        <f>'Pick Dist.'!D38</f>
        <v>105297.0316</v>
      </c>
      <c r="E76" s="118">
        <f>'Pick Dist.'!E38</f>
        <v>0</v>
      </c>
      <c r="F76" s="118">
        <f>'Pick Dist.'!F38</f>
        <v>0</v>
      </c>
      <c r="G76" s="118">
        <f>'Pick Dist.'!G38</f>
        <v>0</v>
      </c>
      <c r="H76" s="118">
        <f>'Pick Dist.'!H38</f>
        <v>0</v>
      </c>
      <c r="I76" s="118">
        <f>'Pick Dist.'!I38</f>
        <v>22992.877249999903</v>
      </c>
      <c r="J76" s="118">
        <f>'Pick Dist.'!J38</f>
        <v>0</v>
      </c>
      <c r="K76" s="118">
        <f>'Pick Dist.'!K38</f>
        <v>0</v>
      </c>
      <c r="L76" s="118">
        <f>'Pick Dist.'!L38</f>
        <v>19629.527000755017</v>
      </c>
      <c r="M76" s="118">
        <f>'Pick Dist.'!M38</f>
        <v>0</v>
      </c>
      <c r="N76" s="118">
        <f>'Pick Dist.'!N38</f>
        <v>0</v>
      </c>
      <c r="O76" s="118">
        <f>'Pick Dist.'!O38</f>
        <v>0</v>
      </c>
      <c r="P76" s="118">
        <f>'Pick Dist.'!P38</f>
        <v>0</v>
      </c>
      <c r="Q76" s="118">
        <f>'Pick Dist.'!Q38</f>
        <v>0</v>
      </c>
      <c r="R76" s="118">
        <f>'Pick Dist.'!R38</f>
        <v>0</v>
      </c>
      <c r="S76" s="118">
        <f>'Pick Dist.'!S38</f>
        <v>0</v>
      </c>
      <c r="T76" s="118">
        <f>'Pick Dist.'!T38</f>
        <v>0</v>
      </c>
      <c r="U76" s="118">
        <f>'Pick Dist.'!U38</f>
        <v>62678.830300000001</v>
      </c>
      <c r="V76" s="118">
        <f>'Pick Dist.'!V38</f>
        <v>0</v>
      </c>
      <c r="W76" s="118">
        <f>'Pick Dist.'!W38</f>
        <v>0</v>
      </c>
      <c r="X76" s="118">
        <f>'Pick Dist.'!X38</f>
        <v>0</v>
      </c>
      <c r="Y76" s="118">
        <f>'Pick Dist.'!Y38</f>
        <v>0</v>
      </c>
      <c r="Z76" s="118">
        <f>'Pick Dist.'!Z38</f>
        <v>0</v>
      </c>
      <c r="AA76" s="118">
        <f>'Pick Dist.'!AA38</f>
        <v>0</v>
      </c>
      <c r="AB76" s="118">
        <f>'Pick Dist.'!AB38</f>
        <v>0</v>
      </c>
      <c r="AC76" s="118">
        <f>'Pick Dist.'!AC38</f>
        <v>0</v>
      </c>
      <c r="AD76" s="118">
        <f>'Pick Dist.'!AD38</f>
        <v>0</v>
      </c>
      <c r="AE76" s="118">
        <f>'Pick Dist.'!AE38</f>
        <v>0</v>
      </c>
      <c r="AF76" s="118">
        <f>'Pick Dist.'!AF38</f>
        <v>0</v>
      </c>
      <c r="AG76" s="118">
        <f>'Pick Dist.'!AG38</f>
        <v>275</v>
      </c>
      <c r="AH76" s="118">
        <f>'Pick Dist.'!AH38</f>
        <v>0</v>
      </c>
      <c r="AI76" s="118">
        <f>'Pick Dist.'!AI38</f>
        <v>0</v>
      </c>
      <c r="AJ76" s="118">
        <f>'Pick Dist.'!AJ38</f>
        <v>0</v>
      </c>
      <c r="AK76" s="118">
        <f>'Pick Dist.'!AK38</f>
        <v>0</v>
      </c>
      <c r="AL76" s="118">
        <f>'Pick Dist.'!AL38</f>
        <v>0</v>
      </c>
      <c r="AM76" s="118">
        <f>'Pick Dist.'!AM38</f>
        <v>0</v>
      </c>
      <c r="AN76" s="118">
        <f>'Pick Dist.'!AN38</f>
        <v>0</v>
      </c>
      <c r="AO76" s="118">
        <f>'Pick Dist.'!AO38</f>
        <v>0</v>
      </c>
      <c r="AP76" s="118">
        <f>'Pick Dist.'!AP35</f>
        <v>0</v>
      </c>
      <c r="AQ76" s="118" t="str">
        <f>VLOOKUP(A76,Participants!$A$2:$AY$138,51,FALSE)</f>
        <v>Fowler, Rickie</v>
      </c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115"/>
      <c r="BS76" s="115"/>
      <c r="BT76" s="115"/>
      <c r="BU76" s="115"/>
      <c r="BV76" s="115"/>
      <c r="BW76" s="115"/>
      <c r="BX76" s="115"/>
      <c r="BY76" s="115"/>
      <c r="BZ76" s="115"/>
      <c r="CA76" s="115"/>
      <c r="CB76" s="115"/>
      <c r="CC76" s="115"/>
      <c r="CD76" s="115"/>
      <c r="CE76" s="115"/>
      <c r="CF76" s="115"/>
    </row>
    <row r="77" spans="1:84">
      <c r="A77" t="str">
        <f>'Pick Dist.'!A14</f>
        <v>Baller</v>
      </c>
      <c r="B77" s="118">
        <f>'Pick Dist.'!B14</f>
        <v>1800000</v>
      </c>
      <c r="C77" s="118">
        <f>'Pick Dist.'!C14</f>
        <v>0</v>
      </c>
      <c r="D77" s="118">
        <f>'Pick Dist.'!D14</f>
        <v>105297.0316</v>
      </c>
      <c r="E77" s="118">
        <f>'Pick Dist.'!E14</f>
        <v>0</v>
      </c>
      <c r="F77" s="118">
        <f>'Pick Dist.'!F14</f>
        <v>0</v>
      </c>
      <c r="G77" s="118">
        <f>'Pick Dist.'!G14</f>
        <v>0</v>
      </c>
      <c r="H77" s="118">
        <f>'Pick Dist.'!H14</f>
        <v>0</v>
      </c>
      <c r="I77" s="118">
        <f>'Pick Dist.'!I14</f>
        <v>22992.877249999903</v>
      </c>
      <c r="J77" s="118">
        <f>'Pick Dist.'!J14</f>
        <v>0</v>
      </c>
      <c r="K77" s="118">
        <f>'Pick Dist.'!K14</f>
        <v>0</v>
      </c>
      <c r="L77" s="118">
        <f>'Pick Dist.'!L14</f>
        <v>19629.527000755017</v>
      </c>
      <c r="M77" s="118">
        <f>'Pick Dist.'!M14</f>
        <v>0</v>
      </c>
      <c r="N77" s="118">
        <f>'Pick Dist.'!N14</f>
        <v>0</v>
      </c>
      <c r="O77" s="118">
        <f>'Pick Dist.'!O14</f>
        <v>0</v>
      </c>
      <c r="P77" s="118">
        <f>'Pick Dist.'!P14</f>
        <v>0</v>
      </c>
      <c r="Q77" s="118">
        <f>'Pick Dist.'!Q14</f>
        <v>0</v>
      </c>
      <c r="R77" s="118">
        <f>'Pick Dist.'!R14</f>
        <v>0</v>
      </c>
      <c r="S77" s="118">
        <f>'Pick Dist.'!S14</f>
        <v>0</v>
      </c>
      <c r="T77" s="118">
        <f>'Pick Dist.'!T14</f>
        <v>0</v>
      </c>
      <c r="U77" s="118">
        <f>'Pick Dist.'!U14</f>
        <v>0</v>
      </c>
      <c r="V77" s="118">
        <f>'Pick Dist.'!V14</f>
        <v>0</v>
      </c>
      <c r="W77" s="118">
        <f>'Pick Dist.'!W14</f>
        <v>0</v>
      </c>
      <c r="X77" s="118">
        <f>'Pick Dist.'!X14</f>
        <v>0</v>
      </c>
      <c r="Y77" s="118">
        <f>'Pick Dist.'!Y14</f>
        <v>0</v>
      </c>
      <c r="Z77" s="118">
        <f>'Pick Dist.'!Z14</f>
        <v>0</v>
      </c>
      <c r="AA77" s="118">
        <f>'Pick Dist.'!AA14</f>
        <v>0</v>
      </c>
      <c r="AB77" s="118">
        <f>'Pick Dist.'!AB14</f>
        <v>0</v>
      </c>
      <c r="AC77" s="118">
        <f>'Pick Dist.'!AC14</f>
        <v>0</v>
      </c>
      <c r="AD77" s="118">
        <f>'Pick Dist.'!AD14</f>
        <v>29562.201659999952</v>
      </c>
      <c r="AE77" s="118">
        <f>'Pick Dist.'!AE14</f>
        <v>0</v>
      </c>
      <c r="AF77" s="118">
        <f>'Pick Dist.'!AF14</f>
        <v>0</v>
      </c>
      <c r="AG77" s="118">
        <f>'Pick Dist.'!AG14</f>
        <v>279</v>
      </c>
      <c r="AH77" s="118">
        <f>'Pick Dist.'!AH14</f>
        <v>0</v>
      </c>
      <c r="AI77" s="118">
        <f>'Pick Dist.'!AI14</f>
        <v>0</v>
      </c>
      <c r="AJ77" s="118">
        <f>'Pick Dist.'!AJ14</f>
        <v>0</v>
      </c>
      <c r="AK77" s="118">
        <f>'Pick Dist.'!AK14</f>
        <v>0</v>
      </c>
      <c r="AL77" s="118">
        <f>'Pick Dist.'!AL14</f>
        <v>0</v>
      </c>
      <c r="AM77" s="118">
        <f>'Pick Dist.'!AM14</f>
        <v>0</v>
      </c>
      <c r="AN77" s="118">
        <f>'Pick Dist.'!AN14</f>
        <v>0</v>
      </c>
      <c r="AO77" s="118">
        <f>'Pick Dist.'!AO14</f>
        <v>0</v>
      </c>
      <c r="AP77" s="118">
        <f>'Pick Dist.'!AP15</f>
        <v>0</v>
      </c>
      <c r="AQ77" s="118" t="str">
        <f>VLOOKUP(A77,Participants!$A$2:$AY$138,51,FALSE)</f>
        <v>Mickelson, Phil</v>
      </c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</row>
    <row r="78" spans="1:84">
      <c r="A78" t="str">
        <f>'Pick Dist.'!A22</f>
        <v>billymo3</v>
      </c>
      <c r="B78" s="118">
        <f>'Pick Dist.'!B22</f>
        <v>1800000</v>
      </c>
      <c r="C78" s="118">
        <f>'Pick Dist.'!C22</f>
        <v>0</v>
      </c>
      <c r="D78" s="118">
        <f>'Pick Dist.'!D22</f>
        <v>105297.0316</v>
      </c>
      <c r="E78" s="118">
        <f>'Pick Dist.'!E22</f>
        <v>0</v>
      </c>
      <c r="F78" s="118">
        <f>'Pick Dist.'!F22</f>
        <v>0</v>
      </c>
      <c r="G78" s="118">
        <f>'Pick Dist.'!G22</f>
        <v>0</v>
      </c>
      <c r="H78" s="118">
        <f>'Pick Dist.'!H22</f>
        <v>0</v>
      </c>
      <c r="I78" s="118">
        <f>'Pick Dist.'!I22</f>
        <v>0</v>
      </c>
      <c r="J78" s="118">
        <f>'Pick Dist.'!J22</f>
        <v>0</v>
      </c>
      <c r="K78" s="118">
        <f>'Pick Dist.'!K22</f>
        <v>187286.73159999997</v>
      </c>
      <c r="L78" s="118">
        <f>'Pick Dist.'!L22</f>
        <v>0</v>
      </c>
      <c r="M78" s="118">
        <f>'Pick Dist.'!M22</f>
        <v>0</v>
      </c>
      <c r="N78" s="118">
        <f>'Pick Dist.'!N22</f>
        <v>0</v>
      </c>
      <c r="O78" s="118">
        <f>'Pick Dist.'!O22</f>
        <v>0</v>
      </c>
      <c r="P78" s="118">
        <f>'Pick Dist.'!P22</f>
        <v>0</v>
      </c>
      <c r="Q78" s="118">
        <f>'Pick Dist.'!Q22</f>
        <v>0</v>
      </c>
      <c r="R78" s="118">
        <f>'Pick Dist.'!R22</f>
        <v>0</v>
      </c>
      <c r="S78" s="118">
        <f>'Pick Dist.'!S22</f>
        <v>0</v>
      </c>
      <c r="T78" s="118">
        <f>'Pick Dist.'!T22</f>
        <v>0</v>
      </c>
      <c r="U78" s="118">
        <f>'Pick Dist.'!U22</f>
        <v>0</v>
      </c>
      <c r="V78" s="118">
        <f>'Pick Dist.'!V22</f>
        <v>0</v>
      </c>
      <c r="W78" s="118">
        <f>'Pick Dist.'!W22</f>
        <v>0</v>
      </c>
      <c r="X78" s="118">
        <f>'Pick Dist.'!X22</f>
        <v>22992.877249999903</v>
      </c>
      <c r="Y78" s="118">
        <f>'Pick Dist.'!Y22</f>
        <v>0</v>
      </c>
      <c r="Z78" s="118">
        <f>'Pick Dist.'!Z22</f>
        <v>0</v>
      </c>
      <c r="AA78" s="118">
        <f>'Pick Dist.'!AA22</f>
        <v>0</v>
      </c>
      <c r="AB78" s="118">
        <f>'Pick Dist.'!AB22</f>
        <v>0</v>
      </c>
      <c r="AC78" s="118">
        <f>'Pick Dist.'!AC22</f>
        <v>0</v>
      </c>
      <c r="AD78" s="118">
        <f>'Pick Dist.'!AD22</f>
        <v>0</v>
      </c>
      <c r="AE78" s="118">
        <f>'Pick Dist.'!AE22</f>
        <v>0</v>
      </c>
      <c r="AF78" s="118">
        <f>'Pick Dist.'!AF22</f>
        <v>0</v>
      </c>
      <c r="AG78" s="118">
        <f>'Pick Dist.'!AG22</f>
        <v>274</v>
      </c>
      <c r="AH78" s="118">
        <f>'Pick Dist.'!AH22</f>
        <v>0</v>
      </c>
      <c r="AI78" s="118">
        <f>'Pick Dist.'!AI22</f>
        <v>0</v>
      </c>
      <c r="AJ78" s="118">
        <f>'Pick Dist.'!AJ22</f>
        <v>0</v>
      </c>
      <c r="AK78" s="118">
        <f>'Pick Dist.'!AK22</f>
        <v>0</v>
      </c>
      <c r="AL78" s="118">
        <f>'Pick Dist.'!AL22</f>
        <v>22992.877249999903</v>
      </c>
      <c r="AM78" s="118">
        <f>'Pick Dist.'!AM22</f>
        <v>0</v>
      </c>
      <c r="AN78" s="118">
        <f>'Pick Dist.'!AN22</f>
        <v>0</v>
      </c>
      <c r="AO78" s="118">
        <f>'Pick Dist.'!AO22</f>
        <v>0</v>
      </c>
      <c r="AP78" s="118">
        <f>'Pick Dist.'!AP47</f>
        <v>0</v>
      </c>
      <c r="AQ78" s="118" t="str">
        <f>VLOOKUP(A78,Participants!$A$2:$AY$138,51,FALSE)</f>
        <v>Fowler, Rickie</v>
      </c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115"/>
      <c r="BR78" s="115"/>
      <c r="BS78" s="115"/>
      <c r="BT78" s="115"/>
      <c r="BU78" s="115"/>
      <c r="BV78" s="115"/>
      <c r="BW78" s="115"/>
      <c r="BX78" s="115"/>
      <c r="BY78" s="115"/>
      <c r="BZ78" s="115"/>
      <c r="CA78" s="115"/>
      <c r="CB78" s="115"/>
      <c r="CC78" s="115"/>
      <c r="CD78" s="115"/>
      <c r="CE78" s="115"/>
      <c r="CF78" s="115"/>
    </row>
    <row r="79" spans="1:84">
      <c r="A79" t="str">
        <f>'Pick Dist.'!A123</f>
        <v>Team Kelly</v>
      </c>
      <c r="B79" s="118">
        <f>'Pick Dist.'!B123</f>
        <v>1800000</v>
      </c>
      <c r="C79" s="118">
        <f>'Pick Dist.'!C123</f>
        <v>0</v>
      </c>
      <c r="D79" s="118">
        <f>'Pick Dist.'!D123</f>
        <v>105297.0316</v>
      </c>
      <c r="E79" s="118">
        <f>'Pick Dist.'!E123</f>
        <v>0</v>
      </c>
      <c r="F79" s="118">
        <f>'Pick Dist.'!F123</f>
        <v>0</v>
      </c>
      <c r="G79" s="118">
        <f>'Pick Dist.'!G123</f>
        <v>0</v>
      </c>
      <c r="H79" s="118">
        <f>'Pick Dist.'!H123</f>
        <v>0</v>
      </c>
      <c r="I79" s="118">
        <f>'Pick Dist.'!I123</f>
        <v>0</v>
      </c>
      <c r="J79" s="118">
        <f>'Pick Dist.'!J123</f>
        <v>0</v>
      </c>
      <c r="K79" s="118">
        <f>'Pick Dist.'!K123</f>
        <v>0</v>
      </c>
      <c r="L79" s="118">
        <f>'Pick Dist.'!L123</f>
        <v>19629.527000755017</v>
      </c>
      <c r="M79" s="118">
        <f>'Pick Dist.'!M123</f>
        <v>0</v>
      </c>
      <c r="N79" s="118">
        <f>'Pick Dist.'!N123</f>
        <v>0</v>
      </c>
      <c r="O79" s="118">
        <f>'Pick Dist.'!O123</f>
        <v>0</v>
      </c>
      <c r="P79" s="118">
        <f>'Pick Dist.'!P123</f>
        <v>0</v>
      </c>
      <c r="Q79" s="118">
        <f>'Pick Dist.'!Q123</f>
        <v>12022.651054929618</v>
      </c>
      <c r="R79" s="118">
        <f>'Pick Dist.'!R123</f>
        <v>0</v>
      </c>
      <c r="S79" s="118">
        <f>'Pick Dist.'!S123</f>
        <v>29562.201659999952</v>
      </c>
      <c r="T79" s="118">
        <f>'Pick Dist.'!T123</f>
        <v>0</v>
      </c>
      <c r="U79" s="118">
        <f>'Pick Dist.'!U123</f>
        <v>0</v>
      </c>
      <c r="V79" s="118">
        <f>'Pick Dist.'!V123</f>
        <v>0</v>
      </c>
      <c r="W79" s="118">
        <f>'Pick Dist.'!W123</f>
        <v>0</v>
      </c>
      <c r="X79" s="118">
        <f>'Pick Dist.'!X123</f>
        <v>0</v>
      </c>
      <c r="Y79" s="118">
        <f>'Pick Dist.'!Y123</f>
        <v>0</v>
      </c>
      <c r="Z79" s="118">
        <f>'Pick Dist.'!Z123</f>
        <v>0</v>
      </c>
      <c r="AA79" s="118">
        <f>'Pick Dist.'!AA123</f>
        <v>0</v>
      </c>
      <c r="AB79" s="118">
        <f>'Pick Dist.'!AB123</f>
        <v>0</v>
      </c>
      <c r="AC79" s="118">
        <f>'Pick Dist.'!AC123</f>
        <v>0</v>
      </c>
      <c r="AD79" s="118">
        <f>'Pick Dist.'!AD123</f>
        <v>0</v>
      </c>
      <c r="AE79" s="118">
        <f>'Pick Dist.'!AE123</f>
        <v>0</v>
      </c>
      <c r="AF79" s="118">
        <f>'Pick Dist.'!AF123</f>
        <v>0</v>
      </c>
      <c r="AG79" s="118">
        <f>'Pick Dist.'!AG123</f>
        <v>276</v>
      </c>
      <c r="AH79" s="118">
        <f>'Pick Dist.'!AH123</f>
        <v>0</v>
      </c>
      <c r="AI79" s="118">
        <f>'Pick Dist.'!AI123</f>
        <v>0</v>
      </c>
      <c r="AJ79" s="118">
        <f>'Pick Dist.'!AJ123</f>
        <v>0</v>
      </c>
      <c r="AK79" s="118">
        <f>'Pick Dist.'!AK123</f>
        <v>0</v>
      </c>
      <c r="AL79" s="118">
        <f>'Pick Dist.'!AL123</f>
        <v>0</v>
      </c>
      <c r="AM79" s="118">
        <f>'Pick Dist.'!AM123</f>
        <v>0</v>
      </c>
      <c r="AN79" s="118">
        <f>'Pick Dist.'!AN123</f>
        <v>0</v>
      </c>
      <c r="AO79" s="118">
        <f>'Pick Dist.'!AO123</f>
        <v>0</v>
      </c>
      <c r="AP79" s="118">
        <f>'Pick Dist.'!AP124</f>
        <v>0</v>
      </c>
      <c r="AQ79" s="118" t="str">
        <f>VLOOKUP(A79,Participants!$A$2:$AY$138,51,FALSE)</f>
        <v>Mickelson, Phil</v>
      </c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5"/>
      <c r="CE79" s="115"/>
      <c r="CF79" s="115"/>
    </row>
    <row r="80" spans="1:84">
      <c r="A80" t="str">
        <f>'Pick Dist.'!A113</f>
        <v>South of the Boarder</v>
      </c>
      <c r="B80" s="118">
        <f>'Pick Dist.'!B113</f>
        <v>1800000</v>
      </c>
      <c r="C80" s="118">
        <f>'Pick Dist.'!C113</f>
        <v>0</v>
      </c>
      <c r="D80" s="118">
        <f>'Pick Dist.'!D113</f>
        <v>105297.0316</v>
      </c>
      <c r="E80" s="118">
        <f>'Pick Dist.'!E113</f>
        <v>0</v>
      </c>
      <c r="F80" s="118">
        <f>'Pick Dist.'!F113</f>
        <v>0</v>
      </c>
      <c r="G80" s="118">
        <f>'Pick Dist.'!G113</f>
        <v>0</v>
      </c>
      <c r="H80" s="118">
        <f>'Pick Dist.'!H113</f>
        <v>0</v>
      </c>
      <c r="I80" s="118">
        <f>'Pick Dist.'!I113</f>
        <v>0</v>
      </c>
      <c r="J80" s="118">
        <f>'Pick Dist.'!J113</f>
        <v>0</v>
      </c>
      <c r="K80" s="118">
        <f>'Pick Dist.'!K113</f>
        <v>0</v>
      </c>
      <c r="L80" s="118">
        <f>'Pick Dist.'!L113</f>
        <v>0</v>
      </c>
      <c r="M80" s="118">
        <f>'Pick Dist.'!M113</f>
        <v>0</v>
      </c>
      <c r="N80" s="118">
        <f>'Pick Dist.'!N113</f>
        <v>0</v>
      </c>
      <c r="O80" s="118">
        <f>'Pick Dist.'!O113</f>
        <v>0</v>
      </c>
      <c r="P80" s="118">
        <f>'Pick Dist.'!P113</f>
        <v>0</v>
      </c>
      <c r="Q80" s="118">
        <f>'Pick Dist.'!Q113</f>
        <v>0</v>
      </c>
      <c r="R80" s="118">
        <f>'Pick Dist.'!R113</f>
        <v>0</v>
      </c>
      <c r="S80" s="118">
        <f>'Pick Dist.'!S113</f>
        <v>0</v>
      </c>
      <c r="T80" s="118">
        <f>'Pick Dist.'!T113</f>
        <v>0</v>
      </c>
      <c r="U80" s="118">
        <f>'Pick Dist.'!U113</f>
        <v>62678.830300000001</v>
      </c>
      <c r="V80" s="118">
        <f>'Pick Dist.'!V113</f>
        <v>0</v>
      </c>
      <c r="W80" s="118">
        <f>'Pick Dist.'!W113</f>
        <v>0</v>
      </c>
      <c r="X80" s="118">
        <f>'Pick Dist.'!X113</f>
        <v>0</v>
      </c>
      <c r="Y80" s="118">
        <f>'Pick Dist.'!Y113</f>
        <v>29562.201659999952</v>
      </c>
      <c r="Z80" s="118">
        <f>'Pick Dist.'!Z113</f>
        <v>0</v>
      </c>
      <c r="AA80" s="118">
        <f>'Pick Dist.'!AA113</f>
        <v>0</v>
      </c>
      <c r="AB80" s="118">
        <f>'Pick Dist.'!AB113</f>
        <v>39871.698649999977</v>
      </c>
      <c r="AC80" s="118">
        <f>'Pick Dist.'!AC113</f>
        <v>0</v>
      </c>
      <c r="AD80" s="118">
        <f>'Pick Dist.'!AD113</f>
        <v>0</v>
      </c>
      <c r="AE80" s="118">
        <f>'Pick Dist.'!AE113</f>
        <v>0</v>
      </c>
      <c r="AF80" s="118">
        <f>'Pick Dist.'!AF113</f>
        <v>0</v>
      </c>
      <c r="AG80" s="118">
        <f>'Pick Dist.'!AG113</f>
        <v>279</v>
      </c>
      <c r="AH80" s="118">
        <f>'Pick Dist.'!AH113</f>
        <v>0</v>
      </c>
      <c r="AI80" s="118">
        <f>'Pick Dist.'!AI113</f>
        <v>0</v>
      </c>
      <c r="AJ80" s="118">
        <f>'Pick Dist.'!AJ113</f>
        <v>0</v>
      </c>
      <c r="AK80" s="118">
        <f>'Pick Dist.'!AK113</f>
        <v>0</v>
      </c>
      <c r="AL80" s="118">
        <f>'Pick Dist.'!AL113</f>
        <v>0</v>
      </c>
      <c r="AM80" s="118">
        <f>'Pick Dist.'!AM113</f>
        <v>0</v>
      </c>
      <c r="AN80" s="118">
        <f>'Pick Dist.'!AN113</f>
        <v>0</v>
      </c>
      <c r="AO80" s="118">
        <f>'Pick Dist.'!AO113</f>
        <v>0</v>
      </c>
      <c r="AP80" s="118">
        <f>'Pick Dist.'!AP116</f>
        <v>0</v>
      </c>
      <c r="AQ80" s="118" t="str">
        <f>VLOOKUP(A80,Participants!$A$2:$AY$138,51,FALSE)</f>
        <v>Scott, Adam</v>
      </c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15"/>
      <c r="BL80" s="115"/>
      <c r="BM80" s="115"/>
      <c r="BN80" s="115"/>
      <c r="BO80" s="115"/>
      <c r="BP80" s="115"/>
      <c r="BQ80" s="115"/>
      <c r="BR80" s="115"/>
      <c r="BS80" s="115"/>
      <c r="BT80" s="115"/>
      <c r="BU80" s="115"/>
      <c r="BV80" s="115"/>
      <c r="BW80" s="115"/>
      <c r="BX80" s="115"/>
      <c r="BY80" s="115"/>
      <c r="BZ80" s="115"/>
      <c r="CA80" s="115"/>
      <c r="CB80" s="115"/>
      <c r="CC80" s="115"/>
      <c r="CD80" s="115"/>
      <c r="CE80" s="115"/>
      <c r="CF80" s="115"/>
    </row>
    <row r="81" spans="1:84">
      <c r="A81" t="str">
        <f>'Pick Dist.'!A74</f>
        <v>kcrosley</v>
      </c>
      <c r="B81" s="118">
        <f>'Pick Dist.'!B74</f>
        <v>1800000</v>
      </c>
      <c r="C81" s="118">
        <f>'Pick Dist.'!C74</f>
        <v>0</v>
      </c>
      <c r="D81" s="118">
        <f>'Pick Dist.'!D74</f>
        <v>0</v>
      </c>
      <c r="E81" s="118">
        <f>'Pick Dist.'!E74</f>
        <v>187286.73159999997</v>
      </c>
      <c r="F81" s="118">
        <f>'Pick Dist.'!F74</f>
        <v>301250</v>
      </c>
      <c r="G81" s="118">
        <f>'Pick Dist.'!G74</f>
        <v>0</v>
      </c>
      <c r="H81" s="118">
        <f>'Pick Dist.'!H74</f>
        <v>0</v>
      </c>
      <c r="I81" s="118">
        <f>'Pick Dist.'!I74</f>
        <v>0</v>
      </c>
      <c r="J81" s="118">
        <f>'Pick Dist.'!J74</f>
        <v>0</v>
      </c>
      <c r="K81" s="118">
        <f>'Pick Dist.'!K74</f>
        <v>187286.73159999997</v>
      </c>
      <c r="L81" s="118">
        <f>'Pick Dist.'!L74</f>
        <v>0</v>
      </c>
      <c r="M81" s="118">
        <f>'Pick Dist.'!M74</f>
        <v>0</v>
      </c>
      <c r="N81" s="118">
        <f>'Pick Dist.'!N74</f>
        <v>0</v>
      </c>
      <c r="O81" s="118">
        <f>'Pick Dist.'!O74</f>
        <v>0</v>
      </c>
      <c r="P81" s="118">
        <f>'Pick Dist.'!P74</f>
        <v>0</v>
      </c>
      <c r="Q81" s="118">
        <f>'Pick Dist.'!Q74</f>
        <v>12022.651054929618</v>
      </c>
      <c r="R81" s="118">
        <f>'Pick Dist.'!R74</f>
        <v>0</v>
      </c>
      <c r="S81" s="118">
        <f>'Pick Dist.'!S74</f>
        <v>0</v>
      </c>
      <c r="T81" s="118">
        <f>'Pick Dist.'!T74</f>
        <v>0</v>
      </c>
      <c r="U81" s="118">
        <f>'Pick Dist.'!U74</f>
        <v>0</v>
      </c>
      <c r="V81" s="118">
        <f>'Pick Dist.'!V74</f>
        <v>0</v>
      </c>
      <c r="W81" s="118">
        <f>'Pick Dist.'!W74</f>
        <v>0</v>
      </c>
      <c r="X81" s="118">
        <f>'Pick Dist.'!X74</f>
        <v>0</v>
      </c>
      <c r="Y81" s="118">
        <f>'Pick Dist.'!Y74</f>
        <v>0</v>
      </c>
      <c r="Z81" s="118">
        <f>'Pick Dist.'!Z74</f>
        <v>0</v>
      </c>
      <c r="AA81" s="118">
        <f>'Pick Dist.'!AA74</f>
        <v>0</v>
      </c>
      <c r="AB81" s="118">
        <f>'Pick Dist.'!AB74</f>
        <v>0</v>
      </c>
      <c r="AC81" s="118">
        <f>'Pick Dist.'!AC74</f>
        <v>0</v>
      </c>
      <c r="AD81" s="118">
        <f>'Pick Dist.'!AD74</f>
        <v>0</v>
      </c>
      <c r="AE81" s="118">
        <f>'Pick Dist.'!AE74</f>
        <v>0</v>
      </c>
      <c r="AF81" s="118">
        <f>'Pick Dist.'!AF74</f>
        <v>0</v>
      </c>
      <c r="AG81" s="118">
        <f>'Pick Dist.'!AG74</f>
        <v>278</v>
      </c>
      <c r="AH81" s="118">
        <f>'Pick Dist.'!AH74</f>
        <v>0</v>
      </c>
      <c r="AI81" s="118">
        <f>'Pick Dist.'!AI74</f>
        <v>0</v>
      </c>
      <c r="AJ81" s="118">
        <f>'Pick Dist.'!AJ74</f>
        <v>0</v>
      </c>
      <c r="AK81" s="118">
        <f>'Pick Dist.'!AK74</f>
        <v>0</v>
      </c>
      <c r="AL81" s="118">
        <f>'Pick Dist.'!AL74</f>
        <v>0</v>
      </c>
      <c r="AM81" s="118">
        <f>'Pick Dist.'!AM74</f>
        <v>0</v>
      </c>
      <c r="AN81" s="118">
        <f>'Pick Dist.'!AN74</f>
        <v>0</v>
      </c>
      <c r="AO81" s="118">
        <f>'Pick Dist.'!AO74</f>
        <v>0</v>
      </c>
      <c r="AP81" s="118">
        <f>'Pick Dist.'!AP69</f>
        <v>0</v>
      </c>
      <c r="AQ81" s="118" t="str">
        <f>VLOOKUP(A81,Participants!$A$2:$AY$138,51,FALSE)</f>
        <v>Rose, Justin</v>
      </c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15"/>
      <c r="BL81" s="115"/>
      <c r="BM81" s="115"/>
      <c r="BN81" s="115"/>
      <c r="BO81" s="115"/>
      <c r="BP81" s="115"/>
      <c r="BQ81" s="115"/>
      <c r="BR81" s="115"/>
      <c r="BS81" s="115"/>
      <c r="BT81" s="115"/>
      <c r="BU81" s="115"/>
      <c r="BV81" s="115"/>
      <c r="BW81" s="115"/>
      <c r="BX81" s="115"/>
      <c r="BY81" s="115"/>
      <c r="BZ81" s="115"/>
      <c r="CA81" s="115"/>
      <c r="CB81" s="115"/>
      <c r="CC81" s="115"/>
      <c r="CD81" s="115"/>
      <c r="CE81" s="115"/>
      <c r="CF81" s="115"/>
    </row>
    <row r="82" spans="1:84">
      <c r="A82" t="str">
        <f>'Pick Dist.'!A50</f>
        <v>Drewski</v>
      </c>
      <c r="B82" s="118">
        <f>'Pick Dist.'!B50</f>
        <v>1800000</v>
      </c>
      <c r="C82" s="118">
        <f>'Pick Dist.'!C50</f>
        <v>0</v>
      </c>
      <c r="D82" s="118">
        <f>'Pick Dist.'!D50</f>
        <v>0</v>
      </c>
      <c r="E82" s="118">
        <f>'Pick Dist.'!E50</f>
        <v>187286.73159999997</v>
      </c>
      <c r="F82" s="118">
        <f>'Pick Dist.'!F50</f>
        <v>301250</v>
      </c>
      <c r="G82" s="118">
        <f>'Pick Dist.'!G50</f>
        <v>0</v>
      </c>
      <c r="H82" s="118">
        <f>'Pick Dist.'!H50</f>
        <v>0</v>
      </c>
      <c r="I82" s="118">
        <f>'Pick Dist.'!I50</f>
        <v>0</v>
      </c>
      <c r="J82" s="118">
        <f>'Pick Dist.'!J50</f>
        <v>0</v>
      </c>
      <c r="K82" s="118">
        <f>'Pick Dist.'!K50</f>
        <v>0</v>
      </c>
      <c r="L82" s="118">
        <f>'Pick Dist.'!L50</f>
        <v>19629.527000755017</v>
      </c>
      <c r="M82" s="118">
        <f>'Pick Dist.'!M50</f>
        <v>0</v>
      </c>
      <c r="N82" s="118">
        <f>'Pick Dist.'!N50</f>
        <v>0</v>
      </c>
      <c r="O82" s="118">
        <f>'Pick Dist.'!O50</f>
        <v>0</v>
      </c>
      <c r="P82" s="118">
        <f>'Pick Dist.'!P50</f>
        <v>0</v>
      </c>
      <c r="Q82" s="118">
        <f>'Pick Dist.'!Q50</f>
        <v>0</v>
      </c>
      <c r="R82" s="118">
        <f>'Pick Dist.'!R50</f>
        <v>0</v>
      </c>
      <c r="S82" s="118">
        <f>'Pick Dist.'!S50</f>
        <v>29562.201659999952</v>
      </c>
      <c r="T82" s="118">
        <f>'Pick Dist.'!T50</f>
        <v>0</v>
      </c>
      <c r="U82" s="118">
        <f>'Pick Dist.'!U50</f>
        <v>0</v>
      </c>
      <c r="V82" s="118">
        <f>'Pick Dist.'!V50</f>
        <v>0</v>
      </c>
      <c r="W82" s="118">
        <f>'Pick Dist.'!W50</f>
        <v>0</v>
      </c>
      <c r="X82" s="118">
        <f>'Pick Dist.'!X50</f>
        <v>0</v>
      </c>
      <c r="Y82" s="118">
        <f>'Pick Dist.'!Y50</f>
        <v>0</v>
      </c>
      <c r="Z82" s="118">
        <f>'Pick Dist.'!Z50</f>
        <v>0</v>
      </c>
      <c r="AA82" s="118">
        <f>'Pick Dist.'!AA50</f>
        <v>0</v>
      </c>
      <c r="AB82" s="118">
        <f>'Pick Dist.'!AB50</f>
        <v>0</v>
      </c>
      <c r="AC82" s="118">
        <f>'Pick Dist.'!AC50</f>
        <v>0</v>
      </c>
      <c r="AD82" s="118">
        <f>'Pick Dist.'!AD50</f>
        <v>0</v>
      </c>
      <c r="AE82" s="118">
        <f>'Pick Dist.'!AE50</f>
        <v>0</v>
      </c>
      <c r="AF82" s="118">
        <f>'Pick Dist.'!AF50</f>
        <v>0</v>
      </c>
      <c r="AG82" s="118">
        <f>'Pick Dist.'!AG50</f>
        <v>280</v>
      </c>
      <c r="AH82" s="118">
        <f>'Pick Dist.'!AH50</f>
        <v>0</v>
      </c>
      <c r="AI82" s="118">
        <f>'Pick Dist.'!AI50</f>
        <v>0</v>
      </c>
      <c r="AJ82" s="118">
        <f>'Pick Dist.'!AJ50</f>
        <v>0</v>
      </c>
      <c r="AK82" s="118">
        <f>'Pick Dist.'!AK50</f>
        <v>0</v>
      </c>
      <c r="AL82" s="118">
        <f>'Pick Dist.'!AL50</f>
        <v>0</v>
      </c>
      <c r="AM82" s="118">
        <f>'Pick Dist.'!AM50</f>
        <v>0</v>
      </c>
      <c r="AN82" s="118">
        <f>'Pick Dist.'!AN50</f>
        <v>0</v>
      </c>
      <c r="AO82" s="118">
        <f>'Pick Dist.'!AO50</f>
        <v>0</v>
      </c>
      <c r="AP82" s="118">
        <f>'Pick Dist.'!AP36</f>
        <v>0</v>
      </c>
      <c r="AQ82" s="118" t="str">
        <f>VLOOKUP(A82,Participants!$A$2:$AY$138,51,FALSE)</f>
        <v>McIlroy, Rory</v>
      </c>
      <c r="AR82" s="115"/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15"/>
      <c r="BL82" s="115"/>
      <c r="BM82" s="115"/>
      <c r="BN82" s="115"/>
      <c r="BO82" s="115"/>
      <c r="BP82" s="115"/>
      <c r="BQ82" s="115"/>
      <c r="BR82" s="115"/>
      <c r="BS82" s="115"/>
      <c r="BT82" s="115"/>
      <c r="BU82" s="115"/>
      <c r="BV82" s="115"/>
      <c r="BW82" s="115"/>
      <c r="BX82" s="115"/>
      <c r="BY82" s="115"/>
      <c r="BZ82" s="115"/>
      <c r="CA82" s="115"/>
      <c r="CB82" s="115"/>
      <c r="CC82" s="115"/>
      <c r="CD82" s="115"/>
      <c r="CE82" s="115"/>
      <c r="CF82" s="115"/>
    </row>
    <row r="83" spans="1:84">
      <c r="A83" t="str">
        <f>'Pick Dist.'!A16</f>
        <v>Beth's Winners</v>
      </c>
      <c r="B83" s="118">
        <f>'Pick Dist.'!B16</f>
        <v>1800000</v>
      </c>
      <c r="C83" s="118">
        <f>'Pick Dist.'!C16</f>
        <v>0</v>
      </c>
      <c r="D83" s="118">
        <f>'Pick Dist.'!D16</f>
        <v>0</v>
      </c>
      <c r="E83" s="118">
        <f>'Pick Dist.'!E16</f>
        <v>187286.73159999997</v>
      </c>
      <c r="F83" s="118">
        <f>'Pick Dist.'!F16</f>
        <v>301250</v>
      </c>
      <c r="G83" s="118">
        <f>'Pick Dist.'!G16</f>
        <v>0</v>
      </c>
      <c r="H83" s="118">
        <f>'Pick Dist.'!H16</f>
        <v>0</v>
      </c>
      <c r="I83" s="118">
        <f>'Pick Dist.'!I16</f>
        <v>0</v>
      </c>
      <c r="J83" s="118">
        <f>'Pick Dist.'!J16</f>
        <v>0</v>
      </c>
      <c r="K83" s="118">
        <f>'Pick Dist.'!K16</f>
        <v>0</v>
      </c>
      <c r="L83" s="118">
        <f>'Pick Dist.'!L16</f>
        <v>19629.527000755017</v>
      </c>
      <c r="M83" s="118">
        <f>'Pick Dist.'!M16</f>
        <v>0</v>
      </c>
      <c r="N83" s="118">
        <f>'Pick Dist.'!N16</f>
        <v>0</v>
      </c>
      <c r="O83" s="118">
        <f>'Pick Dist.'!O16</f>
        <v>0</v>
      </c>
      <c r="P83" s="118">
        <f>'Pick Dist.'!P16</f>
        <v>0</v>
      </c>
      <c r="Q83" s="118">
        <f>'Pick Dist.'!Q16</f>
        <v>0</v>
      </c>
      <c r="R83" s="118">
        <f>'Pick Dist.'!R16</f>
        <v>0</v>
      </c>
      <c r="S83" s="118">
        <f>'Pick Dist.'!S16</f>
        <v>0</v>
      </c>
      <c r="T83" s="118">
        <f>'Pick Dist.'!T16</f>
        <v>0</v>
      </c>
      <c r="U83" s="118">
        <f>'Pick Dist.'!U16</f>
        <v>0</v>
      </c>
      <c r="V83" s="118">
        <f>'Pick Dist.'!V16</f>
        <v>0</v>
      </c>
      <c r="W83" s="118">
        <f>'Pick Dist.'!W16</f>
        <v>39871.698649999977</v>
      </c>
      <c r="X83" s="118">
        <f>'Pick Dist.'!X16</f>
        <v>0</v>
      </c>
      <c r="Y83" s="118">
        <f>'Pick Dist.'!Y16</f>
        <v>0</v>
      </c>
      <c r="Z83" s="118">
        <f>'Pick Dist.'!Z16</f>
        <v>0</v>
      </c>
      <c r="AA83" s="118">
        <f>'Pick Dist.'!AA16</f>
        <v>0</v>
      </c>
      <c r="AB83" s="118">
        <f>'Pick Dist.'!AB16</f>
        <v>0</v>
      </c>
      <c r="AC83" s="118">
        <f>'Pick Dist.'!AC16</f>
        <v>0</v>
      </c>
      <c r="AD83" s="118">
        <f>'Pick Dist.'!AD16</f>
        <v>0</v>
      </c>
      <c r="AE83" s="118">
        <f>'Pick Dist.'!AE16</f>
        <v>0</v>
      </c>
      <c r="AF83" s="118">
        <f>'Pick Dist.'!AF16</f>
        <v>0</v>
      </c>
      <c r="AG83" s="118">
        <f>'Pick Dist.'!AG16</f>
        <v>274</v>
      </c>
      <c r="AH83" s="118">
        <f>'Pick Dist.'!AH16</f>
        <v>0</v>
      </c>
      <c r="AI83" s="118">
        <f>'Pick Dist.'!AI16</f>
        <v>0</v>
      </c>
      <c r="AJ83" s="118">
        <f>'Pick Dist.'!AJ16</f>
        <v>0</v>
      </c>
      <c r="AK83" s="118">
        <f>'Pick Dist.'!AK16</f>
        <v>0</v>
      </c>
      <c r="AL83" s="118">
        <f>'Pick Dist.'!AL16</f>
        <v>0</v>
      </c>
      <c r="AM83" s="118">
        <f>'Pick Dist.'!AM16</f>
        <v>0</v>
      </c>
      <c r="AN83" s="118">
        <f>'Pick Dist.'!AN16</f>
        <v>0</v>
      </c>
      <c r="AO83" s="118">
        <f>'Pick Dist.'!AO16</f>
        <v>0</v>
      </c>
      <c r="AP83" s="118">
        <f>'Pick Dist.'!AP9</f>
        <v>0</v>
      </c>
      <c r="AQ83" s="118" t="str">
        <f>VLOOKUP(A83,Participants!$A$2:$AY$138,51,FALSE)</f>
        <v>Kuchar, Matt</v>
      </c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5"/>
      <c r="CE83" s="115"/>
      <c r="CF83" s="115"/>
    </row>
    <row r="84" spans="1:84">
      <c r="A84" t="str">
        <f>'Pick Dist.'!A54</f>
        <v>Ed's Americans</v>
      </c>
      <c r="B84" s="118">
        <f>'Pick Dist.'!B54</f>
        <v>1800000</v>
      </c>
      <c r="C84" s="118">
        <f>'Pick Dist.'!C54</f>
        <v>0</v>
      </c>
      <c r="D84" s="118">
        <f>'Pick Dist.'!D54</f>
        <v>0</v>
      </c>
      <c r="E84" s="118">
        <f>'Pick Dist.'!E54</f>
        <v>187286.73159999997</v>
      </c>
      <c r="F84" s="118">
        <f>'Pick Dist.'!F54</f>
        <v>0</v>
      </c>
      <c r="G84" s="118">
        <f>'Pick Dist.'!G54</f>
        <v>0</v>
      </c>
      <c r="H84" s="118">
        <f>'Pick Dist.'!H54</f>
        <v>105297.0316</v>
      </c>
      <c r="I84" s="118">
        <f>'Pick Dist.'!I54</f>
        <v>0</v>
      </c>
      <c r="J84" s="118">
        <f>'Pick Dist.'!J54</f>
        <v>0</v>
      </c>
      <c r="K84" s="118">
        <f>'Pick Dist.'!K54</f>
        <v>0</v>
      </c>
      <c r="L84" s="118">
        <f>'Pick Dist.'!L54</f>
        <v>19629.527000755017</v>
      </c>
      <c r="M84" s="118">
        <f>'Pick Dist.'!M54</f>
        <v>0</v>
      </c>
      <c r="N84" s="118">
        <f>'Pick Dist.'!N54</f>
        <v>0</v>
      </c>
      <c r="O84" s="118">
        <f>'Pick Dist.'!O54</f>
        <v>0</v>
      </c>
      <c r="P84" s="118">
        <f>'Pick Dist.'!P54</f>
        <v>0</v>
      </c>
      <c r="Q84" s="118">
        <f>'Pick Dist.'!Q54</f>
        <v>12022.651054929618</v>
      </c>
      <c r="R84" s="118">
        <f>'Pick Dist.'!R54</f>
        <v>0</v>
      </c>
      <c r="S84" s="118">
        <f>'Pick Dist.'!S54</f>
        <v>0</v>
      </c>
      <c r="T84" s="118">
        <f>'Pick Dist.'!T54</f>
        <v>0</v>
      </c>
      <c r="U84" s="118">
        <f>'Pick Dist.'!U54</f>
        <v>0</v>
      </c>
      <c r="V84" s="118">
        <f>'Pick Dist.'!V54</f>
        <v>0</v>
      </c>
      <c r="W84" s="118">
        <f>'Pick Dist.'!W54</f>
        <v>0</v>
      </c>
      <c r="X84" s="118">
        <f>'Pick Dist.'!X54</f>
        <v>0</v>
      </c>
      <c r="Y84" s="118">
        <f>'Pick Dist.'!Y54</f>
        <v>0</v>
      </c>
      <c r="Z84" s="118">
        <f>'Pick Dist.'!Z54</f>
        <v>0</v>
      </c>
      <c r="AA84" s="118">
        <f>'Pick Dist.'!AA54</f>
        <v>0</v>
      </c>
      <c r="AB84" s="118">
        <f>'Pick Dist.'!AB54</f>
        <v>0</v>
      </c>
      <c r="AC84" s="118">
        <f>'Pick Dist.'!AC54</f>
        <v>0</v>
      </c>
      <c r="AD84" s="118">
        <f>'Pick Dist.'!AD54</f>
        <v>0</v>
      </c>
      <c r="AE84" s="118">
        <f>'Pick Dist.'!AE54</f>
        <v>0</v>
      </c>
      <c r="AF84" s="118">
        <f>'Pick Dist.'!AF54</f>
        <v>0</v>
      </c>
      <c r="AG84" s="118">
        <f>'Pick Dist.'!AG54</f>
        <v>276</v>
      </c>
      <c r="AH84" s="118">
        <f>'Pick Dist.'!AH54</f>
        <v>0</v>
      </c>
      <c r="AI84" s="118">
        <f>'Pick Dist.'!AI54</f>
        <v>0</v>
      </c>
      <c r="AJ84" s="118">
        <f>'Pick Dist.'!AJ54</f>
        <v>0</v>
      </c>
      <c r="AK84" s="118">
        <f>'Pick Dist.'!AK54</f>
        <v>0</v>
      </c>
      <c r="AL84" s="118">
        <f>'Pick Dist.'!AL54</f>
        <v>0</v>
      </c>
      <c r="AM84" s="118">
        <f>'Pick Dist.'!AM54</f>
        <v>0</v>
      </c>
      <c r="AN84" s="118">
        <f>'Pick Dist.'!AN54</f>
        <v>0</v>
      </c>
      <c r="AO84" s="118">
        <f>'Pick Dist.'!AO54</f>
        <v>0</v>
      </c>
      <c r="AP84" s="118">
        <f>'Pick Dist.'!AP44</f>
        <v>0</v>
      </c>
      <c r="AQ84" s="118" t="str">
        <f>VLOOKUP(A84,Participants!$A$2:$AY$138,51,FALSE)</f>
        <v>Stenson, Henrik</v>
      </c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15"/>
    </row>
    <row r="85" spans="1:84">
      <c r="A85" t="str">
        <f>'Pick Dist.'!A98</f>
        <v>Philman911</v>
      </c>
      <c r="B85" s="118">
        <f>'Pick Dist.'!B98</f>
        <v>1800000</v>
      </c>
      <c r="C85" s="118">
        <f>'Pick Dist.'!C98</f>
        <v>0</v>
      </c>
      <c r="D85" s="118">
        <f>'Pick Dist.'!D98</f>
        <v>0</v>
      </c>
      <c r="E85" s="118">
        <f>'Pick Dist.'!E98</f>
        <v>187286.73159999997</v>
      </c>
      <c r="F85" s="118">
        <f>'Pick Dist.'!F98</f>
        <v>0</v>
      </c>
      <c r="G85" s="118">
        <f>'Pick Dist.'!G98</f>
        <v>0</v>
      </c>
      <c r="H85" s="118">
        <f>'Pick Dist.'!H98</f>
        <v>0</v>
      </c>
      <c r="I85" s="118">
        <f>'Pick Dist.'!I98</f>
        <v>22992.877249999903</v>
      </c>
      <c r="J85" s="118">
        <f>'Pick Dist.'!J98</f>
        <v>0</v>
      </c>
      <c r="K85" s="118">
        <f>'Pick Dist.'!K98</f>
        <v>0</v>
      </c>
      <c r="L85" s="118">
        <f>'Pick Dist.'!L98</f>
        <v>19629.527000755017</v>
      </c>
      <c r="M85" s="118">
        <f>'Pick Dist.'!M98</f>
        <v>0</v>
      </c>
      <c r="N85" s="118">
        <f>'Pick Dist.'!N98</f>
        <v>0</v>
      </c>
      <c r="O85" s="118">
        <f>'Pick Dist.'!O98</f>
        <v>0</v>
      </c>
      <c r="P85" s="118">
        <f>'Pick Dist.'!P98</f>
        <v>0</v>
      </c>
      <c r="Q85" s="118">
        <f>'Pick Dist.'!Q98</f>
        <v>0</v>
      </c>
      <c r="R85" s="118">
        <f>'Pick Dist.'!R98</f>
        <v>0</v>
      </c>
      <c r="S85" s="118">
        <f>'Pick Dist.'!S98</f>
        <v>0</v>
      </c>
      <c r="T85" s="118">
        <f>'Pick Dist.'!T98</f>
        <v>0</v>
      </c>
      <c r="U85" s="118">
        <f>'Pick Dist.'!U98</f>
        <v>62678.830300000001</v>
      </c>
      <c r="V85" s="118">
        <f>'Pick Dist.'!V98</f>
        <v>0</v>
      </c>
      <c r="W85" s="118">
        <f>'Pick Dist.'!W98</f>
        <v>0</v>
      </c>
      <c r="X85" s="118">
        <f>'Pick Dist.'!X98</f>
        <v>0</v>
      </c>
      <c r="Y85" s="118">
        <f>'Pick Dist.'!Y98</f>
        <v>0</v>
      </c>
      <c r="Z85" s="118">
        <f>'Pick Dist.'!Z98</f>
        <v>0</v>
      </c>
      <c r="AA85" s="118">
        <f>'Pick Dist.'!AA98</f>
        <v>0</v>
      </c>
      <c r="AB85" s="118">
        <f>'Pick Dist.'!AB98</f>
        <v>0</v>
      </c>
      <c r="AC85" s="118">
        <f>'Pick Dist.'!AC98</f>
        <v>0</v>
      </c>
      <c r="AD85" s="118">
        <f>'Pick Dist.'!AD98</f>
        <v>0</v>
      </c>
      <c r="AE85" s="118">
        <f>'Pick Dist.'!AE98</f>
        <v>0</v>
      </c>
      <c r="AF85" s="118">
        <f>'Pick Dist.'!AF98</f>
        <v>0</v>
      </c>
      <c r="AG85" s="118">
        <f>'Pick Dist.'!AG98</f>
        <v>276</v>
      </c>
      <c r="AH85" s="118">
        <f>'Pick Dist.'!AH98</f>
        <v>0</v>
      </c>
      <c r="AI85" s="118">
        <f>'Pick Dist.'!AI98</f>
        <v>0</v>
      </c>
      <c r="AJ85" s="118">
        <f>'Pick Dist.'!AJ98</f>
        <v>0</v>
      </c>
      <c r="AK85" s="118">
        <f>'Pick Dist.'!AK98</f>
        <v>0</v>
      </c>
      <c r="AL85" s="118">
        <f>'Pick Dist.'!AL98</f>
        <v>0</v>
      </c>
      <c r="AM85" s="118">
        <f>'Pick Dist.'!AM98</f>
        <v>0</v>
      </c>
      <c r="AN85" s="118">
        <f>'Pick Dist.'!AN98</f>
        <v>0</v>
      </c>
      <c r="AO85" s="118">
        <f>'Pick Dist.'!AO98</f>
        <v>0</v>
      </c>
      <c r="AP85" s="118">
        <f>'Pick Dist.'!AP93</f>
        <v>0</v>
      </c>
      <c r="AQ85" s="118" t="str">
        <f>VLOOKUP(A85,Participants!$A$2:$AY$138,51,FALSE)</f>
        <v>Fowler, Rickie</v>
      </c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15"/>
    </row>
    <row r="86" spans="1:84">
      <c r="A86" t="str">
        <f>'Pick Dist.'!A126</f>
        <v>Texas Nanny</v>
      </c>
      <c r="B86" s="118">
        <f>'Pick Dist.'!B126</f>
        <v>1800000</v>
      </c>
      <c r="C86" s="118">
        <f>'Pick Dist.'!C126</f>
        <v>0</v>
      </c>
      <c r="D86" s="118">
        <f>'Pick Dist.'!D126</f>
        <v>0</v>
      </c>
      <c r="E86" s="118">
        <f>'Pick Dist.'!E126</f>
        <v>187286.73159999997</v>
      </c>
      <c r="F86" s="118">
        <f>'Pick Dist.'!F126</f>
        <v>0</v>
      </c>
      <c r="G86" s="118">
        <f>'Pick Dist.'!G126</f>
        <v>0</v>
      </c>
      <c r="H86" s="118">
        <f>'Pick Dist.'!H126</f>
        <v>0</v>
      </c>
      <c r="I86" s="118">
        <f>'Pick Dist.'!I126</f>
        <v>22992.877249999903</v>
      </c>
      <c r="J86" s="118">
        <f>'Pick Dist.'!J126</f>
        <v>0</v>
      </c>
      <c r="K86" s="118">
        <f>'Pick Dist.'!K126</f>
        <v>0</v>
      </c>
      <c r="L86" s="118">
        <f>'Pick Dist.'!L126</f>
        <v>0</v>
      </c>
      <c r="M86" s="118">
        <f>'Pick Dist.'!M126</f>
        <v>0</v>
      </c>
      <c r="N86" s="118">
        <f>'Pick Dist.'!N126</f>
        <v>0</v>
      </c>
      <c r="O86" s="118">
        <f>'Pick Dist.'!O126</f>
        <v>0</v>
      </c>
      <c r="P86" s="118">
        <f>'Pick Dist.'!P126</f>
        <v>0</v>
      </c>
      <c r="Q86" s="118">
        <f>'Pick Dist.'!Q126</f>
        <v>12022.651054929618</v>
      </c>
      <c r="R86" s="118">
        <f>'Pick Dist.'!R126</f>
        <v>0</v>
      </c>
      <c r="S86" s="118">
        <f>'Pick Dist.'!S126</f>
        <v>0</v>
      </c>
      <c r="T86" s="118">
        <f>'Pick Dist.'!T126</f>
        <v>62678.830300000001</v>
      </c>
      <c r="U86" s="118">
        <f>'Pick Dist.'!U126</f>
        <v>0</v>
      </c>
      <c r="V86" s="118">
        <f>'Pick Dist.'!V126</f>
        <v>0</v>
      </c>
      <c r="W86" s="118">
        <f>'Pick Dist.'!W126</f>
        <v>0</v>
      </c>
      <c r="X86" s="118">
        <f>'Pick Dist.'!X126</f>
        <v>0</v>
      </c>
      <c r="Y86" s="118">
        <f>'Pick Dist.'!Y126</f>
        <v>0</v>
      </c>
      <c r="Z86" s="118">
        <f>'Pick Dist.'!Z126</f>
        <v>0</v>
      </c>
      <c r="AA86" s="118">
        <f>'Pick Dist.'!AA126</f>
        <v>0</v>
      </c>
      <c r="AB86" s="118">
        <f>'Pick Dist.'!AB126</f>
        <v>0</v>
      </c>
      <c r="AC86" s="118">
        <f>'Pick Dist.'!AC126</f>
        <v>0</v>
      </c>
      <c r="AD86" s="118">
        <f>'Pick Dist.'!AD126</f>
        <v>0</v>
      </c>
      <c r="AE86" s="118">
        <f>'Pick Dist.'!AE126</f>
        <v>0</v>
      </c>
      <c r="AF86" s="118">
        <f>'Pick Dist.'!AF126</f>
        <v>0</v>
      </c>
      <c r="AG86" s="118">
        <f>'Pick Dist.'!AG126</f>
        <v>273</v>
      </c>
      <c r="AH86" s="118">
        <f>'Pick Dist.'!AH126</f>
        <v>0</v>
      </c>
      <c r="AI86" s="118">
        <f>'Pick Dist.'!AI126</f>
        <v>0</v>
      </c>
      <c r="AJ86" s="118">
        <f>'Pick Dist.'!AJ126</f>
        <v>0</v>
      </c>
      <c r="AK86" s="118">
        <f>'Pick Dist.'!AK126</f>
        <v>0</v>
      </c>
      <c r="AL86" s="118">
        <f>'Pick Dist.'!AL126</f>
        <v>0</v>
      </c>
      <c r="AM86" s="118">
        <f>'Pick Dist.'!AM126</f>
        <v>0</v>
      </c>
      <c r="AN86" s="118">
        <f>'Pick Dist.'!AN126</f>
        <v>0</v>
      </c>
      <c r="AO86" s="118">
        <f>'Pick Dist.'!AO126</f>
        <v>0</v>
      </c>
      <c r="AP86" s="118">
        <f>'Pick Dist.'!AP113</f>
        <v>0</v>
      </c>
      <c r="AQ86" s="118" t="str">
        <f>VLOOKUP(A86,Participants!$A$2:$AY$138,51,FALSE)</f>
        <v>Scott, Adam</v>
      </c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15"/>
    </row>
    <row r="87" spans="1:84">
      <c r="A87" t="str">
        <f>'Pick Dist.'!A132</f>
        <v>TStackMoney</v>
      </c>
      <c r="B87" s="118">
        <f>'Pick Dist.'!B132</f>
        <v>1800000</v>
      </c>
      <c r="C87" s="118">
        <f>'Pick Dist.'!C132</f>
        <v>0</v>
      </c>
      <c r="D87" s="118">
        <f>'Pick Dist.'!D132</f>
        <v>0</v>
      </c>
      <c r="E87" s="118">
        <f>'Pick Dist.'!E132</f>
        <v>187286.73159999997</v>
      </c>
      <c r="F87" s="118">
        <f>'Pick Dist.'!F132</f>
        <v>0</v>
      </c>
      <c r="G87" s="118">
        <f>'Pick Dist.'!G132</f>
        <v>0</v>
      </c>
      <c r="H87" s="118">
        <f>'Pick Dist.'!H132</f>
        <v>0</v>
      </c>
      <c r="I87" s="118">
        <f>'Pick Dist.'!I132</f>
        <v>22992.877249999903</v>
      </c>
      <c r="J87" s="118">
        <f>'Pick Dist.'!J132</f>
        <v>0</v>
      </c>
      <c r="K87" s="118">
        <f>'Pick Dist.'!K132</f>
        <v>0</v>
      </c>
      <c r="L87" s="118">
        <f>'Pick Dist.'!L132</f>
        <v>0</v>
      </c>
      <c r="M87" s="118">
        <f>'Pick Dist.'!M132</f>
        <v>0</v>
      </c>
      <c r="N87" s="118">
        <f>'Pick Dist.'!N132</f>
        <v>0</v>
      </c>
      <c r="O87" s="118">
        <f>'Pick Dist.'!O132</f>
        <v>0</v>
      </c>
      <c r="P87" s="118">
        <f>'Pick Dist.'!P132</f>
        <v>0</v>
      </c>
      <c r="Q87" s="118">
        <f>'Pick Dist.'!Q132</f>
        <v>12022.651054929618</v>
      </c>
      <c r="R87" s="118">
        <f>'Pick Dist.'!R132</f>
        <v>0</v>
      </c>
      <c r="S87" s="118">
        <f>'Pick Dist.'!S132</f>
        <v>0</v>
      </c>
      <c r="T87" s="118">
        <f>'Pick Dist.'!T132</f>
        <v>62678.830300000001</v>
      </c>
      <c r="U87" s="118">
        <f>'Pick Dist.'!U132</f>
        <v>0</v>
      </c>
      <c r="V87" s="118">
        <f>'Pick Dist.'!V132</f>
        <v>0</v>
      </c>
      <c r="W87" s="118">
        <f>'Pick Dist.'!W132</f>
        <v>0</v>
      </c>
      <c r="X87" s="118">
        <f>'Pick Dist.'!X132</f>
        <v>0</v>
      </c>
      <c r="Y87" s="118">
        <f>'Pick Dist.'!Y132</f>
        <v>0</v>
      </c>
      <c r="Z87" s="118">
        <f>'Pick Dist.'!Z132</f>
        <v>0</v>
      </c>
      <c r="AA87" s="118">
        <f>'Pick Dist.'!AA132</f>
        <v>0</v>
      </c>
      <c r="AB87" s="118">
        <f>'Pick Dist.'!AB132</f>
        <v>0</v>
      </c>
      <c r="AC87" s="118">
        <f>'Pick Dist.'!AC132</f>
        <v>0</v>
      </c>
      <c r="AD87" s="118">
        <f>'Pick Dist.'!AD132</f>
        <v>0</v>
      </c>
      <c r="AE87" s="118">
        <f>'Pick Dist.'!AE132</f>
        <v>0</v>
      </c>
      <c r="AF87" s="118">
        <f>'Pick Dist.'!AF132</f>
        <v>0</v>
      </c>
      <c r="AG87" s="118">
        <f>'Pick Dist.'!AG132</f>
        <v>276</v>
      </c>
      <c r="AH87" s="118">
        <f>'Pick Dist.'!AH132</f>
        <v>0</v>
      </c>
      <c r="AI87" s="118">
        <f>'Pick Dist.'!AI132</f>
        <v>0</v>
      </c>
      <c r="AJ87" s="118">
        <f>'Pick Dist.'!AJ132</f>
        <v>0</v>
      </c>
      <c r="AK87" s="118">
        <f>'Pick Dist.'!AK132</f>
        <v>0</v>
      </c>
      <c r="AL87" s="118">
        <f>'Pick Dist.'!AL132</f>
        <v>0</v>
      </c>
      <c r="AM87" s="118">
        <f>'Pick Dist.'!AM132</f>
        <v>0</v>
      </c>
      <c r="AN87" s="118">
        <f>'Pick Dist.'!AN132</f>
        <v>0</v>
      </c>
      <c r="AO87" s="118">
        <f>'Pick Dist.'!AO132</f>
        <v>0</v>
      </c>
      <c r="AP87" s="118">
        <f>'Pick Dist.'!AP137</f>
        <v>0</v>
      </c>
      <c r="AQ87" s="118" t="str">
        <f>VLOOKUP(A87,Participants!$A$2:$AY$138,51,FALSE)</f>
        <v>Watson, Bubba</v>
      </c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</row>
    <row r="88" spans="1:84">
      <c r="A88" t="str">
        <f>'Pick Dist.'!A51</f>
        <v>Duhawk81</v>
      </c>
      <c r="B88" s="118">
        <f>'Pick Dist.'!B51</f>
        <v>1800000</v>
      </c>
      <c r="C88" s="118">
        <f>'Pick Dist.'!C51</f>
        <v>0</v>
      </c>
      <c r="D88" s="118">
        <f>'Pick Dist.'!D51</f>
        <v>0</v>
      </c>
      <c r="E88" s="118">
        <f>'Pick Dist.'!E51</f>
        <v>187286.73159999997</v>
      </c>
      <c r="F88" s="118">
        <f>'Pick Dist.'!F51</f>
        <v>0</v>
      </c>
      <c r="G88" s="118">
        <f>'Pick Dist.'!G51</f>
        <v>0</v>
      </c>
      <c r="H88" s="118">
        <f>'Pick Dist.'!H51</f>
        <v>0</v>
      </c>
      <c r="I88" s="118">
        <f>'Pick Dist.'!I51</f>
        <v>0</v>
      </c>
      <c r="J88" s="118">
        <f>'Pick Dist.'!J51</f>
        <v>0</v>
      </c>
      <c r="K88" s="118">
        <f>'Pick Dist.'!K51</f>
        <v>0</v>
      </c>
      <c r="L88" s="118">
        <f>'Pick Dist.'!L51</f>
        <v>19629.527000755017</v>
      </c>
      <c r="M88" s="118">
        <f>'Pick Dist.'!M51</f>
        <v>0</v>
      </c>
      <c r="N88" s="118">
        <f>'Pick Dist.'!N51</f>
        <v>0</v>
      </c>
      <c r="O88" s="118">
        <f>'Pick Dist.'!O51</f>
        <v>0</v>
      </c>
      <c r="P88" s="118">
        <f>'Pick Dist.'!P51</f>
        <v>0</v>
      </c>
      <c r="Q88" s="118">
        <f>'Pick Dist.'!Q51</f>
        <v>12022.651054929618</v>
      </c>
      <c r="R88" s="118">
        <f>'Pick Dist.'!R51</f>
        <v>0</v>
      </c>
      <c r="S88" s="118">
        <f>'Pick Dist.'!S51</f>
        <v>0</v>
      </c>
      <c r="T88" s="118">
        <f>'Pick Dist.'!T51</f>
        <v>62678.830300000001</v>
      </c>
      <c r="U88" s="118">
        <f>'Pick Dist.'!U51</f>
        <v>0</v>
      </c>
      <c r="V88" s="118">
        <f>'Pick Dist.'!V51</f>
        <v>0</v>
      </c>
      <c r="W88" s="118">
        <f>'Pick Dist.'!W51</f>
        <v>0</v>
      </c>
      <c r="X88" s="118">
        <f>'Pick Dist.'!X51</f>
        <v>0</v>
      </c>
      <c r="Y88" s="118">
        <f>'Pick Dist.'!Y51</f>
        <v>0</v>
      </c>
      <c r="Z88" s="118">
        <f>'Pick Dist.'!Z51</f>
        <v>0</v>
      </c>
      <c r="AA88" s="118">
        <f>'Pick Dist.'!AA51</f>
        <v>0</v>
      </c>
      <c r="AB88" s="118">
        <f>'Pick Dist.'!AB51</f>
        <v>0</v>
      </c>
      <c r="AC88" s="118">
        <f>'Pick Dist.'!AC51</f>
        <v>0</v>
      </c>
      <c r="AD88" s="118">
        <f>'Pick Dist.'!AD51</f>
        <v>0</v>
      </c>
      <c r="AE88" s="118">
        <f>'Pick Dist.'!AE51</f>
        <v>0</v>
      </c>
      <c r="AF88" s="118">
        <f>'Pick Dist.'!AF51</f>
        <v>0</v>
      </c>
      <c r="AG88" s="118">
        <f>'Pick Dist.'!AG51</f>
        <v>274</v>
      </c>
      <c r="AH88" s="118">
        <f>'Pick Dist.'!AH51</f>
        <v>0</v>
      </c>
      <c r="AI88" s="118">
        <f>'Pick Dist.'!AI51</f>
        <v>0</v>
      </c>
      <c r="AJ88" s="118">
        <f>'Pick Dist.'!AJ51</f>
        <v>0</v>
      </c>
      <c r="AK88" s="118">
        <f>'Pick Dist.'!AK51</f>
        <v>0</v>
      </c>
      <c r="AL88" s="118">
        <f>'Pick Dist.'!AL51</f>
        <v>0</v>
      </c>
      <c r="AM88" s="118">
        <f>'Pick Dist.'!AM51</f>
        <v>0</v>
      </c>
      <c r="AN88" s="118">
        <f>'Pick Dist.'!AN51</f>
        <v>0</v>
      </c>
      <c r="AO88" s="118">
        <f>'Pick Dist.'!AO51</f>
        <v>0</v>
      </c>
      <c r="AP88" s="118">
        <f>'Pick Dist.'!AP37</f>
        <v>0</v>
      </c>
      <c r="AQ88" s="118" t="str">
        <f>VLOOKUP(A88,Participants!$A$2:$AY$138,51,FALSE)</f>
        <v>Stenson, Henrik</v>
      </c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15"/>
    </row>
    <row r="89" spans="1:84">
      <c r="A89" t="str">
        <f>'Pick Dist.'!A104</f>
        <v>R-H #1</v>
      </c>
      <c r="B89" s="118">
        <f>'Pick Dist.'!B104</f>
        <v>1800000</v>
      </c>
      <c r="C89" s="118">
        <f>'Pick Dist.'!C104</f>
        <v>0</v>
      </c>
      <c r="D89" s="118">
        <f>'Pick Dist.'!D104</f>
        <v>0</v>
      </c>
      <c r="E89" s="118">
        <f>'Pick Dist.'!E104</f>
        <v>187286.73159999997</v>
      </c>
      <c r="F89" s="118">
        <f>'Pick Dist.'!F104</f>
        <v>0</v>
      </c>
      <c r="G89" s="118">
        <f>'Pick Dist.'!G104</f>
        <v>0</v>
      </c>
      <c r="H89" s="118">
        <f>'Pick Dist.'!H104</f>
        <v>0</v>
      </c>
      <c r="I89" s="118">
        <f>'Pick Dist.'!I104</f>
        <v>0</v>
      </c>
      <c r="J89" s="118">
        <f>'Pick Dist.'!J104</f>
        <v>0</v>
      </c>
      <c r="K89" s="118">
        <f>'Pick Dist.'!K104</f>
        <v>0</v>
      </c>
      <c r="L89" s="118">
        <f>'Pick Dist.'!L104</f>
        <v>19629.527000755017</v>
      </c>
      <c r="M89" s="118">
        <f>'Pick Dist.'!M104</f>
        <v>0</v>
      </c>
      <c r="N89" s="118">
        <f>'Pick Dist.'!N104</f>
        <v>0</v>
      </c>
      <c r="O89" s="118">
        <f>'Pick Dist.'!O104</f>
        <v>0</v>
      </c>
      <c r="P89" s="118">
        <f>'Pick Dist.'!P104</f>
        <v>0</v>
      </c>
      <c r="Q89" s="118">
        <f>'Pick Dist.'!Q104</f>
        <v>12022.651054929618</v>
      </c>
      <c r="R89" s="118">
        <f>'Pick Dist.'!R104</f>
        <v>0</v>
      </c>
      <c r="S89" s="118">
        <f>'Pick Dist.'!S104</f>
        <v>0</v>
      </c>
      <c r="T89" s="118">
        <f>'Pick Dist.'!T104</f>
        <v>0</v>
      </c>
      <c r="U89" s="118">
        <f>'Pick Dist.'!U104</f>
        <v>62678.830300000001</v>
      </c>
      <c r="V89" s="118">
        <f>'Pick Dist.'!V104</f>
        <v>0</v>
      </c>
      <c r="W89" s="118">
        <f>'Pick Dist.'!W104</f>
        <v>0</v>
      </c>
      <c r="X89" s="118">
        <f>'Pick Dist.'!X104</f>
        <v>0</v>
      </c>
      <c r="Y89" s="118">
        <f>'Pick Dist.'!Y104</f>
        <v>0</v>
      </c>
      <c r="Z89" s="118">
        <f>'Pick Dist.'!Z104</f>
        <v>0</v>
      </c>
      <c r="AA89" s="118">
        <f>'Pick Dist.'!AA104</f>
        <v>0</v>
      </c>
      <c r="AB89" s="118">
        <f>'Pick Dist.'!AB104</f>
        <v>0</v>
      </c>
      <c r="AC89" s="118">
        <f>'Pick Dist.'!AC104</f>
        <v>0</v>
      </c>
      <c r="AD89" s="118">
        <f>'Pick Dist.'!AD104</f>
        <v>0</v>
      </c>
      <c r="AE89" s="118">
        <f>'Pick Dist.'!AE104</f>
        <v>0</v>
      </c>
      <c r="AF89" s="118">
        <f>'Pick Dist.'!AF104</f>
        <v>0</v>
      </c>
      <c r="AG89" s="118">
        <f>'Pick Dist.'!AG104</f>
        <v>276</v>
      </c>
      <c r="AH89" s="118">
        <f>'Pick Dist.'!AH104</f>
        <v>0</v>
      </c>
      <c r="AI89" s="118">
        <f>'Pick Dist.'!AI104</f>
        <v>0</v>
      </c>
      <c r="AJ89" s="118">
        <f>'Pick Dist.'!AJ104</f>
        <v>0</v>
      </c>
      <c r="AK89" s="118">
        <f>'Pick Dist.'!AK104</f>
        <v>0</v>
      </c>
      <c r="AL89" s="118">
        <f>'Pick Dist.'!AL104</f>
        <v>0</v>
      </c>
      <c r="AM89" s="118">
        <f>'Pick Dist.'!AM104</f>
        <v>0</v>
      </c>
      <c r="AN89" s="118">
        <f>'Pick Dist.'!AN104</f>
        <v>0</v>
      </c>
      <c r="AO89" s="118">
        <f>'Pick Dist.'!AO104</f>
        <v>0</v>
      </c>
      <c r="AP89" s="118">
        <f>'Pick Dist.'!AP107</f>
        <v>0</v>
      </c>
      <c r="AQ89" s="118" t="str">
        <f>VLOOKUP(A89,Participants!$A$2:$AY$138,51,FALSE)</f>
        <v>McIlroy, Rory</v>
      </c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15"/>
    </row>
    <row r="90" spans="1:84">
      <c r="A90" t="str">
        <f>'Pick Dist.'!A136</f>
        <v>WahoosStillLive</v>
      </c>
      <c r="B90" s="118">
        <f>'Pick Dist.'!B136</f>
        <v>1800000</v>
      </c>
      <c r="C90" s="118">
        <f>'Pick Dist.'!C136</f>
        <v>0</v>
      </c>
      <c r="D90" s="118">
        <f>'Pick Dist.'!D136</f>
        <v>0</v>
      </c>
      <c r="E90" s="118">
        <f>'Pick Dist.'!E136</f>
        <v>0</v>
      </c>
      <c r="F90" s="118">
        <f>'Pick Dist.'!F136</f>
        <v>301250</v>
      </c>
      <c r="G90" s="118">
        <f>'Pick Dist.'!G136</f>
        <v>0</v>
      </c>
      <c r="H90" s="118">
        <f>'Pick Dist.'!H136</f>
        <v>105297.0316</v>
      </c>
      <c r="I90" s="118">
        <f>'Pick Dist.'!I136</f>
        <v>22992.877249999903</v>
      </c>
      <c r="J90" s="118">
        <f>'Pick Dist.'!J136</f>
        <v>0</v>
      </c>
      <c r="K90" s="118">
        <f>'Pick Dist.'!K136</f>
        <v>0</v>
      </c>
      <c r="L90" s="118">
        <f>'Pick Dist.'!L136</f>
        <v>19629.527000755017</v>
      </c>
      <c r="M90" s="118">
        <f>'Pick Dist.'!M136</f>
        <v>0</v>
      </c>
      <c r="N90" s="118">
        <f>'Pick Dist.'!N136</f>
        <v>0</v>
      </c>
      <c r="O90" s="118">
        <f>'Pick Dist.'!O136</f>
        <v>0</v>
      </c>
      <c r="P90" s="118">
        <f>'Pick Dist.'!P136</f>
        <v>0</v>
      </c>
      <c r="Q90" s="118">
        <f>'Pick Dist.'!Q136</f>
        <v>0</v>
      </c>
      <c r="R90" s="118">
        <f>'Pick Dist.'!R136</f>
        <v>0</v>
      </c>
      <c r="S90" s="118">
        <f>'Pick Dist.'!S136</f>
        <v>0</v>
      </c>
      <c r="T90" s="118">
        <f>'Pick Dist.'!T136</f>
        <v>0</v>
      </c>
      <c r="U90" s="118">
        <f>'Pick Dist.'!U136</f>
        <v>0</v>
      </c>
      <c r="V90" s="118">
        <f>'Pick Dist.'!V136</f>
        <v>0</v>
      </c>
      <c r="W90" s="118">
        <f>'Pick Dist.'!W136</f>
        <v>0</v>
      </c>
      <c r="X90" s="118">
        <f>'Pick Dist.'!X136</f>
        <v>0</v>
      </c>
      <c r="Y90" s="118">
        <f>'Pick Dist.'!Y136</f>
        <v>0</v>
      </c>
      <c r="Z90" s="118">
        <f>'Pick Dist.'!Z136</f>
        <v>0</v>
      </c>
      <c r="AA90" s="118">
        <f>'Pick Dist.'!AA136</f>
        <v>0</v>
      </c>
      <c r="AB90" s="118">
        <f>'Pick Dist.'!AB136</f>
        <v>0</v>
      </c>
      <c r="AC90" s="118">
        <f>'Pick Dist.'!AC136</f>
        <v>0</v>
      </c>
      <c r="AD90" s="118">
        <f>'Pick Dist.'!AD136</f>
        <v>0</v>
      </c>
      <c r="AE90" s="118">
        <f>'Pick Dist.'!AE136</f>
        <v>0</v>
      </c>
      <c r="AF90" s="118">
        <f>'Pick Dist.'!AF136</f>
        <v>0</v>
      </c>
      <c r="AG90" s="118">
        <f>'Pick Dist.'!AG136</f>
        <v>278</v>
      </c>
      <c r="AH90" s="118">
        <f>'Pick Dist.'!AH136</f>
        <v>0</v>
      </c>
      <c r="AI90" s="118">
        <f>'Pick Dist.'!AI136</f>
        <v>0</v>
      </c>
      <c r="AJ90" s="118">
        <f>'Pick Dist.'!AJ136</f>
        <v>0</v>
      </c>
      <c r="AK90" s="118">
        <f>'Pick Dist.'!AK136</f>
        <v>0</v>
      </c>
      <c r="AL90" s="118">
        <f>'Pick Dist.'!AL136</f>
        <v>0</v>
      </c>
      <c r="AM90" s="118">
        <f>'Pick Dist.'!AM136</f>
        <v>0</v>
      </c>
      <c r="AN90" s="118">
        <f>'Pick Dist.'!AN136</f>
        <v>0</v>
      </c>
      <c r="AO90" s="118">
        <f>'Pick Dist.'!AO136</f>
        <v>0</v>
      </c>
      <c r="AP90" s="118">
        <f>'Pick Dist.'!AP129</f>
        <v>0</v>
      </c>
      <c r="AQ90" s="118" t="str">
        <f>VLOOKUP(A90,Participants!$A$2:$AY$138,51,FALSE)</f>
        <v>Mickelson, Phil</v>
      </c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15"/>
    </row>
    <row r="91" spans="1:84">
      <c r="A91" t="str">
        <f>'Pick Dist.'!A46</f>
        <v>D&amp;E</v>
      </c>
      <c r="B91" s="118">
        <f>'Pick Dist.'!B46</f>
        <v>0</v>
      </c>
      <c r="C91" s="118">
        <f>'Pick Dist.'!C46</f>
        <v>1080000</v>
      </c>
      <c r="D91" s="118">
        <f>'Pick Dist.'!D46</f>
        <v>105297.0316</v>
      </c>
      <c r="E91" s="118">
        <f>'Pick Dist.'!E46</f>
        <v>187286.73159999997</v>
      </c>
      <c r="F91" s="118">
        <f>'Pick Dist.'!F46</f>
        <v>301250</v>
      </c>
      <c r="G91" s="118">
        <f>'Pick Dist.'!G46</f>
        <v>0</v>
      </c>
      <c r="H91" s="118">
        <f>'Pick Dist.'!H46</f>
        <v>0</v>
      </c>
      <c r="I91" s="118">
        <f>'Pick Dist.'!I46</f>
        <v>0</v>
      </c>
      <c r="J91" s="118">
        <f>'Pick Dist.'!J46</f>
        <v>0</v>
      </c>
      <c r="K91" s="118">
        <f>'Pick Dist.'!K46</f>
        <v>0</v>
      </c>
      <c r="L91" s="118">
        <f>'Pick Dist.'!L46</f>
        <v>19629.527000755017</v>
      </c>
      <c r="M91" s="118">
        <f>'Pick Dist.'!M46</f>
        <v>0</v>
      </c>
      <c r="N91" s="118">
        <f>'Pick Dist.'!N46</f>
        <v>0</v>
      </c>
      <c r="O91" s="118">
        <f>'Pick Dist.'!O46</f>
        <v>0</v>
      </c>
      <c r="P91" s="118">
        <f>'Pick Dist.'!P46</f>
        <v>0</v>
      </c>
      <c r="Q91" s="118">
        <f>'Pick Dist.'!Q46</f>
        <v>0</v>
      </c>
      <c r="R91" s="118">
        <f>'Pick Dist.'!R46</f>
        <v>0</v>
      </c>
      <c r="S91" s="118">
        <f>'Pick Dist.'!S46</f>
        <v>0</v>
      </c>
      <c r="T91" s="118">
        <f>'Pick Dist.'!T46</f>
        <v>0</v>
      </c>
      <c r="U91" s="118">
        <f>'Pick Dist.'!U46</f>
        <v>0</v>
      </c>
      <c r="V91" s="118">
        <f>'Pick Dist.'!V46</f>
        <v>0</v>
      </c>
      <c r="W91" s="118">
        <f>'Pick Dist.'!W46</f>
        <v>0</v>
      </c>
      <c r="X91" s="118">
        <f>'Pick Dist.'!X46</f>
        <v>0</v>
      </c>
      <c r="Y91" s="118">
        <f>'Pick Dist.'!Y46</f>
        <v>0</v>
      </c>
      <c r="Z91" s="118">
        <f>'Pick Dist.'!Z46</f>
        <v>0</v>
      </c>
      <c r="AA91" s="118">
        <f>'Pick Dist.'!AA46</f>
        <v>0</v>
      </c>
      <c r="AB91" s="118">
        <f>'Pick Dist.'!AB46</f>
        <v>0</v>
      </c>
      <c r="AC91" s="118">
        <f>'Pick Dist.'!AC46</f>
        <v>0</v>
      </c>
      <c r="AD91" s="118">
        <f>'Pick Dist.'!AD46</f>
        <v>0</v>
      </c>
      <c r="AE91" s="118">
        <f>'Pick Dist.'!AE46</f>
        <v>0</v>
      </c>
      <c r="AF91" s="118">
        <f>'Pick Dist.'!AF46</f>
        <v>0</v>
      </c>
      <c r="AG91" s="118">
        <f>'Pick Dist.'!AG46</f>
        <v>280</v>
      </c>
      <c r="AH91" s="118">
        <f>'Pick Dist.'!AH46</f>
        <v>0</v>
      </c>
      <c r="AI91" s="118">
        <f>'Pick Dist.'!AI46</f>
        <v>0</v>
      </c>
      <c r="AJ91" s="118">
        <f>'Pick Dist.'!AJ46</f>
        <v>0</v>
      </c>
      <c r="AK91" s="118">
        <f>'Pick Dist.'!AK46</f>
        <v>0</v>
      </c>
      <c r="AL91" s="118">
        <f>'Pick Dist.'!AL46</f>
        <v>0</v>
      </c>
      <c r="AM91" s="118">
        <f>'Pick Dist.'!AM46</f>
        <v>0</v>
      </c>
      <c r="AN91" s="118">
        <f>'Pick Dist.'!AN46</f>
        <v>0</v>
      </c>
      <c r="AO91" s="118">
        <f>'Pick Dist.'!AO46</f>
        <v>0</v>
      </c>
      <c r="AP91" s="118">
        <f>'Pick Dist.'!AP32</f>
        <v>0</v>
      </c>
      <c r="AQ91" s="118" t="str">
        <f>VLOOKUP(A91,Participants!$A$2:$AY$138,51,FALSE)</f>
        <v>Matsuyama, Hideki</v>
      </c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</row>
    <row r="92" spans="1:84">
      <c r="A92" t="str">
        <f>'Pick Dist.'!A18</f>
        <v xml:space="preserve">Big Delicious </v>
      </c>
      <c r="B92" s="118">
        <f>'Pick Dist.'!B18</f>
        <v>0</v>
      </c>
      <c r="C92" s="118">
        <f>'Pick Dist.'!C18</f>
        <v>1080000</v>
      </c>
      <c r="D92" s="118">
        <f>'Pick Dist.'!D18</f>
        <v>105297.0316</v>
      </c>
      <c r="E92" s="118">
        <f>'Pick Dist.'!E18</f>
        <v>187286.73159999997</v>
      </c>
      <c r="F92" s="118">
        <f>'Pick Dist.'!F18</f>
        <v>0</v>
      </c>
      <c r="G92" s="118">
        <f>'Pick Dist.'!G18</f>
        <v>0</v>
      </c>
      <c r="H92" s="118">
        <f>'Pick Dist.'!H18</f>
        <v>0</v>
      </c>
      <c r="I92" s="118">
        <f>'Pick Dist.'!I18</f>
        <v>22992.877249999903</v>
      </c>
      <c r="J92" s="118">
        <f>'Pick Dist.'!J18</f>
        <v>0</v>
      </c>
      <c r="K92" s="118">
        <f>'Pick Dist.'!K18</f>
        <v>0</v>
      </c>
      <c r="L92" s="118">
        <f>'Pick Dist.'!L18</f>
        <v>0</v>
      </c>
      <c r="M92" s="118">
        <f>'Pick Dist.'!M18</f>
        <v>0</v>
      </c>
      <c r="N92" s="118">
        <f>'Pick Dist.'!N18</f>
        <v>0</v>
      </c>
      <c r="O92" s="118">
        <f>'Pick Dist.'!O18</f>
        <v>0</v>
      </c>
      <c r="P92" s="118">
        <f>'Pick Dist.'!P18</f>
        <v>0</v>
      </c>
      <c r="Q92" s="118">
        <f>'Pick Dist.'!Q18</f>
        <v>12022.651054929618</v>
      </c>
      <c r="R92" s="118">
        <f>'Pick Dist.'!R18</f>
        <v>0</v>
      </c>
      <c r="S92" s="118">
        <f>'Pick Dist.'!S18</f>
        <v>0</v>
      </c>
      <c r="T92" s="118">
        <f>'Pick Dist.'!T18</f>
        <v>0</v>
      </c>
      <c r="U92" s="118">
        <f>'Pick Dist.'!U18</f>
        <v>0</v>
      </c>
      <c r="V92" s="118">
        <f>'Pick Dist.'!V18</f>
        <v>0</v>
      </c>
      <c r="W92" s="118">
        <f>'Pick Dist.'!W18</f>
        <v>0</v>
      </c>
      <c r="X92" s="118">
        <f>'Pick Dist.'!X18</f>
        <v>0</v>
      </c>
      <c r="Y92" s="118">
        <f>'Pick Dist.'!Y18</f>
        <v>0</v>
      </c>
      <c r="Z92" s="118">
        <f>'Pick Dist.'!Z18</f>
        <v>0</v>
      </c>
      <c r="AA92" s="118">
        <f>'Pick Dist.'!AA18</f>
        <v>0</v>
      </c>
      <c r="AB92" s="118">
        <f>'Pick Dist.'!AB18</f>
        <v>0</v>
      </c>
      <c r="AC92" s="118">
        <f>'Pick Dist.'!AC18</f>
        <v>0</v>
      </c>
      <c r="AD92" s="118">
        <f>'Pick Dist.'!AD18</f>
        <v>0</v>
      </c>
      <c r="AE92" s="118">
        <f>'Pick Dist.'!AE18</f>
        <v>0</v>
      </c>
      <c r="AF92" s="118">
        <f>'Pick Dist.'!AF18</f>
        <v>0</v>
      </c>
      <c r="AG92" s="118">
        <f>'Pick Dist.'!AG18</f>
        <v>278</v>
      </c>
      <c r="AH92" s="118">
        <f>'Pick Dist.'!AH18</f>
        <v>0</v>
      </c>
      <c r="AI92" s="118">
        <f>'Pick Dist.'!AI18</f>
        <v>0</v>
      </c>
      <c r="AJ92" s="118">
        <f>'Pick Dist.'!AJ18</f>
        <v>0</v>
      </c>
      <c r="AK92" s="118">
        <f>'Pick Dist.'!AK18</f>
        <v>0</v>
      </c>
      <c r="AL92" s="118">
        <f>'Pick Dist.'!AL18</f>
        <v>0</v>
      </c>
      <c r="AM92" s="118">
        <f>'Pick Dist.'!AM18</f>
        <v>0</v>
      </c>
      <c r="AN92" s="118">
        <f>'Pick Dist.'!AN18</f>
        <v>0</v>
      </c>
      <c r="AO92" s="118">
        <f>'Pick Dist.'!AO18</f>
        <v>0</v>
      </c>
      <c r="AP92" s="118">
        <f>'Pick Dist.'!AP56</f>
        <v>0</v>
      </c>
      <c r="AQ92" s="118" t="str">
        <f>VLOOKUP(A92,Participants!$A$2:$AY$138,51,FALSE)</f>
        <v>Garcia, Sergio</v>
      </c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</row>
    <row r="93" spans="1:84">
      <c r="A93" t="str">
        <f>'Pick Dist.'!A10</f>
        <v>AMP</v>
      </c>
      <c r="B93" s="118">
        <f>'Pick Dist.'!B10</f>
        <v>0</v>
      </c>
      <c r="C93" s="118">
        <f>'Pick Dist.'!C10</f>
        <v>1080000</v>
      </c>
      <c r="D93" s="118">
        <f>'Pick Dist.'!D10</f>
        <v>105297.0316</v>
      </c>
      <c r="E93" s="118">
        <f>'Pick Dist.'!E10</f>
        <v>187286.73159999997</v>
      </c>
      <c r="F93" s="118">
        <f>'Pick Dist.'!F10</f>
        <v>0</v>
      </c>
      <c r="G93" s="118">
        <f>'Pick Dist.'!G10</f>
        <v>0</v>
      </c>
      <c r="H93" s="118">
        <f>'Pick Dist.'!H10</f>
        <v>0</v>
      </c>
      <c r="I93" s="118">
        <f>'Pick Dist.'!I10</f>
        <v>0</v>
      </c>
      <c r="J93" s="118">
        <f>'Pick Dist.'!J10</f>
        <v>0</v>
      </c>
      <c r="K93" s="118">
        <f>'Pick Dist.'!K10</f>
        <v>0</v>
      </c>
      <c r="L93" s="118">
        <f>'Pick Dist.'!L10</f>
        <v>19629.527000755017</v>
      </c>
      <c r="M93" s="118">
        <f>'Pick Dist.'!M10</f>
        <v>0</v>
      </c>
      <c r="N93" s="118">
        <f>'Pick Dist.'!N10</f>
        <v>0</v>
      </c>
      <c r="O93" s="118">
        <f>'Pick Dist.'!O10</f>
        <v>0</v>
      </c>
      <c r="P93" s="118">
        <f>'Pick Dist.'!P10</f>
        <v>0</v>
      </c>
      <c r="Q93" s="118">
        <f>'Pick Dist.'!Q10</f>
        <v>12022.651054929618</v>
      </c>
      <c r="R93" s="118">
        <f>'Pick Dist.'!R10</f>
        <v>0</v>
      </c>
      <c r="S93" s="118">
        <f>'Pick Dist.'!S10</f>
        <v>0</v>
      </c>
      <c r="T93" s="118">
        <f>'Pick Dist.'!T10</f>
        <v>0</v>
      </c>
      <c r="U93" s="118">
        <f>'Pick Dist.'!U10</f>
        <v>0</v>
      </c>
      <c r="V93" s="118">
        <f>'Pick Dist.'!V10</f>
        <v>0</v>
      </c>
      <c r="W93" s="118">
        <f>'Pick Dist.'!W10</f>
        <v>0</v>
      </c>
      <c r="X93" s="118">
        <f>'Pick Dist.'!X10</f>
        <v>0</v>
      </c>
      <c r="Y93" s="118">
        <f>'Pick Dist.'!Y10</f>
        <v>0</v>
      </c>
      <c r="Z93" s="118">
        <f>'Pick Dist.'!Z10</f>
        <v>0</v>
      </c>
      <c r="AA93" s="118">
        <f>'Pick Dist.'!AA10</f>
        <v>0</v>
      </c>
      <c r="AB93" s="118">
        <f>'Pick Dist.'!AB10</f>
        <v>0</v>
      </c>
      <c r="AC93" s="118">
        <f>'Pick Dist.'!AC10</f>
        <v>0</v>
      </c>
      <c r="AD93" s="118">
        <f>'Pick Dist.'!AD10</f>
        <v>0</v>
      </c>
      <c r="AE93" s="118">
        <f>'Pick Dist.'!AE10</f>
        <v>0</v>
      </c>
      <c r="AF93" s="118">
        <f>'Pick Dist.'!AF10</f>
        <v>0</v>
      </c>
      <c r="AG93" s="118">
        <f>'Pick Dist.'!AG10</f>
        <v>276</v>
      </c>
      <c r="AH93" s="118">
        <f>'Pick Dist.'!AH10</f>
        <v>0</v>
      </c>
      <c r="AI93" s="118">
        <f>'Pick Dist.'!AI10</f>
        <v>0</v>
      </c>
      <c r="AJ93" s="118">
        <f>'Pick Dist.'!AJ10</f>
        <v>0</v>
      </c>
      <c r="AK93" s="118">
        <f>'Pick Dist.'!AK10</f>
        <v>0</v>
      </c>
      <c r="AL93" s="118">
        <f>'Pick Dist.'!AL10</f>
        <v>0</v>
      </c>
      <c r="AM93" s="118">
        <f>'Pick Dist.'!AM10</f>
        <v>0</v>
      </c>
      <c r="AN93" s="118">
        <f>'Pick Dist.'!AN10</f>
        <v>0</v>
      </c>
      <c r="AO93" s="118">
        <f>'Pick Dist.'!AO10</f>
        <v>0</v>
      </c>
      <c r="AP93" s="118">
        <f>'Pick Dist.'!AP16</f>
        <v>0</v>
      </c>
      <c r="AQ93" s="118" t="str">
        <f>VLOOKUP(A93,Participants!$A$2:$AY$138,51,FALSE)</f>
        <v>Fowler, Rickie</v>
      </c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15"/>
    </row>
    <row r="94" spans="1:84">
      <c r="A94" t="str">
        <f>'Pick Dist.'!A32</f>
        <v>BRUCE</v>
      </c>
      <c r="B94" s="118">
        <f>'Pick Dist.'!B32</f>
        <v>0</v>
      </c>
      <c r="C94" s="118">
        <f>'Pick Dist.'!C32</f>
        <v>1080000</v>
      </c>
      <c r="D94" s="118">
        <f>'Pick Dist.'!D32</f>
        <v>105297.0316</v>
      </c>
      <c r="E94" s="118">
        <f>'Pick Dist.'!E32</f>
        <v>187286.73159999997</v>
      </c>
      <c r="F94" s="118">
        <f>'Pick Dist.'!F32</f>
        <v>0</v>
      </c>
      <c r="G94" s="118">
        <f>'Pick Dist.'!G32</f>
        <v>0</v>
      </c>
      <c r="H94" s="118">
        <f>'Pick Dist.'!H32</f>
        <v>0</v>
      </c>
      <c r="I94" s="118">
        <f>'Pick Dist.'!I32</f>
        <v>0</v>
      </c>
      <c r="J94" s="118">
        <f>'Pick Dist.'!J32</f>
        <v>0</v>
      </c>
      <c r="K94" s="118">
        <f>'Pick Dist.'!K32</f>
        <v>0</v>
      </c>
      <c r="L94" s="118">
        <f>'Pick Dist.'!L32</f>
        <v>19629.527000755017</v>
      </c>
      <c r="M94" s="118">
        <f>'Pick Dist.'!M32</f>
        <v>0</v>
      </c>
      <c r="N94" s="118">
        <f>'Pick Dist.'!N32</f>
        <v>0</v>
      </c>
      <c r="O94" s="118">
        <f>'Pick Dist.'!O32</f>
        <v>0</v>
      </c>
      <c r="P94" s="118">
        <f>'Pick Dist.'!P32</f>
        <v>0</v>
      </c>
      <c r="Q94" s="118">
        <f>'Pick Dist.'!Q32</f>
        <v>12022.651054929618</v>
      </c>
      <c r="R94" s="118">
        <f>'Pick Dist.'!R32</f>
        <v>0</v>
      </c>
      <c r="S94" s="118">
        <f>'Pick Dist.'!S32</f>
        <v>0</v>
      </c>
      <c r="T94" s="118">
        <f>'Pick Dist.'!T32</f>
        <v>0</v>
      </c>
      <c r="U94" s="118">
        <f>'Pick Dist.'!U32</f>
        <v>0</v>
      </c>
      <c r="V94" s="118">
        <f>'Pick Dist.'!V32</f>
        <v>0</v>
      </c>
      <c r="W94" s="118">
        <f>'Pick Dist.'!W32</f>
        <v>0</v>
      </c>
      <c r="X94" s="118">
        <f>'Pick Dist.'!X32</f>
        <v>0</v>
      </c>
      <c r="Y94" s="118">
        <f>'Pick Dist.'!Y32</f>
        <v>0</v>
      </c>
      <c r="Z94" s="118">
        <f>'Pick Dist.'!Z32</f>
        <v>0</v>
      </c>
      <c r="AA94" s="118">
        <f>'Pick Dist.'!AA32</f>
        <v>0</v>
      </c>
      <c r="AB94" s="118">
        <f>'Pick Dist.'!AB32</f>
        <v>0</v>
      </c>
      <c r="AC94" s="118">
        <f>'Pick Dist.'!AC32</f>
        <v>0</v>
      </c>
      <c r="AD94" s="118">
        <f>'Pick Dist.'!AD32</f>
        <v>0</v>
      </c>
      <c r="AE94" s="118">
        <f>'Pick Dist.'!AE32</f>
        <v>0</v>
      </c>
      <c r="AF94" s="118">
        <f>'Pick Dist.'!AF32</f>
        <v>0</v>
      </c>
      <c r="AG94" s="118">
        <f>'Pick Dist.'!AG32</f>
        <v>278</v>
      </c>
      <c r="AH94" s="118">
        <f>'Pick Dist.'!AH32</f>
        <v>0</v>
      </c>
      <c r="AI94" s="118">
        <f>'Pick Dist.'!AI32</f>
        <v>0</v>
      </c>
      <c r="AJ94" s="118">
        <f>'Pick Dist.'!AJ32</f>
        <v>0</v>
      </c>
      <c r="AK94" s="118">
        <f>'Pick Dist.'!AK32</f>
        <v>0</v>
      </c>
      <c r="AL94" s="118">
        <f>'Pick Dist.'!AL32</f>
        <v>0</v>
      </c>
      <c r="AM94" s="118">
        <f>'Pick Dist.'!AM32</f>
        <v>0</v>
      </c>
      <c r="AN94" s="118">
        <f>'Pick Dist.'!AN32</f>
        <v>0</v>
      </c>
      <c r="AO94" s="118">
        <f>'Pick Dist.'!AO32</f>
        <v>0</v>
      </c>
      <c r="AP94" s="118">
        <f>'Pick Dist.'!AP21</f>
        <v>0</v>
      </c>
      <c r="AQ94" s="118" t="str">
        <f>VLOOKUP(A94,Participants!$A$2:$AY$138,51,FALSE)</f>
        <v>Scott, Adam</v>
      </c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15"/>
    </row>
    <row r="95" spans="1:84">
      <c r="A95" t="str">
        <f>'Pick Dist.'!A25</f>
        <v>Boom Boom</v>
      </c>
      <c r="B95" s="118">
        <f>'Pick Dist.'!B25</f>
        <v>0</v>
      </c>
      <c r="C95" s="118">
        <f>'Pick Dist.'!C25</f>
        <v>1080000</v>
      </c>
      <c r="D95" s="118">
        <f>'Pick Dist.'!D25</f>
        <v>105297.0316</v>
      </c>
      <c r="E95" s="118">
        <f>'Pick Dist.'!E25</f>
        <v>187286.73159999997</v>
      </c>
      <c r="F95" s="118">
        <f>'Pick Dist.'!F25</f>
        <v>0</v>
      </c>
      <c r="G95" s="118">
        <f>'Pick Dist.'!G25</f>
        <v>0</v>
      </c>
      <c r="H95" s="118">
        <f>'Pick Dist.'!H25</f>
        <v>0</v>
      </c>
      <c r="I95" s="118">
        <f>'Pick Dist.'!I25</f>
        <v>0</v>
      </c>
      <c r="J95" s="118">
        <f>'Pick Dist.'!J25</f>
        <v>0</v>
      </c>
      <c r="K95" s="118">
        <f>'Pick Dist.'!K25</f>
        <v>0</v>
      </c>
      <c r="L95" s="118">
        <f>'Pick Dist.'!L25</f>
        <v>19629.527000755017</v>
      </c>
      <c r="M95" s="118">
        <f>'Pick Dist.'!M25</f>
        <v>0</v>
      </c>
      <c r="N95" s="118">
        <f>'Pick Dist.'!N25</f>
        <v>0</v>
      </c>
      <c r="O95" s="118">
        <f>'Pick Dist.'!O25</f>
        <v>0</v>
      </c>
      <c r="P95" s="118">
        <f>'Pick Dist.'!P25</f>
        <v>0</v>
      </c>
      <c r="Q95" s="118">
        <f>'Pick Dist.'!Q25</f>
        <v>0</v>
      </c>
      <c r="R95" s="118">
        <f>'Pick Dist.'!R25</f>
        <v>0</v>
      </c>
      <c r="S95" s="118">
        <f>'Pick Dist.'!S25</f>
        <v>29562.201659999952</v>
      </c>
      <c r="T95" s="118">
        <f>'Pick Dist.'!T25</f>
        <v>0</v>
      </c>
      <c r="U95" s="118">
        <f>'Pick Dist.'!U25</f>
        <v>0</v>
      </c>
      <c r="V95" s="118">
        <f>'Pick Dist.'!V25</f>
        <v>0</v>
      </c>
      <c r="W95" s="118">
        <f>'Pick Dist.'!W25</f>
        <v>0</v>
      </c>
      <c r="X95" s="118">
        <f>'Pick Dist.'!X25</f>
        <v>0</v>
      </c>
      <c r="Y95" s="118">
        <f>'Pick Dist.'!Y25</f>
        <v>0</v>
      </c>
      <c r="Z95" s="118">
        <f>'Pick Dist.'!Z25</f>
        <v>0</v>
      </c>
      <c r="AA95" s="118">
        <f>'Pick Dist.'!AA25</f>
        <v>0</v>
      </c>
      <c r="AB95" s="118">
        <f>'Pick Dist.'!AB25</f>
        <v>0</v>
      </c>
      <c r="AC95" s="118">
        <f>'Pick Dist.'!AC25</f>
        <v>0</v>
      </c>
      <c r="AD95" s="118">
        <f>'Pick Dist.'!AD25</f>
        <v>0</v>
      </c>
      <c r="AE95" s="118">
        <f>'Pick Dist.'!AE25</f>
        <v>0</v>
      </c>
      <c r="AF95" s="118">
        <f>'Pick Dist.'!AF25</f>
        <v>0</v>
      </c>
      <c r="AG95" s="118">
        <f>'Pick Dist.'!AG25</f>
        <v>280</v>
      </c>
      <c r="AH95" s="118">
        <f>'Pick Dist.'!AH25</f>
        <v>0</v>
      </c>
      <c r="AI95" s="118">
        <f>'Pick Dist.'!AI25</f>
        <v>0</v>
      </c>
      <c r="AJ95" s="118">
        <f>'Pick Dist.'!AJ25</f>
        <v>0</v>
      </c>
      <c r="AK95" s="118">
        <f>'Pick Dist.'!AK25</f>
        <v>0</v>
      </c>
      <c r="AL95" s="118">
        <f>'Pick Dist.'!AL25</f>
        <v>0</v>
      </c>
      <c r="AM95" s="118">
        <f>'Pick Dist.'!AM25</f>
        <v>0</v>
      </c>
      <c r="AN95" s="118">
        <f>'Pick Dist.'!AN25</f>
        <v>0</v>
      </c>
      <c r="AO95" s="118">
        <f>'Pick Dist.'!AO25</f>
        <v>0</v>
      </c>
      <c r="AP95" s="118">
        <f>'Pick Dist.'!AP12</f>
        <v>0</v>
      </c>
      <c r="AQ95" s="118" t="str">
        <f>VLOOKUP(A95,Participants!$A$2:$AY$138,51,FALSE)</f>
        <v>Spieth, Jordan</v>
      </c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</row>
    <row r="96" spans="1:84">
      <c r="A96" t="str">
        <f>'Pick Dist.'!A130</f>
        <v>TRF2</v>
      </c>
      <c r="B96" s="118">
        <f>'Pick Dist.'!B130</f>
        <v>0</v>
      </c>
      <c r="C96" s="118">
        <f>'Pick Dist.'!C130</f>
        <v>1080000</v>
      </c>
      <c r="D96" s="118">
        <f>'Pick Dist.'!D130</f>
        <v>105297.0316</v>
      </c>
      <c r="E96" s="118">
        <f>'Pick Dist.'!E130</f>
        <v>0</v>
      </c>
      <c r="F96" s="118">
        <f>'Pick Dist.'!F130</f>
        <v>301250</v>
      </c>
      <c r="G96" s="118">
        <f>'Pick Dist.'!G130</f>
        <v>0</v>
      </c>
      <c r="H96" s="118">
        <f>'Pick Dist.'!H130</f>
        <v>0</v>
      </c>
      <c r="I96" s="118">
        <f>'Pick Dist.'!I130</f>
        <v>22992.877249999903</v>
      </c>
      <c r="J96" s="118">
        <f>'Pick Dist.'!J130</f>
        <v>0</v>
      </c>
      <c r="K96" s="118">
        <f>'Pick Dist.'!K130</f>
        <v>0</v>
      </c>
      <c r="L96" s="118">
        <f>'Pick Dist.'!L130</f>
        <v>19629.527000755017</v>
      </c>
      <c r="M96" s="118">
        <f>'Pick Dist.'!M130</f>
        <v>0</v>
      </c>
      <c r="N96" s="118">
        <f>'Pick Dist.'!N130</f>
        <v>0</v>
      </c>
      <c r="O96" s="118">
        <f>'Pick Dist.'!O130</f>
        <v>0</v>
      </c>
      <c r="P96" s="118">
        <f>'Pick Dist.'!P130</f>
        <v>0</v>
      </c>
      <c r="Q96" s="118">
        <f>'Pick Dist.'!Q130</f>
        <v>0</v>
      </c>
      <c r="R96" s="118">
        <f>'Pick Dist.'!R130</f>
        <v>0</v>
      </c>
      <c r="S96" s="118">
        <f>'Pick Dist.'!S130</f>
        <v>0</v>
      </c>
      <c r="T96" s="118">
        <f>'Pick Dist.'!T130</f>
        <v>0</v>
      </c>
      <c r="U96" s="118">
        <f>'Pick Dist.'!U130</f>
        <v>0</v>
      </c>
      <c r="V96" s="118">
        <f>'Pick Dist.'!V130</f>
        <v>0</v>
      </c>
      <c r="W96" s="118">
        <f>'Pick Dist.'!W130</f>
        <v>0</v>
      </c>
      <c r="X96" s="118">
        <f>'Pick Dist.'!X130</f>
        <v>0</v>
      </c>
      <c r="Y96" s="118">
        <f>'Pick Dist.'!Y130</f>
        <v>0</v>
      </c>
      <c r="Z96" s="118">
        <f>'Pick Dist.'!Z130</f>
        <v>0</v>
      </c>
      <c r="AA96" s="118">
        <f>'Pick Dist.'!AA130</f>
        <v>0</v>
      </c>
      <c r="AB96" s="118">
        <f>'Pick Dist.'!AB130</f>
        <v>0</v>
      </c>
      <c r="AC96" s="118">
        <f>'Pick Dist.'!AC130</f>
        <v>0</v>
      </c>
      <c r="AD96" s="118">
        <f>'Pick Dist.'!AD130</f>
        <v>0</v>
      </c>
      <c r="AE96" s="118">
        <f>'Pick Dist.'!AE130</f>
        <v>0</v>
      </c>
      <c r="AF96" s="118">
        <f>'Pick Dist.'!AF130</f>
        <v>0</v>
      </c>
      <c r="AG96" s="118">
        <f>'Pick Dist.'!AG130</f>
        <v>273</v>
      </c>
      <c r="AH96" s="118">
        <f>'Pick Dist.'!AH130</f>
        <v>0</v>
      </c>
      <c r="AI96" s="118">
        <f>'Pick Dist.'!AI130</f>
        <v>0</v>
      </c>
      <c r="AJ96" s="118">
        <f>'Pick Dist.'!AJ130</f>
        <v>0</v>
      </c>
      <c r="AK96" s="118">
        <f>'Pick Dist.'!AK130</f>
        <v>0</v>
      </c>
      <c r="AL96" s="118">
        <f>'Pick Dist.'!AL130</f>
        <v>0</v>
      </c>
      <c r="AM96" s="118">
        <f>'Pick Dist.'!AM130</f>
        <v>0</v>
      </c>
      <c r="AN96" s="118">
        <f>'Pick Dist.'!AN130</f>
        <v>0</v>
      </c>
      <c r="AO96" s="118">
        <f>'Pick Dist.'!AO130</f>
        <v>0</v>
      </c>
      <c r="AP96" s="118">
        <f>'Pick Dist.'!AP139</f>
        <v>0</v>
      </c>
      <c r="AQ96" s="118" t="str">
        <f>VLOOKUP(A96,Participants!$A$2:$AY$138,51,FALSE)</f>
        <v>Spieth, Jordan</v>
      </c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</row>
    <row r="97" spans="1:84">
      <c r="A97" t="str">
        <f>'Pick Dist.'!A71</f>
        <v>jopupsdad</v>
      </c>
      <c r="B97" s="118">
        <f>'Pick Dist.'!B71</f>
        <v>0</v>
      </c>
      <c r="C97" s="118">
        <f>'Pick Dist.'!C71</f>
        <v>1080000</v>
      </c>
      <c r="D97" s="118">
        <f>'Pick Dist.'!D71</f>
        <v>105297.0316</v>
      </c>
      <c r="E97" s="118">
        <f>'Pick Dist.'!E71</f>
        <v>0</v>
      </c>
      <c r="F97" s="118">
        <f>'Pick Dist.'!F71</f>
        <v>0</v>
      </c>
      <c r="G97" s="118">
        <f>'Pick Dist.'!G71</f>
        <v>187286.73159999997</v>
      </c>
      <c r="H97" s="118">
        <f>'Pick Dist.'!H71</f>
        <v>105297.0316</v>
      </c>
      <c r="I97" s="118">
        <f>'Pick Dist.'!I71</f>
        <v>22992.877249999903</v>
      </c>
      <c r="J97" s="118">
        <f>'Pick Dist.'!J71</f>
        <v>0</v>
      </c>
      <c r="K97" s="118">
        <f>'Pick Dist.'!K71</f>
        <v>0</v>
      </c>
      <c r="L97" s="118">
        <f>'Pick Dist.'!L71</f>
        <v>0</v>
      </c>
      <c r="M97" s="118">
        <f>'Pick Dist.'!M71</f>
        <v>0</v>
      </c>
      <c r="N97" s="118">
        <f>'Pick Dist.'!N71</f>
        <v>0</v>
      </c>
      <c r="O97" s="118">
        <f>'Pick Dist.'!O71</f>
        <v>0</v>
      </c>
      <c r="P97" s="118">
        <f>'Pick Dist.'!P71</f>
        <v>0</v>
      </c>
      <c r="Q97" s="118">
        <f>'Pick Dist.'!Q71</f>
        <v>0</v>
      </c>
      <c r="R97" s="118">
        <f>'Pick Dist.'!R71</f>
        <v>0</v>
      </c>
      <c r="S97" s="118">
        <f>'Pick Dist.'!S71</f>
        <v>0</v>
      </c>
      <c r="T97" s="118">
        <f>'Pick Dist.'!T71</f>
        <v>0</v>
      </c>
      <c r="U97" s="118">
        <f>'Pick Dist.'!U71</f>
        <v>0</v>
      </c>
      <c r="V97" s="118">
        <f>'Pick Dist.'!V71</f>
        <v>0</v>
      </c>
      <c r="W97" s="118">
        <f>'Pick Dist.'!W71</f>
        <v>0</v>
      </c>
      <c r="X97" s="118">
        <f>'Pick Dist.'!X71</f>
        <v>0</v>
      </c>
      <c r="Y97" s="118">
        <f>'Pick Dist.'!Y71</f>
        <v>0</v>
      </c>
      <c r="Z97" s="118">
        <f>'Pick Dist.'!Z71</f>
        <v>0</v>
      </c>
      <c r="AA97" s="118">
        <f>'Pick Dist.'!AA71</f>
        <v>0</v>
      </c>
      <c r="AB97" s="118">
        <f>'Pick Dist.'!AB71</f>
        <v>0</v>
      </c>
      <c r="AC97" s="118">
        <f>'Pick Dist.'!AC71</f>
        <v>0</v>
      </c>
      <c r="AD97" s="118">
        <f>'Pick Dist.'!AD71</f>
        <v>0</v>
      </c>
      <c r="AE97" s="118">
        <f>'Pick Dist.'!AE71</f>
        <v>0</v>
      </c>
      <c r="AF97" s="118">
        <f>'Pick Dist.'!AF71</f>
        <v>0</v>
      </c>
      <c r="AG97" s="118">
        <f>'Pick Dist.'!AG71</f>
        <v>275</v>
      </c>
      <c r="AH97" s="118">
        <f>'Pick Dist.'!AH71</f>
        <v>0</v>
      </c>
      <c r="AI97" s="118">
        <f>'Pick Dist.'!AI71</f>
        <v>0</v>
      </c>
      <c r="AJ97" s="118">
        <f>'Pick Dist.'!AJ71</f>
        <v>0</v>
      </c>
      <c r="AK97" s="118">
        <f>'Pick Dist.'!AK71</f>
        <v>0</v>
      </c>
      <c r="AL97" s="118">
        <f>'Pick Dist.'!AL71</f>
        <v>0</v>
      </c>
      <c r="AM97" s="118">
        <f>'Pick Dist.'!AM71</f>
        <v>0</v>
      </c>
      <c r="AN97" s="118">
        <f>'Pick Dist.'!AN71</f>
        <v>0</v>
      </c>
      <c r="AO97" s="118">
        <f>'Pick Dist.'!AO71</f>
        <v>0</v>
      </c>
      <c r="AP97" s="118">
        <f>'Pick Dist.'!AP82</f>
        <v>0</v>
      </c>
      <c r="AQ97" s="118" t="str">
        <f>VLOOKUP(A97,Participants!$A$2:$AY$138,51,FALSE)</f>
        <v>Scott, Adam</v>
      </c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15"/>
    </row>
    <row r="98" spans="1:84">
      <c r="A98" t="str">
        <f>'Pick Dist.'!A108</f>
        <v>Rudy</v>
      </c>
      <c r="B98" s="118">
        <f>'Pick Dist.'!B108</f>
        <v>0</v>
      </c>
      <c r="C98" s="118">
        <f>'Pick Dist.'!C108</f>
        <v>1080000</v>
      </c>
      <c r="D98" s="118">
        <f>'Pick Dist.'!D108</f>
        <v>105297.0316</v>
      </c>
      <c r="E98" s="118">
        <f>'Pick Dist.'!E108</f>
        <v>0</v>
      </c>
      <c r="F98" s="118">
        <f>'Pick Dist.'!F108</f>
        <v>0</v>
      </c>
      <c r="G98" s="118">
        <f>'Pick Dist.'!G108</f>
        <v>187286.73159999997</v>
      </c>
      <c r="H98" s="118">
        <f>'Pick Dist.'!H108</f>
        <v>105297.0316</v>
      </c>
      <c r="I98" s="118">
        <f>'Pick Dist.'!I108</f>
        <v>0</v>
      </c>
      <c r="J98" s="118">
        <f>'Pick Dist.'!J108</f>
        <v>0</v>
      </c>
      <c r="K98" s="118">
        <f>'Pick Dist.'!K108</f>
        <v>0</v>
      </c>
      <c r="L98" s="118">
        <f>'Pick Dist.'!L108</f>
        <v>0</v>
      </c>
      <c r="M98" s="118">
        <f>'Pick Dist.'!M108</f>
        <v>0</v>
      </c>
      <c r="N98" s="118">
        <f>'Pick Dist.'!N108</f>
        <v>0</v>
      </c>
      <c r="O98" s="118">
        <f>'Pick Dist.'!O108</f>
        <v>0</v>
      </c>
      <c r="P98" s="118">
        <f>'Pick Dist.'!P108</f>
        <v>0</v>
      </c>
      <c r="Q98" s="118">
        <f>'Pick Dist.'!Q108</f>
        <v>0</v>
      </c>
      <c r="R98" s="118">
        <f>'Pick Dist.'!R108</f>
        <v>0</v>
      </c>
      <c r="S98" s="118">
        <f>'Pick Dist.'!S108</f>
        <v>29562.201659999952</v>
      </c>
      <c r="T98" s="118">
        <f>'Pick Dist.'!T108</f>
        <v>0</v>
      </c>
      <c r="U98" s="118">
        <f>'Pick Dist.'!U108</f>
        <v>0</v>
      </c>
      <c r="V98" s="118">
        <f>'Pick Dist.'!V108</f>
        <v>0</v>
      </c>
      <c r="W98" s="118">
        <f>'Pick Dist.'!W108</f>
        <v>0</v>
      </c>
      <c r="X98" s="118">
        <f>'Pick Dist.'!X108</f>
        <v>0</v>
      </c>
      <c r="Y98" s="118">
        <f>'Pick Dist.'!Y108</f>
        <v>0</v>
      </c>
      <c r="Z98" s="118">
        <f>'Pick Dist.'!Z108</f>
        <v>0</v>
      </c>
      <c r="AA98" s="118">
        <f>'Pick Dist.'!AA108</f>
        <v>0</v>
      </c>
      <c r="AB98" s="118">
        <f>'Pick Dist.'!AB108</f>
        <v>0</v>
      </c>
      <c r="AC98" s="118">
        <f>'Pick Dist.'!AC108</f>
        <v>0</v>
      </c>
      <c r="AD98" s="118">
        <f>'Pick Dist.'!AD108</f>
        <v>0</v>
      </c>
      <c r="AE98" s="118">
        <f>'Pick Dist.'!AE108</f>
        <v>0</v>
      </c>
      <c r="AF98" s="118">
        <f>'Pick Dist.'!AF108</f>
        <v>0</v>
      </c>
      <c r="AG98" s="118">
        <f>'Pick Dist.'!AG108</f>
        <v>274</v>
      </c>
      <c r="AH98" s="118">
        <f>'Pick Dist.'!AH108</f>
        <v>0</v>
      </c>
      <c r="AI98" s="118">
        <f>'Pick Dist.'!AI108</f>
        <v>0</v>
      </c>
      <c r="AJ98" s="118">
        <f>'Pick Dist.'!AJ108</f>
        <v>0</v>
      </c>
      <c r="AK98" s="118">
        <f>'Pick Dist.'!AK108</f>
        <v>0</v>
      </c>
      <c r="AL98" s="118">
        <f>'Pick Dist.'!AL108</f>
        <v>0</v>
      </c>
      <c r="AM98" s="118">
        <f>'Pick Dist.'!AM108</f>
        <v>0</v>
      </c>
      <c r="AN98" s="118">
        <f>'Pick Dist.'!AN108</f>
        <v>0</v>
      </c>
      <c r="AO98" s="118">
        <f>'Pick Dist.'!AO108</f>
        <v>0</v>
      </c>
      <c r="AP98" s="118">
        <f>'Pick Dist.'!AP103</f>
        <v>0</v>
      </c>
      <c r="AQ98" s="118" t="str">
        <f>VLOOKUP(A98,Participants!$A$2:$AY$138,51,FALSE)</f>
        <v>Kuchar, Matt</v>
      </c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</row>
    <row r="99" spans="1:84">
      <c r="A99" t="str">
        <f>'Pick Dist.'!A55</f>
        <v>Ed's Ferners</v>
      </c>
      <c r="B99" s="118">
        <f>'Pick Dist.'!B55</f>
        <v>0</v>
      </c>
      <c r="C99" s="118">
        <f>'Pick Dist.'!C55</f>
        <v>1080000</v>
      </c>
      <c r="D99" s="118">
        <f>'Pick Dist.'!D55</f>
        <v>105297.0316</v>
      </c>
      <c r="E99" s="118">
        <f>'Pick Dist.'!E55</f>
        <v>0</v>
      </c>
      <c r="F99" s="118">
        <f>'Pick Dist.'!F55</f>
        <v>0</v>
      </c>
      <c r="G99" s="118">
        <f>'Pick Dist.'!G55</f>
        <v>187286.73159999997</v>
      </c>
      <c r="H99" s="118">
        <f>'Pick Dist.'!H55</f>
        <v>0</v>
      </c>
      <c r="I99" s="118">
        <f>'Pick Dist.'!I55</f>
        <v>22992.877249999903</v>
      </c>
      <c r="J99" s="118">
        <f>'Pick Dist.'!J55</f>
        <v>0</v>
      </c>
      <c r="K99" s="118">
        <f>'Pick Dist.'!K55</f>
        <v>0</v>
      </c>
      <c r="L99" s="118">
        <f>'Pick Dist.'!L55</f>
        <v>0</v>
      </c>
      <c r="M99" s="118">
        <f>'Pick Dist.'!M55</f>
        <v>0</v>
      </c>
      <c r="N99" s="118">
        <f>'Pick Dist.'!N55</f>
        <v>0</v>
      </c>
      <c r="O99" s="118">
        <f>'Pick Dist.'!O55</f>
        <v>0</v>
      </c>
      <c r="P99" s="118">
        <f>'Pick Dist.'!P55</f>
        <v>0</v>
      </c>
      <c r="Q99" s="118">
        <f>'Pick Dist.'!Q55</f>
        <v>0</v>
      </c>
      <c r="R99" s="118">
        <f>'Pick Dist.'!R55</f>
        <v>0</v>
      </c>
      <c r="S99" s="118">
        <f>'Pick Dist.'!S55</f>
        <v>29562.201659999952</v>
      </c>
      <c r="T99" s="118">
        <f>'Pick Dist.'!T55</f>
        <v>0</v>
      </c>
      <c r="U99" s="118">
        <f>'Pick Dist.'!U55</f>
        <v>0</v>
      </c>
      <c r="V99" s="118">
        <f>'Pick Dist.'!V55</f>
        <v>0</v>
      </c>
      <c r="W99" s="118">
        <f>'Pick Dist.'!W55</f>
        <v>0</v>
      </c>
      <c r="X99" s="118">
        <f>'Pick Dist.'!X55</f>
        <v>0</v>
      </c>
      <c r="Y99" s="118">
        <f>'Pick Dist.'!Y55</f>
        <v>0</v>
      </c>
      <c r="Z99" s="118">
        <f>'Pick Dist.'!Z55</f>
        <v>0</v>
      </c>
      <c r="AA99" s="118">
        <f>'Pick Dist.'!AA55</f>
        <v>0</v>
      </c>
      <c r="AB99" s="118">
        <f>'Pick Dist.'!AB55</f>
        <v>0</v>
      </c>
      <c r="AC99" s="118">
        <f>'Pick Dist.'!AC55</f>
        <v>0</v>
      </c>
      <c r="AD99" s="118">
        <f>'Pick Dist.'!AD55</f>
        <v>0</v>
      </c>
      <c r="AE99" s="118">
        <f>'Pick Dist.'!AE55</f>
        <v>0</v>
      </c>
      <c r="AF99" s="118">
        <f>'Pick Dist.'!AF55</f>
        <v>0</v>
      </c>
      <c r="AG99" s="118">
        <f>'Pick Dist.'!AG55</f>
        <v>276</v>
      </c>
      <c r="AH99" s="118">
        <f>'Pick Dist.'!AH55</f>
        <v>0</v>
      </c>
      <c r="AI99" s="118">
        <f>'Pick Dist.'!AI55</f>
        <v>0</v>
      </c>
      <c r="AJ99" s="118">
        <f>'Pick Dist.'!AJ55</f>
        <v>0</v>
      </c>
      <c r="AK99" s="118">
        <f>'Pick Dist.'!AK55</f>
        <v>0</v>
      </c>
      <c r="AL99" s="118">
        <f>'Pick Dist.'!AL55</f>
        <v>0</v>
      </c>
      <c r="AM99" s="118">
        <f>'Pick Dist.'!AM55</f>
        <v>0</v>
      </c>
      <c r="AN99" s="118">
        <f>'Pick Dist.'!AN55</f>
        <v>0</v>
      </c>
      <c r="AO99" s="118">
        <f>'Pick Dist.'!AO55</f>
        <v>0</v>
      </c>
      <c r="AP99" s="118">
        <f>'Pick Dist.'!AP68</f>
        <v>0</v>
      </c>
      <c r="AQ99" s="118" t="str">
        <f>VLOOKUP(A99,Participants!$A$2:$AY$138,51,FALSE)</f>
        <v>Mickelson, Phil</v>
      </c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15"/>
    </row>
    <row r="100" spans="1:84">
      <c r="A100" t="str">
        <f>'Pick Dist.'!A58</f>
        <v>Frodo</v>
      </c>
      <c r="B100" s="118">
        <f>'Pick Dist.'!B58</f>
        <v>0</v>
      </c>
      <c r="C100" s="118">
        <f>'Pick Dist.'!C58</f>
        <v>1080000</v>
      </c>
      <c r="D100" s="118">
        <f>'Pick Dist.'!D58</f>
        <v>105297.0316</v>
      </c>
      <c r="E100" s="118">
        <f>'Pick Dist.'!E58</f>
        <v>0</v>
      </c>
      <c r="F100" s="118">
        <f>'Pick Dist.'!F58</f>
        <v>0</v>
      </c>
      <c r="G100" s="118">
        <f>'Pick Dist.'!G58</f>
        <v>187286.73159999997</v>
      </c>
      <c r="H100" s="118">
        <f>'Pick Dist.'!H58</f>
        <v>0</v>
      </c>
      <c r="I100" s="118">
        <f>'Pick Dist.'!I58</f>
        <v>0</v>
      </c>
      <c r="J100" s="118">
        <f>'Pick Dist.'!J58</f>
        <v>0</v>
      </c>
      <c r="K100" s="118">
        <f>'Pick Dist.'!K58</f>
        <v>0</v>
      </c>
      <c r="L100" s="118">
        <f>'Pick Dist.'!L58</f>
        <v>0</v>
      </c>
      <c r="M100" s="118">
        <f>'Pick Dist.'!M58</f>
        <v>0</v>
      </c>
      <c r="N100" s="118">
        <f>'Pick Dist.'!N58</f>
        <v>0</v>
      </c>
      <c r="O100" s="118">
        <f>'Pick Dist.'!O58</f>
        <v>0</v>
      </c>
      <c r="P100" s="118">
        <f>'Pick Dist.'!P58</f>
        <v>0</v>
      </c>
      <c r="Q100" s="118">
        <f>'Pick Dist.'!Q58</f>
        <v>12022.651054929618</v>
      </c>
      <c r="R100" s="118">
        <f>'Pick Dist.'!R58</f>
        <v>0</v>
      </c>
      <c r="S100" s="118">
        <f>'Pick Dist.'!S58</f>
        <v>29562.201659999952</v>
      </c>
      <c r="T100" s="118">
        <f>'Pick Dist.'!T58</f>
        <v>0</v>
      </c>
      <c r="U100" s="118">
        <f>'Pick Dist.'!U58</f>
        <v>0</v>
      </c>
      <c r="V100" s="118">
        <f>'Pick Dist.'!V58</f>
        <v>0</v>
      </c>
      <c r="W100" s="118">
        <f>'Pick Dist.'!W58</f>
        <v>0</v>
      </c>
      <c r="X100" s="118">
        <f>'Pick Dist.'!X58</f>
        <v>0</v>
      </c>
      <c r="Y100" s="118">
        <f>'Pick Dist.'!Y58</f>
        <v>0</v>
      </c>
      <c r="Z100" s="118">
        <f>'Pick Dist.'!Z58</f>
        <v>0</v>
      </c>
      <c r="AA100" s="118">
        <f>'Pick Dist.'!AA58</f>
        <v>0</v>
      </c>
      <c r="AB100" s="118">
        <f>'Pick Dist.'!AB58</f>
        <v>0</v>
      </c>
      <c r="AC100" s="118">
        <f>'Pick Dist.'!AC58</f>
        <v>0</v>
      </c>
      <c r="AD100" s="118">
        <f>'Pick Dist.'!AD58</f>
        <v>0</v>
      </c>
      <c r="AE100" s="118">
        <f>'Pick Dist.'!AE58</f>
        <v>0</v>
      </c>
      <c r="AF100" s="118">
        <f>'Pick Dist.'!AF58</f>
        <v>0</v>
      </c>
      <c r="AG100" s="118">
        <f>'Pick Dist.'!AG58</f>
        <v>280</v>
      </c>
      <c r="AH100" s="118">
        <f>'Pick Dist.'!AH58</f>
        <v>0</v>
      </c>
      <c r="AI100" s="118">
        <f>'Pick Dist.'!AI58</f>
        <v>0</v>
      </c>
      <c r="AJ100" s="118">
        <f>'Pick Dist.'!AJ58</f>
        <v>0</v>
      </c>
      <c r="AK100" s="118">
        <f>'Pick Dist.'!AK58</f>
        <v>0</v>
      </c>
      <c r="AL100" s="118">
        <f>'Pick Dist.'!AL58</f>
        <v>0</v>
      </c>
      <c r="AM100" s="118">
        <f>'Pick Dist.'!AM58</f>
        <v>0</v>
      </c>
      <c r="AN100" s="118">
        <f>'Pick Dist.'!AN58</f>
        <v>0</v>
      </c>
      <c r="AO100" s="118">
        <f>'Pick Dist.'!AO58</f>
        <v>0</v>
      </c>
      <c r="AP100" s="118">
        <f>'Pick Dist.'!AP80</f>
        <v>0</v>
      </c>
      <c r="AQ100" s="118" t="str">
        <f>VLOOKUP(A100,Participants!$A$2:$AY$138,51,FALSE)</f>
        <v>Spieth, Jordan</v>
      </c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15"/>
    </row>
    <row r="101" spans="1:84">
      <c r="A101" t="str">
        <f>'Pick Dist.'!A37</f>
        <v>ChaseG</v>
      </c>
      <c r="B101" s="118">
        <f>'Pick Dist.'!B37</f>
        <v>0</v>
      </c>
      <c r="C101" s="118">
        <f>'Pick Dist.'!C37</f>
        <v>1080000</v>
      </c>
      <c r="D101" s="118">
        <f>'Pick Dist.'!D37</f>
        <v>105297.0316</v>
      </c>
      <c r="E101" s="118">
        <f>'Pick Dist.'!E37</f>
        <v>0</v>
      </c>
      <c r="F101" s="118">
        <f>'Pick Dist.'!F37</f>
        <v>0</v>
      </c>
      <c r="G101" s="118">
        <f>'Pick Dist.'!G37</f>
        <v>0</v>
      </c>
      <c r="H101" s="118">
        <f>'Pick Dist.'!H37</f>
        <v>105297.0316</v>
      </c>
      <c r="I101" s="118">
        <f>'Pick Dist.'!I37</f>
        <v>22992.877249999903</v>
      </c>
      <c r="J101" s="118">
        <f>'Pick Dist.'!J37</f>
        <v>0</v>
      </c>
      <c r="K101" s="118">
        <f>'Pick Dist.'!K37</f>
        <v>0</v>
      </c>
      <c r="L101" s="118">
        <f>'Pick Dist.'!L37</f>
        <v>0</v>
      </c>
      <c r="M101" s="118">
        <f>'Pick Dist.'!M37</f>
        <v>0</v>
      </c>
      <c r="N101" s="118">
        <f>'Pick Dist.'!N37</f>
        <v>0</v>
      </c>
      <c r="O101" s="118">
        <f>'Pick Dist.'!O37</f>
        <v>0</v>
      </c>
      <c r="P101" s="118">
        <f>'Pick Dist.'!P37</f>
        <v>0</v>
      </c>
      <c r="Q101" s="118">
        <f>'Pick Dist.'!Q37</f>
        <v>12022.651054929618</v>
      </c>
      <c r="R101" s="118">
        <f>'Pick Dist.'!R37</f>
        <v>0</v>
      </c>
      <c r="S101" s="118">
        <f>'Pick Dist.'!S37</f>
        <v>0</v>
      </c>
      <c r="T101" s="118">
        <f>'Pick Dist.'!T37</f>
        <v>0</v>
      </c>
      <c r="U101" s="118">
        <f>'Pick Dist.'!U37</f>
        <v>0</v>
      </c>
      <c r="V101" s="118">
        <f>'Pick Dist.'!V37</f>
        <v>0</v>
      </c>
      <c r="W101" s="118">
        <f>'Pick Dist.'!W37</f>
        <v>0</v>
      </c>
      <c r="X101" s="118">
        <f>'Pick Dist.'!X37</f>
        <v>0</v>
      </c>
      <c r="Y101" s="118">
        <f>'Pick Dist.'!Y37</f>
        <v>0</v>
      </c>
      <c r="Z101" s="118">
        <f>'Pick Dist.'!Z37</f>
        <v>0</v>
      </c>
      <c r="AA101" s="118">
        <f>'Pick Dist.'!AA37</f>
        <v>0</v>
      </c>
      <c r="AB101" s="118">
        <f>'Pick Dist.'!AB37</f>
        <v>0</v>
      </c>
      <c r="AC101" s="118">
        <f>'Pick Dist.'!AC37</f>
        <v>0</v>
      </c>
      <c r="AD101" s="118">
        <f>'Pick Dist.'!AD37</f>
        <v>0</v>
      </c>
      <c r="AE101" s="118">
        <f>'Pick Dist.'!AE37</f>
        <v>0</v>
      </c>
      <c r="AF101" s="118">
        <f>'Pick Dist.'!AF37</f>
        <v>0</v>
      </c>
      <c r="AG101" s="118">
        <f>'Pick Dist.'!AG37</f>
        <v>272</v>
      </c>
      <c r="AH101" s="118">
        <f>'Pick Dist.'!AH37</f>
        <v>0</v>
      </c>
      <c r="AI101" s="118">
        <f>'Pick Dist.'!AI37</f>
        <v>0</v>
      </c>
      <c r="AJ101" s="118">
        <f>'Pick Dist.'!AJ37</f>
        <v>0</v>
      </c>
      <c r="AK101" s="118">
        <f>'Pick Dist.'!AK37</f>
        <v>0</v>
      </c>
      <c r="AL101" s="118">
        <f>'Pick Dist.'!AL37</f>
        <v>0</v>
      </c>
      <c r="AM101" s="118">
        <f>'Pick Dist.'!AM37</f>
        <v>0</v>
      </c>
      <c r="AN101" s="118">
        <f>'Pick Dist.'!AN37</f>
        <v>0</v>
      </c>
      <c r="AO101" s="118">
        <f>'Pick Dist.'!AO37</f>
        <v>0</v>
      </c>
      <c r="AP101" s="118">
        <f>'Pick Dist.'!AP25</f>
        <v>0</v>
      </c>
      <c r="AQ101" s="118" t="str">
        <f>VLOOKUP(A101,Participants!$A$2:$AY$138,51,FALSE)</f>
        <v>Mickelson, Phil</v>
      </c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</row>
    <row r="102" spans="1:84">
      <c r="A102" t="str">
        <f>'Pick Dist.'!A85</f>
        <v>Memphis Raines</v>
      </c>
      <c r="B102" s="118">
        <f>'Pick Dist.'!B85</f>
        <v>0</v>
      </c>
      <c r="C102" s="118">
        <f>'Pick Dist.'!C85</f>
        <v>1080000</v>
      </c>
      <c r="D102" s="118">
        <f>'Pick Dist.'!D85</f>
        <v>105297.0316</v>
      </c>
      <c r="E102" s="118">
        <f>'Pick Dist.'!E85</f>
        <v>0</v>
      </c>
      <c r="F102" s="118">
        <f>'Pick Dist.'!F85</f>
        <v>0</v>
      </c>
      <c r="G102" s="118">
        <f>'Pick Dist.'!G85</f>
        <v>0</v>
      </c>
      <c r="H102" s="118">
        <f>'Pick Dist.'!H85</f>
        <v>105297.0316</v>
      </c>
      <c r="I102" s="118">
        <f>'Pick Dist.'!I85</f>
        <v>22992.877249999903</v>
      </c>
      <c r="J102" s="118">
        <f>'Pick Dist.'!J85</f>
        <v>0</v>
      </c>
      <c r="K102" s="118">
        <f>'Pick Dist.'!K85</f>
        <v>0</v>
      </c>
      <c r="L102" s="118">
        <f>'Pick Dist.'!L85</f>
        <v>0</v>
      </c>
      <c r="M102" s="118">
        <f>'Pick Dist.'!M85</f>
        <v>0</v>
      </c>
      <c r="N102" s="118">
        <f>'Pick Dist.'!N85</f>
        <v>0</v>
      </c>
      <c r="O102" s="118">
        <f>'Pick Dist.'!O85</f>
        <v>0</v>
      </c>
      <c r="P102" s="118">
        <f>'Pick Dist.'!P85</f>
        <v>0</v>
      </c>
      <c r="Q102" s="118">
        <f>'Pick Dist.'!Q85</f>
        <v>12022.651054929618</v>
      </c>
      <c r="R102" s="118">
        <f>'Pick Dist.'!R85</f>
        <v>0</v>
      </c>
      <c r="S102" s="118">
        <f>'Pick Dist.'!S85</f>
        <v>0</v>
      </c>
      <c r="T102" s="118">
        <f>'Pick Dist.'!T85</f>
        <v>0</v>
      </c>
      <c r="U102" s="118">
        <f>'Pick Dist.'!U85</f>
        <v>0</v>
      </c>
      <c r="V102" s="118">
        <f>'Pick Dist.'!V85</f>
        <v>0</v>
      </c>
      <c r="W102" s="118">
        <f>'Pick Dist.'!W85</f>
        <v>0</v>
      </c>
      <c r="X102" s="118">
        <f>'Pick Dist.'!X85</f>
        <v>0</v>
      </c>
      <c r="Y102" s="118">
        <f>'Pick Dist.'!Y85</f>
        <v>0</v>
      </c>
      <c r="Z102" s="118">
        <f>'Pick Dist.'!Z85</f>
        <v>0</v>
      </c>
      <c r="AA102" s="118">
        <f>'Pick Dist.'!AA85</f>
        <v>0</v>
      </c>
      <c r="AB102" s="118">
        <f>'Pick Dist.'!AB85</f>
        <v>0</v>
      </c>
      <c r="AC102" s="118">
        <f>'Pick Dist.'!AC85</f>
        <v>0</v>
      </c>
      <c r="AD102" s="118">
        <f>'Pick Dist.'!AD85</f>
        <v>0</v>
      </c>
      <c r="AE102" s="118">
        <f>'Pick Dist.'!AE85</f>
        <v>0</v>
      </c>
      <c r="AF102" s="118">
        <f>'Pick Dist.'!AF85</f>
        <v>0</v>
      </c>
      <c r="AG102" s="118">
        <f>'Pick Dist.'!AG85</f>
        <v>280</v>
      </c>
      <c r="AH102" s="118">
        <f>'Pick Dist.'!AH85</f>
        <v>0</v>
      </c>
      <c r="AI102" s="118">
        <f>'Pick Dist.'!AI85</f>
        <v>0</v>
      </c>
      <c r="AJ102" s="118">
        <f>'Pick Dist.'!AJ85</f>
        <v>0</v>
      </c>
      <c r="AK102" s="118">
        <f>'Pick Dist.'!AK85</f>
        <v>0</v>
      </c>
      <c r="AL102" s="118">
        <f>'Pick Dist.'!AL85</f>
        <v>0</v>
      </c>
      <c r="AM102" s="118">
        <f>'Pick Dist.'!AM85</f>
        <v>0</v>
      </c>
      <c r="AN102" s="118">
        <f>'Pick Dist.'!AN85</f>
        <v>0</v>
      </c>
      <c r="AO102" s="118">
        <f>'Pick Dist.'!AO85</f>
        <v>0</v>
      </c>
      <c r="AP102" s="118">
        <f>'Pick Dist.'!AP75</f>
        <v>0</v>
      </c>
      <c r="AQ102" s="118" t="str">
        <f>VLOOKUP(A102,Participants!$A$2:$AY$138,51,FALSE)</f>
        <v>Day, Jason</v>
      </c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</row>
    <row r="103" spans="1:84">
      <c r="A103" t="str">
        <f>'Pick Dist.'!A103</f>
        <v>Push 'Em All Day</v>
      </c>
      <c r="B103" s="118">
        <f>'Pick Dist.'!B103</f>
        <v>0</v>
      </c>
      <c r="C103" s="118">
        <f>'Pick Dist.'!C103</f>
        <v>1080000</v>
      </c>
      <c r="D103" s="118">
        <f>'Pick Dist.'!D103</f>
        <v>105297.0316</v>
      </c>
      <c r="E103" s="118">
        <f>'Pick Dist.'!E103</f>
        <v>0</v>
      </c>
      <c r="F103" s="118">
        <f>'Pick Dist.'!F103</f>
        <v>0</v>
      </c>
      <c r="G103" s="118">
        <f>'Pick Dist.'!G103</f>
        <v>0</v>
      </c>
      <c r="H103" s="118">
        <f>'Pick Dist.'!H103</f>
        <v>105297.0316</v>
      </c>
      <c r="I103" s="118">
        <f>'Pick Dist.'!I103</f>
        <v>22992.877249999903</v>
      </c>
      <c r="J103" s="118">
        <f>'Pick Dist.'!J103</f>
        <v>0</v>
      </c>
      <c r="K103" s="118">
        <f>'Pick Dist.'!K103</f>
        <v>0</v>
      </c>
      <c r="L103" s="118">
        <f>'Pick Dist.'!L103</f>
        <v>0</v>
      </c>
      <c r="M103" s="118">
        <f>'Pick Dist.'!M103</f>
        <v>0</v>
      </c>
      <c r="N103" s="118">
        <f>'Pick Dist.'!N103</f>
        <v>0</v>
      </c>
      <c r="O103" s="118">
        <f>'Pick Dist.'!O103</f>
        <v>0</v>
      </c>
      <c r="P103" s="118">
        <f>'Pick Dist.'!P103</f>
        <v>0</v>
      </c>
      <c r="Q103" s="118">
        <f>'Pick Dist.'!Q103</f>
        <v>0</v>
      </c>
      <c r="R103" s="118">
        <f>'Pick Dist.'!R103</f>
        <v>0</v>
      </c>
      <c r="S103" s="118">
        <f>'Pick Dist.'!S103</f>
        <v>0</v>
      </c>
      <c r="T103" s="118">
        <f>'Pick Dist.'!T103</f>
        <v>0</v>
      </c>
      <c r="U103" s="118">
        <f>'Pick Dist.'!U103</f>
        <v>0</v>
      </c>
      <c r="V103" s="118">
        <f>'Pick Dist.'!V103</f>
        <v>0</v>
      </c>
      <c r="W103" s="118">
        <f>'Pick Dist.'!W103</f>
        <v>0</v>
      </c>
      <c r="X103" s="118">
        <f>'Pick Dist.'!X103</f>
        <v>0</v>
      </c>
      <c r="Y103" s="118">
        <f>'Pick Dist.'!Y103</f>
        <v>0</v>
      </c>
      <c r="Z103" s="118">
        <f>'Pick Dist.'!Z103</f>
        <v>0</v>
      </c>
      <c r="AA103" s="118">
        <f>'Pick Dist.'!AA103</f>
        <v>0</v>
      </c>
      <c r="AB103" s="118">
        <f>'Pick Dist.'!AB103</f>
        <v>0</v>
      </c>
      <c r="AC103" s="118">
        <f>'Pick Dist.'!AC103</f>
        <v>0</v>
      </c>
      <c r="AD103" s="118">
        <f>'Pick Dist.'!AD103</f>
        <v>29562.201659999952</v>
      </c>
      <c r="AE103" s="118">
        <f>'Pick Dist.'!AE103</f>
        <v>0</v>
      </c>
      <c r="AF103" s="118">
        <f>'Pick Dist.'!AF103</f>
        <v>0</v>
      </c>
      <c r="AG103" s="118">
        <f>'Pick Dist.'!AG103</f>
        <v>295</v>
      </c>
      <c r="AH103" s="118">
        <f>'Pick Dist.'!AH103</f>
        <v>0</v>
      </c>
      <c r="AI103" s="118">
        <f>'Pick Dist.'!AI103</f>
        <v>0</v>
      </c>
      <c r="AJ103" s="118">
        <f>'Pick Dist.'!AJ103</f>
        <v>0</v>
      </c>
      <c r="AK103" s="118">
        <f>'Pick Dist.'!AK103</f>
        <v>0</v>
      </c>
      <c r="AL103" s="118">
        <f>'Pick Dist.'!AL103</f>
        <v>0</v>
      </c>
      <c r="AM103" s="118">
        <f>'Pick Dist.'!AM103</f>
        <v>0</v>
      </c>
      <c r="AN103" s="118">
        <f>'Pick Dist.'!AN103</f>
        <v>0</v>
      </c>
      <c r="AO103" s="118">
        <f>'Pick Dist.'!AO103</f>
        <v>0</v>
      </c>
      <c r="AP103" s="118">
        <f>'Pick Dist.'!AP131</f>
        <v>0</v>
      </c>
      <c r="AQ103" s="118" t="str">
        <f>VLOOKUP(A103,Participants!$A$2:$AY$138,51,FALSE)</f>
        <v>Spieth, Jordan</v>
      </c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15"/>
    </row>
    <row r="104" spans="1:84">
      <c r="A104" t="str">
        <f>'Pick Dist.'!A44</f>
        <v>Connor's Champs</v>
      </c>
      <c r="B104" s="118">
        <f>'Pick Dist.'!B44</f>
        <v>0</v>
      </c>
      <c r="C104" s="118">
        <f>'Pick Dist.'!C44</f>
        <v>1080000</v>
      </c>
      <c r="D104" s="118">
        <f>'Pick Dist.'!D44</f>
        <v>105297.0316</v>
      </c>
      <c r="E104" s="118">
        <f>'Pick Dist.'!E44</f>
        <v>0</v>
      </c>
      <c r="F104" s="118">
        <f>'Pick Dist.'!F44</f>
        <v>0</v>
      </c>
      <c r="G104" s="118">
        <f>'Pick Dist.'!G44</f>
        <v>0</v>
      </c>
      <c r="H104" s="118">
        <f>'Pick Dist.'!H44</f>
        <v>105297.0316</v>
      </c>
      <c r="I104" s="118">
        <f>'Pick Dist.'!I44</f>
        <v>0</v>
      </c>
      <c r="J104" s="118">
        <f>'Pick Dist.'!J44</f>
        <v>0</v>
      </c>
      <c r="K104" s="118">
        <f>'Pick Dist.'!K44</f>
        <v>0</v>
      </c>
      <c r="L104" s="118">
        <f>'Pick Dist.'!L44</f>
        <v>0</v>
      </c>
      <c r="M104" s="118">
        <f>'Pick Dist.'!M44</f>
        <v>0</v>
      </c>
      <c r="N104" s="118">
        <f>'Pick Dist.'!N44</f>
        <v>0</v>
      </c>
      <c r="O104" s="118">
        <f>'Pick Dist.'!O44</f>
        <v>0</v>
      </c>
      <c r="P104" s="118">
        <f>'Pick Dist.'!P44</f>
        <v>0</v>
      </c>
      <c r="Q104" s="118">
        <f>'Pick Dist.'!Q44</f>
        <v>12022.651054929618</v>
      </c>
      <c r="R104" s="118">
        <f>'Pick Dist.'!R44</f>
        <v>187286.73159999997</v>
      </c>
      <c r="S104" s="118">
        <f>'Pick Dist.'!S44</f>
        <v>0</v>
      </c>
      <c r="T104" s="118">
        <f>'Pick Dist.'!T44</f>
        <v>0</v>
      </c>
      <c r="U104" s="118">
        <f>'Pick Dist.'!U44</f>
        <v>0</v>
      </c>
      <c r="V104" s="118">
        <f>'Pick Dist.'!V44</f>
        <v>0</v>
      </c>
      <c r="W104" s="118">
        <f>'Pick Dist.'!W44</f>
        <v>0</v>
      </c>
      <c r="X104" s="118">
        <f>'Pick Dist.'!X44</f>
        <v>0</v>
      </c>
      <c r="Y104" s="118">
        <f>'Pick Dist.'!Y44</f>
        <v>0</v>
      </c>
      <c r="Z104" s="118">
        <f>'Pick Dist.'!Z44</f>
        <v>0</v>
      </c>
      <c r="AA104" s="118">
        <f>'Pick Dist.'!AA44</f>
        <v>0</v>
      </c>
      <c r="AB104" s="118">
        <f>'Pick Dist.'!AB44</f>
        <v>0</v>
      </c>
      <c r="AC104" s="118">
        <f>'Pick Dist.'!AC44</f>
        <v>0</v>
      </c>
      <c r="AD104" s="118">
        <f>'Pick Dist.'!AD44</f>
        <v>0</v>
      </c>
      <c r="AE104" s="118">
        <f>'Pick Dist.'!AE44</f>
        <v>0</v>
      </c>
      <c r="AF104" s="118">
        <f>'Pick Dist.'!AF44</f>
        <v>0</v>
      </c>
      <c r="AG104" s="118">
        <f>'Pick Dist.'!AG44</f>
        <v>277</v>
      </c>
      <c r="AH104" s="118">
        <f>'Pick Dist.'!AH44</f>
        <v>0</v>
      </c>
      <c r="AI104" s="118">
        <f>'Pick Dist.'!AI44</f>
        <v>0</v>
      </c>
      <c r="AJ104" s="118">
        <f>'Pick Dist.'!AJ44</f>
        <v>0</v>
      </c>
      <c r="AK104" s="118">
        <f>'Pick Dist.'!AK44</f>
        <v>0</v>
      </c>
      <c r="AL104" s="118">
        <f>'Pick Dist.'!AL44</f>
        <v>0</v>
      </c>
      <c r="AM104" s="118">
        <f>'Pick Dist.'!AM44</f>
        <v>0</v>
      </c>
      <c r="AN104" s="118">
        <f>'Pick Dist.'!AN44</f>
        <v>0</v>
      </c>
      <c r="AO104" s="118">
        <f>'Pick Dist.'!AO44</f>
        <v>0</v>
      </c>
      <c r="AP104" s="118">
        <f>'Pick Dist.'!AP41</f>
        <v>0</v>
      </c>
      <c r="AQ104" s="118" t="str">
        <f>VLOOKUP(A104,Participants!$A$2:$AY$138,51,FALSE)</f>
        <v>Watson, Bubba</v>
      </c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15"/>
    </row>
    <row r="105" spans="1:84">
      <c r="A105" t="str">
        <f>'Pick Dist.'!A39</f>
        <v>Chip</v>
      </c>
      <c r="B105" s="118">
        <f>'Pick Dist.'!B39</f>
        <v>0</v>
      </c>
      <c r="C105" s="118">
        <f>'Pick Dist.'!C39</f>
        <v>1080000</v>
      </c>
      <c r="D105" s="118">
        <f>'Pick Dist.'!D39</f>
        <v>105297.0316</v>
      </c>
      <c r="E105" s="118">
        <f>'Pick Dist.'!E39</f>
        <v>0</v>
      </c>
      <c r="F105" s="118">
        <f>'Pick Dist.'!F39</f>
        <v>0</v>
      </c>
      <c r="G105" s="118">
        <f>'Pick Dist.'!G39</f>
        <v>0</v>
      </c>
      <c r="H105" s="118">
        <f>'Pick Dist.'!H39</f>
        <v>0</v>
      </c>
      <c r="I105" s="118">
        <f>'Pick Dist.'!I39</f>
        <v>22992.877249999903</v>
      </c>
      <c r="J105" s="118">
        <f>'Pick Dist.'!J39</f>
        <v>0</v>
      </c>
      <c r="K105" s="118">
        <f>'Pick Dist.'!K39</f>
        <v>0</v>
      </c>
      <c r="L105" s="118">
        <f>'Pick Dist.'!L39</f>
        <v>0</v>
      </c>
      <c r="M105" s="118">
        <f>'Pick Dist.'!M39</f>
        <v>0</v>
      </c>
      <c r="N105" s="118">
        <f>'Pick Dist.'!N39</f>
        <v>0</v>
      </c>
      <c r="O105" s="118">
        <f>'Pick Dist.'!O39</f>
        <v>0</v>
      </c>
      <c r="P105" s="118">
        <f>'Pick Dist.'!P39</f>
        <v>0</v>
      </c>
      <c r="Q105" s="118">
        <f>'Pick Dist.'!Q39</f>
        <v>12022.651054929618</v>
      </c>
      <c r="R105" s="118">
        <f>'Pick Dist.'!R39</f>
        <v>0</v>
      </c>
      <c r="S105" s="118">
        <f>'Pick Dist.'!S39</f>
        <v>0</v>
      </c>
      <c r="T105" s="118">
        <f>'Pick Dist.'!T39</f>
        <v>62678.830300000001</v>
      </c>
      <c r="U105" s="118">
        <f>'Pick Dist.'!U39</f>
        <v>0</v>
      </c>
      <c r="V105" s="118">
        <f>'Pick Dist.'!V39</f>
        <v>0</v>
      </c>
      <c r="W105" s="118">
        <f>'Pick Dist.'!W39</f>
        <v>0</v>
      </c>
      <c r="X105" s="118">
        <f>'Pick Dist.'!X39</f>
        <v>0</v>
      </c>
      <c r="Y105" s="118">
        <f>'Pick Dist.'!Y39</f>
        <v>0</v>
      </c>
      <c r="Z105" s="118">
        <f>'Pick Dist.'!Z39</f>
        <v>0</v>
      </c>
      <c r="AA105" s="118">
        <f>'Pick Dist.'!AA39</f>
        <v>0</v>
      </c>
      <c r="AB105" s="118">
        <f>'Pick Dist.'!AB39</f>
        <v>0</v>
      </c>
      <c r="AC105" s="118">
        <f>'Pick Dist.'!AC39</f>
        <v>0</v>
      </c>
      <c r="AD105" s="118">
        <f>'Pick Dist.'!AD39</f>
        <v>0</v>
      </c>
      <c r="AE105" s="118">
        <f>'Pick Dist.'!AE39</f>
        <v>0</v>
      </c>
      <c r="AF105" s="118">
        <f>'Pick Dist.'!AF39</f>
        <v>0</v>
      </c>
      <c r="AG105" s="118">
        <f>'Pick Dist.'!AG39</f>
        <v>279</v>
      </c>
      <c r="AH105" s="118">
        <f>'Pick Dist.'!AH39</f>
        <v>0</v>
      </c>
      <c r="AI105" s="118">
        <f>'Pick Dist.'!AI39</f>
        <v>0</v>
      </c>
      <c r="AJ105" s="118">
        <f>'Pick Dist.'!AJ39</f>
        <v>0</v>
      </c>
      <c r="AK105" s="118">
        <f>'Pick Dist.'!AK39</f>
        <v>0</v>
      </c>
      <c r="AL105" s="118">
        <f>'Pick Dist.'!AL39</f>
        <v>0</v>
      </c>
      <c r="AM105" s="118">
        <f>'Pick Dist.'!AM39</f>
        <v>0</v>
      </c>
      <c r="AN105" s="118">
        <f>'Pick Dist.'!AN39</f>
        <v>0</v>
      </c>
      <c r="AO105" s="118">
        <f>'Pick Dist.'!AO39</f>
        <v>0</v>
      </c>
      <c r="AP105" s="118">
        <f>'Pick Dist.'!AP27</f>
        <v>0</v>
      </c>
      <c r="AQ105" s="118" t="str">
        <f>VLOOKUP(A105,Participants!$A$2:$AY$138,51,FALSE)</f>
        <v>Day, Jason</v>
      </c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</row>
    <row r="106" spans="1:84">
      <c r="A106" t="str">
        <f>'Pick Dist.'!A94</f>
        <v>packboy</v>
      </c>
      <c r="B106" s="118">
        <f>'Pick Dist.'!B94</f>
        <v>0</v>
      </c>
      <c r="C106" s="118">
        <f>'Pick Dist.'!C94</f>
        <v>1080000</v>
      </c>
      <c r="D106" s="118">
        <f>'Pick Dist.'!D94</f>
        <v>105297.0316</v>
      </c>
      <c r="E106" s="118">
        <f>'Pick Dist.'!E94</f>
        <v>0</v>
      </c>
      <c r="F106" s="118">
        <f>'Pick Dist.'!F94</f>
        <v>0</v>
      </c>
      <c r="G106" s="118">
        <f>'Pick Dist.'!G94</f>
        <v>0</v>
      </c>
      <c r="H106" s="118">
        <f>'Pick Dist.'!H94</f>
        <v>0</v>
      </c>
      <c r="I106" s="118">
        <f>'Pick Dist.'!I94</f>
        <v>0</v>
      </c>
      <c r="J106" s="118">
        <f>'Pick Dist.'!J94</f>
        <v>0</v>
      </c>
      <c r="K106" s="118">
        <f>'Pick Dist.'!K94</f>
        <v>0</v>
      </c>
      <c r="L106" s="118">
        <f>'Pick Dist.'!L94</f>
        <v>19629.527000755017</v>
      </c>
      <c r="M106" s="118">
        <f>'Pick Dist.'!M94</f>
        <v>0</v>
      </c>
      <c r="N106" s="118">
        <f>'Pick Dist.'!N94</f>
        <v>480000</v>
      </c>
      <c r="O106" s="118">
        <f>'Pick Dist.'!O94</f>
        <v>187286.73159999997</v>
      </c>
      <c r="P106" s="118">
        <f>'Pick Dist.'!P94</f>
        <v>0</v>
      </c>
      <c r="Q106" s="118">
        <f>'Pick Dist.'!Q94</f>
        <v>0</v>
      </c>
      <c r="R106" s="118">
        <f>'Pick Dist.'!R94</f>
        <v>0</v>
      </c>
      <c r="S106" s="118">
        <f>'Pick Dist.'!S94</f>
        <v>0</v>
      </c>
      <c r="T106" s="118">
        <f>'Pick Dist.'!T94</f>
        <v>0</v>
      </c>
      <c r="U106" s="118">
        <f>'Pick Dist.'!U94</f>
        <v>0</v>
      </c>
      <c r="V106" s="118">
        <f>'Pick Dist.'!V94</f>
        <v>0</v>
      </c>
      <c r="W106" s="118">
        <f>'Pick Dist.'!W94</f>
        <v>0</v>
      </c>
      <c r="X106" s="118">
        <f>'Pick Dist.'!X94</f>
        <v>0</v>
      </c>
      <c r="Y106" s="118">
        <f>'Pick Dist.'!Y94</f>
        <v>0</v>
      </c>
      <c r="Z106" s="118">
        <f>'Pick Dist.'!Z94</f>
        <v>0</v>
      </c>
      <c r="AA106" s="118">
        <f>'Pick Dist.'!AA94</f>
        <v>0</v>
      </c>
      <c r="AB106" s="118">
        <f>'Pick Dist.'!AB94</f>
        <v>0</v>
      </c>
      <c r="AC106" s="118">
        <f>'Pick Dist.'!AC94</f>
        <v>0</v>
      </c>
      <c r="AD106" s="118">
        <f>'Pick Dist.'!AD94</f>
        <v>0</v>
      </c>
      <c r="AE106" s="118">
        <f>'Pick Dist.'!AE94</f>
        <v>0</v>
      </c>
      <c r="AF106" s="118">
        <f>'Pick Dist.'!AF94</f>
        <v>0</v>
      </c>
      <c r="AG106" s="118">
        <f>'Pick Dist.'!AG94</f>
        <v>278</v>
      </c>
      <c r="AH106" s="118">
        <f>'Pick Dist.'!AH94</f>
        <v>0</v>
      </c>
      <c r="AI106" s="118">
        <f>'Pick Dist.'!AI94</f>
        <v>0</v>
      </c>
      <c r="AJ106" s="118">
        <f>'Pick Dist.'!AJ94</f>
        <v>0</v>
      </c>
      <c r="AK106" s="118">
        <f>'Pick Dist.'!AK94</f>
        <v>0</v>
      </c>
      <c r="AL106" s="118">
        <f>'Pick Dist.'!AL94</f>
        <v>0</v>
      </c>
      <c r="AM106" s="118">
        <f>'Pick Dist.'!AM94</f>
        <v>0</v>
      </c>
      <c r="AN106" s="118">
        <f>'Pick Dist.'!AN94</f>
        <v>0</v>
      </c>
      <c r="AO106" s="118">
        <f>'Pick Dist.'!AO94</f>
        <v>0</v>
      </c>
      <c r="AP106" s="118">
        <f>'Pick Dist.'!AP92</f>
        <v>0</v>
      </c>
      <c r="AQ106" s="118" t="str">
        <f>VLOOKUP(A106,Participants!$A$2:$AY$138,51,FALSE)</f>
        <v>Fowler, Rickie</v>
      </c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</row>
    <row r="107" spans="1:84">
      <c r="A107" t="str">
        <f>'Pick Dist.'!A45</f>
        <v>Cramer</v>
      </c>
      <c r="B107" s="118">
        <f>'Pick Dist.'!B45</f>
        <v>0</v>
      </c>
      <c r="C107" s="118">
        <f>'Pick Dist.'!C45</f>
        <v>1080000</v>
      </c>
      <c r="D107" s="118">
        <f>'Pick Dist.'!D45</f>
        <v>105297.0316</v>
      </c>
      <c r="E107" s="118">
        <f>'Pick Dist.'!E45</f>
        <v>0</v>
      </c>
      <c r="F107" s="118">
        <f>'Pick Dist.'!F45</f>
        <v>0</v>
      </c>
      <c r="G107" s="118">
        <f>'Pick Dist.'!G45</f>
        <v>0</v>
      </c>
      <c r="H107" s="118">
        <f>'Pick Dist.'!H45</f>
        <v>0</v>
      </c>
      <c r="I107" s="118">
        <f>'Pick Dist.'!I45</f>
        <v>0</v>
      </c>
      <c r="J107" s="118">
        <f>'Pick Dist.'!J45</f>
        <v>0</v>
      </c>
      <c r="K107" s="118">
        <f>'Pick Dist.'!K45</f>
        <v>0</v>
      </c>
      <c r="L107" s="118">
        <f>'Pick Dist.'!L45</f>
        <v>19629.527000755017</v>
      </c>
      <c r="M107" s="118">
        <f>'Pick Dist.'!M45</f>
        <v>0</v>
      </c>
      <c r="N107" s="118">
        <f>'Pick Dist.'!N45</f>
        <v>0</v>
      </c>
      <c r="O107" s="118">
        <f>'Pick Dist.'!O45</f>
        <v>0</v>
      </c>
      <c r="P107" s="118">
        <f>'Pick Dist.'!P45</f>
        <v>0</v>
      </c>
      <c r="Q107" s="118">
        <f>'Pick Dist.'!Q45</f>
        <v>0</v>
      </c>
      <c r="R107" s="118">
        <f>'Pick Dist.'!R45</f>
        <v>187286.73159999997</v>
      </c>
      <c r="S107" s="118">
        <f>'Pick Dist.'!S45</f>
        <v>0</v>
      </c>
      <c r="T107" s="118">
        <f>'Pick Dist.'!T45</f>
        <v>0</v>
      </c>
      <c r="U107" s="118">
        <f>'Pick Dist.'!U45</f>
        <v>0</v>
      </c>
      <c r="V107" s="118">
        <f>'Pick Dist.'!V45</f>
        <v>0</v>
      </c>
      <c r="W107" s="118">
        <f>'Pick Dist.'!W45</f>
        <v>0</v>
      </c>
      <c r="X107" s="118">
        <f>'Pick Dist.'!X45</f>
        <v>0</v>
      </c>
      <c r="Y107" s="118">
        <f>'Pick Dist.'!Y45</f>
        <v>0</v>
      </c>
      <c r="Z107" s="118">
        <f>'Pick Dist.'!Z45</f>
        <v>0</v>
      </c>
      <c r="AA107" s="118">
        <f>'Pick Dist.'!AA45</f>
        <v>0</v>
      </c>
      <c r="AB107" s="118">
        <f>'Pick Dist.'!AB45</f>
        <v>0</v>
      </c>
      <c r="AC107" s="118">
        <f>'Pick Dist.'!AC45</f>
        <v>62678.830300000001</v>
      </c>
      <c r="AD107" s="118">
        <f>'Pick Dist.'!AD45</f>
        <v>0</v>
      </c>
      <c r="AE107" s="118">
        <f>'Pick Dist.'!AE45</f>
        <v>0</v>
      </c>
      <c r="AF107" s="118">
        <f>'Pick Dist.'!AF45</f>
        <v>0</v>
      </c>
      <c r="AG107" s="118">
        <f>'Pick Dist.'!AG45</f>
        <v>274</v>
      </c>
      <c r="AH107" s="118">
        <f>'Pick Dist.'!AH45</f>
        <v>0</v>
      </c>
      <c r="AI107" s="118">
        <f>'Pick Dist.'!AI45</f>
        <v>0</v>
      </c>
      <c r="AJ107" s="118">
        <f>'Pick Dist.'!AJ45</f>
        <v>0</v>
      </c>
      <c r="AK107" s="118">
        <f>'Pick Dist.'!AK45</f>
        <v>0</v>
      </c>
      <c r="AL107" s="118">
        <f>'Pick Dist.'!AL45</f>
        <v>0</v>
      </c>
      <c r="AM107" s="118">
        <f>'Pick Dist.'!AM45</f>
        <v>0</v>
      </c>
      <c r="AN107" s="118">
        <f>'Pick Dist.'!AN45</f>
        <v>0</v>
      </c>
      <c r="AO107" s="118">
        <f>'Pick Dist.'!AO45</f>
        <v>0</v>
      </c>
      <c r="AP107" s="118">
        <f>'Pick Dist.'!AP31</f>
        <v>0</v>
      </c>
      <c r="AQ107" s="118" t="str">
        <f>VLOOKUP(A107,Participants!$A$2:$AY$138,51,FALSE)</f>
        <v>Spieth, Jordan</v>
      </c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</row>
    <row r="108" spans="1:84">
      <c r="A108" t="str">
        <f>'Pick Dist.'!A43</f>
        <v>Coachwad</v>
      </c>
      <c r="B108" s="118">
        <f>'Pick Dist.'!B43</f>
        <v>0</v>
      </c>
      <c r="C108" s="118">
        <f>'Pick Dist.'!C43</f>
        <v>1080000</v>
      </c>
      <c r="D108" s="118">
        <f>'Pick Dist.'!D43</f>
        <v>0</v>
      </c>
      <c r="E108" s="118">
        <f>'Pick Dist.'!E43</f>
        <v>187286.73159999997</v>
      </c>
      <c r="F108" s="118">
        <f>'Pick Dist.'!F43</f>
        <v>301250</v>
      </c>
      <c r="G108" s="118">
        <f>'Pick Dist.'!G43</f>
        <v>187286.73159999997</v>
      </c>
      <c r="H108" s="118">
        <f>'Pick Dist.'!H43</f>
        <v>105297.0316</v>
      </c>
      <c r="I108" s="118">
        <f>'Pick Dist.'!I43</f>
        <v>0</v>
      </c>
      <c r="J108" s="118">
        <f>'Pick Dist.'!J43</f>
        <v>0</v>
      </c>
      <c r="K108" s="118">
        <f>'Pick Dist.'!K43</f>
        <v>0</v>
      </c>
      <c r="L108" s="118">
        <f>'Pick Dist.'!L43</f>
        <v>0</v>
      </c>
      <c r="M108" s="118">
        <f>'Pick Dist.'!M43</f>
        <v>0</v>
      </c>
      <c r="N108" s="118">
        <f>'Pick Dist.'!N43</f>
        <v>0</v>
      </c>
      <c r="O108" s="118">
        <f>'Pick Dist.'!O43</f>
        <v>0</v>
      </c>
      <c r="P108" s="118">
        <f>'Pick Dist.'!P43</f>
        <v>0</v>
      </c>
      <c r="Q108" s="118">
        <f>'Pick Dist.'!Q43</f>
        <v>0</v>
      </c>
      <c r="R108" s="118">
        <f>'Pick Dist.'!R43</f>
        <v>0</v>
      </c>
      <c r="S108" s="118">
        <f>'Pick Dist.'!S43</f>
        <v>0</v>
      </c>
      <c r="T108" s="118">
        <f>'Pick Dist.'!T43</f>
        <v>0</v>
      </c>
      <c r="U108" s="118">
        <f>'Pick Dist.'!U43</f>
        <v>0</v>
      </c>
      <c r="V108" s="118">
        <f>'Pick Dist.'!V43</f>
        <v>0</v>
      </c>
      <c r="W108" s="118">
        <f>'Pick Dist.'!W43</f>
        <v>0</v>
      </c>
      <c r="X108" s="118">
        <f>'Pick Dist.'!X43</f>
        <v>0</v>
      </c>
      <c r="Y108" s="118">
        <f>'Pick Dist.'!Y43</f>
        <v>0</v>
      </c>
      <c r="Z108" s="118">
        <f>'Pick Dist.'!Z43</f>
        <v>0</v>
      </c>
      <c r="AA108" s="118">
        <f>'Pick Dist.'!AA43</f>
        <v>0</v>
      </c>
      <c r="AB108" s="118">
        <f>'Pick Dist.'!AB43</f>
        <v>0</v>
      </c>
      <c r="AC108" s="118">
        <f>'Pick Dist.'!AC43</f>
        <v>0</v>
      </c>
      <c r="AD108" s="118">
        <f>'Pick Dist.'!AD43</f>
        <v>0</v>
      </c>
      <c r="AE108" s="118">
        <f>'Pick Dist.'!AE43</f>
        <v>0</v>
      </c>
      <c r="AF108" s="118">
        <f>'Pick Dist.'!AF43</f>
        <v>0</v>
      </c>
      <c r="AG108" s="118">
        <f>'Pick Dist.'!AG43</f>
        <v>270</v>
      </c>
      <c r="AH108" s="118">
        <f>'Pick Dist.'!AH43</f>
        <v>0</v>
      </c>
      <c r="AI108" s="118">
        <f>'Pick Dist.'!AI43</f>
        <v>0</v>
      </c>
      <c r="AJ108" s="118">
        <f>'Pick Dist.'!AJ43</f>
        <v>0</v>
      </c>
      <c r="AK108" s="118">
        <f>'Pick Dist.'!AK43</f>
        <v>0</v>
      </c>
      <c r="AL108" s="118">
        <f>'Pick Dist.'!AL43</f>
        <v>0</v>
      </c>
      <c r="AM108" s="118">
        <f>'Pick Dist.'!AM43</f>
        <v>0</v>
      </c>
      <c r="AN108" s="118">
        <f>'Pick Dist.'!AN43</f>
        <v>0</v>
      </c>
      <c r="AO108" s="118">
        <f>'Pick Dist.'!AO43</f>
        <v>0</v>
      </c>
      <c r="AP108" s="118">
        <f>'Pick Dist.'!AP30</f>
        <v>0</v>
      </c>
      <c r="AQ108" s="118" t="str">
        <f>VLOOKUP(A108,Participants!$A$2:$AY$138,51,FALSE)</f>
        <v>Na, Kevin</v>
      </c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</row>
    <row r="109" spans="1:84">
      <c r="A109" t="str">
        <f>'Pick Dist.'!A56</f>
        <v>FlashGordon's</v>
      </c>
      <c r="B109" s="118">
        <f>'Pick Dist.'!B56</f>
        <v>0</v>
      </c>
      <c r="C109" s="118">
        <f>'Pick Dist.'!C56</f>
        <v>1080000</v>
      </c>
      <c r="D109" s="118">
        <f>'Pick Dist.'!D56</f>
        <v>0</v>
      </c>
      <c r="E109" s="118">
        <f>'Pick Dist.'!E56</f>
        <v>187286.73159999997</v>
      </c>
      <c r="F109" s="118">
        <f>'Pick Dist.'!F56</f>
        <v>0</v>
      </c>
      <c r="G109" s="118">
        <f>'Pick Dist.'!G56</f>
        <v>187286.73159999997</v>
      </c>
      <c r="H109" s="118">
        <f>'Pick Dist.'!H56</f>
        <v>0</v>
      </c>
      <c r="I109" s="118">
        <f>'Pick Dist.'!I56</f>
        <v>22992.877249999903</v>
      </c>
      <c r="J109" s="118">
        <f>'Pick Dist.'!J56</f>
        <v>0</v>
      </c>
      <c r="K109" s="118">
        <f>'Pick Dist.'!K56</f>
        <v>0</v>
      </c>
      <c r="L109" s="118">
        <f>'Pick Dist.'!L56</f>
        <v>0</v>
      </c>
      <c r="M109" s="118">
        <f>'Pick Dist.'!M56</f>
        <v>0</v>
      </c>
      <c r="N109" s="118">
        <f>'Pick Dist.'!N56</f>
        <v>0</v>
      </c>
      <c r="O109" s="118">
        <f>'Pick Dist.'!O56</f>
        <v>0</v>
      </c>
      <c r="P109" s="118">
        <f>'Pick Dist.'!P56</f>
        <v>0</v>
      </c>
      <c r="Q109" s="118">
        <f>'Pick Dist.'!Q56</f>
        <v>12022.651054929618</v>
      </c>
      <c r="R109" s="118">
        <f>'Pick Dist.'!R56</f>
        <v>0</v>
      </c>
      <c r="S109" s="118">
        <f>'Pick Dist.'!S56</f>
        <v>0</v>
      </c>
      <c r="T109" s="118">
        <f>'Pick Dist.'!T56</f>
        <v>0</v>
      </c>
      <c r="U109" s="118">
        <f>'Pick Dist.'!U56</f>
        <v>0</v>
      </c>
      <c r="V109" s="118">
        <f>'Pick Dist.'!V56</f>
        <v>0</v>
      </c>
      <c r="W109" s="118">
        <f>'Pick Dist.'!W56</f>
        <v>0</v>
      </c>
      <c r="X109" s="118">
        <f>'Pick Dist.'!X56</f>
        <v>0</v>
      </c>
      <c r="Y109" s="118">
        <f>'Pick Dist.'!Y56</f>
        <v>0</v>
      </c>
      <c r="Z109" s="118">
        <f>'Pick Dist.'!Z56</f>
        <v>0</v>
      </c>
      <c r="AA109" s="118">
        <f>'Pick Dist.'!AA56</f>
        <v>0</v>
      </c>
      <c r="AB109" s="118">
        <f>'Pick Dist.'!AB56</f>
        <v>0</v>
      </c>
      <c r="AC109" s="118">
        <f>'Pick Dist.'!AC56</f>
        <v>0</v>
      </c>
      <c r="AD109" s="118">
        <f>'Pick Dist.'!AD56</f>
        <v>0</v>
      </c>
      <c r="AE109" s="118">
        <f>'Pick Dist.'!AE56</f>
        <v>0</v>
      </c>
      <c r="AF109" s="118">
        <f>'Pick Dist.'!AF56</f>
        <v>0</v>
      </c>
      <c r="AG109" s="118">
        <f>'Pick Dist.'!AG56</f>
        <v>275</v>
      </c>
      <c r="AH109" s="118">
        <f>'Pick Dist.'!AH56</f>
        <v>0</v>
      </c>
      <c r="AI109" s="118">
        <f>'Pick Dist.'!AI56</f>
        <v>0</v>
      </c>
      <c r="AJ109" s="118">
        <f>'Pick Dist.'!AJ56</f>
        <v>0</v>
      </c>
      <c r="AK109" s="118">
        <f>'Pick Dist.'!AK56</f>
        <v>0</v>
      </c>
      <c r="AL109" s="118">
        <f>'Pick Dist.'!AL56</f>
        <v>0</v>
      </c>
      <c r="AM109" s="118">
        <f>'Pick Dist.'!AM56</f>
        <v>0</v>
      </c>
      <c r="AN109" s="118">
        <f>'Pick Dist.'!AN56</f>
        <v>0</v>
      </c>
      <c r="AO109" s="118">
        <f>'Pick Dist.'!AO56</f>
        <v>0</v>
      </c>
      <c r="AP109" s="118">
        <f>'Pick Dist.'!AP45</f>
        <v>0</v>
      </c>
      <c r="AQ109" s="118" t="str">
        <f>VLOOKUP(A109,Participants!$A$2:$AY$138,51,FALSE)</f>
        <v>Scott, Adam</v>
      </c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</row>
    <row r="110" spans="1:84">
      <c r="A110" t="str">
        <f>'Pick Dist.'!A70</f>
        <v>Jeff Stassel</v>
      </c>
      <c r="B110" s="118">
        <f>'Pick Dist.'!B70</f>
        <v>0</v>
      </c>
      <c r="C110" s="118">
        <f>'Pick Dist.'!C70</f>
        <v>1080000</v>
      </c>
      <c r="D110" s="118">
        <f>'Pick Dist.'!D70</f>
        <v>0</v>
      </c>
      <c r="E110" s="118">
        <f>'Pick Dist.'!E70</f>
        <v>187286.73159999997</v>
      </c>
      <c r="F110" s="118">
        <f>'Pick Dist.'!F70</f>
        <v>0</v>
      </c>
      <c r="G110" s="118">
        <f>'Pick Dist.'!G70</f>
        <v>187286.73159999997</v>
      </c>
      <c r="H110" s="118">
        <f>'Pick Dist.'!H70</f>
        <v>0</v>
      </c>
      <c r="I110" s="118">
        <f>'Pick Dist.'!I70</f>
        <v>22992.877249999903</v>
      </c>
      <c r="J110" s="118">
        <f>'Pick Dist.'!J70</f>
        <v>0</v>
      </c>
      <c r="K110" s="118">
        <f>'Pick Dist.'!K70</f>
        <v>0</v>
      </c>
      <c r="L110" s="118">
        <f>'Pick Dist.'!L70</f>
        <v>0</v>
      </c>
      <c r="M110" s="118">
        <f>'Pick Dist.'!M70</f>
        <v>0</v>
      </c>
      <c r="N110" s="118">
        <f>'Pick Dist.'!N70</f>
        <v>0</v>
      </c>
      <c r="O110" s="118">
        <f>'Pick Dist.'!O70</f>
        <v>0</v>
      </c>
      <c r="P110" s="118">
        <f>'Pick Dist.'!P70</f>
        <v>0</v>
      </c>
      <c r="Q110" s="118">
        <f>'Pick Dist.'!Q70</f>
        <v>12022.651054929618</v>
      </c>
      <c r="R110" s="118">
        <f>'Pick Dist.'!R70</f>
        <v>0</v>
      </c>
      <c r="S110" s="118">
        <f>'Pick Dist.'!S70</f>
        <v>0</v>
      </c>
      <c r="T110" s="118">
        <f>'Pick Dist.'!T70</f>
        <v>0</v>
      </c>
      <c r="U110" s="118">
        <f>'Pick Dist.'!U70</f>
        <v>0</v>
      </c>
      <c r="V110" s="118">
        <f>'Pick Dist.'!V70</f>
        <v>0</v>
      </c>
      <c r="W110" s="118">
        <f>'Pick Dist.'!W70</f>
        <v>0</v>
      </c>
      <c r="X110" s="118">
        <f>'Pick Dist.'!X70</f>
        <v>0</v>
      </c>
      <c r="Y110" s="118">
        <f>'Pick Dist.'!Y70</f>
        <v>0</v>
      </c>
      <c r="Z110" s="118">
        <f>'Pick Dist.'!Z70</f>
        <v>0</v>
      </c>
      <c r="AA110" s="118">
        <f>'Pick Dist.'!AA70</f>
        <v>0</v>
      </c>
      <c r="AB110" s="118">
        <f>'Pick Dist.'!AB70</f>
        <v>0</v>
      </c>
      <c r="AC110" s="118">
        <f>'Pick Dist.'!AC70</f>
        <v>0</v>
      </c>
      <c r="AD110" s="118">
        <f>'Pick Dist.'!AD70</f>
        <v>0</v>
      </c>
      <c r="AE110" s="118">
        <f>'Pick Dist.'!AE70</f>
        <v>0</v>
      </c>
      <c r="AF110" s="118">
        <f>'Pick Dist.'!AF70</f>
        <v>0</v>
      </c>
      <c r="AG110" s="118">
        <f>'Pick Dist.'!AG70</f>
        <v>276</v>
      </c>
      <c r="AH110" s="118">
        <f>'Pick Dist.'!AH70</f>
        <v>0</v>
      </c>
      <c r="AI110" s="118">
        <f>'Pick Dist.'!AI70</f>
        <v>0</v>
      </c>
      <c r="AJ110" s="118">
        <f>'Pick Dist.'!AJ70</f>
        <v>0</v>
      </c>
      <c r="AK110" s="118">
        <f>'Pick Dist.'!AK70</f>
        <v>0</v>
      </c>
      <c r="AL110" s="118">
        <f>'Pick Dist.'!AL70</f>
        <v>0</v>
      </c>
      <c r="AM110" s="118">
        <f>'Pick Dist.'!AM70</f>
        <v>0</v>
      </c>
      <c r="AN110" s="118">
        <f>'Pick Dist.'!AN70</f>
        <v>0</v>
      </c>
      <c r="AO110" s="118">
        <f>'Pick Dist.'!AO70</f>
        <v>0</v>
      </c>
      <c r="AP110" s="118">
        <f>'Pick Dist.'!AP67</f>
        <v>0</v>
      </c>
      <c r="AQ110" s="118" t="str">
        <f>VLOOKUP(A110,Participants!$A$2:$AY$138,51,FALSE)</f>
        <v>Cabrera-Bello, Rafael</v>
      </c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</row>
    <row r="111" spans="1:84">
      <c r="A111" t="str">
        <f>'Pick Dist.'!A81</f>
        <v xml:space="preserve">Longhitter </v>
      </c>
      <c r="B111" s="118">
        <f>'Pick Dist.'!B81</f>
        <v>0</v>
      </c>
      <c r="C111" s="118">
        <f>'Pick Dist.'!C81</f>
        <v>1080000</v>
      </c>
      <c r="D111" s="118">
        <f>'Pick Dist.'!D81</f>
        <v>0</v>
      </c>
      <c r="E111" s="118">
        <f>'Pick Dist.'!E81</f>
        <v>187286.73159999997</v>
      </c>
      <c r="F111" s="118">
        <f>'Pick Dist.'!F81</f>
        <v>0</v>
      </c>
      <c r="G111" s="118">
        <f>'Pick Dist.'!G81</f>
        <v>0</v>
      </c>
      <c r="H111" s="118">
        <f>'Pick Dist.'!H81</f>
        <v>0</v>
      </c>
      <c r="I111" s="118">
        <f>'Pick Dist.'!I81</f>
        <v>0</v>
      </c>
      <c r="J111" s="118">
        <f>'Pick Dist.'!J81</f>
        <v>0</v>
      </c>
      <c r="K111" s="118">
        <f>'Pick Dist.'!K81</f>
        <v>0</v>
      </c>
      <c r="L111" s="118">
        <f>'Pick Dist.'!L81</f>
        <v>19629.527000755017</v>
      </c>
      <c r="M111" s="118">
        <f>'Pick Dist.'!M81</f>
        <v>0</v>
      </c>
      <c r="N111" s="118">
        <f>'Pick Dist.'!N81</f>
        <v>0</v>
      </c>
      <c r="O111" s="118">
        <f>'Pick Dist.'!O81</f>
        <v>0</v>
      </c>
      <c r="P111" s="118">
        <f>'Pick Dist.'!P81</f>
        <v>0</v>
      </c>
      <c r="Q111" s="118">
        <f>'Pick Dist.'!Q81</f>
        <v>12022.651054929618</v>
      </c>
      <c r="R111" s="118">
        <f>'Pick Dist.'!R81</f>
        <v>0</v>
      </c>
      <c r="S111" s="118">
        <f>'Pick Dist.'!S81</f>
        <v>0</v>
      </c>
      <c r="T111" s="118">
        <f>'Pick Dist.'!T81</f>
        <v>0</v>
      </c>
      <c r="U111" s="118">
        <f>'Pick Dist.'!U81</f>
        <v>0</v>
      </c>
      <c r="V111" s="118">
        <f>'Pick Dist.'!V81</f>
        <v>0</v>
      </c>
      <c r="W111" s="118">
        <f>'Pick Dist.'!W81</f>
        <v>0</v>
      </c>
      <c r="X111" s="118">
        <f>'Pick Dist.'!X81</f>
        <v>0</v>
      </c>
      <c r="Y111" s="118">
        <f>'Pick Dist.'!Y81</f>
        <v>0</v>
      </c>
      <c r="Z111" s="118">
        <f>'Pick Dist.'!Z81</f>
        <v>0</v>
      </c>
      <c r="AA111" s="118">
        <f>'Pick Dist.'!AA81</f>
        <v>0</v>
      </c>
      <c r="AB111" s="118">
        <f>'Pick Dist.'!AB81</f>
        <v>0</v>
      </c>
      <c r="AC111" s="118">
        <f>'Pick Dist.'!AC81</f>
        <v>0</v>
      </c>
      <c r="AD111" s="118">
        <f>'Pick Dist.'!AD81</f>
        <v>0</v>
      </c>
      <c r="AE111" s="118">
        <f>'Pick Dist.'!AE81</f>
        <v>0</v>
      </c>
      <c r="AF111" s="118">
        <f>'Pick Dist.'!AF81</f>
        <v>39871.698649999977</v>
      </c>
      <c r="AG111" s="118">
        <f>'Pick Dist.'!AG81</f>
        <v>279</v>
      </c>
      <c r="AH111" s="118">
        <f>'Pick Dist.'!AH81</f>
        <v>0</v>
      </c>
      <c r="AI111" s="118">
        <f>'Pick Dist.'!AI81</f>
        <v>0</v>
      </c>
      <c r="AJ111" s="118">
        <f>'Pick Dist.'!AJ81</f>
        <v>0</v>
      </c>
      <c r="AK111" s="118">
        <f>'Pick Dist.'!AK81</f>
        <v>0</v>
      </c>
      <c r="AL111" s="118">
        <f>'Pick Dist.'!AL81</f>
        <v>0</v>
      </c>
      <c r="AM111" s="118">
        <f>'Pick Dist.'!AM81</f>
        <v>0</v>
      </c>
      <c r="AN111" s="118">
        <f>'Pick Dist.'!AN81</f>
        <v>0</v>
      </c>
      <c r="AO111" s="118">
        <f>'Pick Dist.'!AO81</f>
        <v>0</v>
      </c>
      <c r="AP111" s="118">
        <f>'Pick Dist.'!AP61</f>
        <v>0</v>
      </c>
      <c r="AQ111" s="118" t="str">
        <f>VLOOKUP(A111,Participants!$A$2:$AY$138,51,FALSE)</f>
        <v>Spieth, Jordan</v>
      </c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</row>
    <row r="112" spans="1:84">
      <c r="A112" t="str">
        <f>'Pick Dist.'!A21</f>
        <v>billymo2</v>
      </c>
      <c r="B112" s="118">
        <f>'Pick Dist.'!B21</f>
        <v>0</v>
      </c>
      <c r="C112" s="118">
        <f>'Pick Dist.'!C21</f>
        <v>1080000</v>
      </c>
      <c r="D112" s="118">
        <f>'Pick Dist.'!D21</f>
        <v>0</v>
      </c>
      <c r="E112" s="118">
        <f>'Pick Dist.'!E21</f>
        <v>187286.73159999997</v>
      </c>
      <c r="F112" s="118">
        <f>'Pick Dist.'!F21</f>
        <v>0</v>
      </c>
      <c r="G112" s="118">
        <f>'Pick Dist.'!G21</f>
        <v>0</v>
      </c>
      <c r="H112" s="118">
        <f>'Pick Dist.'!H21</f>
        <v>0</v>
      </c>
      <c r="I112" s="118">
        <f>'Pick Dist.'!I21</f>
        <v>0</v>
      </c>
      <c r="J112" s="118">
        <f>'Pick Dist.'!J21</f>
        <v>0</v>
      </c>
      <c r="K112" s="118">
        <f>'Pick Dist.'!K21</f>
        <v>0</v>
      </c>
      <c r="L112" s="118">
        <f>'Pick Dist.'!L21</f>
        <v>0</v>
      </c>
      <c r="M112" s="118">
        <f>'Pick Dist.'!M21</f>
        <v>0</v>
      </c>
      <c r="N112" s="118">
        <f>'Pick Dist.'!N21</f>
        <v>0</v>
      </c>
      <c r="O112" s="118">
        <f>'Pick Dist.'!O21</f>
        <v>0</v>
      </c>
      <c r="P112" s="118">
        <f>'Pick Dist.'!P21</f>
        <v>0</v>
      </c>
      <c r="Q112" s="118">
        <f>'Pick Dist.'!Q21</f>
        <v>0</v>
      </c>
      <c r="R112" s="118">
        <f>'Pick Dist.'!R21</f>
        <v>0</v>
      </c>
      <c r="S112" s="118">
        <f>'Pick Dist.'!S21</f>
        <v>29562.201659999952</v>
      </c>
      <c r="T112" s="118">
        <f>'Pick Dist.'!T21</f>
        <v>62678.830300000001</v>
      </c>
      <c r="U112" s="118">
        <f>'Pick Dist.'!U21</f>
        <v>0</v>
      </c>
      <c r="V112" s="118">
        <f>'Pick Dist.'!V21</f>
        <v>0</v>
      </c>
      <c r="W112" s="118">
        <f>'Pick Dist.'!W21</f>
        <v>39871.698649999977</v>
      </c>
      <c r="X112" s="118">
        <f>'Pick Dist.'!X21</f>
        <v>0</v>
      </c>
      <c r="Y112" s="118">
        <f>'Pick Dist.'!Y21</f>
        <v>0</v>
      </c>
      <c r="Z112" s="118">
        <f>'Pick Dist.'!Z21</f>
        <v>0</v>
      </c>
      <c r="AA112" s="118">
        <f>'Pick Dist.'!AA21</f>
        <v>0</v>
      </c>
      <c r="AB112" s="118">
        <f>'Pick Dist.'!AB21</f>
        <v>0</v>
      </c>
      <c r="AC112" s="118">
        <f>'Pick Dist.'!AC21</f>
        <v>0</v>
      </c>
      <c r="AD112" s="118">
        <f>'Pick Dist.'!AD21</f>
        <v>0</v>
      </c>
      <c r="AE112" s="118">
        <f>'Pick Dist.'!AE21</f>
        <v>0</v>
      </c>
      <c r="AF112" s="118">
        <f>'Pick Dist.'!AF21</f>
        <v>0</v>
      </c>
      <c r="AG112" s="118">
        <f>'Pick Dist.'!AG21</f>
        <v>274</v>
      </c>
      <c r="AH112" s="118">
        <f>'Pick Dist.'!AH21</f>
        <v>0</v>
      </c>
      <c r="AI112" s="118">
        <f>'Pick Dist.'!AI21</f>
        <v>0</v>
      </c>
      <c r="AJ112" s="118">
        <f>'Pick Dist.'!AJ21</f>
        <v>0</v>
      </c>
      <c r="AK112" s="118">
        <f>'Pick Dist.'!AK21</f>
        <v>0</v>
      </c>
      <c r="AL112" s="118">
        <f>'Pick Dist.'!AL21</f>
        <v>0</v>
      </c>
      <c r="AM112" s="118">
        <f>'Pick Dist.'!AM21</f>
        <v>0</v>
      </c>
      <c r="AN112" s="118">
        <f>'Pick Dist.'!AN21</f>
        <v>0</v>
      </c>
      <c r="AO112" s="118">
        <f>'Pick Dist.'!AO21</f>
        <v>0</v>
      </c>
      <c r="AP112" s="118">
        <f>'Pick Dist.'!AP17</f>
        <v>0</v>
      </c>
      <c r="AQ112" s="118" t="str">
        <f>VLOOKUP(A112,Participants!$A$2:$AY$138,51,FALSE)</f>
        <v>Day, Jason</v>
      </c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</row>
    <row r="113" spans="1:84">
      <c r="A113" t="str">
        <f>'Pick Dist.'!A11</f>
        <v>Andy</v>
      </c>
      <c r="B113" s="118">
        <f>'Pick Dist.'!B11</f>
        <v>0</v>
      </c>
      <c r="C113" s="118">
        <f>'Pick Dist.'!C11</f>
        <v>1080000</v>
      </c>
      <c r="D113" s="118">
        <f>'Pick Dist.'!D11</f>
        <v>0</v>
      </c>
      <c r="E113" s="118">
        <f>'Pick Dist.'!E11</f>
        <v>0</v>
      </c>
      <c r="F113" s="118">
        <f>'Pick Dist.'!F11</f>
        <v>301250</v>
      </c>
      <c r="G113" s="118">
        <f>'Pick Dist.'!G11</f>
        <v>0</v>
      </c>
      <c r="H113" s="118">
        <f>'Pick Dist.'!H11</f>
        <v>0</v>
      </c>
      <c r="I113" s="118">
        <f>'Pick Dist.'!I11</f>
        <v>22992.877249999903</v>
      </c>
      <c r="J113" s="118">
        <f>'Pick Dist.'!J11</f>
        <v>0</v>
      </c>
      <c r="K113" s="118">
        <f>'Pick Dist.'!K11</f>
        <v>0</v>
      </c>
      <c r="L113" s="118">
        <f>'Pick Dist.'!L11</f>
        <v>0</v>
      </c>
      <c r="M113" s="118">
        <f>'Pick Dist.'!M11</f>
        <v>0</v>
      </c>
      <c r="N113" s="118">
        <f>'Pick Dist.'!N11</f>
        <v>0</v>
      </c>
      <c r="O113" s="118">
        <f>'Pick Dist.'!O11</f>
        <v>0</v>
      </c>
      <c r="P113" s="118">
        <f>'Pick Dist.'!P11</f>
        <v>0</v>
      </c>
      <c r="Q113" s="118">
        <f>'Pick Dist.'!Q11</f>
        <v>0</v>
      </c>
      <c r="R113" s="118">
        <f>'Pick Dist.'!R11</f>
        <v>0</v>
      </c>
      <c r="S113" s="118">
        <f>'Pick Dist.'!S11</f>
        <v>29562.201659999952</v>
      </c>
      <c r="T113" s="118">
        <f>'Pick Dist.'!T11</f>
        <v>0</v>
      </c>
      <c r="U113" s="118">
        <f>'Pick Dist.'!U11</f>
        <v>0</v>
      </c>
      <c r="V113" s="118">
        <f>'Pick Dist.'!V11</f>
        <v>0</v>
      </c>
      <c r="W113" s="118">
        <f>'Pick Dist.'!W11</f>
        <v>0</v>
      </c>
      <c r="X113" s="118">
        <f>'Pick Dist.'!X11</f>
        <v>0</v>
      </c>
      <c r="Y113" s="118">
        <f>'Pick Dist.'!Y11</f>
        <v>0</v>
      </c>
      <c r="Z113" s="118">
        <f>'Pick Dist.'!Z11</f>
        <v>0</v>
      </c>
      <c r="AA113" s="118">
        <f>'Pick Dist.'!AA11</f>
        <v>0</v>
      </c>
      <c r="AB113" s="118">
        <f>'Pick Dist.'!AB11</f>
        <v>0</v>
      </c>
      <c r="AC113" s="118">
        <f>'Pick Dist.'!AC11</f>
        <v>0</v>
      </c>
      <c r="AD113" s="118">
        <f>'Pick Dist.'!AD11</f>
        <v>0</v>
      </c>
      <c r="AE113" s="118">
        <f>'Pick Dist.'!AE11</f>
        <v>0</v>
      </c>
      <c r="AF113" s="118">
        <f>'Pick Dist.'!AF11</f>
        <v>0</v>
      </c>
      <c r="AG113" s="118">
        <f>'Pick Dist.'!AG11</f>
        <v>276</v>
      </c>
      <c r="AH113" s="118">
        <f>'Pick Dist.'!AH11</f>
        <v>0</v>
      </c>
      <c r="AI113" s="118">
        <f>'Pick Dist.'!AI11</f>
        <v>0</v>
      </c>
      <c r="AJ113" s="118">
        <f>'Pick Dist.'!AJ11</f>
        <v>0</v>
      </c>
      <c r="AK113" s="118">
        <f>'Pick Dist.'!AK11</f>
        <v>0</v>
      </c>
      <c r="AL113" s="118">
        <f>'Pick Dist.'!AL11</f>
        <v>0</v>
      </c>
      <c r="AM113" s="118">
        <f>'Pick Dist.'!AM11</f>
        <v>0</v>
      </c>
      <c r="AN113" s="118">
        <f>'Pick Dist.'!AN11</f>
        <v>0</v>
      </c>
      <c r="AO113" s="118">
        <f>'Pick Dist.'!AO11</f>
        <v>12777.820230555444</v>
      </c>
      <c r="AP113" s="118">
        <f>'Pick Dist.'!AP42</f>
        <v>0</v>
      </c>
      <c r="AQ113" s="118" t="str">
        <f>VLOOKUP(A113,Participants!$A$2:$AY$138,51,FALSE)</f>
        <v>Rose, Justin</v>
      </c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</row>
    <row r="114" spans="1:84">
      <c r="A114" t="str">
        <f>'Pick Dist.'!A138</f>
        <v>Zesus</v>
      </c>
      <c r="B114" s="118">
        <f>'Pick Dist.'!B138</f>
        <v>0</v>
      </c>
      <c r="C114" s="118">
        <f>'Pick Dist.'!C138</f>
        <v>1080000</v>
      </c>
      <c r="D114" s="118">
        <f>'Pick Dist.'!D138</f>
        <v>0</v>
      </c>
      <c r="E114" s="118">
        <f>'Pick Dist.'!E138</f>
        <v>0</v>
      </c>
      <c r="F114" s="118">
        <f>'Pick Dist.'!F138</f>
        <v>301250</v>
      </c>
      <c r="G114" s="118">
        <f>'Pick Dist.'!G138</f>
        <v>0</v>
      </c>
      <c r="H114" s="118">
        <f>'Pick Dist.'!H138</f>
        <v>0</v>
      </c>
      <c r="I114" s="118">
        <f>'Pick Dist.'!I138</f>
        <v>0</v>
      </c>
      <c r="J114" s="118">
        <f>'Pick Dist.'!J138</f>
        <v>301250</v>
      </c>
      <c r="K114" s="118">
        <f>'Pick Dist.'!K138</f>
        <v>0</v>
      </c>
      <c r="L114" s="118">
        <f>'Pick Dist.'!L138</f>
        <v>19629.527000755017</v>
      </c>
      <c r="M114" s="118">
        <f>'Pick Dist.'!M138</f>
        <v>0</v>
      </c>
      <c r="N114" s="118">
        <f>'Pick Dist.'!N138</f>
        <v>0</v>
      </c>
      <c r="O114" s="118">
        <f>'Pick Dist.'!O138</f>
        <v>0</v>
      </c>
      <c r="P114" s="118">
        <f>'Pick Dist.'!P138</f>
        <v>0</v>
      </c>
      <c r="Q114" s="118">
        <f>'Pick Dist.'!Q138</f>
        <v>0</v>
      </c>
      <c r="R114" s="118">
        <f>'Pick Dist.'!R138</f>
        <v>0</v>
      </c>
      <c r="S114" s="118">
        <f>'Pick Dist.'!S138</f>
        <v>29562.201659999952</v>
      </c>
      <c r="T114" s="118">
        <f>'Pick Dist.'!T138</f>
        <v>0</v>
      </c>
      <c r="U114" s="118">
        <f>'Pick Dist.'!U138</f>
        <v>0</v>
      </c>
      <c r="V114" s="118">
        <f>'Pick Dist.'!V138</f>
        <v>0</v>
      </c>
      <c r="W114" s="118">
        <f>'Pick Dist.'!W138</f>
        <v>0</v>
      </c>
      <c r="X114" s="118">
        <f>'Pick Dist.'!X138</f>
        <v>0</v>
      </c>
      <c r="Y114" s="118">
        <f>'Pick Dist.'!Y138</f>
        <v>0</v>
      </c>
      <c r="Z114" s="118">
        <f>'Pick Dist.'!Z138</f>
        <v>0</v>
      </c>
      <c r="AA114" s="118">
        <f>'Pick Dist.'!AA138</f>
        <v>0</v>
      </c>
      <c r="AB114" s="118">
        <f>'Pick Dist.'!AB138</f>
        <v>0</v>
      </c>
      <c r="AC114" s="118">
        <f>'Pick Dist.'!AC138</f>
        <v>0</v>
      </c>
      <c r="AD114" s="118">
        <f>'Pick Dist.'!AD138</f>
        <v>0</v>
      </c>
      <c r="AE114" s="118">
        <f>'Pick Dist.'!AE138</f>
        <v>0</v>
      </c>
      <c r="AF114" s="118">
        <f>'Pick Dist.'!AF138</f>
        <v>0</v>
      </c>
      <c r="AG114" s="118">
        <f>'Pick Dist.'!AG138</f>
        <v>282</v>
      </c>
      <c r="AH114" s="118">
        <f>'Pick Dist.'!AH138</f>
        <v>0</v>
      </c>
      <c r="AI114" s="118">
        <f>'Pick Dist.'!AI138</f>
        <v>0</v>
      </c>
      <c r="AJ114" s="118">
        <f>'Pick Dist.'!AJ138</f>
        <v>0</v>
      </c>
      <c r="AK114" s="118">
        <f>'Pick Dist.'!AK138</f>
        <v>0</v>
      </c>
      <c r="AL114" s="118">
        <f>'Pick Dist.'!AL138</f>
        <v>0</v>
      </c>
      <c r="AM114" s="118">
        <f>'Pick Dist.'!AM138</f>
        <v>0</v>
      </c>
      <c r="AN114" s="118">
        <f>'Pick Dist.'!AN138</f>
        <v>0</v>
      </c>
      <c r="AO114" s="118">
        <f>'Pick Dist.'!AO138</f>
        <v>0</v>
      </c>
      <c r="AP114" s="118">
        <f>'Pick Dist.'!AP128</f>
        <v>0</v>
      </c>
      <c r="AQ114" s="118" t="str">
        <f>VLOOKUP(A114,Participants!$A$2:$AY$138,51,FALSE)</f>
        <v>McIlroy, Rory</v>
      </c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</row>
    <row r="115" spans="1:84">
      <c r="A115" t="str">
        <f>'Pick Dist.'!A64</f>
        <v>Golden Girls</v>
      </c>
      <c r="B115" s="118">
        <f>'Pick Dist.'!B64</f>
        <v>0</v>
      </c>
      <c r="C115" s="118">
        <f>'Pick Dist.'!C64</f>
        <v>1080000</v>
      </c>
      <c r="D115" s="118">
        <f>'Pick Dist.'!D64</f>
        <v>0</v>
      </c>
      <c r="E115" s="118">
        <f>'Pick Dist.'!E64</f>
        <v>0</v>
      </c>
      <c r="F115" s="118">
        <f>'Pick Dist.'!F64</f>
        <v>301250</v>
      </c>
      <c r="G115" s="118">
        <f>'Pick Dist.'!G64</f>
        <v>0</v>
      </c>
      <c r="H115" s="118">
        <f>'Pick Dist.'!H64</f>
        <v>0</v>
      </c>
      <c r="I115" s="118">
        <f>'Pick Dist.'!I64</f>
        <v>0</v>
      </c>
      <c r="J115" s="118">
        <f>'Pick Dist.'!J64</f>
        <v>0</v>
      </c>
      <c r="K115" s="118">
        <f>'Pick Dist.'!K64</f>
        <v>0</v>
      </c>
      <c r="L115" s="118">
        <f>'Pick Dist.'!L64</f>
        <v>0</v>
      </c>
      <c r="M115" s="118">
        <f>'Pick Dist.'!M64</f>
        <v>480000</v>
      </c>
      <c r="N115" s="118">
        <f>'Pick Dist.'!N64</f>
        <v>0</v>
      </c>
      <c r="O115" s="118">
        <f>'Pick Dist.'!O64</f>
        <v>0</v>
      </c>
      <c r="P115" s="118">
        <f>'Pick Dist.'!P64</f>
        <v>0</v>
      </c>
      <c r="Q115" s="118">
        <f>'Pick Dist.'!Q64</f>
        <v>12022.651054929618</v>
      </c>
      <c r="R115" s="118">
        <f>'Pick Dist.'!R64</f>
        <v>0</v>
      </c>
      <c r="S115" s="118">
        <f>'Pick Dist.'!S64</f>
        <v>0</v>
      </c>
      <c r="T115" s="118">
        <f>'Pick Dist.'!T64</f>
        <v>0</v>
      </c>
      <c r="U115" s="118">
        <f>'Pick Dist.'!U64</f>
        <v>0</v>
      </c>
      <c r="V115" s="118">
        <f>'Pick Dist.'!V64</f>
        <v>0</v>
      </c>
      <c r="W115" s="118">
        <f>'Pick Dist.'!W64</f>
        <v>0</v>
      </c>
      <c r="X115" s="118">
        <f>'Pick Dist.'!X64</f>
        <v>0</v>
      </c>
      <c r="Y115" s="118">
        <f>'Pick Dist.'!Y64</f>
        <v>0</v>
      </c>
      <c r="Z115" s="118">
        <f>'Pick Dist.'!Z64</f>
        <v>0</v>
      </c>
      <c r="AA115" s="118">
        <f>'Pick Dist.'!AA64</f>
        <v>0</v>
      </c>
      <c r="AB115" s="118">
        <f>'Pick Dist.'!AB64</f>
        <v>0</v>
      </c>
      <c r="AC115" s="118">
        <f>'Pick Dist.'!AC64</f>
        <v>0</v>
      </c>
      <c r="AD115" s="118">
        <f>'Pick Dist.'!AD64</f>
        <v>0</v>
      </c>
      <c r="AE115" s="118">
        <f>'Pick Dist.'!AE64</f>
        <v>0</v>
      </c>
      <c r="AF115" s="118">
        <f>'Pick Dist.'!AF64</f>
        <v>0</v>
      </c>
      <c r="AG115" s="118">
        <f>'Pick Dist.'!AG64</f>
        <v>276</v>
      </c>
      <c r="AH115" s="118">
        <f>'Pick Dist.'!AH64</f>
        <v>0</v>
      </c>
      <c r="AI115" s="118">
        <f>'Pick Dist.'!AI64</f>
        <v>29562.201659999952</v>
      </c>
      <c r="AJ115" s="118">
        <f>'Pick Dist.'!AJ64</f>
        <v>0</v>
      </c>
      <c r="AK115" s="118">
        <f>'Pick Dist.'!AK64</f>
        <v>0</v>
      </c>
      <c r="AL115" s="118">
        <f>'Pick Dist.'!AL64</f>
        <v>0</v>
      </c>
      <c r="AM115" s="118">
        <f>'Pick Dist.'!AM64</f>
        <v>0</v>
      </c>
      <c r="AN115" s="118">
        <f>'Pick Dist.'!AN64</f>
        <v>0</v>
      </c>
      <c r="AO115" s="118">
        <f>'Pick Dist.'!AO64</f>
        <v>0</v>
      </c>
      <c r="AP115" s="118">
        <f>'Pick Dist.'!AP87</f>
        <v>0</v>
      </c>
      <c r="AQ115" s="118" t="str">
        <f>VLOOKUP(A115,Participants!$A$2:$AY$138,51,FALSE)</f>
        <v>Stenson, Henrik</v>
      </c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</row>
    <row r="116" spans="1:84">
      <c r="A116" t="str">
        <f>'Pick Dist.'!A3</f>
        <v>"Johnny Come Lately"</v>
      </c>
      <c r="B116" s="118">
        <f>'Pick Dist.'!B3</f>
        <v>0</v>
      </c>
      <c r="C116" s="118">
        <f>'Pick Dist.'!C3</f>
        <v>1080000</v>
      </c>
      <c r="D116" s="118">
        <f>'Pick Dist.'!D3</f>
        <v>0</v>
      </c>
      <c r="E116" s="118">
        <f>'Pick Dist.'!E3</f>
        <v>0</v>
      </c>
      <c r="F116" s="118">
        <f>'Pick Dist.'!F3</f>
        <v>0</v>
      </c>
      <c r="G116" s="118">
        <f>'Pick Dist.'!G3</f>
        <v>187286.73159999997</v>
      </c>
      <c r="H116" s="118">
        <f>'Pick Dist.'!H3</f>
        <v>105297.0316</v>
      </c>
      <c r="I116" s="118">
        <f>'Pick Dist.'!I3</f>
        <v>0</v>
      </c>
      <c r="J116" s="118">
        <f>'Pick Dist.'!J3</f>
        <v>0</v>
      </c>
      <c r="K116" s="118">
        <f>'Pick Dist.'!K3</f>
        <v>0</v>
      </c>
      <c r="L116" s="118">
        <f>'Pick Dist.'!L3</f>
        <v>0</v>
      </c>
      <c r="M116" s="118">
        <f>'Pick Dist.'!M3</f>
        <v>0</v>
      </c>
      <c r="N116" s="118">
        <f>'Pick Dist.'!N3</f>
        <v>0</v>
      </c>
      <c r="O116" s="118">
        <f>'Pick Dist.'!O3</f>
        <v>0</v>
      </c>
      <c r="P116" s="118">
        <f>'Pick Dist.'!P3</f>
        <v>187286.73159999997</v>
      </c>
      <c r="Q116" s="118">
        <f>'Pick Dist.'!Q3</f>
        <v>0</v>
      </c>
      <c r="R116" s="118">
        <f>'Pick Dist.'!R3</f>
        <v>0</v>
      </c>
      <c r="S116" s="118">
        <f>'Pick Dist.'!S3</f>
        <v>0</v>
      </c>
      <c r="T116" s="118">
        <f>'Pick Dist.'!T3</f>
        <v>0</v>
      </c>
      <c r="U116" s="118">
        <f>'Pick Dist.'!U3</f>
        <v>0</v>
      </c>
      <c r="V116" s="118">
        <f>'Pick Dist.'!V3</f>
        <v>0</v>
      </c>
      <c r="W116" s="118">
        <f>'Pick Dist.'!W3</f>
        <v>0</v>
      </c>
      <c r="X116" s="118">
        <f>'Pick Dist.'!X3</f>
        <v>22992.877249999903</v>
      </c>
      <c r="Y116" s="118">
        <f>'Pick Dist.'!Y3</f>
        <v>0</v>
      </c>
      <c r="Z116" s="118">
        <f>'Pick Dist.'!Z3</f>
        <v>0</v>
      </c>
      <c r="AA116" s="118">
        <f>'Pick Dist.'!AA3</f>
        <v>0</v>
      </c>
      <c r="AB116" s="118">
        <f>'Pick Dist.'!AB3</f>
        <v>0</v>
      </c>
      <c r="AC116" s="118">
        <f>'Pick Dist.'!AC3</f>
        <v>0</v>
      </c>
      <c r="AD116" s="118">
        <f>'Pick Dist.'!AD3</f>
        <v>0</v>
      </c>
      <c r="AE116" s="118">
        <f>'Pick Dist.'!AE3</f>
        <v>0</v>
      </c>
      <c r="AF116" s="118">
        <f>'Pick Dist.'!AF3</f>
        <v>0</v>
      </c>
      <c r="AG116" s="118">
        <f>'Pick Dist.'!AG3</f>
        <v>276</v>
      </c>
      <c r="AH116" s="118">
        <f>'Pick Dist.'!AH3</f>
        <v>0</v>
      </c>
      <c r="AI116" s="118">
        <f>'Pick Dist.'!AI3</f>
        <v>0</v>
      </c>
      <c r="AJ116" s="118">
        <f>'Pick Dist.'!AJ3</f>
        <v>0</v>
      </c>
      <c r="AK116" s="118">
        <f>'Pick Dist.'!AK3</f>
        <v>0</v>
      </c>
      <c r="AL116" s="118">
        <f>'Pick Dist.'!AL3</f>
        <v>0</v>
      </c>
      <c r="AM116" s="118">
        <f>'Pick Dist.'!AM3</f>
        <v>0</v>
      </c>
      <c r="AN116" s="118">
        <f>'Pick Dist.'!AN3</f>
        <v>0</v>
      </c>
      <c r="AO116" s="118">
        <f>'Pick Dist.'!AO3</f>
        <v>0</v>
      </c>
      <c r="AP116" s="118">
        <f>'Pick Dist.'!AP3</f>
        <v>0</v>
      </c>
      <c r="AQ116" s="118" t="str">
        <f>VLOOKUP(A116,Participants!$A$2:$AY$138,51,FALSE)</f>
        <v>Spieth, Jordan</v>
      </c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</row>
    <row r="117" spans="1:84">
      <c r="A117" t="str">
        <f>'Pick Dist.'!A110</f>
        <v>Schreiner2</v>
      </c>
      <c r="B117" s="118">
        <f>'Pick Dist.'!B110</f>
        <v>0</v>
      </c>
      <c r="C117" s="118">
        <f>'Pick Dist.'!C110</f>
        <v>1080000</v>
      </c>
      <c r="D117" s="118">
        <f>'Pick Dist.'!D110</f>
        <v>0</v>
      </c>
      <c r="E117" s="118">
        <f>'Pick Dist.'!E110</f>
        <v>0</v>
      </c>
      <c r="F117" s="118">
        <f>'Pick Dist.'!F110</f>
        <v>0</v>
      </c>
      <c r="G117" s="118">
        <f>'Pick Dist.'!G110</f>
        <v>187286.73159999997</v>
      </c>
      <c r="H117" s="118">
        <f>'Pick Dist.'!H110</f>
        <v>0</v>
      </c>
      <c r="I117" s="118">
        <f>'Pick Dist.'!I110</f>
        <v>0</v>
      </c>
      <c r="J117" s="118">
        <f>'Pick Dist.'!J110</f>
        <v>301250</v>
      </c>
      <c r="K117" s="118">
        <f>'Pick Dist.'!K110</f>
        <v>0</v>
      </c>
      <c r="L117" s="118">
        <f>'Pick Dist.'!L110</f>
        <v>19629.527000755017</v>
      </c>
      <c r="M117" s="118">
        <f>'Pick Dist.'!M110</f>
        <v>0</v>
      </c>
      <c r="N117" s="118">
        <f>'Pick Dist.'!N110</f>
        <v>0</v>
      </c>
      <c r="O117" s="118">
        <f>'Pick Dist.'!O110</f>
        <v>0</v>
      </c>
      <c r="P117" s="118">
        <f>'Pick Dist.'!P110</f>
        <v>0</v>
      </c>
      <c r="Q117" s="118">
        <f>'Pick Dist.'!Q110</f>
        <v>12022.651054929618</v>
      </c>
      <c r="R117" s="118">
        <f>'Pick Dist.'!R110</f>
        <v>0</v>
      </c>
      <c r="S117" s="118">
        <f>'Pick Dist.'!S110</f>
        <v>0</v>
      </c>
      <c r="T117" s="118">
        <f>'Pick Dist.'!T110</f>
        <v>0</v>
      </c>
      <c r="U117" s="118">
        <f>'Pick Dist.'!U110</f>
        <v>0</v>
      </c>
      <c r="V117" s="118">
        <f>'Pick Dist.'!V110</f>
        <v>0</v>
      </c>
      <c r="W117" s="118">
        <f>'Pick Dist.'!W110</f>
        <v>0</v>
      </c>
      <c r="X117" s="118">
        <f>'Pick Dist.'!X110</f>
        <v>0</v>
      </c>
      <c r="Y117" s="118">
        <f>'Pick Dist.'!Y110</f>
        <v>0</v>
      </c>
      <c r="Z117" s="118">
        <f>'Pick Dist.'!Z110</f>
        <v>0</v>
      </c>
      <c r="AA117" s="118">
        <f>'Pick Dist.'!AA110</f>
        <v>0</v>
      </c>
      <c r="AB117" s="118">
        <f>'Pick Dist.'!AB110</f>
        <v>0</v>
      </c>
      <c r="AC117" s="118">
        <f>'Pick Dist.'!AC110</f>
        <v>0</v>
      </c>
      <c r="AD117" s="118">
        <f>'Pick Dist.'!AD110</f>
        <v>0</v>
      </c>
      <c r="AE117" s="118">
        <f>'Pick Dist.'!AE110</f>
        <v>0</v>
      </c>
      <c r="AF117" s="118">
        <f>'Pick Dist.'!AF110</f>
        <v>0</v>
      </c>
      <c r="AG117" s="118">
        <f>'Pick Dist.'!AG110</f>
        <v>275</v>
      </c>
      <c r="AH117" s="118">
        <f>'Pick Dist.'!AH110</f>
        <v>0</v>
      </c>
      <c r="AI117" s="118">
        <f>'Pick Dist.'!AI110</f>
        <v>0</v>
      </c>
      <c r="AJ117" s="118">
        <f>'Pick Dist.'!AJ110</f>
        <v>0</v>
      </c>
      <c r="AK117" s="118">
        <f>'Pick Dist.'!AK110</f>
        <v>0</v>
      </c>
      <c r="AL117" s="118">
        <f>'Pick Dist.'!AL110</f>
        <v>0</v>
      </c>
      <c r="AM117" s="118">
        <f>'Pick Dist.'!AM110</f>
        <v>0</v>
      </c>
      <c r="AN117" s="118">
        <f>'Pick Dist.'!AN110</f>
        <v>0</v>
      </c>
      <c r="AO117" s="118">
        <f>'Pick Dist.'!AO110</f>
        <v>0</v>
      </c>
      <c r="AP117" s="118">
        <f>'Pick Dist.'!AP120</f>
        <v>0</v>
      </c>
      <c r="AQ117" s="118" t="str">
        <f>VLOOKUP(A117,Participants!$A$2:$AY$138,51,FALSE)</f>
        <v>Stenson, Henrik</v>
      </c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</row>
    <row r="118" spans="1:84">
      <c r="A118" t="str">
        <f>'Pick Dist.'!A53</f>
        <v>East Coast</v>
      </c>
      <c r="B118" s="118">
        <f>'Pick Dist.'!B53</f>
        <v>0</v>
      </c>
      <c r="C118" s="118">
        <f>'Pick Dist.'!C53</f>
        <v>0</v>
      </c>
      <c r="D118" s="118">
        <f>'Pick Dist.'!D53</f>
        <v>105297.0316</v>
      </c>
      <c r="E118" s="118">
        <f>'Pick Dist.'!E53</f>
        <v>187286.73159999997</v>
      </c>
      <c r="F118" s="118">
        <f>'Pick Dist.'!F53</f>
        <v>301250</v>
      </c>
      <c r="G118" s="118">
        <f>'Pick Dist.'!G53</f>
        <v>0</v>
      </c>
      <c r="H118" s="118">
        <f>'Pick Dist.'!H53</f>
        <v>0</v>
      </c>
      <c r="I118" s="118">
        <f>'Pick Dist.'!I53</f>
        <v>22992.877249999903</v>
      </c>
      <c r="J118" s="118">
        <f>'Pick Dist.'!J53</f>
        <v>0</v>
      </c>
      <c r="K118" s="118">
        <f>'Pick Dist.'!K53</f>
        <v>0</v>
      </c>
      <c r="L118" s="118">
        <f>'Pick Dist.'!L53</f>
        <v>0</v>
      </c>
      <c r="M118" s="118">
        <f>'Pick Dist.'!M53</f>
        <v>0</v>
      </c>
      <c r="N118" s="118">
        <f>'Pick Dist.'!N53</f>
        <v>0</v>
      </c>
      <c r="O118" s="118">
        <f>'Pick Dist.'!O53</f>
        <v>0</v>
      </c>
      <c r="P118" s="118">
        <f>'Pick Dist.'!P53</f>
        <v>0</v>
      </c>
      <c r="Q118" s="118">
        <f>'Pick Dist.'!Q53</f>
        <v>12022.651054929618</v>
      </c>
      <c r="R118" s="118">
        <f>'Pick Dist.'!R53</f>
        <v>0</v>
      </c>
      <c r="S118" s="118">
        <f>'Pick Dist.'!S53</f>
        <v>0</v>
      </c>
      <c r="T118" s="118">
        <f>'Pick Dist.'!T53</f>
        <v>0</v>
      </c>
      <c r="U118" s="118">
        <f>'Pick Dist.'!U53</f>
        <v>0</v>
      </c>
      <c r="V118" s="118">
        <f>'Pick Dist.'!V53</f>
        <v>0</v>
      </c>
      <c r="W118" s="118">
        <f>'Pick Dist.'!W53</f>
        <v>0</v>
      </c>
      <c r="X118" s="118">
        <f>'Pick Dist.'!X53</f>
        <v>0</v>
      </c>
      <c r="Y118" s="118">
        <f>'Pick Dist.'!Y53</f>
        <v>0</v>
      </c>
      <c r="Z118" s="118">
        <f>'Pick Dist.'!Z53</f>
        <v>0</v>
      </c>
      <c r="AA118" s="118">
        <f>'Pick Dist.'!AA53</f>
        <v>0</v>
      </c>
      <c r="AB118" s="118">
        <f>'Pick Dist.'!AB53</f>
        <v>0</v>
      </c>
      <c r="AC118" s="118">
        <f>'Pick Dist.'!AC53</f>
        <v>0</v>
      </c>
      <c r="AD118" s="118">
        <f>'Pick Dist.'!AD53</f>
        <v>0</v>
      </c>
      <c r="AE118" s="118">
        <f>'Pick Dist.'!AE53</f>
        <v>0</v>
      </c>
      <c r="AF118" s="118">
        <f>'Pick Dist.'!AF53</f>
        <v>0</v>
      </c>
      <c r="AG118" s="118">
        <f>'Pick Dist.'!AG53</f>
        <v>276</v>
      </c>
      <c r="AH118" s="118">
        <f>'Pick Dist.'!AH53</f>
        <v>0</v>
      </c>
      <c r="AI118" s="118">
        <f>'Pick Dist.'!AI53</f>
        <v>0</v>
      </c>
      <c r="AJ118" s="118">
        <f>'Pick Dist.'!AJ53</f>
        <v>0</v>
      </c>
      <c r="AK118" s="118">
        <f>'Pick Dist.'!AK53</f>
        <v>0</v>
      </c>
      <c r="AL118" s="118">
        <f>'Pick Dist.'!AL53</f>
        <v>0</v>
      </c>
      <c r="AM118" s="118">
        <f>'Pick Dist.'!AM53</f>
        <v>0</v>
      </c>
      <c r="AN118" s="118">
        <f>'Pick Dist.'!AN53</f>
        <v>0</v>
      </c>
      <c r="AO118" s="118">
        <f>'Pick Dist.'!AO53</f>
        <v>0</v>
      </c>
      <c r="AP118" s="118">
        <f>'Pick Dist.'!AP81</f>
        <v>0</v>
      </c>
      <c r="AQ118" s="118" t="str">
        <f>VLOOKUP(A118,Participants!$A$2:$AY$138,51,FALSE)</f>
        <v>Scott, Adam</v>
      </c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</row>
    <row r="119" spans="1:84">
      <c r="A119" t="str">
        <f>'Pick Dist.'!A30</f>
        <v>Broome</v>
      </c>
      <c r="B119" s="118">
        <f>'Pick Dist.'!B30</f>
        <v>0</v>
      </c>
      <c r="C119" s="118">
        <f>'Pick Dist.'!C30</f>
        <v>0</v>
      </c>
      <c r="D119" s="118">
        <f>'Pick Dist.'!D30</f>
        <v>105297.0316</v>
      </c>
      <c r="E119" s="118">
        <f>'Pick Dist.'!E30</f>
        <v>187286.73159999997</v>
      </c>
      <c r="F119" s="118">
        <f>'Pick Dist.'!F30</f>
        <v>301250</v>
      </c>
      <c r="G119" s="118">
        <f>'Pick Dist.'!G30</f>
        <v>0</v>
      </c>
      <c r="H119" s="118">
        <f>'Pick Dist.'!H30</f>
        <v>0</v>
      </c>
      <c r="I119" s="118">
        <f>'Pick Dist.'!I30</f>
        <v>0</v>
      </c>
      <c r="J119" s="118">
        <f>'Pick Dist.'!J30</f>
        <v>0</v>
      </c>
      <c r="K119" s="118">
        <f>'Pick Dist.'!K30</f>
        <v>0</v>
      </c>
      <c r="L119" s="118">
        <f>'Pick Dist.'!L30</f>
        <v>0</v>
      </c>
      <c r="M119" s="118">
        <f>'Pick Dist.'!M30</f>
        <v>0</v>
      </c>
      <c r="N119" s="118">
        <f>'Pick Dist.'!N30</f>
        <v>0</v>
      </c>
      <c r="O119" s="118">
        <f>'Pick Dist.'!O30</f>
        <v>0</v>
      </c>
      <c r="P119" s="118">
        <f>'Pick Dist.'!P30</f>
        <v>0</v>
      </c>
      <c r="Q119" s="118">
        <f>'Pick Dist.'!Q30</f>
        <v>12022.651054929618</v>
      </c>
      <c r="R119" s="118">
        <f>'Pick Dist.'!R30</f>
        <v>0</v>
      </c>
      <c r="S119" s="118">
        <f>'Pick Dist.'!S30</f>
        <v>0</v>
      </c>
      <c r="T119" s="118">
        <f>'Pick Dist.'!T30</f>
        <v>0</v>
      </c>
      <c r="U119" s="118">
        <f>'Pick Dist.'!U30</f>
        <v>62678.830300000001</v>
      </c>
      <c r="V119" s="118">
        <f>'Pick Dist.'!V30</f>
        <v>0</v>
      </c>
      <c r="W119" s="118">
        <f>'Pick Dist.'!W30</f>
        <v>0</v>
      </c>
      <c r="X119" s="118">
        <f>'Pick Dist.'!X30</f>
        <v>0</v>
      </c>
      <c r="Y119" s="118">
        <f>'Pick Dist.'!Y30</f>
        <v>0</v>
      </c>
      <c r="Z119" s="118">
        <f>'Pick Dist.'!Z30</f>
        <v>0</v>
      </c>
      <c r="AA119" s="118">
        <f>'Pick Dist.'!AA30</f>
        <v>0</v>
      </c>
      <c r="AB119" s="118">
        <f>'Pick Dist.'!AB30</f>
        <v>0</v>
      </c>
      <c r="AC119" s="118">
        <f>'Pick Dist.'!AC30</f>
        <v>0</v>
      </c>
      <c r="AD119" s="118">
        <f>'Pick Dist.'!AD30</f>
        <v>0</v>
      </c>
      <c r="AE119" s="118">
        <f>'Pick Dist.'!AE30</f>
        <v>0</v>
      </c>
      <c r="AF119" s="118">
        <f>'Pick Dist.'!AF30</f>
        <v>0</v>
      </c>
      <c r="AG119" s="118">
        <f>'Pick Dist.'!AG30</f>
        <v>274</v>
      </c>
      <c r="AH119" s="118">
        <f>'Pick Dist.'!AH30</f>
        <v>0</v>
      </c>
      <c r="AI119" s="118">
        <f>'Pick Dist.'!AI30</f>
        <v>0</v>
      </c>
      <c r="AJ119" s="118">
        <f>'Pick Dist.'!AJ30</f>
        <v>0</v>
      </c>
      <c r="AK119" s="118">
        <f>'Pick Dist.'!AK30</f>
        <v>0</v>
      </c>
      <c r="AL119" s="118">
        <f>'Pick Dist.'!AL30</f>
        <v>0</v>
      </c>
      <c r="AM119" s="118">
        <f>'Pick Dist.'!AM30</f>
        <v>0</v>
      </c>
      <c r="AN119" s="118">
        <f>'Pick Dist.'!AN30</f>
        <v>0</v>
      </c>
      <c r="AO119" s="118">
        <f>'Pick Dist.'!AO30</f>
        <v>0</v>
      </c>
      <c r="AP119" s="118">
        <f>'Pick Dist.'!AP18</f>
        <v>0</v>
      </c>
      <c r="AQ119" s="118" t="str">
        <f>VLOOKUP(A119,Participants!$A$2:$AY$138,51,FALSE)</f>
        <v>Oosthuizen, Louis</v>
      </c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</row>
    <row r="120" spans="1:84">
      <c r="A120" t="str">
        <f>'Pick Dist.'!A129</f>
        <v>TRF1</v>
      </c>
      <c r="B120" s="118">
        <f>'Pick Dist.'!B129</f>
        <v>0</v>
      </c>
      <c r="C120" s="118">
        <f>'Pick Dist.'!C129</f>
        <v>0</v>
      </c>
      <c r="D120" s="118">
        <f>'Pick Dist.'!D129</f>
        <v>105297.0316</v>
      </c>
      <c r="E120" s="118">
        <f>'Pick Dist.'!E129</f>
        <v>187286.73159999997</v>
      </c>
      <c r="F120" s="118">
        <f>'Pick Dist.'!F129</f>
        <v>0</v>
      </c>
      <c r="G120" s="118">
        <f>'Pick Dist.'!G129</f>
        <v>0</v>
      </c>
      <c r="H120" s="118">
        <f>'Pick Dist.'!H129</f>
        <v>105297.0316</v>
      </c>
      <c r="I120" s="118">
        <f>'Pick Dist.'!I129</f>
        <v>22992.877249999903</v>
      </c>
      <c r="J120" s="118">
        <f>'Pick Dist.'!J129</f>
        <v>0</v>
      </c>
      <c r="K120" s="118">
        <f>'Pick Dist.'!K129</f>
        <v>0</v>
      </c>
      <c r="L120" s="118">
        <f>'Pick Dist.'!L129</f>
        <v>0</v>
      </c>
      <c r="M120" s="118">
        <f>'Pick Dist.'!M129</f>
        <v>0</v>
      </c>
      <c r="N120" s="118">
        <f>'Pick Dist.'!N129</f>
        <v>0</v>
      </c>
      <c r="O120" s="118">
        <f>'Pick Dist.'!O129</f>
        <v>0</v>
      </c>
      <c r="P120" s="118">
        <f>'Pick Dist.'!P129</f>
        <v>0</v>
      </c>
      <c r="Q120" s="118">
        <f>'Pick Dist.'!Q129</f>
        <v>12022.651054929618</v>
      </c>
      <c r="R120" s="118">
        <f>'Pick Dist.'!R129</f>
        <v>0</v>
      </c>
      <c r="S120" s="118">
        <f>'Pick Dist.'!S129</f>
        <v>0</v>
      </c>
      <c r="T120" s="118">
        <f>'Pick Dist.'!T129</f>
        <v>0</v>
      </c>
      <c r="U120" s="118">
        <f>'Pick Dist.'!U129</f>
        <v>0</v>
      </c>
      <c r="V120" s="118">
        <f>'Pick Dist.'!V129</f>
        <v>0</v>
      </c>
      <c r="W120" s="118">
        <f>'Pick Dist.'!W129</f>
        <v>0</v>
      </c>
      <c r="X120" s="118">
        <f>'Pick Dist.'!X129</f>
        <v>0</v>
      </c>
      <c r="Y120" s="118">
        <f>'Pick Dist.'!Y129</f>
        <v>0</v>
      </c>
      <c r="Z120" s="118">
        <f>'Pick Dist.'!Z129</f>
        <v>0</v>
      </c>
      <c r="AA120" s="118">
        <f>'Pick Dist.'!AA129</f>
        <v>0</v>
      </c>
      <c r="AB120" s="118">
        <f>'Pick Dist.'!AB129</f>
        <v>0</v>
      </c>
      <c r="AC120" s="118">
        <f>'Pick Dist.'!AC129</f>
        <v>0</v>
      </c>
      <c r="AD120" s="118">
        <f>'Pick Dist.'!AD129</f>
        <v>0</v>
      </c>
      <c r="AE120" s="118">
        <f>'Pick Dist.'!AE129</f>
        <v>0</v>
      </c>
      <c r="AF120" s="118">
        <f>'Pick Dist.'!AF129</f>
        <v>0</v>
      </c>
      <c r="AG120" s="118">
        <f>'Pick Dist.'!AG129</f>
        <v>276</v>
      </c>
      <c r="AH120" s="118">
        <f>'Pick Dist.'!AH129</f>
        <v>0</v>
      </c>
      <c r="AI120" s="118">
        <f>'Pick Dist.'!AI129</f>
        <v>0</v>
      </c>
      <c r="AJ120" s="118">
        <f>'Pick Dist.'!AJ129</f>
        <v>0</v>
      </c>
      <c r="AK120" s="118">
        <f>'Pick Dist.'!AK129</f>
        <v>0</v>
      </c>
      <c r="AL120" s="118">
        <f>'Pick Dist.'!AL129</f>
        <v>0</v>
      </c>
      <c r="AM120" s="118">
        <f>'Pick Dist.'!AM129</f>
        <v>0</v>
      </c>
      <c r="AN120" s="118">
        <f>'Pick Dist.'!AN129</f>
        <v>0</v>
      </c>
      <c r="AO120" s="118">
        <f>'Pick Dist.'!AO129</f>
        <v>0</v>
      </c>
      <c r="AP120" s="118">
        <f>'Pick Dist.'!AP130</f>
        <v>0</v>
      </c>
      <c r="AQ120" s="118" t="str">
        <f>VLOOKUP(A120,Participants!$A$2:$AY$138,51,FALSE)</f>
        <v>Scott, Adam</v>
      </c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</row>
    <row r="121" spans="1:84">
      <c r="A121" t="str">
        <f>'Pick Dist.'!A116</f>
        <v>sportsjill</v>
      </c>
      <c r="B121" s="118">
        <f>'Pick Dist.'!B116</f>
        <v>0</v>
      </c>
      <c r="C121" s="118">
        <f>'Pick Dist.'!C116</f>
        <v>0</v>
      </c>
      <c r="D121" s="118">
        <f>'Pick Dist.'!D116</f>
        <v>105297.0316</v>
      </c>
      <c r="E121" s="118">
        <f>'Pick Dist.'!E116</f>
        <v>187286.73159999997</v>
      </c>
      <c r="F121" s="118">
        <f>'Pick Dist.'!F116</f>
        <v>0</v>
      </c>
      <c r="G121" s="118">
        <f>'Pick Dist.'!G116</f>
        <v>0</v>
      </c>
      <c r="H121" s="118">
        <f>'Pick Dist.'!H116</f>
        <v>105297.0316</v>
      </c>
      <c r="I121" s="118">
        <f>'Pick Dist.'!I116</f>
        <v>0</v>
      </c>
      <c r="J121" s="118">
        <f>'Pick Dist.'!J116</f>
        <v>0</v>
      </c>
      <c r="K121" s="118">
        <f>'Pick Dist.'!K116</f>
        <v>0</v>
      </c>
      <c r="L121" s="118">
        <f>'Pick Dist.'!L116</f>
        <v>19629.527000755017</v>
      </c>
      <c r="M121" s="118">
        <f>'Pick Dist.'!M116</f>
        <v>0</v>
      </c>
      <c r="N121" s="118">
        <f>'Pick Dist.'!N116</f>
        <v>0</v>
      </c>
      <c r="O121" s="118">
        <f>'Pick Dist.'!O116</f>
        <v>0</v>
      </c>
      <c r="P121" s="118">
        <f>'Pick Dist.'!P116</f>
        <v>0</v>
      </c>
      <c r="Q121" s="118">
        <f>'Pick Dist.'!Q116</f>
        <v>12022.651054929618</v>
      </c>
      <c r="R121" s="118">
        <f>'Pick Dist.'!R116</f>
        <v>0</v>
      </c>
      <c r="S121" s="118">
        <f>'Pick Dist.'!S116</f>
        <v>0</v>
      </c>
      <c r="T121" s="118">
        <f>'Pick Dist.'!T116</f>
        <v>0</v>
      </c>
      <c r="U121" s="118">
        <f>'Pick Dist.'!U116</f>
        <v>0</v>
      </c>
      <c r="V121" s="118">
        <f>'Pick Dist.'!V116</f>
        <v>0</v>
      </c>
      <c r="W121" s="118">
        <f>'Pick Dist.'!W116</f>
        <v>0</v>
      </c>
      <c r="X121" s="118">
        <f>'Pick Dist.'!X116</f>
        <v>0</v>
      </c>
      <c r="Y121" s="118">
        <f>'Pick Dist.'!Y116</f>
        <v>0</v>
      </c>
      <c r="Z121" s="118">
        <f>'Pick Dist.'!Z116</f>
        <v>0</v>
      </c>
      <c r="AA121" s="118">
        <f>'Pick Dist.'!AA116</f>
        <v>0</v>
      </c>
      <c r="AB121" s="118">
        <f>'Pick Dist.'!AB116</f>
        <v>0</v>
      </c>
      <c r="AC121" s="118">
        <f>'Pick Dist.'!AC116</f>
        <v>0</v>
      </c>
      <c r="AD121" s="118">
        <f>'Pick Dist.'!AD116</f>
        <v>0</v>
      </c>
      <c r="AE121" s="118">
        <f>'Pick Dist.'!AE116</f>
        <v>0</v>
      </c>
      <c r="AF121" s="118">
        <f>'Pick Dist.'!AF116</f>
        <v>0</v>
      </c>
      <c r="AG121" s="118">
        <f>'Pick Dist.'!AG116</f>
        <v>274</v>
      </c>
      <c r="AH121" s="118">
        <f>'Pick Dist.'!AH116</f>
        <v>0</v>
      </c>
      <c r="AI121" s="118">
        <f>'Pick Dist.'!AI116</f>
        <v>0</v>
      </c>
      <c r="AJ121" s="118">
        <f>'Pick Dist.'!AJ116</f>
        <v>0</v>
      </c>
      <c r="AK121" s="118">
        <f>'Pick Dist.'!AK116</f>
        <v>0</v>
      </c>
      <c r="AL121" s="118">
        <f>'Pick Dist.'!AL116</f>
        <v>0</v>
      </c>
      <c r="AM121" s="118">
        <f>'Pick Dist.'!AM116</f>
        <v>0</v>
      </c>
      <c r="AN121" s="118">
        <f>'Pick Dist.'!AN116</f>
        <v>0</v>
      </c>
      <c r="AO121" s="118">
        <f>'Pick Dist.'!AO116</f>
        <v>0</v>
      </c>
      <c r="AP121" s="118">
        <f>'Pick Dist.'!AP117</f>
        <v>0</v>
      </c>
      <c r="AQ121" s="118" t="str">
        <f>VLOOKUP(A121,Participants!$A$2:$AY$138,51,FALSE)</f>
        <v>Cabrera-Bello, Rafael</v>
      </c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</row>
    <row r="122" spans="1:84">
      <c r="A122" t="str">
        <f>'Pick Dist.'!A59</f>
        <v>GHOST</v>
      </c>
      <c r="B122" s="118">
        <f>'Pick Dist.'!B59</f>
        <v>0</v>
      </c>
      <c r="C122" s="118">
        <f>'Pick Dist.'!C59</f>
        <v>0</v>
      </c>
      <c r="D122" s="118">
        <f>'Pick Dist.'!D59</f>
        <v>105297.0316</v>
      </c>
      <c r="E122" s="118">
        <f>'Pick Dist.'!E59</f>
        <v>187286.73159999997</v>
      </c>
      <c r="F122" s="118">
        <f>'Pick Dist.'!F59</f>
        <v>0</v>
      </c>
      <c r="G122" s="118">
        <f>'Pick Dist.'!G59</f>
        <v>0</v>
      </c>
      <c r="H122" s="118">
        <f>'Pick Dist.'!H59</f>
        <v>0</v>
      </c>
      <c r="I122" s="118">
        <f>'Pick Dist.'!I59</f>
        <v>22992.877249999903</v>
      </c>
      <c r="J122" s="118">
        <f>'Pick Dist.'!J59</f>
        <v>0</v>
      </c>
      <c r="K122" s="118">
        <f>'Pick Dist.'!K59</f>
        <v>187286.73159999997</v>
      </c>
      <c r="L122" s="118">
        <f>'Pick Dist.'!L59</f>
        <v>0</v>
      </c>
      <c r="M122" s="118">
        <f>'Pick Dist.'!M59</f>
        <v>0</v>
      </c>
      <c r="N122" s="118">
        <f>'Pick Dist.'!N59</f>
        <v>0</v>
      </c>
      <c r="O122" s="118">
        <f>'Pick Dist.'!O59</f>
        <v>0</v>
      </c>
      <c r="P122" s="118">
        <f>'Pick Dist.'!P59</f>
        <v>0</v>
      </c>
      <c r="Q122" s="118">
        <f>'Pick Dist.'!Q59</f>
        <v>0</v>
      </c>
      <c r="R122" s="118">
        <f>'Pick Dist.'!R59</f>
        <v>0</v>
      </c>
      <c r="S122" s="118">
        <f>'Pick Dist.'!S59</f>
        <v>0</v>
      </c>
      <c r="T122" s="118">
        <f>'Pick Dist.'!T59</f>
        <v>0</v>
      </c>
      <c r="U122" s="118">
        <f>'Pick Dist.'!U59</f>
        <v>0</v>
      </c>
      <c r="V122" s="118">
        <f>'Pick Dist.'!V59</f>
        <v>0</v>
      </c>
      <c r="W122" s="118">
        <f>'Pick Dist.'!W59</f>
        <v>0</v>
      </c>
      <c r="X122" s="118">
        <f>'Pick Dist.'!X59</f>
        <v>22992.877249999903</v>
      </c>
      <c r="Y122" s="118">
        <f>'Pick Dist.'!Y59</f>
        <v>0</v>
      </c>
      <c r="Z122" s="118">
        <f>'Pick Dist.'!Z59</f>
        <v>0</v>
      </c>
      <c r="AA122" s="118">
        <f>'Pick Dist.'!AA59</f>
        <v>0</v>
      </c>
      <c r="AB122" s="118">
        <f>'Pick Dist.'!AB59</f>
        <v>0</v>
      </c>
      <c r="AC122" s="118">
        <f>'Pick Dist.'!AC59</f>
        <v>0</v>
      </c>
      <c r="AD122" s="118">
        <f>'Pick Dist.'!AD59</f>
        <v>0</v>
      </c>
      <c r="AE122" s="118">
        <f>'Pick Dist.'!AE59</f>
        <v>0</v>
      </c>
      <c r="AF122" s="118">
        <f>'Pick Dist.'!AF59</f>
        <v>0</v>
      </c>
      <c r="AG122" s="118">
        <f>'Pick Dist.'!AG59</f>
        <v>279</v>
      </c>
      <c r="AH122" s="118">
        <f>'Pick Dist.'!AH59</f>
        <v>0</v>
      </c>
      <c r="AI122" s="118">
        <f>'Pick Dist.'!AI59</f>
        <v>0</v>
      </c>
      <c r="AJ122" s="118">
        <f>'Pick Dist.'!AJ59</f>
        <v>0</v>
      </c>
      <c r="AK122" s="118">
        <f>'Pick Dist.'!AK59</f>
        <v>0</v>
      </c>
      <c r="AL122" s="118">
        <f>'Pick Dist.'!AL59</f>
        <v>0</v>
      </c>
      <c r="AM122" s="118">
        <f>'Pick Dist.'!AM59</f>
        <v>0</v>
      </c>
      <c r="AN122" s="118">
        <f>'Pick Dist.'!AN59</f>
        <v>0</v>
      </c>
      <c r="AO122" s="118">
        <f>'Pick Dist.'!AO59</f>
        <v>0</v>
      </c>
      <c r="AP122" s="118">
        <f>'Pick Dist.'!AP53</f>
        <v>0</v>
      </c>
      <c r="AQ122" s="118" t="str">
        <f>VLOOKUP(A122,Participants!$A$2:$AY$138,51,FALSE)</f>
        <v>Haas, Bill</v>
      </c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</row>
    <row r="123" spans="1:84">
      <c r="A123" t="str">
        <f>'Pick Dist.'!A48</f>
        <v>Doonie</v>
      </c>
      <c r="B123" s="118">
        <f>'Pick Dist.'!B48</f>
        <v>0</v>
      </c>
      <c r="C123" s="118">
        <f>'Pick Dist.'!C48</f>
        <v>0</v>
      </c>
      <c r="D123" s="118">
        <f>'Pick Dist.'!D48</f>
        <v>105297.0316</v>
      </c>
      <c r="E123" s="118">
        <f>'Pick Dist.'!E48</f>
        <v>187286.73159999997</v>
      </c>
      <c r="F123" s="118">
        <f>'Pick Dist.'!F48</f>
        <v>0</v>
      </c>
      <c r="G123" s="118">
        <f>'Pick Dist.'!G48</f>
        <v>0</v>
      </c>
      <c r="H123" s="118">
        <f>'Pick Dist.'!H48</f>
        <v>0</v>
      </c>
      <c r="I123" s="118">
        <f>'Pick Dist.'!I48</f>
        <v>0</v>
      </c>
      <c r="J123" s="118">
        <f>'Pick Dist.'!J48</f>
        <v>0</v>
      </c>
      <c r="K123" s="118">
        <f>'Pick Dist.'!K48</f>
        <v>0</v>
      </c>
      <c r="L123" s="118">
        <f>'Pick Dist.'!L48</f>
        <v>19629.527000755017</v>
      </c>
      <c r="M123" s="118">
        <f>'Pick Dist.'!M48</f>
        <v>0</v>
      </c>
      <c r="N123" s="118">
        <f>'Pick Dist.'!N48</f>
        <v>0</v>
      </c>
      <c r="O123" s="118">
        <f>'Pick Dist.'!O48</f>
        <v>0</v>
      </c>
      <c r="P123" s="118">
        <f>'Pick Dist.'!P48</f>
        <v>0</v>
      </c>
      <c r="Q123" s="118">
        <f>'Pick Dist.'!Q48</f>
        <v>12022.651054929618</v>
      </c>
      <c r="R123" s="118">
        <f>'Pick Dist.'!R48</f>
        <v>0</v>
      </c>
      <c r="S123" s="118">
        <f>'Pick Dist.'!S48</f>
        <v>29562.201659999952</v>
      </c>
      <c r="T123" s="118">
        <f>'Pick Dist.'!T48</f>
        <v>0</v>
      </c>
      <c r="U123" s="118">
        <f>'Pick Dist.'!U48</f>
        <v>0</v>
      </c>
      <c r="V123" s="118">
        <f>'Pick Dist.'!V48</f>
        <v>0</v>
      </c>
      <c r="W123" s="118">
        <f>'Pick Dist.'!W48</f>
        <v>0</v>
      </c>
      <c r="X123" s="118">
        <f>'Pick Dist.'!X48</f>
        <v>0</v>
      </c>
      <c r="Y123" s="118">
        <f>'Pick Dist.'!Y48</f>
        <v>0</v>
      </c>
      <c r="Z123" s="118">
        <f>'Pick Dist.'!Z48</f>
        <v>0</v>
      </c>
      <c r="AA123" s="118">
        <f>'Pick Dist.'!AA48</f>
        <v>0</v>
      </c>
      <c r="AB123" s="118">
        <f>'Pick Dist.'!AB48</f>
        <v>0</v>
      </c>
      <c r="AC123" s="118">
        <f>'Pick Dist.'!AC48</f>
        <v>0</v>
      </c>
      <c r="AD123" s="118">
        <f>'Pick Dist.'!AD48</f>
        <v>0</v>
      </c>
      <c r="AE123" s="118">
        <f>'Pick Dist.'!AE48</f>
        <v>0</v>
      </c>
      <c r="AF123" s="118">
        <f>'Pick Dist.'!AF48</f>
        <v>0</v>
      </c>
      <c r="AG123" s="118">
        <f>'Pick Dist.'!AG48</f>
        <v>280</v>
      </c>
      <c r="AH123" s="118">
        <f>'Pick Dist.'!AH48</f>
        <v>0</v>
      </c>
      <c r="AI123" s="118">
        <f>'Pick Dist.'!AI48</f>
        <v>0</v>
      </c>
      <c r="AJ123" s="118">
        <f>'Pick Dist.'!AJ48</f>
        <v>0</v>
      </c>
      <c r="AK123" s="118">
        <f>'Pick Dist.'!AK48</f>
        <v>0</v>
      </c>
      <c r="AL123" s="118">
        <f>'Pick Dist.'!AL48</f>
        <v>0</v>
      </c>
      <c r="AM123" s="118">
        <f>'Pick Dist.'!AM48</f>
        <v>0</v>
      </c>
      <c r="AN123" s="118">
        <f>'Pick Dist.'!AN48</f>
        <v>0</v>
      </c>
      <c r="AO123" s="118">
        <f>'Pick Dist.'!AO48</f>
        <v>0</v>
      </c>
      <c r="AP123" s="118">
        <f>'Pick Dist.'!AP52</f>
        <v>0</v>
      </c>
      <c r="AQ123" s="118" t="str">
        <f>VLOOKUP(A123,Participants!$A$2:$AY$138,51,FALSE)</f>
        <v>Schwartzel, Charl</v>
      </c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</row>
    <row r="124" spans="1:84">
      <c r="A124" t="str">
        <f>'Pick Dist.'!A47</f>
        <v>Dick</v>
      </c>
      <c r="B124" s="118">
        <f>'Pick Dist.'!B47</f>
        <v>0</v>
      </c>
      <c r="C124" s="118">
        <f>'Pick Dist.'!C47</f>
        <v>0</v>
      </c>
      <c r="D124" s="118">
        <f>'Pick Dist.'!D47</f>
        <v>105297.0316</v>
      </c>
      <c r="E124" s="118">
        <f>'Pick Dist.'!E47</f>
        <v>0</v>
      </c>
      <c r="F124" s="118">
        <f>'Pick Dist.'!F47</f>
        <v>301250</v>
      </c>
      <c r="G124" s="118">
        <f>'Pick Dist.'!G47</f>
        <v>0</v>
      </c>
      <c r="H124" s="118">
        <f>'Pick Dist.'!H47</f>
        <v>0</v>
      </c>
      <c r="I124" s="118">
        <f>'Pick Dist.'!I47</f>
        <v>0</v>
      </c>
      <c r="J124" s="118">
        <f>'Pick Dist.'!J47</f>
        <v>0</v>
      </c>
      <c r="K124" s="118">
        <f>'Pick Dist.'!K47</f>
        <v>0</v>
      </c>
      <c r="L124" s="118">
        <f>'Pick Dist.'!L47</f>
        <v>0</v>
      </c>
      <c r="M124" s="118">
        <f>'Pick Dist.'!M47</f>
        <v>0</v>
      </c>
      <c r="N124" s="118">
        <f>'Pick Dist.'!N47</f>
        <v>480000</v>
      </c>
      <c r="O124" s="118">
        <f>'Pick Dist.'!O47</f>
        <v>0</v>
      </c>
      <c r="P124" s="118">
        <f>'Pick Dist.'!P47</f>
        <v>0</v>
      </c>
      <c r="Q124" s="118">
        <f>'Pick Dist.'!Q47</f>
        <v>0</v>
      </c>
      <c r="R124" s="118">
        <f>'Pick Dist.'!R47</f>
        <v>0</v>
      </c>
      <c r="S124" s="118">
        <f>'Pick Dist.'!S47</f>
        <v>29562.201659999952</v>
      </c>
      <c r="T124" s="118">
        <f>'Pick Dist.'!T47</f>
        <v>0</v>
      </c>
      <c r="U124" s="118">
        <f>'Pick Dist.'!U47</f>
        <v>0</v>
      </c>
      <c r="V124" s="118">
        <f>'Pick Dist.'!V47</f>
        <v>0</v>
      </c>
      <c r="W124" s="118">
        <f>'Pick Dist.'!W47</f>
        <v>39871.698649999977</v>
      </c>
      <c r="X124" s="118">
        <f>'Pick Dist.'!X47</f>
        <v>0</v>
      </c>
      <c r="Y124" s="118">
        <f>'Pick Dist.'!Y47</f>
        <v>0</v>
      </c>
      <c r="Z124" s="118">
        <f>'Pick Dist.'!Z47</f>
        <v>0</v>
      </c>
      <c r="AA124" s="118">
        <f>'Pick Dist.'!AA47</f>
        <v>0</v>
      </c>
      <c r="AB124" s="118">
        <f>'Pick Dist.'!AB47</f>
        <v>0</v>
      </c>
      <c r="AC124" s="118">
        <f>'Pick Dist.'!AC47</f>
        <v>0</v>
      </c>
      <c r="AD124" s="118">
        <f>'Pick Dist.'!AD47</f>
        <v>0</v>
      </c>
      <c r="AE124" s="118">
        <f>'Pick Dist.'!AE47</f>
        <v>0</v>
      </c>
      <c r="AF124" s="118">
        <f>'Pick Dist.'!AF47</f>
        <v>0</v>
      </c>
      <c r="AG124" s="118">
        <f>'Pick Dist.'!AG47</f>
        <v>276</v>
      </c>
      <c r="AH124" s="118">
        <f>'Pick Dist.'!AH47</f>
        <v>0</v>
      </c>
      <c r="AI124" s="118">
        <f>'Pick Dist.'!AI47</f>
        <v>0</v>
      </c>
      <c r="AJ124" s="118">
        <f>'Pick Dist.'!AJ47</f>
        <v>0</v>
      </c>
      <c r="AK124" s="118">
        <f>'Pick Dist.'!AK47</f>
        <v>0</v>
      </c>
      <c r="AL124" s="118">
        <f>'Pick Dist.'!AL47</f>
        <v>0</v>
      </c>
      <c r="AM124" s="118">
        <f>'Pick Dist.'!AM47</f>
        <v>0</v>
      </c>
      <c r="AN124" s="118">
        <f>'Pick Dist.'!AN47</f>
        <v>0</v>
      </c>
      <c r="AO124" s="118">
        <f>'Pick Dist.'!AO47</f>
        <v>0</v>
      </c>
      <c r="AP124" s="118">
        <f>'Pick Dist.'!AP33</f>
        <v>0</v>
      </c>
      <c r="AQ124" s="118" t="str">
        <f>VLOOKUP(A124,Participants!$A$2:$AY$138,51,FALSE)</f>
        <v>Fowler, Rickie</v>
      </c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</row>
    <row r="125" spans="1:84">
      <c r="A125" t="str">
        <f>'Pick Dist.'!A75</f>
        <v>KILLER</v>
      </c>
      <c r="B125" s="118">
        <f>'Pick Dist.'!B75</f>
        <v>0</v>
      </c>
      <c r="C125" s="118">
        <f>'Pick Dist.'!C75</f>
        <v>0</v>
      </c>
      <c r="D125" s="118">
        <f>'Pick Dist.'!D75</f>
        <v>105297.0316</v>
      </c>
      <c r="E125" s="118">
        <f>'Pick Dist.'!E75</f>
        <v>0</v>
      </c>
      <c r="F125" s="118">
        <f>'Pick Dist.'!F75</f>
        <v>0</v>
      </c>
      <c r="G125" s="118">
        <f>'Pick Dist.'!G75</f>
        <v>187286.73159999997</v>
      </c>
      <c r="H125" s="118">
        <f>'Pick Dist.'!H75</f>
        <v>0</v>
      </c>
      <c r="I125" s="118">
        <f>'Pick Dist.'!I75</f>
        <v>22992.877249999903</v>
      </c>
      <c r="J125" s="118">
        <f>'Pick Dist.'!J75</f>
        <v>0</v>
      </c>
      <c r="K125" s="118">
        <f>'Pick Dist.'!K75</f>
        <v>0</v>
      </c>
      <c r="L125" s="118">
        <f>'Pick Dist.'!L75</f>
        <v>19629.527000755017</v>
      </c>
      <c r="M125" s="118">
        <f>'Pick Dist.'!M75</f>
        <v>0</v>
      </c>
      <c r="N125" s="118">
        <f>'Pick Dist.'!N75</f>
        <v>0</v>
      </c>
      <c r="O125" s="118">
        <f>'Pick Dist.'!O75</f>
        <v>0</v>
      </c>
      <c r="P125" s="118">
        <f>'Pick Dist.'!P75</f>
        <v>0</v>
      </c>
      <c r="Q125" s="118">
        <f>'Pick Dist.'!Q75</f>
        <v>12022.651054929618</v>
      </c>
      <c r="R125" s="118">
        <f>'Pick Dist.'!R75</f>
        <v>0</v>
      </c>
      <c r="S125" s="118">
        <f>'Pick Dist.'!S75</f>
        <v>0</v>
      </c>
      <c r="T125" s="118">
        <f>'Pick Dist.'!T75</f>
        <v>0</v>
      </c>
      <c r="U125" s="118">
        <f>'Pick Dist.'!U75</f>
        <v>0</v>
      </c>
      <c r="V125" s="118">
        <f>'Pick Dist.'!V75</f>
        <v>0</v>
      </c>
      <c r="W125" s="118">
        <f>'Pick Dist.'!W75</f>
        <v>0</v>
      </c>
      <c r="X125" s="118">
        <f>'Pick Dist.'!X75</f>
        <v>0</v>
      </c>
      <c r="Y125" s="118">
        <f>'Pick Dist.'!Y75</f>
        <v>0</v>
      </c>
      <c r="Z125" s="118">
        <f>'Pick Dist.'!Z75</f>
        <v>0</v>
      </c>
      <c r="AA125" s="118">
        <f>'Pick Dist.'!AA75</f>
        <v>0</v>
      </c>
      <c r="AB125" s="118">
        <f>'Pick Dist.'!AB75</f>
        <v>0</v>
      </c>
      <c r="AC125" s="118">
        <f>'Pick Dist.'!AC75</f>
        <v>0</v>
      </c>
      <c r="AD125" s="118">
        <f>'Pick Dist.'!AD75</f>
        <v>0</v>
      </c>
      <c r="AE125" s="118">
        <f>'Pick Dist.'!AE75</f>
        <v>0</v>
      </c>
      <c r="AF125" s="118">
        <f>'Pick Dist.'!AF75</f>
        <v>0</v>
      </c>
      <c r="AG125" s="118">
        <f>'Pick Dist.'!AG75</f>
        <v>276</v>
      </c>
      <c r="AH125" s="118">
        <f>'Pick Dist.'!AH75</f>
        <v>0</v>
      </c>
      <c r="AI125" s="118">
        <f>'Pick Dist.'!AI75</f>
        <v>0</v>
      </c>
      <c r="AJ125" s="118">
        <f>'Pick Dist.'!AJ75</f>
        <v>0</v>
      </c>
      <c r="AK125" s="118">
        <f>'Pick Dist.'!AK75</f>
        <v>0</v>
      </c>
      <c r="AL125" s="118">
        <f>'Pick Dist.'!AL75</f>
        <v>0</v>
      </c>
      <c r="AM125" s="118">
        <f>'Pick Dist.'!AM75</f>
        <v>0</v>
      </c>
      <c r="AN125" s="118">
        <f>'Pick Dist.'!AN75</f>
        <v>0</v>
      </c>
      <c r="AO125" s="118">
        <f>'Pick Dist.'!AO75</f>
        <v>0</v>
      </c>
      <c r="AP125" s="118">
        <f>'Pick Dist.'!AP72</f>
        <v>0</v>
      </c>
      <c r="AQ125" s="118" t="str">
        <f>VLOOKUP(A125,Participants!$A$2:$AY$138,51,FALSE)</f>
        <v>Spieth, Jordan</v>
      </c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</row>
    <row r="126" spans="1:84">
      <c r="A126" t="str">
        <f>'Pick Dist.'!A92</f>
        <v>Odie</v>
      </c>
      <c r="B126" s="118">
        <f>'Pick Dist.'!B92</f>
        <v>0</v>
      </c>
      <c r="C126" s="118">
        <f>'Pick Dist.'!C92</f>
        <v>0</v>
      </c>
      <c r="D126" s="118">
        <f>'Pick Dist.'!D92</f>
        <v>105297.0316</v>
      </c>
      <c r="E126" s="118">
        <f>'Pick Dist.'!E92</f>
        <v>0</v>
      </c>
      <c r="F126" s="118">
        <f>'Pick Dist.'!F92</f>
        <v>0</v>
      </c>
      <c r="G126" s="118">
        <f>'Pick Dist.'!G92</f>
        <v>0</v>
      </c>
      <c r="H126" s="118">
        <f>'Pick Dist.'!H92</f>
        <v>105297.0316</v>
      </c>
      <c r="I126" s="118">
        <f>'Pick Dist.'!I92</f>
        <v>22992.877249999903</v>
      </c>
      <c r="J126" s="118">
        <f>'Pick Dist.'!J92</f>
        <v>0</v>
      </c>
      <c r="K126" s="118">
        <f>'Pick Dist.'!K92</f>
        <v>0</v>
      </c>
      <c r="L126" s="118">
        <f>'Pick Dist.'!L92</f>
        <v>19629.527000755017</v>
      </c>
      <c r="M126" s="118">
        <f>'Pick Dist.'!M92</f>
        <v>0</v>
      </c>
      <c r="N126" s="118">
        <f>'Pick Dist.'!N92</f>
        <v>0</v>
      </c>
      <c r="O126" s="118">
        <f>'Pick Dist.'!O92</f>
        <v>0</v>
      </c>
      <c r="P126" s="118">
        <f>'Pick Dist.'!P92</f>
        <v>0</v>
      </c>
      <c r="Q126" s="118">
        <f>'Pick Dist.'!Q92</f>
        <v>12022.651054929618</v>
      </c>
      <c r="R126" s="118">
        <f>'Pick Dist.'!R92</f>
        <v>0</v>
      </c>
      <c r="S126" s="118">
        <f>'Pick Dist.'!S92</f>
        <v>0</v>
      </c>
      <c r="T126" s="118">
        <f>'Pick Dist.'!T92</f>
        <v>0</v>
      </c>
      <c r="U126" s="118">
        <f>'Pick Dist.'!U92</f>
        <v>0</v>
      </c>
      <c r="V126" s="118">
        <f>'Pick Dist.'!V92</f>
        <v>0</v>
      </c>
      <c r="W126" s="118">
        <f>'Pick Dist.'!W92</f>
        <v>0</v>
      </c>
      <c r="X126" s="118">
        <f>'Pick Dist.'!X92</f>
        <v>0</v>
      </c>
      <c r="Y126" s="118">
        <f>'Pick Dist.'!Y92</f>
        <v>0</v>
      </c>
      <c r="Z126" s="118">
        <f>'Pick Dist.'!Z92</f>
        <v>0</v>
      </c>
      <c r="AA126" s="118">
        <f>'Pick Dist.'!AA92</f>
        <v>0</v>
      </c>
      <c r="AB126" s="118">
        <f>'Pick Dist.'!AB92</f>
        <v>0</v>
      </c>
      <c r="AC126" s="118">
        <f>'Pick Dist.'!AC92</f>
        <v>0</v>
      </c>
      <c r="AD126" s="118">
        <f>'Pick Dist.'!AD92</f>
        <v>0</v>
      </c>
      <c r="AE126" s="118">
        <f>'Pick Dist.'!AE92</f>
        <v>0</v>
      </c>
      <c r="AF126" s="118">
        <f>'Pick Dist.'!AF92</f>
        <v>0</v>
      </c>
      <c r="AG126" s="118">
        <f>'Pick Dist.'!AG92</f>
        <v>278</v>
      </c>
      <c r="AH126" s="118">
        <f>'Pick Dist.'!AH92</f>
        <v>0</v>
      </c>
      <c r="AI126" s="118">
        <f>'Pick Dist.'!AI92</f>
        <v>0</v>
      </c>
      <c r="AJ126" s="118">
        <f>'Pick Dist.'!AJ92</f>
        <v>0</v>
      </c>
      <c r="AK126" s="118">
        <f>'Pick Dist.'!AK92</f>
        <v>0</v>
      </c>
      <c r="AL126" s="118">
        <f>'Pick Dist.'!AL92</f>
        <v>0</v>
      </c>
      <c r="AM126" s="118">
        <f>'Pick Dist.'!AM92</f>
        <v>0</v>
      </c>
      <c r="AN126" s="118">
        <f>'Pick Dist.'!AN92</f>
        <v>0</v>
      </c>
      <c r="AO126" s="118">
        <f>'Pick Dist.'!AO92</f>
        <v>0</v>
      </c>
      <c r="AP126" s="118">
        <f>'Pick Dist.'!AP97</f>
        <v>0</v>
      </c>
      <c r="AQ126" s="118" t="str">
        <f>VLOOKUP(A126,Participants!$A$2:$AY$138,51,FALSE)</f>
        <v>Day, Jason</v>
      </c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</row>
    <row r="127" spans="1:84">
      <c r="A127" t="str">
        <f>'Pick Dist.'!A100</f>
        <v>Pin Seeker</v>
      </c>
      <c r="B127" s="118">
        <f>'Pick Dist.'!B100</f>
        <v>0</v>
      </c>
      <c r="C127" s="118">
        <f>'Pick Dist.'!C100</f>
        <v>0</v>
      </c>
      <c r="D127" s="118">
        <f>'Pick Dist.'!D100</f>
        <v>105297.0316</v>
      </c>
      <c r="E127" s="118">
        <f>'Pick Dist.'!E100</f>
        <v>0</v>
      </c>
      <c r="F127" s="118">
        <f>'Pick Dist.'!F100</f>
        <v>0</v>
      </c>
      <c r="G127" s="118">
        <f>'Pick Dist.'!G100</f>
        <v>0</v>
      </c>
      <c r="H127" s="118">
        <f>'Pick Dist.'!H100</f>
        <v>105297.0316</v>
      </c>
      <c r="I127" s="118">
        <f>'Pick Dist.'!I100</f>
        <v>22992.877249999903</v>
      </c>
      <c r="J127" s="118">
        <f>'Pick Dist.'!J100</f>
        <v>0</v>
      </c>
      <c r="K127" s="118">
        <f>'Pick Dist.'!K100</f>
        <v>0</v>
      </c>
      <c r="L127" s="118">
        <f>'Pick Dist.'!L100</f>
        <v>19629.527000755017</v>
      </c>
      <c r="M127" s="118">
        <f>'Pick Dist.'!M100</f>
        <v>0</v>
      </c>
      <c r="N127" s="118">
        <f>'Pick Dist.'!N100</f>
        <v>0</v>
      </c>
      <c r="O127" s="118">
        <f>'Pick Dist.'!O100</f>
        <v>0</v>
      </c>
      <c r="P127" s="118">
        <f>'Pick Dist.'!P100</f>
        <v>0</v>
      </c>
      <c r="Q127" s="118">
        <f>'Pick Dist.'!Q100</f>
        <v>12022.651054929618</v>
      </c>
      <c r="R127" s="118">
        <f>'Pick Dist.'!R100</f>
        <v>0</v>
      </c>
      <c r="S127" s="118">
        <f>'Pick Dist.'!S100</f>
        <v>0</v>
      </c>
      <c r="T127" s="118">
        <f>'Pick Dist.'!T100</f>
        <v>0</v>
      </c>
      <c r="U127" s="118">
        <f>'Pick Dist.'!U100</f>
        <v>0</v>
      </c>
      <c r="V127" s="118">
        <f>'Pick Dist.'!V100</f>
        <v>0</v>
      </c>
      <c r="W127" s="118">
        <f>'Pick Dist.'!W100</f>
        <v>0</v>
      </c>
      <c r="X127" s="118">
        <f>'Pick Dist.'!X100</f>
        <v>0</v>
      </c>
      <c r="Y127" s="118">
        <f>'Pick Dist.'!Y100</f>
        <v>0</v>
      </c>
      <c r="Z127" s="118">
        <f>'Pick Dist.'!Z100</f>
        <v>0</v>
      </c>
      <c r="AA127" s="118">
        <f>'Pick Dist.'!AA100</f>
        <v>0</v>
      </c>
      <c r="AB127" s="118">
        <f>'Pick Dist.'!AB100</f>
        <v>0</v>
      </c>
      <c r="AC127" s="118">
        <f>'Pick Dist.'!AC100</f>
        <v>0</v>
      </c>
      <c r="AD127" s="118">
        <f>'Pick Dist.'!AD100</f>
        <v>0</v>
      </c>
      <c r="AE127" s="118">
        <f>'Pick Dist.'!AE100</f>
        <v>0</v>
      </c>
      <c r="AF127" s="118">
        <f>'Pick Dist.'!AF100</f>
        <v>0</v>
      </c>
      <c r="AG127" s="118">
        <f>'Pick Dist.'!AG100</f>
        <v>280</v>
      </c>
      <c r="AH127" s="118">
        <f>'Pick Dist.'!AH100</f>
        <v>0</v>
      </c>
      <c r="AI127" s="118">
        <f>'Pick Dist.'!AI100</f>
        <v>0</v>
      </c>
      <c r="AJ127" s="118">
        <f>'Pick Dist.'!AJ100</f>
        <v>0</v>
      </c>
      <c r="AK127" s="118">
        <f>'Pick Dist.'!AK100</f>
        <v>0</v>
      </c>
      <c r="AL127" s="118">
        <f>'Pick Dist.'!AL100</f>
        <v>0</v>
      </c>
      <c r="AM127" s="118">
        <f>'Pick Dist.'!AM100</f>
        <v>0</v>
      </c>
      <c r="AN127" s="118">
        <f>'Pick Dist.'!AN100</f>
        <v>0</v>
      </c>
      <c r="AO127" s="118">
        <f>'Pick Dist.'!AO100</f>
        <v>0</v>
      </c>
      <c r="AP127" s="118">
        <f>'Pick Dist.'!AP98</f>
        <v>0</v>
      </c>
      <c r="AQ127" s="118" t="str">
        <f>VLOOKUP(A127,Participants!$A$2:$AY$138,51,FALSE)</f>
        <v>Snedeker, Brandt</v>
      </c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</row>
    <row r="128" spans="1:84">
      <c r="A128" t="str">
        <f>'Pick Dist.'!A7</f>
        <v>ALLIEDWIRE1</v>
      </c>
      <c r="B128" s="118">
        <f>'Pick Dist.'!B7</f>
        <v>0</v>
      </c>
      <c r="C128" s="118">
        <f>'Pick Dist.'!C7</f>
        <v>0</v>
      </c>
      <c r="D128" s="118">
        <f>'Pick Dist.'!D7</f>
        <v>105297.0316</v>
      </c>
      <c r="E128" s="118">
        <f>'Pick Dist.'!E7</f>
        <v>0</v>
      </c>
      <c r="F128" s="118">
        <f>'Pick Dist.'!F7</f>
        <v>0</v>
      </c>
      <c r="G128" s="118">
        <f>'Pick Dist.'!G7</f>
        <v>0</v>
      </c>
      <c r="H128" s="118">
        <f>'Pick Dist.'!H7</f>
        <v>0</v>
      </c>
      <c r="I128" s="118">
        <f>'Pick Dist.'!I7</f>
        <v>22992.877249999903</v>
      </c>
      <c r="J128" s="118">
        <f>'Pick Dist.'!J7</f>
        <v>0</v>
      </c>
      <c r="K128" s="118">
        <f>'Pick Dist.'!K7</f>
        <v>187286.73159999997</v>
      </c>
      <c r="L128" s="118">
        <f>'Pick Dist.'!L7</f>
        <v>19629.527000755017</v>
      </c>
      <c r="M128" s="118">
        <f>'Pick Dist.'!M7</f>
        <v>0</v>
      </c>
      <c r="N128" s="118">
        <f>'Pick Dist.'!N7</f>
        <v>0</v>
      </c>
      <c r="O128" s="118">
        <f>'Pick Dist.'!O7</f>
        <v>0</v>
      </c>
      <c r="P128" s="118">
        <f>'Pick Dist.'!P7</f>
        <v>0</v>
      </c>
      <c r="Q128" s="118">
        <f>'Pick Dist.'!Q7</f>
        <v>12022.651054929618</v>
      </c>
      <c r="R128" s="118">
        <f>'Pick Dist.'!R7</f>
        <v>0</v>
      </c>
      <c r="S128" s="118">
        <f>'Pick Dist.'!S7</f>
        <v>0</v>
      </c>
      <c r="T128" s="118">
        <f>'Pick Dist.'!T7</f>
        <v>0</v>
      </c>
      <c r="U128" s="118">
        <f>'Pick Dist.'!U7</f>
        <v>0</v>
      </c>
      <c r="V128" s="118">
        <f>'Pick Dist.'!V7</f>
        <v>0</v>
      </c>
      <c r="W128" s="118">
        <f>'Pick Dist.'!W7</f>
        <v>0</v>
      </c>
      <c r="X128" s="118">
        <f>'Pick Dist.'!X7</f>
        <v>0</v>
      </c>
      <c r="Y128" s="118">
        <f>'Pick Dist.'!Y7</f>
        <v>0</v>
      </c>
      <c r="Z128" s="118">
        <f>'Pick Dist.'!Z7</f>
        <v>0</v>
      </c>
      <c r="AA128" s="118">
        <f>'Pick Dist.'!AA7</f>
        <v>0</v>
      </c>
      <c r="AB128" s="118">
        <f>'Pick Dist.'!AB7</f>
        <v>0</v>
      </c>
      <c r="AC128" s="118">
        <f>'Pick Dist.'!AC7</f>
        <v>0</v>
      </c>
      <c r="AD128" s="118">
        <f>'Pick Dist.'!AD7</f>
        <v>0</v>
      </c>
      <c r="AE128" s="118">
        <f>'Pick Dist.'!AE7</f>
        <v>0</v>
      </c>
      <c r="AF128" s="118">
        <f>'Pick Dist.'!AF7</f>
        <v>0</v>
      </c>
      <c r="AG128" s="118">
        <f>'Pick Dist.'!AG7</f>
        <v>272</v>
      </c>
      <c r="AH128" s="118">
        <f>'Pick Dist.'!AH7</f>
        <v>0</v>
      </c>
      <c r="AI128" s="118">
        <f>'Pick Dist.'!AI7</f>
        <v>0</v>
      </c>
      <c r="AJ128" s="118">
        <f>'Pick Dist.'!AJ7</f>
        <v>0</v>
      </c>
      <c r="AK128" s="118">
        <f>'Pick Dist.'!AK7</f>
        <v>0</v>
      </c>
      <c r="AL128" s="118">
        <f>'Pick Dist.'!AL7</f>
        <v>0</v>
      </c>
      <c r="AM128" s="118">
        <f>'Pick Dist.'!AM7</f>
        <v>0</v>
      </c>
      <c r="AN128" s="118">
        <f>'Pick Dist.'!AN7</f>
        <v>0</v>
      </c>
      <c r="AO128" s="118">
        <f>'Pick Dist.'!AO7</f>
        <v>0</v>
      </c>
      <c r="AP128" s="118">
        <f>'Pick Dist.'!AP26</f>
        <v>0</v>
      </c>
      <c r="AQ128" s="118" t="str">
        <f>VLOOKUP(A128,Participants!$A$2:$AY$138,51,FALSE)</f>
        <v>Mickelson, Phil</v>
      </c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</row>
    <row r="129" spans="1:84">
      <c r="A129" t="str">
        <f>'Pick Dist.'!A19</f>
        <v>Big Shooter</v>
      </c>
      <c r="B129" s="118">
        <f>'Pick Dist.'!B19</f>
        <v>0</v>
      </c>
      <c r="C129" s="118">
        <f>'Pick Dist.'!C19</f>
        <v>0</v>
      </c>
      <c r="D129" s="118">
        <f>'Pick Dist.'!D19</f>
        <v>105297.0316</v>
      </c>
      <c r="E129" s="118">
        <f>'Pick Dist.'!E19</f>
        <v>0</v>
      </c>
      <c r="F129" s="118">
        <f>'Pick Dist.'!F19</f>
        <v>0</v>
      </c>
      <c r="G129" s="118">
        <f>'Pick Dist.'!G19</f>
        <v>0</v>
      </c>
      <c r="H129" s="118">
        <f>'Pick Dist.'!H19</f>
        <v>0</v>
      </c>
      <c r="I129" s="118">
        <f>'Pick Dist.'!I19</f>
        <v>22992.877249999903</v>
      </c>
      <c r="J129" s="118">
        <f>'Pick Dist.'!J19</f>
        <v>0</v>
      </c>
      <c r="K129" s="118">
        <f>'Pick Dist.'!K19</f>
        <v>0</v>
      </c>
      <c r="L129" s="118">
        <f>'Pick Dist.'!L19</f>
        <v>19629.527000755017</v>
      </c>
      <c r="M129" s="118">
        <f>'Pick Dist.'!M19</f>
        <v>0</v>
      </c>
      <c r="N129" s="118">
        <f>'Pick Dist.'!N19</f>
        <v>0</v>
      </c>
      <c r="O129" s="118">
        <f>'Pick Dist.'!O19</f>
        <v>187286.73159999997</v>
      </c>
      <c r="P129" s="118">
        <f>'Pick Dist.'!P19</f>
        <v>0</v>
      </c>
      <c r="Q129" s="118">
        <f>'Pick Dist.'!Q19</f>
        <v>0</v>
      </c>
      <c r="R129" s="118">
        <f>'Pick Dist.'!R19</f>
        <v>187286.73159999997</v>
      </c>
      <c r="S129" s="118">
        <f>'Pick Dist.'!S19</f>
        <v>0</v>
      </c>
      <c r="T129" s="118">
        <f>'Pick Dist.'!T19</f>
        <v>0</v>
      </c>
      <c r="U129" s="118">
        <f>'Pick Dist.'!U19</f>
        <v>0</v>
      </c>
      <c r="V129" s="118">
        <f>'Pick Dist.'!V19</f>
        <v>0</v>
      </c>
      <c r="W129" s="118">
        <f>'Pick Dist.'!W19</f>
        <v>0</v>
      </c>
      <c r="X129" s="118">
        <f>'Pick Dist.'!X19</f>
        <v>0</v>
      </c>
      <c r="Y129" s="118">
        <f>'Pick Dist.'!Y19</f>
        <v>0</v>
      </c>
      <c r="Z129" s="118">
        <f>'Pick Dist.'!Z19</f>
        <v>0</v>
      </c>
      <c r="AA129" s="118">
        <f>'Pick Dist.'!AA19</f>
        <v>0</v>
      </c>
      <c r="AB129" s="118">
        <f>'Pick Dist.'!AB19</f>
        <v>0</v>
      </c>
      <c r="AC129" s="118">
        <f>'Pick Dist.'!AC19</f>
        <v>0</v>
      </c>
      <c r="AD129" s="118">
        <f>'Pick Dist.'!AD19</f>
        <v>0</v>
      </c>
      <c r="AE129" s="118">
        <f>'Pick Dist.'!AE19</f>
        <v>0</v>
      </c>
      <c r="AF129" s="118">
        <f>'Pick Dist.'!AF19</f>
        <v>0</v>
      </c>
      <c r="AG129" s="118">
        <f>'Pick Dist.'!AG19</f>
        <v>278</v>
      </c>
      <c r="AH129" s="118">
        <f>'Pick Dist.'!AH19</f>
        <v>0</v>
      </c>
      <c r="AI129" s="118">
        <f>'Pick Dist.'!AI19</f>
        <v>0</v>
      </c>
      <c r="AJ129" s="118">
        <f>'Pick Dist.'!AJ19</f>
        <v>0</v>
      </c>
      <c r="AK129" s="118">
        <f>'Pick Dist.'!AK19</f>
        <v>0</v>
      </c>
      <c r="AL129" s="118">
        <f>'Pick Dist.'!AL19</f>
        <v>0</v>
      </c>
      <c r="AM129" s="118">
        <f>'Pick Dist.'!AM19</f>
        <v>0</v>
      </c>
      <c r="AN129" s="118">
        <f>'Pick Dist.'!AN19</f>
        <v>0</v>
      </c>
      <c r="AO129" s="118">
        <f>'Pick Dist.'!AO19</f>
        <v>0</v>
      </c>
      <c r="AP129" s="118">
        <f>'Pick Dist.'!AP10</f>
        <v>0</v>
      </c>
      <c r="AQ129" s="118" t="str">
        <f>VLOOKUP(A129,Participants!$A$2:$AY$138,51,FALSE)</f>
        <v>Johnson, Dustin</v>
      </c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</row>
    <row r="130" spans="1:84">
      <c r="A130" t="str">
        <f>'Pick Dist.'!A67</f>
        <v>Hondo</v>
      </c>
      <c r="B130" s="118">
        <f>'Pick Dist.'!B67</f>
        <v>0</v>
      </c>
      <c r="C130" s="118">
        <f>'Pick Dist.'!C67</f>
        <v>0</v>
      </c>
      <c r="D130" s="118">
        <f>'Pick Dist.'!D67</f>
        <v>105297.0316</v>
      </c>
      <c r="E130" s="118">
        <f>'Pick Dist.'!E67</f>
        <v>0</v>
      </c>
      <c r="F130" s="118">
        <f>'Pick Dist.'!F67</f>
        <v>0</v>
      </c>
      <c r="G130" s="118">
        <f>'Pick Dist.'!G67</f>
        <v>0</v>
      </c>
      <c r="H130" s="118">
        <f>'Pick Dist.'!H67</f>
        <v>0</v>
      </c>
      <c r="I130" s="118">
        <f>'Pick Dist.'!I67</f>
        <v>0</v>
      </c>
      <c r="J130" s="118">
        <f>'Pick Dist.'!J67</f>
        <v>0</v>
      </c>
      <c r="K130" s="118">
        <f>'Pick Dist.'!K67</f>
        <v>0</v>
      </c>
      <c r="L130" s="118">
        <f>'Pick Dist.'!L67</f>
        <v>0</v>
      </c>
      <c r="M130" s="118">
        <f>'Pick Dist.'!M67</f>
        <v>0</v>
      </c>
      <c r="N130" s="118">
        <f>'Pick Dist.'!N67</f>
        <v>0</v>
      </c>
      <c r="O130" s="118">
        <f>'Pick Dist.'!O67</f>
        <v>0</v>
      </c>
      <c r="P130" s="118">
        <f>'Pick Dist.'!P67</f>
        <v>187286.73159999997</v>
      </c>
      <c r="Q130" s="118">
        <f>'Pick Dist.'!Q67</f>
        <v>12022.651054929618</v>
      </c>
      <c r="R130" s="118">
        <f>'Pick Dist.'!R67</f>
        <v>0</v>
      </c>
      <c r="S130" s="118">
        <f>'Pick Dist.'!S67</f>
        <v>0</v>
      </c>
      <c r="T130" s="118">
        <f>'Pick Dist.'!T67</f>
        <v>0</v>
      </c>
      <c r="U130" s="118">
        <f>'Pick Dist.'!U67</f>
        <v>0</v>
      </c>
      <c r="V130" s="118">
        <f>'Pick Dist.'!V67</f>
        <v>0</v>
      </c>
      <c r="W130" s="118">
        <f>'Pick Dist.'!W67</f>
        <v>0</v>
      </c>
      <c r="X130" s="118">
        <f>'Pick Dist.'!X67</f>
        <v>22992.877249999903</v>
      </c>
      <c r="Y130" s="118">
        <f>'Pick Dist.'!Y67</f>
        <v>0</v>
      </c>
      <c r="Z130" s="118">
        <f>'Pick Dist.'!Z67</f>
        <v>0</v>
      </c>
      <c r="AA130" s="118">
        <f>'Pick Dist.'!AA67</f>
        <v>0</v>
      </c>
      <c r="AB130" s="118">
        <f>'Pick Dist.'!AB67</f>
        <v>0</v>
      </c>
      <c r="AC130" s="118">
        <f>'Pick Dist.'!AC67</f>
        <v>0</v>
      </c>
      <c r="AD130" s="118">
        <f>'Pick Dist.'!AD67</f>
        <v>0</v>
      </c>
      <c r="AE130" s="118">
        <f>'Pick Dist.'!AE67</f>
        <v>0</v>
      </c>
      <c r="AF130" s="118">
        <f>'Pick Dist.'!AF67</f>
        <v>0</v>
      </c>
      <c r="AG130" s="118">
        <f>'Pick Dist.'!AG67</f>
        <v>280</v>
      </c>
      <c r="AH130" s="118">
        <f>'Pick Dist.'!AH67</f>
        <v>0</v>
      </c>
      <c r="AI130" s="118">
        <f>'Pick Dist.'!AI67</f>
        <v>0</v>
      </c>
      <c r="AJ130" s="118">
        <f>'Pick Dist.'!AJ67</f>
        <v>14226.831310075111</v>
      </c>
      <c r="AK130" s="118">
        <f>'Pick Dist.'!AK67</f>
        <v>0</v>
      </c>
      <c r="AL130" s="118">
        <f>'Pick Dist.'!AL67</f>
        <v>0</v>
      </c>
      <c r="AM130" s="118">
        <f>'Pick Dist.'!AM67</f>
        <v>0</v>
      </c>
      <c r="AN130" s="118">
        <f>'Pick Dist.'!AN67</f>
        <v>0</v>
      </c>
      <c r="AO130" s="118">
        <f>'Pick Dist.'!AO67</f>
        <v>0</v>
      </c>
      <c r="AP130" s="118">
        <f>'Pick Dist.'!AP65</f>
        <v>0</v>
      </c>
      <c r="AQ130" s="118" t="str">
        <f>VLOOKUP(A130,Participants!$A$2:$AY$138,51,FALSE)</f>
        <v>Spieth, Jordan</v>
      </c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</row>
    <row r="131" spans="1:84">
      <c r="A131" t="str">
        <f>'Pick Dist.'!A99</f>
        <v>Pimp Master Flex Face</v>
      </c>
      <c r="B131" s="118">
        <f>'Pick Dist.'!B99</f>
        <v>0</v>
      </c>
      <c r="C131" s="118">
        <f>'Pick Dist.'!C99</f>
        <v>0</v>
      </c>
      <c r="D131" s="118">
        <f>'Pick Dist.'!D99</f>
        <v>0</v>
      </c>
      <c r="E131" s="118">
        <f>'Pick Dist.'!E99</f>
        <v>187286.73159999997</v>
      </c>
      <c r="F131" s="118">
        <f>'Pick Dist.'!F99</f>
        <v>301250</v>
      </c>
      <c r="G131" s="118">
        <f>'Pick Dist.'!G99</f>
        <v>187286.73159999997</v>
      </c>
      <c r="H131" s="118">
        <f>'Pick Dist.'!H99</f>
        <v>0</v>
      </c>
      <c r="I131" s="118">
        <f>'Pick Dist.'!I99</f>
        <v>22992.877249999903</v>
      </c>
      <c r="J131" s="118">
        <f>'Pick Dist.'!J99</f>
        <v>0</v>
      </c>
      <c r="K131" s="118">
        <f>'Pick Dist.'!K99</f>
        <v>0</v>
      </c>
      <c r="L131" s="118">
        <f>'Pick Dist.'!L99</f>
        <v>0</v>
      </c>
      <c r="M131" s="118">
        <f>'Pick Dist.'!M99</f>
        <v>0</v>
      </c>
      <c r="N131" s="118">
        <f>'Pick Dist.'!N99</f>
        <v>0</v>
      </c>
      <c r="O131" s="118">
        <f>'Pick Dist.'!O99</f>
        <v>0</v>
      </c>
      <c r="P131" s="118">
        <f>'Pick Dist.'!P99</f>
        <v>0</v>
      </c>
      <c r="Q131" s="118">
        <f>'Pick Dist.'!Q99</f>
        <v>12022.651054929618</v>
      </c>
      <c r="R131" s="118">
        <f>'Pick Dist.'!R99</f>
        <v>0</v>
      </c>
      <c r="S131" s="118">
        <f>'Pick Dist.'!S99</f>
        <v>0</v>
      </c>
      <c r="T131" s="118">
        <f>'Pick Dist.'!T99</f>
        <v>0</v>
      </c>
      <c r="U131" s="118">
        <f>'Pick Dist.'!U99</f>
        <v>0</v>
      </c>
      <c r="V131" s="118">
        <f>'Pick Dist.'!V99</f>
        <v>0</v>
      </c>
      <c r="W131" s="118">
        <f>'Pick Dist.'!W99</f>
        <v>0</v>
      </c>
      <c r="X131" s="118">
        <f>'Pick Dist.'!X99</f>
        <v>0</v>
      </c>
      <c r="Y131" s="118">
        <f>'Pick Dist.'!Y99</f>
        <v>0</v>
      </c>
      <c r="Z131" s="118">
        <f>'Pick Dist.'!Z99</f>
        <v>0</v>
      </c>
      <c r="AA131" s="118">
        <f>'Pick Dist.'!AA99</f>
        <v>0</v>
      </c>
      <c r="AB131" s="118">
        <f>'Pick Dist.'!AB99</f>
        <v>0</v>
      </c>
      <c r="AC131" s="118">
        <f>'Pick Dist.'!AC99</f>
        <v>0</v>
      </c>
      <c r="AD131" s="118">
        <f>'Pick Dist.'!AD99</f>
        <v>0</v>
      </c>
      <c r="AE131" s="118">
        <f>'Pick Dist.'!AE99</f>
        <v>0</v>
      </c>
      <c r="AF131" s="118">
        <f>'Pick Dist.'!AF99</f>
        <v>0</v>
      </c>
      <c r="AG131" s="118">
        <f>'Pick Dist.'!AG99</f>
        <v>276</v>
      </c>
      <c r="AH131" s="118">
        <f>'Pick Dist.'!AH99</f>
        <v>0</v>
      </c>
      <c r="AI131" s="118">
        <f>'Pick Dist.'!AI99</f>
        <v>0</v>
      </c>
      <c r="AJ131" s="118">
        <f>'Pick Dist.'!AJ99</f>
        <v>0</v>
      </c>
      <c r="AK131" s="118">
        <f>'Pick Dist.'!AK99</f>
        <v>0</v>
      </c>
      <c r="AL131" s="118">
        <f>'Pick Dist.'!AL99</f>
        <v>0</v>
      </c>
      <c r="AM131" s="118">
        <f>'Pick Dist.'!AM99</f>
        <v>0</v>
      </c>
      <c r="AN131" s="118">
        <f>'Pick Dist.'!AN99</f>
        <v>0</v>
      </c>
      <c r="AO131" s="118">
        <f>'Pick Dist.'!AO99</f>
        <v>0</v>
      </c>
      <c r="AP131" s="118">
        <f>'Pick Dist.'!AP95</f>
        <v>0</v>
      </c>
      <c r="AQ131" s="118" t="str">
        <f>VLOOKUP(A131,Participants!$A$2:$AY$138,51,FALSE)</f>
        <v>Rose, Justin</v>
      </c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</row>
    <row r="132" spans="1:84">
      <c r="A132" t="str">
        <f>'Pick Dist.'!A117</f>
        <v>Stat</v>
      </c>
      <c r="B132" s="118">
        <f>'Pick Dist.'!B117</f>
        <v>0</v>
      </c>
      <c r="C132" s="118">
        <f>'Pick Dist.'!C117</f>
        <v>0</v>
      </c>
      <c r="D132" s="118">
        <f>'Pick Dist.'!D117</f>
        <v>0</v>
      </c>
      <c r="E132" s="118">
        <f>'Pick Dist.'!E117</f>
        <v>187286.73159999997</v>
      </c>
      <c r="F132" s="118">
        <f>'Pick Dist.'!F117</f>
        <v>0</v>
      </c>
      <c r="G132" s="118">
        <f>'Pick Dist.'!G117</f>
        <v>0</v>
      </c>
      <c r="H132" s="118">
        <f>'Pick Dist.'!H117</f>
        <v>0</v>
      </c>
      <c r="I132" s="118">
        <f>'Pick Dist.'!I117</f>
        <v>0</v>
      </c>
      <c r="J132" s="118">
        <f>'Pick Dist.'!J117</f>
        <v>0</v>
      </c>
      <c r="K132" s="118">
        <f>'Pick Dist.'!K117</f>
        <v>0</v>
      </c>
      <c r="L132" s="118">
        <f>'Pick Dist.'!L117</f>
        <v>19629.527000755017</v>
      </c>
      <c r="M132" s="118">
        <f>'Pick Dist.'!M117</f>
        <v>0</v>
      </c>
      <c r="N132" s="118">
        <f>'Pick Dist.'!N117</f>
        <v>0</v>
      </c>
      <c r="O132" s="118">
        <f>'Pick Dist.'!O117</f>
        <v>0</v>
      </c>
      <c r="P132" s="118">
        <f>'Pick Dist.'!P117</f>
        <v>0</v>
      </c>
      <c r="Q132" s="118">
        <f>'Pick Dist.'!Q117</f>
        <v>0</v>
      </c>
      <c r="R132" s="118">
        <f>'Pick Dist.'!R117</f>
        <v>0</v>
      </c>
      <c r="S132" s="118">
        <f>'Pick Dist.'!S117</f>
        <v>29562.201659999952</v>
      </c>
      <c r="T132" s="118">
        <f>'Pick Dist.'!T117</f>
        <v>0</v>
      </c>
      <c r="U132" s="118">
        <f>'Pick Dist.'!U117</f>
        <v>0</v>
      </c>
      <c r="V132" s="118">
        <f>'Pick Dist.'!V117</f>
        <v>0</v>
      </c>
      <c r="W132" s="118">
        <f>'Pick Dist.'!W117</f>
        <v>0</v>
      </c>
      <c r="X132" s="118">
        <f>'Pick Dist.'!X117</f>
        <v>0</v>
      </c>
      <c r="Y132" s="118">
        <f>'Pick Dist.'!Y117</f>
        <v>0</v>
      </c>
      <c r="Z132" s="118">
        <f>'Pick Dist.'!Z117</f>
        <v>16828.60936064343</v>
      </c>
      <c r="AA132" s="118">
        <f>'Pick Dist.'!AA117</f>
        <v>0</v>
      </c>
      <c r="AB132" s="118">
        <f>'Pick Dist.'!AB117</f>
        <v>39871.698649999977</v>
      </c>
      <c r="AC132" s="118">
        <f>'Pick Dist.'!AC117</f>
        <v>0</v>
      </c>
      <c r="AD132" s="118">
        <f>'Pick Dist.'!AD117</f>
        <v>0</v>
      </c>
      <c r="AE132" s="118">
        <f>'Pick Dist.'!AE117</f>
        <v>0</v>
      </c>
      <c r="AF132" s="118">
        <f>'Pick Dist.'!AF117</f>
        <v>0</v>
      </c>
      <c r="AG132" s="118">
        <f>'Pick Dist.'!AG117</f>
        <v>280</v>
      </c>
      <c r="AH132" s="118">
        <f>'Pick Dist.'!AH117</f>
        <v>0</v>
      </c>
      <c r="AI132" s="118">
        <f>'Pick Dist.'!AI117</f>
        <v>0</v>
      </c>
      <c r="AJ132" s="118">
        <f>'Pick Dist.'!AJ117</f>
        <v>0</v>
      </c>
      <c r="AK132" s="118">
        <f>'Pick Dist.'!AK117</f>
        <v>0</v>
      </c>
      <c r="AL132" s="118">
        <f>'Pick Dist.'!AL117</f>
        <v>0</v>
      </c>
      <c r="AM132" s="118">
        <f>'Pick Dist.'!AM117</f>
        <v>0</v>
      </c>
      <c r="AN132" s="118">
        <f>'Pick Dist.'!AN117</f>
        <v>0</v>
      </c>
      <c r="AO132" s="118">
        <f>'Pick Dist.'!AO117</f>
        <v>0</v>
      </c>
      <c r="AP132" s="118">
        <f>'Pick Dist.'!AP112</f>
        <v>0</v>
      </c>
      <c r="AQ132" s="118" t="str">
        <f>VLOOKUP(A132,Participants!$A$2:$AY$138,51,FALSE)</f>
        <v>Cabrera, Angel</v>
      </c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</row>
    <row r="133" spans="1:84">
      <c r="A133" t="str">
        <f>'Pick Dist.'!A23</f>
        <v>Biscuit Boys</v>
      </c>
      <c r="B133" s="118">
        <f>'Pick Dist.'!B23</f>
        <v>0</v>
      </c>
      <c r="C133" s="118">
        <f>'Pick Dist.'!C23</f>
        <v>0</v>
      </c>
      <c r="D133" s="118">
        <f>'Pick Dist.'!D23</f>
        <v>0</v>
      </c>
      <c r="E133" s="118">
        <f>'Pick Dist.'!E23</f>
        <v>0</v>
      </c>
      <c r="F133" s="118">
        <f>'Pick Dist.'!F23</f>
        <v>301250</v>
      </c>
      <c r="G133" s="118">
        <f>'Pick Dist.'!G23</f>
        <v>0</v>
      </c>
      <c r="H133" s="118">
        <f>'Pick Dist.'!H23</f>
        <v>0</v>
      </c>
      <c r="I133" s="118">
        <f>'Pick Dist.'!I23</f>
        <v>22992.877249999903</v>
      </c>
      <c r="J133" s="118">
        <f>'Pick Dist.'!J23</f>
        <v>0</v>
      </c>
      <c r="K133" s="118">
        <f>'Pick Dist.'!K23</f>
        <v>0</v>
      </c>
      <c r="L133" s="118">
        <f>'Pick Dist.'!L23</f>
        <v>19629.527000755017</v>
      </c>
      <c r="M133" s="118">
        <f>'Pick Dist.'!M23</f>
        <v>0</v>
      </c>
      <c r="N133" s="118">
        <f>'Pick Dist.'!N23</f>
        <v>0</v>
      </c>
      <c r="O133" s="118">
        <f>'Pick Dist.'!O23</f>
        <v>0</v>
      </c>
      <c r="P133" s="118">
        <f>'Pick Dist.'!P23</f>
        <v>0</v>
      </c>
      <c r="Q133" s="118">
        <f>'Pick Dist.'!Q23</f>
        <v>12022.651054929618</v>
      </c>
      <c r="R133" s="118">
        <f>'Pick Dist.'!R23</f>
        <v>0</v>
      </c>
      <c r="S133" s="118">
        <f>'Pick Dist.'!S23</f>
        <v>0</v>
      </c>
      <c r="T133" s="118">
        <f>'Pick Dist.'!T23</f>
        <v>0</v>
      </c>
      <c r="U133" s="118">
        <f>'Pick Dist.'!U23</f>
        <v>0</v>
      </c>
      <c r="V133" s="118">
        <f>'Pick Dist.'!V23</f>
        <v>0</v>
      </c>
      <c r="W133" s="118">
        <f>'Pick Dist.'!W23</f>
        <v>0</v>
      </c>
      <c r="X133" s="118">
        <f>'Pick Dist.'!X23</f>
        <v>0</v>
      </c>
      <c r="Y133" s="118">
        <f>'Pick Dist.'!Y23</f>
        <v>0</v>
      </c>
      <c r="Z133" s="118">
        <f>'Pick Dist.'!Z23</f>
        <v>16828.60936064343</v>
      </c>
      <c r="AA133" s="118">
        <f>'Pick Dist.'!AA23</f>
        <v>0</v>
      </c>
      <c r="AB133" s="118">
        <f>'Pick Dist.'!AB23</f>
        <v>0</v>
      </c>
      <c r="AC133" s="118">
        <f>'Pick Dist.'!AC23</f>
        <v>0</v>
      </c>
      <c r="AD133" s="118">
        <f>'Pick Dist.'!AD23</f>
        <v>0</v>
      </c>
      <c r="AE133" s="118">
        <f>'Pick Dist.'!AE23</f>
        <v>0</v>
      </c>
      <c r="AF133" s="118">
        <f>'Pick Dist.'!AF23</f>
        <v>0</v>
      </c>
      <c r="AG133" s="118">
        <f>'Pick Dist.'!AG23</f>
        <v>277</v>
      </c>
      <c r="AH133" s="118">
        <f>'Pick Dist.'!AH23</f>
        <v>0</v>
      </c>
      <c r="AI133" s="118">
        <f>'Pick Dist.'!AI23</f>
        <v>0</v>
      </c>
      <c r="AJ133" s="118">
        <f>'Pick Dist.'!AJ23</f>
        <v>0</v>
      </c>
      <c r="AK133" s="118">
        <f>'Pick Dist.'!AK23</f>
        <v>0</v>
      </c>
      <c r="AL133" s="118">
        <f>'Pick Dist.'!AL23</f>
        <v>0</v>
      </c>
      <c r="AM133" s="118">
        <f>'Pick Dist.'!AM23</f>
        <v>0</v>
      </c>
      <c r="AN133" s="118">
        <f>'Pick Dist.'!AN23</f>
        <v>0</v>
      </c>
      <c r="AO133" s="118">
        <f>'Pick Dist.'!AO23</f>
        <v>0</v>
      </c>
      <c r="AP133" s="118">
        <f>'Pick Dist.'!AP38</f>
        <v>0</v>
      </c>
      <c r="AQ133" s="118" t="str">
        <f>VLOOKUP(A133,Participants!$A$2:$AY$138,51,FALSE)</f>
        <v>Spieth, Jordan</v>
      </c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</row>
    <row r="134" spans="1:84">
      <c r="A134" t="str">
        <f>'Pick Dist.'!A35</f>
        <v>cardboy</v>
      </c>
      <c r="B134" s="118">
        <f>'Pick Dist.'!B35</f>
        <v>0</v>
      </c>
      <c r="C134" s="118">
        <f>'Pick Dist.'!C35</f>
        <v>0</v>
      </c>
      <c r="D134" s="118">
        <f>'Pick Dist.'!D35</f>
        <v>0</v>
      </c>
      <c r="E134" s="118">
        <f>'Pick Dist.'!E35</f>
        <v>0</v>
      </c>
      <c r="F134" s="118">
        <f>'Pick Dist.'!F35</f>
        <v>0</v>
      </c>
      <c r="G134" s="118">
        <f>'Pick Dist.'!G35</f>
        <v>187286.73159999997</v>
      </c>
      <c r="H134" s="118">
        <f>'Pick Dist.'!H35</f>
        <v>105297.0316</v>
      </c>
      <c r="I134" s="118">
        <f>'Pick Dist.'!I35</f>
        <v>22992.877249999903</v>
      </c>
      <c r="J134" s="118">
        <f>'Pick Dist.'!J35</f>
        <v>0</v>
      </c>
      <c r="K134" s="118">
        <f>'Pick Dist.'!K35</f>
        <v>0</v>
      </c>
      <c r="L134" s="118">
        <f>'Pick Dist.'!L35</f>
        <v>0</v>
      </c>
      <c r="M134" s="118">
        <f>'Pick Dist.'!M35</f>
        <v>0</v>
      </c>
      <c r="N134" s="118">
        <f>'Pick Dist.'!N35</f>
        <v>0</v>
      </c>
      <c r="O134" s="118">
        <f>'Pick Dist.'!O35</f>
        <v>0</v>
      </c>
      <c r="P134" s="118">
        <f>'Pick Dist.'!P35</f>
        <v>0</v>
      </c>
      <c r="Q134" s="118">
        <f>'Pick Dist.'!Q35</f>
        <v>12022.651054929618</v>
      </c>
      <c r="R134" s="118">
        <f>'Pick Dist.'!R35</f>
        <v>0</v>
      </c>
      <c r="S134" s="118">
        <f>'Pick Dist.'!S35</f>
        <v>0</v>
      </c>
      <c r="T134" s="118">
        <f>'Pick Dist.'!T35</f>
        <v>0</v>
      </c>
      <c r="U134" s="118">
        <f>'Pick Dist.'!U35</f>
        <v>0</v>
      </c>
      <c r="V134" s="118">
        <f>'Pick Dist.'!V35</f>
        <v>0</v>
      </c>
      <c r="W134" s="118">
        <f>'Pick Dist.'!W35</f>
        <v>0</v>
      </c>
      <c r="X134" s="118">
        <f>'Pick Dist.'!X35</f>
        <v>0</v>
      </c>
      <c r="Y134" s="118">
        <f>'Pick Dist.'!Y35</f>
        <v>29562.201659999952</v>
      </c>
      <c r="Z134" s="118">
        <f>'Pick Dist.'!Z35</f>
        <v>0</v>
      </c>
      <c r="AA134" s="118">
        <f>'Pick Dist.'!AA35</f>
        <v>0</v>
      </c>
      <c r="AB134" s="118">
        <f>'Pick Dist.'!AB35</f>
        <v>0</v>
      </c>
      <c r="AC134" s="118">
        <f>'Pick Dist.'!AC35</f>
        <v>0</v>
      </c>
      <c r="AD134" s="118">
        <f>'Pick Dist.'!AD35</f>
        <v>0</v>
      </c>
      <c r="AE134" s="118">
        <f>'Pick Dist.'!AE35</f>
        <v>0</v>
      </c>
      <c r="AF134" s="118">
        <f>'Pick Dist.'!AF35</f>
        <v>0</v>
      </c>
      <c r="AG134" s="118">
        <f>'Pick Dist.'!AG35</f>
        <v>273</v>
      </c>
      <c r="AH134" s="118">
        <f>'Pick Dist.'!AH35</f>
        <v>0</v>
      </c>
      <c r="AI134" s="118">
        <f>'Pick Dist.'!AI35</f>
        <v>0</v>
      </c>
      <c r="AJ134" s="118">
        <f>'Pick Dist.'!AJ35</f>
        <v>0</v>
      </c>
      <c r="AK134" s="118">
        <f>'Pick Dist.'!AK35</f>
        <v>0</v>
      </c>
      <c r="AL134" s="118">
        <f>'Pick Dist.'!AL35</f>
        <v>0</v>
      </c>
      <c r="AM134" s="118">
        <f>'Pick Dist.'!AM35</f>
        <v>0</v>
      </c>
      <c r="AN134" s="118">
        <f>'Pick Dist.'!AN35</f>
        <v>0</v>
      </c>
      <c r="AO134" s="118">
        <f>'Pick Dist.'!AO35</f>
        <v>0</v>
      </c>
      <c r="AP134" s="118">
        <f>'Pick Dist.'!AP48</f>
        <v>0</v>
      </c>
      <c r="AQ134" s="118" t="str">
        <f>VLOOKUP(A134,Participants!$A$2:$AY$138,51,FALSE)</f>
        <v>Spieth, Jordan</v>
      </c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</row>
    <row r="135" spans="1:84">
      <c r="A135" t="str">
        <f>'Pick Dist.'!A131</f>
        <v>TRF3</v>
      </c>
      <c r="B135" s="118">
        <f>'Pick Dist.'!B131</f>
        <v>0</v>
      </c>
      <c r="C135" s="118">
        <f>'Pick Dist.'!C131</f>
        <v>0</v>
      </c>
      <c r="D135" s="118">
        <f>'Pick Dist.'!D131</f>
        <v>0</v>
      </c>
      <c r="E135" s="118">
        <f>'Pick Dist.'!E131</f>
        <v>0</v>
      </c>
      <c r="F135" s="118">
        <f>'Pick Dist.'!F131</f>
        <v>0</v>
      </c>
      <c r="G135" s="118">
        <f>'Pick Dist.'!G131</f>
        <v>187286.73159999997</v>
      </c>
      <c r="H135" s="118">
        <f>'Pick Dist.'!H131</f>
        <v>105297.0316</v>
      </c>
      <c r="I135" s="118">
        <f>'Pick Dist.'!I131</f>
        <v>0</v>
      </c>
      <c r="J135" s="118">
        <f>'Pick Dist.'!J131</f>
        <v>0</v>
      </c>
      <c r="K135" s="118">
        <f>'Pick Dist.'!K131</f>
        <v>0</v>
      </c>
      <c r="L135" s="118">
        <f>'Pick Dist.'!L131</f>
        <v>0</v>
      </c>
      <c r="M135" s="118">
        <f>'Pick Dist.'!M131</f>
        <v>0</v>
      </c>
      <c r="N135" s="118">
        <f>'Pick Dist.'!N131</f>
        <v>0</v>
      </c>
      <c r="O135" s="118">
        <f>'Pick Dist.'!O131</f>
        <v>0</v>
      </c>
      <c r="P135" s="118">
        <f>'Pick Dist.'!P131</f>
        <v>0</v>
      </c>
      <c r="Q135" s="118">
        <f>'Pick Dist.'!Q131</f>
        <v>12022.651054929618</v>
      </c>
      <c r="R135" s="118">
        <f>'Pick Dist.'!R131</f>
        <v>0</v>
      </c>
      <c r="S135" s="118">
        <f>'Pick Dist.'!S131</f>
        <v>29562.201659999952</v>
      </c>
      <c r="T135" s="118">
        <f>'Pick Dist.'!T131</f>
        <v>0</v>
      </c>
      <c r="U135" s="118">
        <f>'Pick Dist.'!U131</f>
        <v>0</v>
      </c>
      <c r="V135" s="118">
        <f>'Pick Dist.'!V131</f>
        <v>0</v>
      </c>
      <c r="W135" s="118">
        <f>'Pick Dist.'!W131</f>
        <v>0</v>
      </c>
      <c r="X135" s="118">
        <f>'Pick Dist.'!X131</f>
        <v>0</v>
      </c>
      <c r="Y135" s="118">
        <f>'Pick Dist.'!Y131</f>
        <v>0</v>
      </c>
      <c r="Z135" s="118">
        <f>'Pick Dist.'!Z131</f>
        <v>16828.60936064343</v>
      </c>
      <c r="AA135" s="118">
        <f>'Pick Dist.'!AA131</f>
        <v>0</v>
      </c>
      <c r="AB135" s="118">
        <f>'Pick Dist.'!AB131</f>
        <v>0</v>
      </c>
      <c r="AC135" s="118">
        <f>'Pick Dist.'!AC131</f>
        <v>0</v>
      </c>
      <c r="AD135" s="118">
        <f>'Pick Dist.'!AD131</f>
        <v>0</v>
      </c>
      <c r="AE135" s="118">
        <f>'Pick Dist.'!AE131</f>
        <v>0</v>
      </c>
      <c r="AF135" s="118">
        <f>'Pick Dist.'!AF131</f>
        <v>0</v>
      </c>
      <c r="AG135" s="118">
        <f>'Pick Dist.'!AG131</f>
        <v>279</v>
      </c>
      <c r="AH135" s="118">
        <f>'Pick Dist.'!AH131</f>
        <v>0</v>
      </c>
      <c r="AI135" s="118">
        <f>'Pick Dist.'!AI131</f>
        <v>0</v>
      </c>
      <c r="AJ135" s="118">
        <f>'Pick Dist.'!AJ131</f>
        <v>0</v>
      </c>
      <c r="AK135" s="118">
        <f>'Pick Dist.'!AK131</f>
        <v>0</v>
      </c>
      <c r="AL135" s="118">
        <f>'Pick Dist.'!AL131</f>
        <v>0</v>
      </c>
      <c r="AM135" s="118">
        <f>'Pick Dist.'!AM131</f>
        <v>0</v>
      </c>
      <c r="AN135" s="118">
        <f>'Pick Dist.'!AN131</f>
        <v>0</v>
      </c>
      <c r="AO135" s="118">
        <f>'Pick Dist.'!AO131</f>
        <v>0</v>
      </c>
      <c r="AP135" s="118">
        <f>'Pick Dist.'!AP136</f>
        <v>0</v>
      </c>
      <c r="AQ135" s="118" t="str">
        <f>VLOOKUP(A135,Participants!$A$2:$AY$138,51,FALSE)</f>
        <v>Rose, Justin</v>
      </c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</row>
    <row r="136" spans="1:84">
      <c r="A136" t="str">
        <f>'Pick Dist.'!A105</f>
        <v>R-H #2</v>
      </c>
      <c r="B136" s="118">
        <f>'Pick Dist.'!B105</f>
        <v>0</v>
      </c>
      <c r="C136" s="118">
        <f>'Pick Dist.'!C105</f>
        <v>0</v>
      </c>
      <c r="D136" s="118">
        <f>'Pick Dist.'!D105</f>
        <v>0</v>
      </c>
      <c r="E136" s="118">
        <f>'Pick Dist.'!E105</f>
        <v>0</v>
      </c>
      <c r="F136" s="118">
        <f>'Pick Dist.'!F105</f>
        <v>0</v>
      </c>
      <c r="G136" s="118">
        <f>'Pick Dist.'!G105</f>
        <v>187286.73159999997</v>
      </c>
      <c r="H136" s="118">
        <f>'Pick Dist.'!H105</f>
        <v>0</v>
      </c>
      <c r="I136" s="118">
        <f>'Pick Dist.'!I105</f>
        <v>22992.877249999903</v>
      </c>
      <c r="J136" s="118">
        <f>'Pick Dist.'!J105</f>
        <v>0</v>
      </c>
      <c r="K136" s="118">
        <f>'Pick Dist.'!K105</f>
        <v>0</v>
      </c>
      <c r="L136" s="118">
        <f>'Pick Dist.'!L105</f>
        <v>0</v>
      </c>
      <c r="M136" s="118">
        <f>'Pick Dist.'!M105</f>
        <v>0</v>
      </c>
      <c r="N136" s="118">
        <f>'Pick Dist.'!N105</f>
        <v>0</v>
      </c>
      <c r="O136" s="118">
        <f>'Pick Dist.'!O105</f>
        <v>0</v>
      </c>
      <c r="P136" s="118">
        <f>'Pick Dist.'!P105</f>
        <v>0</v>
      </c>
      <c r="Q136" s="118">
        <f>'Pick Dist.'!Q105</f>
        <v>0</v>
      </c>
      <c r="R136" s="118">
        <f>'Pick Dist.'!R105</f>
        <v>0</v>
      </c>
      <c r="S136" s="118">
        <f>'Pick Dist.'!S105</f>
        <v>0</v>
      </c>
      <c r="T136" s="118">
        <f>'Pick Dist.'!T105</f>
        <v>0</v>
      </c>
      <c r="U136" s="118">
        <f>'Pick Dist.'!U105</f>
        <v>0</v>
      </c>
      <c r="V136" s="118">
        <f>'Pick Dist.'!V105</f>
        <v>0</v>
      </c>
      <c r="W136" s="118">
        <f>'Pick Dist.'!W105</f>
        <v>0</v>
      </c>
      <c r="X136" s="118">
        <f>'Pick Dist.'!X105</f>
        <v>0</v>
      </c>
      <c r="Y136" s="118">
        <f>'Pick Dist.'!Y105</f>
        <v>0</v>
      </c>
      <c r="Z136" s="118">
        <f>'Pick Dist.'!Z105</f>
        <v>0</v>
      </c>
      <c r="AA136" s="118">
        <f>'Pick Dist.'!AA105</f>
        <v>0</v>
      </c>
      <c r="AB136" s="118">
        <f>'Pick Dist.'!AB105</f>
        <v>0</v>
      </c>
      <c r="AC136" s="118">
        <f>'Pick Dist.'!AC105</f>
        <v>0</v>
      </c>
      <c r="AD136" s="118">
        <f>'Pick Dist.'!AD105</f>
        <v>0</v>
      </c>
      <c r="AE136" s="118">
        <f>'Pick Dist.'!AE105</f>
        <v>0</v>
      </c>
      <c r="AF136" s="118">
        <f>'Pick Dist.'!AF105</f>
        <v>0</v>
      </c>
      <c r="AG136" s="118">
        <f>'Pick Dist.'!AG105</f>
        <v>272</v>
      </c>
      <c r="AH136" s="118">
        <f>'Pick Dist.'!AH105</f>
        <v>16828.60936064343</v>
      </c>
      <c r="AI136" s="118">
        <f>'Pick Dist.'!AI105</f>
        <v>0</v>
      </c>
      <c r="AJ136" s="118">
        <f>'Pick Dist.'!AJ105</f>
        <v>0</v>
      </c>
      <c r="AK136" s="118">
        <f>'Pick Dist.'!AK105</f>
        <v>0</v>
      </c>
      <c r="AL136" s="118">
        <f>'Pick Dist.'!AL105</f>
        <v>0</v>
      </c>
      <c r="AM136" s="118">
        <f>'Pick Dist.'!AM105</f>
        <v>19629.527000755017</v>
      </c>
      <c r="AN136" s="118">
        <f>'Pick Dist.'!AN105</f>
        <v>0</v>
      </c>
      <c r="AO136" s="118">
        <f>'Pick Dist.'!AO105</f>
        <v>0</v>
      </c>
      <c r="AP136" s="118">
        <f>'Pick Dist.'!AP105</f>
        <v>12777.820230555444</v>
      </c>
      <c r="AQ136" s="118" t="str">
        <f>VLOOKUP(A136,Participants!$A$2:$AY$138,51,FALSE)</f>
        <v>Kuchar, Matt</v>
      </c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</row>
    <row r="137" spans="1:84">
      <c r="A137" t="str">
        <f>'Pick Dist.'!A73</f>
        <v>kat</v>
      </c>
      <c r="B137" s="118">
        <f>'Pick Dist.'!B73</f>
        <v>0</v>
      </c>
      <c r="C137" s="118">
        <f>'Pick Dist.'!C73</f>
        <v>0</v>
      </c>
      <c r="D137" s="118">
        <f>'Pick Dist.'!D73</f>
        <v>0</v>
      </c>
      <c r="E137" s="118">
        <f>'Pick Dist.'!E73</f>
        <v>0</v>
      </c>
      <c r="F137" s="118">
        <f>'Pick Dist.'!F73</f>
        <v>0</v>
      </c>
      <c r="G137" s="118">
        <f>'Pick Dist.'!G73</f>
        <v>187286.73159999997</v>
      </c>
      <c r="H137" s="118">
        <f>'Pick Dist.'!H73</f>
        <v>0</v>
      </c>
      <c r="I137" s="118">
        <f>'Pick Dist.'!I73</f>
        <v>0</v>
      </c>
      <c r="J137" s="118">
        <f>'Pick Dist.'!J73</f>
        <v>0</v>
      </c>
      <c r="K137" s="118">
        <f>'Pick Dist.'!K73</f>
        <v>0</v>
      </c>
      <c r="L137" s="118">
        <f>'Pick Dist.'!L73</f>
        <v>0</v>
      </c>
      <c r="M137" s="118">
        <f>'Pick Dist.'!M73</f>
        <v>0</v>
      </c>
      <c r="N137" s="118">
        <f>'Pick Dist.'!N73</f>
        <v>0</v>
      </c>
      <c r="O137" s="118">
        <f>'Pick Dist.'!O73</f>
        <v>0</v>
      </c>
      <c r="P137" s="118">
        <f>'Pick Dist.'!P73</f>
        <v>0</v>
      </c>
      <c r="Q137" s="118">
        <f>'Pick Dist.'!Q73</f>
        <v>0</v>
      </c>
      <c r="R137" s="118">
        <f>'Pick Dist.'!R73</f>
        <v>0</v>
      </c>
      <c r="S137" s="118">
        <f>'Pick Dist.'!S73</f>
        <v>0</v>
      </c>
      <c r="T137" s="118">
        <f>'Pick Dist.'!T73</f>
        <v>0</v>
      </c>
      <c r="U137" s="118">
        <f>'Pick Dist.'!U73</f>
        <v>0</v>
      </c>
      <c r="V137" s="118">
        <f>'Pick Dist.'!V73</f>
        <v>187286.73159999997</v>
      </c>
      <c r="W137" s="118">
        <f>'Pick Dist.'!W73</f>
        <v>0</v>
      </c>
      <c r="X137" s="118">
        <f>'Pick Dist.'!X73</f>
        <v>0</v>
      </c>
      <c r="Y137" s="118">
        <f>'Pick Dist.'!Y73</f>
        <v>0</v>
      </c>
      <c r="Z137" s="118">
        <f>'Pick Dist.'!Z73</f>
        <v>0</v>
      </c>
      <c r="AA137" s="118">
        <f>'Pick Dist.'!AA73</f>
        <v>105297.0316</v>
      </c>
      <c r="AB137" s="118">
        <f>'Pick Dist.'!AB73</f>
        <v>0</v>
      </c>
      <c r="AC137" s="118">
        <f>'Pick Dist.'!AC73</f>
        <v>0</v>
      </c>
      <c r="AD137" s="118">
        <f>'Pick Dist.'!AD73</f>
        <v>0</v>
      </c>
      <c r="AE137" s="118">
        <f>'Pick Dist.'!AE73</f>
        <v>39871.698649999977</v>
      </c>
      <c r="AF137" s="118">
        <f>'Pick Dist.'!AF73</f>
        <v>0</v>
      </c>
      <c r="AG137" s="118">
        <f>'Pick Dist.'!AG73</f>
        <v>273</v>
      </c>
      <c r="AH137" s="118">
        <f>'Pick Dist.'!AH73</f>
        <v>0</v>
      </c>
      <c r="AI137" s="118">
        <f>'Pick Dist.'!AI73</f>
        <v>0</v>
      </c>
      <c r="AJ137" s="118">
        <f>'Pick Dist.'!AJ73</f>
        <v>0</v>
      </c>
      <c r="AK137" s="118">
        <f>'Pick Dist.'!AK73</f>
        <v>0</v>
      </c>
      <c r="AL137" s="118">
        <f>'Pick Dist.'!AL73</f>
        <v>0</v>
      </c>
      <c r="AM137" s="118">
        <f>'Pick Dist.'!AM73</f>
        <v>0</v>
      </c>
      <c r="AN137" s="118">
        <f>'Pick Dist.'!AN73</f>
        <v>14226.831310075111</v>
      </c>
      <c r="AO137" s="118">
        <f>'Pick Dist.'!AO73</f>
        <v>0</v>
      </c>
      <c r="AP137" s="118">
        <f>'Pick Dist.'!AP58</f>
        <v>0</v>
      </c>
      <c r="AQ137" s="118" t="str">
        <f>VLOOKUP(A137,Participants!$A$2:$AY$138,51,FALSE)</f>
        <v>Holmes, J.B.</v>
      </c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</row>
    <row r="138" spans="1:84">
      <c r="A138" t="str">
        <f>'Pick Dist.'!A49</f>
        <v>Dragoy</v>
      </c>
      <c r="B138" s="118">
        <f>'Pick Dist.'!B49</f>
        <v>0</v>
      </c>
      <c r="C138" s="118">
        <f>'Pick Dist.'!C49</f>
        <v>0</v>
      </c>
      <c r="D138" s="118">
        <f>'Pick Dist.'!D49</f>
        <v>0</v>
      </c>
      <c r="E138" s="118">
        <f>'Pick Dist.'!E49</f>
        <v>0</v>
      </c>
      <c r="F138" s="118">
        <f>'Pick Dist.'!F49</f>
        <v>0</v>
      </c>
      <c r="G138" s="118">
        <f>'Pick Dist.'!G49</f>
        <v>0</v>
      </c>
      <c r="H138" s="118">
        <f>'Pick Dist.'!H49</f>
        <v>105297.0316</v>
      </c>
      <c r="I138" s="118">
        <f>'Pick Dist.'!I49</f>
        <v>22992.877249999903</v>
      </c>
      <c r="J138" s="118">
        <f>'Pick Dist.'!J49</f>
        <v>0</v>
      </c>
      <c r="K138" s="118">
        <f>'Pick Dist.'!K49</f>
        <v>187286.73159999997</v>
      </c>
      <c r="L138" s="118">
        <f>'Pick Dist.'!L49</f>
        <v>19629.527000755017</v>
      </c>
      <c r="M138" s="118">
        <f>'Pick Dist.'!M49</f>
        <v>0</v>
      </c>
      <c r="N138" s="118">
        <f>'Pick Dist.'!N49</f>
        <v>0</v>
      </c>
      <c r="O138" s="118">
        <f>'Pick Dist.'!O49</f>
        <v>0</v>
      </c>
      <c r="P138" s="118">
        <f>'Pick Dist.'!P49</f>
        <v>0</v>
      </c>
      <c r="Q138" s="118">
        <f>'Pick Dist.'!Q49</f>
        <v>12022.651054929618</v>
      </c>
      <c r="R138" s="118">
        <f>'Pick Dist.'!R49</f>
        <v>0</v>
      </c>
      <c r="S138" s="118">
        <f>'Pick Dist.'!S49</f>
        <v>0</v>
      </c>
      <c r="T138" s="118">
        <f>'Pick Dist.'!T49</f>
        <v>0</v>
      </c>
      <c r="U138" s="118">
        <f>'Pick Dist.'!U49</f>
        <v>0</v>
      </c>
      <c r="V138" s="118">
        <f>'Pick Dist.'!V49</f>
        <v>0</v>
      </c>
      <c r="W138" s="118">
        <f>'Pick Dist.'!W49</f>
        <v>0</v>
      </c>
      <c r="X138" s="118">
        <f>'Pick Dist.'!X49</f>
        <v>0</v>
      </c>
      <c r="Y138" s="118">
        <f>'Pick Dist.'!Y49</f>
        <v>0</v>
      </c>
      <c r="Z138" s="118">
        <f>'Pick Dist.'!Z49</f>
        <v>0</v>
      </c>
      <c r="AA138" s="118">
        <f>'Pick Dist.'!AA49</f>
        <v>0</v>
      </c>
      <c r="AB138" s="118">
        <f>'Pick Dist.'!AB49</f>
        <v>0</v>
      </c>
      <c r="AC138" s="118">
        <f>'Pick Dist.'!AC49</f>
        <v>0</v>
      </c>
      <c r="AD138" s="118">
        <f>'Pick Dist.'!AD49</f>
        <v>0</v>
      </c>
      <c r="AE138" s="118">
        <f>'Pick Dist.'!AE49</f>
        <v>0</v>
      </c>
      <c r="AF138" s="118">
        <f>'Pick Dist.'!AF49</f>
        <v>0</v>
      </c>
      <c r="AG138" s="118">
        <f>'Pick Dist.'!AG49</f>
        <v>271</v>
      </c>
      <c r="AH138" s="118">
        <f>'Pick Dist.'!AH49</f>
        <v>0</v>
      </c>
      <c r="AI138" s="118">
        <f>'Pick Dist.'!AI49</f>
        <v>0</v>
      </c>
      <c r="AJ138" s="118">
        <f>'Pick Dist.'!AJ49</f>
        <v>0</v>
      </c>
      <c r="AK138" s="118">
        <f>'Pick Dist.'!AK49</f>
        <v>0</v>
      </c>
      <c r="AL138" s="118">
        <f>'Pick Dist.'!AL49</f>
        <v>0</v>
      </c>
      <c r="AM138" s="118">
        <f>'Pick Dist.'!AM49</f>
        <v>0</v>
      </c>
      <c r="AN138" s="118">
        <f>'Pick Dist.'!AN49</f>
        <v>0</v>
      </c>
      <c r="AO138" s="118">
        <f>'Pick Dist.'!AO49</f>
        <v>0</v>
      </c>
      <c r="AP138" s="118">
        <f>'Pick Dist.'!AP39</f>
        <v>0</v>
      </c>
      <c r="AQ138" s="118" t="str">
        <f>VLOOKUP(A138,Participants!$A$2:$AY$138,51,FALSE)</f>
        <v>Mickelson, Phil</v>
      </c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</row>
  </sheetData>
  <sortState ref="A2:AQ138">
    <sortCondition descending="1" ref="B2:B138"/>
    <sortCondition descending="1" ref="C2:C138"/>
    <sortCondition descending="1" ref="D2:D138"/>
    <sortCondition descending="1" ref="E2:E138"/>
    <sortCondition descending="1" ref="F2:F138"/>
    <sortCondition descending="1" ref="G2:G138"/>
    <sortCondition descending="1" ref="H2:H138"/>
    <sortCondition descending="1" ref="I2:I138"/>
    <sortCondition descending="1" ref="J2:J138"/>
    <sortCondition descending="1" ref="K2:K138"/>
    <sortCondition descending="1" ref="L2:L138"/>
    <sortCondition descending="1" ref="M2:M138"/>
    <sortCondition descending="1" ref="N2:N138"/>
    <sortCondition descending="1" ref="O2:O138"/>
    <sortCondition descending="1" ref="P2:P138"/>
    <sortCondition descending="1" ref="Q2:Q138"/>
    <sortCondition descending="1" ref="R2:R138"/>
    <sortCondition descending="1" ref="S2:S138"/>
    <sortCondition descending="1" ref="T2:T138"/>
    <sortCondition descending="1" ref="U2:U138"/>
    <sortCondition descending="1" ref="V2:V138"/>
    <sortCondition descending="1" ref="W2:W138"/>
    <sortCondition descending="1" ref="X2:X138"/>
    <sortCondition descending="1" ref="Y2:Y138"/>
    <sortCondition descending="1" ref="Z2:Z138"/>
    <sortCondition descending="1" ref="AA2:AA138"/>
    <sortCondition descending="1" ref="AB2:AB138"/>
    <sortCondition descending="1" ref="AC2:AC138"/>
    <sortCondition descending="1" ref="AD2:AD138"/>
    <sortCondition descending="1" ref="AE2:AE138"/>
    <sortCondition descending="1" ref="AF2:AF138"/>
    <sortCondition descending="1" ref="AH2:AH138"/>
    <sortCondition descending="1" ref="AI2:AI138"/>
    <sortCondition descending="1" ref="AJ2:AJ138"/>
    <sortCondition descending="1" ref="AK2:AK138"/>
    <sortCondition descending="1" ref="AL2:AL138"/>
    <sortCondition descending="1" ref="AM2:AM138"/>
    <sortCondition descending="1" ref="AN2:AN138"/>
    <sortCondition descending="1" ref="AO2:AO138"/>
    <sortCondition ref="AG2:AG138"/>
    <sortCondition ref="AQ2:AQ138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abSelected="1" topLeftCell="A10" workbookViewId="0">
      <selection activeCell="G30" sqref="G30"/>
    </sheetView>
  </sheetViews>
  <sheetFormatPr defaultRowHeight="15"/>
  <cols>
    <col min="1" max="1" width="68.42578125" bestFit="1" customWidth="1"/>
    <col min="2" max="2" width="10" style="124" bestFit="1" customWidth="1"/>
    <col min="3" max="4" width="10" style="124" customWidth="1"/>
    <col min="5" max="5" width="12.85546875" style="124" bestFit="1" customWidth="1"/>
    <col min="6" max="7" width="4.5703125" style="124" bestFit="1" customWidth="1"/>
    <col min="8" max="8" width="5.140625" style="124" bestFit="1" customWidth="1"/>
    <col min="9" max="12" width="5.28515625" customWidth="1"/>
    <col min="13" max="13" width="12.85546875" bestFit="1" customWidth="1"/>
  </cols>
  <sheetData>
    <row r="1" spans="1:18">
      <c r="A1" t="s">
        <v>4383</v>
      </c>
      <c r="B1" s="124" t="s">
        <v>4410</v>
      </c>
      <c r="C1" s="124" t="s">
        <v>4412</v>
      </c>
      <c r="D1" s="124" t="s">
        <v>4413</v>
      </c>
      <c r="E1" s="124" t="s">
        <v>4411</v>
      </c>
      <c r="F1" s="124" t="s">
        <v>4422</v>
      </c>
      <c r="G1" s="124" t="s">
        <v>4423</v>
      </c>
      <c r="H1" s="124" t="s">
        <v>4424</v>
      </c>
      <c r="I1" s="124" t="s">
        <v>4425</v>
      </c>
      <c r="J1" s="124" t="s">
        <v>4426</v>
      </c>
      <c r="K1" s="124" t="s">
        <v>4427</v>
      </c>
      <c r="L1" s="124"/>
      <c r="N1" t="s">
        <v>4414</v>
      </c>
      <c r="O1" t="s">
        <v>4415</v>
      </c>
      <c r="P1" t="s">
        <v>4416</v>
      </c>
      <c r="Q1" t="s">
        <v>4417</v>
      </c>
    </row>
    <row r="2" spans="1:18">
      <c r="A2" s="154" t="s">
        <v>4390</v>
      </c>
      <c r="B2" s="155">
        <v>2</v>
      </c>
      <c r="C2" s="156">
        <f>VLOOKUP(B2,$N$2:$O$6,2,FALSE)</f>
        <v>10</v>
      </c>
      <c r="D2" s="156">
        <f>VLOOKUP(B2,$P$2:$Q$6,2,FALSE)</f>
        <v>4</v>
      </c>
      <c r="E2" s="155">
        <v>2</v>
      </c>
      <c r="F2" s="120">
        <f>($C2-$D2)/($B2+$E2)</f>
        <v>1.5</v>
      </c>
      <c r="G2" s="120">
        <f>($C2/$D2)/($B2+$E2)</f>
        <v>0.625</v>
      </c>
      <c r="H2" s="120">
        <f>($C2-$D2)/($B2*$E2)</f>
        <v>1.5</v>
      </c>
      <c r="I2" s="157">
        <f>RANK(F2,F$2:F$32,0)</f>
        <v>1</v>
      </c>
      <c r="J2" s="158">
        <f>RANK(G2,G$2:G$32,0)</f>
        <v>1</v>
      </c>
      <c r="K2" s="157">
        <f>RANK(H2,H$2:H$32,0)</f>
        <v>1</v>
      </c>
      <c r="L2" s="120"/>
      <c r="N2">
        <v>1</v>
      </c>
      <c r="O2">
        <v>5</v>
      </c>
      <c r="P2">
        <v>1</v>
      </c>
      <c r="Q2">
        <v>1</v>
      </c>
      <c r="R2" s="153">
        <f>O2/Q2</f>
        <v>5</v>
      </c>
    </row>
    <row r="3" spans="1:18">
      <c r="A3" s="4" t="s">
        <v>4384</v>
      </c>
      <c r="B3" s="155">
        <v>3</v>
      </c>
      <c r="C3" s="156">
        <f>VLOOKUP(B3,$N$2:$O$6,2,FALSE)</f>
        <v>10</v>
      </c>
      <c r="D3" s="156">
        <f>VLOOKUP(B3,$P$2:$Q$6,2,FALSE)</f>
        <v>6</v>
      </c>
      <c r="E3" s="155">
        <v>1</v>
      </c>
      <c r="F3" s="120">
        <f>($C3-$D3)/($B3+$E3)</f>
        <v>1</v>
      </c>
      <c r="G3" s="120">
        <f>($C3/$D3)/($B3+$E3)</f>
        <v>0.41666666666666669</v>
      </c>
      <c r="H3" s="120">
        <f>($C3-$D3)/($B3*$E3)</f>
        <v>1.3333333333333333</v>
      </c>
      <c r="I3" s="157">
        <f>RANK(F3,F$2:F$32,0)</f>
        <v>2</v>
      </c>
      <c r="J3" s="158">
        <f>RANK(G3,G$2:G$32,0)</f>
        <v>2</v>
      </c>
      <c r="K3" s="157">
        <f>RANK(H3,H$2:H$32,0)</f>
        <v>2</v>
      </c>
      <c r="N3">
        <v>2</v>
      </c>
      <c r="O3">
        <v>10</v>
      </c>
      <c r="P3">
        <v>2</v>
      </c>
      <c r="Q3">
        <v>4</v>
      </c>
      <c r="R3" s="153">
        <f>O3/Q3</f>
        <v>2.5</v>
      </c>
    </row>
    <row r="4" spans="1:18">
      <c r="A4" s="4" t="s">
        <v>4385</v>
      </c>
      <c r="B4" s="155">
        <v>3</v>
      </c>
      <c r="C4" s="156">
        <f>VLOOKUP(B4,$N$2:$O$6,2,FALSE)</f>
        <v>10</v>
      </c>
      <c r="D4" s="156">
        <f>VLOOKUP(B4,$P$2:$Q$6,2,FALSE)</f>
        <v>6</v>
      </c>
      <c r="E4" s="155">
        <v>1</v>
      </c>
      <c r="F4" s="120">
        <f>($C4-$D4)/($B4+$E4)</f>
        <v>1</v>
      </c>
      <c r="G4" s="120">
        <f>($C4/$D4)/($B4+$E4)</f>
        <v>0.41666666666666669</v>
      </c>
      <c r="H4" s="120">
        <f>($C4-$D4)/($B4*$E4)</f>
        <v>1.3333333333333333</v>
      </c>
      <c r="I4" s="157">
        <f>RANK(F4,F$2:F$32,0)</f>
        <v>2</v>
      </c>
      <c r="J4" s="158">
        <f>RANK(G4,G$2:G$32,0)</f>
        <v>2</v>
      </c>
      <c r="K4" s="157">
        <f>RANK(H4,H$2:H$32,0)</f>
        <v>2</v>
      </c>
      <c r="N4">
        <v>3</v>
      </c>
      <c r="O4">
        <v>10</v>
      </c>
      <c r="P4">
        <v>3</v>
      </c>
      <c r="Q4">
        <v>6</v>
      </c>
      <c r="R4" s="153">
        <f>O4/Q4</f>
        <v>1.6666666666666667</v>
      </c>
    </row>
    <row r="5" spans="1:18">
      <c r="A5" s="154" t="s">
        <v>4391</v>
      </c>
      <c r="B5" s="155">
        <v>3</v>
      </c>
      <c r="C5" s="156">
        <f>VLOOKUP(B5,$N$2:$O$6,2,FALSE)</f>
        <v>10</v>
      </c>
      <c r="D5" s="156">
        <f>VLOOKUP(B5,$P$2:$Q$6,2,FALSE)</f>
        <v>6</v>
      </c>
      <c r="E5" s="155">
        <v>2</v>
      </c>
      <c r="F5" s="120">
        <f>($C5-$D5)/($B5+$E5)</f>
        <v>0.8</v>
      </c>
      <c r="G5" s="120">
        <f>($C5/$D5)/($B5+$E5)</f>
        <v>0.33333333333333337</v>
      </c>
      <c r="H5" s="120">
        <f>($C5-$D5)/($B5*$E5)</f>
        <v>0.66666666666666663</v>
      </c>
      <c r="I5" s="157">
        <f>RANK(F5,F$2:F$32,0)</f>
        <v>4</v>
      </c>
      <c r="J5" s="158">
        <f>RANK(G5,G$2:G$32,0)</f>
        <v>4</v>
      </c>
      <c r="K5" s="157">
        <f>RANK(H5,H$2:H$32,0)</f>
        <v>4</v>
      </c>
      <c r="N5">
        <v>4</v>
      </c>
      <c r="O5">
        <v>5</v>
      </c>
      <c r="P5">
        <v>4</v>
      </c>
      <c r="Q5">
        <v>4</v>
      </c>
      <c r="R5" s="153">
        <f>O5/Q5</f>
        <v>1.25</v>
      </c>
    </row>
    <row r="6" spans="1:18">
      <c r="A6" s="4" t="s">
        <v>4392</v>
      </c>
      <c r="B6" s="155">
        <v>3</v>
      </c>
      <c r="C6" s="156">
        <f>VLOOKUP(B6,$N$2:$O$6,2,FALSE)</f>
        <v>10</v>
      </c>
      <c r="D6" s="156">
        <f>VLOOKUP(B6,$P$2:$Q$6,2,FALSE)</f>
        <v>6</v>
      </c>
      <c r="E6" s="155">
        <v>2</v>
      </c>
      <c r="F6" s="120">
        <f>($C6-$D6)/($B6+$E6)</f>
        <v>0.8</v>
      </c>
      <c r="G6" s="120">
        <f>($C6/$D6)/($B6+$E6)</f>
        <v>0.33333333333333337</v>
      </c>
      <c r="H6" s="120">
        <f>($C6-$D6)/($B6*$E6)</f>
        <v>0.66666666666666663</v>
      </c>
      <c r="I6" s="157">
        <f>RANK(F6,F$2:F$32,0)</f>
        <v>4</v>
      </c>
      <c r="J6" s="158">
        <f>RANK(G6,G$2:G$32,0)</f>
        <v>4</v>
      </c>
      <c r="K6" s="157">
        <f>RANK(H6,H$2:H$32,0)</f>
        <v>4</v>
      </c>
      <c r="N6">
        <v>5</v>
      </c>
      <c r="O6">
        <v>1</v>
      </c>
      <c r="P6">
        <v>5</v>
      </c>
      <c r="Q6">
        <v>1</v>
      </c>
      <c r="R6" s="153">
        <f>O6/Q6</f>
        <v>1</v>
      </c>
    </row>
    <row r="7" spans="1:18">
      <c r="A7" s="154" t="s">
        <v>4399</v>
      </c>
      <c r="B7" s="155">
        <v>2</v>
      </c>
      <c r="C7" s="156">
        <f>VLOOKUP(B7,$N$2:$O$6,2,FALSE)</f>
        <v>10</v>
      </c>
      <c r="D7" s="156">
        <f>VLOOKUP(B7,$P$2:$Q$6,2,FALSE)</f>
        <v>4</v>
      </c>
      <c r="E7" s="155">
        <v>6</v>
      </c>
      <c r="F7" s="120">
        <f>($C7-$D7)/($B7+$E7)</f>
        <v>0.75</v>
      </c>
      <c r="G7" s="120">
        <f>($C7/$D7)/($B7+$E7)</f>
        <v>0.3125</v>
      </c>
      <c r="H7" s="120">
        <f>($C7-$D7)/($B7*$E7)</f>
        <v>0.5</v>
      </c>
      <c r="I7" s="157">
        <f>RANK(F7,F$2:F$32,0)</f>
        <v>6</v>
      </c>
      <c r="J7" s="158">
        <f>RANK(G7,G$2:G$32,0)</f>
        <v>6</v>
      </c>
      <c r="K7" s="157">
        <f>RANK(H7,H$2:H$32,0)</f>
        <v>6</v>
      </c>
    </row>
    <row r="8" spans="1:18">
      <c r="A8" s="4" t="s">
        <v>4394</v>
      </c>
      <c r="B8" s="155">
        <v>3</v>
      </c>
      <c r="C8" s="156">
        <f>VLOOKUP(B8,$N$2:$O$6,2,FALSE)</f>
        <v>10</v>
      </c>
      <c r="D8" s="156">
        <f>VLOOKUP(B8,$P$2:$Q$6,2,FALSE)</f>
        <v>6</v>
      </c>
      <c r="E8" s="155">
        <v>3</v>
      </c>
      <c r="F8" s="120">
        <f>($C8-$D8)/($B8+$E8)</f>
        <v>0.66666666666666663</v>
      </c>
      <c r="G8" s="120">
        <f>($C8/$D8)/($B8+$E8)</f>
        <v>0.27777777777777779</v>
      </c>
      <c r="H8" s="120">
        <f>($C8-$D8)/($B8*$E8)</f>
        <v>0.44444444444444442</v>
      </c>
      <c r="I8" s="157">
        <f>RANK(F8,F$2:F$32,0)</f>
        <v>7</v>
      </c>
      <c r="J8" s="158">
        <f>RANK(G8,G$2:G$32,0)</f>
        <v>7</v>
      </c>
      <c r="K8" s="157">
        <f>RANK(H8,H$2:H$32,0)</f>
        <v>7</v>
      </c>
    </row>
    <row r="9" spans="1:18">
      <c r="A9" s="4" t="s">
        <v>4386</v>
      </c>
      <c r="B9" s="155">
        <v>4</v>
      </c>
      <c r="C9" s="156">
        <f>VLOOKUP(B9,$N$2:$O$6,2,FALSE)</f>
        <v>5</v>
      </c>
      <c r="D9" s="156">
        <f>VLOOKUP(B9,$P$2:$Q$6,2,FALSE)</f>
        <v>4</v>
      </c>
      <c r="E9" s="155">
        <v>1</v>
      </c>
      <c r="F9" s="120">
        <f>($C9-$D9)/($B9+$E9)</f>
        <v>0.2</v>
      </c>
      <c r="G9" s="120">
        <f>($C9/$D9)/($B9+$E9)</f>
        <v>0.25</v>
      </c>
      <c r="H9" s="120">
        <f>($C9-$D9)/($B9*$E9)</f>
        <v>0.25</v>
      </c>
      <c r="I9" s="157">
        <f>RANK(F9,F$2:F$32,0)</f>
        <v>21</v>
      </c>
      <c r="J9" s="158">
        <f>RANK(G9,G$2:G$32,0)</f>
        <v>8</v>
      </c>
      <c r="K9" s="157">
        <f>RANK(H9,H$2:H$32,0)</f>
        <v>14</v>
      </c>
    </row>
    <row r="10" spans="1:18">
      <c r="A10" s="4" t="s">
        <v>4387</v>
      </c>
      <c r="B10" s="155">
        <v>4</v>
      </c>
      <c r="C10" s="156">
        <f>VLOOKUP(B10,$N$2:$O$6,2,FALSE)</f>
        <v>5</v>
      </c>
      <c r="D10" s="156">
        <f>VLOOKUP(B10,$P$2:$Q$6,2,FALSE)</f>
        <v>4</v>
      </c>
      <c r="E10" s="155">
        <v>1</v>
      </c>
      <c r="F10" s="120">
        <f>($C10-$D10)/($B10+$E10)</f>
        <v>0.2</v>
      </c>
      <c r="G10" s="120">
        <f>($C10/$D10)/($B10+$E10)</f>
        <v>0.25</v>
      </c>
      <c r="H10" s="120">
        <f>($C10-$D10)/($B10*$E10)</f>
        <v>0.25</v>
      </c>
      <c r="I10" s="157">
        <f>RANK(F10,F$2:F$32,0)</f>
        <v>21</v>
      </c>
      <c r="J10" s="158">
        <f>RANK(G10,G$2:G$32,0)</f>
        <v>8</v>
      </c>
      <c r="K10" s="157">
        <f>RANK(H10,H$2:H$32,0)</f>
        <v>14</v>
      </c>
      <c r="M10" t="s">
        <v>4418</v>
      </c>
      <c r="N10" t="s">
        <v>4419</v>
      </c>
    </row>
    <row r="11" spans="1:18">
      <c r="A11" s="4" t="s">
        <v>4388</v>
      </c>
      <c r="B11" s="155">
        <v>4</v>
      </c>
      <c r="C11" s="156">
        <f>VLOOKUP(B11,$N$2:$O$6,2,FALSE)</f>
        <v>5</v>
      </c>
      <c r="D11" s="156">
        <f>VLOOKUP(B11,$P$2:$Q$6,2,FALSE)</f>
        <v>4</v>
      </c>
      <c r="E11" s="155">
        <v>1</v>
      </c>
      <c r="F11" s="120">
        <f>($C11-$D11)/($B11+$E11)</f>
        <v>0.2</v>
      </c>
      <c r="G11" s="120">
        <f>($C11/$D11)/($B11+$E11)</f>
        <v>0.25</v>
      </c>
      <c r="H11" s="120">
        <f>($C11-$D11)/($B11*$E11)</f>
        <v>0.25</v>
      </c>
      <c r="I11" s="157">
        <f>RANK(F11,F$2:F$32,0)</f>
        <v>21</v>
      </c>
      <c r="J11" s="158">
        <f>RANK(G11,G$2:G$32,0)</f>
        <v>8</v>
      </c>
      <c r="K11" s="157">
        <f>RANK(H11,H$2:H$32,0)</f>
        <v>14</v>
      </c>
      <c r="M11" t="s">
        <v>4410</v>
      </c>
      <c r="N11" t="s">
        <v>4420</v>
      </c>
    </row>
    <row r="12" spans="1:18">
      <c r="A12" s="4" t="s">
        <v>4396</v>
      </c>
      <c r="B12" s="155">
        <v>3</v>
      </c>
      <c r="C12" s="156">
        <f>VLOOKUP(B12,$N$2:$O$6,2,FALSE)</f>
        <v>10</v>
      </c>
      <c r="D12" s="156">
        <f>VLOOKUP(B12,$P$2:$Q$6,2,FALSE)</f>
        <v>6</v>
      </c>
      <c r="E12" s="155">
        <v>4</v>
      </c>
      <c r="F12" s="120">
        <f>($C12-$D12)/($B12+$E12)</f>
        <v>0.5714285714285714</v>
      </c>
      <c r="G12" s="120">
        <f>($C12/$D12)/($B12+$E12)</f>
        <v>0.23809523809523811</v>
      </c>
      <c r="H12" s="120">
        <f>($C12-$D12)/($B12*$E12)</f>
        <v>0.33333333333333331</v>
      </c>
      <c r="I12" s="157">
        <f>RANK(F12,F$2:F$32,0)</f>
        <v>8</v>
      </c>
      <c r="J12" s="158">
        <f>RANK(G12,G$2:G$32,0)</f>
        <v>11</v>
      </c>
      <c r="K12" s="157">
        <f>RANK(H12,H$2:H$32,0)</f>
        <v>8</v>
      </c>
      <c r="M12" t="s">
        <v>4412</v>
      </c>
      <c r="N12" t="s">
        <v>4421</v>
      </c>
    </row>
    <row r="13" spans="1:18">
      <c r="A13" s="4" t="s">
        <v>4401</v>
      </c>
      <c r="B13" s="155">
        <v>2</v>
      </c>
      <c r="C13" s="156">
        <f>VLOOKUP(B13,$N$2:$O$6,2,FALSE)</f>
        <v>10</v>
      </c>
      <c r="D13" s="156">
        <f>VLOOKUP(B13,$P$2:$Q$6,2,FALSE)</f>
        <v>4</v>
      </c>
      <c r="E13" s="155">
        <v>9</v>
      </c>
      <c r="F13" s="120">
        <f>($C13-$D13)/($B13+$E13)</f>
        <v>0.54545454545454541</v>
      </c>
      <c r="G13" s="120">
        <f>($C13/$D13)/($B13+$E13)</f>
        <v>0.22727272727272727</v>
      </c>
      <c r="H13" s="120">
        <f>($C13-$D13)/($B13*$E13)</f>
        <v>0.33333333333333331</v>
      </c>
      <c r="I13" s="157">
        <f>RANK(F13,F$2:F$32,0)</f>
        <v>9</v>
      </c>
      <c r="J13" s="158">
        <f>RANK(G13,G$2:G$32,0)</f>
        <v>12</v>
      </c>
      <c r="K13" s="157">
        <f>RANK(H13,H$2:H$32,0)</f>
        <v>8</v>
      </c>
      <c r="M13" t="s">
        <v>4413</v>
      </c>
      <c r="N13" t="s">
        <v>4421</v>
      </c>
    </row>
    <row r="14" spans="1:18">
      <c r="A14" s="4" t="s">
        <v>4397</v>
      </c>
      <c r="B14" s="155">
        <v>3</v>
      </c>
      <c r="C14" s="156">
        <f>VLOOKUP(B14,$N$2:$O$6,2,FALSE)</f>
        <v>10</v>
      </c>
      <c r="D14" s="156">
        <f>VLOOKUP(B14,$P$2:$Q$6,2,FALSE)</f>
        <v>6</v>
      </c>
      <c r="E14" s="155">
        <v>5</v>
      </c>
      <c r="F14" s="120">
        <f>($C14-$D14)/($B14+$E14)</f>
        <v>0.5</v>
      </c>
      <c r="G14" s="120">
        <f>($C14/$D14)/($B14+$E14)</f>
        <v>0.20833333333333334</v>
      </c>
      <c r="H14" s="120">
        <f>($C14-$D14)/($B14*$E14)</f>
        <v>0.26666666666666666</v>
      </c>
      <c r="I14" s="157">
        <f>RANK(F14,F$2:F$32,0)</f>
        <v>10</v>
      </c>
      <c r="J14" s="158">
        <f>RANK(G14,G$2:G$32,0)</f>
        <v>13</v>
      </c>
      <c r="K14" s="157">
        <f>RANK(H14,H$2:H$32,0)</f>
        <v>12</v>
      </c>
      <c r="M14" t="s">
        <v>4411</v>
      </c>
      <c r="N14" t="s">
        <v>4420</v>
      </c>
    </row>
    <row r="15" spans="1:18">
      <c r="A15" s="4" t="s">
        <v>4398</v>
      </c>
      <c r="B15" s="155">
        <v>3</v>
      </c>
      <c r="C15" s="156">
        <f>VLOOKUP(B15,$N$2:$O$6,2,FALSE)</f>
        <v>10</v>
      </c>
      <c r="D15" s="156">
        <f>VLOOKUP(B15,$P$2:$Q$6,2,FALSE)</f>
        <v>6</v>
      </c>
      <c r="E15" s="155">
        <v>5</v>
      </c>
      <c r="F15" s="120">
        <f>($C15-$D15)/($B15+$E15)</f>
        <v>0.5</v>
      </c>
      <c r="G15" s="120">
        <f>($C15/$D15)/($B15+$E15)</f>
        <v>0.20833333333333334</v>
      </c>
      <c r="H15" s="120">
        <f>($C15-$D15)/($B15*$E15)</f>
        <v>0.26666666666666666</v>
      </c>
      <c r="I15" s="157">
        <f>RANK(F15,F$2:F$32,0)</f>
        <v>10</v>
      </c>
      <c r="J15" s="158">
        <f>RANK(G15,G$2:G$32,0)</f>
        <v>13</v>
      </c>
      <c r="K15" s="157">
        <f>RANK(H15,H$2:H$32,0)</f>
        <v>12</v>
      </c>
    </row>
    <row r="16" spans="1:18">
      <c r="A16" s="4" t="s">
        <v>4403</v>
      </c>
      <c r="B16" s="155">
        <v>2</v>
      </c>
      <c r="C16" s="156">
        <f>VLOOKUP(B16,$N$2:$O$6,2,FALSE)</f>
        <v>10</v>
      </c>
      <c r="D16" s="156">
        <f>VLOOKUP(B16,$P$2:$Q$6,2,FALSE)</f>
        <v>4</v>
      </c>
      <c r="E16" s="155">
        <v>10</v>
      </c>
      <c r="F16" s="120">
        <f>($C16-$D16)/($B16+$E16)</f>
        <v>0.5</v>
      </c>
      <c r="G16" s="120">
        <f>($C16/$D16)/($B16+$E16)</f>
        <v>0.20833333333333334</v>
      </c>
      <c r="H16" s="120">
        <f>($C16-$D16)/($B16*$E16)</f>
        <v>0.3</v>
      </c>
      <c r="I16" s="157">
        <f>RANK(F16,F$2:F$32,0)</f>
        <v>10</v>
      </c>
      <c r="J16" s="158">
        <f>RANK(G16,G$2:G$32,0)</f>
        <v>13</v>
      </c>
      <c r="K16" s="157">
        <f>RANK(H16,H$2:H$32,0)</f>
        <v>10</v>
      </c>
    </row>
    <row r="17" spans="1:11">
      <c r="A17" s="4" t="s">
        <v>4393</v>
      </c>
      <c r="B17" s="155">
        <v>4</v>
      </c>
      <c r="C17" s="156">
        <f>VLOOKUP(B17,$N$2:$O$6,2,FALSE)</f>
        <v>5</v>
      </c>
      <c r="D17" s="156">
        <f>VLOOKUP(B17,$P$2:$Q$6,2,FALSE)</f>
        <v>4</v>
      </c>
      <c r="E17" s="155">
        <v>2</v>
      </c>
      <c r="F17" s="120">
        <f>($C17-$D17)/($B17+$E17)</f>
        <v>0.16666666666666666</v>
      </c>
      <c r="G17" s="120">
        <f>($C17/$D17)/($B17+$E17)</f>
        <v>0.20833333333333334</v>
      </c>
      <c r="H17" s="120">
        <f>($C17-$D17)/($B17*$E17)</f>
        <v>0.125</v>
      </c>
      <c r="I17" s="157">
        <f>RANK(F17,F$2:F$32,0)</f>
        <v>24</v>
      </c>
      <c r="J17" s="158">
        <f>RANK(G17,G$2:G$32,0)</f>
        <v>13</v>
      </c>
      <c r="K17" s="157">
        <f>RANK(H17,H$2:H$32,0)</f>
        <v>24</v>
      </c>
    </row>
    <row r="18" spans="1:11">
      <c r="A18" s="4" t="s">
        <v>4404</v>
      </c>
      <c r="B18" s="155">
        <v>2</v>
      </c>
      <c r="C18" s="156">
        <f>VLOOKUP(B18,$N$2:$O$6,2,FALSE)</f>
        <v>10</v>
      </c>
      <c r="D18" s="156">
        <f>VLOOKUP(B18,$P$2:$Q$6,2,FALSE)</f>
        <v>4</v>
      </c>
      <c r="E18" s="155">
        <v>11</v>
      </c>
      <c r="F18" s="120">
        <f>($C18-$D18)/($B18+$E18)</f>
        <v>0.46153846153846156</v>
      </c>
      <c r="G18" s="120">
        <f>($C18/$D18)/($B18+$E18)</f>
        <v>0.19230769230769232</v>
      </c>
      <c r="H18" s="120">
        <f>($C18-$D18)/($B18*$E18)</f>
        <v>0.27272727272727271</v>
      </c>
      <c r="I18" s="157">
        <f>RANK(F18,F$2:F$32,0)</f>
        <v>13</v>
      </c>
      <c r="J18" s="158">
        <f>RANK(G18,G$2:G$32,0)</f>
        <v>17</v>
      </c>
      <c r="K18" s="157">
        <f>RANK(H18,H$2:H$32,0)</f>
        <v>11</v>
      </c>
    </row>
    <row r="19" spans="1:11">
      <c r="A19" s="4" t="s">
        <v>4400</v>
      </c>
      <c r="B19" s="155">
        <v>3</v>
      </c>
      <c r="C19" s="156">
        <f>VLOOKUP(B19,$N$2:$O$6,2,FALSE)</f>
        <v>10</v>
      </c>
      <c r="D19" s="156">
        <f>VLOOKUP(B19,$P$2:$Q$6,2,FALSE)</f>
        <v>6</v>
      </c>
      <c r="E19" s="155">
        <v>6</v>
      </c>
      <c r="F19" s="120">
        <f>($C19-$D19)/($B19+$E19)</f>
        <v>0.44444444444444442</v>
      </c>
      <c r="G19" s="120">
        <f>($C19/$D19)/($B19+$E19)</f>
        <v>0.1851851851851852</v>
      </c>
      <c r="H19" s="120">
        <f>($C19-$D19)/($B19*$E19)</f>
        <v>0.22222222222222221</v>
      </c>
      <c r="I19" s="157">
        <f>RANK(F19,F$2:F$32,0)</f>
        <v>14</v>
      </c>
      <c r="J19" s="158">
        <f>RANK(G19,G$2:G$32,0)</f>
        <v>18</v>
      </c>
      <c r="K19" s="157">
        <f>RANK(H19,H$2:H$32,0)</f>
        <v>19</v>
      </c>
    </row>
    <row r="20" spans="1:11">
      <c r="A20" s="4" t="s">
        <v>129</v>
      </c>
      <c r="B20" s="155">
        <v>1</v>
      </c>
      <c r="C20" s="156">
        <f>VLOOKUP(B20,$N$2:$O$6,2,FALSE)</f>
        <v>5</v>
      </c>
      <c r="D20" s="156">
        <f>VLOOKUP(B20,$P$2:$Q$6,2,FALSE)</f>
        <v>1</v>
      </c>
      <c r="E20" s="155">
        <v>26</v>
      </c>
      <c r="F20" s="120">
        <f>($C20-$D20)/($B20+$E20)</f>
        <v>0.14814814814814814</v>
      </c>
      <c r="G20" s="120">
        <f>($C20/$D20)/($B20+$E20)</f>
        <v>0.18518518518518517</v>
      </c>
      <c r="H20" s="120">
        <f>($C20-$D20)/($B20*$E20)</f>
        <v>0.15384615384615385</v>
      </c>
      <c r="I20" s="157">
        <f>RANK(F20,F$2:F$32,0)</f>
        <v>25</v>
      </c>
      <c r="J20" s="158">
        <f>RANK(G20,G$2:G$32,0)</f>
        <v>19</v>
      </c>
      <c r="K20" s="157">
        <f>RANK(H20,H$2:H$32,0)</f>
        <v>21</v>
      </c>
    </row>
    <row r="21" spans="1:11">
      <c r="A21" s="4" t="s">
        <v>4405</v>
      </c>
      <c r="B21" s="155">
        <v>2</v>
      </c>
      <c r="C21" s="156">
        <f>VLOOKUP(B21,$N$2:$O$6,2,FALSE)</f>
        <v>10</v>
      </c>
      <c r="D21" s="156">
        <f>VLOOKUP(B21,$P$2:$Q$6,2,FALSE)</f>
        <v>4</v>
      </c>
      <c r="E21" s="155">
        <v>12</v>
      </c>
      <c r="F21" s="120">
        <f>($C21-$D21)/($B21+$E21)</f>
        <v>0.42857142857142855</v>
      </c>
      <c r="G21" s="120">
        <f>($C21/$D21)/($B21+$E21)</f>
        <v>0.17857142857142858</v>
      </c>
      <c r="H21" s="120">
        <f>($C21-$D21)/($B21*$E21)</f>
        <v>0.25</v>
      </c>
      <c r="I21" s="157">
        <f>RANK(F21,F$2:F$32,0)</f>
        <v>15</v>
      </c>
      <c r="J21" s="158">
        <f>RANK(G21,G$2:G$32,0)</f>
        <v>20</v>
      </c>
      <c r="K21" s="157">
        <f>RANK(H21,H$2:H$32,0)</f>
        <v>14</v>
      </c>
    </row>
    <row r="22" spans="1:11">
      <c r="A22" s="4" t="s">
        <v>4406</v>
      </c>
      <c r="B22" s="155">
        <v>2</v>
      </c>
      <c r="C22" s="156">
        <f>VLOOKUP(B22,$N$2:$O$6,2,FALSE)</f>
        <v>10</v>
      </c>
      <c r="D22" s="156">
        <f>VLOOKUP(B22,$P$2:$Q$6,2,FALSE)</f>
        <v>4</v>
      </c>
      <c r="E22" s="155">
        <v>12</v>
      </c>
      <c r="F22" s="120">
        <f>($C22-$D22)/($B22+$E22)</f>
        <v>0.42857142857142855</v>
      </c>
      <c r="G22" s="120">
        <f>($C22/$D22)/($B22+$E22)</f>
        <v>0.17857142857142858</v>
      </c>
      <c r="H22" s="120">
        <f>($C22-$D22)/($B22*$E22)</f>
        <v>0.25</v>
      </c>
      <c r="I22" s="157">
        <f>RANK(F22,F$2:F$32,0)</f>
        <v>15</v>
      </c>
      <c r="J22" s="158">
        <f>RANK(G22,G$2:G$32,0)</f>
        <v>20</v>
      </c>
      <c r="K22" s="157">
        <f>RANK(H22,H$2:H$32,0)</f>
        <v>14</v>
      </c>
    </row>
    <row r="23" spans="1:11">
      <c r="A23" s="4" t="s">
        <v>4395</v>
      </c>
      <c r="B23" s="155">
        <v>4</v>
      </c>
      <c r="C23" s="156">
        <f>VLOOKUP(B23,$N$2:$O$6,2,FALSE)</f>
        <v>5</v>
      </c>
      <c r="D23" s="156">
        <f>VLOOKUP(B23,$P$2:$Q$6,2,FALSE)</f>
        <v>4</v>
      </c>
      <c r="E23" s="155">
        <v>3</v>
      </c>
      <c r="F23" s="120">
        <f>($C23-$D23)/($B23+$E23)</f>
        <v>0.14285714285714285</v>
      </c>
      <c r="G23" s="120">
        <f>($C23/$D23)/($B23+$E23)</f>
        <v>0.17857142857142858</v>
      </c>
      <c r="H23" s="120">
        <f>($C23-$D23)/($B23*$E23)</f>
        <v>8.3333333333333329E-2</v>
      </c>
      <c r="I23" s="157">
        <f>RANK(F23,F$2:F$32,0)</f>
        <v>26</v>
      </c>
      <c r="J23" s="158">
        <f>RANK(G23,G$2:G$32,0)</f>
        <v>20</v>
      </c>
      <c r="K23" s="157">
        <f>RANK(H23,H$2:H$32,0)</f>
        <v>28</v>
      </c>
    </row>
    <row r="24" spans="1:11">
      <c r="A24" s="4" t="s">
        <v>172</v>
      </c>
      <c r="B24" s="155">
        <v>1</v>
      </c>
      <c r="C24" s="156">
        <f>VLOOKUP(B24,$N$2:$O$6,2,FALSE)</f>
        <v>5</v>
      </c>
      <c r="D24" s="156">
        <f>VLOOKUP(B24,$P$2:$Q$6,2,FALSE)</f>
        <v>1</v>
      </c>
      <c r="E24" s="155">
        <v>29</v>
      </c>
      <c r="F24" s="120">
        <f>($C24-$D24)/($B24+$E24)</f>
        <v>0.13333333333333333</v>
      </c>
      <c r="G24" s="120">
        <f>($C24/$D24)/($B24+$E24)</f>
        <v>0.16666666666666666</v>
      </c>
      <c r="H24" s="120">
        <f>($C24-$D24)/($B24*$E24)</f>
        <v>0.13793103448275862</v>
      </c>
      <c r="I24" s="157">
        <f>RANK(F24,F$2:F$32,0)</f>
        <v>27</v>
      </c>
      <c r="J24" s="158">
        <f>RANK(G24,G$2:G$32,0)</f>
        <v>23</v>
      </c>
      <c r="K24" s="157">
        <f>RANK(H24,H$2:H$32,0)</f>
        <v>23</v>
      </c>
    </row>
    <row r="25" spans="1:11">
      <c r="A25" s="4" t="s">
        <v>4389</v>
      </c>
      <c r="B25" s="155">
        <v>5</v>
      </c>
      <c r="C25" s="156">
        <f>VLOOKUP(B25,$N$2:$O$6,2,FALSE)</f>
        <v>1</v>
      </c>
      <c r="D25" s="156">
        <f>VLOOKUP(B25,$P$2:$Q$6,2,FALSE)</f>
        <v>1</v>
      </c>
      <c r="E25" s="155">
        <v>1</v>
      </c>
      <c r="F25" s="120">
        <f>($C25-$D25)/($B25+$E25)</f>
        <v>0</v>
      </c>
      <c r="G25" s="120">
        <f>($C25/$D25)/($B25+$E25)</f>
        <v>0.16666666666666666</v>
      </c>
      <c r="H25" s="120">
        <f>($C25-$D25)/($B25*$E25)</f>
        <v>0</v>
      </c>
      <c r="I25" s="157">
        <f>RANK(F25,F$2:F$32,0)</f>
        <v>31</v>
      </c>
      <c r="J25" s="158">
        <f>RANK(G25,G$2:G$32,0)</f>
        <v>23</v>
      </c>
      <c r="K25" s="157">
        <f>RANK(H25,H$2:H$32,0)</f>
        <v>31</v>
      </c>
    </row>
    <row r="26" spans="1:11">
      <c r="A26" s="4" t="s">
        <v>4402</v>
      </c>
      <c r="B26" s="155">
        <v>3</v>
      </c>
      <c r="C26" s="156">
        <f>VLOOKUP(B26,$N$2:$O$6,2,FALSE)</f>
        <v>10</v>
      </c>
      <c r="D26" s="156">
        <f>VLOOKUP(B26,$P$2:$Q$6,2,FALSE)</f>
        <v>6</v>
      </c>
      <c r="E26" s="155">
        <v>9</v>
      </c>
      <c r="F26" s="120">
        <f>($C26-$D26)/($B26+$E26)</f>
        <v>0.33333333333333331</v>
      </c>
      <c r="G26" s="120">
        <f>($C26/$D26)/($B26+$E26)</f>
        <v>0.1388888888888889</v>
      </c>
      <c r="H26" s="120">
        <f>($C26-$D26)/($B26*$E26)</f>
        <v>0.14814814814814814</v>
      </c>
      <c r="I26" s="157">
        <f>RANK(F26,F$2:F$32,0)</f>
        <v>17</v>
      </c>
      <c r="J26" s="158">
        <f>RANK(G26,G$2:G$32,0)</f>
        <v>25</v>
      </c>
      <c r="K26" s="157">
        <f>RANK(H26,H$2:H$32,0)</f>
        <v>22</v>
      </c>
    </row>
    <row r="27" spans="1:11">
      <c r="A27" s="4" t="s">
        <v>4407</v>
      </c>
      <c r="B27" s="155">
        <v>2</v>
      </c>
      <c r="C27" s="156">
        <f>VLOOKUP(B27,$N$2:$O$6,2,FALSE)</f>
        <v>10</v>
      </c>
      <c r="D27" s="156">
        <f>VLOOKUP(B27,$P$2:$Q$6,2,FALSE)</f>
        <v>4</v>
      </c>
      <c r="E27" s="155">
        <v>18</v>
      </c>
      <c r="F27" s="120">
        <f>($C27-$D27)/($B27+$E27)</f>
        <v>0.3</v>
      </c>
      <c r="G27" s="120">
        <f>($C27/$D27)/($B27+$E27)</f>
        <v>0.125</v>
      </c>
      <c r="H27" s="120">
        <f>($C27-$D27)/($B27*$E27)</f>
        <v>0.16666666666666666</v>
      </c>
      <c r="I27" s="157">
        <f>RANK(F27,F$2:F$32,0)</f>
        <v>18</v>
      </c>
      <c r="J27" s="158">
        <f>RANK(G27,G$2:G$32,0)</f>
        <v>26</v>
      </c>
      <c r="K27" s="157">
        <f>RANK(H27,H$2:H$32,0)</f>
        <v>20</v>
      </c>
    </row>
    <row r="28" spans="1:11">
      <c r="A28" s="4" t="s">
        <v>124</v>
      </c>
      <c r="B28" s="155">
        <v>1</v>
      </c>
      <c r="C28" s="156">
        <f>VLOOKUP(B28,$N$2:$O$6,2,FALSE)</f>
        <v>5</v>
      </c>
      <c r="D28" s="156">
        <f>VLOOKUP(B28,$P$2:$Q$6,2,FALSE)</f>
        <v>1</v>
      </c>
      <c r="E28" s="155">
        <v>47</v>
      </c>
      <c r="F28" s="120">
        <f>($C28-$D28)/($B28+$E28)</f>
        <v>8.3333333333333329E-2</v>
      </c>
      <c r="G28" s="120">
        <f>($C28/$D28)/($B28+$E28)</f>
        <v>0.10416666666666667</v>
      </c>
      <c r="H28" s="120">
        <f>($C28-$D28)/($B28*$E28)</f>
        <v>8.5106382978723402E-2</v>
      </c>
      <c r="I28" s="157">
        <f>RANK(F28,F$2:F$32,0)</f>
        <v>28</v>
      </c>
      <c r="J28" s="158">
        <f>RANK(G28,G$2:G$32,0)</f>
        <v>27</v>
      </c>
      <c r="K28" s="157">
        <f>RANK(H28,H$2:H$32,0)</f>
        <v>27</v>
      </c>
    </row>
    <row r="29" spans="1:11">
      <c r="A29" s="4" t="s">
        <v>4408</v>
      </c>
      <c r="B29" s="155">
        <v>2</v>
      </c>
      <c r="C29" s="156">
        <f>VLOOKUP(B29,$N$2:$O$6,2,FALSE)</f>
        <v>10</v>
      </c>
      <c r="D29" s="156">
        <f>VLOOKUP(B29,$P$2:$Q$6,2,FALSE)</f>
        <v>4</v>
      </c>
      <c r="E29" s="155">
        <v>24</v>
      </c>
      <c r="F29" s="120">
        <f>($C29-$D29)/($B29+$E29)</f>
        <v>0.23076923076923078</v>
      </c>
      <c r="G29" s="120">
        <f>($C29/$D29)/($B29+$E29)</f>
        <v>9.6153846153846159E-2</v>
      </c>
      <c r="H29" s="120">
        <f>($C29-$D29)/($B29*$E29)</f>
        <v>0.125</v>
      </c>
      <c r="I29" s="157">
        <f>RANK(F29,F$2:F$32,0)</f>
        <v>19</v>
      </c>
      <c r="J29" s="158">
        <f>RANK(G29,G$2:G$32,0)</f>
        <v>28</v>
      </c>
      <c r="K29" s="157">
        <f>RANK(H29,H$2:H$32,0)</f>
        <v>24</v>
      </c>
    </row>
    <row r="30" spans="1:11">
      <c r="A30" s="4" t="s">
        <v>4409</v>
      </c>
      <c r="B30" s="155">
        <v>2</v>
      </c>
      <c r="C30" s="156">
        <f>VLOOKUP(B30,$N$2:$O$6,2,FALSE)</f>
        <v>10</v>
      </c>
      <c r="D30" s="156">
        <f>VLOOKUP(B30,$P$2:$Q$6,2,FALSE)</f>
        <v>4</v>
      </c>
      <c r="E30" s="155">
        <v>25</v>
      </c>
      <c r="F30" s="120">
        <f>($C30-$D30)/($B30+$E30)</f>
        <v>0.22222222222222221</v>
      </c>
      <c r="G30" s="120">
        <f>($C30/$D30)/($B30+$E30)</f>
        <v>9.2592592592592587E-2</v>
      </c>
      <c r="H30" s="120">
        <f>($C30-$D30)/($B30*$E30)</f>
        <v>0.12</v>
      </c>
      <c r="I30" s="157">
        <f>RANK(F30,F$2:F$32,0)</f>
        <v>20</v>
      </c>
      <c r="J30" s="158">
        <f>RANK(G30,G$2:G$32,0)</f>
        <v>29</v>
      </c>
      <c r="K30" s="157">
        <f>RANK(H30,H$2:H$32,0)</f>
        <v>26</v>
      </c>
    </row>
    <row r="31" spans="1:11">
      <c r="A31" s="4" t="s">
        <v>165</v>
      </c>
      <c r="B31" s="155">
        <v>1</v>
      </c>
      <c r="C31" s="156">
        <f>VLOOKUP(B31,$N$2:$O$6,2,FALSE)</f>
        <v>5</v>
      </c>
      <c r="D31" s="156">
        <f>VLOOKUP(B31,$P$2:$Q$6,2,FALSE)</f>
        <v>1</v>
      </c>
      <c r="E31" s="155">
        <v>55</v>
      </c>
      <c r="F31" s="120">
        <f>($C31-$D31)/($B31+$E31)</f>
        <v>7.1428571428571425E-2</v>
      </c>
      <c r="G31" s="120">
        <f>($C31/$D31)/($B31+$E31)</f>
        <v>8.9285714285714288E-2</v>
      </c>
      <c r="H31" s="120">
        <f>($C31-$D31)/($B31*$E31)</f>
        <v>7.2727272727272724E-2</v>
      </c>
      <c r="I31" s="157">
        <f>RANK(F31,F$2:F$32,0)</f>
        <v>29</v>
      </c>
      <c r="J31" s="158">
        <f>RANK(G31,G$2:G$32,0)</f>
        <v>30</v>
      </c>
      <c r="K31" s="157">
        <f>RANK(H31,H$2:H$32,0)</f>
        <v>29</v>
      </c>
    </row>
    <row r="32" spans="1:11">
      <c r="A32" s="4" t="s">
        <v>157</v>
      </c>
      <c r="B32" s="155">
        <v>1</v>
      </c>
      <c r="C32" s="156">
        <f>VLOOKUP(B32,$N$2:$O$6,2,FALSE)</f>
        <v>5</v>
      </c>
      <c r="D32" s="156">
        <f>VLOOKUP(B32,$P$2:$Q$6,2,FALSE)</f>
        <v>1</v>
      </c>
      <c r="E32" s="155">
        <v>67</v>
      </c>
      <c r="F32" s="120">
        <f>($C32-$D32)/($B32+$E32)</f>
        <v>5.8823529411764705E-2</v>
      </c>
      <c r="G32" s="120">
        <f>($C32/$D32)/($B32+$E32)</f>
        <v>7.3529411764705885E-2</v>
      </c>
      <c r="H32" s="120">
        <f>($C32-$D32)/($B32*$E32)</f>
        <v>5.9701492537313432E-2</v>
      </c>
      <c r="I32" s="157">
        <f>RANK(F32,F$2:F$32,0)</f>
        <v>30</v>
      </c>
      <c r="J32" s="158">
        <f>RANK(G32,G$2:G$32,0)</f>
        <v>31</v>
      </c>
      <c r="K32" s="157">
        <f>RANK(H32,H$2:H$32,0)</f>
        <v>30</v>
      </c>
    </row>
    <row r="33" spans="10:10">
      <c r="J33" t="s">
        <v>4428</v>
      </c>
    </row>
  </sheetData>
  <sortState ref="A2:K32">
    <sortCondition ref="J2:J3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Participants</vt:lpstr>
      <vt:lpstr>Moneys</vt:lpstr>
      <vt:lpstr>Leaderboard</vt:lpstr>
      <vt:lpstr>Intermediate</vt:lpstr>
      <vt:lpstr>Players</vt:lpstr>
      <vt:lpstr>Raw Stats</vt:lpstr>
      <vt:lpstr>Pivot Data</vt:lpstr>
      <vt:lpstr>Data to Export</vt:lpstr>
      <vt:lpstr>Player Counts</vt:lpstr>
      <vt:lpstr>Win Scenario</vt:lpstr>
      <vt:lpstr>Pick Dist.</vt:lpstr>
      <vt:lpstr>Entry List</vt:lpstr>
      <vt:lpstr>Entry Comparisons</vt:lpstr>
      <vt:lpstr>Sheet2</vt:lpstr>
      <vt:lpstr>N_2</vt:lpstr>
      <vt:lpstr>N_3</vt:lpstr>
      <vt:lpstr>N_4</vt:lpstr>
    </vt:vector>
  </TitlesOfParts>
  <Company>Capital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Kuklinski, Thomas</dc:creator>
  <cp:lastModifiedBy>sillyjacob</cp:lastModifiedBy>
  <dcterms:created xsi:type="dcterms:W3CDTF">2015-04-09T12:38:19Z</dcterms:created>
  <dcterms:modified xsi:type="dcterms:W3CDTF">2016-06-02T01:31:36Z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lassification Level">
    <vt:lpwstr>Public</vt:lpwstr>
  </property>
  <property fmtid="{D5CDD505-2E9C-101B-9397-08002B2CF9AE}" pid="3" name="WorkbookGuid">
    <vt:lpwstr>2d8a626e-23f9-4ae0-bd3d-b17ea07bada4</vt:lpwstr>
  </property>
</Properties>
</file>